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always" codeName="ThisWorkbook"/>
  <mc:AlternateContent xmlns:mc="http://schemas.openxmlformats.org/markup-compatibility/2006">
    <mc:Choice Requires="x15">
      <x15ac:absPath xmlns:x15ac="http://schemas.microsoft.com/office/spreadsheetml/2010/11/ac" url="C:\Users\r77755\Documents\git\Workbooks\"/>
    </mc:Choice>
  </mc:AlternateContent>
  <xr:revisionPtr revIDLastSave="0" documentId="13_ncr:1_{8F4414FA-D19A-4F72-ACA8-B79FBF7734EB}" xr6:coauthVersionLast="45" xr6:coauthVersionMax="45" xr10:uidLastSave="{00000000-0000-0000-0000-000000000000}"/>
  <bookViews>
    <workbookView xWindow="-120" yWindow="-120" windowWidth="29040" windowHeight="17640" activeTab="1" xr2:uid="{00000000-000D-0000-FFFF-FFFF00000000}"/>
  </bookViews>
  <sheets>
    <sheet name="Start Here" sheetId="7" r:id="rId1"/>
    <sheet name="Result" sheetId="1" r:id="rId2"/>
    <sheet name="Patient Information" sheetId="13" r:id="rId3"/>
    <sheet name="Raw Data Cut 5" sheetId="4" r:id="rId4"/>
    <sheet name="Raw Data Hotspot" sheetId="10" r:id="rId5"/>
    <sheet name="Insertion" sheetId="14" r:id="rId6"/>
    <sheet name="Deletion" sheetId="15" r:id="rId7"/>
    <sheet name="CEBPA" sheetId="12" r:id="rId8"/>
    <sheet name="Coverage Reports" sheetId="11" r:id="rId9"/>
    <sheet name="Exons" sheetId="19" state="hidden" r:id="rId10"/>
    <sheet name="FileNames" sheetId="17" state="hidden" r:id="rId11"/>
    <sheet name="Transcript Pivot" sheetId="18" state="hidden" r:id="rId12"/>
    <sheet name="Data Tables" sheetId="16" state="hidden" r:id="rId13"/>
  </sheets>
  <functionGroups builtInGroupCount="19"/>
  <definedNames>
    <definedName name="rTranscript">OFFSET(Transcript_Use[Display Name], MATCH(Result!$K1, Transcript_Use[Gene], 0)-1, 0, COUNTIF(Transcript_Use[Gene], Result!$K1), 1)</definedName>
  </definedNames>
  <calcPr calcId="191029"/>
  <pivotCaches>
    <pivotCache cacheId="8" r:id="rId1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 i="1" l="1"/>
  <c r="A28" i="13" l="1"/>
  <c r="D6" i="1" s="1"/>
  <c r="A27" i="13"/>
  <c r="A26" i="13" l="1"/>
  <c r="M1" i="1" l="1"/>
  <c r="B6" i="1" l="1"/>
  <c r="B5" i="1" l="1"/>
  <c r="A51" i="1" l="1"/>
  <c r="B51" i="1"/>
  <c r="C51" i="1"/>
  <c r="D51" i="1"/>
  <c r="E51" i="1"/>
  <c r="F51" i="1"/>
  <c r="G51" i="1"/>
  <c r="H51" i="1"/>
  <c r="I51" i="1"/>
  <c r="J51" i="1"/>
  <c r="K51" i="1"/>
  <c r="L51" i="1"/>
  <c r="M51" i="1"/>
  <c r="N51" i="1"/>
  <c r="O51" i="1"/>
  <c r="A52" i="1"/>
  <c r="B52" i="1"/>
  <c r="C52" i="1"/>
  <c r="D52" i="1"/>
  <c r="E52" i="1"/>
  <c r="F52" i="1"/>
  <c r="G52" i="1"/>
  <c r="H52" i="1"/>
  <c r="I52" i="1"/>
  <c r="J52" i="1"/>
  <c r="K52" i="1"/>
  <c r="L52" i="1"/>
  <c r="M52" i="1"/>
  <c r="N52" i="1"/>
  <c r="O52" i="1"/>
  <c r="A53" i="1"/>
  <c r="B53" i="1"/>
  <c r="C53" i="1"/>
  <c r="D53" i="1"/>
  <c r="E53" i="1"/>
  <c r="F53" i="1"/>
  <c r="G53" i="1"/>
  <c r="H53" i="1"/>
  <c r="I53" i="1"/>
  <c r="J53" i="1"/>
  <c r="K53" i="1"/>
  <c r="L53" i="1"/>
  <c r="M53" i="1"/>
  <c r="N53" i="1"/>
  <c r="O53" i="1"/>
  <c r="A54" i="1"/>
  <c r="B54" i="1"/>
  <c r="C54" i="1"/>
  <c r="D54" i="1"/>
  <c r="E54" i="1"/>
  <c r="F54" i="1"/>
  <c r="G54" i="1"/>
  <c r="H54" i="1"/>
  <c r="I54" i="1"/>
  <c r="J54" i="1"/>
  <c r="K54" i="1"/>
  <c r="L54" i="1"/>
  <c r="M54" i="1"/>
  <c r="N54" i="1"/>
  <c r="O54" i="1"/>
  <c r="A55" i="1"/>
  <c r="B55" i="1"/>
  <c r="C55" i="1"/>
  <c r="D55" i="1"/>
  <c r="E55" i="1"/>
  <c r="F55" i="1"/>
  <c r="G55" i="1"/>
  <c r="H55" i="1"/>
  <c r="I55" i="1"/>
  <c r="J55" i="1"/>
  <c r="K55" i="1"/>
  <c r="L55" i="1"/>
  <c r="M55" i="1"/>
  <c r="N55" i="1"/>
  <c r="O55" i="1"/>
  <c r="A56" i="1"/>
  <c r="B56" i="1"/>
  <c r="C56" i="1"/>
  <c r="D56" i="1"/>
  <c r="E56" i="1"/>
  <c r="F56" i="1"/>
  <c r="G56" i="1"/>
  <c r="H56" i="1"/>
  <c r="I56" i="1"/>
  <c r="J56" i="1"/>
  <c r="K56" i="1"/>
  <c r="L56" i="1"/>
  <c r="M56" i="1"/>
  <c r="N56" i="1"/>
  <c r="O56" i="1"/>
  <c r="A57" i="1"/>
  <c r="B57" i="1"/>
  <c r="C57" i="1"/>
  <c r="D57" i="1"/>
  <c r="E57" i="1"/>
  <c r="F57" i="1"/>
  <c r="G57" i="1"/>
  <c r="H57" i="1"/>
  <c r="I57" i="1"/>
  <c r="J57" i="1"/>
  <c r="K57" i="1"/>
  <c r="L57" i="1"/>
  <c r="M57" i="1"/>
  <c r="N57" i="1"/>
  <c r="O57" i="1"/>
  <c r="A58" i="1"/>
  <c r="B58" i="1"/>
  <c r="C58" i="1"/>
  <c r="D58" i="1"/>
  <c r="E58" i="1"/>
  <c r="F58" i="1"/>
  <c r="G58" i="1"/>
  <c r="H58" i="1"/>
  <c r="I58" i="1"/>
  <c r="J58" i="1"/>
  <c r="K58" i="1"/>
  <c r="L58" i="1"/>
  <c r="M58" i="1"/>
  <c r="N58" i="1"/>
  <c r="O58" i="1"/>
  <c r="A59" i="1"/>
  <c r="B59" i="1"/>
  <c r="C59" i="1"/>
  <c r="D59" i="1"/>
  <c r="E59" i="1"/>
  <c r="F59" i="1"/>
  <c r="G59" i="1"/>
  <c r="H59" i="1"/>
  <c r="I59" i="1"/>
  <c r="J59" i="1"/>
  <c r="K59" i="1"/>
  <c r="L59" i="1"/>
  <c r="M59" i="1"/>
  <c r="N59" i="1"/>
  <c r="O59" i="1"/>
  <c r="A60" i="1"/>
  <c r="B60" i="1"/>
  <c r="C60" i="1"/>
  <c r="D60" i="1"/>
  <c r="E60" i="1"/>
  <c r="F60" i="1"/>
  <c r="G60" i="1"/>
  <c r="H60" i="1"/>
  <c r="I60" i="1"/>
  <c r="J60" i="1"/>
  <c r="K60" i="1"/>
  <c r="L60" i="1"/>
  <c r="M60" i="1"/>
  <c r="N60" i="1"/>
  <c r="O60" i="1"/>
  <c r="A61" i="1"/>
  <c r="B61" i="1"/>
  <c r="C61" i="1"/>
  <c r="D61" i="1"/>
  <c r="E61" i="1"/>
  <c r="F61" i="1"/>
  <c r="G61" i="1"/>
  <c r="H61" i="1"/>
  <c r="I61" i="1"/>
  <c r="J61" i="1"/>
  <c r="K61" i="1"/>
  <c r="L61" i="1"/>
  <c r="M61" i="1"/>
  <c r="N61" i="1"/>
  <c r="O61" i="1"/>
  <c r="A62" i="1"/>
  <c r="B62" i="1"/>
  <c r="C62" i="1"/>
  <c r="D62" i="1"/>
  <c r="E62" i="1"/>
  <c r="F62" i="1"/>
  <c r="G62" i="1"/>
  <c r="H62" i="1"/>
  <c r="I62" i="1"/>
  <c r="J62" i="1"/>
  <c r="K62" i="1"/>
  <c r="L62" i="1"/>
  <c r="M62" i="1"/>
  <c r="N62" i="1"/>
  <c r="O62" i="1"/>
  <c r="A63" i="1"/>
  <c r="B63" i="1"/>
  <c r="C63" i="1"/>
  <c r="D63" i="1"/>
  <c r="E63" i="1"/>
  <c r="F63" i="1"/>
  <c r="G63" i="1"/>
  <c r="H63" i="1"/>
  <c r="I63" i="1"/>
  <c r="J63" i="1"/>
  <c r="K63" i="1"/>
  <c r="L63" i="1"/>
  <c r="M63" i="1"/>
  <c r="N63" i="1"/>
  <c r="O63" i="1"/>
  <c r="A64" i="1"/>
  <c r="B64" i="1"/>
  <c r="C64" i="1"/>
  <c r="D64" i="1"/>
  <c r="E64" i="1"/>
  <c r="F64" i="1"/>
  <c r="G64" i="1"/>
  <c r="H64" i="1"/>
  <c r="I64" i="1"/>
  <c r="J64" i="1"/>
  <c r="K64" i="1"/>
  <c r="L64" i="1"/>
  <c r="M64" i="1"/>
  <c r="N64" i="1"/>
  <c r="O64" i="1"/>
  <c r="A65" i="1"/>
  <c r="B65" i="1"/>
  <c r="C65" i="1"/>
  <c r="D65" i="1"/>
  <c r="E65" i="1"/>
  <c r="F65" i="1"/>
  <c r="G65" i="1"/>
  <c r="H65" i="1"/>
  <c r="I65" i="1"/>
  <c r="J65" i="1"/>
  <c r="K65" i="1"/>
  <c r="L65" i="1"/>
  <c r="M65" i="1"/>
  <c r="N65" i="1"/>
  <c r="O65" i="1"/>
  <c r="A66" i="1"/>
  <c r="B66" i="1"/>
  <c r="C66" i="1"/>
  <c r="D66" i="1"/>
  <c r="E66" i="1"/>
  <c r="F66" i="1"/>
  <c r="G66" i="1"/>
  <c r="H66" i="1"/>
  <c r="I66" i="1"/>
  <c r="J66" i="1"/>
  <c r="K66" i="1"/>
  <c r="L66" i="1"/>
  <c r="M66" i="1"/>
  <c r="N66" i="1"/>
  <c r="O66" i="1"/>
  <c r="A67" i="1"/>
  <c r="B67" i="1"/>
  <c r="C67" i="1"/>
  <c r="D67" i="1"/>
  <c r="E67" i="1"/>
  <c r="F67" i="1"/>
  <c r="G67" i="1"/>
  <c r="H67" i="1"/>
  <c r="I67" i="1"/>
  <c r="J67" i="1"/>
  <c r="K67" i="1"/>
  <c r="L67" i="1"/>
  <c r="M67" i="1"/>
  <c r="N67" i="1"/>
  <c r="O67" i="1"/>
  <c r="A68" i="1"/>
  <c r="B68" i="1"/>
  <c r="C68" i="1"/>
  <c r="D68" i="1"/>
  <c r="E68" i="1"/>
  <c r="F68" i="1"/>
  <c r="G68" i="1"/>
  <c r="H68" i="1"/>
  <c r="I68" i="1"/>
  <c r="J68" i="1"/>
  <c r="K68" i="1"/>
  <c r="L68" i="1"/>
  <c r="M68" i="1"/>
  <c r="N68" i="1"/>
  <c r="O68" i="1"/>
  <c r="A69" i="1"/>
  <c r="B69" i="1"/>
  <c r="C69" i="1"/>
  <c r="D69" i="1"/>
  <c r="E69" i="1"/>
  <c r="F69" i="1"/>
  <c r="G69" i="1"/>
  <c r="H69" i="1"/>
  <c r="I69" i="1"/>
  <c r="J69" i="1"/>
  <c r="K69" i="1"/>
  <c r="L69" i="1"/>
  <c r="M69" i="1"/>
  <c r="N69" i="1"/>
  <c r="O69" i="1"/>
  <c r="A70" i="1"/>
  <c r="B70" i="1"/>
  <c r="C70" i="1"/>
  <c r="D70" i="1"/>
  <c r="E70" i="1"/>
  <c r="F70" i="1"/>
  <c r="G70" i="1"/>
  <c r="H70" i="1"/>
  <c r="I70" i="1"/>
  <c r="J70" i="1"/>
  <c r="K70" i="1"/>
  <c r="L70" i="1"/>
  <c r="M70" i="1"/>
  <c r="N70" i="1"/>
  <c r="O70" i="1"/>
  <c r="A71" i="1"/>
  <c r="B71" i="1"/>
  <c r="C71" i="1"/>
  <c r="D71" i="1"/>
  <c r="E71" i="1"/>
  <c r="F71" i="1"/>
  <c r="G71" i="1"/>
  <c r="H71" i="1"/>
  <c r="I71" i="1"/>
  <c r="J71" i="1"/>
  <c r="K71" i="1"/>
  <c r="L71" i="1"/>
  <c r="M71" i="1"/>
  <c r="N71" i="1"/>
  <c r="O71" i="1"/>
  <c r="A72" i="1"/>
  <c r="B72" i="1"/>
  <c r="C72" i="1"/>
  <c r="D72" i="1"/>
  <c r="E72" i="1"/>
  <c r="F72" i="1"/>
  <c r="G72" i="1"/>
  <c r="H72" i="1"/>
  <c r="I72" i="1"/>
  <c r="J72" i="1"/>
  <c r="K72" i="1"/>
  <c r="L72" i="1"/>
  <c r="M72" i="1"/>
  <c r="N72" i="1"/>
  <c r="O72" i="1"/>
  <c r="A73" i="1"/>
  <c r="B73" i="1"/>
  <c r="C73" i="1"/>
  <c r="D73" i="1"/>
  <c r="E73" i="1"/>
  <c r="F73" i="1"/>
  <c r="G73" i="1"/>
  <c r="H73" i="1"/>
  <c r="I73" i="1"/>
  <c r="J73" i="1"/>
  <c r="K73" i="1"/>
  <c r="L73" i="1"/>
  <c r="M73" i="1"/>
  <c r="N73" i="1"/>
  <c r="O73" i="1"/>
  <c r="A74" i="1"/>
  <c r="B74" i="1"/>
  <c r="C74" i="1"/>
  <c r="D74" i="1"/>
  <c r="E74" i="1"/>
  <c r="F74" i="1"/>
  <c r="G74" i="1"/>
  <c r="H74" i="1"/>
  <c r="I74" i="1"/>
  <c r="J74" i="1"/>
  <c r="K74" i="1"/>
  <c r="L74" i="1"/>
  <c r="M74" i="1"/>
  <c r="N74" i="1"/>
  <c r="O74" i="1"/>
  <c r="A75" i="1"/>
  <c r="B75" i="1"/>
  <c r="C75" i="1"/>
  <c r="D75" i="1"/>
  <c r="E75" i="1"/>
  <c r="F75" i="1"/>
  <c r="G75" i="1"/>
  <c r="H75" i="1"/>
  <c r="I75" i="1"/>
  <c r="J75" i="1"/>
  <c r="K75" i="1"/>
  <c r="L75" i="1"/>
  <c r="M75" i="1"/>
  <c r="N75" i="1"/>
  <c r="O75" i="1"/>
  <c r="A76" i="1"/>
  <c r="B76" i="1"/>
  <c r="C76" i="1"/>
  <c r="D76" i="1"/>
  <c r="E76" i="1"/>
  <c r="F76" i="1"/>
  <c r="G76" i="1"/>
  <c r="H76" i="1"/>
  <c r="I76" i="1"/>
  <c r="J76" i="1"/>
  <c r="K76" i="1"/>
  <c r="L76" i="1"/>
  <c r="M76" i="1"/>
  <c r="N76" i="1"/>
  <c r="O76" i="1"/>
  <c r="A77" i="1"/>
  <c r="B77" i="1"/>
  <c r="C77" i="1"/>
  <c r="D77" i="1"/>
  <c r="E77" i="1"/>
  <c r="F77" i="1"/>
  <c r="G77" i="1"/>
  <c r="H77" i="1"/>
  <c r="I77" i="1"/>
  <c r="J77" i="1"/>
  <c r="K77" i="1"/>
  <c r="L77" i="1"/>
  <c r="M77" i="1"/>
  <c r="N77" i="1"/>
  <c r="O77" i="1"/>
  <c r="A78" i="1"/>
  <c r="B78" i="1"/>
  <c r="C78" i="1"/>
  <c r="D78" i="1"/>
  <c r="E78" i="1"/>
  <c r="F78" i="1"/>
  <c r="G78" i="1"/>
  <c r="H78" i="1"/>
  <c r="I78" i="1"/>
  <c r="J78" i="1"/>
  <c r="K78" i="1"/>
  <c r="L78" i="1"/>
  <c r="M78" i="1"/>
  <c r="N78" i="1"/>
  <c r="O78" i="1"/>
  <c r="A79" i="1"/>
  <c r="B79" i="1"/>
  <c r="C79" i="1"/>
  <c r="D79" i="1"/>
  <c r="E79" i="1"/>
  <c r="F79" i="1"/>
  <c r="G79" i="1"/>
  <c r="H79" i="1"/>
  <c r="I79" i="1"/>
  <c r="J79" i="1"/>
  <c r="K79" i="1"/>
  <c r="L79" i="1"/>
  <c r="M79" i="1"/>
  <c r="N79" i="1"/>
  <c r="O79" i="1"/>
  <c r="A80" i="1"/>
  <c r="B80" i="1"/>
  <c r="C80" i="1"/>
  <c r="D80" i="1"/>
  <c r="E80" i="1"/>
  <c r="F80" i="1"/>
  <c r="G80" i="1"/>
  <c r="H80" i="1"/>
  <c r="I80" i="1"/>
  <c r="J80" i="1"/>
  <c r="K80" i="1"/>
  <c r="L80" i="1"/>
  <c r="M80" i="1"/>
  <c r="N80" i="1"/>
  <c r="O80" i="1"/>
  <c r="A81" i="1"/>
  <c r="B81" i="1"/>
  <c r="C81" i="1"/>
  <c r="D81" i="1"/>
  <c r="E81" i="1"/>
  <c r="F81" i="1"/>
  <c r="G81" i="1"/>
  <c r="H81" i="1"/>
  <c r="I81" i="1"/>
  <c r="J81" i="1"/>
  <c r="K81" i="1"/>
  <c r="L81" i="1"/>
  <c r="M81" i="1"/>
  <c r="N81" i="1"/>
  <c r="O81" i="1"/>
  <c r="A82" i="1"/>
  <c r="B82" i="1"/>
  <c r="C82" i="1"/>
  <c r="D82" i="1"/>
  <c r="E82" i="1"/>
  <c r="F82" i="1"/>
  <c r="G82" i="1"/>
  <c r="H82" i="1"/>
  <c r="I82" i="1"/>
  <c r="J82" i="1"/>
  <c r="K82" i="1"/>
  <c r="L82" i="1"/>
  <c r="M82" i="1"/>
  <c r="N82" i="1"/>
  <c r="O82" i="1"/>
  <c r="A83" i="1"/>
  <c r="B83" i="1"/>
  <c r="C83" i="1"/>
  <c r="D83" i="1"/>
  <c r="E83" i="1"/>
  <c r="F83" i="1"/>
  <c r="G83" i="1"/>
  <c r="H83" i="1"/>
  <c r="I83" i="1"/>
  <c r="J83" i="1"/>
  <c r="K83" i="1"/>
  <c r="L83" i="1"/>
  <c r="M83" i="1"/>
  <c r="N83" i="1"/>
  <c r="O83" i="1"/>
  <c r="A84" i="1"/>
  <c r="B84" i="1"/>
  <c r="C84" i="1"/>
  <c r="D84" i="1"/>
  <c r="E84" i="1"/>
  <c r="F84" i="1"/>
  <c r="G84" i="1"/>
  <c r="H84" i="1"/>
  <c r="I84" i="1"/>
  <c r="J84" i="1"/>
  <c r="K84" i="1"/>
  <c r="L84" i="1"/>
  <c r="M84" i="1"/>
  <c r="N84" i="1"/>
  <c r="O84" i="1"/>
  <c r="A85" i="1"/>
  <c r="B85" i="1"/>
  <c r="C85" i="1"/>
  <c r="D85" i="1"/>
  <c r="E85" i="1"/>
  <c r="F85" i="1"/>
  <c r="G85" i="1"/>
  <c r="H85" i="1"/>
  <c r="I85" i="1"/>
  <c r="J85" i="1"/>
  <c r="K85" i="1"/>
  <c r="L85" i="1"/>
  <c r="M85" i="1"/>
  <c r="N85" i="1"/>
  <c r="O85" i="1"/>
  <c r="A86" i="1"/>
  <c r="B86" i="1"/>
  <c r="C86" i="1"/>
  <c r="D86" i="1"/>
  <c r="E86" i="1"/>
  <c r="F86" i="1"/>
  <c r="G86" i="1"/>
  <c r="H86" i="1"/>
  <c r="I86" i="1"/>
  <c r="J86" i="1"/>
  <c r="K86" i="1"/>
  <c r="L86" i="1"/>
  <c r="M86" i="1"/>
  <c r="N86" i="1"/>
  <c r="O86" i="1"/>
  <c r="A87" i="1"/>
  <c r="B87" i="1"/>
  <c r="C87" i="1"/>
  <c r="D87" i="1"/>
  <c r="E87" i="1"/>
  <c r="F87" i="1"/>
  <c r="G87" i="1"/>
  <c r="H87" i="1"/>
  <c r="I87" i="1"/>
  <c r="J87" i="1"/>
  <c r="K87" i="1"/>
  <c r="L87" i="1"/>
  <c r="M87" i="1"/>
  <c r="N87" i="1"/>
  <c r="O87" i="1"/>
  <c r="A88" i="1"/>
  <c r="B88" i="1"/>
  <c r="C88" i="1"/>
  <c r="D88" i="1"/>
  <c r="E88" i="1"/>
  <c r="F88" i="1"/>
  <c r="G88" i="1"/>
  <c r="H88" i="1"/>
  <c r="I88" i="1"/>
  <c r="J88" i="1"/>
  <c r="K88" i="1"/>
  <c r="L88" i="1"/>
  <c r="M88" i="1"/>
  <c r="N88" i="1"/>
  <c r="O88" i="1"/>
  <c r="A89" i="1"/>
  <c r="B89" i="1"/>
  <c r="C89" i="1"/>
  <c r="D89" i="1"/>
  <c r="E89" i="1"/>
  <c r="F89" i="1"/>
  <c r="G89" i="1"/>
  <c r="H89" i="1"/>
  <c r="I89" i="1"/>
  <c r="J89" i="1"/>
  <c r="K89" i="1"/>
  <c r="L89" i="1"/>
  <c r="M89" i="1"/>
  <c r="N89" i="1"/>
  <c r="O89" i="1"/>
  <c r="A90" i="1"/>
  <c r="B90" i="1"/>
  <c r="C90" i="1"/>
  <c r="D90" i="1"/>
  <c r="E90" i="1"/>
  <c r="F90" i="1"/>
  <c r="G90" i="1"/>
  <c r="H90" i="1"/>
  <c r="I90" i="1"/>
  <c r="J90" i="1"/>
  <c r="K90" i="1"/>
  <c r="L90" i="1"/>
  <c r="M90" i="1"/>
  <c r="N90" i="1"/>
  <c r="O90" i="1"/>
  <c r="A91" i="1"/>
  <c r="B91" i="1"/>
  <c r="C91" i="1"/>
  <c r="D91" i="1"/>
  <c r="E91" i="1"/>
  <c r="F91" i="1"/>
  <c r="G91" i="1"/>
  <c r="H91" i="1"/>
  <c r="I91" i="1"/>
  <c r="J91" i="1"/>
  <c r="K91" i="1"/>
  <c r="L91" i="1"/>
  <c r="M91" i="1"/>
  <c r="N91" i="1"/>
  <c r="O91" i="1"/>
  <c r="A92" i="1"/>
  <c r="B92" i="1"/>
  <c r="C92" i="1"/>
  <c r="D92" i="1"/>
  <c r="E92" i="1"/>
  <c r="F92" i="1"/>
  <c r="G92" i="1"/>
  <c r="H92" i="1"/>
  <c r="I92" i="1"/>
  <c r="J92" i="1"/>
  <c r="K92" i="1"/>
  <c r="L92" i="1"/>
  <c r="M92" i="1"/>
  <c r="N92" i="1"/>
  <c r="O92" i="1"/>
  <c r="A93" i="1"/>
  <c r="B93" i="1"/>
  <c r="C93" i="1"/>
  <c r="D93" i="1"/>
  <c r="E93" i="1"/>
  <c r="F93" i="1"/>
  <c r="G93" i="1"/>
  <c r="H93" i="1"/>
  <c r="I93" i="1"/>
  <c r="J93" i="1"/>
  <c r="K93" i="1"/>
  <c r="L93" i="1"/>
  <c r="M93" i="1"/>
  <c r="N93" i="1"/>
  <c r="O93" i="1"/>
  <c r="A94" i="1"/>
  <c r="B94" i="1"/>
  <c r="C94" i="1"/>
  <c r="D94" i="1"/>
  <c r="E94" i="1"/>
  <c r="F94" i="1"/>
  <c r="G94" i="1"/>
  <c r="H94" i="1"/>
  <c r="I94" i="1"/>
  <c r="J94" i="1"/>
  <c r="K94" i="1"/>
  <c r="L94" i="1"/>
  <c r="M94" i="1"/>
  <c r="N94" i="1"/>
  <c r="O94" i="1"/>
  <c r="A95" i="1"/>
  <c r="B95" i="1"/>
  <c r="C95" i="1"/>
  <c r="D95" i="1"/>
  <c r="E95" i="1"/>
  <c r="F95" i="1"/>
  <c r="G95" i="1"/>
  <c r="H95" i="1"/>
  <c r="I95" i="1"/>
  <c r="J95" i="1"/>
  <c r="K95" i="1"/>
  <c r="L95" i="1"/>
  <c r="M95" i="1"/>
  <c r="N95" i="1"/>
  <c r="O95" i="1"/>
  <c r="A96" i="1"/>
  <c r="B96" i="1"/>
  <c r="C96" i="1"/>
  <c r="D96" i="1"/>
  <c r="E96" i="1"/>
  <c r="F96" i="1"/>
  <c r="G96" i="1"/>
  <c r="H96" i="1"/>
  <c r="I96" i="1"/>
  <c r="J96" i="1"/>
  <c r="K96" i="1"/>
  <c r="L96" i="1"/>
  <c r="M96" i="1"/>
  <c r="N96" i="1"/>
  <c r="O96" i="1"/>
  <c r="A97" i="1"/>
  <c r="B97" i="1"/>
  <c r="C97" i="1"/>
  <c r="D97" i="1"/>
  <c r="E97" i="1"/>
  <c r="F97" i="1"/>
  <c r="G97" i="1"/>
  <c r="H97" i="1"/>
  <c r="I97" i="1"/>
  <c r="J97" i="1"/>
  <c r="K97" i="1"/>
  <c r="L97" i="1"/>
  <c r="M97" i="1"/>
  <c r="N97" i="1"/>
  <c r="O97" i="1"/>
  <c r="A98" i="1"/>
  <c r="B98" i="1"/>
  <c r="C98" i="1"/>
  <c r="D98" i="1"/>
  <c r="E98" i="1"/>
  <c r="F98" i="1"/>
  <c r="G98" i="1"/>
  <c r="H98" i="1"/>
  <c r="I98" i="1"/>
  <c r="J98" i="1"/>
  <c r="K98" i="1"/>
  <c r="L98" i="1"/>
  <c r="M98" i="1"/>
  <c r="N98" i="1"/>
  <c r="O98" i="1"/>
  <c r="A99" i="1"/>
  <c r="B99" i="1"/>
  <c r="C99" i="1"/>
  <c r="D99" i="1"/>
  <c r="E99" i="1"/>
  <c r="F99" i="1"/>
  <c r="G99" i="1"/>
  <c r="H99" i="1"/>
  <c r="I99" i="1"/>
  <c r="J99" i="1"/>
  <c r="K99" i="1"/>
  <c r="L99" i="1"/>
  <c r="M99" i="1"/>
  <c r="N99" i="1"/>
  <c r="O99" i="1"/>
  <c r="A100" i="1"/>
  <c r="B100" i="1"/>
  <c r="C100" i="1"/>
  <c r="D100" i="1"/>
  <c r="E100" i="1"/>
  <c r="F100" i="1"/>
  <c r="G100" i="1"/>
  <c r="H100" i="1"/>
  <c r="I100" i="1"/>
  <c r="J100" i="1"/>
  <c r="K100" i="1"/>
  <c r="L100" i="1"/>
  <c r="M100" i="1"/>
  <c r="N100" i="1"/>
  <c r="O100" i="1"/>
  <c r="A101" i="1"/>
  <c r="B101" i="1"/>
  <c r="C101" i="1"/>
  <c r="D101" i="1"/>
  <c r="E101" i="1"/>
  <c r="F101" i="1"/>
  <c r="G101" i="1"/>
  <c r="H101" i="1"/>
  <c r="I101" i="1"/>
  <c r="J101" i="1"/>
  <c r="K101" i="1"/>
  <c r="L101" i="1"/>
  <c r="M101" i="1"/>
  <c r="N101" i="1"/>
  <c r="O101" i="1"/>
  <c r="A102" i="1"/>
  <c r="B102" i="1"/>
  <c r="C102" i="1"/>
  <c r="D102" i="1"/>
  <c r="E102" i="1"/>
  <c r="F102" i="1"/>
  <c r="G102" i="1"/>
  <c r="H102" i="1"/>
  <c r="I102" i="1"/>
  <c r="J102" i="1"/>
  <c r="K102" i="1"/>
  <c r="L102" i="1"/>
  <c r="M102" i="1"/>
  <c r="N102" i="1"/>
  <c r="O102" i="1"/>
  <c r="A103" i="1"/>
  <c r="B103" i="1"/>
  <c r="C103" i="1"/>
  <c r="D103" i="1"/>
  <c r="E103" i="1"/>
  <c r="F103" i="1"/>
  <c r="G103" i="1"/>
  <c r="H103" i="1"/>
  <c r="I103" i="1"/>
  <c r="J103" i="1"/>
  <c r="K103" i="1"/>
  <c r="L103" i="1"/>
  <c r="M103" i="1"/>
  <c r="N103" i="1"/>
  <c r="O103" i="1"/>
  <c r="A104" i="1"/>
  <c r="B104" i="1"/>
  <c r="C104" i="1"/>
  <c r="D104" i="1"/>
  <c r="E104" i="1"/>
  <c r="F104" i="1"/>
  <c r="G104" i="1"/>
  <c r="H104" i="1"/>
  <c r="I104" i="1"/>
  <c r="J104" i="1"/>
  <c r="K104" i="1"/>
  <c r="L104" i="1"/>
  <c r="M104" i="1"/>
  <c r="N104" i="1"/>
  <c r="O104" i="1"/>
  <c r="A105" i="1"/>
  <c r="B105" i="1"/>
  <c r="C105" i="1"/>
  <c r="D105" i="1"/>
  <c r="E105" i="1"/>
  <c r="F105" i="1"/>
  <c r="G105" i="1"/>
  <c r="H105" i="1"/>
  <c r="I105" i="1"/>
  <c r="J105" i="1"/>
  <c r="K105" i="1"/>
  <c r="L105" i="1"/>
  <c r="M105" i="1"/>
  <c r="N105" i="1"/>
  <c r="O105" i="1"/>
  <c r="A106" i="1"/>
  <c r="B106" i="1"/>
  <c r="C106" i="1"/>
  <c r="D106" i="1"/>
  <c r="E106" i="1"/>
  <c r="F106" i="1"/>
  <c r="G106" i="1"/>
  <c r="H106" i="1"/>
  <c r="I106" i="1"/>
  <c r="J106" i="1"/>
  <c r="K106" i="1"/>
  <c r="L106" i="1"/>
  <c r="M106" i="1"/>
  <c r="N106" i="1"/>
  <c r="O106" i="1"/>
  <c r="A107" i="1"/>
  <c r="B107" i="1"/>
  <c r="C107" i="1"/>
  <c r="D107" i="1"/>
  <c r="E107" i="1"/>
  <c r="F107" i="1"/>
  <c r="G107" i="1"/>
  <c r="H107" i="1"/>
  <c r="I107" i="1"/>
  <c r="J107" i="1"/>
  <c r="K107" i="1"/>
  <c r="L107" i="1"/>
  <c r="M107" i="1"/>
  <c r="N107" i="1"/>
  <c r="O107" i="1"/>
  <c r="A108" i="1"/>
  <c r="B108" i="1"/>
  <c r="C108" i="1"/>
  <c r="D108" i="1"/>
  <c r="E108" i="1"/>
  <c r="F108" i="1"/>
  <c r="G108" i="1"/>
  <c r="H108" i="1"/>
  <c r="I108" i="1"/>
  <c r="J108" i="1"/>
  <c r="K108" i="1"/>
  <c r="L108" i="1"/>
  <c r="M108" i="1"/>
  <c r="N108" i="1"/>
  <c r="O108" i="1"/>
  <c r="A109" i="1"/>
  <c r="B109" i="1"/>
  <c r="C109" i="1"/>
  <c r="D109" i="1"/>
  <c r="E109" i="1"/>
  <c r="F109" i="1"/>
  <c r="G109" i="1"/>
  <c r="H109" i="1"/>
  <c r="I109" i="1"/>
  <c r="J109" i="1"/>
  <c r="K109" i="1"/>
  <c r="L109" i="1"/>
  <c r="M109" i="1"/>
  <c r="N109" i="1"/>
  <c r="O109" i="1"/>
  <c r="A110" i="1"/>
  <c r="B110" i="1"/>
  <c r="C110" i="1"/>
  <c r="D110" i="1"/>
  <c r="E110" i="1"/>
  <c r="F110" i="1"/>
  <c r="G110" i="1"/>
  <c r="H110" i="1"/>
  <c r="I110" i="1"/>
  <c r="J110" i="1"/>
  <c r="K110" i="1"/>
  <c r="L110" i="1"/>
  <c r="M110" i="1"/>
  <c r="N110" i="1"/>
  <c r="O110" i="1"/>
  <c r="A111" i="1"/>
  <c r="B111" i="1"/>
  <c r="C111" i="1"/>
  <c r="D111" i="1"/>
  <c r="E111" i="1"/>
  <c r="F111" i="1"/>
  <c r="G111" i="1"/>
  <c r="H111" i="1"/>
  <c r="I111" i="1"/>
  <c r="J111" i="1"/>
  <c r="K111" i="1"/>
  <c r="L111" i="1"/>
  <c r="M111" i="1"/>
  <c r="N111" i="1"/>
  <c r="O111" i="1"/>
  <c r="A112" i="1"/>
  <c r="B112" i="1"/>
  <c r="C112" i="1"/>
  <c r="D112" i="1"/>
  <c r="E112" i="1"/>
  <c r="F112" i="1"/>
  <c r="G112" i="1"/>
  <c r="H112" i="1"/>
  <c r="I112" i="1"/>
  <c r="J112" i="1"/>
  <c r="K112" i="1"/>
  <c r="L112" i="1"/>
  <c r="M112" i="1"/>
  <c r="N112" i="1"/>
  <c r="O112" i="1"/>
  <c r="A113" i="1"/>
  <c r="B113" i="1"/>
  <c r="C113" i="1"/>
  <c r="D113" i="1"/>
  <c r="E113" i="1"/>
  <c r="F113" i="1"/>
  <c r="G113" i="1"/>
  <c r="H113" i="1"/>
  <c r="I113" i="1"/>
  <c r="J113" i="1"/>
  <c r="K113" i="1"/>
  <c r="L113" i="1"/>
  <c r="M113" i="1"/>
  <c r="N113" i="1"/>
  <c r="O113" i="1"/>
  <c r="A114" i="1"/>
  <c r="B114" i="1"/>
  <c r="C114" i="1"/>
  <c r="D114" i="1"/>
  <c r="E114" i="1"/>
  <c r="F114" i="1"/>
  <c r="G114" i="1"/>
  <c r="H114" i="1"/>
  <c r="I114" i="1"/>
  <c r="J114" i="1"/>
  <c r="K114" i="1"/>
  <c r="L114" i="1"/>
  <c r="M114" i="1"/>
  <c r="N114" i="1"/>
  <c r="O114" i="1"/>
  <c r="A115" i="1"/>
  <c r="B115" i="1"/>
  <c r="C115" i="1"/>
  <c r="D115" i="1"/>
  <c r="E115" i="1"/>
  <c r="F115" i="1"/>
  <c r="G115" i="1"/>
  <c r="H115" i="1"/>
  <c r="I115" i="1"/>
  <c r="J115" i="1"/>
  <c r="K115" i="1"/>
  <c r="L115" i="1"/>
  <c r="M115" i="1"/>
  <c r="N115" i="1"/>
  <c r="O115" i="1"/>
  <c r="A116" i="1"/>
  <c r="B116" i="1"/>
  <c r="C116" i="1"/>
  <c r="D116" i="1"/>
  <c r="E116" i="1"/>
  <c r="F116" i="1"/>
  <c r="G116" i="1"/>
  <c r="H116" i="1"/>
  <c r="I116" i="1"/>
  <c r="J116" i="1"/>
  <c r="K116" i="1"/>
  <c r="L116" i="1"/>
  <c r="M116" i="1"/>
  <c r="N116" i="1"/>
  <c r="O116" i="1"/>
  <c r="A117" i="1"/>
  <c r="B117" i="1"/>
  <c r="C117" i="1"/>
  <c r="D117" i="1"/>
  <c r="E117" i="1"/>
  <c r="F117" i="1"/>
  <c r="G117" i="1"/>
  <c r="H117" i="1"/>
  <c r="I117" i="1"/>
  <c r="J117" i="1"/>
  <c r="K117" i="1"/>
  <c r="L117" i="1"/>
  <c r="M117" i="1"/>
  <c r="N117" i="1"/>
  <c r="O117" i="1"/>
  <c r="A118" i="1"/>
  <c r="B118" i="1"/>
  <c r="C118" i="1"/>
  <c r="D118" i="1"/>
  <c r="E118" i="1"/>
  <c r="F118" i="1"/>
  <c r="G118" i="1"/>
  <c r="H118" i="1"/>
  <c r="I118" i="1"/>
  <c r="J118" i="1"/>
  <c r="K118" i="1"/>
  <c r="L118" i="1"/>
  <c r="M118" i="1"/>
  <c r="N118" i="1"/>
  <c r="O118" i="1"/>
  <c r="A119" i="1"/>
  <c r="B119" i="1"/>
  <c r="C119" i="1"/>
  <c r="D119" i="1"/>
  <c r="E119" i="1"/>
  <c r="F119" i="1"/>
  <c r="G119" i="1"/>
  <c r="H119" i="1"/>
  <c r="I119" i="1"/>
  <c r="J119" i="1"/>
  <c r="K119" i="1"/>
  <c r="L119" i="1"/>
  <c r="M119" i="1"/>
  <c r="N119" i="1"/>
  <c r="O119" i="1"/>
  <c r="A120" i="1"/>
  <c r="B120" i="1"/>
  <c r="C120" i="1"/>
  <c r="D120" i="1"/>
  <c r="E120" i="1"/>
  <c r="F120" i="1"/>
  <c r="G120" i="1"/>
  <c r="H120" i="1"/>
  <c r="I120" i="1"/>
  <c r="J120" i="1"/>
  <c r="K120" i="1"/>
  <c r="L120" i="1"/>
  <c r="M120" i="1"/>
  <c r="N120" i="1"/>
  <c r="O120" i="1"/>
  <c r="A121" i="1"/>
  <c r="B121" i="1"/>
  <c r="C121" i="1"/>
  <c r="D121" i="1"/>
  <c r="E121" i="1"/>
  <c r="F121" i="1"/>
  <c r="G121" i="1"/>
  <c r="H121" i="1"/>
  <c r="I121" i="1"/>
  <c r="J121" i="1"/>
  <c r="K121" i="1"/>
  <c r="L121" i="1"/>
  <c r="M121" i="1"/>
  <c r="N121" i="1"/>
  <c r="O121" i="1"/>
  <c r="A122" i="1"/>
  <c r="B122" i="1"/>
  <c r="C122" i="1"/>
  <c r="D122" i="1"/>
  <c r="E122" i="1"/>
  <c r="F122" i="1"/>
  <c r="G122" i="1"/>
  <c r="H122" i="1"/>
  <c r="I122" i="1"/>
  <c r="J122" i="1"/>
  <c r="K122" i="1"/>
  <c r="L122" i="1"/>
  <c r="M122" i="1"/>
  <c r="N122" i="1"/>
  <c r="O122" i="1"/>
  <c r="A123" i="1"/>
  <c r="B123" i="1"/>
  <c r="C123" i="1"/>
  <c r="D123" i="1"/>
  <c r="E123" i="1"/>
  <c r="F123" i="1"/>
  <c r="G123" i="1"/>
  <c r="H123" i="1"/>
  <c r="I123" i="1"/>
  <c r="J123" i="1"/>
  <c r="K123" i="1"/>
  <c r="L123" i="1"/>
  <c r="M123" i="1"/>
  <c r="N123" i="1"/>
  <c r="O123" i="1"/>
  <c r="A124" i="1"/>
  <c r="B124" i="1"/>
  <c r="C124" i="1"/>
  <c r="D124" i="1"/>
  <c r="E124" i="1"/>
  <c r="F124" i="1"/>
  <c r="G124" i="1"/>
  <c r="H124" i="1"/>
  <c r="I124" i="1"/>
  <c r="J124" i="1"/>
  <c r="K124" i="1"/>
  <c r="L124" i="1"/>
  <c r="M124" i="1"/>
  <c r="N124" i="1"/>
  <c r="O124" i="1"/>
  <c r="A125" i="1"/>
  <c r="B125" i="1"/>
  <c r="C125" i="1"/>
  <c r="D125" i="1"/>
  <c r="E125" i="1"/>
  <c r="F125" i="1"/>
  <c r="G125" i="1"/>
  <c r="H125" i="1"/>
  <c r="I125" i="1"/>
  <c r="J125" i="1"/>
  <c r="K125" i="1"/>
  <c r="L125" i="1"/>
  <c r="M125" i="1"/>
  <c r="N125" i="1"/>
  <c r="O125" i="1"/>
  <c r="A126" i="1"/>
  <c r="B126" i="1"/>
  <c r="C126" i="1"/>
  <c r="D126" i="1"/>
  <c r="E126" i="1"/>
  <c r="F126" i="1"/>
  <c r="G126" i="1"/>
  <c r="H126" i="1"/>
  <c r="I126" i="1"/>
  <c r="J126" i="1"/>
  <c r="K126" i="1"/>
  <c r="L126" i="1"/>
  <c r="M126" i="1"/>
  <c r="N126" i="1"/>
  <c r="O126" i="1"/>
  <c r="A127" i="1"/>
  <c r="B127" i="1"/>
  <c r="C127" i="1"/>
  <c r="D127" i="1"/>
  <c r="E127" i="1"/>
  <c r="F127" i="1"/>
  <c r="G127" i="1"/>
  <c r="H127" i="1"/>
  <c r="I127" i="1"/>
  <c r="J127" i="1"/>
  <c r="K127" i="1"/>
  <c r="L127" i="1"/>
  <c r="M127" i="1"/>
  <c r="N127" i="1"/>
  <c r="O127" i="1"/>
  <c r="A128" i="1"/>
  <c r="B128" i="1"/>
  <c r="C128" i="1"/>
  <c r="D128" i="1"/>
  <c r="E128" i="1"/>
  <c r="F128" i="1"/>
  <c r="G128" i="1"/>
  <c r="H128" i="1"/>
  <c r="I128" i="1"/>
  <c r="J128" i="1"/>
  <c r="K128" i="1"/>
  <c r="L128" i="1"/>
  <c r="M128" i="1"/>
  <c r="N128" i="1"/>
  <c r="O128" i="1"/>
  <c r="A129" i="1"/>
  <c r="B129" i="1"/>
  <c r="C129" i="1"/>
  <c r="D129" i="1"/>
  <c r="E129" i="1"/>
  <c r="F129" i="1"/>
  <c r="G129" i="1"/>
  <c r="H129" i="1"/>
  <c r="I129" i="1"/>
  <c r="J129" i="1"/>
  <c r="K129" i="1"/>
  <c r="L129" i="1"/>
  <c r="M129" i="1"/>
  <c r="N129" i="1"/>
  <c r="O129" i="1"/>
  <c r="A130" i="1"/>
  <c r="B130" i="1"/>
  <c r="C130" i="1"/>
  <c r="D130" i="1"/>
  <c r="E130" i="1"/>
  <c r="F130" i="1"/>
  <c r="G130" i="1"/>
  <c r="H130" i="1"/>
  <c r="I130" i="1"/>
  <c r="J130" i="1"/>
  <c r="K130" i="1"/>
  <c r="L130" i="1"/>
  <c r="M130" i="1"/>
  <c r="N130" i="1"/>
  <c r="O130" i="1"/>
  <c r="A131" i="1"/>
  <c r="B131" i="1"/>
  <c r="C131" i="1"/>
  <c r="D131" i="1"/>
  <c r="E131" i="1"/>
  <c r="F131" i="1"/>
  <c r="G131" i="1"/>
  <c r="H131" i="1"/>
  <c r="I131" i="1"/>
  <c r="J131" i="1"/>
  <c r="K131" i="1"/>
  <c r="L131" i="1"/>
  <c r="M131" i="1"/>
  <c r="N131" i="1"/>
  <c r="O131" i="1"/>
  <c r="A132" i="1"/>
  <c r="B132" i="1"/>
  <c r="C132" i="1"/>
  <c r="D132" i="1"/>
  <c r="E132" i="1"/>
  <c r="F132" i="1"/>
  <c r="G132" i="1"/>
  <c r="H132" i="1"/>
  <c r="I132" i="1"/>
  <c r="J132" i="1"/>
  <c r="K132" i="1"/>
  <c r="L132" i="1"/>
  <c r="M132" i="1"/>
  <c r="N132" i="1"/>
  <c r="O132" i="1"/>
  <c r="A133" i="1"/>
  <c r="B133" i="1"/>
  <c r="C133" i="1"/>
  <c r="D133" i="1"/>
  <c r="E133" i="1"/>
  <c r="F133" i="1"/>
  <c r="G133" i="1"/>
  <c r="H133" i="1"/>
  <c r="I133" i="1"/>
  <c r="J133" i="1"/>
  <c r="K133" i="1"/>
  <c r="L133" i="1"/>
  <c r="M133" i="1"/>
  <c r="N133" i="1"/>
  <c r="O133" i="1"/>
  <c r="A134" i="1"/>
  <c r="B134" i="1"/>
  <c r="C134" i="1"/>
  <c r="D134" i="1"/>
  <c r="E134" i="1"/>
  <c r="F134" i="1"/>
  <c r="G134" i="1"/>
  <c r="H134" i="1"/>
  <c r="I134" i="1"/>
  <c r="J134" i="1"/>
  <c r="K134" i="1"/>
  <c r="L134" i="1"/>
  <c r="M134" i="1"/>
  <c r="N134" i="1"/>
  <c r="O134" i="1"/>
  <c r="A135" i="1"/>
  <c r="B135" i="1"/>
  <c r="C135" i="1"/>
  <c r="D135" i="1"/>
  <c r="E135" i="1"/>
  <c r="F135" i="1"/>
  <c r="G135" i="1"/>
  <c r="H135" i="1"/>
  <c r="I135" i="1"/>
  <c r="J135" i="1"/>
  <c r="K135" i="1"/>
  <c r="L135" i="1"/>
  <c r="M135" i="1"/>
  <c r="N135" i="1"/>
  <c r="O135" i="1"/>
  <c r="A136" i="1"/>
  <c r="B136" i="1"/>
  <c r="C136" i="1"/>
  <c r="D136" i="1"/>
  <c r="E136" i="1"/>
  <c r="F136" i="1"/>
  <c r="G136" i="1"/>
  <c r="H136" i="1"/>
  <c r="I136" i="1"/>
  <c r="J136" i="1"/>
  <c r="K136" i="1"/>
  <c r="L136" i="1"/>
  <c r="M136" i="1"/>
  <c r="N136" i="1"/>
  <c r="O136" i="1"/>
  <c r="A137" i="1"/>
  <c r="B137" i="1"/>
  <c r="C137" i="1"/>
  <c r="D137" i="1"/>
  <c r="E137" i="1"/>
  <c r="F137" i="1"/>
  <c r="G137" i="1"/>
  <c r="H137" i="1"/>
  <c r="I137" i="1"/>
  <c r="J137" i="1"/>
  <c r="K137" i="1"/>
  <c r="L137" i="1"/>
  <c r="M137" i="1"/>
  <c r="N137" i="1"/>
  <c r="O137" i="1"/>
  <c r="A138" i="1"/>
  <c r="B138" i="1"/>
  <c r="C138" i="1"/>
  <c r="D138" i="1"/>
  <c r="E138" i="1"/>
  <c r="F138" i="1"/>
  <c r="G138" i="1"/>
  <c r="H138" i="1"/>
  <c r="I138" i="1"/>
  <c r="J138" i="1"/>
  <c r="K138" i="1"/>
  <c r="L138" i="1"/>
  <c r="M138" i="1"/>
  <c r="N138" i="1"/>
  <c r="O138" i="1"/>
  <c r="A139" i="1"/>
  <c r="B139" i="1"/>
  <c r="C139" i="1"/>
  <c r="D139" i="1"/>
  <c r="E139" i="1"/>
  <c r="F139" i="1"/>
  <c r="G139" i="1"/>
  <c r="H139" i="1"/>
  <c r="I139" i="1"/>
  <c r="J139" i="1"/>
  <c r="K139" i="1"/>
  <c r="L139" i="1"/>
  <c r="M139" i="1"/>
  <c r="N139" i="1"/>
  <c r="O139" i="1"/>
  <c r="A140" i="1"/>
  <c r="B140" i="1"/>
  <c r="C140" i="1"/>
  <c r="D140" i="1"/>
  <c r="E140" i="1"/>
  <c r="F140" i="1"/>
  <c r="G140" i="1"/>
  <c r="H140" i="1"/>
  <c r="I140" i="1"/>
  <c r="J140" i="1"/>
  <c r="K140" i="1"/>
  <c r="L140" i="1"/>
  <c r="M140" i="1"/>
  <c r="N140" i="1"/>
  <c r="O140" i="1"/>
  <c r="O50" i="1"/>
  <c r="N50" i="1"/>
  <c r="M50" i="1"/>
  <c r="L50" i="1"/>
  <c r="K50" i="1"/>
  <c r="B4" i="1" l="1"/>
  <c r="Z36" i="1" l="1" a="1"/>
  <c r="Z36" i="1" s="1"/>
  <c r="K11" i="1" l="1"/>
  <c r="Z11" i="1" s="1" a="1"/>
  <c r="Z11" i="1" s="1"/>
  <c r="K12" i="1"/>
  <c r="Z12" i="1" s="1" a="1"/>
  <c r="Z12" i="1" s="1"/>
  <c r="K13" i="1"/>
  <c r="Z13" i="1" s="1" a="1"/>
  <c r="Z13" i="1" s="1"/>
  <c r="K14" i="1"/>
  <c r="Z14" i="1" s="1" a="1"/>
  <c r="Z14" i="1" s="1"/>
  <c r="K15" i="1"/>
  <c r="Z15" i="1" s="1" a="1"/>
  <c r="Z15" i="1" s="1"/>
  <c r="K16" i="1"/>
  <c r="Z16" i="1" s="1" a="1"/>
  <c r="Z16" i="1" s="1"/>
  <c r="K17" i="1"/>
  <c r="Z17" i="1" s="1" a="1"/>
  <c r="Z17" i="1" s="1"/>
  <c r="K18" i="1"/>
  <c r="Z18" i="1" s="1" a="1"/>
  <c r="Z18" i="1" s="1"/>
  <c r="K19" i="1"/>
  <c r="Z19" i="1" s="1" a="1"/>
  <c r="Z19" i="1" s="1"/>
  <c r="K20" i="1"/>
  <c r="Z20" i="1" s="1" a="1"/>
  <c r="Z20" i="1" s="1"/>
  <c r="K21" i="1"/>
  <c r="Z21" i="1" s="1" a="1"/>
  <c r="Z21" i="1" s="1"/>
  <c r="K22" i="1"/>
  <c r="Z22" i="1" s="1" a="1"/>
  <c r="Z22" i="1" s="1"/>
  <c r="K23" i="1"/>
  <c r="Z23" i="1" s="1" a="1"/>
  <c r="Z23" i="1" s="1"/>
  <c r="K24" i="1"/>
  <c r="Z24" i="1" s="1" a="1"/>
  <c r="Z24" i="1" s="1"/>
  <c r="K25" i="1"/>
  <c r="Z25" i="1" s="1" a="1"/>
  <c r="Z25" i="1" s="1"/>
  <c r="K26" i="1"/>
  <c r="Z26" i="1" s="1" a="1"/>
  <c r="Z26" i="1" s="1"/>
  <c r="K27" i="1"/>
  <c r="Z27" i="1" s="1" a="1"/>
  <c r="Z27" i="1" s="1"/>
  <c r="K28" i="1"/>
  <c r="Z28" i="1" s="1" a="1"/>
  <c r="Z28" i="1" s="1"/>
  <c r="K29" i="1"/>
  <c r="Z29" i="1" s="1" a="1"/>
  <c r="Z29" i="1" s="1"/>
  <c r="K30" i="1"/>
  <c r="Z30" i="1" s="1" a="1"/>
  <c r="Z30" i="1" s="1"/>
  <c r="K31" i="1"/>
  <c r="Z31" i="1" s="1" a="1"/>
  <c r="Z31" i="1" s="1"/>
  <c r="K32" i="1"/>
  <c r="Z32" i="1" s="1" a="1"/>
  <c r="Z32" i="1" s="1"/>
  <c r="K33" i="1"/>
  <c r="Z33" i="1" s="1" a="1"/>
  <c r="Z33" i="1" s="1"/>
  <c r="K34" i="1"/>
  <c r="Z34" i="1" s="1" a="1"/>
  <c r="Z34" i="1" s="1"/>
  <c r="K35" i="1"/>
  <c r="Z35" i="1" s="1" a="1"/>
  <c r="Z35" i="1" s="1"/>
  <c r="K10" i="1"/>
  <c r="W1194" i="16" l="1" a="1"/>
  <c r="W1194" i="16" s="1"/>
  <c r="T1194" i="16"/>
  <c r="AA2" i="1" l="1"/>
  <c r="AA1" i="1"/>
  <c r="T2" i="16" l="1"/>
  <c r="T3" i="16"/>
  <c r="T4" i="16"/>
  <c r="T5" i="16"/>
  <c r="T6" i="16"/>
  <c r="T7" i="16"/>
  <c r="T8" i="16"/>
  <c r="T9" i="16"/>
  <c r="T10" i="16"/>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4" i="16"/>
  <c r="T85" i="16"/>
  <c r="T86"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T144" i="16"/>
  <c r="T145" i="16"/>
  <c r="T146" i="16"/>
  <c r="T147" i="16"/>
  <c r="T148" i="16"/>
  <c r="T149" i="16"/>
  <c r="T150" i="16"/>
  <c r="T151" i="16"/>
  <c r="T152" i="16"/>
  <c r="T153" i="16"/>
  <c r="T154" i="16"/>
  <c r="T155" i="16"/>
  <c r="T156" i="16"/>
  <c r="T157" i="16"/>
  <c r="T158" i="16"/>
  <c r="T159" i="16"/>
  <c r="T160" i="16"/>
  <c r="T161" i="16"/>
  <c r="T162" i="16"/>
  <c r="T163" i="16"/>
  <c r="T164" i="16"/>
  <c r="T165" i="16"/>
  <c r="T166" i="16"/>
  <c r="T167" i="16"/>
  <c r="T168" i="16"/>
  <c r="T169" i="16"/>
  <c r="T170" i="16"/>
  <c r="T171" i="16"/>
  <c r="T172" i="16"/>
  <c r="T173" i="16"/>
  <c r="T174" i="16"/>
  <c r="T175" i="16"/>
  <c r="T176" i="16"/>
  <c r="T177" i="16"/>
  <c r="T178" i="16"/>
  <c r="T179" i="16"/>
  <c r="T180" i="16"/>
  <c r="T181" i="16"/>
  <c r="T182" i="16"/>
  <c r="T183" i="16"/>
  <c r="T184" i="16"/>
  <c r="T185" i="16"/>
  <c r="T186" i="16"/>
  <c r="T187" i="16"/>
  <c r="T188" i="16"/>
  <c r="T189" i="16"/>
  <c r="T190" i="16"/>
  <c r="T191" i="16"/>
  <c r="T192" i="16"/>
  <c r="T193" i="16"/>
  <c r="T194" i="16"/>
  <c r="T195" i="16"/>
  <c r="T196" i="16"/>
  <c r="T197" i="16"/>
  <c r="T198" i="16"/>
  <c r="T199" i="16"/>
  <c r="T200" i="16"/>
  <c r="T201" i="16"/>
  <c r="T202" i="16"/>
  <c r="T203" i="16"/>
  <c r="T204" i="16"/>
  <c r="T205" i="16"/>
  <c r="T206" i="16"/>
  <c r="T207" i="16"/>
  <c r="T208" i="16"/>
  <c r="T209" i="16"/>
  <c r="T210" i="16"/>
  <c r="T211" i="16"/>
  <c r="T212" i="16"/>
  <c r="T213" i="16"/>
  <c r="T214" i="16"/>
  <c r="T215" i="16"/>
  <c r="T216" i="16"/>
  <c r="T217" i="16"/>
  <c r="T218" i="16"/>
  <c r="T219" i="16"/>
  <c r="T220" i="16"/>
  <c r="T221" i="16"/>
  <c r="T222" i="16"/>
  <c r="T223" i="16"/>
  <c r="T224" i="16"/>
  <c r="T225" i="16"/>
  <c r="T226" i="16"/>
  <c r="T227" i="16"/>
  <c r="T228" i="16"/>
  <c r="T229" i="16"/>
  <c r="T230" i="16"/>
  <c r="T231" i="16"/>
  <c r="T232" i="16"/>
  <c r="T233" i="16"/>
  <c r="T234" i="16"/>
  <c r="T235" i="16"/>
  <c r="T236" i="16"/>
  <c r="T237" i="16"/>
  <c r="T238" i="16"/>
  <c r="T239" i="16"/>
  <c r="T240" i="16"/>
  <c r="T241" i="16"/>
  <c r="T242" i="16"/>
  <c r="T243" i="16"/>
  <c r="T244" i="16"/>
  <c r="T245" i="16"/>
  <c r="T246" i="16"/>
  <c r="T247" i="16"/>
  <c r="T248" i="16"/>
  <c r="T249" i="16"/>
  <c r="T250" i="16"/>
  <c r="T251" i="16"/>
  <c r="T252" i="16"/>
  <c r="T253" i="16"/>
  <c r="T254" i="16"/>
  <c r="T255" i="16"/>
  <c r="T256" i="16"/>
  <c r="T257" i="16"/>
  <c r="T258" i="16"/>
  <c r="T259" i="16"/>
  <c r="T260" i="16"/>
  <c r="T261" i="16"/>
  <c r="T262" i="16"/>
  <c r="T263" i="16"/>
  <c r="T264" i="16"/>
  <c r="T265" i="16"/>
  <c r="T266" i="16"/>
  <c r="T267" i="16"/>
  <c r="T268" i="16"/>
  <c r="T269" i="16"/>
  <c r="T270" i="16"/>
  <c r="T271" i="16"/>
  <c r="T272" i="16"/>
  <c r="T273" i="16"/>
  <c r="T274" i="16"/>
  <c r="T275" i="16"/>
  <c r="T276" i="16"/>
  <c r="T277" i="16"/>
  <c r="T278" i="16"/>
  <c r="T279" i="16"/>
  <c r="T280" i="16"/>
  <c r="T281" i="16"/>
  <c r="T282" i="16"/>
  <c r="T283" i="16"/>
  <c r="T284" i="16"/>
  <c r="T285" i="16"/>
  <c r="T286" i="16"/>
  <c r="T287" i="16"/>
  <c r="T288" i="16"/>
  <c r="T289" i="16"/>
  <c r="T290" i="16"/>
  <c r="T291" i="16"/>
  <c r="T292" i="16"/>
  <c r="T293" i="16"/>
  <c r="T294" i="16"/>
  <c r="T295" i="16"/>
  <c r="T296" i="16"/>
  <c r="T297" i="16"/>
  <c r="T298" i="16"/>
  <c r="T299" i="16"/>
  <c r="T300" i="16"/>
  <c r="T301" i="16"/>
  <c r="T302" i="16"/>
  <c r="T303" i="16"/>
  <c r="T304" i="16"/>
  <c r="T305" i="16"/>
  <c r="T306" i="16"/>
  <c r="T307" i="16"/>
  <c r="T308" i="16"/>
  <c r="T309" i="16"/>
  <c r="T310" i="16"/>
  <c r="T311" i="16"/>
  <c r="T312" i="16"/>
  <c r="T313" i="16"/>
  <c r="T314" i="16"/>
  <c r="T315" i="16"/>
  <c r="T316" i="16"/>
  <c r="T317" i="16"/>
  <c r="T318" i="16"/>
  <c r="T319" i="16"/>
  <c r="T320" i="16"/>
  <c r="T321" i="16"/>
  <c r="T322" i="16"/>
  <c r="T323" i="16"/>
  <c r="T324" i="16"/>
  <c r="T325" i="16"/>
  <c r="T326" i="16"/>
  <c r="T327" i="16"/>
  <c r="T328" i="16"/>
  <c r="T329" i="16"/>
  <c r="T330" i="16"/>
  <c r="T331" i="16"/>
  <c r="T332" i="16"/>
  <c r="T333" i="16"/>
  <c r="T334" i="16"/>
  <c r="T335" i="16"/>
  <c r="T336" i="16"/>
  <c r="T337" i="16"/>
  <c r="T338" i="16"/>
  <c r="T339" i="16"/>
  <c r="T340" i="16"/>
  <c r="T341" i="16"/>
  <c r="T342" i="16"/>
  <c r="T343" i="16"/>
  <c r="T344" i="16"/>
  <c r="T345" i="16"/>
  <c r="T346" i="16"/>
  <c r="T347" i="16"/>
  <c r="T348" i="16"/>
  <c r="T349" i="16"/>
  <c r="T350" i="16"/>
  <c r="T351" i="16"/>
  <c r="T352" i="16"/>
  <c r="T353" i="16"/>
  <c r="T354" i="16"/>
  <c r="T355" i="16"/>
  <c r="T356" i="16"/>
  <c r="T357" i="16"/>
  <c r="T358" i="16"/>
  <c r="T359" i="16"/>
  <c r="T360" i="16"/>
  <c r="T361" i="16"/>
  <c r="T362" i="16"/>
  <c r="T363" i="16"/>
  <c r="T364" i="16"/>
  <c r="T365" i="16"/>
  <c r="T366" i="16"/>
  <c r="T367" i="16"/>
  <c r="T368" i="16"/>
  <c r="T369" i="16"/>
  <c r="T370" i="16"/>
  <c r="T371" i="16"/>
  <c r="T372" i="16"/>
  <c r="T373" i="16"/>
  <c r="T374" i="16"/>
  <c r="T375" i="16"/>
  <c r="T376" i="16"/>
  <c r="T377" i="16"/>
  <c r="T378" i="16"/>
  <c r="T379" i="16"/>
  <c r="T380" i="16"/>
  <c r="T381" i="16"/>
  <c r="T382" i="16"/>
  <c r="T383" i="16"/>
  <c r="T384" i="16"/>
  <c r="T385" i="16"/>
  <c r="T386" i="16"/>
  <c r="T387" i="16"/>
  <c r="T388" i="16"/>
  <c r="T389" i="16"/>
  <c r="T390" i="16"/>
  <c r="T391" i="16"/>
  <c r="T392" i="16"/>
  <c r="T393" i="16"/>
  <c r="T394" i="16"/>
  <c r="T395" i="16"/>
  <c r="T396" i="16"/>
  <c r="T397" i="16"/>
  <c r="T398" i="16"/>
  <c r="T399" i="16"/>
  <c r="T400" i="16"/>
  <c r="T401" i="16"/>
  <c r="T402" i="16"/>
  <c r="T403" i="16"/>
  <c r="T404" i="16"/>
  <c r="T405" i="16"/>
  <c r="T406" i="16"/>
  <c r="T407" i="16"/>
  <c r="T408" i="16"/>
  <c r="T409" i="16"/>
  <c r="T410" i="16"/>
  <c r="T411" i="16"/>
  <c r="T412" i="16"/>
  <c r="T413" i="16"/>
  <c r="T414" i="16"/>
  <c r="T415" i="16"/>
  <c r="T416" i="16"/>
  <c r="T417"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452" i="16"/>
  <c r="T453" i="16"/>
  <c r="T454" i="16"/>
  <c r="T455" i="16"/>
  <c r="T456" i="16"/>
  <c r="T457" i="16"/>
  <c r="T458" i="16"/>
  <c r="T459" i="16"/>
  <c r="T460" i="16"/>
  <c r="T461" i="16"/>
  <c r="T462" i="16"/>
  <c r="T463" i="16"/>
  <c r="T464" i="16"/>
  <c r="T465" i="16"/>
  <c r="T466" i="16"/>
  <c r="T467" i="16"/>
  <c r="T468" i="16"/>
  <c r="T469" i="16"/>
  <c r="T470" i="16"/>
  <c r="T471" i="16"/>
  <c r="T472" i="16"/>
  <c r="T473" i="16"/>
  <c r="T474" i="16"/>
  <c r="T475" i="16"/>
  <c r="T476" i="16"/>
  <c r="T477" i="16"/>
  <c r="T478" i="16"/>
  <c r="T479" i="16"/>
  <c r="T480" i="16"/>
  <c r="T481" i="16"/>
  <c r="T482" i="16"/>
  <c r="T483" i="16"/>
  <c r="T484" i="16"/>
  <c r="T485" i="16"/>
  <c r="T486" i="16"/>
  <c r="T487" i="16"/>
  <c r="T488" i="16"/>
  <c r="T489" i="16"/>
  <c r="T490" i="16"/>
  <c r="T491" i="16"/>
  <c r="T492" i="16"/>
  <c r="T493" i="16"/>
  <c r="T494" i="16"/>
  <c r="T495" i="16"/>
  <c r="T496" i="16"/>
  <c r="T497" i="16"/>
  <c r="T498" i="16"/>
  <c r="T499" i="16"/>
  <c r="T500" i="16"/>
  <c r="T501" i="16"/>
  <c r="T502" i="16"/>
  <c r="T503" i="16"/>
  <c r="T504" i="16"/>
  <c r="T505" i="16"/>
  <c r="T506" i="16"/>
  <c r="T507" i="16"/>
  <c r="T508" i="16"/>
  <c r="T509" i="16"/>
  <c r="T510" i="16"/>
  <c r="T511" i="16"/>
  <c r="T512" i="16"/>
  <c r="T513" i="16"/>
  <c r="T514" i="16"/>
  <c r="T515" i="16"/>
  <c r="T516" i="16"/>
  <c r="T517" i="16"/>
  <c r="T518" i="16"/>
  <c r="T519" i="16"/>
  <c r="T520" i="16"/>
  <c r="T521" i="16"/>
  <c r="T522" i="16"/>
  <c r="T523" i="16"/>
  <c r="T524" i="16"/>
  <c r="T525" i="16"/>
  <c r="T526" i="16"/>
  <c r="T527" i="16"/>
  <c r="T528" i="16"/>
  <c r="T529" i="16"/>
  <c r="T530" i="16"/>
  <c r="T531" i="16"/>
  <c r="T532" i="16"/>
  <c r="T533" i="16"/>
  <c r="T534" i="16"/>
  <c r="T535" i="16"/>
  <c r="T536" i="16"/>
  <c r="T537" i="16"/>
  <c r="T538" i="16"/>
  <c r="T539" i="16"/>
  <c r="T540" i="16"/>
  <c r="T541" i="16"/>
  <c r="T542" i="16"/>
  <c r="T543" i="16"/>
  <c r="T544" i="16"/>
  <c r="T545" i="16"/>
  <c r="T546" i="16"/>
  <c r="T547" i="16"/>
  <c r="T548" i="16"/>
  <c r="T549" i="16"/>
  <c r="T550" i="16"/>
  <c r="T551" i="16"/>
  <c r="T552" i="16"/>
  <c r="T553" i="16"/>
  <c r="T554" i="16"/>
  <c r="T555" i="16"/>
  <c r="T556" i="16"/>
  <c r="T557" i="16"/>
  <c r="T558" i="16"/>
  <c r="T559" i="16"/>
  <c r="T560" i="16"/>
  <c r="T561" i="16"/>
  <c r="T562" i="16"/>
  <c r="T563" i="16"/>
  <c r="T564" i="16"/>
  <c r="T565" i="16"/>
  <c r="T566" i="16"/>
  <c r="T567" i="16"/>
  <c r="T568" i="16"/>
  <c r="T569" i="16"/>
  <c r="T570" i="16"/>
  <c r="T571" i="16"/>
  <c r="T572" i="16"/>
  <c r="T573" i="16"/>
  <c r="T574" i="16"/>
  <c r="T575" i="16"/>
  <c r="T576" i="16"/>
  <c r="T577" i="16"/>
  <c r="T578" i="16"/>
  <c r="T579" i="16"/>
  <c r="T580" i="16"/>
  <c r="T581" i="16"/>
  <c r="T582" i="16"/>
  <c r="T583" i="16"/>
  <c r="T584" i="16"/>
  <c r="T585" i="16"/>
  <c r="T586" i="16"/>
  <c r="T587" i="16"/>
  <c r="T588" i="16"/>
  <c r="T589" i="16"/>
  <c r="T590" i="16"/>
  <c r="T591" i="16"/>
  <c r="T592" i="16"/>
  <c r="T593" i="16"/>
  <c r="T594" i="16"/>
  <c r="T595" i="16"/>
  <c r="T596" i="16"/>
  <c r="T597" i="16"/>
  <c r="T598" i="16"/>
  <c r="T599" i="16"/>
  <c r="T600" i="16"/>
  <c r="T601" i="16"/>
  <c r="T602" i="16"/>
  <c r="T603" i="16"/>
  <c r="T604" i="16"/>
  <c r="T605" i="16"/>
  <c r="T606" i="16"/>
  <c r="T607" i="16"/>
  <c r="T608" i="16"/>
  <c r="T609" i="16"/>
  <c r="T610" i="16"/>
  <c r="T611" i="16"/>
  <c r="T612" i="16"/>
  <c r="T613" i="16"/>
  <c r="T614" i="16"/>
  <c r="T615" i="16"/>
  <c r="T616" i="16"/>
  <c r="T617" i="16"/>
  <c r="T618" i="16"/>
  <c r="T619" i="16"/>
  <c r="T620" i="16"/>
  <c r="T621" i="16"/>
  <c r="T622" i="16"/>
  <c r="T623" i="16"/>
  <c r="T624" i="16"/>
  <c r="T625" i="16"/>
  <c r="T626" i="16"/>
  <c r="T627" i="16"/>
  <c r="T628" i="16"/>
  <c r="T629" i="16"/>
  <c r="T630" i="16"/>
  <c r="T631" i="16"/>
  <c r="T632" i="16"/>
  <c r="T633" i="16"/>
  <c r="T634" i="16"/>
  <c r="T635" i="16"/>
  <c r="T636" i="16"/>
  <c r="T637" i="16"/>
  <c r="T638" i="16"/>
  <c r="T639" i="16"/>
  <c r="T640" i="16"/>
  <c r="T641" i="16"/>
  <c r="T642" i="16"/>
  <c r="T643" i="16"/>
  <c r="T644" i="16"/>
  <c r="T645" i="16"/>
  <c r="T646" i="16"/>
  <c r="T647" i="16"/>
  <c r="T648" i="16"/>
  <c r="T649" i="16"/>
  <c r="T650" i="16"/>
  <c r="T651" i="16"/>
  <c r="T652" i="16"/>
  <c r="T653" i="16"/>
  <c r="T654" i="16"/>
  <c r="T655" i="16"/>
  <c r="T656" i="16"/>
  <c r="T657" i="16"/>
  <c r="T658" i="16"/>
  <c r="T659" i="16"/>
  <c r="T660" i="16"/>
  <c r="T661" i="16"/>
  <c r="T662" i="16"/>
  <c r="T663" i="16"/>
  <c r="T664" i="16"/>
  <c r="T665" i="16"/>
  <c r="T666" i="16"/>
  <c r="T667" i="16"/>
  <c r="T668" i="16"/>
  <c r="T669" i="16"/>
  <c r="T670" i="16"/>
  <c r="T671" i="16"/>
  <c r="T672" i="16"/>
  <c r="T673" i="16"/>
  <c r="T674" i="16"/>
  <c r="T675" i="16"/>
  <c r="T676" i="16"/>
  <c r="T677" i="16"/>
  <c r="T678" i="16"/>
  <c r="T679" i="16"/>
  <c r="T680" i="16"/>
  <c r="T681" i="16"/>
  <c r="T682" i="16"/>
  <c r="T683" i="16"/>
  <c r="T684" i="16"/>
  <c r="T685" i="16"/>
  <c r="T686" i="16"/>
  <c r="T687" i="16"/>
  <c r="T688" i="16"/>
  <c r="T689" i="16"/>
  <c r="T690" i="16"/>
  <c r="T691" i="16"/>
  <c r="T692" i="16"/>
  <c r="T693" i="16"/>
  <c r="T694" i="16"/>
  <c r="T695" i="16"/>
  <c r="T696" i="16"/>
  <c r="T697" i="16"/>
  <c r="T698" i="16"/>
  <c r="T699" i="16"/>
  <c r="T700" i="16"/>
  <c r="T701" i="16"/>
  <c r="T702" i="16"/>
  <c r="T703" i="16"/>
  <c r="T704" i="16"/>
  <c r="T705" i="16"/>
  <c r="T706" i="16"/>
  <c r="T707" i="16"/>
  <c r="T708" i="16"/>
  <c r="T709" i="16"/>
  <c r="T710" i="16"/>
  <c r="T711" i="16"/>
  <c r="T712" i="16"/>
  <c r="T713" i="16"/>
  <c r="T714" i="16"/>
  <c r="T715" i="16"/>
  <c r="T716" i="16"/>
  <c r="T717" i="16"/>
  <c r="T718" i="16"/>
  <c r="T719" i="16"/>
  <c r="T720" i="16"/>
  <c r="T721" i="16"/>
  <c r="T722" i="16"/>
  <c r="T723" i="16"/>
  <c r="T724" i="16"/>
  <c r="T725" i="16"/>
  <c r="T726" i="16"/>
  <c r="T727" i="16"/>
  <c r="T728" i="16"/>
  <c r="T729" i="16"/>
  <c r="T730" i="16"/>
  <c r="T731" i="16"/>
  <c r="T732" i="16"/>
  <c r="T733" i="16"/>
  <c r="T734" i="16"/>
  <c r="T735" i="16"/>
  <c r="T736" i="16"/>
  <c r="T737" i="16"/>
  <c r="T738" i="16"/>
  <c r="T739" i="16"/>
  <c r="T740" i="16"/>
  <c r="T741" i="16"/>
  <c r="T742" i="16"/>
  <c r="T743" i="16"/>
  <c r="T744" i="16"/>
  <c r="T745" i="16"/>
  <c r="T746" i="16"/>
  <c r="T747" i="16"/>
  <c r="T748" i="16"/>
  <c r="T749" i="16"/>
  <c r="T750" i="16"/>
  <c r="T751" i="16"/>
  <c r="T752" i="16"/>
  <c r="T753" i="16"/>
  <c r="T754" i="16"/>
  <c r="T755" i="16"/>
  <c r="T756" i="16"/>
  <c r="T757" i="16"/>
  <c r="T758" i="16"/>
  <c r="T759" i="16"/>
  <c r="T760" i="16"/>
  <c r="T761" i="16"/>
  <c r="T762" i="16"/>
  <c r="T763" i="16"/>
  <c r="T764" i="16"/>
  <c r="T765" i="16"/>
  <c r="T766" i="16"/>
  <c r="T767" i="16"/>
  <c r="T768" i="16"/>
  <c r="T769" i="16"/>
  <c r="T770" i="16"/>
  <c r="T771" i="16"/>
  <c r="T772" i="16"/>
  <c r="T773" i="16"/>
  <c r="T774" i="16"/>
  <c r="T775" i="16"/>
  <c r="T776" i="16"/>
  <c r="T777" i="16"/>
  <c r="T778" i="16"/>
  <c r="T779" i="16"/>
  <c r="T780" i="16"/>
  <c r="T781" i="16"/>
  <c r="T782" i="16"/>
  <c r="T783" i="16"/>
  <c r="T784" i="16"/>
  <c r="T785" i="16"/>
  <c r="T786" i="16"/>
  <c r="T787" i="16"/>
  <c r="T788" i="16"/>
  <c r="T789" i="16"/>
  <c r="T790" i="16"/>
  <c r="T791" i="16"/>
  <c r="T792" i="16"/>
  <c r="T793" i="16"/>
  <c r="T794" i="16"/>
  <c r="T795" i="16"/>
  <c r="T796" i="16"/>
  <c r="T797" i="16"/>
  <c r="T798" i="16"/>
  <c r="T799" i="16"/>
  <c r="T800" i="16"/>
  <c r="T801" i="16"/>
  <c r="T802" i="16"/>
  <c r="T803" i="16"/>
  <c r="T804" i="16"/>
  <c r="T805" i="16"/>
  <c r="T806" i="16"/>
  <c r="T807" i="16"/>
  <c r="T808" i="16"/>
  <c r="T809" i="16"/>
  <c r="T810" i="16"/>
  <c r="T811" i="16"/>
  <c r="T812" i="16"/>
  <c r="T813" i="16"/>
  <c r="T814" i="16"/>
  <c r="T815" i="16"/>
  <c r="T816" i="16"/>
  <c r="T817" i="16"/>
  <c r="T818" i="16"/>
  <c r="T819" i="16"/>
  <c r="T820" i="16"/>
  <c r="T821" i="16"/>
  <c r="T822" i="16"/>
  <c r="T823" i="16"/>
  <c r="T824" i="16"/>
  <c r="T825" i="16"/>
  <c r="T826" i="16"/>
  <c r="T827" i="16"/>
  <c r="T828" i="16"/>
  <c r="T829" i="16"/>
  <c r="T830" i="16"/>
  <c r="T831" i="16"/>
  <c r="T832" i="16"/>
  <c r="T833" i="16"/>
  <c r="T834" i="16"/>
  <c r="T835" i="16"/>
  <c r="T836" i="16"/>
  <c r="T837" i="16"/>
  <c r="T838" i="16"/>
  <c r="T839" i="16"/>
  <c r="T840" i="16"/>
  <c r="T841" i="16"/>
  <c r="T842" i="16"/>
  <c r="T843" i="16"/>
  <c r="T844" i="16"/>
  <c r="T845" i="16"/>
  <c r="T846" i="16"/>
  <c r="T847" i="16"/>
  <c r="T848" i="16"/>
  <c r="T849" i="16"/>
  <c r="T850" i="16"/>
  <c r="T851" i="16"/>
  <c r="T852" i="16"/>
  <c r="T853" i="16"/>
  <c r="T854" i="16"/>
  <c r="T855" i="16"/>
  <c r="T856" i="16"/>
  <c r="T857" i="16"/>
  <c r="T858" i="16"/>
  <c r="T859" i="16"/>
  <c r="T860" i="16"/>
  <c r="T861" i="16"/>
  <c r="T862" i="16"/>
  <c r="T863" i="16"/>
  <c r="T864" i="16"/>
  <c r="T865" i="16"/>
  <c r="T866" i="16"/>
  <c r="T867" i="16"/>
  <c r="T868" i="16"/>
  <c r="T869" i="16"/>
  <c r="T870" i="16"/>
  <c r="T871" i="16"/>
  <c r="T872" i="16"/>
  <c r="T873" i="16"/>
  <c r="T874" i="16"/>
  <c r="T875" i="16"/>
  <c r="T876" i="16"/>
  <c r="T877" i="16"/>
  <c r="T878" i="16"/>
  <c r="T879" i="16"/>
  <c r="T880" i="16"/>
  <c r="T881" i="16"/>
  <c r="T882" i="16"/>
  <c r="T883" i="16"/>
  <c r="T884" i="16"/>
  <c r="T885" i="16"/>
  <c r="T886" i="16"/>
  <c r="T887" i="16"/>
  <c r="T888" i="16"/>
  <c r="T889" i="16"/>
  <c r="T890" i="16"/>
  <c r="T891" i="16"/>
  <c r="T892" i="16"/>
  <c r="T893" i="16"/>
  <c r="T894" i="16"/>
  <c r="T895" i="16"/>
  <c r="T896" i="16"/>
  <c r="T897" i="16"/>
  <c r="T898" i="16"/>
  <c r="T899" i="16"/>
  <c r="T900" i="16"/>
  <c r="T901" i="16"/>
  <c r="T902" i="16"/>
  <c r="T903" i="16"/>
  <c r="T904" i="16"/>
  <c r="T905" i="16"/>
  <c r="T906" i="16"/>
  <c r="T907" i="16"/>
  <c r="T908" i="16"/>
  <c r="T909" i="16"/>
  <c r="T910" i="16"/>
  <c r="T911" i="16"/>
  <c r="T912" i="16"/>
  <c r="T913" i="16"/>
  <c r="T914" i="16"/>
  <c r="T915" i="16"/>
  <c r="T916" i="16"/>
  <c r="T917" i="16"/>
  <c r="T918" i="16"/>
  <c r="T919" i="16"/>
  <c r="T920" i="16"/>
  <c r="T921" i="16"/>
  <c r="T922" i="16"/>
  <c r="T923" i="16"/>
  <c r="T924" i="16"/>
  <c r="T925" i="16"/>
  <c r="T926" i="16"/>
  <c r="T927" i="16"/>
  <c r="T928" i="16"/>
  <c r="T929" i="16"/>
  <c r="T930" i="16"/>
  <c r="T931" i="16"/>
  <c r="T932" i="16"/>
  <c r="T933" i="16"/>
  <c r="T934" i="16"/>
  <c r="T935" i="16"/>
  <c r="T936" i="16"/>
  <c r="T937" i="16"/>
  <c r="T938" i="16"/>
  <c r="T939" i="16"/>
  <c r="T940" i="16"/>
  <c r="T941" i="16"/>
  <c r="T942" i="16"/>
  <c r="T943" i="16"/>
  <c r="T944" i="16"/>
  <c r="T945" i="16"/>
  <c r="T946" i="16"/>
  <c r="T947" i="16"/>
  <c r="T948" i="16"/>
  <c r="T949" i="16"/>
  <c r="T950" i="16"/>
  <c r="T951" i="16"/>
  <c r="T952" i="16"/>
  <c r="T953" i="16"/>
  <c r="T954" i="16"/>
  <c r="T955" i="16"/>
  <c r="T956" i="16"/>
  <c r="T957" i="16"/>
  <c r="T958" i="16"/>
  <c r="T959" i="16"/>
  <c r="T960" i="16"/>
  <c r="T961" i="16"/>
  <c r="T962" i="16"/>
  <c r="T963" i="16"/>
  <c r="T964" i="16"/>
  <c r="T965" i="16"/>
  <c r="T966" i="16"/>
  <c r="T967" i="16"/>
  <c r="T968" i="16"/>
  <c r="T969" i="16"/>
  <c r="T970" i="16"/>
  <c r="T971" i="16"/>
  <c r="T972" i="16"/>
  <c r="T973" i="16"/>
  <c r="T974" i="16"/>
  <c r="T975" i="16"/>
  <c r="T976" i="16"/>
  <c r="T977" i="16"/>
  <c r="T978" i="16"/>
  <c r="T979" i="16"/>
  <c r="T980" i="16"/>
  <c r="T981" i="16"/>
  <c r="T982" i="16"/>
  <c r="T983" i="16"/>
  <c r="T984" i="16"/>
  <c r="T985" i="16"/>
  <c r="T986" i="16"/>
  <c r="T987" i="16"/>
  <c r="T988" i="16"/>
  <c r="T989" i="16"/>
  <c r="T990" i="16"/>
  <c r="T991" i="16"/>
  <c r="T992" i="16"/>
  <c r="T993" i="16"/>
  <c r="T994" i="16"/>
  <c r="T995" i="16"/>
  <c r="T996" i="16"/>
  <c r="T997" i="16"/>
  <c r="T998" i="16"/>
  <c r="T999" i="16"/>
  <c r="T1000" i="16"/>
  <c r="T1001" i="16"/>
  <c r="T1002" i="16"/>
  <c r="T1003" i="16"/>
  <c r="T1004" i="16"/>
  <c r="T1005" i="16"/>
  <c r="T1006" i="16"/>
  <c r="T1007" i="16"/>
  <c r="T1008" i="16"/>
  <c r="T1009" i="16"/>
  <c r="T1010" i="16"/>
  <c r="T1011" i="16"/>
  <c r="T1012" i="16"/>
  <c r="T1013" i="16"/>
  <c r="T1014" i="16"/>
  <c r="T1015" i="16"/>
  <c r="T1016" i="16"/>
  <c r="T1017" i="16"/>
  <c r="T1018" i="16"/>
  <c r="T1019" i="16"/>
  <c r="T1020" i="16"/>
  <c r="T1021" i="16"/>
  <c r="T1022" i="16"/>
  <c r="T1023" i="16"/>
  <c r="T1024" i="16"/>
  <c r="T1025" i="16"/>
  <c r="T1026" i="16"/>
  <c r="T1027" i="16"/>
  <c r="T1028" i="16"/>
  <c r="T1029" i="16"/>
  <c r="T1030" i="16"/>
  <c r="T1031" i="16"/>
  <c r="T1032" i="16"/>
  <c r="T1033" i="16"/>
  <c r="T1034" i="16"/>
  <c r="T1035" i="16"/>
  <c r="T1036" i="16"/>
  <c r="T1037" i="16"/>
  <c r="T1038" i="16"/>
  <c r="T1039" i="16"/>
  <c r="T1040" i="16"/>
  <c r="T1041" i="16"/>
  <c r="T1042" i="16"/>
  <c r="T1043" i="16"/>
  <c r="T1044" i="16"/>
  <c r="T1045" i="16"/>
  <c r="T1046" i="16"/>
  <c r="T1047" i="16"/>
  <c r="T1048" i="16"/>
  <c r="T1049" i="16"/>
  <c r="T1050" i="16"/>
  <c r="T1051" i="16"/>
  <c r="T1052" i="16"/>
  <c r="T1053" i="16"/>
  <c r="T1054" i="16"/>
  <c r="T1055" i="16"/>
  <c r="T1056" i="16"/>
  <c r="T1057" i="16"/>
  <c r="T1058" i="16"/>
  <c r="T1059" i="16"/>
  <c r="T1060" i="16"/>
  <c r="T1061" i="16"/>
  <c r="T1062" i="16"/>
  <c r="T1063" i="16"/>
  <c r="T1064" i="16"/>
  <c r="T1065" i="16"/>
  <c r="T1066" i="16"/>
  <c r="T1067" i="16"/>
  <c r="T1068" i="16"/>
  <c r="T1069" i="16"/>
  <c r="T1070" i="16"/>
  <c r="T1071" i="16"/>
  <c r="T1072" i="16"/>
  <c r="T1073" i="16"/>
  <c r="T1074" i="16"/>
  <c r="T1075" i="16"/>
  <c r="T1076" i="16"/>
  <c r="T1077" i="16"/>
  <c r="T1078" i="16"/>
  <c r="T1079" i="16"/>
  <c r="T1080" i="16"/>
  <c r="T1081" i="16"/>
  <c r="T1082" i="16"/>
  <c r="T1083" i="16"/>
  <c r="T1084" i="16"/>
  <c r="T1085" i="16"/>
  <c r="T1086" i="16"/>
  <c r="T1087" i="16"/>
  <c r="T1088" i="16"/>
  <c r="T1089" i="16"/>
  <c r="T1090" i="16"/>
  <c r="T1091" i="16"/>
  <c r="T1092" i="16"/>
  <c r="T1093" i="16"/>
  <c r="T1094" i="16"/>
  <c r="T1095" i="16"/>
  <c r="T1096" i="16"/>
  <c r="T1097" i="16"/>
  <c r="T1098" i="16"/>
  <c r="T1099" i="16"/>
  <c r="T1100" i="16"/>
  <c r="T1101" i="16"/>
  <c r="T1102" i="16"/>
  <c r="T1103" i="16"/>
  <c r="T1104" i="16"/>
  <c r="T1105" i="16"/>
  <c r="T1106" i="16"/>
  <c r="T1107" i="16"/>
  <c r="T1108" i="16"/>
  <c r="T1109" i="16"/>
  <c r="T1110" i="16"/>
  <c r="T1111" i="16"/>
  <c r="T1112" i="16"/>
  <c r="T1113" i="16"/>
  <c r="T1114" i="16"/>
  <c r="T1115" i="16"/>
  <c r="T1116" i="16"/>
  <c r="T1117" i="16"/>
  <c r="T1118" i="16"/>
  <c r="T1119" i="16"/>
  <c r="T1120" i="16"/>
  <c r="T1121" i="16"/>
  <c r="T1122" i="16"/>
  <c r="T1123" i="16"/>
  <c r="T1124" i="16"/>
  <c r="T1125" i="16"/>
  <c r="T1126" i="16"/>
  <c r="T1127" i="16"/>
  <c r="T1128" i="16"/>
  <c r="T1129" i="16"/>
  <c r="T1130" i="16"/>
  <c r="T1131" i="16"/>
  <c r="T1132" i="16"/>
  <c r="T1133" i="16"/>
  <c r="T1134" i="16"/>
  <c r="T1135" i="16"/>
  <c r="T1136" i="16"/>
  <c r="T1137" i="16"/>
  <c r="T1138" i="16"/>
  <c r="T1139" i="16"/>
  <c r="T1140" i="16"/>
  <c r="T1141" i="16"/>
  <c r="T1142" i="16"/>
  <c r="T1143" i="16"/>
  <c r="T1144" i="16"/>
  <c r="T1145" i="16"/>
  <c r="T1146" i="16"/>
  <c r="T1147" i="16"/>
  <c r="T1148" i="16"/>
  <c r="T1149" i="16"/>
  <c r="T1150" i="16"/>
  <c r="T1151" i="16"/>
  <c r="T1152" i="16"/>
  <c r="T1153" i="16"/>
  <c r="T1154" i="16"/>
  <c r="T1155" i="16"/>
  <c r="T1156" i="16"/>
  <c r="T1157" i="16"/>
  <c r="T1158" i="16"/>
  <c r="T1159" i="16"/>
  <c r="T1160" i="16"/>
  <c r="T1161" i="16"/>
  <c r="T1162" i="16"/>
  <c r="T1163" i="16"/>
  <c r="T1164" i="16"/>
  <c r="T1165" i="16"/>
  <c r="T1166" i="16"/>
  <c r="T1167" i="16"/>
  <c r="T1168" i="16"/>
  <c r="T1169" i="16"/>
  <c r="T1170" i="16"/>
  <c r="T1171" i="16"/>
  <c r="T1172" i="16"/>
  <c r="T1173" i="16"/>
  <c r="T1174" i="16"/>
  <c r="T1175" i="16"/>
  <c r="T1176" i="16"/>
  <c r="T1177" i="16"/>
  <c r="T1178" i="16"/>
  <c r="T1179" i="16"/>
  <c r="T1180" i="16"/>
  <c r="T1181" i="16"/>
  <c r="T1182" i="16"/>
  <c r="T1183" i="16"/>
  <c r="T1184" i="16"/>
  <c r="T1185" i="16"/>
  <c r="T1186" i="16"/>
  <c r="T1187" i="16"/>
  <c r="T1188" i="16"/>
  <c r="T1189" i="16"/>
  <c r="T1190" i="16"/>
  <c r="T1191" i="16"/>
  <c r="T1192" i="16"/>
  <c r="T1193" i="16"/>
  <c r="T1195" i="16"/>
  <c r="T1196" i="16"/>
  <c r="T1197" i="16"/>
  <c r="T1198" i="16"/>
  <c r="T1199" i="16"/>
  <c r="T1200" i="16"/>
  <c r="T1201" i="16"/>
  <c r="T1202" i="16"/>
  <c r="T1203" i="16"/>
  <c r="T1204" i="16"/>
  <c r="T1205" i="16"/>
  <c r="T1206" i="16"/>
  <c r="T1207" i="16"/>
  <c r="T1208" i="16"/>
  <c r="T1209" i="16"/>
  <c r="T1210" i="16"/>
  <c r="T1211" i="16"/>
  <c r="T1212" i="16"/>
  <c r="T1213" i="16"/>
  <c r="T1214" i="16"/>
  <c r="T1215" i="16"/>
  <c r="T1216" i="16"/>
  <c r="T1217" i="16"/>
  <c r="T1218" i="16"/>
  <c r="T1219" i="16"/>
  <c r="T1220" i="16"/>
  <c r="T1221" i="16"/>
  <c r="T1222" i="16"/>
  <c r="T1223" i="16"/>
  <c r="T1224" i="16"/>
  <c r="T1225" i="16"/>
  <c r="T1226" i="16"/>
  <c r="T1227" i="16"/>
  <c r="T1228" i="16"/>
  <c r="T1229" i="16"/>
  <c r="T1230" i="16"/>
  <c r="T1231" i="16"/>
  <c r="T1232" i="16"/>
  <c r="T1233" i="16"/>
  <c r="T1234" i="16"/>
  <c r="T1235" i="16"/>
  <c r="T1236" i="16"/>
  <c r="T1237" i="16"/>
  <c r="T1238" i="16"/>
  <c r="T1239" i="16"/>
  <c r="T1240" i="16"/>
  <c r="T1241" i="16"/>
  <c r="T1242" i="16"/>
  <c r="T1243" i="16"/>
  <c r="T1244" i="16"/>
  <c r="T1245" i="16"/>
  <c r="T1246" i="16"/>
  <c r="T1247" i="16"/>
  <c r="T1248" i="16"/>
  <c r="T1249" i="16"/>
  <c r="T1250" i="16"/>
  <c r="T1251" i="16"/>
  <c r="T1252" i="16"/>
  <c r="T1253" i="16"/>
  <c r="T1254" i="16"/>
  <c r="T1255" i="16"/>
  <c r="T1256" i="16"/>
  <c r="T1257" i="16"/>
  <c r="T1258" i="16"/>
  <c r="T1259" i="16"/>
  <c r="T1260" i="16"/>
  <c r="T1261" i="16"/>
  <c r="T1262" i="16"/>
  <c r="T1263" i="16"/>
  <c r="T1264" i="16"/>
  <c r="T1265" i="16"/>
  <c r="T1266" i="16"/>
  <c r="T1267" i="16"/>
  <c r="T1268" i="16"/>
  <c r="T1269" i="16"/>
  <c r="T1270" i="16"/>
  <c r="T1271" i="16"/>
  <c r="T1272" i="16"/>
  <c r="T1273" i="16"/>
  <c r="T1274" i="16"/>
  <c r="T1275" i="16"/>
  <c r="T1276" i="16"/>
  <c r="T1277" i="16"/>
  <c r="T1278" i="16"/>
  <c r="T1279" i="16"/>
  <c r="T1280" i="16"/>
  <c r="T1281" i="16"/>
  <c r="T1282" i="16"/>
  <c r="T1283" i="16"/>
  <c r="T1284" i="16"/>
  <c r="T1285" i="16"/>
  <c r="T1286" i="16"/>
  <c r="T1287" i="16"/>
  <c r="T1288" i="16"/>
  <c r="T1289" i="16"/>
  <c r="T1290" i="16"/>
  <c r="T1291" i="16"/>
  <c r="T1292" i="16"/>
  <c r="T1293" i="16"/>
  <c r="T1294" i="16"/>
  <c r="T1295" i="16"/>
  <c r="T1296" i="16"/>
  <c r="T1297" i="16"/>
  <c r="T1298" i="16"/>
  <c r="T1299" i="16"/>
  <c r="T1300" i="16"/>
  <c r="T1301" i="16"/>
  <c r="T1302" i="16"/>
  <c r="T1303" i="16"/>
  <c r="T1304" i="16"/>
  <c r="T1305" i="16"/>
  <c r="T1306" i="16"/>
  <c r="T1307" i="16"/>
  <c r="T1308" i="16"/>
  <c r="T1309" i="16"/>
  <c r="T1310" i="16"/>
  <c r="T1311" i="16"/>
  <c r="T1312" i="16"/>
  <c r="T1313" i="16"/>
  <c r="T1314" i="16"/>
  <c r="T1315" i="16"/>
  <c r="T1316" i="16"/>
  <c r="T1317" i="16"/>
  <c r="T1318" i="16"/>
  <c r="T1319" i="16"/>
  <c r="T1320" i="16"/>
  <c r="T1321" i="16"/>
  <c r="T1322" i="16"/>
  <c r="T1323" i="16"/>
  <c r="T1324" i="16"/>
  <c r="T1325" i="16"/>
  <c r="T1326" i="16"/>
  <c r="T1327" i="16"/>
  <c r="T1328" i="16"/>
  <c r="T1329" i="16"/>
  <c r="T1330" i="16"/>
  <c r="T1331" i="16"/>
  <c r="T1332" i="16"/>
  <c r="T1333" i="16"/>
  <c r="T1334" i="16"/>
  <c r="T1335" i="16"/>
  <c r="T1336" i="16"/>
  <c r="T1337" i="16"/>
  <c r="T1338" i="16"/>
  <c r="T1339" i="16"/>
  <c r="T1340" i="16"/>
  <c r="T1341" i="16"/>
  <c r="T1342" i="16"/>
  <c r="T1343" i="16"/>
  <c r="T1344" i="16"/>
  <c r="T1345" i="16"/>
  <c r="T1346" i="16"/>
  <c r="T1347" i="16"/>
  <c r="T1348" i="16"/>
  <c r="T1349" i="16"/>
  <c r="T1350" i="16"/>
  <c r="T1351" i="16"/>
  <c r="T1352" i="16"/>
  <c r="T1353" i="16"/>
  <c r="T1354" i="16"/>
  <c r="T1355" i="16"/>
  <c r="T1356" i="16"/>
  <c r="T1357" i="16"/>
  <c r="T1358" i="16"/>
  <c r="T1359" i="16"/>
  <c r="T1360" i="16"/>
  <c r="T1361" i="16"/>
  <c r="T1362" i="16"/>
  <c r="T1363" i="16"/>
  <c r="T1364" i="16"/>
  <c r="T1365" i="16"/>
  <c r="T1366" i="16"/>
  <c r="T1367" i="16"/>
  <c r="T1368" i="16"/>
  <c r="T1369" i="16"/>
  <c r="T1370" i="16"/>
  <c r="T1371" i="16"/>
  <c r="T1372" i="16"/>
  <c r="T1373" i="16"/>
  <c r="T1374" i="16"/>
  <c r="T1375" i="16"/>
  <c r="T1376" i="16"/>
  <c r="T1377" i="16"/>
  <c r="T1378" i="16"/>
  <c r="T1379" i="16"/>
  <c r="T1380" i="16"/>
  <c r="T1381" i="16"/>
  <c r="T1382" i="16"/>
  <c r="T1383" i="16"/>
  <c r="T1384" i="16"/>
  <c r="T1385" i="16"/>
  <c r="T1386" i="16"/>
  <c r="T1387" i="16"/>
  <c r="T1388" i="16"/>
  <c r="T1389" i="16"/>
  <c r="T1390" i="16"/>
  <c r="T1391" i="16"/>
  <c r="T1392" i="16"/>
  <c r="T1393" i="16"/>
  <c r="T1394" i="16"/>
  <c r="T1395" i="16"/>
  <c r="T1396" i="16"/>
  <c r="T1397" i="16"/>
  <c r="T1398" i="16"/>
  <c r="T1399" i="16"/>
  <c r="T1400" i="16"/>
  <c r="T1401" i="16"/>
  <c r="T1402" i="16"/>
  <c r="T1403" i="16"/>
  <c r="T1404" i="16"/>
  <c r="T1405" i="16"/>
  <c r="T1406" i="16"/>
  <c r="T1407" i="16"/>
  <c r="T1408" i="16"/>
  <c r="T1409" i="16"/>
  <c r="T1410" i="16"/>
  <c r="T1411" i="16"/>
  <c r="T1412" i="16"/>
  <c r="T1413" i="16"/>
  <c r="T1414" i="16"/>
  <c r="T1415" i="16"/>
  <c r="T1416" i="16"/>
  <c r="T1417" i="16"/>
  <c r="T1418" i="16"/>
  <c r="T1419" i="16"/>
  <c r="T1420" i="16"/>
  <c r="T1421" i="16"/>
  <c r="T1422" i="16"/>
  <c r="T1423" i="16"/>
  <c r="T1424" i="16"/>
  <c r="T1425" i="16"/>
  <c r="T1426" i="16"/>
  <c r="T1427" i="16"/>
  <c r="T1428" i="16"/>
  <c r="T1429" i="16"/>
  <c r="T1430" i="16"/>
  <c r="T1431" i="16"/>
  <c r="T1432" i="16"/>
  <c r="T1433" i="16"/>
  <c r="T1434" i="16"/>
  <c r="T1435" i="16"/>
  <c r="T1436" i="16"/>
  <c r="T1437" i="16"/>
  <c r="T1438" i="16"/>
  <c r="T1439" i="16"/>
  <c r="T1440" i="16"/>
  <c r="T1441" i="16"/>
  <c r="T1442" i="16"/>
  <c r="T1443" i="16"/>
  <c r="T1444" i="16"/>
  <c r="T1445" i="16"/>
  <c r="T1446" i="16"/>
  <c r="T1447" i="16"/>
  <c r="T1448" i="16"/>
  <c r="T1449" i="16"/>
  <c r="T1450" i="16"/>
  <c r="T1451" i="16"/>
  <c r="T1452" i="16"/>
  <c r="T1453" i="16"/>
  <c r="T1454" i="16"/>
  <c r="T1455" i="16"/>
  <c r="T1456" i="16"/>
  <c r="T1457" i="16"/>
  <c r="T1458" i="16"/>
  <c r="T1459" i="16"/>
  <c r="T1460" i="16"/>
  <c r="T1461" i="16"/>
  <c r="T1462" i="16"/>
  <c r="T1463" i="16"/>
  <c r="T1464" i="16"/>
  <c r="T1465" i="16"/>
  <c r="T1466" i="16"/>
  <c r="T1467" i="16"/>
  <c r="T1468" i="16"/>
  <c r="T1469" i="16"/>
  <c r="T1470" i="16"/>
  <c r="T1471" i="16"/>
  <c r="T1472" i="16"/>
  <c r="T1473" i="16"/>
  <c r="T1474" i="16"/>
  <c r="T1475" i="16"/>
  <c r="T1476" i="16"/>
  <c r="T1477" i="16"/>
  <c r="T1478" i="16"/>
  <c r="T1479" i="16"/>
  <c r="T1480" i="16"/>
  <c r="T1481" i="16"/>
  <c r="T1482" i="16"/>
  <c r="T1483" i="16"/>
  <c r="T1484" i="16"/>
  <c r="T1485" i="16"/>
  <c r="T1486" i="16"/>
  <c r="T1487" i="16"/>
  <c r="T1488" i="16"/>
  <c r="T1489" i="16"/>
  <c r="T1490" i="16"/>
  <c r="T1491" i="16"/>
  <c r="T1492" i="16"/>
  <c r="T1493" i="16"/>
  <c r="T1494" i="16"/>
  <c r="T1495" i="16"/>
  <c r="T1496" i="16"/>
  <c r="T1497" i="16"/>
  <c r="T1498" i="16"/>
  <c r="T1499" i="16"/>
  <c r="T1500" i="16"/>
  <c r="T1501" i="16"/>
  <c r="T1502" i="16"/>
  <c r="T1503" i="16"/>
  <c r="T1504" i="16"/>
  <c r="T1505" i="16"/>
  <c r="T1506" i="16"/>
  <c r="T1507" i="16"/>
  <c r="T1508" i="16"/>
  <c r="T1509" i="16"/>
  <c r="T1510" i="16"/>
  <c r="T1511" i="16"/>
  <c r="T1512" i="16"/>
  <c r="T1513" i="16"/>
  <c r="T1514" i="16"/>
  <c r="T1515" i="16"/>
  <c r="T1516" i="16"/>
  <c r="T1517" i="16"/>
  <c r="T1518" i="16"/>
  <c r="T1519" i="16"/>
  <c r="T1520" i="16"/>
  <c r="T1521" i="16"/>
  <c r="T1522" i="16"/>
  <c r="T1523" i="16"/>
  <c r="T1524" i="16"/>
  <c r="T1525" i="16"/>
  <c r="T1526" i="16"/>
  <c r="T1527" i="16"/>
  <c r="T1528" i="16"/>
  <c r="T1529" i="16"/>
  <c r="T1530" i="16"/>
  <c r="T1531" i="16"/>
  <c r="T1532" i="16"/>
  <c r="T1533" i="16"/>
  <c r="T1534" i="16"/>
  <c r="T1535" i="16"/>
  <c r="T1536" i="16"/>
  <c r="T1537" i="16"/>
  <c r="T1538" i="16"/>
  <c r="T1539" i="16"/>
  <c r="T1540" i="16"/>
  <c r="T1541" i="16"/>
  <c r="T1542" i="16"/>
  <c r="T1543" i="16"/>
  <c r="T1544" i="16"/>
  <c r="T1545" i="16"/>
  <c r="T1546" i="16"/>
  <c r="T1547" i="16"/>
  <c r="T1548" i="16"/>
  <c r="T1549" i="16"/>
  <c r="T1550" i="16"/>
  <c r="T1551" i="16"/>
  <c r="T1552" i="16"/>
  <c r="T1553" i="16"/>
  <c r="T1554" i="16"/>
  <c r="T1555" i="16"/>
  <c r="T1556" i="16"/>
  <c r="T1557" i="16"/>
  <c r="T1558" i="16"/>
  <c r="T1559" i="16"/>
  <c r="T1560" i="16"/>
  <c r="T1561" i="16"/>
  <c r="T1562" i="16"/>
  <c r="T1563" i="16"/>
  <c r="T1564" i="16"/>
  <c r="T1565" i="16"/>
  <c r="T1566" i="16"/>
  <c r="T1567" i="16"/>
  <c r="T1568" i="16"/>
  <c r="T1569" i="16"/>
  <c r="T1570" i="16"/>
  <c r="T1571" i="16"/>
  <c r="T1572" i="16"/>
  <c r="T1573" i="16"/>
  <c r="T1574" i="16"/>
  <c r="T1575" i="16"/>
  <c r="T1576" i="16"/>
  <c r="T1577" i="16"/>
  <c r="T1578" i="16"/>
  <c r="T1579" i="16"/>
  <c r="T1580" i="16"/>
  <c r="T1581" i="16"/>
  <c r="T1582" i="16"/>
  <c r="T1583" i="16"/>
  <c r="T1584" i="16"/>
  <c r="T1585" i="16"/>
  <c r="T1586" i="16"/>
  <c r="T1587" i="16"/>
  <c r="T1588" i="16"/>
  <c r="T1589" i="16"/>
  <c r="T1590" i="16"/>
  <c r="T1591" i="16"/>
  <c r="T1592" i="16"/>
  <c r="T1593" i="16"/>
  <c r="T1594" i="16"/>
  <c r="T1595" i="16"/>
  <c r="T1596" i="16"/>
  <c r="T1597" i="16"/>
  <c r="T1598" i="16"/>
  <c r="T1599" i="16"/>
  <c r="T1600" i="16"/>
  <c r="T1601" i="16"/>
  <c r="T1602" i="16"/>
  <c r="T1603" i="16"/>
  <c r="T1604" i="16"/>
  <c r="T1605" i="16"/>
  <c r="T1606" i="16"/>
  <c r="T1607" i="16"/>
  <c r="T1608" i="16"/>
  <c r="T1609" i="16"/>
  <c r="T1610" i="16"/>
  <c r="T1611" i="16"/>
  <c r="T1612" i="16"/>
  <c r="T1613" i="16"/>
  <c r="T1614" i="16"/>
  <c r="T1615" i="16"/>
  <c r="T1616" i="16"/>
  <c r="T1617" i="16"/>
  <c r="T1618" i="16"/>
  <c r="T1619" i="16"/>
  <c r="T1620" i="16"/>
  <c r="T1621" i="16"/>
  <c r="T1622" i="16"/>
  <c r="T1623" i="16"/>
  <c r="T1624" i="16"/>
  <c r="T1625" i="16"/>
  <c r="T1626" i="16"/>
  <c r="T1627" i="16"/>
  <c r="T1628" i="16"/>
  <c r="T1629" i="16"/>
  <c r="T1630" i="16"/>
  <c r="T1631" i="16"/>
  <c r="T1632" i="16"/>
  <c r="T1633" i="16"/>
  <c r="T1634" i="16"/>
  <c r="T1635" i="16"/>
  <c r="T1636" i="16"/>
  <c r="T1637" i="16"/>
  <c r="T1638" i="16"/>
  <c r="T1639" i="16"/>
  <c r="T1640" i="16"/>
  <c r="T1641" i="16"/>
  <c r="T1642" i="16"/>
  <c r="T1643" i="16"/>
  <c r="T1644" i="16"/>
  <c r="T1645" i="16"/>
  <c r="T1646" i="16"/>
  <c r="T1647" i="16"/>
  <c r="T1648" i="16"/>
  <c r="T1649" i="16"/>
  <c r="T1650" i="16"/>
  <c r="T1651" i="16"/>
  <c r="T1652" i="16"/>
  <c r="T1653" i="16"/>
  <c r="T1654" i="16"/>
  <c r="T1655" i="16"/>
  <c r="T1656" i="16"/>
  <c r="T1657" i="16"/>
  <c r="T1658" i="16"/>
  <c r="T1659" i="16"/>
  <c r="T1660" i="16"/>
  <c r="T1661" i="16"/>
  <c r="T1662" i="16"/>
  <c r="T1663" i="16"/>
  <c r="T1664" i="16"/>
  <c r="T1665" i="16"/>
  <c r="T1666" i="16"/>
  <c r="T1667" i="16"/>
  <c r="T1668" i="16"/>
  <c r="T1669" i="16"/>
  <c r="T1670" i="16"/>
  <c r="T1671" i="16"/>
  <c r="T1672" i="16"/>
  <c r="T1673" i="16"/>
  <c r="T1674" i="16"/>
  <c r="T1675" i="16"/>
  <c r="T1676" i="16"/>
  <c r="T1677" i="16"/>
  <c r="T1678" i="16"/>
  <c r="T1679" i="16"/>
  <c r="T1680" i="16"/>
  <c r="T1681" i="16"/>
  <c r="T1682" i="16"/>
  <c r="T1683" i="16"/>
  <c r="T1684" i="16"/>
  <c r="T1685" i="16"/>
  <c r="T1686" i="16"/>
  <c r="T1687" i="16"/>
  <c r="T1688" i="16"/>
  <c r="T1689" i="16"/>
  <c r="T1690" i="16"/>
  <c r="T1691" i="16"/>
  <c r="T1692" i="16"/>
  <c r="T1693" i="16"/>
  <c r="T1694" i="16"/>
  <c r="T1695" i="16"/>
  <c r="T1696" i="16"/>
  <c r="T1697" i="16"/>
  <c r="T1698" i="16"/>
  <c r="T1699" i="16"/>
  <c r="T1700" i="16"/>
  <c r="T1701" i="16"/>
  <c r="T1702" i="16"/>
  <c r="T1703" i="16"/>
  <c r="T1704" i="16"/>
  <c r="T1705" i="16"/>
  <c r="T1706" i="16"/>
  <c r="T1707" i="16"/>
  <c r="T1708" i="16"/>
  <c r="T1709" i="16"/>
  <c r="T1710" i="16"/>
  <c r="T1711" i="16"/>
  <c r="T1712" i="16"/>
  <c r="T1713" i="16"/>
  <c r="T1714" i="16"/>
  <c r="T1715" i="16"/>
  <c r="T1716" i="16"/>
  <c r="T1717" i="16"/>
  <c r="T1718" i="16"/>
  <c r="T1719" i="16"/>
  <c r="T1720" i="16"/>
  <c r="T1721" i="16"/>
  <c r="T1722" i="16"/>
  <c r="T1723" i="16"/>
  <c r="T1724" i="16"/>
  <c r="T1725" i="16"/>
  <c r="T1726" i="16"/>
  <c r="T1727" i="16"/>
  <c r="T1728" i="16"/>
  <c r="T1729" i="16"/>
  <c r="T1730" i="16"/>
  <c r="T1731" i="16"/>
  <c r="T1732" i="16"/>
  <c r="T1733" i="16"/>
  <c r="T1734" i="16"/>
  <c r="T1735" i="16"/>
  <c r="T1736" i="16"/>
  <c r="T1737" i="16"/>
  <c r="T1738" i="16"/>
  <c r="T1739" i="16"/>
  <c r="T1740" i="16"/>
  <c r="T1741" i="16"/>
  <c r="T1742" i="16"/>
  <c r="T1743" i="16"/>
  <c r="T1744" i="16"/>
  <c r="T1745" i="16"/>
  <c r="T1746" i="16"/>
  <c r="T1747" i="16"/>
  <c r="T1748" i="16"/>
  <c r="T1749" i="16"/>
  <c r="T1750" i="16"/>
  <c r="T1751" i="16"/>
  <c r="T1752" i="16"/>
  <c r="T1753" i="16"/>
  <c r="T1754" i="16"/>
  <c r="T1755" i="16"/>
  <c r="T1756" i="16"/>
  <c r="T1757" i="16"/>
  <c r="T1758" i="16"/>
  <c r="T1759" i="16"/>
  <c r="T1760" i="16"/>
  <c r="T1761" i="16"/>
  <c r="T1762" i="16"/>
  <c r="T1763" i="16"/>
  <c r="T1764" i="16"/>
  <c r="T1765" i="16"/>
  <c r="T1766" i="16"/>
  <c r="T1767" i="16"/>
  <c r="T1768" i="16"/>
  <c r="T1769" i="16"/>
  <c r="T1770" i="16"/>
  <c r="T1771" i="16"/>
  <c r="T1772" i="16"/>
  <c r="T1773" i="16"/>
  <c r="T1774" i="16"/>
  <c r="T1775" i="16"/>
  <c r="T1776" i="16"/>
  <c r="T1777" i="16"/>
  <c r="T1778" i="16"/>
  <c r="T1779" i="16"/>
  <c r="T1780" i="16"/>
  <c r="T1781" i="16"/>
  <c r="T1782" i="16"/>
  <c r="T1783" i="16"/>
  <c r="T1784" i="16"/>
  <c r="T1785" i="16"/>
  <c r="T1786" i="16"/>
  <c r="T1787" i="16"/>
  <c r="T1788" i="16"/>
  <c r="T1789" i="16"/>
  <c r="T1790" i="16"/>
  <c r="T1791" i="16"/>
  <c r="T1792" i="16"/>
  <c r="T1793" i="16"/>
  <c r="T1794" i="16"/>
  <c r="T1795" i="16"/>
  <c r="T1796" i="16"/>
  <c r="T1797" i="16"/>
  <c r="T1798" i="16"/>
  <c r="T1799" i="16"/>
  <c r="T1800" i="16"/>
  <c r="T1801" i="16"/>
  <c r="T1802" i="16"/>
  <c r="T1803" i="16"/>
  <c r="T1804" i="16"/>
  <c r="T1805" i="16"/>
  <c r="T1806" i="16"/>
  <c r="T1807" i="16"/>
  <c r="T1808" i="16"/>
  <c r="T1809" i="16"/>
  <c r="T1810" i="16"/>
  <c r="T1811" i="16"/>
  <c r="T1812" i="16"/>
  <c r="T1813" i="16"/>
  <c r="T1814" i="16"/>
  <c r="T1815" i="16"/>
  <c r="T1816" i="16"/>
  <c r="T1817" i="16"/>
  <c r="T1818" i="16"/>
  <c r="T1819" i="16"/>
  <c r="T1820" i="16"/>
  <c r="T1821" i="16"/>
  <c r="T1822" i="16"/>
  <c r="T1823" i="16"/>
  <c r="T1824" i="16"/>
  <c r="T1825" i="16"/>
  <c r="T1826" i="16"/>
  <c r="T1827" i="16"/>
  <c r="T1828" i="16"/>
  <c r="T1829" i="16"/>
  <c r="T1830" i="16"/>
  <c r="T1831" i="16"/>
  <c r="T1832" i="16"/>
  <c r="T1833" i="16"/>
  <c r="T1834" i="16"/>
  <c r="T1835" i="16"/>
  <c r="T1836" i="16"/>
  <c r="T1837" i="16"/>
  <c r="T1838" i="16"/>
  <c r="T1839" i="16"/>
  <c r="T1840" i="16"/>
  <c r="T1841" i="16"/>
  <c r="T1842" i="16"/>
  <c r="T1843" i="16"/>
  <c r="T1844" i="16"/>
  <c r="T1845" i="16"/>
  <c r="T1846" i="16"/>
  <c r="T1847" i="16"/>
  <c r="T1848" i="16"/>
  <c r="T1849" i="16"/>
  <c r="T1850" i="16"/>
  <c r="T1851" i="16"/>
  <c r="T1852" i="16"/>
  <c r="T1853" i="16"/>
  <c r="T1854" i="16"/>
  <c r="T1855" i="16"/>
  <c r="T1856" i="16"/>
  <c r="T1857" i="16"/>
  <c r="T1858" i="16"/>
  <c r="T1859" i="16"/>
  <c r="T1860" i="16"/>
  <c r="T1861" i="16"/>
  <c r="T1862" i="16"/>
  <c r="T1863" i="16"/>
  <c r="T1864" i="16"/>
  <c r="T1865" i="16"/>
  <c r="T1866" i="16"/>
  <c r="T1867" i="16"/>
  <c r="T1868" i="16"/>
  <c r="T1869" i="16"/>
  <c r="T1870" i="16"/>
  <c r="T1871" i="16"/>
  <c r="T1872" i="16"/>
  <c r="T1873" i="16"/>
  <c r="T1874" i="16"/>
  <c r="T1875" i="16"/>
  <c r="T1876" i="16"/>
  <c r="T1877" i="16"/>
  <c r="T1878" i="16"/>
  <c r="T1879" i="16"/>
  <c r="T1880" i="16"/>
  <c r="T1881" i="16"/>
  <c r="T1882" i="16"/>
  <c r="T1883" i="16"/>
  <c r="T1884" i="16"/>
  <c r="T1885" i="16"/>
  <c r="T1886" i="16"/>
  <c r="T1887" i="16"/>
  <c r="T1888" i="16"/>
  <c r="T1889" i="16"/>
  <c r="T1890" i="16"/>
  <c r="T1891" i="16"/>
  <c r="T1892" i="16"/>
  <c r="T1893" i="16"/>
  <c r="T1894" i="16"/>
  <c r="T1895" i="16"/>
  <c r="T1896" i="16"/>
  <c r="T1897" i="16"/>
  <c r="T1898" i="16"/>
  <c r="T1899" i="16"/>
  <c r="T1900" i="16"/>
  <c r="T1901" i="16"/>
  <c r="T1902" i="16"/>
  <c r="T1903" i="16"/>
  <c r="T1904" i="16"/>
  <c r="T1905" i="16"/>
  <c r="T1906" i="16"/>
  <c r="T1907" i="16"/>
  <c r="T1908" i="16"/>
  <c r="T1909" i="16"/>
  <c r="T1910" i="16"/>
  <c r="T1911" i="16"/>
  <c r="T1912" i="16"/>
  <c r="T1913" i="16"/>
  <c r="T1914" i="16"/>
  <c r="T1915" i="16"/>
  <c r="T1916" i="16"/>
  <c r="T1917" i="16"/>
  <c r="T1918" i="16"/>
  <c r="T1919" i="16"/>
  <c r="T1920" i="16"/>
  <c r="T1921" i="16"/>
  <c r="T1922" i="16"/>
  <c r="T1923" i="16"/>
  <c r="T1924" i="16"/>
  <c r="T1925" i="16"/>
  <c r="T1926" i="16"/>
  <c r="T1927" i="16"/>
  <c r="T1928" i="16"/>
  <c r="T1929" i="16"/>
  <c r="T1930" i="16"/>
  <c r="T1931" i="16"/>
  <c r="T1932" i="16"/>
  <c r="T1933" i="16"/>
  <c r="T1934" i="16"/>
  <c r="T1935" i="16"/>
  <c r="T1936" i="16"/>
  <c r="T1937" i="16"/>
  <c r="T1938" i="16"/>
  <c r="T1939" i="16"/>
  <c r="T1940" i="16"/>
  <c r="T1941" i="16"/>
  <c r="T1942" i="16"/>
  <c r="T1943" i="16"/>
  <c r="T1944" i="16"/>
  <c r="T1945" i="16"/>
  <c r="T1946" i="16"/>
  <c r="T1947" i="16"/>
  <c r="T1948" i="16"/>
  <c r="T1949" i="16"/>
  <c r="T1950" i="16"/>
  <c r="T1951" i="16"/>
  <c r="T1952" i="16"/>
  <c r="T1953" i="16"/>
  <c r="T1954" i="16"/>
  <c r="T1955" i="16"/>
  <c r="T1956" i="16"/>
  <c r="T1957" i="16"/>
  <c r="T1958" i="16"/>
  <c r="T1959" i="16"/>
  <c r="T1960" i="16"/>
  <c r="T1961" i="16"/>
  <c r="T1962" i="16"/>
  <c r="T1963" i="16"/>
  <c r="T1964" i="16"/>
  <c r="T1965" i="16"/>
  <c r="T1966" i="16"/>
  <c r="T1967" i="16"/>
  <c r="T1968" i="16"/>
  <c r="T1969" i="16"/>
  <c r="T1970" i="16"/>
  <c r="T1971" i="16"/>
  <c r="T1972" i="16"/>
  <c r="T1973" i="16"/>
  <c r="T1974" i="16"/>
  <c r="T1975" i="16"/>
  <c r="T1976" i="16"/>
  <c r="T1977" i="16"/>
  <c r="T1978" i="16"/>
  <c r="T1979" i="16"/>
  <c r="T1980" i="16"/>
  <c r="T1981" i="16"/>
  <c r="T1982" i="16"/>
  <c r="T1983" i="16"/>
  <c r="T1984" i="16"/>
  <c r="T1985" i="16"/>
  <c r="T1986" i="16"/>
  <c r="T1987" i="16"/>
  <c r="T1988" i="16"/>
  <c r="T1989" i="16"/>
  <c r="T1990" i="16"/>
  <c r="T1991" i="16"/>
  <c r="T1992" i="16"/>
  <c r="T1993" i="16"/>
  <c r="T1994" i="16"/>
  <c r="T1995" i="16"/>
  <c r="T1996" i="16"/>
  <c r="T1997" i="16"/>
  <c r="T1998" i="16"/>
  <c r="T1999" i="16"/>
  <c r="T2000" i="16"/>
  <c r="T2001" i="16"/>
  <c r="T2002" i="16"/>
  <c r="T2003" i="16"/>
  <c r="T2004" i="16"/>
  <c r="T2005" i="16"/>
  <c r="T2006" i="16"/>
  <c r="T2007" i="16"/>
  <c r="T2008" i="16"/>
  <c r="T2009" i="16"/>
  <c r="T2010" i="16"/>
  <c r="T2011" i="16"/>
  <c r="T2012" i="16"/>
  <c r="T2013" i="16"/>
  <c r="T2014" i="16"/>
  <c r="T2015" i="16"/>
  <c r="T2016" i="16"/>
  <c r="T2017" i="16"/>
  <c r="T2018" i="16"/>
  <c r="T2019" i="16"/>
  <c r="T2020" i="16"/>
  <c r="T2021" i="16"/>
  <c r="T2022" i="16"/>
  <c r="T2023" i="16"/>
  <c r="T2024" i="16"/>
  <c r="T2025" i="16"/>
  <c r="T2026" i="16"/>
  <c r="T2027" i="16"/>
  <c r="T2028" i="16"/>
  <c r="T2029" i="16"/>
  <c r="T2030" i="16"/>
  <c r="T2031" i="16"/>
  <c r="T2032" i="16"/>
  <c r="T2033" i="16"/>
  <c r="T2034" i="16"/>
  <c r="T2035" i="16"/>
  <c r="T2036" i="16"/>
  <c r="T2037" i="16"/>
  <c r="T2038" i="16"/>
  <c r="T2039" i="16"/>
  <c r="T2040" i="16"/>
  <c r="T2041" i="16"/>
  <c r="T2042" i="16"/>
  <c r="T2043" i="16"/>
  <c r="T2044" i="16"/>
  <c r="T2045" i="16"/>
  <c r="T2046" i="16"/>
  <c r="T2047" i="16"/>
  <c r="T2048" i="16"/>
  <c r="T2049" i="16"/>
  <c r="T2050" i="16"/>
  <c r="T2051" i="16"/>
  <c r="T2052" i="16"/>
  <c r="T2053" i="16"/>
  <c r="T2054" i="16"/>
  <c r="T2055" i="16"/>
  <c r="T2056" i="16"/>
  <c r="T2057" i="16"/>
  <c r="T2058" i="16"/>
  <c r="T2059" i="16"/>
  <c r="T2060" i="16"/>
  <c r="T2061" i="16"/>
  <c r="T2062" i="16"/>
  <c r="T2063" i="16"/>
  <c r="T2064" i="16"/>
  <c r="T2065" i="16"/>
  <c r="T2066" i="16"/>
  <c r="T2067" i="16"/>
  <c r="T2068" i="16"/>
  <c r="T2069" i="16"/>
  <c r="T2070" i="16"/>
  <c r="T2071" i="16"/>
  <c r="T2072" i="16"/>
  <c r="T2073" i="16"/>
  <c r="T2074" i="16"/>
  <c r="T2075" i="16"/>
  <c r="T2076" i="16"/>
  <c r="T2077" i="16"/>
  <c r="T2078" i="16"/>
  <c r="T2079" i="16"/>
  <c r="T2080" i="16"/>
  <c r="T2081" i="16"/>
  <c r="T2082" i="16"/>
  <c r="T2083" i="16"/>
  <c r="T2084" i="16"/>
  <c r="T2085" i="16"/>
  <c r="T2086" i="16"/>
  <c r="T2087" i="16"/>
  <c r="T2088" i="16"/>
  <c r="T2089" i="16"/>
  <c r="T2090" i="16"/>
  <c r="T2091" i="16"/>
  <c r="T2092" i="16"/>
  <c r="T2093" i="16"/>
  <c r="T2094" i="16"/>
  <c r="T2095" i="16"/>
  <c r="T2096" i="16"/>
  <c r="T2097" i="16"/>
  <c r="T2098" i="16"/>
  <c r="T2099" i="16"/>
  <c r="T2100" i="16"/>
  <c r="T2101" i="16"/>
  <c r="T2102" i="16"/>
  <c r="T2103" i="16"/>
  <c r="T2104" i="16"/>
  <c r="T2105" i="16"/>
  <c r="T2106" i="16"/>
  <c r="T2107" i="16"/>
  <c r="T2108" i="16"/>
  <c r="T2109" i="16"/>
  <c r="T2110" i="16"/>
  <c r="T2111" i="16"/>
  <c r="T2112" i="16"/>
  <c r="T2113" i="16"/>
  <c r="T2114" i="16"/>
  <c r="T2115" i="16"/>
  <c r="T2116" i="16"/>
  <c r="T2117" i="16"/>
  <c r="T2118" i="16"/>
  <c r="T2119" i="16"/>
  <c r="T2120" i="16"/>
  <c r="T2121" i="16"/>
  <c r="T2122" i="16"/>
  <c r="T2123" i="16"/>
  <c r="T2124" i="16"/>
  <c r="T2125" i="16"/>
  <c r="T2126" i="16"/>
  <c r="T2127" i="16"/>
  <c r="T2128" i="16"/>
  <c r="T2129" i="16"/>
  <c r="T2130" i="16"/>
  <c r="T2131" i="16"/>
  <c r="T2132" i="16"/>
  <c r="T2133" i="16"/>
  <c r="T2134" i="16"/>
  <c r="T2135" i="16"/>
  <c r="T2136" i="16"/>
  <c r="T2137" i="16"/>
  <c r="T2138" i="16"/>
  <c r="T2139" i="16"/>
  <c r="T2140" i="16"/>
  <c r="T2141" i="16"/>
  <c r="T2142" i="16"/>
  <c r="T2143" i="16"/>
  <c r="T2144" i="16"/>
  <c r="T2145" i="16"/>
  <c r="T2146" i="16"/>
  <c r="T2147" i="16"/>
  <c r="T2148" i="16"/>
  <c r="T2149" i="16"/>
  <c r="T2150" i="16"/>
  <c r="T2151" i="16"/>
  <c r="T2152" i="16"/>
  <c r="T2153" i="16"/>
  <c r="T2154" i="16"/>
  <c r="T2155" i="16"/>
  <c r="T2156" i="16"/>
  <c r="T2157" i="16"/>
  <c r="T2158" i="16"/>
  <c r="T2159" i="16"/>
  <c r="T2160" i="16"/>
  <c r="T2161" i="16"/>
  <c r="T2162" i="16"/>
  <c r="T2163" i="16"/>
  <c r="T2164" i="16"/>
  <c r="T2165" i="16"/>
  <c r="T2166" i="16"/>
  <c r="T2167" i="16"/>
  <c r="T2168" i="16"/>
  <c r="T2169" i="16"/>
  <c r="T2170" i="16"/>
  <c r="T2171" i="16"/>
  <c r="T2172" i="16"/>
  <c r="T2173" i="16"/>
  <c r="T2174" i="16"/>
  <c r="T2175" i="16"/>
  <c r="T2176" i="16"/>
  <c r="T2177" i="16"/>
  <c r="T2178" i="16"/>
  <c r="T2179" i="16"/>
  <c r="T2180" i="16"/>
  <c r="T2181" i="16"/>
  <c r="T2182" i="16"/>
  <c r="T2183" i="16"/>
  <c r="T2184" i="16"/>
  <c r="T2185" i="16"/>
  <c r="T2186" i="16"/>
  <c r="T2187" i="16"/>
  <c r="T2188" i="16"/>
  <c r="T2189" i="16"/>
  <c r="T2190" i="16"/>
  <c r="T2191" i="16"/>
  <c r="T2192" i="16"/>
  <c r="T2193" i="16"/>
  <c r="T2194" i="16"/>
  <c r="T2195" i="16"/>
  <c r="T2196" i="16"/>
  <c r="T2197" i="16"/>
  <c r="T2198" i="16"/>
  <c r="T2199" i="16"/>
  <c r="T2200" i="16"/>
  <c r="T2201" i="16"/>
  <c r="T2202" i="16"/>
  <c r="T2203" i="16"/>
  <c r="T2204" i="16"/>
  <c r="T2205" i="16"/>
  <c r="T2206" i="16"/>
  <c r="T2207" i="16"/>
  <c r="T2208" i="16"/>
  <c r="T2209" i="16"/>
  <c r="T2210" i="16"/>
  <c r="T2211" i="16"/>
  <c r="T2212" i="16"/>
  <c r="T2213" i="16"/>
  <c r="T2214" i="16"/>
  <c r="T2215" i="16"/>
  <c r="T2216" i="16"/>
  <c r="T2217" i="16"/>
  <c r="T2218" i="16"/>
  <c r="T2219" i="16"/>
  <c r="T2220" i="16"/>
  <c r="T2221" i="16"/>
  <c r="T2222" i="16"/>
  <c r="T2223" i="16"/>
  <c r="T2224" i="16"/>
  <c r="T2225" i="16"/>
  <c r="T2226" i="16"/>
  <c r="T2227" i="16"/>
  <c r="T2228" i="16"/>
  <c r="T2229" i="16"/>
  <c r="T2230" i="16"/>
  <c r="T2231" i="16"/>
  <c r="T2232" i="16"/>
  <c r="T2233" i="16"/>
  <c r="T2234" i="16"/>
  <c r="T2235" i="16"/>
  <c r="T2236" i="16"/>
  <c r="T2237" i="16"/>
  <c r="T2238" i="16"/>
  <c r="T2239" i="16"/>
  <c r="T2240" i="16"/>
  <c r="T2241" i="16"/>
  <c r="T2242" i="16"/>
  <c r="T2243" i="16"/>
  <c r="T2244" i="16"/>
  <c r="T2245" i="16"/>
  <c r="T2246" i="16"/>
  <c r="T2247" i="16"/>
  <c r="T2248" i="16"/>
  <c r="T2249" i="16"/>
  <c r="T2250" i="16"/>
  <c r="T2251" i="16"/>
  <c r="T2252" i="16"/>
  <c r="T2253" i="16"/>
  <c r="T2254" i="16"/>
  <c r="T2255" i="16"/>
  <c r="T2256" i="16"/>
  <c r="T2257" i="16"/>
  <c r="T2258" i="16"/>
  <c r="T2259" i="16"/>
  <c r="T2260" i="16"/>
  <c r="T2261" i="16"/>
  <c r="T2262" i="16"/>
  <c r="T2263" i="16"/>
  <c r="T2264" i="16"/>
  <c r="T2265" i="16"/>
  <c r="T2266" i="16"/>
  <c r="T2267" i="16"/>
  <c r="T2268" i="16"/>
  <c r="T2269" i="16"/>
  <c r="T2270" i="16"/>
  <c r="T2271" i="16"/>
  <c r="T2272" i="16"/>
  <c r="T2273" i="16"/>
  <c r="T2274" i="16"/>
  <c r="T2275" i="16"/>
  <c r="T2276" i="16"/>
  <c r="T2277" i="16"/>
  <c r="T2278" i="16"/>
  <c r="T2279" i="16"/>
  <c r="T2280" i="16"/>
  <c r="T2281" i="16"/>
  <c r="T2282" i="16"/>
  <c r="T2283" i="16"/>
  <c r="T2284" i="16"/>
  <c r="T2285" i="16"/>
  <c r="T2286" i="16"/>
  <c r="T2287" i="16"/>
  <c r="T2288" i="16"/>
  <c r="T2289" i="16"/>
  <c r="T2290" i="16"/>
  <c r="T2291" i="16"/>
  <c r="T2292" i="16"/>
  <c r="T2293" i="16"/>
  <c r="T2294" i="16"/>
  <c r="T2295" i="16"/>
  <c r="T2296" i="16"/>
  <c r="T2297" i="16"/>
  <c r="T2298" i="16"/>
  <c r="T2299" i="16"/>
  <c r="T2300" i="16"/>
  <c r="T2301" i="16"/>
  <c r="T2302" i="16"/>
  <c r="T2303" i="16"/>
  <c r="T2304" i="16"/>
  <c r="T2305" i="16"/>
  <c r="T2306" i="16"/>
  <c r="T2307" i="16"/>
  <c r="T2308" i="16"/>
  <c r="T2309" i="16"/>
  <c r="T2310" i="16"/>
  <c r="T2311" i="16"/>
  <c r="T2312" i="16"/>
  <c r="T2313" i="16"/>
  <c r="T2314" i="16"/>
  <c r="T2315" i="16"/>
  <c r="T2316" i="16"/>
  <c r="T2317" i="16"/>
  <c r="T2318" i="16"/>
  <c r="T2319" i="16"/>
  <c r="T2320" i="16"/>
  <c r="T2321" i="16"/>
  <c r="T2322" i="16"/>
  <c r="T2323" i="16"/>
  <c r="T2324" i="16"/>
  <c r="T2325" i="16"/>
  <c r="T2326" i="16"/>
  <c r="T2327" i="16"/>
  <c r="T2328" i="16"/>
  <c r="T2329" i="16"/>
  <c r="T2330" i="16"/>
  <c r="T2331" i="16"/>
  <c r="T2332" i="16"/>
  <c r="T2333" i="16"/>
  <c r="T2334" i="16"/>
  <c r="T2335" i="16"/>
  <c r="T2336" i="16"/>
  <c r="T2337" i="16"/>
  <c r="T2338" i="16"/>
  <c r="T2339" i="16"/>
  <c r="T2340" i="16"/>
  <c r="T2341" i="16"/>
  <c r="T2342" i="16"/>
  <c r="T2343" i="16"/>
  <c r="T2344" i="16"/>
  <c r="T2345" i="16"/>
  <c r="T2346" i="16"/>
  <c r="T2347" i="16"/>
  <c r="T2348" i="16"/>
  <c r="T2349" i="16"/>
  <c r="T2350" i="16"/>
  <c r="T2351" i="16"/>
  <c r="T2352" i="16"/>
  <c r="T2353" i="16"/>
  <c r="T2354" i="16"/>
  <c r="T2355" i="16"/>
  <c r="T2356" i="16"/>
  <c r="T2357" i="16"/>
  <c r="T2358" i="16"/>
  <c r="T2359" i="16"/>
  <c r="T2360" i="16"/>
  <c r="T2361" i="16"/>
  <c r="T2362" i="16"/>
  <c r="T2363" i="16"/>
  <c r="T2364" i="16"/>
  <c r="T2365" i="16"/>
  <c r="T2366" i="16"/>
  <c r="T2367" i="16"/>
  <c r="T2368" i="16"/>
  <c r="T2369" i="16"/>
  <c r="T2370" i="16"/>
  <c r="T2371" i="16"/>
  <c r="T2372" i="16"/>
  <c r="T2373" i="16"/>
  <c r="T2374" i="16"/>
  <c r="T2375" i="16"/>
  <c r="T2376" i="16"/>
  <c r="T2377" i="16"/>
  <c r="T2378" i="16"/>
  <c r="T2379" i="16"/>
  <c r="T2380" i="16"/>
  <c r="T2381" i="16"/>
  <c r="T2382" i="16"/>
  <c r="T2383" i="16"/>
  <c r="T2384" i="16"/>
  <c r="T2385" i="16"/>
  <c r="T2386" i="16"/>
  <c r="T2387" i="16"/>
  <c r="T2388" i="16"/>
  <c r="T2389" i="16"/>
  <c r="T2390" i="16"/>
  <c r="T2391" i="16"/>
  <c r="T2392" i="16"/>
  <c r="T2393" i="16"/>
  <c r="T2394" i="16"/>
  <c r="T2395" i="16"/>
  <c r="T2396" i="16"/>
  <c r="T2397" i="16"/>
  <c r="T2398" i="16"/>
  <c r="T2399" i="16"/>
  <c r="T2400" i="16"/>
  <c r="T2401" i="16"/>
  <c r="T2402" i="16"/>
  <c r="T2403" i="16"/>
  <c r="T2404" i="16"/>
  <c r="T2405" i="16"/>
  <c r="T2406" i="16"/>
  <c r="T2407" i="16"/>
  <c r="T2408" i="16"/>
  <c r="T2409" i="16"/>
  <c r="T2410" i="16"/>
  <c r="T2411" i="16"/>
  <c r="T2412" i="16"/>
  <c r="T2413" i="16"/>
  <c r="T2414" i="16"/>
  <c r="T2415" i="16"/>
  <c r="T2416" i="16"/>
  <c r="T2417" i="16"/>
  <c r="T2418" i="16"/>
  <c r="T2419" i="16"/>
  <c r="T2420" i="16"/>
  <c r="T2421" i="16"/>
  <c r="T2422" i="16"/>
  <c r="T2423" i="16"/>
  <c r="T2424" i="16"/>
  <c r="T2425" i="16"/>
  <c r="T2426" i="16"/>
  <c r="T2427" i="16"/>
  <c r="T2428" i="16"/>
  <c r="T2429" i="16"/>
  <c r="T2430" i="16"/>
  <c r="T2431" i="16"/>
  <c r="T2432" i="16"/>
  <c r="T2433" i="16"/>
  <c r="T2434" i="16"/>
  <c r="T2435" i="16"/>
  <c r="T2436" i="16"/>
  <c r="T2437" i="16"/>
  <c r="T2438" i="16"/>
  <c r="T2439" i="16"/>
  <c r="T2440" i="16"/>
  <c r="T2441" i="16"/>
  <c r="T2442" i="16"/>
  <c r="T2443" i="16"/>
  <c r="T2444" i="16"/>
  <c r="T2445" i="16"/>
  <c r="T2446" i="16"/>
  <c r="T2447" i="16"/>
  <c r="T2448" i="16"/>
  <c r="T2449" i="16"/>
  <c r="T2450" i="16"/>
  <c r="T2451" i="16"/>
  <c r="T2452" i="16"/>
  <c r="T2453" i="16"/>
  <c r="T2454" i="16"/>
  <c r="T2455" i="16"/>
  <c r="T2456" i="16"/>
  <c r="T2457" i="16"/>
  <c r="T2458" i="16"/>
  <c r="T2459" i="16"/>
  <c r="T2460" i="16"/>
  <c r="T2461" i="16"/>
  <c r="T2462" i="16"/>
  <c r="T2463" i="16"/>
  <c r="T2464" i="16"/>
  <c r="T2465" i="16"/>
  <c r="T2466" i="16"/>
  <c r="T2467" i="16"/>
  <c r="T2468" i="16"/>
  <c r="T2469" i="16"/>
  <c r="T2470" i="16"/>
  <c r="T2471" i="16"/>
  <c r="T2472" i="16"/>
  <c r="T2473" i="16"/>
  <c r="T2474" i="16"/>
  <c r="T2475" i="16"/>
  <c r="T2476" i="16"/>
  <c r="T2477" i="16"/>
  <c r="T2478" i="16"/>
  <c r="T2479" i="16"/>
  <c r="T2480" i="16"/>
  <c r="T2481" i="16"/>
  <c r="T2482" i="16"/>
  <c r="T2483" i="16"/>
  <c r="T2484" i="16"/>
  <c r="T2485" i="16"/>
  <c r="T2486" i="16"/>
  <c r="T2487" i="16"/>
  <c r="T2488" i="16"/>
  <c r="T2489" i="16"/>
  <c r="T2490" i="16"/>
  <c r="T2491" i="16"/>
  <c r="T2492" i="16"/>
  <c r="T2493" i="16"/>
  <c r="T2494" i="16"/>
  <c r="T2495" i="16"/>
  <c r="T2496" i="16"/>
  <c r="T2497" i="16"/>
  <c r="T2498" i="16"/>
  <c r="T2499" i="16"/>
  <c r="T2500" i="16"/>
  <c r="T2501" i="16"/>
  <c r="T2502" i="16"/>
  <c r="T2503" i="16"/>
  <c r="T2504" i="16"/>
  <c r="T2505" i="16"/>
  <c r="T2506" i="16"/>
  <c r="T2507" i="16"/>
  <c r="T2508" i="16"/>
  <c r="T2509" i="16"/>
  <c r="T2510" i="16"/>
  <c r="T2511" i="16"/>
  <c r="T2512" i="16"/>
  <c r="T2513" i="16"/>
  <c r="T2514" i="16"/>
  <c r="T2515" i="16"/>
  <c r="T2516" i="16"/>
  <c r="T2517" i="16"/>
  <c r="T2518" i="16"/>
  <c r="T2519" i="16"/>
  <c r="T2520" i="16"/>
  <c r="T2521" i="16"/>
  <c r="T2522" i="16"/>
  <c r="T2523" i="16"/>
  <c r="T2524" i="16"/>
  <c r="T2525" i="16"/>
  <c r="T2526" i="16"/>
  <c r="T2527" i="16"/>
  <c r="T2528" i="16"/>
  <c r="T2529" i="16"/>
  <c r="T2530" i="16"/>
  <c r="T2531" i="16"/>
  <c r="T2532" i="16"/>
  <c r="T2533" i="16"/>
  <c r="T2534" i="16"/>
  <c r="T2535" i="16"/>
  <c r="T2536" i="16"/>
  <c r="T2537" i="16"/>
  <c r="T2538" i="16"/>
  <c r="T2539" i="16"/>
  <c r="T2540" i="16"/>
  <c r="T2541" i="16"/>
  <c r="T2542" i="16"/>
  <c r="T2543" i="16"/>
  <c r="T2544" i="16"/>
  <c r="T2545" i="16"/>
  <c r="T2546" i="16"/>
  <c r="T2547" i="16"/>
  <c r="T2548" i="16"/>
  <c r="T2549" i="16"/>
  <c r="T2550" i="16"/>
  <c r="T2551" i="16"/>
  <c r="T2552" i="16"/>
  <c r="T2553" i="16"/>
  <c r="T2554" i="16"/>
  <c r="T2555" i="16"/>
  <c r="T2556" i="16"/>
  <c r="T2557" i="16"/>
  <c r="T2558" i="16"/>
  <c r="T2559" i="16"/>
  <c r="T2560" i="16"/>
  <c r="T2561" i="16"/>
  <c r="T2562" i="16"/>
  <c r="T2563" i="16"/>
  <c r="T2564" i="16"/>
  <c r="T2565" i="16"/>
  <c r="T2566" i="16"/>
  <c r="T2567" i="16"/>
  <c r="T2568" i="16"/>
  <c r="T2569" i="16"/>
  <c r="T2570" i="16"/>
  <c r="T2571" i="16"/>
  <c r="T2572" i="16"/>
  <c r="T2573" i="16"/>
  <c r="T2574" i="16"/>
  <c r="T2575" i="16"/>
  <c r="T2576" i="16"/>
  <c r="T2577" i="16"/>
  <c r="T2578" i="16"/>
  <c r="T2579" i="16"/>
  <c r="T2580" i="16"/>
  <c r="T2581" i="16"/>
  <c r="T2582" i="16"/>
  <c r="T2583" i="16"/>
  <c r="T2584" i="16"/>
  <c r="T2585" i="16"/>
  <c r="T2586" i="16"/>
  <c r="T2587" i="16"/>
  <c r="T2588" i="16"/>
  <c r="T2589" i="16"/>
  <c r="T2590" i="16"/>
  <c r="T2591" i="16"/>
  <c r="T2592" i="16"/>
  <c r="T2593" i="16"/>
  <c r="T2594" i="16"/>
  <c r="T2595" i="16"/>
  <c r="T2596" i="16"/>
  <c r="T2597" i="16"/>
  <c r="T2598" i="16"/>
  <c r="T2599" i="16"/>
  <c r="T2600" i="16"/>
  <c r="T2601" i="16"/>
  <c r="T2602" i="16"/>
  <c r="T2603" i="16"/>
  <c r="T2604" i="16"/>
  <c r="T2605" i="16"/>
  <c r="T2606" i="16"/>
  <c r="T2607" i="16"/>
  <c r="T2608" i="16"/>
  <c r="T2609" i="16"/>
  <c r="T2610" i="16"/>
  <c r="T2611" i="16"/>
  <c r="T2612" i="16"/>
  <c r="T2613" i="16"/>
  <c r="T2614" i="16"/>
  <c r="T2615" i="16"/>
  <c r="T2616" i="16"/>
  <c r="T2617" i="16"/>
  <c r="T2618" i="16"/>
  <c r="T2619" i="16"/>
  <c r="T2620" i="16"/>
  <c r="T2621" i="16"/>
  <c r="T2622" i="16"/>
  <c r="T2623" i="16"/>
  <c r="T2624" i="16"/>
  <c r="T2625" i="16"/>
  <c r="T2626" i="16"/>
  <c r="T2627" i="16"/>
  <c r="T2628" i="16"/>
  <c r="T2629" i="16"/>
  <c r="T2630" i="16"/>
  <c r="T2631" i="16"/>
  <c r="T2632" i="16"/>
  <c r="T2633" i="16"/>
  <c r="T2634" i="16"/>
  <c r="T2635" i="16"/>
  <c r="T2636" i="16"/>
  <c r="T2637" i="16"/>
  <c r="T2638" i="16"/>
  <c r="T2639" i="16"/>
  <c r="T2640" i="16"/>
  <c r="T2641" i="16"/>
  <c r="T2642" i="16"/>
  <c r="T2643" i="16"/>
  <c r="T2644" i="16"/>
  <c r="T2645" i="16"/>
  <c r="T2646" i="16"/>
  <c r="T2647" i="16"/>
  <c r="T2648" i="16"/>
  <c r="T2649" i="16"/>
  <c r="T2650" i="16"/>
  <c r="T2651" i="16"/>
  <c r="T2652" i="16"/>
  <c r="T2653" i="16"/>
  <c r="T2654" i="16"/>
  <c r="T2655" i="16"/>
  <c r="T2656" i="16"/>
  <c r="T2657" i="16"/>
  <c r="T2658" i="16"/>
  <c r="T2659" i="16"/>
  <c r="T2660" i="16"/>
  <c r="T2661" i="16"/>
  <c r="T2662" i="16"/>
  <c r="T2663" i="16"/>
  <c r="T2664" i="16"/>
  <c r="T2665" i="16"/>
  <c r="T2666" i="16"/>
  <c r="T2667" i="16"/>
  <c r="T2668" i="16"/>
  <c r="T2669" i="16"/>
  <c r="T2670" i="16"/>
  <c r="T2671" i="16"/>
  <c r="T2672" i="16"/>
  <c r="T2673" i="16"/>
  <c r="T2674" i="16"/>
  <c r="T2675" i="16"/>
  <c r="T2676" i="16"/>
  <c r="T2677" i="16"/>
  <c r="T2678" i="16"/>
  <c r="T2679" i="16"/>
  <c r="T2680" i="16"/>
  <c r="T2681" i="16"/>
  <c r="T2682" i="16"/>
  <c r="T2683" i="16"/>
  <c r="T2684" i="16"/>
  <c r="T2685" i="16"/>
  <c r="T2686" i="16"/>
  <c r="T2687" i="16"/>
  <c r="T2688" i="16"/>
  <c r="T2689" i="16"/>
  <c r="T2690" i="16"/>
  <c r="T2691" i="16"/>
  <c r="T2692" i="16"/>
  <c r="T2693" i="16"/>
  <c r="T2694" i="16"/>
  <c r="T2695" i="16"/>
  <c r="T2696" i="16"/>
  <c r="T2697" i="16"/>
  <c r="T2698" i="16"/>
  <c r="T2699" i="16"/>
  <c r="T2700" i="16"/>
  <c r="T2701" i="16"/>
  <c r="T2702" i="16"/>
  <c r="T2703" i="16"/>
  <c r="T2704" i="16"/>
  <c r="T2705" i="16"/>
  <c r="T2706" i="16"/>
  <c r="T2707" i="16"/>
  <c r="T2708" i="16"/>
  <c r="T2709" i="16"/>
  <c r="T2710" i="16"/>
  <c r="T2711" i="16"/>
  <c r="T2712" i="16"/>
  <c r="T2713" i="16"/>
  <c r="T2714" i="16"/>
  <c r="T2715" i="16"/>
  <c r="T2716" i="16"/>
  <c r="T2717" i="16"/>
  <c r="T2718" i="16"/>
  <c r="T2719" i="16"/>
  <c r="T2720" i="16"/>
  <c r="T2721" i="16"/>
  <c r="T2722" i="16"/>
  <c r="T2723" i="16"/>
  <c r="T2724" i="16"/>
  <c r="T2725" i="16"/>
  <c r="T2726" i="16"/>
  <c r="T2727" i="16"/>
  <c r="T2728" i="16"/>
  <c r="T2729" i="16"/>
  <c r="T2730" i="16"/>
  <c r="T2731" i="16"/>
  <c r="T2732" i="16"/>
  <c r="T2733" i="16"/>
  <c r="T2734" i="16"/>
  <c r="T2735" i="16"/>
  <c r="T2736" i="16"/>
  <c r="T2737" i="16"/>
  <c r="T2738" i="16"/>
  <c r="T2739" i="16"/>
  <c r="T2740" i="16"/>
  <c r="T2741" i="16"/>
  <c r="T2742" i="16"/>
  <c r="T2743" i="16"/>
  <c r="T2744" i="16"/>
  <c r="T2745" i="16"/>
  <c r="T2746" i="16"/>
  <c r="T2747" i="16"/>
  <c r="T2748" i="16"/>
  <c r="T2749" i="16"/>
  <c r="T2750" i="16"/>
  <c r="T2751" i="16"/>
  <c r="T2752" i="16"/>
  <c r="T2753" i="16"/>
  <c r="T2754" i="16"/>
  <c r="T2755" i="16"/>
  <c r="T2756" i="16"/>
  <c r="T2757" i="16"/>
  <c r="T2758" i="16"/>
  <c r="T2759" i="16"/>
  <c r="T2760" i="16"/>
  <c r="T2761" i="16"/>
  <c r="T2762" i="16"/>
  <c r="T2763" i="16"/>
  <c r="T2764" i="16"/>
  <c r="T2765" i="16"/>
  <c r="T2766" i="16"/>
  <c r="T2767" i="16"/>
  <c r="T2768" i="16"/>
  <c r="T2769" i="16"/>
  <c r="T2770" i="16"/>
  <c r="T2771" i="16"/>
  <c r="T2772" i="16"/>
  <c r="T2773" i="16"/>
  <c r="T2774" i="16"/>
  <c r="T2775" i="16"/>
  <c r="T2776" i="16"/>
  <c r="T2777" i="16"/>
  <c r="T2778" i="16"/>
  <c r="T2779" i="16"/>
  <c r="T2780" i="16"/>
  <c r="T2781" i="16"/>
  <c r="T2782" i="16"/>
  <c r="T2783" i="16"/>
  <c r="T2784" i="16"/>
  <c r="T2785" i="16"/>
  <c r="T2786" i="16"/>
  <c r="T2787" i="16"/>
  <c r="T2788" i="16"/>
  <c r="T2789" i="16"/>
  <c r="T2790" i="16"/>
  <c r="T2791" i="16"/>
  <c r="T2792" i="16"/>
  <c r="T2793" i="16"/>
  <c r="T2794" i="16"/>
  <c r="T2795" i="16"/>
  <c r="T2796" i="16"/>
  <c r="T2797" i="16"/>
  <c r="T2798" i="16"/>
  <c r="T2799" i="16"/>
  <c r="T2800" i="16"/>
  <c r="T2801" i="16"/>
  <c r="T2802" i="16"/>
  <c r="T2803" i="16"/>
  <c r="T2804" i="16"/>
  <c r="T2805" i="16"/>
  <c r="T2806" i="16"/>
  <c r="T2807" i="16"/>
  <c r="T2808" i="16"/>
  <c r="T2809" i="16"/>
  <c r="T2810" i="16"/>
  <c r="T2811" i="16"/>
  <c r="T2812" i="16"/>
  <c r="T2813" i="16"/>
  <c r="T2814" i="16"/>
  <c r="T2815" i="16"/>
  <c r="T2816" i="16"/>
  <c r="T2817" i="16"/>
  <c r="T2818" i="16"/>
  <c r="T2819" i="16"/>
  <c r="T2820" i="16"/>
  <c r="T2821" i="16"/>
  <c r="T2822" i="16"/>
  <c r="T2823" i="16"/>
  <c r="T2824" i="16"/>
  <c r="T2825" i="16"/>
  <c r="T2826" i="16"/>
  <c r="T2827" i="16"/>
  <c r="T2828" i="16"/>
  <c r="T2829" i="16"/>
  <c r="T2830" i="16"/>
  <c r="T2831" i="16"/>
  <c r="T2832" i="16"/>
  <c r="T2833" i="16"/>
  <c r="T2834" i="16"/>
  <c r="T2835" i="16"/>
  <c r="T2836" i="16"/>
  <c r="T2837" i="16"/>
  <c r="T2838" i="16"/>
  <c r="T2839" i="16"/>
  <c r="T2840" i="16"/>
  <c r="T2841" i="16"/>
  <c r="T2842" i="16"/>
  <c r="T2843" i="16"/>
  <c r="T2844" i="16"/>
  <c r="T2845" i="16"/>
  <c r="T2846" i="16"/>
  <c r="T2847" i="16"/>
  <c r="T2848" i="16"/>
  <c r="T2849" i="16"/>
  <c r="T2850" i="16"/>
  <c r="T2851" i="16"/>
  <c r="T2852" i="16"/>
  <c r="T2853" i="16"/>
  <c r="T2854" i="16"/>
  <c r="T2855" i="16"/>
  <c r="T2856" i="16"/>
  <c r="T2857" i="16"/>
  <c r="T2858" i="16"/>
  <c r="T2859" i="16"/>
  <c r="T2860" i="16"/>
  <c r="T2861" i="16"/>
  <c r="T2862" i="16"/>
  <c r="T2863" i="16"/>
  <c r="T2864" i="16"/>
  <c r="T2865" i="16"/>
  <c r="T2866" i="16"/>
  <c r="T2867" i="16"/>
  <c r="T2868" i="16"/>
  <c r="T2869" i="16"/>
  <c r="T2870" i="16"/>
  <c r="T2871" i="16"/>
  <c r="T2872" i="16"/>
  <c r="T2873" i="16"/>
  <c r="T2874" i="16"/>
  <c r="T2875" i="16"/>
  <c r="T2876" i="16"/>
  <c r="T2877" i="16"/>
  <c r="T2878" i="16"/>
  <c r="T2879" i="16"/>
  <c r="T2880" i="16"/>
  <c r="T2881" i="16"/>
  <c r="T2882" i="16"/>
  <c r="T2883" i="16"/>
  <c r="T2884" i="16"/>
  <c r="T2885" i="16"/>
  <c r="T2886" i="16"/>
  <c r="T2887" i="16"/>
  <c r="T2888" i="16"/>
  <c r="T2889" i="16"/>
  <c r="T2890" i="16"/>
  <c r="T2891" i="16"/>
  <c r="T2892" i="16"/>
  <c r="T2893" i="16"/>
  <c r="T2894" i="16"/>
  <c r="T2895" i="16"/>
  <c r="T2896" i="16"/>
  <c r="T2897" i="16"/>
  <c r="T2898" i="16"/>
  <c r="T2899" i="16"/>
  <c r="T2900" i="16"/>
  <c r="T2901" i="16"/>
  <c r="T2902" i="16"/>
  <c r="T2903" i="16"/>
  <c r="T2904" i="16"/>
  <c r="T2905" i="16"/>
  <c r="T2906" i="16"/>
  <c r="T2907" i="16"/>
  <c r="T2908" i="16"/>
  <c r="T2909" i="16"/>
  <c r="T2910" i="16"/>
  <c r="T2911" i="16"/>
  <c r="T2912" i="16"/>
  <c r="T2913" i="16"/>
  <c r="T2914" i="16"/>
  <c r="T2915" i="16"/>
  <c r="T2916" i="16"/>
  <c r="T2917" i="16"/>
  <c r="T2918" i="16"/>
  <c r="T2919" i="16"/>
  <c r="T2920" i="16"/>
  <c r="T2921" i="16"/>
  <c r="T2922" i="16"/>
  <c r="T2923" i="16"/>
  <c r="T2924" i="16"/>
  <c r="T2925" i="16"/>
  <c r="T2926" i="16"/>
  <c r="T2927" i="16"/>
  <c r="T2928" i="16"/>
  <c r="T2929" i="16"/>
  <c r="T2930" i="16"/>
  <c r="T2931" i="16"/>
  <c r="T2932" i="16"/>
  <c r="T2933" i="16"/>
  <c r="T2934" i="16"/>
  <c r="T2935" i="16"/>
  <c r="T2936" i="16"/>
  <c r="T2937" i="16"/>
  <c r="T2938" i="16"/>
  <c r="T2939" i="16"/>
  <c r="T2940" i="16"/>
  <c r="T2941" i="16"/>
  <c r="T2942" i="16"/>
  <c r="T2943" i="16"/>
  <c r="T2944" i="16"/>
  <c r="T2945" i="16"/>
  <c r="T2946" i="16"/>
  <c r="T2947" i="16"/>
  <c r="T2948" i="16"/>
  <c r="T2949" i="16"/>
  <c r="T2950" i="16"/>
  <c r="T2951" i="16"/>
  <c r="T2952" i="16"/>
  <c r="T2953" i="16"/>
  <c r="T2954" i="16"/>
  <c r="T2955" i="16"/>
  <c r="T2956" i="16"/>
  <c r="T2957" i="16"/>
  <c r="T2958" i="16"/>
  <c r="T2959" i="16"/>
  <c r="T2960" i="16"/>
  <c r="T2961" i="16"/>
  <c r="T2962" i="16"/>
  <c r="T2963" i="16"/>
  <c r="T2964" i="16"/>
  <c r="T2965" i="16"/>
  <c r="T2966" i="16"/>
  <c r="T2967" i="16"/>
  <c r="T2968" i="16"/>
  <c r="T2969" i="16"/>
  <c r="T2970" i="16"/>
  <c r="T2971" i="16"/>
  <c r="T2972" i="16"/>
  <c r="T2973" i="16"/>
  <c r="T2974" i="16"/>
  <c r="T2975" i="16"/>
  <c r="T2976" i="16"/>
  <c r="T2977" i="16"/>
  <c r="T2978" i="16"/>
  <c r="T2979" i="16"/>
  <c r="T2980" i="16"/>
  <c r="T2981" i="16"/>
  <c r="T2982" i="16"/>
  <c r="T2983" i="16"/>
  <c r="T2984" i="16"/>
  <c r="T2985" i="16"/>
  <c r="T2986" i="16"/>
  <c r="T2987" i="16"/>
  <c r="T2988" i="16"/>
  <c r="T2989" i="16"/>
  <c r="T2990" i="16"/>
  <c r="T2991" i="16"/>
  <c r="T2992" i="16"/>
  <c r="T2993" i="16"/>
  <c r="T2994" i="16"/>
  <c r="T2995" i="16"/>
  <c r="T2996" i="16"/>
  <c r="T2997" i="16"/>
  <c r="T2998" i="16"/>
  <c r="T2999" i="16"/>
  <c r="T3000" i="16"/>
  <c r="T3001" i="16"/>
  <c r="T3002" i="16"/>
  <c r="T3003" i="16"/>
  <c r="T3004" i="16"/>
  <c r="T3005" i="16"/>
  <c r="T3006" i="16"/>
  <c r="T3007" i="16"/>
  <c r="T3008" i="16"/>
  <c r="T3009" i="16"/>
  <c r="T3010" i="16"/>
  <c r="T3011" i="16"/>
  <c r="T3012" i="16"/>
  <c r="T3013" i="16"/>
  <c r="T3014" i="16"/>
  <c r="T3015" i="16"/>
  <c r="T3016" i="16"/>
  <c r="T3017" i="16"/>
  <c r="T3018" i="16"/>
  <c r="T3019" i="16"/>
  <c r="T3020" i="16"/>
  <c r="T3021" i="16"/>
  <c r="T3022" i="16"/>
  <c r="T3023" i="16"/>
  <c r="T3024" i="16"/>
  <c r="T3025" i="16"/>
  <c r="T3026" i="16"/>
  <c r="T3027" i="16"/>
  <c r="T3028" i="16"/>
  <c r="T3029" i="16"/>
  <c r="T3030" i="16"/>
  <c r="T3031" i="16"/>
  <c r="T3032" i="16"/>
  <c r="T3033" i="16"/>
  <c r="T3034" i="16"/>
  <c r="T3035" i="16"/>
  <c r="T3036" i="16"/>
  <c r="T3037" i="16"/>
  <c r="T3038" i="16"/>
  <c r="T3039" i="16"/>
  <c r="T3040" i="16"/>
  <c r="T3041" i="16"/>
  <c r="T3042" i="16"/>
  <c r="T3043" i="16"/>
  <c r="T3044" i="16"/>
  <c r="T3045" i="16"/>
  <c r="T3046" i="16"/>
  <c r="T3047" i="16"/>
  <c r="T3048" i="16"/>
  <c r="T3049" i="16"/>
  <c r="T3050" i="16"/>
  <c r="T3051" i="16"/>
  <c r="T3052" i="16"/>
  <c r="T3053" i="16"/>
  <c r="T3054" i="16"/>
  <c r="T3055" i="16"/>
  <c r="T3056" i="16"/>
  <c r="T3057" i="16"/>
  <c r="T3058" i="16"/>
  <c r="T3059" i="16"/>
  <c r="T3060" i="16"/>
  <c r="T3061" i="16"/>
  <c r="T3062" i="16"/>
  <c r="T3063" i="16"/>
  <c r="T3064" i="16"/>
  <c r="T3065" i="16"/>
  <c r="T3066" i="16"/>
  <c r="T3067" i="16"/>
  <c r="T3068" i="16"/>
  <c r="T3069" i="16"/>
  <c r="T3070" i="16"/>
  <c r="T3071" i="16"/>
  <c r="T3072" i="16"/>
  <c r="T3073" i="16"/>
  <c r="T3074" i="16"/>
  <c r="T3075" i="16"/>
  <c r="T3076" i="16"/>
  <c r="T3077" i="16"/>
  <c r="T3078" i="16"/>
  <c r="T3079" i="16"/>
  <c r="T3080" i="16"/>
  <c r="T3081" i="16"/>
  <c r="T3082" i="16"/>
  <c r="T3083" i="16"/>
  <c r="T3084" i="16"/>
  <c r="T3085" i="16"/>
  <c r="T3086" i="16"/>
  <c r="T3087" i="16"/>
  <c r="T3088" i="16"/>
  <c r="T3089" i="16"/>
  <c r="T3090" i="16"/>
  <c r="T3091" i="16"/>
  <c r="T3092" i="16"/>
  <c r="T3093" i="16"/>
  <c r="T3094" i="16"/>
  <c r="T3095" i="16"/>
  <c r="T3096" i="16"/>
  <c r="T3097" i="16"/>
  <c r="T3098" i="16"/>
  <c r="T3099" i="16"/>
  <c r="T3100" i="16"/>
  <c r="T3101" i="16"/>
  <c r="T3102" i="16"/>
  <c r="T3103" i="16"/>
  <c r="T3104" i="16"/>
  <c r="T3105" i="16"/>
  <c r="T3106" i="16"/>
  <c r="T3107" i="16"/>
  <c r="T3108" i="16"/>
  <c r="T3109" i="16"/>
  <c r="T3110" i="16"/>
  <c r="T3111" i="16"/>
  <c r="T3112" i="16"/>
  <c r="T3113" i="16"/>
  <c r="T3114" i="16"/>
  <c r="T3115" i="16"/>
  <c r="T3116" i="16"/>
  <c r="T3117" i="16"/>
  <c r="T3118" i="16"/>
  <c r="T3119" i="16"/>
  <c r="T3120" i="16"/>
  <c r="T3121" i="16"/>
  <c r="T3122" i="16"/>
  <c r="T3123" i="16"/>
  <c r="T3124" i="16"/>
  <c r="T3125" i="16"/>
  <c r="T3126" i="16"/>
  <c r="T3127" i="16"/>
  <c r="T3128" i="16"/>
  <c r="T3129" i="16"/>
  <c r="T3130" i="16"/>
  <c r="T3131" i="16"/>
  <c r="T3132" i="16"/>
  <c r="T3133" i="16"/>
  <c r="T3134" i="16"/>
  <c r="T3135" i="16"/>
  <c r="T3136" i="16"/>
  <c r="T3137" i="16"/>
  <c r="T3138" i="16"/>
  <c r="T3139" i="16"/>
  <c r="T3140" i="16"/>
  <c r="T3141" i="16"/>
  <c r="T3142" i="16"/>
  <c r="T3143" i="16"/>
  <c r="T3144" i="16"/>
  <c r="T3145" i="16"/>
  <c r="T3146" i="16"/>
  <c r="T3147" i="16"/>
  <c r="T3148" i="16"/>
  <c r="T3149" i="16"/>
  <c r="T3150" i="16"/>
  <c r="T3151" i="16"/>
  <c r="T3152" i="16"/>
  <c r="T3153" i="16"/>
  <c r="T3154" i="16"/>
  <c r="T3155" i="16"/>
  <c r="T3156" i="16"/>
  <c r="T3157" i="16"/>
  <c r="T3158" i="16"/>
  <c r="T3159" i="16"/>
  <c r="T3160" i="16"/>
  <c r="T3161" i="16"/>
  <c r="T3162" i="16"/>
  <c r="T3163" i="16"/>
  <c r="T3164" i="16"/>
  <c r="T3165" i="16"/>
  <c r="T3166" i="16"/>
  <c r="T3167" i="16"/>
  <c r="T3168" i="16"/>
  <c r="T3169" i="16"/>
  <c r="T3170" i="16"/>
  <c r="T3171" i="16"/>
  <c r="T3172" i="16"/>
  <c r="T3173" i="16"/>
  <c r="T3174" i="16"/>
  <c r="T3175" i="16"/>
  <c r="T3176" i="16"/>
  <c r="T3177" i="16"/>
  <c r="T3178" i="16"/>
  <c r="T3179" i="16"/>
  <c r="T3180" i="16"/>
  <c r="T3181" i="16"/>
  <c r="T3182" i="16"/>
  <c r="T3183" i="16"/>
  <c r="T3184" i="16"/>
  <c r="T3185" i="16"/>
  <c r="T3186" i="16"/>
  <c r="T3187" i="16"/>
  <c r="T3188" i="16"/>
  <c r="T3189" i="16"/>
  <c r="T3190" i="16"/>
  <c r="T3191" i="16"/>
  <c r="T3192" i="16"/>
  <c r="T3193" i="16"/>
  <c r="T3194" i="16"/>
  <c r="T3195" i="16"/>
  <c r="T3196" i="16"/>
  <c r="T3197" i="16"/>
  <c r="T3198" i="16"/>
  <c r="T3199" i="16"/>
  <c r="T3200" i="16"/>
  <c r="T3201" i="16"/>
  <c r="T3202" i="16"/>
  <c r="T3203" i="16"/>
  <c r="T3204" i="16"/>
  <c r="T3205" i="16"/>
  <c r="T3206" i="16"/>
  <c r="T3207" i="16"/>
  <c r="T3208" i="16"/>
  <c r="T3209" i="16"/>
  <c r="T3210" i="16"/>
  <c r="T3211" i="16"/>
  <c r="T3212" i="16"/>
  <c r="T3213" i="16"/>
  <c r="T3214" i="16"/>
  <c r="T3215" i="16"/>
  <c r="T3216" i="16"/>
  <c r="T3217" i="16"/>
  <c r="T3218" i="16"/>
  <c r="T3219" i="16"/>
  <c r="T3220" i="16"/>
  <c r="T3221" i="16"/>
  <c r="T3222" i="16"/>
  <c r="T3223" i="16"/>
  <c r="T3224" i="16"/>
  <c r="T3225" i="16"/>
  <c r="T3226" i="16"/>
  <c r="T3227" i="16"/>
  <c r="T3228" i="16"/>
  <c r="T3229" i="16"/>
  <c r="T3230" i="16"/>
  <c r="T3231" i="16"/>
  <c r="T3232" i="16"/>
  <c r="T3233" i="16"/>
  <c r="T3234" i="16"/>
  <c r="T3235" i="16"/>
  <c r="T3236" i="16"/>
  <c r="T3237" i="16"/>
  <c r="T3238" i="16"/>
  <c r="T3239" i="16"/>
  <c r="T3240" i="16"/>
  <c r="T3241" i="16"/>
  <c r="T3242" i="16"/>
  <c r="T3243" i="16"/>
  <c r="T3244" i="16"/>
  <c r="T3245" i="16"/>
  <c r="T3246" i="16"/>
  <c r="T3247" i="16"/>
  <c r="T3248" i="16"/>
  <c r="T3249" i="16"/>
  <c r="T3250" i="16"/>
  <c r="T3251" i="16"/>
  <c r="T3252" i="16"/>
  <c r="T3253" i="16"/>
  <c r="T3254" i="16"/>
  <c r="T3255" i="16"/>
  <c r="T3256" i="16"/>
  <c r="T3257" i="16"/>
  <c r="T3258" i="16"/>
  <c r="T3259" i="16"/>
  <c r="T3260" i="16"/>
  <c r="T3261" i="16"/>
  <c r="T3262" i="16"/>
  <c r="T3263" i="16"/>
  <c r="T3264" i="16"/>
  <c r="T3265" i="16"/>
  <c r="T3266" i="16"/>
  <c r="T3267" i="16"/>
  <c r="T3268" i="16"/>
  <c r="T3269" i="16"/>
  <c r="T3270" i="16"/>
  <c r="T3271" i="16"/>
  <c r="T3272" i="16"/>
  <c r="T3273" i="16"/>
  <c r="T3274" i="16"/>
  <c r="T3275" i="16"/>
  <c r="T3276" i="16"/>
  <c r="T3277" i="16"/>
  <c r="T3278" i="16"/>
  <c r="T3279" i="16"/>
  <c r="T3280" i="16"/>
  <c r="T3281" i="16"/>
  <c r="T3282" i="16"/>
  <c r="T3283" i="16"/>
  <c r="T3284" i="16"/>
  <c r="T3285" i="16"/>
  <c r="T3286" i="16"/>
  <c r="T3287" i="16"/>
  <c r="T3288" i="16"/>
  <c r="T3289" i="16"/>
  <c r="T3290" i="16"/>
  <c r="T3291" i="16"/>
  <c r="T3292" i="16"/>
  <c r="T3293" i="16"/>
  <c r="T3294" i="16"/>
  <c r="T3295" i="16"/>
  <c r="T3296" i="16"/>
  <c r="T3297" i="16"/>
  <c r="T3298" i="16"/>
  <c r="T3299" i="16"/>
  <c r="T3300" i="16"/>
  <c r="T3301" i="16"/>
  <c r="T3302" i="16"/>
  <c r="T3303" i="16"/>
  <c r="T3304" i="16"/>
  <c r="T3305" i="16"/>
  <c r="T3306" i="16"/>
  <c r="T3307" i="16"/>
  <c r="T3308" i="16"/>
  <c r="T3309" i="16"/>
  <c r="T3310" i="16"/>
  <c r="T3311" i="16"/>
  <c r="T3312" i="16"/>
  <c r="T3313" i="16"/>
  <c r="T3314" i="16"/>
  <c r="T3315" i="16"/>
  <c r="T3316" i="16"/>
  <c r="T3317" i="16"/>
  <c r="T3318" i="16"/>
  <c r="T3319" i="16"/>
  <c r="T3320" i="16"/>
  <c r="T3321" i="16"/>
  <c r="T3322" i="16"/>
  <c r="T3323" i="16"/>
  <c r="T3324" i="16"/>
  <c r="T3325" i="16"/>
  <c r="T3326" i="16"/>
  <c r="T3327" i="16"/>
  <c r="T3328" i="16"/>
  <c r="T3329" i="16"/>
  <c r="T3330" i="16"/>
  <c r="T3331" i="16"/>
  <c r="T3332" i="16"/>
  <c r="T3333" i="16"/>
  <c r="T3334" i="16"/>
  <c r="T3335" i="16"/>
  <c r="T3336" i="16"/>
  <c r="T3337" i="16"/>
  <c r="T3338" i="16"/>
  <c r="T3339" i="16"/>
  <c r="T3340" i="16"/>
  <c r="T3341" i="16"/>
  <c r="T3342" i="16"/>
  <c r="T3343" i="16"/>
  <c r="T3344" i="16"/>
  <c r="T3345" i="16"/>
  <c r="T3346" i="16"/>
  <c r="T3347" i="16"/>
  <c r="T3348" i="16"/>
  <c r="T3349" i="16"/>
  <c r="T3350" i="16"/>
  <c r="T3351" i="16"/>
  <c r="T3352" i="16"/>
  <c r="T3353" i="16"/>
  <c r="T3354" i="16"/>
  <c r="T3355" i="16"/>
  <c r="T3356" i="16"/>
  <c r="T3357" i="16"/>
  <c r="T3358" i="16"/>
  <c r="T3359" i="16"/>
  <c r="T3360" i="16"/>
  <c r="T3361" i="16"/>
  <c r="T3362" i="16"/>
  <c r="T3363" i="16"/>
  <c r="T3364" i="16"/>
  <c r="T3365" i="16"/>
  <c r="T3366" i="16"/>
  <c r="T3367" i="16"/>
  <c r="T3368" i="16"/>
  <c r="T3369" i="16"/>
  <c r="T3370" i="16"/>
  <c r="T3371" i="16"/>
  <c r="T3372" i="16"/>
  <c r="T3373" i="16"/>
  <c r="T3374" i="16"/>
  <c r="T3375" i="16"/>
  <c r="T3376" i="16"/>
  <c r="T3377" i="16"/>
  <c r="T3378" i="16"/>
  <c r="T3379" i="16"/>
  <c r="T3380" i="16"/>
  <c r="T3381" i="16"/>
  <c r="T3382" i="16"/>
  <c r="T3383" i="16"/>
  <c r="T3384" i="16"/>
  <c r="T3385" i="16"/>
  <c r="T3386" i="16"/>
  <c r="T3387" i="16"/>
  <c r="T3388" i="16"/>
  <c r="T3389" i="16"/>
  <c r="T3390" i="16"/>
  <c r="T3391" i="16"/>
  <c r="T3392" i="16"/>
  <c r="T3393" i="16"/>
  <c r="T3394" i="16"/>
  <c r="T3395" i="16"/>
  <c r="T3396" i="16"/>
  <c r="T3397" i="16"/>
  <c r="T3398" i="16"/>
  <c r="T3399" i="16"/>
  <c r="T3400" i="16"/>
  <c r="T3401" i="16"/>
  <c r="T3402" i="16"/>
  <c r="T3403" i="16"/>
  <c r="T3404" i="16"/>
  <c r="T3405" i="16"/>
  <c r="T3406" i="16"/>
  <c r="T3407" i="16"/>
  <c r="T3408" i="16"/>
  <c r="T3409" i="16"/>
  <c r="T3410" i="16"/>
  <c r="T3411" i="16"/>
  <c r="T3412" i="16"/>
  <c r="T3413" i="16"/>
  <c r="T3414" i="16"/>
  <c r="T3415" i="16"/>
  <c r="T3416" i="16"/>
  <c r="T3417" i="16"/>
  <c r="T3418" i="16"/>
  <c r="T3419" i="16"/>
  <c r="T3420" i="16"/>
  <c r="T3421" i="16"/>
  <c r="T3422" i="16"/>
  <c r="T3423" i="16"/>
  <c r="T3424" i="16"/>
  <c r="T3425" i="16"/>
  <c r="T3426" i="16"/>
  <c r="T3427" i="16"/>
  <c r="T3428" i="16"/>
  <c r="T3429" i="16"/>
  <c r="T3430" i="16"/>
  <c r="T3431" i="16"/>
  <c r="T3432" i="16"/>
  <c r="T3433" i="16"/>
  <c r="T3434" i="16"/>
  <c r="T3435" i="16"/>
  <c r="T3436" i="16"/>
  <c r="T3437" i="16"/>
  <c r="T3438" i="16"/>
  <c r="T3439" i="16"/>
  <c r="T3440" i="16"/>
  <c r="T3441" i="16"/>
  <c r="T3442" i="16"/>
  <c r="T3443" i="16"/>
  <c r="T3444" i="16"/>
  <c r="T3445" i="16"/>
  <c r="T3446" i="16"/>
  <c r="T3447" i="16"/>
  <c r="T3448" i="16"/>
  <c r="T3449" i="16"/>
  <c r="T3450" i="16"/>
  <c r="T3451" i="16"/>
  <c r="T3452" i="16"/>
  <c r="T3453" i="16"/>
  <c r="T3454" i="16"/>
  <c r="T3455" i="16"/>
  <c r="T3456" i="16"/>
  <c r="T3457" i="16"/>
  <c r="T3458" i="16"/>
  <c r="T3459" i="16"/>
  <c r="T3460" i="16"/>
  <c r="T3461" i="16"/>
  <c r="T3462" i="16"/>
  <c r="T3463" i="16"/>
  <c r="T3464" i="16"/>
  <c r="T3465" i="16"/>
  <c r="T3466" i="16"/>
  <c r="T3467" i="16"/>
  <c r="T3468" i="16"/>
  <c r="T3469" i="16"/>
  <c r="T3470" i="16"/>
  <c r="T3471" i="16"/>
  <c r="T3472" i="16"/>
  <c r="T3473" i="16"/>
  <c r="T3474" i="16"/>
  <c r="T3475" i="16"/>
  <c r="T3476" i="16"/>
  <c r="T3477" i="16"/>
  <c r="T3478" i="16"/>
  <c r="T3479" i="16"/>
  <c r="T3480" i="16"/>
  <c r="T3481" i="16"/>
  <c r="T3482" i="16"/>
  <c r="T3483" i="16"/>
  <c r="T3484" i="16"/>
  <c r="T3485" i="16"/>
  <c r="T3486" i="16"/>
  <c r="T3487" i="16"/>
  <c r="T3488" i="16"/>
  <c r="T3489" i="16"/>
  <c r="T3490" i="16"/>
  <c r="T3491" i="16"/>
  <c r="T3492" i="16"/>
  <c r="T3493" i="16"/>
  <c r="T3494" i="16"/>
  <c r="T3495" i="16"/>
  <c r="T3496" i="16"/>
  <c r="T3497" i="16"/>
  <c r="T3498" i="16"/>
  <c r="T3499" i="16"/>
  <c r="T3500" i="16"/>
  <c r="T3501" i="16"/>
  <c r="T3502" i="16"/>
  <c r="T3503" i="16"/>
  <c r="T3504" i="16"/>
  <c r="T3505" i="16"/>
  <c r="T3506" i="16"/>
  <c r="T3507" i="16"/>
  <c r="T3508" i="16"/>
  <c r="T3509" i="16"/>
  <c r="T3510" i="16"/>
  <c r="T3511" i="16"/>
  <c r="T3512" i="16"/>
  <c r="T3513" i="16"/>
  <c r="T3514" i="16"/>
  <c r="T3515" i="16"/>
  <c r="T3516" i="16"/>
  <c r="T3517" i="16"/>
  <c r="T3518" i="16"/>
  <c r="T3519" i="16"/>
  <c r="T3520" i="16"/>
  <c r="T3521" i="16"/>
  <c r="T3522" i="16"/>
  <c r="T3523" i="16"/>
  <c r="T3524" i="16"/>
  <c r="T3525" i="16"/>
  <c r="T3526" i="16"/>
  <c r="T3527" i="16"/>
  <c r="T3528" i="16"/>
  <c r="T3529" i="16"/>
  <c r="T3530" i="16"/>
  <c r="T3531" i="16"/>
  <c r="T3532" i="16"/>
  <c r="T3533" i="16"/>
  <c r="T3534" i="16"/>
  <c r="T3535" i="16"/>
  <c r="T3536" i="16"/>
  <c r="T3537" i="16"/>
  <c r="T3538" i="16"/>
  <c r="T3539" i="16"/>
  <c r="T3540" i="16"/>
  <c r="T3541" i="16"/>
  <c r="T3542" i="16"/>
  <c r="T3543" i="16"/>
  <c r="T3544" i="16"/>
  <c r="T3545" i="16"/>
  <c r="T3546" i="16"/>
  <c r="T3547" i="16"/>
  <c r="T3548" i="16"/>
  <c r="T3549" i="16"/>
  <c r="T3550" i="16"/>
  <c r="T3551" i="16"/>
  <c r="T3552" i="16"/>
  <c r="T3553" i="16"/>
  <c r="T3554" i="16"/>
  <c r="T3555" i="16"/>
  <c r="T3556" i="16"/>
  <c r="T3557" i="16"/>
  <c r="T3558" i="16"/>
  <c r="W1927" i="16" l="1" a="1"/>
  <c r="W1927" i="16" s="1"/>
  <c r="W1928" i="16" a="1"/>
  <c r="W1928" i="16" s="1"/>
  <c r="W1929" i="16" a="1"/>
  <c r="W1929" i="16" s="1"/>
  <c r="D10462" i="19" l="1"/>
  <c r="D10463" i="19"/>
  <c r="D10464" i="19"/>
  <c r="D10465" i="19"/>
  <c r="D10466" i="19"/>
  <c r="D10467" i="19"/>
  <c r="D10468" i="19"/>
  <c r="D10469" i="19"/>
  <c r="D10470" i="19"/>
  <c r="D10471" i="19"/>
  <c r="D10472" i="19"/>
  <c r="D10473" i="19"/>
  <c r="D10474" i="19"/>
  <c r="D10475" i="19"/>
  <c r="D10476" i="19"/>
  <c r="D10477" i="19"/>
  <c r="D10478" i="19"/>
  <c r="D10479" i="19"/>
  <c r="D10480" i="19"/>
  <c r="D10481" i="19"/>
  <c r="D10482" i="19"/>
  <c r="D10483" i="19"/>
  <c r="D10484" i="19"/>
  <c r="D10485" i="19"/>
  <c r="D10486" i="19"/>
  <c r="D10487" i="19"/>
  <c r="D10488" i="19"/>
  <c r="D10489" i="19"/>
  <c r="D10490" i="19"/>
  <c r="D10491" i="19"/>
  <c r="D10492" i="19"/>
  <c r="D10493" i="19"/>
  <c r="D10494" i="19"/>
  <c r="D10495" i="19"/>
  <c r="D10496" i="19"/>
  <c r="D10497" i="19"/>
  <c r="D10498" i="19"/>
  <c r="D10499" i="19"/>
  <c r="D10500" i="19"/>
  <c r="D10501" i="19"/>
  <c r="D10502" i="19"/>
  <c r="D10503" i="19"/>
  <c r="D10504" i="19"/>
  <c r="D10505" i="19"/>
  <c r="D10506" i="19"/>
  <c r="D10507" i="19"/>
  <c r="D10508" i="19"/>
  <c r="D10383" i="19"/>
  <c r="D10384" i="19"/>
  <c r="D10385" i="19"/>
  <c r="D10386" i="19"/>
  <c r="D10387" i="19"/>
  <c r="D10388" i="19"/>
  <c r="D10389" i="19"/>
  <c r="D10390" i="19"/>
  <c r="D10391" i="19"/>
  <c r="D10392" i="19"/>
  <c r="D10393" i="19"/>
  <c r="D10394" i="19"/>
  <c r="D10395" i="19"/>
  <c r="D10396" i="19"/>
  <c r="D10397" i="19"/>
  <c r="D10398" i="19"/>
  <c r="D10399" i="19"/>
  <c r="D10400" i="19"/>
  <c r="D10401" i="19"/>
  <c r="D10402" i="19"/>
  <c r="D10403" i="19"/>
  <c r="D10404" i="19"/>
  <c r="D10405" i="19"/>
  <c r="D10406" i="19"/>
  <c r="D10407" i="19"/>
  <c r="D10408" i="19"/>
  <c r="D10409" i="19"/>
  <c r="D10410" i="19"/>
  <c r="D10411" i="19"/>
  <c r="D10412" i="19"/>
  <c r="D10413" i="19"/>
  <c r="D10414" i="19"/>
  <c r="D10415" i="19"/>
  <c r="D10416" i="19"/>
  <c r="D10417" i="19"/>
  <c r="D10418" i="19"/>
  <c r="D10419" i="19"/>
  <c r="D10420" i="19"/>
  <c r="D10421" i="19"/>
  <c r="D10422" i="19"/>
  <c r="D10423" i="19"/>
  <c r="D10424" i="19"/>
  <c r="D10425" i="19"/>
  <c r="D10426" i="19"/>
  <c r="D10427" i="19"/>
  <c r="D10428" i="19"/>
  <c r="D10429" i="19"/>
  <c r="D10430" i="19"/>
  <c r="D10431" i="19"/>
  <c r="D10432" i="19"/>
  <c r="D10433" i="19"/>
  <c r="D10434" i="19"/>
  <c r="D10435" i="19"/>
  <c r="D10436" i="19"/>
  <c r="D10437" i="19"/>
  <c r="D10438" i="19"/>
  <c r="D10439" i="19"/>
  <c r="D10440" i="19"/>
  <c r="D10441" i="19"/>
  <c r="D10442" i="19"/>
  <c r="D10443" i="19"/>
  <c r="D10444" i="19"/>
  <c r="D10445" i="19"/>
  <c r="D10446" i="19"/>
  <c r="D10447" i="19"/>
  <c r="D10448" i="19"/>
  <c r="D10449" i="19"/>
  <c r="D10450" i="19"/>
  <c r="D10451" i="19"/>
  <c r="D10452" i="19"/>
  <c r="D10453" i="19"/>
  <c r="D10454" i="19"/>
  <c r="D10455" i="19"/>
  <c r="D10456" i="19"/>
  <c r="D10457" i="19"/>
  <c r="D10458" i="19"/>
  <c r="D10459" i="19"/>
  <c r="D10460" i="19"/>
  <c r="D10461" i="19"/>
  <c r="D10228" i="19"/>
  <c r="D10229" i="19"/>
  <c r="D10230" i="19"/>
  <c r="D10231" i="19"/>
  <c r="D10232" i="19"/>
  <c r="D10233" i="19"/>
  <c r="D10234" i="19"/>
  <c r="D10235" i="19"/>
  <c r="D10236" i="19"/>
  <c r="D10237" i="19"/>
  <c r="D10238" i="19"/>
  <c r="D10239" i="19"/>
  <c r="D10240" i="19"/>
  <c r="D10241" i="19"/>
  <c r="D10242" i="19"/>
  <c r="D10243" i="19"/>
  <c r="D10244" i="19"/>
  <c r="D10245" i="19"/>
  <c r="D10246" i="19"/>
  <c r="D10247" i="19"/>
  <c r="D10248" i="19"/>
  <c r="D10249" i="19"/>
  <c r="D10250" i="19"/>
  <c r="D10251" i="19"/>
  <c r="D10252" i="19"/>
  <c r="D10253" i="19"/>
  <c r="D10254" i="19"/>
  <c r="D10255" i="19"/>
  <c r="D10256" i="19"/>
  <c r="D10257" i="19"/>
  <c r="D10258" i="19"/>
  <c r="D10259" i="19"/>
  <c r="D10260" i="19"/>
  <c r="D10261" i="19"/>
  <c r="D10262" i="19"/>
  <c r="D10263" i="19"/>
  <c r="D10264" i="19"/>
  <c r="D10265" i="19"/>
  <c r="D10266" i="19"/>
  <c r="D10267" i="19"/>
  <c r="D10268" i="19"/>
  <c r="D10269" i="19"/>
  <c r="D10270" i="19"/>
  <c r="D10271" i="19"/>
  <c r="D10272" i="19"/>
  <c r="D10273" i="19"/>
  <c r="D10274" i="19"/>
  <c r="D10275" i="19"/>
  <c r="D10276" i="19"/>
  <c r="D10277" i="19"/>
  <c r="D10278" i="19"/>
  <c r="D10279" i="19"/>
  <c r="D10280" i="19"/>
  <c r="D10281" i="19"/>
  <c r="D10282" i="19"/>
  <c r="D10283" i="19"/>
  <c r="D10284" i="19"/>
  <c r="D10285" i="19"/>
  <c r="D10286" i="19"/>
  <c r="D10287" i="19"/>
  <c r="D10288" i="19"/>
  <c r="D10289" i="19"/>
  <c r="D10290" i="19"/>
  <c r="D10291" i="19"/>
  <c r="D10292" i="19"/>
  <c r="D10293" i="19"/>
  <c r="D10294" i="19"/>
  <c r="D10295" i="19"/>
  <c r="D10296" i="19"/>
  <c r="D10297" i="19"/>
  <c r="D10298" i="19"/>
  <c r="D10299" i="19"/>
  <c r="D10300" i="19"/>
  <c r="D10301" i="19"/>
  <c r="D10302" i="19"/>
  <c r="D10303" i="19"/>
  <c r="D10304" i="19"/>
  <c r="D10305" i="19"/>
  <c r="D10306" i="19"/>
  <c r="D10307" i="19"/>
  <c r="D10308" i="19"/>
  <c r="D10309" i="19"/>
  <c r="D10310" i="19"/>
  <c r="D10311" i="19"/>
  <c r="D10312" i="19"/>
  <c r="D10313" i="19"/>
  <c r="D10314" i="19"/>
  <c r="D10315" i="19"/>
  <c r="D10316" i="19"/>
  <c r="D10317" i="19"/>
  <c r="D10318" i="19"/>
  <c r="D10319" i="19"/>
  <c r="D10320" i="19"/>
  <c r="D10321" i="19"/>
  <c r="D10322" i="19"/>
  <c r="D10323" i="19"/>
  <c r="D10324" i="19"/>
  <c r="D10325" i="19"/>
  <c r="D10326" i="19"/>
  <c r="D10327" i="19"/>
  <c r="D10328" i="19"/>
  <c r="D10329" i="19"/>
  <c r="D10330" i="19"/>
  <c r="D10331" i="19"/>
  <c r="D10332" i="19"/>
  <c r="D10333" i="19"/>
  <c r="D10334" i="19"/>
  <c r="D10335" i="19"/>
  <c r="D10336" i="19"/>
  <c r="D10337" i="19"/>
  <c r="D10338" i="19"/>
  <c r="D10339" i="19"/>
  <c r="D10340" i="19"/>
  <c r="D10341" i="19"/>
  <c r="D10342" i="19"/>
  <c r="D10343" i="19"/>
  <c r="D10344" i="19"/>
  <c r="D10345" i="19"/>
  <c r="D10346" i="19"/>
  <c r="D10347" i="19"/>
  <c r="D10348" i="19"/>
  <c r="D10349" i="19"/>
  <c r="D10350" i="19"/>
  <c r="D10351" i="19"/>
  <c r="D10352" i="19"/>
  <c r="D10353" i="19"/>
  <c r="D10354" i="19"/>
  <c r="D10355" i="19"/>
  <c r="D10356" i="19"/>
  <c r="D10357" i="19"/>
  <c r="D10358" i="19"/>
  <c r="D10359" i="19"/>
  <c r="D10360" i="19"/>
  <c r="D10361" i="19"/>
  <c r="D10362" i="19"/>
  <c r="D10363" i="19"/>
  <c r="D10364" i="19"/>
  <c r="D10365" i="19"/>
  <c r="D10366" i="19"/>
  <c r="D10367" i="19"/>
  <c r="D10368" i="19"/>
  <c r="D10369" i="19"/>
  <c r="D10370" i="19"/>
  <c r="D10371" i="19"/>
  <c r="D10372" i="19"/>
  <c r="D10373" i="19"/>
  <c r="D10374" i="19"/>
  <c r="D10375" i="19"/>
  <c r="D10376" i="19"/>
  <c r="D10377" i="19"/>
  <c r="D10378" i="19"/>
  <c r="D10379" i="19"/>
  <c r="D10380" i="19"/>
  <c r="D10381" i="19"/>
  <c r="D10382" i="19"/>
  <c r="W2792" i="16" a="1"/>
  <c r="W2792" i="16" s="1"/>
  <c r="W3450" i="16" l="1" a="1"/>
  <c r="W3450" i="16" s="1"/>
  <c r="W3436" i="16" a="1"/>
  <c r="W3436" i="16" s="1"/>
  <c r="W3440" i="16" a="1"/>
  <c r="W3440" i="16" s="1"/>
  <c r="W3443" i="16" a="1"/>
  <c r="W3443" i="16" s="1"/>
  <c r="W2" i="16" l="1" a="1"/>
  <c r="W2" i="16" s="1"/>
  <c r="W3" i="16" a="1"/>
  <c r="W3" i="16" s="1"/>
  <c r="W4" i="16" a="1"/>
  <c r="W4" i="16" s="1"/>
  <c r="W5" i="16" a="1"/>
  <c r="W5" i="16" s="1"/>
  <c r="W6" i="16" a="1"/>
  <c r="W6" i="16" s="1"/>
  <c r="W7" i="16" a="1"/>
  <c r="W7" i="16" s="1"/>
  <c r="W8" i="16" a="1"/>
  <c r="W8" i="16" s="1"/>
  <c r="W9" i="16" a="1"/>
  <c r="W9" i="16" s="1"/>
  <c r="W10" i="16" a="1"/>
  <c r="W10" i="16" s="1"/>
  <c r="W11" i="16" a="1"/>
  <c r="W11" i="16" s="1"/>
  <c r="W12" i="16" a="1"/>
  <c r="W12" i="16" s="1"/>
  <c r="W13" i="16" a="1"/>
  <c r="W13" i="16" s="1"/>
  <c r="W14" i="16" a="1"/>
  <c r="W14" i="16" s="1"/>
  <c r="W15" i="16" a="1"/>
  <c r="W15" i="16" s="1"/>
  <c r="W16" i="16" a="1"/>
  <c r="W16" i="16" s="1"/>
  <c r="W17" i="16" a="1"/>
  <c r="W17" i="16" s="1"/>
  <c r="W18" i="16" a="1"/>
  <c r="W18" i="16" s="1"/>
  <c r="W19" i="16" a="1"/>
  <c r="W19" i="16" s="1"/>
  <c r="W20" i="16" a="1"/>
  <c r="W20" i="16" s="1"/>
  <c r="W21" i="16" a="1"/>
  <c r="W21" i="16" s="1"/>
  <c r="W22" i="16" a="1"/>
  <c r="W22" i="16" s="1"/>
  <c r="W23" i="16" a="1"/>
  <c r="W23" i="16" s="1"/>
  <c r="W24" i="16" a="1"/>
  <c r="W24" i="16" s="1"/>
  <c r="W25" i="16" a="1"/>
  <c r="W25" i="16" s="1"/>
  <c r="W26" i="16" a="1"/>
  <c r="W26" i="16" s="1"/>
  <c r="W27" i="16" a="1"/>
  <c r="W27" i="16" s="1"/>
  <c r="W28" i="16" a="1"/>
  <c r="W28" i="16" s="1"/>
  <c r="W29" i="16" a="1"/>
  <c r="W29" i="16" s="1"/>
  <c r="W30" i="16" a="1"/>
  <c r="W30" i="16" s="1"/>
  <c r="W31" i="16" a="1"/>
  <c r="W31" i="16" s="1"/>
  <c r="W32" i="16" a="1"/>
  <c r="W32" i="16" s="1"/>
  <c r="W33" i="16" a="1"/>
  <c r="W33" i="16" s="1"/>
  <c r="W34" i="16" a="1"/>
  <c r="W34" i="16" s="1"/>
  <c r="W35" i="16" a="1"/>
  <c r="W35" i="16" s="1"/>
  <c r="W36" i="16" a="1"/>
  <c r="W36" i="16" s="1"/>
  <c r="W37" i="16" a="1"/>
  <c r="W37" i="16" s="1"/>
  <c r="W38" i="16" a="1"/>
  <c r="W38" i="16" s="1"/>
  <c r="W39" i="16" a="1"/>
  <c r="W39" i="16" s="1"/>
  <c r="W40" i="16" a="1"/>
  <c r="W40" i="16" s="1"/>
  <c r="W41" i="16" a="1"/>
  <c r="W41" i="16" s="1"/>
  <c r="W42" i="16" a="1"/>
  <c r="W42" i="16" s="1"/>
  <c r="W43" i="16" a="1"/>
  <c r="W43" i="16" s="1"/>
  <c r="W44" i="16" a="1"/>
  <c r="W44" i="16" s="1"/>
  <c r="W45" i="16" a="1"/>
  <c r="W45" i="16" s="1"/>
  <c r="W46" i="16" a="1"/>
  <c r="W46" i="16" s="1"/>
  <c r="W47" i="16" a="1"/>
  <c r="W47" i="16" s="1"/>
  <c r="W48" i="16" a="1"/>
  <c r="W48" i="16" s="1"/>
  <c r="W49" i="16" a="1"/>
  <c r="W49" i="16" s="1"/>
  <c r="W50" i="16" a="1"/>
  <c r="W50" i="16" s="1"/>
  <c r="W51" i="16" a="1"/>
  <c r="W51" i="16" s="1"/>
  <c r="W52" i="16" a="1"/>
  <c r="W52" i="16" s="1"/>
  <c r="W53" i="16" a="1"/>
  <c r="W53" i="16" s="1"/>
  <c r="W54" i="16" a="1"/>
  <c r="W54" i="16" s="1"/>
  <c r="W55" i="16" a="1"/>
  <c r="W55" i="16" s="1"/>
  <c r="W56" i="16" a="1"/>
  <c r="W56" i="16" s="1"/>
  <c r="W57" i="16" a="1"/>
  <c r="W57" i="16" s="1"/>
  <c r="W58" i="16" a="1"/>
  <c r="W58" i="16" s="1"/>
  <c r="W59" i="16" a="1"/>
  <c r="W59" i="16" s="1"/>
  <c r="W60" i="16" a="1"/>
  <c r="W60" i="16" s="1"/>
  <c r="W61" i="16" a="1"/>
  <c r="W61" i="16" s="1"/>
  <c r="W62" i="16" a="1"/>
  <c r="W62" i="16" s="1"/>
  <c r="W63" i="16" a="1"/>
  <c r="W63" i="16" s="1"/>
  <c r="W64" i="16" a="1"/>
  <c r="W64" i="16" s="1"/>
  <c r="W65" i="16" a="1"/>
  <c r="W65" i="16" s="1"/>
  <c r="W66" i="16" a="1"/>
  <c r="W66" i="16" s="1"/>
  <c r="W67" i="16" a="1"/>
  <c r="W67" i="16" s="1"/>
  <c r="W68" i="16" a="1"/>
  <c r="W68" i="16" s="1"/>
  <c r="W69" i="16" a="1"/>
  <c r="W69" i="16" s="1"/>
  <c r="W70" i="16" a="1"/>
  <c r="W70" i="16" s="1"/>
  <c r="W71" i="16" a="1"/>
  <c r="W71" i="16" s="1"/>
  <c r="W72" i="16" a="1"/>
  <c r="W72" i="16" s="1"/>
  <c r="W73" i="16" a="1"/>
  <c r="W73" i="16" s="1"/>
  <c r="W74" i="16" a="1"/>
  <c r="W74" i="16" s="1"/>
  <c r="W75" i="16" a="1"/>
  <c r="W75" i="16" s="1"/>
  <c r="W76" i="16" a="1"/>
  <c r="W76" i="16" s="1"/>
  <c r="W77" i="16" a="1"/>
  <c r="W77" i="16" s="1"/>
  <c r="W78" i="16" a="1"/>
  <c r="W78" i="16" s="1"/>
  <c r="W79" i="16" a="1"/>
  <c r="W79" i="16" s="1"/>
  <c r="W80" i="16" a="1"/>
  <c r="W80" i="16" s="1"/>
  <c r="W81" i="16" a="1"/>
  <c r="W81" i="16" s="1"/>
  <c r="W82" i="16" a="1"/>
  <c r="W82" i="16" s="1"/>
  <c r="W83" i="16" a="1"/>
  <c r="W83" i="16" s="1"/>
  <c r="W84" i="16" a="1"/>
  <c r="W84" i="16" s="1"/>
  <c r="W85" i="16" a="1"/>
  <c r="W85" i="16" s="1"/>
  <c r="W86" i="16" a="1"/>
  <c r="W86" i="16" s="1"/>
  <c r="W87" i="16" a="1"/>
  <c r="W87" i="16" s="1"/>
  <c r="W88" i="16" a="1"/>
  <c r="W88" i="16" s="1"/>
  <c r="W89" i="16" a="1"/>
  <c r="W89" i="16" s="1"/>
  <c r="W90" i="16" a="1"/>
  <c r="W90" i="16" s="1"/>
  <c r="W91" i="16" a="1"/>
  <c r="W91" i="16" s="1"/>
  <c r="W92" i="16" a="1"/>
  <c r="W92" i="16" s="1"/>
  <c r="W93" i="16" a="1"/>
  <c r="W93" i="16" s="1"/>
  <c r="W94" i="16" a="1"/>
  <c r="W94" i="16" s="1"/>
  <c r="W95" i="16" a="1"/>
  <c r="W95" i="16" s="1"/>
  <c r="W96" i="16" a="1"/>
  <c r="W96" i="16" s="1"/>
  <c r="W97" i="16" a="1"/>
  <c r="W97" i="16" s="1"/>
  <c r="W98" i="16" a="1"/>
  <c r="W98" i="16" s="1"/>
  <c r="W99" i="16" a="1"/>
  <c r="W99" i="16" s="1"/>
  <c r="W100" i="16" a="1"/>
  <c r="W100" i="16" s="1"/>
  <c r="W101" i="16" a="1"/>
  <c r="W101" i="16" s="1"/>
  <c r="W102" i="16" a="1"/>
  <c r="W102" i="16" s="1"/>
  <c r="W103" i="16" a="1"/>
  <c r="W103" i="16" s="1"/>
  <c r="W104" i="16" a="1"/>
  <c r="W104" i="16" s="1"/>
  <c r="W105" i="16" a="1"/>
  <c r="W105" i="16" s="1"/>
  <c r="W106" i="16" a="1"/>
  <c r="W106" i="16" s="1"/>
  <c r="W107" i="16" a="1"/>
  <c r="W107" i="16" s="1"/>
  <c r="W108" i="16" a="1"/>
  <c r="W108" i="16" s="1"/>
  <c r="W109" i="16" a="1"/>
  <c r="W109" i="16" s="1"/>
  <c r="W110" i="16" a="1"/>
  <c r="W110" i="16" s="1"/>
  <c r="W111" i="16" a="1"/>
  <c r="W111" i="16" s="1"/>
  <c r="W112" i="16" a="1"/>
  <c r="W112" i="16" s="1"/>
  <c r="W113" i="16" a="1"/>
  <c r="W113" i="16" s="1"/>
  <c r="W114" i="16" a="1"/>
  <c r="W114" i="16" s="1"/>
  <c r="W115" i="16" a="1"/>
  <c r="W115" i="16" s="1"/>
  <c r="W116" i="16" a="1"/>
  <c r="W116" i="16" s="1"/>
  <c r="W117" i="16" a="1"/>
  <c r="W117" i="16" s="1"/>
  <c r="W118" i="16" a="1"/>
  <c r="W118" i="16" s="1"/>
  <c r="W119" i="16" a="1"/>
  <c r="W119" i="16" s="1"/>
  <c r="W120" i="16" a="1"/>
  <c r="W120" i="16" s="1"/>
  <c r="W121" i="16" a="1"/>
  <c r="W121" i="16" s="1"/>
  <c r="W122" i="16" a="1"/>
  <c r="W122" i="16" s="1"/>
  <c r="W123" i="16" a="1"/>
  <c r="W123" i="16" s="1"/>
  <c r="W124" i="16" a="1"/>
  <c r="W124" i="16" s="1"/>
  <c r="W125" i="16" a="1"/>
  <c r="W125" i="16" s="1"/>
  <c r="W126" i="16" a="1"/>
  <c r="W126" i="16" s="1"/>
  <c r="W127" i="16" a="1"/>
  <c r="W127" i="16" s="1"/>
  <c r="W128" i="16" a="1"/>
  <c r="W128" i="16" s="1"/>
  <c r="W129" i="16" a="1"/>
  <c r="W129" i="16" s="1"/>
  <c r="W130" i="16" a="1"/>
  <c r="W130" i="16" s="1"/>
  <c r="W131" i="16" a="1"/>
  <c r="W131" i="16" s="1"/>
  <c r="W132" i="16" a="1"/>
  <c r="W132" i="16" s="1"/>
  <c r="W133" i="16" a="1"/>
  <c r="W133" i="16" s="1"/>
  <c r="W134" i="16" a="1"/>
  <c r="W134" i="16" s="1"/>
  <c r="W135" i="16" a="1"/>
  <c r="W135" i="16" s="1"/>
  <c r="W136" i="16" a="1"/>
  <c r="W136" i="16" s="1"/>
  <c r="W137" i="16" a="1"/>
  <c r="W137" i="16" s="1"/>
  <c r="W138" i="16" a="1"/>
  <c r="W138" i="16" s="1"/>
  <c r="W139" i="16" a="1"/>
  <c r="W139" i="16" s="1"/>
  <c r="W140" i="16" a="1"/>
  <c r="W140" i="16" s="1"/>
  <c r="W141" i="16" a="1"/>
  <c r="W141" i="16" s="1"/>
  <c r="W142" i="16" a="1"/>
  <c r="W142" i="16" s="1"/>
  <c r="W143" i="16" a="1"/>
  <c r="W143" i="16" s="1"/>
  <c r="W144" i="16" a="1"/>
  <c r="W144" i="16" s="1"/>
  <c r="W145" i="16" a="1"/>
  <c r="W145" i="16" s="1"/>
  <c r="W146" i="16" a="1"/>
  <c r="W146" i="16" s="1"/>
  <c r="W147" i="16" a="1"/>
  <c r="W147" i="16" s="1"/>
  <c r="W148" i="16" a="1"/>
  <c r="W148" i="16" s="1"/>
  <c r="W149" i="16" a="1"/>
  <c r="W149" i="16" s="1"/>
  <c r="W150" i="16" a="1"/>
  <c r="W150" i="16" s="1"/>
  <c r="W151" i="16" a="1"/>
  <c r="W151" i="16" s="1"/>
  <c r="W152" i="16" a="1"/>
  <c r="W152" i="16" s="1"/>
  <c r="W153" i="16" a="1"/>
  <c r="W153" i="16" s="1"/>
  <c r="W154" i="16" a="1"/>
  <c r="W154" i="16" s="1"/>
  <c r="W155" i="16" a="1"/>
  <c r="W155" i="16" s="1"/>
  <c r="W156" i="16" a="1"/>
  <c r="W156" i="16" s="1"/>
  <c r="W157" i="16" a="1"/>
  <c r="W157" i="16" s="1"/>
  <c r="W158" i="16" a="1"/>
  <c r="W158" i="16" s="1"/>
  <c r="W159" i="16" a="1"/>
  <c r="W159" i="16" s="1"/>
  <c r="W160" i="16" a="1"/>
  <c r="W160" i="16" s="1"/>
  <c r="W161" i="16" a="1"/>
  <c r="W161" i="16" s="1"/>
  <c r="W162" i="16" a="1"/>
  <c r="W162" i="16" s="1"/>
  <c r="W163" i="16" a="1"/>
  <c r="W163" i="16" s="1"/>
  <c r="W164" i="16" a="1"/>
  <c r="W164" i="16" s="1"/>
  <c r="W165" i="16" a="1"/>
  <c r="W165" i="16" s="1"/>
  <c r="W166" i="16" a="1"/>
  <c r="W166" i="16" s="1"/>
  <c r="W167" i="16" a="1"/>
  <c r="W167" i="16" s="1"/>
  <c r="W168" i="16" a="1"/>
  <c r="W168" i="16" s="1"/>
  <c r="W169" i="16" a="1"/>
  <c r="W169" i="16" s="1"/>
  <c r="W170" i="16" a="1"/>
  <c r="W170" i="16" s="1"/>
  <c r="W171" i="16" a="1"/>
  <c r="W171" i="16" s="1"/>
  <c r="W172" i="16" a="1"/>
  <c r="W172" i="16" s="1"/>
  <c r="W173" i="16" a="1"/>
  <c r="W173" i="16" s="1"/>
  <c r="W174" i="16" a="1"/>
  <c r="W174" i="16" s="1"/>
  <c r="W175" i="16" a="1"/>
  <c r="W175" i="16" s="1"/>
  <c r="W176" i="16" a="1"/>
  <c r="W176" i="16" s="1"/>
  <c r="W177" i="16" a="1"/>
  <c r="W177" i="16" s="1"/>
  <c r="W178" i="16" a="1"/>
  <c r="W178" i="16" s="1"/>
  <c r="W179" i="16" a="1"/>
  <c r="W179" i="16" s="1"/>
  <c r="W180" i="16" a="1"/>
  <c r="W180" i="16" s="1"/>
  <c r="W181" i="16" a="1"/>
  <c r="W181" i="16" s="1"/>
  <c r="W182" i="16" a="1"/>
  <c r="W182" i="16" s="1"/>
  <c r="W183" i="16" a="1"/>
  <c r="W183" i="16" s="1"/>
  <c r="W184" i="16" a="1"/>
  <c r="W184" i="16" s="1"/>
  <c r="W185" i="16" a="1"/>
  <c r="W185" i="16" s="1"/>
  <c r="W186" i="16" a="1"/>
  <c r="W186" i="16" s="1"/>
  <c r="W187" i="16" a="1"/>
  <c r="W187" i="16" s="1"/>
  <c r="W188" i="16" a="1"/>
  <c r="W188" i="16" s="1"/>
  <c r="W189" i="16" a="1"/>
  <c r="W189" i="16" s="1"/>
  <c r="W190" i="16" a="1"/>
  <c r="W190" i="16" s="1"/>
  <c r="W191" i="16" a="1"/>
  <c r="W191" i="16" s="1"/>
  <c r="W192" i="16" a="1"/>
  <c r="W192" i="16" s="1"/>
  <c r="W193" i="16" a="1"/>
  <c r="W193" i="16" s="1"/>
  <c r="W194" i="16" a="1"/>
  <c r="W194" i="16" s="1"/>
  <c r="W195" i="16" a="1"/>
  <c r="W195" i="16" s="1"/>
  <c r="W196" i="16" a="1"/>
  <c r="W196" i="16" s="1"/>
  <c r="W197" i="16" a="1"/>
  <c r="W197" i="16" s="1"/>
  <c r="W198" i="16" a="1"/>
  <c r="W198" i="16" s="1"/>
  <c r="W199" i="16" a="1"/>
  <c r="W199" i="16" s="1"/>
  <c r="W200" i="16" a="1"/>
  <c r="W200" i="16" s="1"/>
  <c r="W201" i="16" a="1"/>
  <c r="W201" i="16" s="1"/>
  <c r="W202" i="16" a="1"/>
  <c r="W202" i="16" s="1"/>
  <c r="W203" i="16" a="1"/>
  <c r="W203" i="16" s="1"/>
  <c r="W204" i="16" a="1"/>
  <c r="W204" i="16" s="1"/>
  <c r="W205" i="16" a="1"/>
  <c r="W205" i="16" s="1"/>
  <c r="W206" i="16" a="1"/>
  <c r="W206" i="16" s="1"/>
  <c r="W207" i="16" a="1"/>
  <c r="W207" i="16" s="1"/>
  <c r="W208" i="16" a="1"/>
  <c r="W208" i="16" s="1"/>
  <c r="W209" i="16" a="1"/>
  <c r="W209" i="16" s="1"/>
  <c r="W210" i="16" a="1"/>
  <c r="W210" i="16" s="1"/>
  <c r="W211" i="16" a="1"/>
  <c r="W211" i="16" s="1"/>
  <c r="W212" i="16" a="1"/>
  <c r="W212" i="16" s="1"/>
  <c r="W213" i="16" a="1"/>
  <c r="W213" i="16" s="1"/>
  <c r="W214" i="16" a="1"/>
  <c r="W214" i="16" s="1"/>
  <c r="W215" i="16" a="1"/>
  <c r="W215" i="16" s="1"/>
  <c r="W216" i="16" a="1"/>
  <c r="W216" i="16" s="1"/>
  <c r="W217" i="16" a="1"/>
  <c r="W217" i="16" s="1"/>
  <c r="W218" i="16" a="1"/>
  <c r="W218" i="16" s="1"/>
  <c r="W219" i="16" a="1"/>
  <c r="W219" i="16" s="1"/>
  <c r="W220" i="16" a="1"/>
  <c r="W220" i="16" s="1"/>
  <c r="W221" i="16" a="1"/>
  <c r="W221" i="16" s="1"/>
  <c r="W222" i="16" a="1"/>
  <c r="W222" i="16" s="1"/>
  <c r="W223" i="16" a="1"/>
  <c r="W223" i="16" s="1"/>
  <c r="W224" i="16" a="1"/>
  <c r="W224" i="16" s="1"/>
  <c r="W225" i="16" a="1"/>
  <c r="W225" i="16" s="1"/>
  <c r="W226" i="16" a="1"/>
  <c r="W226" i="16" s="1"/>
  <c r="W227" i="16" a="1"/>
  <c r="W227" i="16" s="1"/>
  <c r="W228" i="16" a="1"/>
  <c r="W228" i="16" s="1"/>
  <c r="W229" i="16" a="1"/>
  <c r="W229" i="16" s="1"/>
  <c r="W230" i="16" a="1"/>
  <c r="W230" i="16" s="1"/>
  <c r="W231" i="16" a="1"/>
  <c r="W231" i="16" s="1"/>
  <c r="W232" i="16" a="1"/>
  <c r="W232" i="16" s="1"/>
  <c r="W233" i="16" a="1"/>
  <c r="W233" i="16" s="1"/>
  <c r="W234" i="16" a="1"/>
  <c r="W234" i="16" s="1"/>
  <c r="W235" i="16" a="1"/>
  <c r="W235" i="16" s="1"/>
  <c r="W236" i="16" a="1"/>
  <c r="W236" i="16" s="1"/>
  <c r="W237" i="16" a="1"/>
  <c r="W237" i="16" s="1"/>
  <c r="W238" i="16" a="1"/>
  <c r="W238" i="16" s="1"/>
  <c r="W239" i="16" a="1"/>
  <c r="W239" i="16" s="1"/>
  <c r="W240" i="16" a="1"/>
  <c r="W240" i="16" s="1"/>
  <c r="W241" i="16" a="1"/>
  <c r="W241" i="16" s="1"/>
  <c r="W242" i="16" a="1"/>
  <c r="W242" i="16" s="1"/>
  <c r="W243" i="16" a="1"/>
  <c r="W243" i="16" s="1"/>
  <c r="W244" i="16" a="1"/>
  <c r="W244" i="16" s="1"/>
  <c r="W245" i="16" a="1"/>
  <c r="W245" i="16" s="1"/>
  <c r="W246" i="16" a="1"/>
  <c r="W246" i="16" s="1"/>
  <c r="W247" i="16" a="1"/>
  <c r="W247" i="16" s="1"/>
  <c r="W248" i="16" a="1"/>
  <c r="W248" i="16" s="1"/>
  <c r="W249" i="16" a="1"/>
  <c r="W249" i="16" s="1"/>
  <c r="W250" i="16" a="1"/>
  <c r="W250" i="16" s="1"/>
  <c r="W251" i="16" a="1"/>
  <c r="W251" i="16" s="1"/>
  <c r="W252" i="16" a="1"/>
  <c r="W252" i="16" s="1"/>
  <c r="W253" i="16" a="1"/>
  <c r="W253" i="16" s="1"/>
  <c r="W254" i="16" a="1"/>
  <c r="W254" i="16" s="1"/>
  <c r="W255" i="16" a="1"/>
  <c r="W255" i="16" s="1"/>
  <c r="W256" i="16" a="1"/>
  <c r="W256" i="16" s="1"/>
  <c r="W257" i="16" a="1"/>
  <c r="W257" i="16" s="1"/>
  <c r="W258" i="16" a="1"/>
  <c r="W258" i="16" s="1"/>
  <c r="W259" i="16" a="1"/>
  <c r="W259" i="16" s="1"/>
  <c r="W260" i="16" a="1"/>
  <c r="W260" i="16" s="1"/>
  <c r="W261" i="16" a="1"/>
  <c r="W261" i="16" s="1"/>
  <c r="W262" i="16" a="1"/>
  <c r="W262" i="16" s="1"/>
  <c r="W263" i="16" a="1"/>
  <c r="W263" i="16" s="1"/>
  <c r="W264" i="16" a="1"/>
  <c r="W264" i="16" s="1"/>
  <c r="W265" i="16" a="1"/>
  <c r="W265" i="16" s="1"/>
  <c r="W266" i="16" a="1"/>
  <c r="W266" i="16" s="1"/>
  <c r="W267" i="16" a="1"/>
  <c r="W267" i="16" s="1"/>
  <c r="W268" i="16" a="1"/>
  <c r="W268" i="16" s="1"/>
  <c r="W269" i="16" a="1"/>
  <c r="W269" i="16" s="1"/>
  <c r="W270" i="16" a="1"/>
  <c r="W270" i="16" s="1"/>
  <c r="W271" i="16" a="1"/>
  <c r="W271" i="16" s="1"/>
  <c r="W272" i="16" a="1"/>
  <c r="W272" i="16" s="1"/>
  <c r="W273" i="16" a="1"/>
  <c r="W273" i="16" s="1"/>
  <c r="W274" i="16" a="1"/>
  <c r="W274" i="16" s="1"/>
  <c r="W275" i="16" a="1"/>
  <c r="W275" i="16" s="1"/>
  <c r="W276" i="16" a="1"/>
  <c r="W276" i="16" s="1"/>
  <c r="W277" i="16" a="1"/>
  <c r="W277" i="16" s="1"/>
  <c r="W278" i="16" a="1"/>
  <c r="W278" i="16" s="1"/>
  <c r="W279" i="16" a="1"/>
  <c r="W279" i="16" s="1"/>
  <c r="W280" i="16" a="1"/>
  <c r="W280" i="16" s="1"/>
  <c r="W281" i="16" a="1"/>
  <c r="W281" i="16" s="1"/>
  <c r="W282" i="16" a="1"/>
  <c r="W282" i="16" s="1"/>
  <c r="W283" i="16" a="1"/>
  <c r="W283" i="16" s="1"/>
  <c r="W284" i="16" a="1"/>
  <c r="W284" i="16" s="1"/>
  <c r="W285" i="16" a="1"/>
  <c r="W285" i="16" s="1"/>
  <c r="W286" i="16" a="1"/>
  <c r="W286" i="16" s="1"/>
  <c r="W287" i="16" a="1"/>
  <c r="W287" i="16" s="1"/>
  <c r="W288" i="16" a="1"/>
  <c r="W288" i="16" s="1"/>
  <c r="W289" i="16" a="1"/>
  <c r="W289" i="16" s="1"/>
  <c r="W290" i="16" a="1"/>
  <c r="W290" i="16" s="1"/>
  <c r="W291" i="16" a="1"/>
  <c r="W291" i="16" s="1"/>
  <c r="W292" i="16" a="1"/>
  <c r="W292" i="16" s="1"/>
  <c r="W293" i="16" a="1"/>
  <c r="W293" i="16" s="1"/>
  <c r="W294" i="16" a="1"/>
  <c r="W294" i="16" s="1"/>
  <c r="W295" i="16" a="1"/>
  <c r="W295" i="16" s="1"/>
  <c r="W296" i="16" a="1"/>
  <c r="W296" i="16" s="1"/>
  <c r="W297" i="16" a="1"/>
  <c r="W297" i="16" s="1"/>
  <c r="W298" i="16" a="1"/>
  <c r="W298" i="16" s="1"/>
  <c r="W299" i="16" a="1"/>
  <c r="W299" i="16" s="1"/>
  <c r="W300" i="16" a="1"/>
  <c r="W300" i="16" s="1"/>
  <c r="W301" i="16" a="1"/>
  <c r="W301" i="16" s="1"/>
  <c r="W302" i="16" a="1"/>
  <c r="W302" i="16" s="1"/>
  <c r="W303" i="16" a="1"/>
  <c r="W303" i="16" s="1"/>
  <c r="W304" i="16" a="1"/>
  <c r="W304" i="16" s="1"/>
  <c r="W305" i="16" a="1"/>
  <c r="W305" i="16" s="1"/>
  <c r="W306" i="16" a="1"/>
  <c r="W306" i="16" s="1"/>
  <c r="W307" i="16" a="1"/>
  <c r="W307" i="16" s="1"/>
  <c r="W308" i="16" a="1"/>
  <c r="W308" i="16" s="1"/>
  <c r="W309" i="16" a="1"/>
  <c r="W309" i="16" s="1"/>
  <c r="W310" i="16" a="1"/>
  <c r="W310" i="16" s="1"/>
  <c r="W311" i="16" a="1"/>
  <c r="W311" i="16" s="1"/>
  <c r="W312" i="16" a="1"/>
  <c r="W312" i="16" s="1"/>
  <c r="W313" i="16" a="1"/>
  <c r="W313" i="16" s="1"/>
  <c r="W314" i="16" a="1"/>
  <c r="W314" i="16" s="1"/>
  <c r="W315" i="16" a="1"/>
  <c r="W315" i="16" s="1"/>
  <c r="W316" i="16" a="1"/>
  <c r="W316" i="16" s="1"/>
  <c r="W317" i="16" a="1"/>
  <c r="W317" i="16" s="1"/>
  <c r="W318" i="16" a="1"/>
  <c r="W318" i="16" s="1"/>
  <c r="W319" i="16" a="1"/>
  <c r="W319" i="16" s="1"/>
  <c r="W320" i="16" a="1"/>
  <c r="W320" i="16" s="1"/>
  <c r="W321" i="16" a="1"/>
  <c r="W321" i="16" s="1"/>
  <c r="W322" i="16" a="1"/>
  <c r="W322" i="16" s="1"/>
  <c r="W323" i="16" a="1"/>
  <c r="W323" i="16" s="1"/>
  <c r="W324" i="16" a="1"/>
  <c r="W324" i="16" s="1"/>
  <c r="W325" i="16" a="1"/>
  <c r="W325" i="16" s="1"/>
  <c r="W326" i="16" a="1"/>
  <c r="W326" i="16" s="1"/>
  <c r="W327" i="16" a="1"/>
  <c r="W327" i="16" s="1"/>
  <c r="W328" i="16" a="1"/>
  <c r="W328" i="16" s="1"/>
  <c r="W329" i="16" a="1"/>
  <c r="W329" i="16" s="1"/>
  <c r="W330" i="16" a="1"/>
  <c r="W330" i="16" s="1"/>
  <c r="W331" i="16" a="1"/>
  <c r="W331" i="16" s="1"/>
  <c r="W332" i="16" a="1"/>
  <c r="W332" i="16" s="1"/>
  <c r="W333" i="16" a="1"/>
  <c r="W333" i="16" s="1"/>
  <c r="W334" i="16" a="1"/>
  <c r="W334" i="16" s="1"/>
  <c r="W335" i="16" a="1"/>
  <c r="W335" i="16" s="1"/>
  <c r="W336" i="16" a="1"/>
  <c r="W336" i="16" s="1"/>
  <c r="W337" i="16" a="1"/>
  <c r="W337" i="16" s="1"/>
  <c r="W338" i="16" a="1"/>
  <c r="W338" i="16" s="1"/>
  <c r="W339" i="16" a="1"/>
  <c r="W339" i="16" s="1"/>
  <c r="W340" i="16" a="1"/>
  <c r="W340" i="16" s="1"/>
  <c r="W341" i="16" a="1"/>
  <c r="W341" i="16" s="1"/>
  <c r="W342" i="16" a="1"/>
  <c r="W342" i="16" s="1"/>
  <c r="W343" i="16" a="1"/>
  <c r="W343" i="16" s="1"/>
  <c r="W344" i="16" a="1"/>
  <c r="W344" i="16" s="1"/>
  <c r="W345" i="16" a="1"/>
  <c r="W345" i="16" s="1"/>
  <c r="W346" i="16" a="1"/>
  <c r="W346" i="16" s="1"/>
  <c r="W347" i="16" a="1"/>
  <c r="W347" i="16" s="1"/>
  <c r="W348" i="16" a="1"/>
  <c r="W348" i="16" s="1"/>
  <c r="W349" i="16" a="1"/>
  <c r="W349" i="16" s="1"/>
  <c r="W350" i="16" a="1"/>
  <c r="W350" i="16" s="1"/>
  <c r="W351" i="16" a="1"/>
  <c r="W351" i="16" s="1"/>
  <c r="W352" i="16" a="1"/>
  <c r="W352" i="16" s="1"/>
  <c r="W353" i="16" a="1"/>
  <c r="W353" i="16" s="1"/>
  <c r="W354" i="16" a="1"/>
  <c r="W354" i="16" s="1"/>
  <c r="W355" i="16" a="1"/>
  <c r="W355" i="16" s="1"/>
  <c r="W356" i="16" a="1"/>
  <c r="W356" i="16" s="1"/>
  <c r="W357" i="16" a="1"/>
  <c r="W357" i="16" s="1"/>
  <c r="W358" i="16" a="1"/>
  <c r="W358" i="16" s="1"/>
  <c r="W359" i="16" a="1"/>
  <c r="W359" i="16" s="1"/>
  <c r="W360" i="16" a="1"/>
  <c r="W360" i="16" s="1"/>
  <c r="W361" i="16" a="1"/>
  <c r="W361" i="16" s="1"/>
  <c r="W362" i="16" a="1"/>
  <c r="W362" i="16" s="1"/>
  <c r="W363" i="16" a="1"/>
  <c r="W363" i="16" s="1"/>
  <c r="W364" i="16" a="1"/>
  <c r="W364" i="16" s="1"/>
  <c r="W365" i="16" a="1"/>
  <c r="W365" i="16" s="1"/>
  <c r="W366" i="16" a="1"/>
  <c r="W366" i="16" s="1"/>
  <c r="W367" i="16" a="1"/>
  <c r="W367" i="16" s="1"/>
  <c r="W368" i="16" a="1"/>
  <c r="W368" i="16" s="1"/>
  <c r="W369" i="16" a="1"/>
  <c r="W369" i="16" s="1"/>
  <c r="W370" i="16" a="1"/>
  <c r="W370" i="16" s="1"/>
  <c r="W371" i="16" a="1"/>
  <c r="W371" i="16" s="1"/>
  <c r="W372" i="16" a="1"/>
  <c r="W372" i="16" s="1"/>
  <c r="W373" i="16" a="1"/>
  <c r="W373" i="16" s="1"/>
  <c r="W374" i="16" a="1"/>
  <c r="W374" i="16" s="1"/>
  <c r="W375" i="16" a="1"/>
  <c r="W375" i="16" s="1"/>
  <c r="W376" i="16" a="1"/>
  <c r="W376" i="16" s="1"/>
  <c r="W377" i="16" a="1"/>
  <c r="W377" i="16" s="1"/>
  <c r="W378" i="16" a="1"/>
  <c r="W378" i="16" s="1"/>
  <c r="W379" i="16" a="1"/>
  <c r="W379" i="16" s="1"/>
  <c r="W380" i="16" a="1"/>
  <c r="W380" i="16" s="1"/>
  <c r="W381" i="16" a="1"/>
  <c r="W381" i="16" s="1"/>
  <c r="W382" i="16" a="1"/>
  <c r="W382" i="16" s="1"/>
  <c r="W383" i="16" a="1"/>
  <c r="W383" i="16" s="1"/>
  <c r="W384" i="16" a="1"/>
  <c r="W384" i="16" s="1"/>
  <c r="W385" i="16" a="1"/>
  <c r="W385" i="16" s="1"/>
  <c r="W386" i="16" a="1"/>
  <c r="W386" i="16" s="1"/>
  <c r="W387" i="16" a="1"/>
  <c r="W387" i="16" s="1"/>
  <c r="W388" i="16" a="1"/>
  <c r="W388" i="16" s="1"/>
  <c r="W389" i="16" a="1"/>
  <c r="W389" i="16" s="1"/>
  <c r="W390" i="16" a="1"/>
  <c r="W390" i="16" s="1"/>
  <c r="W391" i="16" a="1"/>
  <c r="W391" i="16" s="1"/>
  <c r="W392" i="16" a="1"/>
  <c r="W392" i="16" s="1"/>
  <c r="W393" i="16" a="1"/>
  <c r="W393" i="16" s="1"/>
  <c r="W394" i="16" a="1"/>
  <c r="W394" i="16" s="1"/>
  <c r="W395" i="16" a="1"/>
  <c r="W395" i="16" s="1"/>
  <c r="W396" i="16" a="1"/>
  <c r="W396" i="16" s="1"/>
  <c r="W397" i="16" a="1"/>
  <c r="W397" i="16" s="1"/>
  <c r="W398" i="16" a="1"/>
  <c r="W398" i="16" s="1"/>
  <c r="W399" i="16" a="1"/>
  <c r="W399" i="16" s="1"/>
  <c r="W400" i="16" a="1"/>
  <c r="W400" i="16" s="1"/>
  <c r="W401" i="16" a="1"/>
  <c r="W401" i="16" s="1"/>
  <c r="W402" i="16" a="1"/>
  <c r="W402" i="16" s="1"/>
  <c r="W403" i="16" a="1"/>
  <c r="W403" i="16" s="1"/>
  <c r="W404" i="16" a="1"/>
  <c r="W404" i="16" s="1"/>
  <c r="W405" i="16" a="1"/>
  <c r="W405" i="16" s="1"/>
  <c r="W406" i="16" a="1"/>
  <c r="W406" i="16" s="1"/>
  <c r="W407" i="16" a="1"/>
  <c r="W407" i="16" s="1"/>
  <c r="W408" i="16" a="1"/>
  <c r="W408" i="16" s="1"/>
  <c r="W409" i="16" a="1"/>
  <c r="W409" i="16" s="1"/>
  <c r="W410" i="16" a="1"/>
  <c r="W410" i="16" s="1"/>
  <c r="W411" i="16" a="1"/>
  <c r="W411" i="16" s="1"/>
  <c r="W412" i="16" a="1"/>
  <c r="W412" i="16" s="1"/>
  <c r="W413" i="16" a="1"/>
  <c r="W413" i="16" s="1"/>
  <c r="W414" i="16" a="1"/>
  <c r="W414" i="16" s="1"/>
  <c r="W415" i="16" a="1"/>
  <c r="W415" i="16" s="1"/>
  <c r="W416" i="16" a="1"/>
  <c r="W416" i="16" s="1"/>
  <c r="W417" i="16" a="1"/>
  <c r="W417" i="16" s="1"/>
  <c r="W418" i="16" a="1"/>
  <c r="W418" i="16" s="1"/>
  <c r="W419" i="16" a="1"/>
  <c r="W419" i="16" s="1"/>
  <c r="W420" i="16" a="1"/>
  <c r="W420" i="16" s="1"/>
  <c r="W421" i="16" a="1"/>
  <c r="W421" i="16" s="1"/>
  <c r="W422" i="16" a="1"/>
  <c r="W422" i="16" s="1"/>
  <c r="W423" i="16" a="1"/>
  <c r="W423" i="16" s="1"/>
  <c r="W424" i="16" a="1"/>
  <c r="W424" i="16" s="1"/>
  <c r="W425" i="16" a="1"/>
  <c r="W425" i="16" s="1"/>
  <c r="W426" i="16" a="1"/>
  <c r="W426" i="16" s="1"/>
  <c r="W427" i="16" a="1"/>
  <c r="W427" i="16" s="1"/>
  <c r="W428" i="16" a="1"/>
  <c r="W428" i="16" s="1"/>
  <c r="W429" i="16" a="1"/>
  <c r="W429" i="16" s="1"/>
  <c r="W430" i="16" a="1"/>
  <c r="W430" i="16" s="1"/>
  <c r="W431" i="16" a="1"/>
  <c r="W431" i="16" s="1"/>
  <c r="W432" i="16" a="1"/>
  <c r="W432" i="16" s="1"/>
  <c r="W433" i="16" a="1"/>
  <c r="W433" i="16" s="1"/>
  <c r="W434" i="16" a="1"/>
  <c r="W434" i="16" s="1"/>
  <c r="W435" i="16" a="1"/>
  <c r="W435" i="16" s="1"/>
  <c r="W436" i="16" a="1"/>
  <c r="W436" i="16" s="1"/>
  <c r="W437" i="16" a="1"/>
  <c r="W437" i="16" s="1"/>
  <c r="W438" i="16" a="1"/>
  <c r="W438" i="16" s="1"/>
  <c r="W439" i="16" a="1"/>
  <c r="W439" i="16" s="1"/>
  <c r="W440" i="16" a="1"/>
  <c r="W440" i="16" s="1"/>
  <c r="W441" i="16" a="1"/>
  <c r="W441" i="16" s="1"/>
  <c r="W442" i="16" a="1"/>
  <c r="W442" i="16" s="1"/>
  <c r="W443" i="16" a="1"/>
  <c r="W443" i="16" s="1"/>
  <c r="W444" i="16" a="1"/>
  <c r="W444" i="16" s="1"/>
  <c r="W445" i="16" a="1"/>
  <c r="W445" i="16" s="1"/>
  <c r="W446" i="16" a="1"/>
  <c r="W446" i="16" s="1"/>
  <c r="W447" i="16" a="1"/>
  <c r="W447" i="16" s="1"/>
  <c r="W448" i="16" a="1"/>
  <c r="W448" i="16" s="1"/>
  <c r="W449" i="16" a="1"/>
  <c r="W449" i="16" s="1"/>
  <c r="W450" i="16" a="1"/>
  <c r="W450" i="16" s="1"/>
  <c r="W451" i="16" a="1"/>
  <c r="W451" i="16" s="1"/>
  <c r="W452" i="16" a="1"/>
  <c r="W452" i="16" s="1"/>
  <c r="W453" i="16" a="1"/>
  <c r="W453" i="16" s="1"/>
  <c r="W454" i="16" a="1"/>
  <c r="W454" i="16" s="1"/>
  <c r="W455" i="16" a="1"/>
  <c r="W455" i="16" s="1"/>
  <c r="W456" i="16" a="1"/>
  <c r="W456" i="16" s="1"/>
  <c r="W457" i="16" a="1"/>
  <c r="W457" i="16" s="1"/>
  <c r="W458" i="16" a="1"/>
  <c r="W458" i="16" s="1"/>
  <c r="W459" i="16" a="1"/>
  <c r="W459" i="16" s="1"/>
  <c r="W460" i="16" a="1"/>
  <c r="W460" i="16" s="1"/>
  <c r="W461" i="16" a="1"/>
  <c r="W461" i="16" s="1"/>
  <c r="W462" i="16" a="1"/>
  <c r="W462" i="16" s="1"/>
  <c r="W463" i="16" a="1"/>
  <c r="W463" i="16" s="1"/>
  <c r="W464" i="16" a="1"/>
  <c r="W464" i="16" s="1"/>
  <c r="W465" i="16" a="1"/>
  <c r="W465" i="16" s="1"/>
  <c r="W466" i="16" a="1"/>
  <c r="W466" i="16" s="1"/>
  <c r="W467" i="16" a="1"/>
  <c r="W467" i="16" s="1"/>
  <c r="W468" i="16" a="1"/>
  <c r="W468" i="16" s="1"/>
  <c r="W469" i="16" a="1"/>
  <c r="W469" i="16" s="1"/>
  <c r="W470" i="16" a="1"/>
  <c r="W470" i="16" s="1"/>
  <c r="W471" i="16" a="1"/>
  <c r="W471" i="16" s="1"/>
  <c r="W472" i="16" a="1"/>
  <c r="W472" i="16" s="1"/>
  <c r="W473" i="16" a="1"/>
  <c r="W473" i="16" s="1"/>
  <c r="W474" i="16" a="1"/>
  <c r="W474" i="16" s="1"/>
  <c r="W475" i="16" a="1"/>
  <c r="W475" i="16" s="1"/>
  <c r="W476" i="16" a="1"/>
  <c r="W476" i="16" s="1"/>
  <c r="W477" i="16" a="1"/>
  <c r="W477" i="16" s="1"/>
  <c r="W478" i="16" a="1"/>
  <c r="W478" i="16" s="1"/>
  <c r="W479" i="16" a="1"/>
  <c r="W479" i="16" s="1"/>
  <c r="W480" i="16" a="1"/>
  <c r="W480" i="16" s="1"/>
  <c r="W481" i="16" a="1"/>
  <c r="W481" i="16" s="1"/>
  <c r="W482" i="16" a="1"/>
  <c r="W482" i="16" s="1"/>
  <c r="W483" i="16" a="1"/>
  <c r="W483" i="16" s="1"/>
  <c r="W484" i="16" a="1"/>
  <c r="W484" i="16" s="1"/>
  <c r="W485" i="16" a="1"/>
  <c r="W485" i="16" s="1"/>
  <c r="W486" i="16" a="1"/>
  <c r="W486" i="16" s="1"/>
  <c r="W487" i="16" a="1"/>
  <c r="W487" i="16" s="1"/>
  <c r="W488" i="16" a="1"/>
  <c r="W488" i="16" s="1"/>
  <c r="W489" i="16" a="1"/>
  <c r="W489" i="16" s="1"/>
  <c r="W490" i="16" a="1"/>
  <c r="W490" i="16" s="1"/>
  <c r="W491" i="16" a="1"/>
  <c r="W491" i="16" s="1"/>
  <c r="W492" i="16" a="1"/>
  <c r="W492" i="16" s="1"/>
  <c r="W493" i="16" a="1"/>
  <c r="W493" i="16" s="1"/>
  <c r="W494" i="16" a="1"/>
  <c r="W494" i="16" s="1"/>
  <c r="W495" i="16" a="1"/>
  <c r="W495" i="16" s="1"/>
  <c r="W496" i="16" a="1"/>
  <c r="W496" i="16" s="1"/>
  <c r="W497" i="16" a="1"/>
  <c r="W497" i="16" s="1"/>
  <c r="W498" i="16" a="1"/>
  <c r="W498" i="16" s="1"/>
  <c r="W499" i="16" a="1"/>
  <c r="W499" i="16" s="1"/>
  <c r="W500" i="16" a="1"/>
  <c r="W500" i="16" s="1"/>
  <c r="W501" i="16" a="1"/>
  <c r="W501" i="16" s="1"/>
  <c r="W502" i="16" a="1"/>
  <c r="W502" i="16" s="1"/>
  <c r="W503" i="16" a="1"/>
  <c r="W503" i="16" s="1"/>
  <c r="W504" i="16" a="1"/>
  <c r="W504" i="16" s="1"/>
  <c r="W505" i="16" a="1"/>
  <c r="W505" i="16" s="1"/>
  <c r="W506" i="16" a="1"/>
  <c r="W506" i="16" s="1"/>
  <c r="W507" i="16" a="1"/>
  <c r="W507" i="16" s="1"/>
  <c r="W508" i="16" a="1"/>
  <c r="W508" i="16" s="1"/>
  <c r="W509" i="16" a="1"/>
  <c r="W509" i="16" s="1"/>
  <c r="W510" i="16" a="1"/>
  <c r="W510" i="16" s="1"/>
  <c r="W511" i="16" a="1"/>
  <c r="W511" i="16" s="1"/>
  <c r="W512" i="16" a="1"/>
  <c r="W512" i="16" s="1"/>
  <c r="W513" i="16" a="1"/>
  <c r="W513" i="16" s="1"/>
  <c r="W514" i="16" a="1"/>
  <c r="W514" i="16" s="1"/>
  <c r="W515" i="16" a="1"/>
  <c r="W515" i="16" s="1"/>
  <c r="W516" i="16" a="1"/>
  <c r="W516" i="16" s="1"/>
  <c r="W517" i="16" a="1"/>
  <c r="W517" i="16" s="1"/>
  <c r="W518" i="16" a="1"/>
  <c r="W518" i="16" s="1"/>
  <c r="W519" i="16" a="1"/>
  <c r="W519" i="16" s="1"/>
  <c r="W520" i="16" a="1"/>
  <c r="W520" i="16" s="1"/>
  <c r="W521" i="16" a="1"/>
  <c r="W521" i="16" s="1"/>
  <c r="W522" i="16" a="1"/>
  <c r="W522" i="16" s="1"/>
  <c r="W523" i="16" a="1"/>
  <c r="W523" i="16" s="1"/>
  <c r="W524" i="16" a="1"/>
  <c r="W524" i="16" s="1"/>
  <c r="W525" i="16" a="1"/>
  <c r="W525" i="16" s="1"/>
  <c r="W526" i="16" a="1"/>
  <c r="W526" i="16" s="1"/>
  <c r="W527" i="16" a="1"/>
  <c r="W527" i="16" s="1"/>
  <c r="W528" i="16" a="1"/>
  <c r="W528" i="16" s="1"/>
  <c r="W529" i="16" a="1"/>
  <c r="W529" i="16" s="1"/>
  <c r="W530" i="16" a="1"/>
  <c r="W530" i="16" s="1"/>
  <c r="W531" i="16" a="1"/>
  <c r="W531" i="16" s="1"/>
  <c r="W532" i="16" a="1"/>
  <c r="W532" i="16" s="1"/>
  <c r="W533" i="16" a="1"/>
  <c r="W533" i="16" s="1"/>
  <c r="W534" i="16" a="1"/>
  <c r="W534" i="16" s="1"/>
  <c r="W535" i="16" a="1"/>
  <c r="W535" i="16" s="1"/>
  <c r="W536" i="16" a="1"/>
  <c r="W536" i="16" s="1"/>
  <c r="W537" i="16" a="1"/>
  <c r="W537" i="16" s="1"/>
  <c r="W538" i="16" a="1"/>
  <c r="W538" i="16" s="1"/>
  <c r="W539" i="16" a="1"/>
  <c r="W539" i="16" s="1"/>
  <c r="W540" i="16" a="1"/>
  <c r="W540" i="16" s="1"/>
  <c r="W541" i="16" a="1"/>
  <c r="W541" i="16" s="1"/>
  <c r="W542" i="16" a="1"/>
  <c r="W542" i="16" s="1"/>
  <c r="W543" i="16" a="1"/>
  <c r="W543" i="16" s="1"/>
  <c r="W544" i="16" a="1"/>
  <c r="W544" i="16" s="1"/>
  <c r="W545" i="16" a="1"/>
  <c r="W545" i="16" s="1"/>
  <c r="W546" i="16" a="1"/>
  <c r="W546" i="16" s="1"/>
  <c r="W547" i="16" a="1"/>
  <c r="W547" i="16" s="1"/>
  <c r="W548" i="16" a="1"/>
  <c r="W548" i="16" s="1"/>
  <c r="W549" i="16" a="1"/>
  <c r="W549" i="16" s="1"/>
  <c r="W550" i="16" a="1"/>
  <c r="W550" i="16" s="1"/>
  <c r="W551" i="16" a="1"/>
  <c r="W551" i="16" s="1"/>
  <c r="W552" i="16" a="1"/>
  <c r="W552" i="16" s="1"/>
  <c r="W553" i="16" a="1"/>
  <c r="W553" i="16" s="1"/>
  <c r="W554" i="16" a="1"/>
  <c r="W554" i="16" s="1"/>
  <c r="W555" i="16" a="1"/>
  <c r="W555" i="16" s="1"/>
  <c r="W556" i="16" a="1"/>
  <c r="W556" i="16" s="1"/>
  <c r="W557" i="16" a="1"/>
  <c r="W557" i="16" s="1"/>
  <c r="W558" i="16" a="1"/>
  <c r="W558" i="16" s="1"/>
  <c r="W559" i="16" a="1"/>
  <c r="W559" i="16" s="1"/>
  <c r="W560" i="16" a="1"/>
  <c r="W560" i="16" s="1"/>
  <c r="W561" i="16" a="1"/>
  <c r="W561" i="16" s="1"/>
  <c r="W562" i="16" a="1"/>
  <c r="W562" i="16" s="1"/>
  <c r="W563" i="16" a="1"/>
  <c r="W563" i="16" s="1"/>
  <c r="W564" i="16" a="1"/>
  <c r="W564" i="16" s="1"/>
  <c r="W565" i="16" a="1"/>
  <c r="W565" i="16" s="1"/>
  <c r="W566" i="16" a="1"/>
  <c r="W566" i="16" s="1"/>
  <c r="W567" i="16" a="1"/>
  <c r="W567" i="16" s="1"/>
  <c r="W568" i="16" a="1"/>
  <c r="W568" i="16" s="1"/>
  <c r="W569" i="16" a="1"/>
  <c r="W569" i="16" s="1"/>
  <c r="W570" i="16" a="1"/>
  <c r="W570" i="16" s="1"/>
  <c r="W571" i="16" a="1"/>
  <c r="W571" i="16" s="1"/>
  <c r="W572" i="16" a="1"/>
  <c r="W572" i="16" s="1"/>
  <c r="W573" i="16" a="1"/>
  <c r="W573" i="16" s="1"/>
  <c r="W574" i="16" a="1"/>
  <c r="W574" i="16" s="1"/>
  <c r="W575" i="16" a="1"/>
  <c r="W575" i="16" s="1"/>
  <c r="W576" i="16" a="1"/>
  <c r="W576" i="16" s="1"/>
  <c r="W577" i="16" a="1"/>
  <c r="W577" i="16" s="1"/>
  <c r="W578" i="16" a="1"/>
  <c r="W578" i="16" s="1"/>
  <c r="W579" i="16" a="1"/>
  <c r="W579" i="16" s="1"/>
  <c r="W580" i="16" a="1"/>
  <c r="W580" i="16" s="1"/>
  <c r="W581" i="16" a="1"/>
  <c r="W581" i="16" s="1"/>
  <c r="W582" i="16" a="1"/>
  <c r="W582" i="16" s="1"/>
  <c r="W583" i="16" a="1"/>
  <c r="W583" i="16" s="1"/>
  <c r="W584" i="16" a="1"/>
  <c r="W584" i="16" s="1"/>
  <c r="W585" i="16" a="1"/>
  <c r="W585" i="16" s="1"/>
  <c r="W586" i="16" a="1"/>
  <c r="W586" i="16" s="1"/>
  <c r="W587" i="16" a="1"/>
  <c r="W587" i="16" s="1"/>
  <c r="W588" i="16" a="1"/>
  <c r="W588" i="16" s="1"/>
  <c r="W589" i="16" a="1"/>
  <c r="W589" i="16" s="1"/>
  <c r="W590" i="16" a="1"/>
  <c r="W590" i="16" s="1"/>
  <c r="W591" i="16" a="1"/>
  <c r="W591" i="16" s="1"/>
  <c r="W592" i="16" a="1"/>
  <c r="W592" i="16" s="1"/>
  <c r="W593" i="16" a="1"/>
  <c r="W593" i="16" s="1"/>
  <c r="W594" i="16" a="1"/>
  <c r="W594" i="16" s="1"/>
  <c r="W595" i="16" a="1"/>
  <c r="W595" i="16" s="1"/>
  <c r="W596" i="16" a="1"/>
  <c r="W596" i="16" s="1"/>
  <c r="W597" i="16" a="1"/>
  <c r="W597" i="16" s="1"/>
  <c r="W598" i="16" a="1"/>
  <c r="W598" i="16" s="1"/>
  <c r="W599" i="16" a="1"/>
  <c r="W599" i="16" s="1"/>
  <c r="W600" i="16" a="1"/>
  <c r="W600" i="16" s="1"/>
  <c r="W601" i="16" a="1"/>
  <c r="W601" i="16" s="1"/>
  <c r="W602" i="16" a="1"/>
  <c r="W602" i="16" s="1"/>
  <c r="W603" i="16" a="1"/>
  <c r="W603" i="16" s="1"/>
  <c r="W604" i="16" a="1"/>
  <c r="W604" i="16" s="1"/>
  <c r="W605" i="16" a="1"/>
  <c r="W605" i="16" s="1"/>
  <c r="W606" i="16" a="1"/>
  <c r="W606" i="16" s="1"/>
  <c r="W607" i="16" a="1"/>
  <c r="W607" i="16" s="1"/>
  <c r="W608" i="16" a="1"/>
  <c r="W608" i="16" s="1"/>
  <c r="W609" i="16" a="1"/>
  <c r="W609" i="16" s="1"/>
  <c r="W610" i="16" a="1"/>
  <c r="W610" i="16" s="1"/>
  <c r="W611" i="16" a="1"/>
  <c r="W611" i="16" s="1"/>
  <c r="W612" i="16" a="1"/>
  <c r="W612" i="16" s="1"/>
  <c r="W613" i="16" a="1"/>
  <c r="W613" i="16" s="1"/>
  <c r="W614" i="16" a="1"/>
  <c r="W614" i="16" s="1"/>
  <c r="W615" i="16" a="1"/>
  <c r="W615" i="16" s="1"/>
  <c r="W616" i="16" a="1"/>
  <c r="W616" i="16" s="1"/>
  <c r="W617" i="16" a="1"/>
  <c r="W617" i="16" s="1"/>
  <c r="W618" i="16" a="1"/>
  <c r="W618" i="16" s="1"/>
  <c r="W619" i="16" a="1"/>
  <c r="W619" i="16" s="1"/>
  <c r="W620" i="16" a="1"/>
  <c r="W620" i="16" s="1"/>
  <c r="W621" i="16" a="1"/>
  <c r="W621" i="16" s="1"/>
  <c r="W622" i="16" a="1"/>
  <c r="W622" i="16" s="1"/>
  <c r="W623" i="16" a="1"/>
  <c r="W623" i="16" s="1"/>
  <c r="W624" i="16" a="1"/>
  <c r="W624" i="16" s="1"/>
  <c r="W625" i="16" a="1"/>
  <c r="W625" i="16" s="1"/>
  <c r="W626" i="16" a="1"/>
  <c r="W626" i="16" s="1"/>
  <c r="W627" i="16" a="1"/>
  <c r="W627" i="16" s="1"/>
  <c r="W628" i="16" a="1"/>
  <c r="W628" i="16" s="1"/>
  <c r="W629" i="16" a="1"/>
  <c r="W629" i="16" s="1"/>
  <c r="W630" i="16" a="1"/>
  <c r="W630" i="16" s="1"/>
  <c r="W631" i="16" a="1"/>
  <c r="W631" i="16" s="1"/>
  <c r="W632" i="16" a="1"/>
  <c r="W632" i="16" s="1"/>
  <c r="W633" i="16" a="1"/>
  <c r="W633" i="16" s="1"/>
  <c r="W634" i="16" a="1"/>
  <c r="W634" i="16" s="1"/>
  <c r="W635" i="16" a="1"/>
  <c r="W635" i="16" s="1"/>
  <c r="W636" i="16" a="1"/>
  <c r="W636" i="16" s="1"/>
  <c r="W637" i="16" a="1"/>
  <c r="W637" i="16" s="1"/>
  <c r="W638" i="16" a="1"/>
  <c r="W638" i="16" s="1"/>
  <c r="W639" i="16" a="1"/>
  <c r="W639" i="16" s="1"/>
  <c r="W640" i="16" a="1"/>
  <c r="W640" i="16" s="1"/>
  <c r="W641" i="16" a="1"/>
  <c r="W641" i="16" s="1"/>
  <c r="W642" i="16" a="1"/>
  <c r="W642" i="16" s="1"/>
  <c r="W643" i="16" a="1"/>
  <c r="W643" i="16" s="1"/>
  <c r="W644" i="16" a="1"/>
  <c r="W644" i="16" s="1"/>
  <c r="W645" i="16" a="1"/>
  <c r="W645" i="16" s="1"/>
  <c r="W646" i="16" a="1"/>
  <c r="W646" i="16" s="1"/>
  <c r="W647" i="16" a="1"/>
  <c r="W647" i="16" s="1"/>
  <c r="W648" i="16" a="1"/>
  <c r="W648" i="16" s="1"/>
  <c r="W649" i="16" a="1"/>
  <c r="W649" i="16" s="1"/>
  <c r="W650" i="16" a="1"/>
  <c r="W650" i="16" s="1"/>
  <c r="W651" i="16" a="1"/>
  <c r="W651" i="16" s="1"/>
  <c r="W652" i="16" a="1"/>
  <c r="W652" i="16" s="1"/>
  <c r="W653" i="16" a="1"/>
  <c r="W653" i="16" s="1"/>
  <c r="W654" i="16" a="1"/>
  <c r="W654" i="16" s="1"/>
  <c r="W655" i="16" a="1"/>
  <c r="W655" i="16" s="1"/>
  <c r="W656" i="16" a="1"/>
  <c r="W656" i="16" s="1"/>
  <c r="W657" i="16" a="1"/>
  <c r="W657" i="16" s="1"/>
  <c r="W658" i="16" a="1"/>
  <c r="W658" i="16" s="1"/>
  <c r="W659" i="16" a="1"/>
  <c r="W659" i="16" s="1"/>
  <c r="W660" i="16" a="1"/>
  <c r="W660" i="16" s="1"/>
  <c r="W661" i="16" a="1"/>
  <c r="W661" i="16" s="1"/>
  <c r="W662" i="16" a="1"/>
  <c r="W662" i="16" s="1"/>
  <c r="W663" i="16" a="1"/>
  <c r="W663" i="16" s="1"/>
  <c r="W664" i="16" a="1"/>
  <c r="W664" i="16" s="1"/>
  <c r="W665" i="16" a="1"/>
  <c r="W665" i="16" s="1"/>
  <c r="W666" i="16" a="1"/>
  <c r="W666" i="16" s="1"/>
  <c r="W667" i="16" a="1"/>
  <c r="W667" i="16" s="1"/>
  <c r="W668" i="16" a="1"/>
  <c r="W668" i="16" s="1"/>
  <c r="W669" i="16" a="1"/>
  <c r="W669" i="16" s="1"/>
  <c r="W670" i="16" a="1"/>
  <c r="W670" i="16" s="1"/>
  <c r="W671" i="16" a="1"/>
  <c r="W671" i="16" s="1"/>
  <c r="W672" i="16" a="1"/>
  <c r="W672" i="16" s="1"/>
  <c r="W673" i="16" a="1"/>
  <c r="W673" i="16" s="1"/>
  <c r="W674" i="16" a="1"/>
  <c r="W674" i="16" s="1"/>
  <c r="W675" i="16" a="1"/>
  <c r="W675" i="16" s="1"/>
  <c r="W676" i="16" a="1"/>
  <c r="W676" i="16" s="1"/>
  <c r="W677" i="16" a="1"/>
  <c r="W677" i="16" s="1"/>
  <c r="W678" i="16" a="1"/>
  <c r="W678" i="16" s="1"/>
  <c r="W679" i="16" a="1"/>
  <c r="W679" i="16" s="1"/>
  <c r="W680" i="16" a="1"/>
  <c r="W680" i="16" s="1"/>
  <c r="W681" i="16" a="1"/>
  <c r="W681" i="16" s="1"/>
  <c r="W682" i="16" a="1"/>
  <c r="W682" i="16" s="1"/>
  <c r="W683" i="16" a="1"/>
  <c r="W683" i="16" s="1"/>
  <c r="W684" i="16" a="1"/>
  <c r="W684" i="16" s="1"/>
  <c r="W685" i="16" a="1"/>
  <c r="W685" i="16" s="1"/>
  <c r="W686" i="16" a="1"/>
  <c r="W686" i="16" s="1"/>
  <c r="W687" i="16" a="1"/>
  <c r="W687" i="16" s="1"/>
  <c r="W688" i="16" a="1"/>
  <c r="W688" i="16" s="1"/>
  <c r="W689" i="16" a="1"/>
  <c r="W689" i="16" s="1"/>
  <c r="W690" i="16" a="1"/>
  <c r="W690" i="16" s="1"/>
  <c r="W691" i="16" a="1"/>
  <c r="W691" i="16" s="1"/>
  <c r="W692" i="16" a="1"/>
  <c r="W692" i="16" s="1"/>
  <c r="W693" i="16" a="1"/>
  <c r="W693" i="16" s="1"/>
  <c r="W694" i="16" a="1"/>
  <c r="W694" i="16" s="1"/>
  <c r="W695" i="16" a="1"/>
  <c r="W695" i="16" s="1"/>
  <c r="W696" i="16" a="1"/>
  <c r="W696" i="16" s="1"/>
  <c r="W697" i="16" a="1"/>
  <c r="W697" i="16" s="1"/>
  <c r="W698" i="16" a="1"/>
  <c r="W698" i="16" s="1"/>
  <c r="W699" i="16" a="1"/>
  <c r="W699" i="16" s="1"/>
  <c r="W700" i="16" a="1"/>
  <c r="W700" i="16" s="1"/>
  <c r="W701" i="16" a="1"/>
  <c r="W701" i="16" s="1"/>
  <c r="W702" i="16" a="1"/>
  <c r="W702" i="16" s="1"/>
  <c r="W703" i="16" a="1"/>
  <c r="W703" i="16" s="1"/>
  <c r="W704" i="16" a="1"/>
  <c r="W704" i="16" s="1"/>
  <c r="W705" i="16" a="1"/>
  <c r="W705" i="16" s="1"/>
  <c r="W706" i="16" a="1"/>
  <c r="W706" i="16" s="1"/>
  <c r="W707" i="16" a="1"/>
  <c r="W707" i="16" s="1"/>
  <c r="W708" i="16" a="1"/>
  <c r="W708" i="16" s="1"/>
  <c r="W709" i="16" a="1"/>
  <c r="W709" i="16" s="1"/>
  <c r="W710" i="16" a="1"/>
  <c r="W710" i="16" s="1"/>
  <c r="W711" i="16" a="1"/>
  <c r="W711" i="16" s="1"/>
  <c r="W712" i="16" a="1"/>
  <c r="W712" i="16" s="1"/>
  <c r="W713" i="16" a="1"/>
  <c r="W713" i="16" s="1"/>
  <c r="W714" i="16" a="1"/>
  <c r="W714" i="16" s="1"/>
  <c r="W715" i="16" a="1"/>
  <c r="W715" i="16" s="1"/>
  <c r="W716" i="16" a="1"/>
  <c r="W716" i="16" s="1"/>
  <c r="W717" i="16" a="1"/>
  <c r="W717" i="16" s="1"/>
  <c r="W718" i="16" a="1"/>
  <c r="W718" i="16" s="1"/>
  <c r="W719" i="16" a="1"/>
  <c r="W719" i="16" s="1"/>
  <c r="W720" i="16" a="1"/>
  <c r="W720" i="16" s="1"/>
  <c r="W721" i="16" a="1"/>
  <c r="W721" i="16" s="1"/>
  <c r="W722" i="16" a="1"/>
  <c r="W722" i="16" s="1"/>
  <c r="W723" i="16" a="1"/>
  <c r="W723" i="16" s="1"/>
  <c r="W724" i="16" a="1"/>
  <c r="W724" i="16" s="1"/>
  <c r="W725" i="16" a="1"/>
  <c r="W725" i="16" s="1"/>
  <c r="W726" i="16" a="1"/>
  <c r="W726" i="16" s="1"/>
  <c r="W727" i="16" a="1"/>
  <c r="W727" i="16" s="1"/>
  <c r="W728" i="16" a="1"/>
  <c r="W728" i="16" s="1"/>
  <c r="W729" i="16" a="1"/>
  <c r="W729" i="16" s="1"/>
  <c r="W730" i="16" a="1"/>
  <c r="W730" i="16" s="1"/>
  <c r="W731" i="16" a="1"/>
  <c r="W731" i="16" s="1"/>
  <c r="W732" i="16" a="1"/>
  <c r="W732" i="16" s="1"/>
  <c r="W733" i="16" a="1"/>
  <c r="W733" i="16" s="1"/>
  <c r="W734" i="16" a="1"/>
  <c r="W734" i="16" s="1"/>
  <c r="W735" i="16" a="1"/>
  <c r="W735" i="16" s="1"/>
  <c r="W736" i="16" a="1"/>
  <c r="W736" i="16" s="1"/>
  <c r="W737" i="16" a="1"/>
  <c r="W737" i="16" s="1"/>
  <c r="W738" i="16" a="1"/>
  <c r="W738" i="16" s="1"/>
  <c r="W739" i="16" a="1"/>
  <c r="W739" i="16" s="1"/>
  <c r="W740" i="16" a="1"/>
  <c r="W740" i="16" s="1"/>
  <c r="W741" i="16" a="1"/>
  <c r="W741" i="16" s="1"/>
  <c r="W742" i="16" a="1"/>
  <c r="W742" i="16" s="1"/>
  <c r="W743" i="16" a="1"/>
  <c r="W743" i="16" s="1"/>
  <c r="W744" i="16" a="1"/>
  <c r="W744" i="16" s="1"/>
  <c r="W745" i="16" a="1"/>
  <c r="W745" i="16" s="1"/>
  <c r="W746" i="16" a="1"/>
  <c r="W746" i="16" s="1"/>
  <c r="W747" i="16" a="1"/>
  <c r="W747" i="16" s="1"/>
  <c r="W748" i="16" a="1"/>
  <c r="W748" i="16" s="1"/>
  <c r="W749" i="16" a="1"/>
  <c r="W749" i="16" s="1"/>
  <c r="W750" i="16" a="1"/>
  <c r="W750" i="16" s="1"/>
  <c r="W751" i="16" a="1"/>
  <c r="W751" i="16" s="1"/>
  <c r="W752" i="16" a="1"/>
  <c r="W752" i="16" s="1"/>
  <c r="W753" i="16" a="1"/>
  <c r="W753" i="16" s="1"/>
  <c r="W754" i="16" a="1"/>
  <c r="W754" i="16" s="1"/>
  <c r="W755" i="16" a="1"/>
  <c r="W755" i="16" s="1"/>
  <c r="W756" i="16" a="1"/>
  <c r="W756" i="16" s="1"/>
  <c r="W757" i="16" a="1"/>
  <c r="W757" i="16" s="1"/>
  <c r="W758" i="16" a="1"/>
  <c r="W758" i="16" s="1"/>
  <c r="W759" i="16" a="1"/>
  <c r="W759" i="16" s="1"/>
  <c r="W760" i="16" a="1"/>
  <c r="W760" i="16" s="1"/>
  <c r="W761" i="16" a="1"/>
  <c r="W761" i="16" s="1"/>
  <c r="W762" i="16" a="1"/>
  <c r="W762" i="16" s="1"/>
  <c r="W763" i="16" a="1"/>
  <c r="W763" i="16" s="1"/>
  <c r="W764" i="16" a="1"/>
  <c r="W764" i="16" s="1"/>
  <c r="W765" i="16" a="1"/>
  <c r="W765" i="16" s="1"/>
  <c r="W766" i="16" a="1"/>
  <c r="W766" i="16" s="1"/>
  <c r="W767" i="16" a="1"/>
  <c r="W767" i="16" s="1"/>
  <c r="W768" i="16" a="1"/>
  <c r="W768" i="16" s="1"/>
  <c r="W769" i="16" a="1"/>
  <c r="W769" i="16" s="1"/>
  <c r="W770" i="16" a="1"/>
  <c r="W770" i="16" s="1"/>
  <c r="W771" i="16" a="1"/>
  <c r="W771" i="16" s="1"/>
  <c r="W772" i="16" a="1"/>
  <c r="W772" i="16" s="1"/>
  <c r="W773" i="16" a="1"/>
  <c r="W773" i="16" s="1"/>
  <c r="W774" i="16" a="1"/>
  <c r="W774" i="16" s="1"/>
  <c r="W775" i="16" a="1"/>
  <c r="W775" i="16" s="1"/>
  <c r="W776" i="16" a="1"/>
  <c r="W776" i="16" s="1"/>
  <c r="W777" i="16" a="1"/>
  <c r="W777" i="16" s="1"/>
  <c r="W778" i="16" a="1"/>
  <c r="W778" i="16" s="1"/>
  <c r="W779" i="16" a="1"/>
  <c r="W779" i="16" s="1"/>
  <c r="W780" i="16" a="1"/>
  <c r="W780" i="16" s="1"/>
  <c r="W781" i="16" a="1"/>
  <c r="W781" i="16" s="1"/>
  <c r="W782" i="16" a="1"/>
  <c r="W782" i="16" s="1"/>
  <c r="W783" i="16" a="1"/>
  <c r="W783" i="16" s="1"/>
  <c r="W784" i="16" a="1"/>
  <c r="W784" i="16" s="1"/>
  <c r="W785" i="16" a="1"/>
  <c r="W785" i="16" s="1"/>
  <c r="W786" i="16" a="1"/>
  <c r="W786" i="16" s="1"/>
  <c r="W787" i="16" a="1"/>
  <c r="W787" i="16" s="1"/>
  <c r="W788" i="16" a="1"/>
  <c r="W788" i="16" s="1"/>
  <c r="W789" i="16" a="1"/>
  <c r="W789" i="16" s="1"/>
  <c r="W790" i="16" a="1"/>
  <c r="W790" i="16" s="1"/>
  <c r="W791" i="16" a="1"/>
  <c r="W791" i="16" s="1"/>
  <c r="W792" i="16" a="1"/>
  <c r="W792" i="16" s="1"/>
  <c r="W793" i="16" a="1"/>
  <c r="W793" i="16" s="1"/>
  <c r="W794" i="16" a="1"/>
  <c r="W794" i="16" s="1"/>
  <c r="W795" i="16" a="1"/>
  <c r="W795" i="16" s="1"/>
  <c r="W796" i="16" a="1"/>
  <c r="W796" i="16" s="1"/>
  <c r="W797" i="16" a="1"/>
  <c r="W797" i="16" s="1"/>
  <c r="W798" i="16" a="1"/>
  <c r="W798" i="16" s="1"/>
  <c r="W799" i="16" a="1"/>
  <c r="W799" i="16" s="1"/>
  <c r="W800" i="16" a="1"/>
  <c r="W800" i="16" s="1"/>
  <c r="W801" i="16" a="1"/>
  <c r="W801" i="16" s="1"/>
  <c r="W802" i="16" a="1"/>
  <c r="W802" i="16" s="1"/>
  <c r="W803" i="16" a="1"/>
  <c r="W803" i="16" s="1"/>
  <c r="W804" i="16" a="1"/>
  <c r="W804" i="16" s="1"/>
  <c r="W805" i="16" a="1"/>
  <c r="W805" i="16" s="1"/>
  <c r="W806" i="16" a="1"/>
  <c r="W806" i="16" s="1"/>
  <c r="W807" i="16" a="1"/>
  <c r="W807" i="16" s="1"/>
  <c r="W808" i="16" a="1"/>
  <c r="W808" i="16" s="1"/>
  <c r="W809" i="16" a="1"/>
  <c r="W809" i="16" s="1"/>
  <c r="W810" i="16" a="1"/>
  <c r="W810" i="16" s="1"/>
  <c r="W811" i="16" a="1"/>
  <c r="W811" i="16" s="1"/>
  <c r="W812" i="16" a="1"/>
  <c r="W812" i="16" s="1"/>
  <c r="W813" i="16" a="1"/>
  <c r="W813" i="16" s="1"/>
  <c r="W814" i="16" a="1"/>
  <c r="W814" i="16" s="1"/>
  <c r="W815" i="16" a="1"/>
  <c r="W815" i="16" s="1"/>
  <c r="W816" i="16" a="1"/>
  <c r="W816" i="16" s="1"/>
  <c r="W817" i="16" a="1"/>
  <c r="W817" i="16" s="1"/>
  <c r="W818" i="16" a="1"/>
  <c r="W818" i="16" s="1"/>
  <c r="W819" i="16" a="1"/>
  <c r="W819" i="16" s="1"/>
  <c r="W820" i="16" a="1"/>
  <c r="W820" i="16" s="1"/>
  <c r="W821" i="16" a="1"/>
  <c r="W821" i="16" s="1"/>
  <c r="W822" i="16" a="1"/>
  <c r="W822" i="16" s="1"/>
  <c r="W823" i="16" a="1"/>
  <c r="W823" i="16" s="1"/>
  <c r="W824" i="16" a="1"/>
  <c r="W824" i="16" s="1"/>
  <c r="W825" i="16" a="1"/>
  <c r="W825" i="16" s="1"/>
  <c r="W826" i="16" a="1"/>
  <c r="W826" i="16" s="1"/>
  <c r="W827" i="16" a="1"/>
  <c r="W827" i="16" s="1"/>
  <c r="W828" i="16" a="1"/>
  <c r="W828" i="16" s="1"/>
  <c r="W829" i="16" a="1"/>
  <c r="W829" i="16" s="1"/>
  <c r="W830" i="16" a="1"/>
  <c r="W830" i="16" s="1"/>
  <c r="W831" i="16" a="1"/>
  <c r="W831" i="16" s="1"/>
  <c r="W832" i="16" a="1"/>
  <c r="W832" i="16" s="1"/>
  <c r="W833" i="16" a="1"/>
  <c r="W833" i="16" s="1"/>
  <c r="W834" i="16" a="1"/>
  <c r="W834" i="16" s="1"/>
  <c r="W835" i="16" a="1"/>
  <c r="W835" i="16" s="1"/>
  <c r="W836" i="16" a="1"/>
  <c r="W836" i="16" s="1"/>
  <c r="W837" i="16" a="1"/>
  <c r="W837" i="16" s="1"/>
  <c r="W838" i="16" a="1"/>
  <c r="W838" i="16" s="1"/>
  <c r="W839" i="16" a="1"/>
  <c r="W839" i="16" s="1"/>
  <c r="W840" i="16" a="1"/>
  <c r="W840" i="16" s="1"/>
  <c r="W841" i="16" a="1"/>
  <c r="W841" i="16" s="1"/>
  <c r="W842" i="16" a="1"/>
  <c r="W842" i="16" s="1"/>
  <c r="W843" i="16" a="1"/>
  <c r="W843" i="16" s="1"/>
  <c r="W844" i="16" a="1"/>
  <c r="W844" i="16" s="1"/>
  <c r="W845" i="16" a="1"/>
  <c r="W845" i="16" s="1"/>
  <c r="W846" i="16" a="1"/>
  <c r="W846" i="16" s="1"/>
  <c r="W847" i="16" a="1"/>
  <c r="W847" i="16" s="1"/>
  <c r="W848" i="16" a="1"/>
  <c r="W848" i="16" s="1"/>
  <c r="W849" i="16" a="1"/>
  <c r="W849" i="16" s="1"/>
  <c r="W850" i="16" a="1"/>
  <c r="W850" i="16" s="1"/>
  <c r="W851" i="16" a="1"/>
  <c r="W851" i="16" s="1"/>
  <c r="W852" i="16" a="1"/>
  <c r="W852" i="16" s="1"/>
  <c r="W853" i="16" a="1"/>
  <c r="W853" i="16" s="1"/>
  <c r="W854" i="16" a="1"/>
  <c r="W854" i="16" s="1"/>
  <c r="W855" i="16" a="1"/>
  <c r="W855" i="16" s="1"/>
  <c r="W856" i="16" a="1"/>
  <c r="W856" i="16" s="1"/>
  <c r="W857" i="16" a="1"/>
  <c r="W857" i="16" s="1"/>
  <c r="W858" i="16" a="1"/>
  <c r="W858" i="16" s="1"/>
  <c r="W859" i="16" a="1"/>
  <c r="W859" i="16" s="1"/>
  <c r="W860" i="16" a="1"/>
  <c r="W860" i="16" s="1"/>
  <c r="W861" i="16" a="1"/>
  <c r="W861" i="16" s="1"/>
  <c r="W862" i="16" a="1"/>
  <c r="W862" i="16" s="1"/>
  <c r="W863" i="16" a="1"/>
  <c r="W863" i="16" s="1"/>
  <c r="W864" i="16" a="1"/>
  <c r="W864" i="16" s="1"/>
  <c r="W865" i="16" a="1"/>
  <c r="W865" i="16" s="1"/>
  <c r="W866" i="16" a="1"/>
  <c r="W866" i="16" s="1"/>
  <c r="W867" i="16" a="1"/>
  <c r="W867" i="16" s="1"/>
  <c r="W868" i="16" a="1"/>
  <c r="W868" i="16" s="1"/>
  <c r="W869" i="16" a="1"/>
  <c r="W869" i="16" s="1"/>
  <c r="W870" i="16" a="1"/>
  <c r="W870" i="16" s="1"/>
  <c r="W871" i="16" a="1"/>
  <c r="W871" i="16" s="1"/>
  <c r="W872" i="16" a="1"/>
  <c r="W872" i="16" s="1"/>
  <c r="W873" i="16" a="1"/>
  <c r="W873" i="16" s="1"/>
  <c r="W874" i="16" a="1"/>
  <c r="W874" i="16" s="1"/>
  <c r="W875" i="16" a="1"/>
  <c r="W875" i="16" s="1"/>
  <c r="W876" i="16" a="1"/>
  <c r="W876" i="16" s="1"/>
  <c r="W877" i="16" a="1"/>
  <c r="W877" i="16" s="1"/>
  <c r="W878" i="16" a="1"/>
  <c r="W878" i="16" s="1"/>
  <c r="W879" i="16" a="1"/>
  <c r="W879" i="16" s="1"/>
  <c r="W880" i="16" a="1"/>
  <c r="W880" i="16" s="1"/>
  <c r="W881" i="16" a="1"/>
  <c r="W881" i="16" s="1"/>
  <c r="W882" i="16" a="1"/>
  <c r="W882" i="16" s="1"/>
  <c r="W883" i="16" a="1"/>
  <c r="W883" i="16" s="1"/>
  <c r="W884" i="16" a="1"/>
  <c r="W884" i="16" s="1"/>
  <c r="W885" i="16" a="1"/>
  <c r="W885" i="16" s="1"/>
  <c r="W886" i="16" a="1"/>
  <c r="W886" i="16" s="1"/>
  <c r="W887" i="16" a="1"/>
  <c r="W887" i="16" s="1"/>
  <c r="W888" i="16" a="1"/>
  <c r="W888" i="16" s="1"/>
  <c r="W889" i="16" a="1"/>
  <c r="W889" i="16" s="1"/>
  <c r="W890" i="16" a="1"/>
  <c r="W890" i="16" s="1"/>
  <c r="W891" i="16" a="1"/>
  <c r="W891" i="16" s="1"/>
  <c r="W892" i="16" a="1"/>
  <c r="W892" i="16" s="1"/>
  <c r="W893" i="16" a="1"/>
  <c r="W893" i="16" s="1"/>
  <c r="W894" i="16" a="1"/>
  <c r="W894" i="16" s="1"/>
  <c r="W895" i="16" a="1"/>
  <c r="W895" i="16" s="1"/>
  <c r="W896" i="16" a="1"/>
  <c r="W896" i="16" s="1"/>
  <c r="W897" i="16" a="1"/>
  <c r="W897" i="16" s="1"/>
  <c r="W898" i="16" a="1"/>
  <c r="W898" i="16" s="1"/>
  <c r="W899" i="16" a="1"/>
  <c r="W899" i="16" s="1"/>
  <c r="W900" i="16" a="1"/>
  <c r="W900" i="16" s="1"/>
  <c r="W901" i="16" a="1"/>
  <c r="W901" i="16" s="1"/>
  <c r="W902" i="16" a="1"/>
  <c r="W902" i="16" s="1"/>
  <c r="W903" i="16" a="1"/>
  <c r="W903" i="16" s="1"/>
  <c r="W904" i="16" a="1"/>
  <c r="W904" i="16" s="1"/>
  <c r="W905" i="16" a="1"/>
  <c r="W905" i="16" s="1"/>
  <c r="W906" i="16" a="1"/>
  <c r="W906" i="16" s="1"/>
  <c r="W907" i="16" a="1"/>
  <c r="W907" i="16" s="1"/>
  <c r="W908" i="16" a="1"/>
  <c r="W908" i="16" s="1"/>
  <c r="W909" i="16" a="1"/>
  <c r="W909" i="16" s="1"/>
  <c r="W910" i="16" a="1"/>
  <c r="W910" i="16" s="1"/>
  <c r="W911" i="16" a="1"/>
  <c r="W911" i="16" s="1"/>
  <c r="W912" i="16" a="1"/>
  <c r="W912" i="16" s="1"/>
  <c r="W913" i="16" a="1"/>
  <c r="W913" i="16" s="1"/>
  <c r="W914" i="16" a="1"/>
  <c r="W914" i="16" s="1"/>
  <c r="W915" i="16" a="1"/>
  <c r="W915" i="16" s="1"/>
  <c r="W916" i="16" a="1"/>
  <c r="W916" i="16" s="1"/>
  <c r="W917" i="16" a="1"/>
  <c r="W917" i="16" s="1"/>
  <c r="W918" i="16" a="1"/>
  <c r="W918" i="16" s="1"/>
  <c r="W919" i="16" a="1"/>
  <c r="W919" i="16" s="1"/>
  <c r="W920" i="16" a="1"/>
  <c r="W920" i="16" s="1"/>
  <c r="W921" i="16" a="1"/>
  <c r="W921" i="16" s="1"/>
  <c r="W922" i="16" a="1"/>
  <c r="W922" i="16" s="1"/>
  <c r="W923" i="16" a="1"/>
  <c r="W923" i="16" s="1"/>
  <c r="W924" i="16" a="1"/>
  <c r="W924" i="16" s="1"/>
  <c r="W925" i="16" a="1"/>
  <c r="W925" i="16" s="1"/>
  <c r="W926" i="16" a="1"/>
  <c r="W926" i="16" s="1"/>
  <c r="W927" i="16" a="1"/>
  <c r="W927" i="16" s="1"/>
  <c r="W928" i="16" a="1"/>
  <c r="W928" i="16" s="1"/>
  <c r="W929" i="16" a="1"/>
  <c r="W929" i="16" s="1"/>
  <c r="W930" i="16" a="1"/>
  <c r="W930" i="16" s="1"/>
  <c r="W931" i="16" a="1"/>
  <c r="W931" i="16" s="1"/>
  <c r="W932" i="16" a="1"/>
  <c r="W932" i="16" s="1"/>
  <c r="W933" i="16" a="1"/>
  <c r="W933" i="16" s="1"/>
  <c r="W934" i="16" a="1"/>
  <c r="W934" i="16" s="1"/>
  <c r="W935" i="16" a="1"/>
  <c r="W935" i="16" s="1"/>
  <c r="W936" i="16" a="1"/>
  <c r="W936" i="16" s="1"/>
  <c r="W937" i="16" a="1"/>
  <c r="W937" i="16" s="1"/>
  <c r="W938" i="16" a="1"/>
  <c r="W938" i="16" s="1"/>
  <c r="W939" i="16" a="1"/>
  <c r="W939" i="16" s="1"/>
  <c r="W940" i="16" a="1"/>
  <c r="W940" i="16" s="1"/>
  <c r="W941" i="16" a="1"/>
  <c r="W941" i="16" s="1"/>
  <c r="W942" i="16" a="1"/>
  <c r="W942" i="16" s="1"/>
  <c r="W943" i="16" a="1"/>
  <c r="W943" i="16" s="1"/>
  <c r="W944" i="16" a="1"/>
  <c r="W944" i="16" s="1"/>
  <c r="W945" i="16" a="1"/>
  <c r="W945" i="16" s="1"/>
  <c r="W946" i="16" a="1"/>
  <c r="W946" i="16" s="1"/>
  <c r="W947" i="16" a="1"/>
  <c r="W947" i="16" s="1"/>
  <c r="W948" i="16" a="1"/>
  <c r="W948" i="16" s="1"/>
  <c r="W949" i="16" a="1"/>
  <c r="W949" i="16" s="1"/>
  <c r="W950" i="16" a="1"/>
  <c r="W950" i="16" s="1"/>
  <c r="W951" i="16" a="1"/>
  <c r="W951" i="16" s="1"/>
  <c r="W952" i="16" a="1"/>
  <c r="W952" i="16" s="1"/>
  <c r="W953" i="16" a="1"/>
  <c r="W953" i="16" s="1"/>
  <c r="W954" i="16" a="1"/>
  <c r="W954" i="16" s="1"/>
  <c r="W955" i="16" a="1"/>
  <c r="W955" i="16" s="1"/>
  <c r="W956" i="16" a="1"/>
  <c r="W956" i="16" s="1"/>
  <c r="W957" i="16" a="1"/>
  <c r="W957" i="16" s="1"/>
  <c r="W958" i="16" a="1"/>
  <c r="W958" i="16" s="1"/>
  <c r="W959" i="16" a="1"/>
  <c r="W959" i="16" s="1"/>
  <c r="W960" i="16" a="1"/>
  <c r="W960" i="16" s="1"/>
  <c r="W961" i="16" a="1"/>
  <c r="W961" i="16" s="1"/>
  <c r="W962" i="16" a="1"/>
  <c r="W962" i="16" s="1"/>
  <c r="W963" i="16" a="1"/>
  <c r="W963" i="16" s="1"/>
  <c r="W964" i="16" a="1"/>
  <c r="W964" i="16" s="1"/>
  <c r="W965" i="16" a="1"/>
  <c r="W965" i="16" s="1"/>
  <c r="W966" i="16" a="1"/>
  <c r="W966" i="16" s="1"/>
  <c r="W967" i="16" a="1"/>
  <c r="W967" i="16" s="1"/>
  <c r="W968" i="16" a="1"/>
  <c r="W968" i="16" s="1"/>
  <c r="W969" i="16" a="1"/>
  <c r="W969" i="16" s="1"/>
  <c r="W970" i="16" a="1"/>
  <c r="W970" i="16" s="1"/>
  <c r="W971" i="16" a="1"/>
  <c r="W971" i="16" s="1"/>
  <c r="W972" i="16" a="1"/>
  <c r="W972" i="16" s="1"/>
  <c r="W973" i="16" a="1"/>
  <c r="W973" i="16" s="1"/>
  <c r="W974" i="16" a="1"/>
  <c r="W974" i="16" s="1"/>
  <c r="W975" i="16" a="1"/>
  <c r="W975" i="16" s="1"/>
  <c r="W976" i="16" a="1"/>
  <c r="W976" i="16" s="1"/>
  <c r="W977" i="16" a="1"/>
  <c r="W977" i="16" s="1"/>
  <c r="W978" i="16" a="1"/>
  <c r="W978" i="16" s="1"/>
  <c r="W979" i="16" a="1"/>
  <c r="W979" i="16" s="1"/>
  <c r="W980" i="16" a="1"/>
  <c r="W980" i="16" s="1"/>
  <c r="W981" i="16" a="1"/>
  <c r="W981" i="16" s="1"/>
  <c r="W982" i="16" a="1"/>
  <c r="W982" i="16" s="1"/>
  <c r="W983" i="16" a="1"/>
  <c r="W983" i="16" s="1"/>
  <c r="W984" i="16" a="1"/>
  <c r="W984" i="16" s="1"/>
  <c r="W985" i="16" a="1"/>
  <c r="W985" i="16" s="1"/>
  <c r="W986" i="16" a="1"/>
  <c r="W986" i="16" s="1"/>
  <c r="W987" i="16" a="1"/>
  <c r="W987" i="16" s="1"/>
  <c r="W988" i="16" a="1"/>
  <c r="W988" i="16" s="1"/>
  <c r="W989" i="16" a="1"/>
  <c r="W989" i="16" s="1"/>
  <c r="W990" i="16" a="1"/>
  <c r="W990" i="16" s="1"/>
  <c r="W991" i="16" a="1"/>
  <c r="W991" i="16" s="1"/>
  <c r="W992" i="16" a="1"/>
  <c r="W992" i="16" s="1"/>
  <c r="W993" i="16" a="1"/>
  <c r="W993" i="16" s="1"/>
  <c r="W994" i="16" a="1"/>
  <c r="W994" i="16" s="1"/>
  <c r="W995" i="16" a="1"/>
  <c r="W995" i="16" s="1"/>
  <c r="W996" i="16" a="1"/>
  <c r="W996" i="16" s="1"/>
  <c r="W997" i="16" a="1"/>
  <c r="W997" i="16" s="1"/>
  <c r="W998" i="16" a="1"/>
  <c r="W998" i="16" s="1"/>
  <c r="W999" i="16" a="1"/>
  <c r="W999" i="16" s="1"/>
  <c r="W1000" i="16" a="1"/>
  <c r="W1000" i="16" s="1"/>
  <c r="W1001" i="16" a="1"/>
  <c r="W1001" i="16" s="1"/>
  <c r="W1002" i="16" a="1"/>
  <c r="W1002" i="16" s="1"/>
  <c r="W1003" i="16" a="1"/>
  <c r="W1003" i="16" s="1"/>
  <c r="W1004" i="16" a="1"/>
  <c r="W1004" i="16" s="1"/>
  <c r="W1005" i="16" a="1"/>
  <c r="W1005" i="16" s="1"/>
  <c r="W1006" i="16" a="1"/>
  <c r="W1006" i="16" s="1"/>
  <c r="W1007" i="16" a="1"/>
  <c r="W1007" i="16" s="1"/>
  <c r="W1008" i="16" a="1"/>
  <c r="W1008" i="16" s="1"/>
  <c r="W1009" i="16" a="1"/>
  <c r="W1009" i="16" s="1"/>
  <c r="W1010" i="16" a="1"/>
  <c r="W1010" i="16" s="1"/>
  <c r="W1011" i="16" a="1"/>
  <c r="W1011" i="16" s="1"/>
  <c r="W1012" i="16" a="1"/>
  <c r="W1012" i="16" s="1"/>
  <c r="W1013" i="16" a="1"/>
  <c r="W1013" i="16" s="1"/>
  <c r="W1014" i="16" a="1"/>
  <c r="W1014" i="16" s="1"/>
  <c r="W1015" i="16" a="1"/>
  <c r="W1015" i="16" s="1"/>
  <c r="W1016" i="16" a="1"/>
  <c r="W1016" i="16" s="1"/>
  <c r="W1017" i="16" a="1"/>
  <c r="W1017" i="16" s="1"/>
  <c r="W1018" i="16" a="1"/>
  <c r="W1018" i="16" s="1"/>
  <c r="W1019" i="16" a="1"/>
  <c r="W1019" i="16" s="1"/>
  <c r="W1020" i="16" a="1"/>
  <c r="W1020" i="16" s="1"/>
  <c r="W1021" i="16" a="1"/>
  <c r="W1021" i="16" s="1"/>
  <c r="W1022" i="16" a="1"/>
  <c r="W1022" i="16" s="1"/>
  <c r="W1023" i="16" a="1"/>
  <c r="W1023" i="16" s="1"/>
  <c r="W1024" i="16" a="1"/>
  <c r="W1024" i="16" s="1"/>
  <c r="W1025" i="16" a="1"/>
  <c r="W1025" i="16" s="1"/>
  <c r="W1026" i="16" a="1"/>
  <c r="W1026" i="16" s="1"/>
  <c r="W1027" i="16" a="1"/>
  <c r="W1027" i="16" s="1"/>
  <c r="W1028" i="16" a="1"/>
  <c r="W1028" i="16" s="1"/>
  <c r="W1029" i="16" a="1"/>
  <c r="W1029" i="16" s="1"/>
  <c r="W1030" i="16" a="1"/>
  <c r="W1030" i="16" s="1"/>
  <c r="W1031" i="16" a="1"/>
  <c r="W1031" i="16" s="1"/>
  <c r="W1032" i="16" a="1"/>
  <c r="W1032" i="16" s="1"/>
  <c r="W1033" i="16" a="1"/>
  <c r="W1033" i="16" s="1"/>
  <c r="W1034" i="16" a="1"/>
  <c r="W1034" i="16" s="1"/>
  <c r="W1035" i="16" a="1"/>
  <c r="W1035" i="16" s="1"/>
  <c r="W1036" i="16" a="1"/>
  <c r="W1036" i="16" s="1"/>
  <c r="W1037" i="16" a="1"/>
  <c r="W1037" i="16" s="1"/>
  <c r="W1038" i="16" a="1"/>
  <c r="W1038" i="16" s="1"/>
  <c r="W1039" i="16" a="1"/>
  <c r="W1039" i="16" s="1"/>
  <c r="W1040" i="16" a="1"/>
  <c r="W1040" i="16" s="1"/>
  <c r="W1041" i="16" a="1"/>
  <c r="W1041" i="16" s="1"/>
  <c r="W1042" i="16" a="1"/>
  <c r="W1042" i="16" s="1"/>
  <c r="W1043" i="16" a="1"/>
  <c r="W1043" i="16" s="1"/>
  <c r="W1044" i="16" a="1"/>
  <c r="W1044" i="16" s="1"/>
  <c r="W1045" i="16" a="1"/>
  <c r="W1045" i="16" s="1"/>
  <c r="W1046" i="16" a="1"/>
  <c r="W1046" i="16" s="1"/>
  <c r="W1047" i="16" a="1"/>
  <c r="W1047" i="16" s="1"/>
  <c r="W1048" i="16" a="1"/>
  <c r="W1048" i="16" s="1"/>
  <c r="W1049" i="16" a="1"/>
  <c r="W1049" i="16" s="1"/>
  <c r="W1050" i="16" a="1"/>
  <c r="W1050" i="16" s="1"/>
  <c r="W1051" i="16" a="1"/>
  <c r="W1051" i="16" s="1"/>
  <c r="W1052" i="16" a="1"/>
  <c r="W1052" i="16" s="1"/>
  <c r="W1053" i="16" a="1"/>
  <c r="W1053" i="16" s="1"/>
  <c r="W1054" i="16" a="1"/>
  <c r="W1054" i="16" s="1"/>
  <c r="W1055" i="16" a="1"/>
  <c r="W1055" i="16" s="1"/>
  <c r="W1056" i="16" a="1"/>
  <c r="W1056" i="16" s="1"/>
  <c r="W1057" i="16" a="1"/>
  <c r="W1057" i="16" s="1"/>
  <c r="W1058" i="16" a="1"/>
  <c r="W1058" i="16" s="1"/>
  <c r="W1059" i="16" a="1"/>
  <c r="W1059" i="16" s="1"/>
  <c r="W1060" i="16" a="1"/>
  <c r="W1060" i="16" s="1"/>
  <c r="W1061" i="16" a="1"/>
  <c r="W1061" i="16" s="1"/>
  <c r="W1062" i="16" a="1"/>
  <c r="W1062" i="16" s="1"/>
  <c r="W1063" i="16" a="1"/>
  <c r="W1063" i="16" s="1"/>
  <c r="W1064" i="16" a="1"/>
  <c r="W1064" i="16" s="1"/>
  <c r="W1065" i="16" a="1"/>
  <c r="W1065" i="16" s="1"/>
  <c r="W1066" i="16" a="1"/>
  <c r="W1066" i="16" s="1"/>
  <c r="W1067" i="16" a="1"/>
  <c r="W1067" i="16" s="1"/>
  <c r="W1068" i="16" a="1"/>
  <c r="W1068" i="16" s="1"/>
  <c r="W1069" i="16" a="1"/>
  <c r="W1069" i="16" s="1"/>
  <c r="W1070" i="16" a="1"/>
  <c r="W1070" i="16" s="1"/>
  <c r="W1071" i="16" a="1"/>
  <c r="W1071" i="16" s="1"/>
  <c r="W1072" i="16" a="1"/>
  <c r="W1072" i="16" s="1"/>
  <c r="W1073" i="16" a="1"/>
  <c r="W1073" i="16" s="1"/>
  <c r="W1074" i="16" a="1"/>
  <c r="W1074" i="16" s="1"/>
  <c r="W1075" i="16" a="1"/>
  <c r="W1075" i="16" s="1"/>
  <c r="W1076" i="16" a="1"/>
  <c r="W1076" i="16" s="1"/>
  <c r="W1077" i="16" a="1"/>
  <c r="W1077" i="16" s="1"/>
  <c r="W1078" i="16" a="1"/>
  <c r="W1078" i="16" s="1"/>
  <c r="W1079" i="16" a="1"/>
  <c r="W1079" i="16" s="1"/>
  <c r="W1080" i="16" a="1"/>
  <c r="W1080" i="16" s="1"/>
  <c r="W1081" i="16" a="1"/>
  <c r="W1081" i="16" s="1"/>
  <c r="W1082" i="16" a="1"/>
  <c r="W1082" i="16" s="1"/>
  <c r="W1083" i="16" a="1"/>
  <c r="W1083" i="16" s="1"/>
  <c r="W1084" i="16" a="1"/>
  <c r="W1084" i="16" s="1"/>
  <c r="W1085" i="16" a="1"/>
  <c r="W1085" i="16" s="1"/>
  <c r="W1086" i="16" a="1"/>
  <c r="W1086" i="16" s="1"/>
  <c r="W1087" i="16" a="1"/>
  <c r="W1087" i="16" s="1"/>
  <c r="W1088" i="16" a="1"/>
  <c r="W1088" i="16" s="1"/>
  <c r="W1089" i="16" a="1"/>
  <c r="W1089" i="16" s="1"/>
  <c r="W1090" i="16" a="1"/>
  <c r="W1090" i="16" s="1"/>
  <c r="W1091" i="16" a="1"/>
  <c r="W1091" i="16" s="1"/>
  <c r="W1092" i="16" a="1"/>
  <c r="W1092" i="16" s="1"/>
  <c r="W1093" i="16" a="1"/>
  <c r="W1093" i="16" s="1"/>
  <c r="W1094" i="16" a="1"/>
  <c r="W1094" i="16" s="1"/>
  <c r="W1095" i="16" a="1"/>
  <c r="W1095" i="16" s="1"/>
  <c r="W1096" i="16" a="1"/>
  <c r="W1096" i="16" s="1"/>
  <c r="W1097" i="16" a="1"/>
  <c r="W1097" i="16" s="1"/>
  <c r="W1098" i="16" a="1"/>
  <c r="W1098" i="16" s="1"/>
  <c r="W1099" i="16" a="1"/>
  <c r="W1099" i="16" s="1"/>
  <c r="W1100" i="16" a="1"/>
  <c r="W1100" i="16" s="1"/>
  <c r="W1101" i="16" a="1"/>
  <c r="W1101" i="16" s="1"/>
  <c r="W1102" i="16" a="1"/>
  <c r="W1102" i="16" s="1"/>
  <c r="W1103" i="16" a="1"/>
  <c r="W1103" i="16" s="1"/>
  <c r="W1104" i="16" a="1"/>
  <c r="W1104" i="16" s="1"/>
  <c r="W1105" i="16" a="1"/>
  <c r="W1105" i="16" s="1"/>
  <c r="W1106" i="16" a="1"/>
  <c r="W1106" i="16" s="1"/>
  <c r="W1107" i="16" a="1"/>
  <c r="W1107" i="16" s="1"/>
  <c r="W1108" i="16" a="1"/>
  <c r="W1108" i="16" s="1"/>
  <c r="W1109" i="16" a="1"/>
  <c r="W1109" i="16" s="1"/>
  <c r="W1110" i="16" a="1"/>
  <c r="W1110" i="16" s="1"/>
  <c r="W1111" i="16" a="1"/>
  <c r="W1111" i="16" s="1"/>
  <c r="W1112" i="16" a="1"/>
  <c r="W1112" i="16" s="1"/>
  <c r="W1113" i="16" a="1"/>
  <c r="W1113" i="16" s="1"/>
  <c r="W1114" i="16" a="1"/>
  <c r="W1114" i="16" s="1"/>
  <c r="W1115" i="16" a="1"/>
  <c r="W1115" i="16" s="1"/>
  <c r="W1116" i="16" a="1"/>
  <c r="W1116" i="16" s="1"/>
  <c r="W1117" i="16" a="1"/>
  <c r="W1117" i="16" s="1"/>
  <c r="W1118" i="16" a="1"/>
  <c r="W1118" i="16" s="1"/>
  <c r="W1119" i="16" a="1"/>
  <c r="W1119" i="16" s="1"/>
  <c r="W1120" i="16" a="1"/>
  <c r="W1120" i="16" s="1"/>
  <c r="W1121" i="16" a="1"/>
  <c r="W1121" i="16" s="1"/>
  <c r="W1122" i="16" a="1"/>
  <c r="W1122" i="16" s="1"/>
  <c r="W1123" i="16" a="1"/>
  <c r="W1123" i="16" s="1"/>
  <c r="W1124" i="16" a="1"/>
  <c r="W1124" i="16" s="1"/>
  <c r="W1125" i="16" a="1"/>
  <c r="W1125" i="16" s="1"/>
  <c r="W1126" i="16" a="1"/>
  <c r="W1126" i="16" s="1"/>
  <c r="W1127" i="16" a="1"/>
  <c r="W1127" i="16" s="1"/>
  <c r="W1128" i="16" a="1"/>
  <c r="W1128" i="16" s="1"/>
  <c r="W1129" i="16" a="1"/>
  <c r="W1129" i="16" s="1"/>
  <c r="W1130" i="16" a="1"/>
  <c r="W1130" i="16" s="1"/>
  <c r="W1131" i="16" a="1"/>
  <c r="W1131" i="16" s="1"/>
  <c r="W1132" i="16" a="1"/>
  <c r="W1132" i="16" s="1"/>
  <c r="W1133" i="16" a="1"/>
  <c r="W1133" i="16" s="1"/>
  <c r="W1134" i="16" a="1"/>
  <c r="W1134" i="16" s="1"/>
  <c r="W1135" i="16" a="1"/>
  <c r="W1135" i="16" s="1"/>
  <c r="W1136" i="16" a="1"/>
  <c r="W1136" i="16" s="1"/>
  <c r="W1137" i="16" a="1"/>
  <c r="W1137" i="16" s="1"/>
  <c r="W1138" i="16" a="1"/>
  <c r="W1138" i="16" s="1"/>
  <c r="W1139" i="16" a="1"/>
  <c r="W1139" i="16" s="1"/>
  <c r="W1140" i="16" a="1"/>
  <c r="W1140" i="16" s="1"/>
  <c r="W1141" i="16" a="1"/>
  <c r="W1141" i="16" s="1"/>
  <c r="W1142" i="16" a="1"/>
  <c r="W1142" i="16" s="1"/>
  <c r="W1143" i="16" a="1"/>
  <c r="W1143" i="16" s="1"/>
  <c r="W1144" i="16" a="1"/>
  <c r="W1144" i="16" s="1"/>
  <c r="W1145" i="16" a="1"/>
  <c r="W1145" i="16" s="1"/>
  <c r="W1146" i="16" a="1"/>
  <c r="W1146" i="16" s="1"/>
  <c r="W1147" i="16" a="1"/>
  <c r="W1147" i="16" s="1"/>
  <c r="W1148" i="16" a="1"/>
  <c r="W1148" i="16" s="1"/>
  <c r="W1149" i="16" a="1"/>
  <c r="W1149" i="16" s="1"/>
  <c r="W1150" i="16" a="1"/>
  <c r="W1150" i="16" s="1"/>
  <c r="W1151" i="16" a="1"/>
  <c r="W1151" i="16" s="1"/>
  <c r="W1152" i="16" a="1"/>
  <c r="W1152" i="16" s="1"/>
  <c r="W1153" i="16" a="1"/>
  <c r="W1153" i="16" s="1"/>
  <c r="W1154" i="16" a="1"/>
  <c r="W1154" i="16" s="1"/>
  <c r="W1155" i="16" a="1"/>
  <c r="W1155" i="16" s="1"/>
  <c r="W1156" i="16" a="1"/>
  <c r="W1156" i="16" s="1"/>
  <c r="W1157" i="16" a="1"/>
  <c r="W1157" i="16" s="1"/>
  <c r="W1158" i="16" a="1"/>
  <c r="W1158" i="16" s="1"/>
  <c r="W1159" i="16" a="1"/>
  <c r="W1159" i="16" s="1"/>
  <c r="W1160" i="16" a="1"/>
  <c r="W1160" i="16" s="1"/>
  <c r="W1161" i="16" a="1"/>
  <c r="W1161" i="16" s="1"/>
  <c r="W1162" i="16" a="1"/>
  <c r="W1162" i="16" s="1"/>
  <c r="W1163" i="16" a="1"/>
  <c r="W1163" i="16" s="1"/>
  <c r="W1164" i="16" a="1"/>
  <c r="W1164" i="16" s="1"/>
  <c r="W1165" i="16" a="1"/>
  <c r="W1165" i="16" s="1"/>
  <c r="W1166" i="16" a="1"/>
  <c r="W1166" i="16" s="1"/>
  <c r="W1167" i="16" a="1"/>
  <c r="W1167" i="16" s="1"/>
  <c r="W1168" i="16" a="1"/>
  <c r="W1168" i="16" s="1"/>
  <c r="W1169" i="16" a="1"/>
  <c r="W1169" i="16" s="1"/>
  <c r="W1170" i="16" a="1"/>
  <c r="W1170" i="16" s="1"/>
  <c r="W1171" i="16" a="1"/>
  <c r="W1171" i="16" s="1"/>
  <c r="W1172" i="16" a="1"/>
  <c r="W1172" i="16" s="1"/>
  <c r="W1173" i="16" a="1"/>
  <c r="W1173" i="16" s="1"/>
  <c r="W1174" i="16" a="1"/>
  <c r="W1174" i="16" s="1"/>
  <c r="W1175" i="16" a="1"/>
  <c r="W1175" i="16" s="1"/>
  <c r="W1176" i="16" a="1"/>
  <c r="W1176" i="16" s="1"/>
  <c r="W1177" i="16" a="1"/>
  <c r="W1177" i="16" s="1"/>
  <c r="W1178" i="16" a="1"/>
  <c r="W1178" i="16" s="1"/>
  <c r="W1179" i="16" a="1"/>
  <c r="W1179" i="16" s="1"/>
  <c r="W1180" i="16" a="1"/>
  <c r="W1180" i="16" s="1"/>
  <c r="W1181" i="16" a="1"/>
  <c r="W1181" i="16" s="1"/>
  <c r="W1182" i="16" a="1"/>
  <c r="W1182" i="16" s="1"/>
  <c r="W1183" i="16" a="1"/>
  <c r="W1183" i="16" s="1"/>
  <c r="W1184" i="16" a="1"/>
  <c r="W1184" i="16" s="1"/>
  <c r="W1185" i="16" a="1"/>
  <c r="W1185" i="16" s="1"/>
  <c r="W1186" i="16" a="1"/>
  <c r="W1186" i="16" s="1"/>
  <c r="W1187" i="16" a="1"/>
  <c r="W1187" i="16" s="1"/>
  <c r="W1188" i="16" a="1"/>
  <c r="W1188" i="16" s="1"/>
  <c r="W1189" i="16" a="1"/>
  <c r="W1189" i="16" s="1"/>
  <c r="W1190" i="16" a="1"/>
  <c r="W1190" i="16" s="1"/>
  <c r="W1191" i="16" a="1"/>
  <c r="W1191" i="16" s="1"/>
  <c r="W1192" i="16" a="1"/>
  <c r="W1192" i="16" s="1"/>
  <c r="W1193" i="16" a="1"/>
  <c r="W1193" i="16" s="1"/>
  <c r="W1195" i="16" a="1"/>
  <c r="W1195" i="16" s="1"/>
  <c r="W1196" i="16" a="1"/>
  <c r="W1196" i="16" s="1"/>
  <c r="W1197" i="16" a="1"/>
  <c r="W1197" i="16" s="1"/>
  <c r="W1198" i="16" a="1"/>
  <c r="W1198" i="16" s="1"/>
  <c r="W1199" i="16" a="1"/>
  <c r="W1199" i="16" s="1"/>
  <c r="W1200" i="16" a="1"/>
  <c r="W1200" i="16" s="1"/>
  <c r="W1201" i="16" a="1"/>
  <c r="W1201" i="16" s="1"/>
  <c r="W1202" i="16" a="1"/>
  <c r="W1202" i="16" s="1"/>
  <c r="W1203" i="16" a="1"/>
  <c r="W1203" i="16" s="1"/>
  <c r="W1204" i="16" a="1"/>
  <c r="W1204" i="16" s="1"/>
  <c r="W1205" i="16" a="1"/>
  <c r="W1205" i="16" s="1"/>
  <c r="W1206" i="16" a="1"/>
  <c r="W1206" i="16" s="1"/>
  <c r="W1207" i="16" a="1"/>
  <c r="W1207" i="16" s="1"/>
  <c r="W1208" i="16" a="1"/>
  <c r="W1208" i="16" s="1"/>
  <c r="W1209" i="16" a="1"/>
  <c r="W1209" i="16" s="1"/>
  <c r="W1210" i="16" a="1"/>
  <c r="W1210" i="16" s="1"/>
  <c r="W1211" i="16" a="1"/>
  <c r="W1211" i="16" s="1"/>
  <c r="W1212" i="16" a="1"/>
  <c r="W1212" i="16" s="1"/>
  <c r="W1213" i="16" a="1"/>
  <c r="W1213" i="16" s="1"/>
  <c r="W1214" i="16" a="1"/>
  <c r="W1214" i="16" s="1"/>
  <c r="W1215" i="16" a="1"/>
  <c r="W1215" i="16" s="1"/>
  <c r="W1216" i="16" a="1"/>
  <c r="W1216" i="16" s="1"/>
  <c r="W1217" i="16" a="1"/>
  <c r="W1217" i="16" s="1"/>
  <c r="W1218" i="16" a="1"/>
  <c r="W1218" i="16" s="1"/>
  <c r="W1219" i="16" a="1"/>
  <c r="W1219" i="16" s="1"/>
  <c r="W1220" i="16" a="1"/>
  <c r="W1220" i="16" s="1"/>
  <c r="W1221" i="16" a="1"/>
  <c r="W1221" i="16" s="1"/>
  <c r="W1222" i="16" a="1"/>
  <c r="W1222" i="16" s="1"/>
  <c r="W1223" i="16" a="1"/>
  <c r="W1223" i="16" s="1"/>
  <c r="W1224" i="16" a="1"/>
  <c r="W1224" i="16" s="1"/>
  <c r="W1225" i="16" a="1"/>
  <c r="W1225" i="16" s="1"/>
  <c r="W1226" i="16" a="1"/>
  <c r="W1226" i="16" s="1"/>
  <c r="W1227" i="16" a="1"/>
  <c r="W1227" i="16" s="1"/>
  <c r="W1228" i="16" a="1"/>
  <c r="W1228" i="16" s="1"/>
  <c r="W1229" i="16" a="1"/>
  <c r="W1229" i="16" s="1"/>
  <c r="W1230" i="16" a="1"/>
  <c r="W1230" i="16" s="1"/>
  <c r="W1231" i="16" a="1"/>
  <c r="W1231" i="16" s="1"/>
  <c r="W1232" i="16" a="1"/>
  <c r="W1232" i="16" s="1"/>
  <c r="W1233" i="16" a="1"/>
  <c r="W1233" i="16" s="1"/>
  <c r="W1234" i="16" a="1"/>
  <c r="W1234" i="16" s="1"/>
  <c r="W1235" i="16" a="1"/>
  <c r="W1235" i="16" s="1"/>
  <c r="W1236" i="16" a="1"/>
  <c r="W1236" i="16" s="1"/>
  <c r="W1237" i="16" a="1"/>
  <c r="W1237" i="16" s="1"/>
  <c r="W1238" i="16" a="1"/>
  <c r="W1238" i="16" s="1"/>
  <c r="W1239" i="16" a="1"/>
  <c r="W1239" i="16" s="1"/>
  <c r="W1240" i="16" a="1"/>
  <c r="W1240" i="16" s="1"/>
  <c r="W1241" i="16" a="1"/>
  <c r="W1241" i="16" s="1"/>
  <c r="W1242" i="16" a="1"/>
  <c r="W1242" i="16" s="1"/>
  <c r="W1243" i="16" a="1"/>
  <c r="W1243" i="16" s="1"/>
  <c r="W1244" i="16" a="1"/>
  <c r="W1244" i="16" s="1"/>
  <c r="W1245" i="16" a="1"/>
  <c r="W1245" i="16" s="1"/>
  <c r="W1246" i="16" a="1"/>
  <c r="W1246" i="16" s="1"/>
  <c r="W1247" i="16" a="1"/>
  <c r="W1247" i="16" s="1"/>
  <c r="W1248" i="16" a="1"/>
  <c r="W1248" i="16" s="1"/>
  <c r="W1249" i="16" a="1"/>
  <c r="W1249" i="16" s="1"/>
  <c r="W1250" i="16" a="1"/>
  <c r="W1250" i="16" s="1"/>
  <c r="W1251" i="16" a="1"/>
  <c r="W1251" i="16" s="1"/>
  <c r="W1252" i="16" a="1"/>
  <c r="W1252" i="16" s="1"/>
  <c r="W1253" i="16" a="1"/>
  <c r="W1253" i="16" s="1"/>
  <c r="W1254" i="16" a="1"/>
  <c r="W1254" i="16" s="1"/>
  <c r="W1255" i="16" a="1"/>
  <c r="W1255" i="16" s="1"/>
  <c r="W1256" i="16" a="1"/>
  <c r="W1256" i="16" s="1"/>
  <c r="W1257" i="16" a="1"/>
  <c r="W1257" i="16" s="1"/>
  <c r="W1258" i="16" a="1"/>
  <c r="W1258" i="16" s="1"/>
  <c r="W1259" i="16" a="1"/>
  <c r="W1259" i="16" s="1"/>
  <c r="W1260" i="16" a="1"/>
  <c r="W1260" i="16" s="1"/>
  <c r="W1261" i="16" a="1"/>
  <c r="W1261" i="16" s="1"/>
  <c r="W1262" i="16" a="1"/>
  <c r="W1262" i="16" s="1"/>
  <c r="W1263" i="16" a="1"/>
  <c r="W1263" i="16" s="1"/>
  <c r="W1264" i="16" a="1"/>
  <c r="W1264" i="16" s="1"/>
  <c r="W1265" i="16" a="1"/>
  <c r="W1265" i="16" s="1"/>
  <c r="W1266" i="16" a="1"/>
  <c r="W1266" i="16" s="1"/>
  <c r="W1267" i="16" a="1"/>
  <c r="W1267" i="16" s="1"/>
  <c r="W1268" i="16" a="1"/>
  <c r="W1268" i="16" s="1"/>
  <c r="W1269" i="16" a="1"/>
  <c r="W1269" i="16" s="1"/>
  <c r="W1270" i="16" a="1"/>
  <c r="W1270" i="16" s="1"/>
  <c r="W1271" i="16" a="1"/>
  <c r="W1271" i="16" s="1"/>
  <c r="W1272" i="16" a="1"/>
  <c r="W1272" i="16" s="1"/>
  <c r="W1273" i="16" a="1"/>
  <c r="W1273" i="16" s="1"/>
  <c r="W1274" i="16" a="1"/>
  <c r="W1274" i="16" s="1"/>
  <c r="W1275" i="16" a="1"/>
  <c r="W1275" i="16" s="1"/>
  <c r="W1276" i="16" a="1"/>
  <c r="W1276" i="16" s="1"/>
  <c r="W1277" i="16" a="1"/>
  <c r="W1277" i="16" s="1"/>
  <c r="W1278" i="16" a="1"/>
  <c r="W1278" i="16" s="1"/>
  <c r="W1279" i="16" a="1"/>
  <c r="W1279" i="16" s="1"/>
  <c r="W1280" i="16" a="1"/>
  <c r="W1280" i="16" s="1"/>
  <c r="W1281" i="16" a="1"/>
  <c r="W1281" i="16" s="1"/>
  <c r="W1282" i="16" a="1"/>
  <c r="W1282" i="16" s="1"/>
  <c r="W1283" i="16" a="1"/>
  <c r="W1283" i="16" s="1"/>
  <c r="W1284" i="16" a="1"/>
  <c r="W1284" i="16" s="1"/>
  <c r="W1285" i="16" a="1"/>
  <c r="W1285" i="16" s="1"/>
  <c r="W1286" i="16" a="1"/>
  <c r="W1286" i="16" s="1"/>
  <c r="W1287" i="16" a="1"/>
  <c r="W1287" i="16" s="1"/>
  <c r="W1288" i="16" a="1"/>
  <c r="W1288" i="16" s="1"/>
  <c r="W1289" i="16" a="1"/>
  <c r="W1289" i="16" s="1"/>
  <c r="W1290" i="16" a="1"/>
  <c r="W1290" i="16" s="1"/>
  <c r="W1291" i="16" a="1"/>
  <c r="W1291" i="16" s="1"/>
  <c r="W1292" i="16" a="1"/>
  <c r="W1292" i="16" s="1"/>
  <c r="W1293" i="16" a="1"/>
  <c r="W1293" i="16" s="1"/>
  <c r="W1294" i="16" a="1"/>
  <c r="W1294" i="16" s="1"/>
  <c r="W1295" i="16" a="1"/>
  <c r="W1295" i="16" s="1"/>
  <c r="W1296" i="16" a="1"/>
  <c r="W1296" i="16" s="1"/>
  <c r="W1297" i="16" a="1"/>
  <c r="W1297" i="16" s="1"/>
  <c r="W1298" i="16" a="1"/>
  <c r="W1298" i="16" s="1"/>
  <c r="W1299" i="16" a="1"/>
  <c r="W1299" i="16" s="1"/>
  <c r="W1300" i="16" a="1"/>
  <c r="W1300" i="16" s="1"/>
  <c r="W1301" i="16" a="1"/>
  <c r="W1301" i="16" s="1"/>
  <c r="W1302" i="16" a="1"/>
  <c r="W1302" i="16" s="1"/>
  <c r="W1303" i="16" a="1"/>
  <c r="W1303" i="16" s="1"/>
  <c r="W1304" i="16" a="1"/>
  <c r="W1304" i="16" s="1"/>
  <c r="W1305" i="16" a="1"/>
  <c r="W1305" i="16" s="1"/>
  <c r="W1306" i="16" a="1"/>
  <c r="W1306" i="16" s="1"/>
  <c r="W1307" i="16" a="1"/>
  <c r="W1307" i="16" s="1"/>
  <c r="W1308" i="16" a="1"/>
  <c r="W1308" i="16" s="1"/>
  <c r="W1309" i="16" a="1"/>
  <c r="W1309" i="16" s="1"/>
  <c r="W1310" i="16" a="1"/>
  <c r="W1310" i="16" s="1"/>
  <c r="W1311" i="16" a="1"/>
  <c r="W1311" i="16" s="1"/>
  <c r="W1312" i="16" a="1"/>
  <c r="W1312" i="16" s="1"/>
  <c r="W1313" i="16" a="1"/>
  <c r="W1313" i="16" s="1"/>
  <c r="W1314" i="16" a="1"/>
  <c r="W1314" i="16" s="1"/>
  <c r="W1315" i="16" a="1"/>
  <c r="W1315" i="16" s="1"/>
  <c r="W1316" i="16" a="1"/>
  <c r="W1316" i="16" s="1"/>
  <c r="W1317" i="16" a="1"/>
  <c r="W1317" i="16" s="1"/>
  <c r="W1318" i="16" a="1"/>
  <c r="W1318" i="16" s="1"/>
  <c r="W1319" i="16" a="1"/>
  <c r="W1319" i="16" s="1"/>
  <c r="W1320" i="16" a="1"/>
  <c r="W1320" i="16" s="1"/>
  <c r="W1321" i="16" a="1"/>
  <c r="W1321" i="16" s="1"/>
  <c r="W1322" i="16" a="1"/>
  <c r="W1322" i="16" s="1"/>
  <c r="W1323" i="16" a="1"/>
  <c r="W1323" i="16" s="1"/>
  <c r="W1324" i="16" a="1"/>
  <c r="W1324" i="16" s="1"/>
  <c r="W1325" i="16" a="1"/>
  <c r="W1325" i="16" s="1"/>
  <c r="W1326" i="16" a="1"/>
  <c r="W1326" i="16" s="1"/>
  <c r="W1327" i="16" a="1"/>
  <c r="W1327" i="16" s="1"/>
  <c r="W1328" i="16" a="1"/>
  <c r="W1328" i="16" s="1"/>
  <c r="W1329" i="16" a="1"/>
  <c r="W1329" i="16" s="1"/>
  <c r="W1330" i="16" a="1"/>
  <c r="W1330" i="16" s="1"/>
  <c r="W1331" i="16" a="1"/>
  <c r="W1331" i="16" s="1"/>
  <c r="W1332" i="16" a="1"/>
  <c r="W1332" i="16" s="1"/>
  <c r="W1333" i="16" a="1"/>
  <c r="W1333" i="16" s="1"/>
  <c r="W1334" i="16" a="1"/>
  <c r="W1334" i="16" s="1"/>
  <c r="W1335" i="16" a="1"/>
  <c r="W1335" i="16" s="1"/>
  <c r="W1336" i="16" a="1"/>
  <c r="W1336" i="16" s="1"/>
  <c r="W1337" i="16" a="1"/>
  <c r="W1337" i="16" s="1"/>
  <c r="W1338" i="16" a="1"/>
  <c r="W1338" i="16" s="1"/>
  <c r="W1339" i="16" a="1"/>
  <c r="W1339" i="16" s="1"/>
  <c r="W1340" i="16" a="1"/>
  <c r="W1340" i="16" s="1"/>
  <c r="W1341" i="16" a="1"/>
  <c r="W1341" i="16" s="1"/>
  <c r="W1342" i="16" a="1"/>
  <c r="W1342" i="16" s="1"/>
  <c r="W1343" i="16" a="1"/>
  <c r="W1343" i="16" s="1"/>
  <c r="W1344" i="16" a="1"/>
  <c r="W1344" i="16" s="1"/>
  <c r="W1345" i="16" a="1"/>
  <c r="W1345" i="16" s="1"/>
  <c r="W1346" i="16" a="1"/>
  <c r="W1346" i="16" s="1"/>
  <c r="W1347" i="16" a="1"/>
  <c r="W1347" i="16" s="1"/>
  <c r="W1348" i="16" a="1"/>
  <c r="W1348" i="16" s="1"/>
  <c r="W1349" i="16" a="1"/>
  <c r="W1349" i="16" s="1"/>
  <c r="W1350" i="16" a="1"/>
  <c r="W1350" i="16" s="1"/>
  <c r="W1351" i="16" a="1"/>
  <c r="W1351" i="16" s="1"/>
  <c r="W1352" i="16" a="1"/>
  <c r="W1352" i="16" s="1"/>
  <c r="W1353" i="16" a="1"/>
  <c r="W1353" i="16" s="1"/>
  <c r="W1354" i="16" a="1"/>
  <c r="W1354" i="16" s="1"/>
  <c r="W1355" i="16" a="1"/>
  <c r="W1355" i="16" s="1"/>
  <c r="W1356" i="16" a="1"/>
  <c r="W1356" i="16" s="1"/>
  <c r="W1357" i="16" a="1"/>
  <c r="W1357" i="16" s="1"/>
  <c r="W1358" i="16" a="1"/>
  <c r="W1358" i="16" s="1"/>
  <c r="W1359" i="16" a="1"/>
  <c r="W1359" i="16" s="1"/>
  <c r="W1360" i="16" a="1"/>
  <c r="W1360" i="16" s="1"/>
  <c r="W1361" i="16" a="1"/>
  <c r="W1361" i="16" s="1"/>
  <c r="W1362" i="16" a="1"/>
  <c r="W1362" i="16" s="1"/>
  <c r="W1363" i="16" a="1"/>
  <c r="W1363" i="16" s="1"/>
  <c r="W1364" i="16" a="1"/>
  <c r="W1364" i="16" s="1"/>
  <c r="W1365" i="16" a="1"/>
  <c r="W1365" i="16" s="1"/>
  <c r="W1366" i="16" a="1"/>
  <c r="W1366" i="16" s="1"/>
  <c r="W1367" i="16" a="1"/>
  <c r="W1367" i="16" s="1"/>
  <c r="W1368" i="16" a="1"/>
  <c r="W1368" i="16" s="1"/>
  <c r="W1369" i="16" a="1"/>
  <c r="W1369" i="16" s="1"/>
  <c r="W1370" i="16" a="1"/>
  <c r="W1370" i="16" s="1"/>
  <c r="W1371" i="16" a="1"/>
  <c r="W1371" i="16" s="1"/>
  <c r="W1372" i="16" a="1"/>
  <c r="W1372" i="16" s="1"/>
  <c r="W1373" i="16" a="1"/>
  <c r="W1373" i="16" s="1"/>
  <c r="W1374" i="16" a="1"/>
  <c r="W1374" i="16" s="1"/>
  <c r="W1375" i="16" a="1"/>
  <c r="W1375" i="16" s="1"/>
  <c r="W1376" i="16" a="1"/>
  <c r="W1376" i="16" s="1"/>
  <c r="W1377" i="16" a="1"/>
  <c r="W1377" i="16" s="1"/>
  <c r="W1378" i="16" a="1"/>
  <c r="W1378" i="16" s="1"/>
  <c r="W1379" i="16" a="1"/>
  <c r="W1379" i="16" s="1"/>
  <c r="W1380" i="16" a="1"/>
  <c r="W1380" i="16" s="1"/>
  <c r="W1381" i="16" a="1"/>
  <c r="W1381" i="16" s="1"/>
  <c r="W1382" i="16" a="1"/>
  <c r="W1382" i="16" s="1"/>
  <c r="W1383" i="16" a="1"/>
  <c r="W1383" i="16" s="1"/>
  <c r="W1384" i="16" a="1"/>
  <c r="W1384" i="16" s="1"/>
  <c r="W1385" i="16" a="1"/>
  <c r="W1385" i="16" s="1"/>
  <c r="W1386" i="16" a="1"/>
  <c r="W1386" i="16" s="1"/>
  <c r="W1387" i="16" a="1"/>
  <c r="W1387" i="16" s="1"/>
  <c r="W1388" i="16" a="1"/>
  <c r="W1388" i="16" s="1"/>
  <c r="W1389" i="16" a="1"/>
  <c r="W1389" i="16" s="1"/>
  <c r="W1390" i="16" a="1"/>
  <c r="W1390" i="16" s="1"/>
  <c r="W1391" i="16" a="1"/>
  <c r="W1391" i="16" s="1"/>
  <c r="W1392" i="16" a="1"/>
  <c r="W1392" i="16" s="1"/>
  <c r="W1393" i="16" a="1"/>
  <c r="W1393" i="16" s="1"/>
  <c r="W1394" i="16" a="1"/>
  <c r="W1394" i="16" s="1"/>
  <c r="W1395" i="16" a="1"/>
  <c r="W1395" i="16" s="1"/>
  <c r="W1396" i="16" a="1"/>
  <c r="W1396" i="16" s="1"/>
  <c r="W1397" i="16" a="1"/>
  <c r="W1397" i="16" s="1"/>
  <c r="W1398" i="16" a="1"/>
  <c r="W1398" i="16" s="1"/>
  <c r="W1399" i="16" a="1"/>
  <c r="W1399" i="16" s="1"/>
  <c r="W1400" i="16" a="1"/>
  <c r="W1400" i="16" s="1"/>
  <c r="W1401" i="16" a="1"/>
  <c r="W1401" i="16" s="1"/>
  <c r="W1402" i="16" a="1"/>
  <c r="W1402" i="16" s="1"/>
  <c r="W1403" i="16" a="1"/>
  <c r="W1403" i="16" s="1"/>
  <c r="W1404" i="16" a="1"/>
  <c r="W1404" i="16" s="1"/>
  <c r="W1405" i="16" a="1"/>
  <c r="W1405" i="16" s="1"/>
  <c r="W1406" i="16" a="1"/>
  <c r="W1406" i="16" s="1"/>
  <c r="W1407" i="16" a="1"/>
  <c r="W1407" i="16" s="1"/>
  <c r="W1408" i="16" a="1"/>
  <c r="W1408" i="16" s="1"/>
  <c r="W1409" i="16" a="1"/>
  <c r="W1409" i="16" s="1"/>
  <c r="W1410" i="16" a="1"/>
  <c r="W1410" i="16" s="1"/>
  <c r="W1411" i="16" a="1"/>
  <c r="W1411" i="16" s="1"/>
  <c r="W1412" i="16" a="1"/>
  <c r="W1412" i="16" s="1"/>
  <c r="W1413" i="16" a="1"/>
  <c r="W1413" i="16" s="1"/>
  <c r="W1414" i="16" a="1"/>
  <c r="W1414" i="16" s="1"/>
  <c r="W1415" i="16" a="1"/>
  <c r="W1415" i="16" s="1"/>
  <c r="W1416" i="16" a="1"/>
  <c r="W1416" i="16" s="1"/>
  <c r="W1417" i="16" a="1"/>
  <c r="W1417" i="16" s="1"/>
  <c r="W1418" i="16" a="1"/>
  <c r="W1418" i="16" s="1"/>
  <c r="W1419" i="16" a="1"/>
  <c r="W1419" i="16" s="1"/>
  <c r="W1420" i="16" a="1"/>
  <c r="W1420" i="16" s="1"/>
  <c r="W1421" i="16" a="1"/>
  <c r="W1421" i="16" s="1"/>
  <c r="W1422" i="16" a="1"/>
  <c r="W1422" i="16" s="1"/>
  <c r="W1423" i="16" a="1"/>
  <c r="W1423" i="16" s="1"/>
  <c r="W1424" i="16" a="1"/>
  <c r="W1424" i="16" s="1"/>
  <c r="W1425" i="16" a="1"/>
  <c r="W1425" i="16" s="1"/>
  <c r="W1426" i="16" a="1"/>
  <c r="W1426" i="16" s="1"/>
  <c r="W1427" i="16" a="1"/>
  <c r="W1427" i="16" s="1"/>
  <c r="W1428" i="16" a="1"/>
  <c r="W1428" i="16" s="1"/>
  <c r="W1429" i="16" a="1"/>
  <c r="W1429" i="16" s="1"/>
  <c r="W1430" i="16" a="1"/>
  <c r="W1430" i="16" s="1"/>
  <c r="W1431" i="16" a="1"/>
  <c r="W1431" i="16" s="1"/>
  <c r="W1432" i="16" a="1"/>
  <c r="W1432" i="16" s="1"/>
  <c r="W1433" i="16" a="1"/>
  <c r="W1433" i="16" s="1"/>
  <c r="W1434" i="16" a="1"/>
  <c r="W1434" i="16" s="1"/>
  <c r="W1435" i="16" a="1"/>
  <c r="W1435" i="16" s="1"/>
  <c r="W1436" i="16" a="1"/>
  <c r="W1436" i="16" s="1"/>
  <c r="W1437" i="16" a="1"/>
  <c r="W1437" i="16" s="1"/>
  <c r="W1438" i="16" a="1"/>
  <c r="W1438" i="16" s="1"/>
  <c r="W1439" i="16" a="1"/>
  <c r="W1439" i="16" s="1"/>
  <c r="W1440" i="16" a="1"/>
  <c r="W1440" i="16" s="1"/>
  <c r="W1441" i="16" a="1"/>
  <c r="W1441" i="16" s="1"/>
  <c r="W1442" i="16" a="1"/>
  <c r="W1442" i="16" s="1"/>
  <c r="W1443" i="16" a="1"/>
  <c r="W1443" i="16" s="1"/>
  <c r="W1444" i="16" a="1"/>
  <c r="W1444" i="16" s="1"/>
  <c r="W1445" i="16" a="1"/>
  <c r="W1445" i="16" s="1"/>
  <c r="W1446" i="16" a="1"/>
  <c r="W1446" i="16" s="1"/>
  <c r="W1447" i="16" a="1"/>
  <c r="W1447" i="16" s="1"/>
  <c r="W1448" i="16" a="1"/>
  <c r="W1448" i="16" s="1"/>
  <c r="W1449" i="16" a="1"/>
  <c r="W1449" i="16" s="1"/>
  <c r="W1450" i="16" a="1"/>
  <c r="W1450" i="16" s="1"/>
  <c r="W1451" i="16" a="1"/>
  <c r="W1451" i="16" s="1"/>
  <c r="W1452" i="16" a="1"/>
  <c r="W1452" i="16" s="1"/>
  <c r="W1453" i="16" a="1"/>
  <c r="W1453" i="16" s="1"/>
  <c r="W1454" i="16" a="1"/>
  <c r="W1454" i="16" s="1"/>
  <c r="W1455" i="16" a="1"/>
  <c r="W1455" i="16" s="1"/>
  <c r="W1456" i="16" a="1"/>
  <c r="W1456" i="16" s="1"/>
  <c r="W1457" i="16" a="1"/>
  <c r="W1457" i="16" s="1"/>
  <c r="W1458" i="16" a="1"/>
  <c r="W1458" i="16" s="1"/>
  <c r="W1459" i="16" a="1"/>
  <c r="W1459" i="16" s="1"/>
  <c r="W1460" i="16" a="1"/>
  <c r="W1460" i="16" s="1"/>
  <c r="W1461" i="16" a="1"/>
  <c r="W1461" i="16" s="1"/>
  <c r="W1462" i="16" a="1"/>
  <c r="W1462" i="16" s="1"/>
  <c r="W1463" i="16" a="1"/>
  <c r="W1463" i="16" s="1"/>
  <c r="W1464" i="16" a="1"/>
  <c r="W1464" i="16" s="1"/>
  <c r="W1465" i="16" a="1"/>
  <c r="W1465" i="16" s="1"/>
  <c r="W1466" i="16" a="1"/>
  <c r="W1466" i="16" s="1"/>
  <c r="W1467" i="16" a="1"/>
  <c r="W1467" i="16" s="1"/>
  <c r="W1468" i="16" a="1"/>
  <c r="W1468" i="16" s="1"/>
  <c r="W1469" i="16" a="1"/>
  <c r="W1469" i="16" s="1"/>
  <c r="W1470" i="16" a="1"/>
  <c r="W1470" i="16" s="1"/>
  <c r="W1471" i="16" a="1"/>
  <c r="W1471" i="16" s="1"/>
  <c r="W1472" i="16" a="1"/>
  <c r="W1472" i="16" s="1"/>
  <c r="W1473" i="16" a="1"/>
  <c r="W1473" i="16" s="1"/>
  <c r="W1474" i="16" a="1"/>
  <c r="W1474" i="16" s="1"/>
  <c r="W1475" i="16" a="1"/>
  <c r="W1475" i="16" s="1"/>
  <c r="W1476" i="16" a="1"/>
  <c r="W1476" i="16" s="1"/>
  <c r="W1477" i="16" a="1"/>
  <c r="W1477" i="16" s="1"/>
  <c r="W1478" i="16" a="1"/>
  <c r="W1478" i="16" s="1"/>
  <c r="W1479" i="16" a="1"/>
  <c r="W1479" i="16" s="1"/>
  <c r="W1480" i="16" a="1"/>
  <c r="W1480" i="16" s="1"/>
  <c r="W1481" i="16" a="1"/>
  <c r="W1481" i="16" s="1"/>
  <c r="W1482" i="16" a="1"/>
  <c r="W1482" i="16" s="1"/>
  <c r="W1483" i="16" a="1"/>
  <c r="W1483" i="16" s="1"/>
  <c r="W1484" i="16" a="1"/>
  <c r="W1484" i="16" s="1"/>
  <c r="W1485" i="16" a="1"/>
  <c r="W1485" i="16" s="1"/>
  <c r="W1486" i="16" a="1"/>
  <c r="W1486" i="16" s="1"/>
  <c r="W1487" i="16" a="1"/>
  <c r="W1487" i="16" s="1"/>
  <c r="W1488" i="16" a="1"/>
  <c r="W1488" i="16" s="1"/>
  <c r="W1489" i="16" a="1"/>
  <c r="W1489" i="16" s="1"/>
  <c r="W1490" i="16" a="1"/>
  <c r="W1490" i="16" s="1"/>
  <c r="W1491" i="16" a="1"/>
  <c r="W1491" i="16" s="1"/>
  <c r="W1492" i="16" a="1"/>
  <c r="W1492" i="16" s="1"/>
  <c r="W1493" i="16" a="1"/>
  <c r="W1493" i="16" s="1"/>
  <c r="W1494" i="16" a="1"/>
  <c r="W1494" i="16" s="1"/>
  <c r="W1495" i="16" a="1"/>
  <c r="W1495" i="16" s="1"/>
  <c r="W1496" i="16" a="1"/>
  <c r="W1496" i="16" s="1"/>
  <c r="W1497" i="16" a="1"/>
  <c r="W1497" i="16" s="1"/>
  <c r="W1498" i="16" a="1"/>
  <c r="W1498" i="16" s="1"/>
  <c r="W1499" i="16" a="1"/>
  <c r="W1499" i="16" s="1"/>
  <c r="W1500" i="16" a="1"/>
  <c r="W1500" i="16" s="1"/>
  <c r="W1501" i="16" a="1"/>
  <c r="W1501" i="16" s="1"/>
  <c r="W1502" i="16" a="1"/>
  <c r="W1502" i="16" s="1"/>
  <c r="W1503" i="16" a="1"/>
  <c r="W1503" i="16" s="1"/>
  <c r="W1504" i="16" a="1"/>
  <c r="W1504" i="16" s="1"/>
  <c r="W1505" i="16" a="1"/>
  <c r="W1505" i="16" s="1"/>
  <c r="W1506" i="16" a="1"/>
  <c r="W1506" i="16" s="1"/>
  <c r="W1507" i="16" a="1"/>
  <c r="W1507" i="16" s="1"/>
  <c r="W1508" i="16" a="1"/>
  <c r="W1508" i="16" s="1"/>
  <c r="W1509" i="16" a="1"/>
  <c r="W1509" i="16" s="1"/>
  <c r="W1510" i="16" a="1"/>
  <c r="W1510" i="16" s="1"/>
  <c r="W1511" i="16" a="1"/>
  <c r="W1511" i="16" s="1"/>
  <c r="W1512" i="16" a="1"/>
  <c r="W1512" i="16" s="1"/>
  <c r="W1513" i="16" a="1"/>
  <c r="W1513" i="16" s="1"/>
  <c r="W1514" i="16" a="1"/>
  <c r="W1514" i="16" s="1"/>
  <c r="W1515" i="16" a="1"/>
  <c r="W1515" i="16" s="1"/>
  <c r="W1516" i="16" a="1"/>
  <c r="W1516" i="16" s="1"/>
  <c r="W1517" i="16" a="1"/>
  <c r="W1517" i="16" s="1"/>
  <c r="W1518" i="16" a="1"/>
  <c r="W1518" i="16" s="1"/>
  <c r="W1519" i="16" a="1"/>
  <c r="W1519" i="16" s="1"/>
  <c r="W1520" i="16" a="1"/>
  <c r="W1520" i="16" s="1"/>
  <c r="W1521" i="16" a="1"/>
  <c r="W1521" i="16" s="1"/>
  <c r="W1522" i="16" a="1"/>
  <c r="W1522" i="16" s="1"/>
  <c r="W1523" i="16" a="1"/>
  <c r="W1523" i="16" s="1"/>
  <c r="W1524" i="16" a="1"/>
  <c r="W1524" i="16" s="1"/>
  <c r="W1525" i="16" a="1"/>
  <c r="W1525" i="16" s="1"/>
  <c r="W1526" i="16" a="1"/>
  <c r="W1526" i="16" s="1"/>
  <c r="W1527" i="16" a="1"/>
  <c r="W1527" i="16" s="1"/>
  <c r="W1528" i="16" a="1"/>
  <c r="W1528" i="16" s="1"/>
  <c r="W1529" i="16" a="1"/>
  <c r="W1529" i="16" s="1"/>
  <c r="W1530" i="16" a="1"/>
  <c r="W1530" i="16" s="1"/>
  <c r="W1531" i="16" a="1"/>
  <c r="W1531" i="16" s="1"/>
  <c r="W1532" i="16" a="1"/>
  <c r="W1532" i="16" s="1"/>
  <c r="W1533" i="16" a="1"/>
  <c r="W1533" i="16" s="1"/>
  <c r="W1534" i="16" a="1"/>
  <c r="W1534" i="16" s="1"/>
  <c r="W1535" i="16" a="1"/>
  <c r="W1535" i="16" s="1"/>
  <c r="W1536" i="16" a="1"/>
  <c r="W1536" i="16" s="1"/>
  <c r="W1537" i="16" a="1"/>
  <c r="W1537" i="16" s="1"/>
  <c r="W1538" i="16" a="1"/>
  <c r="W1538" i="16" s="1"/>
  <c r="W1539" i="16" a="1"/>
  <c r="W1539" i="16" s="1"/>
  <c r="W1540" i="16" a="1"/>
  <c r="W1540" i="16" s="1"/>
  <c r="W1541" i="16" a="1"/>
  <c r="W1541" i="16" s="1"/>
  <c r="W1542" i="16" a="1"/>
  <c r="W1542" i="16" s="1"/>
  <c r="W1543" i="16" a="1"/>
  <c r="W1543" i="16" s="1"/>
  <c r="W1544" i="16" a="1"/>
  <c r="W1544" i="16" s="1"/>
  <c r="W1545" i="16" a="1"/>
  <c r="W1545" i="16" s="1"/>
  <c r="W1546" i="16" a="1"/>
  <c r="W1546" i="16" s="1"/>
  <c r="W1547" i="16" a="1"/>
  <c r="W1547" i="16" s="1"/>
  <c r="W1548" i="16" a="1"/>
  <c r="W1548" i="16" s="1"/>
  <c r="W1549" i="16" a="1"/>
  <c r="W1549" i="16" s="1"/>
  <c r="W1550" i="16" a="1"/>
  <c r="W1550" i="16" s="1"/>
  <c r="W1551" i="16" a="1"/>
  <c r="W1551" i="16" s="1"/>
  <c r="W1552" i="16" a="1"/>
  <c r="W1552" i="16" s="1"/>
  <c r="W1553" i="16" a="1"/>
  <c r="W1553" i="16" s="1"/>
  <c r="W1554" i="16" a="1"/>
  <c r="W1554" i="16" s="1"/>
  <c r="W1555" i="16" a="1"/>
  <c r="W1555" i="16" s="1"/>
  <c r="W1556" i="16" a="1"/>
  <c r="W1556" i="16" s="1"/>
  <c r="W1557" i="16" a="1"/>
  <c r="W1557" i="16" s="1"/>
  <c r="W1558" i="16" a="1"/>
  <c r="W1558" i="16" s="1"/>
  <c r="W1559" i="16" a="1"/>
  <c r="W1559" i="16" s="1"/>
  <c r="W1560" i="16" a="1"/>
  <c r="W1560" i="16" s="1"/>
  <c r="W1561" i="16" a="1"/>
  <c r="W1561" i="16" s="1"/>
  <c r="W1562" i="16" a="1"/>
  <c r="W1562" i="16" s="1"/>
  <c r="W1563" i="16" a="1"/>
  <c r="W1563" i="16" s="1"/>
  <c r="W1564" i="16" a="1"/>
  <c r="W1564" i="16" s="1"/>
  <c r="W1565" i="16" a="1"/>
  <c r="W1565" i="16" s="1"/>
  <c r="W1566" i="16" a="1"/>
  <c r="W1566" i="16" s="1"/>
  <c r="W1567" i="16" a="1"/>
  <c r="W1567" i="16" s="1"/>
  <c r="W1568" i="16" a="1"/>
  <c r="W1568" i="16" s="1"/>
  <c r="W1569" i="16" a="1"/>
  <c r="W1569" i="16" s="1"/>
  <c r="W1570" i="16" a="1"/>
  <c r="W1570" i="16" s="1"/>
  <c r="W1571" i="16" a="1"/>
  <c r="W1571" i="16" s="1"/>
  <c r="W1572" i="16" a="1"/>
  <c r="W1572" i="16" s="1"/>
  <c r="W1573" i="16" a="1"/>
  <c r="W1573" i="16" s="1"/>
  <c r="W1574" i="16" a="1"/>
  <c r="W1574" i="16" s="1"/>
  <c r="W1575" i="16" a="1"/>
  <c r="W1575" i="16" s="1"/>
  <c r="W1576" i="16" a="1"/>
  <c r="W1576" i="16" s="1"/>
  <c r="W1577" i="16" a="1"/>
  <c r="W1577" i="16" s="1"/>
  <c r="W1578" i="16" a="1"/>
  <c r="W1578" i="16" s="1"/>
  <c r="W1579" i="16" a="1"/>
  <c r="W1579" i="16" s="1"/>
  <c r="W1580" i="16" a="1"/>
  <c r="W1580" i="16" s="1"/>
  <c r="W1581" i="16" a="1"/>
  <c r="W1581" i="16" s="1"/>
  <c r="W1582" i="16" a="1"/>
  <c r="W1582" i="16" s="1"/>
  <c r="W1583" i="16" a="1"/>
  <c r="W1583" i="16" s="1"/>
  <c r="W1584" i="16" a="1"/>
  <c r="W1584" i="16" s="1"/>
  <c r="W1585" i="16" a="1"/>
  <c r="W1585" i="16" s="1"/>
  <c r="W1586" i="16" a="1"/>
  <c r="W1586" i="16" s="1"/>
  <c r="W1587" i="16" a="1"/>
  <c r="W1587" i="16" s="1"/>
  <c r="W1588" i="16" a="1"/>
  <c r="W1588" i="16" s="1"/>
  <c r="W1589" i="16" a="1"/>
  <c r="W1589" i="16" s="1"/>
  <c r="W1590" i="16" a="1"/>
  <c r="W1590" i="16" s="1"/>
  <c r="W1591" i="16" a="1"/>
  <c r="W1591" i="16" s="1"/>
  <c r="W1592" i="16" a="1"/>
  <c r="W1592" i="16" s="1"/>
  <c r="W1593" i="16" a="1"/>
  <c r="W1593" i="16" s="1"/>
  <c r="W1594" i="16" a="1"/>
  <c r="W1594" i="16" s="1"/>
  <c r="W1595" i="16" a="1"/>
  <c r="W1595" i="16" s="1"/>
  <c r="W1596" i="16" a="1"/>
  <c r="W1596" i="16" s="1"/>
  <c r="W1597" i="16" a="1"/>
  <c r="W1597" i="16" s="1"/>
  <c r="W1598" i="16" a="1"/>
  <c r="W1598" i="16" s="1"/>
  <c r="W1599" i="16" a="1"/>
  <c r="W1599" i="16" s="1"/>
  <c r="W1600" i="16" a="1"/>
  <c r="W1600" i="16" s="1"/>
  <c r="W1601" i="16" a="1"/>
  <c r="W1601" i="16" s="1"/>
  <c r="W1602" i="16" a="1"/>
  <c r="W1602" i="16" s="1"/>
  <c r="W1603" i="16" a="1"/>
  <c r="W1603" i="16" s="1"/>
  <c r="W1604" i="16" a="1"/>
  <c r="W1604" i="16" s="1"/>
  <c r="W1605" i="16" a="1"/>
  <c r="W1605" i="16" s="1"/>
  <c r="W1606" i="16" a="1"/>
  <c r="W1606" i="16" s="1"/>
  <c r="W1607" i="16" a="1"/>
  <c r="W1607" i="16" s="1"/>
  <c r="W1608" i="16" a="1"/>
  <c r="W1608" i="16" s="1"/>
  <c r="W1609" i="16" a="1"/>
  <c r="W1609" i="16" s="1"/>
  <c r="W1610" i="16" a="1"/>
  <c r="W1610" i="16" s="1"/>
  <c r="W1611" i="16" a="1"/>
  <c r="W1611" i="16" s="1"/>
  <c r="W1612" i="16" a="1"/>
  <c r="W1612" i="16" s="1"/>
  <c r="W1613" i="16" a="1"/>
  <c r="W1613" i="16" s="1"/>
  <c r="W1614" i="16" a="1"/>
  <c r="W1614" i="16" s="1"/>
  <c r="W1615" i="16" a="1"/>
  <c r="W1615" i="16" s="1"/>
  <c r="W1616" i="16" a="1"/>
  <c r="W1616" i="16" s="1"/>
  <c r="W1617" i="16" a="1"/>
  <c r="W1617" i="16" s="1"/>
  <c r="W1618" i="16" a="1"/>
  <c r="W1618" i="16" s="1"/>
  <c r="W1619" i="16" a="1"/>
  <c r="W1619" i="16" s="1"/>
  <c r="W1620" i="16" a="1"/>
  <c r="W1620" i="16" s="1"/>
  <c r="W1621" i="16" a="1"/>
  <c r="W1621" i="16" s="1"/>
  <c r="W1622" i="16" a="1"/>
  <c r="W1622" i="16" s="1"/>
  <c r="W1623" i="16" a="1"/>
  <c r="W1623" i="16" s="1"/>
  <c r="W1624" i="16" a="1"/>
  <c r="W1624" i="16" s="1"/>
  <c r="W1625" i="16" a="1"/>
  <c r="W1625" i="16" s="1"/>
  <c r="W1626" i="16" a="1"/>
  <c r="W1626" i="16" s="1"/>
  <c r="W1627" i="16" a="1"/>
  <c r="W1627" i="16" s="1"/>
  <c r="W1628" i="16" a="1"/>
  <c r="W1628" i="16" s="1"/>
  <c r="W1629" i="16" a="1"/>
  <c r="W1629" i="16" s="1"/>
  <c r="W1630" i="16" a="1"/>
  <c r="W1630" i="16" s="1"/>
  <c r="W1631" i="16" a="1"/>
  <c r="W1631" i="16" s="1"/>
  <c r="W1632" i="16" a="1"/>
  <c r="W1632" i="16" s="1"/>
  <c r="W1633" i="16" a="1"/>
  <c r="W1633" i="16" s="1"/>
  <c r="W1634" i="16" a="1"/>
  <c r="W1634" i="16" s="1"/>
  <c r="W1635" i="16" a="1"/>
  <c r="W1635" i="16" s="1"/>
  <c r="W1636" i="16" a="1"/>
  <c r="W1636" i="16" s="1"/>
  <c r="W1637" i="16" a="1"/>
  <c r="W1637" i="16" s="1"/>
  <c r="W1638" i="16" a="1"/>
  <c r="W1638" i="16" s="1"/>
  <c r="W1639" i="16" a="1"/>
  <c r="W1639" i="16" s="1"/>
  <c r="W1640" i="16" a="1"/>
  <c r="W1640" i="16" s="1"/>
  <c r="W1641" i="16" a="1"/>
  <c r="W1641" i="16" s="1"/>
  <c r="W1642" i="16" a="1"/>
  <c r="W1642" i="16" s="1"/>
  <c r="W1643" i="16" a="1"/>
  <c r="W1643" i="16" s="1"/>
  <c r="W1644" i="16" a="1"/>
  <c r="W1644" i="16" s="1"/>
  <c r="W1645" i="16" a="1"/>
  <c r="W1645" i="16" s="1"/>
  <c r="W1646" i="16" a="1"/>
  <c r="W1646" i="16" s="1"/>
  <c r="W1647" i="16" a="1"/>
  <c r="W1647" i="16" s="1"/>
  <c r="W1648" i="16" a="1"/>
  <c r="W1648" i="16" s="1"/>
  <c r="W1649" i="16" a="1"/>
  <c r="W1649" i="16" s="1"/>
  <c r="W1650" i="16" a="1"/>
  <c r="W1650" i="16" s="1"/>
  <c r="W1651" i="16" a="1"/>
  <c r="W1651" i="16" s="1"/>
  <c r="W1652" i="16" a="1"/>
  <c r="W1652" i="16" s="1"/>
  <c r="W1653" i="16" a="1"/>
  <c r="W1653" i="16" s="1"/>
  <c r="W1654" i="16" a="1"/>
  <c r="W1654" i="16" s="1"/>
  <c r="W1655" i="16" a="1"/>
  <c r="W1655" i="16" s="1"/>
  <c r="W1656" i="16" a="1"/>
  <c r="W1656" i="16" s="1"/>
  <c r="W1657" i="16" a="1"/>
  <c r="W1657" i="16" s="1"/>
  <c r="W1658" i="16" a="1"/>
  <c r="W1658" i="16" s="1"/>
  <c r="W1659" i="16" a="1"/>
  <c r="W1659" i="16" s="1"/>
  <c r="W1660" i="16" a="1"/>
  <c r="W1660" i="16" s="1"/>
  <c r="W1661" i="16" a="1"/>
  <c r="W1661" i="16" s="1"/>
  <c r="W1662" i="16" a="1"/>
  <c r="W1662" i="16" s="1"/>
  <c r="W1663" i="16" a="1"/>
  <c r="W1663" i="16" s="1"/>
  <c r="W1664" i="16" a="1"/>
  <c r="W1664" i="16" s="1"/>
  <c r="W1665" i="16" a="1"/>
  <c r="W1665" i="16" s="1"/>
  <c r="W1666" i="16" a="1"/>
  <c r="W1666" i="16" s="1"/>
  <c r="W1667" i="16" a="1"/>
  <c r="W1667" i="16" s="1"/>
  <c r="W1668" i="16" a="1"/>
  <c r="W1668" i="16" s="1"/>
  <c r="W1669" i="16" a="1"/>
  <c r="W1669" i="16" s="1"/>
  <c r="W1670" i="16" a="1"/>
  <c r="W1670" i="16" s="1"/>
  <c r="W1671" i="16" a="1"/>
  <c r="W1671" i="16" s="1"/>
  <c r="W1672" i="16" a="1"/>
  <c r="W1672" i="16" s="1"/>
  <c r="W1673" i="16" a="1"/>
  <c r="W1673" i="16" s="1"/>
  <c r="W1674" i="16" a="1"/>
  <c r="W1674" i="16" s="1"/>
  <c r="W1675" i="16" a="1"/>
  <c r="W1675" i="16" s="1"/>
  <c r="W1676" i="16" a="1"/>
  <c r="W1676" i="16" s="1"/>
  <c r="W1677" i="16" a="1"/>
  <c r="W1677" i="16" s="1"/>
  <c r="W1678" i="16" a="1"/>
  <c r="W1678" i="16" s="1"/>
  <c r="W1679" i="16" a="1"/>
  <c r="W1679" i="16" s="1"/>
  <c r="W1680" i="16" a="1"/>
  <c r="W1680" i="16" s="1"/>
  <c r="W1681" i="16" a="1"/>
  <c r="W1681" i="16" s="1"/>
  <c r="W1682" i="16" a="1"/>
  <c r="W1682" i="16" s="1"/>
  <c r="W1683" i="16" a="1"/>
  <c r="W1683" i="16" s="1"/>
  <c r="W1684" i="16" a="1"/>
  <c r="W1684" i="16" s="1"/>
  <c r="W1685" i="16" a="1"/>
  <c r="W1685" i="16" s="1"/>
  <c r="W1686" i="16" a="1"/>
  <c r="W1686" i="16" s="1"/>
  <c r="W1687" i="16" a="1"/>
  <c r="W1687" i="16" s="1"/>
  <c r="W1688" i="16" a="1"/>
  <c r="W1688" i="16" s="1"/>
  <c r="W1689" i="16" a="1"/>
  <c r="W1689" i="16" s="1"/>
  <c r="W1690" i="16" a="1"/>
  <c r="W1690" i="16" s="1"/>
  <c r="W1691" i="16" a="1"/>
  <c r="W1691" i="16" s="1"/>
  <c r="W1692" i="16" a="1"/>
  <c r="W1692" i="16" s="1"/>
  <c r="W1693" i="16" a="1"/>
  <c r="W1693" i="16" s="1"/>
  <c r="W1694" i="16" a="1"/>
  <c r="W1694" i="16" s="1"/>
  <c r="W1695" i="16" a="1"/>
  <c r="W1695" i="16" s="1"/>
  <c r="W1696" i="16" a="1"/>
  <c r="W1696" i="16" s="1"/>
  <c r="W1697" i="16" a="1"/>
  <c r="W1697" i="16" s="1"/>
  <c r="W1698" i="16" a="1"/>
  <c r="W1698" i="16" s="1"/>
  <c r="W1699" i="16" a="1"/>
  <c r="W1699" i="16" s="1"/>
  <c r="W1700" i="16" a="1"/>
  <c r="W1700" i="16" s="1"/>
  <c r="W1701" i="16" a="1"/>
  <c r="W1701" i="16" s="1"/>
  <c r="W1702" i="16" a="1"/>
  <c r="W1702" i="16" s="1"/>
  <c r="W1703" i="16" a="1"/>
  <c r="W1703" i="16" s="1"/>
  <c r="W1704" i="16" a="1"/>
  <c r="W1704" i="16" s="1"/>
  <c r="W1705" i="16" a="1"/>
  <c r="W1705" i="16" s="1"/>
  <c r="W1706" i="16" a="1"/>
  <c r="W1706" i="16" s="1"/>
  <c r="W1707" i="16" a="1"/>
  <c r="W1707" i="16" s="1"/>
  <c r="W1708" i="16" a="1"/>
  <c r="W1708" i="16" s="1"/>
  <c r="W1709" i="16" a="1"/>
  <c r="W1709" i="16" s="1"/>
  <c r="W1710" i="16" a="1"/>
  <c r="W1710" i="16" s="1"/>
  <c r="W1711" i="16" a="1"/>
  <c r="W1711" i="16" s="1"/>
  <c r="W1712" i="16" a="1"/>
  <c r="W1712" i="16" s="1"/>
  <c r="W1713" i="16" a="1"/>
  <c r="W1713" i="16" s="1"/>
  <c r="W1714" i="16" a="1"/>
  <c r="W1714" i="16" s="1"/>
  <c r="W1715" i="16" a="1"/>
  <c r="W1715" i="16" s="1"/>
  <c r="W1716" i="16" a="1"/>
  <c r="W1716" i="16" s="1"/>
  <c r="W1717" i="16" a="1"/>
  <c r="W1717" i="16" s="1"/>
  <c r="W1718" i="16" a="1"/>
  <c r="W1718" i="16" s="1"/>
  <c r="W1719" i="16" a="1"/>
  <c r="W1719" i="16" s="1"/>
  <c r="W1720" i="16" a="1"/>
  <c r="W1720" i="16" s="1"/>
  <c r="W1721" i="16" a="1"/>
  <c r="W1721" i="16" s="1"/>
  <c r="W1722" i="16" a="1"/>
  <c r="W1722" i="16" s="1"/>
  <c r="W1723" i="16" a="1"/>
  <c r="W1723" i="16" s="1"/>
  <c r="W1724" i="16" a="1"/>
  <c r="W1724" i="16" s="1"/>
  <c r="W1725" i="16" a="1"/>
  <c r="W1725" i="16" s="1"/>
  <c r="W1726" i="16" a="1"/>
  <c r="W1726" i="16" s="1"/>
  <c r="W1727" i="16" a="1"/>
  <c r="W1727" i="16" s="1"/>
  <c r="W1728" i="16" a="1"/>
  <c r="W1728" i="16" s="1"/>
  <c r="W1729" i="16" a="1"/>
  <c r="W1729" i="16" s="1"/>
  <c r="W1730" i="16" a="1"/>
  <c r="W1730" i="16" s="1"/>
  <c r="W1731" i="16" a="1"/>
  <c r="W1731" i="16" s="1"/>
  <c r="W1732" i="16" a="1"/>
  <c r="W1732" i="16" s="1"/>
  <c r="W1733" i="16" a="1"/>
  <c r="W1733" i="16" s="1"/>
  <c r="W1734" i="16" a="1"/>
  <c r="W1734" i="16" s="1"/>
  <c r="W1735" i="16" a="1"/>
  <c r="W1735" i="16" s="1"/>
  <c r="W1736" i="16" a="1"/>
  <c r="W1736" i="16" s="1"/>
  <c r="W1737" i="16" a="1"/>
  <c r="W1737" i="16" s="1"/>
  <c r="W1738" i="16" a="1"/>
  <c r="W1738" i="16" s="1"/>
  <c r="W1739" i="16" a="1"/>
  <c r="W1739" i="16" s="1"/>
  <c r="W1740" i="16" a="1"/>
  <c r="W1740" i="16" s="1"/>
  <c r="W1741" i="16" a="1"/>
  <c r="W1741" i="16" s="1"/>
  <c r="W1742" i="16" a="1"/>
  <c r="W1742" i="16" s="1"/>
  <c r="W1743" i="16" a="1"/>
  <c r="W1743" i="16" s="1"/>
  <c r="W1744" i="16" a="1"/>
  <c r="W1744" i="16" s="1"/>
  <c r="W1745" i="16" a="1"/>
  <c r="W1745" i="16" s="1"/>
  <c r="W1746" i="16" a="1"/>
  <c r="W1746" i="16" s="1"/>
  <c r="W1747" i="16" a="1"/>
  <c r="W1747" i="16" s="1"/>
  <c r="W1748" i="16" a="1"/>
  <c r="W1748" i="16" s="1"/>
  <c r="W1749" i="16" a="1"/>
  <c r="W1749" i="16" s="1"/>
  <c r="W1750" i="16" a="1"/>
  <c r="W1750" i="16" s="1"/>
  <c r="W1751" i="16" a="1"/>
  <c r="W1751" i="16" s="1"/>
  <c r="W1752" i="16" a="1"/>
  <c r="W1752" i="16" s="1"/>
  <c r="W1753" i="16" a="1"/>
  <c r="W1753" i="16" s="1"/>
  <c r="W1754" i="16" a="1"/>
  <c r="W1754" i="16" s="1"/>
  <c r="W1755" i="16" a="1"/>
  <c r="W1755" i="16" s="1"/>
  <c r="W1756" i="16" a="1"/>
  <c r="W1756" i="16" s="1"/>
  <c r="W1757" i="16" a="1"/>
  <c r="W1757" i="16" s="1"/>
  <c r="W1758" i="16" a="1"/>
  <c r="W1758" i="16" s="1"/>
  <c r="W1759" i="16" a="1"/>
  <c r="W1759" i="16" s="1"/>
  <c r="W1760" i="16" a="1"/>
  <c r="W1760" i="16" s="1"/>
  <c r="W1761" i="16" a="1"/>
  <c r="W1761" i="16" s="1"/>
  <c r="W1762" i="16" a="1"/>
  <c r="W1762" i="16" s="1"/>
  <c r="W1763" i="16" a="1"/>
  <c r="W1763" i="16" s="1"/>
  <c r="W1764" i="16" a="1"/>
  <c r="W1764" i="16" s="1"/>
  <c r="W1765" i="16" a="1"/>
  <c r="W1765" i="16" s="1"/>
  <c r="W1766" i="16" a="1"/>
  <c r="W1766" i="16" s="1"/>
  <c r="W1767" i="16" a="1"/>
  <c r="W1767" i="16" s="1"/>
  <c r="W1768" i="16" a="1"/>
  <c r="W1768" i="16" s="1"/>
  <c r="W1769" i="16" a="1"/>
  <c r="W1769" i="16" s="1"/>
  <c r="W1770" i="16" a="1"/>
  <c r="W1770" i="16" s="1"/>
  <c r="W1771" i="16" a="1"/>
  <c r="W1771" i="16" s="1"/>
  <c r="W1772" i="16" a="1"/>
  <c r="W1772" i="16" s="1"/>
  <c r="W1773" i="16" a="1"/>
  <c r="W1773" i="16" s="1"/>
  <c r="W1774" i="16" a="1"/>
  <c r="W1774" i="16" s="1"/>
  <c r="W1775" i="16" a="1"/>
  <c r="W1775" i="16" s="1"/>
  <c r="W1776" i="16" a="1"/>
  <c r="W1776" i="16" s="1"/>
  <c r="W1777" i="16" a="1"/>
  <c r="W1777" i="16" s="1"/>
  <c r="W1778" i="16" a="1"/>
  <c r="W1778" i="16" s="1"/>
  <c r="W1779" i="16" a="1"/>
  <c r="W1779" i="16" s="1"/>
  <c r="W1780" i="16" a="1"/>
  <c r="W1780" i="16" s="1"/>
  <c r="W1781" i="16" a="1"/>
  <c r="W1781" i="16" s="1"/>
  <c r="W1782" i="16" a="1"/>
  <c r="W1782" i="16" s="1"/>
  <c r="W1783" i="16" a="1"/>
  <c r="W1783" i="16" s="1"/>
  <c r="W1784" i="16" a="1"/>
  <c r="W1784" i="16" s="1"/>
  <c r="W1785" i="16" a="1"/>
  <c r="W1785" i="16" s="1"/>
  <c r="W1786" i="16" a="1"/>
  <c r="W1786" i="16" s="1"/>
  <c r="W1787" i="16" a="1"/>
  <c r="W1787" i="16" s="1"/>
  <c r="W1788" i="16" a="1"/>
  <c r="W1788" i="16" s="1"/>
  <c r="W1789" i="16" a="1"/>
  <c r="W1789" i="16" s="1"/>
  <c r="W1790" i="16" a="1"/>
  <c r="W1790" i="16" s="1"/>
  <c r="W1791" i="16" a="1"/>
  <c r="W1791" i="16" s="1"/>
  <c r="W1792" i="16" a="1"/>
  <c r="W1792" i="16" s="1"/>
  <c r="W1793" i="16" a="1"/>
  <c r="W1793" i="16" s="1"/>
  <c r="W1794" i="16" a="1"/>
  <c r="W1794" i="16" s="1"/>
  <c r="W1795" i="16" a="1"/>
  <c r="W1795" i="16" s="1"/>
  <c r="W1796" i="16" a="1"/>
  <c r="W1796" i="16" s="1"/>
  <c r="W1797" i="16" a="1"/>
  <c r="W1797" i="16" s="1"/>
  <c r="W1798" i="16" a="1"/>
  <c r="W1798" i="16" s="1"/>
  <c r="W1799" i="16" a="1"/>
  <c r="W1799" i="16" s="1"/>
  <c r="W1800" i="16" a="1"/>
  <c r="W1800" i="16" s="1"/>
  <c r="W1801" i="16" a="1"/>
  <c r="W1801" i="16" s="1"/>
  <c r="W1802" i="16" a="1"/>
  <c r="W1802" i="16" s="1"/>
  <c r="W1803" i="16" a="1"/>
  <c r="W1803" i="16" s="1"/>
  <c r="W1804" i="16" a="1"/>
  <c r="W1804" i="16" s="1"/>
  <c r="W1805" i="16" a="1"/>
  <c r="W1805" i="16" s="1"/>
  <c r="W1806" i="16" a="1"/>
  <c r="W1806" i="16" s="1"/>
  <c r="W1807" i="16" a="1"/>
  <c r="W1807" i="16" s="1"/>
  <c r="W1808" i="16" a="1"/>
  <c r="W1808" i="16" s="1"/>
  <c r="W1809" i="16" a="1"/>
  <c r="W1809" i="16" s="1"/>
  <c r="W1810" i="16" a="1"/>
  <c r="W1810" i="16" s="1"/>
  <c r="W1811" i="16" a="1"/>
  <c r="W1811" i="16" s="1"/>
  <c r="W1812" i="16" a="1"/>
  <c r="W1812" i="16" s="1"/>
  <c r="W1813" i="16" a="1"/>
  <c r="W1813" i="16" s="1"/>
  <c r="W1814" i="16" a="1"/>
  <c r="W1814" i="16" s="1"/>
  <c r="W1815" i="16" a="1"/>
  <c r="W1815" i="16" s="1"/>
  <c r="W1816" i="16" a="1"/>
  <c r="W1816" i="16" s="1"/>
  <c r="W1817" i="16" a="1"/>
  <c r="W1817" i="16" s="1"/>
  <c r="W1818" i="16" a="1"/>
  <c r="W1818" i="16" s="1"/>
  <c r="W1819" i="16" a="1"/>
  <c r="W1819" i="16" s="1"/>
  <c r="W1820" i="16" a="1"/>
  <c r="W1820" i="16" s="1"/>
  <c r="W1821" i="16" a="1"/>
  <c r="W1821" i="16" s="1"/>
  <c r="W1822" i="16" a="1"/>
  <c r="W1822" i="16" s="1"/>
  <c r="W1823" i="16" a="1"/>
  <c r="W1823" i="16" s="1"/>
  <c r="W1824" i="16" a="1"/>
  <c r="W1824" i="16" s="1"/>
  <c r="W1825" i="16" a="1"/>
  <c r="W1825" i="16" s="1"/>
  <c r="W1826" i="16" a="1"/>
  <c r="W1826" i="16" s="1"/>
  <c r="W1827" i="16" a="1"/>
  <c r="W1827" i="16" s="1"/>
  <c r="W1828" i="16" a="1"/>
  <c r="W1828" i="16" s="1"/>
  <c r="W1829" i="16" a="1"/>
  <c r="W1829" i="16" s="1"/>
  <c r="W1830" i="16" a="1"/>
  <c r="W1830" i="16" s="1"/>
  <c r="W1831" i="16" a="1"/>
  <c r="W1831" i="16" s="1"/>
  <c r="W1832" i="16" a="1"/>
  <c r="W1832" i="16" s="1"/>
  <c r="W1833" i="16" a="1"/>
  <c r="W1833" i="16" s="1"/>
  <c r="W1834" i="16" a="1"/>
  <c r="W1834" i="16" s="1"/>
  <c r="W1835" i="16" a="1"/>
  <c r="W1835" i="16" s="1"/>
  <c r="W1836" i="16" a="1"/>
  <c r="W1836" i="16" s="1"/>
  <c r="W1837" i="16" a="1"/>
  <c r="W1837" i="16" s="1"/>
  <c r="W1838" i="16" a="1"/>
  <c r="W1838" i="16" s="1"/>
  <c r="W1839" i="16" a="1"/>
  <c r="W1839" i="16" s="1"/>
  <c r="W1840" i="16" a="1"/>
  <c r="W1840" i="16" s="1"/>
  <c r="W1841" i="16" a="1"/>
  <c r="W1841" i="16" s="1"/>
  <c r="W1842" i="16" a="1"/>
  <c r="W1842" i="16" s="1"/>
  <c r="W1843" i="16" a="1"/>
  <c r="W1843" i="16" s="1"/>
  <c r="W1844" i="16" a="1"/>
  <c r="W1844" i="16" s="1"/>
  <c r="W1845" i="16" a="1"/>
  <c r="W1845" i="16" s="1"/>
  <c r="W1846" i="16" a="1"/>
  <c r="W1846" i="16" s="1"/>
  <c r="W1847" i="16" a="1"/>
  <c r="W1847" i="16" s="1"/>
  <c r="W1848" i="16" a="1"/>
  <c r="W1848" i="16" s="1"/>
  <c r="W1849" i="16" a="1"/>
  <c r="W1849" i="16" s="1"/>
  <c r="W1850" i="16" a="1"/>
  <c r="W1850" i="16" s="1"/>
  <c r="W1851" i="16" a="1"/>
  <c r="W1851" i="16" s="1"/>
  <c r="W1852" i="16" a="1"/>
  <c r="W1852" i="16" s="1"/>
  <c r="W1853" i="16" a="1"/>
  <c r="W1853" i="16" s="1"/>
  <c r="W1854" i="16" a="1"/>
  <c r="W1854" i="16" s="1"/>
  <c r="W1855" i="16" a="1"/>
  <c r="W1855" i="16" s="1"/>
  <c r="W1856" i="16" a="1"/>
  <c r="W1856" i="16" s="1"/>
  <c r="W1857" i="16" a="1"/>
  <c r="W1857" i="16" s="1"/>
  <c r="W1858" i="16" a="1"/>
  <c r="W1858" i="16" s="1"/>
  <c r="W1859" i="16" a="1"/>
  <c r="W1859" i="16" s="1"/>
  <c r="W1860" i="16" a="1"/>
  <c r="W1860" i="16" s="1"/>
  <c r="W1861" i="16" a="1"/>
  <c r="W1861" i="16" s="1"/>
  <c r="W1862" i="16" a="1"/>
  <c r="W1862" i="16" s="1"/>
  <c r="W1863" i="16" a="1"/>
  <c r="W1863" i="16" s="1"/>
  <c r="W1864" i="16" a="1"/>
  <c r="W1864" i="16" s="1"/>
  <c r="W1865" i="16" a="1"/>
  <c r="W1865" i="16" s="1"/>
  <c r="W1866" i="16" a="1"/>
  <c r="W1866" i="16" s="1"/>
  <c r="W1867" i="16" a="1"/>
  <c r="W1867" i="16" s="1"/>
  <c r="W1868" i="16" a="1"/>
  <c r="W1868" i="16" s="1"/>
  <c r="W1869" i="16" a="1"/>
  <c r="W1869" i="16" s="1"/>
  <c r="W1870" i="16" a="1"/>
  <c r="W1870" i="16" s="1"/>
  <c r="W1871" i="16" a="1"/>
  <c r="W1871" i="16" s="1"/>
  <c r="W1872" i="16" a="1"/>
  <c r="W1872" i="16" s="1"/>
  <c r="W1873" i="16" a="1"/>
  <c r="W1873" i="16" s="1"/>
  <c r="W1874" i="16" a="1"/>
  <c r="W1874" i="16" s="1"/>
  <c r="W1875" i="16" a="1"/>
  <c r="W1875" i="16" s="1"/>
  <c r="W1876" i="16" a="1"/>
  <c r="W1876" i="16" s="1"/>
  <c r="W1877" i="16" a="1"/>
  <c r="W1877" i="16" s="1"/>
  <c r="W1878" i="16" a="1"/>
  <c r="W1878" i="16" s="1"/>
  <c r="W1879" i="16" a="1"/>
  <c r="W1879" i="16" s="1"/>
  <c r="W1880" i="16" a="1"/>
  <c r="W1880" i="16" s="1"/>
  <c r="W1881" i="16" a="1"/>
  <c r="W1881" i="16" s="1"/>
  <c r="W1882" i="16" a="1"/>
  <c r="W1882" i="16" s="1"/>
  <c r="W1883" i="16" a="1"/>
  <c r="W1883" i="16" s="1"/>
  <c r="W1884" i="16" a="1"/>
  <c r="W1884" i="16" s="1"/>
  <c r="W1885" i="16" a="1"/>
  <c r="W1885" i="16" s="1"/>
  <c r="W1886" i="16" a="1"/>
  <c r="W1886" i="16" s="1"/>
  <c r="W1887" i="16" a="1"/>
  <c r="W1887" i="16" s="1"/>
  <c r="W1888" i="16" a="1"/>
  <c r="W1888" i="16" s="1"/>
  <c r="W1889" i="16" a="1"/>
  <c r="W1889" i="16" s="1"/>
  <c r="W1890" i="16" a="1"/>
  <c r="W1890" i="16" s="1"/>
  <c r="W1891" i="16" a="1"/>
  <c r="W1891" i="16" s="1"/>
  <c r="W1892" i="16" a="1"/>
  <c r="W1892" i="16" s="1"/>
  <c r="W1893" i="16" a="1"/>
  <c r="W1893" i="16" s="1"/>
  <c r="W1894" i="16" a="1"/>
  <c r="W1894" i="16" s="1"/>
  <c r="W1895" i="16" a="1"/>
  <c r="W1895" i="16" s="1"/>
  <c r="W1896" i="16" a="1"/>
  <c r="W1896" i="16" s="1"/>
  <c r="W1897" i="16" a="1"/>
  <c r="W1897" i="16" s="1"/>
  <c r="W1898" i="16" a="1"/>
  <c r="W1898" i="16" s="1"/>
  <c r="W1899" i="16" a="1"/>
  <c r="W1899" i="16" s="1"/>
  <c r="W1900" i="16" a="1"/>
  <c r="W1900" i="16" s="1"/>
  <c r="W1901" i="16" a="1"/>
  <c r="W1901" i="16" s="1"/>
  <c r="W1902" i="16" a="1"/>
  <c r="W1902" i="16" s="1"/>
  <c r="W1903" i="16" a="1"/>
  <c r="W1903" i="16" s="1"/>
  <c r="W1904" i="16" a="1"/>
  <c r="W1904" i="16" s="1"/>
  <c r="W1905" i="16" a="1"/>
  <c r="W1905" i="16" s="1"/>
  <c r="W1906" i="16" a="1"/>
  <c r="W1906" i="16" s="1"/>
  <c r="W1907" i="16" a="1"/>
  <c r="W1907" i="16" s="1"/>
  <c r="W1908" i="16" a="1"/>
  <c r="W1908" i="16" s="1"/>
  <c r="W1909" i="16" a="1"/>
  <c r="W1909" i="16" s="1"/>
  <c r="W1910" i="16" a="1"/>
  <c r="W1910" i="16" s="1"/>
  <c r="W1911" i="16" a="1"/>
  <c r="W1911" i="16" s="1"/>
  <c r="W1912" i="16" a="1"/>
  <c r="W1912" i="16" s="1"/>
  <c r="W1913" i="16" a="1"/>
  <c r="W1913" i="16" s="1"/>
  <c r="W1914" i="16" a="1"/>
  <c r="W1914" i="16" s="1"/>
  <c r="W1915" i="16" a="1"/>
  <c r="W1915" i="16" s="1"/>
  <c r="W1916" i="16" a="1"/>
  <c r="W1916" i="16" s="1"/>
  <c r="W1917" i="16" a="1"/>
  <c r="W1917" i="16" s="1"/>
  <c r="W1918" i="16" a="1"/>
  <c r="W1918" i="16" s="1"/>
  <c r="W1919" i="16" a="1"/>
  <c r="W1919" i="16" s="1"/>
  <c r="W1920" i="16" a="1"/>
  <c r="W1920" i="16" s="1"/>
  <c r="W1921" i="16" a="1"/>
  <c r="W1921" i="16" s="1"/>
  <c r="W1922" i="16" a="1"/>
  <c r="W1922" i="16" s="1"/>
  <c r="W1923" i="16" a="1"/>
  <c r="W1923" i="16" s="1"/>
  <c r="W1924" i="16" a="1"/>
  <c r="W1924" i="16" s="1"/>
  <c r="W1925" i="16" a="1"/>
  <c r="W1925" i="16" s="1"/>
  <c r="W1926" i="16" a="1"/>
  <c r="W1926" i="16" s="1"/>
  <c r="W1930" i="16" a="1"/>
  <c r="W1930" i="16" s="1"/>
  <c r="W1931" i="16" a="1"/>
  <c r="W1931" i="16" s="1"/>
  <c r="W1932" i="16" a="1"/>
  <c r="W1932" i="16" s="1"/>
  <c r="W1933" i="16" a="1"/>
  <c r="W1933" i="16" s="1"/>
  <c r="W1934" i="16" a="1"/>
  <c r="W1934" i="16" s="1"/>
  <c r="W1935" i="16" a="1"/>
  <c r="W1935" i="16" s="1"/>
  <c r="W1936" i="16" a="1"/>
  <c r="W1936" i="16" s="1"/>
  <c r="W1937" i="16" a="1"/>
  <c r="W1937" i="16" s="1"/>
  <c r="W1938" i="16" a="1"/>
  <c r="W1938" i="16" s="1"/>
  <c r="W1939" i="16" a="1"/>
  <c r="W1939" i="16" s="1"/>
  <c r="W1940" i="16" a="1"/>
  <c r="W1940" i="16" s="1"/>
  <c r="W1941" i="16" a="1"/>
  <c r="W1941" i="16" s="1"/>
  <c r="W1942" i="16" a="1"/>
  <c r="W1942" i="16" s="1"/>
  <c r="W1943" i="16" a="1"/>
  <c r="W1943" i="16" s="1"/>
  <c r="W1944" i="16" a="1"/>
  <c r="W1944" i="16" s="1"/>
  <c r="W1945" i="16" a="1"/>
  <c r="W1945" i="16" s="1"/>
  <c r="W1946" i="16" a="1"/>
  <c r="W1946" i="16" s="1"/>
  <c r="W1947" i="16" a="1"/>
  <c r="W1947" i="16" s="1"/>
  <c r="W1948" i="16" a="1"/>
  <c r="W1948" i="16" s="1"/>
  <c r="W1949" i="16" a="1"/>
  <c r="W1949" i="16" s="1"/>
  <c r="W1950" i="16" a="1"/>
  <c r="W1950" i="16" s="1"/>
  <c r="W1951" i="16" a="1"/>
  <c r="W1951" i="16" s="1"/>
  <c r="W1952" i="16" a="1"/>
  <c r="W1952" i="16" s="1"/>
  <c r="W1953" i="16" a="1"/>
  <c r="W1953" i="16" s="1"/>
  <c r="W1954" i="16" a="1"/>
  <c r="W1954" i="16" s="1"/>
  <c r="W1955" i="16" a="1"/>
  <c r="W1955" i="16" s="1"/>
  <c r="W1956" i="16" a="1"/>
  <c r="W1956" i="16" s="1"/>
  <c r="W1957" i="16" a="1"/>
  <c r="W1957" i="16" s="1"/>
  <c r="W1958" i="16" a="1"/>
  <c r="W1958" i="16" s="1"/>
  <c r="W1959" i="16" a="1"/>
  <c r="W1959" i="16" s="1"/>
  <c r="W1960" i="16" a="1"/>
  <c r="W1960" i="16" s="1"/>
  <c r="W1961" i="16" a="1"/>
  <c r="W1961" i="16" s="1"/>
  <c r="W1962" i="16" a="1"/>
  <c r="W1962" i="16" s="1"/>
  <c r="W1963" i="16" a="1"/>
  <c r="W1963" i="16" s="1"/>
  <c r="W1964" i="16" a="1"/>
  <c r="W1964" i="16" s="1"/>
  <c r="W1965" i="16" a="1"/>
  <c r="W1965" i="16" s="1"/>
  <c r="W1966" i="16" a="1"/>
  <c r="W1966" i="16" s="1"/>
  <c r="W1967" i="16" a="1"/>
  <c r="W1967" i="16" s="1"/>
  <c r="W1968" i="16" a="1"/>
  <c r="W1968" i="16" s="1"/>
  <c r="W1969" i="16" a="1"/>
  <c r="W1969" i="16" s="1"/>
  <c r="W1970" i="16" a="1"/>
  <c r="W1970" i="16" s="1"/>
  <c r="W1971" i="16" a="1"/>
  <c r="W1971" i="16" s="1"/>
  <c r="W1972" i="16" a="1"/>
  <c r="W1972" i="16" s="1"/>
  <c r="W1973" i="16" a="1"/>
  <c r="W1973" i="16" s="1"/>
  <c r="W1974" i="16" a="1"/>
  <c r="W1974" i="16" s="1"/>
  <c r="W1975" i="16" a="1"/>
  <c r="W1975" i="16" s="1"/>
  <c r="W1976" i="16" a="1"/>
  <c r="W1976" i="16" s="1"/>
  <c r="W1977" i="16" a="1"/>
  <c r="W1977" i="16" s="1"/>
  <c r="W1978" i="16" a="1"/>
  <c r="W1978" i="16" s="1"/>
  <c r="W1979" i="16" a="1"/>
  <c r="W1979" i="16" s="1"/>
  <c r="W1980" i="16" a="1"/>
  <c r="W1980" i="16" s="1"/>
  <c r="W1981" i="16" a="1"/>
  <c r="W1981" i="16" s="1"/>
  <c r="W1982" i="16" a="1"/>
  <c r="W1982" i="16" s="1"/>
  <c r="W1983" i="16" a="1"/>
  <c r="W1983" i="16" s="1"/>
  <c r="W1984" i="16" a="1"/>
  <c r="W1984" i="16" s="1"/>
  <c r="W1985" i="16" a="1"/>
  <c r="W1985" i="16" s="1"/>
  <c r="W1986" i="16" a="1"/>
  <c r="W1986" i="16" s="1"/>
  <c r="W1987" i="16" a="1"/>
  <c r="W1987" i="16" s="1"/>
  <c r="W1988" i="16" a="1"/>
  <c r="W1988" i="16" s="1"/>
  <c r="W1989" i="16" a="1"/>
  <c r="W1989" i="16" s="1"/>
  <c r="W1990" i="16" a="1"/>
  <c r="W1990" i="16" s="1"/>
  <c r="W1991" i="16" a="1"/>
  <c r="W1991" i="16" s="1"/>
  <c r="W1992" i="16" a="1"/>
  <c r="W1992" i="16" s="1"/>
  <c r="W1993" i="16" a="1"/>
  <c r="W1993" i="16" s="1"/>
  <c r="W1994" i="16" a="1"/>
  <c r="W1994" i="16" s="1"/>
  <c r="W1995" i="16" a="1"/>
  <c r="W1995" i="16" s="1"/>
  <c r="W1996" i="16" a="1"/>
  <c r="W1996" i="16" s="1"/>
  <c r="W1997" i="16" a="1"/>
  <c r="W1997" i="16" s="1"/>
  <c r="W1998" i="16" a="1"/>
  <c r="W1998" i="16" s="1"/>
  <c r="W1999" i="16" a="1"/>
  <c r="W1999" i="16" s="1"/>
  <c r="W2000" i="16" a="1"/>
  <c r="W2000" i="16" s="1"/>
  <c r="W2001" i="16" a="1"/>
  <c r="W2001" i="16" s="1"/>
  <c r="W2002" i="16" a="1"/>
  <c r="W2002" i="16" s="1"/>
  <c r="W2003" i="16" a="1"/>
  <c r="W2003" i="16" s="1"/>
  <c r="W2004" i="16" a="1"/>
  <c r="W2004" i="16" s="1"/>
  <c r="W2005" i="16" a="1"/>
  <c r="W2005" i="16" s="1"/>
  <c r="W2006" i="16" a="1"/>
  <c r="W2006" i="16" s="1"/>
  <c r="W2007" i="16" a="1"/>
  <c r="W2007" i="16" s="1"/>
  <c r="W2008" i="16" a="1"/>
  <c r="W2008" i="16" s="1"/>
  <c r="W2009" i="16" a="1"/>
  <c r="W2009" i="16" s="1"/>
  <c r="W2010" i="16" a="1"/>
  <c r="W2010" i="16" s="1"/>
  <c r="W2011" i="16" a="1"/>
  <c r="W2011" i="16" s="1"/>
  <c r="W2012" i="16" a="1"/>
  <c r="W2012" i="16" s="1"/>
  <c r="W2013" i="16" a="1"/>
  <c r="W2013" i="16" s="1"/>
  <c r="W2014" i="16" a="1"/>
  <c r="W2014" i="16" s="1"/>
  <c r="W2015" i="16" a="1"/>
  <c r="W2015" i="16" s="1"/>
  <c r="W2016" i="16" a="1"/>
  <c r="W2016" i="16" s="1"/>
  <c r="W2017" i="16" a="1"/>
  <c r="W2017" i="16" s="1"/>
  <c r="W2018" i="16" a="1"/>
  <c r="W2018" i="16" s="1"/>
  <c r="W2019" i="16" a="1"/>
  <c r="W2019" i="16" s="1"/>
  <c r="W2020" i="16" a="1"/>
  <c r="W2020" i="16" s="1"/>
  <c r="W2021" i="16" a="1"/>
  <c r="W2021" i="16" s="1"/>
  <c r="W2022" i="16" a="1"/>
  <c r="W2022" i="16" s="1"/>
  <c r="W2023" i="16" a="1"/>
  <c r="W2023" i="16" s="1"/>
  <c r="W2024" i="16" a="1"/>
  <c r="W2024" i="16" s="1"/>
  <c r="W2025" i="16" a="1"/>
  <c r="W2025" i="16" s="1"/>
  <c r="W2026" i="16" a="1"/>
  <c r="W2026" i="16" s="1"/>
  <c r="W2027" i="16" a="1"/>
  <c r="W2027" i="16" s="1"/>
  <c r="W2028" i="16" a="1"/>
  <c r="W2028" i="16" s="1"/>
  <c r="W2029" i="16" a="1"/>
  <c r="W2029" i="16" s="1"/>
  <c r="W2030" i="16" a="1"/>
  <c r="W2030" i="16" s="1"/>
  <c r="W2031" i="16" a="1"/>
  <c r="W2031" i="16" s="1"/>
  <c r="W2032" i="16" a="1"/>
  <c r="W2032" i="16" s="1"/>
  <c r="W2033" i="16" a="1"/>
  <c r="W2033" i="16" s="1"/>
  <c r="W2034" i="16" a="1"/>
  <c r="W2034" i="16" s="1"/>
  <c r="W2035" i="16" a="1"/>
  <c r="W2035" i="16" s="1"/>
  <c r="W2036" i="16" a="1"/>
  <c r="W2036" i="16" s="1"/>
  <c r="W2037" i="16" a="1"/>
  <c r="W2037" i="16" s="1"/>
  <c r="W2038" i="16" a="1"/>
  <c r="W2038" i="16" s="1"/>
  <c r="W2039" i="16" a="1"/>
  <c r="W2039" i="16" s="1"/>
  <c r="W2040" i="16" a="1"/>
  <c r="W2040" i="16" s="1"/>
  <c r="W2041" i="16" a="1"/>
  <c r="W2041" i="16" s="1"/>
  <c r="W2042" i="16" a="1"/>
  <c r="W2042" i="16" s="1"/>
  <c r="W2043" i="16" a="1"/>
  <c r="W2043" i="16" s="1"/>
  <c r="W2044" i="16" a="1"/>
  <c r="W2044" i="16" s="1"/>
  <c r="W2045" i="16" a="1"/>
  <c r="W2045" i="16" s="1"/>
  <c r="W2046" i="16" a="1"/>
  <c r="W2046" i="16" s="1"/>
  <c r="W2047" i="16" a="1"/>
  <c r="W2047" i="16" s="1"/>
  <c r="W2048" i="16" a="1"/>
  <c r="W2048" i="16" s="1"/>
  <c r="W2049" i="16" a="1"/>
  <c r="W2049" i="16" s="1"/>
  <c r="W2050" i="16" a="1"/>
  <c r="W2050" i="16" s="1"/>
  <c r="W2051" i="16" a="1"/>
  <c r="W2051" i="16" s="1"/>
  <c r="W2052" i="16" a="1"/>
  <c r="W2052" i="16" s="1"/>
  <c r="W2053" i="16" a="1"/>
  <c r="W2053" i="16" s="1"/>
  <c r="W2054" i="16" a="1"/>
  <c r="W2054" i="16" s="1"/>
  <c r="W2055" i="16" a="1"/>
  <c r="W2055" i="16" s="1"/>
  <c r="W2056" i="16" a="1"/>
  <c r="W2056" i="16" s="1"/>
  <c r="W2057" i="16" a="1"/>
  <c r="W2057" i="16" s="1"/>
  <c r="W2058" i="16" a="1"/>
  <c r="W2058" i="16" s="1"/>
  <c r="W2059" i="16" a="1"/>
  <c r="W2059" i="16" s="1"/>
  <c r="W2060" i="16" a="1"/>
  <c r="W2060" i="16" s="1"/>
  <c r="W2061" i="16" a="1"/>
  <c r="W2061" i="16" s="1"/>
  <c r="W2062" i="16" a="1"/>
  <c r="W2062" i="16" s="1"/>
  <c r="W2063" i="16" a="1"/>
  <c r="W2063" i="16" s="1"/>
  <c r="W2064" i="16" a="1"/>
  <c r="W2064" i="16" s="1"/>
  <c r="W2065" i="16" a="1"/>
  <c r="W2065" i="16" s="1"/>
  <c r="W2066" i="16" a="1"/>
  <c r="W2066" i="16" s="1"/>
  <c r="W2067" i="16" a="1"/>
  <c r="W2067" i="16" s="1"/>
  <c r="W2068" i="16" a="1"/>
  <c r="W2068" i="16" s="1"/>
  <c r="W2069" i="16" a="1"/>
  <c r="W2069" i="16" s="1"/>
  <c r="W2070" i="16" a="1"/>
  <c r="W2070" i="16" s="1"/>
  <c r="W2071" i="16" a="1"/>
  <c r="W2071" i="16" s="1"/>
  <c r="W2072" i="16" a="1"/>
  <c r="W2072" i="16" s="1"/>
  <c r="W2073" i="16" a="1"/>
  <c r="W2073" i="16" s="1"/>
  <c r="W2074" i="16" a="1"/>
  <c r="W2074" i="16" s="1"/>
  <c r="W2075" i="16" a="1"/>
  <c r="W2075" i="16" s="1"/>
  <c r="W2076" i="16" a="1"/>
  <c r="W2076" i="16" s="1"/>
  <c r="W2077" i="16" a="1"/>
  <c r="W2077" i="16" s="1"/>
  <c r="W2078" i="16" a="1"/>
  <c r="W2078" i="16" s="1"/>
  <c r="W2079" i="16" a="1"/>
  <c r="W2079" i="16" s="1"/>
  <c r="W2080" i="16" a="1"/>
  <c r="W2080" i="16" s="1"/>
  <c r="W2081" i="16" a="1"/>
  <c r="W2081" i="16" s="1"/>
  <c r="W2082" i="16" a="1"/>
  <c r="W2082" i="16" s="1"/>
  <c r="W2083" i="16" a="1"/>
  <c r="W2083" i="16" s="1"/>
  <c r="W2084" i="16" a="1"/>
  <c r="W2084" i="16" s="1"/>
  <c r="W2085" i="16" a="1"/>
  <c r="W2085" i="16" s="1"/>
  <c r="W2086" i="16" a="1"/>
  <c r="W2086" i="16" s="1"/>
  <c r="W2087" i="16" a="1"/>
  <c r="W2087" i="16" s="1"/>
  <c r="W2088" i="16" a="1"/>
  <c r="W2088" i="16" s="1"/>
  <c r="W2089" i="16" a="1"/>
  <c r="W2089" i="16" s="1"/>
  <c r="W2090" i="16" a="1"/>
  <c r="W2090" i="16" s="1"/>
  <c r="W2091" i="16" a="1"/>
  <c r="W2091" i="16" s="1"/>
  <c r="W2092" i="16" a="1"/>
  <c r="W2092" i="16" s="1"/>
  <c r="W2093" i="16" a="1"/>
  <c r="W2093" i="16" s="1"/>
  <c r="W2094" i="16" a="1"/>
  <c r="W2094" i="16" s="1"/>
  <c r="W2095" i="16" a="1"/>
  <c r="W2095" i="16" s="1"/>
  <c r="W2096" i="16" a="1"/>
  <c r="W2096" i="16" s="1"/>
  <c r="W2097" i="16" a="1"/>
  <c r="W2097" i="16" s="1"/>
  <c r="W2098" i="16" a="1"/>
  <c r="W2098" i="16" s="1"/>
  <c r="W2099" i="16" a="1"/>
  <c r="W2099" i="16" s="1"/>
  <c r="W2100" i="16" a="1"/>
  <c r="W2100" i="16" s="1"/>
  <c r="W2101" i="16" a="1"/>
  <c r="W2101" i="16" s="1"/>
  <c r="W2102" i="16" a="1"/>
  <c r="W2102" i="16" s="1"/>
  <c r="W2103" i="16" a="1"/>
  <c r="W2103" i="16" s="1"/>
  <c r="W2104" i="16" a="1"/>
  <c r="W2104" i="16" s="1"/>
  <c r="W2105" i="16" a="1"/>
  <c r="W2105" i="16" s="1"/>
  <c r="W2106" i="16" a="1"/>
  <c r="W2106" i="16" s="1"/>
  <c r="W2107" i="16" a="1"/>
  <c r="W2107" i="16" s="1"/>
  <c r="W2108" i="16" a="1"/>
  <c r="W2108" i="16" s="1"/>
  <c r="W2109" i="16" a="1"/>
  <c r="W2109" i="16" s="1"/>
  <c r="W2110" i="16" a="1"/>
  <c r="W2110" i="16" s="1"/>
  <c r="W2111" i="16" a="1"/>
  <c r="W2111" i="16" s="1"/>
  <c r="W2112" i="16" a="1"/>
  <c r="W2112" i="16" s="1"/>
  <c r="W2113" i="16" a="1"/>
  <c r="W2113" i="16" s="1"/>
  <c r="W2114" i="16" a="1"/>
  <c r="W2114" i="16" s="1"/>
  <c r="W2115" i="16" a="1"/>
  <c r="W2115" i="16" s="1"/>
  <c r="W2116" i="16" a="1"/>
  <c r="W2116" i="16" s="1"/>
  <c r="W2117" i="16" a="1"/>
  <c r="W2117" i="16" s="1"/>
  <c r="W2118" i="16" a="1"/>
  <c r="W2118" i="16" s="1"/>
  <c r="W2119" i="16" a="1"/>
  <c r="W2119" i="16" s="1"/>
  <c r="W2120" i="16" a="1"/>
  <c r="W2120" i="16" s="1"/>
  <c r="W2121" i="16" a="1"/>
  <c r="W2121" i="16" s="1"/>
  <c r="W2122" i="16" a="1"/>
  <c r="W2122" i="16" s="1"/>
  <c r="W2123" i="16" a="1"/>
  <c r="W2123" i="16" s="1"/>
  <c r="W2124" i="16" a="1"/>
  <c r="W2124" i="16" s="1"/>
  <c r="W2125" i="16" a="1"/>
  <c r="W2125" i="16" s="1"/>
  <c r="W2126" i="16" a="1"/>
  <c r="W2126" i="16" s="1"/>
  <c r="W2127" i="16" a="1"/>
  <c r="W2127" i="16" s="1"/>
  <c r="W2128" i="16" a="1"/>
  <c r="W2128" i="16" s="1"/>
  <c r="W2129" i="16" a="1"/>
  <c r="W2129" i="16" s="1"/>
  <c r="W2130" i="16" a="1"/>
  <c r="W2130" i="16" s="1"/>
  <c r="W2131" i="16" a="1"/>
  <c r="W2131" i="16" s="1"/>
  <c r="W2132" i="16" a="1"/>
  <c r="W2132" i="16" s="1"/>
  <c r="W2133" i="16" a="1"/>
  <c r="W2133" i="16" s="1"/>
  <c r="W2134" i="16" a="1"/>
  <c r="W2134" i="16" s="1"/>
  <c r="W2135" i="16" a="1"/>
  <c r="W2135" i="16" s="1"/>
  <c r="W2136" i="16" a="1"/>
  <c r="W2136" i="16" s="1"/>
  <c r="W2137" i="16" a="1"/>
  <c r="W2137" i="16" s="1"/>
  <c r="W2138" i="16" a="1"/>
  <c r="W2138" i="16" s="1"/>
  <c r="W2139" i="16" a="1"/>
  <c r="W2139" i="16" s="1"/>
  <c r="W2140" i="16" a="1"/>
  <c r="W2140" i="16" s="1"/>
  <c r="W2141" i="16" a="1"/>
  <c r="W2141" i="16" s="1"/>
  <c r="W2142" i="16" a="1"/>
  <c r="W2142" i="16" s="1"/>
  <c r="W2143" i="16" a="1"/>
  <c r="W2143" i="16" s="1"/>
  <c r="W2144" i="16" a="1"/>
  <c r="W2144" i="16" s="1"/>
  <c r="W2145" i="16" a="1"/>
  <c r="W2145" i="16" s="1"/>
  <c r="W2146" i="16" a="1"/>
  <c r="W2146" i="16" s="1"/>
  <c r="W2147" i="16" a="1"/>
  <c r="W2147" i="16" s="1"/>
  <c r="W2148" i="16" a="1"/>
  <c r="W2148" i="16" s="1"/>
  <c r="W2149" i="16" a="1"/>
  <c r="W2149" i="16" s="1"/>
  <c r="W2150" i="16" a="1"/>
  <c r="W2150" i="16" s="1"/>
  <c r="W2151" i="16" a="1"/>
  <c r="W2151" i="16" s="1"/>
  <c r="W2152" i="16" a="1"/>
  <c r="W2152" i="16" s="1"/>
  <c r="W2153" i="16" a="1"/>
  <c r="W2153" i="16" s="1"/>
  <c r="W2154" i="16" a="1"/>
  <c r="W2154" i="16" s="1"/>
  <c r="W2155" i="16" a="1"/>
  <c r="W2155" i="16" s="1"/>
  <c r="W2156" i="16" a="1"/>
  <c r="W2156" i="16" s="1"/>
  <c r="W2157" i="16" a="1"/>
  <c r="W2157" i="16" s="1"/>
  <c r="W2158" i="16" a="1"/>
  <c r="W2158" i="16" s="1"/>
  <c r="W2159" i="16" a="1"/>
  <c r="W2159" i="16" s="1"/>
  <c r="W2160" i="16" a="1"/>
  <c r="W2160" i="16" s="1"/>
  <c r="W2161" i="16" a="1"/>
  <c r="W2161" i="16" s="1"/>
  <c r="W2162" i="16" a="1"/>
  <c r="W2162" i="16" s="1"/>
  <c r="W2163" i="16" a="1"/>
  <c r="W2163" i="16" s="1"/>
  <c r="W2164" i="16" a="1"/>
  <c r="W2164" i="16" s="1"/>
  <c r="W2165" i="16" a="1"/>
  <c r="W2165" i="16" s="1"/>
  <c r="W2166" i="16" a="1"/>
  <c r="W2166" i="16" s="1"/>
  <c r="W2167" i="16" a="1"/>
  <c r="W2167" i="16" s="1"/>
  <c r="W2168" i="16" a="1"/>
  <c r="W2168" i="16" s="1"/>
  <c r="W2169" i="16" a="1"/>
  <c r="W2169" i="16" s="1"/>
  <c r="W2170" i="16" a="1"/>
  <c r="W2170" i="16" s="1"/>
  <c r="W2171" i="16" a="1"/>
  <c r="W2171" i="16" s="1"/>
  <c r="W2172" i="16" a="1"/>
  <c r="W2172" i="16" s="1"/>
  <c r="W2173" i="16" a="1"/>
  <c r="W2173" i="16" s="1"/>
  <c r="W2174" i="16" a="1"/>
  <c r="W2174" i="16" s="1"/>
  <c r="W2175" i="16" a="1"/>
  <c r="W2175" i="16" s="1"/>
  <c r="W2176" i="16" a="1"/>
  <c r="W2176" i="16" s="1"/>
  <c r="W2177" i="16" a="1"/>
  <c r="W2177" i="16" s="1"/>
  <c r="W2178" i="16" a="1"/>
  <c r="W2178" i="16" s="1"/>
  <c r="W2179" i="16" a="1"/>
  <c r="W2179" i="16" s="1"/>
  <c r="W2180" i="16" a="1"/>
  <c r="W2180" i="16" s="1"/>
  <c r="W2181" i="16" a="1"/>
  <c r="W2181" i="16" s="1"/>
  <c r="W2182" i="16" a="1"/>
  <c r="W2182" i="16" s="1"/>
  <c r="W2183" i="16" a="1"/>
  <c r="W2183" i="16" s="1"/>
  <c r="W2184" i="16" a="1"/>
  <c r="W2184" i="16" s="1"/>
  <c r="W2185" i="16" a="1"/>
  <c r="W2185" i="16" s="1"/>
  <c r="W2186" i="16" a="1"/>
  <c r="W2186" i="16" s="1"/>
  <c r="W2187" i="16" a="1"/>
  <c r="W2187" i="16" s="1"/>
  <c r="W2188" i="16" a="1"/>
  <c r="W2188" i="16" s="1"/>
  <c r="W2189" i="16" a="1"/>
  <c r="W2189" i="16" s="1"/>
  <c r="W2190" i="16" a="1"/>
  <c r="W2190" i="16" s="1"/>
  <c r="W2191" i="16" a="1"/>
  <c r="W2191" i="16" s="1"/>
  <c r="W2192" i="16" a="1"/>
  <c r="W2192" i="16" s="1"/>
  <c r="W2193" i="16" a="1"/>
  <c r="W2193" i="16" s="1"/>
  <c r="W2194" i="16" a="1"/>
  <c r="W2194" i="16" s="1"/>
  <c r="W2195" i="16" a="1"/>
  <c r="W2195" i="16" s="1"/>
  <c r="W2196" i="16" a="1"/>
  <c r="W2196" i="16" s="1"/>
  <c r="W2197" i="16" a="1"/>
  <c r="W2197" i="16" s="1"/>
  <c r="W2198" i="16" a="1"/>
  <c r="W2198" i="16" s="1"/>
  <c r="W2199" i="16" a="1"/>
  <c r="W2199" i="16" s="1"/>
  <c r="W2200" i="16" a="1"/>
  <c r="W2200" i="16" s="1"/>
  <c r="W2201" i="16" a="1"/>
  <c r="W2201" i="16" s="1"/>
  <c r="W2202" i="16" a="1"/>
  <c r="W2202" i="16" s="1"/>
  <c r="W2203" i="16" a="1"/>
  <c r="W2203" i="16" s="1"/>
  <c r="W2204" i="16" a="1"/>
  <c r="W2204" i="16" s="1"/>
  <c r="W2205" i="16" a="1"/>
  <c r="W2205" i="16" s="1"/>
  <c r="W2206" i="16" a="1"/>
  <c r="W2206" i="16" s="1"/>
  <c r="W2207" i="16" a="1"/>
  <c r="W2207" i="16" s="1"/>
  <c r="W2208" i="16" a="1"/>
  <c r="W2208" i="16" s="1"/>
  <c r="W2209" i="16" a="1"/>
  <c r="W2209" i="16" s="1"/>
  <c r="W2210" i="16" a="1"/>
  <c r="W2210" i="16" s="1"/>
  <c r="W2211" i="16" a="1"/>
  <c r="W2211" i="16" s="1"/>
  <c r="W2212" i="16" a="1"/>
  <c r="W2212" i="16" s="1"/>
  <c r="W2213" i="16" a="1"/>
  <c r="W2213" i="16" s="1"/>
  <c r="W2214" i="16" a="1"/>
  <c r="W2214" i="16" s="1"/>
  <c r="W2215" i="16" a="1"/>
  <c r="W2215" i="16" s="1"/>
  <c r="W2216" i="16" a="1"/>
  <c r="W2216" i="16" s="1"/>
  <c r="W2217" i="16" a="1"/>
  <c r="W2217" i="16" s="1"/>
  <c r="W2218" i="16" a="1"/>
  <c r="W2218" i="16" s="1"/>
  <c r="W2219" i="16" a="1"/>
  <c r="W2219" i="16" s="1"/>
  <c r="W2220" i="16" a="1"/>
  <c r="W2220" i="16" s="1"/>
  <c r="W2221" i="16" a="1"/>
  <c r="W2221" i="16" s="1"/>
  <c r="W2222" i="16" a="1"/>
  <c r="W2222" i="16" s="1"/>
  <c r="W2223" i="16" a="1"/>
  <c r="W2223" i="16" s="1"/>
  <c r="W2224" i="16" a="1"/>
  <c r="W2224" i="16" s="1"/>
  <c r="W2225" i="16" a="1"/>
  <c r="W2225" i="16" s="1"/>
  <c r="W2226" i="16" a="1"/>
  <c r="W2226" i="16" s="1"/>
  <c r="W2227" i="16" a="1"/>
  <c r="W2227" i="16" s="1"/>
  <c r="W2228" i="16" a="1"/>
  <c r="W2228" i="16" s="1"/>
  <c r="W2229" i="16" a="1"/>
  <c r="W2229" i="16" s="1"/>
  <c r="W2230" i="16" a="1"/>
  <c r="W2230" i="16" s="1"/>
  <c r="W2231" i="16" a="1"/>
  <c r="W2231" i="16" s="1"/>
  <c r="W2232" i="16" a="1"/>
  <c r="W2232" i="16" s="1"/>
  <c r="W2233" i="16" a="1"/>
  <c r="W2233" i="16" s="1"/>
  <c r="W2234" i="16" a="1"/>
  <c r="W2234" i="16" s="1"/>
  <c r="W2235" i="16" a="1"/>
  <c r="W2235" i="16" s="1"/>
  <c r="W2236" i="16" a="1"/>
  <c r="W2236" i="16" s="1"/>
  <c r="W2237" i="16" a="1"/>
  <c r="W2237" i="16" s="1"/>
  <c r="W2238" i="16" a="1"/>
  <c r="W2238" i="16" s="1"/>
  <c r="W2239" i="16" a="1"/>
  <c r="W2239" i="16" s="1"/>
  <c r="W2240" i="16" a="1"/>
  <c r="W2240" i="16" s="1"/>
  <c r="W2241" i="16" a="1"/>
  <c r="W2241" i="16" s="1"/>
  <c r="W2242" i="16" a="1"/>
  <c r="W2242" i="16" s="1"/>
  <c r="W2243" i="16" a="1"/>
  <c r="W2243" i="16" s="1"/>
  <c r="W2244" i="16" a="1"/>
  <c r="W2244" i="16" s="1"/>
  <c r="W2245" i="16" a="1"/>
  <c r="W2245" i="16" s="1"/>
  <c r="W2246" i="16" a="1"/>
  <c r="W2246" i="16" s="1"/>
  <c r="W2247" i="16" a="1"/>
  <c r="W2247" i="16" s="1"/>
  <c r="W2248" i="16" a="1"/>
  <c r="W2248" i="16" s="1"/>
  <c r="W2249" i="16" a="1"/>
  <c r="W2249" i="16" s="1"/>
  <c r="W2250" i="16" a="1"/>
  <c r="W2250" i="16" s="1"/>
  <c r="W2251" i="16" a="1"/>
  <c r="W2251" i="16" s="1"/>
  <c r="W2252" i="16" a="1"/>
  <c r="W2252" i="16" s="1"/>
  <c r="W2253" i="16" a="1"/>
  <c r="W2253" i="16" s="1"/>
  <c r="W2254" i="16" a="1"/>
  <c r="W2254" i="16" s="1"/>
  <c r="W2255" i="16" a="1"/>
  <c r="W2255" i="16" s="1"/>
  <c r="W2256" i="16" a="1"/>
  <c r="W2256" i="16" s="1"/>
  <c r="W2257" i="16" a="1"/>
  <c r="W2257" i="16" s="1"/>
  <c r="W2258" i="16" a="1"/>
  <c r="W2258" i="16" s="1"/>
  <c r="W2259" i="16" a="1"/>
  <c r="W2259" i="16" s="1"/>
  <c r="W2260" i="16" a="1"/>
  <c r="W2260" i="16" s="1"/>
  <c r="W2261" i="16" a="1"/>
  <c r="W2261" i="16" s="1"/>
  <c r="W2262" i="16" a="1"/>
  <c r="W2262" i="16" s="1"/>
  <c r="W2263" i="16" a="1"/>
  <c r="W2263" i="16" s="1"/>
  <c r="W2264" i="16" a="1"/>
  <c r="W2264" i="16" s="1"/>
  <c r="W2265" i="16" a="1"/>
  <c r="W2265" i="16" s="1"/>
  <c r="W2266" i="16" a="1"/>
  <c r="W2266" i="16" s="1"/>
  <c r="W2267" i="16" a="1"/>
  <c r="W2267" i="16" s="1"/>
  <c r="W2268" i="16" a="1"/>
  <c r="W2268" i="16" s="1"/>
  <c r="W2269" i="16" a="1"/>
  <c r="W2269" i="16" s="1"/>
  <c r="W2270" i="16" a="1"/>
  <c r="W2270" i="16" s="1"/>
  <c r="W2271" i="16" a="1"/>
  <c r="W2271" i="16" s="1"/>
  <c r="W2272" i="16" a="1"/>
  <c r="W2272" i="16" s="1"/>
  <c r="W2273" i="16" a="1"/>
  <c r="W2273" i="16" s="1"/>
  <c r="W2274" i="16" a="1"/>
  <c r="W2274" i="16" s="1"/>
  <c r="W2275" i="16" a="1"/>
  <c r="W2275" i="16" s="1"/>
  <c r="W2276" i="16" a="1"/>
  <c r="W2276" i="16" s="1"/>
  <c r="W2277" i="16" a="1"/>
  <c r="W2277" i="16" s="1"/>
  <c r="W2278" i="16" a="1"/>
  <c r="W2278" i="16" s="1"/>
  <c r="W2279" i="16" a="1"/>
  <c r="W2279" i="16" s="1"/>
  <c r="W2280" i="16" a="1"/>
  <c r="W2280" i="16" s="1"/>
  <c r="W2281" i="16" a="1"/>
  <c r="W2281" i="16" s="1"/>
  <c r="W2282" i="16" a="1"/>
  <c r="W2282" i="16" s="1"/>
  <c r="W2283" i="16" a="1"/>
  <c r="W2283" i="16" s="1"/>
  <c r="W2284" i="16" a="1"/>
  <c r="W2284" i="16" s="1"/>
  <c r="W2285" i="16" a="1"/>
  <c r="W2285" i="16" s="1"/>
  <c r="W2286" i="16" a="1"/>
  <c r="W2286" i="16" s="1"/>
  <c r="W2287" i="16" a="1"/>
  <c r="W2287" i="16" s="1"/>
  <c r="W2288" i="16" a="1"/>
  <c r="W2288" i="16" s="1"/>
  <c r="W2289" i="16" a="1"/>
  <c r="W2289" i="16" s="1"/>
  <c r="W2290" i="16" a="1"/>
  <c r="W2290" i="16" s="1"/>
  <c r="W2291" i="16" a="1"/>
  <c r="W2291" i="16" s="1"/>
  <c r="W2292" i="16" a="1"/>
  <c r="W2292" i="16" s="1"/>
  <c r="W2293" i="16" a="1"/>
  <c r="W2293" i="16" s="1"/>
  <c r="W2294" i="16" a="1"/>
  <c r="W2294" i="16" s="1"/>
  <c r="W2295" i="16" a="1"/>
  <c r="W2295" i="16" s="1"/>
  <c r="W2296" i="16" a="1"/>
  <c r="W2296" i="16" s="1"/>
  <c r="W2297" i="16" a="1"/>
  <c r="W2297" i="16" s="1"/>
  <c r="W2298" i="16" a="1"/>
  <c r="W2298" i="16" s="1"/>
  <c r="W2299" i="16" a="1"/>
  <c r="W2299" i="16" s="1"/>
  <c r="W2300" i="16" a="1"/>
  <c r="W2300" i="16" s="1"/>
  <c r="W2301" i="16" a="1"/>
  <c r="W2301" i="16" s="1"/>
  <c r="W2302" i="16" a="1"/>
  <c r="W2302" i="16" s="1"/>
  <c r="W2303" i="16" a="1"/>
  <c r="W2303" i="16" s="1"/>
  <c r="W2304" i="16" a="1"/>
  <c r="W2304" i="16" s="1"/>
  <c r="W2305" i="16" a="1"/>
  <c r="W2305" i="16" s="1"/>
  <c r="W2306" i="16" a="1"/>
  <c r="W2306" i="16" s="1"/>
  <c r="W2307" i="16" a="1"/>
  <c r="W2307" i="16" s="1"/>
  <c r="W2308" i="16" a="1"/>
  <c r="W2308" i="16" s="1"/>
  <c r="W2309" i="16" a="1"/>
  <c r="W2309" i="16" s="1"/>
  <c r="W2310" i="16" a="1"/>
  <c r="W2310" i="16" s="1"/>
  <c r="W2311" i="16" a="1"/>
  <c r="W2311" i="16" s="1"/>
  <c r="W2312" i="16" a="1"/>
  <c r="W2312" i="16" s="1"/>
  <c r="W2313" i="16" a="1"/>
  <c r="W2313" i="16" s="1"/>
  <c r="W2314" i="16" a="1"/>
  <c r="W2314" i="16" s="1"/>
  <c r="W2315" i="16" a="1"/>
  <c r="W2315" i="16" s="1"/>
  <c r="W2316" i="16" a="1"/>
  <c r="W2316" i="16" s="1"/>
  <c r="W2317" i="16" a="1"/>
  <c r="W2317" i="16" s="1"/>
  <c r="W2318" i="16" a="1"/>
  <c r="W2318" i="16" s="1"/>
  <c r="W2319" i="16" a="1"/>
  <c r="W2319" i="16" s="1"/>
  <c r="W2320" i="16" a="1"/>
  <c r="W2320" i="16" s="1"/>
  <c r="W2321" i="16" a="1"/>
  <c r="W2321" i="16" s="1"/>
  <c r="W2322" i="16" a="1"/>
  <c r="W2322" i="16" s="1"/>
  <c r="W2323" i="16" a="1"/>
  <c r="W2323" i="16" s="1"/>
  <c r="W2324" i="16" a="1"/>
  <c r="W2324" i="16" s="1"/>
  <c r="W2325" i="16" a="1"/>
  <c r="W2325" i="16" s="1"/>
  <c r="W2326" i="16" a="1"/>
  <c r="W2326" i="16" s="1"/>
  <c r="W2327" i="16" a="1"/>
  <c r="W2327" i="16" s="1"/>
  <c r="W2328" i="16" a="1"/>
  <c r="W2328" i="16" s="1"/>
  <c r="W2329" i="16" a="1"/>
  <c r="W2329" i="16" s="1"/>
  <c r="W2330" i="16" a="1"/>
  <c r="W2330" i="16" s="1"/>
  <c r="W2331" i="16" a="1"/>
  <c r="W2331" i="16" s="1"/>
  <c r="W2332" i="16" a="1"/>
  <c r="W2332" i="16" s="1"/>
  <c r="W2333" i="16" a="1"/>
  <c r="W2333" i="16" s="1"/>
  <c r="W2334" i="16" a="1"/>
  <c r="W2334" i="16" s="1"/>
  <c r="W2335" i="16" a="1"/>
  <c r="W2335" i="16" s="1"/>
  <c r="W2336" i="16" a="1"/>
  <c r="W2336" i="16" s="1"/>
  <c r="W2337" i="16" a="1"/>
  <c r="W2337" i="16" s="1"/>
  <c r="W2338" i="16" a="1"/>
  <c r="W2338" i="16" s="1"/>
  <c r="W2339" i="16" a="1"/>
  <c r="W2339" i="16" s="1"/>
  <c r="W2340" i="16" a="1"/>
  <c r="W2340" i="16" s="1"/>
  <c r="W2341" i="16" a="1"/>
  <c r="W2341" i="16" s="1"/>
  <c r="W2342" i="16" a="1"/>
  <c r="W2342" i="16" s="1"/>
  <c r="W2343" i="16" a="1"/>
  <c r="W2343" i="16" s="1"/>
  <c r="W2344" i="16" a="1"/>
  <c r="W2344" i="16" s="1"/>
  <c r="W2345" i="16" a="1"/>
  <c r="W2345" i="16" s="1"/>
  <c r="W2346" i="16" a="1"/>
  <c r="W2346" i="16" s="1"/>
  <c r="W2347" i="16" a="1"/>
  <c r="W2347" i="16" s="1"/>
  <c r="W2348" i="16" a="1"/>
  <c r="W2348" i="16" s="1"/>
  <c r="W2349" i="16" a="1"/>
  <c r="W2349" i="16" s="1"/>
  <c r="W2350" i="16" a="1"/>
  <c r="W2350" i="16" s="1"/>
  <c r="W2351" i="16" a="1"/>
  <c r="W2351" i="16" s="1"/>
  <c r="W2352" i="16" a="1"/>
  <c r="W2352" i="16" s="1"/>
  <c r="W2353" i="16" a="1"/>
  <c r="W2353" i="16" s="1"/>
  <c r="W2354" i="16" a="1"/>
  <c r="W2354" i="16" s="1"/>
  <c r="W2355" i="16" a="1"/>
  <c r="W2355" i="16" s="1"/>
  <c r="W2356" i="16" a="1"/>
  <c r="W2356" i="16" s="1"/>
  <c r="W2357" i="16" a="1"/>
  <c r="W2357" i="16" s="1"/>
  <c r="W2358" i="16" a="1"/>
  <c r="W2358" i="16" s="1"/>
  <c r="W2359" i="16" a="1"/>
  <c r="W2359" i="16" s="1"/>
  <c r="W2360" i="16" a="1"/>
  <c r="W2360" i="16" s="1"/>
  <c r="W2361" i="16" a="1"/>
  <c r="W2361" i="16" s="1"/>
  <c r="W2362" i="16" a="1"/>
  <c r="W2362" i="16" s="1"/>
  <c r="W2363" i="16" a="1"/>
  <c r="W2363" i="16" s="1"/>
  <c r="W2364" i="16" a="1"/>
  <c r="W2364" i="16" s="1"/>
  <c r="W2365" i="16" a="1"/>
  <c r="W2365" i="16" s="1"/>
  <c r="W2366" i="16" a="1"/>
  <c r="W2366" i="16" s="1"/>
  <c r="W2367" i="16" a="1"/>
  <c r="W2367" i="16" s="1"/>
  <c r="W2368" i="16" a="1"/>
  <c r="W2368" i="16" s="1"/>
  <c r="W2369" i="16" a="1"/>
  <c r="W2369" i="16" s="1"/>
  <c r="W2370" i="16" a="1"/>
  <c r="W2370" i="16" s="1"/>
  <c r="W2371" i="16" a="1"/>
  <c r="W2371" i="16" s="1"/>
  <c r="W2372" i="16" a="1"/>
  <c r="W2372" i="16" s="1"/>
  <c r="W2373" i="16" a="1"/>
  <c r="W2373" i="16" s="1"/>
  <c r="W2374" i="16" a="1"/>
  <c r="W2374" i="16" s="1"/>
  <c r="W2375" i="16" a="1"/>
  <c r="W2375" i="16" s="1"/>
  <c r="W2376" i="16" a="1"/>
  <c r="W2376" i="16" s="1"/>
  <c r="W2377" i="16" a="1"/>
  <c r="W2377" i="16" s="1"/>
  <c r="W2378" i="16" a="1"/>
  <c r="W2378" i="16" s="1"/>
  <c r="W2379" i="16" a="1"/>
  <c r="W2379" i="16" s="1"/>
  <c r="W2380" i="16" a="1"/>
  <c r="W2380" i="16" s="1"/>
  <c r="W2381" i="16" a="1"/>
  <c r="W2381" i="16" s="1"/>
  <c r="W2382" i="16" a="1"/>
  <c r="W2382" i="16" s="1"/>
  <c r="W2383" i="16" a="1"/>
  <c r="W2383" i="16" s="1"/>
  <c r="W2384" i="16" a="1"/>
  <c r="W2384" i="16" s="1"/>
  <c r="W2385" i="16" a="1"/>
  <c r="W2385" i="16" s="1"/>
  <c r="W2386" i="16" a="1"/>
  <c r="W2386" i="16" s="1"/>
  <c r="W2387" i="16" a="1"/>
  <c r="W2387" i="16" s="1"/>
  <c r="W2388" i="16" a="1"/>
  <c r="W2388" i="16" s="1"/>
  <c r="W2389" i="16" a="1"/>
  <c r="W2389" i="16" s="1"/>
  <c r="W2390" i="16" a="1"/>
  <c r="W2390" i="16" s="1"/>
  <c r="W2391" i="16" a="1"/>
  <c r="W2391" i="16" s="1"/>
  <c r="W2392" i="16" a="1"/>
  <c r="W2392" i="16" s="1"/>
  <c r="W2393" i="16" a="1"/>
  <c r="W2393" i="16" s="1"/>
  <c r="W2394" i="16" a="1"/>
  <c r="W2394" i="16" s="1"/>
  <c r="W2395" i="16" a="1"/>
  <c r="W2395" i="16" s="1"/>
  <c r="W2396" i="16" a="1"/>
  <c r="W2396" i="16" s="1"/>
  <c r="W2397" i="16" a="1"/>
  <c r="W2397" i="16" s="1"/>
  <c r="W2398" i="16" a="1"/>
  <c r="W2398" i="16" s="1"/>
  <c r="W2399" i="16" a="1"/>
  <c r="W2399" i="16" s="1"/>
  <c r="W2400" i="16" a="1"/>
  <c r="W2400" i="16" s="1"/>
  <c r="W2401" i="16" a="1"/>
  <c r="W2401" i="16" s="1"/>
  <c r="W2402" i="16" a="1"/>
  <c r="W2402" i="16" s="1"/>
  <c r="W2403" i="16" a="1"/>
  <c r="W2403" i="16" s="1"/>
  <c r="W2404" i="16" a="1"/>
  <c r="W2404" i="16" s="1"/>
  <c r="W2405" i="16" a="1"/>
  <c r="W2405" i="16" s="1"/>
  <c r="W2406" i="16" a="1"/>
  <c r="W2406" i="16" s="1"/>
  <c r="W2407" i="16" a="1"/>
  <c r="W2407" i="16" s="1"/>
  <c r="W2408" i="16" a="1"/>
  <c r="W2408" i="16" s="1"/>
  <c r="W2409" i="16" a="1"/>
  <c r="W2409" i="16" s="1"/>
  <c r="W2410" i="16" a="1"/>
  <c r="W2410" i="16" s="1"/>
  <c r="W2411" i="16" a="1"/>
  <c r="W2411" i="16" s="1"/>
  <c r="W2412" i="16" a="1"/>
  <c r="W2412" i="16" s="1"/>
  <c r="W2413" i="16" a="1"/>
  <c r="W2413" i="16" s="1"/>
  <c r="W2414" i="16" a="1"/>
  <c r="W2414" i="16" s="1"/>
  <c r="W2415" i="16" a="1"/>
  <c r="W2415" i="16" s="1"/>
  <c r="W2416" i="16" a="1"/>
  <c r="W2416" i="16" s="1"/>
  <c r="W2417" i="16" a="1"/>
  <c r="W2417" i="16" s="1"/>
  <c r="W2418" i="16" a="1"/>
  <c r="W2418" i="16" s="1"/>
  <c r="W2419" i="16" a="1"/>
  <c r="W2419" i="16" s="1"/>
  <c r="W2420" i="16" a="1"/>
  <c r="W2420" i="16" s="1"/>
  <c r="W2421" i="16" a="1"/>
  <c r="W2421" i="16" s="1"/>
  <c r="W2422" i="16" a="1"/>
  <c r="W2422" i="16" s="1"/>
  <c r="W2423" i="16" a="1"/>
  <c r="W2423" i="16" s="1"/>
  <c r="W2424" i="16" a="1"/>
  <c r="W2424" i="16" s="1"/>
  <c r="W2425" i="16" a="1"/>
  <c r="W2425" i="16" s="1"/>
  <c r="W2426" i="16" a="1"/>
  <c r="W2426" i="16" s="1"/>
  <c r="W2427" i="16" a="1"/>
  <c r="W2427" i="16" s="1"/>
  <c r="W2428" i="16" a="1"/>
  <c r="W2428" i="16" s="1"/>
  <c r="W2429" i="16" a="1"/>
  <c r="W2429" i="16" s="1"/>
  <c r="W2430" i="16" a="1"/>
  <c r="W2430" i="16" s="1"/>
  <c r="W2431" i="16" a="1"/>
  <c r="W2431" i="16" s="1"/>
  <c r="W2432" i="16" a="1"/>
  <c r="W2432" i="16" s="1"/>
  <c r="W2433" i="16" a="1"/>
  <c r="W2433" i="16" s="1"/>
  <c r="W2434" i="16" a="1"/>
  <c r="W2434" i="16" s="1"/>
  <c r="W2435" i="16" a="1"/>
  <c r="W2435" i="16" s="1"/>
  <c r="W2436" i="16" a="1"/>
  <c r="W2436" i="16" s="1"/>
  <c r="W2437" i="16" a="1"/>
  <c r="W2437" i="16" s="1"/>
  <c r="W2438" i="16" a="1"/>
  <c r="W2438" i="16" s="1"/>
  <c r="W2439" i="16" a="1"/>
  <c r="W2439" i="16" s="1"/>
  <c r="W2440" i="16" a="1"/>
  <c r="W2440" i="16" s="1"/>
  <c r="W2441" i="16" a="1"/>
  <c r="W2441" i="16" s="1"/>
  <c r="W2442" i="16" a="1"/>
  <c r="W2442" i="16" s="1"/>
  <c r="W2443" i="16" a="1"/>
  <c r="W2443" i="16" s="1"/>
  <c r="W2444" i="16" a="1"/>
  <c r="W2444" i="16" s="1"/>
  <c r="W2445" i="16" a="1"/>
  <c r="W2445" i="16" s="1"/>
  <c r="W2446" i="16" a="1"/>
  <c r="W2446" i="16" s="1"/>
  <c r="W2447" i="16" a="1"/>
  <c r="W2447" i="16" s="1"/>
  <c r="W2448" i="16" a="1"/>
  <c r="W2448" i="16" s="1"/>
  <c r="W2449" i="16" a="1"/>
  <c r="W2449" i="16" s="1"/>
  <c r="W2450" i="16" a="1"/>
  <c r="W2450" i="16" s="1"/>
  <c r="W2451" i="16" a="1"/>
  <c r="W2451" i="16" s="1"/>
  <c r="W2452" i="16" a="1"/>
  <c r="W2452" i="16" s="1"/>
  <c r="W2453" i="16" a="1"/>
  <c r="W2453" i="16" s="1"/>
  <c r="W2454" i="16" a="1"/>
  <c r="W2454" i="16" s="1"/>
  <c r="W2455" i="16" a="1"/>
  <c r="W2455" i="16" s="1"/>
  <c r="W2456" i="16" a="1"/>
  <c r="W2456" i="16" s="1"/>
  <c r="W2457" i="16" a="1"/>
  <c r="W2457" i="16" s="1"/>
  <c r="W2458" i="16" a="1"/>
  <c r="W2458" i="16" s="1"/>
  <c r="W2459" i="16" a="1"/>
  <c r="W2459" i="16" s="1"/>
  <c r="W2460" i="16" a="1"/>
  <c r="W2460" i="16" s="1"/>
  <c r="W2461" i="16" a="1"/>
  <c r="W2461" i="16" s="1"/>
  <c r="W2462" i="16" a="1"/>
  <c r="W2462" i="16" s="1"/>
  <c r="W2463" i="16" a="1"/>
  <c r="W2463" i="16" s="1"/>
  <c r="W2464" i="16" a="1"/>
  <c r="W2464" i="16" s="1"/>
  <c r="W2465" i="16" a="1"/>
  <c r="W2465" i="16" s="1"/>
  <c r="W2466" i="16" a="1"/>
  <c r="W2466" i="16" s="1"/>
  <c r="W2467" i="16" a="1"/>
  <c r="W2467" i="16" s="1"/>
  <c r="W2468" i="16" a="1"/>
  <c r="W2468" i="16" s="1"/>
  <c r="W2469" i="16" a="1"/>
  <c r="W2469" i="16" s="1"/>
  <c r="W2470" i="16" a="1"/>
  <c r="W2470" i="16" s="1"/>
  <c r="W2471" i="16" a="1"/>
  <c r="W2471" i="16" s="1"/>
  <c r="W2472" i="16" a="1"/>
  <c r="W2472" i="16" s="1"/>
  <c r="W2473" i="16" a="1"/>
  <c r="W2473" i="16" s="1"/>
  <c r="W2474" i="16" a="1"/>
  <c r="W2474" i="16" s="1"/>
  <c r="W2475" i="16" a="1"/>
  <c r="W2475" i="16" s="1"/>
  <c r="W2476" i="16" a="1"/>
  <c r="W2476" i="16" s="1"/>
  <c r="W2477" i="16" a="1"/>
  <c r="W2477" i="16" s="1"/>
  <c r="W2478" i="16" a="1"/>
  <c r="W2478" i="16" s="1"/>
  <c r="W2479" i="16" a="1"/>
  <c r="W2479" i="16" s="1"/>
  <c r="W2480" i="16" a="1"/>
  <c r="W2480" i="16" s="1"/>
  <c r="W2481" i="16" a="1"/>
  <c r="W2481" i="16" s="1"/>
  <c r="W2482" i="16" a="1"/>
  <c r="W2482" i="16" s="1"/>
  <c r="W2483" i="16" a="1"/>
  <c r="W2483" i="16" s="1"/>
  <c r="W2484" i="16" a="1"/>
  <c r="W2484" i="16" s="1"/>
  <c r="W2485" i="16" a="1"/>
  <c r="W2485" i="16" s="1"/>
  <c r="W2486" i="16" a="1"/>
  <c r="W2486" i="16" s="1"/>
  <c r="W2487" i="16" a="1"/>
  <c r="W2487" i="16" s="1"/>
  <c r="W2488" i="16" a="1"/>
  <c r="W2488" i="16" s="1"/>
  <c r="W2489" i="16" a="1"/>
  <c r="W2489" i="16" s="1"/>
  <c r="W2490" i="16" a="1"/>
  <c r="W2490" i="16" s="1"/>
  <c r="W2491" i="16" a="1"/>
  <c r="W2491" i="16" s="1"/>
  <c r="W2492" i="16" a="1"/>
  <c r="W2492" i="16" s="1"/>
  <c r="W2493" i="16" a="1"/>
  <c r="W2493" i="16" s="1"/>
  <c r="W2494" i="16" a="1"/>
  <c r="W2494" i="16" s="1"/>
  <c r="W2495" i="16" a="1"/>
  <c r="W2495" i="16" s="1"/>
  <c r="W2496" i="16" a="1"/>
  <c r="W2496" i="16" s="1"/>
  <c r="W2497" i="16" a="1"/>
  <c r="W2497" i="16" s="1"/>
  <c r="W2498" i="16" a="1"/>
  <c r="W2498" i="16" s="1"/>
  <c r="W2499" i="16" a="1"/>
  <c r="W2499" i="16" s="1"/>
  <c r="W2500" i="16" a="1"/>
  <c r="W2500" i="16" s="1"/>
  <c r="W2501" i="16" a="1"/>
  <c r="W2501" i="16" s="1"/>
  <c r="W2502" i="16" a="1"/>
  <c r="W2502" i="16" s="1"/>
  <c r="W2503" i="16" a="1"/>
  <c r="W2503" i="16" s="1"/>
  <c r="W2504" i="16" a="1"/>
  <c r="W2504" i="16" s="1"/>
  <c r="W2505" i="16" a="1"/>
  <c r="W2505" i="16" s="1"/>
  <c r="W2506" i="16" a="1"/>
  <c r="W2506" i="16" s="1"/>
  <c r="W2507" i="16" a="1"/>
  <c r="W2507" i="16" s="1"/>
  <c r="W2508" i="16" a="1"/>
  <c r="W2508" i="16" s="1"/>
  <c r="W2509" i="16" a="1"/>
  <c r="W2509" i="16" s="1"/>
  <c r="W2510" i="16" a="1"/>
  <c r="W2510" i="16" s="1"/>
  <c r="W2511" i="16" a="1"/>
  <c r="W2511" i="16" s="1"/>
  <c r="W2512" i="16" a="1"/>
  <c r="W2512" i="16" s="1"/>
  <c r="W2513" i="16" a="1"/>
  <c r="W2513" i="16" s="1"/>
  <c r="W2514" i="16" a="1"/>
  <c r="W2514" i="16" s="1"/>
  <c r="W2515" i="16" a="1"/>
  <c r="W2515" i="16" s="1"/>
  <c r="W2516" i="16" a="1"/>
  <c r="W2516" i="16" s="1"/>
  <c r="W2517" i="16" a="1"/>
  <c r="W2517" i="16" s="1"/>
  <c r="W2518" i="16" a="1"/>
  <c r="W2518" i="16" s="1"/>
  <c r="W2519" i="16" a="1"/>
  <c r="W2519" i="16" s="1"/>
  <c r="W2520" i="16" a="1"/>
  <c r="W2520" i="16" s="1"/>
  <c r="W2521" i="16" a="1"/>
  <c r="W2521" i="16" s="1"/>
  <c r="W2522" i="16" a="1"/>
  <c r="W2522" i="16" s="1"/>
  <c r="W2523" i="16" a="1"/>
  <c r="W2523" i="16" s="1"/>
  <c r="W2524" i="16" a="1"/>
  <c r="W2524" i="16" s="1"/>
  <c r="W2525" i="16" a="1"/>
  <c r="W2525" i="16" s="1"/>
  <c r="W2526" i="16" a="1"/>
  <c r="W2526" i="16" s="1"/>
  <c r="W2527" i="16" a="1"/>
  <c r="W2527" i="16" s="1"/>
  <c r="W2528" i="16" a="1"/>
  <c r="W2528" i="16" s="1"/>
  <c r="W2529" i="16" a="1"/>
  <c r="W2529" i="16" s="1"/>
  <c r="W2530" i="16" a="1"/>
  <c r="W2530" i="16" s="1"/>
  <c r="W2531" i="16" a="1"/>
  <c r="W2531" i="16" s="1"/>
  <c r="W2532" i="16" a="1"/>
  <c r="W2532" i="16" s="1"/>
  <c r="W2533" i="16" a="1"/>
  <c r="W2533" i="16" s="1"/>
  <c r="W2534" i="16" a="1"/>
  <c r="W2534" i="16" s="1"/>
  <c r="W2535" i="16" a="1"/>
  <c r="W2535" i="16" s="1"/>
  <c r="W2536" i="16" a="1"/>
  <c r="W2536" i="16" s="1"/>
  <c r="W2537" i="16" a="1"/>
  <c r="W2537" i="16" s="1"/>
  <c r="W2538" i="16" a="1"/>
  <c r="W2538" i="16" s="1"/>
  <c r="W2539" i="16" a="1"/>
  <c r="W2539" i="16" s="1"/>
  <c r="W2540" i="16" a="1"/>
  <c r="W2540" i="16" s="1"/>
  <c r="W2541" i="16" a="1"/>
  <c r="W2541" i="16" s="1"/>
  <c r="W2542" i="16" a="1"/>
  <c r="W2542" i="16" s="1"/>
  <c r="W2543" i="16" a="1"/>
  <c r="W2543" i="16" s="1"/>
  <c r="W2544" i="16" a="1"/>
  <c r="W2544" i="16" s="1"/>
  <c r="W2545" i="16" a="1"/>
  <c r="W2545" i="16" s="1"/>
  <c r="W2546" i="16" a="1"/>
  <c r="W2546" i="16" s="1"/>
  <c r="W2547" i="16" a="1"/>
  <c r="W2547" i="16" s="1"/>
  <c r="W2548" i="16" a="1"/>
  <c r="W2548" i="16" s="1"/>
  <c r="W2549" i="16" a="1"/>
  <c r="W2549" i="16" s="1"/>
  <c r="W2550" i="16" a="1"/>
  <c r="W2550" i="16" s="1"/>
  <c r="W2551" i="16" a="1"/>
  <c r="W2551" i="16" s="1"/>
  <c r="W2552" i="16" a="1"/>
  <c r="W2552" i="16" s="1"/>
  <c r="W2553" i="16" a="1"/>
  <c r="W2553" i="16" s="1"/>
  <c r="W2554" i="16" a="1"/>
  <c r="W2554" i="16" s="1"/>
  <c r="W2555" i="16" a="1"/>
  <c r="W2555" i="16" s="1"/>
  <c r="W2556" i="16" a="1"/>
  <c r="W2556" i="16" s="1"/>
  <c r="W2557" i="16" a="1"/>
  <c r="W2557" i="16" s="1"/>
  <c r="W2558" i="16" a="1"/>
  <c r="W2558" i="16" s="1"/>
  <c r="W2559" i="16" a="1"/>
  <c r="W2559" i="16" s="1"/>
  <c r="W2560" i="16" a="1"/>
  <c r="W2560" i="16" s="1"/>
  <c r="W2561" i="16" a="1"/>
  <c r="W2561" i="16" s="1"/>
  <c r="W2562" i="16" a="1"/>
  <c r="W2562" i="16" s="1"/>
  <c r="W2563" i="16" a="1"/>
  <c r="W2563" i="16" s="1"/>
  <c r="W2564" i="16" a="1"/>
  <c r="W2564" i="16" s="1"/>
  <c r="W2565" i="16" a="1"/>
  <c r="W2565" i="16" s="1"/>
  <c r="W2566" i="16" a="1"/>
  <c r="W2566" i="16" s="1"/>
  <c r="W2567" i="16" a="1"/>
  <c r="W2567" i="16" s="1"/>
  <c r="W2568" i="16" a="1"/>
  <c r="W2568" i="16" s="1"/>
  <c r="W2569" i="16" a="1"/>
  <c r="W2569" i="16" s="1"/>
  <c r="W2570" i="16" a="1"/>
  <c r="W2570" i="16" s="1"/>
  <c r="W2571" i="16" a="1"/>
  <c r="W2571" i="16" s="1"/>
  <c r="W2572" i="16" a="1"/>
  <c r="W2572" i="16" s="1"/>
  <c r="W2573" i="16" a="1"/>
  <c r="W2573" i="16" s="1"/>
  <c r="W2574" i="16" a="1"/>
  <c r="W2574" i="16" s="1"/>
  <c r="W2575" i="16" a="1"/>
  <c r="W2575" i="16" s="1"/>
  <c r="W2576" i="16" a="1"/>
  <c r="W2576" i="16" s="1"/>
  <c r="W2577" i="16" a="1"/>
  <c r="W2577" i="16" s="1"/>
  <c r="W2578" i="16" a="1"/>
  <c r="W2578" i="16" s="1"/>
  <c r="W2579" i="16" a="1"/>
  <c r="W2579" i="16" s="1"/>
  <c r="W2580" i="16" a="1"/>
  <c r="W2580" i="16" s="1"/>
  <c r="W2581" i="16" a="1"/>
  <c r="W2581" i="16" s="1"/>
  <c r="W2582" i="16" a="1"/>
  <c r="W2582" i="16" s="1"/>
  <c r="W2583" i="16" a="1"/>
  <c r="W2583" i="16" s="1"/>
  <c r="W2584" i="16" a="1"/>
  <c r="W2584" i="16" s="1"/>
  <c r="W2585" i="16" a="1"/>
  <c r="W2585" i="16" s="1"/>
  <c r="W2586" i="16" a="1"/>
  <c r="W2586" i="16" s="1"/>
  <c r="W2587" i="16" a="1"/>
  <c r="W2587" i="16" s="1"/>
  <c r="W2588" i="16" a="1"/>
  <c r="W2588" i="16" s="1"/>
  <c r="W2589" i="16" a="1"/>
  <c r="W2589" i="16" s="1"/>
  <c r="W2590" i="16" a="1"/>
  <c r="W2590" i="16" s="1"/>
  <c r="W2591" i="16" a="1"/>
  <c r="W2591" i="16" s="1"/>
  <c r="W2592" i="16" a="1"/>
  <c r="W2592" i="16" s="1"/>
  <c r="W2593" i="16" a="1"/>
  <c r="W2593" i="16" s="1"/>
  <c r="W2594" i="16" a="1"/>
  <c r="W2594" i="16" s="1"/>
  <c r="W2595" i="16" a="1"/>
  <c r="W2595" i="16" s="1"/>
  <c r="W2596" i="16" a="1"/>
  <c r="W2596" i="16" s="1"/>
  <c r="W2597" i="16" a="1"/>
  <c r="W2597" i="16" s="1"/>
  <c r="W2598" i="16" a="1"/>
  <c r="W2598" i="16" s="1"/>
  <c r="W2599" i="16" a="1"/>
  <c r="W2599" i="16" s="1"/>
  <c r="W2600" i="16" a="1"/>
  <c r="W2600" i="16" s="1"/>
  <c r="W2601" i="16" a="1"/>
  <c r="W2601" i="16" s="1"/>
  <c r="W2602" i="16" a="1"/>
  <c r="W2602" i="16" s="1"/>
  <c r="W2603" i="16" a="1"/>
  <c r="W2603" i="16" s="1"/>
  <c r="W2604" i="16" a="1"/>
  <c r="W2604" i="16" s="1"/>
  <c r="W2605" i="16" a="1"/>
  <c r="W2605" i="16" s="1"/>
  <c r="W2606" i="16" a="1"/>
  <c r="W2606" i="16" s="1"/>
  <c r="W2607" i="16" a="1"/>
  <c r="W2607" i="16" s="1"/>
  <c r="W2608" i="16" a="1"/>
  <c r="W2608" i="16" s="1"/>
  <c r="W2609" i="16" a="1"/>
  <c r="W2609" i="16" s="1"/>
  <c r="W2610" i="16" a="1"/>
  <c r="W2610" i="16" s="1"/>
  <c r="W2611" i="16" a="1"/>
  <c r="W2611" i="16" s="1"/>
  <c r="W2612" i="16" a="1"/>
  <c r="W2612" i="16" s="1"/>
  <c r="W2613" i="16" a="1"/>
  <c r="W2613" i="16" s="1"/>
  <c r="W2614" i="16" a="1"/>
  <c r="W2614" i="16" s="1"/>
  <c r="W2615" i="16" a="1"/>
  <c r="W2615" i="16" s="1"/>
  <c r="W2616" i="16" a="1"/>
  <c r="W2616" i="16" s="1"/>
  <c r="W2617" i="16" a="1"/>
  <c r="W2617" i="16" s="1"/>
  <c r="W2618" i="16" a="1"/>
  <c r="W2618" i="16" s="1"/>
  <c r="W2619" i="16" a="1"/>
  <c r="W2619" i="16" s="1"/>
  <c r="W2620" i="16" a="1"/>
  <c r="W2620" i="16" s="1"/>
  <c r="W2621" i="16" a="1"/>
  <c r="W2621" i="16" s="1"/>
  <c r="W2622" i="16" a="1"/>
  <c r="W2622" i="16" s="1"/>
  <c r="W2623" i="16" a="1"/>
  <c r="W2623" i="16" s="1"/>
  <c r="W2624" i="16" a="1"/>
  <c r="W2624" i="16" s="1"/>
  <c r="W2625" i="16" a="1"/>
  <c r="W2625" i="16" s="1"/>
  <c r="W2626" i="16" a="1"/>
  <c r="W2626" i="16" s="1"/>
  <c r="W2627" i="16" a="1"/>
  <c r="W2627" i="16" s="1"/>
  <c r="W2628" i="16" a="1"/>
  <c r="W2628" i="16" s="1"/>
  <c r="W2629" i="16" a="1"/>
  <c r="W2629" i="16" s="1"/>
  <c r="W2630" i="16" a="1"/>
  <c r="W2630" i="16" s="1"/>
  <c r="W2631" i="16" a="1"/>
  <c r="W2631" i="16" s="1"/>
  <c r="W2632" i="16" a="1"/>
  <c r="W2632" i="16" s="1"/>
  <c r="W2633" i="16" a="1"/>
  <c r="W2633" i="16" s="1"/>
  <c r="W2634" i="16" a="1"/>
  <c r="W2634" i="16" s="1"/>
  <c r="W2635" i="16" a="1"/>
  <c r="W2635" i="16" s="1"/>
  <c r="W2636" i="16" a="1"/>
  <c r="W2636" i="16" s="1"/>
  <c r="W2637" i="16" a="1"/>
  <c r="W2637" i="16" s="1"/>
  <c r="W2638" i="16" a="1"/>
  <c r="W2638" i="16" s="1"/>
  <c r="W2639" i="16" a="1"/>
  <c r="W2639" i="16" s="1"/>
  <c r="W2640" i="16" a="1"/>
  <c r="W2640" i="16" s="1"/>
  <c r="W2641" i="16" a="1"/>
  <c r="W2641" i="16" s="1"/>
  <c r="W2642" i="16" a="1"/>
  <c r="W2642" i="16" s="1"/>
  <c r="W2643" i="16" a="1"/>
  <c r="W2643" i="16" s="1"/>
  <c r="W2644" i="16" a="1"/>
  <c r="W2644" i="16" s="1"/>
  <c r="W2645" i="16" a="1"/>
  <c r="W2645" i="16" s="1"/>
  <c r="W2646" i="16" a="1"/>
  <c r="W2646" i="16" s="1"/>
  <c r="W2647" i="16" a="1"/>
  <c r="W2647" i="16" s="1"/>
  <c r="W2648" i="16" a="1"/>
  <c r="W2648" i="16" s="1"/>
  <c r="W2649" i="16" a="1"/>
  <c r="W2649" i="16" s="1"/>
  <c r="W2650" i="16" a="1"/>
  <c r="W2650" i="16" s="1"/>
  <c r="W2651" i="16" a="1"/>
  <c r="W2651" i="16" s="1"/>
  <c r="W2652" i="16" a="1"/>
  <c r="W2652" i="16" s="1"/>
  <c r="W2653" i="16" a="1"/>
  <c r="W2653" i="16" s="1"/>
  <c r="W2654" i="16" a="1"/>
  <c r="W2654" i="16" s="1"/>
  <c r="W2655" i="16" a="1"/>
  <c r="W2655" i="16" s="1"/>
  <c r="W2656" i="16" a="1"/>
  <c r="W2656" i="16" s="1"/>
  <c r="W2657" i="16" a="1"/>
  <c r="W2657" i="16" s="1"/>
  <c r="W2658" i="16" a="1"/>
  <c r="W2658" i="16" s="1"/>
  <c r="W2659" i="16" a="1"/>
  <c r="W2659" i="16" s="1"/>
  <c r="W2660" i="16" a="1"/>
  <c r="W2660" i="16" s="1"/>
  <c r="W2661" i="16" a="1"/>
  <c r="W2661" i="16" s="1"/>
  <c r="W2662" i="16" a="1"/>
  <c r="W2662" i="16" s="1"/>
  <c r="W2663" i="16" a="1"/>
  <c r="W2663" i="16" s="1"/>
  <c r="W2664" i="16" a="1"/>
  <c r="W2664" i="16" s="1"/>
  <c r="W2665" i="16" a="1"/>
  <c r="W2665" i="16" s="1"/>
  <c r="W2666" i="16" a="1"/>
  <c r="W2666" i="16" s="1"/>
  <c r="W2667" i="16" a="1"/>
  <c r="W2667" i="16" s="1"/>
  <c r="W2668" i="16" a="1"/>
  <c r="W2668" i="16" s="1"/>
  <c r="W2669" i="16" a="1"/>
  <c r="W2669" i="16" s="1"/>
  <c r="W2670" i="16" a="1"/>
  <c r="W2670" i="16" s="1"/>
  <c r="W2671" i="16" a="1"/>
  <c r="W2671" i="16" s="1"/>
  <c r="W2672" i="16" a="1"/>
  <c r="W2672" i="16" s="1"/>
  <c r="W2673" i="16" a="1"/>
  <c r="W2673" i="16" s="1"/>
  <c r="W2674" i="16" a="1"/>
  <c r="W2674" i="16" s="1"/>
  <c r="W2675" i="16" a="1"/>
  <c r="W2675" i="16" s="1"/>
  <c r="W2676" i="16" a="1"/>
  <c r="W2676" i="16" s="1"/>
  <c r="W2677" i="16" a="1"/>
  <c r="W2677" i="16" s="1"/>
  <c r="W2678" i="16" a="1"/>
  <c r="W2678" i="16" s="1"/>
  <c r="W2679" i="16" a="1"/>
  <c r="W2679" i="16" s="1"/>
  <c r="W2680" i="16" a="1"/>
  <c r="W2680" i="16" s="1"/>
  <c r="W2681" i="16" a="1"/>
  <c r="W2681" i="16" s="1"/>
  <c r="W2682" i="16" a="1"/>
  <c r="W2682" i="16" s="1"/>
  <c r="W2683" i="16" a="1"/>
  <c r="W2683" i="16" s="1"/>
  <c r="W2684" i="16" a="1"/>
  <c r="W2684" i="16" s="1"/>
  <c r="W2685" i="16" a="1"/>
  <c r="W2685" i="16" s="1"/>
  <c r="W2686" i="16" a="1"/>
  <c r="W2686" i="16" s="1"/>
  <c r="W2687" i="16" a="1"/>
  <c r="W2687" i="16" s="1"/>
  <c r="W2688" i="16" a="1"/>
  <c r="W2688" i="16" s="1"/>
  <c r="W2689" i="16" a="1"/>
  <c r="W2689" i="16" s="1"/>
  <c r="W2690" i="16" a="1"/>
  <c r="W2690" i="16" s="1"/>
  <c r="W2691" i="16" a="1"/>
  <c r="W2691" i="16" s="1"/>
  <c r="W2692" i="16" a="1"/>
  <c r="W2692" i="16" s="1"/>
  <c r="W2693" i="16" a="1"/>
  <c r="W2693" i="16" s="1"/>
  <c r="W2694" i="16" a="1"/>
  <c r="W2694" i="16" s="1"/>
  <c r="W2695" i="16" a="1"/>
  <c r="W2695" i="16" s="1"/>
  <c r="W2696" i="16" a="1"/>
  <c r="W2696" i="16" s="1"/>
  <c r="W2697" i="16" a="1"/>
  <c r="W2697" i="16" s="1"/>
  <c r="W2698" i="16" a="1"/>
  <c r="W2698" i="16" s="1"/>
  <c r="W2699" i="16" a="1"/>
  <c r="W2699" i="16" s="1"/>
  <c r="W2700" i="16" a="1"/>
  <c r="W2700" i="16" s="1"/>
  <c r="W2701" i="16" a="1"/>
  <c r="W2701" i="16" s="1"/>
  <c r="W2702" i="16" a="1"/>
  <c r="W2702" i="16" s="1"/>
  <c r="W2703" i="16" a="1"/>
  <c r="W2703" i="16" s="1"/>
  <c r="W2704" i="16" a="1"/>
  <c r="W2704" i="16" s="1"/>
  <c r="W2705" i="16" a="1"/>
  <c r="W2705" i="16" s="1"/>
  <c r="W2706" i="16" a="1"/>
  <c r="W2706" i="16" s="1"/>
  <c r="W2707" i="16" a="1"/>
  <c r="W2707" i="16" s="1"/>
  <c r="W2708" i="16" a="1"/>
  <c r="W2708" i="16" s="1"/>
  <c r="W2709" i="16" a="1"/>
  <c r="W2709" i="16" s="1"/>
  <c r="W2710" i="16" a="1"/>
  <c r="W2710" i="16" s="1"/>
  <c r="W2711" i="16" a="1"/>
  <c r="W2711" i="16" s="1"/>
  <c r="W2712" i="16" a="1"/>
  <c r="W2712" i="16" s="1"/>
  <c r="W2713" i="16" a="1"/>
  <c r="W2713" i="16" s="1"/>
  <c r="W2714" i="16" a="1"/>
  <c r="W2714" i="16" s="1"/>
  <c r="W2715" i="16" a="1"/>
  <c r="W2715" i="16" s="1"/>
  <c r="W2716" i="16" a="1"/>
  <c r="W2716" i="16" s="1"/>
  <c r="W2717" i="16" a="1"/>
  <c r="W2717" i="16" s="1"/>
  <c r="W2718" i="16" a="1"/>
  <c r="W2718" i="16" s="1"/>
  <c r="W2719" i="16" a="1"/>
  <c r="W2719" i="16" s="1"/>
  <c r="W2720" i="16" a="1"/>
  <c r="W2720" i="16" s="1"/>
  <c r="W2721" i="16" a="1"/>
  <c r="W2721" i="16" s="1"/>
  <c r="W2722" i="16" a="1"/>
  <c r="W2722" i="16" s="1"/>
  <c r="W2723" i="16" a="1"/>
  <c r="W2723" i="16" s="1"/>
  <c r="W2724" i="16" a="1"/>
  <c r="W2724" i="16" s="1"/>
  <c r="W2725" i="16" a="1"/>
  <c r="W2725" i="16" s="1"/>
  <c r="W2726" i="16" a="1"/>
  <c r="W2726" i="16" s="1"/>
  <c r="W2727" i="16" a="1"/>
  <c r="W2727" i="16" s="1"/>
  <c r="W2728" i="16" a="1"/>
  <c r="W2728" i="16" s="1"/>
  <c r="W2729" i="16" a="1"/>
  <c r="W2729" i="16" s="1"/>
  <c r="W2730" i="16" a="1"/>
  <c r="W2730" i="16" s="1"/>
  <c r="W2731" i="16" a="1"/>
  <c r="W2731" i="16" s="1"/>
  <c r="W2732" i="16" a="1"/>
  <c r="W2732" i="16" s="1"/>
  <c r="W2733" i="16" a="1"/>
  <c r="W2733" i="16" s="1"/>
  <c r="W2734" i="16" a="1"/>
  <c r="W2734" i="16" s="1"/>
  <c r="W2735" i="16" a="1"/>
  <c r="W2735" i="16" s="1"/>
  <c r="W2736" i="16" a="1"/>
  <c r="W2736" i="16" s="1"/>
  <c r="W2737" i="16" a="1"/>
  <c r="W2737" i="16" s="1"/>
  <c r="W2738" i="16" a="1"/>
  <c r="W2738" i="16" s="1"/>
  <c r="W2739" i="16" a="1"/>
  <c r="W2739" i="16" s="1"/>
  <c r="W2740" i="16" a="1"/>
  <c r="W2740" i="16" s="1"/>
  <c r="W2741" i="16" a="1"/>
  <c r="W2741" i="16" s="1"/>
  <c r="W2742" i="16" a="1"/>
  <c r="W2742" i="16" s="1"/>
  <c r="W2743" i="16" a="1"/>
  <c r="W2743" i="16" s="1"/>
  <c r="W2744" i="16" a="1"/>
  <c r="W2744" i="16" s="1"/>
  <c r="W2745" i="16" a="1"/>
  <c r="W2745" i="16" s="1"/>
  <c r="W2746" i="16" a="1"/>
  <c r="W2746" i="16" s="1"/>
  <c r="W2747" i="16" a="1"/>
  <c r="W2747" i="16" s="1"/>
  <c r="W2748" i="16" a="1"/>
  <c r="W2748" i="16" s="1"/>
  <c r="W2749" i="16" a="1"/>
  <c r="W2749" i="16" s="1"/>
  <c r="W2750" i="16" a="1"/>
  <c r="W2750" i="16" s="1"/>
  <c r="W2751" i="16" a="1"/>
  <c r="W2751" i="16" s="1"/>
  <c r="W2752" i="16" a="1"/>
  <c r="W2752" i="16" s="1"/>
  <c r="W2753" i="16" a="1"/>
  <c r="W2753" i="16" s="1"/>
  <c r="W2754" i="16" a="1"/>
  <c r="W2754" i="16" s="1"/>
  <c r="W2755" i="16" a="1"/>
  <c r="W2755" i="16" s="1"/>
  <c r="W2756" i="16" a="1"/>
  <c r="W2756" i="16" s="1"/>
  <c r="W2757" i="16" a="1"/>
  <c r="W2757" i="16" s="1"/>
  <c r="W2758" i="16" a="1"/>
  <c r="W2758" i="16" s="1"/>
  <c r="W2759" i="16" a="1"/>
  <c r="W2759" i="16" s="1"/>
  <c r="W2760" i="16" a="1"/>
  <c r="W2760" i="16" s="1"/>
  <c r="W2761" i="16" a="1"/>
  <c r="W2761" i="16" s="1"/>
  <c r="W2762" i="16" a="1"/>
  <c r="W2762" i="16" s="1"/>
  <c r="W2763" i="16" a="1"/>
  <c r="W2763" i="16" s="1"/>
  <c r="W2764" i="16" a="1"/>
  <c r="W2764" i="16" s="1"/>
  <c r="W2765" i="16" a="1"/>
  <c r="W2765" i="16" s="1"/>
  <c r="W2766" i="16" a="1"/>
  <c r="W2766" i="16" s="1"/>
  <c r="W2767" i="16" a="1"/>
  <c r="W2767" i="16" s="1"/>
  <c r="W2768" i="16" a="1"/>
  <c r="W2768" i="16" s="1"/>
  <c r="W2769" i="16" a="1"/>
  <c r="W2769" i="16" s="1"/>
  <c r="W2770" i="16" a="1"/>
  <c r="W2770" i="16" s="1"/>
  <c r="W2771" i="16" a="1"/>
  <c r="W2771" i="16" s="1"/>
  <c r="W2772" i="16" a="1"/>
  <c r="W2772" i="16" s="1"/>
  <c r="W2773" i="16" a="1"/>
  <c r="W2773" i="16" s="1"/>
  <c r="W2774" i="16" a="1"/>
  <c r="W2774" i="16" s="1"/>
  <c r="W2775" i="16" a="1"/>
  <c r="W2775" i="16" s="1"/>
  <c r="W2776" i="16" a="1"/>
  <c r="W2776" i="16" s="1"/>
  <c r="W2777" i="16" a="1"/>
  <c r="W2777" i="16" s="1"/>
  <c r="W2778" i="16" a="1"/>
  <c r="W2778" i="16" s="1"/>
  <c r="W2779" i="16" a="1"/>
  <c r="W2779" i="16" s="1"/>
  <c r="W2780" i="16" a="1"/>
  <c r="W2780" i="16" s="1"/>
  <c r="W2781" i="16" a="1"/>
  <c r="W2781" i="16" s="1"/>
  <c r="W2782" i="16" a="1"/>
  <c r="W2782" i="16" s="1"/>
  <c r="W2783" i="16" a="1"/>
  <c r="W2783" i="16" s="1"/>
  <c r="W2784" i="16" a="1"/>
  <c r="W2784" i="16" s="1"/>
  <c r="W2785" i="16" a="1"/>
  <c r="W2785" i="16" s="1"/>
  <c r="W2786" i="16" a="1"/>
  <c r="W2786" i="16" s="1"/>
  <c r="W2787" i="16" a="1"/>
  <c r="W2787" i="16" s="1"/>
  <c r="W2788" i="16" a="1"/>
  <c r="W2788" i="16" s="1"/>
  <c r="W2789" i="16" a="1"/>
  <c r="W2789" i="16" s="1"/>
  <c r="W2790" i="16" a="1"/>
  <c r="W2790" i="16" s="1"/>
  <c r="W2791" i="16" a="1"/>
  <c r="W2791" i="16" s="1"/>
  <c r="W2793" i="16" a="1"/>
  <c r="W2793" i="16" s="1"/>
  <c r="W2794" i="16" a="1"/>
  <c r="W2794" i="16" s="1"/>
  <c r="W2795" i="16" a="1"/>
  <c r="W2795" i="16" s="1"/>
  <c r="W2796" i="16" a="1"/>
  <c r="W2796" i="16" s="1"/>
  <c r="W2797" i="16" a="1"/>
  <c r="W2797" i="16" s="1"/>
  <c r="W2798" i="16" a="1"/>
  <c r="W2798" i="16" s="1"/>
  <c r="W2799" i="16" a="1"/>
  <c r="W2799" i="16" s="1"/>
  <c r="W2800" i="16" a="1"/>
  <c r="W2800" i="16" s="1"/>
  <c r="W2801" i="16" a="1"/>
  <c r="W2801" i="16" s="1"/>
  <c r="W2802" i="16" a="1"/>
  <c r="W2802" i="16" s="1"/>
  <c r="W2803" i="16" a="1"/>
  <c r="W2803" i="16" s="1"/>
  <c r="W2804" i="16" a="1"/>
  <c r="W2804" i="16" s="1"/>
  <c r="W2805" i="16" a="1"/>
  <c r="W2805" i="16" s="1"/>
  <c r="W2806" i="16" a="1"/>
  <c r="W2806" i="16" s="1"/>
  <c r="W2807" i="16" a="1"/>
  <c r="W2807" i="16" s="1"/>
  <c r="W2808" i="16" a="1"/>
  <c r="W2808" i="16" s="1"/>
  <c r="W2809" i="16" a="1"/>
  <c r="W2809" i="16" s="1"/>
  <c r="W2810" i="16" a="1"/>
  <c r="W2810" i="16" s="1"/>
  <c r="W2811" i="16" a="1"/>
  <c r="W2811" i="16" s="1"/>
  <c r="W2812" i="16" a="1"/>
  <c r="W2812" i="16" s="1"/>
  <c r="W2813" i="16" a="1"/>
  <c r="W2813" i="16" s="1"/>
  <c r="W2814" i="16" a="1"/>
  <c r="W2814" i="16" s="1"/>
  <c r="W2815" i="16" a="1"/>
  <c r="W2815" i="16" s="1"/>
  <c r="W2816" i="16" a="1"/>
  <c r="W2816" i="16" s="1"/>
  <c r="W2817" i="16" a="1"/>
  <c r="W2817" i="16" s="1"/>
  <c r="W2818" i="16" a="1"/>
  <c r="W2818" i="16" s="1"/>
  <c r="W2819" i="16" a="1"/>
  <c r="W2819" i="16" s="1"/>
  <c r="W2820" i="16" a="1"/>
  <c r="W2820" i="16" s="1"/>
  <c r="W2821" i="16" a="1"/>
  <c r="W2821" i="16" s="1"/>
  <c r="W2822" i="16" a="1"/>
  <c r="W2822" i="16" s="1"/>
  <c r="W2823" i="16" a="1"/>
  <c r="W2823" i="16" s="1"/>
  <c r="W2824" i="16" a="1"/>
  <c r="W2824" i="16" s="1"/>
  <c r="W2825" i="16" a="1"/>
  <c r="W2825" i="16" s="1"/>
  <c r="W2826" i="16" a="1"/>
  <c r="W2826" i="16" s="1"/>
  <c r="W2827" i="16" a="1"/>
  <c r="W2827" i="16" s="1"/>
  <c r="W2828" i="16" a="1"/>
  <c r="W2828" i="16" s="1"/>
  <c r="W2829" i="16" a="1"/>
  <c r="W2829" i="16" s="1"/>
  <c r="W2830" i="16" a="1"/>
  <c r="W2830" i="16" s="1"/>
  <c r="W2831" i="16" a="1"/>
  <c r="W2831" i="16" s="1"/>
  <c r="W2832" i="16" a="1"/>
  <c r="W2832" i="16" s="1"/>
  <c r="W2833" i="16" a="1"/>
  <c r="W2833" i="16" s="1"/>
  <c r="W2834" i="16" a="1"/>
  <c r="W2834" i="16" s="1"/>
  <c r="W2835" i="16" a="1"/>
  <c r="W2835" i="16" s="1"/>
  <c r="W2836" i="16" a="1"/>
  <c r="W2836" i="16" s="1"/>
  <c r="W2837" i="16" a="1"/>
  <c r="W2837" i="16" s="1"/>
  <c r="W2838" i="16" a="1"/>
  <c r="W2838" i="16" s="1"/>
  <c r="W2839" i="16" a="1"/>
  <c r="W2839" i="16" s="1"/>
  <c r="W2840" i="16" a="1"/>
  <c r="W2840" i="16" s="1"/>
  <c r="W2841" i="16" a="1"/>
  <c r="W2841" i="16" s="1"/>
  <c r="W2842" i="16" a="1"/>
  <c r="W2842" i="16" s="1"/>
  <c r="W2843" i="16" a="1"/>
  <c r="W2843" i="16" s="1"/>
  <c r="W2844" i="16" a="1"/>
  <c r="W2844" i="16" s="1"/>
  <c r="W2845" i="16" a="1"/>
  <c r="W2845" i="16" s="1"/>
  <c r="W2846" i="16" a="1"/>
  <c r="W2846" i="16" s="1"/>
  <c r="W2847" i="16" a="1"/>
  <c r="W2847" i="16" s="1"/>
  <c r="W2848" i="16" a="1"/>
  <c r="W2848" i="16" s="1"/>
  <c r="W2849" i="16" a="1"/>
  <c r="W2849" i="16" s="1"/>
  <c r="W2850" i="16" a="1"/>
  <c r="W2850" i="16" s="1"/>
  <c r="W2851" i="16" a="1"/>
  <c r="W2851" i="16" s="1"/>
  <c r="W2852" i="16" a="1"/>
  <c r="W2852" i="16" s="1"/>
  <c r="W2853" i="16" a="1"/>
  <c r="W2853" i="16" s="1"/>
  <c r="W2854" i="16" a="1"/>
  <c r="W2854" i="16" s="1"/>
  <c r="W2855" i="16" a="1"/>
  <c r="W2855" i="16" s="1"/>
  <c r="W2856" i="16" a="1"/>
  <c r="W2856" i="16" s="1"/>
  <c r="W2857" i="16" a="1"/>
  <c r="W2857" i="16" s="1"/>
  <c r="W2858" i="16" a="1"/>
  <c r="W2858" i="16" s="1"/>
  <c r="W2859" i="16" a="1"/>
  <c r="W2859" i="16" s="1"/>
  <c r="W2860" i="16" a="1"/>
  <c r="W2860" i="16" s="1"/>
  <c r="W2861" i="16" a="1"/>
  <c r="W2861" i="16" s="1"/>
  <c r="W2862" i="16" a="1"/>
  <c r="W2862" i="16" s="1"/>
  <c r="W2863" i="16" a="1"/>
  <c r="W2863" i="16" s="1"/>
  <c r="W2864" i="16" a="1"/>
  <c r="W2864" i="16" s="1"/>
  <c r="W2865" i="16" a="1"/>
  <c r="W2865" i="16" s="1"/>
  <c r="W2866" i="16" a="1"/>
  <c r="W2866" i="16" s="1"/>
  <c r="W2867" i="16" a="1"/>
  <c r="W2867" i="16" s="1"/>
  <c r="W2868" i="16" a="1"/>
  <c r="W2868" i="16" s="1"/>
  <c r="W2869" i="16" a="1"/>
  <c r="W2869" i="16" s="1"/>
  <c r="W2870" i="16" a="1"/>
  <c r="W2870" i="16" s="1"/>
  <c r="W2871" i="16" a="1"/>
  <c r="W2871" i="16" s="1"/>
  <c r="W2872" i="16" a="1"/>
  <c r="W2872" i="16" s="1"/>
  <c r="W2873" i="16" a="1"/>
  <c r="W2873" i="16" s="1"/>
  <c r="W2874" i="16" a="1"/>
  <c r="W2874" i="16" s="1"/>
  <c r="W2875" i="16" a="1"/>
  <c r="W2875" i="16" s="1"/>
  <c r="W2876" i="16" a="1"/>
  <c r="W2876" i="16" s="1"/>
  <c r="W2877" i="16" a="1"/>
  <c r="W2877" i="16" s="1"/>
  <c r="W2878" i="16" a="1"/>
  <c r="W2878" i="16" s="1"/>
  <c r="W2879" i="16" a="1"/>
  <c r="W2879" i="16" s="1"/>
  <c r="W2880" i="16" a="1"/>
  <c r="W2880" i="16" s="1"/>
  <c r="W2881" i="16" a="1"/>
  <c r="W2881" i="16" s="1"/>
  <c r="W2882" i="16" a="1"/>
  <c r="W2882" i="16" s="1"/>
  <c r="W2883" i="16" a="1"/>
  <c r="W2883" i="16" s="1"/>
  <c r="W2884" i="16" a="1"/>
  <c r="W2884" i="16" s="1"/>
  <c r="W2885" i="16" a="1"/>
  <c r="W2885" i="16" s="1"/>
  <c r="W2886" i="16" a="1"/>
  <c r="W2886" i="16" s="1"/>
  <c r="W2887" i="16" a="1"/>
  <c r="W2887" i="16" s="1"/>
  <c r="W2888" i="16" a="1"/>
  <c r="W2888" i="16" s="1"/>
  <c r="W2889" i="16" a="1"/>
  <c r="W2889" i="16" s="1"/>
  <c r="W2890" i="16" a="1"/>
  <c r="W2890" i="16" s="1"/>
  <c r="W2891" i="16" a="1"/>
  <c r="W2891" i="16" s="1"/>
  <c r="W2892" i="16" a="1"/>
  <c r="W2892" i="16" s="1"/>
  <c r="W2893" i="16" a="1"/>
  <c r="W2893" i="16" s="1"/>
  <c r="W2894" i="16" a="1"/>
  <c r="W2894" i="16" s="1"/>
  <c r="W2895" i="16" a="1"/>
  <c r="W2895" i="16" s="1"/>
  <c r="W2896" i="16" a="1"/>
  <c r="W2896" i="16" s="1"/>
  <c r="W2897" i="16" a="1"/>
  <c r="W2897" i="16" s="1"/>
  <c r="W2898" i="16" a="1"/>
  <c r="W2898" i="16" s="1"/>
  <c r="W2899" i="16" a="1"/>
  <c r="W2899" i="16" s="1"/>
  <c r="W2900" i="16" a="1"/>
  <c r="W2900" i="16" s="1"/>
  <c r="W2901" i="16" a="1"/>
  <c r="W2901" i="16" s="1"/>
  <c r="W2902" i="16" a="1"/>
  <c r="W2902" i="16" s="1"/>
  <c r="W2903" i="16" a="1"/>
  <c r="W2903" i="16" s="1"/>
  <c r="W2904" i="16" a="1"/>
  <c r="W2904" i="16" s="1"/>
  <c r="W2905" i="16" a="1"/>
  <c r="W2905" i="16" s="1"/>
  <c r="W2906" i="16" a="1"/>
  <c r="W2906" i="16" s="1"/>
  <c r="W2907" i="16" a="1"/>
  <c r="W2907" i="16" s="1"/>
  <c r="W2908" i="16" a="1"/>
  <c r="W2908" i="16" s="1"/>
  <c r="W2909" i="16" a="1"/>
  <c r="W2909" i="16" s="1"/>
  <c r="W2910" i="16" a="1"/>
  <c r="W2910" i="16" s="1"/>
  <c r="W2911" i="16" a="1"/>
  <c r="W2911" i="16" s="1"/>
  <c r="W2912" i="16" a="1"/>
  <c r="W2912" i="16" s="1"/>
  <c r="W2913" i="16" a="1"/>
  <c r="W2913" i="16" s="1"/>
  <c r="W2914" i="16" a="1"/>
  <c r="W2914" i="16" s="1"/>
  <c r="W2915" i="16" a="1"/>
  <c r="W2915" i="16" s="1"/>
  <c r="W2916" i="16" a="1"/>
  <c r="W2916" i="16" s="1"/>
  <c r="W2917" i="16" a="1"/>
  <c r="W2917" i="16" s="1"/>
  <c r="W2918" i="16" a="1"/>
  <c r="W2918" i="16" s="1"/>
  <c r="W2919" i="16" a="1"/>
  <c r="W2919" i="16" s="1"/>
  <c r="W2920" i="16" a="1"/>
  <c r="W2920" i="16" s="1"/>
  <c r="W2921" i="16" a="1"/>
  <c r="W2921" i="16" s="1"/>
  <c r="W2922" i="16" a="1"/>
  <c r="W2922" i="16" s="1"/>
  <c r="W2923" i="16" a="1"/>
  <c r="W2923" i="16" s="1"/>
  <c r="W2924" i="16" a="1"/>
  <c r="W2924" i="16" s="1"/>
  <c r="W2925" i="16" a="1"/>
  <c r="W2925" i="16" s="1"/>
  <c r="W2926" i="16" a="1"/>
  <c r="W2926" i="16" s="1"/>
  <c r="W2927" i="16" a="1"/>
  <c r="W2927" i="16" s="1"/>
  <c r="W2928" i="16" a="1"/>
  <c r="W2928" i="16" s="1"/>
  <c r="W2929" i="16" a="1"/>
  <c r="W2929" i="16" s="1"/>
  <c r="W2930" i="16" a="1"/>
  <c r="W2930" i="16" s="1"/>
  <c r="W2931" i="16" a="1"/>
  <c r="W2931" i="16" s="1"/>
  <c r="W2932" i="16" a="1"/>
  <c r="W2932" i="16" s="1"/>
  <c r="W2933" i="16" a="1"/>
  <c r="W2933" i="16" s="1"/>
  <c r="W2934" i="16" a="1"/>
  <c r="W2934" i="16" s="1"/>
  <c r="W2935" i="16" a="1"/>
  <c r="W2935" i="16" s="1"/>
  <c r="W2936" i="16" a="1"/>
  <c r="W2936" i="16" s="1"/>
  <c r="W2937" i="16" a="1"/>
  <c r="W2937" i="16" s="1"/>
  <c r="W2938" i="16" a="1"/>
  <c r="W2938" i="16" s="1"/>
  <c r="W2939" i="16" a="1"/>
  <c r="W2939" i="16" s="1"/>
  <c r="W2940" i="16" a="1"/>
  <c r="W2940" i="16" s="1"/>
  <c r="W2941" i="16" a="1"/>
  <c r="W2941" i="16" s="1"/>
  <c r="W2942" i="16" a="1"/>
  <c r="W2942" i="16" s="1"/>
  <c r="W2943" i="16" a="1"/>
  <c r="W2943" i="16" s="1"/>
  <c r="W2944" i="16" a="1"/>
  <c r="W2944" i="16" s="1"/>
  <c r="W2945" i="16" a="1"/>
  <c r="W2945" i="16" s="1"/>
  <c r="W2946" i="16" a="1"/>
  <c r="W2946" i="16" s="1"/>
  <c r="W2947" i="16" a="1"/>
  <c r="W2947" i="16" s="1"/>
  <c r="W2948" i="16" a="1"/>
  <c r="W2948" i="16" s="1"/>
  <c r="W2949" i="16" a="1"/>
  <c r="W2949" i="16" s="1"/>
  <c r="W2950" i="16" a="1"/>
  <c r="W2950" i="16" s="1"/>
  <c r="W2951" i="16" a="1"/>
  <c r="W2951" i="16" s="1"/>
  <c r="W2952" i="16" a="1"/>
  <c r="W2952" i="16" s="1"/>
  <c r="W2953" i="16" a="1"/>
  <c r="W2953" i="16" s="1"/>
  <c r="W2954" i="16" a="1"/>
  <c r="W2954" i="16" s="1"/>
  <c r="W2955" i="16" a="1"/>
  <c r="W2955" i="16" s="1"/>
  <c r="W2956" i="16" a="1"/>
  <c r="W2956" i="16" s="1"/>
  <c r="W2957" i="16" a="1"/>
  <c r="W2957" i="16" s="1"/>
  <c r="W2958" i="16" a="1"/>
  <c r="W2958" i="16" s="1"/>
  <c r="W2959" i="16" a="1"/>
  <c r="W2959" i="16" s="1"/>
  <c r="W2960" i="16" a="1"/>
  <c r="W2960" i="16" s="1"/>
  <c r="W2961" i="16" a="1"/>
  <c r="W2961" i="16" s="1"/>
  <c r="W2962" i="16" a="1"/>
  <c r="W2962" i="16" s="1"/>
  <c r="W2963" i="16" a="1"/>
  <c r="W2963" i="16" s="1"/>
  <c r="W2964" i="16" a="1"/>
  <c r="W2964" i="16" s="1"/>
  <c r="W2965" i="16" a="1"/>
  <c r="W2965" i="16" s="1"/>
  <c r="W2966" i="16" a="1"/>
  <c r="W2966" i="16" s="1"/>
  <c r="W2967" i="16" a="1"/>
  <c r="W2967" i="16" s="1"/>
  <c r="W2968" i="16" a="1"/>
  <c r="W2968" i="16" s="1"/>
  <c r="W2969" i="16" a="1"/>
  <c r="W2969" i="16" s="1"/>
  <c r="W2970" i="16" a="1"/>
  <c r="W2970" i="16" s="1"/>
  <c r="W2971" i="16" a="1"/>
  <c r="W2971" i="16" s="1"/>
  <c r="W2972" i="16" a="1"/>
  <c r="W2972" i="16" s="1"/>
  <c r="W2973" i="16" a="1"/>
  <c r="W2973" i="16" s="1"/>
  <c r="W2974" i="16" a="1"/>
  <c r="W2974" i="16" s="1"/>
  <c r="W2975" i="16" a="1"/>
  <c r="W2975" i="16" s="1"/>
  <c r="W2976" i="16" a="1"/>
  <c r="W2976" i="16" s="1"/>
  <c r="W2977" i="16" a="1"/>
  <c r="W2977" i="16" s="1"/>
  <c r="W2978" i="16" a="1"/>
  <c r="W2978" i="16" s="1"/>
  <c r="W2979" i="16" a="1"/>
  <c r="W2979" i="16" s="1"/>
  <c r="W2980" i="16" a="1"/>
  <c r="W2980" i="16" s="1"/>
  <c r="W2981" i="16" a="1"/>
  <c r="W2981" i="16" s="1"/>
  <c r="W2982" i="16" a="1"/>
  <c r="W2982" i="16" s="1"/>
  <c r="W2983" i="16" a="1"/>
  <c r="W2983" i="16" s="1"/>
  <c r="W2984" i="16" a="1"/>
  <c r="W2984" i="16" s="1"/>
  <c r="W2985" i="16" a="1"/>
  <c r="W2985" i="16" s="1"/>
  <c r="W2986" i="16" a="1"/>
  <c r="W2986" i="16" s="1"/>
  <c r="W2987" i="16" a="1"/>
  <c r="W2987" i="16" s="1"/>
  <c r="W2988" i="16" a="1"/>
  <c r="W2988" i="16" s="1"/>
  <c r="W2989" i="16" a="1"/>
  <c r="W2989" i="16" s="1"/>
  <c r="W2990" i="16" a="1"/>
  <c r="W2990" i="16" s="1"/>
  <c r="W2991" i="16" a="1"/>
  <c r="W2991" i="16" s="1"/>
  <c r="W2992" i="16" a="1"/>
  <c r="W2992" i="16" s="1"/>
  <c r="W2993" i="16" a="1"/>
  <c r="W2993" i="16" s="1"/>
  <c r="W2994" i="16" a="1"/>
  <c r="W2994" i="16" s="1"/>
  <c r="W2995" i="16" a="1"/>
  <c r="W2995" i="16" s="1"/>
  <c r="W2996" i="16" a="1"/>
  <c r="W2996" i="16" s="1"/>
  <c r="W2997" i="16" a="1"/>
  <c r="W2997" i="16" s="1"/>
  <c r="W2998" i="16" a="1"/>
  <c r="W2998" i="16" s="1"/>
  <c r="W2999" i="16" a="1"/>
  <c r="W2999" i="16" s="1"/>
  <c r="W3000" i="16" a="1"/>
  <c r="W3000" i="16" s="1"/>
  <c r="W3001" i="16" a="1"/>
  <c r="W3001" i="16" s="1"/>
  <c r="W3002" i="16" a="1"/>
  <c r="W3002" i="16" s="1"/>
  <c r="W3003" i="16" a="1"/>
  <c r="W3003" i="16" s="1"/>
  <c r="W3004" i="16" a="1"/>
  <c r="W3004" i="16" s="1"/>
  <c r="W3005" i="16" a="1"/>
  <c r="W3005" i="16" s="1"/>
  <c r="W3006" i="16" a="1"/>
  <c r="W3006" i="16" s="1"/>
  <c r="W3007" i="16" a="1"/>
  <c r="W3007" i="16" s="1"/>
  <c r="W3008" i="16" a="1"/>
  <c r="W3008" i="16" s="1"/>
  <c r="W3009" i="16" a="1"/>
  <c r="W3009" i="16" s="1"/>
  <c r="W3010" i="16" a="1"/>
  <c r="W3010" i="16" s="1"/>
  <c r="W3011" i="16" a="1"/>
  <c r="W3011" i="16" s="1"/>
  <c r="W3012" i="16" a="1"/>
  <c r="W3012" i="16" s="1"/>
  <c r="W3013" i="16" a="1"/>
  <c r="W3013" i="16" s="1"/>
  <c r="W3014" i="16" a="1"/>
  <c r="W3014" i="16" s="1"/>
  <c r="W3015" i="16" a="1"/>
  <c r="W3015" i="16" s="1"/>
  <c r="W3016" i="16" a="1"/>
  <c r="W3016" i="16" s="1"/>
  <c r="W3017" i="16" a="1"/>
  <c r="W3017" i="16" s="1"/>
  <c r="W3018" i="16" a="1"/>
  <c r="W3018" i="16" s="1"/>
  <c r="W3019" i="16" a="1"/>
  <c r="W3019" i="16" s="1"/>
  <c r="W3020" i="16" a="1"/>
  <c r="W3020" i="16" s="1"/>
  <c r="W3021" i="16" a="1"/>
  <c r="W3021" i="16" s="1"/>
  <c r="W3022" i="16" a="1"/>
  <c r="W3022" i="16" s="1"/>
  <c r="W3023" i="16" a="1"/>
  <c r="W3023" i="16" s="1"/>
  <c r="W3024" i="16" a="1"/>
  <c r="W3024" i="16" s="1"/>
  <c r="W3025" i="16" a="1"/>
  <c r="W3025" i="16" s="1"/>
  <c r="W3026" i="16" a="1"/>
  <c r="W3026" i="16" s="1"/>
  <c r="W3027" i="16" a="1"/>
  <c r="W3027" i="16" s="1"/>
  <c r="W3028" i="16" a="1"/>
  <c r="W3028" i="16" s="1"/>
  <c r="W3029" i="16" a="1"/>
  <c r="W3029" i="16" s="1"/>
  <c r="W3030" i="16" a="1"/>
  <c r="W3030" i="16" s="1"/>
  <c r="W3031" i="16" a="1"/>
  <c r="W3031" i="16" s="1"/>
  <c r="W3032" i="16" a="1"/>
  <c r="W3032" i="16" s="1"/>
  <c r="W3033" i="16" a="1"/>
  <c r="W3033" i="16" s="1"/>
  <c r="W3034" i="16" a="1"/>
  <c r="W3034" i="16" s="1"/>
  <c r="W3035" i="16" a="1"/>
  <c r="W3035" i="16" s="1"/>
  <c r="W3036" i="16" a="1"/>
  <c r="W3036" i="16" s="1"/>
  <c r="W3037" i="16" a="1"/>
  <c r="W3037" i="16" s="1"/>
  <c r="W3038" i="16" a="1"/>
  <c r="W3038" i="16" s="1"/>
  <c r="W3039" i="16" a="1"/>
  <c r="W3039" i="16" s="1"/>
  <c r="W3040" i="16" a="1"/>
  <c r="W3040" i="16" s="1"/>
  <c r="W3041" i="16" a="1"/>
  <c r="W3041" i="16" s="1"/>
  <c r="W3042" i="16" a="1"/>
  <c r="W3042" i="16" s="1"/>
  <c r="W3043" i="16" a="1"/>
  <c r="W3043" i="16" s="1"/>
  <c r="W3044" i="16" a="1"/>
  <c r="W3044" i="16" s="1"/>
  <c r="W3045" i="16" a="1"/>
  <c r="W3045" i="16" s="1"/>
  <c r="W3046" i="16" a="1"/>
  <c r="W3046" i="16" s="1"/>
  <c r="W3047" i="16" a="1"/>
  <c r="W3047" i="16" s="1"/>
  <c r="W3048" i="16" a="1"/>
  <c r="W3048" i="16" s="1"/>
  <c r="W3049" i="16" a="1"/>
  <c r="W3049" i="16" s="1"/>
  <c r="W3050" i="16" a="1"/>
  <c r="W3050" i="16" s="1"/>
  <c r="W3051" i="16" a="1"/>
  <c r="W3051" i="16" s="1"/>
  <c r="W3052" i="16" a="1"/>
  <c r="W3052" i="16" s="1"/>
  <c r="W3053" i="16" a="1"/>
  <c r="W3053" i="16" s="1"/>
  <c r="W3054" i="16" a="1"/>
  <c r="W3054" i="16" s="1"/>
  <c r="W3055" i="16" a="1"/>
  <c r="W3055" i="16" s="1"/>
  <c r="W3056" i="16" a="1"/>
  <c r="W3056" i="16" s="1"/>
  <c r="W3057" i="16" a="1"/>
  <c r="W3057" i="16" s="1"/>
  <c r="W3058" i="16" a="1"/>
  <c r="W3058" i="16" s="1"/>
  <c r="W3059" i="16" a="1"/>
  <c r="W3059" i="16" s="1"/>
  <c r="W3060" i="16" a="1"/>
  <c r="W3060" i="16" s="1"/>
  <c r="W3061" i="16" a="1"/>
  <c r="W3061" i="16" s="1"/>
  <c r="W3062" i="16" a="1"/>
  <c r="W3062" i="16" s="1"/>
  <c r="W3063" i="16" a="1"/>
  <c r="W3063" i="16" s="1"/>
  <c r="W3064" i="16" a="1"/>
  <c r="W3064" i="16" s="1"/>
  <c r="W3065" i="16" a="1"/>
  <c r="W3065" i="16" s="1"/>
  <c r="W3066" i="16" a="1"/>
  <c r="W3066" i="16" s="1"/>
  <c r="W3067" i="16" a="1"/>
  <c r="W3067" i="16" s="1"/>
  <c r="W3068" i="16" a="1"/>
  <c r="W3068" i="16" s="1"/>
  <c r="W3069" i="16" a="1"/>
  <c r="W3069" i="16" s="1"/>
  <c r="W3070" i="16" a="1"/>
  <c r="W3070" i="16" s="1"/>
  <c r="W3071" i="16" a="1"/>
  <c r="W3071" i="16" s="1"/>
  <c r="W3072" i="16" a="1"/>
  <c r="W3072" i="16" s="1"/>
  <c r="W3073" i="16" a="1"/>
  <c r="W3073" i="16" s="1"/>
  <c r="W3074" i="16" a="1"/>
  <c r="W3074" i="16" s="1"/>
  <c r="W3075" i="16" a="1"/>
  <c r="W3075" i="16" s="1"/>
  <c r="W3076" i="16" a="1"/>
  <c r="W3076" i="16" s="1"/>
  <c r="W3077" i="16" a="1"/>
  <c r="W3077" i="16" s="1"/>
  <c r="W3078" i="16" a="1"/>
  <c r="W3078" i="16" s="1"/>
  <c r="W3079" i="16" a="1"/>
  <c r="W3079" i="16" s="1"/>
  <c r="W3080" i="16" a="1"/>
  <c r="W3080" i="16" s="1"/>
  <c r="W3081" i="16" a="1"/>
  <c r="W3081" i="16" s="1"/>
  <c r="W3082" i="16" a="1"/>
  <c r="W3082" i="16" s="1"/>
  <c r="W3083" i="16" a="1"/>
  <c r="W3083" i="16" s="1"/>
  <c r="W3084" i="16" a="1"/>
  <c r="W3084" i="16" s="1"/>
  <c r="W3085" i="16" a="1"/>
  <c r="W3085" i="16" s="1"/>
  <c r="W3086" i="16" a="1"/>
  <c r="W3086" i="16" s="1"/>
  <c r="W3087" i="16" a="1"/>
  <c r="W3087" i="16" s="1"/>
  <c r="W3088" i="16" a="1"/>
  <c r="W3088" i="16" s="1"/>
  <c r="W3089" i="16" a="1"/>
  <c r="W3089" i="16" s="1"/>
  <c r="W3090" i="16" a="1"/>
  <c r="W3090" i="16" s="1"/>
  <c r="W3091" i="16" a="1"/>
  <c r="W3091" i="16" s="1"/>
  <c r="W3092" i="16" a="1"/>
  <c r="W3092" i="16" s="1"/>
  <c r="W3093" i="16" a="1"/>
  <c r="W3093" i="16" s="1"/>
  <c r="W3094" i="16" a="1"/>
  <c r="W3094" i="16" s="1"/>
  <c r="W3095" i="16" a="1"/>
  <c r="W3095" i="16" s="1"/>
  <c r="W3096" i="16" a="1"/>
  <c r="W3096" i="16" s="1"/>
  <c r="W3097" i="16" a="1"/>
  <c r="W3097" i="16" s="1"/>
  <c r="W3098" i="16" a="1"/>
  <c r="W3098" i="16" s="1"/>
  <c r="W3099" i="16" a="1"/>
  <c r="W3099" i="16" s="1"/>
  <c r="W3100" i="16" a="1"/>
  <c r="W3100" i="16" s="1"/>
  <c r="W3101" i="16" a="1"/>
  <c r="W3101" i="16" s="1"/>
  <c r="W3102" i="16" a="1"/>
  <c r="W3102" i="16" s="1"/>
  <c r="W3103" i="16" a="1"/>
  <c r="W3103" i="16" s="1"/>
  <c r="W3104" i="16" a="1"/>
  <c r="W3104" i="16" s="1"/>
  <c r="W3105" i="16" a="1"/>
  <c r="W3105" i="16" s="1"/>
  <c r="W3106" i="16" a="1"/>
  <c r="W3106" i="16" s="1"/>
  <c r="W3107" i="16" a="1"/>
  <c r="W3107" i="16" s="1"/>
  <c r="W3108" i="16" a="1"/>
  <c r="W3108" i="16" s="1"/>
  <c r="W3109" i="16" a="1"/>
  <c r="W3109" i="16" s="1"/>
  <c r="W3110" i="16" a="1"/>
  <c r="W3110" i="16" s="1"/>
  <c r="W3111" i="16" a="1"/>
  <c r="W3111" i="16" s="1"/>
  <c r="W3112" i="16" a="1"/>
  <c r="W3112" i="16" s="1"/>
  <c r="W3113" i="16" a="1"/>
  <c r="W3113" i="16" s="1"/>
  <c r="W3114" i="16" a="1"/>
  <c r="W3114" i="16" s="1"/>
  <c r="W3115" i="16" a="1"/>
  <c r="W3115" i="16" s="1"/>
  <c r="W3116" i="16" a="1"/>
  <c r="W3116" i="16" s="1"/>
  <c r="W3117" i="16" a="1"/>
  <c r="W3117" i="16" s="1"/>
  <c r="W3118" i="16" a="1"/>
  <c r="W3118" i="16" s="1"/>
  <c r="W3119" i="16" a="1"/>
  <c r="W3119" i="16" s="1"/>
  <c r="W3120" i="16" a="1"/>
  <c r="W3120" i="16" s="1"/>
  <c r="W3121" i="16" a="1"/>
  <c r="W3121" i="16" s="1"/>
  <c r="W3122" i="16" a="1"/>
  <c r="W3122" i="16" s="1"/>
  <c r="W3123" i="16" a="1"/>
  <c r="W3123" i="16" s="1"/>
  <c r="W3124" i="16" a="1"/>
  <c r="W3124" i="16" s="1"/>
  <c r="W3125" i="16" a="1"/>
  <c r="W3125" i="16" s="1"/>
  <c r="W3126" i="16" a="1"/>
  <c r="W3126" i="16" s="1"/>
  <c r="W3127" i="16" a="1"/>
  <c r="W3127" i="16" s="1"/>
  <c r="W3128" i="16" a="1"/>
  <c r="W3128" i="16" s="1"/>
  <c r="W3129" i="16" a="1"/>
  <c r="W3129" i="16" s="1"/>
  <c r="W3130" i="16" a="1"/>
  <c r="W3130" i="16" s="1"/>
  <c r="W3131" i="16" a="1"/>
  <c r="W3131" i="16" s="1"/>
  <c r="W3132" i="16" a="1"/>
  <c r="W3132" i="16" s="1"/>
  <c r="W3133" i="16" a="1"/>
  <c r="W3133" i="16" s="1"/>
  <c r="W3134" i="16" a="1"/>
  <c r="W3134" i="16" s="1"/>
  <c r="W3135" i="16" a="1"/>
  <c r="W3135" i="16" s="1"/>
  <c r="W3136" i="16" a="1"/>
  <c r="W3136" i="16" s="1"/>
  <c r="W3137" i="16" a="1"/>
  <c r="W3137" i="16" s="1"/>
  <c r="W3138" i="16" a="1"/>
  <c r="W3138" i="16" s="1"/>
  <c r="W3139" i="16" a="1"/>
  <c r="W3139" i="16" s="1"/>
  <c r="W3140" i="16" a="1"/>
  <c r="W3140" i="16" s="1"/>
  <c r="W3141" i="16" a="1"/>
  <c r="W3141" i="16" s="1"/>
  <c r="W3142" i="16" a="1"/>
  <c r="W3142" i="16" s="1"/>
  <c r="W3143" i="16" a="1"/>
  <c r="W3143" i="16" s="1"/>
  <c r="W3144" i="16" a="1"/>
  <c r="W3144" i="16" s="1"/>
  <c r="W3145" i="16" a="1"/>
  <c r="W3145" i="16" s="1"/>
  <c r="W3146" i="16" a="1"/>
  <c r="W3146" i="16" s="1"/>
  <c r="W3147" i="16" a="1"/>
  <c r="W3147" i="16" s="1"/>
  <c r="W3148" i="16" a="1"/>
  <c r="W3148" i="16" s="1"/>
  <c r="W3149" i="16" a="1"/>
  <c r="W3149" i="16" s="1"/>
  <c r="W3150" i="16" a="1"/>
  <c r="W3150" i="16" s="1"/>
  <c r="W3151" i="16" a="1"/>
  <c r="W3151" i="16" s="1"/>
  <c r="W3152" i="16" a="1"/>
  <c r="W3152" i="16" s="1"/>
  <c r="W3153" i="16" a="1"/>
  <c r="W3153" i="16" s="1"/>
  <c r="W3154" i="16" a="1"/>
  <c r="W3154" i="16" s="1"/>
  <c r="W3155" i="16" a="1"/>
  <c r="W3155" i="16" s="1"/>
  <c r="W3156" i="16" a="1"/>
  <c r="W3156" i="16" s="1"/>
  <c r="W3157" i="16" a="1"/>
  <c r="W3157" i="16" s="1"/>
  <c r="W3158" i="16" a="1"/>
  <c r="W3158" i="16" s="1"/>
  <c r="W3159" i="16" a="1"/>
  <c r="W3159" i="16" s="1"/>
  <c r="W3160" i="16" a="1"/>
  <c r="W3160" i="16" s="1"/>
  <c r="W3161" i="16" a="1"/>
  <c r="W3161" i="16" s="1"/>
  <c r="W3162" i="16" a="1"/>
  <c r="W3162" i="16" s="1"/>
  <c r="W3163" i="16" a="1"/>
  <c r="W3163" i="16" s="1"/>
  <c r="W3164" i="16" a="1"/>
  <c r="W3164" i="16" s="1"/>
  <c r="W3165" i="16" a="1"/>
  <c r="W3165" i="16" s="1"/>
  <c r="W3166" i="16" a="1"/>
  <c r="W3166" i="16" s="1"/>
  <c r="W3167" i="16" a="1"/>
  <c r="W3167" i="16" s="1"/>
  <c r="W3168" i="16" a="1"/>
  <c r="W3168" i="16" s="1"/>
  <c r="W3169" i="16" a="1"/>
  <c r="W3169" i="16" s="1"/>
  <c r="W3170" i="16" a="1"/>
  <c r="W3170" i="16" s="1"/>
  <c r="W3171" i="16" a="1"/>
  <c r="W3171" i="16" s="1"/>
  <c r="W3172" i="16" a="1"/>
  <c r="W3172" i="16" s="1"/>
  <c r="W3173" i="16" a="1"/>
  <c r="W3173" i="16" s="1"/>
  <c r="W3174" i="16" a="1"/>
  <c r="W3174" i="16" s="1"/>
  <c r="W3175" i="16" a="1"/>
  <c r="W3175" i="16" s="1"/>
  <c r="W3176" i="16" a="1"/>
  <c r="W3176" i="16" s="1"/>
  <c r="W3177" i="16" a="1"/>
  <c r="W3177" i="16" s="1"/>
  <c r="W3178" i="16" a="1"/>
  <c r="W3178" i="16" s="1"/>
  <c r="W3179" i="16" a="1"/>
  <c r="W3179" i="16" s="1"/>
  <c r="W3180" i="16" a="1"/>
  <c r="W3180" i="16" s="1"/>
  <c r="W3181" i="16" a="1"/>
  <c r="W3181" i="16" s="1"/>
  <c r="W3182" i="16" a="1"/>
  <c r="W3182" i="16" s="1"/>
  <c r="W3183" i="16" a="1"/>
  <c r="W3183" i="16" s="1"/>
  <c r="W3184" i="16" a="1"/>
  <c r="W3184" i="16" s="1"/>
  <c r="W3185" i="16" a="1"/>
  <c r="W3185" i="16" s="1"/>
  <c r="W3186" i="16" a="1"/>
  <c r="W3186" i="16" s="1"/>
  <c r="W3187" i="16" a="1"/>
  <c r="W3187" i="16" s="1"/>
  <c r="W3188" i="16" a="1"/>
  <c r="W3188" i="16" s="1"/>
  <c r="W3189" i="16" a="1"/>
  <c r="W3189" i="16" s="1"/>
  <c r="W3190" i="16" a="1"/>
  <c r="W3190" i="16" s="1"/>
  <c r="W3191" i="16" a="1"/>
  <c r="W3191" i="16" s="1"/>
  <c r="W3192" i="16" a="1"/>
  <c r="W3192" i="16" s="1"/>
  <c r="W3193" i="16" a="1"/>
  <c r="W3193" i="16" s="1"/>
  <c r="W3194" i="16" a="1"/>
  <c r="W3194" i="16" s="1"/>
  <c r="W3195" i="16" a="1"/>
  <c r="W3195" i="16" s="1"/>
  <c r="W3196" i="16" a="1"/>
  <c r="W3196" i="16" s="1"/>
  <c r="W3197" i="16" a="1"/>
  <c r="W3197" i="16" s="1"/>
  <c r="W3198" i="16" a="1"/>
  <c r="W3198" i="16" s="1"/>
  <c r="W3199" i="16" a="1"/>
  <c r="W3199" i="16" s="1"/>
  <c r="W3200" i="16" a="1"/>
  <c r="W3200" i="16" s="1"/>
  <c r="W3201" i="16" a="1"/>
  <c r="W3201" i="16" s="1"/>
  <c r="W3202" i="16" a="1"/>
  <c r="W3202" i="16" s="1"/>
  <c r="W3203" i="16" a="1"/>
  <c r="W3203" i="16" s="1"/>
  <c r="W3204" i="16" a="1"/>
  <c r="W3204" i="16" s="1"/>
  <c r="W3205" i="16" a="1"/>
  <c r="W3205" i="16" s="1"/>
  <c r="W3206" i="16" a="1"/>
  <c r="W3206" i="16" s="1"/>
  <c r="W3207" i="16" a="1"/>
  <c r="W3207" i="16" s="1"/>
  <c r="W3208" i="16" a="1"/>
  <c r="W3208" i="16" s="1"/>
  <c r="W3209" i="16" a="1"/>
  <c r="W3209" i="16" s="1"/>
  <c r="W3210" i="16" a="1"/>
  <c r="W3210" i="16" s="1"/>
  <c r="W3211" i="16" a="1"/>
  <c r="W3211" i="16" s="1"/>
  <c r="W3212" i="16" a="1"/>
  <c r="W3212" i="16" s="1"/>
  <c r="W3213" i="16" a="1"/>
  <c r="W3213" i="16" s="1"/>
  <c r="W3214" i="16" a="1"/>
  <c r="W3214" i="16" s="1"/>
  <c r="W3215" i="16" a="1"/>
  <c r="W3215" i="16" s="1"/>
  <c r="W3216" i="16" a="1"/>
  <c r="W3216" i="16" s="1"/>
  <c r="W3217" i="16" a="1"/>
  <c r="W3217" i="16" s="1"/>
  <c r="W3218" i="16" a="1"/>
  <c r="W3218" i="16" s="1"/>
  <c r="W3219" i="16" a="1"/>
  <c r="W3219" i="16" s="1"/>
  <c r="W3220" i="16" a="1"/>
  <c r="W3220" i="16" s="1"/>
  <c r="W3221" i="16" a="1"/>
  <c r="W3221" i="16" s="1"/>
  <c r="W3222" i="16" a="1"/>
  <c r="W3222" i="16" s="1"/>
  <c r="W3223" i="16" a="1"/>
  <c r="W3223" i="16" s="1"/>
  <c r="W3224" i="16" a="1"/>
  <c r="W3224" i="16" s="1"/>
  <c r="W3225" i="16" a="1"/>
  <c r="W3225" i="16" s="1"/>
  <c r="W3226" i="16" a="1"/>
  <c r="W3226" i="16" s="1"/>
  <c r="W3227" i="16" a="1"/>
  <c r="W3227" i="16" s="1"/>
  <c r="W3228" i="16" a="1"/>
  <c r="W3228" i="16" s="1"/>
  <c r="W3229" i="16" a="1"/>
  <c r="W3229" i="16" s="1"/>
  <c r="W3230" i="16" a="1"/>
  <c r="W3230" i="16" s="1"/>
  <c r="W3231" i="16" a="1"/>
  <c r="W3231" i="16" s="1"/>
  <c r="W3232" i="16" a="1"/>
  <c r="W3232" i="16" s="1"/>
  <c r="W3233" i="16" a="1"/>
  <c r="W3233" i="16" s="1"/>
  <c r="W3234" i="16" a="1"/>
  <c r="W3234" i="16" s="1"/>
  <c r="W3235" i="16" a="1"/>
  <c r="W3235" i="16" s="1"/>
  <c r="W3236" i="16" a="1"/>
  <c r="W3236" i="16" s="1"/>
  <c r="W3237" i="16" a="1"/>
  <c r="W3237" i="16" s="1"/>
  <c r="W3238" i="16" a="1"/>
  <c r="W3238" i="16" s="1"/>
  <c r="W3239" i="16" a="1"/>
  <c r="W3239" i="16" s="1"/>
  <c r="W3240" i="16" a="1"/>
  <c r="W3240" i="16" s="1"/>
  <c r="W3241" i="16" a="1"/>
  <c r="W3241" i="16" s="1"/>
  <c r="W3242" i="16" a="1"/>
  <c r="W3242" i="16" s="1"/>
  <c r="W3243" i="16" a="1"/>
  <c r="W3243" i="16" s="1"/>
  <c r="W3244" i="16" a="1"/>
  <c r="W3244" i="16" s="1"/>
  <c r="W3245" i="16" a="1"/>
  <c r="W3245" i="16" s="1"/>
  <c r="W3246" i="16" a="1"/>
  <c r="W3246" i="16" s="1"/>
  <c r="W3247" i="16" a="1"/>
  <c r="W3247" i="16" s="1"/>
  <c r="W3248" i="16" a="1"/>
  <c r="W3248" i="16" s="1"/>
  <c r="W3249" i="16" a="1"/>
  <c r="W3249" i="16" s="1"/>
  <c r="W3250" i="16" a="1"/>
  <c r="W3250" i="16" s="1"/>
  <c r="W3251" i="16" a="1"/>
  <c r="W3251" i="16" s="1"/>
  <c r="W3252" i="16" a="1"/>
  <c r="W3252" i="16" s="1"/>
  <c r="W3253" i="16" a="1"/>
  <c r="W3253" i="16" s="1"/>
  <c r="W3254" i="16" a="1"/>
  <c r="W3254" i="16" s="1"/>
  <c r="W3255" i="16" a="1"/>
  <c r="W3255" i="16" s="1"/>
  <c r="W3256" i="16" a="1"/>
  <c r="W3256" i="16" s="1"/>
  <c r="W3257" i="16" a="1"/>
  <c r="W3257" i="16" s="1"/>
  <c r="W3258" i="16" a="1"/>
  <c r="W3258" i="16" s="1"/>
  <c r="W3259" i="16" a="1"/>
  <c r="W3259" i="16" s="1"/>
  <c r="W3260" i="16" a="1"/>
  <c r="W3260" i="16" s="1"/>
  <c r="W3261" i="16" a="1"/>
  <c r="W3261" i="16" s="1"/>
  <c r="W3262" i="16" a="1"/>
  <c r="W3262" i="16" s="1"/>
  <c r="W3263" i="16" a="1"/>
  <c r="W3263" i="16" s="1"/>
  <c r="W3264" i="16" a="1"/>
  <c r="W3264" i="16" s="1"/>
  <c r="W3265" i="16" a="1"/>
  <c r="W3265" i="16" s="1"/>
  <c r="W3266" i="16" a="1"/>
  <c r="W3266" i="16" s="1"/>
  <c r="W3267" i="16" a="1"/>
  <c r="W3267" i="16" s="1"/>
  <c r="W3268" i="16" a="1"/>
  <c r="W3268" i="16" s="1"/>
  <c r="W3269" i="16" a="1"/>
  <c r="W3269" i="16" s="1"/>
  <c r="W3270" i="16" a="1"/>
  <c r="W3270" i="16" s="1"/>
  <c r="W3271" i="16" a="1"/>
  <c r="W3271" i="16" s="1"/>
  <c r="W3272" i="16" a="1"/>
  <c r="W3272" i="16" s="1"/>
  <c r="W3273" i="16" a="1"/>
  <c r="W3273" i="16" s="1"/>
  <c r="W3274" i="16" a="1"/>
  <c r="W3274" i="16" s="1"/>
  <c r="W3275" i="16" a="1"/>
  <c r="W3275" i="16" s="1"/>
  <c r="W3276" i="16" a="1"/>
  <c r="W3276" i="16" s="1"/>
  <c r="W3277" i="16" a="1"/>
  <c r="W3277" i="16" s="1"/>
  <c r="W3278" i="16" a="1"/>
  <c r="W3278" i="16" s="1"/>
  <c r="W3279" i="16" a="1"/>
  <c r="W3279" i="16" s="1"/>
  <c r="W3280" i="16" a="1"/>
  <c r="W3280" i="16" s="1"/>
  <c r="W3281" i="16" a="1"/>
  <c r="W3281" i="16" s="1"/>
  <c r="W3282" i="16" a="1"/>
  <c r="W3282" i="16" s="1"/>
  <c r="W3283" i="16" a="1"/>
  <c r="W3283" i="16" s="1"/>
  <c r="W3284" i="16" a="1"/>
  <c r="W3284" i="16" s="1"/>
  <c r="W3285" i="16" a="1"/>
  <c r="W3285" i="16" s="1"/>
  <c r="W3286" i="16" a="1"/>
  <c r="W3286" i="16" s="1"/>
  <c r="W3287" i="16" a="1"/>
  <c r="W3287" i="16" s="1"/>
  <c r="W3288" i="16" a="1"/>
  <c r="W3288" i="16" s="1"/>
  <c r="W3289" i="16" a="1"/>
  <c r="W3289" i="16" s="1"/>
  <c r="W3290" i="16" a="1"/>
  <c r="W3290" i="16" s="1"/>
  <c r="W3291" i="16" a="1"/>
  <c r="W3291" i="16" s="1"/>
  <c r="W3292" i="16" a="1"/>
  <c r="W3292" i="16" s="1"/>
  <c r="W3293" i="16" a="1"/>
  <c r="W3293" i="16" s="1"/>
  <c r="W3294" i="16" a="1"/>
  <c r="W3294" i="16" s="1"/>
  <c r="W3295" i="16" a="1"/>
  <c r="W3295" i="16" s="1"/>
  <c r="W3296" i="16" a="1"/>
  <c r="W3296" i="16" s="1"/>
  <c r="W3297" i="16" a="1"/>
  <c r="W3297" i="16" s="1"/>
  <c r="W3298" i="16" a="1"/>
  <c r="W3298" i="16" s="1"/>
  <c r="W3299" i="16" a="1"/>
  <c r="W3299" i="16" s="1"/>
  <c r="W3300" i="16" a="1"/>
  <c r="W3300" i="16" s="1"/>
  <c r="W3301" i="16" a="1"/>
  <c r="W3301" i="16" s="1"/>
  <c r="W3302" i="16" a="1"/>
  <c r="W3302" i="16" s="1"/>
  <c r="W3303" i="16" a="1"/>
  <c r="W3303" i="16" s="1"/>
  <c r="W3304" i="16" a="1"/>
  <c r="W3304" i="16" s="1"/>
  <c r="W3305" i="16" a="1"/>
  <c r="W3305" i="16" s="1"/>
  <c r="W3306" i="16" a="1"/>
  <c r="W3306" i="16" s="1"/>
  <c r="W3307" i="16" a="1"/>
  <c r="W3307" i="16" s="1"/>
  <c r="W3308" i="16" a="1"/>
  <c r="W3308" i="16" s="1"/>
  <c r="W3309" i="16" a="1"/>
  <c r="W3309" i="16" s="1"/>
  <c r="W3310" i="16" a="1"/>
  <c r="W3310" i="16" s="1"/>
  <c r="W3311" i="16" a="1"/>
  <c r="W3311" i="16" s="1"/>
  <c r="W3312" i="16" a="1"/>
  <c r="W3312" i="16" s="1"/>
  <c r="W3313" i="16" a="1"/>
  <c r="W3313" i="16" s="1"/>
  <c r="W3314" i="16" a="1"/>
  <c r="W3314" i="16" s="1"/>
  <c r="W3315" i="16" a="1"/>
  <c r="W3315" i="16" s="1"/>
  <c r="W3316" i="16" a="1"/>
  <c r="W3316" i="16" s="1"/>
  <c r="W3317" i="16" a="1"/>
  <c r="W3317" i="16" s="1"/>
  <c r="W3318" i="16" a="1"/>
  <c r="W3318" i="16" s="1"/>
  <c r="W3319" i="16" a="1"/>
  <c r="W3319" i="16" s="1"/>
  <c r="W3320" i="16" a="1"/>
  <c r="W3320" i="16" s="1"/>
  <c r="W3321" i="16" a="1"/>
  <c r="W3321" i="16" s="1"/>
  <c r="W3322" i="16" a="1"/>
  <c r="W3322" i="16" s="1"/>
  <c r="W3323" i="16" a="1"/>
  <c r="W3323" i="16" s="1"/>
  <c r="W3324" i="16" a="1"/>
  <c r="W3324" i="16" s="1"/>
  <c r="W3325" i="16" a="1"/>
  <c r="W3325" i="16" s="1"/>
  <c r="W3326" i="16" a="1"/>
  <c r="W3326" i="16" s="1"/>
  <c r="W3327" i="16" a="1"/>
  <c r="W3327" i="16" s="1"/>
  <c r="W3328" i="16" a="1"/>
  <c r="W3328" i="16" s="1"/>
  <c r="W3329" i="16" a="1"/>
  <c r="W3329" i="16" s="1"/>
  <c r="W3330" i="16" a="1"/>
  <c r="W3330" i="16" s="1"/>
  <c r="W3331" i="16" a="1"/>
  <c r="W3331" i="16" s="1"/>
  <c r="W3332" i="16" a="1"/>
  <c r="W3332" i="16" s="1"/>
  <c r="W3333" i="16" a="1"/>
  <c r="W3333" i="16" s="1"/>
  <c r="W3334" i="16" a="1"/>
  <c r="W3334" i="16" s="1"/>
  <c r="W3335" i="16" a="1"/>
  <c r="W3335" i="16" s="1"/>
  <c r="W3336" i="16" a="1"/>
  <c r="W3336" i="16" s="1"/>
  <c r="W3337" i="16" a="1"/>
  <c r="W3337" i="16" s="1"/>
  <c r="W3338" i="16" a="1"/>
  <c r="W3338" i="16" s="1"/>
  <c r="W3339" i="16" a="1"/>
  <c r="W3339" i="16" s="1"/>
  <c r="W3340" i="16" a="1"/>
  <c r="W3340" i="16" s="1"/>
  <c r="W3341" i="16" a="1"/>
  <c r="W3341" i="16" s="1"/>
  <c r="W3342" i="16" a="1"/>
  <c r="W3342" i="16" s="1"/>
  <c r="W3343" i="16" a="1"/>
  <c r="W3343" i="16" s="1"/>
  <c r="W3344" i="16" a="1"/>
  <c r="W3344" i="16" s="1"/>
  <c r="W3345" i="16" a="1"/>
  <c r="W3345" i="16" s="1"/>
  <c r="W3346" i="16" a="1"/>
  <c r="W3346" i="16" s="1"/>
  <c r="W3347" i="16" a="1"/>
  <c r="W3347" i="16" s="1"/>
  <c r="W3348" i="16" a="1"/>
  <c r="W3348" i="16" s="1"/>
  <c r="W3349" i="16" a="1"/>
  <c r="W3349" i="16" s="1"/>
  <c r="W3350" i="16" a="1"/>
  <c r="W3350" i="16" s="1"/>
  <c r="W3351" i="16" a="1"/>
  <c r="W3351" i="16" s="1"/>
  <c r="W3352" i="16" a="1"/>
  <c r="W3352" i="16" s="1"/>
  <c r="W3353" i="16" a="1"/>
  <c r="W3353" i="16" s="1"/>
  <c r="W3354" i="16" a="1"/>
  <c r="W3354" i="16" s="1"/>
  <c r="W3355" i="16" a="1"/>
  <c r="W3355" i="16" s="1"/>
  <c r="W3356" i="16" a="1"/>
  <c r="W3356" i="16" s="1"/>
  <c r="W3357" i="16" a="1"/>
  <c r="W3357" i="16" s="1"/>
  <c r="W3358" i="16" a="1"/>
  <c r="W3358" i="16" s="1"/>
  <c r="W3359" i="16" a="1"/>
  <c r="W3359" i="16" s="1"/>
  <c r="W3360" i="16" a="1"/>
  <c r="W3360" i="16" s="1"/>
  <c r="W3361" i="16" a="1"/>
  <c r="W3361" i="16" s="1"/>
  <c r="W3362" i="16" a="1"/>
  <c r="W3362" i="16" s="1"/>
  <c r="W3363" i="16" a="1"/>
  <c r="W3363" i="16" s="1"/>
  <c r="W3364" i="16" a="1"/>
  <c r="W3364" i="16" s="1"/>
  <c r="W3365" i="16" a="1"/>
  <c r="W3365" i="16" s="1"/>
  <c r="W3366" i="16" a="1"/>
  <c r="W3366" i="16" s="1"/>
  <c r="W3367" i="16" a="1"/>
  <c r="W3367" i="16" s="1"/>
  <c r="W3368" i="16" a="1"/>
  <c r="W3368" i="16" s="1"/>
  <c r="W3369" i="16" a="1"/>
  <c r="W3369" i="16" s="1"/>
  <c r="W3370" i="16" a="1"/>
  <c r="W3370" i="16" s="1"/>
  <c r="W3371" i="16" a="1"/>
  <c r="W3371" i="16" s="1"/>
  <c r="W3372" i="16" a="1"/>
  <c r="W3372" i="16" s="1"/>
  <c r="W3373" i="16" a="1"/>
  <c r="W3373" i="16" s="1"/>
  <c r="W3374" i="16" a="1"/>
  <c r="W3374" i="16" s="1"/>
  <c r="W3375" i="16" a="1"/>
  <c r="W3375" i="16" s="1"/>
  <c r="W3376" i="16" a="1"/>
  <c r="W3376" i="16" s="1"/>
  <c r="W3377" i="16" a="1"/>
  <c r="W3377" i="16" s="1"/>
  <c r="W3378" i="16" a="1"/>
  <c r="W3378" i="16" s="1"/>
  <c r="W3379" i="16" a="1"/>
  <c r="W3379" i="16" s="1"/>
  <c r="W3380" i="16" a="1"/>
  <c r="W3380" i="16" s="1"/>
  <c r="W3381" i="16" a="1"/>
  <c r="W3381" i="16" s="1"/>
  <c r="W3382" i="16" a="1"/>
  <c r="W3382" i="16" s="1"/>
  <c r="W3383" i="16" a="1"/>
  <c r="W3383" i="16" s="1"/>
  <c r="W3384" i="16" a="1"/>
  <c r="W3384" i="16" s="1"/>
  <c r="W3385" i="16" a="1"/>
  <c r="W3385" i="16" s="1"/>
  <c r="W3386" i="16" a="1"/>
  <c r="W3386" i="16" s="1"/>
  <c r="W3387" i="16" a="1"/>
  <c r="W3387" i="16" s="1"/>
  <c r="W3388" i="16" a="1"/>
  <c r="W3388" i="16" s="1"/>
  <c r="W3389" i="16" a="1"/>
  <c r="W3389" i="16" s="1"/>
  <c r="W3390" i="16" a="1"/>
  <c r="W3390" i="16" s="1"/>
  <c r="W3391" i="16" a="1"/>
  <c r="W3391" i="16" s="1"/>
  <c r="W3392" i="16" a="1"/>
  <c r="W3392" i="16" s="1"/>
  <c r="W3393" i="16" a="1"/>
  <c r="W3393" i="16" s="1"/>
  <c r="W3394" i="16" a="1"/>
  <c r="W3394" i="16" s="1"/>
  <c r="W3395" i="16" a="1"/>
  <c r="W3395" i="16" s="1"/>
  <c r="W3396" i="16" a="1"/>
  <c r="W3396" i="16" s="1"/>
  <c r="W3397" i="16" a="1"/>
  <c r="W3397" i="16" s="1"/>
  <c r="W3398" i="16" a="1"/>
  <c r="W3398" i="16" s="1"/>
  <c r="W3399" i="16" a="1"/>
  <c r="W3399" i="16" s="1"/>
  <c r="W3400" i="16" a="1"/>
  <c r="W3400" i="16" s="1"/>
  <c r="W3401" i="16" a="1"/>
  <c r="W3401" i="16" s="1"/>
  <c r="W3402" i="16" a="1"/>
  <c r="W3402" i="16" s="1"/>
  <c r="W3403" i="16" a="1"/>
  <c r="W3403" i="16" s="1"/>
  <c r="W3404" i="16" a="1"/>
  <c r="W3404" i="16" s="1"/>
  <c r="W3405" i="16" a="1"/>
  <c r="W3405" i="16" s="1"/>
  <c r="W3406" i="16" a="1"/>
  <c r="W3406" i="16" s="1"/>
  <c r="W3407" i="16" a="1"/>
  <c r="W3407" i="16" s="1"/>
  <c r="W3408" i="16" a="1"/>
  <c r="W3408" i="16" s="1"/>
  <c r="W3409" i="16" a="1"/>
  <c r="W3409" i="16" s="1"/>
  <c r="W3410" i="16" a="1"/>
  <c r="W3410" i="16" s="1"/>
  <c r="W3411" i="16" a="1"/>
  <c r="W3411" i="16" s="1"/>
  <c r="W3412" i="16" a="1"/>
  <c r="W3412" i="16" s="1"/>
  <c r="W3413" i="16" a="1"/>
  <c r="W3413" i="16" s="1"/>
  <c r="W3414" i="16" a="1"/>
  <c r="W3414" i="16" s="1"/>
  <c r="W3415" i="16" a="1"/>
  <c r="W3415" i="16" s="1"/>
  <c r="W3416" i="16" a="1"/>
  <c r="W3416" i="16" s="1"/>
  <c r="W3417" i="16" a="1"/>
  <c r="W3417" i="16" s="1"/>
  <c r="W3418" i="16" a="1"/>
  <c r="W3418" i="16" s="1"/>
  <c r="W3419" i="16" a="1"/>
  <c r="W3419" i="16" s="1"/>
  <c r="W3420" i="16" a="1"/>
  <c r="W3420" i="16" s="1"/>
  <c r="W3421" i="16" a="1"/>
  <c r="W3421" i="16" s="1"/>
  <c r="W3422" i="16" a="1"/>
  <c r="W3422" i="16" s="1"/>
  <c r="W3423" i="16" a="1"/>
  <c r="W3423" i="16" s="1"/>
  <c r="W3424" i="16" a="1"/>
  <c r="W3424" i="16" s="1"/>
  <c r="W3425" i="16" a="1"/>
  <c r="W3425" i="16" s="1"/>
  <c r="W3426" i="16" a="1"/>
  <c r="W3426" i="16" s="1"/>
  <c r="W3427" i="16" a="1"/>
  <c r="W3427" i="16" s="1"/>
  <c r="W3428" i="16" a="1"/>
  <c r="W3428" i="16" s="1"/>
  <c r="W3429" i="16" a="1"/>
  <c r="W3429" i="16" s="1"/>
  <c r="W3430" i="16" a="1"/>
  <c r="W3430" i="16" s="1"/>
  <c r="W3431" i="16" a="1"/>
  <c r="W3431" i="16" s="1"/>
  <c r="W3432" i="16" a="1"/>
  <c r="W3432" i="16" s="1"/>
  <c r="W3433" i="16" a="1"/>
  <c r="W3433" i="16" s="1"/>
  <c r="W3434" i="16" a="1"/>
  <c r="W3434" i="16" s="1"/>
  <c r="W3435" i="16" a="1"/>
  <c r="W3435" i="16" s="1"/>
  <c r="W3437" i="16" a="1"/>
  <c r="W3437" i="16" s="1"/>
  <c r="W3438" i="16" a="1"/>
  <c r="W3438" i="16" s="1"/>
  <c r="W3439" i="16" a="1"/>
  <c r="W3439" i="16" s="1"/>
  <c r="W3441" i="16" a="1"/>
  <c r="W3441" i="16" s="1"/>
  <c r="W3442" i="16" a="1"/>
  <c r="W3442" i="16" s="1"/>
  <c r="W3444" i="16" a="1"/>
  <c r="W3444" i="16" s="1"/>
  <c r="W3445" i="16" a="1"/>
  <c r="W3445" i="16" s="1"/>
  <c r="W3446" i="16" a="1"/>
  <c r="W3446" i="16" s="1"/>
  <c r="W3447" i="16" a="1"/>
  <c r="W3447" i="16" s="1"/>
  <c r="W3448" i="16" a="1"/>
  <c r="W3448" i="16" s="1"/>
  <c r="W3449" i="16" a="1"/>
  <c r="W3449" i="16" s="1"/>
  <c r="W3451" i="16" a="1"/>
  <c r="W3451" i="16" s="1"/>
  <c r="W3452" i="16" a="1"/>
  <c r="W3452" i="16" s="1"/>
  <c r="W3453" i="16" a="1"/>
  <c r="W3453" i="16" s="1"/>
  <c r="W3454" i="16" a="1"/>
  <c r="W3454" i="16" s="1"/>
  <c r="W3455" i="16" a="1"/>
  <c r="W3455" i="16" s="1"/>
  <c r="W3456" i="16" a="1"/>
  <c r="W3456" i="16" s="1"/>
  <c r="W3457" i="16" a="1"/>
  <c r="W3457" i="16" s="1"/>
  <c r="W3458" i="16" a="1"/>
  <c r="W3458" i="16" s="1"/>
  <c r="W3459" i="16" a="1"/>
  <c r="W3459" i="16" s="1"/>
  <c r="W3460" i="16" a="1"/>
  <c r="W3460" i="16" s="1"/>
  <c r="W3461" i="16" a="1"/>
  <c r="W3461" i="16" s="1"/>
  <c r="W3462" i="16" a="1"/>
  <c r="W3462" i="16" s="1"/>
  <c r="W3463" i="16" a="1"/>
  <c r="W3463" i="16" s="1"/>
  <c r="W3464" i="16" a="1"/>
  <c r="W3464" i="16" s="1"/>
  <c r="W3465" i="16" a="1"/>
  <c r="W3465" i="16" s="1"/>
  <c r="W3466" i="16" a="1"/>
  <c r="W3466" i="16" s="1"/>
  <c r="W3467" i="16" a="1"/>
  <c r="W3467" i="16" s="1"/>
  <c r="W3468" i="16" a="1"/>
  <c r="W3468" i="16" s="1"/>
  <c r="W3469" i="16" a="1"/>
  <c r="W3469" i="16" s="1"/>
  <c r="W3470" i="16" a="1"/>
  <c r="W3470" i="16" s="1"/>
  <c r="W3471" i="16" a="1"/>
  <c r="W3471" i="16" s="1"/>
  <c r="W3472" i="16" a="1"/>
  <c r="W3472" i="16" s="1"/>
  <c r="W3473" i="16" a="1"/>
  <c r="W3473" i="16" s="1"/>
  <c r="W3474" i="16" a="1"/>
  <c r="W3474" i="16" s="1"/>
  <c r="W3475" i="16" a="1"/>
  <c r="W3475" i="16" s="1"/>
  <c r="W3476" i="16" a="1"/>
  <c r="W3476" i="16" s="1"/>
  <c r="W3477" i="16" a="1"/>
  <c r="W3477" i="16" s="1"/>
  <c r="W3478" i="16" a="1"/>
  <c r="W3478" i="16" s="1"/>
  <c r="W3479" i="16" a="1"/>
  <c r="W3479" i="16" s="1"/>
  <c r="W3480" i="16" a="1"/>
  <c r="W3480" i="16" s="1"/>
  <c r="W3481" i="16" a="1"/>
  <c r="W3481" i="16" s="1"/>
  <c r="W3482" i="16" a="1"/>
  <c r="W3482" i="16" s="1"/>
  <c r="W3483" i="16" a="1"/>
  <c r="W3483" i="16" s="1"/>
  <c r="W3484" i="16" a="1"/>
  <c r="W3484" i="16" s="1"/>
  <c r="W3485" i="16" a="1"/>
  <c r="W3485" i="16" s="1"/>
  <c r="W3486" i="16" a="1"/>
  <c r="W3486" i="16" s="1"/>
  <c r="W3487" i="16" a="1"/>
  <c r="W3487" i="16" s="1"/>
  <c r="W3488" i="16" a="1"/>
  <c r="W3488" i="16" s="1"/>
  <c r="W3489" i="16" a="1"/>
  <c r="W3489" i="16" s="1"/>
  <c r="W3490" i="16" a="1"/>
  <c r="W3490" i="16" s="1"/>
  <c r="W3491" i="16" a="1"/>
  <c r="W3491" i="16" s="1"/>
  <c r="W3492" i="16" a="1"/>
  <c r="W3492" i="16" s="1"/>
  <c r="W3493" i="16" a="1"/>
  <c r="W3493" i="16" s="1"/>
  <c r="W3494" i="16" a="1"/>
  <c r="W3494" i="16" s="1"/>
  <c r="W3495" i="16" a="1"/>
  <c r="W3495" i="16" s="1"/>
  <c r="W3496" i="16" a="1"/>
  <c r="W3496" i="16" s="1"/>
  <c r="W3497" i="16" a="1"/>
  <c r="W3497" i="16" s="1"/>
  <c r="W3498" i="16" a="1"/>
  <c r="W3498" i="16" s="1"/>
  <c r="W3499" i="16" a="1"/>
  <c r="W3499" i="16" s="1"/>
  <c r="W3500" i="16" a="1"/>
  <c r="W3500" i="16" s="1"/>
  <c r="W3501" i="16" a="1"/>
  <c r="W3501" i="16" s="1"/>
  <c r="W3502" i="16" a="1"/>
  <c r="W3502" i="16" s="1"/>
  <c r="W3503" i="16" a="1"/>
  <c r="W3503" i="16" s="1"/>
  <c r="W3504" i="16" a="1"/>
  <c r="W3504" i="16" s="1"/>
  <c r="W3505" i="16" a="1"/>
  <c r="W3505" i="16" s="1"/>
  <c r="W3506" i="16" a="1"/>
  <c r="W3506" i="16" s="1"/>
  <c r="W3507" i="16" a="1"/>
  <c r="W3507" i="16" s="1"/>
  <c r="W3508" i="16" a="1"/>
  <c r="W3508" i="16" s="1"/>
  <c r="W3509" i="16" a="1"/>
  <c r="W3509" i="16" s="1"/>
  <c r="W3510" i="16" a="1"/>
  <c r="W3510" i="16" s="1"/>
  <c r="W3511" i="16" a="1"/>
  <c r="W3511" i="16" s="1"/>
  <c r="W3512" i="16" a="1"/>
  <c r="W3512" i="16" s="1"/>
  <c r="W3513" i="16" a="1"/>
  <c r="W3513" i="16" s="1"/>
  <c r="W3514" i="16" a="1"/>
  <c r="W3514" i="16" s="1"/>
  <c r="W3515" i="16" a="1"/>
  <c r="W3515" i="16" s="1"/>
  <c r="W3516" i="16" a="1"/>
  <c r="W3516" i="16" s="1"/>
  <c r="W3517" i="16" a="1"/>
  <c r="W3517" i="16" s="1"/>
  <c r="W3518" i="16" a="1"/>
  <c r="W3518" i="16" s="1"/>
  <c r="W3519" i="16" a="1"/>
  <c r="W3519" i="16" s="1"/>
  <c r="W3520" i="16" a="1"/>
  <c r="W3520" i="16" s="1"/>
  <c r="W3521" i="16" a="1"/>
  <c r="W3521" i="16" s="1"/>
  <c r="W3522" i="16" a="1"/>
  <c r="W3522" i="16" s="1"/>
  <c r="W3523" i="16" a="1"/>
  <c r="W3523" i="16" s="1"/>
  <c r="W3524" i="16" a="1"/>
  <c r="W3524" i="16" s="1"/>
  <c r="W3525" i="16" a="1"/>
  <c r="W3525" i="16" s="1"/>
  <c r="W3526" i="16" a="1"/>
  <c r="W3526" i="16" s="1"/>
  <c r="W3527" i="16" a="1"/>
  <c r="W3527" i="16" s="1"/>
  <c r="W3528" i="16" a="1"/>
  <c r="W3528" i="16" s="1"/>
  <c r="W3529" i="16" a="1"/>
  <c r="W3529" i="16" s="1"/>
  <c r="W3530" i="16" a="1"/>
  <c r="W3530" i="16" s="1"/>
  <c r="W3531" i="16" a="1"/>
  <c r="W3531" i="16" s="1"/>
  <c r="W3532" i="16" a="1"/>
  <c r="W3532" i="16" s="1"/>
  <c r="W3533" i="16" a="1"/>
  <c r="W3533" i="16" s="1"/>
  <c r="W3534" i="16" a="1"/>
  <c r="W3534" i="16" s="1"/>
  <c r="W3535" i="16" a="1"/>
  <c r="W3535" i="16" s="1"/>
  <c r="W3536" i="16" a="1"/>
  <c r="W3536" i="16" s="1"/>
  <c r="W3537" i="16" a="1"/>
  <c r="W3537" i="16" s="1"/>
  <c r="W3538" i="16" a="1"/>
  <c r="W3538" i="16" s="1"/>
  <c r="W3539" i="16" a="1"/>
  <c r="W3539" i="16" s="1"/>
  <c r="W3540" i="16" a="1"/>
  <c r="W3540" i="16" s="1"/>
  <c r="W3541" i="16" a="1"/>
  <c r="W3541" i="16" s="1"/>
  <c r="W3542" i="16" a="1"/>
  <c r="W3542" i="16" s="1"/>
  <c r="W3543" i="16" a="1"/>
  <c r="W3543" i="16" s="1"/>
  <c r="W3544" i="16" a="1"/>
  <c r="W3544" i="16" s="1"/>
  <c r="W3545" i="16" a="1"/>
  <c r="W3545" i="16" s="1"/>
  <c r="W3546" i="16" a="1"/>
  <c r="W3546" i="16" s="1"/>
  <c r="W3547" i="16" a="1"/>
  <c r="W3547" i="16" s="1"/>
  <c r="W3548" i="16" a="1"/>
  <c r="W3548" i="16" s="1"/>
  <c r="W3549" i="16" a="1"/>
  <c r="W3549" i="16" s="1"/>
  <c r="W3550" i="16" a="1"/>
  <c r="W3550" i="16" s="1"/>
  <c r="W3551" i="16" a="1"/>
  <c r="W3551" i="16" s="1"/>
  <c r="W3552" i="16" a="1"/>
  <c r="W3552" i="16" s="1"/>
  <c r="W3553" i="16" a="1"/>
  <c r="W3553" i="16" s="1"/>
  <c r="W3554" i="16" a="1"/>
  <c r="W3554" i="16" s="1"/>
  <c r="W3555" i="16" a="1"/>
  <c r="W3555" i="16" s="1"/>
  <c r="W3556" i="16" a="1"/>
  <c r="W3556" i="16" s="1"/>
  <c r="W3557" i="16" a="1"/>
  <c r="W3557" i="16" s="1"/>
  <c r="W3558" i="16" a="1"/>
  <c r="W3558" i="16" s="1"/>
  <c r="D10227" i="19" l="1"/>
  <c r="D10215" i="19"/>
  <c r="D10216" i="19"/>
  <c r="D10217" i="19"/>
  <c r="D10218" i="19"/>
  <c r="D10219" i="19"/>
  <c r="D10220" i="19"/>
  <c r="D10221" i="19"/>
  <c r="D10222" i="19"/>
  <c r="D10223" i="19"/>
  <c r="D10224" i="19"/>
  <c r="D10225" i="19"/>
  <c r="D10226" i="19"/>
  <c r="D2" i="19"/>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D53" i="19"/>
  <c r="D54" i="19"/>
  <c r="D55" i="19"/>
  <c r="D56" i="19"/>
  <c r="D57" i="19"/>
  <c r="D58" i="19"/>
  <c r="D59" i="19"/>
  <c r="D60" i="19"/>
  <c r="D61" i="19"/>
  <c r="D62" i="19"/>
  <c r="D63" i="19"/>
  <c r="D64" i="19"/>
  <c r="D65" i="19"/>
  <c r="D66" i="19"/>
  <c r="D67" i="19"/>
  <c r="D68" i="19"/>
  <c r="D69" i="19"/>
  <c r="D70" i="19"/>
  <c r="D71" i="19"/>
  <c r="D72" i="19"/>
  <c r="D73" i="19"/>
  <c r="D74" i="19"/>
  <c r="D75" i="19"/>
  <c r="D76" i="19"/>
  <c r="D77" i="19"/>
  <c r="D78" i="19"/>
  <c r="D79" i="19"/>
  <c r="D80" i="19"/>
  <c r="D81" i="19"/>
  <c r="D82" i="19"/>
  <c r="D83" i="19"/>
  <c r="D84" i="19"/>
  <c r="D85" i="19"/>
  <c r="D86" i="19"/>
  <c r="D87" i="19"/>
  <c r="D88" i="19"/>
  <c r="D89" i="19"/>
  <c r="D90" i="19"/>
  <c r="D91" i="19"/>
  <c r="D92" i="19"/>
  <c r="D93" i="19"/>
  <c r="D94" i="19"/>
  <c r="D95" i="19"/>
  <c r="D96" i="19"/>
  <c r="D97" i="19"/>
  <c r="D98" i="19"/>
  <c r="D99" i="19"/>
  <c r="D100" i="19"/>
  <c r="D101" i="19"/>
  <c r="D102" i="19"/>
  <c r="D103" i="19"/>
  <c r="D104" i="19"/>
  <c r="D105" i="19"/>
  <c r="D106" i="19"/>
  <c r="D107" i="19"/>
  <c r="D108" i="19"/>
  <c r="D109" i="19"/>
  <c r="D110" i="19"/>
  <c r="D111" i="19"/>
  <c r="D112" i="19"/>
  <c r="D113" i="19"/>
  <c r="D114" i="19"/>
  <c r="D115" i="19"/>
  <c r="D116" i="19"/>
  <c r="D117" i="19"/>
  <c r="D118" i="19"/>
  <c r="D119" i="19"/>
  <c r="D120" i="19"/>
  <c r="D121" i="19"/>
  <c r="D122" i="19"/>
  <c r="D123" i="19"/>
  <c r="D124" i="19"/>
  <c r="D125" i="19"/>
  <c r="D126" i="19"/>
  <c r="D127" i="19"/>
  <c r="D128" i="19"/>
  <c r="D129" i="19"/>
  <c r="D130" i="19"/>
  <c r="D131" i="19"/>
  <c r="D132" i="19"/>
  <c r="D133" i="19"/>
  <c r="D134" i="19"/>
  <c r="D135" i="19"/>
  <c r="D136" i="19"/>
  <c r="D137" i="19"/>
  <c r="D138" i="19"/>
  <c r="D139" i="19"/>
  <c r="D140" i="19"/>
  <c r="D141" i="19"/>
  <c r="D142" i="19"/>
  <c r="D143" i="19"/>
  <c r="D144" i="19"/>
  <c r="D145" i="19"/>
  <c r="D146" i="19"/>
  <c r="D147" i="19"/>
  <c r="D148" i="19"/>
  <c r="D149" i="19"/>
  <c r="D150" i="19"/>
  <c r="D151" i="19"/>
  <c r="D152" i="19"/>
  <c r="D153" i="19"/>
  <c r="D154" i="19"/>
  <c r="D155" i="19"/>
  <c r="D156" i="19"/>
  <c r="D157" i="19"/>
  <c r="D158" i="19"/>
  <c r="D159" i="19"/>
  <c r="D160" i="19"/>
  <c r="D161" i="19"/>
  <c r="D162" i="19"/>
  <c r="D163" i="19"/>
  <c r="D164" i="19"/>
  <c r="D165" i="19"/>
  <c r="D166" i="19"/>
  <c r="D167" i="19"/>
  <c r="D168" i="19"/>
  <c r="D169" i="19"/>
  <c r="D170" i="19"/>
  <c r="D171" i="19"/>
  <c r="D172" i="19"/>
  <c r="D173" i="19"/>
  <c r="D174" i="19"/>
  <c r="D175" i="19"/>
  <c r="D176" i="19"/>
  <c r="D177" i="19"/>
  <c r="D178" i="19"/>
  <c r="D179" i="19"/>
  <c r="D180" i="19"/>
  <c r="D181" i="19"/>
  <c r="D182" i="19"/>
  <c r="D183" i="19"/>
  <c r="D184" i="19"/>
  <c r="D185" i="19"/>
  <c r="D186" i="19"/>
  <c r="D187" i="19"/>
  <c r="D188" i="19"/>
  <c r="D189" i="19"/>
  <c r="D190" i="19"/>
  <c r="D191" i="19"/>
  <c r="D192" i="19"/>
  <c r="D193" i="19"/>
  <c r="D194" i="19"/>
  <c r="D195" i="19"/>
  <c r="D196" i="19"/>
  <c r="D197" i="19"/>
  <c r="D198" i="19"/>
  <c r="D199" i="19"/>
  <c r="D200" i="19"/>
  <c r="D201" i="19"/>
  <c r="D202" i="19"/>
  <c r="D203" i="19"/>
  <c r="D204" i="19"/>
  <c r="D205" i="19"/>
  <c r="D206" i="19"/>
  <c r="D207" i="19"/>
  <c r="D208" i="19"/>
  <c r="D209" i="19"/>
  <c r="D210" i="19"/>
  <c r="D211" i="19"/>
  <c r="D212" i="19"/>
  <c r="D213" i="19"/>
  <c r="D214" i="19"/>
  <c r="D215" i="19"/>
  <c r="D216" i="19"/>
  <c r="D217" i="19"/>
  <c r="D218" i="19"/>
  <c r="D219" i="19"/>
  <c r="D220" i="19"/>
  <c r="D221" i="19"/>
  <c r="D222" i="19"/>
  <c r="D223" i="19"/>
  <c r="D224" i="19"/>
  <c r="D225" i="19"/>
  <c r="D226" i="19"/>
  <c r="D227" i="19"/>
  <c r="D228" i="19"/>
  <c r="D229" i="19"/>
  <c r="D230" i="19"/>
  <c r="D231" i="19"/>
  <c r="D232" i="19"/>
  <c r="D233" i="19"/>
  <c r="D234" i="19"/>
  <c r="D235" i="19"/>
  <c r="D236" i="19"/>
  <c r="D237" i="19"/>
  <c r="D238" i="19"/>
  <c r="D239" i="19"/>
  <c r="D240" i="19"/>
  <c r="D241" i="19"/>
  <c r="D242" i="19"/>
  <c r="D243" i="19"/>
  <c r="D244" i="19"/>
  <c r="D245" i="19"/>
  <c r="D246" i="19"/>
  <c r="D247" i="19"/>
  <c r="D248" i="19"/>
  <c r="D249" i="19"/>
  <c r="D250" i="19"/>
  <c r="D251" i="19"/>
  <c r="D252" i="19"/>
  <c r="D253" i="19"/>
  <c r="D254" i="19"/>
  <c r="D255" i="19"/>
  <c r="D256" i="19"/>
  <c r="D257" i="19"/>
  <c r="D258" i="19"/>
  <c r="D259" i="19"/>
  <c r="D260" i="19"/>
  <c r="D261" i="19"/>
  <c r="D262" i="19"/>
  <c r="D263" i="19"/>
  <c r="D264" i="19"/>
  <c r="D265" i="19"/>
  <c r="D266" i="19"/>
  <c r="D267" i="19"/>
  <c r="D268" i="19"/>
  <c r="D269" i="19"/>
  <c r="D270" i="19"/>
  <c r="D271" i="19"/>
  <c r="D272" i="19"/>
  <c r="D273" i="19"/>
  <c r="D274" i="19"/>
  <c r="D275" i="19"/>
  <c r="D276" i="19"/>
  <c r="D277" i="19"/>
  <c r="D278" i="19"/>
  <c r="D279" i="19"/>
  <c r="D280" i="19"/>
  <c r="D281" i="19"/>
  <c r="D282" i="19"/>
  <c r="D283" i="19"/>
  <c r="D284" i="19"/>
  <c r="D285" i="19"/>
  <c r="D286" i="19"/>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1221" i="19"/>
  <c r="D1222" i="19"/>
  <c r="D1223" i="19"/>
  <c r="D1224" i="19"/>
  <c r="D1225" i="19"/>
  <c r="D1226" i="19"/>
  <c r="D1227" i="19"/>
  <c r="D1228" i="19"/>
  <c r="D1229" i="19"/>
  <c r="D1230" i="19"/>
  <c r="D1231" i="19"/>
  <c r="D1232" i="19"/>
  <c r="D1233" i="19"/>
  <c r="D1234" i="19"/>
  <c r="D1235" i="19"/>
  <c r="D1236" i="19"/>
  <c r="D1237" i="19"/>
  <c r="D1238" i="19"/>
  <c r="D1239" i="19"/>
  <c r="D1240" i="19"/>
  <c r="D1241" i="19"/>
  <c r="D1242" i="19"/>
  <c r="D1243" i="19"/>
  <c r="D1244" i="19"/>
  <c r="D1245" i="19"/>
  <c r="D1246" i="19"/>
  <c r="D1247" i="19"/>
  <c r="D1248" i="19"/>
  <c r="D1249" i="19"/>
  <c r="D1250" i="19"/>
  <c r="D1251" i="19"/>
  <c r="D1252" i="19"/>
  <c r="D1253" i="19"/>
  <c r="D1254" i="19"/>
  <c r="D1255" i="19"/>
  <c r="D1256" i="19"/>
  <c r="D1257" i="19"/>
  <c r="D1258" i="19"/>
  <c r="D1259" i="19"/>
  <c r="D1260" i="19"/>
  <c r="D1261" i="19"/>
  <c r="D1262" i="19"/>
  <c r="D1263" i="19"/>
  <c r="D1264" i="19"/>
  <c r="D1265" i="19"/>
  <c r="D1266" i="19"/>
  <c r="D1267" i="19"/>
  <c r="D1268" i="19"/>
  <c r="D1269" i="19"/>
  <c r="D1270" i="19"/>
  <c r="D1271" i="19"/>
  <c r="D1272" i="19"/>
  <c r="D1273" i="19"/>
  <c r="D1274" i="19"/>
  <c r="D1275" i="19"/>
  <c r="D1276" i="19"/>
  <c r="D1277" i="19"/>
  <c r="D1278" i="19"/>
  <c r="D1279" i="19"/>
  <c r="D1280" i="19"/>
  <c r="D1281" i="19"/>
  <c r="D1282" i="19"/>
  <c r="D1283" i="19"/>
  <c r="D1284" i="19"/>
  <c r="D1285" i="19"/>
  <c r="D1286" i="19"/>
  <c r="D1287" i="19"/>
  <c r="D1288" i="19"/>
  <c r="D1289" i="19"/>
  <c r="D1290" i="19"/>
  <c r="D1291" i="19"/>
  <c r="D1292" i="19"/>
  <c r="D1293" i="19"/>
  <c r="D1294" i="19"/>
  <c r="D1295" i="19"/>
  <c r="D1296" i="19"/>
  <c r="D1297" i="19"/>
  <c r="D1298" i="19"/>
  <c r="D1299" i="19"/>
  <c r="D1300" i="19"/>
  <c r="D1301" i="19"/>
  <c r="D1302" i="19"/>
  <c r="D1303" i="19"/>
  <c r="D1304" i="19"/>
  <c r="D1305" i="19"/>
  <c r="D1306" i="19"/>
  <c r="D1307" i="19"/>
  <c r="D1308" i="19"/>
  <c r="D1309" i="19"/>
  <c r="D1310" i="19"/>
  <c r="D1311" i="19"/>
  <c r="D1312" i="19"/>
  <c r="D1313" i="19"/>
  <c r="D1314" i="19"/>
  <c r="D1315" i="19"/>
  <c r="D1316" i="19"/>
  <c r="D1317" i="19"/>
  <c r="D1318" i="19"/>
  <c r="D1319" i="19"/>
  <c r="D1320" i="19"/>
  <c r="D1321" i="19"/>
  <c r="D1322" i="19"/>
  <c r="D1323" i="19"/>
  <c r="D1324" i="19"/>
  <c r="D1325" i="19"/>
  <c r="D1326" i="19"/>
  <c r="D1327" i="19"/>
  <c r="D1328" i="19"/>
  <c r="D1329" i="19"/>
  <c r="D1330" i="19"/>
  <c r="D1331" i="19"/>
  <c r="D1332" i="19"/>
  <c r="D1333" i="19"/>
  <c r="D1334" i="19"/>
  <c r="D1335" i="19"/>
  <c r="D1336" i="19"/>
  <c r="D1337" i="19"/>
  <c r="D1338" i="19"/>
  <c r="D1339" i="19"/>
  <c r="D1340" i="19"/>
  <c r="D1341" i="19"/>
  <c r="D1342" i="19"/>
  <c r="D1343" i="19"/>
  <c r="D1344" i="19"/>
  <c r="D1345" i="19"/>
  <c r="D1346" i="19"/>
  <c r="D1347" i="19"/>
  <c r="D1348" i="19"/>
  <c r="D1349" i="19"/>
  <c r="D1350" i="19"/>
  <c r="D1351" i="19"/>
  <c r="D1352" i="19"/>
  <c r="D1353" i="19"/>
  <c r="D1354" i="19"/>
  <c r="D1355" i="19"/>
  <c r="D1356" i="19"/>
  <c r="D1357" i="19"/>
  <c r="D1358" i="19"/>
  <c r="D1359" i="19"/>
  <c r="D1360" i="19"/>
  <c r="D1361" i="19"/>
  <c r="D1362" i="19"/>
  <c r="D1363" i="19"/>
  <c r="D1364" i="19"/>
  <c r="D1365" i="19"/>
  <c r="D1366" i="19"/>
  <c r="D1367" i="19"/>
  <c r="D1368" i="19"/>
  <c r="D1369" i="19"/>
  <c r="D1370" i="19"/>
  <c r="D1371" i="19"/>
  <c r="D1372" i="19"/>
  <c r="D1373" i="19"/>
  <c r="D1374" i="19"/>
  <c r="D1375" i="19"/>
  <c r="D1376" i="19"/>
  <c r="D1377" i="19"/>
  <c r="D1378" i="19"/>
  <c r="D1379" i="19"/>
  <c r="D1380" i="19"/>
  <c r="D1381" i="19"/>
  <c r="D1382" i="19"/>
  <c r="D1383" i="19"/>
  <c r="D1384" i="19"/>
  <c r="D1385" i="19"/>
  <c r="D1386" i="19"/>
  <c r="D1387" i="19"/>
  <c r="D1388" i="19"/>
  <c r="D1389" i="19"/>
  <c r="D1390" i="19"/>
  <c r="D1391" i="19"/>
  <c r="D1392" i="19"/>
  <c r="D1393" i="19"/>
  <c r="D1394" i="19"/>
  <c r="D1395" i="19"/>
  <c r="D1396" i="19"/>
  <c r="D1397" i="19"/>
  <c r="D1398" i="19"/>
  <c r="D1399" i="19"/>
  <c r="D1400" i="19"/>
  <c r="D1401" i="19"/>
  <c r="D1402" i="19"/>
  <c r="D1403" i="19"/>
  <c r="D1404" i="19"/>
  <c r="D1405" i="19"/>
  <c r="D1406" i="19"/>
  <c r="D1407" i="19"/>
  <c r="D1408" i="19"/>
  <c r="D1409" i="19"/>
  <c r="D1410" i="19"/>
  <c r="D1411" i="19"/>
  <c r="D1412" i="19"/>
  <c r="D1413" i="19"/>
  <c r="D1414" i="19"/>
  <c r="D1415" i="19"/>
  <c r="D1416" i="19"/>
  <c r="D1417" i="19"/>
  <c r="D1418" i="19"/>
  <c r="D1419" i="19"/>
  <c r="D1420" i="19"/>
  <c r="D1421" i="19"/>
  <c r="D1422" i="19"/>
  <c r="D1423" i="19"/>
  <c r="D1424" i="19"/>
  <c r="D1425" i="19"/>
  <c r="D1426" i="19"/>
  <c r="D1427" i="19"/>
  <c r="D1428" i="19"/>
  <c r="D1429" i="19"/>
  <c r="D1430" i="19"/>
  <c r="D1431" i="19"/>
  <c r="D1432" i="19"/>
  <c r="D1433" i="19"/>
  <c r="D1434" i="19"/>
  <c r="D1435" i="19"/>
  <c r="D1436" i="19"/>
  <c r="D1437" i="19"/>
  <c r="D1438" i="19"/>
  <c r="D1439" i="19"/>
  <c r="D1440" i="19"/>
  <c r="D1441" i="19"/>
  <c r="D1442" i="19"/>
  <c r="D1443" i="19"/>
  <c r="D1444" i="19"/>
  <c r="D1445" i="19"/>
  <c r="D1446" i="19"/>
  <c r="D1447" i="19"/>
  <c r="D1448" i="19"/>
  <c r="D1449" i="19"/>
  <c r="D1450" i="19"/>
  <c r="D1451" i="19"/>
  <c r="D1452" i="19"/>
  <c r="D1453" i="19"/>
  <c r="D1454" i="19"/>
  <c r="D1455" i="19"/>
  <c r="D1456" i="19"/>
  <c r="D1457" i="19"/>
  <c r="D1458" i="19"/>
  <c r="D1459" i="19"/>
  <c r="D1460" i="19"/>
  <c r="D1461" i="19"/>
  <c r="D1462" i="19"/>
  <c r="D1463" i="19"/>
  <c r="D1464" i="19"/>
  <c r="D1465" i="19"/>
  <c r="D1466" i="19"/>
  <c r="D1467" i="19"/>
  <c r="D1468" i="19"/>
  <c r="D1469" i="19"/>
  <c r="D1470" i="19"/>
  <c r="D1471" i="19"/>
  <c r="D1472" i="19"/>
  <c r="D1473" i="19"/>
  <c r="D1474" i="19"/>
  <c r="D1475" i="19"/>
  <c r="D1476" i="19"/>
  <c r="D1477" i="19"/>
  <c r="D1478" i="19"/>
  <c r="D1479" i="19"/>
  <c r="D1480" i="19"/>
  <c r="D1481" i="19"/>
  <c r="D1482" i="19"/>
  <c r="D1483" i="19"/>
  <c r="D1484" i="19"/>
  <c r="D1485" i="19"/>
  <c r="D1486" i="19"/>
  <c r="D1487" i="19"/>
  <c r="D1488" i="19"/>
  <c r="D1489" i="19"/>
  <c r="D1490" i="19"/>
  <c r="D1491" i="19"/>
  <c r="D1492" i="19"/>
  <c r="D1493" i="19"/>
  <c r="D1494" i="19"/>
  <c r="D1495" i="19"/>
  <c r="D1496" i="19"/>
  <c r="D1497" i="19"/>
  <c r="D1498" i="19"/>
  <c r="D1499" i="19"/>
  <c r="D1500" i="19"/>
  <c r="D1501" i="19"/>
  <c r="D1502" i="19"/>
  <c r="D1503" i="19"/>
  <c r="D1504" i="19"/>
  <c r="D1505" i="19"/>
  <c r="D1506" i="19"/>
  <c r="D1507" i="19"/>
  <c r="D1508" i="19"/>
  <c r="D1509" i="19"/>
  <c r="D1510" i="19"/>
  <c r="D1511" i="19"/>
  <c r="D1512" i="19"/>
  <c r="D1513" i="19"/>
  <c r="D1514" i="19"/>
  <c r="D1515" i="19"/>
  <c r="D1516" i="19"/>
  <c r="D1517" i="19"/>
  <c r="D1518" i="19"/>
  <c r="D1519" i="19"/>
  <c r="D1520" i="19"/>
  <c r="D1521" i="19"/>
  <c r="D1522" i="19"/>
  <c r="D1523" i="19"/>
  <c r="D1524" i="19"/>
  <c r="D1525" i="19"/>
  <c r="D1526" i="19"/>
  <c r="D1527" i="19"/>
  <c r="D1528" i="19"/>
  <c r="D1529" i="19"/>
  <c r="D1530" i="19"/>
  <c r="D1531" i="19"/>
  <c r="D1532" i="19"/>
  <c r="D1533" i="19"/>
  <c r="D1534" i="19"/>
  <c r="D1535" i="19"/>
  <c r="D1536" i="19"/>
  <c r="D1537" i="19"/>
  <c r="D1538" i="19"/>
  <c r="D1539" i="19"/>
  <c r="D1540" i="19"/>
  <c r="D1541" i="19"/>
  <c r="D1542" i="19"/>
  <c r="D1543" i="19"/>
  <c r="D1544" i="19"/>
  <c r="D1545" i="19"/>
  <c r="D1546" i="19"/>
  <c r="D1547" i="19"/>
  <c r="D1548" i="19"/>
  <c r="D1549" i="19"/>
  <c r="D1550" i="19"/>
  <c r="D1551" i="19"/>
  <c r="D1552" i="19"/>
  <c r="D1553" i="19"/>
  <c r="D1554" i="19"/>
  <c r="D1555" i="19"/>
  <c r="D1556" i="19"/>
  <c r="D1557" i="19"/>
  <c r="D1558" i="19"/>
  <c r="D1559" i="19"/>
  <c r="D1560" i="19"/>
  <c r="D1561" i="19"/>
  <c r="D1562" i="19"/>
  <c r="D1563" i="19"/>
  <c r="D1564" i="19"/>
  <c r="D1565" i="19"/>
  <c r="D1566" i="19"/>
  <c r="D1567" i="19"/>
  <c r="D1568" i="19"/>
  <c r="D1569" i="19"/>
  <c r="D1570" i="19"/>
  <c r="D1571" i="19"/>
  <c r="D1572" i="19"/>
  <c r="D1573" i="19"/>
  <c r="D1574" i="19"/>
  <c r="D1575" i="19"/>
  <c r="D1576" i="19"/>
  <c r="D1577" i="19"/>
  <c r="D1578" i="19"/>
  <c r="D1579" i="19"/>
  <c r="D1580" i="19"/>
  <c r="D1581" i="19"/>
  <c r="D1582" i="19"/>
  <c r="D1583" i="19"/>
  <c r="D1584" i="19"/>
  <c r="D1585" i="19"/>
  <c r="D1586" i="19"/>
  <c r="D1587" i="19"/>
  <c r="D1588" i="19"/>
  <c r="D1589" i="19"/>
  <c r="D1590" i="19"/>
  <c r="D1591" i="19"/>
  <c r="D1592" i="19"/>
  <c r="D1593" i="19"/>
  <c r="D1594" i="19"/>
  <c r="D1595" i="19"/>
  <c r="D1596" i="19"/>
  <c r="D1597" i="19"/>
  <c r="D1598" i="19"/>
  <c r="D1599" i="19"/>
  <c r="D1600" i="19"/>
  <c r="D1601" i="19"/>
  <c r="D1602" i="19"/>
  <c r="D1603" i="19"/>
  <c r="D1604" i="19"/>
  <c r="D1605" i="19"/>
  <c r="D1606" i="19"/>
  <c r="D1607" i="19"/>
  <c r="D1608" i="19"/>
  <c r="D1609" i="19"/>
  <c r="D1610" i="19"/>
  <c r="D1611" i="19"/>
  <c r="D1612" i="19"/>
  <c r="D1613" i="19"/>
  <c r="D1614" i="19"/>
  <c r="D1615" i="19"/>
  <c r="D1616" i="19"/>
  <c r="D1617" i="19"/>
  <c r="D1618" i="19"/>
  <c r="D1619" i="19"/>
  <c r="D1620" i="19"/>
  <c r="D1621" i="19"/>
  <c r="D1622" i="19"/>
  <c r="D1623" i="19"/>
  <c r="D1624" i="19"/>
  <c r="D1625" i="19"/>
  <c r="D1626" i="19"/>
  <c r="D1627" i="19"/>
  <c r="D1628" i="19"/>
  <c r="D1629" i="19"/>
  <c r="D1630" i="19"/>
  <c r="D1631" i="19"/>
  <c r="D1632" i="19"/>
  <c r="D1633" i="19"/>
  <c r="D1634" i="19"/>
  <c r="D1635" i="19"/>
  <c r="D1636" i="19"/>
  <c r="D1637" i="19"/>
  <c r="D1638" i="19"/>
  <c r="D1639" i="19"/>
  <c r="D1640" i="19"/>
  <c r="D1641" i="19"/>
  <c r="D1642" i="19"/>
  <c r="D1643" i="19"/>
  <c r="D1644" i="19"/>
  <c r="D1645" i="19"/>
  <c r="D1646" i="19"/>
  <c r="D1647" i="19"/>
  <c r="D1648" i="19"/>
  <c r="D1649" i="19"/>
  <c r="D1650" i="19"/>
  <c r="D1651" i="19"/>
  <c r="D1652" i="19"/>
  <c r="D1653" i="19"/>
  <c r="D1654" i="19"/>
  <c r="D1655" i="19"/>
  <c r="D1656" i="19"/>
  <c r="D1657" i="19"/>
  <c r="D1658" i="19"/>
  <c r="D1659" i="19"/>
  <c r="D1660" i="19"/>
  <c r="D1661" i="19"/>
  <c r="D1662" i="19"/>
  <c r="D1663" i="19"/>
  <c r="D1664" i="19"/>
  <c r="D1665" i="19"/>
  <c r="D1666" i="19"/>
  <c r="D1667" i="19"/>
  <c r="D1668" i="19"/>
  <c r="D1669" i="19"/>
  <c r="D1670" i="19"/>
  <c r="D1671" i="19"/>
  <c r="D1672" i="19"/>
  <c r="D1673" i="19"/>
  <c r="D1674" i="19"/>
  <c r="D1675" i="19"/>
  <c r="D1676" i="19"/>
  <c r="D1677" i="19"/>
  <c r="D1678" i="19"/>
  <c r="D1679" i="19"/>
  <c r="D1680" i="19"/>
  <c r="D1681" i="19"/>
  <c r="D1682" i="19"/>
  <c r="D1683" i="19"/>
  <c r="D1684" i="19"/>
  <c r="D1685" i="19"/>
  <c r="D1686" i="19"/>
  <c r="D1687" i="19"/>
  <c r="D1688" i="19"/>
  <c r="D1689" i="19"/>
  <c r="D1690" i="19"/>
  <c r="D1691" i="19"/>
  <c r="D1692" i="19"/>
  <c r="D1693" i="19"/>
  <c r="D1694" i="19"/>
  <c r="D1695" i="19"/>
  <c r="D1696" i="19"/>
  <c r="D1697" i="19"/>
  <c r="D1698" i="19"/>
  <c r="D1699" i="19"/>
  <c r="D1700" i="19"/>
  <c r="D1701" i="19"/>
  <c r="D1702" i="19"/>
  <c r="D1703" i="19"/>
  <c r="D1704" i="19"/>
  <c r="D1705" i="19"/>
  <c r="D1706" i="19"/>
  <c r="D1707" i="19"/>
  <c r="D1708" i="19"/>
  <c r="D1709" i="19"/>
  <c r="D1710" i="19"/>
  <c r="D1711" i="19"/>
  <c r="D1712" i="19"/>
  <c r="D1713" i="19"/>
  <c r="D1714" i="19"/>
  <c r="D1715" i="19"/>
  <c r="D1716" i="19"/>
  <c r="D1717" i="19"/>
  <c r="D1718" i="19"/>
  <c r="D1719" i="19"/>
  <c r="D1720" i="19"/>
  <c r="D1721" i="19"/>
  <c r="D1722" i="19"/>
  <c r="D1723" i="19"/>
  <c r="D1724" i="19"/>
  <c r="D1725" i="19"/>
  <c r="D1726" i="19"/>
  <c r="D1727" i="19"/>
  <c r="D1728" i="19"/>
  <c r="D1729" i="19"/>
  <c r="D1730" i="19"/>
  <c r="D1731" i="19"/>
  <c r="D1732" i="19"/>
  <c r="D1733" i="19"/>
  <c r="D1734" i="19"/>
  <c r="D1735" i="19"/>
  <c r="D1736" i="19"/>
  <c r="D1737" i="19"/>
  <c r="D1738" i="19"/>
  <c r="D1739" i="19"/>
  <c r="D1740" i="19"/>
  <c r="D1741" i="19"/>
  <c r="D1742" i="19"/>
  <c r="D1743" i="19"/>
  <c r="D1744" i="19"/>
  <c r="D1745" i="19"/>
  <c r="D1746" i="19"/>
  <c r="D1747" i="19"/>
  <c r="D1748" i="19"/>
  <c r="D1749" i="19"/>
  <c r="D1750" i="19"/>
  <c r="D1751" i="19"/>
  <c r="D1752" i="19"/>
  <c r="D1753" i="19"/>
  <c r="D1754" i="19"/>
  <c r="D1755" i="19"/>
  <c r="D1756" i="19"/>
  <c r="D1757" i="19"/>
  <c r="D1758" i="19"/>
  <c r="D1759" i="19"/>
  <c r="D1760" i="19"/>
  <c r="D1761" i="19"/>
  <c r="D1762" i="19"/>
  <c r="D1763" i="19"/>
  <c r="D1764" i="19"/>
  <c r="D1765" i="19"/>
  <c r="D1766" i="19"/>
  <c r="D1767" i="19"/>
  <c r="D1768" i="19"/>
  <c r="D1769" i="19"/>
  <c r="D1770" i="19"/>
  <c r="D1771" i="19"/>
  <c r="D1772" i="19"/>
  <c r="D1773" i="19"/>
  <c r="D1774" i="19"/>
  <c r="D1775" i="19"/>
  <c r="D1776" i="19"/>
  <c r="D1777" i="19"/>
  <c r="D1778" i="19"/>
  <c r="D1779" i="19"/>
  <c r="D1780" i="19"/>
  <c r="D1781" i="19"/>
  <c r="D1782" i="19"/>
  <c r="D1783" i="19"/>
  <c r="D1784" i="19"/>
  <c r="D1785" i="19"/>
  <c r="D1786" i="19"/>
  <c r="D1787" i="19"/>
  <c r="D1788" i="19"/>
  <c r="D1789" i="19"/>
  <c r="D1790" i="19"/>
  <c r="D1791" i="19"/>
  <c r="D1792" i="19"/>
  <c r="D1793" i="19"/>
  <c r="D1794" i="19"/>
  <c r="D1795" i="19"/>
  <c r="D1796" i="19"/>
  <c r="D1797" i="19"/>
  <c r="D1798" i="19"/>
  <c r="D1799" i="19"/>
  <c r="D1800" i="19"/>
  <c r="D1801" i="19"/>
  <c r="D1802" i="19"/>
  <c r="D1803" i="19"/>
  <c r="D1804" i="19"/>
  <c r="D1805" i="19"/>
  <c r="D1806" i="19"/>
  <c r="D1807" i="19"/>
  <c r="D1808" i="19"/>
  <c r="D1809" i="19"/>
  <c r="D1810" i="19"/>
  <c r="D1811" i="19"/>
  <c r="D1812" i="19"/>
  <c r="D1813" i="19"/>
  <c r="D1814" i="19"/>
  <c r="D1815" i="19"/>
  <c r="D1816" i="19"/>
  <c r="D1817" i="19"/>
  <c r="D1818" i="19"/>
  <c r="D1819" i="19"/>
  <c r="D1820" i="19"/>
  <c r="D1821" i="19"/>
  <c r="D1822" i="19"/>
  <c r="D1823" i="19"/>
  <c r="D1824" i="19"/>
  <c r="D1825" i="19"/>
  <c r="D1826" i="19"/>
  <c r="D1827" i="19"/>
  <c r="D1828" i="19"/>
  <c r="D1829" i="19"/>
  <c r="D1830" i="19"/>
  <c r="D1831" i="19"/>
  <c r="D1832" i="19"/>
  <c r="D1833" i="19"/>
  <c r="D1834" i="19"/>
  <c r="D1835" i="19"/>
  <c r="D1836" i="19"/>
  <c r="D1837" i="19"/>
  <c r="D1838" i="19"/>
  <c r="D1839" i="19"/>
  <c r="D1840" i="19"/>
  <c r="D1841" i="19"/>
  <c r="D1842" i="19"/>
  <c r="D1843" i="19"/>
  <c r="D1844" i="19"/>
  <c r="D1845" i="19"/>
  <c r="D1846" i="19"/>
  <c r="D1847" i="19"/>
  <c r="D1848" i="19"/>
  <c r="D1849" i="19"/>
  <c r="D1850" i="19"/>
  <c r="D1851" i="19"/>
  <c r="D1852" i="19"/>
  <c r="D1853" i="19"/>
  <c r="D1854" i="19"/>
  <c r="D1855" i="19"/>
  <c r="D1856" i="19"/>
  <c r="D1857" i="19"/>
  <c r="D1858" i="19"/>
  <c r="D1859" i="19"/>
  <c r="D1860" i="19"/>
  <c r="D1861" i="19"/>
  <c r="D1862" i="19"/>
  <c r="D1863" i="19"/>
  <c r="D1864" i="19"/>
  <c r="D1865" i="19"/>
  <c r="D1866" i="19"/>
  <c r="D1867" i="19"/>
  <c r="D1868" i="19"/>
  <c r="D1869" i="19"/>
  <c r="D1870" i="19"/>
  <c r="D1871" i="19"/>
  <c r="D1872" i="19"/>
  <c r="D1873" i="19"/>
  <c r="D1874" i="19"/>
  <c r="D1875" i="19"/>
  <c r="D1876" i="19"/>
  <c r="D1877" i="19"/>
  <c r="D1878" i="19"/>
  <c r="D1879" i="19"/>
  <c r="D1880" i="19"/>
  <c r="D1881" i="19"/>
  <c r="D1882" i="19"/>
  <c r="D1883" i="19"/>
  <c r="D1884" i="19"/>
  <c r="D1885" i="19"/>
  <c r="D1886" i="19"/>
  <c r="D1887" i="19"/>
  <c r="D1888" i="19"/>
  <c r="D1889" i="19"/>
  <c r="D1890" i="19"/>
  <c r="D1891" i="19"/>
  <c r="D1892" i="19"/>
  <c r="D1893" i="19"/>
  <c r="D1894" i="19"/>
  <c r="D1895" i="19"/>
  <c r="D1896" i="19"/>
  <c r="D1897" i="19"/>
  <c r="D1898" i="19"/>
  <c r="D1899" i="19"/>
  <c r="D1900" i="19"/>
  <c r="D1901" i="19"/>
  <c r="D1902" i="19"/>
  <c r="D1903" i="19"/>
  <c r="D1904" i="19"/>
  <c r="D1905" i="19"/>
  <c r="D1906" i="19"/>
  <c r="D1907" i="19"/>
  <c r="D1908" i="19"/>
  <c r="D1909" i="19"/>
  <c r="D1910" i="19"/>
  <c r="D1911" i="19"/>
  <c r="D1912" i="19"/>
  <c r="D1913" i="19"/>
  <c r="D1914" i="19"/>
  <c r="D1915" i="19"/>
  <c r="D1916" i="19"/>
  <c r="D1917" i="19"/>
  <c r="D1918" i="19"/>
  <c r="D1919" i="19"/>
  <c r="D1920" i="19"/>
  <c r="D1921" i="19"/>
  <c r="D1922" i="19"/>
  <c r="D1923" i="19"/>
  <c r="D1924" i="19"/>
  <c r="D1925" i="19"/>
  <c r="D1926" i="19"/>
  <c r="D1927" i="19"/>
  <c r="D1928" i="19"/>
  <c r="D1929" i="19"/>
  <c r="D1930" i="19"/>
  <c r="D1931" i="19"/>
  <c r="D1932" i="19"/>
  <c r="D1933" i="19"/>
  <c r="D1934" i="19"/>
  <c r="D1935" i="19"/>
  <c r="D1936" i="19"/>
  <c r="D1937" i="19"/>
  <c r="D1938" i="19"/>
  <c r="D1939" i="19"/>
  <c r="D1940" i="19"/>
  <c r="D1941" i="19"/>
  <c r="D1942" i="19"/>
  <c r="D1943" i="19"/>
  <c r="D1944" i="19"/>
  <c r="D1945" i="19"/>
  <c r="D1946" i="19"/>
  <c r="D1947" i="19"/>
  <c r="D1948" i="19"/>
  <c r="D1949" i="19"/>
  <c r="D1950" i="19"/>
  <c r="D1951" i="19"/>
  <c r="D1952" i="19"/>
  <c r="D1953" i="19"/>
  <c r="D1954" i="19"/>
  <c r="D1955" i="19"/>
  <c r="D1956" i="19"/>
  <c r="D1957" i="19"/>
  <c r="D1958" i="19"/>
  <c r="D1959" i="19"/>
  <c r="D1960" i="19"/>
  <c r="D1961" i="19"/>
  <c r="D1962" i="19"/>
  <c r="D1963" i="19"/>
  <c r="D1964" i="19"/>
  <c r="D1965" i="19"/>
  <c r="D1966" i="19"/>
  <c r="D1967" i="19"/>
  <c r="D1968" i="19"/>
  <c r="D1969" i="19"/>
  <c r="D1970" i="19"/>
  <c r="D1971" i="19"/>
  <c r="D1972" i="19"/>
  <c r="D1973" i="19"/>
  <c r="D1974" i="19"/>
  <c r="D1975" i="19"/>
  <c r="D1976" i="19"/>
  <c r="D1977" i="19"/>
  <c r="D1978" i="19"/>
  <c r="D1979" i="19"/>
  <c r="D1980" i="19"/>
  <c r="D1981" i="19"/>
  <c r="D1982" i="19"/>
  <c r="D1983" i="19"/>
  <c r="D1984" i="19"/>
  <c r="D1985" i="19"/>
  <c r="D1986" i="19"/>
  <c r="D1987" i="19"/>
  <c r="D1988" i="19"/>
  <c r="D1989" i="19"/>
  <c r="D1990" i="19"/>
  <c r="D1991" i="19"/>
  <c r="D1992" i="19"/>
  <c r="D1993" i="19"/>
  <c r="D1994" i="19"/>
  <c r="D1995" i="19"/>
  <c r="D1996" i="19"/>
  <c r="D1997" i="19"/>
  <c r="D1998" i="19"/>
  <c r="D1999" i="19"/>
  <c r="D2000" i="19"/>
  <c r="D2001" i="19"/>
  <c r="D2002" i="19"/>
  <c r="D2003" i="19"/>
  <c r="D2004" i="19"/>
  <c r="D2005" i="19"/>
  <c r="D2006" i="19"/>
  <c r="D2007" i="19"/>
  <c r="D2008" i="19"/>
  <c r="D2009" i="19"/>
  <c r="D2010" i="19"/>
  <c r="D2011" i="19"/>
  <c r="D2012" i="19"/>
  <c r="D2013" i="19"/>
  <c r="D2014" i="19"/>
  <c r="D2015" i="19"/>
  <c r="D2016" i="19"/>
  <c r="D2017" i="19"/>
  <c r="D2018" i="19"/>
  <c r="D2019" i="19"/>
  <c r="D2020" i="19"/>
  <c r="D2021" i="19"/>
  <c r="D2022" i="19"/>
  <c r="D2023" i="19"/>
  <c r="D2024" i="19"/>
  <c r="D2025" i="19"/>
  <c r="D2026" i="19"/>
  <c r="D2027" i="19"/>
  <c r="D2028" i="19"/>
  <c r="D2029" i="19"/>
  <c r="D2030" i="19"/>
  <c r="D2031" i="19"/>
  <c r="D2032" i="19"/>
  <c r="D2033" i="19"/>
  <c r="D2034" i="19"/>
  <c r="D2035" i="19"/>
  <c r="D2036" i="19"/>
  <c r="D2037" i="19"/>
  <c r="D2038" i="19"/>
  <c r="D2039" i="19"/>
  <c r="D2040" i="19"/>
  <c r="D2041" i="19"/>
  <c r="D2042" i="19"/>
  <c r="D2043" i="19"/>
  <c r="D2044" i="19"/>
  <c r="D2045" i="19"/>
  <c r="D2046" i="19"/>
  <c r="D2047" i="19"/>
  <c r="D2048" i="19"/>
  <c r="D2049" i="19"/>
  <c r="D2050" i="19"/>
  <c r="D2051" i="19"/>
  <c r="D2052" i="19"/>
  <c r="D2053" i="19"/>
  <c r="D2054" i="19"/>
  <c r="D2055" i="19"/>
  <c r="D2056" i="19"/>
  <c r="D2057" i="19"/>
  <c r="D2058" i="19"/>
  <c r="D2059" i="19"/>
  <c r="D2060" i="19"/>
  <c r="D2061" i="19"/>
  <c r="D2062" i="19"/>
  <c r="D2063" i="19"/>
  <c r="D2064" i="19"/>
  <c r="D2065" i="19"/>
  <c r="D2066" i="19"/>
  <c r="D2067" i="19"/>
  <c r="D2068" i="19"/>
  <c r="D2069" i="19"/>
  <c r="D2070" i="19"/>
  <c r="D2071" i="19"/>
  <c r="D2072" i="19"/>
  <c r="D2073" i="19"/>
  <c r="D2074" i="19"/>
  <c r="D2075" i="19"/>
  <c r="D2076" i="19"/>
  <c r="D2077" i="19"/>
  <c r="D2078" i="19"/>
  <c r="D2079" i="19"/>
  <c r="D2080" i="19"/>
  <c r="D2081" i="19"/>
  <c r="D2082" i="19"/>
  <c r="D2083" i="19"/>
  <c r="D2084" i="19"/>
  <c r="D2085" i="19"/>
  <c r="D2086" i="19"/>
  <c r="D2087" i="19"/>
  <c r="D2088" i="19"/>
  <c r="D2089" i="19"/>
  <c r="D2090" i="19"/>
  <c r="D2091" i="19"/>
  <c r="D2092" i="19"/>
  <c r="D2093" i="19"/>
  <c r="D2094" i="19"/>
  <c r="D2095" i="19"/>
  <c r="D2096" i="19"/>
  <c r="D2097" i="19"/>
  <c r="D2098" i="19"/>
  <c r="D2099" i="19"/>
  <c r="D2100" i="19"/>
  <c r="D2101" i="19"/>
  <c r="D2102" i="19"/>
  <c r="D2103" i="19"/>
  <c r="D2104" i="19"/>
  <c r="D2105" i="19"/>
  <c r="D2106" i="19"/>
  <c r="D2107" i="19"/>
  <c r="D2108" i="19"/>
  <c r="D2109" i="19"/>
  <c r="D2110" i="19"/>
  <c r="D2111" i="19"/>
  <c r="D2112" i="19"/>
  <c r="D2113" i="19"/>
  <c r="D2114" i="19"/>
  <c r="D2115" i="19"/>
  <c r="D2116" i="19"/>
  <c r="D2117" i="19"/>
  <c r="D2118" i="19"/>
  <c r="D2119" i="19"/>
  <c r="D2120" i="19"/>
  <c r="D2121" i="19"/>
  <c r="D2122" i="19"/>
  <c r="D2123" i="19"/>
  <c r="D2124" i="19"/>
  <c r="D2125" i="19"/>
  <c r="D2126" i="19"/>
  <c r="D2127" i="19"/>
  <c r="D2128" i="19"/>
  <c r="D2129" i="19"/>
  <c r="D2130" i="19"/>
  <c r="D2131" i="19"/>
  <c r="D2132" i="19"/>
  <c r="D2133" i="19"/>
  <c r="D2134" i="19"/>
  <c r="D2135" i="19"/>
  <c r="D2136" i="19"/>
  <c r="D2137" i="19"/>
  <c r="D2138" i="19"/>
  <c r="D2139" i="19"/>
  <c r="D2140" i="19"/>
  <c r="D2141" i="19"/>
  <c r="D2142" i="19"/>
  <c r="D2143" i="19"/>
  <c r="D2144" i="19"/>
  <c r="D2145" i="19"/>
  <c r="D2146" i="19"/>
  <c r="D2147" i="19"/>
  <c r="D2148" i="19"/>
  <c r="D2149" i="19"/>
  <c r="D2150" i="19"/>
  <c r="D2151" i="19"/>
  <c r="D2152" i="19"/>
  <c r="D2153" i="19"/>
  <c r="D2154" i="19"/>
  <c r="D2155" i="19"/>
  <c r="D2156" i="19"/>
  <c r="D2157" i="19"/>
  <c r="D2158" i="19"/>
  <c r="D2159" i="19"/>
  <c r="D2160" i="19"/>
  <c r="D2161" i="19"/>
  <c r="D2162" i="19"/>
  <c r="D2163" i="19"/>
  <c r="D2164" i="19"/>
  <c r="D2165" i="19"/>
  <c r="D2166" i="19"/>
  <c r="D2167" i="19"/>
  <c r="D2168" i="19"/>
  <c r="D2169" i="19"/>
  <c r="D2170" i="19"/>
  <c r="D2171" i="19"/>
  <c r="D2172" i="19"/>
  <c r="D2173" i="19"/>
  <c r="D2174" i="19"/>
  <c r="D2175" i="19"/>
  <c r="D2176" i="19"/>
  <c r="D2177" i="19"/>
  <c r="D2178" i="19"/>
  <c r="D2179" i="19"/>
  <c r="D2180" i="19"/>
  <c r="D2181" i="19"/>
  <c r="D2182" i="19"/>
  <c r="D2183" i="19"/>
  <c r="D2184" i="19"/>
  <c r="D2185" i="19"/>
  <c r="D2186" i="19"/>
  <c r="D2187" i="19"/>
  <c r="D2188" i="19"/>
  <c r="D2189" i="19"/>
  <c r="D2190" i="19"/>
  <c r="D2191" i="19"/>
  <c r="D2192" i="19"/>
  <c r="D2193" i="19"/>
  <c r="D2194" i="19"/>
  <c r="D2195" i="19"/>
  <c r="D2196" i="19"/>
  <c r="D2197" i="19"/>
  <c r="D2198" i="19"/>
  <c r="D2199" i="19"/>
  <c r="D2200" i="19"/>
  <c r="D2201" i="19"/>
  <c r="D2202" i="19"/>
  <c r="D2203" i="19"/>
  <c r="D2204" i="19"/>
  <c r="D2205" i="19"/>
  <c r="D2206" i="19"/>
  <c r="D2207" i="19"/>
  <c r="D2208" i="19"/>
  <c r="D2209" i="19"/>
  <c r="D2210" i="19"/>
  <c r="D2211" i="19"/>
  <c r="D2212" i="19"/>
  <c r="D2213" i="19"/>
  <c r="D2214" i="19"/>
  <c r="D2215" i="19"/>
  <c r="D2216" i="19"/>
  <c r="D2217" i="19"/>
  <c r="D2218" i="19"/>
  <c r="D2219" i="19"/>
  <c r="D2220" i="19"/>
  <c r="D2221" i="19"/>
  <c r="D2222" i="19"/>
  <c r="D2223" i="19"/>
  <c r="D2224" i="19"/>
  <c r="D2225" i="19"/>
  <c r="D2226" i="19"/>
  <c r="D2227" i="19"/>
  <c r="D2228" i="19"/>
  <c r="D2229" i="19"/>
  <c r="D2230" i="19"/>
  <c r="D2231" i="19"/>
  <c r="D2232" i="19"/>
  <c r="D2233" i="19"/>
  <c r="D2234" i="19"/>
  <c r="D2235" i="19"/>
  <c r="D2236" i="19"/>
  <c r="D2237" i="19"/>
  <c r="D2238" i="19"/>
  <c r="D2239" i="19"/>
  <c r="D2240" i="19"/>
  <c r="D2241" i="19"/>
  <c r="D2242" i="19"/>
  <c r="D2243" i="19"/>
  <c r="D2244" i="19"/>
  <c r="D2245" i="19"/>
  <c r="D2246" i="19"/>
  <c r="D2247" i="19"/>
  <c r="D2248" i="19"/>
  <c r="D2249" i="19"/>
  <c r="D2250" i="19"/>
  <c r="D2251" i="19"/>
  <c r="D2252" i="19"/>
  <c r="D2253" i="19"/>
  <c r="D2254" i="19"/>
  <c r="D2255" i="19"/>
  <c r="D2256" i="19"/>
  <c r="D2257" i="19"/>
  <c r="D2258" i="19"/>
  <c r="D2259" i="19"/>
  <c r="D2260" i="19"/>
  <c r="D2261" i="19"/>
  <c r="D2262" i="19"/>
  <c r="D2263" i="19"/>
  <c r="D2264" i="19"/>
  <c r="D2265" i="19"/>
  <c r="D2266" i="19"/>
  <c r="D2267" i="19"/>
  <c r="D2268" i="19"/>
  <c r="D2269" i="19"/>
  <c r="D2270" i="19"/>
  <c r="D2271" i="19"/>
  <c r="D2272" i="19"/>
  <c r="D2273" i="19"/>
  <c r="D2274" i="19"/>
  <c r="D2275" i="19"/>
  <c r="D2276" i="19"/>
  <c r="D2277" i="19"/>
  <c r="D2278" i="19"/>
  <c r="D2279" i="19"/>
  <c r="D2280" i="19"/>
  <c r="D2281" i="19"/>
  <c r="D2282" i="19"/>
  <c r="D2283" i="19"/>
  <c r="D2284" i="19"/>
  <c r="D2285" i="19"/>
  <c r="D2286" i="19"/>
  <c r="D2287" i="19"/>
  <c r="D2288" i="19"/>
  <c r="D2289" i="19"/>
  <c r="D2290" i="19"/>
  <c r="D2291" i="19"/>
  <c r="D2292" i="19"/>
  <c r="D2293" i="19"/>
  <c r="D2294" i="19"/>
  <c r="D2295" i="19"/>
  <c r="D2296" i="19"/>
  <c r="D2297" i="19"/>
  <c r="D2298" i="19"/>
  <c r="D2299" i="19"/>
  <c r="D2300" i="19"/>
  <c r="D2301" i="19"/>
  <c r="D2302" i="19"/>
  <c r="D2303" i="19"/>
  <c r="D2304" i="19"/>
  <c r="D2305" i="19"/>
  <c r="D2306" i="19"/>
  <c r="D2307" i="19"/>
  <c r="D2308" i="19"/>
  <c r="D2309" i="19"/>
  <c r="D2310" i="19"/>
  <c r="D2311" i="19"/>
  <c r="D2312" i="19"/>
  <c r="D2313" i="19"/>
  <c r="D2314" i="19"/>
  <c r="D2315" i="19"/>
  <c r="D2316" i="19"/>
  <c r="D2317" i="19"/>
  <c r="D2318" i="19"/>
  <c r="D2319" i="19"/>
  <c r="D2320" i="19"/>
  <c r="D2321" i="19"/>
  <c r="D2322" i="19"/>
  <c r="D2323" i="19"/>
  <c r="D2324" i="19"/>
  <c r="D2325" i="19"/>
  <c r="D2326" i="19"/>
  <c r="D2327" i="19"/>
  <c r="D2328" i="19"/>
  <c r="D2329" i="19"/>
  <c r="D2330" i="19"/>
  <c r="D2331" i="19"/>
  <c r="D2332" i="19"/>
  <c r="D2333" i="19"/>
  <c r="D2334" i="19"/>
  <c r="D2335" i="19"/>
  <c r="D2336" i="19"/>
  <c r="D2337" i="19"/>
  <c r="D2338" i="19"/>
  <c r="D2339" i="19"/>
  <c r="D2340" i="19"/>
  <c r="D2341" i="19"/>
  <c r="D2342" i="19"/>
  <c r="D2343" i="19"/>
  <c r="D2344" i="19"/>
  <c r="D2345" i="19"/>
  <c r="D2346" i="19"/>
  <c r="D2347" i="19"/>
  <c r="D2348" i="19"/>
  <c r="D2349" i="19"/>
  <c r="D2350" i="19"/>
  <c r="D2351" i="19"/>
  <c r="D2352" i="19"/>
  <c r="D2353" i="19"/>
  <c r="D2354" i="19"/>
  <c r="D2355" i="19"/>
  <c r="D2356" i="19"/>
  <c r="D2357" i="19"/>
  <c r="D2358" i="19"/>
  <c r="D2359" i="19"/>
  <c r="D2360" i="19"/>
  <c r="D2361" i="19"/>
  <c r="D2362" i="19"/>
  <c r="D2363" i="19"/>
  <c r="D2364" i="19"/>
  <c r="D2365" i="19"/>
  <c r="D2366" i="19"/>
  <c r="D2367" i="19"/>
  <c r="D2368" i="19"/>
  <c r="D2369" i="19"/>
  <c r="D2370" i="19"/>
  <c r="D2371" i="19"/>
  <c r="D2372" i="19"/>
  <c r="D2373" i="19"/>
  <c r="D2374" i="19"/>
  <c r="D2375" i="19"/>
  <c r="D2376" i="19"/>
  <c r="D2377" i="19"/>
  <c r="D2378" i="19"/>
  <c r="D2379" i="19"/>
  <c r="D2380" i="19"/>
  <c r="D2381" i="19"/>
  <c r="D2382" i="19"/>
  <c r="D2383" i="19"/>
  <c r="D2384" i="19"/>
  <c r="D2385" i="19"/>
  <c r="D2386" i="19"/>
  <c r="D2387" i="19"/>
  <c r="D2388" i="19"/>
  <c r="D2389" i="19"/>
  <c r="D2390" i="19"/>
  <c r="D2391" i="19"/>
  <c r="D2392" i="19"/>
  <c r="D2393" i="19"/>
  <c r="D2394" i="19"/>
  <c r="D2395" i="19"/>
  <c r="D2396" i="19"/>
  <c r="D2397" i="19"/>
  <c r="D2398" i="19"/>
  <c r="D2399" i="19"/>
  <c r="D2400" i="19"/>
  <c r="D2401" i="19"/>
  <c r="D2402" i="19"/>
  <c r="D2403" i="19"/>
  <c r="D2404" i="19"/>
  <c r="D2405" i="19"/>
  <c r="D2406" i="19"/>
  <c r="D2407" i="19"/>
  <c r="D2408" i="19"/>
  <c r="D2409" i="19"/>
  <c r="D2410" i="19"/>
  <c r="D2411" i="19"/>
  <c r="D2412" i="19"/>
  <c r="D2413" i="19"/>
  <c r="D2414" i="19"/>
  <c r="D2415" i="19"/>
  <c r="D2416" i="19"/>
  <c r="D2417" i="19"/>
  <c r="D2418" i="19"/>
  <c r="D2419" i="19"/>
  <c r="D2420" i="19"/>
  <c r="D2421" i="19"/>
  <c r="D2422" i="19"/>
  <c r="D2423" i="19"/>
  <c r="D2424" i="19"/>
  <c r="D2425" i="19"/>
  <c r="D2426" i="19"/>
  <c r="D2427" i="19"/>
  <c r="D2428" i="19"/>
  <c r="D2429" i="19"/>
  <c r="D2430" i="19"/>
  <c r="D2431" i="19"/>
  <c r="D2432" i="19"/>
  <c r="D2433" i="19"/>
  <c r="D2434" i="19"/>
  <c r="D2435" i="19"/>
  <c r="D2436" i="19"/>
  <c r="D2437" i="19"/>
  <c r="D2438" i="19"/>
  <c r="D2439" i="19"/>
  <c r="D2440" i="19"/>
  <c r="D2441" i="19"/>
  <c r="D2442" i="19"/>
  <c r="D2443" i="19"/>
  <c r="D2444" i="19"/>
  <c r="D2445" i="19"/>
  <c r="D2446" i="19"/>
  <c r="D2447" i="19"/>
  <c r="D2448" i="19"/>
  <c r="D2449" i="19"/>
  <c r="D2450" i="19"/>
  <c r="D2451" i="19"/>
  <c r="D2452" i="19"/>
  <c r="D2453" i="19"/>
  <c r="D2454" i="19"/>
  <c r="D2455" i="19"/>
  <c r="D2456" i="19"/>
  <c r="D2457" i="19"/>
  <c r="D2458" i="19"/>
  <c r="D2459" i="19"/>
  <c r="D2460" i="19"/>
  <c r="D2461" i="19"/>
  <c r="D2462" i="19"/>
  <c r="D2463" i="19"/>
  <c r="D2464" i="19"/>
  <c r="D2465" i="19"/>
  <c r="D2466" i="19"/>
  <c r="D2467" i="19"/>
  <c r="D2468" i="19"/>
  <c r="D2469" i="19"/>
  <c r="D2470" i="19"/>
  <c r="D2471" i="19"/>
  <c r="D2472" i="19"/>
  <c r="D2473" i="19"/>
  <c r="D2474" i="19"/>
  <c r="D2475" i="19"/>
  <c r="D2476" i="19"/>
  <c r="D2477" i="19"/>
  <c r="D2478" i="19"/>
  <c r="D2479" i="19"/>
  <c r="D2480" i="19"/>
  <c r="D2481" i="19"/>
  <c r="D2482" i="19"/>
  <c r="D2483" i="19"/>
  <c r="D2484" i="19"/>
  <c r="D2485" i="19"/>
  <c r="D2486" i="19"/>
  <c r="D2487" i="19"/>
  <c r="D2488" i="19"/>
  <c r="D2489" i="19"/>
  <c r="D2490" i="19"/>
  <c r="D2491" i="19"/>
  <c r="D2492" i="19"/>
  <c r="D2493" i="19"/>
  <c r="D2494" i="19"/>
  <c r="D2495" i="19"/>
  <c r="D2496" i="19"/>
  <c r="D2497" i="19"/>
  <c r="D2498" i="19"/>
  <c r="D2499" i="19"/>
  <c r="D2500" i="19"/>
  <c r="D2501" i="19"/>
  <c r="D2502" i="19"/>
  <c r="D2503" i="19"/>
  <c r="D2504" i="19"/>
  <c r="D2505" i="19"/>
  <c r="D2506" i="19"/>
  <c r="D2507" i="19"/>
  <c r="D2508" i="19"/>
  <c r="D2509" i="19"/>
  <c r="D2510" i="19"/>
  <c r="D2511" i="19"/>
  <c r="D2512" i="19"/>
  <c r="D2513" i="19"/>
  <c r="D2514" i="19"/>
  <c r="D2515" i="19"/>
  <c r="D2516" i="19"/>
  <c r="D2517" i="19"/>
  <c r="D2518" i="19"/>
  <c r="D2519" i="19"/>
  <c r="D2520" i="19"/>
  <c r="D2521" i="19"/>
  <c r="D2522" i="19"/>
  <c r="D2523" i="19"/>
  <c r="D2524" i="19"/>
  <c r="D2525" i="19"/>
  <c r="D2526" i="19"/>
  <c r="D2527" i="19"/>
  <c r="D2528" i="19"/>
  <c r="D2529" i="19"/>
  <c r="D2530" i="19"/>
  <c r="D2531" i="19"/>
  <c r="D2532" i="19"/>
  <c r="D2533" i="19"/>
  <c r="D2534" i="19"/>
  <c r="D2535" i="19"/>
  <c r="D2536" i="19"/>
  <c r="D2537" i="19"/>
  <c r="D2538" i="19"/>
  <c r="D2539" i="19"/>
  <c r="D2540" i="19"/>
  <c r="D2541" i="19"/>
  <c r="D2542" i="19"/>
  <c r="D2543" i="19"/>
  <c r="D2544" i="19"/>
  <c r="D2545" i="19"/>
  <c r="D2546" i="19"/>
  <c r="D2547" i="19"/>
  <c r="D2548" i="19"/>
  <c r="D2549" i="19"/>
  <c r="D2550" i="19"/>
  <c r="D2551" i="19"/>
  <c r="D2552" i="19"/>
  <c r="D2553" i="19"/>
  <c r="D2554" i="19"/>
  <c r="D2555" i="19"/>
  <c r="D2556" i="19"/>
  <c r="D2557" i="19"/>
  <c r="D2558" i="19"/>
  <c r="D2559" i="19"/>
  <c r="D2560" i="19"/>
  <c r="D2561" i="19"/>
  <c r="D2562" i="19"/>
  <c r="D2563" i="19"/>
  <c r="D2564" i="19"/>
  <c r="D2565" i="19"/>
  <c r="D2566" i="19"/>
  <c r="D2567" i="19"/>
  <c r="D2568" i="19"/>
  <c r="D2569" i="19"/>
  <c r="D2570" i="19"/>
  <c r="D2571" i="19"/>
  <c r="D2572" i="19"/>
  <c r="D2573" i="19"/>
  <c r="D2574" i="19"/>
  <c r="D2575" i="19"/>
  <c r="D2576" i="19"/>
  <c r="D2577" i="19"/>
  <c r="D2578" i="19"/>
  <c r="D2579" i="19"/>
  <c r="D2580" i="19"/>
  <c r="D2581" i="19"/>
  <c r="D2582" i="19"/>
  <c r="D2583" i="19"/>
  <c r="D2584" i="19"/>
  <c r="D2585" i="19"/>
  <c r="D2586" i="19"/>
  <c r="D2587" i="19"/>
  <c r="D2588" i="19"/>
  <c r="D2589" i="19"/>
  <c r="D2590" i="19"/>
  <c r="D2591" i="19"/>
  <c r="D2592" i="19"/>
  <c r="D2593" i="19"/>
  <c r="D2594" i="19"/>
  <c r="D2595" i="19"/>
  <c r="D2596" i="19"/>
  <c r="D2597" i="19"/>
  <c r="D2598" i="19"/>
  <c r="D2599" i="19"/>
  <c r="D2600" i="19"/>
  <c r="D2601" i="19"/>
  <c r="D2602" i="19"/>
  <c r="D2603" i="19"/>
  <c r="D2604" i="19"/>
  <c r="D2605" i="19"/>
  <c r="D2606" i="19"/>
  <c r="D2607" i="19"/>
  <c r="D2608" i="19"/>
  <c r="D2609" i="19"/>
  <c r="D2610" i="19"/>
  <c r="D2611" i="19"/>
  <c r="D2612" i="19"/>
  <c r="D2613" i="19"/>
  <c r="D2614" i="19"/>
  <c r="D2615" i="19"/>
  <c r="D2616" i="19"/>
  <c r="D2617" i="19"/>
  <c r="D2618" i="19"/>
  <c r="D2619" i="19"/>
  <c r="D2620" i="19"/>
  <c r="D2621" i="19"/>
  <c r="D2622" i="19"/>
  <c r="D2623" i="19"/>
  <c r="D2624" i="19"/>
  <c r="D2625" i="19"/>
  <c r="D2626" i="19"/>
  <c r="D2627" i="19"/>
  <c r="D2628" i="19"/>
  <c r="D2629" i="19"/>
  <c r="D2630" i="19"/>
  <c r="D2631" i="19"/>
  <c r="D2632" i="19"/>
  <c r="D2633" i="19"/>
  <c r="D2634" i="19"/>
  <c r="D2635" i="19"/>
  <c r="D2636" i="19"/>
  <c r="D2637" i="19"/>
  <c r="D2638" i="19"/>
  <c r="D2639" i="19"/>
  <c r="D2640" i="19"/>
  <c r="D2641" i="19"/>
  <c r="D2642" i="19"/>
  <c r="D2643" i="19"/>
  <c r="D2644" i="19"/>
  <c r="D2645" i="19"/>
  <c r="D2646" i="19"/>
  <c r="D2647" i="19"/>
  <c r="D2648" i="19"/>
  <c r="D2649" i="19"/>
  <c r="D2650" i="19"/>
  <c r="D2651" i="19"/>
  <c r="D2652" i="19"/>
  <c r="D2653" i="19"/>
  <c r="D2654" i="19"/>
  <c r="D2655" i="19"/>
  <c r="D2656" i="19"/>
  <c r="D2657" i="19"/>
  <c r="D2658" i="19"/>
  <c r="D2659" i="19"/>
  <c r="D2660" i="19"/>
  <c r="D2661" i="19"/>
  <c r="D2662" i="19"/>
  <c r="D2663" i="19"/>
  <c r="D2664" i="19"/>
  <c r="D2665" i="19"/>
  <c r="D2666" i="19"/>
  <c r="D2667" i="19"/>
  <c r="D2668" i="19"/>
  <c r="D2669" i="19"/>
  <c r="D2670" i="19"/>
  <c r="D2671" i="19"/>
  <c r="D2672" i="19"/>
  <c r="D2673" i="19"/>
  <c r="D2674" i="19"/>
  <c r="D2675" i="19"/>
  <c r="D2676" i="19"/>
  <c r="D2677" i="19"/>
  <c r="D2678" i="19"/>
  <c r="D2679" i="19"/>
  <c r="D2680" i="19"/>
  <c r="D2681" i="19"/>
  <c r="D2682" i="19"/>
  <c r="D2683" i="19"/>
  <c r="D2684" i="19"/>
  <c r="D2685" i="19"/>
  <c r="D2686" i="19"/>
  <c r="D2687" i="19"/>
  <c r="D2688" i="19"/>
  <c r="D2689" i="19"/>
  <c r="D2690" i="19"/>
  <c r="D2691" i="19"/>
  <c r="D2692" i="19"/>
  <c r="D2693" i="19"/>
  <c r="D2694" i="19"/>
  <c r="D2695" i="19"/>
  <c r="D2696" i="19"/>
  <c r="D2697" i="19"/>
  <c r="D2698" i="19"/>
  <c r="D2699" i="19"/>
  <c r="D2700" i="19"/>
  <c r="D2701" i="19"/>
  <c r="D2702" i="19"/>
  <c r="D2703" i="19"/>
  <c r="D2704" i="19"/>
  <c r="D2705" i="19"/>
  <c r="D2706" i="19"/>
  <c r="D2707" i="19"/>
  <c r="D2708" i="19"/>
  <c r="D2709" i="19"/>
  <c r="D2710" i="19"/>
  <c r="D2711" i="19"/>
  <c r="D2712" i="19"/>
  <c r="D2713" i="19"/>
  <c r="D2714" i="19"/>
  <c r="D2715" i="19"/>
  <c r="D2716" i="19"/>
  <c r="D2717" i="19"/>
  <c r="D2718" i="19"/>
  <c r="D2719" i="19"/>
  <c r="D2720" i="19"/>
  <c r="D2721" i="19"/>
  <c r="D2722" i="19"/>
  <c r="D2723" i="19"/>
  <c r="D2724" i="19"/>
  <c r="D2725" i="19"/>
  <c r="D2726" i="19"/>
  <c r="D2727" i="19"/>
  <c r="D2728" i="19"/>
  <c r="D2729" i="19"/>
  <c r="D2730" i="19"/>
  <c r="D2731" i="19"/>
  <c r="D2732" i="19"/>
  <c r="D2733" i="19"/>
  <c r="D2734" i="19"/>
  <c r="D2735" i="19"/>
  <c r="D2736" i="19"/>
  <c r="D2737" i="19"/>
  <c r="D2738" i="19"/>
  <c r="D2739" i="19"/>
  <c r="D2740" i="19"/>
  <c r="D2741" i="19"/>
  <c r="D2742" i="19"/>
  <c r="D2743" i="19"/>
  <c r="D2744" i="19"/>
  <c r="D2745" i="19"/>
  <c r="D2746" i="19"/>
  <c r="D2747" i="19"/>
  <c r="D2748" i="19"/>
  <c r="D2749" i="19"/>
  <c r="D2750" i="19"/>
  <c r="D2751" i="19"/>
  <c r="D2752" i="19"/>
  <c r="D2753" i="19"/>
  <c r="D2754" i="19"/>
  <c r="D2755" i="19"/>
  <c r="D2756" i="19"/>
  <c r="D2757" i="19"/>
  <c r="D2758" i="19"/>
  <c r="D2759" i="19"/>
  <c r="D2760" i="19"/>
  <c r="D2761" i="19"/>
  <c r="D2762" i="19"/>
  <c r="D2763" i="19"/>
  <c r="D2764" i="19"/>
  <c r="D2765" i="19"/>
  <c r="D2766" i="19"/>
  <c r="D2767" i="19"/>
  <c r="D2768" i="19"/>
  <c r="D2769" i="19"/>
  <c r="D2770" i="19"/>
  <c r="D2771" i="19"/>
  <c r="D2772" i="19"/>
  <c r="D2773" i="19"/>
  <c r="D2774" i="19"/>
  <c r="D2775" i="19"/>
  <c r="D2776" i="19"/>
  <c r="D2777" i="19"/>
  <c r="D2778" i="19"/>
  <c r="D2779" i="19"/>
  <c r="D2780" i="19"/>
  <c r="D2781" i="19"/>
  <c r="D2782" i="19"/>
  <c r="D2783" i="19"/>
  <c r="D2784" i="19"/>
  <c r="D2785" i="19"/>
  <c r="D2786" i="19"/>
  <c r="D2787" i="19"/>
  <c r="D2788" i="19"/>
  <c r="D2789" i="19"/>
  <c r="D2790" i="19"/>
  <c r="D2791" i="19"/>
  <c r="D2792" i="19"/>
  <c r="D2793" i="19"/>
  <c r="D2794" i="19"/>
  <c r="D2795" i="19"/>
  <c r="D2796" i="19"/>
  <c r="D2797" i="19"/>
  <c r="D2798" i="19"/>
  <c r="D2799" i="19"/>
  <c r="D2800" i="19"/>
  <c r="D2801" i="19"/>
  <c r="D2802" i="19"/>
  <c r="D2803" i="19"/>
  <c r="D2804" i="19"/>
  <c r="D2805" i="19"/>
  <c r="D2806" i="19"/>
  <c r="D2807" i="19"/>
  <c r="D2808" i="19"/>
  <c r="D2809" i="19"/>
  <c r="D2810" i="19"/>
  <c r="D2811" i="19"/>
  <c r="D2812" i="19"/>
  <c r="D2813" i="19"/>
  <c r="D2814" i="19"/>
  <c r="D2815" i="19"/>
  <c r="D2816" i="19"/>
  <c r="D2817" i="19"/>
  <c r="D2818" i="19"/>
  <c r="D2819" i="19"/>
  <c r="D2820" i="19"/>
  <c r="D2821" i="19"/>
  <c r="D2822" i="19"/>
  <c r="D2823" i="19"/>
  <c r="D2824" i="19"/>
  <c r="D2825" i="19"/>
  <c r="D2826" i="19"/>
  <c r="D2827" i="19"/>
  <c r="D2828" i="19"/>
  <c r="D2829" i="19"/>
  <c r="D2830" i="19"/>
  <c r="D2831" i="19"/>
  <c r="D2832" i="19"/>
  <c r="D2833" i="19"/>
  <c r="D2834" i="19"/>
  <c r="D2835" i="19"/>
  <c r="D2836" i="19"/>
  <c r="D2837" i="19"/>
  <c r="D2838" i="19"/>
  <c r="D2839" i="19"/>
  <c r="D2840" i="19"/>
  <c r="D2841" i="19"/>
  <c r="D2842" i="19"/>
  <c r="D2843" i="19"/>
  <c r="D2844" i="19"/>
  <c r="D2845" i="19"/>
  <c r="D2846" i="19"/>
  <c r="D2847" i="19"/>
  <c r="D2848" i="19"/>
  <c r="D2849" i="19"/>
  <c r="D2850" i="19"/>
  <c r="D2851" i="19"/>
  <c r="D2852" i="19"/>
  <c r="D2853" i="19"/>
  <c r="D2854" i="19"/>
  <c r="D2855" i="19"/>
  <c r="D2856" i="19"/>
  <c r="D2857" i="19"/>
  <c r="D2858" i="19"/>
  <c r="D2859" i="19"/>
  <c r="D2860" i="19"/>
  <c r="D2861" i="19"/>
  <c r="D2862" i="19"/>
  <c r="D2863" i="19"/>
  <c r="D2864" i="19"/>
  <c r="D2865" i="19"/>
  <c r="D2866" i="19"/>
  <c r="D2867" i="19"/>
  <c r="D2868" i="19"/>
  <c r="D2869" i="19"/>
  <c r="D2870" i="19"/>
  <c r="D2871" i="19"/>
  <c r="D2872" i="19"/>
  <c r="D2873" i="19"/>
  <c r="D2874" i="19"/>
  <c r="D2875" i="19"/>
  <c r="D2876" i="19"/>
  <c r="D2877" i="19"/>
  <c r="D2878" i="19"/>
  <c r="D2879" i="19"/>
  <c r="D2880" i="19"/>
  <c r="D2881" i="19"/>
  <c r="D2882" i="19"/>
  <c r="D2883" i="19"/>
  <c r="D2884" i="19"/>
  <c r="D2885" i="19"/>
  <c r="D2886" i="19"/>
  <c r="D2887" i="19"/>
  <c r="D2888" i="19"/>
  <c r="D2889" i="19"/>
  <c r="D2890" i="19"/>
  <c r="D2891" i="19"/>
  <c r="D2892" i="19"/>
  <c r="D2893" i="19"/>
  <c r="D2894" i="19"/>
  <c r="D2895" i="19"/>
  <c r="D2896" i="19"/>
  <c r="D2897" i="19"/>
  <c r="D2898" i="19"/>
  <c r="D2899" i="19"/>
  <c r="D2900" i="19"/>
  <c r="D2901" i="19"/>
  <c r="D2902" i="19"/>
  <c r="D2903" i="19"/>
  <c r="D2904" i="19"/>
  <c r="D2905" i="19"/>
  <c r="D2906" i="19"/>
  <c r="D2907" i="19"/>
  <c r="D2908" i="19"/>
  <c r="D2909" i="19"/>
  <c r="D2910" i="19"/>
  <c r="D2911" i="19"/>
  <c r="D2912" i="19"/>
  <c r="D2913" i="19"/>
  <c r="D2914" i="19"/>
  <c r="D2915" i="19"/>
  <c r="D2916" i="19"/>
  <c r="D2917" i="19"/>
  <c r="D2918" i="19"/>
  <c r="D2919" i="19"/>
  <c r="D2920" i="19"/>
  <c r="D2921" i="19"/>
  <c r="D2922" i="19"/>
  <c r="D2923" i="19"/>
  <c r="D2924" i="19"/>
  <c r="D2925" i="19"/>
  <c r="D2926" i="19"/>
  <c r="D2927" i="19"/>
  <c r="D2928" i="19"/>
  <c r="D2929" i="19"/>
  <c r="D2930" i="19"/>
  <c r="D2931" i="19"/>
  <c r="D2932" i="19"/>
  <c r="D2933" i="19"/>
  <c r="D2934" i="19"/>
  <c r="D2935" i="19"/>
  <c r="D2936" i="19"/>
  <c r="D2937" i="19"/>
  <c r="D2938" i="19"/>
  <c r="D2939" i="19"/>
  <c r="D2940" i="19"/>
  <c r="D2941" i="19"/>
  <c r="D2942" i="19"/>
  <c r="D2943" i="19"/>
  <c r="D2944" i="19"/>
  <c r="D2945" i="19"/>
  <c r="D2946" i="19"/>
  <c r="D2947" i="19"/>
  <c r="D2948" i="19"/>
  <c r="D2949" i="19"/>
  <c r="D2950" i="19"/>
  <c r="D2951" i="19"/>
  <c r="D2952" i="19"/>
  <c r="D2953" i="19"/>
  <c r="D2954" i="19"/>
  <c r="D2955" i="19"/>
  <c r="D2956" i="19"/>
  <c r="D2957" i="19"/>
  <c r="D2958" i="19"/>
  <c r="D2959" i="19"/>
  <c r="D2960" i="19"/>
  <c r="D2961" i="19"/>
  <c r="D2962" i="19"/>
  <c r="D2963" i="19"/>
  <c r="D2964" i="19"/>
  <c r="D2965" i="19"/>
  <c r="D2966" i="19"/>
  <c r="D2967" i="19"/>
  <c r="D2968" i="19"/>
  <c r="D2969" i="19"/>
  <c r="D2970" i="19"/>
  <c r="D2971" i="19"/>
  <c r="D2972" i="19"/>
  <c r="D2973" i="19"/>
  <c r="D2974" i="19"/>
  <c r="D2975" i="19"/>
  <c r="D2976" i="19"/>
  <c r="D2977" i="19"/>
  <c r="D2978" i="19"/>
  <c r="D2979" i="19"/>
  <c r="D2980" i="19"/>
  <c r="D2981" i="19"/>
  <c r="D2982" i="19"/>
  <c r="D2983" i="19"/>
  <c r="D2984" i="19"/>
  <c r="D2985" i="19"/>
  <c r="D2986" i="19"/>
  <c r="D2987" i="19"/>
  <c r="D2988" i="19"/>
  <c r="D2989" i="19"/>
  <c r="D2990" i="19"/>
  <c r="D2991" i="19"/>
  <c r="D2992" i="19"/>
  <c r="D2993" i="19"/>
  <c r="D2994" i="19"/>
  <c r="D2995" i="19"/>
  <c r="D2996" i="19"/>
  <c r="D2997" i="19"/>
  <c r="D2998" i="19"/>
  <c r="D2999" i="19"/>
  <c r="D3000" i="19"/>
  <c r="D3001" i="19"/>
  <c r="D3002" i="19"/>
  <c r="D3003" i="19"/>
  <c r="D3004" i="19"/>
  <c r="D3005" i="19"/>
  <c r="D3006" i="19"/>
  <c r="D3007" i="19"/>
  <c r="D3008" i="19"/>
  <c r="D3009" i="19"/>
  <c r="D3010" i="19"/>
  <c r="D3011" i="19"/>
  <c r="D3012" i="19"/>
  <c r="D3013" i="19"/>
  <c r="D3014" i="19"/>
  <c r="D3015" i="19"/>
  <c r="D3016" i="19"/>
  <c r="D3017" i="19"/>
  <c r="D3018" i="19"/>
  <c r="D3019" i="19"/>
  <c r="D3020" i="19"/>
  <c r="D3021" i="19"/>
  <c r="D3022" i="19"/>
  <c r="D3023" i="19"/>
  <c r="D3024" i="19"/>
  <c r="D3025" i="19"/>
  <c r="D3026" i="19"/>
  <c r="D3027" i="19"/>
  <c r="D3028" i="19"/>
  <c r="D3029" i="19"/>
  <c r="D3030" i="19"/>
  <c r="D3031" i="19"/>
  <c r="D3032" i="19"/>
  <c r="D3033" i="19"/>
  <c r="D3034" i="19"/>
  <c r="D3035" i="19"/>
  <c r="D3036" i="19"/>
  <c r="D3037" i="19"/>
  <c r="D3038" i="19"/>
  <c r="D3039" i="19"/>
  <c r="D3040" i="19"/>
  <c r="D3041" i="19"/>
  <c r="D3042" i="19"/>
  <c r="D3043" i="19"/>
  <c r="D3044" i="19"/>
  <c r="D3045" i="19"/>
  <c r="D3046" i="19"/>
  <c r="D3047" i="19"/>
  <c r="D3048" i="19"/>
  <c r="D3049" i="19"/>
  <c r="D3050" i="19"/>
  <c r="D3051" i="19"/>
  <c r="D3052" i="19"/>
  <c r="D3053" i="19"/>
  <c r="D3054" i="19"/>
  <c r="D3055" i="19"/>
  <c r="D3056" i="19"/>
  <c r="D3057" i="19"/>
  <c r="D3058" i="19"/>
  <c r="D3059" i="19"/>
  <c r="D3060" i="19"/>
  <c r="D3061" i="19"/>
  <c r="D3062" i="19"/>
  <c r="D3063" i="19"/>
  <c r="D3064" i="19"/>
  <c r="D3065" i="19"/>
  <c r="D3066" i="19"/>
  <c r="D3067" i="19"/>
  <c r="D3068" i="19"/>
  <c r="D3069" i="19"/>
  <c r="D3070" i="19"/>
  <c r="D3071" i="19"/>
  <c r="D3072" i="19"/>
  <c r="D3073" i="19"/>
  <c r="D3074" i="19"/>
  <c r="D3075" i="19"/>
  <c r="D3076" i="19"/>
  <c r="D3077" i="19"/>
  <c r="D3078" i="19"/>
  <c r="D3079" i="19"/>
  <c r="D3080" i="19"/>
  <c r="D3081" i="19"/>
  <c r="D3082" i="19"/>
  <c r="D3083" i="19"/>
  <c r="D3084" i="19"/>
  <c r="D3085" i="19"/>
  <c r="D3086" i="19"/>
  <c r="D3087" i="19"/>
  <c r="D3088" i="19"/>
  <c r="D3089" i="19"/>
  <c r="D3090" i="19"/>
  <c r="D3091" i="19"/>
  <c r="D3092" i="19"/>
  <c r="D3093" i="19"/>
  <c r="D3094" i="19"/>
  <c r="D3095" i="19"/>
  <c r="D3096" i="19"/>
  <c r="D3097" i="19"/>
  <c r="D3098" i="19"/>
  <c r="D3099" i="19"/>
  <c r="D3100" i="19"/>
  <c r="D3101" i="19"/>
  <c r="D3102" i="19"/>
  <c r="D3103" i="19"/>
  <c r="D3104" i="19"/>
  <c r="D3105" i="19"/>
  <c r="D3106" i="19"/>
  <c r="D3107" i="19"/>
  <c r="D3108" i="19"/>
  <c r="D3109" i="19"/>
  <c r="D3110" i="19"/>
  <c r="D3111" i="19"/>
  <c r="D3112" i="19"/>
  <c r="D3113" i="19"/>
  <c r="D3114" i="19"/>
  <c r="D3115" i="19"/>
  <c r="D3116" i="19"/>
  <c r="D3117" i="19"/>
  <c r="D3118" i="19"/>
  <c r="D3119" i="19"/>
  <c r="D3120" i="19"/>
  <c r="D3121" i="19"/>
  <c r="D3122" i="19"/>
  <c r="D3123" i="19"/>
  <c r="D3124" i="19"/>
  <c r="D3125" i="19"/>
  <c r="D3126" i="19"/>
  <c r="D3127" i="19"/>
  <c r="D3128" i="19"/>
  <c r="D3129" i="19"/>
  <c r="D3130" i="19"/>
  <c r="D3131" i="19"/>
  <c r="D3132" i="19"/>
  <c r="D3133" i="19"/>
  <c r="D3134" i="19"/>
  <c r="D3135" i="19"/>
  <c r="D3136" i="19"/>
  <c r="D3137" i="19"/>
  <c r="D3138" i="19"/>
  <c r="D3139" i="19"/>
  <c r="D3140" i="19"/>
  <c r="D3141" i="19"/>
  <c r="D3142" i="19"/>
  <c r="D3143" i="19"/>
  <c r="D3144" i="19"/>
  <c r="D3145" i="19"/>
  <c r="D3146" i="19"/>
  <c r="D3147" i="19"/>
  <c r="D3148" i="19"/>
  <c r="D3149" i="19"/>
  <c r="D3150" i="19"/>
  <c r="D3151" i="19"/>
  <c r="D3152" i="19"/>
  <c r="D3153" i="19"/>
  <c r="D3154" i="19"/>
  <c r="D3155" i="19"/>
  <c r="D3156" i="19"/>
  <c r="D3157" i="19"/>
  <c r="D3158" i="19"/>
  <c r="D3159" i="19"/>
  <c r="D3160" i="19"/>
  <c r="D3161" i="19"/>
  <c r="D3162" i="19"/>
  <c r="D3163" i="19"/>
  <c r="D3164" i="19"/>
  <c r="D3165" i="19"/>
  <c r="D3166" i="19"/>
  <c r="D3167" i="19"/>
  <c r="D3168" i="19"/>
  <c r="D3169" i="19"/>
  <c r="D3170" i="19"/>
  <c r="D3171" i="19"/>
  <c r="D3172" i="19"/>
  <c r="D3173" i="19"/>
  <c r="D3174" i="19"/>
  <c r="D3175" i="19"/>
  <c r="D3176" i="19"/>
  <c r="D3177" i="19"/>
  <c r="D3178" i="19"/>
  <c r="D3179" i="19"/>
  <c r="D3180" i="19"/>
  <c r="D3181" i="19"/>
  <c r="D3182" i="19"/>
  <c r="D3183" i="19"/>
  <c r="D3184" i="19"/>
  <c r="D3185" i="19"/>
  <c r="D3186" i="19"/>
  <c r="D3187" i="19"/>
  <c r="D3188" i="19"/>
  <c r="D3189" i="19"/>
  <c r="D3190" i="19"/>
  <c r="D3191" i="19"/>
  <c r="D3192" i="19"/>
  <c r="D3193" i="19"/>
  <c r="D3194" i="19"/>
  <c r="D3195" i="19"/>
  <c r="D3196" i="19"/>
  <c r="D3197" i="19"/>
  <c r="D3198" i="19"/>
  <c r="D3199" i="19"/>
  <c r="D3200" i="19"/>
  <c r="D3201" i="19"/>
  <c r="D3202" i="19"/>
  <c r="D3203" i="19"/>
  <c r="D3204" i="19"/>
  <c r="D3205" i="19"/>
  <c r="D3206" i="19"/>
  <c r="D3207" i="19"/>
  <c r="D3208" i="19"/>
  <c r="D3209" i="19"/>
  <c r="D3210" i="19"/>
  <c r="D3211" i="19"/>
  <c r="D3212" i="19"/>
  <c r="D3213" i="19"/>
  <c r="D3214" i="19"/>
  <c r="D3215" i="19"/>
  <c r="D3216" i="19"/>
  <c r="D3217" i="19"/>
  <c r="D3218" i="19"/>
  <c r="D3219" i="19"/>
  <c r="D3220" i="19"/>
  <c r="D3221" i="19"/>
  <c r="D3222" i="19"/>
  <c r="D3223" i="19"/>
  <c r="D3224" i="19"/>
  <c r="D3225" i="19"/>
  <c r="D3226" i="19"/>
  <c r="D3227" i="19"/>
  <c r="D3228" i="19"/>
  <c r="D3229" i="19"/>
  <c r="D3230" i="19"/>
  <c r="D3231" i="19"/>
  <c r="D3232" i="19"/>
  <c r="D3233" i="19"/>
  <c r="D3234" i="19"/>
  <c r="D3235" i="19"/>
  <c r="D3236" i="19"/>
  <c r="D3237" i="19"/>
  <c r="D3238" i="19"/>
  <c r="D3239" i="19"/>
  <c r="D3240" i="19"/>
  <c r="D3241" i="19"/>
  <c r="D3242" i="19"/>
  <c r="D3243" i="19"/>
  <c r="D3244" i="19"/>
  <c r="D3245" i="19"/>
  <c r="D3246" i="19"/>
  <c r="D3247" i="19"/>
  <c r="D3248" i="19"/>
  <c r="D3249" i="19"/>
  <c r="D3250" i="19"/>
  <c r="D3251" i="19"/>
  <c r="D3252" i="19"/>
  <c r="D3253" i="19"/>
  <c r="D3254" i="19"/>
  <c r="D3255" i="19"/>
  <c r="D3256" i="19"/>
  <c r="D3257" i="19"/>
  <c r="D3258" i="19"/>
  <c r="D3259" i="19"/>
  <c r="D3260" i="19"/>
  <c r="D3261" i="19"/>
  <c r="D3262" i="19"/>
  <c r="D3263" i="19"/>
  <c r="D3264" i="19"/>
  <c r="D3265" i="19"/>
  <c r="D3266" i="19"/>
  <c r="D3267" i="19"/>
  <c r="D3268" i="19"/>
  <c r="D3269" i="19"/>
  <c r="D3270" i="19"/>
  <c r="D3271" i="19"/>
  <c r="D3272" i="19"/>
  <c r="D3273" i="19"/>
  <c r="D3274" i="19"/>
  <c r="D3275" i="19"/>
  <c r="D3276" i="19"/>
  <c r="D3277" i="19"/>
  <c r="D3278" i="19"/>
  <c r="D3279" i="19"/>
  <c r="D3280" i="19"/>
  <c r="D3281" i="19"/>
  <c r="D3282" i="19"/>
  <c r="D3283" i="19"/>
  <c r="D3284" i="19"/>
  <c r="D3285" i="19"/>
  <c r="D3286" i="19"/>
  <c r="D3287" i="19"/>
  <c r="D3288" i="19"/>
  <c r="D3289" i="19"/>
  <c r="D3290" i="19"/>
  <c r="D3291" i="19"/>
  <c r="D3292" i="19"/>
  <c r="D3293" i="19"/>
  <c r="D3294" i="19"/>
  <c r="D3295" i="19"/>
  <c r="D3296" i="19"/>
  <c r="D3297" i="19"/>
  <c r="D3298" i="19"/>
  <c r="D3299" i="19"/>
  <c r="D3300" i="19"/>
  <c r="D3301" i="19"/>
  <c r="D3302" i="19"/>
  <c r="D3303" i="19"/>
  <c r="D3304" i="19"/>
  <c r="D3305" i="19"/>
  <c r="D3306" i="19"/>
  <c r="D3307" i="19"/>
  <c r="D3308" i="19"/>
  <c r="D3309" i="19"/>
  <c r="D3310" i="19"/>
  <c r="D3311" i="19"/>
  <c r="D3312" i="19"/>
  <c r="D3313" i="19"/>
  <c r="D3314" i="19"/>
  <c r="D3315" i="19"/>
  <c r="D3316" i="19"/>
  <c r="D3317" i="19"/>
  <c r="D3318" i="19"/>
  <c r="D3319" i="19"/>
  <c r="D3320" i="19"/>
  <c r="D3321" i="19"/>
  <c r="D3322" i="19"/>
  <c r="D3323" i="19"/>
  <c r="D3324" i="19"/>
  <c r="D3325" i="19"/>
  <c r="D3326" i="19"/>
  <c r="D3327" i="19"/>
  <c r="D3328" i="19"/>
  <c r="D3329" i="19"/>
  <c r="D3330" i="19"/>
  <c r="D3331" i="19"/>
  <c r="D3332" i="19"/>
  <c r="D3333" i="19"/>
  <c r="D3334" i="19"/>
  <c r="D3335" i="19"/>
  <c r="D3336" i="19"/>
  <c r="D3337" i="19"/>
  <c r="D3338" i="19"/>
  <c r="D3339" i="19"/>
  <c r="D3340" i="19"/>
  <c r="D3341" i="19"/>
  <c r="D3342" i="19"/>
  <c r="D3343" i="19"/>
  <c r="D3344" i="19"/>
  <c r="D3345" i="19"/>
  <c r="D3346" i="19"/>
  <c r="D3347" i="19"/>
  <c r="D3348" i="19"/>
  <c r="D3349" i="19"/>
  <c r="D3350" i="19"/>
  <c r="D3351" i="19"/>
  <c r="D3352" i="19"/>
  <c r="D3353" i="19"/>
  <c r="D3354" i="19"/>
  <c r="D3355" i="19"/>
  <c r="D3356" i="19"/>
  <c r="D3357" i="19"/>
  <c r="D3358" i="19"/>
  <c r="D3359" i="19"/>
  <c r="D3360" i="19"/>
  <c r="D3361" i="19"/>
  <c r="D3362" i="19"/>
  <c r="D3363" i="19"/>
  <c r="D3364" i="19"/>
  <c r="D3365" i="19"/>
  <c r="D3366" i="19"/>
  <c r="D3367" i="19"/>
  <c r="D3368" i="19"/>
  <c r="D3369" i="19"/>
  <c r="D3370" i="19"/>
  <c r="D3371" i="19"/>
  <c r="D3372" i="19"/>
  <c r="D3373" i="19"/>
  <c r="D3374" i="19"/>
  <c r="D3375" i="19"/>
  <c r="D3376" i="19"/>
  <c r="D3377" i="19"/>
  <c r="D3378" i="19"/>
  <c r="D3379" i="19"/>
  <c r="D3380" i="19"/>
  <c r="D3381" i="19"/>
  <c r="D3382" i="19"/>
  <c r="D3383" i="19"/>
  <c r="D3384" i="19"/>
  <c r="D3385" i="19"/>
  <c r="D3386" i="19"/>
  <c r="D3387" i="19"/>
  <c r="D3388" i="19"/>
  <c r="D3389" i="19"/>
  <c r="D3390" i="19"/>
  <c r="D3391" i="19"/>
  <c r="D3392" i="19"/>
  <c r="D3393" i="19"/>
  <c r="D3394" i="19"/>
  <c r="D3395" i="19"/>
  <c r="D3396" i="19"/>
  <c r="D3397" i="19"/>
  <c r="D3398" i="19"/>
  <c r="D3399" i="19"/>
  <c r="D3400" i="19"/>
  <c r="D3401" i="19"/>
  <c r="D3402" i="19"/>
  <c r="D3403" i="19"/>
  <c r="D3404" i="19"/>
  <c r="D3405" i="19"/>
  <c r="D3406" i="19"/>
  <c r="D3407" i="19"/>
  <c r="D3408" i="19"/>
  <c r="D3409" i="19"/>
  <c r="D3410" i="19"/>
  <c r="D3411" i="19"/>
  <c r="D3412" i="19"/>
  <c r="D3413" i="19"/>
  <c r="D3414" i="19"/>
  <c r="D3415" i="19"/>
  <c r="D3416" i="19"/>
  <c r="D3417" i="19"/>
  <c r="D3418" i="19"/>
  <c r="D3419" i="19"/>
  <c r="D3420" i="19"/>
  <c r="D3421" i="19"/>
  <c r="D3422" i="19"/>
  <c r="D3423" i="19"/>
  <c r="D3424" i="19"/>
  <c r="D3425" i="19"/>
  <c r="D3426" i="19"/>
  <c r="D3427" i="19"/>
  <c r="D3428" i="19"/>
  <c r="D3429" i="19"/>
  <c r="D3430" i="19"/>
  <c r="D3431" i="19"/>
  <c r="D3432" i="19"/>
  <c r="D3433" i="19"/>
  <c r="D3434" i="19"/>
  <c r="D3435" i="19"/>
  <c r="D3436" i="19"/>
  <c r="D3437" i="19"/>
  <c r="D3438" i="19"/>
  <c r="D3439" i="19"/>
  <c r="D3440" i="19"/>
  <c r="D3441" i="19"/>
  <c r="D3442" i="19"/>
  <c r="D3443" i="19"/>
  <c r="D3444" i="19"/>
  <c r="D3445" i="19"/>
  <c r="D3446" i="19"/>
  <c r="D3447" i="19"/>
  <c r="D3448" i="19"/>
  <c r="D3449" i="19"/>
  <c r="D3450" i="19"/>
  <c r="D3451" i="19"/>
  <c r="D3452" i="19"/>
  <c r="D3453" i="19"/>
  <c r="D3454" i="19"/>
  <c r="D3455" i="19"/>
  <c r="D3456" i="19"/>
  <c r="D3457" i="19"/>
  <c r="D3458" i="19"/>
  <c r="D3459" i="19"/>
  <c r="D3460" i="19"/>
  <c r="D3461" i="19"/>
  <c r="D3462" i="19"/>
  <c r="D3463" i="19"/>
  <c r="D3464" i="19"/>
  <c r="D3465" i="19"/>
  <c r="D3466" i="19"/>
  <c r="D3467" i="19"/>
  <c r="D3468" i="19"/>
  <c r="D3469" i="19"/>
  <c r="D3470" i="19"/>
  <c r="D3471" i="19"/>
  <c r="D3472" i="19"/>
  <c r="D3473" i="19"/>
  <c r="D3474" i="19"/>
  <c r="D3475" i="19"/>
  <c r="D3476" i="19"/>
  <c r="D3477" i="19"/>
  <c r="D3478" i="19"/>
  <c r="D3479" i="19"/>
  <c r="D3480" i="19"/>
  <c r="D3481" i="19"/>
  <c r="D3482" i="19"/>
  <c r="D3483" i="19"/>
  <c r="D3484" i="19"/>
  <c r="D3485" i="19"/>
  <c r="D3486" i="19"/>
  <c r="D3487" i="19"/>
  <c r="D3488" i="19"/>
  <c r="D3489" i="19"/>
  <c r="D3490" i="19"/>
  <c r="D3491" i="19"/>
  <c r="D3492" i="19"/>
  <c r="D3493" i="19"/>
  <c r="D3494" i="19"/>
  <c r="D3495" i="19"/>
  <c r="D3496" i="19"/>
  <c r="D3497" i="19"/>
  <c r="D3498" i="19"/>
  <c r="D3499" i="19"/>
  <c r="D3500" i="19"/>
  <c r="D3501" i="19"/>
  <c r="D3502" i="19"/>
  <c r="D3503" i="19"/>
  <c r="D3504" i="19"/>
  <c r="D3505" i="19"/>
  <c r="D3506" i="19"/>
  <c r="D3507" i="19"/>
  <c r="D3508" i="19"/>
  <c r="D3509" i="19"/>
  <c r="D3510" i="19"/>
  <c r="D3511" i="19"/>
  <c r="D3512" i="19"/>
  <c r="D3513" i="19"/>
  <c r="D3514" i="19"/>
  <c r="D3515" i="19"/>
  <c r="D3516" i="19"/>
  <c r="D3517" i="19"/>
  <c r="D3518" i="19"/>
  <c r="D3519" i="19"/>
  <c r="D3520" i="19"/>
  <c r="D3521" i="19"/>
  <c r="D3522" i="19"/>
  <c r="D3523" i="19"/>
  <c r="D3524" i="19"/>
  <c r="D3525" i="19"/>
  <c r="D3526" i="19"/>
  <c r="D3527" i="19"/>
  <c r="D3528" i="19"/>
  <c r="D3529" i="19"/>
  <c r="D3530" i="19"/>
  <c r="D3531" i="19"/>
  <c r="D3532" i="19"/>
  <c r="D3533" i="19"/>
  <c r="D3534" i="19"/>
  <c r="D3535" i="19"/>
  <c r="D3536" i="19"/>
  <c r="D3537" i="19"/>
  <c r="D3538" i="19"/>
  <c r="D3539" i="19"/>
  <c r="D3540" i="19"/>
  <c r="D3541" i="19"/>
  <c r="D3542" i="19"/>
  <c r="D3543" i="19"/>
  <c r="D3544" i="19"/>
  <c r="D3545" i="19"/>
  <c r="D3546" i="19"/>
  <c r="D3547" i="19"/>
  <c r="D3548" i="19"/>
  <c r="D3549" i="19"/>
  <c r="D3550" i="19"/>
  <c r="D3551" i="19"/>
  <c r="D3552" i="19"/>
  <c r="D3553" i="19"/>
  <c r="D3554" i="19"/>
  <c r="D3555" i="19"/>
  <c r="D3556" i="19"/>
  <c r="D3557" i="19"/>
  <c r="D3558" i="19"/>
  <c r="D3559" i="19"/>
  <c r="D3560" i="19"/>
  <c r="D3561" i="19"/>
  <c r="D3562" i="19"/>
  <c r="D3563" i="19"/>
  <c r="D3564" i="19"/>
  <c r="D3565" i="19"/>
  <c r="D3566" i="19"/>
  <c r="D3567" i="19"/>
  <c r="D3568" i="19"/>
  <c r="D3569" i="19"/>
  <c r="D3570" i="19"/>
  <c r="D3571" i="19"/>
  <c r="D3572" i="19"/>
  <c r="D3573" i="19"/>
  <c r="D3574" i="19"/>
  <c r="D3575" i="19"/>
  <c r="D3576" i="19"/>
  <c r="D3577" i="19"/>
  <c r="D3578" i="19"/>
  <c r="D3579" i="19"/>
  <c r="D3580" i="19"/>
  <c r="D3581" i="19"/>
  <c r="D3582" i="19"/>
  <c r="D3583" i="19"/>
  <c r="D3584" i="19"/>
  <c r="D3585" i="19"/>
  <c r="D3586" i="19"/>
  <c r="D3587" i="19"/>
  <c r="D3588" i="19"/>
  <c r="D3589" i="19"/>
  <c r="D3590" i="19"/>
  <c r="D3591" i="19"/>
  <c r="D3592" i="19"/>
  <c r="D3593" i="19"/>
  <c r="D3594" i="19"/>
  <c r="D3595" i="19"/>
  <c r="D3596" i="19"/>
  <c r="D3597" i="19"/>
  <c r="D3598" i="19"/>
  <c r="D3599" i="19"/>
  <c r="D3600" i="19"/>
  <c r="D3601" i="19"/>
  <c r="D3602" i="19"/>
  <c r="D3603" i="19"/>
  <c r="D3604" i="19"/>
  <c r="D3605" i="19"/>
  <c r="D3606" i="19"/>
  <c r="D3607" i="19"/>
  <c r="D3608" i="19"/>
  <c r="D3609" i="19"/>
  <c r="D3610" i="19"/>
  <c r="D3611" i="19"/>
  <c r="D3612" i="19"/>
  <c r="D3613" i="19"/>
  <c r="D3614" i="19"/>
  <c r="D3615" i="19"/>
  <c r="D3616" i="19"/>
  <c r="D3617" i="19"/>
  <c r="D3618" i="19"/>
  <c r="D3619" i="19"/>
  <c r="D3620" i="19"/>
  <c r="D3621" i="19"/>
  <c r="D3622" i="19"/>
  <c r="D3623" i="19"/>
  <c r="D3624" i="19"/>
  <c r="D3625" i="19"/>
  <c r="D3626" i="19"/>
  <c r="D3627" i="19"/>
  <c r="D3628" i="19"/>
  <c r="D3629" i="19"/>
  <c r="D3630" i="19"/>
  <c r="D3631" i="19"/>
  <c r="D3632" i="19"/>
  <c r="D3633" i="19"/>
  <c r="D3634" i="19"/>
  <c r="D3635" i="19"/>
  <c r="D3636" i="19"/>
  <c r="D3637" i="19"/>
  <c r="D3638" i="19"/>
  <c r="D3639" i="19"/>
  <c r="D3640" i="19"/>
  <c r="D3641" i="19"/>
  <c r="D3642" i="19"/>
  <c r="D3643" i="19"/>
  <c r="D3644" i="19"/>
  <c r="D3645" i="19"/>
  <c r="D3646" i="19"/>
  <c r="D3647" i="19"/>
  <c r="D3648" i="19"/>
  <c r="D3649" i="19"/>
  <c r="D3650" i="19"/>
  <c r="D3651" i="19"/>
  <c r="D3652" i="19"/>
  <c r="D3653" i="19"/>
  <c r="D3654" i="19"/>
  <c r="D3655" i="19"/>
  <c r="D3656" i="19"/>
  <c r="D3657" i="19"/>
  <c r="D3658" i="19"/>
  <c r="D3659" i="19"/>
  <c r="D3660" i="19"/>
  <c r="D3661" i="19"/>
  <c r="D3662" i="19"/>
  <c r="D3663" i="19"/>
  <c r="D3664" i="19"/>
  <c r="D3665" i="19"/>
  <c r="D3666" i="19"/>
  <c r="D3667" i="19"/>
  <c r="D3668" i="19"/>
  <c r="D3669" i="19"/>
  <c r="D3670" i="19"/>
  <c r="D3671" i="19"/>
  <c r="D3672" i="19"/>
  <c r="D3673" i="19"/>
  <c r="D3674" i="19"/>
  <c r="D3675" i="19"/>
  <c r="D3676" i="19"/>
  <c r="D3677" i="19"/>
  <c r="D3678" i="19"/>
  <c r="D3679" i="19"/>
  <c r="D3680" i="19"/>
  <c r="D3681" i="19"/>
  <c r="D3682" i="19"/>
  <c r="D3683" i="19"/>
  <c r="D3684" i="19"/>
  <c r="D3685" i="19"/>
  <c r="D3686" i="19"/>
  <c r="D3687" i="19"/>
  <c r="D3688" i="19"/>
  <c r="D3689" i="19"/>
  <c r="D3690" i="19"/>
  <c r="D3691" i="19"/>
  <c r="D3692" i="19"/>
  <c r="D3693" i="19"/>
  <c r="D3694" i="19"/>
  <c r="D3695" i="19"/>
  <c r="D3696" i="19"/>
  <c r="D3697" i="19"/>
  <c r="D3698" i="19"/>
  <c r="D3699" i="19"/>
  <c r="D3700" i="19"/>
  <c r="D3701" i="19"/>
  <c r="D3702" i="19"/>
  <c r="D3703" i="19"/>
  <c r="D3704" i="19"/>
  <c r="D3705" i="19"/>
  <c r="D3706" i="19"/>
  <c r="D3707" i="19"/>
  <c r="D3708" i="19"/>
  <c r="D3709" i="19"/>
  <c r="D3710" i="19"/>
  <c r="D3711" i="19"/>
  <c r="D3712" i="19"/>
  <c r="D3713" i="19"/>
  <c r="D3714" i="19"/>
  <c r="D3715" i="19"/>
  <c r="D3716" i="19"/>
  <c r="D3717" i="19"/>
  <c r="D3718" i="19"/>
  <c r="D3719" i="19"/>
  <c r="D3720" i="19"/>
  <c r="D3721" i="19"/>
  <c r="D3722" i="19"/>
  <c r="D3723" i="19"/>
  <c r="D3724" i="19"/>
  <c r="D3725" i="19"/>
  <c r="D3726" i="19"/>
  <c r="D3727" i="19"/>
  <c r="D3728" i="19"/>
  <c r="D3729" i="19"/>
  <c r="D3730" i="19"/>
  <c r="D3731" i="19"/>
  <c r="D3732" i="19"/>
  <c r="D3733" i="19"/>
  <c r="D3734" i="19"/>
  <c r="D3735" i="19"/>
  <c r="D3736" i="19"/>
  <c r="D3737" i="19"/>
  <c r="D3738" i="19"/>
  <c r="D3739" i="19"/>
  <c r="D3740" i="19"/>
  <c r="D3741" i="19"/>
  <c r="D3742" i="19"/>
  <c r="D3743" i="19"/>
  <c r="D3744" i="19"/>
  <c r="D3745" i="19"/>
  <c r="D3746" i="19"/>
  <c r="D3747" i="19"/>
  <c r="D3748" i="19"/>
  <c r="D3749" i="19"/>
  <c r="D3750" i="19"/>
  <c r="D3751" i="19"/>
  <c r="D3752" i="19"/>
  <c r="D3753" i="19"/>
  <c r="D3754" i="19"/>
  <c r="D3755" i="19"/>
  <c r="D3756" i="19"/>
  <c r="D3757" i="19"/>
  <c r="D3758" i="19"/>
  <c r="D3759" i="19"/>
  <c r="D3760" i="19"/>
  <c r="D3761" i="19"/>
  <c r="D3762" i="19"/>
  <c r="D3763" i="19"/>
  <c r="D3764" i="19"/>
  <c r="D3765" i="19"/>
  <c r="D3766" i="19"/>
  <c r="D3767" i="19"/>
  <c r="D3768" i="19"/>
  <c r="D3769" i="19"/>
  <c r="D3770" i="19"/>
  <c r="D3771" i="19"/>
  <c r="D3772" i="19"/>
  <c r="D3773" i="19"/>
  <c r="D3774" i="19"/>
  <c r="D3775" i="19"/>
  <c r="D3776" i="19"/>
  <c r="D3777" i="19"/>
  <c r="D3778" i="19"/>
  <c r="D3779" i="19"/>
  <c r="D3780" i="19"/>
  <c r="D3781" i="19"/>
  <c r="D3782" i="19"/>
  <c r="D3783" i="19"/>
  <c r="D3784" i="19"/>
  <c r="D3785" i="19"/>
  <c r="D3786" i="19"/>
  <c r="D3787" i="19"/>
  <c r="D3788" i="19"/>
  <c r="D3789" i="19"/>
  <c r="D3790" i="19"/>
  <c r="D3791" i="19"/>
  <c r="D3792" i="19"/>
  <c r="D3793" i="19"/>
  <c r="D3794" i="19"/>
  <c r="D3795" i="19"/>
  <c r="D3796" i="19"/>
  <c r="D3797" i="19"/>
  <c r="D3798" i="19"/>
  <c r="D3799" i="19"/>
  <c r="D3800" i="19"/>
  <c r="D3801" i="19"/>
  <c r="D3802" i="19"/>
  <c r="D3803" i="19"/>
  <c r="D3804" i="19"/>
  <c r="D3805" i="19"/>
  <c r="D3806" i="19"/>
  <c r="D3807" i="19"/>
  <c r="D3808" i="19"/>
  <c r="D3809" i="19"/>
  <c r="D3810" i="19"/>
  <c r="D3811" i="19"/>
  <c r="D3812" i="19"/>
  <c r="D3813" i="19"/>
  <c r="D3814" i="19"/>
  <c r="D3815" i="19"/>
  <c r="D3816" i="19"/>
  <c r="D3817" i="19"/>
  <c r="D3818" i="19"/>
  <c r="D3819" i="19"/>
  <c r="D3820" i="19"/>
  <c r="D3821" i="19"/>
  <c r="D3822" i="19"/>
  <c r="D3823" i="19"/>
  <c r="D3824" i="19"/>
  <c r="D3825" i="19"/>
  <c r="D3826" i="19"/>
  <c r="D3827" i="19"/>
  <c r="D3828" i="19"/>
  <c r="D3829" i="19"/>
  <c r="D3830" i="19"/>
  <c r="D3831" i="19"/>
  <c r="D3832" i="19"/>
  <c r="D3833" i="19"/>
  <c r="D3834" i="19"/>
  <c r="D3835" i="19"/>
  <c r="D3836" i="19"/>
  <c r="D3837" i="19"/>
  <c r="D3838" i="19"/>
  <c r="D3839" i="19"/>
  <c r="D3840" i="19"/>
  <c r="D3841" i="19"/>
  <c r="D3842" i="19"/>
  <c r="D3843" i="19"/>
  <c r="D3844" i="19"/>
  <c r="D3845" i="19"/>
  <c r="D3846" i="19"/>
  <c r="D3847" i="19"/>
  <c r="D3848" i="19"/>
  <c r="D3849" i="19"/>
  <c r="D3850" i="19"/>
  <c r="D3851" i="19"/>
  <c r="D3852" i="19"/>
  <c r="D3853" i="19"/>
  <c r="D3854" i="19"/>
  <c r="D3855" i="19"/>
  <c r="D3856" i="19"/>
  <c r="D3857" i="19"/>
  <c r="D3858" i="19"/>
  <c r="D3859" i="19"/>
  <c r="D3860" i="19"/>
  <c r="D3861" i="19"/>
  <c r="D3862" i="19"/>
  <c r="D3863" i="19"/>
  <c r="D3864" i="19"/>
  <c r="D3865" i="19"/>
  <c r="D3866" i="19"/>
  <c r="D3867" i="19"/>
  <c r="D3868" i="19"/>
  <c r="D3869" i="19"/>
  <c r="D3870" i="19"/>
  <c r="D3871" i="19"/>
  <c r="D3872" i="19"/>
  <c r="D3873" i="19"/>
  <c r="D3874" i="19"/>
  <c r="D3875" i="19"/>
  <c r="D3876" i="19"/>
  <c r="D3877" i="19"/>
  <c r="D3878" i="19"/>
  <c r="D3879" i="19"/>
  <c r="D3880" i="19"/>
  <c r="D3881" i="19"/>
  <c r="D3882" i="19"/>
  <c r="D3883" i="19"/>
  <c r="D3884" i="19"/>
  <c r="D3885" i="19"/>
  <c r="D3886" i="19"/>
  <c r="D3887" i="19"/>
  <c r="D3888" i="19"/>
  <c r="D3889" i="19"/>
  <c r="D3890" i="19"/>
  <c r="D3891" i="19"/>
  <c r="D3892" i="19"/>
  <c r="D3893" i="19"/>
  <c r="D3894" i="19"/>
  <c r="D3895" i="19"/>
  <c r="D3896" i="19"/>
  <c r="D3897" i="19"/>
  <c r="D3898" i="19"/>
  <c r="D3899" i="19"/>
  <c r="D3900" i="19"/>
  <c r="D3901" i="19"/>
  <c r="D3902" i="19"/>
  <c r="D3903" i="19"/>
  <c r="D3904" i="19"/>
  <c r="D3905" i="19"/>
  <c r="D3906" i="19"/>
  <c r="D3907" i="19"/>
  <c r="D3908" i="19"/>
  <c r="D3909" i="19"/>
  <c r="D3910" i="19"/>
  <c r="D3911" i="19"/>
  <c r="D3912" i="19"/>
  <c r="D3913" i="19"/>
  <c r="D3914" i="19"/>
  <c r="D3915" i="19"/>
  <c r="D3916" i="19"/>
  <c r="D3917" i="19"/>
  <c r="D3918" i="19"/>
  <c r="D3919" i="19"/>
  <c r="D3920" i="19"/>
  <c r="D3921" i="19"/>
  <c r="D3922" i="19"/>
  <c r="D3923" i="19"/>
  <c r="D3924" i="19"/>
  <c r="D3925" i="19"/>
  <c r="D3926" i="19"/>
  <c r="D3927" i="19"/>
  <c r="D3928" i="19"/>
  <c r="D3929" i="19"/>
  <c r="D3930" i="19"/>
  <c r="D3931" i="19"/>
  <c r="D3932" i="19"/>
  <c r="D3933" i="19"/>
  <c r="D3934" i="19"/>
  <c r="D3935" i="19"/>
  <c r="D3936" i="19"/>
  <c r="D3937" i="19"/>
  <c r="D3938" i="19"/>
  <c r="D3939" i="19"/>
  <c r="D3940" i="19"/>
  <c r="D3941" i="19"/>
  <c r="D3942" i="19"/>
  <c r="D3943" i="19"/>
  <c r="D3944" i="19"/>
  <c r="D3945" i="19"/>
  <c r="D3946" i="19"/>
  <c r="D3947" i="19"/>
  <c r="D3948" i="19"/>
  <c r="D3949" i="19"/>
  <c r="D3950" i="19"/>
  <c r="D3951" i="19"/>
  <c r="D3952" i="19"/>
  <c r="D3953" i="19"/>
  <c r="D3954" i="19"/>
  <c r="D3955" i="19"/>
  <c r="D3956" i="19"/>
  <c r="D3957" i="19"/>
  <c r="D3958" i="19"/>
  <c r="D3959" i="19"/>
  <c r="D3960" i="19"/>
  <c r="D3961" i="19"/>
  <c r="D3962" i="19"/>
  <c r="D3963" i="19"/>
  <c r="D3964" i="19"/>
  <c r="D3965" i="19"/>
  <c r="D3966" i="19"/>
  <c r="D3967" i="19"/>
  <c r="D3968" i="19"/>
  <c r="D3969" i="19"/>
  <c r="D3970" i="19"/>
  <c r="D3971" i="19"/>
  <c r="D3972" i="19"/>
  <c r="D3973" i="19"/>
  <c r="D3974" i="19"/>
  <c r="D3975" i="19"/>
  <c r="D3976" i="19"/>
  <c r="D3977" i="19"/>
  <c r="D3978" i="19"/>
  <c r="D3979" i="19"/>
  <c r="D3980" i="19"/>
  <c r="D3981" i="19"/>
  <c r="D3982" i="19"/>
  <c r="D3983" i="19"/>
  <c r="D3984" i="19"/>
  <c r="D3985" i="19"/>
  <c r="D3986" i="19"/>
  <c r="D3987" i="19"/>
  <c r="D3988" i="19"/>
  <c r="D3989" i="19"/>
  <c r="D3990" i="19"/>
  <c r="D3991" i="19"/>
  <c r="D3992" i="19"/>
  <c r="D3993" i="19"/>
  <c r="D3994" i="19"/>
  <c r="D3995" i="19"/>
  <c r="D3996" i="19"/>
  <c r="D3997" i="19"/>
  <c r="D3998" i="19"/>
  <c r="D3999" i="19"/>
  <c r="D4000" i="19"/>
  <c r="D4001" i="19"/>
  <c r="D4002" i="19"/>
  <c r="D4003" i="19"/>
  <c r="D4004" i="19"/>
  <c r="D4005" i="19"/>
  <c r="D4006" i="19"/>
  <c r="D4007" i="19"/>
  <c r="D4008" i="19"/>
  <c r="D4009" i="19"/>
  <c r="D4010" i="19"/>
  <c r="D4011" i="19"/>
  <c r="D4012" i="19"/>
  <c r="D4013" i="19"/>
  <c r="D4014" i="19"/>
  <c r="D4015" i="19"/>
  <c r="D4016" i="19"/>
  <c r="D4017" i="19"/>
  <c r="D4018" i="19"/>
  <c r="D4019" i="19"/>
  <c r="D4020" i="19"/>
  <c r="D4021" i="19"/>
  <c r="D4022" i="19"/>
  <c r="D4023" i="19"/>
  <c r="D4024" i="19"/>
  <c r="D4025" i="19"/>
  <c r="D4026" i="19"/>
  <c r="D4027" i="19"/>
  <c r="D4028" i="19"/>
  <c r="D4029" i="19"/>
  <c r="D4030" i="19"/>
  <c r="D4031" i="19"/>
  <c r="D4032" i="19"/>
  <c r="D4033" i="19"/>
  <c r="D4034" i="19"/>
  <c r="D4035" i="19"/>
  <c r="D4036" i="19"/>
  <c r="D4037" i="19"/>
  <c r="D4038" i="19"/>
  <c r="D4039" i="19"/>
  <c r="D4040" i="19"/>
  <c r="D4041" i="19"/>
  <c r="D4042" i="19"/>
  <c r="D4043" i="19"/>
  <c r="D4044" i="19"/>
  <c r="D4045" i="19"/>
  <c r="D4046" i="19"/>
  <c r="D4047" i="19"/>
  <c r="D4048" i="19"/>
  <c r="D4049" i="19"/>
  <c r="D4050" i="19"/>
  <c r="D4051" i="19"/>
  <c r="D4052" i="19"/>
  <c r="D4053" i="19"/>
  <c r="D4054" i="19"/>
  <c r="D4055" i="19"/>
  <c r="D4056" i="19"/>
  <c r="D4057" i="19"/>
  <c r="D4058" i="19"/>
  <c r="D4059" i="19"/>
  <c r="D4060" i="19"/>
  <c r="D4061" i="19"/>
  <c r="D4062" i="19"/>
  <c r="D4063" i="19"/>
  <c r="D4064" i="19"/>
  <c r="D4065" i="19"/>
  <c r="D4066" i="19"/>
  <c r="D4067" i="19"/>
  <c r="D4068" i="19"/>
  <c r="D4069" i="19"/>
  <c r="D4070" i="19"/>
  <c r="D4071" i="19"/>
  <c r="D4072" i="19"/>
  <c r="D4073" i="19"/>
  <c r="D4074" i="19"/>
  <c r="D4075" i="19"/>
  <c r="D4076" i="19"/>
  <c r="D4077" i="19"/>
  <c r="D4078" i="19"/>
  <c r="D4079" i="19"/>
  <c r="D4080" i="19"/>
  <c r="D4081" i="19"/>
  <c r="D4082" i="19"/>
  <c r="D4083" i="19"/>
  <c r="D4084" i="19"/>
  <c r="D4085" i="19"/>
  <c r="D4086" i="19"/>
  <c r="D4087" i="19"/>
  <c r="D4088" i="19"/>
  <c r="D4089" i="19"/>
  <c r="D4090" i="19"/>
  <c r="D4091" i="19"/>
  <c r="D4092" i="19"/>
  <c r="D4093" i="19"/>
  <c r="D4094" i="19"/>
  <c r="D4095" i="19"/>
  <c r="D4096" i="19"/>
  <c r="D4097" i="19"/>
  <c r="D4098" i="19"/>
  <c r="D4099" i="19"/>
  <c r="D4100" i="19"/>
  <c r="D4101" i="19"/>
  <c r="D4102" i="19"/>
  <c r="D4103" i="19"/>
  <c r="D4104" i="19"/>
  <c r="D4105" i="19"/>
  <c r="D4106" i="19"/>
  <c r="D4107" i="19"/>
  <c r="D4108" i="19"/>
  <c r="D4109" i="19"/>
  <c r="D4110" i="19"/>
  <c r="D4111" i="19"/>
  <c r="D4112" i="19"/>
  <c r="D4113" i="19"/>
  <c r="D4114" i="19"/>
  <c r="D4115" i="19"/>
  <c r="D4116" i="19"/>
  <c r="D4117" i="19"/>
  <c r="D4118" i="19"/>
  <c r="D4119" i="19"/>
  <c r="D4120" i="19"/>
  <c r="D4121" i="19"/>
  <c r="D4122" i="19"/>
  <c r="D4123" i="19"/>
  <c r="D4124" i="19"/>
  <c r="D4125" i="19"/>
  <c r="D4126" i="19"/>
  <c r="D4127" i="19"/>
  <c r="D4128" i="19"/>
  <c r="D4129" i="19"/>
  <c r="D4130" i="19"/>
  <c r="D4131" i="19"/>
  <c r="D4132" i="19"/>
  <c r="D4133" i="19"/>
  <c r="D4134" i="19"/>
  <c r="D4135" i="19"/>
  <c r="D4136" i="19"/>
  <c r="D4137" i="19"/>
  <c r="D4138" i="19"/>
  <c r="D4139" i="19"/>
  <c r="D4140" i="19"/>
  <c r="D4141" i="19"/>
  <c r="D4142" i="19"/>
  <c r="D4143" i="19"/>
  <c r="D4144" i="19"/>
  <c r="D4145" i="19"/>
  <c r="D4146" i="19"/>
  <c r="D4147" i="19"/>
  <c r="D4148" i="19"/>
  <c r="D4149" i="19"/>
  <c r="D4150" i="19"/>
  <c r="D4151" i="19"/>
  <c r="D4152" i="19"/>
  <c r="D4153" i="19"/>
  <c r="D4154" i="19"/>
  <c r="D4155" i="19"/>
  <c r="D4156" i="19"/>
  <c r="D4157" i="19"/>
  <c r="D4158" i="19"/>
  <c r="D4159" i="19"/>
  <c r="D4160" i="19"/>
  <c r="D4161" i="19"/>
  <c r="D4162" i="19"/>
  <c r="D4163" i="19"/>
  <c r="D4164" i="19"/>
  <c r="D4165" i="19"/>
  <c r="D4166" i="19"/>
  <c r="D4167" i="19"/>
  <c r="D4168" i="19"/>
  <c r="D4169" i="19"/>
  <c r="D4170" i="19"/>
  <c r="D4171" i="19"/>
  <c r="D4172" i="19"/>
  <c r="D4173" i="19"/>
  <c r="D4174" i="19"/>
  <c r="D4175" i="19"/>
  <c r="D4176" i="19"/>
  <c r="D4177" i="19"/>
  <c r="D4178" i="19"/>
  <c r="D4179" i="19"/>
  <c r="D4180" i="19"/>
  <c r="D4181" i="19"/>
  <c r="D4182" i="19"/>
  <c r="D4183" i="19"/>
  <c r="D4184" i="19"/>
  <c r="D4185" i="19"/>
  <c r="D4186" i="19"/>
  <c r="D4187" i="19"/>
  <c r="D4188" i="19"/>
  <c r="D4189" i="19"/>
  <c r="D4190" i="19"/>
  <c r="D4191" i="19"/>
  <c r="D4192" i="19"/>
  <c r="D4193" i="19"/>
  <c r="D4194" i="19"/>
  <c r="D4195" i="19"/>
  <c r="D4196" i="19"/>
  <c r="D4197" i="19"/>
  <c r="D4198" i="19"/>
  <c r="D4199" i="19"/>
  <c r="D4200" i="19"/>
  <c r="D4201" i="19"/>
  <c r="D4202" i="19"/>
  <c r="D4203" i="19"/>
  <c r="D4204" i="19"/>
  <c r="D4205" i="19"/>
  <c r="D4206" i="19"/>
  <c r="D4207" i="19"/>
  <c r="D4208" i="19"/>
  <c r="D4209" i="19"/>
  <c r="D4210" i="19"/>
  <c r="D4211" i="19"/>
  <c r="D4212" i="19"/>
  <c r="D4213" i="19"/>
  <c r="D4214" i="19"/>
  <c r="D4215" i="19"/>
  <c r="D4216" i="19"/>
  <c r="D4217" i="19"/>
  <c r="D4218" i="19"/>
  <c r="D4219" i="19"/>
  <c r="D4220" i="19"/>
  <c r="D4221" i="19"/>
  <c r="D4222" i="19"/>
  <c r="D4223" i="19"/>
  <c r="D4224" i="19"/>
  <c r="D4225" i="19"/>
  <c r="D4226" i="19"/>
  <c r="D4227" i="19"/>
  <c r="D4228" i="19"/>
  <c r="D4229" i="19"/>
  <c r="D4230" i="19"/>
  <c r="D4231" i="19"/>
  <c r="D4232" i="19"/>
  <c r="D4233" i="19"/>
  <c r="D4234" i="19"/>
  <c r="D4235" i="19"/>
  <c r="D4236" i="19"/>
  <c r="D4237" i="19"/>
  <c r="D4238" i="19"/>
  <c r="D4239" i="19"/>
  <c r="D4240" i="19"/>
  <c r="D4241" i="19"/>
  <c r="D4242" i="19"/>
  <c r="D4243" i="19"/>
  <c r="D4244" i="19"/>
  <c r="D4245" i="19"/>
  <c r="D4246" i="19"/>
  <c r="D4247" i="19"/>
  <c r="D4248" i="19"/>
  <c r="D4249" i="19"/>
  <c r="D4250" i="19"/>
  <c r="D4251" i="19"/>
  <c r="D4252" i="19"/>
  <c r="D4253" i="19"/>
  <c r="D4254" i="19"/>
  <c r="D4255" i="19"/>
  <c r="D4256" i="19"/>
  <c r="D4257" i="19"/>
  <c r="D4258" i="19"/>
  <c r="D4259" i="19"/>
  <c r="D4260" i="19"/>
  <c r="D4261" i="19"/>
  <c r="D4262" i="19"/>
  <c r="D4263" i="19"/>
  <c r="D4264" i="19"/>
  <c r="D4265" i="19"/>
  <c r="D4266" i="19"/>
  <c r="D4267" i="19"/>
  <c r="D4268" i="19"/>
  <c r="D4269" i="19"/>
  <c r="D4270" i="19"/>
  <c r="D4271" i="19"/>
  <c r="D4272" i="19"/>
  <c r="D4273" i="19"/>
  <c r="D4274" i="19"/>
  <c r="D4275" i="19"/>
  <c r="D4276" i="19"/>
  <c r="D4277" i="19"/>
  <c r="D4278" i="19"/>
  <c r="D4279" i="19"/>
  <c r="D4280" i="19"/>
  <c r="D4281" i="19"/>
  <c r="D4282" i="19"/>
  <c r="D4283" i="19"/>
  <c r="D4284" i="19"/>
  <c r="D4285" i="19"/>
  <c r="D4286" i="19"/>
  <c r="D4287" i="19"/>
  <c r="D4288" i="19"/>
  <c r="D4289" i="19"/>
  <c r="D4290" i="19"/>
  <c r="D4291" i="19"/>
  <c r="D4292" i="19"/>
  <c r="D4293" i="19"/>
  <c r="D4294" i="19"/>
  <c r="D4295" i="19"/>
  <c r="D4296" i="19"/>
  <c r="D4297" i="19"/>
  <c r="D4298" i="19"/>
  <c r="D4299" i="19"/>
  <c r="D4300" i="19"/>
  <c r="D4301" i="19"/>
  <c r="D4302" i="19"/>
  <c r="D4303" i="19"/>
  <c r="D4304" i="19"/>
  <c r="D4305" i="19"/>
  <c r="D4306" i="19"/>
  <c r="D4307" i="19"/>
  <c r="D4308" i="19"/>
  <c r="D4309" i="19"/>
  <c r="D4310" i="19"/>
  <c r="D4311" i="19"/>
  <c r="D4312" i="19"/>
  <c r="D4313" i="19"/>
  <c r="D4314" i="19"/>
  <c r="D4315" i="19"/>
  <c r="D4316" i="19"/>
  <c r="D4317" i="19"/>
  <c r="D4318" i="19"/>
  <c r="D4319" i="19"/>
  <c r="D4320" i="19"/>
  <c r="D4321" i="19"/>
  <c r="D4322" i="19"/>
  <c r="D4323" i="19"/>
  <c r="D4324" i="19"/>
  <c r="D4325" i="19"/>
  <c r="D4326" i="19"/>
  <c r="D4327" i="19"/>
  <c r="D4328" i="19"/>
  <c r="D4329" i="19"/>
  <c r="D4330" i="19"/>
  <c r="D4331" i="19"/>
  <c r="D4332" i="19"/>
  <c r="D4333" i="19"/>
  <c r="D4334" i="19"/>
  <c r="D4335" i="19"/>
  <c r="D4336" i="19"/>
  <c r="D4337" i="19"/>
  <c r="D4338" i="19"/>
  <c r="D4339" i="19"/>
  <c r="D4340" i="19"/>
  <c r="D4341" i="19"/>
  <c r="D4342" i="19"/>
  <c r="D4343" i="19"/>
  <c r="D4344" i="19"/>
  <c r="D4345" i="19"/>
  <c r="D4346" i="19"/>
  <c r="D4347" i="19"/>
  <c r="D4348" i="19"/>
  <c r="D4349" i="19"/>
  <c r="D4350" i="19"/>
  <c r="D4351" i="19"/>
  <c r="D4352" i="19"/>
  <c r="D4353" i="19"/>
  <c r="D4354" i="19"/>
  <c r="D4355" i="19"/>
  <c r="D4356" i="19"/>
  <c r="D4357" i="19"/>
  <c r="D4358" i="19"/>
  <c r="D4359" i="19"/>
  <c r="D4360" i="19"/>
  <c r="D4361" i="19"/>
  <c r="D4362" i="19"/>
  <c r="D4363" i="19"/>
  <c r="D4364" i="19"/>
  <c r="D4365" i="19"/>
  <c r="D4366" i="19"/>
  <c r="D4367" i="19"/>
  <c r="D4368" i="19"/>
  <c r="D4369" i="19"/>
  <c r="D4370" i="19"/>
  <c r="D4371" i="19"/>
  <c r="D4372" i="19"/>
  <c r="D4373" i="19"/>
  <c r="D4374" i="19"/>
  <c r="D4375" i="19"/>
  <c r="D4376" i="19"/>
  <c r="D4377" i="19"/>
  <c r="D4378" i="19"/>
  <c r="D4379" i="19"/>
  <c r="D4380" i="19"/>
  <c r="D4381" i="19"/>
  <c r="D4382" i="19"/>
  <c r="D4383" i="19"/>
  <c r="D4384" i="19"/>
  <c r="D4385" i="19"/>
  <c r="D4386" i="19"/>
  <c r="D4387" i="19"/>
  <c r="D4388" i="19"/>
  <c r="D4389" i="19"/>
  <c r="D4390" i="19"/>
  <c r="D4391" i="19"/>
  <c r="D4392" i="19"/>
  <c r="D4393" i="19"/>
  <c r="D4394" i="19"/>
  <c r="D4395" i="19"/>
  <c r="D4396" i="19"/>
  <c r="D4397" i="19"/>
  <c r="D4398" i="19"/>
  <c r="D4399" i="19"/>
  <c r="D4400" i="19"/>
  <c r="D4401" i="19"/>
  <c r="D4402" i="19"/>
  <c r="D4403" i="19"/>
  <c r="D4404" i="19"/>
  <c r="D4405" i="19"/>
  <c r="D4406" i="19"/>
  <c r="D4407" i="19"/>
  <c r="D4408" i="19"/>
  <c r="D4409" i="19"/>
  <c r="D4410" i="19"/>
  <c r="D4411" i="19"/>
  <c r="D4412" i="19"/>
  <c r="D4413" i="19"/>
  <c r="D4414" i="19"/>
  <c r="D4415" i="19"/>
  <c r="D4416" i="19"/>
  <c r="D4417" i="19"/>
  <c r="D4418" i="19"/>
  <c r="D4419" i="19"/>
  <c r="D4420" i="19"/>
  <c r="D4421" i="19"/>
  <c r="D4422" i="19"/>
  <c r="D4423" i="19"/>
  <c r="D4424" i="19"/>
  <c r="D4425" i="19"/>
  <c r="D4426" i="19"/>
  <c r="D4427" i="19"/>
  <c r="D4428" i="19"/>
  <c r="D4429" i="19"/>
  <c r="D4430" i="19"/>
  <c r="D4431" i="19"/>
  <c r="D4432" i="19"/>
  <c r="D4433" i="19"/>
  <c r="D4434" i="19"/>
  <c r="D4435" i="19"/>
  <c r="D4436" i="19"/>
  <c r="D4437" i="19"/>
  <c r="D4438" i="19"/>
  <c r="D4439" i="19"/>
  <c r="D4440" i="19"/>
  <c r="D4441" i="19"/>
  <c r="D4442" i="19"/>
  <c r="D4443" i="19"/>
  <c r="D4444" i="19"/>
  <c r="D4445" i="19"/>
  <c r="D4446" i="19"/>
  <c r="D4447" i="19"/>
  <c r="D4448" i="19"/>
  <c r="D4449" i="19"/>
  <c r="D4450" i="19"/>
  <c r="D4451" i="19"/>
  <c r="D4452" i="19"/>
  <c r="D4453" i="19"/>
  <c r="D4454" i="19"/>
  <c r="D4455" i="19"/>
  <c r="D4456" i="19"/>
  <c r="D4457" i="19"/>
  <c r="D4458" i="19"/>
  <c r="D4459" i="19"/>
  <c r="D4460" i="19"/>
  <c r="D4461" i="19"/>
  <c r="D4462" i="19"/>
  <c r="D4463" i="19"/>
  <c r="D4464" i="19"/>
  <c r="D4465" i="19"/>
  <c r="D4466" i="19"/>
  <c r="D4467" i="19"/>
  <c r="D4468" i="19"/>
  <c r="D4469" i="19"/>
  <c r="D4470" i="19"/>
  <c r="D4471" i="19"/>
  <c r="D4472" i="19"/>
  <c r="D4473" i="19"/>
  <c r="D4474" i="19"/>
  <c r="D4475" i="19"/>
  <c r="D4476" i="19"/>
  <c r="D4477" i="19"/>
  <c r="D4478" i="19"/>
  <c r="D4479" i="19"/>
  <c r="D4480" i="19"/>
  <c r="D4481" i="19"/>
  <c r="D4482" i="19"/>
  <c r="D4483" i="19"/>
  <c r="D4484" i="19"/>
  <c r="D4485" i="19"/>
  <c r="D4486" i="19"/>
  <c r="D4487" i="19"/>
  <c r="D4488" i="19"/>
  <c r="D4489" i="19"/>
  <c r="D4490" i="19"/>
  <c r="D4491" i="19"/>
  <c r="D4492" i="19"/>
  <c r="D4493" i="19"/>
  <c r="D4494" i="19"/>
  <c r="D4495" i="19"/>
  <c r="D4496" i="19"/>
  <c r="D4497" i="19"/>
  <c r="D4498" i="19"/>
  <c r="D4499" i="19"/>
  <c r="D4500" i="19"/>
  <c r="D4501" i="19"/>
  <c r="D4502" i="19"/>
  <c r="D4503" i="19"/>
  <c r="D4504" i="19"/>
  <c r="D4505" i="19"/>
  <c r="D4506" i="19"/>
  <c r="D4507" i="19"/>
  <c r="D4508" i="19"/>
  <c r="D4509" i="19"/>
  <c r="D4510" i="19"/>
  <c r="D4511" i="19"/>
  <c r="D4512" i="19"/>
  <c r="D4513" i="19"/>
  <c r="D4514" i="19"/>
  <c r="D4515" i="19"/>
  <c r="D4516" i="19"/>
  <c r="D4517" i="19"/>
  <c r="D4518" i="19"/>
  <c r="D4519" i="19"/>
  <c r="D4520" i="19"/>
  <c r="D4521" i="19"/>
  <c r="D4522" i="19"/>
  <c r="D4523" i="19"/>
  <c r="D4524" i="19"/>
  <c r="D4525" i="19"/>
  <c r="D4526" i="19"/>
  <c r="D4527" i="19"/>
  <c r="D4528" i="19"/>
  <c r="D4529" i="19"/>
  <c r="D4530" i="19"/>
  <c r="D4531" i="19"/>
  <c r="D4532" i="19"/>
  <c r="D4533" i="19"/>
  <c r="D4534" i="19"/>
  <c r="D4535" i="19"/>
  <c r="D4536" i="19"/>
  <c r="D4537" i="19"/>
  <c r="D4538" i="19"/>
  <c r="D4539" i="19"/>
  <c r="D4540" i="19"/>
  <c r="D4541" i="19"/>
  <c r="D4542" i="19"/>
  <c r="D4543" i="19"/>
  <c r="D4544" i="19"/>
  <c r="D4545" i="19"/>
  <c r="D4546" i="19"/>
  <c r="D4547" i="19"/>
  <c r="D4548" i="19"/>
  <c r="D4549" i="19"/>
  <c r="D4550" i="19"/>
  <c r="D4551" i="19"/>
  <c r="D4552" i="19"/>
  <c r="D4553" i="19"/>
  <c r="D4554" i="19"/>
  <c r="D4555" i="19"/>
  <c r="D4556" i="19"/>
  <c r="D4557" i="19"/>
  <c r="D4558" i="19"/>
  <c r="D4559" i="19"/>
  <c r="D4560" i="19"/>
  <c r="D4561" i="19"/>
  <c r="D4562" i="19"/>
  <c r="D4563" i="19"/>
  <c r="D4564" i="19"/>
  <c r="D4565" i="19"/>
  <c r="D4566" i="19"/>
  <c r="D4567" i="19"/>
  <c r="D4568" i="19"/>
  <c r="D4569" i="19"/>
  <c r="D4570" i="19"/>
  <c r="D4571" i="19"/>
  <c r="D4572" i="19"/>
  <c r="D4573" i="19"/>
  <c r="D4574" i="19"/>
  <c r="D4575" i="19"/>
  <c r="D4576" i="19"/>
  <c r="D4577" i="19"/>
  <c r="D4578" i="19"/>
  <c r="D4579" i="19"/>
  <c r="D4580" i="19"/>
  <c r="D4581" i="19"/>
  <c r="D4582" i="19"/>
  <c r="D4583" i="19"/>
  <c r="D4584" i="19"/>
  <c r="D4585" i="19"/>
  <c r="D4586" i="19"/>
  <c r="D4587" i="19"/>
  <c r="D4588" i="19"/>
  <c r="D4589" i="19"/>
  <c r="D4590" i="19"/>
  <c r="D4591" i="19"/>
  <c r="D4592" i="19"/>
  <c r="D4593" i="19"/>
  <c r="D4594" i="19"/>
  <c r="D4595" i="19"/>
  <c r="D4596" i="19"/>
  <c r="D4597" i="19"/>
  <c r="D4598" i="19"/>
  <c r="D4599" i="19"/>
  <c r="D4600" i="19"/>
  <c r="D4601" i="19"/>
  <c r="D4602" i="19"/>
  <c r="D4603" i="19"/>
  <c r="D4604" i="19"/>
  <c r="D4605" i="19"/>
  <c r="D4606" i="19"/>
  <c r="D4607" i="19"/>
  <c r="D4608" i="19"/>
  <c r="D4609" i="19"/>
  <c r="D4610" i="19"/>
  <c r="D4611" i="19"/>
  <c r="D4612" i="19"/>
  <c r="D4613" i="19"/>
  <c r="D4614" i="19"/>
  <c r="D4615" i="19"/>
  <c r="D4616" i="19"/>
  <c r="D4617" i="19"/>
  <c r="D4618" i="19"/>
  <c r="D4619" i="19"/>
  <c r="D4620" i="19"/>
  <c r="D4621" i="19"/>
  <c r="D4622" i="19"/>
  <c r="D4623" i="19"/>
  <c r="D4624" i="19"/>
  <c r="D4625" i="19"/>
  <c r="D4626" i="19"/>
  <c r="D4627" i="19"/>
  <c r="D4628" i="19"/>
  <c r="D4629" i="19"/>
  <c r="D4630" i="19"/>
  <c r="D4631" i="19"/>
  <c r="D4632" i="19"/>
  <c r="D4633" i="19"/>
  <c r="D4634" i="19"/>
  <c r="D4635" i="19"/>
  <c r="D4636" i="19"/>
  <c r="D4637" i="19"/>
  <c r="D4638" i="19"/>
  <c r="D4639" i="19"/>
  <c r="D4640" i="19"/>
  <c r="D4641" i="19"/>
  <c r="D4642" i="19"/>
  <c r="D4643" i="19"/>
  <c r="D4644" i="19"/>
  <c r="D4645" i="19"/>
  <c r="D4646" i="19"/>
  <c r="D4647" i="19"/>
  <c r="D4648" i="19"/>
  <c r="D4649" i="19"/>
  <c r="D4650" i="19"/>
  <c r="D4651" i="19"/>
  <c r="D4652" i="19"/>
  <c r="D4653" i="19"/>
  <c r="D4654" i="19"/>
  <c r="D4655" i="19"/>
  <c r="D4656" i="19"/>
  <c r="D4657" i="19"/>
  <c r="D4658" i="19"/>
  <c r="D4659" i="19"/>
  <c r="D4660" i="19"/>
  <c r="D4661" i="19"/>
  <c r="D4662" i="19"/>
  <c r="D4663" i="19"/>
  <c r="D4664" i="19"/>
  <c r="D4665" i="19"/>
  <c r="D4666" i="19"/>
  <c r="D4667" i="19"/>
  <c r="D4668" i="19"/>
  <c r="D4669" i="19"/>
  <c r="D4670" i="19"/>
  <c r="D4671" i="19"/>
  <c r="D4672" i="19"/>
  <c r="D4673" i="19"/>
  <c r="D4674" i="19"/>
  <c r="D4675" i="19"/>
  <c r="D4676" i="19"/>
  <c r="D4677" i="19"/>
  <c r="D4678" i="19"/>
  <c r="D4679" i="19"/>
  <c r="D4680" i="19"/>
  <c r="D4681" i="19"/>
  <c r="D4682" i="19"/>
  <c r="D4683" i="19"/>
  <c r="D4684" i="19"/>
  <c r="D4685" i="19"/>
  <c r="D4686" i="19"/>
  <c r="D4687" i="19"/>
  <c r="D4688" i="19"/>
  <c r="D4689" i="19"/>
  <c r="D4690" i="19"/>
  <c r="D4691" i="19"/>
  <c r="D4692" i="19"/>
  <c r="D4693" i="19"/>
  <c r="D4694" i="19"/>
  <c r="D4695" i="19"/>
  <c r="D4696" i="19"/>
  <c r="D4697" i="19"/>
  <c r="D4698" i="19"/>
  <c r="D4699" i="19"/>
  <c r="D4700" i="19"/>
  <c r="D4701" i="19"/>
  <c r="D4702" i="19"/>
  <c r="D4703" i="19"/>
  <c r="D4704" i="19"/>
  <c r="D4705" i="19"/>
  <c r="D4706" i="19"/>
  <c r="D4707" i="19"/>
  <c r="D4708" i="19"/>
  <c r="D4709" i="19"/>
  <c r="D4710" i="19"/>
  <c r="D4711" i="19"/>
  <c r="D4712" i="19"/>
  <c r="D4713" i="19"/>
  <c r="D4714" i="19"/>
  <c r="D4715" i="19"/>
  <c r="D4716" i="19"/>
  <c r="D4717" i="19"/>
  <c r="D4718" i="19"/>
  <c r="D4719" i="19"/>
  <c r="D4720" i="19"/>
  <c r="D4721" i="19"/>
  <c r="D4722" i="19"/>
  <c r="D4723" i="19"/>
  <c r="D4724" i="19"/>
  <c r="D4725" i="19"/>
  <c r="D4726" i="19"/>
  <c r="D4727" i="19"/>
  <c r="D4728" i="19"/>
  <c r="D4729" i="19"/>
  <c r="D4730" i="19"/>
  <c r="D4731" i="19"/>
  <c r="D4732" i="19"/>
  <c r="D4733" i="19"/>
  <c r="D4734" i="19"/>
  <c r="D4735" i="19"/>
  <c r="D4736" i="19"/>
  <c r="D4737" i="19"/>
  <c r="D4738" i="19"/>
  <c r="D4739" i="19"/>
  <c r="D4740" i="19"/>
  <c r="D4741" i="19"/>
  <c r="D4742" i="19"/>
  <c r="D4743" i="19"/>
  <c r="D4744" i="19"/>
  <c r="D4745" i="19"/>
  <c r="D4746" i="19"/>
  <c r="D4747" i="19"/>
  <c r="D4748" i="19"/>
  <c r="D4749" i="19"/>
  <c r="D4750" i="19"/>
  <c r="D4751" i="19"/>
  <c r="D4752" i="19"/>
  <c r="D4753" i="19"/>
  <c r="D4754" i="19"/>
  <c r="D4755" i="19"/>
  <c r="D4756" i="19"/>
  <c r="D4757" i="19"/>
  <c r="D4758" i="19"/>
  <c r="D4759" i="19"/>
  <c r="D4760" i="19"/>
  <c r="D4761" i="19"/>
  <c r="D4762" i="19"/>
  <c r="D4763" i="19"/>
  <c r="D4764" i="19"/>
  <c r="D4765" i="19"/>
  <c r="D4766" i="19"/>
  <c r="D4767" i="19"/>
  <c r="D4768" i="19"/>
  <c r="D4769" i="19"/>
  <c r="D4770" i="19"/>
  <c r="D4771" i="19"/>
  <c r="D4772" i="19"/>
  <c r="D4773" i="19"/>
  <c r="D4774" i="19"/>
  <c r="D4775" i="19"/>
  <c r="D4776" i="19"/>
  <c r="D4777" i="19"/>
  <c r="D4778" i="19"/>
  <c r="D4779" i="19"/>
  <c r="D4780" i="19"/>
  <c r="D4781" i="19"/>
  <c r="D4782" i="19"/>
  <c r="D4783" i="19"/>
  <c r="D4784" i="19"/>
  <c r="D4785" i="19"/>
  <c r="D4786" i="19"/>
  <c r="D4787" i="19"/>
  <c r="D4788" i="19"/>
  <c r="D4789" i="19"/>
  <c r="D4790" i="19"/>
  <c r="D4791" i="19"/>
  <c r="D4792" i="19"/>
  <c r="D4793" i="19"/>
  <c r="D4794" i="19"/>
  <c r="D4795" i="19"/>
  <c r="D4796" i="19"/>
  <c r="D4797" i="19"/>
  <c r="D4798" i="19"/>
  <c r="D4799" i="19"/>
  <c r="D4800" i="19"/>
  <c r="D4801" i="19"/>
  <c r="D4802" i="19"/>
  <c r="D4803" i="19"/>
  <c r="D4804" i="19"/>
  <c r="D4805" i="19"/>
  <c r="D4806" i="19"/>
  <c r="D4807" i="19"/>
  <c r="D4808" i="19"/>
  <c r="D4809" i="19"/>
  <c r="D4810" i="19"/>
  <c r="D4811" i="19"/>
  <c r="D4812" i="19"/>
  <c r="D4813" i="19"/>
  <c r="D4814" i="19"/>
  <c r="D4815" i="19"/>
  <c r="D4816" i="19"/>
  <c r="D4817" i="19"/>
  <c r="D4818" i="19"/>
  <c r="D4819" i="19"/>
  <c r="D4820" i="19"/>
  <c r="D4821" i="19"/>
  <c r="D4822" i="19"/>
  <c r="D4823" i="19"/>
  <c r="D4824" i="19"/>
  <c r="D4825" i="19"/>
  <c r="D4826" i="19"/>
  <c r="D4827" i="19"/>
  <c r="D4828" i="19"/>
  <c r="D4829" i="19"/>
  <c r="D4830" i="19"/>
  <c r="D4831" i="19"/>
  <c r="D4832" i="19"/>
  <c r="D4833" i="19"/>
  <c r="D4834" i="19"/>
  <c r="D4835" i="19"/>
  <c r="D4836" i="19"/>
  <c r="D4837" i="19"/>
  <c r="D4838" i="19"/>
  <c r="D4839" i="19"/>
  <c r="D4840" i="19"/>
  <c r="D4841" i="19"/>
  <c r="D4842" i="19"/>
  <c r="D4843" i="19"/>
  <c r="D4844" i="19"/>
  <c r="D4845" i="19"/>
  <c r="D4846" i="19"/>
  <c r="D4847" i="19"/>
  <c r="D4848" i="19"/>
  <c r="D4849" i="19"/>
  <c r="D4850" i="19"/>
  <c r="D4851" i="19"/>
  <c r="D4852" i="19"/>
  <c r="D4853" i="19"/>
  <c r="D4854" i="19"/>
  <c r="D4855" i="19"/>
  <c r="D4856" i="19"/>
  <c r="D4857" i="19"/>
  <c r="D4858" i="19"/>
  <c r="D4859" i="19"/>
  <c r="D4860" i="19"/>
  <c r="D4861" i="19"/>
  <c r="D4862" i="19"/>
  <c r="D4863" i="19"/>
  <c r="D4864" i="19"/>
  <c r="D4865" i="19"/>
  <c r="D4866" i="19"/>
  <c r="D4867" i="19"/>
  <c r="D4868" i="19"/>
  <c r="D4869" i="19"/>
  <c r="D4870" i="19"/>
  <c r="D4871" i="19"/>
  <c r="D4872" i="19"/>
  <c r="D4873" i="19"/>
  <c r="D4874" i="19"/>
  <c r="D4875" i="19"/>
  <c r="D4876" i="19"/>
  <c r="D4877" i="19"/>
  <c r="D4878" i="19"/>
  <c r="D4879" i="19"/>
  <c r="D4880" i="19"/>
  <c r="D4881" i="19"/>
  <c r="D4882" i="19"/>
  <c r="D4883" i="19"/>
  <c r="D4884" i="19"/>
  <c r="D4885" i="19"/>
  <c r="D4886" i="19"/>
  <c r="D4887" i="19"/>
  <c r="D4888" i="19"/>
  <c r="D4889" i="19"/>
  <c r="D4890" i="19"/>
  <c r="D4891" i="19"/>
  <c r="D4892" i="19"/>
  <c r="D4893" i="19"/>
  <c r="D4894" i="19"/>
  <c r="D4895" i="19"/>
  <c r="D4896" i="19"/>
  <c r="D4897" i="19"/>
  <c r="D4898" i="19"/>
  <c r="D4899" i="19"/>
  <c r="D4900" i="19"/>
  <c r="D4901" i="19"/>
  <c r="D4902" i="19"/>
  <c r="D4903" i="19"/>
  <c r="D4904" i="19"/>
  <c r="D4905" i="19"/>
  <c r="D4906" i="19"/>
  <c r="D4907" i="19"/>
  <c r="D4908" i="19"/>
  <c r="D4909" i="19"/>
  <c r="D4910" i="19"/>
  <c r="D4911" i="19"/>
  <c r="D4912" i="19"/>
  <c r="D4913" i="19"/>
  <c r="D4914" i="19"/>
  <c r="D4915" i="19"/>
  <c r="D4916" i="19"/>
  <c r="D4917" i="19"/>
  <c r="D4918" i="19"/>
  <c r="D4919" i="19"/>
  <c r="D4920" i="19"/>
  <c r="D4921" i="19"/>
  <c r="D4922" i="19"/>
  <c r="D4923" i="19"/>
  <c r="D4924" i="19"/>
  <c r="D4925" i="19"/>
  <c r="D4926" i="19"/>
  <c r="D4927" i="19"/>
  <c r="D4928" i="19"/>
  <c r="D4929" i="19"/>
  <c r="D4930" i="19"/>
  <c r="D4931" i="19"/>
  <c r="D4932" i="19"/>
  <c r="D4933" i="19"/>
  <c r="D4934" i="19"/>
  <c r="D4935" i="19"/>
  <c r="D4936" i="19"/>
  <c r="D4937" i="19"/>
  <c r="D4938" i="19"/>
  <c r="D4939" i="19"/>
  <c r="D4940" i="19"/>
  <c r="D4941" i="19"/>
  <c r="D4942" i="19"/>
  <c r="D4943" i="19"/>
  <c r="D4944" i="19"/>
  <c r="D4945" i="19"/>
  <c r="D4946" i="19"/>
  <c r="D4947" i="19"/>
  <c r="D4948" i="19"/>
  <c r="D4949" i="19"/>
  <c r="D4950" i="19"/>
  <c r="D4951" i="19"/>
  <c r="D4952" i="19"/>
  <c r="D4953" i="19"/>
  <c r="D4954" i="19"/>
  <c r="D4955" i="19"/>
  <c r="D4956" i="19"/>
  <c r="D4957" i="19"/>
  <c r="D4958" i="19"/>
  <c r="D4959" i="19"/>
  <c r="D4960" i="19"/>
  <c r="D4961" i="19"/>
  <c r="D4962" i="19"/>
  <c r="D4963" i="19"/>
  <c r="D4964" i="19"/>
  <c r="D4965" i="19"/>
  <c r="D4966" i="19"/>
  <c r="D4967" i="19"/>
  <c r="D4968" i="19"/>
  <c r="D4969" i="19"/>
  <c r="D4970" i="19"/>
  <c r="D4971" i="19"/>
  <c r="D4972" i="19"/>
  <c r="D4973" i="19"/>
  <c r="D4974" i="19"/>
  <c r="D4975" i="19"/>
  <c r="D4976" i="19"/>
  <c r="D4977" i="19"/>
  <c r="D4978" i="19"/>
  <c r="D4979" i="19"/>
  <c r="D4980" i="19"/>
  <c r="D4981" i="19"/>
  <c r="D4982" i="19"/>
  <c r="D4983" i="19"/>
  <c r="D4984" i="19"/>
  <c r="D4985" i="19"/>
  <c r="D4986" i="19"/>
  <c r="D4987" i="19"/>
  <c r="D4988" i="19"/>
  <c r="D4989" i="19"/>
  <c r="D4990" i="19"/>
  <c r="D4991" i="19"/>
  <c r="D4992" i="19"/>
  <c r="D4993" i="19"/>
  <c r="D4994" i="19"/>
  <c r="D4995" i="19"/>
  <c r="D4996" i="19"/>
  <c r="D4997" i="19"/>
  <c r="D4998" i="19"/>
  <c r="D4999" i="19"/>
  <c r="D5000" i="19"/>
  <c r="D5001" i="19"/>
  <c r="D5002" i="19"/>
  <c r="D5003" i="19"/>
  <c r="D5004" i="19"/>
  <c r="D5005" i="19"/>
  <c r="D5006" i="19"/>
  <c r="D5007" i="19"/>
  <c r="D5008" i="19"/>
  <c r="D5009" i="19"/>
  <c r="D5010" i="19"/>
  <c r="D5011" i="19"/>
  <c r="D5012" i="19"/>
  <c r="D5013" i="19"/>
  <c r="D5014" i="19"/>
  <c r="D5015" i="19"/>
  <c r="D5016" i="19"/>
  <c r="D5017" i="19"/>
  <c r="D5018" i="19"/>
  <c r="D5019" i="19"/>
  <c r="D5020" i="19"/>
  <c r="D5021" i="19"/>
  <c r="D5022" i="19"/>
  <c r="D5023" i="19"/>
  <c r="D5024" i="19"/>
  <c r="D5025" i="19"/>
  <c r="D5026" i="19"/>
  <c r="D5027" i="19"/>
  <c r="D5028" i="19"/>
  <c r="D5029" i="19"/>
  <c r="D5030" i="19"/>
  <c r="D5031" i="19"/>
  <c r="D5032" i="19"/>
  <c r="D5033" i="19"/>
  <c r="D5034" i="19"/>
  <c r="D5035" i="19"/>
  <c r="D5036" i="19"/>
  <c r="D5037" i="19"/>
  <c r="D5038" i="19"/>
  <c r="D5039" i="19"/>
  <c r="D5040" i="19"/>
  <c r="D5041" i="19"/>
  <c r="D5042" i="19"/>
  <c r="D5043" i="19"/>
  <c r="D5044" i="19"/>
  <c r="D5045" i="19"/>
  <c r="D5046" i="19"/>
  <c r="D5047" i="19"/>
  <c r="D5048" i="19"/>
  <c r="D5049" i="19"/>
  <c r="D5050" i="19"/>
  <c r="D5051" i="19"/>
  <c r="D5052" i="19"/>
  <c r="D5053" i="19"/>
  <c r="D5054" i="19"/>
  <c r="D5055" i="19"/>
  <c r="D5056" i="19"/>
  <c r="D5057" i="19"/>
  <c r="D5058" i="19"/>
  <c r="D5059" i="19"/>
  <c r="D5060" i="19"/>
  <c r="D5061" i="19"/>
  <c r="D5062" i="19"/>
  <c r="D5063" i="19"/>
  <c r="D5064" i="19"/>
  <c r="D5065" i="19"/>
  <c r="D5066" i="19"/>
  <c r="D5067" i="19"/>
  <c r="D5068" i="19"/>
  <c r="D5069" i="19"/>
  <c r="D5070" i="19"/>
  <c r="D5071" i="19"/>
  <c r="D5072" i="19"/>
  <c r="D5073" i="19"/>
  <c r="D5074" i="19"/>
  <c r="D5075" i="19"/>
  <c r="D5076" i="19"/>
  <c r="D5077" i="19"/>
  <c r="D5078" i="19"/>
  <c r="D5079" i="19"/>
  <c r="D5080" i="19"/>
  <c r="D5081" i="19"/>
  <c r="D5082" i="19"/>
  <c r="D5083" i="19"/>
  <c r="D5084" i="19"/>
  <c r="D5085" i="19"/>
  <c r="D5086" i="19"/>
  <c r="D5087" i="19"/>
  <c r="D5088" i="19"/>
  <c r="D5089" i="19"/>
  <c r="D5090" i="19"/>
  <c r="D5091" i="19"/>
  <c r="D5092" i="19"/>
  <c r="D5093" i="19"/>
  <c r="D5094" i="19"/>
  <c r="D5095" i="19"/>
  <c r="D5096" i="19"/>
  <c r="D5097" i="19"/>
  <c r="D5098" i="19"/>
  <c r="D5099" i="19"/>
  <c r="D5100" i="19"/>
  <c r="D5101" i="19"/>
  <c r="D5102" i="19"/>
  <c r="D5103" i="19"/>
  <c r="D5104" i="19"/>
  <c r="D5105" i="19"/>
  <c r="D5106" i="19"/>
  <c r="D5107" i="19"/>
  <c r="D5108" i="19"/>
  <c r="D5109" i="19"/>
  <c r="D5110" i="19"/>
  <c r="D5111" i="19"/>
  <c r="D5112" i="19"/>
  <c r="D5113" i="19"/>
  <c r="D5114" i="19"/>
  <c r="D5115" i="19"/>
  <c r="D5116" i="19"/>
  <c r="D5117" i="19"/>
  <c r="D5118" i="19"/>
  <c r="D5119" i="19"/>
  <c r="D5120" i="19"/>
  <c r="D5121" i="19"/>
  <c r="D5122" i="19"/>
  <c r="D5123" i="19"/>
  <c r="D5124" i="19"/>
  <c r="D5125" i="19"/>
  <c r="D5126" i="19"/>
  <c r="D5127" i="19"/>
  <c r="D5128" i="19"/>
  <c r="D5129" i="19"/>
  <c r="D5130" i="19"/>
  <c r="D5131" i="19"/>
  <c r="D5132" i="19"/>
  <c r="D5133" i="19"/>
  <c r="D5134" i="19"/>
  <c r="D5135" i="19"/>
  <c r="D5136" i="19"/>
  <c r="D5137" i="19"/>
  <c r="D5138" i="19"/>
  <c r="D5139" i="19"/>
  <c r="D5140" i="19"/>
  <c r="D5141" i="19"/>
  <c r="D5142" i="19"/>
  <c r="D5143" i="19"/>
  <c r="D5144" i="19"/>
  <c r="D5145" i="19"/>
  <c r="D5146" i="19"/>
  <c r="D5147" i="19"/>
  <c r="D5148" i="19"/>
  <c r="D5149" i="19"/>
  <c r="D5150" i="19"/>
  <c r="D5151" i="19"/>
  <c r="D5152" i="19"/>
  <c r="D5153" i="19"/>
  <c r="D5154" i="19"/>
  <c r="D5155" i="19"/>
  <c r="D5156" i="19"/>
  <c r="D5157" i="19"/>
  <c r="D5158" i="19"/>
  <c r="D5159" i="19"/>
  <c r="D5160" i="19"/>
  <c r="D5161" i="19"/>
  <c r="D5162" i="19"/>
  <c r="D5163" i="19"/>
  <c r="D5164" i="19"/>
  <c r="D5165" i="19"/>
  <c r="D5166" i="19"/>
  <c r="D5167" i="19"/>
  <c r="D5168" i="19"/>
  <c r="D5169" i="19"/>
  <c r="D5170" i="19"/>
  <c r="D5171" i="19"/>
  <c r="D5172" i="19"/>
  <c r="D5173" i="19"/>
  <c r="D5174" i="19"/>
  <c r="D5175" i="19"/>
  <c r="D5176" i="19"/>
  <c r="D5177" i="19"/>
  <c r="D5178" i="19"/>
  <c r="D5179" i="19"/>
  <c r="D5180" i="19"/>
  <c r="D5181" i="19"/>
  <c r="D5182" i="19"/>
  <c r="D5183" i="19"/>
  <c r="D5184" i="19"/>
  <c r="D5185" i="19"/>
  <c r="D5186" i="19"/>
  <c r="D5187" i="19"/>
  <c r="D5188" i="19"/>
  <c r="D5189" i="19"/>
  <c r="D5190" i="19"/>
  <c r="D5191" i="19"/>
  <c r="D5192" i="19"/>
  <c r="D5193" i="19"/>
  <c r="D5194" i="19"/>
  <c r="D5195" i="19"/>
  <c r="D5196" i="19"/>
  <c r="D5197" i="19"/>
  <c r="D5198" i="19"/>
  <c r="D5199" i="19"/>
  <c r="D5200" i="19"/>
  <c r="D5201" i="19"/>
  <c r="D5202" i="19"/>
  <c r="D5203" i="19"/>
  <c r="D5204" i="19"/>
  <c r="D5205" i="19"/>
  <c r="D5206" i="19"/>
  <c r="D5207" i="19"/>
  <c r="D5208" i="19"/>
  <c r="D5209" i="19"/>
  <c r="D5210" i="19"/>
  <c r="D5211" i="19"/>
  <c r="D5212" i="19"/>
  <c r="D5213" i="19"/>
  <c r="D5214" i="19"/>
  <c r="D5215" i="19"/>
  <c r="D5216" i="19"/>
  <c r="D5217" i="19"/>
  <c r="D5218" i="19"/>
  <c r="D5219" i="19"/>
  <c r="D5220" i="19"/>
  <c r="D5221" i="19"/>
  <c r="D5222" i="19"/>
  <c r="D5223" i="19"/>
  <c r="D5224" i="19"/>
  <c r="D5225" i="19"/>
  <c r="D5226" i="19"/>
  <c r="D5227" i="19"/>
  <c r="D5228" i="19"/>
  <c r="D5229" i="19"/>
  <c r="D5230" i="19"/>
  <c r="D5231" i="19"/>
  <c r="D5232" i="19"/>
  <c r="D5233" i="19"/>
  <c r="D5234" i="19"/>
  <c r="D5235" i="19"/>
  <c r="D5236" i="19"/>
  <c r="D5237" i="19"/>
  <c r="D5238" i="19"/>
  <c r="D5239" i="19"/>
  <c r="D5240" i="19"/>
  <c r="D5241" i="19"/>
  <c r="D5242" i="19"/>
  <c r="D5243" i="19"/>
  <c r="D5244" i="19"/>
  <c r="D5245" i="19"/>
  <c r="D5246" i="19"/>
  <c r="D5247" i="19"/>
  <c r="D5248" i="19"/>
  <c r="D5249" i="19"/>
  <c r="D5250" i="19"/>
  <c r="D5251" i="19"/>
  <c r="D5252" i="19"/>
  <c r="D5253" i="19"/>
  <c r="D5254" i="19"/>
  <c r="D5255" i="19"/>
  <c r="D5256" i="19"/>
  <c r="D5257" i="19"/>
  <c r="D5258" i="19"/>
  <c r="D5259" i="19"/>
  <c r="D5260" i="19"/>
  <c r="D5261" i="19"/>
  <c r="D5262" i="19"/>
  <c r="D5263" i="19"/>
  <c r="D5264" i="19"/>
  <c r="D5265" i="19"/>
  <c r="D5266" i="19"/>
  <c r="D5267" i="19"/>
  <c r="D5268" i="19"/>
  <c r="D5269" i="19"/>
  <c r="D5270" i="19"/>
  <c r="D5271" i="19"/>
  <c r="D5272" i="19"/>
  <c r="D5273" i="19"/>
  <c r="D5274" i="19"/>
  <c r="D5275" i="19"/>
  <c r="D5276" i="19"/>
  <c r="D5277" i="19"/>
  <c r="D5278" i="19"/>
  <c r="D5279" i="19"/>
  <c r="D5280" i="19"/>
  <c r="D5281" i="19"/>
  <c r="D5282" i="19"/>
  <c r="D5283" i="19"/>
  <c r="D5284" i="19"/>
  <c r="D5285" i="19"/>
  <c r="D5286" i="19"/>
  <c r="D5287" i="19"/>
  <c r="D5288" i="19"/>
  <c r="D5289" i="19"/>
  <c r="D5290" i="19"/>
  <c r="D5291" i="19"/>
  <c r="D5292" i="19"/>
  <c r="D5293" i="19"/>
  <c r="D5294" i="19"/>
  <c r="D5295" i="19"/>
  <c r="D5296" i="19"/>
  <c r="D5297" i="19"/>
  <c r="D5298" i="19"/>
  <c r="D5299" i="19"/>
  <c r="D5300" i="19"/>
  <c r="D5301" i="19"/>
  <c r="D5302" i="19"/>
  <c r="D5303" i="19"/>
  <c r="D5304" i="19"/>
  <c r="D5305" i="19"/>
  <c r="D5306" i="19"/>
  <c r="D5307" i="19"/>
  <c r="D5308" i="19"/>
  <c r="D5309" i="19"/>
  <c r="D5310" i="19"/>
  <c r="D5311" i="19"/>
  <c r="D5312" i="19"/>
  <c r="D5313" i="19"/>
  <c r="D5314" i="19"/>
  <c r="D5315" i="19"/>
  <c r="D5316" i="19"/>
  <c r="D5317" i="19"/>
  <c r="D5318" i="19"/>
  <c r="D5319" i="19"/>
  <c r="D5320" i="19"/>
  <c r="D5321" i="19"/>
  <c r="D5322" i="19"/>
  <c r="D5323" i="19"/>
  <c r="D5324" i="19"/>
  <c r="D5325" i="19"/>
  <c r="D5326" i="19"/>
  <c r="D5327" i="19"/>
  <c r="D5328" i="19"/>
  <c r="D5329" i="19"/>
  <c r="D5330" i="19"/>
  <c r="D5331" i="19"/>
  <c r="D5332" i="19"/>
  <c r="D5333" i="19"/>
  <c r="D5334" i="19"/>
  <c r="D5335" i="19"/>
  <c r="D5336" i="19"/>
  <c r="D5337" i="19"/>
  <c r="D5338" i="19"/>
  <c r="D5339" i="19"/>
  <c r="D5340" i="19"/>
  <c r="D5341" i="19"/>
  <c r="D5342" i="19"/>
  <c r="D5343" i="19"/>
  <c r="D5344" i="19"/>
  <c r="D5345" i="19"/>
  <c r="D5346" i="19"/>
  <c r="D5347" i="19"/>
  <c r="D5348" i="19"/>
  <c r="D5349" i="19"/>
  <c r="D5350" i="19"/>
  <c r="D5351" i="19"/>
  <c r="D5352" i="19"/>
  <c r="D5353" i="19"/>
  <c r="D5354" i="19"/>
  <c r="D5355" i="19"/>
  <c r="D5356" i="19"/>
  <c r="D5357" i="19"/>
  <c r="D5358" i="19"/>
  <c r="D5359" i="19"/>
  <c r="D5360" i="19"/>
  <c r="D5361" i="19"/>
  <c r="D5362" i="19"/>
  <c r="D5363" i="19"/>
  <c r="D5364" i="19"/>
  <c r="D5365" i="19"/>
  <c r="D5366" i="19"/>
  <c r="D5367" i="19"/>
  <c r="D5368" i="19"/>
  <c r="D5369" i="19"/>
  <c r="D5370" i="19"/>
  <c r="D5371" i="19"/>
  <c r="D5372" i="19"/>
  <c r="D5373" i="19"/>
  <c r="D5374" i="19"/>
  <c r="D5375" i="19"/>
  <c r="D5376" i="19"/>
  <c r="D5377" i="19"/>
  <c r="D5378" i="19"/>
  <c r="D5379" i="19"/>
  <c r="D5380" i="19"/>
  <c r="D5381" i="19"/>
  <c r="D5382" i="19"/>
  <c r="D5383" i="19"/>
  <c r="D5384" i="19"/>
  <c r="D5385" i="19"/>
  <c r="D5386" i="19"/>
  <c r="D5387" i="19"/>
  <c r="D5388" i="19"/>
  <c r="D5389" i="19"/>
  <c r="D5390" i="19"/>
  <c r="D5391" i="19"/>
  <c r="D5392" i="19"/>
  <c r="D5393" i="19"/>
  <c r="D5394" i="19"/>
  <c r="D5395" i="19"/>
  <c r="D5396" i="19"/>
  <c r="D5397" i="19"/>
  <c r="D5398" i="19"/>
  <c r="D5399" i="19"/>
  <c r="D5400" i="19"/>
  <c r="D5401" i="19"/>
  <c r="D5402" i="19"/>
  <c r="D5403" i="19"/>
  <c r="D5404" i="19"/>
  <c r="D5405" i="19"/>
  <c r="D5406" i="19"/>
  <c r="D5407" i="19"/>
  <c r="D5408" i="19"/>
  <c r="D5409" i="19"/>
  <c r="D5410" i="19"/>
  <c r="D5411" i="19"/>
  <c r="D5412" i="19"/>
  <c r="D5413" i="19"/>
  <c r="D5414" i="19"/>
  <c r="D5415" i="19"/>
  <c r="D5416" i="19"/>
  <c r="D5417" i="19"/>
  <c r="D5418" i="19"/>
  <c r="D5419" i="19"/>
  <c r="D5420" i="19"/>
  <c r="D5421" i="19"/>
  <c r="D5422" i="19"/>
  <c r="D5423" i="19"/>
  <c r="D5424" i="19"/>
  <c r="D5425" i="19"/>
  <c r="D5426" i="19"/>
  <c r="D5427" i="19"/>
  <c r="D5428" i="19"/>
  <c r="D5429" i="19"/>
  <c r="D5430" i="19"/>
  <c r="D5431" i="19"/>
  <c r="D5432" i="19"/>
  <c r="D5433" i="19"/>
  <c r="D5434" i="19"/>
  <c r="D5435" i="19"/>
  <c r="D5436" i="19"/>
  <c r="D5437" i="19"/>
  <c r="D5438" i="19"/>
  <c r="D5439" i="19"/>
  <c r="D5440" i="19"/>
  <c r="D5441" i="19"/>
  <c r="D5442" i="19"/>
  <c r="D5443" i="19"/>
  <c r="D5444" i="19"/>
  <c r="D5445" i="19"/>
  <c r="D5446" i="19"/>
  <c r="D5447" i="19"/>
  <c r="D5448" i="19"/>
  <c r="D5449" i="19"/>
  <c r="D5450" i="19"/>
  <c r="D5451" i="19"/>
  <c r="D5452" i="19"/>
  <c r="D5453" i="19"/>
  <c r="D5454" i="19"/>
  <c r="D5455" i="19"/>
  <c r="D5456" i="19"/>
  <c r="D5457" i="19"/>
  <c r="D5458" i="19"/>
  <c r="D5459" i="19"/>
  <c r="D5460" i="19"/>
  <c r="D5461" i="19"/>
  <c r="D5462" i="19"/>
  <c r="D5463" i="19"/>
  <c r="D5464" i="19"/>
  <c r="D5465" i="19"/>
  <c r="D5466" i="19"/>
  <c r="D5467" i="19"/>
  <c r="D5468" i="19"/>
  <c r="D5469" i="19"/>
  <c r="D5470" i="19"/>
  <c r="D5471" i="19"/>
  <c r="D5472" i="19"/>
  <c r="D5473" i="19"/>
  <c r="D5474" i="19"/>
  <c r="D5475" i="19"/>
  <c r="D5476" i="19"/>
  <c r="D5477" i="19"/>
  <c r="D5478" i="19"/>
  <c r="D5479" i="19"/>
  <c r="D5480" i="19"/>
  <c r="D5481" i="19"/>
  <c r="D5482" i="19"/>
  <c r="D5483" i="19"/>
  <c r="D5484" i="19"/>
  <c r="D5485" i="19"/>
  <c r="D5486" i="19"/>
  <c r="D5487" i="19"/>
  <c r="D5488" i="19"/>
  <c r="D5489" i="19"/>
  <c r="D5490" i="19"/>
  <c r="D5491" i="19"/>
  <c r="D5492" i="19"/>
  <c r="D5493" i="19"/>
  <c r="D5494" i="19"/>
  <c r="D5495" i="19"/>
  <c r="D5496" i="19"/>
  <c r="D5497" i="19"/>
  <c r="D5498" i="19"/>
  <c r="D5499" i="19"/>
  <c r="D5500" i="19"/>
  <c r="D5501" i="19"/>
  <c r="D5502" i="19"/>
  <c r="D5503" i="19"/>
  <c r="D5504" i="19"/>
  <c r="D5505" i="19"/>
  <c r="D5506" i="19"/>
  <c r="D5507" i="19"/>
  <c r="D5508" i="19"/>
  <c r="D5509" i="19"/>
  <c r="D5510" i="19"/>
  <c r="D5511" i="19"/>
  <c r="D5512" i="19"/>
  <c r="D5513" i="19"/>
  <c r="D5514" i="19"/>
  <c r="D5515" i="19"/>
  <c r="D5516" i="19"/>
  <c r="D5517" i="19"/>
  <c r="D5518" i="19"/>
  <c r="D5519" i="19"/>
  <c r="D5520" i="19"/>
  <c r="D5521" i="19"/>
  <c r="D5522" i="19"/>
  <c r="D5523" i="19"/>
  <c r="D5524" i="19"/>
  <c r="D5525" i="19"/>
  <c r="D5526" i="19"/>
  <c r="D5527" i="19"/>
  <c r="D5528" i="19"/>
  <c r="D5529" i="19"/>
  <c r="D5530" i="19"/>
  <c r="D5531" i="19"/>
  <c r="D5532" i="19"/>
  <c r="D5533" i="19"/>
  <c r="D5534" i="19"/>
  <c r="D5535" i="19"/>
  <c r="D5536" i="19"/>
  <c r="D5537" i="19"/>
  <c r="D5538" i="19"/>
  <c r="D5539" i="19"/>
  <c r="D5540" i="19"/>
  <c r="D5541" i="19"/>
  <c r="D5542" i="19"/>
  <c r="D5543" i="19"/>
  <c r="D5544" i="19"/>
  <c r="D5545" i="19"/>
  <c r="D5546" i="19"/>
  <c r="D5547" i="19"/>
  <c r="D5548" i="19"/>
  <c r="D5549" i="19"/>
  <c r="D5550" i="19"/>
  <c r="D5551" i="19"/>
  <c r="D5552" i="19"/>
  <c r="D5553" i="19"/>
  <c r="D5554" i="19"/>
  <c r="D5555" i="19"/>
  <c r="D5556" i="19"/>
  <c r="D5557" i="19"/>
  <c r="D5558" i="19"/>
  <c r="D5559" i="19"/>
  <c r="D5560" i="19"/>
  <c r="D5561" i="19"/>
  <c r="D5562" i="19"/>
  <c r="D5563" i="19"/>
  <c r="D5564" i="19"/>
  <c r="D5565" i="19"/>
  <c r="D5566" i="19"/>
  <c r="D5567" i="19"/>
  <c r="D5568" i="19"/>
  <c r="D5569" i="19"/>
  <c r="D5570" i="19"/>
  <c r="D5571" i="19"/>
  <c r="D5572" i="19"/>
  <c r="D5573" i="19"/>
  <c r="D5574" i="19"/>
  <c r="D5575" i="19"/>
  <c r="D5576" i="19"/>
  <c r="D5577" i="19"/>
  <c r="D5578" i="19"/>
  <c r="D5579" i="19"/>
  <c r="D5580" i="19"/>
  <c r="D5581" i="19"/>
  <c r="D5582" i="19"/>
  <c r="D5583" i="19"/>
  <c r="D5584" i="19"/>
  <c r="D5585" i="19"/>
  <c r="D5586" i="19"/>
  <c r="D5587" i="19"/>
  <c r="D5588" i="19"/>
  <c r="D5589" i="19"/>
  <c r="D5590" i="19"/>
  <c r="D5591" i="19"/>
  <c r="D5592" i="19"/>
  <c r="D5593" i="19"/>
  <c r="D5594" i="19"/>
  <c r="D5595" i="19"/>
  <c r="D5596" i="19"/>
  <c r="D5597" i="19"/>
  <c r="D5598" i="19"/>
  <c r="D5599" i="19"/>
  <c r="D5600" i="19"/>
  <c r="D5601" i="19"/>
  <c r="D5602" i="19"/>
  <c r="D5603" i="19"/>
  <c r="D5604" i="19"/>
  <c r="D5605" i="19"/>
  <c r="D5606" i="19"/>
  <c r="D5607" i="19"/>
  <c r="D5608" i="19"/>
  <c r="D5609" i="19"/>
  <c r="D5610" i="19"/>
  <c r="D5611" i="19"/>
  <c r="D5612" i="19"/>
  <c r="D5613" i="19"/>
  <c r="D5614" i="19"/>
  <c r="D5615" i="19"/>
  <c r="D5616" i="19"/>
  <c r="D5617" i="19"/>
  <c r="D5618" i="19"/>
  <c r="D5619" i="19"/>
  <c r="D5620" i="19"/>
  <c r="D5621" i="19"/>
  <c r="D5622" i="19"/>
  <c r="D5623" i="19"/>
  <c r="D5624" i="19"/>
  <c r="D5625" i="19"/>
  <c r="D5626" i="19"/>
  <c r="D5627" i="19"/>
  <c r="D5628" i="19"/>
  <c r="D5629" i="19"/>
  <c r="D5630" i="19"/>
  <c r="D5631" i="19"/>
  <c r="D5632" i="19"/>
  <c r="D5633" i="19"/>
  <c r="D5634" i="19"/>
  <c r="D5635" i="19"/>
  <c r="D5636" i="19"/>
  <c r="D5637" i="19"/>
  <c r="D5638" i="19"/>
  <c r="D5639" i="19"/>
  <c r="D5640" i="19"/>
  <c r="D5641" i="19"/>
  <c r="D5642" i="19"/>
  <c r="D5643" i="19"/>
  <c r="D5644" i="19"/>
  <c r="D5645" i="19"/>
  <c r="D5646" i="19"/>
  <c r="D5647" i="19"/>
  <c r="D5648" i="19"/>
  <c r="D5649" i="19"/>
  <c r="D5650" i="19"/>
  <c r="D5651" i="19"/>
  <c r="D5652" i="19"/>
  <c r="D5653" i="19"/>
  <c r="D5654" i="19"/>
  <c r="D5655" i="19"/>
  <c r="D5656" i="19"/>
  <c r="D5657" i="19"/>
  <c r="D5658" i="19"/>
  <c r="D5659" i="19"/>
  <c r="D5660" i="19"/>
  <c r="D5661" i="19"/>
  <c r="D5662" i="19"/>
  <c r="D5663" i="19"/>
  <c r="D5664" i="19"/>
  <c r="D5665" i="19"/>
  <c r="D5666" i="19"/>
  <c r="D5667" i="19"/>
  <c r="D5668" i="19"/>
  <c r="D5669" i="19"/>
  <c r="D5670" i="19"/>
  <c r="D5671" i="19"/>
  <c r="D5672" i="19"/>
  <c r="D5673" i="19"/>
  <c r="D5674" i="19"/>
  <c r="D5675" i="19"/>
  <c r="D5676" i="19"/>
  <c r="D5677" i="19"/>
  <c r="D5678" i="19"/>
  <c r="D5679" i="19"/>
  <c r="D5680" i="19"/>
  <c r="D5681" i="19"/>
  <c r="D5682" i="19"/>
  <c r="D5683" i="19"/>
  <c r="D5684" i="19"/>
  <c r="D5685" i="19"/>
  <c r="D5686" i="19"/>
  <c r="D5687" i="19"/>
  <c r="D5688" i="19"/>
  <c r="D5689" i="19"/>
  <c r="D5690" i="19"/>
  <c r="D5691" i="19"/>
  <c r="D5692" i="19"/>
  <c r="D5693" i="19"/>
  <c r="D5694" i="19"/>
  <c r="D5695" i="19"/>
  <c r="D5696" i="19"/>
  <c r="D5697" i="19"/>
  <c r="D5698" i="19"/>
  <c r="D5699" i="19"/>
  <c r="D5700" i="19"/>
  <c r="D5701" i="19"/>
  <c r="D5702" i="19"/>
  <c r="D5703" i="19"/>
  <c r="D5704" i="19"/>
  <c r="D5705" i="19"/>
  <c r="D5706" i="19"/>
  <c r="D5707" i="19"/>
  <c r="D5708" i="19"/>
  <c r="D5709" i="19"/>
  <c r="D5710" i="19"/>
  <c r="D5711" i="19"/>
  <c r="D5712" i="19"/>
  <c r="D5713" i="19"/>
  <c r="D5714" i="19"/>
  <c r="D5715" i="19"/>
  <c r="D5716" i="19"/>
  <c r="D5717" i="19"/>
  <c r="D5718" i="19"/>
  <c r="D5719" i="19"/>
  <c r="D5720" i="19"/>
  <c r="D5721" i="19"/>
  <c r="D5722" i="19"/>
  <c r="D5723" i="19"/>
  <c r="D5724" i="19"/>
  <c r="D5725" i="19"/>
  <c r="D5726" i="19"/>
  <c r="D5727" i="19"/>
  <c r="D5728" i="19"/>
  <c r="D5729" i="19"/>
  <c r="D5730" i="19"/>
  <c r="D5731" i="19"/>
  <c r="D5732" i="19"/>
  <c r="D5733" i="19"/>
  <c r="D5734" i="19"/>
  <c r="D5735" i="19"/>
  <c r="D5736" i="19"/>
  <c r="D5737" i="19"/>
  <c r="D5738" i="19"/>
  <c r="D5739" i="19"/>
  <c r="D5740" i="19"/>
  <c r="D5741" i="19"/>
  <c r="D5742" i="19"/>
  <c r="D5743" i="19"/>
  <c r="D5744" i="19"/>
  <c r="D5745" i="19"/>
  <c r="D5746" i="19"/>
  <c r="D5747" i="19"/>
  <c r="D5748" i="19"/>
  <c r="D5749" i="19"/>
  <c r="D5750" i="19"/>
  <c r="D5751" i="19"/>
  <c r="D5752" i="19"/>
  <c r="D5753" i="19"/>
  <c r="D5754" i="19"/>
  <c r="D5755" i="19"/>
  <c r="D5756" i="19"/>
  <c r="D5757" i="19"/>
  <c r="D5758" i="19"/>
  <c r="D5759" i="19"/>
  <c r="D5760" i="19"/>
  <c r="D5761" i="19"/>
  <c r="D5762" i="19"/>
  <c r="D5763" i="19"/>
  <c r="D5764" i="19"/>
  <c r="D5765" i="19"/>
  <c r="D5766" i="19"/>
  <c r="D5767" i="19"/>
  <c r="D5768" i="19"/>
  <c r="D5769" i="19"/>
  <c r="D5770" i="19"/>
  <c r="D5771" i="19"/>
  <c r="D5772" i="19"/>
  <c r="D5773" i="19"/>
  <c r="D5774" i="19"/>
  <c r="D5775" i="19"/>
  <c r="D5776" i="19"/>
  <c r="D5777" i="19"/>
  <c r="D5778" i="19"/>
  <c r="D5779" i="19"/>
  <c r="D5780" i="19"/>
  <c r="D5781" i="19"/>
  <c r="D5782" i="19"/>
  <c r="D5783" i="19"/>
  <c r="D5784" i="19"/>
  <c r="D5785" i="19"/>
  <c r="D5786" i="19"/>
  <c r="D5787" i="19"/>
  <c r="D5788" i="19"/>
  <c r="D5789" i="19"/>
  <c r="D5790" i="19"/>
  <c r="D5791" i="19"/>
  <c r="D5792" i="19"/>
  <c r="D5793" i="19"/>
  <c r="D5794" i="19"/>
  <c r="D5795" i="19"/>
  <c r="D5796" i="19"/>
  <c r="D5797" i="19"/>
  <c r="D5798" i="19"/>
  <c r="D5799" i="19"/>
  <c r="D5800" i="19"/>
  <c r="D5801" i="19"/>
  <c r="D5802" i="19"/>
  <c r="D5803" i="19"/>
  <c r="D5804" i="19"/>
  <c r="D5805" i="19"/>
  <c r="D5806" i="19"/>
  <c r="D5807" i="19"/>
  <c r="D5808" i="19"/>
  <c r="D5809" i="19"/>
  <c r="D5810" i="19"/>
  <c r="D5811" i="19"/>
  <c r="D5812" i="19"/>
  <c r="D5813" i="19"/>
  <c r="D5814" i="19"/>
  <c r="D5815" i="19"/>
  <c r="D5816" i="19"/>
  <c r="D5817" i="19"/>
  <c r="D5818" i="19"/>
  <c r="D5819" i="19"/>
  <c r="D5820" i="19"/>
  <c r="D5821" i="19"/>
  <c r="D5822" i="19"/>
  <c r="D5823" i="19"/>
  <c r="D5824" i="19"/>
  <c r="D5825" i="19"/>
  <c r="D5826" i="19"/>
  <c r="D5827" i="19"/>
  <c r="D5828" i="19"/>
  <c r="D5829" i="19"/>
  <c r="D5830" i="19"/>
  <c r="D5831" i="19"/>
  <c r="D5832" i="19"/>
  <c r="D5833" i="19"/>
  <c r="D5834" i="19"/>
  <c r="D5835" i="19"/>
  <c r="D5836" i="19"/>
  <c r="D5837" i="19"/>
  <c r="D5838" i="19"/>
  <c r="D5839" i="19"/>
  <c r="D5840" i="19"/>
  <c r="D5841" i="19"/>
  <c r="D5842" i="19"/>
  <c r="D5843" i="19"/>
  <c r="D5844" i="19"/>
  <c r="D5845" i="19"/>
  <c r="D5846" i="19"/>
  <c r="D5847" i="19"/>
  <c r="D5848" i="19"/>
  <c r="D5849" i="19"/>
  <c r="D5850" i="19"/>
  <c r="D5851" i="19"/>
  <c r="D5852" i="19"/>
  <c r="D5853" i="19"/>
  <c r="D5854" i="19"/>
  <c r="D5855" i="19"/>
  <c r="D5856" i="19"/>
  <c r="D5857" i="19"/>
  <c r="D5858" i="19"/>
  <c r="D5859" i="19"/>
  <c r="D5860" i="19"/>
  <c r="D5861" i="19"/>
  <c r="D5862" i="19"/>
  <c r="D5863" i="19"/>
  <c r="D5864" i="19"/>
  <c r="D5865" i="19"/>
  <c r="D5866" i="19"/>
  <c r="D5867" i="19"/>
  <c r="D5868" i="19"/>
  <c r="D5869" i="19"/>
  <c r="D5870" i="19"/>
  <c r="D5871" i="19"/>
  <c r="D5872" i="19"/>
  <c r="D5873" i="19"/>
  <c r="D5874" i="19"/>
  <c r="D5875" i="19"/>
  <c r="D5876" i="19"/>
  <c r="D5877" i="19"/>
  <c r="D5878" i="19"/>
  <c r="D5879" i="19"/>
  <c r="D5880" i="19"/>
  <c r="D5881" i="19"/>
  <c r="D5882" i="19"/>
  <c r="D5883" i="19"/>
  <c r="D5884" i="19"/>
  <c r="D5885" i="19"/>
  <c r="D5886" i="19"/>
  <c r="D5887" i="19"/>
  <c r="D5888" i="19"/>
  <c r="D5889" i="19"/>
  <c r="D5890" i="19"/>
  <c r="D5891" i="19"/>
  <c r="D5892" i="19"/>
  <c r="D5893" i="19"/>
  <c r="D5894" i="19"/>
  <c r="D5895" i="19"/>
  <c r="D5896" i="19"/>
  <c r="D5897" i="19"/>
  <c r="D5898" i="19"/>
  <c r="D5899" i="19"/>
  <c r="D5900" i="19"/>
  <c r="D5901" i="19"/>
  <c r="D5902" i="19"/>
  <c r="D5903" i="19"/>
  <c r="D5904" i="19"/>
  <c r="D5905" i="19"/>
  <c r="D5906" i="19"/>
  <c r="D5907" i="19"/>
  <c r="D5908" i="19"/>
  <c r="D5909" i="19"/>
  <c r="D5910" i="19"/>
  <c r="D5911" i="19"/>
  <c r="D5912" i="19"/>
  <c r="D5913" i="19"/>
  <c r="D5914" i="19"/>
  <c r="D5915" i="19"/>
  <c r="D5916" i="19"/>
  <c r="D5917" i="19"/>
  <c r="D5918" i="19"/>
  <c r="D5919" i="19"/>
  <c r="D5920" i="19"/>
  <c r="D5921" i="19"/>
  <c r="D5922" i="19"/>
  <c r="D5923" i="19"/>
  <c r="D5924" i="19"/>
  <c r="D5925" i="19"/>
  <c r="D5926" i="19"/>
  <c r="D5927" i="19"/>
  <c r="D5928" i="19"/>
  <c r="D5929" i="19"/>
  <c r="D5930" i="19"/>
  <c r="D5931" i="19"/>
  <c r="D5932" i="19"/>
  <c r="D5933" i="19"/>
  <c r="D5934" i="19"/>
  <c r="D5935" i="19"/>
  <c r="D5936" i="19"/>
  <c r="D5937" i="19"/>
  <c r="D5938" i="19"/>
  <c r="D5939" i="19"/>
  <c r="D5940" i="19"/>
  <c r="D5941" i="19"/>
  <c r="D5942" i="19"/>
  <c r="D5943" i="19"/>
  <c r="D5944" i="19"/>
  <c r="D5945" i="19"/>
  <c r="D5946" i="19"/>
  <c r="D5947" i="19"/>
  <c r="D5948" i="19"/>
  <c r="D5949" i="19"/>
  <c r="D5950" i="19"/>
  <c r="D5951" i="19"/>
  <c r="D5952" i="19"/>
  <c r="D5953" i="19"/>
  <c r="D5954" i="19"/>
  <c r="D5955" i="19"/>
  <c r="D5956" i="19"/>
  <c r="D5957" i="19"/>
  <c r="D5958" i="19"/>
  <c r="D5959" i="19"/>
  <c r="D5960" i="19"/>
  <c r="D5961" i="19"/>
  <c r="D5962" i="19"/>
  <c r="D5963" i="19"/>
  <c r="D5964" i="19"/>
  <c r="D5965" i="19"/>
  <c r="D5966" i="19"/>
  <c r="D5967" i="19"/>
  <c r="D5968" i="19"/>
  <c r="D5969" i="19"/>
  <c r="D5970" i="19"/>
  <c r="D5971" i="19"/>
  <c r="D5972" i="19"/>
  <c r="D5973" i="19"/>
  <c r="D5974" i="19"/>
  <c r="D5975" i="19"/>
  <c r="D5976" i="19"/>
  <c r="D5977" i="19"/>
  <c r="D5978" i="19"/>
  <c r="D5979" i="19"/>
  <c r="D5980" i="19"/>
  <c r="D5981" i="19"/>
  <c r="D5982" i="19"/>
  <c r="D5983" i="19"/>
  <c r="D5984" i="19"/>
  <c r="D5985" i="19"/>
  <c r="D5986" i="19"/>
  <c r="D5987" i="19"/>
  <c r="D5988" i="19"/>
  <c r="D5989" i="19"/>
  <c r="D5990" i="19"/>
  <c r="D5991" i="19"/>
  <c r="D5992" i="19"/>
  <c r="D5993" i="19"/>
  <c r="D5994" i="19"/>
  <c r="D5995" i="19"/>
  <c r="D5996" i="19"/>
  <c r="D5997" i="19"/>
  <c r="D5998" i="19"/>
  <c r="D5999" i="19"/>
  <c r="D6000" i="19"/>
  <c r="D6001" i="19"/>
  <c r="D6002" i="19"/>
  <c r="D6003" i="19"/>
  <c r="D6004" i="19"/>
  <c r="D6005" i="19"/>
  <c r="D6006" i="19"/>
  <c r="D6007" i="19"/>
  <c r="D6008" i="19"/>
  <c r="D6009" i="19"/>
  <c r="D6010" i="19"/>
  <c r="D6011" i="19"/>
  <c r="D6012" i="19"/>
  <c r="D6013" i="19"/>
  <c r="D6014" i="19"/>
  <c r="D6015" i="19"/>
  <c r="D6016" i="19"/>
  <c r="D6017" i="19"/>
  <c r="D6018" i="19"/>
  <c r="D6019" i="19"/>
  <c r="D6020" i="19"/>
  <c r="D6021" i="19"/>
  <c r="D6022" i="19"/>
  <c r="D6023" i="19"/>
  <c r="D6024" i="19"/>
  <c r="D6025" i="19"/>
  <c r="D6026" i="19"/>
  <c r="D6027" i="19"/>
  <c r="D6028" i="19"/>
  <c r="D6029" i="19"/>
  <c r="D6030" i="19"/>
  <c r="D6031" i="19"/>
  <c r="D6032" i="19"/>
  <c r="D6033" i="19"/>
  <c r="D6034" i="19"/>
  <c r="D6035" i="19"/>
  <c r="D6036" i="19"/>
  <c r="D6037" i="19"/>
  <c r="D6038" i="19"/>
  <c r="D6039" i="19"/>
  <c r="D6040" i="19"/>
  <c r="D6041" i="19"/>
  <c r="D6042" i="19"/>
  <c r="D6043" i="19"/>
  <c r="D6044" i="19"/>
  <c r="D6045" i="19"/>
  <c r="D6046" i="19"/>
  <c r="D6047" i="19"/>
  <c r="D6048" i="19"/>
  <c r="D6049" i="19"/>
  <c r="D6050" i="19"/>
  <c r="D6051" i="19"/>
  <c r="D6052" i="19"/>
  <c r="D6053" i="19"/>
  <c r="D6054" i="19"/>
  <c r="D6055" i="19"/>
  <c r="D6056" i="19"/>
  <c r="D6057" i="19"/>
  <c r="D6058" i="19"/>
  <c r="D6059" i="19"/>
  <c r="D6060" i="19"/>
  <c r="D6061" i="19"/>
  <c r="D6062" i="19"/>
  <c r="D6063" i="19"/>
  <c r="D6064" i="19"/>
  <c r="D6065" i="19"/>
  <c r="D6066" i="19"/>
  <c r="D6067" i="19"/>
  <c r="D6068" i="19"/>
  <c r="D6069" i="19"/>
  <c r="D6070" i="19"/>
  <c r="D6071" i="19"/>
  <c r="D6072" i="19"/>
  <c r="D6073" i="19"/>
  <c r="D6074" i="19"/>
  <c r="D6075" i="19"/>
  <c r="D6076" i="19"/>
  <c r="D6077" i="19"/>
  <c r="D6078" i="19"/>
  <c r="D6079" i="19"/>
  <c r="D6080" i="19"/>
  <c r="D6081" i="19"/>
  <c r="D6082" i="19"/>
  <c r="D6083" i="19"/>
  <c r="D6084" i="19"/>
  <c r="D6085" i="19"/>
  <c r="D6086" i="19"/>
  <c r="D6087" i="19"/>
  <c r="D6088" i="19"/>
  <c r="D6089" i="19"/>
  <c r="D6090" i="19"/>
  <c r="D6091" i="19"/>
  <c r="D6092" i="19"/>
  <c r="D6093" i="19"/>
  <c r="D6094" i="19"/>
  <c r="D6095" i="19"/>
  <c r="D6096" i="19"/>
  <c r="D6097" i="19"/>
  <c r="D6098" i="19"/>
  <c r="D6099" i="19"/>
  <c r="D6100" i="19"/>
  <c r="D6101" i="19"/>
  <c r="D6102" i="19"/>
  <c r="D6103" i="19"/>
  <c r="D6104" i="19"/>
  <c r="D6105" i="19"/>
  <c r="D6106" i="19"/>
  <c r="D6107" i="19"/>
  <c r="D6108" i="19"/>
  <c r="D6109" i="19"/>
  <c r="D6110" i="19"/>
  <c r="D6111" i="19"/>
  <c r="D6112" i="19"/>
  <c r="D6113" i="19"/>
  <c r="D6114" i="19"/>
  <c r="D6115" i="19"/>
  <c r="D6116" i="19"/>
  <c r="D6117" i="19"/>
  <c r="D6118" i="19"/>
  <c r="D6119" i="19"/>
  <c r="D6120" i="19"/>
  <c r="D6121" i="19"/>
  <c r="D6122" i="19"/>
  <c r="D6123" i="19"/>
  <c r="D6124" i="19"/>
  <c r="D6125" i="19"/>
  <c r="D6126" i="19"/>
  <c r="D6127" i="19"/>
  <c r="D6128" i="19"/>
  <c r="D6129" i="19"/>
  <c r="D6130" i="19"/>
  <c r="D6131" i="19"/>
  <c r="D6132" i="19"/>
  <c r="D6133" i="19"/>
  <c r="D6134" i="19"/>
  <c r="D6135" i="19"/>
  <c r="D6136" i="19"/>
  <c r="D6137" i="19"/>
  <c r="D6138" i="19"/>
  <c r="D6139" i="19"/>
  <c r="D6140" i="19"/>
  <c r="D6141" i="19"/>
  <c r="D6142" i="19"/>
  <c r="D6143" i="19"/>
  <c r="D6144" i="19"/>
  <c r="D6145" i="19"/>
  <c r="D6146" i="19"/>
  <c r="D6147" i="19"/>
  <c r="D6148" i="19"/>
  <c r="D6149" i="19"/>
  <c r="D6150" i="19"/>
  <c r="D6151" i="19"/>
  <c r="D6152" i="19"/>
  <c r="D6153" i="19"/>
  <c r="D6154" i="19"/>
  <c r="D6155" i="19"/>
  <c r="D6156" i="19"/>
  <c r="D6157" i="19"/>
  <c r="D6158" i="19"/>
  <c r="D6159" i="19"/>
  <c r="D6160" i="19"/>
  <c r="D6161" i="19"/>
  <c r="D6162" i="19"/>
  <c r="D6163" i="19"/>
  <c r="D6164" i="19"/>
  <c r="D6165" i="19"/>
  <c r="D6166" i="19"/>
  <c r="D6167" i="19"/>
  <c r="D6168" i="19"/>
  <c r="D6169" i="19"/>
  <c r="D6170" i="19"/>
  <c r="D6171" i="19"/>
  <c r="D6172" i="19"/>
  <c r="D6173" i="19"/>
  <c r="D6174" i="19"/>
  <c r="D6175" i="19"/>
  <c r="D6176" i="19"/>
  <c r="D6177" i="19"/>
  <c r="D6178" i="19"/>
  <c r="D6179" i="19"/>
  <c r="D6180" i="19"/>
  <c r="D6181" i="19"/>
  <c r="D6182" i="19"/>
  <c r="D6183" i="19"/>
  <c r="D6184" i="19"/>
  <c r="D6185" i="19"/>
  <c r="D6186" i="19"/>
  <c r="D6187" i="19"/>
  <c r="D6188" i="19"/>
  <c r="D6189" i="19"/>
  <c r="D6190" i="19"/>
  <c r="D6191" i="19"/>
  <c r="D6192" i="19"/>
  <c r="D6193" i="19"/>
  <c r="D6194" i="19"/>
  <c r="D6195" i="19"/>
  <c r="D6196" i="19"/>
  <c r="D6197" i="19"/>
  <c r="D6198" i="19"/>
  <c r="D6199" i="19"/>
  <c r="D6200" i="19"/>
  <c r="D6201" i="19"/>
  <c r="D6202" i="19"/>
  <c r="D6203" i="19"/>
  <c r="D6204" i="19"/>
  <c r="D6205" i="19"/>
  <c r="D6206" i="19"/>
  <c r="D6207" i="19"/>
  <c r="D6208" i="19"/>
  <c r="D6209" i="19"/>
  <c r="D6210" i="19"/>
  <c r="D6211" i="19"/>
  <c r="D6212" i="19"/>
  <c r="D6213" i="19"/>
  <c r="D6214" i="19"/>
  <c r="D6215" i="19"/>
  <c r="D6216" i="19"/>
  <c r="D6217" i="19"/>
  <c r="D6218" i="19"/>
  <c r="D6219" i="19"/>
  <c r="D6220" i="19"/>
  <c r="D6221" i="19"/>
  <c r="D6222" i="19"/>
  <c r="D6223" i="19"/>
  <c r="D6224" i="19"/>
  <c r="D6225" i="19"/>
  <c r="D6226" i="19"/>
  <c r="D6227" i="19"/>
  <c r="D6228" i="19"/>
  <c r="D6229" i="19"/>
  <c r="D6230" i="19"/>
  <c r="D6231" i="19"/>
  <c r="D6232" i="19"/>
  <c r="D6233" i="19"/>
  <c r="D6234" i="19"/>
  <c r="D6235" i="19"/>
  <c r="D6236" i="19"/>
  <c r="D6237" i="19"/>
  <c r="D6238" i="19"/>
  <c r="D6239" i="19"/>
  <c r="D6240" i="19"/>
  <c r="D6241" i="19"/>
  <c r="D6242" i="19"/>
  <c r="D6243" i="19"/>
  <c r="D6244" i="19"/>
  <c r="D6245" i="19"/>
  <c r="D6246" i="19"/>
  <c r="D6247" i="19"/>
  <c r="D6248" i="19"/>
  <c r="D6249" i="19"/>
  <c r="D6250" i="19"/>
  <c r="D6251" i="19"/>
  <c r="D6252" i="19"/>
  <c r="D6253" i="19"/>
  <c r="D6254" i="19"/>
  <c r="D6255" i="19"/>
  <c r="D6256" i="19"/>
  <c r="D6257" i="19"/>
  <c r="D6258" i="19"/>
  <c r="D6259" i="19"/>
  <c r="D6260" i="19"/>
  <c r="D6261" i="19"/>
  <c r="D6262" i="19"/>
  <c r="D6263" i="19"/>
  <c r="D6264" i="19"/>
  <c r="D6265" i="19"/>
  <c r="D6266" i="19"/>
  <c r="D6267" i="19"/>
  <c r="D6268" i="19"/>
  <c r="D6269" i="19"/>
  <c r="D6270" i="19"/>
  <c r="D6271" i="19"/>
  <c r="D6272" i="19"/>
  <c r="D6273" i="19"/>
  <c r="D6274" i="19"/>
  <c r="D6275" i="19"/>
  <c r="D6276" i="19"/>
  <c r="D6277" i="19"/>
  <c r="D6278" i="19"/>
  <c r="D6279" i="19"/>
  <c r="D6280" i="19"/>
  <c r="D6281" i="19"/>
  <c r="D6282" i="19"/>
  <c r="D6283" i="19"/>
  <c r="D6284" i="19"/>
  <c r="D6285" i="19"/>
  <c r="D6286" i="19"/>
  <c r="D6287" i="19"/>
  <c r="D6288" i="19"/>
  <c r="D6289" i="19"/>
  <c r="D6290" i="19"/>
  <c r="D6291" i="19"/>
  <c r="D6292" i="19"/>
  <c r="D6293" i="19"/>
  <c r="D6294" i="19"/>
  <c r="D6295" i="19"/>
  <c r="D6296" i="19"/>
  <c r="D6297" i="19"/>
  <c r="D6298" i="19"/>
  <c r="D6299" i="19"/>
  <c r="D6300" i="19"/>
  <c r="D6301" i="19"/>
  <c r="D6302" i="19"/>
  <c r="D6303" i="19"/>
  <c r="D6304" i="19"/>
  <c r="D6305" i="19"/>
  <c r="D6306" i="19"/>
  <c r="D6307" i="19"/>
  <c r="D6308" i="19"/>
  <c r="D6309" i="19"/>
  <c r="D6310" i="19"/>
  <c r="D6311" i="19"/>
  <c r="D6312" i="19"/>
  <c r="D6313" i="19"/>
  <c r="D6314" i="19"/>
  <c r="D6315" i="19"/>
  <c r="D6316" i="19"/>
  <c r="D6317" i="19"/>
  <c r="D6318" i="19"/>
  <c r="D6319" i="19"/>
  <c r="D6320" i="19"/>
  <c r="D6321" i="19"/>
  <c r="D6322" i="19"/>
  <c r="D6323" i="19"/>
  <c r="D6324" i="19"/>
  <c r="D6325" i="19"/>
  <c r="D6326" i="19"/>
  <c r="D6327" i="19"/>
  <c r="D6328" i="19"/>
  <c r="D6329" i="19"/>
  <c r="D6330" i="19"/>
  <c r="D6331" i="19"/>
  <c r="D6332" i="19"/>
  <c r="D6333" i="19"/>
  <c r="D6334" i="19"/>
  <c r="D6335" i="19"/>
  <c r="D6336" i="19"/>
  <c r="D6337" i="19"/>
  <c r="D6338" i="19"/>
  <c r="D6339" i="19"/>
  <c r="D6340" i="19"/>
  <c r="D6341" i="19"/>
  <c r="D6342" i="19"/>
  <c r="D6343" i="19"/>
  <c r="D6344" i="19"/>
  <c r="D6345" i="19"/>
  <c r="D6346" i="19"/>
  <c r="D6347" i="19"/>
  <c r="D6348" i="19"/>
  <c r="D6349" i="19"/>
  <c r="D6350" i="19"/>
  <c r="D6351" i="19"/>
  <c r="D6352" i="19"/>
  <c r="D6353" i="19"/>
  <c r="D6354" i="19"/>
  <c r="D6355" i="19"/>
  <c r="D6356" i="19"/>
  <c r="D6357" i="19"/>
  <c r="D6358" i="19"/>
  <c r="D6359" i="19"/>
  <c r="D6360" i="19"/>
  <c r="D6361" i="19"/>
  <c r="D6362" i="19"/>
  <c r="D6363" i="19"/>
  <c r="D6364" i="19"/>
  <c r="D6365" i="19"/>
  <c r="D6366" i="19"/>
  <c r="D6367" i="19"/>
  <c r="D6368" i="19"/>
  <c r="D6369" i="19"/>
  <c r="D6370" i="19"/>
  <c r="D6371" i="19"/>
  <c r="D6372" i="19"/>
  <c r="D6373" i="19"/>
  <c r="D6374" i="19"/>
  <c r="D6375" i="19"/>
  <c r="D6376" i="19"/>
  <c r="D6377" i="19"/>
  <c r="D6378" i="19"/>
  <c r="D6379" i="19"/>
  <c r="D6380" i="19"/>
  <c r="D6381" i="19"/>
  <c r="D6382" i="19"/>
  <c r="D6383" i="19"/>
  <c r="D6384" i="19"/>
  <c r="D6385" i="19"/>
  <c r="D6386" i="19"/>
  <c r="D6387" i="19"/>
  <c r="D6388" i="19"/>
  <c r="D6389" i="19"/>
  <c r="D6390" i="19"/>
  <c r="D6391" i="19"/>
  <c r="D6392" i="19"/>
  <c r="D6393" i="19"/>
  <c r="D6394" i="19"/>
  <c r="D6395" i="19"/>
  <c r="D6396" i="19"/>
  <c r="D6397" i="19"/>
  <c r="D6398" i="19"/>
  <c r="D6399" i="19"/>
  <c r="D6400" i="19"/>
  <c r="D6401" i="19"/>
  <c r="D6402" i="19"/>
  <c r="D6403" i="19"/>
  <c r="D6404" i="19"/>
  <c r="D6405" i="19"/>
  <c r="D6406" i="19"/>
  <c r="D6407" i="19"/>
  <c r="D6408" i="19"/>
  <c r="D6409" i="19"/>
  <c r="D6410" i="19"/>
  <c r="D6411" i="19"/>
  <c r="D6412" i="19"/>
  <c r="D6413" i="19"/>
  <c r="D6414" i="19"/>
  <c r="D6415" i="19"/>
  <c r="D6416" i="19"/>
  <c r="D6417" i="19"/>
  <c r="D6418" i="19"/>
  <c r="D6419" i="19"/>
  <c r="D6420" i="19"/>
  <c r="D6421" i="19"/>
  <c r="D6422" i="19"/>
  <c r="D6423" i="19"/>
  <c r="D6424" i="19"/>
  <c r="D6425" i="19"/>
  <c r="D6426" i="19"/>
  <c r="D6427" i="19"/>
  <c r="D6428" i="19"/>
  <c r="D6429" i="19"/>
  <c r="D6430" i="19"/>
  <c r="D6431" i="19"/>
  <c r="D6432" i="19"/>
  <c r="D6433" i="19"/>
  <c r="D6434" i="19"/>
  <c r="D6435" i="19"/>
  <c r="D6436" i="19"/>
  <c r="D6437" i="19"/>
  <c r="D6438" i="19"/>
  <c r="D6439" i="19"/>
  <c r="D6440" i="19"/>
  <c r="D6441" i="19"/>
  <c r="D6442" i="19"/>
  <c r="D6443" i="19"/>
  <c r="D6444" i="19"/>
  <c r="D6445" i="19"/>
  <c r="D6446" i="19"/>
  <c r="D6447" i="19"/>
  <c r="D6448" i="19"/>
  <c r="D6449" i="19"/>
  <c r="D6450" i="19"/>
  <c r="D6451" i="19"/>
  <c r="D6452" i="19"/>
  <c r="D6453" i="19"/>
  <c r="D6454" i="19"/>
  <c r="D6455" i="19"/>
  <c r="D6456" i="19"/>
  <c r="D6457" i="19"/>
  <c r="D6458" i="19"/>
  <c r="D6459" i="19"/>
  <c r="D6460" i="19"/>
  <c r="D6461" i="19"/>
  <c r="D6462" i="19"/>
  <c r="D6463" i="19"/>
  <c r="D6464" i="19"/>
  <c r="D6465" i="19"/>
  <c r="D6466" i="19"/>
  <c r="D6467" i="19"/>
  <c r="D6468" i="19"/>
  <c r="D6469" i="19"/>
  <c r="D6470" i="19"/>
  <c r="D6471" i="19"/>
  <c r="D6472" i="19"/>
  <c r="D6473" i="19"/>
  <c r="D6474" i="19"/>
  <c r="D6475" i="19"/>
  <c r="D6476" i="19"/>
  <c r="D6477" i="19"/>
  <c r="D6478" i="19"/>
  <c r="D6479" i="19"/>
  <c r="D6480" i="19"/>
  <c r="D6481" i="19"/>
  <c r="D6482" i="19"/>
  <c r="D6483" i="19"/>
  <c r="D6484" i="19"/>
  <c r="D6485" i="19"/>
  <c r="D6486" i="19"/>
  <c r="D6487" i="19"/>
  <c r="D6488" i="19"/>
  <c r="D6489" i="19"/>
  <c r="D6490" i="19"/>
  <c r="D6491" i="19"/>
  <c r="D6492" i="19"/>
  <c r="D6493" i="19"/>
  <c r="D6494" i="19"/>
  <c r="D6495" i="19"/>
  <c r="D6496" i="19"/>
  <c r="D6497" i="19"/>
  <c r="D6498" i="19"/>
  <c r="D6499" i="19"/>
  <c r="D6500" i="19"/>
  <c r="D6501" i="19"/>
  <c r="D6502" i="19"/>
  <c r="D6503" i="19"/>
  <c r="D6504" i="19"/>
  <c r="D6505" i="19"/>
  <c r="D6506" i="19"/>
  <c r="D6507" i="19"/>
  <c r="D6508" i="19"/>
  <c r="D6509" i="19"/>
  <c r="D6510" i="19"/>
  <c r="D6511" i="19"/>
  <c r="D6512" i="19"/>
  <c r="D6513" i="19"/>
  <c r="D6514" i="19"/>
  <c r="D6515" i="19"/>
  <c r="D6516" i="19"/>
  <c r="D6517" i="19"/>
  <c r="D6518" i="19"/>
  <c r="D6519" i="19"/>
  <c r="D6520" i="19"/>
  <c r="D6521" i="19"/>
  <c r="D6522" i="19"/>
  <c r="D6523" i="19"/>
  <c r="D6524" i="19"/>
  <c r="D6525" i="19"/>
  <c r="D6526" i="19"/>
  <c r="D6527" i="19"/>
  <c r="D6528" i="19"/>
  <c r="D6529" i="19"/>
  <c r="D6530" i="19"/>
  <c r="D6531" i="19"/>
  <c r="D6532" i="19"/>
  <c r="D6533" i="19"/>
  <c r="D6534" i="19"/>
  <c r="D6535" i="19"/>
  <c r="D6536" i="19"/>
  <c r="D6537" i="19"/>
  <c r="D6538" i="19"/>
  <c r="D6539" i="19"/>
  <c r="D6540" i="19"/>
  <c r="D6541" i="19"/>
  <c r="D6542" i="19"/>
  <c r="D6543" i="19"/>
  <c r="D6544" i="19"/>
  <c r="D6545" i="19"/>
  <c r="D6546" i="19"/>
  <c r="D6547" i="19"/>
  <c r="D6548" i="19"/>
  <c r="D6549" i="19"/>
  <c r="D6550" i="19"/>
  <c r="D6551" i="19"/>
  <c r="D6552" i="19"/>
  <c r="D6553" i="19"/>
  <c r="D6554" i="19"/>
  <c r="D6555" i="19"/>
  <c r="D6556" i="19"/>
  <c r="D6557" i="19"/>
  <c r="D6558" i="19"/>
  <c r="D6559" i="19"/>
  <c r="D6560" i="19"/>
  <c r="D6561" i="19"/>
  <c r="D6562" i="19"/>
  <c r="D6563" i="19"/>
  <c r="D6564" i="19"/>
  <c r="D6565" i="19"/>
  <c r="D6566" i="19"/>
  <c r="D6567" i="19"/>
  <c r="D6568" i="19"/>
  <c r="D6569" i="19"/>
  <c r="D6570" i="19"/>
  <c r="D6571" i="19"/>
  <c r="D6572" i="19"/>
  <c r="D6573" i="19"/>
  <c r="D6574" i="19"/>
  <c r="D6575" i="19"/>
  <c r="D6576" i="19"/>
  <c r="D6577" i="19"/>
  <c r="D6578" i="19"/>
  <c r="D6579" i="19"/>
  <c r="D6580" i="19"/>
  <c r="D6581" i="19"/>
  <c r="D6582" i="19"/>
  <c r="D6583" i="19"/>
  <c r="D6584" i="19"/>
  <c r="D6585" i="19"/>
  <c r="D6586" i="19"/>
  <c r="D6587" i="19"/>
  <c r="D6588" i="19"/>
  <c r="D6589" i="19"/>
  <c r="D6590" i="19"/>
  <c r="D6591" i="19"/>
  <c r="D6592" i="19"/>
  <c r="D6593" i="19"/>
  <c r="D6594" i="19"/>
  <c r="D6595" i="19"/>
  <c r="D6596" i="19"/>
  <c r="D6597" i="19"/>
  <c r="D6598" i="19"/>
  <c r="D6599" i="19"/>
  <c r="D6600" i="19"/>
  <c r="D6601" i="19"/>
  <c r="D6602" i="19"/>
  <c r="D6603" i="19"/>
  <c r="D6604" i="19"/>
  <c r="D6605" i="19"/>
  <c r="D6606" i="19"/>
  <c r="D6607" i="19"/>
  <c r="D6608" i="19"/>
  <c r="D6609" i="19"/>
  <c r="D6610" i="19"/>
  <c r="D6611" i="19"/>
  <c r="D6612" i="19"/>
  <c r="D6613" i="19"/>
  <c r="D6614" i="19"/>
  <c r="D6615" i="19"/>
  <c r="D6616" i="19"/>
  <c r="D6617" i="19"/>
  <c r="D6618" i="19"/>
  <c r="D6619" i="19"/>
  <c r="D6620" i="19"/>
  <c r="D6621" i="19"/>
  <c r="D6622" i="19"/>
  <c r="D6623" i="19"/>
  <c r="D6624" i="19"/>
  <c r="D6625" i="19"/>
  <c r="D6626" i="19"/>
  <c r="D6627" i="19"/>
  <c r="D6628" i="19"/>
  <c r="D6629" i="19"/>
  <c r="D6630" i="19"/>
  <c r="D6631" i="19"/>
  <c r="D6632" i="19"/>
  <c r="D6633" i="19"/>
  <c r="D6634" i="19"/>
  <c r="D6635" i="19"/>
  <c r="D6636" i="19"/>
  <c r="D6637" i="19"/>
  <c r="D6638" i="19"/>
  <c r="D6639" i="19"/>
  <c r="D6640" i="19"/>
  <c r="D6641" i="19"/>
  <c r="D6642" i="19"/>
  <c r="D6643" i="19"/>
  <c r="D6644" i="19"/>
  <c r="D6645" i="19"/>
  <c r="D6646" i="19"/>
  <c r="D6647" i="19"/>
  <c r="D6648" i="19"/>
  <c r="D6649" i="19"/>
  <c r="D6650" i="19"/>
  <c r="D6651" i="19"/>
  <c r="D6652" i="19"/>
  <c r="D6653" i="19"/>
  <c r="D6654" i="19"/>
  <c r="D6655" i="19"/>
  <c r="D6656" i="19"/>
  <c r="D6657" i="19"/>
  <c r="D6658" i="19"/>
  <c r="D6659" i="19"/>
  <c r="D6660" i="19"/>
  <c r="D6661" i="19"/>
  <c r="D6662" i="19"/>
  <c r="D6663" i="19"/>
  <c r="D6664" i="19"/>
  <c r="D6665" i="19"/>
  <c r="D6666" i="19"/>
  <c r="D6667" i="19"/>
  <c r="D6668" i="19"/>
  <c r="D6669" i="19"/>
  <c r="D6670" i="19"/>
  <c r="D6671" i="19"/>
  <c r="D6672" i="19"/>
  <c r="D6673" i="19"/>
  <c r="D6674" i="19"/>
  <c r="D6675" i="19"/>
  <c r="D6676" i="19"/>
  <c r="D6677" i="19"/>
  <c r="D6678" i="19"/>
  <c r="D6679" i="19"/>
  <c r="D6680" i="19"/>
  <c r="D6681" i="19"/>
  <c r="D6682" i="19"/>
  <c r="D6683" i="19"/>
  <c r="D6684" i="19"/>
  <c r="D6685" i="19"/>
  <c r="D6686" i="19"/>
  <c r="D6687" i="19"/>
  <c r="D6688" i="19"/>
  <c r="D6689" i="19"/>
  <c r="D6690" i="19"/>
  <c r="D6691" i="19"/>
  <c r="D6692" i="19"/>
  <c r="D6693" i="19"/>
  <c r="D6694" i="19"/>
  <c r="D6695" i="19"/>
  <c r="D6696" i="19"/>
  <c r="D6697" i="19"/>
  <c r="D6698" i="19"/>
  <c r="D6699" i="19"/>
  <c r="D6700" i="19"/>
  <c r="D6701" i="19"/>
  <c r="D6702" i="19"/>
  <c r="D6703" i="19"/>
  <c r="D6704" i="19"/>
  <c r="D6705" i="19"/>
  <c r="D6706" i="19"/>
  <c r="D6707" i="19"/>
  <c r="D6708" i="19"/>
  <c r="D6709" i="19"/>
  <c r="D6710" i="19"/>
  <c r="D6711" i="19"/>
  <c r="D6712" i="19"/>
  <c r="D6713" i="19"/>
  <c r="D6714" i="19"/>
  <c r="D6715" i="19"/>
  <c r="D6716" i="19"/>
  <c r="D6717" i="19"/>
  <c r="D6718" i="19"/>
  <c r="D6719" i="19"/>
  <c r="D6720" i="19"/>
  <c r="D6721" i="19"/>
  <c r="D6722" i="19"/>
  <c r="D6723" i="19"/>
  <c r="D6724" i="19"/>
  <c r="D6725" i="19"/>
  <c r="D6726" i="19"/>
  <c r="D6727" i="19"/>
  <c r="D6728" i="19"/>
  <c r="D6729" i="19"/>
  <c r="D6730" i="19"/>
  <c r="D6731" i="19"/>
  <c r="D6732" i="19"/>
  <c r="D6733" i="19"/>
  <c r="D6734" i="19"/>
  <c r="D6735" i="19"/>
  <c r="D6736" i="19"/>
  <c r="D6737" i="19"/>
  <c r="D6738" i="19"/>
  <c r="D6739" i="19"/>
  <c r="D6740" i="19"/>
  <c r="D6741" i="19"/>
  <c r="D6742" i="19"/>
  <c r="D6743" i="19"/>
  <c r="D6744" i="19"/>
  <c r="D6745" i="19"/>
  <c r="D6746" i="19"/>
  <c r="D6747" i="19"/>
  <c r="D6748" i="19"/>
  <c r="D6749" i="19"/>
  <c r="D6750" i="19"/>
  <c r="D6751" i="19"/>
  <c r="D6752" i="19"/>
  <c r="D6753" i="19"/>
  <c r="D6754" i="19"/>
  <c r="D6755" i="19"/>
  <c r="D6756" i="19"/>
  <c r="D6757" i="19"/>
  <c r="D6758" i="19"/>
  <c r="D6759" i="19"/>
  <c r="D6760" i="19"/>
  <c r="D6761" i="19"/>
  <c r="D6762" i="19"/>
  <c r="D6763" i="19"/>
  <c r="D6764" i="19"/>
  <c r="D6765" i="19"/>
  <c r="D6766" i="19"/>
  <c r="D6767" i="19"/>
  <c r="D6768" i="19"/>
  <c r="D6769" i="19"/>
  <c r="D6770" i="19"/>
  <c r="D6771" i="19"/>
  <c r="D6772" i="19"/>
  <c r="D6773" i="19"/>
  <c r="D6774" i="19"/>
  <c r="D6775" i="19"/>
  <c r="D6776" i="19"/>
  <c r="D6777" i="19"/>
  <c r="D6778" i="19"/>
  <c r="D6779" i="19"/>
  <c r="D6780" i="19"/>
  <c r="D6781" i="19"/>
  <c r="D6782" i="19"/>
  <c r="D6783" i="19"/>
  <c r="D6784" i="19"/>
  <c r="D6785" i="19"/>
  <c r="D6786" i="19"/>
  <c r="D6787" i="19"/>
  <c r="D6788" i="19"/>
  <c r="D6789" i="19"/>
  <c r="D6790" i="19"/>
  <c r="D6791" i="19"/>
  <c r="D6792" i="19"/>
  <c r="D6793" i="19"/>
  <c r="D6794" i="19"/>
  <c r="D6795" i="19"/>
  <c r="D6796" i="19"/>
  <c r="D6797" i="19"/>
  <c r="D6798" i="19"/>
  <c r="D6799" i="19"/>
  <c r="D6800" i="19"/>
  <c r="D6801" i="19"/>
  <c r="D6802" i="19"/>
  <c r="D6803" i="19"/>
  <c r="D6804" i="19"/>
  <c r="D6805" i="19"/>
  <c r="D6806" i="19"/>
  <c r="D6807" i="19"/>
  <c r="D6808" i="19"/>
  <c r="D6809" i="19"/>
  <c r="D6810" i="19"/>
  <c r="D6811" i="19"/>
  <c r="D6812" i="19"/>
  <c r="D6813" i="19"/>
  <c r="D6814" i="19"/>
  <c r="D6815" i="19"/>
  <c r="D6816" i="19"/>
  <c r="D6817" i="19"/>
  <c r="D6818" i="19"/>
  <c r="D6819" i="19"/>
  <c r="D6820" i="19"/>
  <c r="D6821" i="19"/>
  <c r="D6822" i="19"/>
  <c r="D6823" i="19"/>
  <c r="D6824" i="19"/>
  <c r="D6825" i="19"/>
  <c r="D6826" i="19"/>
  <c r="D6827" i="19"/>
  <c r="D6828" i="19"/>
  <c r="D6829" i="19"/>
  <c r="D6830" i="19"/>
  <c r="D6831" i="19"/>
  <c r="D6832" i="19"/>
  <c r="D6833" i="19"/>
  <c r="D6834" i="19"/>
  <c r="D6835" i="19"/>
  <c r="D6836" i="19"/>
  <c r="D6837" i="19"/>
  <c r="D6838" i="19"/>
  <c r="D6839" i="19"/>
  <c r="D6840" i="19"/>
  <c r="D6841" i="19"/>
  <c r="D6842" i="19"/>
  <c r="D6843" i="19"/>
  <c r="D6844" i="19"/>
  <c r="D6845" i="19"/>
  <c r="D6846" i="19"/>
  <c r="D6847" i="19"/>
  <c r="D6848" i="19"/>
  <c r="D6849" i="19"/>
  <c r="D6850" i="19"/>
  <c r="D6851" i="19"/>
  <c r="D6852" i="19"/>
  <c r="D6853" i="19"/>
  <c r="D6854" i="19"/>
  <c r="D6855" i="19"/>
  <c r="D6856" i="19"/>
  <c r="D6857" i="19"/>
  <c r="D6858" i="19"/>
  <c r="D6859" i="19"/>
  <c r="D6860" i="19"/>
  <c r="D6861" i="19"/>
  <c r="D6862" i="19"/>
  <c r="D6863" i="19"/>
  <c r="D6864" i="19"/>
  <c r="D6865" i="19"/>
  <c r="D6866" i="19"/>
  <c r="D6867" i="19"/>
  <c r="D6868" i="19"/>
  <c r="D6869" i="19"/>
  <c r="D6870" i="19"/>
  <c r="D6871" i="19"/>
  <c r="D6872" i="19"/>
  <c r="D6873" i="19"/>
  <c r="D6874" i="19"/>
  <c r="D6875" i="19"/>
  <c r="D6876" i="19"/>
  <c r="D6877" i="19"/>
  <c r="D6878" i="19"/>
  <c r="D6879" i="19"/>
  <c r="D6880" i="19"/>
  <c r="D6881" i="19"/>
  <c r="D6882" i="19"/>
  <c r="D6883" i="19"/>
  <c r="D6884" i="19"/>
  <c r="D6885" i="19"/>
  <c r="D6886" i="19"/>
  <c r="D6887" i="19"/>
  <c r="D6888" i="19"/>
  <c r="D6889" i="19"/>
  <c r="D6890" i="19"/>
  <c r="D6891" i="19"/>
  <c r="D6892" i="19"/>
  <c r="D6893" i="19"/>
  <c r="D6894" i="19"/>
  <c r="D6895" i="19"/>
  <c r="D6896" i="19"/>
  <c r="D6897" i="19"/>
  <c r="D6898" i="19"/>
  <c r="D6899" i="19"/>
  <c r="D6900" i="19"/>
  <c r="D6901" i="19"/>
  <c r="D6902" i="19"/>
  <c r="D6903" i="19"/>
  <c r="D6904" i="19"/>
  <c r="D6905" i="19"/>
  <c r="D6906" i="19"/>
  <c r="D6907" i="19"/>
  <c r="D6908" i="19"/>
  <c r="D6909" i="19"/>
  <c r="D6910" i="19"/>
  <c r="D6911" i="19"/>
  <c r="D6912" i="19"/>
  <c r="D6913" i="19"/>
  <c r="D6914" i="19"/>
  <c r="D6915" i="19"/>
  <c r="D6916" i="19"/>
  <c r="D6917" i="19"/>
  <c r="D6918" i="19"/>
  <c r="D6919" i="19"/>
  <c r="D6920" i="19"/>
  <c r="D6921" i="19"/>
  <c r="D6922" i="19"/>
  <c r="D6923" i="19"/>
  <c r="D6924" i="19"/>
  <c r="D6925" i="19"/>
  <c r="D6926" i="19"/>
  <c r="D6927" i="19"/>
  <c r="D6928" i="19"/>
  <c r="D6929" i="19"/>
  <c r="D6930" i="19"/>
  <c r="D6931" i="19"/>
  <c r="D6932" i="19"/>
  <c r="D6933" i="19"/>
  <c r="D6934" i="19"/>
  <c r="D6935" i="19"/>
  <c r="D6936" i="19"/>
  <c r="D6937" i="19"/>
  <c r="D6938" i="19"/>
  <c r="D6939" i="19"/>
  <c r="D6940" i="19"/>
  <c r="D6941" i="19"/>
  <c r="D6942" i="19"/>
  <c r="D6943" i="19"/>
  <c r="D6944" i="19"/>
  <c r="D6945" i="19"/>
  <c r="D6946" i="19"/>
  <c r="D6947" i="19"/>
  <c r="D6948" i="19"/>
  <c r="D6949" i="19"/>
  <c r="D6950" i="19"/>
  <c r="D6951" i="19"/>
  <c r="D6952" i="19"/>
  <c r="D6953" i="19"/>
  <c r="D6954" i="19"/>
  <c r="D6955" i="19"/>
  <c r="D6956" i="19"/>
  <c r="D6957" i="19"/>
  <c r="D6958" i="19"/>
  <c r="D6959" i="19"/>
  <c r="D6960" i="19"/>
  <c r="D6961" i="19"/>
  <c r="D6962" i="19"/>
  <c r="D6963" i="19"/>
  <c r="D6964" i="19"/>
  <c r="D6965" i="19"/>
  <c r="D6966" i="19"/>
  <c r="D6967" i="19"/>
  <c r="D6968" i="19"/>
  <c r="D6969" i="19"/>
  <c r="D6970" i="19"/>
  <c r="D6971" i="19"/>
  <c r="D6972" i="19"/>
  <c r="D6973" i="19"/>
  <c r="D6974" i="19"/>
  <c r="D6975" i="19"/>
  <c r="D6976" i="19"/>
  <c r="D6977" i="19"/>
  <c r="D6978" i="19"/>
  <c r="D6979" i="19"/>
  <c r="D6980" i="19"/>
  <c r="D6981" i="19"/>
  <c r="D6982" i="19"/>
  <c r="D6983" i="19"/>
  <c r="D6984" i="19"/>
  <c r="D6985" i="19"/>
  <c r="D6986" i="19"/>
  <c r="D6987" i="19"/>
  <c r="D6988" i="19"/>
  <c r="D6989" i="19"/>
  <c r="D6990" i="19"/>
  <c r="D6991" i="19"/>
  <c r="D6992" i="19"/>
  <c r="D6993" i="19"/>
  <c r="D6994" i="19"/>
  <c r="D6995" i="19"/>
  <c r="D6996" i="19"/>
  <c r="D6997" i="19"/>
  <c r="D6998" i="19"/>
  <c r="D6999" i="19"/>
  <c r="D7000" i="19"/>
  <c r="D7001" i="19"/>
  <c r="D7002" i="19"/>
  <c r="D7003" i="19"/>
  <c r="D7004" i="19"/>
  <c r="D7005" i="19"/>
  <c r="D7006" i="19"/>
  <c r="D7007" i="19"/>
  <c r="D7008" i="19"/>
  <c r="D7009" i="19"/>
  <c r="D7010" i="19"/>
  <c r="D7011" i="19"/>
  <c r="D7012" i="19"/>
  <c r="D7013" i="19"/>
  <c r="D7014" i="19"/>
  <c r="D7015" i="19"/>
  <c r="D7016" i="19"/>
  <c r="D7017" i="19"/>
  <c r="D7018" i="19"/>
  <c r="D7019" i="19"/>
  <c r="D7020" i="19"/>
  <c r="D7021" i="19"/>
  <c r="D7022" i="19"/>
  <c r="D7023" i="19"/>
  <c r="D7024" i="19"/>
  <c r="D7025" i="19"/>
  <c r="D7026" i="19"/>
  <c r="D7027" i="19"/>
  <c r="D7028" i="19"/>
  <c r="D7029" i="19"/>
  <c r="D7030" i="19"/>
  <c r="D7031" i="19"/>
  <c r="D7032" i="19"/>
  <c r="D7033" i="19"/>
  <c r="D7034" i="19"/>
  <c r="D7035" i="19"/>
  <c r="D7036" i="19"/>
  <c r="D7037" i="19"/>
  <c r="D7038" i="19"/>
  <c r="D7039" i="19"/>
  <c r="D7040" i="19"/>
  <c r="D7041" i="19"/>
  <c r="D7042" i="19"/>
  <c r="D7043" i="19"/>
  <c r="D7044" i="19"/>
  <c r="D7045" i="19"/>
  <c r="D7046" i="19"/>
  <c r="D7047" i="19"/>
  <c r="D7048" i="19"/>
  <c r="D7049" i="19"/>
  <c r="D7050" i="19"/>
  <c r="D7051" i="19"/>
  <c r="D7052" i="19"/>
  <c r="D7053" i="19"/>
  <c r="D7054" i="19"/>
  <c r="D7055" i="19"/>
  <c r="D7056" i="19"/>
  <c r="D7057" i="19"/>
  <c r="D7058" i="19"/>
  <c r="D7059" i="19"/>
  <c r="D7060" i="19"/>
  <c r="D7061" i="19"/>
  <c r="D7062" i="19"/>
  <c r="D7063" i="19"/>
  <c r="D7064" i="19"/>
  <c r="D7065" i="19"/>
  <c r="D7066" i="19"/>
  <c r="D7067" i="19"/>
  <c r="D7068" i="19"/>
  <c r="D7069" i="19"/>
  <c r="D7070" i="19"/>
  <c r="D7071" i="19"/>
  <c r="D7072" i="19"/>
  <c r="D7073" i="19"/>
  <c r="D7074" i="19"/>
  <c r="D7075" i="19"/>
  <c r="D7076" i="19"/>
  <c r="D7077" i="19"/>
  <c r="D7078" i="19"/>
  <c r="D7079" i="19"/>
  <c r="D7080" i="19"/>
  <c r="D7081" i="19"/>
  <c r="D7082" i="19"/>
  <c r="D7083" i="19"/>
  <c r="D7084" i="19"/>
  <c r="D7085" i="19"/>
  <c r="D7086" i="19"/>
  <c r="D7087" i="19"/>
  <c r="D7088" i="19"/>
  <c r="D7089" i="19"/>
  <c r="D7090" i="19"/>
  <c r="D7091" i="19"/>
  <c r="D7092" i="19"/>
  <c r="D7093" i="19"/>
  <c r="D7094" i="19"/>
  <c r="D7095" i="19"/>
  <c r="D7096" i="19"/>
  <c r="D7097" i="19"/>
  <c r="D7098" i="19"/>
  <c r="D7099" i="19"/>
  <c r="D7100" i="19"/>
  <c r="D7101" i="19"/>
  <c r="D7102" i="19"/>
  <c r="D7103" i="19"/>
  <c r="D7104" i="19"/>
  <c r="D7105" i="19"/>
  <c r="D7106" i="19"/>
  <c r="D7107" i="19"/>
  <c r="D7108" i="19"/>
  <c r="D7109" i="19"/>
  <c r="D7110" i="19"/>
  <c r="D7111" i="19"/>
  <c r="D7112" i="19"/>
  <c r="D7113" i="19"/>
  <c r="D7114" i="19"/>
  <c r="D7115" i="19"/>
  <c r="D7116" i="19"/>
  <c r="D7117" i="19"/>
  <c r="D7118" i="19"/>
  <c r="D7119" i="19"/>
  <c r="D7120" i="19"/>
  <c r="D7121" i="19"/>
  <c r="D7122" i="19"/>
  <c r="D7123" i="19"/>
  <c r="D7124" i="19"/>
  <c r="D7125" i="19"/>
  <c r="D7126" i="19"/>
  <c r="D7127" i="19"/>
  <c r="D7128" i="19"/>
  <c r="D7129" i="19"/>
  <c r="D7130" i="19"/>
  <c r="D7131" i="19"/>
  <c r="D7132" i="19"/>
  <c r="D7133" i="19"/>
  <c r="D7134" i="19"/>
  <c r="D7135" i="19"/>
  <c r="D7136" i="19"/>
  <c r="D7137" i="19"/>
  <c r="D7138" i="19"/>
  <c r="D7139" i="19"/>
  <c r="D7140" i="19"/>
  <c r="D7141" i="19"/>
  <c r="D7142" i="19"/>
  <c r="D7143" i="19"/>
  <c r="D7144" i="19"/>
  <c r="D7145" i="19"/>
  <c r="D7146" i="19"/>
  <c r="D7147" i="19"/>
  <c r="D7148" i="19"/>
  <c r="D7149" i="19"/>
  <c r="D7150" i="19"/>
  <c r="D7151" i="19"/>
  <c r="D7152" i="19"/>
  <c r="D7153" i="19"/>
  <c r="D7154" i="19"/>
  <c r="D7155" i="19"/>
  <c r="D7156" i="19"/>
  <c r="D7157" i="19"/>
  <c r="D7158" i="19"/>
  <c r="D7159" i="19"/>
  <c r="D7160" i="19"/>
  <c r="D7161" i="19"/>
  <c r="D7162" i="19"/>
  <c r="D7163" i="19"/>
  <c r="D7164" i="19"/>
  <c r="D7165" i="19"/>
  <c r="D7166" i="19"/>
  <c r="D7167" i="19"/>
  <c r="D7168" i="19"/>
  <c r="D7169" i="19"/>
  <c r="D7170" i="19"/>
  <c r="D7171" i="19"/>
  <c r="D7172" i="19"/>
  <c r="D7173" i="19"/>
  <c r="D7174" i="19"/>
  <c r="D7175" i="19"/>
  <c r="D7176" i="19"/>
  <c r="D7177" i="19"/>
  <c r="D7178" i="19"/>
  <c r="D7179" i="19"/>
  <c r="D7180" i="19"/>
  <c r="D7181" i="19"/>
  <c r="D7182" i="19"/>
  <c r="D7183" i="19"/>
  <c r="D7184" i="19"/>
  <c r="D7185" i="19"/>
  <c r="D7186" i="19"/>
  <c r="D7187" i="19"/>
  <c r="D7188" i="19"/>
  <c r="D7189" i="19"/>
  <c r="D7190" i="19"/>
  <c r="D7191" i="19"/>
  <c r="D7192" i="19"/>
  <c r="D7193" i="19"/>
  <c r="D7194" i="19"/>
  <c r="D7195" i="19"/>
  <c r="D7196" i="19"/>
  <c r="D7197" i="19"/>
  <c r="D7198" i="19"/>
  <c r="D7199" i="19"/>
  <c r="D7200" i="19"/>
  <c r="D7201" i="19"/>
  <c r="D7202" i="19"/>
  <c r="D7203" i="19"/>
  <c r="D7204" i="19"/>
  <c r="D7205" i="19"/>
  <c r="D7206" i="19"/>
  <c r="D7207" i="19"/>
  <c r="D7208" i="19"/>
  <c r="D7209" i="19"/>
  <c r="D7210" i="19"/>
  <c r="D7211" i="19"/>
  <c r="D7212" i="19"/>
  <c r="D7213" i="19"/>
  <c r="D7214" i="19"/>
  <c r="D7215" i="19"/>
  <c r="D7216" i="19"/>
  <c r="D7217" i="19"/>
  <c r="D7218" i="19"/>
  <c r="D7219" i="19"/>
  <c r="D7220" i="19"/>
  <c r="D7221" i="19"/>
  <c r="D7222" i="19"/>
  <c r="D7223" i="19"/>
  <c r="D7224" i="19"/>
  <c r="D7225" i="19"/>
  <c r="D7226" i="19"/>
  <c r="D7227" i="19"/>
  <c r="D7228" i="19"/>
  <c r="D7229" i="19"/>
  <c r="D7230" i="19"/>
  <c r="D7231" i="19"/>
  <c r="D7232" i="19"/>
  <c r="D7233" i="19"/>
  <c r="D7234" i="19"/>
  <c r="D7235" i="19"/>
  <c r="D7236" i="19"/>
  <c r="D7237" i="19"/>
  <c r="D7238" i="19"/>
  <c r="D7239" i="19"/>
  <c r="D7240" i="19"/>
  <c r="D7241" i="19"/>
  <c r="D7242" i="19"/>
  <c r="D7243" i="19"/>
  <c r="D7244" i="19"/>
  <c r="D7245" i="19"/>
  <c r="D7246" i="19"/>
  <c r="D7247" i="19"/>
  <c r="D7248" i="19"/>
  <c r="D7249" i="19"/>
  <c r="D7250" i="19"/>
  <c r="D7251" i="19"/>
  <c r="D7252" i="19"/>
  <c r="D7253" i="19"/>
  <c r="D7254" i="19"/>
  <c r="D7255" i="19"/>
  <c r="D7256" i="19"/>
  <c r="D7257" i="19"/>
  <c r="D7258" i="19"/>
  <c r="D7259" i="19"/>
  <c r="D7260" i="19"/>
  <c r="D7261" i="19"/>
  <c r="D7262" i="19"/>
  <c r="D7263" i="19"/>
  <c r="D7264" i="19"/>
  <c r="D7265" i="19"/>
  <c r="D7266" i="19"/>
  <c r="D7267" i="19"/>
  <c r="D7268" i="19"/>
  <c r="D7269" i="19"/>
  <c r="D7270" i="19"/>
  <c r="D7271" i="19"/>
  <c r="D7272" i="19"/>
  <c r="D7273" i="19"/>
  <c r="D7274" i="19"/>
  <c r="D7275" i="19"/>
  <c r="D7276" i="19"/>
  <c r="D7277" i="19"/>
  <c r="D7278" i="19"/>
  <c r="D7279" i="19"/>
  <c r="D7280" i="19"/>
  <c r="D7281" i="19"/>
  <c r="D7282" i="19"/>
  <c r="D7283" i="19"/>
  <c r="D7284" i="19"/>
  <c r="D7285" i="19"/>
  <c r="D7286" i="19"/>
  <c r="D7287" i="19"/>
  <c r="D7288" i="19"/>
  <c r="D7289" i="19"/>
  <c r="D7290" i="19"/>
  <c r="D7291" i="19"/>
  <c r="D7292" i="19"/>
  <c r="D7293" i="19"/>
  <c r="D7294" i="19"/>
  <c r="D7295" i="19"/>
  <c r="D7296" i="19"/>
  <c r="D7297" i="19"/>
  <c r="D7298" i="19"/>
  <c r="D7299" i="19"/>
  <c r="D7300" i="19"/>
  <c r="D7301" i="19"/>
  <c r="D7302" i="19"/>
  <c r="D7303" i="19"/>
  <c r="D7304" i="19"/>
  <c r="D7305" i="19"/>
  <c r="D7306" i="19"/>
  <c r="D7307" i="19"/>
  <c r="D7308" i="19"/>
  <c r="D7309" i="19"/>
  <c r="D7310" i="19"/>
  <c r="D7311" i="19"/>
  <c r="D7312" i="19"/>
  <c r="D7313" i="19"/>
  <c r="D7314" i="19"/>
  <c r="D7315" i="19"/>
  <c r="D7316" i="19"/>
  <c r="D7317" i="19"/>
  <c r="D7318" i="19"/>
  <c r="D7319" i="19"/>
  <c r="D7320" i="19"/>
  <c r="D7321" i="19"/>
  <c r="D7322" i="19"/>
  <c r="D7323" i="19"/>
  <c r="D7324" i="19"/>
  <c r="D7325" i="19"/>
  <c r="D7326" i="19"/>
  <c r="D7327" i="19"/>
  <c r="D7328" i="19"/>
  <c r="D7329" i="19"/>
  <c r="D7330" i="19"/>
  <c r="D7331" i="19"/>
  <c r="D7332" i="19"/>
  <c r="D7333" i="19"/>
  <c r="D7334" i="19"/>
  <c r="D7335" i="19"/>
  <c r="D7336" i="19"/>
  <c r="D7337" i="19"/>
  <c r="D7338" i="19"/>
  <c r="D7339" i="19"/>
  <c r="D7340" i="19"/>
  <c r="D7341" i="19"/>
  <c r="D7342" i="19"/>
  <c r="D7343" i="19"/>
  <c r="D7344" i="19"/>
  <c r="D7345" i="19"/>
  <c r="D7346" i="19"/>
  <c r="D7347" i="19"/>
  <c r="D7348" i="19"/>
  <c r="D7349" i="19"/>
  <c r="D7350" i="19"/>
  <c r="D7351" i="19"/>
  <c r="D7352" i="19"/>
  <c r="D7353" i="19"/>
  <c r="D7354" i="19"/>
  <c r="D7355" i="19"/>
  <c r="D7356" i="19"/>
  <c r="D7357" i="19"/>
  <c r="D7358" i="19"/>
  <c r="D7359" i="19"/>
  <c r="D7360" i="19"/>
  <c r="D7361" i="19"/>
  <c r="D7362" i="19"/>
  <c r="D7363" i="19"/>
  <c r="D7364" i="19"/>
  <c r="D7365" i="19"/>
  <c r="D7366" i="19"/>
  <c r="D7367" i="19"/>
  <c r="D7368" i="19"/>
  <c r="D7369" i="19"/>
  <c r="D7370" i="19"/>
  <c r="D7371" i="19"/>
  <c r="D7372" i="19"/>
  <c r="D7373" i="19"/>
  <c r="D7374" i="19"/>
  <c r="D7375" i="19"/>
  <c r="D7376" i="19"/>
  <c r="D7377" i="19"/>
  <c r="D7378" i="19"/>
  <c r="D7379" i="19"/>
  <c r="D7380" i="19"/>
  <c r="D7381" i="19"/>
  <c r="D7382" i="19"/>
  <c r="D7383" i="19"/>
  <c r="D7384" i="19"/>
  <c r="D7385" i="19"/>
  <c r="D7386" i="19"/>
  <c r="D7387" i="19"/>
  <c r="D7388" i="19"/>
  <c r="D7389" i="19"/>
  <c r="D7390" i="19"/>
  <c r="D7391" i="19"/>
  <c r="D7392" i="19"/>
  <c r="D7393" i="19"/>
  <c r="D7394" i="19"/>
  <c r="D7395" i="19"/>
  <c r="D7396" i="19"/>
  <c r="D7397" i="19"/>
  <c r="D7398" i="19"/>
  <c r="D7399" i="19"/>
  <c r="D7400" i="19"/>
  <c r="D7401" i="19"/>
  <c r="D7402" i="19"/>
  <c r="D7403" i="19"/>
  <c r="D7404" i="19"/>
  <c r="D7405" i="19"/>
  <c r="D7406" i="19"/>
  <c r="D7407" i="19"/>
  <c r="D7408" i="19"/>
  <c r="D7409" i="19"/>
  <c r="D7410" i="19"/>
  <c r="D7411" i="19"/>
  <c r="D7412" i="19"/>
  <c r="D7413" i="19"/>
  <c r="D7414" i="19"/>
  <c r="D7415" i="19"/>
  <c r="D7416" i="19"/>
  <c r="D7417" i="19"/>
  <c r="D7418" i="19"/>
  <c r="D7419" i="19"/>
  <c r="D7420" i="19"/>
  <c r="D7421" i="19"/>
  <c r="D7422" i="19"/>
  <c r="D7423" i="19"/>
  <c r="D7424" i="19"/>
  <c r="D7425" i="19"/>
  <c r="D7426" i="19"/>
  <c r="D7427" i="19"/>
  <c r="D7428" i="19"/>
  <c r="D7429" i="19"/>
  <c r="D7430" i="19"/>
  <c r="D7431" i="19"/>
  <c r="D7432" i="19"/>
  <c r="D7433" i="19"/>
  <c r="D7434" i="19"/>
  <c r="D7435" i="19"/>
  <c r="D7436" i="19"/>
  <c r="D7437" i="19"/>
  <c r="D7438" i="19"/>
  <c r="D7439" i="19"/>
  <c r="D7440" i="19"/>
  <c r="D7441" i="19"/>
  <c r="D7442" i="19"/>
  <c r="D7443" i="19"/>
  <c r="D7444" i="19"/>
  <c r="D7445" i="19"/>
  <c r="D7446" i="19"/>
  <c r="D7447" i="19"/>
  <c r="D7448" i="19"/>
  <c r="D7449" i="19"/>
  <c r="D7450" i="19"/>
  <c r="D7451" i="19"/>
  <c r="D7452" i="19"/>
  <c r="D7453" i="19"/>
  <c r="D7454" i="19"/>
  <c r="D7455" i="19"/>
  <c r="D7456" i="19"/>
  <c r="D7457" i="19"/>
  <c r="D7458" i="19"/>
  <c r="D7459" i="19"/>
  <c r="D7460" i="19"/>
  <c r="D7461" i="19"/>
  <c r="D7462" i="19"/>
  <c r="D7463" i="19"/>
  <c r="D7464" i="19"/>
  <c r="D7465" i="19"/>
  <c r="D7466" i="19"/>
  <c r="D7467" i="19"/>
  <c r="D7468" i="19"/>
  <c r="D7469" i="19"/>
  <c r="D7470" i="19"/>
  <c r="D7471" i="19"/>
  <c r="D7472" i="19"/>
  <c r="D7473" i="19"/>
  <c r="D7474" i="19"/>
  <c r="D7475" i="19"/>
  <c r="D7476" i="19"/>
  <c r="D7477" i="19"/>
  <c r="D7478" i="19"/>
  <c r="D7479" i="19"/>
  <c r="D7480" i="19"/>
  <c r="D7481" i="19"/>
  <c r="D7482" i="19"/>
  <c r="D7483" i="19"/>
  <c r="D7484" i="19"/>
  <c r="D7485" i="19"/>
  <c r="D7486" i="19"/>
  <c r="D7487" i="19"/>
  <c r="D7488" i="19"/>
  <c r="D7489" i="19"/>
  <c r="D7490" i="19"/>
  <c r="D7491" i="19"/>
  <c r="D7492" i="19"/>
  <c r="D7493" i="19"/>
  <c r="D7494" i="19"/>
  <c r="D7495" i="19"/>
  <c r="D7496" i="19"/>
  <c r="D7497" i="19"/>
  <c r="D7498" i="19"/>
  <c r="D7499" i="19"/>
  <c r="D7500" i="19"/>
  <c r="D7501" i="19"/>
  <c r="D7502" i="19"/>
  <c r="D7503" i="19"/>
  <c r="D7504" i="19"/>
  <c r="D7505" i="19"/>
  <c r="D7506" i="19"/>
  <c r="D7507" i="19"/>
  <c r="D7508" i="19"/>
  <c r="D7509" i="19"/>
  <c r="D7510" i="19"/>
  <c r="D7511" i="19"/>
  <c r="D7512" i="19"/>
  <c r="D7513" i="19"/>
  <c r="D7514" i="19"/>
  <c r="D7515" i="19"/>
  <c r="D7516" i="19"/>
  <c r="D7517" i="19"/>
  <c r="D7518" i="19"/>
  <c r="D7519" i="19"/>
  <c r="D7520" i="19"/>
  <c r="D7521" i="19"/>
  <c r="D7522" i="19"/>
  <c r="D7523" i="19"/>
  <c r="D7524" i="19"/>
  <c r="D7525" i="19"/>
  <c r="D7526" i="19"/>
  <c r="D7527" i="19"/>
  <c r="D7528" i="19"/>
  <c r="D7529" i="19"/>
  <c r="D7530" i="19"/>
  <c r="D7531" i="19"/>
  <c r="D7532" i="19"/>
  <c r="D7533" i="19"/>
  <c r="D7534" i="19"/>
  <c r="D7535" i="19"/>
  <c r="D7536" i="19"/>
  <c r="D7537" i="19"/>
  <c r="D7538" i="19"/>
  <c r="D7539" i="19"/>
  <c r="D7540" i="19"/>
  <c r="D7541" i="19"/>
  <c r="D7542" i="19"/>
  <c r="D7543" i="19"/>
  <c r="D7544" i="19"/>
  <c r="D7545" i="19"/>
  <c r="D7546" i="19"/>
  <c r="D7547" i="19"/>
  <c r="D7548" i="19"/>
  <c r="D7549" i="19"/>
  <c r="D7550" i="19"/>
  <c r="D7551" i="19"/>
  <c r="D7552" i="19"/>
  <c r="D7553" i="19"/>
  <c r="D7554" i="19"/>
  <c r="D7555" i="19"/>
  <c r="D7556" i="19"/>
  <c r="D7557" i="19"/>
  <c r="D7558" i="19"/>
  <c r="D7559" i="19"/>
  <c r="D7560" i="19"/>
  <c r="D7561" i="19"/>
  <c r="D7562" i="19"/>
  <c r="D7563" i="19"/>
  <c r="D7564" i="19"/>
  <c r="D7565" i="19"/>
  <c r="D7566" i="19"/>
  <c r="D7567" i="19"/>
  <c r="D7568" i="19"/>
  <c r="D7569" i="19"/>
  <c r="D7570" i="19"/>
  <c r="D7571" i="19"/>
  <c r="D7572" i="19"/>
  <c r="D7573" i="19"/>
  <c r="D7574" i="19"/>
  <c r="D7575" i="19"/>
  <c r="D7576" i="19"/>
  <c r="D7577" i="19"/>
  <c r="D7578" i="19"/>
  <c r="D7579" i="19"/>
  <c r="D7580" i="19"/>
  <c r="D7581" i="19"/>
  <c r="D7582" i="19"/>
  <c r="D7583" i="19"/>
  <c r="D7584" i="19"/>
  <c r="D7585" i="19"/>
  <c r="D7586" i="19"/>
  <c r="D7587" i="19"/>
  <c r="D7588" i="19"/>
  <c r="D7589" i="19"/>
  <c r="D7590" i="19"/>
  <c r="D7591" i="19"/>
  <c r="D7592" i="19"/>
  <c r="D7593" i="19"/>
  <c r="D7594" i="19"/>
  <c r="D7595" i="19"/>
  <c r="D7596" i="19"/>
  <c r="D7597" i="19"/>
  <c r="D7598" i="19"/>
  <c r="D7599" i="19"/>
  <c r="D7600" i="19"/>
  <c r="D7601" i="19"/>
  <c r="D7602" i="19"/>
  <c r="D7603" i="19"/>
  <c r="D7604" i="19"/>
  <c r="D7605" i="19"/>
  <c r="D7606" i="19"/>
  <c r="D7607" i="19"/>
  <c r="D7608" i="19"/>
  <c r="D7609" i="19"/>
  <c r="D7610" i="19"/>
  <c r="D7611" i="19"/>
  <c r="D7612" i="19"/>
  <c r="D7613" i="19"/>
  <c r="D7614" i="19"/>
  <c r="D7615" i="19"/>
  <c r="D7616" i="19"/>
  <c r="D7617" i="19"/>
  <c r="D7618" i="19"/>
  <c r="D7619" i="19"/>
  <c r="D7620" i="19"/>
  <c r="D7621" i="19"/>
  <c r="D7622" i="19"/>
  <c r="D7623" i="19"/>
  <c r="D7624" i="19"/>
  <c r="D7625" i="19"/>
  <c r="D7626" i="19"/>
  <c r="D7627" i="19"/>
  <c r="D7628" i="19"/>
  <c r="D7629" i="19"/>
  <c r="D7630" i="19"/>
  <c r="D7631" i="19"/>
  <c r="D7632" i="19"/>
  <c r="D7633" i="19"/>
  <c r="D7634" i="19"/>
  <c r="D7635" i="19"/>
  <c r="D7636" i="19"/>
  <c r="D7637" i="19"/>
  <c r="D7638" i="19"/>
  <c r="D7639" i="19"/>
  <c r="D7640" i="19"/>
  <c r="D7641" i="19"/>
  <c r="D7642" i="19"/>
  <c r="D7643" i="19"/>
  <c r="D7644" i="19"/>
  <c r="D7645" i="19"/>
  <c r="D7646" i="19"/>
  <c r="D7647" i="19"/>
  <c r="D7648" i="19"/>
  <c r="D7649" i="19"/>
  <c r="D7650" i="19"/>
  <c r="D7651" i="19"/>
  <c r="D7652" i="19"/>
  <c r="D7653" i="19"/>
  <c r="D7654" i="19"/>
  <c r="D7655" i="19"/>
  <c r="D7656" i="19"/>
  <c r="D7657" i="19"/>
  <c r="D7658" i="19"/>
  <c r="D7659" i="19"/>
  <c r="D7660" i="19"/>
  <c r="D7661" i="19"/>
  <c r="D7662" i="19"/>
  <c r="D7663" i="19"/>
  <c r="D7664" i="19"/>
  <c r="D7665" i="19"/>
  <c r="D7666" i="19"/>
  <c r="D7667" i="19"/>
  <c r="D7668" i="19"/>
  <c r="D7669" i="19"/>
  <c r="D7670" i="19"/>
  <c r="D7671" i="19"/>
  <c r="D7672" i="19"/>
  <c r="D7673" i="19"/>
  <c r="D7674" i="19"/>
  <c r="D7675" i="19"/>
  <c r="D7676" i="19"/>
  <c r="D7677" i="19"/>
  <c r="D7678" i="19"/>
  <c r="D7679" i="19"/>
  <c r="D7680" i="19"/>
  <c r="D7681" i="19"/>
  <c r="D7682" i="19"/>
  <c r="D7683" i="19"/>
  <c r="D7684" i="19"/>
  <c r="D7685" i="19"/>
  <c r="D7686" i="19"/>
  <c r="D7687" i="19"/>
  <c r="D7688" i="19"/>
  <c r="D7689" i="19"/>
  <c r="D7690" i="19"/>
  <c r="D7691" i="19"/>
  <c r="D7692" i="19"/>
  <c r="D7693" i="19"/>
  <c r="D7694" i="19"/>
  <c r="D7695" i="19"/>
  <c r="D7696" i="19"/>
  <c r="D7697" i="19"/>
  <c r="D7698" i="19"/>
  <c r="D7699" i="19"/>
  <c r="D7700" i="19"/>
  <c r="D7701" i="19"/>
  <c r="D7702" i="19"/>
  <c r="D7703" i="19"/>
  <c r="D7704" i="19"/>
  <c r="D7705" i="19"/>
  <c r="D7706" i="19"/>
  <c r="D7707" i="19"/>
  <c r="D7708" i="19"/>
  <c r="D7709" i="19"/>
  <c r="D7710" i="19"/>
  <c r="D7711" i="19"/>
  <c r="D7712" i="19"/>
  <c r="D7713" i="19"/>
  <c r="D7714" i="19"/>
  <c r="D7715" i="19"/>
  <c r="D7716" i="19"/>
  <c r="D7717" i="19"/>
  <c r="D7718" i="19"/>
  <c r="D7719" i="19"/>
  <c r="D7720" i="19"/>
  <c r="D7721" i="19"/>
  <c r="D7722" i="19"/>
  <c r="D7723" i="19"/>
  <c r="D7724" i="19"/>
  <c r="D7725" i="19"/>
  <c r="D7726" i="19"/>
  <c r="D7727" i="19"/>
  <c r="D7728" i="19"/>
  <c r="D7729" i="19"/>
  <c r="D7730" i="19"/>
  <c r="D7731" i="19"/>
  <c r="D7732" i="19"/>
  <c r="D7733" i="19"/>
  <c r="D7734" i="19"/>
  <c r="D7735" i="19"/>
  <c r="D7736" i="19"/>
  <c r="D7737" i="19"/>
  <c r="D7738" i="19"/>
  <c r="D7739" i="19"/>
  <c r="D7740" i="19"/>
  <c r="D7741" i="19"/>
  <c r="D7742" i="19"/>
  <c r="D7743" i="19"/>
  <c r="D7744" i="19"/>
  <c r="D7745" i="19"/>
  <c r="D7746" i="19"/>
  <c r="D7747" i="19"/>
  <c r="D7748" i="19"/>
  <c r="D7749" i="19"/>
  <c r="D7750" i="19"/>
  <c r="D7751" i="19"/>
  <c r="D7752" i="19"/>
  <c r="D7753" i="19"/>
  <c r="D7754" i="19"/>
  <c r="D7755" i="19"/>
  <c r="D7756" i="19"/>
  <c r="D7757" i="19"/>
  <c r="D7758" i="19"/>
  <c r="D7759" i="19"/>
  <c r="D7760" i="19"/>
  <c r="D7761" i="19"/>
  <c r="D7762" i="19"/>
  <c r="D7763" i="19"/>
  <c r="D7764" i="19"/>
  <c r="D7765" i="19"/>
  <c r="D7766" i="19"/>
  <c r="D7767" i="19"/>
  <c r="D7768" i="19"/>
  <c r="D7769" i="19"/>
  <c r="D7770" i="19"/>
  <c r="D7771" i="19"/>
  <c r="D7772" i="19"/>
  <c r="D7773" i="19"/>
  <c r="D7774" i="19"/>
  <c r="D7775" i="19"/>
  <c r="D7776" i="19"/>
  <c r="D7777" i="19"/>
  <c r="D7778" i="19"/>
  <c r="D7779" i="19"/>
  <c r="D7780" i="19"/>
  <c r="D7781" i="19"/>
  <c r="D7782" i="19"/>
  <c r="D7783" i="19"/>
  <c r="D7784" i="19"/>
  <c r="D7785" i="19"/>
  <c r="D7786" i="19"/>
  <c r="D7787" i="19"/>
  <c r="D7788" i="19"/>
  <c r="D7789" i="19"/>
  <c r="D7790" i="19"/>
  <c r="D7791" i="19"/>
  <c r="D7792" i="19"/>
  <c r="D7793" i="19"/>
  <c r="D7794" i="19"/>
  <c r="D7795" i="19"/>
  <c r="D7796" i="19"/>
  <c r="D7797" i="19"/>
  <c r="D7798" i="19"/>
  <c r="D7799" i="19"/>
  <c r="D7800" i="19"/>
  <c r="D7801" i="19"/>
  <c r="D7802" i="19"/>
  <c r="D7803" i="19"/>
  <c r="D7804" i="19"/>
  <c r="D7805" i="19"/>
  <c r="D7806" i="19"/>
  <c r="D7807" i="19"/>
  <c r="D7808" i="19"/>
  <c r="D7809" i="19"/>
  <c r="D7810" i="19"/>
  <c r="D7811" i="19"/>
  <c r="D7812" i="19"/>
  <c r="D7813" i="19"/>
  <c r="D7814" i="19"/>
  <c r="D7815" i="19"/>
  <c r="D7816" i="19"/>
  <c r="D7817" i="19"/>
  <c r="D7818" i="19"/>
  <c r="D7819" i="19"/>
  <c r="D7820" i="19"/>
  <c r="D7821" i="19"/>
  <c r="D7822" i="19"/>
  <c r="D7823" i="19"/>
  <c r="D7824" i="19"/>
  <c r="D7825" i="19"/>
  <c r="D7826" i="19"/>
  <c r="D7827" i="19"/>
  <c r="D7828" i="19"/>
  <c r="D7829" i="19"/>
  <c r="D7830" i="19"/>
  <c r="D7831" i="19"/>
  <c r="D7832" i="19"/>
  <c r="D7833" i="19"/>
  <c r="D7834" i="19"/>
  <c r="D7835" i="19"/>
  <c r="D7836" i="19"/>
  <c r="D7837" i="19"/>
  <c r="D7838" i="19"/>
  <c r="D7839" i="19"/>
  <c r="D7840" i="19"/>
  <c r="D7841" i="19"/>
  <c r="D7842" i="19"/>
  <c r="D7843" i="19"/>
  <c r="D7844" i="19"/>
  <c r="D7845" i="19"/>
  <c r="D7846" i="19"/>
  <c r="D7847" i="19"/>
  <c r="D7848" i="19"/>
  <c r="D7849" i="19"/>
  <c r="D7850" i="19"/>
  <c r="D7851" i="19"/>
  <c r="D7852" i="19"/>
  <c r="D7853" i="19"/>
  <c r="D7854" i="19"/>
  <c r="D7855" i="19"/>
  <c r="D7856" i="19"/>
  <c r="D7857" i="19"/>
  <c r="D7858" i="19"/>
  <c r="D7859" i="19"/>
  <c r="D7860" i="19"/>
  <c r="D7861" i="19"/>
  <c r="D7862" i="19"/>
  <c r="D7863" i="19"/>
  <c r="D7864" i="19"/>
  <c r="D7865" i="19"/>
  <c r="D7866" i="19"/>
  <c r="D7867" i="19"/>
  <c r="D7868" i="19"/>
  <c r="D7869" i="19"/>
  <c r="D7870" i="19"/>
  <c r="D7871" i="19"/>
  <c r="D7872" i="19"/>
  <c r="D7873" i="19"/>
  <c r="D7874" i="19"/>
  <c r="D7875" i="19"/>
  <c r="D7876" i="19"/>
  <c r="D7877" i="19"/>
  <c r="D7878" i="19"/>
  <c r="D7879" i="19"/>
  <c r="D7880" i="19"/>
  <c r="D7881" i="19"/>
  <c r="D7882" i="19"/>
  <c r="D7883" i="19"/>
  <c r="D7884" i="19"/>
  <c r="D7885" i="19"/>
  <c r="D7886" i="19"/>
  <c r="D7887" i="19"/>
  <c r="D7888" i="19"/>
  <c r="D7889" i="19"/>
  <c r="D7890" i="19"/>
  <c r="D7891" i="19"/>
  <c r="D7892" i="19"/>
  <c r="D7893" i="19"/>
  <c r="D7894" i="19"/>
  <c r="D7895" i="19"/>
  <c r="D7896" i="19"/>
  <c r="D7897" i="19"/>
  <c r="D7898" i="19"/>
  <c r="D7899" i="19"/>
  <c r="D7900" i="19"/>
  <c r="D7901" i="19"/>
  <c r="D7902" i="19"/>
  <c r="D7903" i="19"/>
  <c r="D7904" i="19"/>
  <c r="D7905" i="19"/>
  <c r="D7906" i="19"/>
  <c r="D7907" i="19"/>
  <c r="D7908" i="19"/>
  <c r="D7909" i="19"/>
  <c r="D7910" i="19"/>
  <c r="D7911" i="19"/>
  <c r="D7912" i="19"/>
  <c r="D7913" i="19"/>
  <c r="D7914" i="19"/>
  <c r="D7915" i="19"/>
  <c r="D7916" i="19"/>
  <c r="D7917" i="19"/>
  <c r="D7918" i="19"/>
  <c r="D7919" i="19"/>
  <c r="D7920" i="19"/>
  <c r="D7921" i="19"/>
  <c r="D7922" i="19"/>
  <c r="D7923" i="19"/>
  <c r="D7924" i="19"/>
  <c r="D7925" i="19"/>
  <c r="D7926" i="19"/>
  <c r="D7927" i="19"/>
  <c r="D7928" i="19"/>
  <c r="D7929" i="19"/>
  <c r="D7930" i="19"/>
  <c r="D7931" i="19"/>
  <c r="D7932" i="19"/>
  <c r="D7933" i="19"/>
  <c r="D7934" i="19"/>
  <c r="D7935" i="19"/>
  <c r="D7936" i="19"/>
  <c r="D7937" i="19"/>
  <c r="D7938" i="19"/>
  <c r="D7939" i="19"/>
  <c r="D7940" i="19"/>
  <c r="D7941" i="19"/>
  <c r="D7942" i="19"/>
  <c r="D7943" i="19"/>
  <c r="D7944" i="19"/>
  <c r="D7945" i="19"/>
  <c r="D7946" i="19"/>
  <c r="D7947" i="19"/>
  <c r="D7948" i="19"/>
  <c r="D7949" i="19"/>
  <c r="D7950" i="19"/>
  <c r="D7951" i="19"/>
  <c r="D7952" i="19"/>
  <c r="D7953" i="19"/>
  <c r="D7954" i="19"/>
  <c r="D7955" i="19"/>
  <c r="D7956" i="19"/>
  <c r="D7957" i="19"/>
  <c r="D7958" i="19"/>
  <c r="D7959" i="19"/>
  <c r="D7960" i="19"/>
  <c r="D7961" i="19"/>
  <c r="D7962" i="19"/>
  <c r="D7963" i="19"/>
  <c r="D7964" i="19"/>
  <c r="D7965" i="19"/>
  <c r="D7966" i="19"/>
  <c r="D7967" i="19"/>
  <c r="D7968" i="19"/>
  <c r="D7969" i="19"/>
  <c r="D7970" i="19"/>
  <c r="D7971" i="19"/>
  <c r="D7972" i="19"/>
  <c r="D7973" i="19"/>
  <c r="D7974" i="19"/>
  <c r="D7975" i="19"/>
  <c r="D7976" i="19"/>
  <c r="D7977" i="19"/>
  <c r="D7978" i="19"/>
  <c r="D7979" i="19"/>
  <c r="D7980" i="19"/>
  <c r="D7981" i="19"/>
  <c r="D7982" i="19"/>
  <c r="D7983" i="19"/>
  <c r="D7984" i="19"/>
  <c r="D7985" i="19"/>
  <c r="D7986" i="19"/>
  <c r="D7987" i="19"/>
  <c r="D7988" i="19"/>
  <c r="D7989" i="19"/>
  <c r="D7990" i="19"/>
  <c r="D7991" i="19"/>
  <c r="D7992" i="19"/>
  <c r="D7993" i="19"/>
  <c r="D7994" i="19"/>
  <c r="D7995" i="19"/>
  <c r="D7996" i="19"/>
  <c r="D7997" i="19"/>
  <c r="D7998" i="19"/>
  <c r="D7999" i="19"/>
  <c r="D8000" i="19"/>
  <c r="D8001" i="19"/>
  <c r="D8002" i="19"/>
  <c r="D8003" i="19"/>
  <c r="D8004" i="19"/>
  <c r="D8005" i="19"/>
  <c r="D8006" i="19"/>
  <c r="D8007" i="19"/>
  <c r="D8008" i="19"/>
  <c r="D8009" i="19"/>
  <c r="D8010" i="19"/>
  <c r="D8011" i="19"/>
  <c r="D8012" i="19"/>
  <c r="D8013" i="19"/>
  <c r="D8014" i="19"/>
  <c r="D8015" i="19"/>
  <c r="D8016" i="19"/>
  <c r="D8017" i="19"/>
  <c r="D8018" i="19"/>
  <c r="D8019" i="19"/>
  <c r="D8020" i="19"/>
  <c r="D8021" i="19"/>
  <c r="D8022" i="19"/>
  <c r="D8023" i="19"/>
  <c r="D8024" i="19"/>
  <c r="D8025" i="19"/>
  <c r="D8026" i="19"/>
  <c r="D8027" i="19"/>
  <c r="D8028" i="19"/>
  <c r="D8029" i="19"/>
  <c r="D8030" i="19"/>
  <c r="D8031" i="19"/>
  <c r="D8032" i="19"/>
  <c r="D8033" i="19"/>
  <c r="D8034" i="19"/>
  <c r="D8035" i="19"/>
  <c r="D8036" i="19"/>
  <c r="D8037" i="19"/>
  <c r="D8038" i="19"/>
  <c r="D8039" i="19"/>
  <c r="D8040" i="19"/>
  <c r="D8041" i="19"/>
  <c r="D8042" i="19"/>
  <c r="D8043" i="19"/>
  <c r="D8044" i="19"/>
  <c r="D8045" i="19"/>
  <c r="D8046" i="19"/>
  <c r="D8047" i="19"/>
  <c r="D8048" i="19"/>
  <c r="D8049" i="19"/>
  <c r="D8050" i="19"/>
  <c r="D8051" i="19"/>
  <c r="D8052" i="19"/>
  <c r="D8053" i="19"/>
  <c r="D8054" i="19"/>
  <c r="D8055" i="19"/>
  <c r="D8056" i="19"/>
  <c r="D8057" i="19"/>
  <c r="D8058" i="19"/>
  <c r="D8059" i="19"/>
  <c r="D8060" i="19"/>
  <c r="D8061" i="19"/>
  <c r="D8062" i="19"/>
  <c r="D8063" i="19"/>
  <c r="D8064" i="19"/>
  <c r="D8065" i="19"/>
  <c r="D8066" i="19"/>
  <c r="D8067" i="19"/>
  <c r="D8068" i="19"/>
  <c r="D8069" i="19"/>
  <c r="D8070" i="19"/>
  <c r="D8071" i="19"/>
  <c r="D8072" i="19"/>
  <c r="D8073" i="19"/>
  <c r="D8074" i="19"/>
  <c r="D8075" i="19"/>
  <c r="D8076" i="19"/>
  <c r="D8077" i="19"/>
  <c r="D8078" i="19"/>
  <c r="D8079" i="19"/>
  <c r="D8080" i="19"/>
  <c r="D8081" i="19"/>
  <c r="D8082" i="19"/>
  <c r="D8083" i="19"/>
  <c r="D8084" i="19"/>
  <c r="D8085" i="19"/>
  <c r="D8086" i="19"/>
  <c r="D8087" i="19"/>
  <c r="D8088" i="19"/>
  <c r="D8089" i="19"/>
  <c r="D8090" i="19"/>
  <c r="D8091" i="19"/>
  <c r="D8092" i="19"/>
  <c r="D8093" i="19"/>
  <c r="D8094" i="19"/>
  <c r="D8095" i="19"/>
  <c r="D8096" i="19"/>
  <c r="D8097" i="19"/>
  <c r="D8098" i="19"/>
  <c r="D8099" i="19"/>
  <c r="D8100" i="19"/>
  <c r="D8101" i="19"/>
  <c r="D8102" i="19"/>
  <c r="D8103" i="19"/>
  <c r="D8104" i="19"/>
  <c r="D8105" i="19"/>
  <c r="D8106" i="19"/>
  <c r="D8107" i="19"/>
  <c r="D8108" i="19"/>
  <c r="D8109" i="19"/>
  <c r="D8110" i="19"/>
  <c r="D8111" i="19"/>
  <c r="D8112" i="19"/>
  <c r="D8113" i="19"/>
  <c r="D8114" i="19"/>
  <c r="D8115" i="19"/>
  <c r="D8116" i="19"/>
  <c r="D8117" i="19"/>
  <c r="D8118" i="19"/>
  <c r="D8119" i="19"/>
  <c r="D8120" i="19"/>
  <c r="D8121" i="19"/>
  <c r="D8122" i="19"/>
  <c r="D8123" i="19"/>
  <c r="D8124" i="19"/>
  <c r="D8125" i="19"/>
  <c r="D8126" i="19"/>
  <c r="D8127" i="19"/>
  <c r="D8128" i="19"/>
  <c r="D8129" i="19"/>
  <c r="D8130" i="19"/>
  <c r="D8131" i="19"/>
  <c r="D8132" i="19"/>
  <c r="D8133" i="19"/>
  <c r="D8134" i="19"/>
  <c r="D8135" i="19"/>
  <c r="D8136" i="19"/>
  <c r="D8137" i="19"/>
  <c r="D8138" i="19"/>
  <c r="D8139" i="19"/>
  <c r="D8140" i="19"/>
  <c r="D8141" i="19"/>
  <c r="D8142" i="19"/>
  <c r="D8143" i="19"/>
  <c r="D8144" i="19"/>
  <c r="D8145" i="19"/>
  <c r="D8146" i="19"/>
  <c r="D8147" i="19"/>
  <c r="D8148" i="19"/>
  <c r="D8149" i="19"/>
  <c r="D8150" i="19"/>
  <c r="D8151" i="19"/>
  <c r="D8152" i="19"/>
  <c r="D8153" i="19"/>
  <c r="D8154" i="19"/>
  <c r="D8155" i="19"/>
  <c r="D8156" i="19"/>
  <c r="D8157" i="19"/>
  <c r="D8158" i="19"/>
  <c r="D8159" i="19"/>
  <c r="D8160" i="19"/>
  <c r="D8161" i="19"/>
  <c r="D8162" i="19"/>
  <c r="D8163" i="19"/>
  <c r="D8164" i="19"/>
  <c r="D8165" i="19"/>
  <c r="D8166" i="19"/>
  <c r="D8167" i="19"/>
  <c r="D8168" i="19"/>
  <c r="D8169" i="19"/>
  <c r="D8170" i="19"/>
  <c r="D8171" i="19"/>
  <c r="D8172" i="19"/>
  <c r="D8173" i="19"/>
  <c r="D8174" i="19"/>
  <c r="D8175" i="19"/>
  <c r="D8176" i="19"/>
  <c r="D8177" i="19"/>
  <c r="D8178" i="19"/>
  <c r="D8179" i="19"/>
  <c r="D8180" i="19"/>
  <c r="D8181" i="19"/>
  <c r="D8182" i="19"/>
  <c r="D8183" i="19"/>
  <c r="D8184" i="19"/>
  <c r="D8185" i="19"/>
  <c r="D8186" i="19"/>
  <c r="D8187" i="19"/>
  <c r="D8188" i="19"/>
  <c r="D8189" i="19"/>
  <c r="D8190" i="19"/>
  <c r="D8191" i="19"/>
  <c r="D8192" i="19"/>
  <c r="D8193" i="19"/>
  <c r="D8194" i="19"/>
  <c r="D8195" i="19"/>
  <c r="D8196" i="19"/>
  <c r="D8197" i="19"/>
  <c r="D8198" i="19"/>
  <c r="D8199" i="19"/>
  <c r="D8200" i="19"/>
  <c r="D8201" i="19"/>
  <c r="D8202" i="19"/>
  <c r="D8203" i="19"/>
  <c r="D8204" i="19"/>
  <c r="D8205" i="19"/>
  <c r="D8206" i="19"/>
  <c r="D8207" i="19"/>
  <c r="D8208" i="19"/>
  <c r="D8209" i="19"/>
  <c r="D8210" i="19"/>
  <c r="D8211" i="19"/>
  <c r="D8212" i="19"/>
  <c r="D8213" i="19"/>
  <c r="D8214" i="19"/>
  <c r="D8215" i="19"/>
  <c r="D8216" i="19"/>
  <c r="D8217" i="19"/>
  <c r="D8218" i="19"/>
  <c r="D8219" i="19"/>
  <c r="D8220" i="19"/>
  <c r="D8221" i="19"/>
  <c r="D8222" i="19"/>
  <c r="D8223" i="19"/>
  <c r="D8224" i="19"/>
  <c r="D8225" i="19"/>
  <c r="D8226" i="19"/>
  <c r="D8227" i="19"/>
  <c r="D8228" i="19"/>
  <c r="D8229" i="19"/>
  <c r="D8230" i="19"/>
  <c r="D8231" i="19"/>
  <c r="D8232" i="19"/>
  <c r="D8233" i="19"/>
  <c r="D8234" i="19"/>
  <c r="D8235" i="19"/>
  <c r="D8236" i="19"/>
  <c r="D8237" i="19"/>
  <c r="D8238" i="19"/>
  <c r="D8239" i="19"/>
  <c r="D8240" i="19"/>
  <c r="D8241" i="19"/>
  <c r="D8242" i="19"/>
  <c r="D8243" i="19"/>
  <c r="D8244" i="19"/>
  <c r="D8245" i="19"/>
  <c r="D8246" i="19"/>
  <c r="D8247" i="19"/>
  <c r="D8248" i="19"/>
  <c r="D8249" i="19"/>
  <c r="D8250" i="19"/>
  <c r="D8251" i="19"/>
  <c r="D8252" i="19"/>
  <c r="D8253" i="19"/>
  <c r="D8254" i="19"/>
  <c r="D8255" i="19"/>
  <c r="D8256" i="19"/>
  <c r="D8257" i="19"/>
  <c r="D8258" i="19"/>
  <c r="D8259" i="19"/>
  <c r="D8260" i="19"/>
  <c r="D8261" i="19"/>
  <c r="D8262" i="19"/>
  <c r="D8263" i="19"/>
  <c r="D8264" i="19"/>
  <c r="D8265" i="19"/>
  <c r="D8266" i="19"/>
  <c r="D8267" i="19"/>
  <c r="D8268" i="19"/>
  <c r="D8269" i="19"/>
  <c r="D8270" i="19"/>
  <c r="D8271" i="19"/>
  <c r="D8272" i="19"/>
  <c r="D8273" i="19"/>
  <c r="D8274" i="19"/>
  <c r="D8275" i="19"/>
  <c r="D8276" i="19"/>
  <c r="D8277" i="19"/>
  <c r="D8278" i="19"/>
  <c r="D8279" i="19"/>
  <c r="D8280" i="19"/>
  <c r="D8281" i="19"/>
  <c r="D8282" i="19"/>
  <c r="D8283" i="19"/>
  <c r="D8284" i="19"/>
  <c r="D8285" i="19"/>
  <c r="D8286" i="19"/>
  <c r="D8287" i="19"/>
  <c r="D8288" i="19"/>
  <c r="D8289" i="19"/>
  <c r="D8290" i="19"/>
  <c r="D8291" i="19"/>
  <c r="D8292" i="19"/>
  <c r="D8293" i="19"/>
  <c r="D8294" i="19"/>
  <c r="D8295" i="19"/>
  <c r="D8296" i="19"/>
  <c r="D8297" i="19"/>
  <c r="D8298" i="19"/>
  <c r="D8299" i="19"/>
  <c r="D8300" i="19"/>
  <c r="D8301" i="19"/>
  <c r="D8302" i="19"/>
  <c r="D8303" i="19"/>
  <c r="D8304" i="19"/>
  <c r="D8305" i="19"/>
  <c r="D8306" i="19"/>
  <c r="D8307" i="19"/>
  <c r="D8308" i="19"/>
  <c r="D8309" i="19"/>
  <c r="D8310" i="19"/>
  <c r="D8311" i="19"/>
  <c r="D8312" i="19"/>
  <c r="D8313" i="19"/>
  <c r="D8314" i="19"/>
  <c r="D8315" i="19"/>
  <c r="D8316" i="19"/>
  <c r="D8317" i="19"/>
  <c r="D8318" i="19"/>
  <c r="D8319" i="19"/>
  <c r="D8320" i="19"/>
  <c r="D8321" i="19"/>
  <c r="D8322" i="19"/>
  <c r="D8323" i="19"/>
  <c r="D8324" i="19"/>
  <c r="D8325" i="19"/>
  <c r="D8326" i="19"/>
  <c r="D8327" i="19"/>
  <c r="D8328" i="19"/>
  <c r="D8329" i="19"/>
  <c r="D8330" i="19"/>
  <c r="D8331" i="19"/>
  <c r="D8332" i="19"/>
  <c r="D8333" i="19"/>
  <c r="D8334" i="19"/>
  <c r="D8335" i="19"/>
  <c r="D8336" i="19"/>
  <c r="D8337" i="19"/>
  <c r="D8338" i="19"/>
  <c r="D8339" i="19"/>
  <c r="D8340" i="19"/>
  <c r="D8341" i="19"/>
  <c r="D8342" i="19"/>
  <c r="D8343" i="19"/>
  <c r="D8344" i="19"/>
  <c r="D8345" i="19"/>
  <c r="D8346" i="19"/>
  <c r="D8347" i="19"/>
  <c r="D8348" i="19"/>
  <c r="D8349" i="19"/>
  <c r="D8350" i="19"/>
  <c r="D8351" i="19"/>
  <c r="D8352" i="19"/>
  <c r="D8353" i="19"/>
  <c r="D8354" i="19"/>
  <c r="D8355" i="19"/>
  <c r="D8356" i="19"/>
  <c r="D8357" i="19"/>
  <c r="D8358" i="19"/>
  <c r="D8359" i="19"/>
  <c r="D8360" i="19"/>
  <c r="D8361" i="19"/>
  <c r="D8362" i="19"/>
  <c r="D8363" i="19"/>
  <c r="D8364" i="19"/>
  <c r="D8365" i="19"/>
  <c r="D8366" i="19"/>
  <c r="D8367" i="19"/>
  <c r="D8368" i="19"/>
  <c r="D8369" i="19"/>
  <c r="D8370" i="19"/>
  <c r="D8371" i="19"/>
  <c r="D8372" i="19"/>
  <c r="D8373" i="19"/>
  <c r="D8374" i="19"/>
  <c r="D8375" i="19"/>
  <c r="D8376" i="19"/>
  <c r="D8377" i="19"/>
  <c r="D8378" i="19"/>
  <c r="D8379" i="19"/>
  <c r="D8380" i="19"/>
  <c r="D8381" i="19"/>
  <c r="D8382" i="19"/>
  <c r="D8383" i="19"/>
  <c r="D8384" i="19"/>
  <c r="D8385" i="19"/>
  <c r="D8386" i="19"/>
  <c r="D8387" i="19"/>
  <c r="D8388" i="19"/>
  <c r="D8389" i="19"/>
  <c r="D8390" i="19"/>
  <c r="D8391" i="19"/>
  <c r="D8392" i="19"/>
  <c r="D8393" i="19"/>
  <c r="D8394" i="19"/>
  <c r="D8395" i="19"/>
  <c r="D8396" i="19"/>
  <c r="D8397" i="19"/>
  <c r="D8398" i="19"/>
  <c r="D8399" i="19"/>
  <c r="D8400" i="19"/>
  <c r="D8401" i="19"/>
  <c r="D8402" i="19"/>
  <c r="D8403" i="19"/>
  <c r="D8404" i="19"/>
  <c r="D8405" i="19"/>
  <c r="D8406" i="19"/>
  <c r="D8407" i="19"/>
  <c r="D8408" i="19"/>
  <c r="D8409" i="19"/>
  <c r="D8410" i="19"/>
  <c r="D8411" i="19"/>
  <c r="D8412" i="19"/>
  <c r="D8413" i="19"/>
  <c r="D8414" i="19"/>
  <c r="D8415" i="19"/>
  <c r="D8416" i="19"/>
  <c r="D8417" i="19"/>
  <c r="D8418" i="19"/>
  <c r="D8419" i="19"/>
  <c r="D8420" i="19"/>
  <c r="D8421" i="19"/>
  <c r="D8422" i="19"/>
  <c r="D8423" i="19"/>
  <c r="D8424" i="19"/>
  <c r="D8425" i="19"/>
  <c r="D8426" i="19"/>
  <c r="D8427" i="19"/>
  <c r="D8428" i="19"/>
  <c r="D8429" i="19"/>
  <c r="D8430" i="19"/>
  <c r="D8431" i="19"/>
  <c r="D8432" i="19"/>
  <c r="D8433" i="19"/>
  <c r="D8434" i="19"/>
  <c r="D8435" i="19"/>
  <c r="D8436" i="19"/>
  <c r="D8437" i="19"/>
  <c r="D8438" i="19"/>
  <c r="D8439" i="19"/>
  <c r="D8440" i="19"/>
  <c r="D8441" i="19"/>
  <c r="D8442" i="19"/>
  <c r="D8443" i="19"/>
  <c r="D8444" i="19"/>
  <c r="D8445" i="19"/>
  <c r="D8446" i="19"/>
  <c r="D8447" i="19"/>
  <c r="D8448" i="19"/>
  <c r="D8449" i="19"/>
  <c r="D8450" i="19"/>
  <c r="D8451" i="19"/>
  <c r="D8452" i="19"/>
  <c r="D8453" i="19"/>
  <c r="D8454" i="19"/>
  <c r="D8455" i="19"/>
  <c r="D8456" i="19"/>
  <c r="D8457" i="19"/>
  <c r="D8458" i="19"/>
  <c r="D8459" i="19"/>
  <c r="D8460" i="19"/>
  <c r="D8461" i="19"/>
  <c r="D8462" i="19"/>
  <c r="D8463" i="19"/>
  <c r="D8464" i="19"/>
  <c r="D8465" i="19"/>
  <c r="D8466" i="19"/>
  <c r="D8467" i="19"/>
  <c r="D8468" i="19"/>
  <c r="D8469" i="19"/>
  <c r="D8470" i="19"/>
  <c r="D8471" i="19"/>
  <c r="D8472" i="19"/>
  <c r="D8473" i="19"/>
  <c r="D8474" i="19"/>
  <c r="D8475" i="19"/>
  <c r="D8476" i="19"/>
  <c r="D8477" i="19"/>
  <c r="D8478" i="19"/>
  <c r="D8479" i="19"/>
  <c r="D8480" i="19"/>
  <c r="D8481" i="19"/>
  <c r="D8482" i="19"/>
  <c r="D8483" i="19"/>
  <c r="D8484" i="19"/>
  <c r="D8485" i="19"/>
  <c r="D8486" i="19"/>
  <c r="D8487" i="19"/>
  <c r="D8488" i="19"/>
  <c r="D8489" i="19"/>
  <c r="D8490" i="19"/>
  <c r="D8491" i="19"/>
  <c r="D8492" i="19"/>
  <c r="D8493" i="19"/>
  <c r="D8494" i="19"/>
  <c r="D8495" i="19"/>
  <c r="D8496" i="19"/>
  <c r="D8497" i="19"/>
  <c r="D8498" i="19"/>
  <c r="D8499" i="19"/>
  <c r="D8500" i="19"/>
  <c r="D8501" i="19"/>
  <c r="D8502" i="19"/>
  <c r="D8503" i="19"/>
  <c r="D8504" i="19"/>
  <c r="D8505" i="19"/>
  <c r="D8506" i="19"/>
  <c r="D8507" i="19"/>
  <c r="D8508" i="19"/>
  <c r="D8509" i="19"/>
  <c r="D8510" i="19"/>
  <c r="D8511" i="19"/>
  <c r="D8512" i="19"/>
  <c r="D8513" i="19"/>
  <c r="D8514" i="19"/>
  <c r="D8515" i="19"/>
  <c r="D8516" i="19"/>
  <c r="D8517" i="19"/>
  <c r="D8518" i="19"/>
  <c r="D8519" i="19"/>
  <c r="D8520" i="19"/>
  <c r="D8521" i="19"/>
  <c r="D8522" i="19"/>
  <c r="D8523" i="19"/>
  <c r="D8524" i="19"/>
  <c r="D8525" i="19"/>
  <c r="D8526" i="19"/>
  <c r="D8527" i="19"/>
  <c r="D8528" i="19"/>
  <c r="D8529" i="19"/>
  <c r="D8530" i="19"/>
  <c r="D8531" i="19"/>
  <c r="D8532" i="19"/>
  <c r="D8533" i="19"/>
  <c r="D8534" i="19"/>
  <c r="D8535" i="19"/>
  <c r="D8536" i="19"/>
  <c r="D8537" i="19"/>
  <c r="D8538" i="19"/>
  <c r="D8539" i="19"/>
  <c r="D8540" i="19"/>
  <c r="D8541" i="19"/>
  <c r="D8542" i="19"/>
  <c r="D8543" i="19"/>
  <c r="D8544" i="19"/>
  <c r="D8545" i="19"/>
  <c r="D8546" i="19"/>
  <c r="D8547" i="19"/>
  <c r="D8548" i="19"/>
  <c r="D8549" i="19"/>
  <c r="D8550" i="19"/>
  <c r="D8551" i="19"/>
  <c r="D8552" i="19"/>
  <c r="D8553" i="19"/>
  <c r="D8554" i="19"/>
  <c r="D8555" i="19"/>
  <c r="D8556" i="19"/>
  <c r="D8557" i="19"/>
  <c r="D8558" i="19"/>
  <c r="D8559" i="19"/>
  <c r="D8560" i="19"/>
  <c r="D8561" i="19"/>
  <c r="D8562" i="19"/>
  <c r="D8563" i="19"/>
  <c r="D8564" i="19"/>
  <c r="D8565" i="19"/>
  <c r="D8566" i="19"/>
  <c r="D8567" i="19"/>
  <c r="D8568" i="19"/>
  <c r="D8569" i="19"/>
  <c r="D8570" i="19"/>
  <c r="D8571" i="19"/>
  <c r="D8572" i="19"/>
  <c r="D8573" i="19"/>
  <c r="D8574" i="19"/>
  <c r="D8575" i="19"/>
  <c r="D8576" i="19"/>
  <c r="D8577" i="19"/>
  <c r="D8578" i="19"/>
  <c r="D8579" i="19"/>
  <c r="D8580" i="19"/>
  <c r="D8581" i="19"/>
  <c r="D8582" i="19"/>
  <c r="D8583" i="19"/>
  <c r="D8584" i="19"/>
  <c r="D8585" i="19"/>
  <c r="D8586" i="19"/>
  <c r="D8587" i="19"/>
  <c r="D8588" i="19"/>
  <c r="D8589" i="19"/>
  <c r="D8590" i="19"/>
  <c r="D8591" i="19"/>
  <c r="D8592" i="19"/>
  <c r="D8593" i="19"/>
  <c r="D8594" i="19"/>
  <c r="D8595" i="19"/>
  <c r="D8596" i="19"/>
  <c r="D8597" i="19"/>
  <c r="D8598" i="19"/>
  <c r="D8599" i="19"/>
  <c r="D8600" i="19"/>
  <c r="D8601" i="19"/>
  <c r="D8602" i="19"/>
  <c r="D8603" i="19"/>
  <c r="D8604" i="19"/>
  <c r="D8605" i="19"/>
  <c r="D8606" i="19"/>
  <c r="D8607" i="19"/>
  <c r="D8608" i="19"/>
  <c r="D8609" i="19"/>
  <c r="D8610" i="19"/>
  <c r="D8611" i="19"/>
  <c r="D8612" i="19"/>
  <c r="D8613" i="19"/>
  <c r="D8614" i="19"/>
  <c r="D8615" i="19"/>
  <c r="D8616" i="19"/>
  <c r="D8617" i="19"/>
  <c r="D8618" i="19"/>
  <c r="D8619" i="19"/>
  <c r="D8620" i="19"/>
  <c r="D8621" i="19"/>
  <c r="D8622" i="19"/>
  <c r="D8623" i="19"/>
  <c r="D8624" i="19"/>
  <c r="D8625" i="19"/>
  <c r="D8626" i="19"/>
  <c r="D8627" i="19"/>
  <c r="D8628" i="19"/>
  <c r="D8629" i="19"/>
  <c r="D8630" i="19"/>
  <c r="D8631" i="19"/>
  <c r="D8632" i="19"/>
  <c r="D8633" i="19"/>
  <c r="D8634" i="19"/>
  <c r="D8635" i="19"/>
  <c r="D8636" i="19"/>
  <c r="D8637" i="19"/>
  <c r="D8638" i="19"/>
  <c r="D8639" i="19"/>
  <c r="D8640" i="19"/>
  <c r="D8641" i="19"/>
  <c r="D8642" i="19"/>
  <c r="D8643" i="19"/>
  <c r="D8644" i="19"/>
  <c r="D8645" i="19"/>
  <c r="D8646" i="19"/>
  <c r="D8647" i="19"/>
  <c r="D8648" i="19"/>
  <c r="D8649" i="19"/>
  <c r="D8650" i="19"/>
  <c r="D8651" i="19"/>
  <c r="D8652" i="19"/>
  <c r="D8653" i="19"/>
  <c r="D8654" i="19"/>
  <c r="D8655" i="19"/>
  <c r="D8656" i="19"/>
  <c r="D8657" i="19"/>
  <c r="D8658" i="19"/>
  <c r="D8659" i="19"/>
  <c r="D8660" i="19"/>
  <c r="D8661" i="19"/>
  <c r="D8662" i="19"/>
  <c r="D8663" i="19"/>
  <c r="D8664" i="19"/>
  <c r="D8665" i="19"/>
  <c r="D8666" i="19"/>
  <c r="D8667" i="19"/>
  <c r="D8668" i="19"/>
  <c r="D8669" i="19"/>
  <c r="D8670" i="19"/>
  <c r="D8671" i="19"/>
  <c r="D8672" i="19"/>
  <c r="D8673" i="19"/>
  <c r="D8674" i="19"/>
  <c r="D8675" i="19"/>
  <c r="D8676" i="19"/>
  <c r="D8677" i="19"/>
  <c r="D8678" i="19"/>
  <c r="D8679" i="19"/>
  <c r="D8680" i="19"/>
  <c r="D8681" i="19"/>
  <c r="D8682" i="19"/>
  <c r="D8683" i="19"/>
  <c r="D8684" i="19"/>
  <c r="D8685" i="19"/>
  <c r="D8686" i="19"/>
  <c r="D8687" i="19"/>
  <c r="D8688" i="19"/>
  <c r="D8689" i="19"/>
  <c r="D8690" i="19"/>
  <c r="D8691" i="19"/>
  <c r="D8692" i="19"/>
  <c r="D8693" i="19"/>
  <c r="D8694" i="19"/>
  <c r="D8695" i="19"/>
  <c r="D8696" i="19"/>
  <c r="D8697" i="19"/>
  <c r="D8698" i="19"/>
  <c r="D8699" i="19"/>
  <c r="D8700" i="19"/>
  <c r="D8701" i="19"/>
  <c r="D8702" i="19"/>
  <c r="D8703" i="19"/>
  <c r="D8704" i="19"/>
  <c r="D8705" i="19"/>
  <c r="D8706" i="19"/>
  <c r="D8707" i="19"/>
  <c r="D8708" i="19"/>
  <c r="D8709" i="19"/>
  <c r="D8710" i="19"/>
  <c r="D8711" i="19"/>
  <c r="D8712" i="19"/>
  <c r="D8713" i="19"/>
  <c r="D8714" i="19"/>
  <c r="D8715" i="19"/>
  <c r="D8716" i="19"/>
  <c r="D8717" i="19"/>
  <c r="D8718" i="19"/>
  <c r="D8719" i="19"/>
  <c r="D8720" i="19"/>
  <c r="D8721" i="19"/>
  <c r="D8722" i="19"/>
  <c r="D8723" i="19"/>
  <c r="D8724" i="19"/>
  <c r="D8725" i="19"/>
  <c r="D8726" i="19"/>
  <c r="D8727" i="19"/>
  <c r="D8728" i="19"/>
  <c r="D8729" i="19"/>
  <c r="D8730" i="19"/>
  <c r="D8731" i="19"/>
  <c r="D8732" i="19"/>
  <c r="D8733" i="19"/>
  <c r="D8734" i="19"/>
  <c r="D8735" i="19"/>
  <c r="D8736" i="19"/>
  <c r="D8737" i="19"/>
  <c r="D8738" i="19"/>
  <c r="D8739" i="19"/>
  <c r="D8740" i="19"/>
  <c r="D8741" i="19"/>
  <c r="D8742" i="19"/>
  <c r="D8743" i="19"/>
  <c r="D8744" i="19"/>
  <c r="D8745" i="19"/>
  <c r="D8746" i="19"/>
  <c r="D8747" i="19"/>
  <c r="D8748" i="19"/>
  <c r="D8749" i="19"/>
  <c r="D8750" i="19"/>
  <c r="D8751" i="19"/>
  <c r="D8752" i="19"/>
  <c r="D8753" i="19"/>
  <c r="D8754" i="19"/>
  <c r="D8755" i="19"/>
  <c r="D8756" i="19"/>
  <c r="D8757" i="19"/>
  <c r="D8758" i="19"/>
  <c r="D8759" i="19"/>
  <c r="D8760" i="19"/>
  <c r="D8761" i="19"/>
  <c r="D8762" i="19"/>
  <c r="D8763" i="19"/>
  <c r="D8764" i="19"/>
  <c r="D8765" i="19"/>
  <c r="D8766" i="19"/>
  <c r="D8767" i="19"/>
  <c r="D8768" i="19"/>
  <c r="D8769" i="19"/>
  <c r="D8770" i="19"/>
  <c r="D8771" i="19"/>
  <c r="D8772" i="19"/>
  <c r="D8773" i="19"/>
  <c r="D8774" i="19"/>
  <c r="D8775" i="19"/>
  <c r="D8776" i="19"/>
  <c r="D8777" i="19"/>
  <c r="D8778" i="19"/>
  <c r="D8779" i="19"/>
  <c r="D8780" i="19"/>
  <c r="D8781" i="19"/>
  <c r="D8782" i="19"/>
  <c r="D8783" i="19"/>
  <c r="D8784" i="19"/>
  <c r="D8785" i="19"/>
  <c r="D8786" i="19"/>
  <c r="D8787" i="19"/>
  <c r="D8788" i="19"/>
  <c r="D8789" i="19"/>
  <c r="D8790" i="19"/>
  <c r="D8791" i="19"/>
  <c r="D8792" i="19"/>
  <c r="D8793" i="19"/>
  <c r="D8794" i="19"/>
  <c r="D8795" i="19"/>
  <c r="D8796" i="19"/>
  <c r="D8797" i="19"/>
  <c r="D8798" i="19"/>
  <c r="D8799" i="19"/>
  <c r="D8800" i="19"/>
  <c r="D8801" i="19"/>
  <c r="D8802" i="19"/>
  <c r="D8803" i="19"/>
  <c r="D8804" i="19"/>
  <c r="D8805" i="19"/>
  <c r="D8806" i="19"/>
  <c r="D8807" i="19"/>
  <c r="D8808" i="19"/>
  <c r="D8809" i="19"/>
  <c r="D8810" i="19"/>
  <c r="D8811" i="19"/>
  <c r="D8812" i="19"/>
  <c r="D8813" i="19"/>
  <c r="D8814" i="19"/>
  <c r="D8815" i="19"/>
  <c r="D8816" i="19"/>
  <c r="D8817" i="19"/>
  <c r="D8818" i="19"/>
  <c r="D8819" i="19"/>
  <c r="D8820" i="19"/>
  <c r="D8821" i="19"/>
  <c r="D8822" i="19"/>
  <c r="D8823" i="19"/>
  <c r="D8824" i="19"/>
  <c r="D8825" i="19"/>
  <c r="D8826" i="19"/>
  <c r="D8827" i="19"/>
  <c r="D8828" i="19"/>
  <c r="D8829" i="19"/>
  <c r="D8830" i="19"/>
  <c r="D8831" i="19"/>
  <c r="D8832" i="19"/>
  <c r="D8833" i="19"/>
  <c r="D8834" i="19"/>
  <c r="D8835" i="19"/>
  <c r="D8836" i="19"/>
  <c r="D8837" i="19"/>
  <c r="D8838" i="19"/>
  <c r="D8839" i="19"/>
  <c r="D8840" i="19"/>
  <c r="D8841" i="19"/>
  <c r="D8842" i="19"/>
  <c r="D8843" i="19"/>
  <c r="D8844" i="19"/>
  <c r="D8845" i="19"/>
  <c r="D8846" i="19"/>
  <c r="D8847" i="19"/>
  <c r="D8848" i="19"/>
  <c r="D8849" i="19"/>
  <c r="D8850" i="19"/>
  <c r="D8851" i="19"/>
  <c r="D8852" i="19"/>
  <c r="D8853" i="19"/>
  <c r="D8854" i="19"/>
  <c r="D8855" i="19"/>
  <c r="D8856" i="19"/>
  <c r="D8857" i="19"/>
  <c r="D8858" i="19"/>
  <c r="D8859" i="19"/>
  <c r="D8860" i="19"/>
  <c r="D8861" i="19"/>
  <c r="D8862" i="19"/>
  <c r="D8863" i="19"/>
  <c r="D8864" i="19"/>
  <c r="D8865" i="19"/>
  <c r="D8866" i="19"/>
  <c r="D8867" i="19"/>
  <c r="D8868" i="19"/>
  <c r="D8869" i="19"/>
  <c r="D8870" i="19"/>
  <c r="D8871" i="19"/>
  <c r="D8872" i="19"/>
  <c r="D8873" i="19"/>
  <c r="D8874" i="19"/>
  <c r="D8875" i="19"/>
  <c r="D8876" i="19"/>
  <c r="D8877" i="19"/>
  <c r="D8878" i="19"/>
  <c r="D8879" i="19"/>
  <c r="D8880" i="19"/>
  <c r="D8881" i="19"/>
  <c r="D8882" i="19"/>
  <c r="D8883" i="19"/>
  <c r="D8884" i="19"/>
  <c r="D8885" i="19"/>
  <c r="D8886" i="19"/>
  <c r="D8887" i="19"/>
  <c r="D8888" i="19"/>
  <c r="D8889" i="19"/>
  <c r="D8890" i="19"/>
  <c r="D8891" i="19"/>
  <c r="D8892" i="19"/>
  <c r="D8893" i="19"/>
  <c r="D8894" i="19"/>
  <c r="D8895" i="19"/>
  <c r="D8896" i="19"/>
  <c r="D8897" i="19"/>
  <c r="D8898" i="19"/>
  <c r="D8899" i="19"/>
  <c r="D8900" i="19"/>
  <c r="D8901" i="19"/>
  <c r="D8902" i="19"/>
  <c r="D8903" i="19"/>
  <c r="D8904" i="19"/>
  <c r="D8905" i="19"/>
  <c r="D8906" i="19"/>
  <c r="D8907" i="19"/>
  <c r="D8908" i="19"/>
  <c r="D8909" i="19"/>
  <c r="D8910" i="19"/>
  <c r="D8911" i="19"/>
  <c r="D8912" i="19"/>
  <c r="D8913" i="19"/>
  <c r="D8914" i="19"/>
  <c r="D8915" i="19"/>
  <c r="D8916" i="19"/>
  <c r="D8917" i="19"/>
  <c r="D8918" i="19"/>
  <c r="D8919" i="19"/>
  <c r="D8920" i="19"/>
  <c r="D8921" i="19"/>
  <c r="D8922" i="19"/>
  <c r="D8923" i="19"/>
  <c r="D8924" i="19"/>
  <c r="D8925" i="19"/>
  <c r="D8926" i="19"/>
  <c r="D8927" i="19"/>
  <c r="D8928" i="19"/>
  <c r="D8929" i="19"/>
  <c r="D8930" i="19"/>
  <c r="D8931" i="19"/>
  <c r="D8932" i="19"/>
  <c r="D8933" i="19"/>
  <c r="D8934" i="19"/>
  <c r="D8935" i="19"/>
  <c r="D8936" i="19"/>
  <c r="D8937" i="19"/>
  <c r="D8938" i="19"/>
  <c r="D8939" i="19"/>
  <c r="D8940" i="19"/>
  <c r="D8941" i="19"/>
  <c r="D8942" i="19"/>
  <c r="D8943" i="19"/>
  <c r="D8944" i="19"/>
  <c r="D8945" i="19"/>
  <c r="D8946" i="19"/>
  <c r="D8947" i="19"/>
  <c r="D8948" i="19"/>
  <c r="D8949" i="19"/>
  <c r="D8950" i="19"/>
  <c r="D8951" i="19"/>
  <c r="D8952" i="19"/>
  <c r="D8953" i="19"/>
  <c r="D8954" i="19"/>
  <c r="D8955" i="19"/>
  <c r="D8956" i="19"/>
  <c r="D8957" i="19"/>
  <c r="D8958" i="19"/>
  <c r="D8959" i="19"/>
  <c r="D8960" i="19"/>
  <c r="D8961" i="19"/>
  <c r="D8962" i="19"/>
  <c r="D8963" i="19"/>
  <c r="D8964" i="19"/>
  <c r="D8965" i="19"/>
  <c r="D8966" i="19"/>
  <c r="D8967" i="19"/>
  <c r="D8968" i="19"/>
  <c r="D8969" i="19"/>
  <c r="D8970" i="19"/>
  <c r="D8971" i="19"/>
  <c r="D8972" i="19"/>
  <c r="D8973" i="19"/>
  <c r="D8974" i="19"/>
  <c r="D8975" i="19"/>
  <c r="D8976" i="19"/>
  <c r="D8977" i="19"/>
  <c r="D8978" i="19"/>
  <c r="D8979" i="19"/>
  <c r="D8980" i="19"/>
  <c r="D8981" i="19"/>
  <c r="D8982" i="19"/>
  <c r="D8983" i="19"/>
  <c r="D8984" i="19"/>
  <c r="D8985" i="19"/>
  <c r="D8986" i="19"/>
  <c r="D8987" i="19"/>
  <c r="D8988" i="19"/>
  <c r="D8989" i="19"/>
  <c r="D8990" i="19"/>
  <c r="D8991" i="19"/>
  <c r="D8992" i="19"/>
  <c r="D8993" i="19"/>
  <c r="D8994" i="19"/>
  <c r="D8995" i="19"/>
  <c r="D8996" i="19"/>
  <c r="D8997" i="19"/>
  <c r="D8998" i="19"/>
  <c r="D8999" i="19"/>
  <c r="D9000" i="19"/>
  <c r="D9001" i="19"/>
  <c r="D9002" i="19"/>
  <c r="D9003" i="19"/>
  <c r="D9004" i="19"/>
  <c r="D9005" i="19"/>
  <c r="D9006" i="19"/>
  <c r="D9007" i="19"/>
  <c r="D9008" i="19"/>
  <c r="D9009" i="19"/>
  <c r="D9010" i="19"/>
  <c r="D9011" i="19"/>
  <c r="D9012" i="19"/>
  <c r="D9013" i="19"/>
  <c r="D9014" i="19"/>
  <c r="D9015" i="19"/>
  <c r="D9016" i="19"/>
  <c r="D9017" i="19"/>
  <c r="D9018" i="19"/>
  <c r="D9019" i="19"/>
  <c r="D9020" i="19"/>
  <c r="D9021" i="19"/>
  <c r="D9022" i="19"/>
  <c r="D9023" i="19"/>
  <c r="D9024" i="19"/>
  <c r="D9025" i="19"/>
  <c r="D9026" i="19"/>
  <c r="D9027" i="19"/>
  <c r="D9028" i="19"/>
  <c r="D9029" i="19"/>
  <c r="D9030" i="19"/>
  <c r="D9031" i="19"/>
  <c r="D9032" i="19"/>
  <c r="D9033" i="19"/>
  <c r="D9034" i="19"/>
  <c r="D9035" i="19"/>
  <c r="D9036" i="19"/>
  <c r="D9037" i="19"/>
  <c r="D9038" i="19"/>
  <c r="D9039" i="19"/>
  <c r="D9040" i="19"/>
  <c r="D9041" i="19"/>
  <c r="D9042" i="19"/>
  <c r="D9043" i="19"/>
  <c r="D9044" i="19"/>
  <c r="D9045" i="19"/>
  <c r="D9046" i="19"/>
  <c r="D9047" i="19"/>
  <c r="D9048" i="19"/>
  <c r="D9049" i="19"/>
  <c r="D9050" i="19"/>
  <c r="D9051" i="19"/>
  <c r="D9052" i="19"/>
  <c r="D9053" i="19"/>
  <c r="D9054" i="19"/>
  <c r="D9055" i="19"/>
  <c r="D9056" i="19"/>
  <c r="D9057" i="19"/>
  <c r="D9058" i="19"/>
  <c r="D9059" i="19"/>
  <c r="D9060" i="19"/>
  <c r="D9061" i="19"/>
  <c r="D9062" i="19"/>
  <c r="D9063" i="19"/>
  <c r="D9064" i="19"/>
  <c r="D9065" i="19"/>
  <c r="D9066" i="19"/>
  <c r="D9067" i="19"/>
  <c r="D9068" i="19"/>
  <c r="D9069" i="19"/>
  <c r="D9070" i="19"/>
  <c r="D9071" i="19"/>
  <c r="D9072" i="19"/>
  <c r="D9073" i="19"/>
  <c r="D9074" i="19"/>
  <c r="D9075" i="19"/>
  <c r="D9076" i="19"/>
  <c r="D9077" i="19"/>
  <c r="D9078" i="19"/>
  <c r="D9079" i="19"/>
  <c r="D9080" i="19"/>
  <c r="D9081" i="19"/>
  <c r="D9082" i="19"/>
  <c r="D9083" i="19"/>
  <c r="D9084" i="19"/>
  <c r="D9085" i="19"/>
  <c r="D9086" i="19"/>
  <c r="D9087" i="19"/>
  <c r="D9088" i="19"/>
  <c r="D9089" i="19"/>
  <c r="D9090" i="19"/>
  <c r="D9091" i="19"/>
  <c r="D9092" i="19"/>
  <c r="D9093" i="19"/>
  <c r="D9094" i="19"/>
  <c r="D9095" i="19"/>
  <c r="D9096" i="19"/>
  <c r="D9097" i="19"/>
  <c r="D9098" i="19"/>
  <c r="D9099" i="19"/>
  <c r="D9100" i="19"/>
  <c r="D9101" i="19"/>
  <c r="D9102" i="19"/>
  <c r="D9103" i="19"/>
  <c r="D9104" i="19"/>
  <c r="D9105" i="19"/>
  <c r="D9106" i="19"/>
  <c r="D9107" i="19"/>
  <c r="D9108" i="19"/>
  <c r="D9109" i="19"/>
  <c r="D9110" i="19"/>
  <c r="D9111" i="19"/>
  <c r="D9112" i="19"/>
  <c r="D9113" i="19"/>
  <c r="D9114" i="19"/>
  <c r="D9115" i="19"/>
  <c r="D9116" i="19"/>
  <c r="D9117" i="19"/>
  <c r="D9118" i="19"/>
  <c r="D9119" i="19"/>
  <c r="D9120" i="19"/>
  <c r="D9121" i="19"/>
  <c r="D9122" i="19"/>
  <c r="D9123" i="19"/>
  <c r="D9124" i="19"/>
  <c r="D9125" i="19"/>
  <c r="D9126" i="19"/>
  <c r="D9127" i="19"/>
  <c r="D9128" i="19"/>
  <c r="D9129" i="19"/>
  <c r="D9130" i="19"/>
  <c r="D9131" i="19"/>
  <c r="D9132" i="19"/>
  <c r="D9133" i="19"/>
  <c r="D9134" i="19"/>
  <c r="D9135" i="19"/>
  <c r="D9136" i="19"/>
  <c r="D9137" i="19"/>
  <c r="D9138" i="19"/>
  <c r="D9139" i="19"/>
  <c r="D9140" i="19"/>
  <c r="D9141" i="19"/>
  <c r="D9142" i="19"/>
  <c r="D9143" i="19"/>
  <c r="D9144" i="19"/>
  <c r="D9145" i="19"/>
  <c r="D9146" i="19"/>
  <c r="D9147" i="19"/>
  <c r="D9148" i="19"/>
  <c r="D9149" i="19"/>
  <c r="D9150" i="19"/>
  <c r="D9151" i="19"/>
  <c r="D9152" i="19"/>
  <c r="D9153" i="19"/>
  <c r="D9154" i="19"/>
  <c r="D9155" i="19"/>
  <c r="D9156" i="19"/>
  <c r="D9157" i="19"/>
  <c r="D9158" i="19"/>
  <c r="D9159" i="19"/>
  <c r="D9160" i="19"/>
  <c r="D9161" i="19"/>
  <c r="D9162" i="19"/>
  <c r="D9163" i="19"/>
  <c r="D9164" i="19"/>
  <c r="D9165" i="19"/>
  <c r="D9166" i="19"/>
  <c r="D9167" i="19"/>
  <c r="D9168" i="19"/>
  <c r="D9169" i="19"/>
  <c r="D9170" i="19"/>
  <c r="D9171" i="19"/>
  <c r="D9172" i="19"/>
  <c r="D9173" i="19"/>
  <c r="D9174" i="19"/>
  <c r="D9175" i="19"/>
  <c r="D9176" i="19"/>
  <c r="D9177" i="19"/>
  <c r="D9178" i="19"/>
  <c r="D9179" i="19"/>
  <c r="D9180" i="19"/>
  <c r="D9181" i="19"/>
  <c r="D9182" i="19"/>
  <c r="D9183" i="19"/>
  <c r="D9184" i="19"/>
  <c r="D9185" i="19"/>
  <c r="D9186" i="19"/>
  <c r="D9187" i="19"/>
  <c r="D9188" i="19"/>
  <c r="D9189" i="19"/>
  <c r="D9190" i="19"/>
  <c r="D9191" i="19"/>
  <c r="D9192" i="19"/>
  <c r="D9193" i="19"/>
  <c r="D9194" i="19"/>
  <c r="D9195" i="19"/>
  <c r="D9196" i="19"/>
  <c r="D9197" i="19"/>
  <c r="D9198" i="19"/>
  <c r="D9199" i="19"/>
  <c r="D9200" i="19"/>
  <c r="D9201" i="19"/>
  <c r="D9202" i="19"/>
  <c r="D9203" i="19"/>
  <c r="D9204" i="19"/>
  <c r="D9205" i="19"/>
  <c r="D9206" i="19"/>
  <c r="D9207" i="19"/>
  <c r="D9208" i="19"/>
  <c r="D9209" i="19"/>
  <c r="D9210" i="19"/>
  <c r="D9211" i="19"/>
  <c r="D9212" i="19"/>
  <c r="D9213" i="19"/>
  <c r="D9214" i="19"/>
  <c r="D9215" i="19"/>
  <c r="D9216" i="19"/>
  <c r="D9217" i="19"/>
  <c r="D9218" i="19"/>
  <c r="D9219" i="19"/>
  <c r="D9220" i="19"/>
  <c r="D9221" i="19"/>
  <c r="D9222" i="19"/>
  <c r="D9223" i="19"/>
  <c r="D9224" i="19"/>
  <c r="D9225" i="19"/>
  <c r="D9226" i="19"/>
  <c r="D9227" i="19"/>
  <c r="D9228" i="19"/>
  <c r="D9229" i="19"/>
  <c r="D9230" i="19"/>
  <c r="D9231" i="19"/>
  <c r="D9232" i="19"/>
  <c r="D9233" i="19"/>
  <c r="D9234" i="19"/>
  <c r="D9235" i="19"/>
  <c r="D9236" i="19"/>
  <c r="D9237" i="19"/>
  <c r="D9238" i="19"/>
  <c r="D9239" i="19"/>
  <c r="D9240" i="19"/>
  <c r="D9241" i="19"/>
  <c r="D9242" i="19"/>
  <c r="D9243" i="19"/>
  <c r="D9244" i="19"/>
  <c r="D9245" i="19"/>
  <c r="D9246" i="19"/>
  <c r="D9247" i="19"/>
  <c r="D9248" i="19"/>
  <c r="D9249" i="19"/>
  <c r="D9250" i="19"/>
  <c r="D9251" i="19"/>
  <c r="D9252" i="19"/>
  <c r="D9253" i="19"/>
  <c r="D9254" i="19"/>
  <c r="D9255" i="19"/>
  <c r="D9256" i="19"/>
  <c r="D9257" i="19"/>
  <c r="D9258" i="19"/>
  <c r="D9259" i="19"/>
  <c r="D9260" i="19"/>
  <c r="D9261" i="19"/>
  <c r="D9262" i="19"/>
  <c r="D9263" i="19"/>
  <c r="D9264" i="19"/>
  <c r="D9265" i="19"/>
  <c r="D9266" i="19"/>
  <c r="D9267" i="19"/>
  <c r="D9268" i="19"/>
  <c r="D9269" i="19"/>
  <c r="D9270" i="19"/>
  <c r="D9271" i="19"/>
  <c r="D9272" i="19"/>
  <c r="D9273" i="19"/>
  <c r="D9274" i="19"/>
  <c r="D9275" i="19"/>
  <c r="D9276" i="19"/>
  <c r="D9277" i="19"/>
  <c r="D9278" i="19"/>
  <c r="D9279" i="19"/>
  <c r="D9280" i="19"/>
  <c r="D9281" i="19"/>
  <c r="D9282" i="19"/>
  <c r="D9283" i="19"/>
  <c r="D9284" i="19"/>
  <c r="D9285" i="19"/>
  <c r="D9286" i="19"/>
  <c r="D9287" i="19"/>
  <c r="D9288" i="19"/>
  <c r="D9289" i="19"/>
  <c r="D9290" i="19"/>
  <c r="D9291" i="19"/>
  <c r="D9292" i="19"/>
  <c r="D9293" i="19"/>
  <c r="D9294" i="19"/>
  <c r="D9295" i="19"/>
  <c r="D9296" i="19"/>
  <c r="D9297" i="19"/>
  <c r="D9298" i="19"/>
  <c r="D9299" i="19"/>
  <c r="D9300" i="19"/>
  <c r="D9301" i="19"/>
  <c r="D9302" i="19"/>
  <c r="D9303" i="19"/>
  <c r="D9304" i="19"/>
  <c r="D9305" i="19"/>
  <c r="D9306" i="19"/>
  <c r="D9307" i="19"/>
  <c r="D9308" i="19"/>
  <c r="D9309" i="19"/>
  <c r="D9310" i="19"/>
  <c r="D9311" i="19"/>
  <c r="D9312" i="19"/>
  <c r="D9313" i="19"/>
  <c r="D9314" i="19"/>
  <c r="D9315" i="19"/>
  <c r="D9316" i="19"/>
  <c r="D9317" i="19"/>
  <c r="D9318" i="19"/>
  <c r="D9319" i="19"/>
  <c r="D9320" i="19"/>
  <c r="D9321" i="19"/>
  <c r="D9322" i="19"/>
  <c r="D9323" i="19"/>
  <c r="D9324" i="19"/>
  <c r="D9325" i="19"/>
  <c r="D9326" i="19"/>
  <c r="D9327" i="19"/>
  <c r="D9328" i="19"/>
  <c r="D9329" i="19"/>
  <c r="D9330" i="19"/>
  <c r="D9331" i="19"/>
  <c r="D9332" i="19"/>
  <c r="D9333" i="19"/>
  <c r="D9334" i="19"/>
  <c r="D9335" i="19"/>
  <c r="D9336" i="19"/>
  <c r="D9337" i="19"/>
  <c r="D9338" i="19"/>
  <c r="D9339" i="19"/>
  <c r="D9340" i="19"/>
  <c r="D9341" i="19"/>
  <c r="D9342" i="19"/>
  <c r="D9343" i="19"/>
  <c r="D9344" i="19"/>
  <c r="D9345" i="19"/>
  <c r="D9346" i="19"/>
  <c r="D9347" i="19"/>
  <c r="D9348" i="19"/>
  <c r="D9349" i="19"/>
  <c r="D9350" i="19"/>
  <c r="D9351" i="19"/>
  <c r="D9352" i="19"/>
  <c r="D9353" i="19"/>
  <c r="D9354" i="19"/>
  <c r="D9355" i="19"/>
  <c r="D9356" i="19"/>
  <c r="D9357" i="19"/>
  <c r="D9358" i="19"/>
  <c r="D9359" i="19"/>
  <c r="D9360" i="19"/>
  <c r="D9361" i="19"/>
  <c r="D9362" i="19"/>
  <c r="D9363" i="19"/>
  <c r="D9364" i="19"/>
  <c r="D9365" i="19"/>
  <c r="D9366" i="19"/>
  <c r="D9367" i="19"/>
  <c r="D9368" i="19"/>
  <c r="D9369" i="19"/>
  <c r="D9370" i="19"/>
  <c r="D9371" i="19"/>
  <c r="D9372" i="19"/>
  <c r="D9373" i="19"/>
  <c r="D9374" i="19"/>
  <c r="D9375" i="19"/>
  <c r="D9376" i="19"/>
  <c r="D9377" i="19"/>
  <c r="D9378" i="19"/>
  <c r="D9379" i="19"/>
  <c r="D9380" i="19"/>
  <c r="D9381" i="19"/>
  <c r="D9382" i="19"/>
  <c r="D9383" i="19"/>
  <c r="D9384" i="19"/>
  <c r="D9385" i="19"/>
  <c r="D9386" i="19"/>
  <c r="D9387" i="19"/>
  <c r="D9388" i="19"/>
  <c r="D9389" i="19"/>
  <c r="D9390" i="19"/>
  <c r="D9391" i="19"/>
  <c r="D9392" i="19"/>
  <c r="D9393" i="19"/>
  <c r="D9394" i="19"/>
  <c r="D9395" i="19"/>
  <c r="D9396" i="19"/>
  <c r="D9397" i="19"/>
  <c r="D9398" i="19"/>
  <c r="D9399" i="19"/>
  <c r="D9400" i="19"/>
  <c r="D9401" i="19"/>
  <c r="D9402" i="19"/>
  <c r="D9403" i="19"/>
  <c r="D9404" i="19"/>
  <c r="D9405" i="19"/>
  <c r="D9406" i="19"/>
  <c r="D9407" i="19"/>
  <c r="D9408" i="19"/>
  <c r="D9409" i="19"/>
  <c r="D9410" i="19"/>
  <c r="D9411" i="19"/>
  <c r="D9412" i="19"/>
  <c r="D9413" i="19"/>
  <c r="D9414" i="19"/>
  <c r="D9415" i="19"/>
  <c r="D9416" i="19"/>
  <c r="D9417" i="19"/>
  <c r="D9418" i="19"/>
  <c r="D9419" i="19"/>
  <c r="D9420" i="19"/>
  <c r="D9421" i="19"/>
  <c r="D9422" i="19"/>
  <c r="D9423" i="19"/>
  <c r="D9424" i="19"/>
  <c r="D9425" i="19"/>
  <c r="D9426" i="19"/>
  <c r="D9427" i="19"/>
  <c r="D9428" i="19"/>
  <c r="D9429" i="19"/>
  <c r="D9430" i="19"/>
  <c r="D9431" i="19"/>
  <c r="D9432" i="19"/>
  <c r="D9433" i="19"/>
  <c r="D9434" i="19"/>
  <c r="D9435" i="19"/>
  <c r="D9436" i="19"/>
  <c r="D9437" i="19"/>
  <c r="D9438" i="19"/>
  <c r="D9439" i="19"/>
  <c r="D9440" i="19"/>
  <c r="D9441" i="19"/>
  <c r="D9442" i="19"/>
  <c r="D9443" i="19"/>
  <c r="D9444" i="19"/>
  <c r="D9445" i="19"/>
  <c r="D9446" i="19"/>
  <c r="D9447" i="19"/>
  <c r="D9448" i="19"/>
  <c r="D9449" i="19"/>
  <c r="D9450" i="19"/>
  <c r="D9451" i="19"/>
  <c r="D9452" i="19"/>
  <c r="D9453" i="19"/>
  <c r="D9454" i="19"/>
  <c r="D9455" i="19"/>
  <c r="D9456" i="19"/>
  <c r="D9457" i="19"/>
  <c r="D9458" i="19"/>
  <c r="D9459" i="19"/>
  <c r="D9460" i="19"/>
  <c r="D9461" i="19"/>
  <c r="D9462" i="19"/>
  <c r="D9463" i="19"/>
  <c r="D9464" i="19"/>
  <c r="D9465" i="19"/>
  <c r="D9466" i="19"/>
  <c r="D9467" i="19"/>
  <c r="D9468" i="19"/>
  <c r="D9469" i="19"/>
  <c r="D9470" i="19"/>
  <c r="D9471" i="19"/>
  <c r="D9472" i="19"/>
  <c r="D9473" i="19"/>
  <c r="D9474" i="19"/>
  <c r="D9475" i="19"/>
  <c r="D9476" i="19"/>
  <c r="D9477" i="19"/>
  <c r="D9478" i="19"/>
  <c r="D9479" i="19"/>
  <c r="D9480" i="19"/>
  <c r="D9481" i="19"/>
  <c r="D9482" i="19"/>
  <c r="D9483" i="19"/>
  <c r="D9484" i="19"/>
  <c r="D9485" i="19"/>
  <c r="D9486" i="19"/>
  <c r="D9487" i="19"/>
  <c r="D9488" i="19"/>
  <c r="D9489" i="19"/>
  <c r="D9490" i="19"/>
  <c r="D9491" i="19"/>
  <c r="D9492" i="19"/>
  <c r="D9493" i="19"/>
  <c r="D9494" i="19"/>
  <c r="D9495" i="19"/>
  <c r="D9496" i="19"/>
  <c r="D9497" i="19"/>
  <c r="D9498" i="19"/>
  <c r="D9499" i="19"/>
  <c r="D9500" i="19"/>
  <c r="D9501" i="19"/>
  <c r="D9502" i="19"/>
  <c r="D9503" i="19"/>
  <c r="D9504" i="19"/>
  <c r="D9505" i="19"/>
  <c r="D9506" i="19"/>
  <c r="D9507" i="19"/>
  <c r="D9508" i="19"/>
  <c r="D9509" i="19"/>
  <c r="D9510" i="19"/>
  <c r="D9511" i="19"/>
  <c r="D9512" i="19"/>
  <c r="D9513" i="19"/>
  <c r="D9514" i="19"/>
  <c r="D9515" i="19"/>
  <c r="D9516" i="19"/>
  <c r="D9517" i="19"/>
  <c r="D9518" i="19"/>
  <c r="D9519" i="19"/>
  <c r="D9520" i="19"/>
  <c r="D9521" i="19"/>
  <c r="D9522" i="19"/>
  <c r="D9523" i="19"/>
  <c r="D9524" i="19"/>
  <c r="D9525" i="19"/>
  <c r="D9526" i="19"/>
  <c r="D9527" i="19"/>
  <c r="D9528" i="19"/>
  <c r="D9529" i="19"/>
  <c r="D9530" i="19"/>
  <c r="D9531" i="19"/>
  <c r="D9532" i="19"/>
  <c r="D9533" i="19"/>
  <c r="D9534" i="19"/>
  <c r="D9535" i="19"/>
  <c r="D9536" i="19"/>
  <c r="D9537" i="19"/>
  <c r="D9538" i="19"/>
  <c r="D9539" i="19"/>
  <c r="D9540" i="19"/>
  <c r="D9541" i="19"/>
  <c r="D9542" i="19"/>
  <c r="D9543" i="19"/>
  <c r="D9544" i="19"/>
  <c r="D9545" i="19"/>
  <c r="D9546" i="19"/>
  <c r="D9547" i="19"/>
  <c r="D9548" i="19"/>
  <c r="D9549" i="19"/>
  <c r="D9550" i="19"/>
  <c r="D9551" i="19"/>
  <c r="D9552" i="19"/>
  <c r="D9553" i="19"/>
  <c r="D9554" i="19"/>
  <c r="D9555" i="19"/>
  <c r="D9556" i="19"/>
  <c r="D9557" i="19"/>
  <c r="D9558" i="19"/>
  <c r="D9559" i="19"/>
  <c r="D9560" i="19"/>
  <c r="D9561" i="19"/>
  <c r="D9562" i="19"/>
  <c r="D9563" i="19"/>
  <c r="D9564" i="19"/>
  <c r="D9565" i="19"/>
  <c r="D9566" i="19"/>
  <c r="D9567" i="19"/>
  <c r="D9568" i="19"/>
  <c r="D9569" i="19"/>
  <c r="D9570" i="19"/>
  <c r="D9571" i="19"/>
  <c r="D9572" i="19"/>
  <c r="D9573" i="19"/>
  <c r="D9574" i="19"/>
  <c r="D9575" i="19"/>
  <c r="D9576" i="19"/>
  <c r="D9577" i="19"/>
  <c r="D9578" i="19"/>
  <c r="D9579" i="19"/>
  <c r="D9580" i="19"/>
  <c r="D9581" i="19"/>
  <c r="D9582" i="19"/>
  <c r="D9583" i="19"/>
  <c r="D9584" i="19"/>
  <c r="D9585" i="19"/>
  <c r="D9586" i="19"/>
  <c r="D9587" i="19"/>
  <c r="D9588" i="19"/>
  <c r="D9589" i="19"/>
  <c r="D9590" i="19"/>
  <c r="D9591" i="19"/>
  <c r="D9592" i="19"/>
  <c r="D9593" i="19"/>
  <c r="D9594" i="19"/>
  <c r="D9595" i="19"/>
  <c r="D9596" i="19"/>
  <c r="D9597" i="19"/>
  <c r="D9598" i="19"/>
  <c r="D9599" i="19"/>
  <c r="D9600" i="19"/>
  <c r="D9601" i="19"/>
  <c r="D9602" i="19"/>
  <c r="D9603" i="19"/>
  <c r="D9604" i="19"/>
  <c r="D9605" i="19"/>
  <c r="D9606" i="19"/>
  <c r="D9607" i="19"/>
  <c r="D9608" i="19"/>
  <c r="D9609" i="19"/>
  <c r="D9610" i="19"/>
  <c r="D9611" i="19"/>
  <c r="D9612" i="19"/>
  <c r="D9613" i="19"/>
  <c r="D9614" i="19"/>
  <c r="D9615" i="19"/>
  <c r="D9616" i="19"/>
  <c r="D9617" i="19"/>
  <c r="D9618" i="19"/>
  <c r="D9619" i="19"/>
  <c r="D9620" i="19"/>
  <c r="D9621" i="19"/>
  <c r="D9622" i="19"/>
  <c r="D9623" i="19"/>
  <c r="D9624" i="19"/>
  <c r="D9625" i="19"/>
  <c r="D9626" i="19"/>
  <c r="D9627" i="19"/>
  <c r="D9628" i="19"/>
  <c r="D9629" i="19"/>
  <c r="D9630" i="19"/>
  <c r="D9631" i="19"/>
  <c r="D9632" i="19"/>
  <c r="D9633" i="19"/>
  <c r="D9634" i="19"/>
  <c r="D9635" i="19"/>
  <c r="D9636" i="19"/>
  <c r="D9637" i="19"/>
  <c r="D9638" i="19"/>
  <c r="D9639" i="19"/>
  <c r="D9640" i="19"/>
  <c r="D9641" i="19"/>
  <c r="D9642" i="19"/>
  <c r="D9643" i="19"/>
  <c r="D9644" i="19"/>
  <c r="D9645" i="19"/>
  <c r="D9646" i="19"/>
  <c r="D9647" i="19"/>
  <c r="D9648" i="19"/>
  <c r="D9649" i="19"/>
  <c r="D9650" i="19"/>
  <c r="D9651" i="19"/>
  <c r="D9652" i="19"/>
  <c r="D9653" i="19"/>
  <c r="D9654" i="19"/>
  <c r="D9655" i="19"/>
  <c r="D9656" i="19"/>
  <c r="D9657" i="19"/>
  <c r="D9658" i="19"/>
  <c r="D9659" i="19"/>
  <c r="D9660" i="19"/>
  <c r="D9661" i="19"/>
  <c r="D9662" i="19"/>
  <c r="D9663" i="19"/>
  <c r="D9664" i="19"/>
  <c r="D9665" i="19"/>
  <c r="D9666" i="19"/>
  <c r="D9667" i="19"/>
  <c r="D9668" i="19"/>
  <c r="D9669" i="19"/>
  <c r="D9670" i="19"/>
  <c r="D9671" i="19"/>
  <c r="D9672" i="19"/>
  <c r="D9673" i="19"/>
  <c r="D9674" i="19"/>
  <c r="D9675" i="19"/>
  <c r="D9676" i="19"/>
  <c r="D9677" i="19"/>
  <c r="D9678" i="19"/>
  <c r="D9679" i="19"/>
  <c r="D9680" i="19"/>
  <c r="D9681" i="19"/>
  <c r="D9682" i="19"/>
  <c r="D9683" i="19"/>
  <c r="D9684" i="19"/>
  <c r="D9685" i="19"/>
  <c r="D9686" i="19"/>
  <c r="D9687" i="19"/>
  <c r="D9688" i="19"/>
  <c r="D9689" i="19"/>
  <c r="D9690" i="19"/>
  <c r="D9691" i="19"/>
  <c r="D9692" i="19"/>
  <c r="D9693" i="19"/>
  <c r="D9694" i="19"/>
  <c r="D9695" i="19"/>
  <c r="D9696" i="19"/>
  <c r="D9697" i="19"/>
  <c r="D9698" i="19"/>
  <c r="D9699" i="19"/>
  <c r="D9700" i="19"/>
  <c r="D9701" i="19"/>
  <c r="D9702" i="19"/>
  <c r="D9703" i="19"/>
  <c r="D9704" i="19"/>
  <c r="D9705" i="19"/>
  <c r="D9706" i="19"/>
  <c r="D9707" i="19"/>
  <c r="D9708" i="19"/>
  <c r="D9709" i="19"/>
  <c r="D9710" i="19"/>
  <c r="D9711" i="19"/>
  <c r="D9712" i="19"/>
  <c r="D9713" i="19"/>
  <c r="D9714" i="19"/>
  <c r="D9715" i="19"/>
  <c r="D9716" i="19"/>
  <c r="D9717" i="19"/>
  <c r="D9718" i="19"/>
  <c r="D9719" i="19"/>
  <c r="D9720" i="19"/>
  <c r="D9721" i="19"/>
  <c r="D9722" i="19"/>
  <c r="D9723" i="19"/>
  <c r="D9724" i="19"/>
  <c r="D9725" i="19"/>
  <c r="D9726" i="19"/>
  <c r="D9727" i="19"/>
  <c r="D9728" i="19"/>
  <c r="D9729" i="19"/>
  <c r="D9730" i="19"/>
  <c r="D9731" i="19"/>
  <c r="D9732" i="19"/>
  <c r="D9733" i="19"/>
  <c r="D9734" i="19"/>
  <c r="D9735" i="19"/>
  <c r="D9736" i="19"/>
  <c r="D9737" i="19"/>
  <c r="D9738" i="19"/>
  <c r="D9739" i="19"/>
  <c r="D9740" i="19"/>
  <c r="D9741" i="19"/>
  <c r="D9742" i="19"/>
  <c r="D9743" i="19"/>
  <c r="D9744" i="19"/>
  <c r="D9745" i="19"/>
  <c r="D9746" i="19"/>
  <c r="D9747" i="19"/>
  <c r="D9748" i="19"/>
  <c r="D9749" i="19"/>
  <c r="D9750" i="19"/>
  <c r="D9751" i="19"/>
  <c r="D9752" i="19"/>
  <c r="D9753" i="19"/>
  <c r="D9754" i="19"/>
  <c r="D9755" i="19"/>
  <c r="D9756" i="19"/>
  <c r="D9757" i="19"/>
  <c r="D9758" i="19"/>
  <c r="D9759" i="19"/>
  <c r="D9760" i="19"/>
  <c r="D9761" i="19"/>
  <c r="D9762" i="19"/>
  <c r="D9763" i="19"/>
  <c r="D9764" i="19"/>
  <c r="D9765" i="19"/>
  <c r="D9766" i="19"/>
  <c r="D9767" i="19"/>
  <c r="D9768" i="19"/>
  <c r="D9769" i="19"/>
  <c r="D9770" i="19"/>
  <c r="D9771" i="19"/>
  <c r="D9772" i="19"/>
  <c r="D9773" i="19"/>
  <c r="D9774" i="19"/>
  <c r="D9775" i="19"/>
  <c r="D9776" i="19"/>
  <c r="D9777" i="19"/>
  <c r="D9778" i="19"/>
  <c r="D9779" i="19"/>
  <c r="D9780" i="19"/>
  <c r="D9781" i="19"/>
  <c r="D9782" i="19"/>
  <c r="D9783" i="19"/>
  <c r="D9784" i="19"/>
  <c r="D9785" i="19"/>
  <c r="D9786" i="19"/>
  <c r="D9787" i="19"/>
  <c r="D9788" i="19"/>
  <c r="D9789" i="19"/>
  <c r="D9790" i="19"/>
  <c r="D9791" i="19"/>
  <c r="D9792" i="19"/>
  <c r="D9793" i="19"/>
  <c r="D9794" i="19"/>
  <c r="D9795" i="19"/>
  <c r="D9796" i="19"/>
  <c r="D9797" i="19"/>
  <c r="D9798" i="19"/>
  <c r="D9799" i="19"/>
  <c r="D9800" i="19"/>
  <c r="D9801" i="19"/>
  <c r="D9802" i="19"/>
  <c r="D9803" i="19"/>
  <c r="D9804" i="19"/>
  <c r="D9805" i="19"/>
  <c r="D9806" i="19"/>
  <c r="D9807" i="19"/>
  <c r="D9808" i="19"/>
  <c r="D9809" i="19"/>
  <c r="D9810" i="19"/>
  <c r="D9811" i="19"/>
  <c r="D9812" i="19"/>
  <c r="D9813" i="19"/>
  <c r="D9814" i="19"/>
  <c r="D9815" i="19"/>
  <c r="D9816" i="19"/>
  <c r="D9817" i="19"/>
  <c r="D9818" i="19"/>
  <c r="D9819" i="19"/>
  <c r="D9820" i="19"/>
  <c r="D9821" i="19"/>
  <c r="D9822" i="19"/>
  <c r="D9823" i="19"/>
  <c r="D9824" i="19"/>
  <c r="D9825" i="19"/>
  <c r="D9826" i="19"/>
  <c r="D9827" i="19"/>
  <c r="D9828" i="19"/>
  <c r="D9829" i="19"/>
  <c r="D9830" i="19"/>
  <c r="D9831" i="19"/>
  <c r="D9832" i="19"/>
  <c r="D9833" i="19"/>
  <c r="D9834" i="19"/>
  <c r="D9835" i="19"/>
  <c r="D9836" i="19"/>
  <c r="D9837" i="19"/>
  <c r="D9838" i="19"/>
  <c r="D9839" i="19"/>
  <c r="D9840" i="19"/>
  <c r="D9841" i="19"/>
  <c r="D9842" i="19"/>
  <c r="D9843" i="19"/>
  <c r="D9844" i="19"/>
  <c r="D9845" i="19"/>
  <c r="D9846" i="19"/>
  <c r="D9847" i="19"/>
  <c r="D9848" i="19"/>
  <c r="D9849" i="19"/>
  <c r="D9850" i="19"/>
  <c r="D9851" i="19"/>
  <c r="D9852" i="19"/>
  <c r="D9853" i="19"/>
  <c r="D9854" i="19"/>
  <c r="D9855" i="19"/>
  <c r="D9856" i="19"/>
  <c r="D9857" i="19"/>
  <c r="D9858" i="19"/>
  <c r="D9859" i="19"/>
  <c r="D9860" i="19"/>
  <c r="D9861" i="19"/>
  <c r="D9862" i="19"/>
  <c r="D9863" i="19"/>
  <c r="D9864" i="19"/>
  <c r="D9865" i="19"/>
  <c r="D9866" i="19"/>
  <c r="D9867" i="19"/>
  <c r="D9868" i="19"/>
  <c r="D9869" i="19"/>
  <c r="D9870" i="19"/>
  <c r="D9871" i="19"/>
  <c r="D9872" i="19"/>
  <c r="D9873" i="19"/>
  <c r="D9874" i="19"/>
  <c r="D9875" i="19"/>
  <c r="D9876" i="19"/>
  <c r="D9877" i="19"/>
  <c r="D9878" i="19"/>
  <c r="D9879" i="19"/>
  <c r="D9880" i="19"/>
  <c r="D9881" i="19"/>
  <c r="D9882" i="19"/>
  <c r="D9883" i="19"/>
  <c r="D9884" i="19"/>
  <c r="D9885" i="19"/>
  <c r="D9886" i="19"/>
  <c r="D9887" i="19"/>
  <c r="D9888" i="19"/>
  <c r="D9889" i="19"/>
  <c r="D9890" i="19"/>
  <c r="D9891" i="19"/>
  <c r="D9892" i="19"/>
  <c r="D9893" i="19"/>
  <c r="D9894" i="19"/>
  <c r="D9895" i="19"/>
  <c r="D9896" i="19"/>
  <c r="D9897" i="19"/>
  <c r="D9898" i="19"/>
  <c r="D9899" i="19"/>
  <c r="D9900" i="19"/>
  <c r="D9901" i="19"/>
  <c r="D9902" i="19"/>
  <c r="D9903" i="19"/>
  <c r="D9904" i="19"/>
  <c r="D9905" i="19"/>
  <c r="D9906" i="19"/>
  <c r="D9907" i="19"/>
  <c r="D9908" i="19"/>
  <c r="D9909" i="19"/>
  <c r="D9910" i="19"/>
  <c r="D9911" i="19"/>
  <c r="D9912" i="19"/>
  <c r="D9913" i="19"/>
  <c r="D9914" i="19"/>
  <c r="D9915" i="19"/>
  <c r="D9916" i="19"/>
  <c r="D9917" i="19"/>
  <c r="D9918" i="19"/>
  <c r="D9919" i="19"/>
  <c r="D9920" i="19"/>
  <c r="D9921" i="19"/>
  <c r="D9922" i="19"/>
  <c r="D9923" i="19"/>
  <c r="D9924" i="19"/>
  <c r="D9925" i="19"/>
  <c r="D9926" i="19"/>
  <c r="D9927" i="19"/>
  <c r="D9928" i="19"/>
  <c r="D9929" i="19"/>
  <c r="D9930" i="19"/>
  <c r="D9931" i="19"/>
  <c r="D9932" i="19"/>
  <c r="D9933" i="19"/>
  <c r="D9934" i="19"/>
  <c r="D9935" i="19"/>
  <c r="D9936" i="19"/>
  <c r="D9937" i="19"/>
  <c r="D9938" i="19"/>
  <c r="D9939" i="19"/>
  <c r="D9940" i="19"/>
  <c r="D9941" i="19"/>
  <c r="D9942" i="19"/>
  <c r="D9943" i="19"/>
  <c r="D9944" i="19"/>
  <c r="D9945" i="19"/>
  <c r="D9946" i="19"/>
  <c r="D9947" i="19"/>
  <c r="D9948" i="19"/>
  <c r="D9949" i="19"/>
  <c r="D9950" i="19"/>
  <c r="D9951" i="19"/>
  <c r="D9952" i="19"/>
  <c r="D9953" i="19"/>
  <c r="D9954" i="19"/>
  <c r="D9955" i="19"/>
  <c r="D9956" i="19"/>
  <c r="D9957" i="19"/>
  <c r="D9958" i="19"/>
  <c r="D9959" i="19"/>
  <c r="D9960" i="19"/>
  <c r="D9961" i="19"/>
  <c r="D9962" i="19"/>
  <c r="D9963" i="19"/>
  <c r="D9964" i="19"/>
  <c r="D9965" i="19"/>
  <c r="D9966" i="19"/>
  <c r="D9967" i="19"/>
  <c r="D9968" i="19"/>
  <c r="D9969" i="19"/>
  <c r="D9970" i="19"/>
  <c r="D9971" i="19"/>
  <c r="D9972" i="19"/>
  <c r="D9973" i="19"/>
  <c r="D9974" i="19"/>
  <c r="D9975" i="19"/>
  <c r="D9976" i="19"/>
  <c r="D9977" i="19"/>
  <c r="D9978" i="19"/>
  <c r="D9979" i="19"/>
  <c r="D9980" i="19"/>
  <c r="D9981" i="19"/>
  <c r="D9982" i="19"/>
  <c r="D9983" i="19"/>
  <c r="D9984" i="19"/>
  <c r="D9985" i="19"/>
  <c r="D9986" i="19"/>
  <c r="D9987" i="19"/>
  <c r="D9988" i="19"/>
  <c r="D9989" i="19"/>
  <c r="D9990" i="19"/>
  <c r="D9991" i="19"/>
  <c r="D9992" i="19"/>
  <c r="D9993" i="19"/>
  <c r="D9994" i="19"/>
  <c r="D9995" i="19"/>
  <c r="D9996" i="19"/>
  <c r="D9997" i="19"/>
  <c r="D9998" i="19"/>
  <c r="D9999" i="19"/>
  <c r="D10000" i="19"/>
  <c r="D10001" i="19"/>
  <c r="D10002" i="19"/>
  <c r="D10003" i="19"/>
  <c r="D10004" i="19"/>
  <c r="D10005" i="19"/>
  <c r="D10006" i="19"/>
  <c r="D10007" i="19"/>
  <c r="D10008" i="19"/>
  <c r="D10009" i="19"/>
  <c r="D10010" i="19"/>
  <c r="D10011" i="19"/>
  <c r="D10012" i="19"/>
  <c r="D10013" i="19"/>
  <c r="D10014" i="19"/>
  <c r="D10015" i="19"/>
  <c r="D10016" i="19"/>
  <c r="D10017" i="19"/>
  <c r="D10018" i="19"/>
  <c r="D10019" i="19"/>
  <c r="D10020" i="19"/>
  <c r="D10021" i="19"/>
  <c r="D10022" i="19"/>
  <c r="D10023" i="19"/>
  <c r="D10024" i="19"/>
  <c r="D10025" i="19"/>
  <c r="D10026" i="19"/>
  <c r="D10027" i="19"/>
  <c r="D10028" i="19"/>
  <c r="D10029" i="19"/>
  <c r="D10030" i="19"/>
  <c r="D10031" i="19"/>
  <c r="D10032" i="19"/>
  <c r="D10033" i="19"/>
  <c r="D10034" i="19"/>
  <c r="D10035" i="19"/>
  <c r="D10036" i="19"/>
  <c r="D10037" i="19"/>
  <c r="D10038" i="19"/>
  <c r="D10039" i="19"/>
  <c r="D10040" i="19"/>
  <c r="D10041" i="19"/>
  <c r="D10042" i="19"/>
  <c r="D10043" i="19"/>
  <c r="D10044" i="19"/>
  <c r="D10045" i="19"/>
  <c r="D10046" i="19"/>
  <c r="D10047" i="19"/>
  <c r="D10048" i="19"/>
  <c r="D10049" i="19"/>
  <c r="D10050" i="19"/>
  <c r="D10051" i="19"/>
  <c r="D10052" i="19"/>
  <c r="D10053" i="19"/>
  <c r="D10054" i="19"/>
  <c r="D10055" i="19"/>
  <c r="D10056" i="19"/>
  <c r="D10057" i="19"/>
  <c r="D10058" i="19"/>
  <c r="D10059" i="19"/>
  <c r="D10060" i="19"/>
  <c r="D10061" i="19"/>
  <c r="D10062" i="19"/>
  <c r="D10063" i="19"/>
  <c r="D10064" i="19"/>
  <c r="D10065" i="19"/>
  <c r="D10066" i="19"/>
  <c r="D10067" i="19"/>
  <c r="D10068" i="19"/>
  <c r="D10069" i="19"/>
  <c r="D10070" i="19"/>
  <c r="D10071" i="19"/>
  <c r="D10072" i="19"/>
  <c r="D10073" i="19"/>
  <c r="D10074" i="19"/>
  <c r="D10075" i="19"/>
  <c r="D10076" i="19"/>
  <c r="D10077" i="19"/>
  <c r="D10078" i="19"/>
  <c r="D10079" i="19"/>
  <c r="D10080" i="19"/>
  <c r="D10081" i="19"/>
  <c r="D10082" i="19"/>
  <c r="D10083" i="19"/>
  <c r="D10084" i="19"/>
  <c r="D10085" i="19"/>
  <c r="D10086" i="19"/>
  <c r="D10087" i="19"/>
  <c r="D10088" i="19"/>
  <c r="D10089" i="19"/>
  <c r="D10090" i="19"/>
  <c r="D10091" i="19"/>
  <c r="D10092" i="19"/>
  <c r="D10093" i="19"/>
  <c r="D10094" i="19"/>
  <c r="D10095" i="19"/>
  <c r="D10096" i="19"/>
  <c r="D10097" i="19"/>
  <c r="D10098" i="19"/>
  <c r="D10099" i="19"/>
  <c r="D10100" i="19"/>
  <c r="D10101" i="19"/>
  <c r="D10102" i="19"/>
  <c r="D10103" i="19"/>
  <c r="D10104" i="19"/>
  <c r="D10105" i="19"/>
  <c r="D10106" i="19"/>
  <c r="D10107" i="19"/>
  <c r="D10108" i="19"/>
  <c r="D10109" i="19"/>
  <c r="D10110" i="19"/>
  <c r="D10111" i="19"/>
  <c r="D10112" i="19"/>
  <c r="D10113" i="19"/>
  <c r="D10114" i="19"/>
  <c r="D10115" i="19"/>
  <c r="D10116" i="19"/>
  <c r="D10117" i="19"/>
  <c r="D10118" i="19"/>
  <c r="D10119" i="19"/>
  <c r="D10120" i="19"/>
  <c r="D10121" i="19"/>
  <c r="D10122" i="19"/>
  <c r="D10123" i="19"/>
  <c r="D10124" i="19"/>
  <c r="D10125" i="19"/>
  <c r="D10126" i="19"/>
  <c r="D10127" i="19"/>
  <c r="D10128" i="19"/>
  <c r="D10129" i="19"/>
  <c r="D10130" i="19"/>
  <c r="D10131" i="19"/>
  <c r="D10132" i="19"/>
  <c r="D10133" i="19"/>
  <c r="D10134" i="19"/>
  <c r="D10135" i="19"/>
  <c r="D10136" i="19"/>
  <c r="D10137" i="19"/>
  <c r="D10138" i="19"/>
  <c r="D10139" i="19"/>
  <c r="D10140" i="19"/>
  <c r="D10141" i="19"/>
  <c r="D10142" i="19"/>
  <c r="D10143" i="19"/>
  <c r="D10144" i="19"/>
  <c r="D10145" i="19"/>
  <c r="D10146" i="19"/>
  <c r="D10147" i="19"/>
  <c r="D10148" i="19"/>
  <c r="D10149" i="19"/>
  <c r="D10150" i="19"/>
  <c r="D10151" i="19"/>
  <c r="D10152" i="19"/>
  <c r="D10153" i="19"/>
  <c r="D10154" i="19"/>
  <c r="D10155" i="19"/>
  <c r="D10156" i="19"/>
  <c r="D10157" i="19"/>
  <c r="D10158" i="19"/>
  <c r="D10159" i="19"/>
  <c r="D10160" i="19"/>
  <c r="D10161" i="19"/>
  <c r="D10162" i="19"/>
  <c r="D10163" i="19"/>
  <c r="D10164" i="19"/>
  <c r="D10165" i="19"/>
  <c r="D10166" i="19"/>
  <c r="D10167" i="19"/>
  <c r="D10168" i="19"/>
  <c r="D10169" i="19"/>
  <c r="D10170" i="19"/>
  <c r="D10171" i="19"/>
  <c r="D10172" i="19"/>
  <c r="D10173" i="19"/>
  <c r="D10174" i="19"/>
  <c r="D10175" i="19"/>
  <c r="D10176" i="19"/>
  <c r="D10177" i="19"/>
  <c r="D10178" i="19"/>
  <c r="D10179" i="19"/>
  <c r="D10180" i="19"/>
  <c r="D10181" i="19"/>
  <c r="D10182" i="19"/>
  <c r="D10183" i="19"/>
  <c r="D10184" i="19"/>
  <c r="D10185" i="19"/>
  <c r="D10186" i="19"/>
  <c r="D10187" i="19"/>
  <c r="D10188" i="19"/>
  <c r="D10189" i="19"/>
  <c r="D10190" i="19"/>
  <c r="D10191" i="19"/>
  <c r="D10192" i="19"/>
  <c r="D10193" i="19"/>
  <c r="D10194" i="19"/>
  <c r="D10195" i="19"/>
  <c r="D10196" i="19"/>
  <c r="D10197" i="19"/>
  <c r="D10198" i="19"/>
  <c r="D10199" i="19"/>
  <c r="D10200" i="19"/>
  <c r="D10201" i="19"/>
  <c r="D10202" i="19"/>
  <c r="D10203" i="19"/>
  <c r="D10204" i="19"/>
  <c r="D10205" i="19"/>
  <c r="D10206" i="19"/>
  <c r="D10207" i="19"/>
  <c r="D10208" i="19"/>
  <c r="D10209" i="19"/>
  <c r="D10210" i="19"/>
  <c r="D10211" i="19"/>
  <c r="D10212" i="19"/>
  <c r="D10213" i="19"/>
  <c r="D10214" i="19"/>
  <c r="X50" i="1" l="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36" i="1"/>
  <c r="AI36" i="1"/>
  <c r="AC36" i="1" a="1"/>
  <c r="AC36" i="1" s="1"/>
  <c r="AG36" i="1"/>
  <c r="AH36" i="1"/>
  <c r="AJ36" i="1"/>
  <c r="AK36" i="1"/>
  <c r="AL36" i="1" s="1"/>
  <c r="X38" i="1"/>
  <c r="X39" i="1"/>
  <c r="X40" i="1"/>
  <c r="X41" i="1"/>
  <c r="X42" i="1"/>
  <c r="X43" i="1"/>
  <c r="X44" i="1"/>
  <c r="X45" i="1"/>
  <c r="X46" i="1"/>
  <c r="X47" i="1"/>
  <c r="AG48" i="1"/>
  <c r="AH48" i="1"/>
  <c r="AI48" i="1"/>
  <c r="AJ48" i="1"/>
  <c r="AK48" i="1"/>
  <c r="AL48" i="1" s="1"/>
  <c r="A39" i="1"/>
  <c r="K39" i="1" s="1"/>
  <c r="AJ39" i="1" s="1"/>
  <c r="B39" i="1"/>
  <c r="AK39" i="1" s="1"/>
  <c r="C39" i="1"/>
  <c r="D39" i="1"/>
  <c r="E39" i="1"/>
  <c r="F39" i="1"/>
  <c r="G39" i="1"/>
  <c r="H39" i="1"/>
  <c r="I39" i="1"/>
  <c r="J39" i="1"/>
  <c r="L39" i="1"/>
  <c r="AG39" i="1" s="1"/>
  <c r="M39" i="1"/>
  <c r="AH39" i="1" s="1"/>
  <c r="N39" i="1"/>
  <c r="O39" i="1"/>
  <c r="A40" i="1"/>
  <c r="K40" i="1" s="1"/>
  <c r="AJ40" i="1" s="1"/>
  <c r="B40" i="1"/>
  <c r="AK40" i="1" s="1"/>
  <c r="C40" i="1"/>
  <c r="D40" i="1"/>
  <c r="E40" i="1"/>
  <c r="F40" i="1"/>
  <c r="G40" i="1"/>
  <c r="H40" i="1"/>
  <c r="I40" i="1"/>
  <c r="J40" i="1"/>
  <c r="L40" i="1"/>
  <c r="AG40" i="1" s="1"/>
  <c r="M40" i="1"/>
  <c r="AH40" i="1" s="1"/>
  <c r="N40" i="1"/>
  <c r="O40" i="1"/>
  <c r="A41" i="1"/>
  <c r="K41" i="1" s="1"/>
  <c r="AJ41" i="1" s="1"/>
  <c r="B41" i="1"/>
  <c r="AK41" i="1" s="1"/>
  <c r="C41" i="1"/>
  <c r="D41" i="1"/>
  <c r="E41" i="1"/>
  <c r="F41" i="1"/>
  <c r="G41" i="1"/>
  <c r="H41" i="1"/>
  <c r="I41" i="1"/>
  <c r="J41" i="1"/>
  <c r="L41" i="1"/>
  <c r="AG41" i="1" s="1"/>
  <c r="M41" i="1"/>
  <c r="AH41" i="1" s="1"/>
  <c r="N41" i="1"/>
  <c r="O41" i="1"/>
  <c r="A42" i="1"/>
  <c r="K42" i="1" s="1"/>
  <c r="Z42" i="1" s="1" a="1"/>
  <c r="Z42" i="1" s="1"/>
  <c r="AI42" i="1" s="1"/>
  <c r="AD42" i="1" s="1"/>
  <c r="B42" i="1"/>
  <c r="AK42" i="1" s="1"/>
  <c r="C42" i="1"/>
  <c r="D42" i="1"/>
  <c r="E42" i="1"/>
  <c r="F42" i="1"/>
  <c r="G42" i="1"/>
  <c r="H42" i="1"/>
  <c r="I42" i="1"/>
  <c r="J42" i="1"/>
  <c r="L42" i="1"/>
  <c r="AG42" i="1" s="1"/>
  <c r="M42" i="1"/>
  <c r="AH42" i="1" s="1"/>
  <c r="N42" i="1"/>
  <c r="O42" i="1"/>
  <c r="A43" i="1"/>
  <c r="K43" i="1" s="1"/>
  <c r="B43" i="1"/>
  <c r="AK43" i="1" s="1"/>
  <c r="C43" i="1"/>
  <c r="D43" i="1"/>
  <c r="E43" i="1"/>
  <c r="F43" i="1"/>
  <c r="G43" i="1"/>
  <c r="H43" i="1"/>
  <c r="I43" i="1"/>
  <c r="J43" i="1"/>
  <c r="L43" i="1"/>
  <c r="AG43" i="1" s="1"/>
  <c r="M43" i="1"/>
  <c r="AH43" i="1" s="1"/>
  <c r="N43" i="1"/>
  <c r="O43" i="1"/>
  <c r="A44" i="1"/>
  <c r="K44" i="1" s="1"/>
  <c r="AJ44" i="1" s="1"/>
  <c r="B44" i="1"/>
  <c r="AK44" i="1" s="1"/>
  <c r="C44" i="1"/>
  <c r="D44" i="1"/>
  <c r="E44" i="1"/>
  <c r="F44" i="1"/>
  <c r="G44" i="1"/>
  <c r="H44" i="1"/>
  <c r="I44" i="1"/>
  <c r="J44" i="1"/>
  <c r="L44" i="1"/>
  <c r="AG44" i="1" s="1"/>
  <c r="M44" i="1"/>
  <c r="AH44" i="1" s="1"/>
  <c r="N44" i="1"/>
  <c r="O44" i="1"/>
  <c r="A45" i="1"/>
  <c r="K45" i="1" s="1"/>
  <c r="AJ45" i="1" s="1"/>
  <c r="B45" i="1"/>
  <c r="AK45" i="1" s="1"/>
  <c r="C45" i="1"/>
  <c r="D45" i="1"/>
  <c r="E45" i="1"/>
  <c r="F45" i="1"/>
  <c r="G45" i="1"/>
  <c r="H45" i="1"/>
  <c r="I45" i="1"/>
  <c r="J45" i="1"/>
  <c r="L45" i="1"/>
  <c r="AG45" i="1" s="1"/>
  <c r="M45" i="1"/>
  <c r="AH45" i="1" s="1"/>
  <c r="N45" i="1"/>
  <c r="O45" i="1"/>
  <c r="A46" i="1"/>
  <c r="K46" i="1" s="1"/>
  <c r="Z46" i="1" s="1" a="1"/>
  <c r="Z46" i="1" s="1"/>
  <c r="AI46" i="1" s="1"/>
  <c r="AD46" i="1" s="1"/>
  <c r="B46" i="1"/>
  <c r="AK46" i="1" s="1"/>
  <c r="C46" i="1"/>
  <c r="D46" i="1"/>
  <c r="E46" i="1"/>
  <c r="F46" i="1"/>
  <c r="G46" i="1"/>
  <c r="H46" i="1"/>
  <c r="I46" i="1"/>
  <c r="J46" i="1"/>
  <c r="L46" i="1"/>
  <c r="AG46" i="1" s="1"/>
  <c r="M46" i="1"/>
  <c r="AH46" i="1" s="1"/>
  <c r="N46" i="1"/>
  <c r="O46" i="1"/>
  <c r="A47" i="1"/>
  <c r="K47" i="1" s="1"/>
  <c r="AJ47" i="1" s="1"/>
  <c r="B47" i="1"/>
  <c r="AK47" i="1" s="1"/>
  <c r="C47" i="1"/>
  <c r="D47" i="1"/>
  <c r="E47" i="1"/>
  <c r="F47" i="1"/>
  <c r="G47" i="1"/>
  <c r="H47" i="1"/>
  <c r="I47" i="1"/>
  <c r="J47" i="1"/>
  <c r="L47" i="1"/>
  <c r="AG47" i="1" s="1"/>
  <c r="M47" i="1"/>
  <c r="AH47" i="1" s="1"/>
  <c r="N47" i="1"/>
  <c r="O47" i="1"/>
  <c r="A35" i="1"/>
  <c r="B35" i="1"/>
  <c r="AK35" i="1" s="1"/>
  <c r="AL35" i="1" s="1"/>
  <c r="C35" i="1"/>
  <c r="D35" i="1"/>
  <c r="E35" i="1"/>
  <c r="F35" i="1"/>
  <c r="G35" i="1"/>
  <c r="H35" i="1"/>
  <c r="I35" i="1"/>
  <c r="J35" i="1"/>
  <c r="L35" i="1"/>
  <c r="AG35" i="1" s="1"/>
  <c r="M35" i="1"/>
  <c r="AH35" i="1" s="1"/>
  <c r="N35" i="1"/>
  <c r="O35" i="1"/>
  <c r="X35" i="1"/>
  <c r="A12" i="1"/>
  <c r="B12" i="1"/>
  <c r="AK12" i="1" s="1"/>
  <c r="AL12" i="1" s="1"/>
  <c r="C12" i="1"/>
  <c r="D12" i="1"/>
  <c r="E12" i="1"/>
  <c r="F12" i="1"/>
  <c r="G12" i="1"/>
  <c r="H12" i="1"/>
  <c r="I12" i="1"/>
  <c r="J12" i="1"/>
  <c r="L12" i="1"/>
  <c r="AG12" i="1" s="1"/>
  <c r="M12" i="1"/>
  <c r="AH12" i="1" s="1"/>
  <c r="N12" i="1"/>
  <c r="O12" i="1"/>
  <c r="X12" i="1"/>
  <c r="A13" i="1"/>
  <c r="B13" i="1"/>
  <c r="AK13" i="1" s="1"/>
  <c r="C13" i="1"/>
  <c r="D13" i="1"/>
  <c r="E13" i="1"/>
  <c r="F13" i="1"/>
  <c r="G13" i="1"/>
  <c r="H13" i="1"/>
  <c r="I13" i="1"/>
  <c r="J13" i="1"/>
  <c r="L13" i="1"/>
  <c r="AG13" i="1" s="1"/>
  <c r="M13" i="1"/>
  <c r="AH13" i="1" s="1"/>
  <c r="N13" i="1"/>
  <c r="O13" i="1"/>
  <c r="X13" i="1"/>
  <c r="A14" i="1"/>
  <c r="B14" i="1"/>
  <c r="AK14" i="1" s="1"/>
  <c r="AL14" i="1" s="1"/>
  <c r="C14" i="1"/>
  <c r="D14" i="1"/>
  <c r="E14" i="1"/>
  <c r="F14" i="1"/>
  <c r="G14" i="1"/>
  <c r="H14" i="1"/>
  <c r="I14" i="1"/>
  <c r="J14" i="1"/>
  <c r="L14" i="1"/>
  <c r="AG14" i="1" s="1"/>
  <c r="M14" i="1"/>
  <c r="AH14" i="1" s="1"/>
  <c r="N14" i="1"/>
  <c r="O14" i="1"/>
  <c r="X14" i="1"/>
  <c r="A15" i="1"/>
  <c r="B15" i="1"/>
  <c r="AK15" i="1" s="1"/>
  <c r="AM15" i="1" s="1"/>
  <c r="C15" i="1"/>
  <c r="D15" i="1"/>
  <c r="E15" i="1"/>
  <c r="F15" i="1"/>
  <c r="G15" i="1"/>
  <c r="H15" i="1"/>
  <c r="I15" i="1"/>
  <c r="J15" i="1"/>
  <c r="L15" i="1"/>
  <c r="AG15" i="1" s="1"/>
  <c r="M15" i="1"/>
  <c r="AH15" i="1" s="1"/>
  <c r="N15" i="1"/>
  <c r="O15" i="1"/>
  <c r="X15" i="1"/>
  <c r="A16" i="1"/>
  <c r="B16" i="1"/>
  <c r="AK16" i="1" s="1"/>
  <c r="AL16" i="1" s="1"/>
  <c r="C16" i="1"/>
  <c r="D16" i="1"/>
  <c r="E16" i="1"/>
  <c r="F16" i="1"/>
  <c r="G16" i="1"/>
  <c r="H16" i="1"/>
  <c r="I16" i="1"/>
  <c r="J16" i="1"/>
  <c r="L16" i="1"/>
  <c r="AG16" i="1" s="1"/>
  <c r="M16" i="1"/>
  <c r="AH16" i="1" s="1"/>
  <c r="N16" i="1"/>
  <c r="O16" i="1"/>
  <c r="X16" i="1"/>
  <c r="A17" i="1"/>
  <c r="B17" i="1"/>
  <c r="AK17" i="1" s="1"/>
  <c r="AM17" i="1" s="1"/>
  <c r="C17" i="1"/>
  <c r="D17" i="1"/>
  <c r="E17" i="1"/>
  <c r="F17" i="1"/>
  <c r="G17" i="1"/>
  <c r="H17" i="1"/>
  <c r="I17" i="1"/>
  <c r="J17" i="1"/>
  <c r="L17" i="1"/>
  <c r="AG17" i="1" s="1"/>
  <c r="M17" i="1"/>
  <c r="AH17" i="1" s="1"/>
  <c r="N17" i="1"/>
  <c r="O17" i="1"/>
  <c r="X17" i="1"/>
  <c r="A18" i="1"/>
  <c r="B18" i="1"/>
  <c r="AK18" i="1" s="1"/>
  <c r="AL18" i="1" s="1"/>
  <c r="C18" i="1"/>
  <c r="D18" i="1"/>
  <c r="E18" i="1"/>
  <c r="F18" i="1"/>
  <c r="G18" i="1"/>
  <c r="H18" i="1"/>
  <c r="I18" i="1"/>
  <c r="J18" i="1"/>
  <c r="L18" i="1"/>
  <c r="AG18" i="1" s="1"/>
  <c r="M18" i="1"/>
  <c r="AH18" i="1" s="1"/>
  <c r="N18" i="1"/>
  <c r="O18" i="1"/>
  <c r="X18" i="1"/>
  <c r="A19" i="1"/>
  <c r="B19" i="1"/>
  <c r="AK19" i="1" s="1"/>
  <c r="AM19" i="1" s="1"/>
  <c r="C19" i="1"/>
  <c r="D19" i="1"/>
  <c r="E19" i="1"/>
  <c r="F19" i="1"/>
  <c r="G19" i="1"/>
  <c r="H19" i="1"/>
  <c r="I19" i="1"/>
  <c r="J19" i="1"/>
  <c r="L19" i="1"/>
  <c r="AG19" i="1" s="1"/>
  <c r="M19" i="1"/>
  <c r="AH19" i="1" s="1"/>
  <c r="N19" i="1"/>
  <c r="O19" i="1"/>
  <c r="X19" i="1"/>
  <c r="A20" i="1"/>
  <c r="B20" i="1"/>
  <c r="AK20" i="1" s="1"/>
  <c r="AL20" i="1" s="1"/>
  <c r="C20" i="1"/>
  <c r="D20" i="1"/>
  <c r="E20" i="1"/>
  <c r="F20" i="1"/>
  <c r="G20" i="1"/>
  <c r="H20" i="1"/>
  <c r="I20" i="1"/>
  <c r="J20" i="1"/>
  <c r="L20" i="1"/>
  <c r="AG20" i="1" s="1"/>
  <c r="M20" i="1"/>
  <c r="AH20" i="1" s="1"/>
  <c r="N20" i="1"/>
  <c r="O20" i="1"/>
  <c r="X20" i="1"/>
  <c r="A21" i="1"/>
  <c r="B21" i="1"/>
  <c r="AK21" i="1" s="1"/>
  <c r="C21" i="1"/>
  <c r="D21" i="1"/>
  <c r="E21" i="1"/>
  <c r="F21" i="1"/>
  <c r="G21" i="1"/>
  <c r="H21" i="1"/>
  <c r="I21" i="1"/>
  <c r="J21" i="1"/>
  <c r="L21" i="1"/>
  <c r="AG21" i="1" s="1"/>
  <c r="M21" i="1"/>
  <c r="AH21" i="1" s="1"/>
  <c r="N21" i="1"/>
  <c r="O21" i="1"/>
  <c r="X21" i="1"/>
  <c r="A22" i="1"/>
  <c r="B22" i="1"/>
  <c r="AK22" i="1" s="1"/>
  <c r="AL22" i="1" s="1"/>
  <c r="C22" i="1"/>
  <c r="D22" i="1"/>
  <c r="E22" i="1"/>
  <c r="F22" i="1"/>
  <c r="G22" i="1"/>
  <c r="H22" i="1"/>
  <c r="I22" i="1"/>
  <c r="J22" i="1"/>
  <c r="L22" i="1"/>
  <c r="AG22" i="1" s="1"/>
  <c r="M22" i="1"/>
  <c r="AH22" i="1" s="1"/>
  <c r="N22" i="1"/>
  <c r="O22" i="1"/>
  <c r="X22" i="1"/>
  <c r="A23" i="1"/>
  <c r="B23" i="1"/>
  <c r="AK23" i="1" s="1"/>
  <c r="C23" i="1"/>
  <c r="D23" i="1"/>
  <c r="E23" i="1"/>
  <c r="F23" i="1"/>
  <c r="G23" i="1"/>
  <c r="H23" i="1"/>
  <c r="I23" i="1"/>
  <c r="J23" i="1"/>
  <c r="L23" i="1"/>
  <c r="AG23" i="1" s="1"/>
  <c r="M23" i="1"/>
  <c r="AH23" i="1" s="1"/>
  <c r="N23" i="1"/>
  <c r="O23" i="1"/>
  <c r="X23" i="1"/>
  <c r="A24" i="1"/>
  <c r="B24" i="1"/>
  <c r="AK24" i="1" s="1"/>
  <c r="AL24" i="1" s="1"/>
  <c r="C24" i="1"/>
  <c r="D24" i="1"/>
  <c r="E24" i="1"/>
  <c r="F24" i="1"/>
  <c r="G24" i="1"/>
  <c r="H24" i="1"/>
  <c r="I24" i="1"/>
  <c r="J24" i="1"/>
  <c r="L24" i="1"/>
  <c r="AG24" i="1" s="1"/>
  <c r="M24" i="1"/>
  <c r="AH24" i="1" s="1"/>
  <c r="N24" i="1"/>
  <c r="O24" i="1"/>
  <c r="X24" i="1"/>
  <c r="A25" i="1"/>
  <c r="B25" i="1"/>
  <c r="AK25" i="1" s="1"/>
  <c r="AM25" i="1" s="1"/>
  <c r="C25" i="1"/>
  <c r="D25" i="1"/>
  <c r="E25" i="1"/>
  <c r="F25" i="1"/>
  <c r="G25" i="1"/>
  <c r="H25" i="1"/>
  <c r="I25" i="1"/>
  <c r="J25" i="1"/>
  <c r="L25" i="1"/>
  <c r="AG25" i="1" s="1"/>
  <c r="M25" i="1"/>
  <c r="AH25" i="1" s="1"/>
  <c r="N25" i="1"/>
  <c r="O25" i="1"/>
  <c r="X25" i="1"/>
  <c r="A26" i="1"/>
  <c r="B26" i="1"/>
  <c r="AK26" i="1" s="1"/>
  <c r="AL26" i="1" s="1"/>
  <c r="C26" i="1"/>
  <c r="D26" i="1"/>
  <c r="E26" i="1"/>
  <c r="F26" i="1"/>
  <c r="G26" i="1"/>
  <c r="H26" i="1"/>
  <c r="I26" i="1"/>
  <c r="J26" i="1"/>
  <c r="L26" i="1"/>
  <c r="AG26" i="1" s="1"/>
  <c r="M26" i="1"/>
  <c r="AH26" i="1" s="1"/>
  <c r="N26" i="1"/>
  <c r="O26" i="1"/>
  <c r="X26" i="1"/>
  <c r="A27" i="1"/>
  <c r="B27" i="1"/>
  <c r="AK27" i="1" s="1"/>
  <c r="AM27" i="1" s="1"/>
  <c r="C27" i="1"/>
  <c r="D27" i="1"/>
  <c r="E27" i="1"/>
  <c r="F27" i="1"/>
  <c r="G27" i="1"/>
  <c r="H27" i="1"/>
  <c r="I27" i="1"/>
  <c r="J27" i="1"/>
  <c r="L27" i="1"/>
  <c r="AG27" i="1" s="1"/>
  <c r="M27" i="1"/>
  <c r="AH27" i="1" s="1"/>
  <c r="N27" i="1"/>
  <c r="O27" i="1"/>
  <c r="X27" i="1"/>
  <c r="A28" i="1"/>
  <c r="B28" i="1"/>
  <c r="AK28" i="1" s="1"/>
  <c r="AL28" i="1" s="1"/>
  <c r="C28" i="1"/>
  <c r="D28" i="1"/>
  <c r="E28" i="1"/>
  <c r="F28" i="1"/>
  <c r="G28" i="1"/>
  <c r="H28" i="1"/>
  <c r="I28" i="1"/>
  <c r="J28" i="1"/>
  <c r="L28" i="1"/>
  <c r="AG28" i="1" s="1"/>
  <c r="M28" i="1"/>
  <c r="AH28" i="1" s="1"/>
  <c r="N28" i="1"/>
  <c r="O28" i="1"/>
  <c r="X28" i="1"/>
  <c r="A29" i="1"/>
  <c r="B29" i="1"/>
  <c r="AK29" i="1" s="1"/>
  <c r="AM29" i="1" s="1"/>
  <c r="C29" i="1"/>
  <c r="D29" i="1"/>
  <c r="E29" i="1"/>
  <c r="F29" i="1"/>
  <c r="G29" i="1"/>
  <c r="H29" i="1"/>
  <c r="I29" i="1"/>
  <c r="J29" i="1"/>
  <c r="L29" i="1"/>
  <c r="AG29" i="1" s="1"/>
  <c r="M29" i="1"/>
  <c r="AH29" i="1" s="1"/>
  <c r="N29" i="1"/>
  <c r="O29" i="1"/>
  <c r="X29" i="1"/>
  <c r="A30" i="1"/>
  <c r="B30" i="1"/>
  <c r="AK30" i="1" s="1"/>
  <c r="AL30" i="1" s="1"/>
  <c r="C30" i="1"/>
  <c r="D30" i="1"/>
  <c r="E30" i="1"/>
  <c r="F30" i="1"/>
  <c r="G30" i="1"/>
  <c r="H30" i="1"/>
  <c r="I30" i="1"/>
  <c r="J30" i="1"/>
  <c r="L30" i="1"/>
  <c r="AG30" i="1" s="1"/>
  <c r="M30" i="1"/>
  <c r="AH30" i="1" s="1"/>
  <c r="N30" i="1"/>
  <c r="O30" i="1"/>
  <c r="X30" i="1"/>
  <c r="A31" i="1"/>
  <c r="B31" i="1"/>
  <c r="AK31" i="1" s="1"/>
  <c r="AM31" i="1" s="1"/>
  <c r="C31" i="1"/>
  <c r="D31" i="1"/>
  <c r="E31" i="1"/>
  <c r="F31" i="1"/>
  <c r="G31" i="1"/>
  <c r="H31" i="1"/>
  <c r="I31" i="1"/>
  <c r="J31" i="1"/>
  <c r="L31" i="1"/>
  <c r="AG31" i="1" s="1"/>
  <c r="M31" i="1"/>
  <c r="AH31" i="1" s="1"/>
  <c r="N31" i="1"/>
  <c r="O31" i="1"/>
  <c r="X31" i="1"/>
  <c r="A32" i="1"/>
  <c r="B32" i="1"/>
  <c r="AK32" i="1" s="1"/>
  <c r="C32" i="1"/>
  <c r="D32" i="1"/>
  <c r="E32" i="1"/>
  <c r="F32" i="1"/>
  <c r="G32" i="1"/>
  <c r="H32" i="1"/>
  <c r="I32" i="1"/>
  <c r="J32" i="1"/>
  <c r="L32" i="1"/>
  <c r="AG32" i="1" s="1"/>
  <c r="M32" i="1"/>
  <c r="AH32" i="1" s="1"/>
  <c r="N32" i="1"/>
  <c r="O32" i="1"/>
  <c r="X32" i="1"/>
  <c r="A33" i="1"/>
  <c r="B33" i="1"/>
  <c r="AK33" i="1" s="1"/>
  <c r="AL33" i="1" s="1"/>
  <c r="C33" i="1"/>
  <c r="D33" i="1"/>
  <c r="E33" i="1"/>
  <c r="F33" i="1"/>
  <c r="G33" i="1"/>
  <c r="H33" i="1"/>
  <c r="I33" i="1"/>
  <c r="J33" i="1"/>
  <c r="L33" i="1"/>
  <c r="AG33" i="1" s="1"/>
  <c r="M33" i="1"/>
  <c r="AH33" i="1" s="1"/>
  <c r="N33" i="1"/>
  <c r="O33" i="1"/>
  <c r="X33" i="1"/>
  <c r="A34" i="1"/>
  <c r="B34" i="1"/>
  <c r="AK34" i="1" s="1"/>
  <c r="C34" i="1"/>
  <c r="D34" i="1"/>
  <c r="E34" i="1"/>
  <c r="F34" i="1"/>
  <c r="G34" i="1"/>
  <c r="H34" i="1"/>
  <c r="I34" i="1"/>
  <c r="J34" i="1"/>
  <c r="L34" i="1"/>
  <c r="AG34" i="1" s="1"/>
  <c r="M34" i="1"/>
  <c r="AH34" i="1" s="1"/>
  <c r="N34" i="1"/>
  <c r="O34" i="1"/>
  <c r="X34" i="1"/>
  <c r="M3" i="1"/>
  <c r="AM22" i="1" l="1"/>
  <c r="AM14" i="1"/>
  <c r="AM21" i="1"/>
  <c r="AL21" i="1"/>
  <c r="AJ43" i="1"/>
  <c r="Z43" i="1" a="1"/>
  <c r="Z43" i="1" s="1"/>
  <c r="AI43" i="1" s="1"/>
  <c r="AD43" i="1" s="1"/>
  <c r="AA43" i="1" s="1"/>
  <c r="AM48" i="1"/>
  <c r="AJ46" i="1"/>
  <c r="Z41" i="1" a="1"/>
  <c r="Z41" i="1" s="1"/>
  <c r="AI41" i="1" s="1"/>
  <c r="AD41" i="1" s="1"/>
  <c r="AM26" i="1"/>
  <c r="AM24" i="1"/>
  <c r="Z45" i="1" a="1"/>
  <c r="Z45" i="1" s="1"/>
  <c r="AI45" i="1" s="1"/>
  <c r="AD45" i="1" s="1"/>
  <c r="AA45" i="1" s="1"/>
  <c r="Z39" i="1" a="1"/>
  <c r="Z39" i="1" s="1"/>
  <c r="AI39" i="1" s="1"/>
  <c r="AD39" i="1" s="1"/>
  <c r="AM36" i="1"/>
  <c r="R28" i="1"/>
  <c r="Q33" i="1"/>
  <c r="AI33" i="1"/>
  <c r="AE33" i="1" s="1"/>
  <c r="AB33" i="1" s="1"/>
  <c r="R27" i="1"/>
  <c r="AI27" i="1"/>
  <c r="AD27" i="1" s="1"/>
  <c r="AA27" i="1" s="1"/>
  <c r="R22" i="1"/>
  <c r="AI22" i="1"/>
  <c r="AJ14" i="1"/>
  <c r="AI14" i="1"/>
  <c r="Q32" i="1"/>
  <c r="AI32" i="1"/>
  <c r="AE32" i="1" s="1"/>
  <c r="AB32" i="1" s="1"/>
  <c r="R31" i="1"/>
  <c r="AI31" i="1"/>
  <c r="R30" i="1"/>
  <c r="AI30" i="1"/>
  <c r="R29" i="1"/>
  <c r="AI29" i="1"/>
  <c r="AD29" i="1" s="1"/>
  <c r="AA29" i="1" s="1"/>
  <c r="R25" i="1"/>
  <c r="AI25" i="1"/>
  <c r="AD25" i="1" s="1"/>
  <c r="AA25" i="1" s="1"/>
  <c r="R21" i="1"/>
  <c r="AI21" i="1"/>
  <c r="AD21" i="1" s="1"/>
  <c r="AA21" i="1" s="1"/>
  <c r="Q18" i="1"/>
  <c r="AI18" i="1"/>
  <c r="Q34" i="1"/>
  <c r="AI34" i="1"/>
  <c r="AD34" i="1" s="1"/>
  <c r="AA34" i="1" s="1"/>
  <c r="R35" i="1"/>
  <c r="AI35" i="1"/>
  <c r="AE35" i="1" s="1"/>
  <c r="AB35" i="1" s="1"/>
  <c r="AL19" i="1"/>
  <c r="AM18" i="1"/>
  <c r="R20" i="1"/>
  <c r="R17" i="1"/>
  <c r="R16" i="1"/>
  <c r="R15" i="1"/>
  <c r="R19" i="1"/>
  <c r="R13" i="1"/>
  <c r="AJ27" i="1"/>
  <c r="AI19" i="1"/>
  <c r="AD19" i="1" s="1"/>
  <c r="AA19" i="1" s="1"/>
  <c r="AJ15" i="1"/>
  <c r="AL47" i="1"/>
  <c r="AM47" i="1"/>
  <c r="AJ25" i="1"/>
  <c r="AM16" i="1"/>
  <c r="AJ42" i="1"/>
  <c r="R24" i="1"/>
  <c r="Q24" i="1"/>
  <c r="R23" i="1"/>
  <c r="AJ23" i="1"/>
  <c r="Q14" i="1"/>
  <c r="R14" i="1"/>
  <c r="Z44" i="1" a="1"/>
  <c r="Z44" i="1" s="1"/>
  <c r="AI44" i="1" s="1"/>
  <c r="AD44" i="1" s="1"/>
  <c r="AA44" i="1" s="1"/>
  <c r="Z47" i="1" a="1"/>
  <c r="Z47" i="1" s="1"/>
  <c r="AI47" i="1" s="1"/>
  <c r="AE47" i="1" s="1"/>
  <c r="AB47" i="1" s="1"/>
  <c r="Z40" i="1" a="1"/>
  <c r="Z40" i="1" s="1"/>
  <c r="AI40" i="1" s="1"/>
  <c r="AD40" i="1" s="1"/>
  <c r="AA40" i="1" s="1"/>
  <c r="AC33" i="1" a="1"/>
  <c r="AC33" i="1" s="1"/>
  <c r="P25" i="1"/>
  <c r="Q22" i="1"/>
  <c r="AC35" i="1" a="1"/>
  <c r="AC35" i="1" s="1"/>
  <c r="P33" i="1"/>
  <c r="P27" i="1"/>
  <c r="AJ22" i="1"/>
  <c r="Q20" i="1"/>
  <c r="AE41" i="1"/>
  <c r="AB41" i="1" s="1"/>
  <c r="AJ33" i="1"/>
  <c r="AC29" i="1" a="1"/>
  <c r="AC29" i="1" s="1"/>
  <c r="Q29" i="1"/>
  <c r="AI23" i="1"/>
  <c r="AD23" i="1" s="1"/>
  <c r="AA23" i="1" s="1"/>
  <c r="AJ20" i="1"/>
  <c r="AI13" i="1"/>
  <c r="AD13" i="1" s="1"/>
  <c r="AA13" i="1" s="1"/>
  <c r="AJ35" i="1"/>
  <c r="P29" i="1"/>
  <c r="AJ19" i="1"/>
  <c r="Q19" i="1"/>
  <c r="P35" i="1"/>
  <c r="AA46" i="1"/>
  <c r="AJ29" i="1"/>
  <c r="AA39" i="1"/>
  <c r="AA41" i="1"/>
  <c r="AA42" i="1"/>
  <c r="AL44" i="1"/>
  <c r="AM44" i="1"/>
  <c r="AL39" i="1"/>
  <c r="AC39" i="1" s="1" a="1"/>
  <c r="AC39" i="1" s="1"/>
  <c r="AM39" i="1"/>
  <c r="AE39" i="1"/>
  <c r="AB39" i="1" s="1"/>
  <c r="AL43" i="1"/>
  <c r="AM43" i="1"/>
  <c r="AL46" i="1"/>
  <c r="AM46" i="1"/>
  <c r="AE46" i="1"/>
  <c r="AB46" i="1" s="1"/>
  <c r="AL42" i="1"/>
  <c r="AM42" i="1"/>
  <c r="AE42" i="1"/>
  <c r="AB42" i="1" s="1"/>
  <c r="AE36" i="1"/>
  <c r="AB36" i="1" s="1"/>
  <c r="AD36" i="1"/>
  <c r="AA36" i="1" s="1"/>
  <c r="AL40" i="1"/>
  <c r="AM40" i="1"/>
  <c r="AL45" i="1"/>
  <c r="AM45" i="1"/>
  <c r="AL41" i="1"/>
  <c r="AM41" i="1"/>
  <c r="AM23" i="1"/>
  <c r="AL23" i="1"/>
  <c r="AM13" i="1"/>
  <c r="AL13" i="1"/>
  <c r="R34" i="1"/>
  <c r="R32" i="1"/>
  <c r="AM28" i="1"/>
  <c r="AJ34" i="1"/>
  <c r="P34" i="1"/>
  <c r="P32" i="1"/>
  <c r="AJ30" i="1"/>
  <c r="Q30" i="1"/>
  <c r="AL29" i="1"/>
  <c r="AJ28" i="1"/>
  <c r="Q28" i="1"/>
  <c r="AL27" i="1"/>
  <c r="Q27" i="1"/>
  <c r="AJ24" i="1"/>
  <c r="P21" i="1"/>
  <c r="AM20" i="1"/>
  <c r="AJ13" i="1"/>
  <c r="AM12" i="1"/>
  <c r="AJ17" i="1"/>
  <c r="AI17" i="1"/>
  <c r="AM30" i="1"/>
  <c r="AC34" i="1" a="1"/>
  <c r="AC34" i="1" s="1"/>
  <c r="AJ32" i="1"/>
  <c r="AC32" i="1" a="1"/>
  <c r="AC32" i="1" s="1"/>
  <c r="AJ21" i="1"/>
  <c r="AC21" i="1" a="1"/>
  <c r="AC21" i="1" s="1"/>
  <c r="Q21" i="1"/>
  <c r="AI15" i="1"/>
  <c r="AD15" i="1" s="1"/>
  <c r="AA15" i="1" s="1"/>
  <c r="Q13" i="1"/>
  <c r="Q35" i="1"/>
  <c r="AM35" i="1"/>
  <c r="AL34" i="1"/>
  <c r="AM34" i="1"/>
  <c r="AL32" i="1"/>
  <c r="AM32" i="1"/>
  <c r="AC31" i="1" a="1"/>
  <c r="AC31" i="1" s="1"/>
  <c r="P26" i="1"/>
  <c r="AI26" i="1"/>
  <c r="AC26" i="1" a="1"/>
  <c r="AC26" i="1" s="1"/>
  <c r="AM33" i="1"/>
  <c r="R33" i="1"/>
  <c r="AL31" i="1"/>
  <c r="P31" i="1"/>
  <c r="AC27" i="1" a="1"/>
  <c r="AC27" i="1" s="1"/>
  <c r="AJ26" i="1"/>
  <c r="Q26" i="1"/>
  <c r="AL25" i="1"/>
  <c r="Q25" i="1"/>
  <c r="P24" i="1"/>
  <c r="AI24" i="1"/>
  <c r="AC24" i="1" a="1"/>
  <c r="AC24" i="1" s="1"/>
  <c r="P23" i="1"/>
  <c r="AJ18" i="1"/>
  <c r="AL17" i="1"/>
  <c r="Q17" i="1"/>
  <c r="AI16" i="1"/>
  <c r="Q12" i="1"/>
  <c r="R12" i="1"/>
  <c r="AI12" i="1"/>
  <c r="AJ31" i="1"/>
  <c r="P28" i="1"/>
  <c r="AI28" i="1"/>
  <c r="AC28" i="1" a="1"/>
  <c r="AC28" i="1" s="1"/>
  <c r="AC23" i="1" a="1"/>
  <c r="AC23" i="1" s="1"/>
  <c r="AI20" i="1"/>
  <c r="Q31" i="1"/>
  <c r="P30" i="1"/>
  <c r="AC30" i="1" a="1"/>
  <c r="AC30" i="1" s="1"/>
  <c r="R26" i="1"/>
  <c r="AC25" i="1" a="1"/>
  <c r="AC25" i="1" s="1"/>
  <c r="Q23" i="1"/>
  <c r="P22" i="1"/>
  <c r="AC22" i="1" a="1"/>
  <c r="AC22" i="1" s="1"/>
  <c r="R18" i="1"/>
  <c r="AJ16" i="1"/>
  <c r="Q16" i="1"/>
  <c r="AL15" i="1"/>
  <c r="Q15" i="1"/>
  <c r="AJ12" i="1"/>
  <c r="G6" i="1"/>
  <c r="AE45" i="1" l="1"/>
  <c r="AB45" i="1" s="1"/>
  <c r="AC45" i="1" a="1"/>
  <c r="AC45" i="1" s="1"/>
  <c r="AE43" i="1"/>
  <c r="AB43" i="1" s="1"/>
  <c r="AC42" i="1" a="1"/>
  <c r="AC42" i="1" s="1"/>
  <c r="AC41" i="1" a="1"/>
  <c r="AC41" i="1" s="1"/>
  <c r="AE27" i="1"/>
  <c r="AB27" i="1" s="1"/>
  <c r="AE44" i="1"/>
  <c r="AB44" i="1" s="1"/>
  <c r="AC19" i="1" a="1"/>
  <c r="AC19" i="1" s="1"/>
  <c r="AD33" i="1"/>
  <c r="AA33" i="1" s="1"/>
  <c r="AD47" i="1"/>
  <c r="AA47" i="1" s="1"/>
  <c r="AC15" i="1" a="1"/>
  <c r="AC15" i="1" s="1"/>
  <c r="AC13" i="1" a="1"/>
  <c r="AC13" i="1" s="1"/>
  <c r="AD32" i="1"/>
  <c r="AA32" i="1" s="1"/>
  <c r="AD35" i="1"/>
  <c r="AA35" i="1" s="1"/>
  <c r="AE19" i="1"/>
  <c r="AB19" i="1" s="1"/>
  <c r="P19" i="1" s="1"/>
  <c r="AC44" i="1" a="1"/>
  <c r="AC44" i="1" s="1"/>
  <c r="AE13" i="1"/>
  <c r="AB13" i="1" s="1"/>
  <c r="P13" i="1" s="1"/>
  <c r="AE25" i="1"/>
  <c r="AB25" i="1" s="1"/>
  <c r="AE29" i="1"/>
  <c r="AB29" i="1" s="1"/>
  <c r="AE23" i="1"/>
  <c r="AB23" i="1" s="1"/>
  <c r="AC43" i="1" a="1"/>
  <c r="AC43" i="1" s="1"/>
  <c r="AE21" i="1"/>
  <c r="AB21" i="1" s="1"/>
  <c r="AE40" i="1"/>
  <c r="AB40" i="1" s="1"/>
  <c r="AC46" i="1" a="1"/>
  <c r="AC46" i="1" s="1"/>
  <c r="AE34" i="1"/>
  <c r="AB34" i="1" s="1"/>
  <c r="AC40" i="1" a="1"/>
  <c r="AC40" i="1" s="1"/>
  <c r="AE15" i="1"/>
  <c r="AB15" i="1" s="1"/>
  <c r="P15" i="1" s="1"/>
  <c r="AD17" i="1"/>
  <c r="AE17" i="1"/>
  <c r="AB17" i="1" s="1"/>
  <c r="AD20" i="1"/>
  <c r="AE20" i="1"/>
  <c r="AB20" i="1" s="1"/>
  <c r="AD14" i="1"/>
  <c r="AE14" i="1"/>
  <c r="AB14" i="1" s="1"/>
  <c r="AD22" i="1"/>
  <c r="AA22" i="1" s="1"/>
  <c r="AE22" i="1"/>
  <c r="AB22" i="1" s="1"/>
  <c r="AD18" i="1"/>
  <c r="AE18" i="1"/>
  <c r="AB18" i="1" s="1"/>
  <c r="AD26" i="1"/>
  <c r="AA26" i="1" s="1"/>
  <c r="AE26" i="1"/>
  <c r="AB26" i="1" s="1"/>
  <c r="AD28" i="1"/>
  <c r="AA28" i="1" s="1"/>
  <c r="AE28" i="1"/>
  <c r="AB28" i="1" s="1"/>
  <c r="AE16" i="1"/>
  <c r="AB16" i="1" s="1"/>
  <c r="AD16" i="1"/>
  <c r="AE24" i="1"/>
  <c r="AB24" i="1" s="1"/>
  <c r="AD24" i="1"/>
  <c r="AA24" i="1" s="1"/>
  <c r="AD12" i="1"/>
  <c r="AE12" i="1"/>
  <c r="AB12" i="1" s="1"/>
  <c r="AD30" i="1"/>
  <c r="AA30" i="1" s="1"/>
  <c r="AE30" i="1"/>
  <c r="AB30" i="1" s="1"/>
  <c r="AD31" i="1"/>
  <c r="AA31" i="1" s="1"/>
  <c r="AE31" i="1"/>
  <c r="AB31" i="1" s="1"/>
  <c r="B38" i="1"/>
  <c r="AK38" i="1" s="1"/>
  <c r="AC47" i="1" l="1" a="1"/>
  <c r="AC47" i="1" s="1"/>
  <c r="AA18" i="1"/>
  <c r="P18" i="1" s="1"/>
  <c r="AC18" i="1" a="1"/>
  <c r="AC18" i="1" s="1"/>
  <c r="AA14" i="1"/>
  <c r="P14" i="1" s="1"/>
  <c r="AC14" i="1" a="1"/>
  <c r="AC14" i="1" s="1"/>
  <c r="AA17" i="1"/>
  <c r="P17" i="1" s="1"/>
  <c r="AC17" i="1" a="1"/>
  <c r="AC17" i="1" s="1"/>
  <c r="AA20" i="1"/>
  <c r="P20" i="1" s="1"/>
  <c r="AC20" i="1" a="1"/>
  <c r="AC20" i="1" s="1"/>
  <c r="AA16" i="1"/>
  <c r="P16" i="1" s="1"/>
  <c r="AC16" i="1" a="1"/>
  <c r="AC16" i="1" s="1"/>
  <c r="AA12" i="1"/>
  <c r="P12" i="1" s="1"/>
  <c r="AC12" i="1" a="1"/>
  <c r="AC12" i="1" s="1"/>
  <c r="AL38" i="1"/>
  <c r="AM38" i="1"/>
  <c r="D1" i="1"/>
  <c r="D3" i="1"/>
  <c r="D5" i="1"/>
  <c r="AK139" i="1" l="1"/>
  <c r="AM139" i="1" s="1"/>
  <c r="AK140" i="1"/>
  <c r="AL140" i="1" s="1"/>
  <c r="AK141" i="1"/>
  <c r="AL141" i="1" s="1"/>
  <c r="AK142" i="1"/>
  <c r="AL142" i="1" s="1"/>
  <c r="AK143" i="1"/>
  <c r="AM143" i="1" s="1"/>
  <c r="AK144" i="1"/>
  <c r="AL144" i="1" s="1"/>
  <c r="AL139" i="1" l="1"/>
  <c r="AM140" i="1"/>
  <c r="AL143" i="1"/>
  <c r="AM144" i="1"/>
  <c r="AM141" i="1"/>
  <c r="AM142" i="1"/>
  <c r="AG139" i="1" l="1"/>
  <c r="AH139" i="1"/>
  <c r="AJ139" i="1"/>
  <c r="AG140" i="1"/>
  <c r="AH140" i="1"/>
  <c r="AJ140" i="1"/>
  <c r="AG141" i="1"/>
  <c r="AH141" i="1"/>
  <c r="AJ141" i="1"/>
  <c r="AG142" i="1"/>
  <c r="AH142" i="1"/>
  <c r="AJ142" i="1"/>
  <c r="AG143" i="1"/>
  <c r="AH143" i="1"/>
  <c r="AJ143" i="1"/>
  <c r="AG144" i="1"/>
  <c r="AH144" i="1"/>
  <c r="AJ144" i="1"/>
  <c r="I10" i="1"/>
  <c r="I11" i="1"/>
  <c r="AC139" i="1" a="1"/>
  <c r="AC139" i="1" s="1"/>
  <c r="AC140" i="1" a="1"/>
  <c r="AC140" i="1" s="1"/>
  <c r="AC141" i="1" a="1"/>
  <c r="AC141" i="1" s="1"/>
  <c r="AC142" i="1" a="1"/>
  <c r="AC142" i="1" s="1"/>
  <c r="AC143" i="1" a="1"/>
  <c r="AC143" i="1" s="1"/>
  <c r="AC144" i="1" a="1"/>
  <c r="AC144" i="1" s="1"/>
  <c r="Z10" i="1" l="1" a="1"/>
  <c r="Z10" i="1" s="1"/>
  <c r="AJ10" i="1" l="1"/>
  <c r="AJ11" i="1"/>
  <c r="Z139" i="1" a="1"/>
  <c r="Z139" i="1" s="1"/>
  <c r="AI139" i="1" s="1"/>
  <c r="Z140" i="1" a="1"/>
  <c r="Z140" i="1" s="1"/>
  <c r="AI140" i="1" s="1"/>
  <c r="Z141" i="1" a="1"/>
  <c r="Z141" i="1" s="1"/>
  <c r="AI141" i="1" s="1"/>
  <c r="Z142" i="1" a="1"/>
  <c r="Z142" i="1" s="1"/>
  <c r="AI142" i="1" s="1"/>
  <c r="Z143" i="1" a="1"/>
  <c r="Z143" i="1" s="1"/>
  <c r="AI143" i="1" s="1"/>
  <c r="Z144" i="1" a="1"/>
  <c r="Z144" i="1" s="1"/>
  <c r="AI144" i="1" s="1"/>
  <c r="G5" i="18"/>
  <c r="H5" i="18"/>
  <c r="I5" i="18"/>
  <c r="J5" i="18"/>
  <c r="K5" i="18"/>
  <c r="G6" i="18"/>
  <c r="H6" i="18"/>
  <c r="I6" i="18"/>
  <c r="J6" i="18"/>
  <c r="K6" i="18"/>
  <c r="G7" i="18"/>
  <c r="H7" i="18"/>
  <c r="I7" i="18"/>
  <c r="J7" i="18"/>
  <c r="K7" i="18"/>
  <c r="G8" i="18"/>
  <c r="H8" i="18"/>
  <c r="I8" i="18"/>
  <c r="J8" i="18"/>
  <c r="K8" i="18"/>
  <c r="G9" i="18"/>
  <c r="H9" i="18"/>
  <c r="I9" i="18"/>
  <c r="J9" i="18"/>
  <c r="K9" i="18"/>
  <c r="G10" i="18"/>
  <c r="H10" i="18"/>
  <c r="I10" i="18"/>
  <c r="J10" i="18"/>
  <c r="K10" i="18"/>
  <c r="G11" i="18"/>
  <c r="H11" i="18"/>
  <c r="I11" i="18"/>
  <c r="J11" i="18"/>
  <c r="K11" i="18"/>
  <c r="G12" i="18"/>
  <c r="H12" i="18"/>
  <c r="I12" i="18"/>
  <c r="J12" i="18"/>
  <c r="K12" i="18"/>
  <c r="G13" i="18"/>
  <c r="H13" i="18"/>
  <c r="I13" i="18"/>
  <c r="J13" i="18"/>
  <c r="K13" i="18"/>
  <c r="G14" i="18"/>
  <c r="H14" i="18"/>
  <c r="I14" i="18"/>
  <c r="J14" i="18"/>
  <c r="K14" i="18"/>
  <c r="G15" i="18"/>
  <c r="H15" i="18"/>
  <c r="I15" i="18"/>
  <c r="J15" i="18"/>
  <c r="K15" i="18"/>
  <c r="G16" i="18"/>
  <c r="H16" i="18"/>
  <c r="I16" i="18"/>
  <c r="J16" i="18"/>
  <c r="K16" i="18"/>
  <c r="G17" i="18"/>
  <c r="H17" i="18"/>
  <c r="I17" i="18"/>
  <c r="J17" i="18"/>
  <c r="K17" i="18"/>
  <c r="G18" i="18"/>
  <c r="H18" i="18"/>
  <c r="I18" i="18"/>
  <c r="J18" i="18"/>
  <c r="K18" i="18"/>
  <c r="G19" i="18"/>
  <c r="H19" i="18"/>
  <c r="I19" i="18"/>
  <c r="J19" i="18"/>
  <c r="K19" i="18"/>
  <c r="G20" i="18"/>
  <c r="H20" i="18"/>
  <c r="I20" i="18"/>
  <c r="J20" i="18"/>
  <c r="K20" i="18"/>
  <c r="G21" i="18"/>
  <c r="H21" i="18"/>
  <c r="I21" i="18"/>
  <c r="J21" i="18"/>
  <c r="K21" i="18"/>
  <c r="G22" i="18"/>
  <c r="H22" i="18"/>
  <c r="I22" i="18"/>
  <c r="J22" i="18"/>
  <c r="K22" i="18"/>
  <c r="G23" i="18"/>
  <c r="H23" i="18"/>
  <c r="I23" i="18"/>
  <c r="J23" i="18"/>
  <c r="K23" i="18"/>
  <c r="G24" i="18"/>
  <c r="H24" i="18"/>
  <c r="I24" i="18"/>
  <c r="J24" i="18"/>
  <c r="K24" i="18"/>
  <c r="G25" i="18"/>
  <c r="H25" i="18"/>
  <c r="I25" i="18"/>
  <c r="J25" i="18"/>
  <c r="K25" i="18"/>
  <c r="G26" i="18"/>
  <c r="H26" i="18"/>
  <c r="I26" i="18"/>
  <c r="J26" i="18"/>
  <c r="K26" i="18"/>
  <c r="G27" i="18"/>
  <c r="H27" i="18"/>
  <c r="I27" i="18"/>
  <c r="J27" i="18"/>
  <c r="K27" i="18"/>
  <c r="G28" i="18"/>
  <c r="H28" i="18"/>
  <c r="I28" i="18"/>
  <c r="J28" i="18"/>
  <c r="K28" i="18"/>
  <c r="G29" i="18"/>
  <c r="H29" i="18"/>
  <c r="I29" i="18"/>
  <c r="J29" i="18"/>
  <c r="K29" i="18"/>
  <c r="G30" i="18"/>
  <c r="H30" i="18"/>
  <c r="I30" i="18"/>
  <c r="J30" i="18"/>
  <c r="K30" i="18"/>
  <c r="G31" i="18"/>
  <c r="H31" i="18"/>
  <c r="I31" i="18"/>
  <c r="J31" i="18"/>
  <c r="K31" i="18"/>
  <c r="G32" i="18"/>
  <c r="H32" i="18"/>
  <c r="I32" i="18"/>
  <c r="J32" i="18"/>
  <c r="K32" i="18"/>
  <c r="G33" i="18"/>
  <c r="H33" i="18"/>
  <c r="I33" i="18"/>
  <c r="J33" i="18"/>
  <c r="K33" i="18"/>
  <c r="G34" i="18"/>
  <c r="H34" i="18"/>
  <c r="I34" i="18"/>
  <c r="J34" i="18"/>
  <c r="K34" i="18"/>
  <c r="G35" i="18"/>
  <c r="H35" i="18"/>
  <c r="I35" i="18"/>
  <c r="J35" i="18"/>
  <c r="K35" i="18"/>
  <c r="G36" i="18"/>
  <c r="H36" i="18"/>
  <c r="I36" i="18"/>
  <c r="J36" i="18"/>
  <c r="K36" i="18"/>
  <c r="G37" i="18"/>
  <c r="H37" i="18"/>
  <c r="I37" i="18"/>
  <c r="J37" i="18"/>
  <c r="K37" i="18"/>
  <c r="G38" i="18"/>
  <c r="H38" i="18"/>
  <c r="I38" i="18"/>
  <c r="J38" i="18"/>
  <c r="K38" i="18"/>
  <c r="G39" i="18"/>
  <c r="H39" i="18"/>
  <c r="I39" i="18"/>
  <c r="J39" i="18"/>
  <c r="K39" i="18"/>
  <c r="G40" i="18"/>
  <c r="H40" i="18"/>
  <c r="I40" i="18"/>
  <c r="J40" i="18"/>
  <c r="K40" i="18"/>
  <c r="G41" i="18"/>
  <c r="H41" i="18"/>
  <c r="I41" i="18"/>
  <c r="J41" i="18"/>
  <c r="K41" i="18"/>
  <c r="G42" i="18"/>
  <c r="H42" i="18"/>
  <c r="I42" i="18"/>
  <c r="J42" i="18"/>
  <c r="K42" i="18"/>
  <c r="G43" i="18"/>
  <c r="H43" i="18"/>
  <c r="I43" i="18"/>
  <c r="J43" i="18"/>
  <c r="K43" i="18"/>
  <c r="G44" i="18"/>
  <c r="H44" i="18"/>
  <c r="I44" i="18"/>
  <c r="J44" i="18"/>
  <c r="K44" i="18"/>
  <c r="G45" i="18"/>
  <c r="H45" i="18"/>
  <c r="I45" i="18"/>
  <c r="J45" i="18"/>
  <c r="K45" i="18"/>
  <c r="G46" i="18"/>
  <c r="H46" i="18"/>
  <c r="I46" i="18"/>
  <c r="J46" i="18"/>
  <c r="K46" i="18"/>
  <c r="G47" i="18"/>
  <c r="H47" i="18"/>
  <c r="I47" i="18"/>
  <c r="J47" i="18"/>
  <c r="K47" i="18"/>
  <c r="G48" i="18"/>
  <c r="H48" i="18"/>
  <c r="I48" i="18"/>
  <c r="J48" i="18"/>
  <c r="K48" i="18"/>
  <c r="G49" i="18"/>
  <c r="H49" i="18"/>
  <c r="I49" i="18"/>
  <c r="J49" i="18"/>
  <c r="K49" i="18"/>
  <c r="G50" i="18"/>
  <c r="H50" i="18"/>
  <c r="I50" i="18"/>
  <c r="J50" i="18"/>
  <c r="K50" i="18"/>
  <c r="G51" i="18"/>
  <c r="H51" i="18"/>
  <c r="I51" i="18"/>
  <c r="J51" i="18"/>
  <c r="K51" i="18"/>
  <c r="G52" i="18"/>
  <c r="H52" i="18"/>
  <c r="I52" i="18"/>
  <c r="J52" i="18"/>
  <c r="K52" i="18"/>
  <c r="G53" i="18"/>
  <c r="H53" i="18"/>
  <c r="I53" i="18"/>
  <c r="J53" i="18"/>
  <c r="K53" i="18"/>
  <c r="G54" i="18"/>
  <c r="H54" i="18"/>
  <c r="I54" i="18"/>
  <c r="J54" i="18"/>
  <c r="K54" i="18"/>
  <c r="G55" i="18"/>
  <c r="H55" i="18"/>
  <c r="I55" i="18"/>
  <c r="J55" i="18"/>
  <c r="K55" i="18"/>
  <c r="G56" i="18"/>
  <c r="H56" i="18"/>
  <c r="I56" i="18"/>
  <c r="J56" i="18"/>
  <c r="K56" i="18"/>
  <c r="G57" i="18"/>
  <c r="H57" i="18"/>
  <c r="I57" i="18"/>
  <c r="J57" i="18"/>
  <c r="K57" i="18"/>
  <c r="G58" i="18"/>
  <c r="H58" i="18"/>
  <c r="I58" i="18"/>
  <c r="J58" i="18"/>
  <c r="K58" i="18"/>
  <c r="G59" i="18"/>
  <c r="H59" i="18"/>
  <c r="I59" i="18"/>
  <c r="J59" i="18"/>
  <c r="K59" i="18"/>
  <c r="G60" i="18"/>
  <c r="H60" i="18"/>
  <c r="I60" i="18"/>
  <c r="J60" i="18"/>
  <c r="K60" i="18"/>
  <c r="G61" i="18"/>
  <c r="H61" i="18"/>
  <c r="I61" i="18"/>
  <c r="J61" i="18"/>
  <c r="K61" i="18"/>
  <c r="G62" i="18"/>
  <c r="H62" i="18"/>
  <c r="I62" i="18"/>
  <c r="J62" i="18"/>
  <c r="K62" i="18"/>
  <c r="G63" i="18"/>
  <c r="H63" i="18"/>
  <c r="I63" i="18"/>
  <c r="J63" i="18"/>
  <c r="K63" i="18"/>
  <c r="G64" i="18"/>
  <c r="H64" i="18"/>
  <c r="I64" i="18"/>
  <c r="J64" i="18"/>
  <c r="K64" i="18"/>
  <c r="G65" i="18"/>
  <c r="H65" i="18"/>
  <c r="I65" i="18"/>
  <c r="J65" i="18"/>
  <c r="K65" i="18"/>
  <c r="G66" i="18"/>
  <c r="H66" i="18"/>
  <c r="I66" i="18"/>
  <c r="J66" i="18"/>
  <c r="K66" i="18"/>
  <c r="G67" i="18"/>
  <c r="H67" i="18"/>
  <c r="I67" i="18"/>
  <c r="J67" i="18"/>
  <c r="K67" i="18"/>
  <c r="G68" i="18"/>
  <c r="H68" i="18"/>
  <c r="I68" i="18"/>
  <c r="J68" i="18"/>
  <c r="K68" i="18"/>
  <c r="G69" i="18"/>
  <c r="H69" i="18"/>
  <c r="I69" i="18"/>
  <c r="J69" i="18"/>
  <c r="K69" i="18"/>
  <c r="G70" i="18"/>
  <c r="H70" i="18"/>
  <c r="I70" i="18"/>
  <c r="J70" i="18"/>
  <c r="K70" i="18"/>
  <c r="G71" i="18"/>
  <c r="H71" i="18"/>
  <c r="I71" i="18"/>
  <c r="J71" i="18"/>
  <c r="K71" i="18"/>
  <c r="G72" i="18"/>
  <c r="H72" i="18"/>
  <c r="I72" i="18"/>
  <c r="J72" i="18"/>
  <c r="K72" i="18"/>
  <c r="G73" i="18"/>
  <c r="H73" i="18"/>
  <c r="I73" i="18"/>
  <c r="J73" i="18"/>
  <c r="K73" i="18"/>
  <c r="G74" i="18"/>
  <c r="H74" i="18"/>
  <c r="I74" i="18"/>
  <c r="J74" i="18"/>
  <c r="K74" i="18"/>
  <c r="G75" i="18"/>
  <c r="H75" i="18"/>
  <c r="I75" i="18"/>
  <c r="J75" i="18"/>
  <c r="K75" i="18"/>
  <c r="G76" i="18"/>
  <c r="H76" i="18"/>
  <c r="I76" i="18"/>
  <c r="J76" i="18"/>
  <c r="K76" i="18"/>
  <c r="G77" i="18"/>
  <c r="H77" i="18"/>
  <c r="I77" i="18"/>
  <c r="J77" i="18"/>
  <c r="K77" i="18"/>
  <c r="G78" i="18"/>
  <c r="H78" i="18"/>
  <c r="I78" i="18"/>
  <c r="J78" i="18"/>
  <c r="K78" i="18"/>
  <c r="G79" i="18"/>
  <c r="H79" i="18"/>
  <c r="I79" i="18"/>
  <c r="J79" i="18"/>
  <c r="K79" i="18"/>
  <c r="G80" i="18"/>
  <c r="H80" i="18"/>
  <c r="I80" i="18"/>
  <c r="J80" i="18"/>
  <c r="K80" i="18"/>
  <c r="G81" i="18"/>
  <c r="H81" i="18"/>
  <c r="I81" i="18"/>
  <c r="J81" i="18"/>
  <c r="K81" i="18"/>
  <c r="G82" i="18"/>
  <c r="H82" i="18"/>
  <c r="I82" i="18"/>
  <c r="J82" i="18"/>
  <c r="K82" i="18"/>
  <c r="G83" i="18"/>
  <c r="H83" i="18"/>
  <c r="I83" i="18"/>
  <c r="J83" i="18"/>
  <c r="K83" i="18"/>
  <c r="G84" i="18"/>
  <c r="H84" i="18"/>
  <c r="I84" i="18"/>
  <c r="J84" i="18"/>
  <c r="K84" i="18"/>
  <c r="G85" i="18"/>
  <c r="H85" i="18"/>
  <c r="I85" i="18"/>
  <c r="J85" i="18"/>
  <c r="K85" i="18"/>
  <c r="G86" i="18"/>
  <c r="H86" i="18"/>
  <c r="I86" i="18"/>
  <c r="J86" i="18"/>
  <c r="K86" i="18"/>
  <c r="G87" i="18"/>
  <c r="H87" i="18"/>
  <c r="I87" i="18"/>
  <c r="J87" i="18"/>
  <c r="K87" i="18"/>
  <c r="G88" i="18"/>
  <c r="H88" i="18"/>
  <c r="I88" i="18"/>
  <c r="J88" i="18"/>
  <c r="K88" i="18"/>
  <c r="G89" i="18"/>
  <c r="H89" i="18"/>
  <c r="I89" i="18"/>
  <c r="J89" i="18"/>
  <c r="K89" i="18"/>
  <c r="G90" i="18"/>
  <c r="H90" i="18"/>
  <c r="I90" i="18"/>
  <c r="J90" i="18"/>
  <c r="K90" i="18"/>
  <c r="G91" i="18"/>
  <c r="H91" i="18"/>
  <c r="I91" i="18"/>
  <c r="J91" i="18"/>
  <c r="K91" i="18"/>
  <c r="G92" i="18"/>
  <c r="H92" i="18"/>
  <c r="I92" i="18"/>
  <c r="J92" i="18"/>
  <c r="K92" i="18"/>
  <c r="G93" i="18"/>
  <c r="H93" i="18"/>
  <c r="I93" i="18"/>
  <c r="J93" i="18"/>
  <c r="K93" i="18"/>
  <c r="G94" i="18"/>
  <c r="H94" i="18"/>
  <c r="I94" i="18"/>
  <c r="J94" i="18"/>
  <c r="K94" i="18"/>
  <c r="G95" i="18"/>
  <c r="H95" i="18"/>
  <c r="I95" i="18"/>
  <c r="J95" i="18"/>
  <c r="K95" i="18"/>
  <c r="G96" i="18"/>
  <c r="H96" i="18"/>
  <c r="I96" i="18"/>
  <c r="J96" i="18"/>
  <c r="K96" i="18"/>
  <c r="G97" i="18"/>
  <c r="H97" i="18"/>
  <c r="I97" i="18"/>
  <c r="J97" i="18"/>
  <c r="K97" i="18"/>
  <c r="G98" i="18"/>
  <c r="H98" i="18"/>
  <c r="I98" i="18"/>
  <c r="J98" i="18"/>
  <c r="K98" i="18"/>
  <c r="G99" i="18"/>
  <c r="H99" i="18"/>
  <c r="I99" i="18"/>
  <c r="J99" i="18"/>
  <c r="K99" i="18"/>
  <c r="G100" i="18"/>
  <c r="H100" i="18"/>
  <c r="I100" i="18"/>
  <c r="J100" i="18"/>
  <c r="K100" i="18"/>
  <c r="G101" i="18"/>
  <c r="H101" i="18"/>
  <c r="I101" i="18"/>
  <c r="J101" i="18"/>
  <c r="K101" i="18"/>
  <c r="G102" i="18"/>
  <c r="H102" i="18"/>
  <c r="I102" i="18"/>
  <c r="J102" i="18"/>
  <c r="K102" i="18"/>
  <c r="G103" i="18"/>
  <c r="H103" i="18"/>
  <c r="I103" i="18"/>
  <c r="J103" i="18"/>
  <c r="K103" i="18"/>
  <c r="G104" i="18"/>
  <c r="H104" i="18"/>
  <c r="I104" i="18"/>
  <c r="J104" i="18"/>
  <c r="K104" i="18"/>
  <c r="G105" i="18"/>
  <c r="H105" i="18"/>
  <c r="I105" i="18"/>
  <c r="J105" i="18"/>
  <c r="K105" i="18"/>
  <c r="G106" i="18"/>
  <c r="H106" i="18"/>
  <c r="I106" i="18"/>
  <c r="J106" i="18"/>
  <c r="K106" i="18"/>
  <c r="G107" i="18"/>
  <c r="H107" i="18"/>
  <c r="I107" i="18"/>
  <c r="J107" i="18"/>
  <c r="K107" i="18"/>
  <c r="G108" i="18"/>
  <c r="H108" i="18"/>
  <c r="I108" i="18"/>
  <c r="J108" i="18"/>
  <c r="K108" i="18"/>
  <c r="G109" i="18"/>
  <c r="H109" i="18"/>
  <c r="I109" i="18"/>
  <c r="J109" i="18"/>
  <c r="K109" i="18"/>
  <c r="G110" i="18"/>
  <c r="H110" i="18"/>
  <c r="I110" i="18"/>
  <c r="J110" i="18"/>
  <c r="K110" i="18"/>
  <c r="G111" i="18"/>
  <c r="H111" i="18"/>
  <c r="I111" i="18"/>
  <c r="J111" i="18"/>
  <c r="K111" i="18"/>
  <c r="G112" i="18"/>
  <c r="H112" i="18"/>
  <c r="I112" i="18"/>
  <c r="J112" i="18"/>
  <c r="K112" i="18"/>
  <c r="G113" i="18"/>
  <c r="H113" i="18"/>
  <c r="I113" i="18"/>
  <c r="J113" i="18"/>
  <c r="K113" i="18"/>
  <c r="G114" i="18"/>
  <c r="H114" i="18"/>
  <c r="I114" i="18"/>
  <c r="J114" i="18"/>
  <c r="K114" i="18"/>
  <c r="G115" i="18"/>
  <c r="H115" i="18"/>
  <c r="I115" i="18"/>
  <c r="J115" i="18"/>
  <c r="K115" i="18"/>
  <c r="G116" i="18"/>
  <c r="H116" i="18"/>
  <c r="I116" i="18"/>
  <c r="J116" i="18"/>
  <c r="K116" i="18"/>
  <c r="G117" i="18"/>
  <c r="H117" i="18"/>
  <c r="I117" i="18"/>
  <c r="J117" i="18"/>
  <c r="K117" i="18"/>
  <c r="G118" i="18"/>
  <c r="H118" i="18"/>
  <c r="I118" i="18"/>
  <c r="J118" i="18"/>
  <c r="K118" i="18"/>
  <c r="G119" i="18"/>
  <c r="H119" i="18"/>
  <c r="I119" i="18"/>
  <c r="J119" i="18"/>
  <c r="K119" i="18"/>
  <c r="G120" i="18"/>
  <c r="H120" i="18"/>
  <c r="I120" i="18"/>
  <c r="J120" i="18"/>
  <c r="K120" i="18"/>
  <c r="G121" i="18"/>
  <c r="H121" i="18"/>
  <c r="I121" i="18"/>
  <c r="J121" i="18"/>
  <c r="K121" i="18"/>
  <c r="G122" i="18"/>
  <c r="H122" i="18"/>
  <c r="I122" i="18"/>
  <c r="J122" i="18"/>
  <c r="K122" i="18"/>
  <c r="G123" i="18"/>
  <c r="H123" i="18"/>
  <c r="I123" i="18"/>
  <c r="J123" i="18"/>
  <c r="K123" i="18"/>
  <c r="G124" i="18"/>
  <c r="H124" i="18"/>
  <c r="I124" i="18"/>
  <c r="J124" i="18"/>
  <c r="K124" i="18"/>
  <c r="G125" i="18"/>
  <c r="H125" i="18"/>
  <c r="I125" i="18"/>
  <c r="J125" i="18"/>
  <c r="K125" i="18"/>
  <c r="G126" i="18"/>
  <c r="H126" i="18"/>
  <c r="I126" i="18"/>
  <c r="J126" i="18"/>
  <c r="K126" i="18"/>
  <c r="G127" i="18"/>
  <c r="H127" i="18"/>
  <c r="I127" i="18"/>
  <c r="J127" i="18"/>
  <c r="K127" i="18"/>
  <c r="G128" i="18"/>
  <c r="H128" i="18"/>
  <c r="I128" i="18"/>
  <c r="J128" i="18"/>
  <c r="K128" i="18"/>
  <c r="G129" i="18"/>
  <c r="H129" i="18"/>
  <c r="I129" i="18"/>
  <c r="J129" i="18"/>
  <c r="K129" i="18"/>
  <c r="G130" i="18"/>
  <c r="H130" i="18"/>
  <c r="I130" i="18"/>
  <c r="J130" i="18"/>
  <c r="K130" i="18"/>
  <c r="G131" i="18"/>
  <c r="H131" i="18"/>
  <c r="I131" i="18"/>
  <c r="J131" i="18"/>
  <c r="K131" i="18"/>
  <c r="G132" i="18"/>
  <c r="H132" i="18"/>
  <c r="I132" i="18"/>
  <c r="J132" i="18"/>
  <c r="K132" i="18"/>
  <c r="G133" i="18"/>
  <c r="H133" i="18"/>
  <c r="I133" i="18"/>
  <c r="J133" i="18"/>
  <c r="K133" i="18"/>
  <c r="G134" i="18"/>
  <c r="H134" i="18"/>
  <c r="I134" i="18"/>
  <c r="J134" i="18"/>
  <c r="K134" i="18"/>
  <c r="G135" i="18"/>
  <c r="H135" i="18"/>
  <c r="I135" i="18"/>
  <c r="J135" i="18"/>
  <c r="K135" i="18"/>
  <c r="G136" i="18"/>
  <c r="H136" i="18"/>
  <c r="I136" i="18"/>
  <c r="J136" i="18"/>
  <c r="K136" i="18"/>
  <c r="G137" i="18"/>
  <c r="H137" i="18"/>
  <c r="I137" i="18"/>
  <c r="J137" i="18"/>
  <c r="K137" i="18"/>
  <c r="G138" i="18"/>
  <c r="H138" i="18"/>
  <c r="I138" i="18"/>
  <c r="J138" i="18"/>
  <c r="K138" i="18"/>
  <c r="G139" i="18"/>
  <c r="H139" i="18"/>
  <c r="I139" i="18"/>
  <c r="J139" i="18"/>
  <c r="K139" i="18"/>
  <c r="G140" i="18"/>
  <c r="H140" i="18"/>
  <c r="I140" i="18"/>
  <c r="J140" i="18"/>
  <c r="K140" i="18"/>
  <c r="G141" i="18"/>
  <c r="H141" i="18"/>
  <c r="I141" i="18"/>
  <c r="J141" i="18"/>
  <c r="K141" i="18"/>
  <c r="G142" i="18"/>
  <c r="H142" i="18"/>
  <c r="I142" i="18"/>
  <c r="J142" i="18"/>
  <c r="K142" i="18"/>
  <c r="G143" i="18"/>
  <c r="H143" i="18"/>
  <c r="I143" i="18"/>
  <c r="J143" i="18"/>
  <c r="K143" i="18"/>
  <c r="G144" i="18"/>
  <c r="H144" i="18"/>
  <c r="I144" i="18"/>
  <c r="J144" i="18"/>
  <c r="K144" i="18"/>
  <c r="G145" i="18"/>
  <c r="H145" i="18"/>
  <c r="I145" i="18"/>
  <c r="J145" i="18"/>
  <c r="K145" i="18"/>
  <c r="G146" i="18"/>
  <c r="H146" i="18"/>
  <c r="I146" i="18"/>
  <c r="J146" i="18"/>
  <c r="K146" i="18"/>
  <c r="G147" i="18"/>
  <c r="H147" i="18"/>
  <c r="I147" i="18"/>
  <c r="J147" i="18"/>
  <c r="K147" i="18"/>
  <c r="G148" i="18"/>
  <c r="H148" i="18"/>
  <c r="I148" i="18"/>
  <c r="J148" i="18"/>
  <c r="K148" i="18"/>
  <c r="G149" i="18"/>
  <c r="H149" i="18"/>
  <c r="I149" i="18"/>
  <c r="J149" i="18"/>
  <c r="K149" i="18"/>
  <c r="G150" i="18"/>
  <c r="H150" i="18"/>
  <c r="I150" i="18"/>
  <c r="J150" i="18"/>
  <c r="K150" i="18"/>
  <c r="G151" i="18"/>
  <c r="H151" i="18"/>
  <c r="I151" i="18"/>
  <c r="J151" i="18"/>
  <c r="K151" i="18"/>
  <c r="G152" i="18"/>
  <c r="H152" i="18"/>
  <c r="I152" i="18"/>
  <c r="J152" i="18"/>
  <c r="K152" i="18"/>
  <c r="G153" i="18"/>
  <c r="H153" i="18"/>
  <c r="I153" i="18"/>
  <c r="J153" i="18"/>
  <c r="K153" i="18"/>
  <c r="G154" i="18"/>
  <c r="H154" i="18"/>
  <c r="I154" i="18"/>
  <c r="J154" i="18"/>
  <c r="K154" i="18"/>
  <c r="G155" i="18"/>
  <c r="H155" i="18"/>
  <c r="I155" i="18"/>
  <c r="J155" i="18"/>
  <c r="K155" i="18"/>
  <c r="G156" i="18"/>
  <c r="H156" i="18"/>
  <c r="I156" i="18"/>
  <c r="J156" i="18"/>
  <c r="K156" i="18"/>
  <c r="G157" i="18"/>
  <c r="H157" i="18"/>
  <c r="I157" i="18"/>
  <c r="J157" i="18"/>
  <c r="K157" i="18"/>
  <c r="G158" i="18"/>
  <c r="H158" i="18"/>
  <c r="I158" i="18"/>
  <c r="J158" i="18"/>
  <c r="K158" i="18"/>
  <c r="G159" i="18"/>
  <c r="H159" i="18"/>
  <c r="I159" i="18"/>
  <c r="J159" i="18"/>
  <c r="K159" i="18"/>
  <c r="G160" i="18"/>
  <c r="H160" i="18"/>
  <c r="I160" i="18"/>
  <c r="J160" i="18"/>
  <c r="K160" i="18"/>
  <c r="G161" i="18"/>
  <c r="H161" i="18"/>
  <c r="I161" i="18"/>
  <c r="J161" i="18"/>
  <c r="K161" i="18"/>
  <c r="G162" i="18"/>
  <c r="H162" i="18"/>
  <c r="I162" i="18"/>
  <c r="J162" i="18"/>
  <c r="K162" i="18"/>
  <c r="G163" i="18"/>
  <c r="H163" i="18"/>
  <c r="I163" i="18"/>
  <c r="J163" i="18"/>
  <c r="K163" i="18"/>
  <c r="G164" i="18"/>
  <c r="H164" i="18"/>
  <c r="I164" i="18"/>
  <c r="J164" i="18"/>
  <c r="K164" i="18"/>
  <c r="G165" i="18"/>
  <c r="H165" i="18"/>
  <c r="I165" i="18"/>
  <c r="J165" i="18"/>
  <c r="K165" i="18"/>
  <c r="G166" i="18"/>
  <c r="H166" i="18"/>
  <c r="I166" i="18"/>
  <c r="J166" i="18"/>
  <c r="K166" i="18"/>
  <c r="G167" i="18"/>
  <c r="H167" i="18"/>
  <c r="I167" i="18"/>
  <c r="J167" i="18"/>
  <c r="K167" i="18"/>
  <c r="G168" i="18"/>
  <c r="H168" i="18"/>
  <c r="I168" i="18"/>
  <c r="J168" i="18"/>
  <c r="K168" i="18"/>
  <c r="G169" i="18"/>
  <c r="H169" i="18"/>
  <c r="I169" i="18"/>
  <c r="J169" i="18"/>
  <c r="K169" i="18"/>
  <c r="G170" i="18"/>
  <c r="H170" i="18"/>
  <c r="I170" i="18"/>
  <c r="J170" i="18"/>
  <c r="K170" i="18"/>
  <c r="G171" i="18"/>
  <c r="H171" i="18"/>
  <c r="I171" i="18"/>
  <c r="J171" i="18"/>
  <c r="K171" i="18"/>
  <c r="G172" i="18"/>
  <c r="H172" i="18"/>
  <c r="I172" i="18"/>
  <c r="J172" i="18"/>
  <c r="K172" i="18"/>
  <c r="G173" i="18"/>
  <c r="H173" i="18"/>
  <c r="I173" i="18"/>
  <c r="J173" i="18"/>
  <c r="K173" i="18"/>
  <c r="G174" i="18"/>
  <c r="H174" i="18"/>
  <c r="I174" i="18"/>
  <c r="J174" i="18"/>
  <c r="K174" i="18"/>
  <c r="G175" i="18"/>
  <c r="H175" i="18"/>
  <c r="I175" i="18"/>
  <c r="J175" i="18"/>
  <c r="K175" i="18"/>
  <c r="G176" i="18"/>
  <c r="H176" i="18"/>
  <c r="I176" i="18"/>
  <c r="J176" i="18"/>
  <c r="K176" i="18"/>
  <c r="G177" i="18"/>
  <c r="H177" i="18"/>
  <c r="I177" i="18"/>
  <c r="J177" i="18"/>
  <c r="K177" i="18"/>
  <c r="G178" i="18"/>
  <c r="H178" i="18"/>
  <c r="I178" i="18"/>
  <c r="J178" i="18"/>
  <c r="K178" i="18"/>
  <c r="G179" i="18"/>
  <c r="H179" i="18"/>
  <c r="I179" i="18"/>
  <c r="J179" i="18"/>
  <c r="K179" i="18"/>
  <c r="G180" i="18"/>
  <c r="H180" i="18"/>
  <c r="I180" i="18"/>
  <c r="J180" i="18"/>
  <c r="K180" i="18"/>
  <c r="G181" i="18"/>
  <c r="H181" i="18"/>
  <c r="I181" i="18"/>
  <c r="J181" i="18"/>
  <c r="K181" i="18"/>
  <c r="G182" i="18"/>
  <c r="H182" i="18"/>
  <c r="I182" i="18"/>
  <c r="J182" i="18"/>
  <c r="K182" i="18"/>
  <c r="G183" i="18"/>
  <c r="H183" i="18"/>
  <c r="I183" i="18"/>
  <c r="J183" i="18"/>
  <c r="K183" i="18"/>
  <c r="G184" i="18"/>
  <c r="H184" i="18"/>
  <c r="I184" i="18"/>
  <c r="J184" i="18"/>
  <c r="K184" i="18"/>
  <c r="G185" i="18"/>
  <c r="H185" i="18"/>
  <c r="I185" i="18"/>
  <c r="J185" i="18"/>
  <c r="K185" i="18"/>
  <c r="G186" i="18"/>
  <c r="H186" i="18"/>
  <c r="I186" i="18"/>
  <c r="J186" i="18"/>
  <c r="K186" i="18"/>
  <c r="G187" i="18"/>
  <c r="H187" i="18"/>
  <c r="I187" i="18"/>
  <c r="J187" i="18"/>
  <c r="K187" i="18"/>
  <c r="G188" i="18"/>
  <c r="H188" i="18"/>
  <c r="I188" i="18"/>
  <c r="J188" i="18"/>
  <c r="K188" i="18"/>
  <c r="G189" i="18"/>
  <c r="H189" i="18"/>
  <c r="I189" i="18"/>
  <c r="J189" i="18"/>
  <c r="K189" i="18"/>
  <c r="G190" i="18"/>
  <c r="H190" i="18"/>
  <c r="I190" i="18"/>
  <c r="J190" i="18"/>
  <c r="K190" i="18"/>
  <c r="G191" i="18"/>
  <c r="H191" i="18"/>
  <c r="I191" i="18"/>
  <c r="J191" i="18"/>
  <c r="K191" i="18"/>
  <c r="G192" i="18"/>
  <c r="H192" i="18"/>
  <c r="I192" i="18"/>
  <c r="J192" i="18"/>
  <c r="K192" i="18"/>
  <c r="G193" i="18"/>
  <c r="H193" i="18"/>
  <c r="I193" i="18"/>
  <c r="J193" i="18"/>
  <c r="K193" i="18"/>
  <c r="G194" i="18"/>
  <c r="H194" i="18"/>
  <c r="I194" i="18"/>
  <c r="J194" i="18"/>
  <c r="K194" i="18"/>
  <c r="G195" i="18"/>
  <c r="H195" i="18"/>
  <c r="I195" i="18"/>
  <c r="J195" i="18"/>
  <c r="K195" i="18"/>
  <c r="G196" i="18"/>
  <c r="H196" i="18"/>
  <c r="I196" i="18"/>
  <c r="J196" i="18"/>
  <c r="K196" i="18"/>
  <c r="G197" i="18"/>
  <c r="H197" i="18"/>
  <c r="I197" i="18"/>
  <c r="J197" i="18"/>
  <c r="K197" i="18"/>
  <c r="G198" i="18"/>
  <c r="H198" i="18"/>
  <c r="I198" i="18"/>
  <c r="J198" i="18"/>
  <c r="K198" i="18"/>
  <c r="G199" i="18"/>
  <c r="H199" i="18"/>
  <c r="I199" i="18"/>
  <c r="J199" i="18"/>
  <c r="K199" i="18"/>
  <c r="G200" i="18"/>
  <c r="H200" i="18"/>
  <c r="I200" i="18"/>
  <c r="J200" i="18"/>
  <c r="K200" i="18"/>
  <c r="G201" i="18"/>
  <c r="H201" i="18"/>
  <c r="I201" i="18"/>
  <c r="J201" i="18"/>
  <c r="K201" i="18"/>
  <c r="G202" i="18"/>
  <c r="H202" i="18"/>
  <c r="I202" i="18"/>
  <c r="J202" i="18"/>
  <c r="K202" i="18"/>
  <c r="G203" i="18"/>
  <c r="H203" i="18"/>
  <c r="I203" i="18"/>
  <c r="J203" i="18"/>
  <c r="K203" i="18"/>
  <c r="G204" i="18"/>
  <c r="H204" i="18"/>
  <c r="I204" i="18"/>
  <c r="J204" i="18"/>
  <c r="K204" i="18"/>
  <c r="G205" i="18"/>
  <c r="H205" i="18"/>
  <c r="I205" i="18"/>
  <c r="J205" i="18"/>
  <c r="K205" i="18"/>
  <c r="G206" i="18"/>
  <c r="H206" i="18"/>
  <c r="I206" i="18"/>
  <c r="J206" i="18"/>
  <c r="K206" i="18"/>
  <c r="G207" i="18"/>
  <c r="H207" i="18"/>
  <c r="I207" i="18"/>
  <c r="J207" i="18"/>
  <c r="K207" i="18"/>
  <c r="G208" i="18"/>
  <c r="H208" i="18"/>
  <c r="I208" i="18"/>
  <c r="J208" i="18"/>
  <c r="K208" i="18"/>
  <c r="G209" i="18"/>
  <c r="H209" i="18"/>
  <c r="I209" i="18"/>
  <c r="J209" i="18"/>
  <c r="K209" i="18"/>
  <c r="G210" i="18"/>
  <c r="H210" i="18"/>
  <c r="I210" i="18"/>
  <c r="J210" i="18"/>
  <c r="K210" i="18"/>
  <c r="G211" i="18"/>
  <c r="H211" i="18"/>
  <c r="I211" i="18"/>
  <c r="J211" i="18"/>
  <c r="K211" i="18"/>
  <c r="G212" i="18"/>
  <c r="H212" i="18"/>
  <c r="I212" i="18"/>
  <c r="J212" i="18"/>
  <c r="K212" i="18"/>
  <c r="G213" i="18"/>
  <c r="H213" i="18"/>
  <c r="I213" i="18"/>
  <c r="J213" i="18"/>
  <c r="K213" i="18"/>
  <c r="G214" i="18"/>
  <c r="H214" i="18"/>
  <c r="I214" i="18"/>
  <c r="J214" i="18"/>
  <c r="K214" i="18"/>
  <c r="G215" i="18"/>
  <c r="H215" i="18"/>
  <c r="I215" i="18"/>
  <c r="J215" i="18"/>
  <c r="K215" i="18"/>
  <c r="G216" i="18"/>
  <c r="H216" i="18"/>
  <c r="I216" i="18"/>
  <c r="J216" i="18"/>
  <c r="K216" i="18"/>
  <c r="G217" i="18"/>
  <c r="H217" i="18"/>
  <c r="I217" i="18"/>
  <c r="J217" i="18"/>
  <c r="K217" i="18"/>
  <c r="G218" i="18"/>
  <c r="H218" i="18"/>
  <c r="I218" i="18"/>
  <c r="J218" i="18"/>
  <c r="K218" i="18"/>
  <c r="G219" i="18"/>
  <c r="H219" i="18"/>
  <c r="I219" i="18"/>
  <c r="J219" i="18"/>
  <c r="K219" i="18"/>
  <c r="G220" i="18"/>
  <c r="H220" i="18"/>
  <c r="I220" i="18"/>
  <c r="J220" i="18"/>
  <c r="K220" i="18"/>
  <c r="G221" i="18"/>
  <c r="H221" i="18"/>
  <c r="I221" i="18"/>
  <c r="J221" i="18"/>
  <c r="K221" i="18"/>
  <c r="G222" i="18"/>
  <c r="H222" i="18"/>
  <c r="I222" i="18"/>
  <c r="J222" i="18"/>
  <c r="K222" i="18"/>
  <c r="G223" i="18"/>
  <c r="H223" i="18"/>
  <c r="I223" i="18"/>
  <c r="J223" i="18"/>
  <c r="K223" i="18"/>
  <c r="G224" i="18"/>
  <c r="H224" i="18"/>
  <c r="I224" i="18"/>
  <c r="J224" i="18"/>
  <c r="K224" i="18"/>
  <c r="G225" i="18"/>
  <c r="H225" i="18"/>
  <c r="I225" i="18"/>
  <c r="J225" i="18"/>
  <c r="K225" i="18"/>
  <c r="G226" i="18"/>
  <c r="H226" i="18"/>
  <c r="I226" i="18"/>
  <c r="J226" i="18"/>
  <c r="K226" i="18"/>
  <c r="G227" i="18"/>
  <c r="H227" i="18"/>
  <c r="I227" i="18"/>
  <c r="J227" i="18"/>
  <c r="K227" i="18"/>
  <c r="G228" i="18"/>
  <c r="H228" i="18"/>
  <c r="I228" i="18"/>
  <c r="J228" i="18"/>
  <c r="K228" i="18"/>
  <c r="G229" i="18"/>
  <c r="H229" i="18"/>
  <c r="I229" i="18"/>
  <c r="J229" i="18"/>
  <c r="K229" i="18"/>
  <c r="G230" i="18"/>
  <c r="H230" i="18"/>
  <c r="I230" i="18"/>
  <c r="J230" i="18"/>
  <c r="K230" i="18"/>
  <c r="G231" i="18"/>
  <c r="H231" i="18"/>
  <c r="I231" i="18"/>
  <c r="J231" i="18"/>
  <c r="K231" i="18"/>
  <c r="G232" i="18"/>
  <c r="H232" i="18"/>
  <c r="I232" i="18"/>
  <c r="J232" i="18"/>
  <c r="K232" i="18"/>
  <c r="G233" i="18"/>
  <c r="H233" i="18"/>
  <c r="I233" i="18"/>
  <c r="J233" i="18"/>
  <c r="K233" i="18"/>
  <c r="G234" i="18"/>
  <c r="H234" i="18"/>
  <c r="I234" i="18"/>
  <c r="J234" i="18"/>
  <c r="K234" i="18"/>
  <c r="G235" i="18"/>
  <c r="H235" i="18"/>
  <c r="I235" i="18"/>
  <c r="J235" i="18"/>
  <c r="K235" i="18"/>
  <c r="G236" i="18"/>
  <c r="H236" i="18"/>
  <c r="I236" i="18"/>
  <c r="J236" i="18"/>
  <c r="K236" i="18"/>
  <c r="G237" i="18"/>
  <c r="H237" i="18"/>
  <c r="I237" i="18"/>
  <c r="J237" i="18"/>
  <c r="K237" i="18"/>
  <c r="G238" i="18"/>
  <c r="H238" i="18"/>
  <c r="I238" i="18"/>
  <c r="J238" i="18"/>
  <c r="K238" i="18"/>
  <c r="G239" i="18"/>
  <c r="H239" i="18"/>
  <c r="I239" i="18"/>
  <c r="J239" i="18"/>
  <c r="K239" i="18"/>
  <c r="G240" i="18"/>
  <c r="H240" i="18"/>
  <c r="I240" i="18"/>
  <c r="J240" i="18"/>
  <c r="K240" i="18"/>
  <c r="G241" i="18"/>
  <c r="H241" i="18"/>
  <c r="I241" i="18"/>
  <c r="J241" i="18"/>
  <c r="K241" i="18"/>
  <c r="G242" i="18"/>
  <c r="H242" i="18"/>
  <c r="I242" i="18"/>
  <c r="J242" i="18"/>
  <c r="K242" i="18"/>
  <c r="G243" i="18"/>
  <c r="H243" i="18"/>
  <c r="I243" i="18"/>
  <c r="J243" i="18"/>
  <c r="K243" i="18"/>
  <c r="G244" i="18"/>
  <c r="H244" i="18"/>
  <c r="I244" i="18"/>
  <c r="J244" i="18"/>
  <c r="K244" i="18"/>
  <c r="G245" i="18"/>
  <c r="H245" i="18"/>
  <c r="I245" i="18"/>
  <c r="J245" i="18"/>
  <c r="K245" i="18"/>
  <c r="G246" i="18"/>
  <c r="H246" i="18"/>
  <c r="I246" i="18"/>
  <c r="J246" i="18"/>
  <c r="K246" i="18"/>
  <c r="G247" i="18"/>
  <c r="H247" i="18"/>
  <c r="I247" i="18"/>
  <c r="J247" i="18"/>
  <c r="K247" i="18"/>
  <c r="G248" i="18"/>
  <c r="H248" i="18"/>
  <c r="I248" i="18"/>
  <c r="J248" i="18"/>
  <c r="K248" i="18"/>
  <c r="G249" i="18"/>
  <c r="H249" i="18"/>
  <c r="I249" i="18"/>
  <c r="J249" i="18"/>
  <c r="K249" i="18"/>
  <c r="G250" i="18"/>
  <c r="H250" i="18"/>
  <c r="I250" i="18"/>
  <c r="J250" i="18"/>
  <c r="K250" i="18"/>
  <c r="G251" i="18"/>
  <c r="H251" i="18"/>
  <c r="I251" i="18"/>
  <c r="J251" i="18"/>
  <c r="K251" i="18"/>
  <c r="G252" i="18"/>
  <c r="H252" i="18"/>
  <c r="I252" i="18"/>
  <c r="J252" i="18"/>
  <c r="K252" i="18"/>
  <c r="G253" i="18"/>
  <c r="H253" i="18"/>
  <c r="I253" i="18"/>
  <c r="J253" i="18"/>
  <c r="K253" i="18"/>
  <c r="G254" i="18"/>
  <c r="H254" i="18"/>
  <c r="I254" i="18"/>
  <c r="J254" i="18"/>
  <c r="K254" i="18"/>
  <c r="G255" i="18"/>
  <c r="H255" i="18"/>
  <c r="I255" i="18"/>
  <c r="J255" i="18"/>
  <c r="K255" i="18"/>
  <c r="G256" i="18"/>
  <c r="H256" i="18"/>
  <c r="I256" i="18"/>
  <c r="J256" i="18"/>
  <c r="K256" i="18"/>
  <c r="G257" i="18"/>
  <c r="H257" i="18"/>
  <c r="I257" i="18"/>
  <c r="J257" i="18"/>
  <c r="K257" i="18"/>
  <c r="G258" i="18"/>
  <c r="H258" i="18"/>
  <c r="I258" i="18"/>
  <c r="J258" i="18"/>
  <c r="K258" i="18"/>
  <c r="G259" i="18"/>
  <c r="H259" i="18"/>
  <c r="I259" i="18"/>
  <c r="J259" i="18"/>
  <c r="K259" i="18"/>
  <c r="G260" i="18"/>
  <c r="H260" i="18"/>
  <c r="I260" i="18"/>
  <c r="J260" i="18"/>
  <c r="K260" i="18"/>
  <c r="G261" i="18"/>
  <c r="H261" i="18"/>
  <c r="I261" i="18"/>
  <c r="J261" i="18"/>
  <c r="K261" i="18"/>
  <c r="G262" i="18"/>
  <c r="H262" i="18"/>
  <c r="I262" i="18"/>
  <c r="J262" i="18"/>
  <c r="K262" i="18"/>
  <c r="G263" i="18"/>
  <c r="H263" i="18"/>
  <c r="I263" i="18"/>
  <c r="J263" i="18"/>
  <c r="K263" i="18"/>
  <c r="G264" i="18"/>
  <c r="H264" i="18"/>
  <c r="I264" i="18"/>
  <c r="J264" i="18"/>
  <c r="K264" i="18"/>
  <c r="G265" i="18"/>
  <c r="H265" i="18"/>
  <c r="I265" i="18"/>
  <c r="J265" i="18"/>
  <c r="K265" i="18"/>
  <c r="G266" i="18"/>
  <c r="H266" i="18"/>
  <c r="I266" i="18"/>
  <c r="J266" i="18"/>
  <c r="K266" i="18"/>
  <c r="G267" i="18"/>
  <c r="H267" i="18"/>
  <c r="I267" i="18"/>
  <c r="J267" i="18"/>
  <c r="K267" i="18"/>
  <c r="G268" i="18"/>
  <c r="H268" i="18"/>
  <c r="I268" i="18"/>
  <c r="J268" i="18"/>
  <c r="K268" i="18"/>
  <c r="G269" i="18"/>
  <c r="H269" i="18"/>
  <c r="I269" i="18"/>
  <c r="J269" i="18"/>
  <c r="K269" i="18"/>
  <c r="G270" i="18"/>
  <c r="H270" i="18"/>
  <c r="I270" i="18"/>
  <c r="J270" i="18"/>
  <c r="K270" i="18"/>
  <c r="G271" i="18"/>
  <c r="H271" i="18"/>
  <c r="I271" i="18"/>
  <c r="J271" i="18"/>
  <c r="K271" i="18"/>
  <c r="G272" i="18"/>
  <c r="H272" i="18"/>
  <c r="I272" i="18"/>
  <c r="J272" i="18"/>
  <c r="K272" i="18"/>
  <c r="G273" i="18"/>
  <c r="H273" i="18"/>
  <c r="I273" i="18"/>
  <c r="J273" i="18"/>
  <c r="K273" i="18"/>
  <c r="G274" i="18"/>
  <c r="H274" i="18"/>
  <c r="I274" i="18"/>
  <c r="J274" i="18"/>
  <c r="K274" i="18"/>
  <c r="G275" i="18"/>
  <c r="H275" i="18"/>
  <c r="I275" i="18"/>
  <c r="J275" i="18"/>
  <c r="K275" i="18"/>
  <c r="G276" i="18"/>
  <c r="H276" i="18"/>
  <c r="I276" i="18"/>
  <c r="J276" i="18"/>
  <c r="K276" i="18"/>
  <c r="G277" i="18"/>
  <c r="H277" i="18"/>
  <c r="I277" i="18"/>
  <c r="J277" i="18"/>
  <c r="K277" i="18"/>
  <c r="G278" i="18"/>
  <c r="H278" i="18"/>
  <c r="I278" i="18"/>
  <c r="J278" i="18"/>
  <c r="K278" i="18"/>
  <c r="G279" i="18"/>
  <c r="H279" i="18"/>
  <c r="I279" i="18"/>
  <c r="J279" i="18"/>
  <c r="K279" i="18"/>
  <c r="G280" i="18"/>
  <c r="H280" i="18"/>
  <c r="I280" i="18"/>
  <c r="J280" i="18"/>
  <c r="K280" i="18"/>
  <c r="G281" i="18"/>
  <c r="H281" i="18"/>
  <c r="I281" i="18"/>
  <c r="J281" i="18"/>
  <c r="K281" i="18"/>
  <c r="G282" i="18"/>
  <c r="H282" i="18"/>
  <c r="I282" i="18"/>
  <c r="J282" i="18"/>
  <c r="K282" i="18"/>
  <c r="G283" i="18"/>
  <c r="H283" i="18"/>
  <c r="I283" i="18"/>
  <c r="J283" i="18"/>
  <c r="K283" i="18"/>
  <c r="G284" i="18"/>
  <c r="H284" i="18"/>
  <c r="I284" i="18"/>
  <c r="J284" i="18"/>
  <c r="K284" i="18"/>
  <c r="G285" i="18"/>
  <c r="H285" i="18"/>
  <c r="I285" i="18"/>
  <c r="J285" i="18"/>
  <c r="K285" i="18"/>
  <c r="G286" i="18"/>
  <c r="H286" i="18"/>
  <c r="I286" i="18"/>
  <c r="J286" i="18"/>
  <c r="K286" i="18"/>
  <c r="G287" i="18"/>
  <c r="H287" i="18"/>
  <c r="I287" i="18"/>
  <c r="J287" i="18"/>
  <c r="K287" i="18"/>
  <c r="G288" i="18"/>
  <c r="H288" i="18"/>
  <c r="I288" i="18"/>
  <c r="J288" i="18"/>
  <c r="K288" i="18"/>
  <c r="G289" i="18"/>
  <c r="H289" i="18"/>
  <c r="I289" i="18"/>
  <c r="J289" i="18"/>
  <c r="K289" i="18"/>
  <c r="G290" i="18"/>
  <c r="H290" i="18"/>
  <c r="I290" i="18"/>
  <c r="J290" i="18"/>
  <c r="K290" i="18"/>
  <c r="G291" i="18"/>
  <c r="H291" i="18"/>
  <c r="I291" i="18"/>
  <c r="J291" i="18"/>
  <c r="K291" i="18"/>
  <c r="G292" i="18"/>
  <c r="H292" i="18"/>
  <c r="I292" i="18"/>
  <c r="J292" i="18"/>
  <c r="K292" i="18"/>
  <c r="G293" i="18"/>
  <c r="H293" i="18"/>
  <c r="I293" i="18"/>
  <c r="J293" i="18"/>
  <c r="K293" i="18"/>
  <c r="G294" i="18"/>
  <c r="H294" i="18"/>
  <c r="I294" i="18"/>
  <c r="J294" i="18"/>
  <c r="K294" i="18"/>
  <c r="G295" i="18"/>
  <c r="H295" i="18"/>
  <c r="I295" i="18"/>
  <c r="J295" i="18"/>
  <c r="K295" i="18"/>
  <c r="G296" i="18"/>
  <c r="H296" i="18"/>
  <c r="I296" i="18"/>
  <c r="J296" i="18"/>
  <c r="K296" i="18"/>
  <c r="G297" i="18"/>
  <c r="H297" i="18"/>
  <c r="I297" i="18"/>
  <c r="J297" i="18"/>
  <c r="K297" i="18"/>
  <c r="G298" i="18"/>
  <c r="H298" i="18"/>
  <c r="I298" i="18"/>
  <c r="J298" i="18"/>
  <c r="K298" i="18"/>
  <c r="G299" i="18"/>
  <c r="H299" i="18"/>
  <c r="I299" i="18"/>
  <c r="J299" i="18"/>
  <c r="K299" i="18"/>
  <c r="G300" i="18"/>
  <c r="H300" i="18"/>
  <c r="I300" i="18"/>
  <c r="J300" i="18"/>
  <c r="K300" i="18"/>
  <c r="G301" i="18"/>
  <c r="H301" i="18"/>
  <c r="I301" i="18"/>
  <c r="J301" i="18"/>
  <c r="K301" i="18"/>
  <c r="G302" i="18"/>
  <c r="H302" i="18"/>
  <c r="I302" i="18"/>
  <c r="J302" i="18"/>
  <c r="K302" i="18"/>
  <c r="G303" i="18"/>
  <c r="H303" i="18"/>
  <c r="I303" i="18"/>
  <c r="J303" i="18"/>
  <c r="K303" i="18"/>
  <c r="G304" i="18"/>
  <c r="H304" i="18"/>
  <c r="I304" i="18"/>
  <c r="J304" i="18"/>
  <c r="K304" i="18"/>
  <c r="G305" i="18"/>
  <c r="H305" i="18"/>
  <c r="I305" i="18"/>
  <c r="J305" i="18"/>
  <c r="K305" i="18"/>
  <c r="G306" i="18"/>
  <c r="H306" i="18"/>
  <c r="I306" i="18"/>
  <c r="J306" i="18"/>
  <c r="K306" i="18"/>
  <c r="G307" i="18"/>
  <c r="H307" i="18"/>
  <c r="I307" i="18"/>
  <c r="J307" i="18"/>
  <c r="K307" i="18"/>
  <c r="G308" i="18"/>
  <c r="H308" i="18"/>
  <c r="I308" i="18"/>
  <c r="J308" i="18"/>
  <c r="K308" i="18"/>
  <c r="G309" i="18"/>
  <c r="H309" i="18"/>
  <c r="I309" i="18"/>
  <c r="J309" i="18"/>
  <c r="K309" i="18"/>
  <c r="G310" i="18"/>
  <c r="H310" i="18"/>
  <c r="I310" i="18"/>
  <c r="J310" i="18"/>
  <c r="K310" i="18"/>
  <c r="G311" i="18"/>
  <c r="H311" i="18"/>
  <c r="I311" i="18"/>
  <c r="J311" i="18"/>
  <c r="K311" i="18"/>
  <c r="G312" i="18"/>
  <c r="H312" i="18"/>
  <c r="I312" i="18"/>
  <c r="J312" i="18"/>
  <c r="K312" i="18"/>
  <c r="G313" i="18"/>
  <c r="H313" i="18"/>
  <c r="I313" i="18"/>
  <c r="J313" i="18"/>
  <c r="K313" i="18"/>
  <c r="G314" i="18"/>
  <c r="H314" i="18"/>
  <c r="I314" i="18"/>
  <c r="J314" i="18"/>
  <c r="K314" i="18"/>
  <c r="G315" i="18"/>
  <c r="H315" i="18"/>
  <c r="I315" i="18"/>
  <c r="J315" i="18"/>
  <c r="K315" i="18"/>
  <c r="G316" i="18"/>
  <c r="H316" i="18"/>
  <c r="I316" i="18"/>
  <c r="J316" i="18"/>
  <c r="K316" i="18"/>
  <c r="G317" i="18"/>
  <c r="H317" i="18"/>
  <c r="I317" i="18"/>
  <c r="J317" i="18"/>
  <c r="K317" i="18"/>
  <c r="G318" i="18"/>
  <c r="H318" i="18"/>
  <c r="I318" i="18"/>
  <c r="J318" i="18"/>
  <c r="K318" i="18"/>
  <c r="G319" i="18"/>
  <c r="H319" i="18"/>
  <c r="I319" i="18"/>
  <c r="J319" i="18"/>
  <c r="K319" i="18"/>
  <c r="G320" i="18"/>
  <c r="H320" i="18"/>
  <c r="I320" i="18"/>
  <c r="J320" i="18"/>
  <c r="K320" i="18"/>
  <c r="G321" i="18"/>
  <c r="H321" i="18"/>
  <c r="I321" i="18"/>
  <c r="J321" i="18"/>
  <c r="K321" i="18"/>
  <c r="G322" i="18"/>
  <c r="H322" i="18"/>
  <c r="I322" i="18"/>
  <c r="J322" i="18"/>
  <c r="K322" i="18"/>
  <c r="G323" i="18"/>
  <c r="H323" i="18"/>
  <c r="I323" i="18"/>
  <c r="J323" i="18"/>
  <c r="K323" i="18"/>
  <c r="G324" i="18"/>
  <c r="H324" i="18"/>
  <c r="I324" i="18"/>
  <c r="J324" i="18"/>
  <c r="K324" i="18"/>
  <c r="G325" i="18"/>
  <c r="H325" i="18"/>
  <c r="I325" i="18"/>
  <c r="J325" i="18"/>
  <c r="K325" i="18"/>
  <c r="G326" i="18"/>
  <c r="H326" i="18"/>
  <c r="I326" i="18"/>
  <c r="J326" i="18"/>
  <c r="K326" i="18"/>
  <c r="G327" i="18"/>
  <c r="H327" i="18"/>
  <c r="I327" i="18"/>
  <c r="J327" i="18"/>
  <c r="K327" i="18"/>
  <c r="G328" i="18"/>
  <c r="H328" i="18"/>
  <c r="I328" i="18"/>
  <c r="J328" i="18"/>
  <c r="K328" i="18"/>
  <c r="G329" i="18"/>
  <c r="H329" i="18"/>
  <c r="I329" i="18"/>
  <c r="J329" i="18"/>
  <c r="K329" i="18"/>
  <c r="G330" i="18"/>
  <c r="H330" i="18"/>
  <c r="I330" i="18"/>
  <c r="J330" i="18"/>
  <c r="K330" i="18"/>
  <c r="G331" i="18"/>
  <c r="H331" i="18"/>
  <c r="I331" i="18"/>
  <c r="J331" i="18"/>
  <c r="K331" i="18"/>
  <c r="G332" i="18"/>
  <c r="H332" i="18"/>
  <c r="I332" i="18"/>
  <c r="J332" i="18"/>
  <c r="K332" i="18"/>
  <c r="G333" i="18"/>
  <c r="H333" i="18"/>
  <c r="I333" i="18"/>
  <c r="J333" i="18"/>
  <c r="K333" i="18"/>
  <c r="G334" i="18"/>
  <c r="H334" i="18"/>
  <c r="I334" i="18"/>
  <c r="J334" i="18"/>
  <c r="K334" i="18"/>
  <c r="G335" i="18"/>
  <c r="H335" i="18"/>
  <c r="I335" i="18"/>
  <c r="J335" i="18"/>
  <c r="K335" i="18"/>
  <c r="G336" i="18"/>
  <c r="H336" i="18"/>
  <c r="I336" i="18"/>
  <c r="J336" i="18"/>
  <c r="K336" i="18"/>
  <c r="G337" i="18"/>
  <c r="H337" i="18"/>
  <c r="I337" i="18"/>
  <c r="J337" i="18"/>
  <c r="K337" i="18"/>
  <c r="G338" i="18"/>
  <c r="H338" i="18"/>
  <c r="I338" i="18"/>
  <c r="J338" i="18"/>
  <c r="K338" i="18"/>
  <c r="G339" i="18"/>
  <c r="H339" i="18"/>
  <c r="I339" i="18"/>
  <c r="J339" i="18"/>
  <c r="K339" i="18"/>
  <c r="G340" i="18"/>
  <c r="H340" i="18"/>
  <c r="I340" i="18"/>
  <c r="J340" i="18"/>
  <c r="K340" i="18"/>
  <c r="G341" i="18"/>
  <c r="H341" i="18"/>
  <c r="I341" i="18"/>
  <c r="J341" i="18"/>
  <c r="K341" i="18"/>
  <c r="G342" i="18"/>
  <c r="H342" i="18"/>
  <c r="I342" i="18"/>
  <c r="J342" i="18"/>
  <c r="K342" i="18"/>
  <c r="G343" i="18"/>
  <c r="H343" i="18"/>
  <c r="I343" i="18"/>
  <c r="J343" i="18"/>
  <c r="K343" i="18"/>
  <c r="G344" i="18"/>
  <c r="H344" i="18"/>
  <c r="I344" i="18"/>
  <c r="J344" i="18"/>
  <c r="K344" i="18"/>
  <c r="G345" i="18"/>
  <c r="H345" i="18"/>
  <c r="I345" i="18"/>
  <c r="J345" i="18"/>
  <c r="K345" i="18"/>
  <c r="G346" i="18"/>
  <c r="H346" i="18"/>
  <c r="I346" i="18"/>
  <c r="J346" i="18"/>
  <c r="K346" i="18"/>
  <c r="G347" i="18"/>
  <c r="H347" i="18"/>
  <c r="I347" i="18"/>
  <c r="J347" i="18"/>
  <c r="K347" i="18"/>
  <c r="G348" i="18"/>
  <c r="H348" i="18"/>
  <c r="I348" i="18"/>
  <c r="J348" i="18"/>
  <c r="K348" i="18"/>
  <c r="G349" i="18"/>
  <c r="H349" i="18"/>
  <c r="I349" i="18"/>
  <c r="J349" i="18"/>
  <c r="K349" i="18"/>
  <c r="G350" i="18"/>
  <c r="H350" i="18"/>
  <c r="I350" i="18"/>
  <c r="J350" i="18"/>
  <c r="K350" i="18"/>
  <c r="G351" i="18"/>
  <c r="H351" i="18"/>
  <c r="I351" i="18"/>
  <c r="J351" i="18"/>
  <c r="K351" i="18"/>
  <c r="G352" i="18"/>
  <c r="H352" i="18"/>
  <c r="I352" i="18"/>
  <c r="J352" i="18"/>
  <c r="K352" i="18"/>
  <c r="G353" i="18"/>
  <c r="H353" i="18"/>
  <c r="I353" i="18"/>
  <c r="J353" i="18"/>
  <c r="K353" i="18"/>
  <c r="G354" i="18"/>
  <c r="H354" i="18"/>
  <c r="I354" i="18"/>
  <c r="J354" i="18"/>
  <c r="K354" i="18"/>
  <c r="G355" i="18"/>
  <c r="H355" i="18"/>
  <c r="I355" i="18"/>
  <c r="J355" i="18"/>
  <c r="K355" i="18"/>
  <c r="G356" i="18"/>
  <c r="H356" i="18"/>
  <c r="I356" i="18"/>
  <c r="J356" i="18"/>
  <c r="K356" i="18"/>
  <c r="G357" i="18"/>
  <c r="H357" i="18"/>
  <c r="I357" i="18"/>
  <c r="J357" i="18"/>
  <c r="K357" i="18"/>
  <c r="G358" i="18"/>
  <c r="H358" i="18"/>
  <c r="I358" i="18"/>
  <c r="J358" i="18"/>
  <c r="K358" i="18"/>
  <c r="G359" i="18"/>
  <c r="H359" i="18"/>
  <c r="I359" i="18"/>
  <c r="J359" i="18"/>
  <c r="K359" i="18"/>
  <c r="G360" i="18"/>
  <c r="H360" i="18"/>
  <c r="I360" i="18"/>
  <c r="J360" i="18"/>
  <c r="K360" i="18"/>
  <c r="G361" i="18"/>
  <c r="H361" i="18"/>
  <c r="I361" i="18"/>
  <c r="J361" i="18"/>
  <c r="K361" i="18"/>
  <c r="G362" i="18"/>
  <c r="H362" i="18"/>
  <c r="I362" i="18"/>
  <c r="J362" i="18"/>
  <c r="K362" i="18"/>
  <c r="G363" i="18"/>
  <c r="H363" i="18"/>
  <c r="I363" i="18"/>
  <c r="J363" i="18"/>
  <c r="K363" i="18"/>
  <c r="G364" i="18"/>
  <c r="H364" i="18"/>
  <c r="I364" i="18"/>
  <c r="J364" i="18"/>
  <c r="K364" i="18"/>
  <c r="G365" i="18"/>
  <c r="H365" i="18"/>
  <c r="I365" i="18"/>
  <c r="J365" i="18"/>
  <c r="K365" i="18"/>
  <c r="G366" i="18"/>
  <c r="H366" i="18"/>
  <c r="I366" i="18"/>
  <c r="J366" i="18"/>
  <c r="K366" i="18"/>
  <c r="G367" i="18"/>
  <c r="H367" i="18"/>
  <c r="I367" i="18"/>
  <c r="J367" i="18"/>
  <c r="K367" i="18"/>
  <c r="G368" i="18"/>
  <c r="H368" i="18"/>
  <c r="I368" i="18"/>
  <c r="J368" i="18"/>
  <c r="K368" i="18"/>
  <c r="G369" i="18"/>
  <c r="H369" i="18"/>
  <c r="I369" i="18"/>
  <c r="J369" i="18"/>
  <c r="K369" i="18"/>
  <c r="G370" i="18"/>
  <c r="H370" i="18"/>
  <c r="I370" i="18"/>
  <c r="J370" i="18"/>
  <c r="K370" i="18"/>
  <c r="G371" i="18"/>
  <c r="H371" i="18"/>
  <c r="I371" i="18"/>
  <c r="J371" i="18"/>
  <c r="K371" i="18"/>
  <c r="G372" i="18"/>
  <c r="H372" i="18"/>
  <c r="I372" i="18"/>
  <c r="J372" i="18"/>
  <c r="K372" i="18"/>
  <c r="G373" i="18"/>
  <c r="H373" i="18"/>
  <c r="I373" i="18"/>
  <c r="J373" i="18"/>
  <c r="K373" i="18"/>
  <c r="G374" i="18"/>
  <c r="H374" i="18"/>
  <c r="I374" i="18"/>
  <c r="J374" i="18"/>
  <c r="K374" i="18"/>
  <c r="G375" i="18"/>
  <c r="H375" i="18"/>
  <c r="I375" i="18"/>
  <c r="J375" i="18"/>
  <c r="K375" i="18"/>
  <c r="G376" i="18"/>
  <c r="H376" i="18"/>
  <c r="I376" i="18"/>
  <c r="J376" i="18"/>
  <c r="K376" i="18"/>
  <c r="G377" i="18"/>
  <c r="H377" i="18"/>
  <c r="I377" i="18"/>
  <c r="J377" i="18"/>
  <c r="K377" i="18"/>
  <c r="G378" i="18"/>
  <c r="H378" i="18"/>
  <c r="I378" i="18"/>
  <c r="J378" i="18"/>
  <c r="K378" i="18"/>
  <c r="G379" i="18"/>
  <c r="H379" i="18"/>
  <c r="I379" i="18"/>
  <c r="J379" i="18"/>
  <c r="K379" i="18"/>
  <c r="G380" i="18"/>
  <c r="H380" i="18"/>
  <c r="I380" i="18"/>
  <c r="J380" i="18"/>
  <c r="K380" i="18"/>
  <c r="G381" i="18"/>
  <c r="H381" i="18"/>
  <c r="I381" i="18"/>
  <c r="J381" i="18"/>
  <c r="K381" i="18"/>
  <c r="G382" i="18"/>
  <c r="H382" i="18"/>
  <c r="I382" i="18"/>
  <c r="J382" i="18"/>
  <c r="K382" i="18"/>
  <c r="G383" i="18"/>
  <c r="H383" i="18"/>
  <c r="I383" i="18"/>
  <c r="J383" i="18"/>
  <c r="K383" i="18"/>
  <c r="G384" i="18"/>
  <c r="H384" i="18"/>
  <c r="I384" i="18"/>
  <c r="J384" i="18"/>
  <c r="K384" i="18"/>
  <c r="G385" i="18"/>
  <c r="H385" i="18"/>
  <c r="I385" i="18"/>
  <c r="J385" i="18"/>
  <c r="K385" i="18"/>
  <c r="G386" i="18"/>
  <c r="H386" i="18"/>
  <c r="I386" i="18"/>
  <c r="J386" i="18"/>
  <c r="K386" i="18"/>
  <c r="G387" i="18"/>
  <c r="H387" i="18"/>
  <c r="I387" i="18"/>
  <c r="J387" i="18"/>
  <c r="K387" i="18"/>
  <c r="G388" i="18"/>
  <c r="H388" i="18"/>
  <c r="I388" i="18"/>
  <c r="J388" i="18"/>
  <c r="K388" i="18"/>
  <c r="G389" i="18"/>
  <c r="H389" i="18"/>
  <c r="I389" i="18"/>
  <c r="J389" i="18"/>
  <c r="K389" i="18"/>
  <c r="G390" i="18"/>
  <c r="H390" i="18"/>
  <c r="I390" i="18"/>
  <c r="J390" i="18"/>
  <c r="K390" i="18"/>
  <c r="G391" i="18"/>
  <c r="H391" i="18"/>
  <c r="I391" i="18"/>
  <c r="J391" i="18"/>
  <c r="K391" i="18"/>
  <c r="G392" i="18"/>
  <c r="H392" i="18"/>
  <c r="I392" i="18"/>
  <c r="J392" i="18"/>
  <c r="K392" i="18"/>
  <c r="G393" i="18"/>
  <c r="H393" i="18"/>
  <c r="I393" i="18"/>
  <c r="J393" i="18"/>
  <c r="K393" i="18"/>
  <c r="G394" i="18"/>
  <c r="H394" i="18"/>
  <c r="I394" i="18"/>
  <c r="J394" i="18"/>
  <c r="K394" i="18"/>
  <c r="G395" i="18"/>
  <c r="H395" i="18"/>
  <c r="I395" i="18"/>
  <c r="J395" i="18"/>
  <c r="K395" i="18"/>
  <c r="G396" i="18"/>
  <c r="H396" i="18"/>
  <c r="I396" i="18"/>
  <c r="J396" i="18"/>
  <c r="K396" i="18"/>
  <c r="G397" i="18"/>
  <c r="H397" i="18"/>
  <c r="I397" i="18"/>
  <c r="J397" i="18"/>
  <c r="K397" i="18"/>
  <c r="G398" i="18"/>
  <c r="H398" i="18"/>
  <c r="I398" i="18"/>
  <c r="J398" i="18"/>
  <c r="K398" i="18"/>
  <c r="G399" i="18"/>
  <c r="H399" i="18"/>
  <c r="I399" i="18"/>
  <c r="J399" i="18"/>
  <c r="K399" i="18"/>
  <c r="G400" i="18"/>
  <c r="H400" i="18"/>
  <c r="I400" i="18"/>
  <c r="J400" i="18"/>
  <c r="K400" i="18"/>
  <c r="G401" i="18"/>
  <c r="H401" i="18"/>
  <c r="I401" i="18"/>
  <c r="J401" i="18"/>
  <c r="K401" i="18"/>
  <c r="G402" i="18"/>
  <c r="H402" i="18"/>
  <c r="I402" i="18"/>
  <c r="J402" i="18"/>
  <c r="K402" i="18"/>
  <c r="G403" i="18"/>
  <c r="H403" i="18"/>
  <c r="I403" i="18"/>
  <c r="J403" i="18"/>
  <c r="K403" i="18"/>
  <c r="G404" i="18"/>
  <c r="H404" i="18"/>
  <c r="I404" i="18"/>
  <c r="J404" i="18"/>
  <c r="K404" i="18"/>
  <c r="G405" i="18"/>
  <c r="H405" i="18"/>
  <c r="I405" i="18"/>
  <c r="J405" i="18"/>
  <c r="K405" i="18"/>
  <c r="G406" i="18"/>
  <c r="H406" i="18"/>
  <c r="I406" i="18"/>
  <c r="J406" i="18"/>
  <c r="K406" i="18"/>
  <c r="G407" i="18"/>
  <c r="H407" i="18"/>
  <c r="I407" i="18"/>
  <c r="J407" i="18"/>
  <c r="K407" i="18"/>
  <c r="G408" i="18"/>
  <c r="H408" i="18"/>
  <c r="I408" i="18"/>
  <c r="J408" i="18"/>
  <c r="K408" i="18"/>
  <c r="G409" i="18"/>
  <c r="H409" i="18"/>
  <c r="I409" i="18"/>
  <c r="J409" i="18"/>
  <c r="K409" i="18"/>
  <c r="G410" i="18"/>
  <c r="H410" i="18"/>
  <c r="I410" i="18"/>
  <c r="J410" i="18"/>
  <c r="K410" i="18"/>
  <c r="G411" i="18"/>
  <c r="H411" i="18"/>
  <c r="I411" i="18"/>
  <c r="J411" i="18"/>
  <c r="K411" i="18"/>
  <c r="G412" i="18"/>
  <c r="H412" i="18"/>
  <c r="I412" i="18"/>
  <c r="J412" i="18"/>
  <c r="K412" i="18"/>
  <c r="G413" i="18"/>
  <c r="H413" i="18"/>
  <c r="I413" i="18"/>
  <c r="J413" i="18"/>
  <c r="K413" i="18"/>
  <c r="G414" i="18"/>
  <c r="H414" i="18"/>
  <c r="I414" i="18"/>
  <c r="J414" i="18"/>
  <c r="K414" i="18"/>
  <c r="G415" i="18"/>
  <c r="H415" i="18"/>
  <c r="I415" i="18"/>
  <c r="J415" i="18"/>
  <c r="K415" i="18"/>
  <c r="G416" i="18"/>
  <c r="H416" i="18"/>
  <c r="I416" i="18"/>
  <c r="J416" i="18"/>
  <c r="K416" i="18"/>
  <c r="G417" i="18"/>
  <c r="H417" i="18"/>
  <c r="I417" i="18"/>
  <c r="J417" i="18"/>
  <c r="K417" i="18"/>
  <c r="G418" i="18"/>
  <c r="H418" i="18"/>
  <c r="I418" i="18"/>
  <c r="J418" i="18"/>
  <c r="K418" i="18"/>
  <c r="G419" i="18"/>
  <c r="H419" i="18"/>
  <c r="I419" i="18"/>
  <c r="J419" i="18"/>
  <c r="K419" i="18"/>
  <c r="G420" i="18"/>
  <c r="H420" i="18"/>
  <c r="I420" i="18"/>
  <c r="J420" i="18"/>
  <c r="K420" i="18"/>
  <c r="G421" i="18"/>
  <c r="H421" i="18"/>
  <c r="I421" i="18"/>
  <c r="J421" i="18"/>
  <c r="K421" i="18"/>
  <c r="G422" i="18"/>
  <c r="H422" i="18"/>
  <c r="I422" i="18"/>
  <c r="J422" i="18"/>
  <c r="K422" i="18"/>
  <c r="G423" i="18"/>
  <c r="H423" i="18"/>
  <c r="I423" i="18"/>
  <c r="J423" i="18"/>
  <c r="K423" i="18"/>
  <c r="G424" i="18"/>
  <c r="H424" i="18"/>
  <c r="I424" i="18"/>
  <c r="J424" i="18"/>
  <c r="K424" i="18"/>
  <c r="G425" i="18"/>
  <c r="H425" i="18"/>
  <c r="I425" i="18"/>
  <c r="J425" i="18"/>
  <c r="K425" i="18"/>
  <c r="G426" i="18"/>
  <c r="H426" i="18"/>
  <c r="I426" i="18"/>
  <c r="J426" i="18"/>
  <c r="K426" i="18"/>
  <c r="G427" i="18"/>
  <c r="H427" i="18"/>
  <c r="I427" i="18"/>
  <c r="J427" i="18"/>
  <c r="K427" i="18"/>
  <c r="G428" i="18"/>
  <c r="H428" i="18"/>
  <c r="I428" i="18"/>
  <c r="J428" i="18"/>
  <c r="K428" i="18"/>
  <c r="G429" i="18"/>
  <c r="H429" i="18"/>
  <c r="I429" i="18"/>
  <c r="J429" i="18"/>
  <c r="K429" i="18"/>
  <c r="G430" i="18"/>
  <c r="H430" i="18"/>
  <c r="I430" i="18"/>
  <c r="J430" i="18"/>
  <c r="K430" i="18"/>
  <c r="G431" i="18"/>
  <c r="H431" i="18"/>
  <c r="I431" i="18"/>
  <c r="J431" i="18"/>
  <c r="K431" i="18"/>
  <c r="G432" i="18"/>
  <c r="H432" i="18"/>
  <c r="I432" i="18"/>
  <c r="J432" i="18"/>
  <c r="K432" i="18"/>
  <c r="G433" i="18"/>
  <c r="H433" i="18"/>
  <c r="I433" i="18"/>
  <c r="J433" i="18"/>
  <c r="K433" i="18"/>
  <c r="G434" i="18"/>
  <c r="H434" i="18"/>
  <c r="I434" i="18"/>
  <c r="J434" i="18"/>
  <c r="K434" i="18"/>
  <c r="G435" i="18"/>
  <c r="H435" i="18"/>
  <c r="I435" i="18"/>
  <c r="J435" i="18"/>
  <c r="K435" i="18"/>
  <c r="G436" i="18"/>
  <c r="H436" i="18"/>
  <c r="I436" i="18"/>
  <c r="J436" i="18"/>
  <c r="K436" i="18"/>
  <c r="G437" i="18"/>
  <c r="H437" i="18"/>
  <c r="I437" i="18"/>
  <c r="J437" i="18"/>
  <c r="K437" i="18"/>
  <c r="G438" i="18"/>
  <c r="H438" i="18"/>
  <c r="I438" i="18"/>
  <c r="J438" i="18"/>
  <c r="K438" i="18"/>
  <c r="G439" i="18"/>
  <c r="H439" i="18"/>
  <c r="I439" i="18"/>
  <c r="J439" i="18"/>
  <c r="K439" i="18"/>
  <c r="G440" i="18"/>
  <c r="H440" i="18"/>
  <c r="I440" i="18"/>
  <c r="J440" i="18"/>
  <c r="K440" i="18"/>
  <c r="G441" i="18"/>
  <c r="H441" i="18"/>
  <c r="I441" i="18"/>
  <c r="J441" i="18"/>
  <c r="K441" i="18"/>
  <c r="G442" i="18"/>
  <c r="H442" i="18"/>
  <c r="I442" i="18"/>
  <c r="J442" i="18"/>
  <c r="K442" i="18"/>
  <c r="G443" i="18"/>
  <c r="H443" i="18"/>
  <c r="I443" i="18"/>
  <c r="J443" i="18"/>
  <c r="K443" i="18"/>
  <c r="G444" i="18"/>
  <c r="H444" i="18"/>
  <c r="I444" i="18"/>
  <c r="J444" i="18"/>
  <c r="K444" i="18"/>
  <c r="G445" i="18"/>
  <c r="H445" i="18"/>
  <c r="I445" i="18"/>
  <c r="J445" i="18"/>
  <c r="K445" i="18"/>
  <c r="G446" i="18"/>
  <c r="H446" i="18"/>
  <c r="I446" i="18"/>
  <c r="J446" i="18"/>
  <c r="K446" i="18"/>
  <c r="G447" i="18"/>
  <c r="H447" i="18"/>
  <c r="I447" i="18"/>
  <c r="J447" i="18"/>
  <c r="K447" i="18"/>
  <c r="G448" i="18"/>
  <c r="H448" i="18"/>
  <c r="I448" i="18"/>
  <c r="J448" i="18"/>
  <c r="K448" i="18"/>
  <c r="G449" i="18"/>
  <c r="H449" i="18"/>
  <c r="I449" i="18"/>
  <c r="J449" i="18"/>
  <c r="K449" i="18"/>
  <c r="G450" i="18"/>
  <c r="H450" i="18"/>
  <c r="I450" i="18"/>
  <c r="J450" i="18"/>
  <c r="K450" i="18"/>
  <c r="G451" i="18"/>
  <c r="H451" i="18"/>
  <c r="I451" i="18"/>
  <c r="J451" i="18"/>
  <c r="K451" i="18"/>
  <c r="G452" i="18"/>
  <c r="H452" i="18"/>
  <c r="I452" i="18"/>
  <c r="J452" i="18"/>
  <c r="K452" i="18"/>
  <c r="G453" i="18"/>
  <c r="H453" i="18"/>
  <c r="I453" i="18"/>
  <c r="J453" i="18"/>
  <c r="K453" i="18"/>
  <c r="G454" i="18"/>
  <c r="H454" i="18"/>
  <c r="I454" i="18"/>
  <c r="J454" i="18"/>
  <c r="K454" i="18"/>
  <c r="G455" i="18"/>
  <c r="H455" i="18"/>
  <c r="I455" i="18"/>
  <c r="J455" i="18"/>
  <c r="K455" i="18"/>
  <c r="G456" i="18"/>
  <c r="H456" i="18"/>
  <c r="I456" i="18"/>
  <c r="J456" i="18"/>
  <c r="K456" i="18"/>
  <c r="G457" i="18"/>
  <c r="H457" i="18"/>
  <c r="I457" i="18"/>
  <c r="J457" i="18"/>
  <c r="K457" i="18"/>
  <c r="G458" i="18"/>
  <c r="H458" i="18"/>
  <c r="I458" i="18"/>
  <c r="J458" i="18"/>
  <c r="K458" i="18"/>
  <c r="G459" i="18"/>
  <c r="H459" i="18"/>
  <c r="I459" i="18"/>
  <c r="J459" i="18"/>
  <c r="K459" i="18"/>
  <c r="G460" i="18"/>
  <c r="H460" i="18"/>
  <c r="I460" i="18"/>
  <c r="J460" i="18"/>
  <c r="K460" i="18"/>
  <c r="G461" i="18"/>
  <c r="H461" i="18"/>
  <c r="I461" i="18"/>
  <c r="J461" i="18"/>
  <c r="K461" i="18"/>
  <c r="G462" i="18"/>
  <c r="H462" i="18"/>
  <c r="I462" i="18"/>
  <c r="J462" i="18"/>
  <c r="K462" i="18"/>
  <c r="G463" i="18"/>
  <c r="H463" i="18"/>
  <c r="I463" i="18"/>
  <c r="J463" i="18"/>
  <c r="K463" i="18"/>
  <c r="G464" i="18"/>
  <c r="H464" i="18"/>
  <c r="I464" i="18"/>
  <c r="J464" i="18"/>
  <c r="K464" i="18"/>
  <c r="G465" i="18"/>
  <c r="H465" i="18"/>
  <c r="I465" i="18"/>
  <c r="J465" i="18"/>
  <c r="K465" i="18"/>
  <c r="G466" i="18"/>
  <c r="H466" i="18"/>
  <c r="I466" i="18"/>
  <c r="J466" i="18"/>
  <c r="K466" i="18"/>
  <c r="G467" i="18"/>
  <c r="H467" i="18"/>
  <c r="I467" i="18"/>
  <c r="J467" i="18"/>
  <c r="K467" i="18"/>
  <c r="G468" i="18"/>
  <c r="H468" i="18"/>
  <c r="I468" i="18"/>
  <c r="J468" i="18"/>
  <c r="K468" i="18"/>
  <c r="G469" i="18"/>
  <c r="H469" i="18"/>
  <c r="I469" i="18"/>
  <c r="J469" i="18"/>
  <c r="K469" i="18"/>
  <c r="G470" i="18"/>
  <c r="H470" i="18"/>
  <c r="I470" i="18"/>
  <c r="J470" i="18"/>
  <c r="K470" i="18"/>
  <c r="G471" i="18"/>
  <c r="H471" i="18"/>
  <c r="I471" i="18"/>
  <c r="J471" i="18"/>
  <c r="K471" i="18"/>
  <c r="G472" i="18"/>
  <c r="H472" i="18"/>
  <c r="I472" i="18"/>
  <c r="J472" i="18"/>
  <c r="K472" i="18"/>
  <c r="G473" i="18"/>
  <c r="H473" i="18"/>
  <c r="I473" i="18"/>
  <c r="J473" i="18"/>
  <c r="K473" i="18"/>
  <c r="G474" i="18"/>
  <c r="H474" i="18"/>
  <c r="I474" i="18"/>
  <c r="J474" i="18"/>
  <c r="K474" i="18"/>
  <c r="G475" i="18"/>
  <c r="H475" i="18"/>
  <c r="I475" i="18"/>
  <c r="J475" i="18"/>
  <c r="K475" i="18"/>
  <c r="G476" i="18"/>
  <c r="H476" i="18"/>
  <c r="I476" i="18"/>
  <c r="J476" i="18"/>
  <c r="K476" i="18"/>
  <c r="G477" i="18"/>
  <c r="H477" i="18"/>
  <c r="I477" i="18"/>
  <c r="J477" i="18"/>
  <c r="K477" i="18"/>
  <c r="G478" i="18"/>
  <c r="H478" i="18"/>
  <c r="I478" i="18"/>
  <c r="J478" i="18"/>
  <c r="K478" i="18"/>
  <c r="G479" i="18"/>
  <c r="H479" i="18"/>
  <c r="I479" i="18"/>
  <c r="J479" i="18"/>
  <c r="K479" i="18"/>
  <c r="G480" i="18"/>
  <c r="H480" i="18"/>
  <c r="I480" i="18"/>
  <c r="J480" i="18"/>
  <c r="K480" i="18"/>
  <c r="G481" i="18"/>
  <c r="H481" i="18"/>
  <c r="I481" i="18"/>
  <c r="J481" i="18"/>
  <c r="K481" i="18"/>
  <c r="G482" i="18"/>
  <c r="H482" i="18"/>
  <c r="I482" i="18"/>
  <c r="J482" i="18"/>
  <c r="K482" i="18"/>
  <c r="G483" i="18"/>
  <c r="H483" i="18"/>
  <c r="I483" i="18"/>
  <c r="J483" i="18"/>
  <c r="K483" i="18"/>
  <c r="G484" i="18"/>
  <c r="H484" i="18"/>
  <c r="I484" i="18"/>
  <c r="J484" i="18"/>
  <c r="K484" i="18"/>
  <c r="G485" i="18"/>
  <c r="H485" i="18"/>
  <c r="I485" i="18"/>
  <c r="J485" i="18"/>
  <c r="K485" i="18"/>
  <c r="G486" i="18"/>
  <c r="H486" i="18"/>
  <c r="I486" i="18"/>
  <c r="J486" i="18"/>
  <c r="K486" i="18"/>
  <c r="G487" i="18"/>
  <c r="H487" i="18"/>
  <c r="I487" i="18"/>
  <c r="J487" i="18"/>
  <c r="K487" i="18"/>
  <c r="G488" i="18"/>
  <c r="H488" i="18"/>
  <c r="I488" i="18"/>
  <c r="J488" i="18"/>
  <c r="K488" i="18"/>
  <c r="G489" i="18"/>
  <c r="H489" i="18"/>
  <c r="I489" i="18"/>
  <c r="J489" i="18"/>
  <c r="K489" i="18"/>
  <c r="G490" i="18"/>
  <c r="H490" i="18"/>
  <c r="I490" i="18"/>
  <c r="J490" i="18"/>
  <c r="K490" i="18"/>
  <c r="G491" i="18"/>
  <c r="H491" i="18"/>
  <c r="I491" i="18"/>
  <c r="J491" i="18"/>
  <c r="K491" i="18"/>
  <c r="G492" i="18"/>
  <c r="H492" i="18"/>
  <c r="I492" i="18"/>
  <c r="J492" i="18"/>
  <c r="K492" i="18"/>
  <c r="G493" i="18"/>
  <c r="H493" i="18"/>
  <c r="I493" i="18"/>
  <c r="J493" i="18"/>
  <c r="K493" i="18"/>
  <c r="G494" i="18"/>
  <c r="H494" i="18"/>
  <c r="I494" i="18"/>
  <c r="J494" i="18"/>
  <c r="K494" i="18"/>
  <c r="G495" i="18"/>
  <c r="H495" i="18"/>
  <c r="I495" i="18"/>
  <c r="J495" i="18"/>
  <c r="K495" i="18"/>
  <c r="G496" i="18"/>
  <c r="H496" i="18"/>
  <c r="I496" i="18"/>
  <c r="J496" i="18"/>
  <c r="K496" i="18"/>
  <c r="G497" i="18"/>
  <c r="H497" i="18"/>
  <c r="I497" i="18"/>
  <c r="J497" i="18"/>
  <c r="K497" i="18"/>
  <c r="G498" i="18"/>
  <c r="H498" i="18"/>
  <c r="I498" i="18"/>
  <c r="J498" i="18"/>
  <c r="K498" i="18"/>
  <c r="G499" i="18"/>
  <c r="H499" i="18"/>
  <c r="I499" i="18"/>
  <c r="J499" i="18"/>
  <c r="K499" i="18"/>
  <c r="G500" i="18"/>
  <c r="H500" i="18"/>
  <c r="I500" i="18"/>
  <c r="J500" i="18"/>
  <c r="K500" i="18"/>
  <c r="G501" i="18"/>
  <c r="H501" i="18"/>
  <c r="I501" i="18"/>
  <c r="J501" i="18"/>
  <c r="K501" i="18"/>
  <c r="G502" i="18"/>
  <c r="H502" i="18"/>
  <c r="I502" i="18"/>
  <c r="J502" i="18"/>
  <c r="K502" i="18"/>
  <c r="G503" i="18"/>
  <c r="H503" i="18"/>
  <c r="I503" i="18"/>
  <c r="J503" i="18"/>
  <c r="K503" i="18"/>
  <c r="G504" i="18"/>
  <c r="H504" i="18"/>
  <c r="I504" i="18"/>
  <c r="J504" i="18"/>
  <c r="K504" i="18"/>
  <c r="G505" i="18"/>
  <c r="H505" i="18"/>
  <c r="I505" i="18"/>
  <c r="J505" i="18"/>
  <c r="K505" i="18"/>
  <c r="G506" i="18"/>
  <c r="H506" i="18"/>
  <c r="I506" i="18"/>
  <c r="J506" i="18"/>
  <c r="K506" i="18"/>
  <c r="G507" i="18"/>
  <c r="H507" i="18"/>
  <c r="I507" i="18"/>
  <c r="J507" i="18"/>
  <c r="K507" i="18"/>
  <c r="G508" i="18"/>
  <c r="H508" i="18"/>
  <c r="I508" i="18"/>
  <c r="J508" i="18"/>
  <c r="K508" i="18"/>
  <c r="G509" i="18"/>
  <c r="H509" i="18"/>
  <c r="I509" i="18"/>
  <c r="J509" i="18"/>
  <c r="K509" i="18"/>
  <c r="G510" i="18"/>
  <c r="H510" i="18"/>
  <c r="I510" i="18"/>
  <c r="J510" i="18"/>
  <c r="K510" i="18"/>
  <c r="G511" i="18"/>
  <c r="H511" i="18"/>
  <c r="I511" i="18"/>
  <c r="J511" i="18"/>
  <c r="K511" i="18"/>
  <c r="G512" i="18"/>
  <c r="H512" i="18"/>
  <c r="I512" i="18"/>
  <c r="J512" i="18"/>
  <c r="K512" i="18"/>
  <c r="G513" i="18"/>
  <c r="H513" i="18"/>
  <c r="I513" i="18"/>
  <c r="J513" i="18"/>
  <c r="K513" i="18"/>
  <c r="G514" i="18"/>
  <c r="H514" i="18"/>
  <c r="I514" i="18"/>
  <c r="J514" i="18"/>
  <c r="K514" i="18"/>
  <c r="G515" i="18"/>
  <c r="H515" i="18"/>
  <c r="I515" i="18"/>
  <c r="J515" i="18"/>
  <c r="K515" i="18"/>
  <c r="G516" i="18"/>
  <c r="H516" i="18"/>
  <c r="I516" i="18"/>
  <c r="J516" i="18"/>
  <c r="K516" i="18"/>
  <c r="G517" i="18"/>
  <c r="H517" i="18"/>
  <c r="I517" i="18"/>
  <c r="J517" i="18"/>
  <c r="K517" i="18"/>
  <c r="G518" i="18"/>
  <c r="H518" i="18"/>
  <c r="I518" i="18"/>
  <c r="J518" i="18"/>
  <c r="K518" i="18"/>
  <c r="G519" i="18"/>
  <c r="H519" i="18"/>
  <c r="I519" i="18"/>
  <c r="J519" i="18"/>
  <c r="K519" i="18"/>
  <c r="G520" i="18"/>
  <c r="H520" i="18"/>
  <c r="I520" i="18"/>
  <c r="J520" i="18"/>
  <c r="K520" i="18"/>
  <c r="G521" i="18"/>
  <c r="H521" i="18"/>
  <c r="I521" i="18"/>
  <c r="J521" i="18"/>
  <c r="K521" i="18"/>
  <c r="G522" i="18"/>
  <c r="H522" i="18"/>
  <c r="I522" i="18"/>
  <c r="J522" i="18"/>
  <c r="K522" i="18"/>
  <c r="G523" i="18"/>
  <c r="H523" i="18"/>
  <c r="I523" i="18"/>
  <c r="J523" i="18"/>
  <c r="K523" i="18"/>
  <c r="G524" i="18"/>
  <c r="H524" i="18"/>
  <c r="I524" i="18"/>
  <c r="J524" i="18"/>
  <c r="K524" i="18"/>
  <c r="G525" i="18"/>
  <c r="H525" i="18"/>
  <c r="I525" i="18"/>
  <c r="J525" i="18"/>
  <c r="K525" i="18"/>
  <c r="G526" i="18"/>
  <c r="H526" i="18"/>
  <c r="I526" i="18"/>
  <c r="J526" i="18"/>
  <c r="K526" i="18"/>
  <c r="G527" i="18"/>
  <c r="H527" i="18"/>
  <c r="I527" i="18"/>
  <c r="J527" i="18"/>
  <c r="K527" i="18"/>
  <c r="G528" i="18"/>
  <c r="H528" i="18"/>
  <c r="I528" i="18"/>
  <c r="J528" i="18"/>
  <c r="K528" i="18"/>
  <c r="G529" i="18"/>
  <c r="H529" i="18"/>
  <c r="I529" i="18"/>
  <c r="J529" i="18"/>
  <c r="K529" i="18"/>
  <c r="G530" i="18"/>
  <c r="H530" i="18"/>
  <c r="I530" i="18"/>
  <c r="J530" i="18"/>
  <c r="K530" i="18"/>
  <c r="G531" i="18"/>
  <c r="H531" i="18"/>
  <c r="I531" i="18"/>
  <c r="J531" i="18"/>
  <c r="K531" i="18"/>
  <c r="G532" i="18"/>
  <c r="H532" i="18"/>
  <c r="I532" i="18"/>
  <c r="J532" i="18"/>
  <c r="K532" i="18"/>
  <c r="G533" i="18"/>
  <c r="H533" i="18"/>
  <c r="I533" i="18"/>
  <c r="J533" i="18"/>
  <c r="K533" i="18"/>
  <c r="G534" i="18"/>
  <c r="H534" i="18"/>
  <c r="I534" i="18"/>
  <c r="J534" i="18"/>
  <c r="K534" i="18"/>
  <c r="G535" i="18"/>
  <c r="H535" i="18"/>
  <c r="I535" i="18"/>
  <c r="J535" i="18"/>
  <c r="K535" i="18"/>
  <c r="G536" i="18"/>
  <c r="H536" i="18"/>
  <c r="I536" i="18"/>
  <c r="J536" i="18"/>
  <c r="K536" i="18"/>
  <c r="G537" i="18"/>
  <c r="H537" i="18"/>
  <c r="I537" i="18"/>
  <c r="J537" i="18"/>
  <c r="K537" i="18"/>
  <c r="G538" i="18"/>
  <c r="H538" i="18"/>
  <c r="I538" i="18"/>
  <c r="J538" i="18"/>
  <c r="K538" i="18"/>
  <c r="G539" i="18"/>
  <c r="H539" i="18"/>
  <c r="I539" i="18"/>
  <c r="J539" i="18"/>
  <c r="K539" i="18"/>
  <c r="G540" i="18"/>
  <c r="H540" i="18"/>
  <c r="I540" i="18"/>
  <c r="J540" i="18"/>
  <c r="K540" i="18"/>
  <c r="G541" i="18"/>
  <c r="H541" i="18"/>
  <c r="I541" i="18"/>
  <c r="J541" i="18"/>
  <c r="K541" i="18"/>
  <c r="G542" i="18"/>
  <c r="H542" i="18"/>
  <c r="I542" i="18"/>
  <c r="J542" i="18"/>
  <c r="K542" i="18"/>
  <c r="G543" i="18"/>
  <c r="H543" i="18"/>
  <c r="I543" i="18"/>
  <c r="J543" i="18"/>
  <c r="K543" i="18"/>
  <c r="G544" i="18"/>
  <c r="H544" i="18"/>
  <c r="I544" i="18"/>
  <c r="J544" i="18"/>
  <c r="K544" i="18"/>
  <c r="G545" i="18"/>
  <c r="H545" i="18"/>
  <c r="I545" i="18"/>
  <c r="J545" i="18"/>
  <c r="K545" i="18"/>
  <c r="G546" i="18"/>
  <c r="H546" i="18"/>
  <c r="I546" i="18"/>
  <c r="J546" i="18"/>
  <c r="K546" i="18"/>
  <c r="G547" i="18"/>
  <c r="H547" i="18"/>
  <c r="I547" i="18"/>
  <c r="J547" i="18"/>
  <c r="K547" i="18"/>
  <c r="G548" i="18"/>
  <c r="H548" i="18"/>
  <c r="I548" i="18"/>
  <c r="J548" i="18"/>
  <c r="K548" i="18"/>
  <c r="G549" i="18"/>
  <c r="H549" i="18"/>
  <c r="I549" i="18"/>
  <c r="J549" i="18"/>
  <c r="K549" i="18"/>
  <c r="G550" i="18"/>
  <c r="H550" i="18"/>
  <c r="I550" i="18"/>
  <c r="J550" i="18"/>
  <c r="K550" i="18"/>
  <c r="G551" i="18"/>
  <c r="H551" i="18"/>
  <c r="I551" i="18"/>
  <c r="J551" i="18"/>
  <c r="K551" i="18"/>
  <c r="G552" i="18"/>
  <c r="H552" i="18"/>
  <c r="I552" i="18"/>
  <c r="J552" i="18"/>
  <c r="K552" i="18"/>
  <c r="G553" i="18"/>
  <c r="H553" i="18"/>
  <c r="I553" i="18"/>
  <c r="J553" i="18"/>
  <c r="K553" i="18"/>
  <c r="G554" i="18"/>
  <c r="H554" i="18"/>
  <c r="I554" i="18"/>
  <c r="J554" i="18"/>
  <c r="K554" i="18"/>
  <c r="G555" i="18"/>
  <c r="H555" i="18"/>
  <c r="I555" i="18"/>
  <c r="J555" i="18"/>
  <c r="K555" i="18"/>
  <c r="G556" i="18"/>
  <c r="H556" i="18"/>
  <c r="I556" i="18"/>
  <c r="J556" i="18"/>
  <c r="K556" i="18"/>
  <c r="G557" i="18"/>
  <c r="H557" i="18"/>
  <c r="I557" i="18"/>
  <c r="J557" i="18"/>
  <c r="K557" i="18"/>
  <c r="G558" i="18"/>
  <c r="H558" i="18"/>
  <c r="I558" i="18"/>
  <c r="J558" i="18"/>
  <c r="K558" i="18"/>
  <c r="G559" i="18"/>
  <c r="H559" i="18"/>
  <c r="I559" i="18"/>
  <c r="J559" i="18"/>
  <c r="K559" i="18"/>
  <c r="G560" i="18"/>
  <c r="H560" i="18"/>
  <c r="I560" i="18"/>
  <c r="J560" i="18"/>
  <c r="K560" i="18"/>
  <c r="G561" i="18"/>
  <c r="H561" i="18"/>
  <c r="I561" i="18"/>
  <c r="J561" i="18"/>
  <c r="K561" i="18"/>
  <c r="G562" i="18"/>
  <c r="H562" i="18"/>
  <c r="I562" i="18"/>
  <c r="J562" i="18"/>
  <c r="K562" i="18"/>
  <c r="G563" i="18"/>
  <c r="H563" i="18"/>
  <c r="I563" i="18"/>
  <c r="J563" i="18"/>
  <c r="K563" i="18"/>
  <c r="G564" i="18"/>
  <c r="H564" i="18"/>
  <c r="I564" i="18"/>
  <c r="J564" i="18"/>
  <c r="K564" i="18"/>
  <c r="G565" i="18"/>
  <c r="H565" i="18"/>
  <c r="I565" i="18"/>
  <c r="J565" i="18"/>
  <c r="K565" i="18"/>
  <c r="G566" i="18"/>
  <c r="H566" i="18"/>
  <c r="I566" i="18"/>
  <c r="J566" i="18"/>
  <c r="K566" i="18"/>
  <c r="G567" i="18"/>
  <c r="H567" i="18"/>
  <c r="I567" i="18"/>
  <c r="J567" i="18"/>
  <c r="K567" i="18"/>
  <c r="G568" i="18"/>
  <c r="H568" i="18"/>
  <c r="I568" i="18"/>
  <c r="J568" i="18"/>
  <c r="K568" i="18"/>
  <c r="G569" i="18"/>
  <c r="H569" i="18"/>
  <c r="I569" i="18"/>
  <c r="J569" i="18"/>
  <c r="K569" i="18"/>
  <c r="G570" i="18"/>
  <c r="H570" i="18"/>
  <c r="I570" i="18"/>
  <c r="J570" i="18"/>
  <c r="K570" i="18"/>
  <c r="G571" i="18"/>
  <c r="H571" i="18"/>
  <c r="I571" i="18"/>
  <c r="J571" i="18"/>
  <c r="K571" i="18"/>
  <c r="G572" i="18"/>
  <c r="H572" i="18"/>
  <c r="I572" i="18"/>
  <c r="J572" i="18"/>
  <c r="K572" i="18"/>
  <c r="G573" i="18"/>
  <c r="H573" i="18"/>
  <c r="I573" i="18"/>
  <c r="J573" i="18"/>
  <c r="K573" i="18"/>
  <c r="G574" i="18"/>
  <c r="H574" i="18"/>
  <c r="I574" i="18"/>
  <c r="J574" i="18"/>
  <c r="K574" i="18"/>
  <c r="G575" i="18"/>
  <c r="H575" i="18"/>
  <c r="I575" i="18"/>
  <c r="J575" i="18"/>
  <c r="K575" i="18"/>
  <c r="G576" i="18"/>
  <c r="H576" i="18"/>
  <c r="I576" i="18"/>
  <c r="J576" i="18"/>
  <c r="K576" i="18"/>
  <c r="G577" i="18"/>
  <c r="H577" i="18"/>
  <c r="I577" i="18"/>
  <c r="J577" i="18"/>
  <c r="K577" i="18"/>
  <c r="G578" i="18"/>
  <c r="H578" i="18"/>
  <c r="I578" i="18"/>
  <c r="J578" i="18"/>
  <c r="K578" i="18"/>
  <c r="G579" i="18"/>
  <c r="H579" i="18"/>
  <c r="I579" i="18"/>
  <c r="J579" i="18"/>
  <c r="K579" i="18"/>
  <c r="G580" i="18"/>
  <c r="H580" i="18"/>
  <c r="I580" i="18"/>
  <c r="J580" i="18"/>
  <c r="K580" i="18"/>
  <c r="G581" i="18"/>
  <c r="H581" i="18"/>
  <c r="I581" i="18"/>
  <c r="J581" i="18"/>
  <c r="K581" i="18"/>
  <c r="G582" i="18"/>
  <c r="H582" i="18"/>
  <c r="I582" i="18"/>
  <c r="J582" i="18"/>
  <c r="K582" i="18"/>
  <c r="G583" i="18"/>
  <c r="H583" i="18"/>
  <c r="I583" i="18"/>
  <c r="J583" i="18"/>
  <c r="K583" i="18"/>
  <c r="G584" i="18"/>
  <c r="H584" i="18"/>
  <c r="I584" i="18"/>
  <c r="J584" i="18"/>
  <c r="K584" i="18"/>
  <c r="G585" i="18"/>
  <c r="H585" i="18"/>
  <c r="I585" i="18"/>
  <c r="J585" i="18"/>
  <c r="K585" i="18"/>
  <c r="G586" i="18"/>
  <c r="H586" i="18"/>
  <c r="I586" i="18"/>
  <c r="J586" i="18"/>
  <c r="K586" i="18"/>
  <c r="G587" i="18"/>
  <c r="H587" i="18"/>
  <c r="I587" i="18"/>
  <c r="J587" i="18"/>
  <c r="K587" i="18"/>
  <c r="G588" i="18"/>
  <c r="H588" i="18"/>
  <c r="I588" i="18"/>
  <c r="J588" i="18"/>
  <c r="K588" i="18"/>
  <c r="G589" i="18"/>
  <c r="H589" i="18"/>
  <c r="I589" i="18"/>
  <c r="J589" i="18"/>
  <c r="K589" i="18"/>
  <c r="G590" i="18"/>
  <c r="H590" i="18"/>
  <c r="I590" i="18"/>
  <c r="J590" i="18"/>
  <c r="K590" i="18"/>
  <c r="G591" i="18"/>
  <c r="H591" i="18"/>
  <c r="I591" i="18"/>
  <c r="J591" i="18"/>
  <c r="K591" i="18"/>
  <c r="G592" i="18"/>
  <c r="H592" i="18"/>
  <c r="I592" i="18"/>
  <c r="J592" i="18"/>
  <c r="K592" i="18"/>
  <c r="G593" i="18"/>
  <c r="H593" i="18"/>
  <c r="I593" i="18"/>
  <c r="J593" i="18"/>
  <c r="K593" i="18"/>
  <c r="G594" i="18"/>
  <c r="H594" i="18"/>
  <c r="I594" i="18"/>
  <c r="J594" i="18"/>
  <c r="K594" i="18"/>
  <c r="G595" i="18"/>
  <c r="H595" i="18"/>
  <c r="I595" i="18"/>
  <c r="J595" i="18"/>
  <c r="K595" i="18"/>
  <c r="G596" i="18"/>
  <c r="H596" i="18"/>
  <c r="I596" i="18"/>
  <c r="J596" i="18"/>
  <c r="K596" i="18"/>
  <c r="G597" i="18"/>
  <c r="H597" i="18"/>
  <c r="I597" i="18"/>
  <c r="J597" i="18"/>
  <c r="K597" i="18"/>
  <c r="G598" i="18"/>
  <c r="H598" i="18"/>
  <c r="I598" i="18"/>
  <c r="J598" i="18"/>
  <c r="K598" i="18"/>
  <c r="G599" i="18"/>
  <c r="H599" i="18"/>
  <c r="I599" i="18"/>
  <c r="J599" i="18"/>
  <c r="K599" i="18"/>
  <c r="G600" i="18"/>
  <c r="H600" i="18"/>
  <c r="I600" i="18"/>
  <c r="J600" i="18"/>
  <c r="K600" i="18"/>
  <c r="G601" i="18"/>
  <c r="H601" i="18"/>
  <c r="I601" i="18"/>
  <c r="J601" i="18"/>
  <c r="K601" i="18"/>
  <c r="G602" i="18"/>
  <c r="H602" i="18"/>
  <c r="I602" i="18"/>
  <c r="J602" i="18"/>
  <c r="K602" i="18"/>
  <c r="G603" i="18"/>
  <c r="H603" i="18"/>
  <c r="I603" i="18"/>
  <c r="J603" i="18"/>
  <c r="K603" i="18"/>
  <c r="G604" i="18"/>
  <c r="H604" i="18"/>
  <c r="I604" i="18"/>
  <c r="J604" i="18"/>
  <c r="K604" i="18"/>
  <c r="G605" i="18"/>
  <c r="H605" i="18"/>
  <c r="I605" i="18"/>
  <c r="J605" i="18"/>
  <c r="K605" i="18"/>
  <c r="G606" i="18"/>
  <c r="H606" i="18"/>
  <c r="I606" i="18"/>
  <c r="J606" i="18"/>
  <c r="K606" i="18"/>
  <c r="G607" i="18"/>
  <c r="H607" i="18"/>
  <c r="I607" i="18"/>
  <c r="J607" i="18"/>
  <c r="K607" i="18"/>
  <c r="G608" i="18"/>
  <c r="H608" i="18"/>
  <c r="I608" i="18"/>
  <c r="J608" i="18"/>
  <c r="K608" i="18"/>
  <c r="G609" i="18"/>
  <c r="H609" i="18"/>
  <c r="I609" i="18"/>
  <c r="J609" i="18"/>
  <c r="K609" i="18"/>
  <c r="G610" i="18"/>
  <c r="H610" i="18"/>
  <c r="I610" i="18"/>
  <c r="J610" i="18"/>
  <c r="K610" i="18"/>
  <c r="G611" i="18"/>
  <c r="H611" i="18"/>
  <c r="I611" i="18"/>
  <c r="J611" i="18"/>
  <c r="K611" i="18"/>
  <c r="G612" i="18"/>
  <c r="H612" i="18"/>
  <c r="I612" i="18"/>
  <c r="J612" i="18"/>
  <c r="K612" i="18"/>
  <c r="G613" i="18"/>
  <c r="H613" i="18"/>
  <c r="I613" i="18"/>
  <c r="J613" i="18"/>
  <c r="K613" i="18"/>
  <c r="G614" i="18"/>
  <c r="H614" i="18"/>
  <c r="I614" i="18"/>
  <c r="J614" i="18"/>
  <c r="K614" i="18"/>
  <c r="G615" i="18"/>
  <c r="H615" i="18"/>
  <c r="I615" i="18"/>
  <c r="J615" i="18"/>
  <c r="K615" i="18"/>
  <c r="G616" i="18"/>
  <c r="H616" i="18"/>
  <c r="I616" i="18"/>
  <c r="J616" i="18"/>
  <c r="K616" i="18"/>
  <c r="G617" i="18"/>
  <c r="H617" i="18"/>
  <c r="I617" i="18"/>
  <c r="J617" i="18"/>
  <c r="K617" i="18"/>
  <c r="G618" i="18"/>
  <c r="H618" i="18"/>
  <c r="I618" i="18"/>
  <c r="J618" i="18"/>
  <c r="K618" i="18"/>
  <c r="G619" i="18"/>
  <c r="H619" i="18"/>
  <c r="I619" i="18"/>
  <c r="J619" i="18"/>
  <c r="K619" i="18"/>
  <c r="G620" i="18"/>
  <c r="H620" i="18"/>
  <c r="I620" i="18"/>
  <c r="J620" i="18"/>
  <c r="K620" i="18"/>
  <c r="G621" i="18"/>
  <c r="H621" i="18"/>
  <c r="I621" i="18"/>
  <c r="J621" i="18"/>
  <c r="K621" i="18"/>
  <c r="G622" i="18"/>
  <c r="H622" i="18"/>
  <c r="I622" i="18"/>
  <c r="J622" i="18"/>
  <c r="K622" i="18"/>
  <c r="G623" i="18"/>
  <c r="H623" i="18"/>
  <c r="I623" i="18"/>
  <c r="J623" i="18"/>
  <c r="K623" i="18"/>
  <c r="G624" i="18"/>
  <c r="H624" i="18"/>
  <c r="I624" i="18"/>
  <c r="J624" i="18"/>
  <c r="K624" i="18"/>
  <c r="G625" i="18"/>
  <c r="H625" i="18"/>
  <c r="I625" i="18"/>
  <c r="J625" i="18"/>
  <c r="K625" i="18"/>
  <c r="G626" i="18"/>
  <c r="H626" i="18"/>
  <c r="I626" i="18"/>
  <c r="J626" i="18"/>
  <c r="K626" i="18"/>
  <c r="G627" i="18"/>
  <c r="H627" i="18"/>
  <c r="I627" i="18"/>
  <c r="J627" i="18"/>
  <c r="K627" i="18"/>
  <c r="G628" i="18"/>
  <c r="H628" i="18"/>
  <c r="I628" i="18"/>
  <c r="J628" i="18"/>
  <c r="K628" i="18"/>
  <c r="G629" i="18"/>
  <c r="H629" i="18"/>
  <c r="I629" i="18"/>
  <c r="J629" i="18"/>
  <c r="K629" i="18"/>
  <c r="G630" i="18"/>
  <c r="H630" i="18"/>
  <c r="I630" i="18"/>
  <c r="J630" i="18"/>
  <c r="K630" i="18"/>
  <c r="G631" i="18"/>
  <c r="H631" i="18"/>
  <c r="I631" i="18"/>
  <c r="J631" i="18"/>
  <c r="K631" i="18"/>
  <c r="G632" i="18"/>
  <c r="H632" i="18"/>
  <c r="I632" i="18"/>
  <c r="J632" i="18"/>
  <c r="K632" i="18"/>
  <c r="G633" i="18"/>
  <c r="H633" i="18"/>
  <c r="I633" i="18"/>
  <c r="J633" i="18"/>
  <c r="K633" i="18"/>
  <c r="G634" i="18"/>
  <c r="H634" i="18"/>
  <c r="I634" i="18"/>
  <c r="J634" i="18"/>
  <c r="K634" i="18"/>
  <c r="G635" i="18"/>
  <c r="H635" i="18"/>
  <c r="I635" i="18"/>
  <c r="J635" i="18"/>
  <c r="K635" i="18"/>
  <c r="G636" i="18"/>
  <c r="H636" i="18"/>
  <c r="I636" i="18"/>
  <c r="J636" i="18"/>
  <c r="K636" i="18"/>
  <c r="G637" i="18"/>
  <c r="H637" i="18"/>
  <c r="I637" i="18"/>
  <c r="J637" i="18"/>
  <c r="K637" i="18"/>
  <c r="G638" i="18"/>
  <c r="H638" i="18"/>
  <c r="I638" i="18"/>
  <c r="J638" i="18"/>
  <c r="K638" i="18"/>
  <c r="G639" i="18"/>
  <c r="H639" i="18"/>
  <c r="I639" i="18"/>
  <c r="J639" i="18"/>
  <c r="K639" i="18"/>
  <c r="G640" i="18"/>
  <c r="H640" i="18"/>
  <c r="I640" i="18"/>
  <c r="J640" i="18"/>
  <c r="K640" i="18"/>
  <c r="G641" i="18"/>
  <c r="H641" i="18"/>
  <c r="I641" i="18"/>
  <c r="J641" i="18"/>
  <c r="K641" i="18"/>
  <c r="G642" i="18"/>
  <c r="H642" i="18"/>
  <c r="I642" i="18"/>
  <c r="J642" i="18"/>
  <c r="K642" i="18"/>
  <c r="G643" i="18"/>
  <c r="H643" i="18"/>
  <c r="I643" i="18"/>
  <c r="J643" i="18"/>
  <c r="K643" i="18"/>
  <c r="G644" i="18"/>
  <c r="H644" i="18"/>
  <c r="I644" i="18"/>
  <c r="J644" i="18"/>
  <c r="K644" i="18"/>
  <c r="G645" i="18"/>
  <c r="H645" i="18"/>
  <c r="I645" i="18"/>
  <c r="J645" i="18"/>
  <c r="K645" i="18"/>
  <c r="G646" i="18"/>
  <c r="H646" i="18"/>
  <c r="I646" i="18"/>
  <c r="J646" i="18"/>
  <c r="K646" i="18"/>
  <c r="G647" i="18"/>
  <c r="H647" i="18"/>
  <c r="I647" i="18"/>
  <c r="J647" i="18"/>
  <c r="K647" i="18"/>
  <c r="G648" i="18"/>
  <c r="H648" i="18"/>
  <c r="I648" i="18"/>
  <c r="J648" i="18"/>
  <c r="K648" i="18"/>
  <c r="G649" i="18"/>
  <c r="H649" i="18"/>
  <c r="I649" i="18"/>
  <c r="J649" i="18"/>
  <c r="K649" i="18"/>
  <c r="G650" i="18"/>
  <c r="H650" i="18"/>
  <c r="I650" i="18"/>
  <c r="J650" i="18"/>
  <c r="K650" i="18"/>
  <c r="G651" i="18"/>
  <c r="H651" i="18"/>
  <c r="I651" i="18"/>
  <c r="J651" i="18"/>
  <c r="K651" i="18"/>
  <c r="G652" i="18"/>
  <c r="H652" i="18"/>
  <c r="I652" i="18"/>
  <c r="J652" i="18"/>
  <c r="K652" i="18"/>
  <c r="G653" i="18"/>
  <c r="H653" i="18"/>
  <c r="I653" i="18"/>
  <c r="J653" i="18"/>
  <c r="K653" i="18"/>
  <c r="G654" i="18"/>
  <c r="H654" i="18"/>
  <c r="I654" i="18"/>
  <c r="J654" i="18"/>
  <c r="K654" i="18"/>
  <c r="G655" i="18"/>
  <c r="H655" i="18"/>
  <c r="I655" i="18"/>
  <c r="J655" i="18"/>
  <c r="K655" i="18"/>
  <c r="G656" i="18"/>
  <c r="H656" i="18"/>
  <c r="I656" i="18"/>
  <c r="J656" i="18"/>
  <c r="K656" i="18"/>
  <c r="G657" i="18"/>
  <c r="H657" i="18"/>
  <c r="I657" i="18"/>
  <c r="J657" i="18"/>
  <c r="K657" i="18"/>
  <c r="G658" i="18"/>
  <c r="H658" i="18"/>
  <c r="I658" i="18"/>
  <c r="J658" i="18"/>
  <c r="K658" i="18"/>
  <c r="G659" i="18"/>
  <c r="H659" i="18"/>
  <c r="I659" i="18"/>
  <c r="J659" i="18"/>
  <c r="K659" i="18"/>
  <c r="G660" i="18"/>
  <c r="H660" i="18"/>
  <c r="I660" i="18"/>
  <c r="J660" i="18"/>
  <c r="K660" i="18"/>
  <c r="G661" i="18"/>
  <c r="H661" i="18"/>
  <c r="I661" i="18"/>
  <c r="J661" i="18"/>
  <c r="K661" i="18"/>
  <c r="G662" i="18"/>
  <c r="H662" i="18"/>
  <c r="I662" i="18"/>
  <c r="J662" i="18"/>
  <c r="K662" i="18"/>
  <c r="G663" i="18"/>
  <c r="H663" i="18"/>
  <c r="I663" i="18"/>
  <c r="J663" i="18"/>
  <c r="K663" i="18"/>
  <c r="G664" i="18"/>
  <c r="H664" i="18"/>
  <c r="I664" i="18"/>
  <c r="J664" i="18"/>
  <c r="K664" i="18"/>
  <c r="G665" i="18"/>
  <c r="H665" i="18"/>
  <c r="I665" i="18"/>
  <c r="J665" i="18"/>
  <c r="K665" i="18"/>
  <c r="G666" i="18"/>
  <c r="H666" i="18"/>
  <c r="I666" i="18"/>
  <c r="J666" i="18"/>
  <c r="K666" i="18"/>
  <c r="G667" i="18"/>
  <c r="H667" i="18"/>
  <c r="I667" i="18"/>
  <c r="J667" i="18"/>
  <c r="K667" i="18"/>
  <c r="G668" i="18"/>
  <c r="H668" i="18"/>
  <c r="I668" i="18"/>
  <c r="J668" i="18"/>
  <c r="K668" i="18"/>
  <c r="G669" i="18"/>
  <c r="H669" i="18"/>
  <c r="I669" i="18"/>
  <c r="J669" i="18"/>
  <c r="K669" i="18"/>
  <c r="G670" i="18"/>
  <c r="H670" i="18"/>
  <c r="I670" i="18"/>
  <c r="J670" i="18"/>
  <c r="K670" i="18"/>
  <c r="G671" i="18"/>
  <c r="H671" i="18"/>
  <c r="I671" i="18"/>
  <c r="J671" i="18"/>
  <c r="K671" i="18"/>
  <c r="G672" i="18"/>
  <c r="H672" i="18"/>
  <c r="I672" i="18"/>
  <c r="J672" i="18"/>
  <c r="K672" i="18"/>
  <c r="G673" i="18"/>
  <c r="H673" i="18"/>
  <c r="I673" i="18"/>
  <c r="J673" i="18"/>
  <c r="K673" i="18"/>
  <c r="G674" i="18"/>
  <c r="H674" i="18"/>
  <c r="I674" i="18"/>
  <c r="J674" i="18"/>
  <c r="K674" i="18"/>
  <c r="G675" i="18"/>
  <c r="H675" i="18"/>
  <c r="I675" i="18"/>
  <c r="J675" i="18"/>
  <c r="K675" i="18"/>
  <c r="G676" i="18"/>
  <c r="H676" i="18"/>
  <c r="I676" i="18"/>
  <c r="J676" i="18"/>
  <c r="K676" i="18"/>
  <c r="G677" i="18"/>
  <c r="H677" i="18"/>
  <c r="I677" i="18"/>
  <c r="J677" i="18"/>
  <c r="K677" i="18"/>
  <c r="G678" i="18"/>
  <c r="H678" i="18"/>
  <c r="I678" i="18"/>
  <c r="J678" i="18"/>
  <c r="K678" i="18"/>
  <c r="G679" i="18"/>
  <c r="H679" i="18"/>
  <c r="I679" i="18"/>
  <c r="J679" i="18"/>
  <c r="K679" i="18"/>
  <c r="G680" i="18"/>
  <c r="H680" i="18"/>
  <c r="I680" i="18"/>
  <c r="J680" i="18"/>
  <c r="K680" i="18"/>
  <c r="G681" i="18"/>
  <c r="H681" i="18"/>
  <c r="I681" i="18"/>
  <c r="J681" i="18"/>
  <c r="K681" i="18"/>
  <c r="G682" i="18"/>
  <c r="H682" i="18"/>
  <c r="I682" i="18"/>
  <c r="J682" i="18"/>
  <c r="K682" i="18"/>
  <c r="G683" i="18"/>
  <c r="H683" i="18"/>
  <c r="I683" i="18"/>
  <c r="J683" i="18"/>
  <c r="K683" i="18"/>
  <c r="G684" i="18"/>
  <c r="H684" i="18"/>
  <c r="I684" i="18"/>
  <c r="J684" i="18"/>
  <c r="K684" i="18"/>
  <c r="G685" i="18"/>
  <c r="H685" i="18"/>
  <c r="I685" i="18"/>
  <c r="J685" i="18"/>
  <c r="K685" i="18"/>
  <c r="G686" i="18"/>
  <c r="H686" i="18"/>
  <c r="I686" i="18"/>
  <c r="J686" i="18"/>
  <c r="K686" i="18"/>
  <c r="G687" i="18"/>
  <c r="H687" i="18"/>
  <c r="I687" i="18"/>
  <c r="J687" i="18"/>
  <c r="K687" i="18"/>
  <c r="G688" i="18"/>
  <c r="H688" i="18"/>
  <c r="I688" i="18"/>
  <c r="J688" i="18"/>
  <c r="K688" i="18"/>
  <c r="G689" i="18"/>
  <c r="H689" i="18"/>
  <c r="I689" i="18"/>
  <c r="J689" i="18"/>
  <c r="K689" i="18"/>
  <c r="G690" i="18"/>
  <c r="H690" i="18"/>
  <c r="I690" i="18"/>
  <c r="J690" i="18"/>
  <c r="K690" i="18"/>
  <c r="G691" i="18"/>
  <c r="H691" i="18"/>
  <c r="I691" i="18"/>
  <c r="J691" i="18"/>
  <c r="K691" i="18"/>
  <c r="G692" i="18"/>
  <c r="H692" i="18"/>
  <c r="I692" i="18"/>
  <c r="J692" i="18"/>
  <c r="K692" i="18"/>
  <c r="G693" i="18"/>
  <c r="H693" i="18"/>
  <c r="I693" i="18"/>
  <c r="J693" i="18"/>
  <c r="K693" i="18"/>
  <c r="G694" i="18"/>
  <c r="H694" i="18"/>
  <c r="I694" i="18"/>
  <c r="J694" i="18"/>
  <c r="K694" i="18"/>
  <c r="G695" i="18"/>
  <c r="H695" i="18"/>
  <c r="I695" i="18"/>
  <c r="J695" i="18"/>
  <c r="K695" i="18"/>
  <c r="G696" i="18"/>
  <c r="H696" i="18"/>
  <c r="I696" i="18"/>
  <c r="J696" i="18"/>
  <c r="K696" i="18"/>
  <c r="G697" i="18"/>
  <c r="H697" i="18"/>
  <c r="I697" i="18"/>
  <c r="J697" i="18"/>
  <c r="K697" i="18"/>
  <c r="G698" i="18"/>
  <c r="H698" i="18"/>
  <c r="I698" i="18"/>
  <c r="J698" i="18"/>
  <c r="K698" i="18"/>
  <c r="G699" i="18"/>
  <c r="H699" i="18"/>
  <c r="I699" i="18"/>
  <c r="J699" i="18"/>
  <c r="K699" i="18"/>
  <c r="G700" i="18"/>
  <c r="H700" i="18"/>
  <c r="I700" i="18"/>
  <c r="J700" i="18"/>
  <c r="K700" i="18"/>
  <c r="G701" i="18"/>
  <c r="H701" i="18"/>
  <c r="I701" i="18"/>
  <c r="J701" i="18"/>
  <c r="K701" i="18"/>
  <c r="G702" i="18"/>
  <c r="H702" i="18"/>
  <c r="I702" i="18"/>
  <c r="J702" i="18"/>
  <c r="K702" i="18"/>
  <c r="G703" i="18"/>
  <c r="H703" i="18"/>
  <c r="I703" i="18"/>
  <c r="J703" i="18"/>
  <c r="K703" i="18"/>
  <c r="G704" i="18"/>
  <c r="H704" i="18"/>
  <c r="I704" i="18"/>
  <c r="J704" i="18"/>
  <c r="K704" i="18"/>
  <c r="G705" i="18"/>
  <c r="H705" i="18"/>
  <c r="I705" i="18"/>
  <c r="J705" i="18"/>
  <c r="K705" i="18"/>
  <c r="G706" i="18"/>
  <c r="H706" i="18"/>
  <c r="I706" i="18"/>
  <c r="J706" i="18"/>
  <c r="K706" i="18"/>
  <c r="G707" i="18"/>
  <c r="H707" i="18"/>
  <c r="I707" i="18"/>
  <c r="J707" i="18"/>
  <c r="K707" i="18"/>
  <c r="G708" i="18"/>
  <c r="H708" i="18"/>
  <c r="I708" i="18"/>
  <c r="J708" i="18"/>
  <c r="K708" i="18"/>
  <c r="G709" i="18"/>
  <c r="H709" i="18"/>
  <c r="I709" i="18"/>
  <c r="J709" i="18"/>
  <c r="K709" i="18"/>
  <c r="G710" i="18"/>
  <c r="H710" i="18"/>
  <c r="I710" i="18"/>
  <c r="J710" i="18"/>
  <c r="K710" i="18"/>
  <c r="G711" i="18"/>
  <c r="H711" i="18"/>
  <c r="I711" i="18"/>
  <c r="J711" i="18"/>
  <c r="K711" i="18"/>
  <c r="G712" i="18"/>
  <c r="H712" i="18"/>
  <c r="I712" i="18"/>
  <c r="J712" i="18"/>
  <c r="K712" i="18"/>
  <c r="G713" i="18"/>
  <c r="H713" i="18"/>
  <c r="I713" i="18"/>
  <c r="J713" i="18"/>
  <c r="K713" i="18"/>
  <c r="G714" i="18"/>
  <c r="H714" i="18"/>
  <c r="I714" i="18"/>
  <c r="J714" i="18"/>
  <c r="K714" i="18"/>
  <c r="G715" i="18"/>
  <c r="H715" i="18"/>
  <c r="I715" i="18"/>
  <c r="J715" i="18"/>
  <c r="K715" i="18"/>
  <c r="G716" i="18"/>
  <c r="H716" i="18"/>
  <c r="I716" i="18"/>
  <c r="J716" i="18"/>
  <c r="K716" i="18"/>
  <c r="G717" i="18"/>
  <c r="H717" i="18"/>
  <c r="I717" i="18"/>
  <c r="J717" i="18"/>
  <c r="K717" i="18"/>
  <c r="G718" i="18"/>
  <c r="H718" i="18"/>
  <c r="I718" i="18"/>
  <c r="J718" i="18"/>
  <c r="K718" i="18"/>
  <c r="G719" i="18"/>
  <c r="H719" i="18"/>
  <c r="I719" i="18"/>
  <c r="J719" i="18"/>
  <c r="K719" i="18"/>
  <c r="G720" i="18"/>
  <c r="H720" i="18"/>
  <c r="I720" i="18"/>
  <c r="J720" i="18"/>
  <c r="K720" i="18"/>
  <c r="G721" i="18"/>
  <c r="H721" i="18"/>
  <c r="I721" i="18"/>
  <c r="J721" i="18"/>
  <c r="K721" i="18"/>
  <c r="G722" i="18"/>
  <c r="H722" i="18"/>
  <c r="I722" i="18"/>
  <c r="J722" i="18"/>
  <c r="K722" i="18"/>
  <c r="G723" i="18"/>
  <c r="H723" i="18"/>
  <c r="I723" i="18"/>
  <c r="J723" i="18"/>
  <c r="K723" i="18"/>
  <c r="G724" i="18"/>
  <c r="H724" i="18"/>
  <c r="I724" i="18"/>
  <c r="J724" i="18"/>
  <c r="K724" i="18"/>
  <c r="G725" i="18"/>
  <c r="H725" i="18"/>
  <c r="I725" i="18"/>
  <c r="J725" i="18"/>
  <c r="K725" i="18"/>
  <c r="G726" i="18"/>
  <c r="H726" i="18"/>
  <c r="I726" i="18"/>
  <c r="J726" i="18"/>
  <c r="K726" i="18"/>
  <c r="G727" i="18"/>
  <c r="H727" i="18"/>
  <c r="I727" i="18"/>
  <c r="J727" i="18"/>
  <c r="K727" i="18"/>
  <c r="G728" i="18"/>
  <c r="H728" i="18"/>
  <c r="I728" i="18"/>
  <c r="J728" i="18"/>
  <c r="K728" i="18"/>
  <c r="G729" i="18"/>
  <c r="H729" i="18"/>
  <c r="I729" i="18"/>
  <c r="J729" i="18"/>
  <c r="K729" i="18"/>
  <c r="G730" i="18"/>
  <c r="H730" i="18"/>
  <c r="I730" i="18"/>
  <c r="J730" i="18"/>
  <c r="K730" i="18"/>
  <c r="G731" i="18"/>
  <c r="H731" i="18"/>
  <c r="I731" i="18"/>
  <c r="J731" i="18"/>
  <c r="K731" i="18"/>
  <c r="G732" i="18"/>
  <c r="H732" i="18"/>
  <c r="I732" i="18"/>
  <c r="J732" i="18"/>
  <c r="K732" i="18"/>
  <c r="G733" i="18"/>
  <c r="H733" i="18"/>
  <c r="I733" i="18"/>
  <c r="J733" i="18"/>
  <c r="K733" i="18"/>
  <c r="G734" i="18"/>
  <c r="H734" i="18"/>
  <c r="I734" i="18"/>
  <c r="J734" i="18"/>
  <c r="K734" i="18"/>
  <c r="G735" i="18"/>
  <c r="H735" i="18"/>
  <c r="I735" i="18"/>
  <c r="J735" i="18"/>
  <c r="K735" i="18"/>
  <c r="G736" i="18"/>
  <c r="H736" i="18"/>
  <c r="I736" i="18"/>
  <c r="J736" i="18"/>
  <c r="K736" i="18"/>
  <c r="G737" i="18"/>
  <c r="H737" i="18"/>
  <c r="I737" i="18"/>
  <c r="J737" i="18"/>
  <c r="K737" i="18"/>
  <c r="G738" i="18"/>
  <c r="H738" i="18"/>
  <c r="I738" i="18"/>
  <c r="J738" i="18"/>
  <c r="K738" i="18"/>
  <c r="G739" i="18"/>
  <c r="H739" i="18"/>
  <c r="I739" i="18"/>
  <c r="J739" i="18"/>
  <c r="K739" i="18"/>
  <c r="G740" i="18"/>
  <c r="H740" i="18"/>
  <c r="I740" i="18"/>
  <c r="J740" i="18"/>
  <c r="K740" i="18"/>
  <c r="G741" i="18"/>
  <c r="H741" i="18"/>
  <c r="I741" i="18"/>
  <c r="J741" i="18"/>
  <c r="K741" i="18"/>
  <c r="G742" i="18"/>
  <c r="H742" i="18"/>
  <c r="I742" i="18"/>
  <c r="J742" i="18"/>
  <c r="K742" i="18"/>
  <c r="G743" i="18"/>
  <c r="H743" i="18"/>
  <c r="I743" i="18"/>
  <c r="J743" i="18"/>
  <c r="K743" i="18"/>
  <c r="G744" i="18"/>
  <c r="H744" i="18"/>
  <c r="I744" i="18"/>
  <c r="J744" i="18"/>
  <c r="K744" i="18"/>
  <c r="G745" i="18"/>
  <c r="H745" i="18"/>
  <c r="I745" i="18"/>
  <c r="J745" i="18"/>
  <c r="K745" i="18"/>
  <c r="G746" i="18"/>
  <c r="H746" i="18"/>
  <c r="I746" i="18"/>
  <c r="J746" i="18"/>
  <c r="K746" i="18"/>
  <c r="G747" i="18"/>
  <c r="H747" i="18"/>
  <c r="I747" i="18"/>
  <c r="J747" i="18"/>
  <c r="K747" i="18"/>
  <c r="G748" i="18"/>
  <c r="H748" i="18"/>
  <c r="I748" i="18"/>
  <c r="J748" i="18"/>
  <c r="K748" i="18"/>
  <c r="G749" i="18"/>
  <c r="H749" i="18"/>
  <c r="I749" i="18"/>
  <c r="J749" i="18"/>
  <c r="K749" i="18"/>
  <c r="G750" i="18"/>
  <c r="H750" i="18"/>
  <c r="I750" i="18"/>
  <c r="J750" i="18"/>
  <c r="K750" i="18"/>
  <c r="G751" i="18"/>
  <c r="H751" i="18"/>
  <c r="I751" i="18"/>
  <c r="J751" i="18"/>
  <c r="K751" i="18"/>
  <c r="G752" i="18"/>
  <c r="H752" i="18"/>
  <c r="I752" i="18"/>
  <c r="J752" i="18"/>
  <c r="K752" i="18"/>
  <c r="G753" i="18"/>
  <c r="H753" i="18"/>
  <c r="I753" i="18"/>
  <c r="J753" i="18"/>
  <c r="K753" i="18"/>
  <c r="G754" i="18"/>
  <c r="H754" i="18"/>
  <c r="I754" i="18"/>
  <c r="J754" i="18"/>
  <c r="K754" i="18"/>
  <c r="G755" i="18"/>
  <c r="H755" i="18"/>
  <c r="I755" i="18"/>
  <c r="J755" i="18"/>
  <c r="K755" i="18"/>
  <c r="G756" i="18"/>
  <c r="H756" i="18"/>
  <c r="I756" i="18"/>
  <c r="J756" i="18"/>
  <c r="K756" i="18"/>
  <c r="G757" i="18"/>
  <c r="H757" i="18"/>
  <c r="I757" i="18"/>
  <c r="J757" i="18"/>
  <c r="K757" i="18"/>
  <c r="G758" i="18"/>
  <c r="H758" i="18"/>
  <c r="I758" i="18"/>
  <c r="J758" i="18"/>
  <c r="K758" i="18"/>
  <c r="G759" i="18"/>
  <c r="H759" i="18"/>
  <c r="I759" i="18"/>
  <c r="J759" i="18"/>
  <c r="K759" i="18"/>
  <c r="G760" i="18"/>
  <c r="H760" i="18"/>
  <c r="I760" i="18"/>
  <c r="J760" i="18"/>
  <c r="K760" i="18"/>
  <c r="G761" i="18"/>
  <c r="H761" i="18"/>
  <c r="I761" i="18"/>
  <c r="J761" i="18"/>
  <c r="K761" i="18"/>
  <c r="G762" i="18"/>
  <c r="H762" i="18"/>
  <c r="I762" i="18"/>
  <c r="J762" i="18"/>
  <c r="K762" i="18"/>
  <c r="G763" i="18"/>
  <c r="H763" i="18"/>
  <c r="I763" i="18"/>
  <c r="J763" i="18"/>
  <c r="K763" i="18"/>
  <c r="G764" i="18"/>
  <c r="H764" i="18"/>
  <c r="I764" i="18"/>
  <c r="J764" i="18"/>
  <c r="K764" i="18"/>
  <c r="G765" i="18"/>
  <c r="H765" i="18"/>
  <c r="I765" i="18"/>
  <c r="J765" i="18"/>
  <c r="K765" i="18"/>
  <c r="G766" i="18"/>
  <c r="H766" i="18"/>
  <c r="I766" i="18"/>
  <c r="J766" i="18"/>
  <c r="K766" i="18"/>
  <c r="G767" i="18"/>
  <c r="H767" i="18"/>
  <c r="I767" i="18"/>
  <c r="J767" i="18"/>
  <c r="K767" i="18"/>
  <c r="G768" i="18"/>
  <c r="H768" i="18"/>
  <c r="I768" i="18"/>
  <c r="J768" i="18"/>
  <c r="K768" i="18"/>
  <c r="G769" i="18"/>
  <c r="H769" i="18"/>
  <c r="I769" i="18"/>
  <c r="J769" i="18"/>
  <c r="K769" i="18"/>
  <c r="G770" i="18"/>
  <c r="H770" i="18"/>
  <c r="I770" i="18"/>
  <c r="J770" i="18"/>
  <c r="K770" i="18"/>
  <c r="G771" i="18"/>
  <c r="H771" i="18"/>
  <c r="I771" i="18"/>
  <c r="J771" i="18"/>
  <c r="K771" i="18"/>
  <c r="G772" i="18"/>
  <c r="H772" i="18"/>
  <c r="I772" i="18"/>
  <c r="J772" i="18"/>
  <c r="K772" i="18"/>
  <c r="G773" i="18"/>
  <c r="H773" i="18"/>
  <c r="I773" i="18"/>
  <c r="J773" i="18"/>
  <c r="K773" i="18"/>
  <c r="G774" i="18"/>
  <c r="H774" i="18"/>
  <c r="I774" i="18"/>
  <c r="J774" i="18"/>
  <c r="K774" i="18"/>
  <c r="G775" i="18"/>
  <c r="H775" i="18"/>
  <c r="I775" i="18"/>
  <c r="J775" i="18"/>
  <c r="K775" i="18"/>
  <c r="G776" i="18"/>
  <c r="H776" i="18"/>
  <c r="I776" i="18"/>
  <c r="J776" i="18"/>
  <c r="K776" i="18"/>
  <c r="G777" i="18"/>
  <c r="H777" i="18"/>
  <c r="I777" i="18"/>
  <c r="J777" i="18"/>
  <c r="K777" i="18"/>
  <c r="G778" i="18"/>
  <c r="H778" i="18"/>
  <c r="I778" i="18"/>
  <c r="J778" i="18"/>
  <c r="K778" i="18"/>
  <c r="G779" i="18"/>
  <c r="H779" i="18"/>
  <c r="I779" i="18"/>
  <c r="J779" i="18"/>
  <c r="K779" i="18"/>
  <c r="G780" i="18"/>
  <c r="H780" i="18"/>
  <c r="I780" i="18"/>
  <c r="J780" i="18"/>
  <c r="K780" i="18"/>
  <c r="G781" i="18"/>
  <c r="H781" i="18"/>
  <c r="I781" i="18"/>
  <c r="J781" i="18"/>
  <c r="K781" i="18"/>
  <c r="G782" i="18"/>
  <c r="H782" i="18"/>
  <c r="I782" i="18"/>
  <c r="J782" i="18"/>
  <c r="K782" i="18"/>
  <c r="G783" i="18"/>
  <c r="H783" i="18"/>
  <c r="I783" i="18"/>
  <c r="J783" i="18"/>
  <c r="K783" i="18"/>
  <c r="G784" i="18"/>
  <c r="H784" i="18"/>
  <c r="I784" i="18"/>
  <c r="J784" i="18"/>
  <c r="K784" i="18"/>
  <c r="G785" i="18"/>
  <c r="H785" i="18"/>
  <c r="I785" i="18"/>
  <c r="J785" i="18"/>
  <c r="K785" i="18"/>
  <c r="G786" i="18"/>
  <c r="H786" i="18"/>
  <c r="I786" i="18"/>
  <c r="J786" i="18"/>
  <c r="K786" i="18"/>
  <c r="G787" i="18"/>
  <c r="H787" i="18"/>
  <c r="I787" i="18"/>
  <c r="J787" i="18"/>
  <c r="K787" i="18"/>
  <c r="G788" i="18"/>
  <c r="H788" i="18"/>
  <c r="I788" i="18"/>
  <c r="J788" i="18"/>
  <c r="K788" i="18"/>
  <c r="G789" i="18"/>
  <c r="H789" i="18"/>
  <c r="I789" i="18"/>
  <c r="J789" i="18"/>
  <c r="K789" i="18"/>
  <c r="G790" i="18"/>
  <c r="H790" i="18"/>
  <c r="I790" i="18"/>
  <c r="J790" i="18"/>
  <c r="K790" i="18"/>
  <c r="G791" i="18"/>
  <c r="H791" i="18"/>
  <c r="I791" i="18"/>
  <c r="J791" i="18"/>
  <c r="K791" i="18"/>
  <c r="G792" i="18"/>
  <c r="H792" i="18"/>
  <c r="I792" i="18"/>
  <c r="J792" i="18"/>
  <c r="K792" i="18"/>
  <c r="G793" i="18"/>
  <c r="H793" i="18"/>
  <c r="I793" i="18"/>
  <c r="J793" i="18"/>
  <c r="K793" i="18"/>
  <c r="G794" i="18"/>
  <c r="H794" i="18"/>
  <c r="I794" i="18"/>
  <c r="J794" i="18"/>
  <c r="K794" i="18"/>
  <c r="G795" i="18"/>
  <c r="H795" i="18"/>
  <c r="I795" i="18"/>
  <c r="J795" i="18"/>
  <c r="K795" i="18"/>
  <c r="G796" i="18"/>
  <c r="H796" i="18"/>
  <c r="I796" i="18"/>
  <c r="J796" i="18"/>
  <c r="K796" i="18"/>
  <c r="G797" i="18"/>
  <c r="H797" i="18"/>
  <c r="I797" i="18"/>
  <c r="J797" i="18"/>
  <c r="K797" i="18"/>
  <c r="G798" i="18"/>
  <c r="H798" i="18"/>
  <c r="I798" i="18"/>
  <c r="J798" i="18"/>
  <c r="K798" i="18"/>
  <c r="G799" i="18"/>
  <c r="H799" i="18"/>
  <c r="I799" i="18"/>
  <c r="J799" i="18"/>
  <c r="K799" i="18"/>
  <c r="G800" i="18"/>
  <c r="H800" i="18"/>
  <c r="I800" i="18"/>
  <c r="J800" i="18"/>
  <c r="K800" i="18"/>
  <c r="G801" i="18"/>
  <c r="H801" i="18"/>
  <c r="I801" i="18"/>
  <c r="J801" i="18"/>
  <c r="K801" i="18"/>
  <c r="G802" i="18"/>
  <c r="H802" i="18"/>
  <c r="I802" i="18"/>
  <c r="J802" i="18"/>
  <c r="K802" i="18"/>
  <c r="G803" i="18"/>
  <c r="H803" i="18"/>
  <c r="I803" i="18"/>
  <c r="J803" i="18"/>
  <c r="K803" i="18"/>
  <c r="G804" i="18"/>
  <c r="H804" i="18"/>
  <c r="I804" i="18"/>
  <c r="J804" i="18"/>
  <c r="K804" i="18"/>
  <c r="G805" i="18"/>
  <c r="H805" i="18"/>
  <c r="I805" i="18"/>
  <c r="J805" i="18"/>
  <c r="K805" i="18"/>
  <c r="G806" i="18"/>
  <c r="H806" i="18"/>
  <c r="I806" i="18"/>
  <c r="J806" i="18"/>
  <c r="K806" i="18"/>
  <c r="G807" i="18"/>
  <c r="H807" i="18"/>
  <c r="I807" i="18"/>
  <c r="J807" i="18"/>
  <c r="K807" i="18"/>
  <c r="G808" i="18"/>
  <c r="H808" i="18"/>
  <c r="I808" i="18"/>
  <c r="J808" i="18"/>
  <c r="K808" i="18"/>
  <c r="G809" i="18"/>
  <c r="H809" i="18"/>
  <c r="I809" i="18"/>
  <c r="J809" i="18"/>
  <c r="K809" i="18"/>
  <c r="G810" i="18"/>
  <c r="H810" i="18"/>
  <c r="I810" i="18"/>
  <c r="J810" i="18"/>
  <c r="K810" i="18"/>
  <c r="G811" i="18"/>
  <c r="H811" i="18"/>
  <c r="I811" i="18"/>
  <c r="J811" i="18"/>
  <c r="K811" i="18"/>
  <c r="G812" i="18"/>
  <c r="H812" i="18"/>
  <c r="I812" i="18"/>
  <c r="J812" i="18"/>
  <c r="K812" i="18"/>
  <c r="G813" i="18"/>
  <c r="H813" i="18"/>
  <c r="I813" i="18"/>
  <c r="J813" i="18"/>
  <c r="K813" i="18"/>
  <c r="G814" i="18"/>
  <c r="H814" i="18"/>
  <c r="I814" i="18"/>
  <c r="J814" i="18"/>
  <c r="K814" i="18"/>
  <c r="G815" i="18"/>
  <c r="H815" i="18"/>
  <c r="I815" i="18"/>
  <c r="J815" i="18"/>
  <c r="K815" i="18"/>
  <c r="G816" i="18"/>
  <c r="H816" i="18"/>
  <c r="I816" i="18"/>
  <c r="J816" i="18"/>
  <c r="K816" i="18"/>
  <c r="G817" i="18"/>
  <c r="H817" i="18"/>
  <c r="I817" i="18"/>
  <c r="J817" i="18"/>
  <c r="K817" i="18"/>
  <c r="G818" i="18"/>
  <c r="H818" i="18"/>
  <c r="I818" i="18"/>
  <c r="J818" i="18"/>
  <c r="K818" i="18"/>
  <c r="G819" i="18"/>
  <c r="H819" i="18"/>
  <c r="I819" i="18"/>
  <c r="J819" i="18"/>
  <c r="K819" i="18"/>
  <c r="G820" i="18"/>
  <c r="H820" i="18"/>
  <c r="I820" i="18"/>
  <c r="J820" i="18"/>
  <c r="K820" i="18"/>
  <c r="G821" i="18"/>
  <c r="H821" i="18"/>
  <c r="I821" i="18"/>
  <c r="J821" i="18"/>
  <c r="K821" i="18"/>
  <c r="G822" i="18"/>
  <c r="H822" i="18"/>
  <c r="I822" i="18"/>
  <c r="J822" i="18"/>
  <c r="K822" i="18"/>
  <c r="G823" i="18"/>
  <c r="H823" i="18"/>
  <c r="I823" i="18"/>
  <c r="J823" i="18"/>
  <c r="K823" i="18"/>
  <c r="G824" i="18"/>
  <c r="H824" i="18"/>
  <c r="I824" i="18"/>
  <c r="J824" i="18"/>
  <c r="K824" i="18"/>
  <c r="G825" i="18"/>
  <c r="H825" i="18"/>
  <c r="I825" i="18"/>
  <c r="J825" i="18"/>
  <c r="K825" i="18"/>
  <c r="G826" i="18"/>
  <c r="H826" i="18"/>
  <c r="I826" i="18"/>
  <c r="J826" i="18"/>
  <c r="K826" i="18"/>
  <c r="G827" i="18"/>
  <c r="H827" i="18"/>
  <c r="I827" i="18"/>
  <c r="J827" i="18"/>
  <c r="K827" i="18"/>
  <c r="G828" i="18"/>
  <c r="H828" i="18"/>
  <c r="I828" i="18"/>
  <c r="J828" i="18"/>
  <c r="K828" i="18"/>
  <c r="G829" i="18"/>
  <c r="H829" i="18"/>
  <c r="I829" i="18"/>
  <c r="J829" i="18"/>
  <c r="K829" i="18"/>
  <c r="G830" i="18"/>
  <c r="H830" i="18"/>
  <c r="I830" i="18"/>
  <c r="J830" i="18"/>
  <c r="K830" i="18"/>
  <c r="G831" i="18"/>
  <c r="H831" i="18"/>
  <c r="I831" i="18"/>
  <c r="J831" i="18"/>
  <c r="K831" i="18"/>
  <c r="G832" i="18"/>
  <c r="H832" i="18"/>
  <c r="I832" i="18"/>
  <c r="J832" i="18"/>
  <c r="K832" i="18"/>
  <c r="G833" i="18"/>
  <c r="H833" i="18"/>
  <c r="I833" i="18"/>
  <c r="J833" i="18"/>
  <c r="K833" i="18"/>
  <c r="G834" i="18"/>
  <c r="H834" i="18"/>
  <c r="I834" i="18"/>
  <c r="J834" i="18"/>
  <c r="K834" i="18"/>
  <c r="G835" i="18"/>
  <c r="H835" i="18"/>
  <c r="I835" i="18"/>
  <c r="J835" i="18"/>
  <c r="K835" i="18"/>
  <c r="G836" i="18"/>
  <c r="H836" i="18"/>
  <c r="I836" i="18"/>
  <c r="J836" i="18"/>
  <c r="K836" i="18"/>
  <c r="G837" i="18"/>
  <c r="H837" i="18"/>
  <c r="I837" i="18"/>
  <c r="J837" i="18"/>
  <c r="K837" i="18"/>
  <c r="G838" i="18"/>
  <c r="H838" i="18"/>
  <c r="I838" i="18"/>
  <c r="J838" i="18"/>
  <c r="K838" i="18"/>
  <c r="G839" i="18"/>
  <c r="H839" i="18"/>
  <c r="I839" i="18"/>
  <c r="J839" i="18"/>
  <c r="K839" i="18"/>
  <c r="G840" i="18"/>
  <c r="H840" i="18"/>
  <c r="I840" i="18"/>
  <c r="J840" i="18"/>
  <c r="K840" i="18"/>
  <c r="G841" i="18"/>
  <c r="H841" i="18"/>
  <c r="I841" i="18"/>
  <c r="J841" i="18"/>
  <c r="K841" i="18"/>
  <c r="G842" i="18"/>
  <c r="H842" i="18"/>
  <c r="I842" i="18"/>
  <c r="J842" i="18"/>
  <c r="K842" i="18"/>
  <c r="G843" i="18"/>
  <c r="H843" i="18"/>
  <c r="I843" i="18"/>
  <c r="J843" i="18"/>
  <c r="K843" i="18"/>
  <c r="G844" i="18"/>
  <c r="H844" i="18"/>
  <c r="I844" i="18"/>
  <c r="J844" i="18"/>
  <c r="K844" i="18"/>
  <c r="G845" i="18"/>
  <c r="H845" i="18"/>
  <c r="I845" i="18"/>
  <c r="J845" i="18"/>
  <c r="K845" i="18"/>
  <c r="G846" i="18"/>
  <c r="H846" i="18"/>
  <c r="I846" i="18"/>
  <c r="J846" i="18"/>
  <c r="K846" i="18"/>
  <c r="G847" i="18"/>
  <c r="H847" i="18"/>
  <c r="I847" i="18"/>
  <c r="J847" i="18"/>
  <c r="K847" i="18"/>
  <c r="G848" i="18"/>
  <c r="H848" i="18"/>
  <c r="I848" i="18"/>
  <c r="J848" i="18"/>
  <c r="K848" i="18"/>
  <c r="G849" i="18"/>
  <c r="H849" i="18"/>
  <c r="I849" i="18"/>
  <c r="J849" i="18"/>
  <c r="K849" i="18"/>
  <c r="G850" i="18"/>
  <c r="H850" i="18"/>
  <c r="I850" i="18"/>
  <c r="J850" i="18"/>
  <c r="K850" i="18"/>
  <c r="G851" i="18"/>
  <c r="H851" i="18"/>
  <c r="I851" i="18"/>
  <c r="J851" i="18"/>
  <c r="K851" i="18"/>
  <c r="G852" i="18"/>
  <c r="H852" i="18"/>
  <c r="I852" i="18"/>
  <c r="J852" i="18"/>
  <c r="K852" i="18"/>
  <c r="G853" i="18"/>
  <c r="H853" i="18"/>
  <c r="I853" i="18"/>
  <c r="J853" i="18"/>
  <c r="K853" i="18"/>
  <c r="G854" i="18"/>
  <c r="H854" i="18"/>
  <c r="I854" i="18"/>
  <c r="J854" i="18"/>
  <c r="K854" i="18"/>
  <c r="G855" i="18"/>
  <c r="H855" i="18"/>
  <c r="I855" i="18"/>
  <c r="J855" i="18"/>
  <c r="K855" i="18"/>
  <c r="G856" i="18"/>
  <c r="H856" i="18"/>
  <c r="I856" i="18"/>
  <c r="J856" i="18"/>
  <c r="K856" i="18"/>
  <c r="G857" i="18"/>
  <c r="H857" i="18"/>
  <c r="I857" i="18"/>
  <c r="J857" i="18"/>
  <c r="K857" i="18"/>
  <c r="G858" i="18"/>
  <c r="H858" i="18"/>
  <c r="I858" i="18"/>
  <c r="J858" i="18"/>
  <c r="K858" i="18"/>
  <c r="G859" i="18"/>
  <c r="H859" i="18"/>
  <c r="I859" i="18"/>
  <c r="J859" i="18"/>
  <c r="K859" i="18"/>
  <c r="G860" i="18"/>
  <c r="H860" i="18"/>
  <c r="I860" i="18"/>
  <c r="J860" i="18"/>
  <c r="K860" i="18"/>
  <c r="G861" i="18"/>
  <c r="H861" i="18"/>
  <c r="I861" i="18"/>
  <c r="J861" i="18"/>
  <c r="K861" i="18"/>
  <c r="G862" i="18"/>
  <c r="H862" i="18"/>
  <c r="I862" i="18"/>
  <c r="J862" i="18"/>
  <c r="K862" i="18"/>
  <c r="G863" i="18"/>
  <c r="H863" i="18"/>
  <c r="I863" i="18"/>
  <c r="J863" i="18"/>
  <c r="K863" i="18"/>
  <c r="G864" i="18"/>
  <c r="H864" i="18"/>
  <c r="I864" i="18"/>
  <c r="J864" i="18"/>
  <c r="K864" i="18"/>
  <c r="G865" i="18"/>
  <c r="H865" i="18"/>
  <c r="I865" i="18"/>
  <c r="J865" i="18"/>
  <c r="K865" i="18"/>
  <c r="G866" i="18"/>
  <c r="H866" i="18"/>
  <c r="I866" i="18"/>
  <c r="J866" i="18"/>
  <c r="K866" i="18"/>
  <c r="G867" i="18"/>
  <c r="H867" i="18"/>
  <c r="I867" i="18"/>
  <c r="J867" i="18"/>
  <c r="K867" i="18"/>
  <c r="G868" i="18"/>
  <c r="H868" i="18"/>
  <c r="I868" i="18"/>
  <c r="J868" i="18"/>
  <c r="K868" i="18"/>
  <c r="G869" i="18"/>
  <c r="H869" i="18"/>
  <c r="I869" i="18"/>
  <c r="J869" i="18"/>
  <c r="K869" i="18"/>
  <c r="G870" i="18"/>
  <c r="H870" i="18"/>
  <c r="I870" i="18"/>
  <c r="J870" i="18"/>
  <c r="K870" i="18"/>
  <c r="G871" i="18"/>
  <c r="H871" i="18"/>
  <c r="I871" i="18"/>
  <c r="J871" i="18"/>
  <c r="K871" i="18"/>
  <c r="G872" i="18"/>
  <c r="H872" i="18"/>
  <c r="I872" i="18"/>
  <c r="J872" i="18"/>
  <c r="K872" i="18"/>
  <c r="G873" i="18"/>
  <c r="H873" i="18"/>
  <c r="I873" i="18"/>
  <c r="J873" i="18"/>
  <c r="K873" i="18"/>
  <c r="G874" i="18"/>
  <c r="H874" i="18"/>
  <c r="I874" i="18"/>
  <c r="J874" i="18"/>
  <c r="K874" i="18"/>
  <c r="G875" i="18"/>
  <c r="H875" i="18"/>
  <c r="I875" i="18"/>
  <c r="J875" i="18"/>
  <c r="K875" i="18"/>
  <c r="G876" i="18"/>
  <c r="H876" i="18"/>
  <c r="I876" i="18"/>
  <c r="J876" i="18"/>
  <c r="K876" i="18"/>
  <c r="G877" i="18"/>
  <c r="H877" i="18"/>
  <c r="I877" i="18"/>
  <c r="J877" i="18"/>
  <c r="K877" i="18"/>
  <c r="G878" i="18"/>
  <c r="H878" i="18"/>
  <c r="I878" i="18"/>
  <c r="J878" i="18"/>
  <c r="K878" i="18"/>
  <c r="G879" i="18"/>
  <c r="H879" i="18"/>
  <c r="I879" i="18"/>
  <c r="J879" i="18"/>
  <c r="K879" i="18"/>
  <c r="G880" i="18"/>
  <c r="H880" i="18"/>
  <c r="I880" i="18"/>
  <c r="J880" i="18"/>
  <c r="K880" i="18"/>
  <c r="G881" i="18"/>
  <c r="H881" i="18"/>
  <c r="I881" i="18"/>
  <c r="J881" i="18"/>
  <c r="K881" i="18"/>
  <c r="G882" i="18"/>
  <c r="H882" i="18"/>
  <c r="I882" i="18"/>
  <c r="J882" i="18"/>
  <c r="K882" i="18"/>
  <c r="G883" i="18"/>
  <c r="H883" i="18"/>
  <c r="I883" i="18"/>
  <c r="J883" i="18"/>
  <c r="K883" i="18"/>
  <c r="G884" i="18"/>
  <c r="H884" i="18"/>
  <c r="I884" i="18"/>
  <c r="J884" i="18"/>
  <c r="K884" i="18"/>
  <c r="G885" i="18"/>
  <c r="H885" i="18"/>
  <c r="I885" i="18"/>
  <c r="J885" i="18"/>
  <c r="K885" i="18"/>
  <c r="G886" i="18"/>
  <c r="H886" i="18"/>
  <c r="I886" i="18"/>
  <c r="J886" i="18"/>
  <c r="K886" i="18"/>
  <c r="G887" i="18"/>
  <c r="H887" i="18"/>
  <c r="I887" i="18"/>
  <c r="J887" i="18"/>
  <c r="K887" i="18"/>
  <c r="G888" i="18"/>
  <c r="H888" i="18"/>
  <c r="I888" i="18"/>
  <c r="J888" i="18"/>
  <c r="K888" i="18"/>
  <c r="G889" i="18"/>
  <c r="H889" i="18"/>
  <c r="I889" i="18"/>
  <c r="J889" i="18"/>
  <c r="K889" i="18"/>
  <c r="G890" i="18"/>
  <c r="H890" i="18"/>
  <c r="I890" i="18"/>
  <c r="J890" i="18"/>
  <c r="K890" i="18"/>
  <c r="G891" i="18"/>
  <c r="H891" i="18"/>
  <c r="I891" i="18"/>
  <c r="J891" i="18"/>
  <c r="K891" i="18"/>
  <c r="G892" i="18"/>
  <c r="H892" i="18"/>
  <c r="I892" i="18"/>
  <c r="J892" i="18"/>
  <c r="K892" i="18"/>
  <c r="G893" i="18"/>
  <c r="H893" i="18"/>
  <c r="I893" i="18"/>
  <c r="J893" i="18"/>
  <c r="K893" i="18"/>
  <c r="G894" i="18"/>
  <c r="H894" i="18"/>
  <c r="I894" i="18"/>
  <c r="J894" i="18"/>
  <c r="K894" i="18"/>
  <c r="G895" i="18"/>
  <c r="H895" i="18"/>
  <c r="I895" i="18"/>
  <c r="J895" i="18"/>
  <c r="K895" i="18"/>
  <c r="G896" i="18"/>
  <c r="H896" i="18"/>
  <c r="I896" i="18"/>
  <c r="J896" i="18"/>
  <c r="K896" i="18"/>
  <c r="G897" i="18"/>
  <c r="H897" i="18"/>
  <c r="I897" i="18"/>
  <c r="J897" i="18"/>
  <c r="K897" i="18"/>
  <c r="G898" i="18"/>
  <c r="H898" i="18"/>
  <c r="I898" i="18"/>
  <c r="J898" i="18"/>
  <c r="K898" i="18"/>
  <c r="G899" i="18"/>
  <c r="H899" i="18"/>
  <c r="I899" i="18"/>
  <c r="J899" i="18"/>
  <c r="K899" i="18"/>
  <c r="G900" i="18"/>
  <c r="H900" i="18"/>
  <c r="I900" i="18"/>
  <c r="J900" i="18"/>
  <c r="K900" i="18"/>
  <c r="G901" i="18"/>
  <c r="H901" i="18"/>
  <c r="I901" i="18"/>
  <c r="J901" i="18"/>
  <c r="K901" i="18"/>
  <c r="G902" i="18"/>
  <c r="H902" i="18"/>
  <c r="I902" i="18"/>
  <c r="J902" i="18"/>
  <c r="K902" i="18"/>
  <c r="G903" i="18"/>
  <c r="H903" i="18"/>
  <c r="I903" i="18"/>
  <c r="J903" i="18"/>
  <c r="K903" i="18"/>
  <c r="G904" i="18"/>
  <c r="H904" i="18"/>
  <c r="I904" i="18"/>
  <c r="J904" i="18"/>
  <c r="K904" i="18"/>
  <c r="G905" i="18"/>
  <c r="H905" i="18"/>
  <c r="I905" i="18"/>
  <c r="J905" i="18"/>
  <c r="K905" i="18"/>
  <c r="G906" i="18"/>
  <c r="H906" i="18"/>
  <c r="I906" i="18"/>
  <c r="J906" i="18"/>
  <c r="K906" i="18"/>
  <c r="G907" i="18"/>
  <c r="H907" i="18"/>
  <c r="I907" i="18"/>
  <c r="J907" i="18"/>
  <c r="K907" i="18"/>
  <c r="G908" i="18"/>
  <c r="H908" i="18"/>
  <c r="I908" i="18"/>
  <c r="J908" i="18"/>
  <c r="K908" i="18"/>
  <c r="G909" i="18"/>
  <c r="H909" i="18"/>
  <c r="I909" i="18"/>
  <c r="J909" i="18"/>
  <c r="K909" i="18"/>
  <c r="G910" i="18"/>
  <c r="H910" i="18"/>
  <c r="I910" i="18"/>
  <c r="J910" i="18"/>
  <c r="K910" i="18"/>
  <c r="G911" i="18"/>
  <c r="H911" i="18"/>
  <c r="I911" i="18"/>
  <c r="J911" i="18"/>
  <c r="K911" i="18"/>
  <c r="G912" i="18"/>
  <c r="H912" i="18"/>
  <c r="I912" i="18"/>
  <c r="J912" i="18"/>
  <c r="K912" i="18"/>
  <c r="G913" i="18"/>
  <c r="H913" i="18"/>
  <c r="I913" i="18"/>
  <c r="J913" i="18"/>
  <c r="K913" i="18"/>
  <c r="G914" i="18"/>
  <c r="H914" i="18"/>
  <c r="I914" i="18"/>
  <c r="J914" i="18"/>
  <c r="K914" i="18"/>
  <c r="G915" i="18"/>
  <c r="H915" i="18"/>
  <c r="I915" i="18"/>
  <c r="J915" i="18"/>
  <c r="K915" i="18"/>
  <c r="G916" i="18"/>
  <c r="H916" i="18"/>
  <c r="I916" i="18"/>
  <c r="J916" i="18"/>
  <c r="K916" i="18"/>
  <c r="G917" i="18"/>
  <c r="H917" i="18"/>
  <c r="I917" i="18"/>
  <c r="J917" i="18"/>
  <c r="K917" i="18"/>
  <c r="G918" i="18"/>
  <c r="H918" i="18"/>
  <c r="I918" i="18"/>
  <c r="J918" i="18"/>
  <c r="K918" i="18"/>
  <c r="G919" i="18"/>
  <c r="H919" i="18"/>
  <c r="I919" i="18"/>
  <c r="J919" i="18"/>
  <c r="K919" i="18"/>
  <c r="G920" i="18"/>
  <c r="H920" i="18"/>
  <c r="I920" i="18"/>
  <c r="J920" i="18"/>
  <c r="K920" i="18"/>
  <c r="G921" i="18"/>
  <c r="H921" i="18"/>
  <c r="I921" i="18"/>
  <c r="J921" i="18"/>
  <c r="K921" i="18"/>
  <c r="G922" i="18"/>
  <c r="H922" i="18"/>
  <c r="I922" i="18"/>
  <c r="J922" i="18"/>
  <c r="K922" i="18"/>
  <c r="G923" i="18"/>
  <c r="H923" i="18"/>
  <c r="I923" i="18"/>
  <c r="J923" i="18"/>
  <c r="K923" i="18"/>
  <c r="G924" i="18"/>
  <c r="H924" i="18"/>
  <c r="I924" i="18"/>
  <c r="J924" i="18"/>
  <c r="K924" i="18"/>
  <c r="G925" i="18"/>
  <c r="H925" i="18"/>
  <c r="I925" i="18"/>
  <c r="J925" i="18"/>
  <c r="K925" i="18"/>
  <c r="G926" i="18"/>
  <c r="H926" i="18"/>
  <c r="I926" i="18"/>
  <c r="J926" i="18"/>
  <c r="K926" i="18"/>
  <c r="G927" i="18"/>
  <c r="H927" i="18"/>
  <c r="I927" i="18"/>
  <c r="J927" i="18"/>
  <c r="K927" i="18"/>
  <c r="G928" i="18"/>
  <c r="H928" i="18"/>
  <c r="I928" i="18"/>
  <c r="J928" i="18"/>
  <c r="K928" i="18"/>
  <c r="G929" i="18"/>
  <c r="H929" i="18"/>
  <c r="I929" i="18"/>
  <c r="J929" i="18"/>
  <c r="K929" i="18"/>
  <c r="G930" i="18"/>
  <c r="H930" i="18"/>
  <c r="I930" i="18"/>
  <c r="J930" i="18"/>
  <c r="K930" i="18"/>
  <c r="G931" i="18"/>
  <c r="H931" i="18"/>
  <c r="I931" i="18"/>
  <c r="J931" i="18"/>
  <c r="K931" i="18"/>
  <c r="G932" i="18"/>
  <c r="H932" i="18"/>
  <c r="I932" i="18"/>
  <c r="J932" i="18"/>
  <c r="K932" i="18"/>
  <c r="G933" i="18"/>
  <c r="H933" i="18"/>
  <c r="I933" i="18"/>
  <c r="J933" i="18"/>
  <c r="K933" i="18"/>
  <c r="G934" i="18"/>
  <c r="H934" i="18"/>
  <c r="I934" i="18"/>
  <c r="J934" i="18"/>
  <c r="K934" i="18"/>
  <c r="G935" i="18"/>
  <c r="H935" i="18"/>
  <c r="I935" i="18"/>
  <c r="J935" i="18"/>
  <c r="K935" i="18"/>
  <c r="G936" i="18"/>
  <c r="H936" i="18"/>
  <c r="I936" i="18"/>
  <c r="J936" i="18"/>
  <c r="K936" i="18"/>
  <c r="G937" i="18"/>
  <c r="H937" i="18"/>
  <c r="I937" i="18"/>
  <c r="J937" i="18"/>
  <c r="K937" i="18"/>
  <c r="G938" i="18"/>
  <c r="H938" i="18"/>
  <c r="I938" i="18"/>
  <c r="J938" i="18"/>
  <c r="K938" i="18"/>
  <c r="G939" i="18"/>
  <c r="H939" i="18"/>
  <c r="I939" i="18"/>
  <c r="J939" i="18"/>
  <c r="K939" i="18"/>
  <c r="G940" i="18"/>
  <c r="H940" i="18"/>
  <c r="I940" i="18"/>
  <c r="J940" i="18"/>
  <c r="K940" i="18"/>
  <c r="G941" i="18"/>
  <c r="H941" i="18"/>
  <c r="I941" i="18"/>
  <c r="J941" i="18"/>
  <c r="K941" i="18"/>
  <c r="G942" i="18"/>
  <c r="H942" i="18"/>
  <c r="I942" i="18"/>
  <c r="J942" i="18"/>
  <c r="K942" i="18"/>
  <c r="G943" i="18"/>
  <c r="H943" i="18"/>
  <c r="I943" i="18"/>
  <c r="J943" i="18"/>
  <c r="K943" i="18"/>
  <c r="G944" i="18"/>
  <c r="H944" i="18"/>
  <c r="I944" i="18"/>
  <c r="J944" i="18"/>
  <c r="K944" i="18"/>
  <c r="G945" i="18"/>
  <c r="H945" i="18"/>
  <c r="I945" i="18"/>
  <c r="J945" i="18"/>
  <c r="K945" i="18"/>
  <c r="G946" i="18"/>
  <c r="H946" i="18"/>
  <c r="I946" i="18"/>
  <c r="J946" i="18"/>
  <c r="K946" i="18"/>
  <c r="G947" i="18"/>
  <c r="H947" i="18"/>
  <c r="I947" i="18"/>
  <c r="J947" i="18"/>
  <c r="K947" i="18"/>
  <c r="G948" i="18"/>
  <c r="H948" i="18"/>
  <c r="I948" i="18"/>
  <c r="J948" i="18"/>
  <c r="K948" i="18"/>
  <c r="G949" i="18"/>
  <c r="H949" i="18"/>
  <c r="I949" i="18"/>
  <c r="J949" i="18"/>
  <c r="K949" i="18"/>
  <c r="G950" i="18"/>
  <c r="H950" i="18"/>
  <c r="I950" i="18"/>
  <c r="J950" i="18"/>
  <c r="K950" i="18"/>
  <c r="G951" i="18"/>
  <c r="H951" i="18"/>
  <c r="I951" i="18"/>
  <c r="J951" i="18"/>
  <c r="K951" i="18"/>
  <c r="G952" i="18"/>
  <c r="H952" i="18"/>
  <c r="I952" i="18"/>
  <c r="J952" i="18"/>
  <c r="K952" i="18"/>
  <c r="G953" i="18"/>
  <c r="H953" i="18"/>
  <c r="I953" i="18"/>
  <c r="J953" i="18"/>
  <c r="K953" i="18"/>
  <c r="G954" i="18"/>
  <c r="H954" i="18"/>
  <c r="I954" i="18"/>
  <c r="J954" i="18"/>
  <c r="K954" i="18"/>
  <c r="G955" i="18"/>
  <c r="H955" i="18"/>
  <c r="I955" i="18"/>
  <c r="J955" i="18"/>
  <c r="K955" i="18"/>
  <c r="G956" i="18"/>
  <c r="H956" i="18"/>
  <c r="I956" i="18"/>
  <c r="J956" i="18"/>
  <c r="K956" i="18"/>
  <c r="G957" i="18"/>
  <c r="H957" i="18"/>
  <c r="I957" i="18"/>
  <c r="J957" i="18"/>
  <c r="K957" i="18"/>
  <c r="G958" i="18"/>
  <c r="H958" i="18"/>
  <c r="I958" i="18"/>
  <c r="J958" i="18"/>
  <c r="K958" i="18"/>
  <c r="G959" i="18"/>
  <c r="H959" i="18"/>
  <c r="I959" i="18"/>
  <c r="J959" i="18"/>
  <c r="K959" i="18"/>
  <c r="G960" i="18"/>
  <c r="H960" i="18"/>
  <c r="I960" i="18"/>
  <c r="J960" i="18"/>
  <c r="K960" i="18"/>
  <c r="G961" i="18"/>
  <c r="H961" i="18"/>
  <c r="I961" i="18"/>
  <c r="J961" i="18"/>
  <c r="K961" i="18"/>
  <c r="G962" i="18"/>
  <c r="H962" i="18"/>
  <c r="I962" i="18"/>
  <c r="J962" i="18"/>
  <c r="K962" i="18"/>
  <c r="G963" i="18"/>
  <c r="H963" i="18"/>
  <c r="I963" i="18"/>
  <c r="J963" i="18"/>
  <c r="K963" i="18"/>
  <c r="G964" i="18"/>
  <c r="H964" i="18"/>
  <c r="I964" i="18"/>
  <c r="J964" i="18"/>
  <c r="K964" i="18"/>
  <c r="G965" i="18"/>
  <c r="H965" i="18"/>
  <c r="I965" i="18"/>
  <c r="J965" i="18"/>
  <c r="K965" i="18"/>
  <c r="G966" i="18"/>
  <c r="H966" i="18"/>
  <c r="I966" i="18"/>
  <c r="J966" i="18"/>
  <c r="K966" i="18"/>
  <c r="G967" i="18"/>
  <c r="H967" i="18"/>
  <c r="I967" i="18"/>
  <c r="J967" i="18"/>
  <c r="K967" i="18"/>
  <c r="G968" i="18"/>
  <c r="H968" i="18"/>
  <c r="I968" i="18"/>
  <c r="J968" i="18"/>
  <c r="K968" i="18"/>
  <c r="G969" i="18"/>
  <c r="H969" i="18"/>
  <c r="I969" i="18"/>
  <c r="J969" i="18"/>
  <c r="K969" i="18"/>
  <c r="G970" i="18"/>
  <c r="H970" i="18"/>
  <c r="I970" i="18"/>
  <c r="J970" i="18"/>
  <c r="K970" i="18"/>
  <c r="G971" i="18"/>
  <c r="H971" i="18"/>
  <c r="I971" i="18"/>
  <c r="J971" i="18"/>
  <c r="K971" i="18"/>
  <c r="G972" i="18"/>
  <c r="H972" i="18"/>
  <c r="I972" i="18"/>
  <c r="J972" i="18"/>
  <c r="K972" i="18"/>
  <c r="G973" i="18"/>
  <c r="H973" i="18"/>
  <c r="I973" i="18"/>
  <c r="J973" i="18"/>
  <c r="K973" i="18"/>
  <c r="G974" i="18"/>
  <c r="H974" i="18"/>
  <c r="I974" i="18"/>
  <c r="J974" i="18"/>
  <c r="K974" i="18"/>
  <c r="G975" i="18"/>
  <c r="H975" i="18"/>
  <c r="I975" i="18"/>
  <c r="J975" i="18"/>
  <c r="K975" i="18"/>
  <c r="G976" i="18"/>
  <c r="H976" i="18"/>
  <c r="I976" i="18"/>
  <c r="J976" i="18"/>
  <c r="K976" i="18"/>
  <c r="G977" i="18"/>
  <c r="H977" i="18"/>
  <c r="I977" i="18"/>
  <c r="J977" i="18"/>
  <c r="K977" i="18"/>
  <c r="G978" i="18"/>
  <c r="H978" i="18"/>
  <c r="I978" i="18"/>
  <c r="J978" i="18"/>
  <c r="K978" i="18"/>
  <c r="G979" i="18"/>
  <c r="H979" i="18"/>
  <c r="I979" i="18"/>
  <c r="J979" i="18"/>
  <c r="K979" i="18"/>
  <c r="G980" i="18"/>
  <c r="H980" i="18"/>
  <c r="I980" i="18"/>
  <c r="J980" i="18"/>
  <c r="K980" i="18"/>
  <c r="G981" i="18"/>
  <c r="H981" i="18"/>
  <c r="I981" i="18"/>
  <c r="J981" i="18"/>
  <c r="K981" i="18"/>
  <c r="G982" i="18"/>
  <c r="H982" i="18"/>
  <c r="I982" i="18"/>
  <c r="J982" i="18"/>
  <c r="K982" i="18"/>
  <c r="G983" i="18"/>
  <c r="H983" i="18"/>
  <c r="I983" i="18"/>
  <c r="J983" i="18"/>
  <c r="K983" i="18"/>
  <c r="G984" i="18"/>
  <c r="H984" i="18"/>
  <c r="I984" i="18"/>
  <c r="J984" i="18"/>
  <c r="K984" i="18"/>
  <c r="G985" i="18"/>
  <c r="H985" i="18"/>
  <c r="I985" i="18"/>
  <c r="J985" i="18"/>
  <c r="K985" i="18"/>
  <c r="G986" i="18"/>
  <c r="H986" i="18"/>
  <c r="I986" i="18"/>
  <c r="J986" i="18"/>
  <c r="K986" i="18"/>
  <c r="G987" i="18"/>
  <c r="H987" i="18"/>
  <c r="I987" i="18"/>
  <c r="J987" i="18"/>
  <c r="K987" i="18"/>
  <c r="G988" i="18"/>
  <c r="H988" i="18"/>
  <c r="I988" i="18"/>
  <c r="J988" i="18"/>
  <c r="K988" i="18"/>
  <c r="G989" i="18"/>
  <c r="H989" i="18"/>
  <c r="I989" i="18"/>
  <c r="J989" i="18"/>
  <c r="K989" i="18"/>
  <c r="G990" i="18"/>
  <c r="H990" i="18"/>
  <c r="I990" i="18"/>
  <c r="J990" i="18"/>
  <c r="K990" i="18"/>
  <c r="G991" i="18"/>
  <c r="H991" i="18"/>
  <c r="I991" i="18"/>
  <c r="J991" i="18"/>
  <c r="K991" i="18"/>
  <c r="G992" i="18"/>
  <c r="H992" i="18"/>
  <c r="I992" i="18"/>
  <c r="J992" i="18"/>
  <c r="K992" i="18"/>
  <c r="G993" i="18"/>
  <c r="H993" i="18"/>
  <c r="I993" i="18"/>
  <c r="J993" i="18"/>
  <c r="K993" i="18"/>
  <c r="G994" i="18"/>
  <c r="H994" i="18"/>
  <c r="I994" i="18"/>
  <c r="J994" i="18"/>
  <c r="K994" i="18"/>
  <c r="G995" i="18"/>
  <c r="H995" i="18"/>
  <c r="I995" i="18"/>
  <c r="J995" i="18"/>
  <c r="K995" i="18"/>
  <c r="G996" i="18"/>
  <c r="H996" i="18"/>
  <c r="I996" i="18"/>
  <c r="J996" i="18"/>
  <c r="K996" i="18"/>
  <c r="G997" i="18"/>
  <c r="H997" i="18"/>
  <c r="I997" i="18"/>
  <c r="J997" i="18"/>
  <c r="K997" i="18"/>
  <c r="G998" i="18"/>
  <c r="H998" i="18"/>
  <c r="I998" i="18"/>
  <c r="J998" i="18"/>
  <c r="K998" i="18"/>
  <c r="G999" i="18"/>
  <c r="H999" i="18"/>
  <c r="I999" i="18"/>
  <c r="J999" i="18"/>
  <c r="K999" i="18"/>
  <c r="G1000" i="18"/>
  <c r="H1000" i="18"/>
  <c r="I1000" i="18"/>
  <c r="J1000" i="18"/>
  <c r="K1000" i="18"/>
  <c r="G1001" i="18"/>
  <c r="H1001" i="18"/>
  <c r="I1001" i="18"/>
  <c r="J1001" i="18"/>
  <c r="K1001" i="18"/>
  <c r="G1002" i="18"/>
  <c r="H1002" i="18"/>
  <c r="I1002" i="18"/>
  <c r="J1002" i="18"/>
  <c r="K1002" i="18"/>
  <c r="G1003" i="18"/>
  <c r="H1003" i="18"/>
  <c r="I1003" i="18"/>
  <c r="J1003" i="18"/>
  <c r="K1003" i="18"/>
  <c r="G1004" i="18"/>
  <c r="H1004" i="18"/>
  <c r="I1004" i="18"/>
  <c r="J1004" i="18"/>
  <c r="K1004" i="18"/>
  <c r="G1005" i="18"/>
  <c r="H1005" i="18"/>
  <c r="I1005" i="18"/>
  <c r="J1005" i="18"/>
  <c r="K1005" i="18"/>
  <c r="G1006" i="18"/>
  <c r="H1006" i="18"/>
  <c r="I1006" i="18"/>
  <c r="J1006" i="18"/>
  <c r="K1006" i="18"/>
  <c r="G1007" i="18"/>
  <c r="H1007" i="18"/>
  <c r="I1007" i="18"/>
  <c r="J1007" i="18"/>
  <c r="K1007" i="18"/>
  <c r="G1008" i="18"/>
  <c r="H1008" i="18"/>
  <c r="I1008" i="18"/>
  <c r="J1008" i="18"/>
  <c r="K1008" i="18"/>
  <c r="G1009" i="18"/>
  <c r="H1009" i="18"/>
  <c r="I1009" i="18"/>
  <c r="J1009" i="18"/>
  <c r="K1009" i="18"/>
  <c r="G1010" i="18"/>
  <c r="H1010" i="18"/>
  <c r="I1010" i="18"/>
  <c r="J1010" i="18"/>
  <c r="K1010" i="18"/>
  <c r="G1011" i="18"/>
  <c r="H1011" i="18"/>
  <c r="I1011" i="18"/>
  <c r="J1011" i="18"/>
  <c r="K1011" i="18"/>
  <c r="G1012" i="18"/>
  <c r="H1012" i="18"/>
  <c r="I1012" i="18"/>
  <c r="J1012" i="18"/>
  <c r="K1012" i="18"/>
  <c r="G1013" i="18"/>
  <c r="H1013" i="18"/>
  <c r="I1013" i="18"/>
  <c r="J1013" i="18"/>
  <c r="K1013" i="18"/>
  <c r="G1014" i="18"/>
  <c r="H1014" i="18"/>
  <c r="I1014" i="18"/>
  <c r="J1014" i="18"/>
  <c r="K1014" i="18"/>
  <c r="G1015" i="18"/>
  <c r="H1015" i="18"/>
  <c r="I1015" i="18"/>
  <c r="J1015" i="18"/>
  <c r="K1015" i="18"/>
  <c r="G1016" i="18"/>
  <c r="H1016" i="18"/>
  <c r="I1016" i="18"/>
  <c r="J1016" i="18"/>
  <c r="K1016" i="18"/>
  <c r="G1017" i="18"/>
  <c r="H1017" i="18"/>
  <c r="I1017" i="18"/>
  <c r="J1017" i="18"/>
  <c r="K1017" i="18"/>
  <c r="G1018" i="18"/>
  <c r="H1018" i="18"/>
  <c r="I1018" i="18"/>
  <c r="J1018" i="18"/>
  <c r="K1018" i="18"/>
  <c r="G1019" i="18"/>
  <c r="H1019" i="18"/>
  <c r="I1019" i="18"/>
  <c r="J1019" i="18"/>
  <c r="K1019" i="18"/>
  <c r="G1020" i="18"/>
  <c r="H1020" i="18"/>
  <c r="I1020" i="18"/>
  <c r="J1020" i="18"/>
  <c r="K1020" i="18"/>
  <c r="G1021" i="18"/>
  <c r="H1021" i="18"/>
  <c r="I1021" i="18"/>
  <c r="J1021" i="18"/>
  <c r="K1021" i="18"/>
  <c r="G1022" i="18"/>
  <c r="H1022" i="18"/>
  <c r="I1022" i="18"/>
  <c r="J1022" i="18"/>
  <c r="K1022" i="18"/>
  <c r="G1023" i="18"/>
  <c r="H1023" i="18"/>
  <c r="I1023" i="18"/>
  <c r="J1023" i="18"/>
  <c r="K1023" i="18"/>
  <c r="G1024" i="18"/>
  <c r="H1024" i="18"/>
  <c r="I1024" i="18"/>
  <c r="J1024" i="18"/>
  <c r="K1024" i="18"/>
  <c r="G1025" i="18"/>
  <c r="H1025" i="18"/>
  <c r="I1025" i="18"/>
  <c r="J1025" i="18"/>
  <c r="K1025" i="18"/>
  <c r="G1026" i="18"/>
  <c r="H1026" i="18"/>
  <c r="I1026" i="18"/>
  <c r="J1026" i="18"/>
  <c r="K1026" i="18"/>
  <c r="G1027" i="18"/>
  <c r="H1027" i="18"/>
  <c r="I1027" i="18"/>
  <c r="J1027" i="18"/>
  <c r="K1027" i="18"/>
  <c r="G1028" i="18"/>
  <c r="H1028" i="18"/>
  <c r="I1028" i="18"/>
  <c r="J1028" i="18"/>
  <c r="K1028" i="18"/>
  <c r="G1029" i="18"/>
  <c r="H1029" i="18"/>
  <c r="I1029" i="18"/>
  <c r="J1029" i="18"/>
  <c r="K1029" i="18"/>
  <c r="G1030" i="18"/>
  <c r="H1030" i="18"/>
  <c r="I1030" i="18"/>
  <c r="J1030" i="18"/>
  <c r="K1030" i="18"/>
  <c r="G1031" i="18"/>
  <c r="H1031" i="18"/>
  <c r="I1031" i="18"/>
  <c r="J1031" i="18"/>
  <c r="K1031" i="18"/>
  <c r="G1032" i="18"/>
  <c r="H1032" i="18"/>
  <c r="I1032" i="18"/>
  <c r="J1032" i="18"/>
  <c r="K1032" i="18"/>
  <c r="G1033" i="18"/>
  <c r="H1033" i="18"/>
  <c r="I1033" i="18"/>
  <c r="J1033" i="18"/>
  <c r="K1033" i="18"/>
  <c r="G1034" i="18"/>
  <c r="H1034" i="18"/>
  <c r="I1034" i="18"/>
  <c r="J1034" i="18"/>
  <c r="K1034" i="18"/>
  <c r="G1035" i="18"/>
  <c r="H1035" i="18"/>
  <c r="I1035" i="18"/>
  <c r="J1035" i="18"/>
  <c r="K1035" i="18"/>
  <c r="G1036" i="18"/>
  <c r="H1036" i="18"/>
  <c r="I1036" i="18"/>
  <c r="J1036" i="18"/>
  <c r="K1036" i="18"/>
  <c r="G1037" i="18"/>
  <c r="H1037" i="18"/>
  <c r="I1037" i="18"/>
  <c r="J1037" i="18"/>
  <c r="K1037" i="18"/>
  <c r="G1038" i="18"/>
  <c r="H1038" i="18"/>
  <c r="I1038" i="18"/>
  <c r="J1038" i="18"/>
  <c r="K1038" i="18"/>
  <c r="G1039" i="18"/>
  <c r="H1039" i="18"/>
  <c r="I1039" i="18"/>
  <c r="J1039" i="18"/>
  <c r="K1039" i="18"/>
  <c r="G1040" i="18"/>
  <c r="H1040" i="18"/>
  <c r="I1040" i="18"/>
  <c r="J1040" i="18"/>
  <c r="K1040" i="18"/>
  <c r="G1041" i="18"/>
  <c r="H1041" i="18"/>
  <c r="I1041" i="18"/>
  <c r="J1041" i="18"/>
  <c r="K1041" i="18"/>
  <c r="G1042" i="18"/>
  <c r="H1042" i="18"/>
  <c r="I1042" i="18"/>
  <c r="J1042" i="18"/>
  <c r="K1042" i="18"/>
  <c r="G1043" i="18"/>
  <c r="H1043" i="18"/>
  <c r="I1043" i="18"/>
  <c r="J1043" i="18"/>
  <c r="K1043" i="18"/>
  <c r="G1044" i="18"/>
  <c r="H1044" i="18"/>
  <c r="I1044" i="18"/>
  <c r="J1044" i="18"/>
  <c r="K1044" i="18"/>
  <c r="G1045" i="18"/>
  <c r="H1045" i="18"/>
  <c r="I1045" i="18"/>
  <c r="J1045" i="18"/>
  <c r="K1045" i="18"/>
  <c r="G1046" i="18"/>
  <c r="H1046" i="18"/>
  <c r="I1046" i="18"/>
  <c r="J1046" i="18"/>
  <c r="K1046" i="18"/>
  <c r="G1047" i="18"/>
  <c r="H1047" i="18"/>
  <c r="I1047" i="18"/>
  <c r="J1047" i="18"/>
  <c r="K1047" i="18"/>
  <c r="G1048" i="18"/>
  <c r="H1048" i="18"/>
  <c r="I1048" i="18"/>
  <c r="J1048" i="18"/>
  <c r="K1048" i="18"/>
  <c r="G1049" i="18"/>
  <c r="H1049" i="18"/>
  <c r="I1049" i="18"/>
  <c r="J1049" i="18"/>
  <c r="K1049" i="18"/>
  <c r="G1050" i="18"/>
  <c r="H1050" i="18"/>
  <c r="I1050" i="18"/>
  <c r="J1050" i="18"/>
  <c r="K1050" i="18"/>
  <c r="G1051" i="18"/>
  <c r="H1051" i="18"/>
  <c r="I1051" i="18"/>
  <c r="J1051" i="18"/>
  <c r="K1051" i="18"/>
  <c r="G1052" i="18"/>
  <c r="H1052" i="18"/>
  <c r="I1052" i="18"/>
  <c r="J1052" i="18"/>
  <c r="K1052" i="18"/>
  <c r="G1053" i="18"/>
  <c r="H1053" i="18"/>
  <c r="I1053" i="18"/>
  <c r="J1053" i="18"/>
  <c r="K1053" i="18"/>
  <c r="G1054" i="18"/>
  <c r="H1054" i="18"/>
  <c r="I1054" i="18"/>
  <c r="J1054" i="18"/>
  <c r="K1054" i="18"/>
  <c r="G1055" i="18"/>
  <c r="H1055" i="18"/>
  <c r="I1055" i="18"/>
  <c r="J1055" i="18"/>
  <c r="K1055" i="18"/>
  <c r="G1056" i="18"/>
  <c r="H1056" i="18"/>
  <c r="I1056" i="18"/>
  <c r="J1056" i="18"/>
  <c r="K1056" i="18"/>
  <c r="G1057" i="18"/>
  <c r="H1057" i="18"/>
  <c r="I1057" i="18"/>
  <c r="J1057" i="18"/>
  <c r="K1057" i="18"/>
  <c r="G1058" i="18"/>
  <c r="H1058" i="18"/>
  <c r="I1058" i="18"/>
  <c r="J1058" i="18"/>
  <c r="K1058" i="18"/>
  <c r="G1059" i="18"/>
  <c r="H1059" i="18"/>
  <c r="I1059" i="18"/>
  <c r="J1059" i="18"/>
  <c r="K1059" i="18"/>
  <c r="G1060" i="18"/>
  <c r="H1060" i="18"/>
  <c r="I1060" i="18"/>
  <c r="J1060" i="18"/>
  <c r="K1060" i="18"/>
  <c r="G1061" i="18"/>
  <c r="H1061" i="18"/>
  <c r="I1061" i="18"/>
  <c r="J1061" i="18"/>
  <c r="K1061" i="18"/>
  <c r="G1062" i="18"/>
  <c r="H1062" i="18"/>
  <c r="I1062" i="18"/>
  <c r="J1062" i="18"/>
  <c r="K1062" i="18"/>
  <c r="G1063" i="18"/>
  <c r="H1063" i="18"/>
  <c r="I1063" i="18"/>
  <c r="J1063" i="18"/>
  <c r="K1063" i="18"/>
  <c r="G1064" i="18"/>
  <c r="H1064" i="18"/>
  <c r="I1064" i="18"/>
  <c r="J1064" i="18"/>
  <c r="K1064" i="18"/>
  <c r="G1065" i="18"/>
  <c r="H1065" i="18"/>
  <c r="I1065" i="18"/>
  <c r="J1065" i="18"/>
  <c r="K1065" i="18"/>
  <c r="G1066" i="18"/>
  <c r="H1066" i="18"/>
  <c r="I1066" i="18"/>
  <c r="J1066" i="18"/>
  <c r="K1066" i="18"/>
  <c r="G1067" i="18"/>
  <c r="H1067" i="18"/>
  <c r="I1067" i="18"/>
  <c r="J1067" i="18"/>
  <c r="K1067" i="18"/>
  <c r="G1068" i="18"/>
  <c r="H1068" i="18"/>
  <c r="I1068" i="18"/>
  <c r="J1068" i="18"/>
  <c r="K1068" i="18"/>
  <c r="G1069" i="18"/>
  <c r="H1069" i="18"/>
  <c r="I1069" i="18"/>
  <c r="J1069" i="18"/>
  <c r="K1069" i="18"/>
  <c r="G1070" i="18"/>
  <c r="H1070" i="18"/>
  <c r="I1070" i="18"/>
  <c r="J1070" i="18"/>
  <c r="K1070" i="18"/>
  <c r="G1071" i="18"/>
  <c r="H1071" i="18"/>
  <c r="I1071" i="18"/>
  <c r="J1071" i="18"/>
  <c r="K1071" i="18"/>
  <c r="G1072" i="18"/>
  <c r="H1072" i="18"/>
  <c r="I1072" i="18"/>
  <c r="J1072" i="18"/>
  <c r="K1072" i="18"/>
  <c r="G1073" i="18"/>
  <c r="H1073" i="18"/>
  <c r="I1073" i="18"/>
  <c r="J1073" i="18"/>
  <c r="K1073" i="18"/>
  <c r="G1074" i="18"/>
  <c r="H1074" i="18"/>
  <c r="I1074" i="18"/>
  <c r="J1074" i="18"/>
  <c r="K1074" i="18"/>
  <c r="G1075" i="18"/>
  <c r="H1075" i="18"/>
  <c r="I1075" i="18"/>
  <c r="J1075" i="18"/>
  <c r="K1075" i="18"/>
  <c r="G1076" i="18"/>
  <c r="H1076" i="18"/>
  <c r="I1076" i="18"/>
  <c r="J1076" i="18"/>
  <c r="K1076" i="18"/>
  <c r="G1077" i="18"/>
  <c r="H1077" i="18"/>
  <c r="I1077" i="18"/>
  <c r="J1077" i="18"/>
  <c r="K1077" i="18"/>
  <c r="G1078" i="18"/>
  <c r="H1078" i="18"/>
  <c r="I1078" i="18"/>
  <c r="J1078" i="18"/>
  <c r="K1078" i="18"/>
  <c r="H4" i="18"/>
  <c r="I4" i="18"/>
  <c r="J4" i="18"/>
  <c r="K4" i="18"/>
  <c r="G4" i="18"/>
  <c r="AI10" i="1"/>
  <c r="AD10" i="1" s="1"/>
  <c r="AI11" i="1" l="1"/>
  <c r="AD11" i="1" s="1"/>
  <c r="AD144" i="1"/>
  <c r="AE144" i="1"/>
  <c r="AE143" i="1"/>
  <c r="AD143" i="1"/>
  <c r="AD142" i="1"/>
  <c r="AE142" i="1"/>
  <c r="AE141" i="1"/>
  <c r="AD141" i="1"/>
  <c r="AD140" i="1"/>
  <c r="AE140" i="1"/>
  <c r="AE139" i="1"/>
  <c r="AD139" i="1"/>
  <c r="AE10" i="1"/>
  <c r="AE11" i="1" l="1"/>
  <c r="AB141" i="1" l="1"/>
  <c r="AB143" i="1"/>
  <c r="AB139" i="1"/>
  <c r="AA143" i="1"/>
  <c r="AB140" i="1"/>
  <c r="AB144" i="1"/>
  <c r="AA144" i="1"/>
  <c r="AA142" i="1"/>
  <c r="AB142" i="1"/>
  <c r="AA140" i="1"/>
  <c r="AA139" i="1"/>
  <c r="AA141" i="1"/>
  <c r="AC133" i="1" l="1" a="1"/>
  <c r="AC133" i="1" s="1"/>
  <c r="Z133" i="1" a="1"/>
  <c r="Z133" i="1" s="1"/>
  <c r="AI133" i="1" s="1"/>
  <c r="AJ133" i="1"/>
  <c r="Z121" i="1" a="1"/>
  <c r="Z121" i="1" s="1"/>
  <c r="AI121" i="1" s="1"/>
  <c r="AJ121" i="1"/>
  <c r="AC121" i="1" a="1"/>
  <c r="AC121" i="1" s="1"/>
  <c r="Z109" i="1" a="1"/>
  <c r="Z109" i="1" s="1"/>
  <c r="AI109" i="1" s="1"/>
  <c r="AC109" i="1" a="1"/>
  <c r="AC109" i="1" s="1"/>
  <c r="AJ109" i="1"/>
  <c r="AJ97" i="1"/>
  <c r="AC97" i="1" a="1"/>
  <c r="AC97" i="1" s="1"/>
  <c r="Z97" i="1" a="1"/>
  <c r="Z97" i="1" s="1"/>
  <c r="AI97" i="1" s="1"/>
  <c r="Z81" i="1" a="1"/>
  <c r="Z81" i="1" s="1"/>
  <c r="AI81" i="1" s="1"/>
  <c r="AJ81" i="1"/>
  <c r="AC81" i="1" a="1"/>
  <c r="AC81" i="1" s="1"/>
  <c r="Z136" i="1" a="1"/>
  <c r="Z136" i="1" s="1"/>
  <c r="AI136" i="1" s="1"/>
  <c r="AJ136" i="1"/>
  <c r="AC136" i="1" a="1"/>
  <c r="AC136" i="1" s="1"/>
  <c r="AC128" i="1" a="1"/>
  <c r="AC128" i="1" s="1"/>
  <c r="Z128" i="1" a="1"/>
  <c r="Z128" i="1" s="1"/>
  <c r="AI128" i="1" s="1"/>
  <c r="AJ128" i="1"/>
  <c r="Z120" i="1" a="1"/>
  <c r="Z120" i="1" s="1"/>
  <c r="AI120" i="1" s="1"/>
  <c r="AC120" i="1" a="1"/>
  <c r="AC120" i="1" s="1"/>
  <c r="AJ120" i="1"/>
  <c r="Z112" i="1" a="1"/>
  <c r="Z112" i="1" s="1"/>
  <c r="AI112" i="1" s="1"/>
  <c r="AC112" i="1" a="1"/>
  <c r="AC112" i="1" s="1"/>
  <c r="AJ112" i="1"/>
  <c r="Z104" i="1" a="1"/>
  <c r="Z104" i="1" s="1"/>
  <c r="AI104" i="1" s="1"/>
  <c r="AC104" i="1" a="1"/>
  <c r="AC104" i="1" s="1"/>
  <c r="AJ104" i="1"/>
  <c r="AC96" i="1" a="1"/>
  <c r="AC96" i="1" s="1"/>
  <c r="AJ96" i="1"/>
  <c r="Z96" i="1" a="1"/>
  <c r="Z96" i="1" s="1"/>
  <c r="AI96" i="1" s="1"/>
  <c r="Z88" i="1" a="1"/>
  <c r="Z88" i="1" s="1"/>
  <c r="AI88" i="1" s="1"/>
  <c r="AC88" i="1" a="1"/>
  <c r="AC88" i="1" s="1"/>
  <c r="AJ88" i="1"/>
  <c r="Z50" i="1" a="1"/>
  <c r="Z50" i="1" s="1"/>
  <c r="AI50" i="1" s="1"/>
  <c r="AJ50" i="1"/>
  <c r="AC50" i="1" a="1"/>
  <c r="AC50" i="1" s="1"/>
  <c r="Z135" i="1" a="1"/>
  <c r="Z135" i="1" s="1"/>
  <c r="AI135" i="1" s="1"/>
  <c r="AJ135" i="1"/>
  <c r="AC135" i="1" a="1"/>
  <c r="AC135" i="1" s="1"/>
  <c r="AC131" i="1" a="1"/>
  <c r="AC131" i="1" s="1"/>
  <c r="Z131" i="1" a="1"/>
  <c r="Z131" i="1" s="1"/>
  <c r="AI131" i="1" s="1"/>
  <c r="AJ131" i="1"/>
  <c r="AC127" i="1" a="1"/>
  <c r="AC127" i="1" s="1"/>
  <c r="Z127" i="1" a="1"/>
  <c r="Z127" i="1" s="1"/>
  <c r="AI127" i="1" s="1"/>
  <c r="AJ127" i="1"/>
  <c r="Z123" i="1" a="1"/>
  <c r="Z123" i="1" s="1"/>
  <c r="AI123" i="1" s="1"/>
  <c r="AJ123" i="1"/>
  <c r="AC123" i="1" a="1"/>
  <c r="AC123" i="1" s="1"/>
  <c r="AC119" i="1" a="1"/>
  <c r="AC119" i="1" s="1"/>
  <c r="Z119" i="1" a="1"/>
  <c r="Z119" i="1" s="1"/>
  <c r="AI119" i="1" s="1"/>
  <c r="AJ119" i="1"/>
  <c r="Z115" i="1" a="1"/>
  <c r="Z115" i="1" s="1"/>
  <c r="AI115" i="1" s="1"/>
  <c r="AC115" i="1" a="1"/>
  <c r="AC115" i="1" s="1"/>
  <c r="AJ115" i="1"/>
  <c r="Z111" i="1" a="1"/>
  <c r="Z111" i="1" s="1"/>
  <c r="AI111" i="1" s="1"/>
  <c r="AC111" i="1" a="1"/>
  <c r="AC111" i="1" s="1"/>
  <c r="AJ111" i="1"/>
  <c r="AC107" i="1" a="1"/>
  <c r="AC107" i="1" s="1"/>
  <c r="AJ107" i="1"/>
  <c r="Z107" i="1" a="1"/>
  <c r="Z107" i="1" s="1"/>
  <c r="AI107" i="1" s="1"/>
  <c r="AC103" i="1" a="1"/>
  <c r="AC103" i="1" s="1"/>
  <c r="AJ103" i="1"/>
  <c r="Z103" i="1" a="1"/>
  <c r="Z103" i="1" s="1"/>
  <c r="AI103" i="1" s="1"/>
  <c r="AC99" i="1" a="1"/>
  <c r="AC99" i="1" s="1"/>
  <c r="AJ99" i="1"/>
  <c r="Z99" i="1" a="1"/>
  <c r="Z99" i="1" s="1"/>
  <c r="AI99" i="1" s="1"/>
  <c r="AC95" i="1" a="1"/>
  <c r="AC95" i="1" s="1"/>
  <c r="AJ95" i="1"/>
  <c r="Z95" i="1" a="1"/>
  <c r="Z95" i="1" s="1"/>
  <c r="AI95" i="1" s="1"/>
  <c r="Z91" i="1" a="1"/>
  <c r="Z91" i="1" s="1"/>
  <c r="AI91" i="1" s="1"/>
  <c r="AC91" i="1" a="1"/>
  <c r="AC91" i="1" s="1"/>
  <c r="AJ91" i="1"/>
  <c r="Z87" i="1" a="1"/>
  <c r="Z87" i="1" s="1"/>
  <c r="AI87" i="1" s="1"/>
  <c r="AC87" i="1" a="1"/>
  <c r="AC87" i="1" s="1"/>
  <c r="AJ87" i="1"/>
  <c r="Z83" i="1" a="1"/>
  <c r="Z83" i="1" s="1"/>
  <c r="AI83" i="1" s="1"/>
  <c r="AC83" i="1" a="1"/>
  <c r="AC83" i="1" s="1"/>
  <c r="AJ83" i="1"/>
  <c r="Z79" i="1" a="1"/>
  <c r="Z79" i="1" s="1"/>
  <c r="AI79" i="1" s="1"/>
  <c r="AC79" i="1" a="1"/>
  <c r="AC79" i="1" s="1"/>
  <c r="AJ79" i="1"/>
  <c r="Z75" i="1" a="1"/>
  <c r="Z75" i="1" s="1"/>
  <c r="AI75" i="1" s="1"/>
  <c r="AJ75" i="1"/>
  <c r="AC75" i="1" a="1"/>
  <c r="AC75" i="1" s="1"/>
  <c r="Z71" i="1" a="1"/>
  <c r="Z71" i="1" s="1"/>
  <c r="AI71" i="1" s="1"/>
  <c r="AJ71" i="1"/>
  <c r="AC71" i="1" a="1"/>
  <c r="AC71" i="1" s="1"/>
  <c r="Z67" i="1" a="1"/>
  <c r="Z67" i="1" s="1"/>
  <c r="AI67" i="1" s="1"/>
  <c r="AJ67" i="1"/>
  <c r="AC67" i="1" a="1"/>
  <c r="AC67" i="1" s="1"/>
  <c r="Z63" i="1" a="1"/>
  <c r="Z63" i="1" s="1"/>
  <c r="AI63" i="1" s="1"/>
  <c r="AJ63" i="1"/>
  <c r="AC63" i="1" a="1"/>
  <c r="AC63" i="1" s="1"/>
  <c r="Z59" i="1" a="1"/>
  <c r="Z59" i="1" s="1"/>
  <c r="AI59" i="1" s="1"/>
  <c r="AJ59" i="1"/>
  <c r="AC59" i="1" a="1"/>
  <c r="AC59" i="1" s="1"/>
  <c r="Z55" i="1" a="1"/>
  <c r="Z55" i="1" s="1"/>
  <c r="AI55" i="1" s="1"/>
  <c r="AJ55" i="1"/>
  <c r="AC55" i="1" a="1"/>
  <c r="AC55" i="1" s="1"/>
  <c r="Z51" i="1" a="1"/>
  <c r="Z51" i="1" s="1"/>
  <c r="AI51" i="1" s="1"/>
  <c r="AJ51" i="1"/>
  <c r="AC51" i="1" a="1"/>
  <c r="AC51" i="1" s="1"/>
  <c r="Z125" i="1" a="1"/>
  <c r="Z125" i="1" s="1"/>
  <c r="AI125" i="1" s="1"/>
  <c r="AJ125" i="1"/>
  <c r="AC125" i="1" a="1"/>
  <c r="AC125" i="1" s="1"/>
  <c r="Z105" i="1" a="1"/>
  <c r="Z105" i="1" s="1"/>
  <c r="AI105" i="1" s="1"/>
  <c r="AJ105" i="1"/>
  <c r="AC105" i="1" a="1"/>
  <c r="AC105" i="1" s="1"/>
  <c r="AC138" i="1" a="1"/>
  <c r="AC138" i="1" s="1"/>
  <c r="AJ138" i="1"/>
  <c r="Z138" i="1" a="1"/>
  <c r="Z138" i="1" s="1"/>
  <c r="AI138" i="1" s="1"/>
  <c r="AC134" i="1" a="1"/>
  <c r="AC134" i="1" s="1"/>
  <c r="Z134" i="1" a="1"/>
  <c r="Z134" i="1" s="1"/>
  <c r="AI134" i="1" s="1"/>
  <c r="AJ134" i="1"/>
  <c r="Z130" i="1" a="1"/>
  <c r="Z130" i="1" s="1"/>
  <c r="AI130" i="1" s="1"/>
  <c r="AJ130" i="1"/>
  <c r="AC130" i="1" a="1"/>
  <c r="AC130" i="1" s="1"/>
  <c r="AC126" i="1" a="1"/>
  <c r="AC126" i="1" s="1"/>
  <c r="AJ126" i="1"/>
  <c r="Z126" i="1" a="1"/>
  <c r="Z126" i="1" s="1"/>
  <c r="AI126" i="1" s="1"/>
  <c r="Z122" i="1" a="1"/>
  <c r="Z122" i="1" s="1"/>
  <c r="AI122" i="1" s="1"/>
  <c r="AC122" i="1" a="1"/>
  <c r="AC122" i="1" s="1"/>
  <c r="AJ122" i="1"/>
  <c r="AC118" i="1" a="1"/>
  <c r="AC118" i="1" s="1"/>
  <c r="AJ118" i="1"/>
  <c r="Z118" i="1" a="1"/>
  <c r="Z118" i="1" s="1"/>
  <c r="AI118" i="1" s="1"/>
  <c r="Z114" i="1" a="1"/>
  <c r="Z114" i="1" s="1"/>
  <c r="AI114" i="1" s="1"/>
  <c r="AC114" i="1" a="1"/>
  <c r="AC114" i="1" s="1"/>
  <c r="AJ114" i="1"/>
  <c r="Z110" i="1" a="1"/>
  <c r="Z110" i="1" s="1"/>
  <c r="AI110" i="1" s="1"/>
  <c r="AC110" i="1" a="1"/>
  <c r="AC110" i="1" s="1"/>
  <c r="AJ110" i="1"/>
  <c r="Z106" i="1" a="1"/>
  <c r="Z106" i="1" s="1"/>
  <c r="AI106" i="1" s="1"/>
  <c r="AJ106" i="1"/>
  <c r="AC106" i="1" a="1"/>
  <c r="AC106" i="1" s="1"/>
  <c r="AC102" i="1" a="1"/>
  <c r="AC102" i="1" s="1"/>
  <c r="AJ102" i="1"/>
  <c r="Z102" i="1" a="1"/>
  <c r="Z102" i="1" s="1"/>
  <c r="AI102" i="1" s="1"/>
  <c r="AC98" i="1" a="1"/>
  <c r="AC98" i="1" s="1"/>
  <c r="Z98" i="1" a="1"/>
  <c r="Z98" i="1" s="1"/>
  <c r="AI98" i="1" s="1"/>
  <c r="AJ98" i="1"/>
  <c r="Z94" i="1" a="1"/>
  <c r="Z94" i="1" s="1"/>
  <c r="AI94" i="1" s="1"/>
  <c r="AC94" i="1" a="1"/>
  <c r="AC94" i="1" s="1"/>
  <c r="AJ94" i="1"/>
  <c r="Z90" i="1" a="1"/>
  <c r="Z90" i="1" s="1"/>
  <c r="AI90" i="1" s="1"/>
  <c r="AJ90" i="1"/>
  <c r="AC90" i="1" a="1"/>
  <c r="AC90" i="1" s="1"/>
  <c r="Z86" i="1" a="1"/>
  <c r="Z86" i="1" s="1"/>
  <c r="AI86" i="1" s="1"/>
  <c r="AC86" i="1" a="1"/>
  <c r="AC86" i="1" s="1"/>
  <c r="AJ86" i="1"/>
  <c r="Z82" i="1" a="1"/>
  <c r="Z82" i="1" s="1"/>
  <c r="AI82" i="1" s="1"/>
  <c r="AJ82" i="1"/>
  <c r="AC82" i="1" a="1"/>
  <c r="AC82" i="1" s="1"/>
  <c r="AC78" i="1" a="1"/>
  <c r="AC78" i="1" s="1"/>
  <c r="Z78" i="1" a="1"/>
  <c r="Z78" i="1" s="1"/>
  <c r="AI78" i="1" s="1"/>
  <c r="AJ78" i="1"/>
  <c r="AC74" i="1" a="1"/>
  <c r="AC74" i="1" s="1"/>
  <c r="Z74" i="1" a="1"/>
  <c r="Z74" i="1" s="1"/>
  <c r="AI74" i="1" s="1"/>
  <c r="AJ74" i="1"/>
  <c r="Z70" i="1" a="1"/>
  <c r="Z70" i="1" s="1"/>
  <c r="AI70" i="1" s="1"/>
  <c r="AJ70" i="1"/>
  <c r="AC70" i="1" a="1"/>
  <c r="AC70" i="1" s="1"/>
  <c r="Z66" i="1" a="1"/>
  <c r="Z66" i="1" s="1"/>
  <c r="AI66" i="1" s="1"/>
  <c r="AJ66" i="1"/>
  <c r="AC66" i="1" a="1"/>
  <c r="AC66" i="1" s="1"/>
  <c r="Z62" i="1" a="1"/>
  <c r="Z62" i="1" s="1"/>
  <c r="AI62" i="1" s="1"/>
  <c r="AJ62" i="1"/>
  <c r="AC62" i="1" a="1"/>
  <c r="AC62" i="1" s="1"/>
  <c r="Z58" i="1" a="1"/>
  <c r="Z58" i="1" s="1"/>
  <c r="AI58" i="1" s="1"/>
  <c r="AJ58" i="1"/>
  <c r="AC58" i="1" a="1"/>
  <c r="AC58" i="1" s="1"/>
  <c r="Z54" i="1" a="1"/>
  <c r="Z54" i="1" s="1"/>
  <c r="AI54" i="1" s="1"/>
  <c r="AJ54" i="1"/>
  <c r="AC54" i="1" a="1"/>
  <c r="AC54" i="1" s="1"/>
  <c r="AC137" i="1" a="1"/>
  <c r="AC137" i="1" s="1"/>
  <c r="AJ137" i="1"/>
  <c r="Z137" i="1" a="1"/>
  <c r="Z137" i="1" s="1"/>
  <c r="AI137" i="1" s="1"/>
  <c r="Z113" i="1" a="1"/>
  <c r="Z113" i="1" s="1"/>
  <c r="AI113" i="1" s="1"/>
  <c r="AJ113" i="1"/>
  <c r="AC113" i="1" a="1"/>
  <c r="AC113" i="1" s="1"/>
  <c r="Z93" i="1" a="1"/>
  <c r="Z93" i="1" s="1"/>
  <c r="AI93" i="1" s="1"/>
  <c r="AC93" i="1" a="1"/>
  <c r="AC93" i="1" s="1"/>
  <c r="AJ93" i="1"/>
  <c r="Z85" i="1" a="1"/>
  <c r="Z85" i="1" s="1"/>
  <c r="AI85" i="1" s="1"/>
  <c r="AC85" i="1" a="1"/>
  <c r="AC85" i="1" s="1"/>
  <c r="AJ85" i="1"/>
  <c r="Z77" i="1" a="1"/>
  <c r="Z77" i="1" s="1"/>
  <c r="AI77" i="1" s="1"/>
  <c r="AJ77" i="1"/>
  <c r="AC77" i="1" a="1"/>
  <c r="AC77" i="1" s="1"/>
  <c r="Z73" i="1" a="1"/>
  <c r="Z73" i="1" s="1"/>
  <c r="AI73" i="1" s="1"/>
  <c r="AJ73" i="1"/>
  <c r="AC73" i="1" a="1"/>
  <c r="AC73" i="1" s="1"/>
  <c r="Z69" i="1" a="1"/>
  <c r="Z69" i="1" s="1"/>
  <c r="AI69" i="1" s="1"/>
  <c r="AJ69" i="1"/>
  <c r="AC69" i="1" a="1"/>
  <c r="AC69" i="1" s="1"/>
  <c r="Z65" i="1" a="1"/>
  <c r="Z65" i="1" s="1"/>
  <c r="AI65" i="1" s="1"/>
  <c r="AJ65" i="1"/>
  <c r="AC65" i="1" a="1"/>
  <c r="AC65" i="1" s="1"/>
  <c r="Z61" i="1" a="1"/>
  <c r="Z61" i="1" s="1"/>
  <c r="AI61" i="1" s="1"/>
  <c r="AJ61" i="1"/>
  <c r="AC61" i="1" a="1"/>
  <c r="AC61" i="1" s="1"/>
  <c r="Z57" i="1" a="1"/>
  <c r="Z57" i="1" s="1"/>
  <c r="AI57" i="1" s="1"/>
  <c r="AJ57" i="1"/>
  <c r="AC57" i="1" a="1"/>
  <c r="AC57" i="1" s="1"/>
  <c r="Z53" i="1" a="1"/>
  <c r="Z53" i="1" s="1"/>
  <c r="AI53" i="1" s="1"/>
  <c r="AJ53" i="1"/>
  <c r="AC53" i="1" a="1"/>
  <c r="AC53" i="1" s="1"/>
  <c r="AC129" i="1" a="1"/>
  <c r="AC129" i="1" s="1"/>
  <c r="AJ129" i="1"/>
  <c r="Z129" i="1" a="1"/>
  <c r="Z129" i="1" s="1"/>
  <c r="AI129" i="1" s="1"/>
  <c r="AJ117" i="1"/>
  <c r="AC117" i="1" a="1"/>
  <c r="AC117" i="1" s="1"/>
  <c r="Z117" i="1" a="1"/>
  <c r="Z117" i="1" s="1"/>
  <c r="AI117" i="1" s="1"/>
  <c r="AC101" i="1" a="1"/>
  <c r="AC101" i="1" s="1"/>
  <c r="AJ101" i="1"/>
  <c r="Z101" i="1" a="1"/>
  <c r="Z101" i="1" s="1"/>
  <c r="AI101" i="1" s="1"/>
  <c r="AC89" i="1" a="1"/>
  <c r="AC89" i="1" s="1"/>
  <c r="Z89" i="1" a="1"/>
  <c r="Z89" i="1" s="1"/>
  <c r="AI89" i="1" s="1"/>
  <c r="AJ89" i="1"/>
  <c r="AC132" i="1" a="1"/>
  <c r="AC132" i="1" s="1"/>
  <c r="Z132" i="1" a="1"/>
  <c r="Z132" i="1" s="1"/>
  <c r="AI132" i="1" s="1"/>
  <c r="AJ132" i="1"/>
  <c r="Z124" i="1" a="1"/>
  <c r="Z124" i="1" s="1"/>
  <c r="AI124" i="1" s="1"/>
  <c r="AC124" i="1" a="1"/>
  <c r="AC124" i="1" s="1"/>
  <c r="AJ124" i="1"/>
  <c r="Z116" i="1" a="1"/>
  <c r="Z116" i="1" s="1"/>
  <c r="AI116" i="1" s="1"/>
  <c r="AJ116" i="1"/>
  <c r="AC116" i="1" a="1"/>
  <c r="AC116" i="1" s="1"/>
  <c r="Z108" i="1" a="1"/>
  <c r="Z108" i="1" s="1"/>
  <c r="AI108" i="1" s="1"/>
  <c r="AC108" i="1" a="1"/>
  <c r="AC108" i="1" s="1"/>
  <c r="AJ108" i="1"/>
  <c r="AC100" i="1" a="1"/>
  <c r="AC100" i="1" s="1"/>
  <c r="AJ100" i="1"/>
  <c r="Z100" i="1" a="1"/>
  <c r="Z100" i="1" s="1"/>
  <c r="AI100" i="1" s="1"/>
  <c r="Z92" i="1" a="1"/>
  <c r="Z92" i="1" s="1"/>
  <c r="AI92" i="1" s="1"/>
  <c r="AC92" i="1" a="1"/>
  <c r="AC92" i="1" s="1"/>
  <c r="AJ92" i="1"/>
  <c r="Z84" i="1" a="1"/>
  <c r="Z84" i="1" s="1"/>
  <c r="AI84" i="1" s="1"/>
  <c r="AC84" i="1" a="1"/>
  <c r="AC84" i="1" s="1"/>
  <c r="AJ84" i="1"/>
  <c r="AC80" i="1" a="1"/>
  <c r="AC80" i="1" s="1"/>
  <c r="Z80" i="1" a="1"/>
  <c r="Z80" i="1" s="1"/>
  <c r="AI80" i="1" s="1"/>
  <c r="AJ80" i="1"/>
  <c r="Z76" i="1" a="1"/>
  <c r="Z76" i="1" s="1"/>
  <c r="AI76" i="1" s="1"/>
  <c r="AJ76" i="1"/>
  <c r="AC76" i="1" a="1"/>
  <c r="AC76" i="1" s="1"/>
  <c r="Z72" i="1" a="1"/>
  <c r="Z72" i="1" s="1"/>
  <c r="AI72" i="1" s="1"/>
  <c r="AJ72" i="1"/>
  <c r="AC72" i="1" a="1"/>
  <c r="AC72" i="1" s="1"/>
  <c r="Z68" i="1" a="1"/>
  <c r="Z68" i="1" s="1"/>
  <c r="AI68" i="1" s="1"/>
  <c r="AJ68" i="1"/>
  <c r="AC68" i="1" a="1"/>
  <c r="AC68" i="1" s="1"/>
  <c r="Z64" i="1" a="1"/>
  <c r="Z64" i="1" s="1"/>
  <c r="AI64" i="1" s="1"/>
  <c r="AJ64" i="1"/>
  <c r="AC64" i="1" a="1"/>
  <c r="AC64" i="1" s="1"/>
  <c r="Z60" i="1" a="1"/>
  <c r="Z60" i="1" s="1"/>
  <c r="AI60" i="1" s="1"/>
  <c r="AJ60" i="1"/>
  <c r="AC60" i="1" a="1"/>
  <c r="AC60" i="1" s="1"/>
  <c r="Z56" i="1" a="1"/>
  <c r="Z56" i="1" s="1"/>
  <c r="AI56" i="1" s="1"/>
  <c r="AJ56" i="1"/>
  <c r="AC56" i="1" a="1"/>
  <c r="AC56" i="1" s="1"/>
  <c r="Z52" i="1" a="1"/>
  <c r="Z52" i="1" s="1"/>
  <c r="AI52" i="1" s="1"/>
  <c r="AC52" i="1" a="1"/>
  <c r="AC52" i="1" s="1"/>
  <c r="AJ52" i="1"/>
  <c r="AD52" i="1" l="1"/>
  <c r="AE52" i="1"/>
  <c r="AD84" i="1"/>
  <c r="AE84" i="1"/>
  <c r="AD89" i="1"/>
  <c r="AE89" i="1"/>
  <c r="AD108" i="1"/>
  <c r="AE108" i="1"/>
  <c r="AD117" i="1"/>
  <c r="AE117" i="1"/>
  <c r="AE69" i="1"/>
  <c r="AD69" i="1"/>
  <c r="AD93" i="1"/>
  <c r="AE93" i="1"/>
  <c r="AE137" i="1"/>
  <c r="AD137" i="1"/>
  <c r="AD58" i="1"/>
  <c r="AE58" i="1"/>
  <c r="AE90" i="1"/>
  <c r="AD90" i="1"/>
  <c r="AE106" i="1"/>
  <c r="AD106" i="1"/>
  <c r="AD122" i="1"/>
  <c r="AE122" i="1"/>
  <c r="AD134" i="1"/>
  <c r="AE134" i="1"/>
  <c r="AD55" i="1"/>
  <c r="AE55" i="1"/>
  <c r="AE71" i="1"/>
  <c r="AD71" i="1"/>
  <c r="AD87" i="1"/>
  <c r="AE87" i="1"/>
  <c r="AD95" i="1"/>
  <c r="AE95" i="1"/>
  <c r="AD131" i="1"/>
  <c r="AE131" i="1"/>
  <c r="AE135" i="1"/>
  <c r="AD135" i="1"/>
  <c r="AD104" i="1"/>
  <c r="AE104" i="1"/>
  <c r="AE128" i="1"/>
  <c r="AD128" i="1"/>
  <c r="AD136" i="1"/>
  <c r="AE136" i="1"/>
  <c r="AD97" i="1"/>
  <c r="AE97" i="1"/>
  <c r="AD121" i="1"/>
  <c r="AE121" i="1"/>
  <c r="AD68" i="1"/>
  <c r="AE68" i="1"/>
  <c r="AE116" i="1"/>
  <c r="AD116" i="1"/>
  <c r="AD64" i="1"/>
  <c r="AE64" i="1"/>
  <c r="AE132" i="1"/>
  <c r="AD132" i="1"/>
  <c r="AE53" i="1"/>
  <c r="AD53" i="1"/>
  <c r="AD60" i="1"/>
  <c r="AE60" i="1"/>
  <c r="AD76" i="1"/>
  <c r="AE76" i="1"/>
  <c r="AD101" i="1"/>
  <c r="AE101" i="1"/>
  <c r="AE65" i="1"/>
  <c r="AD65" i="1"/>
  <c r="AD85" i="1"/>
  <c r="AE85" i="1"/>
  <c r="AD54" i="1"/>
  <c r="AE54" i="1"/>
  <c r="AD70" i="1"/>
  <c r="AE70" i="1"/>
  <c r="AE86" i="1"/>
  <c r="AD86" i="1"/>
  <c r="AD98" i="1"/>
  <c r="AE98" i="1"/>
  <c r="AD126" i="1"/>
  <c r="AE126" i="1"/>
  <c r="AD51" i="1"/>
  <c r="AE51" i="1"/>
  <c r="AE67" i="1"/>
  <c r="AD67" i="1"/>
  <c r="AD83" i="1"/>
  <c r="AE83" i="1"/>
  <c r="AD107" i="1"/>
  <c r="AE107" i="1"/>
  <c r="AD115" i="1"/>
  <c r="AE115" i="1"/>
  <c r="AE127" i="1"/>
  <c r="AD127" i="1"/>
  <c r="AD109" i="1"/>
  <c r="AE109" i="1"/>
  <c r="AD80" i="1"/>
  <c r="AE80" i="1"/>
  <c r="AD56" i="1"/>
  <c r="AE56" i="1"/>
  <c r="AD72" i="1"/>
  <c r="AE72" i="1"/>
  <c r="AD92" i="1"/>
  <c r="AE92" i="1"/>
  <c r="AE124" i="1"/>
  <c r="AD124" i="1"/>
  <c r="AE61" i="1"/>
  <c r="AD61" i="1"/>
  <c r="AD77" i="1"/>
  <c r="AE77" i="1"/>
  <c r="AD66" i="1"/>
  <c r="AE66" i="1"/>
  <c r="AD78" i="1"/>
  <c r="AE78" i="1"/>
  <c r="AD82" i="1"/>
  <c r="AE82" i="1"/>
  <c r="AD114" i="1"/>
  <c r="AE114" i="1"/>
  <c r="AE130" i="1"/>
  <c r="AD130" i="1"/>
  <c r="AE138" i="1"/>
  <c r="AD138" i="1"/>
  <c r="AD125" i="1"/>
  <c r="AE125" i="1"/>
  <c r="AE63" i="1"/>
  <c r="AD63" i="1"/>
  <c r="AD79" i="1"/>
  <c r="AE79" i="1"/>
  <c r="AD103" i="1"/>
  <c r="AE103" i="1"/>
  <c r="AD111" i="1"/>
  <c r="AE111" i="1"/>
  <c r="AD88" i="1"/>
  <c r="AE88" i="1"/>
  <c r="AE120" i="1"/>
  <c r="AD120" i="1"/>
  <c r="AD133" i="1"/>
  <c r="AE133" i="1"/>
  <c r="AD100" i="1"/>
  <c r="AE100" i="1"/>
  <c r="AD129" i="1"/>
  <c r="AE129" i="1"/>
  <c r="AD57" i="1"/>
  <c r="AE57" i="1"/>
  <c r="AD73" i="1"/>
  <c r="AE73" i="1"/>
  <c r="AD113" i="1"/>
  <c r="AE113" i="1"/>
  <c r="AD62" i="1"/>
  <c r="AE62" i="1"/>
  <c r="AD74" i="1"/>
  <c r="AE74" i="1"/>
  <c r="AD94" i="1"/>
  <c r="AE94" i="1"/>
  <c r="AE102" i="1"/>
  <c r="AD102" i="1"/>
  <c r="AD110" i="1"/>
  <c r="AE110" i="1"/>
  <c r="AD118" i="1"/>
  <c r="AE118" i="1"/>
  <c r="AD105" i="1"/>
  <c r="AE105" i="1"/>
  <c r="AE59" i="1"/>
  <c r="AD59" i="1"/>
  <c r="AE75" i="1"/>
  <c r="AD75" i="1"/>
  <c r="AD91" i="1"/>
  <c r="AE91" i="1"/>
  <c r="AD99" i="1"/>
  <c r="AE99" i="1"/>
  <c r="AD119" i="1"/>
  <c r="AE119" i="1"/>
  <c r="AD123" i="1"/>
  <c r="AE123" i="1"/>
  <c r="AE50" i="1"/>
  <c r="AD50" i="1"/>
  <c r="AE96" i="1"/>
  <c r="AD96" i="1"/>
  <c r="AE112" i="1"/>
  <c r="AD112" i="1"/>
  <c r="AE81" i="1"/>
  <c r="AD81" i="1"/>
  <c r="X10" i="1"/>
  <c r="X11" i="1"/>
  <c r="J11" i="1"/>
  <c r="J10" i="1"/>
  <c r="B11" i="1"/>
  <c r="AK11" i="1" s="1"/>
  <c r="B10" i="1"/>
  <c r="AK10" i="1" s="1"/>
  <c r="M38" i="1"/>
  <c r="AH38" i="1" s="1"/>
  <c r="N38" i="1"/>
  <c r="O38" i="1"/>
  <c r="L38" i="1"/>
  <c r="AG38" i="1" s="1"/>
  <c r="J38" i="1"/>
  <c r="C38" i="1"/>
  <c r="D38" i="1"/>
  <c r="E38" i="1"/>
  <c r="F38" i="1"/>
  <c r="G38" i="1"/>
  <c r="H38" i="1"/>
  <c r="I38" i="1"/>
  <c r="A38" i="1"/>
  <c r="K38" i="1" s="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I50" i="1"/>
  <c r="AK51" i="1"/>
  <c r="AG51" i="1"/>
  <c r="AH51" i="1"/>
  <c r="AK52" i="1"/>
  <c r="AG52" i="1"/>
  <c r="AH52" i="1"/>
  <c r="AK53" i="1"/>
  <c r="AG53" i="1"/>
  <c r="AH53" i="1"/>
  <c r="AK54" i="1"/>
  <c r="AG54" i="1"/>
  <c r="AH54" i="1"/>
  <c r="AK55" i="1"/>
  <c r="AG55" i="1"/>
  <c r="AH55" i="1"/>
  <c r="AK56" i="1"/>
  <c r="AG56" i="1"/>
  <c r="AH56" i="1"/>
  <c r="AK57" i="1"/>
  <c r="AG57" i="1"/>
  <c r="AH57" i="1"/>
  <c r="AK58" i="1"/>
  <c r="AG58" i="1"/>
  <c r="AH58" i="1"/>
  <c r="AK59" i="1"/>
  <c r="AG59" i="1"/>
  <c r="AH59" i="1"/>
  <c r="AK60" i="1"/>
  <c r="AG60" i="1"/>
  <c r="AH60" i="1"/>
  <c r="AK61" i="1"/>
  <c r="AG61" i="1"/>
  <c r="AH61" i="1"/>
  <c r="AK62" i="1"/>
  <c r="AG62" i="1"/>
  <c r="AH62" i="1"/>
  <c r="AK63" i="1"/>
  <c r="AG63" i="1"/>
  <c r="AH63" i="1"/>
  <c r="AK64" i="1"/>
  <c r="AG64" i="1"/>
  <c r="AH64" i="1"/>
  <c r="AK65" i="1"/>
  <c r="AG65" i="1"/>
  <c r="AH65" i="1"/>
  <c r="AK66" i="1"/>
  <c r="AG66" i="1"/>
  <c r="AH66" i="1"/>
  <c r="AK67" i="1"/>
  <c r="AG67" i="1"/>
  <c r="AH67" i="1"/>
  <c r="AK68" i="1"/>
  <c r="AG68" i="1"/>
  <c r="AH68" i="1"/>
  <c r="AK69" i="1"/>
  <c r="AG69" i="1"/>
  <c r="AH69" i="1"/>
  <c r="AK70" i="1"/>
  <c r="AG70" i="1"/>
  <c r="AH70" i="1"/>
  <c r="AK71" i="1"/>
  <c r="AG71" i="1"/>
  <c r="AH71" i="1"/>
  <c r="AK72" i="1"/>
  <c r="AG72" i="1"/>
  <c r="AH72" i="1"/>
  <c r="AK73" i="1"/>
  <c r="AG73" i="1"/>
  <c r="AH73" i="1"/>
  <c r="AK74" i="1"/>
  <c r="AG74" i="1"/>
  <c r="AH74" i="1"/>
  <c r="AK75" i="1"/>
  <c r="AG75" i="1"/>
  <c r="AH75" i="1"/>
  <c r="AK76" i="1"/>
  <c r="AG76" i="1"/>
  <c r="AH76" i="1"/>
  <c r="AK77" i="1"/>
  <c r="AG77" i="1"/>
  <c r="AH77" i="1"/>
  <c r="AK78" i="1"/>
  <c r="AG78" i="1"/>
  <c r="AH78" i="1"/>
  <c r="AK79" i="1"/>
  <c r="AG79" i="1"/>
  <c r="AH79" i="1"/>
  <c r="AK80" i="1"/>
  <c r="AG80" i="1"/>
  <c r="AH80" i="1"/>
  <c r="AK81" i="1"/>
  <c r="AG81" i="1"/>
  <c r="AH81" i="1"/>
  <c r="AK82" i="1"/>
  <c r="AG82" i="1"/>
  <c r="AH82" i="1"/>
  <c r="AK83" i="1"/>
  <c r="AG83" i="1"/>
  <c r="AH83" i="1"/>
  <c r="AK84" i="1"/>
  <c r="AG84" i="1"/>
  <c r="AH84" i="1"/>
  <c r="AK85" i="1"/>
  <c r="AG85" i="1"/>
  <c r="AH85" i="1"/>
  <c r="AK86" i="1"/>
  <c r="AG86" i="1"/>
  <c r="AH86" i="1"/>
  <c r="AK87" i="1"/>
  <c r="AG87" i="1"/>
  <c r="AH87" i="1"/>
  <c r="AK88" i="1"/>
  <c r="AG88" i="1"/>
  <c r="AH88" i="1"/>
  <c r="AK89" i="1"/>
  <c r="AG89" i="1"/>
  <c r="AH89" i="1"/>
  <c r="AK90" i="1"/>
  <c r="AG90" i="1"/>
  <c r="AH90" i="1"/>
  <c r="AK91" i="1"/>
  <c r="AG91" i="1"/>
  <c r="AH91" i="1"/>
  <c r="AK92" i="1"/>
  <c r="AG92" i="1"/>
  <c r="AH92" i="1"/>
  <c r="AK93" i="1"/>
  <c r="AG93" i="1"/>
  <c r="AH93" i="1"/>
  <c r="AK94" i="1"/>
  <c r="AG94" i="1"/>
  <c r="AH94" i="1"/>
  <c r="AK95" i="1"/>
  <c r="AG95" i="1"/>
  <c r="AH95" i="1"/>
  <c r="AK96" i="1"/>
  <c r="AG96" i="1"/>
  <c r="AH96" i="1"/>
  <c r="AK97" i="1"/>
  <c r="AG97" i="1"/>
  <c r="AH97" i="1"/>
  <c r="AK98" i="1"/>
  <c r="AG98" i="1"/>
  <c r="AH98" i="1"/>
  <c r="AK99" i="1"/>
  <c r="AG99" i="1"/>
  <c r="AH99" i="1"/>
  <c r="AK100" i="1"/>
  <c r="AG100" i="1"/>
  <c r="AH100" i="1"/>
  <c r="AK101" i="1"/>
  <c r="AG101" i="1"/>
  <c r="AH101" i="1"/>
  <c r="AK102" i="1"/>
  <c r="AG102" i="1"/>
  <c r="AH102" i="1"/>
  <c r="AK103" i="1"/>
  <c r="AG103" i="1"/>
  <c r="AH103" i="1"/>
  <c r="AK104" i="1"/>
  <c r="AG104" i="1"/>
  <c r="AH104" i="1"/>
  <c r="AK105" i="1"/>
  <c r="AG105" i="1"/>
  <c r="AH105" i="1"/>
  <c r="AK106" i="1"/>
  <c r="AG106" i="1"/>
  <c r="AH106" i="1"/>
  <c r="AK107" i="1"/>
  <c r="AG107" i="1"/>
  <c r="AH107" i="1"/>
  <c r="AK108" i="1"/>
  <c r="AG108" i="1"/>
  <c r="AH108" i="1"/>
  <c r="AK109" i="1"/>
  <c r="AG109" i="1"/>
  <c r="AH109" i="1"/>
  <c r="AK110" i="1"/>
  <c r="AG110" i="1"/>
  <c r="AH110" i="1"/>
  <c r="AK111" i="1"/>
  <c r="AG111" i="1"/>
  <c r="AH111" i="1"/>
  <c r="AK112" i="1"/>
  <c r="AG112" i="1"/>
  <c r="AH112" i="1"/>
  <c r="AK113" i="1"/>
  <c r="AG113" i="1"/>
  <c r="AH113" i="1"/>
  <c r="AK114" i="1"/>
  <c r="AG114" i="1"/>
  <c r="AH114" i="1"/>
  <c r="AK115" i="1"/>
  <c r="AG115" i="1"/>
  <c r="AH115" i="1"/>
  <c r="AK116" i="1"/>
  <c r="AG116" i="1"/>
  <c r="AH116" i="1"/>
  <c r="AK117" i="1"/>
  <c r="AG117" i="1"/>
  <c r="AH117" i="1"/>
  <c r="AK118" i="1"/>
  <c r="AG118" i="1"/>
  <c r="AH118" i="1"/>
  <c r="AK119" i="1"/>
  <c r="AG119" i="1"/>
  <c r="AH119" i="1"/>
  <c r="AK120" i="1"/>
  <c r="AG120" i="1"/>
  <c r="AH120" i="1"/>
  <c r="AK121" i="1"/>
  <c r="AG121" i="1"/>
  <c r="AH121" i="1"/>
  <c r="AK122" i="1"/>
  <c r="AG122" i="1"/>
  <c r="AH122" i="1"/>
  <c r="AK123" i="1"/>
  <c r="AG123" i="1"/>
  <c r="AH123" i="1"/>
  <c r="AK124" i="1"/>
  <c r="AG124" i="1"/>
  <c r="AH124" i="1"/>
  <c r="AH50" i="1"/>
  <c r="AG50" i="1"/>
  <c r="B50" i="1"/>
  <c r="AK50" i="1" s="1"/>
  <c r="C50" i="1"/>
  <c r="D50" i="1"/>
  <c r="E50" i="1"/>
  <c r="F50" i="1"/>
  <c r="G50" i="1"/>
  <c r="H50" i="1"/>
  <c r="J50" i="1"/>
  <c r="N11" i="1"/>
  <c r="O11" i="1"/>
  <c r="O10" i="1"/>
  <c r="A50" i="1"/>
  <c r="A11" i="1"/>
  <c r="C11" i="1"/>
  <c r="D11" i="1"/>
  <c r="E11" i="1"/>
  <c r="F11" i="1"/>
  <c r="G11" i="1"/>
  <c r="H11" i="1"/>
  <c r="L11" i="1"/>
  <c r="AG11" i="1" s="1"/>
  <c r="AA11" i="1" s="1"/>
  <c r="M11" i="1"/>
  <c r="AH11" i="1" s="1"/>
  <c r="AB11" i="1" s="1"/>
  <c r="D10" i="1"/>
  <c r="E10" i="1"/>
  <c r="F10" i="1"/>
  <c r="G10" i="1"/>
  <c r="H10" i="1"/>
  <c r="L10" i="1"/>
  <c r="AG10" i="1" s="1"/>
  <c r="AA10" i="1" s="1"/>
  <c r="M10" i="1"/>
  <c r="AH10" i="1" s="1"/>
  <c r="AB10" i="1" s="1"/>
  <c r="N10" i="1"/>
  <c r="AK125" i="1"/>
  <c r="AG125" i="1"/>
  <c r="AH125" i="1"/>
  <c r="AK126" i="1"/>
  <c r="AG126" i="1"/>
  <c r="AH126" i="1"/>
  <c r="AK127" i="1"/>
  <c r="AG127" i="1"/>
  <c r="AH127" i="1"/>
  <c r="AK128" i="1"/>
  <c r="AG128" i="1"/>
  <c r="AH128" i="1"/>
  <c r="AK129" i="1"/>
  <c r="AG129" i="1"/>
  <c r="AH129" i="1"/>
  <c r="AK130" i="1"/>
  <c r="AG130" i="1"/>
  <c r="AH130" i="1"/>
  <c r="AK131" i="1"/>
  <c r="AG131" i="1"/>
  <c r="AH131" i="1"/>
  <c r="AK132" i="1"/>
  <c r="AG132" i="1"/>
  <c r="AH132" i="1"/>
  <c r="AK133" i="1"/>
  <c r="AG133" i="1"/>
  <c r="AH133" i="1"/>
  <c r="AK134" i="1"/>
  <c r="AG134" i="1"/>
  <c r="AH134" i="1"/>
  <c r="AK135" i="1"/>
  <c r="AG135" i="1"/>
  <c r="AH135" i="1"/>
  <c r="AK136" i="1"/>
  <c r="AG136" i="1"/>
  <c r="AH136" i="1"/>
  <c r="AK137" i="1"/>
  <c r="AG137" i="1"/>
  <c r="AH137" i="1"/>
  <c r="AK138" i="1"/>
  <c r="AG138" i="1"/>
  <c r="AH138" i="1"/>
  <c r="A10" i="1"/>
  <c r="C10" i="1"/>
  <c r="AA112" i="1" l="1"/>
  <c r="AB112" i="1"/>
  <c r="AA119" i="1"/>
  <c r="AB59" i="1"/>
  <c r="AB119" i="1"/>
  <c r="AA59" i="1"/>
  <c r="AA102" i="1"/>
  <c r="AB113" i="1"/>
  <c r="AB111" i="1"/>
  <c r="AB82" i="1"/>
  <c r="AA61" i="1"/>
  <c r="AB56" i="1"/>
  <c r="AB115" i="1"/>
  <c r="AB51" i="1"/>
  <c r="AB70" i="1"/>
  <c r="AB101" i="1"/>
  <c r="AA132" i="1"/>
  <c r="AB121" i="1"/>
  <c r="AB104" i="1"/>
  <c r="AB87" i="1"/>
  <c r="AB122" i="1"/>
  <c r="AA137" i="1"/>
  <c r="AB102" i="1"/>
  <c r="AA111" i="1"/>
  <c r="AA125" i="1"/>
  <c r="AA82" i="1"/>
  <c r="AB61" i="1"/>
  <c r="AA56" i="1"/>
  <c r="AA115" i="1"/>
  <c r="AA51" i="1"/>
  <c r="AA70" i="1"/>
  <c r="AA101" i="1"/>
  <c r="AA87" i="1"/>
  <c r="AB96" i="1"/>
  <c r="AA99" i="1"/>
  <c r="AA94" i="1"/>
  <c r="AA133" i="1"/>
  <c r="AA103" i="1"/>
  <c r="AA78" i="1"/>
  <c r="AA80" i="1"/>
  <c r="AA107" i="1"/>
  <c r="AA54" i="1"/>
  <c r="AA64" i="1"/>
  <c r="AB106" i="1"/>
  <c r="AA93" i="1"/>
  <c r="AA50" i="1"/>
  <c r="AB118" i="1"/>
  <c r="AB74" i="1"/>
  <c r="AA91" i="1"/>
  <c r="AA79" i="1"/>
  <c r="AA123" i="1"/>
  <c r="AB126" i="1"/>
  <c r="AB138" i="1"/>
  <c r="AB137" i="1"/>
  <c r="AL121" i="1"/>
  <c r="AM121" i="1"/>
  <c r="AM97" i="1"/>
  <c r="AL97" i="1"/>
  <c r="AB100" i="1"/>
  <c r="AL134" i="1"/>
  <c r="AM134" i="1"/>
  <c r="AL126" i="1"/>
  <c r="AM126" i="1"/>
  <c r="AM108" i="1"/>
  <c r="AL108" i="1"/>
  <c r="AM100" i="1"/>
  <c r="AL100" i="1"/>
  <c r="AM92" i="1"/>
  <c r="AL92" i="1"/>
  <c r="AM84" i="1"/>
  <c r="AL84" i="1"/>
  <c r="AL76" i="1"/>
  <c r="AM76" i="1"/>
  <c r="AM68" i="1"/>
  <c r="AL68" i="1"/>
  <c r="AM60" i="1"/>
  <c r="AL60" i="1"/>
  <c r="AM52" i="1"/>
  <c r="AL52" i="1"/>
  <c r="AA121" i="1"/>
  <c r="AA104" i="1"/>
  <c r="AA122" i="1"/>
  <c r="AA108" i="1"/>
  <c r="AM119" i="1"/>
  <c r="AL119" i="1"/>
  <c r="AM111" i="1"/>
  <c r="AL111" i="1"/>
  <c r="AM103" i="1"/>
  <c r="AL103" i="1"/>
  <c r="AM95" i="1"/>
  <c r="AL95" i="1"/>
  <c r="AM87" i="1"/>
  <c r="AL87" i="1"/>
  <c r="AM79" i="1"/>
  <c r="AL79" i="1"/>
  <c r="AM71" i="1"/>
  <c r="AL71" i="1"/>
  <c r="AM63" i="1"/>
  <c r="AL63" i="1"/>
  <c r="AM55" i="1"/>
  <c r="AL55" i="1"/>
  <c r="AA96" i="1"/>
  <c r="AB99" i="1"/>
  <c r="AB105" i="1"/>
  <c r="AB94" i="1"/>
  <c r="AB73" i="1"/>
  <c r="AB103" i="1"/>
  <c r="AA138" i="1"/>
  <c r="AB78" i="1"/>
  <c r="AA124" i="1"/>
  <c r="AB80" i="1"/>
  <c r="AB107" i="1"/>
  <c r="AB54" i="1"/>
  <c r="AB76" i="1"/>
  <c r="AB64" i="1"/>
  <c r="AB97" i="1"/>
  <c r="AA135" i="1"/>
  <c r="AA71" i="1"/>
  <c r="AA106" i="1"/>
  <c r="AB93" i="1"/>
  <c r="AB89" i="1"/>
  <c r="AM65" i="1"/>
  <c r="AL65" i="1"/>
  <c r="AA113" i="1"/>
  <c r="AL101" i="1"/>
  <c r="AM101" i="1"/>
  <c r="AL85" i="1"/>
  <c r="AM85" i="1"/>
  <c r="AB91" i="1"/>
  <c r="AB57" i="1"/>
  <c r="AA120" i="1"/>
  <c r="AB79" i="1"/>
  <c r="AA130" i="1"/>
  <c r="AB66" i="1"/>
  <c r="AB92" i="1"/>
  <c r="AB109" i="1"/>
  <c r="AB83" i="1"/>
  <c r="AB98" i="1"/>
  <c r="AB85" i="1"/>
  <c r="AB60" i="1"/>
  <c r="AA116" i="1"/>
  <c r="AB55" i="1"/>
  <c r="AA90" i="1"/>
  <c r="AA69" i="1"/>
  <c r="AB84" i="1"/>
  <c r="AM116" i="1"/>
  <c r="AL116" i="1"/>
  <c r="AA100" i="1"/>
  <c r="AA97" i="1"/>
  <c r="AA89" i="1"/>
  <c r="AM117" i="1"/>
  <c r="AL117" i="1"/>
  <c r="AM61" i="1"/>
  <c r="AL61" i="1"/>
  <c r="AM53" i="1"/>
  <c r="AL53" i="1"/>
  <c r="AA74" i="1"/>
  <c r="AA66" i="1"/>
  <c r="AA92" i="1"/>
  <c r="AA109" i="1"/>
  <c r="AA83" i="1"/>
  <c r="AA98" i="1"/>
  <c r="AA85" i="1"/>
  <c r="AA60" i="1"/>
  <c r="AB116" i="1"/>
  <c r="AA136" i="1"/>
  <c r="AA131" i="1"/>
  <c r="AA55" i="1"/>
  <c r="AB90" i="1"/>
  <c r="AB69" i="1"/>
  <c r="AA84" i="1"/>
  <c r="AM113" i="1"/>
  <c r="AL113" i="1"/>
  <c r="AM105" i="1"/>
  <c r="AL105" i="1"/>
  <c r="AM89" i="1"/>
  <c r="AL89" i="1"/>
  <c r="AL81" i="1"/>
  <c r="AM81" i="1"/>
  <c r="AM57" i="1"/>
  <c r="AL57" i="1"/>
  <c r="AB108" i="1"/>
  <c r="AL130" i="1"/>
  <c r="AM130" i="1"/>
  <c r="AM50" i="1"/>
  <c r="AL50" i="1"/>
  <c r="AL133" i="1"/>
  <c r="AM133" i="1"/>
  <c r="AM125" i="1"/>
  <c r="AL125" i="1"/>
  <c r="AM114" i="1"/>
  <c r="AL114" i="1"/>
  <c r="AM106" i="1"/>
  <c r="AL106" i="1"/>
  <c r="AM98" i="1"/>
  <c r="AL98" i="1"/>
  <c r="AM90" i="1"/>
  <c r="AL90" i="1"/>
  <c r="AM82" i="1"/>
  <c r="AL82" i="1"/>
  <c r="AL74" i="1"/>
  <c r="AM74" i="1"/>
  <c r="AM66" i="1"/>
  <c r="AL66" i="1"/>
  <c r="AM58" i="1"/>
  <c r="AL58" i="1"/>
  <c r="Z38" i="1" a="1"/>
  <c r="Z38" i="1" s="1"/>
  <c r="AI38" i="1" s="1"/>
  <c r="AJ38" i="1"/>
  <c r="AB124" i="1"/>
  <c r="AL109" i="1"/>
  <c r="AM109" i="1"/>
  <c r="AL93" i="1"/>
  <c r="AM93" i="1"/>
  <c r="AM77" i="1"/>
  <c r="AL77" i="1"/>
  <c r="AM69" i="1"/>
  <c r="AL69" i="1"/>
  <c r="AM136" i="1"/>
  <c r="AL136" i="1"/>
  <c r="AL132" i="1"/>
  <c r="AM132" i="1"/>
  <c r="AL128" i="1"/>
  <c r="AM128" i="1"/>
  <c r="AM120" i="1"/>
  <c r="AL120" i="1"/>
  <c r="AM112" i="1"/>
  <c r="AL112" i="1"/>
  <c r="AM104" i="1"/>
  <c r="AL104" i="1"/>
  <c r="AM96" i="1"/>
  <c r="AL96" i="1"/>
  <c r="AM88" i="1"/>
  <c r="AL88" i="1"/>
  <c r="AM80" i="1"/>
  <c r="AL80" i="1"/>
  <c r="AL72" i="1"/>
  <c r="AM72" i="1"/>
  <c r="AM64" i="1"/>
  <c r="AL64" i="1"/>
  <c r="AM56" i="1"/>
  <c r="AL56" i="1"/>
  <c r="AB50" i="1"/>
  <c r="AA118" i="1"/>
  <c r="AA57" i="1"/>
  <c r="AB120" i="1"/>
  <c r="AL123" i="1"/>
  <c r="AM123" i="1"/>
  <c r="AM115" i="1"/>
  <c r="AL115" i="1"/>
  <c r="AM107" i="1"/>
  <c r="AL107" i="1"/>
  <c r="AM99" i="1"/>
  <c r="AL99" i="1"/>
  <c r="AM91" i="1"/>
  <c r="AL91" i="1"/>
  <c r="AM83" i="1"/>
  <c r="AL83" i="1"/>
  <c r="AL75" i="1"/>
  <c r="AM75" i="1"/>
  <c r="AM67" i="1"/>
  <c r="AL67" i="1"/>
  <c r="AM59" i="1"/>
  <c r="AL59" i="1"/>
  <c r="AM51" i="1"/>
  <c r="AL51" i="1"/>
  <c r="AA81" i="1"/>
  <c r="AB123" i="1"/>
  <c r="AA75" i="1"/>
  <c r="AB110" i="1"/>
  <c r="AB62" i="1"/>
  <c r="AB88" i="1"/>
  <c r="AA63" i="1"/>
  <c r="AB114" i="1"/>
  <c r="AB77" i="1"/>
  <c r="AB72" i="1"/>
  <c r="AA127" i="1"/>
  <c r="AA67" i="1"/>
  <c r="AA86" i="1"/>
  <c r="AA65" i="1"/>
  <c r="AA53" i="1"/>
  <c r="AB68" i="1"/>
  <c r="AA128" i="1"/>
  <c r="AB95" i="1"/>
  <c r="AB58" i="1"/>
  <c r="AB117" i="1"/>
  <c r="AB52" i="1"/>
  <c r="AM73" i="1"/>
  <c r="AL73" i="1"/>
  <c r="AL138" i="1"/>
  <c r="AM138" i="1"/>
  <c r="AM124" i="1"/>
  <c r="AL124" i="1"/>
  <c r="AL137" i="1"/>
  <c r="AM137" i="1"/>
  <c r="AL129" i="1"/>
  <c r="AM129" i="1"/>
  <c r="AM122" i="1"/>
  <c r="AL122" i="1"/>
  <c r="AA105" i="1"/>
  <c r="AA73" i="1"/>
  <c r="AA126" i="1"/>
  <c r="AA76" i="1"/>
  <c r="AB71" i="1"/>
  <c r="AL135" i="1"/>
  <c r="AM135" i="1"/>
  <c r="AL131" i="1"/>
  <c r="AM131" i="1"/>
  <c r="AL127" i="1"/>
  <c r="AM127" i="1"/>
  <c r="AL118" i="1"/>
  <c r="AM118" i="1"/>
  <c r="AL110" i="1"/>
  <c r="AM110" i="1"/>
  <c r="AL102" i="1"/>
  <c r="AM102" i="1"/>
  <c r="AL94" i="1"/>
  <c r="AM94" i="1"/>
  <c r="AL86" i="1"/>
  <c r="AM86" i="1"/>
  <c r="AM78" i="1"/>
  <c r="AL78" i="1"/>
  <c r="AM70" i="1"/>
  <c r="AL70" i="1"/>
  <c r="AM62" i="1"/>
  <c r="AL62" i="1"/>
  <c r="AM54" i="1"/>
  <c r="AL54" i="1"/>
  <c r="AB81" i="1"/>
  <c r="AB75" i="1"/>
  <c r="AA110" i="1"/>
  <c r="AA62" i="1"/>
  <c r="AA129" i="1"/>
  <c r="AA88" i="1"/>
  <c r="AB63" i="1"/>
  <c r="AA114" i="1"/>
  <c r="AA77" i="1"/>
  <c r="AA72" i="1"/>
  <c r="AB67" i="1"/>
  <c r="AB86" i="1"/>
  <c r="AB65" i="1"/>
  <c r="AB53" i="1"/>
  <c r="AA68" i="1"/>
  <c r="AA95" i="1"/>
  <c r="AA134" i="1"/>
  <c r="AA58" i="1"/>
  <c r="AA117" i="1"/>
  <c r="AA52" i="1"/>
  <c r="AB125" i="1"/>
  <c r="AB136" i="1"/>
  <c r="AB131" i="1"/>
  <c r="AB130" i="1"/>
  <c r="AB132" i="1"/>
  <c r="AB129" i="1"/>
  <c r="AB133" i="1"/>
  <c r="AB134" i="1"/>
  <c r="AB127" i="1"/>
  <c r="AB128" i="1"/>
  <c r="AB135" i="1"/>
  <c r="P10" i="1"/>
  <c r="P11" i="1"/>
  <c r="P58" i="1"/>
  <c r="P54" i="1"/>
  <c r="P68" i="1"/>
  <c r="P64" i="1"/>
  <c r="P59" i="1"/>
  <c r="P55" i="1"/>
  <c r="P51" i="1"/>
  <c r="P65" i="1"/>
  <c r="P61" i="1"/>
  <c r="P57" i="1"/>
  <c r="P53" i="1"/>
  <c r="P67" i="1"/>
  <c r="P63" i="1"/>
  <c r="P60" i="1"/>
  <c r="P56" i="1"/>
  <c r="P52" i="1"/>
  <c r="P66" i="1"/>
  <c r="P62" i="1"/>
  <c r="R10" i="1"/>
  <c r="AM10" i="1"/>
  <c r="AL10" i="1"/>
  <c r="AM11" i="1"/>
  <c r="AL11" i="1"/>
  <c r="AC11" i="1" s="1" a="1"/>
  <c r="AC11" i="1" s="1"/>
  <c r="R11" i="1"/>
  <c r="Q11" i="1"/>
  <c r="Q10" i="1"/>
  <c r="AD38" i="1" l="1"/>
  <c r="AE38" i="1"/>
  <c r="AB38" i="1" s="1"/>
  <c r="AC10" i="1" a="1"/>
  <c r="AC10" i="1" s="1"/>
  <c r="AC38" i="1" l="1" a="1"/>
  <c r="AC38" i="1" s="1"/>
  <c r="AA38" i="1"/>
</calcChain>
</file>

<file path=xl/sharedStrings.xml><?xml version="1.0" encoding="utf-8"?>
<sst xmlns="http://schemas.openxmlformats.org/spreadsheetml/2006/main" count="94225" uniqueCount="20657">
  <si>
    <t>Assay ID:</t>
  </si>
  <si>
    <t>Date:</t>
  </si>
  <si>
    <t>Panel:</t>
  </si>
  <si>
    <t>Average Coverage:</t>
  </si>
  <si>
    <t>Chromosome</t>
  </si>
  <si>
    <t>Region</t>
  </si>
  <si>
    <t>Type</t>
  </si>
  <si>
    <t>Reference</t>
  </si>
  <si>
    <t>Allele</t>
  </si>
  <si>
    <t>Count</t>
  </si>
  <si>
    <t>Coverage</t>
  </si>
  <si>
    <t>Frequency</t>
  </si>
  <si>
    <t>Average quality</t>
  </si>
  <si>
    <t>Amino acid change in longest transcript</t>
  </si>
  <si>
    <t>AKT1</t>
  </si>
  <si>
    <t>EGFR</t>
  </si>
  <si>
    <t>FLT3</t>
  </si>
  <si>
    <t>IDH1</t>
  </si>
  <si>
    <t>KRAS</t>
  </si>
  <si>
    <t>NPM1</t>
  </si>
  <si>
    <t>NRAS</t>
  </si>
  <si>
    <t>PIK3CA</t>
  </si>
  <si>
    <t>Reference allele</t>
  </si>
  <si>
    <t>Coding region change</t>
  </si>
  <si>
    <t>Amino acid change</t>
  </si>
  <si>
    <t>Coding region change in longest transcript</t>
  </si>
  <si>
    <t>BGW Version:</t>
  </si>
  <si>
    <t>protein_coding</t>
  </si>
  <si>
    <t>NRAS-001</t>
  </si>
  <si>
    <t>PIK3CA-001</t>
  </si>
  <si>
    <t>Sample ID:</t>
  </si>
  <si>
    <t>Hotspot variants</t>
  </si>
  <si>
    <t>NGS Heme</t>
  </si>
  <si>
    <t>5% Cutoff</t>
  </si>
  <si>
    <t>CEBPA</t>
  </si>
  <si>
    <t>Assessment</t>
  </si>
  <si>
    <t>Last Name</t>
  </si>
  <si>
    <t>First Name</t>
  </si>
  <si>
    <t>MRN</t>
  </si>
  <si>
    <t>Accession #</t>
  </si>
  <si>
    <t>Collection Date</t>
  </si>
  <si>
    <t>Birth Date</t>
  </si>
  <si>
    <t>Gender</t>
  </si>
  <si>
    <t>Case ID</t>
  </si>
  <si>
    <t>CMOL ID</t>
  </si>
  <si>
    <t>Color</t>
  </si>
  <si>
    <t>Received Date</t>
  </si>
  <si>
    <t>Received Time</t>
  </si>
  <si>
    <t>Received By</t>
  </si>
  <si>
    <t>Sample Type</t>
  </si>
  <si>
    <t>Sample Amount</t>
  </si>
  <si>
    <t>Ordering Location</t>
  </si>
  <si>
    <t>Test Code (from specimen label)</t>
  </si>
  <si>
    <t>Provider Last Name</t>
  </si>
  <si>
    <t>Provider First Name</t>
  </si>
  <si>
    <t>Due Date (10 working days from receipt)</t>
  </si>
  <si>
    <t>Test Requested</t>
  </si>
  <si>
    <t>Assay ID</t>
  </si>
  <si>
    <t>Test Run Date</t>
  </si>
  <si>
    <t>Test Run By</t>
  </si>
  <si>
    <t>Invoice Number</t>
  </si>
  <si>
    <t>Notes</t>
  </si>
  <si>
    <t>ICD-9 Code 1</t>
  </si>
  <si>
    <t>ICD-9 Code 2</t>
  </si>
  <si>
    <t>ICD-9 Code 3</t>
  </si>
  <si>
    <t>ICD-9 Code 4</t>
  </si>
  <si>
    <t>Additional Provider #1 Last Name</t>
  </si>
  <si>
    <t>Additional Provider #1 First Name</t>
  </si>
  <si>
    <t>Additional Provider #2 Last Name</t>
  </si>
  <si>
    <t>Additional Provider #2 First Name</t>
  </si>
  <si>
    <t>Additional Provider #3 Last Name</t>
  </si>
  <si>
    <t>Additional Provider #3 First Name</t>
  </si>
  <si>
    <t>Additional Provider #4 Last Name</t>
  </si>
  <si>
    <t>Additional Provider #4 First Name</t>
  </si>
  <si>
    <t>Extraction Date</t>
  </si>
  <si>
    <t>Extracted By</t>
  </si>
  <si>
    <t>Conc (ng/ul)</t>
  </si>
  <si>
    <t>A260/A280 Tumor</t>
  </si>
  <si>
    <t>Conc. Normal (for MSI) (ng/μl)</t>
  </si>
  <si>
    <t>A260/A280 Normal (for MSI)</t>
  </si>
  <si>
    <t>Gene</t>
  </si>
  <si>
    <t>Test ordered:</t>
  </si>
  <si>
    <t>Result:</t>
  </si>
  <si>
    <t>Notes:</t>
  </si>
  <si>
    <t>Patient name:</t>
  </si>
  <si>
    <t>MRN:</t>
  </si>
  <si>
    <t>Ordering physician:</t>
  </si>
  <si>
    <t>Pathogenicity</t>
  </si>
  <si>
    <t>Exon</t>
  </si>
  <si>
    <t>cDNA Variant Change</t>
  </si>
  <si>
    <t>Amino Acid change</t>
  </si>
  <si>
    <t>Do not print</t>
  </si>
  <si>
    <t>Assessment Rule</t>
  </si>
  <si>
    <t>Reportability</t>
  </si>
  <si>
    <t>Tab:</t>
  </si>
  <si>
    <t>Search File for:</t>
  </si>
  <si>
    <t>Data from this file was added:</t>
  </si>
  <si>
    <t>Y</t>
  </si>
  <si>
    <t>N</t>
  </si>
  <si>
    <t>&lt;a href="http://www.genecards.org/cgi-bin/carddisp.pl?gene=SMIM12"&gt;SMIM12&lt;/a&gt;, &lt;a href="http://www.genecards.org/cgi-bin/carddisp.pl?gene=RP1-34M23.5"&gt;RP1-34M23.5&lt;/a&gt;, &lt;a href="http://www.genecards.org/cgi-bin/carddisp.pl?gene=GJB3"&gt;GJB3&lt;/a&gt;</t>
  </si>
  <si>
    <t/>
  </si>
  <si>
    <t>RELN</t>
  </si>
  <si>
    <t>JAK2</t>
  </si>
  <si>
    <t>NOTCH1</t>
  </si>
  <si>
    <t>PRPF8</t>
  </si>
  <si>
    <t>GNAS</t>
  </si>
  <si>
    <t>CHEK2</t>
  </si>
  <si>
    <t>BCOR</t>
  </si>
  <si>
    <t>KIT</t>
  </si>
  <si>
    <t>FBXW7</t>
  </si>
  <si>
    <t>PTEN</t>
  </si>
  <si>
    <t>BRCA2</t>
  </si>
  <si>
    <t>IDH2</t>
  </si>
  <si>
    <t>NF1</t>
  </si>
  <si>
    <t>CALR</t>
  </si>
  <si>
    <t>&lt;a href="http://www.genecards.org/cgi-bin/carddisp.pl?gene=CEBPA"&gt;CEBPA&lt;/a&gt;, &lt;a href="http://www.genecards.org/cgi-bin/carddisp.pl?gene=AC008738.1"&gt;AC008738.1&lt;/a&gt;, &lt;a href="http://www.genecards.org/cgi-bin/carddisp.pl?gene=CTD-2540B15.7"&gt;CTD-2540B15.7&lt;/a&gt;</t>
  </si>
  <si>
    <t>XPO1</t>
  </si>
  <si>
    <t>BRAF</t>
  </si>
  <si>
    <t>KMT2C</t>
  </si>
  <si>
    <t>ANKRD26</t>
  </si>
  <si>
    <t>RB1</t>
  </si>
  <si>
    <t>BLM</t>
  </si>
  <si>
    <t>SUZ12</t>
  </si>
  <si>
    <t>&lt;a href="http://www.genecards.org/cgi-bin/carddisp.pl?gene=RP11-318A15.7"&gt;RP11-318A15.7&lt;/a&gt;, &lt;a href="http://www.genecards.org/cgi-bin/carddisp.pl?gene=SRSF2"&gt;SRSF2&lt;/a&gt;, &lt;a href="http://www.genecards.org/cgi-bin/carddisp.pl?gene=MFSD11"&gt;MFSD11&lt;/a&gt;</t>
  </si>
  <si>
    <t>SETBP1</t>
  </si>
  <si>
    <t>BCR</t>
  </si>
  <si>
    <t>JAK1</t>
  </si>
  <si>
    <t>ASXL2</t>
  </si>
  <si>
    <t>MSH2</t>
  </si>
  <si>
    <t>TET2</t>
  </si>
  <si>
    <t>TERT</t>
  </si>
  <si>
    <t>IL7R</t>
  </si>
  <si>
    <t>CSF1R</t>
  </si>
  <si>
    <t>NSD1</t>
  </si>
  <si>
    <t>CARD11</t>
  </si>
  <si>
    <t>PMS2</t>
  </si>
  <si>
    <t>CUX1</t>
  </si>
  <si>
    <t>EZH2</t>
  </si>
  <si>
    <t>WRN</t>
  </si>
  <si>
    <t>KAT6A</t>
  </si>
  <si>
    <t>MYC</t>
  </si>
  <si>
    <t>HNRNPK</t>
  </si>
  <si>
    <t>KCNA4</t>
  </si>
  <si>
    <t>CBL</t>
  </si>
  <si>
    <t>SH2B3</t>
  </si>
  <si>
    <t>NTRK3</t>
  </si>
  <si>
    <t>CREBBP</t>
  </si>
  <si>
    <t>CTCF</t>
  </si>
  <si>
    <t>BRCA1</t>
  </si>
  <si>
    <t>DNMT1</t>
  </si>
  <si>
    <t>ASXL1</t>
  </si>
  <si>
    <t>SF3A1</t>
  </si>
  <si>
    <t>ATRX</t>
  </si>
  <si>
    <t>STAG2</t>
  </si>
  <si>
    <t>Gene Link</t>
  </si>
  <si>
    <t>Gene Name</t>
  </si>
  <si>
    <t>PDGFRA</t>
  </si>
  <si>
    <t>GJB3</t>
  </si>
  <si>
    <t>&lt;a href="http://www.genecards.org/cgi-bin/carddisp.pl?gene=EGFR"&gt;EGFR&lt;/a&gt;, &lt;a href="http://www.genecards.org/cgi-bin/carddisp.pl?gene=EGFR-AS1"&gt;EGFR-AS1&lt;/a&gt;</t>
  </si>
  <si>
    <t>&lt;a href="http://www.genecards.org/cgi-bin/carddisp.pl?gene=FIP1L1"&gt;FIP1L1&lt;/a&gt;, &lt;a href="http://www.genecards.org/cgi-bin/carddisp.pl?gene=PDGFRA"&gt;PDGFRA&lt;/a&gt;</t>
  </si>
  <si>
    <t>&lt;a href="http://www.genecards.org/cgi-bin/carddisp.pl?gene=MSH6"&gt;MSH6&lt;/a&gt;, &lt;a href="http://www.genecards.org/cgi-bin/carddisp.pl?gene=FBXO11"&gt;FBXO11&lt;/a&gt;</t>
  </si>
  <si>
    <t>MSH6</t>
  </si>
  <si>
    <t>SRSF2</t>
  </si>
  <si>
    <t>Gene name</t>
  </si>
  <si>
    <t>Transcript stable ID</t>
  </si>
  <si>
    <t>Protein stable ID</t>
  </si>
  <si>
    <t>RefSeq mRNA ID</t>
  </si>
  <si>
    <t>Transcript length (including UTRs and CDS)</t>
  </si>
  <si>
    <t>Transcript type</t>
  </si>
  <si>
    <t>Transcript name</t>
  </si>
  <si>
    <t>LRG display in Ensembl transcript ID</t>
  </si>
  <si>
    <t>CCDS ID</t>
  </si>
  <si>
    <t>Preferred?</t>
  </si>
  <si>
    <t>List?</t>
  </si>
  <si>
    <t>ABL1</t>
  </si>
  <si>
    <t>ENST00000318560</t>
  </si>
  <si>
    <t>ENSP00000323315</t>
  </si>
  <si>
    <t>ABL1-001</t>
  </si>
  <si>
    <t>CCDS35166</t>
  </si>
  <si>
    <t>ENST00000372348</t>
  </si>
  <si>
    <t>ENSP00000361423</t>
  </si>
  <si>
    <t>ABL1-002</t>
  </si>
  <si>
    <t>CCDS35165</t>
  </si>
  <si>
    <t>ENST00000393293</t>
  </si>
  <si>
    <t>ENSP00000376971</t>
  </si>
  <si>
    <t>ABL1-003</t>
  </si>
  <si>
    <t>ADA</t>
  </si>
  <si>
    <t>ENST00000536532</t>
  </si>
  <si>
    <t>ENSP00000440946</t>
  </si>
  <si>
    <t>nonsense_mediated_decay</t>
  </si>
  <si>
    <t>ADA-004</t>
  </si>
  <si>
    <t>ENST00000539235</t>
  </si>
  <si>
    <t>ENSP00000446464</t>
  </si>
  <si>
    <t>ADA-007</t>
  </si>
  <si>
    <t>ENST00000464097</t>
  </si>
  <si>
    <t>processed_transcript</t>
  </si>
  <si>
    <t>ADA-002</t>
  </si>
  <si>
    <t>ENST00000492931</t>
  </si>
  <si>
    <t>ADA-003</t>
  </si>
  <si>
    <t>ENST00000535573</t>
  </si>
  <si>
    <t>ADA-005</t>
  </si>
  <si>
    <t>ENST00000536076</t>
  </si>
  <si>
    <t>ADA-006</t>
  </si>
  <si>
    <t>ENST00000372874</t>
  </si>
  <si>
    <t>ENSP00000361965</t>
  </si>
  <si>
    <t>ADA-001</t>
  </si>
  <si>
    <t>LRG_16t1</t>
  </si>
  <si>
    <t>CCDS13335</t>
  </si>
  <si>
    <t>ENST00000537820</t>
  </si>
  <si>
    <t>ENSP00000441818</t>
  </si>
  <si>
    <t>ADA-008</t>
  </si>
  <si>
    <t>ENST00000545776</t>
  </si>
  <si>
    <t>retained_intron</t>
  </si>
  <si>
    <t>ADA-009</t>
  </si>
  <si>
    <t>ENST00000554585</t>
  </si>
  <si>
    <t>AKT1-017</t>
  </si>
  <si>
    <t>ENST00000553797</t>
  </si>
  <si>
    <t>AKT1-011</t>
  </si>
  <si>
    <t>ENST00000557494</t>
  </si>
  <si>
    <t>AKT1-012</t>
  </si>
  <si>
    <t>ENST00000554581</t>
  </si>
  <si>
    <t>ENSP00000451828</t>
  </si>
  <si>
    <t>AKT1-005</t>
  </si>
  <si>
    <t>CCDS9994</t>
  </si>
  <si>
    <t>ENST00000402615</t>
  </si>
  <si>
    <t>ENSP00000385326</t>
  </si>
  <si>
    <t>AKT1-003</t>
  </si>
  <si>
    <t>ENST00000555528</t>
  </si>
  <si>
    <t>ENSP00000450688</t>
  </si>
  <si>
    <t>AKT1-006</t>
  </si>
  <si>
    <t>ENST00000349310</t>
  </si>
  <si>
    <t>ENSP00000270202</t>
  </si>
  <si>
    <t>AKT1-001</t>
  </si>
  <si>
    <t>ENST00000407796</t>
  </si>
  <si>
    <t>ENSP00000384293</t>
  </si>
  <si>
    <t>AKT1-002</t>
  </si>
  <si>
    <t>ENST00000554848</t>
  </si>
  <si>
    <t>ENSP00000451166</t>
  </si>
  <si>
    <t>AKT1-004</t>
  </si>
  <si>
    <t>ENST00000544168</t>
  </si>
  <si>
    <t>ENSP00000443897</t>
  </si>
  <si>
    <t>AKT1-007</t>
  </si>
  <si>
    <t>ENST00000554192</t>
  </si>
  <si>
    <t>ENSP00000450681</t>
  </si>
  <si>
    <t>AKT1-010</t>
  </si>
  <si>
    <t>ENST00000555458</t>
  </si>
  <si>
    <t>ENSP00000451470</t>
  </si>
  <si>
    <t>AKT1-018</t>
  </si>
  <si>
    <t>ENST00000555926</t>
  </si>
  <si>
    <t>ENSP00000451824</t>
  </si>
  <si>
    <t>AKT1-014</t>
  </si>
  <si>
    <t>ENST00000555380</t>
  </si>
  <si>
    <t>ENSP00000451290</t>
  </si>
  <si>
    <t>AKT1-013</t>
  </si>
  <si>
    <t>ENST00000557552</t>
  </si>
  <si>
    <t>AKT1-008</t>
  </si>
  <si>
    <t>ENST00000553506</t>
  </si>
  <si>
    <t>AKT1-009</t>
  </si>
  <si>
    <t>ENST00000556836</t>
  </si>
  <si>
    <t>AKT1-015</t>
  </si>
  <si>
    <t>ENST00000554826</t>
  </si>
  <si>
    <t>AKT1-016</t>
  </si>
  <si>
    <t>AKT2</t>
  </si>
  <si>
    <t>ENST00000391844</t>
  </si>
  <si>
    <t>ENSP00000375719</t>
  </si>
  <si>
    <t>AKT2-026</t>
  </si>
  <si>
    <t>ENST00000584288</t>
  </si>
  <si>
    <t>ENSP00000462469</t>
  </si>
  <si>
    <t>AKT2-024</t>
  </si>
  <si>
    <t>ENST00000492463</t>
  </si>
  <si>
    <t>ENSP00000462776</t>
  </si>
  <si>
    <t>AKT2-013</t>
  </si>
  <si>
    <t>ENST00000489375</t>
  </si>
  <si>
    <t>ENSP00000470822</t>
  </si>
  <si>
    <t>AKT2-019</t>
  </si>
  <si>
    <t>ENST00000491778</t>
  </si>
  <si>
    <t>ENSP00000463086</t>
  </si>
  <si>
    <t>AKT2-034</t>
  </si>
  <si>
    <t>ENST00000601166</t>
  </si>
  <si>
    <t>ENSP00000472371</t>
  </si>
  <si>
    <t>AKT2-044</t>
  </si>
  <si>
    <t>ENST00000581582</t>
  </si>
  <si>
    <t>AKT2-031</t>
  </si>
  <si>
    <t>ENST00000391845</t>
  </si>
  <si>
    <t>AKT2-017</t>
  </si>
  <si>
    <t>ENST00000498350</t>
  </si>
  <si>
    <t>AKT2-009</t>
  </si>
  <si>
    <t>ENST00000480878</t>
  </si>
  <si>
    <t>AKT2-037</t>
  </si>
  <si>
    <t>ENST00000486647</t>
  </si>
  <si>
    <t>AKT2-023</t>
  </si>
  <si>
    <t>ENST00000392038</t>
  </si>
  <si>
    <t>ENSP00000375892</t>
  </si>
  <si>
    <t>AKT2-001</t>
  </si>
  <si>
    <t>CCDS12552</t>
  </si>
  <si>
    <t>ENST00000579047</t>
  </si>
  <si>
    <t>ENSP00000471369</t>
  </si>
  <si>
    <t>AKT2-025</t>
  </si>
  <si>
    <t>ENST00000424901</t>
  </si>
  <si>
    <t>ENSP00000399532</t>
  </si>
  <si>
    <t>AKT2-201</t>
  </si>
  <si>
    <t>ENST00000311278</t>
  </si>
  <si>
    <t>ENSP00000309428</t>
  </si>
  <si>
    <t>AKT2-027</t>
  </si>
  <si>
    <t>ENST00000441941</t>
  </si>
  <si>
    <t>ENSP00000396968</t>
  </si>
  <si>
    <t>AKT2-012</t>
  </si>
  <si>
    <t>ENST00000416362</t>
  </si>
  <si>
    <t>ENSP00000407999</t>
  </si>
  <si>
    <t>AKT2-010</t>
  </si>
  <si>
    <t>ENST00000416994</t>
  </si>
  <si>
    <t>ENSP00000392458</t>
  </si>
  <si>
    <t>AKT2-008</t>
  </si>
  <si>
    <t>ENST00000578615</t>
  </si>
  <si>
    <t>ENSP00000463262</t>
  </si>
  <si>
    <t>AKT2-035</t>
  </si>
  <si>
    <t>ENST00000423127</t>
  </si>
  <si>
    <t>ENSP00000403842</t>
  </si>
  <si>
    <t>AKT2-007</t>
  </si>
  <si>
    <t>ENST00000392037</t>
  </si>
  <si>
    <t>ENSP00000375891</t>
  </si>
  <si>
    <t>AKT2-014</t>
  </si>
  <si>
    <t>ENST00000486368</t>
  </si>
  <si>
    <t>ENSP00000463686</t>
  </si>
  <si>
    <t>AKT2-033</t>
  </si>
  <si>
    <t>ENST00000596634</t>
  </si>
  <si>
    <t>ENSP00000470604</t>
  </si>
  <si>
    <t>AKT2-045</t>
  </si>
  <si>
    <t>ENST00000456441</t>
  </si>
  <si>
    <t>ENSP00000396532</t>
  </si>
  <si>
    <t>AKT2-006</t>
  </si>
  <si>
    <t>ENST00000452077</t>
  </si>
  <si>
    <t>ENSP00000404083</t>
  </si>
  <si>
    <t>AKT2-005</t>
  </si>
  <si>
    <t>ENST00000583859</t>
  </si>
  <si>
    <t>ENSP00000462715</t>
  </si>
  <si>
    <t>AKT2-030</t>
  </si>
  <si>
    <t>ENST00000578123</t>
  </si>
  <si>
    <t>ENSP00000462022</t>
  </si>
  <si>
    <t>AKT2-029</t>
  </si>
  <si>
    <t>ENST00000427375</t>
  </si>
  <si>
    <t>ENSP00000403890</t>
  </si>
  <si>
    <t>AKT2-011</t>
  </si>
  <si>
    <t>ENST00000358335</t>
  </si>
  <si>
    <t>ENSP00000351095</t>
  </si>
  <si>
    <t>AKT2-042</t>
  </si>
  <si>
    <t>ENST00000580747</t>
  </si>
  <si>
    <t>ENSP00000463806</t>
  </si>
  <si>
    <t>AKT2-032</t>
  </si>
  <si>
    <t>ENST00000476247</t>
  </si>
  <si>
    <t>ENSP00000463368</t>
  </si>
  <si>
    <t>AKT2-041</t>
  </si>
  <si>
    <t>ENST00000497948</t>
  </si>
  <si>
    <t>ENSP00000472382</t>
  </si>
  <si>
    <t>AKT2-021</t>
  </si>
  <si>
    <t>ENST00000578310</t>
  </si>
  <si>
    <t>ENSP00000462919</t>
  </si>
  <si>
    <t>AKT2-036</t>
  </si>
  <si>
    <t>ENST00000483166</t>
  </si>
  <si>
    <t>AKT2-003</t>
  </si>
  <si>
    <t>ENST00000578975</t>
  </si>
  <si>
    <t>AKT2-043</t>
  </si>
  <si>
    <t>ENST00000476266</t>
  </si>
  <si>
    <t>AKT2-002</t>
  </si>
  <si>
    <t>ENST00000537834</t>
  </si>
  <si>
    <t>AKT2-016</t>
  </si>
  <si>
    <t>ENST00000496089</t>
  </si>
  <si>
    <t>AKT2-022</t>
  </si>
  <si>
    <t>ENST00000487537</t>
  </si>
  <si>
    <t>AKT2-015</t>
  </si>
  <si>
    <t>ENST00000580878</t>
  </si>
  <si>
    <t>AKT2-038</t>
  </si>
  <si>
    <t>ENST00000579345</t>
  </si>
  <si>
    <t>AKT2-039</t>
  </si>
  <si>
    <t>ENST00000578282</t>
  </si>
  <si>
    <t>AKT2-040</t>
  </si>
  <si>
    <t>ENST00000466890</t>
  </si>
  <si>
    <t>ANKRD26-002</t>
  </si>
  <si>
    <t>ENST00000490015</t>
  </si>
  <si>
    <t>ANKRD26-005</t>
  </si>
  <si>
    <t>ENST00000473304</t>
  </si>
  <si>
    <t>ANKRD26-004</t>
  </si>
  <si>
    <t>ENST00000376087</t>
  </si>
  <si>
    <t>ENSP00000365255</t>
  </si>
  <si>
    <t>ANKRD26-001</t>
  </si>
  <si>
    <t>CCDS41499</t>
  </si>
  <si>
    <t>ENST00000436985</t>
  </si>
  <si>
    <t>ENSP00000405112</t>
  </si>
  <si>
    <t>ANKRD26-202</t>
  </si>
  <si>
    <t>ENST00000376070</t>
  </si>
  <si>
    <t>ENSP00000365238</t>
  </si>
  <si>
    <t>ANKRD26-201</t>
  </si>
  <si>
    <t>ENST00000445828</t>
  </si>
  <si>
    <t>ENSP00000394152</t>
  </si>
  <si>
    <t>ANKRD26-003</t>
  </si>
  <si>
    <t>ARID1A</t>
  </si>
  <si>
    <t>ENST00000466382</t>
  </si>
  <si>
    <t>ENSP00000432368</t>
  </si>
  <si>
    <t>ARID1A-004</t>
  </si>
  <si>
    <t>ENST00000532781</t>
  </si>
  <si>
    <t>ENSP00000436692</t>
  </si>
  <si>
    <t>ARID1A-006</t>
  </si>
  <si>
    <t>ENST00000324856</t>
  </si>
  <si>
    <t>ENSP00000320485</t>
  </si>
  <si>
    <t>ARID1A-001</t>
  </si>
  <si>
    <t>CCDS285</t>
  </si>
  <si>
    <t>ENST00000457599</t>
  </si>
  <si>
    <t>ENSP00000387636</t>
  </si>
  <si>
    <t>ARID1A-002</t>
  </si>
  <si>
    <t>CCDS44091</t>
  </si>
  <si>
    <t>ENST00000374152</t>
  </si>
  <si>
    <t>ENSP00000363267</t>
  </si>
  <si>
    <t>ARID1A-003</t>
  </si>
  <si>
    <t>ENST00000430799</t>
  </si>
  <si>
    <t>ENSP00000390317</t>
  </si>
  <si>
    <t>ARID1A-009</t>
  </si>
  <si>
    <t>ENST00000540690</t>
  </si>
  <si>
    <t>ENSP00000442437</t>
  </si>
  <si>
    <t>ARID1A-201</t>
  </si>
  <si>
    <t>ENST00000524572</t>
  </si>
  <si>
    <t>ENSP00000432473</t>
  </si>
  <si>
    <t>ARID1A-007</t>
  </si>
  <si>
    <t>ENST00000430291</t>
  </si>
  <si>
    <t>ARID1A-005</t>
  </si>
  <si>
    <t>ENST00000470145</t>
  </si>
  <si>
    <t>ASXL1-004</t>
  </si>
  <si>
    <t>ENST00000555343</t>
  </si>
  <si>
    <t>ASXL1-005</t>
  </si>
  <si>
    <t>ENST00000375687</t>
  </si>
  <si>
    <t>ENSP00000364839</t>
  </si>
  <si>
    <t>ASXL1-001</t>
  </si>
  <si>
    <t>CCDS1321</t>
  </si>
  <si>
    <t>ENST00000306058</t>
  </si>
  <si>
    <t>ENSP00000305119</t>
  </si>
  <si>
    <t>ASXL1-201</t>
  </si>
  <si>
    <t>ENST00000542461</t>
  </si>
  <si>
    <t>ENSP00000438654</t>
  </si>
  <si>
    <t>ASXL1-202</t>
  </si>
  <si>
    <t>ENST00000375689</t>
  </si>
  <si>
    <t>ENSP00000364841</t>
  </si>
  <si>
    <t>ASXL1-002</t>
  </si>
  <si>
    <t>ENST00000553345</t>
  </si>
  <si>
    <t>ENSP00000451444</t>
  </si>
  <si>
    <t>ASXL1-006</t>
  </si>
  <si>
    <t>ENST00000497249</t>
  </si>
  <si>
    <t>ENSP00000451216</t>
  </si>
  <si>
    <t>ASXL1-003</t>
  </si>
  <si>
    <t>ENST00000555564</t>
  </si>
  <si>
    <t>ASXL1-007</t>
  </si>
  <si>
    <t>ENST00000497092</t>
  </si>
  <si>
    <t>ASXL2-003</t>
  </si>
  <si>
    <t>ENST00000435504</t>
  </si>
  <si>
    <t>ENSP00000391447</t>
  </si>
  <si>
    <t>ASXL2-001</t>
  </si>
  <si>
    <t>ENST00000336112</t>
  </si>
  <si>
    <t>ENSP00000337250</t>
  </si>
  <si>
    <t>ASXL2-202</t>
  </si>
  <si>
    <t>ENST00000272341</t>
  </si>
  <si>
    <t>ENSP00000272341</t>
  </si>
  <si>
    <t>ASXL2-201</t>
  </si>
  <si>
    <t>ENST00000404843</t>
  </si>
  <si>
    <t>ENSP00000383920</t>
  </si>
  <si>
    <t>ASXL2-004</t>
  </si>
  <si>
    <t>ATM</t>
  </si>
  <si>
    <t>ENST00000529588</t>
  </si>
  <si>
    <t>ENSP00000435524</t>
  </si>
  <si>
    <t>ATM-014</t>
  </si>
  <si>
    <t>ENST00000525178</t>
  </si>
  <si>
    <t>ATM-023</t>
  </si>
  <si>
    <t>ENST00000533979</t>
  </si>
  <si>
    <t>ATM-025</t>
  </si>
  <si>
    <t>ENST00000532765</t>
  </si>
  <si>
    <t>ATM-019</t>
  </si>
  <si>
    <t>ENST00000419286</t>
  </si>
  <si>
    <t>ATM-009</t>
  </si>
  <si>
    <t>ENST00000525012</t>
  </si>
  <si>
    <t>ATM-005</t>
  </si>
  <si>
    <t>ENST00000533526</t>
  </si>
  <si>
    <t>ATM-006</t>
  </si>
  <si>
    <t>ENST00000278616</t>
  </si>
  <si>
    <t>ENSP00000278616</t>
  </si>
  <si>
    <t>ATM-201</t>
  </si>
  <si>
    <t>LRG_135t1</t>
  </si>
  <si>
    <t>CCDS31669</t>
  </si>
  <si>
    <t>ENST00000452508</t>
  </si>
  <si>
    <t>ENSP00000388058</t>
  </si>
  <si>
    <t>ATM-003</t>
  </si>
  <si>
    <t>ENST00000527805</t>
  </si>
  <si>
    <t>ENSP00000435747</t>
  </si>
  <si>
    <t>ATM-001</t>
  </si>
  <si>
    <t>ENST00000531525</t>
  </si>
  <si>
    <t>ENSP00000434327</t>
  </si>
  <si>
    <t>ATM-012</t>
  </si>
  <si>
    <t>ENST00000527891</t>
  </si>
  <si>
    <t>ENSP00000433955</t>
  </si>
  <si>
    <t>ATM-026</t>
  </si>
  <si>
    <t>ENST00000601453</t>
  </si>
  <si>
    <t>ENSP00000469471</t>
  </si>
  <si>
    <t>ATM-027</t>
  </si>
  <si>
    <t>ENST00000532931</t>
  </si>
  <si>
    <t>ENSP00000432318</t>
  </si>
  <si>
    <t>ATM-016</t>
  </si>
  <si>
    <t>ENST00000524792</t>
  </si>
  <si>
    <t>ATM-011</t>
  </si>
  <si>
    <t>ENST00000530958</t>
  </si>
  <si>
    <t>ATM-002</t>
  </si>
  <si>
    <t>ENST00000533690</t>
  </si>
  <si>
    <t>ATM-015</t>
  </si>
  <si>
    <t>ENST00000533733</t>
  </si>
  <si>
    <t>ATM-010</t>
  </si>
  <si>
    <t>ENST00000527181</t>
  </si>
  <si>
    <t>ATM-024</t>
  </si>
  <si>
    <t>ENST00000534625</t>
  </si>
  <si>
    <t>ATM-018</t>
  </si>
  <si>
    <t>ENST00000525056</t>
  </si>
  <si>
    <t>ATM-022</t>
  </si>
  <si>
    <t>ENST00000525537</t>
  </si>
  <si>
    <t>ATM-020</t>
  </si>
  <si>
    <t>ENST00000526567</t>
  </si>
  <si>
    <t>ATM-004</t>
  </si>
  <si>
    <t>ENST00000531957</t>
  </si>
  <si>
    <t>ATM-017</t>
  </si>
  <si>
    <t>ENST00000527389</t>
  </si>
  <si>
    <t>ATM-021</t>
  </si>
  <si>
    <t>ATR</t>
  </si>
  <si>
    <t>ENST00000507148</t>
  </si>
  <si>
    <t>ENSP00000426595</t>
  </si>
  <si>
    <t>ATR-003</t>
  </si>
  <si>
    <t>ENST00000504521</t>
  </si>
  <si>
    <t>ENSP00000422553</t>
  </si>
  <si>
    <t>ATR-013</t>
  </si>
  <si>
    <t>ENST00000515810</t>
  </si>
  <si>
    <t>ENSP00000421870</t>
  </si>
  <si>
    <t>ATR-014</t>
  </si>
  <si>
    <t>ENST00000514393</t>
  </si>
  <si>
    <t>ENSP00000424754</t>
  </si>
  <si>
    <t>ATR-008</t>
  </si>
  <si>
    <t>ENST00000350721</t>
  </si>
  <si>
    <t>ENSP00000343741</t>
  </si>
  <si>
    <t>ATR-001</t>
  </si>
  <si>
    <t>CCDS3124</t>
  </si>
  <si>
    <t>ENST00000383101</t>
  </si>
  <si>
    <t>ENSP00000372581</t>
  </si>
  <si>
    <t>ATR-201</t>
  </si>
  <si>
    <t>ENST00000513291</t>
  </si>
  <si>
    <t>ENSP00000424355</t>
  </si>
  <si>
    <t>ATR-002</t>
  </si>
  <si>
    <t>ENST00000515149</t>
  </si>
  <si>
    <t>ENSP00000425897</t>
  </si>
  <si>
    <t>ATR-005</t>
  </si>
  <si>
    <t>ENST00000507620</t>
  </si>
  <si>
    <t>ATR-007</t>
  </si>
  <si>
    <t>ENST00000511016</t>
  </si>
  <si>
    <t>ATR-010</t>
  </si>
  <si>
    <t>ENST00000515863</t>
  </si>
  <si>
    <t>ATR-011</t>
  </si>
  <si>
    <t>ENST00000515107</t>
  </si>
  <si>
    <t>ATR-012</t>
  </si>
  <si>
    <t>ENST00000480283</t>
  </si>
  <si>
    <t>ATRX-003</t>
  </si>
  <si>
    <t>ENST00000601165</t>
  </si>
  <si>
    <t>ENST00000460639</t>
  </si>
  <si>
    <t>ATRX-006</t>
  </si>
  <si>
    <t>ENST00000596711</t>
  </si>
  <si>
    <t>ENST00000479487</t>
  </si>
  <si>
    <t>ATRX-008</t>
  </si>
  <si>
    <t>ENST00000594359</t>
  </si>
  <si>
    <t>ENST00000493470</t>
  </si>
  <si>
    <t>ATRX-005</t>
  </si>
  <si>
    <t>ENST00000597875</t>
  </si>
  <si>
    <t>ENST00000373344</t>
  </si>
  <si>
    <t>ENSP00000362441</t>
  </si>
  <si>
    <t>ATRX-001</t>
  </si>
  <si>
    <t>CCDS14434</t>
  </si>
  <si>
    <t>ENST00000596097</t>
  </si>
  <si>
    <t>ENSP00000472963</t>
  </si>
  <si>
    <t>ENST00000395603</t>
  </si>
  <si>
    <t>ENSP00000378967</t>
  </si>
  <si>
    <t>ATRX-002</t>
  </si>
  <si>
    <t>CCDS14435</t>
  </si>
  <si>
    <t>ENST00000594972</t>
  </si>
  <si>
    <t>ENSP00000468915</t>
  </si>
  <si>
    <t>ENST00000400866</t>
  </si>
  <si>
    <t>ENSP00000383663</t>
  </si>
  <si>
    <t>ATRX-007</t>
  </si>
  <si>
    <t>ENST00000598135</t>
  </si>
  <si>
    <t>ENSP00000469548</t>
  </si>
  <si>
    <t>ENST00000373341</t>
  </si>
  <si>
    <t>ENSP00000362438</t>
  </si>
  <si>
    <t>ATRX-004</t>
  </si>
  <si>
    <t>ENST00000600142</t>
  </si>
  <si>
    <t>ENSP00000470304</t>
  </si>
  <si>
    <t>BAP1</t>
  </si>
  <si>
    <t>ENST00000490917</t>
  </si>
  <si>
    <t>ENSP00000419709</t>
  </si>
  <si>
    <t>BAP1-004</t>
  </si>
  <si>
    <t>ENST00000460680</t>
  </si>
  <si>
    <t>ENSP00000417132</t>
  </si>
  <si>
    <t>BAP1-001</t>
  </si>
  <si>
    <t>CCDS2853</t>
  </si>
  <si>
    <t>ENST00000296288</t>
  </si>
  <si>
    <t>ENSP00000296288</t>
  </si>
  <si>
    <t>BAP1-010</t>
  </si>
  <si>
    <t>ENST00000469613</t>
  </si>
  <si>
    <t>ENSP00000418320</t>
  </si>
  <si>
    <t>BAP1-015</t>
  </si>
  <si>
    <t>ENST00000478368</t>
  </si>
  <si>
    <t>ENSP00000420647</t>
  </si>
  <si>
    <t>BAP1-014</t>
  </si>
  <si>
    <t>ENST00000470173</t>
  </si>
  <si>
    <t>ENSP00000417776</t>
  </si>
  <si>
    <t>BAP1-016</t>
  </si>
  <si>
    <t>ENST00000466093</t>
  </si>
  <si>
    <t>BAP1-013</t>
  </si>
  <si>
    <t>ENST00000471532</t>
  </si>
  <si>
    <t>BAP1-005</t>
  </si>
  <si>
    <t>ENST00000490804</t>
  </si>
  <si>
    <t>BAP1-008</t>
  </si>
  <si>
    <t>ENST00000483984</t>
  </si>
  <si>
    <t>BAP1-009</t>
  </si>
  <si>
    <t>BARD1</t>
  </si>
  <si>
    <t>ENST00000455743</t>
  </si>
  <si>
    <t>ENSP00000412186</t>
  </si>
  <si>
    <t>BARD1-003</t>
  </si>
  <si>
    <t>ENST00000471787</t>
  </si>
  <si>
    <t>BARD1-007</t>
  </si>
  <si>
    <t>ENST00000471590</t>
  </si>
  <si>
    <t>BARD1-004</t>
  </si>
  <si>
    <t>ENST00000260947</t>
  </si>
  <si>
    <t>ENSP00000260947</t>
  </si>
  <si>
    <t>BARD1-001</t>
  </si>
  <si>
    <t>CCDS2397</t>
  </si>
  <si>
    <t>ENST00000449967</t>
  </si>
  <si>
    <t>ENSP00000406752</t>
  </si>
  <si>
    <t>BARD1-201</t>
  </si>
  <si>
    <t>ENST00000432456</t>
  </si>
  <si>
    <t>ENSP00000405020</t>
  </si>
  <si>
    <t>BARD1-002</t>
  </si>
  <si>
    <t>ENST00000421162</t>
  </si>
  <si>
    <t>ENSP00000392245</t>
  </si>
  <si>
    <t>BARD1-005</t>
  </si>
  <si>
    <t>ENST00000479904</t>
  </si>
  <si>
    <t>BARD1-008</t>
  </si>
  <si>
    <t>ENST00000465841</t>
  </si>
  <si>
    <t>BARD1-006</t>
  </si>
  <si>
    <t>BCL6</t>
  </si>
  <si>
    <t>ENST00000419510</t>
  </si>
  <si>
    <t>ENSP00000398014</t>
  </si>
  <si>
    <t>BCL6-003</t>
  </si>
  <si>
    <t>ENST00000496823</t>
  </si>
  <si>
    <t>BCL6-006</t>
  </si>
  <si>
    <t>ENST00000480458</t>
  </si>
  <si>
    <t>BCL6-009</t>
  </si>
  <si>
    <t>ENST00000406870</t>
  </si>
  <si>
    <t>ENSP00000384371</t>
  </si>
  <si>
    <t>BCL6-001</t>
  </si>
  <si>
    <t>CCDS3289</t>
  </si>
  <si>
    <t>ENST00000232014</t>
  </si>
  <si>
    <t>ENSP00000232014</t>
  </si>
  <si>
    <t>BCL6-004</t>
  </si>
  <si>
    <t>ENST00000450123</t>
  </si>
  <si>
    <t>ENSP00000413122</t>
  </si>
  <si>
    <t>BCL6-010</t>
  </si>
  <si>
    <t>CCDS46975</t>
  </si>
  <si>
    <t>ENST00000438077</t>
  </si>
  <si>
    <t>ENSP00000414455</t>
  </si>
  <si>
    <t>BCL6-007</t>
  </si>
  <si>
    <t>ENST00000430339</t>
  </si>
  <si>
    <t>ENSP00000415574</t>
  </si>
  <si>
    <t>BCL6-008</t>
  </si>
  <si>
    <t>ENST00000479110</t>
  </si>
  <si>
    <t>BCL6-011</t>
  </si>
  <si>
    <t>ENST00000470319</t>
  </si>
  <si>
    <t>BCL6-005</t>
  </si>
  <si>
    <t>ENST00000342274</t>
  </si>
  <si>
    <t>ENSP00000345923</t>
  </si>
  <si>
    <t>BCOR-201</t>
  </si>
  <si>
    <t>CCDS1425</t>
  </si>
  <si>
    <t>ENST00000378444</t>
  </si>
  <si>
    <t>ENSP00000367705</t>
  </si>
  <si>
    <t>BCOR-003</t>
  </si>
  <si>
    <t>CCDS4893</t>
  </si>
  <si>
    <t>ENST00000378455</t>
  </si>
  <si>
    <t>ENSP00000367716</t>
  </si>
  <si>
    <t>BCOR-004</t>
  </si>
  <si>
    <t>CCDS4892</t>
  </si>
  <si>
    <t>ENST00000397354</t>
  </si>
  <si>
    <t>ENSP00000380512</t>
  </si>
  <si>
    <t>BCOR-007</t>
  </si>
  <si>
    <t>ENST00000406200</t>
  </si>
  <si>
    <t>ENSP00000384485</t>
  </si>
  <si>
    <t>BCOR-006</t>
  </si>
  <si>
    <t>ENST00000378463</t>
  </si>
  <si>
    <t>ENSP00000367724</t>
  </si>
  <si>
    <t>BCOR-008</t>
  </si>
  <si>
    <t>ENST00000442018</t>
  </si>
  <si>
    <t>ENSP00000387552</t>
  </si>
  <si>
    <t>BCOR-010</t>
  </si>
  <si>
    <t>ENST00000427012</t>
  </si>
  <si>
    <t>ENSP00000403823</t>
  </si>
  <si>
    <t>BCOR-002</t>
  </si>
  <si>
    <t>ENST00000413905</t>
  </si>
  <si>
    <t>ENSP00000408006</t>
  </si>
  <si>
    <t>BCOR-001</t>
  </si>
  <si>
    <t>ENST00000412952</t>
  </si>
  <si>
    <t>ENSP00000390273</t>
  </si>
  <si>
    <t>BCOR-005</t>
  </si>
  <si>
    <t>ENST00000490976</t>
  </si>
  <si>
    <t>BCOR-009</t>
  </si>
  <si>
    <t>BCORL1</t>
  </si>
  <si>
    <t>ENST00000488135</t>
  </si>
  <si>
    <t>ENSP00000476643</t>
  </si>
  <si>
    <t>BCORL1-005</t>
  </si>
  <si>
    <t>ENST00000607874</t>
  </si>
  <si>
    <t>BCORL1-002</t>
  </si>
  <si>
    <t>ENST00000540052</t>
  </si>
  <si>
    <t>ENSP00000437775</t>
  </si>
  <si>
    <t>BCORL1-203</t>
  </si>
  <si>
    <t>CCDS14616</t>
  </si>
  <si>
    <t>ENST00000303743</t>
  </si>
  <si>
    <t>ENSP00000307541</t>
  </si>
  <si>
    <t>BCORL1-201</t>
  </si>
  <si>
    <t>ENST00000218147</t>
  </si>
  <si>
    <t>ENSP00000218147</t>
  </si>
  <si>
    <t>BCORL1-001</t>
  </si>
  <si>
    <t>ENST00000359304</t>
  </si>
  <si>
    <t>ENSP00000352253</t>
  </si>
  <si>
    <t>BCORL1-202</t>
  </si>
  <si>
    <t>ENST00000456822</t>
  </si>
  <si>
    <t>ENSP00000399483</t>
  </si>
  <si>
    <t>BCORL1-003</t>
  </si>
  <si>
    <t>ENST00000441294</t>
  </si>
  <si>
    <t>ENSP00000416520</t>
  </si>
  <si>
    <t>BCORL1-004</t>
  </si>
  <si>
    <t>ENST00000436990</t>
  </si>
  <si>
    <t>BCR-005</t>
  </si>
  <si>
    <t>ENST00000419722</t>
  </si>
  <si>
    <t>BCR-016</t>
  </si>
  <si>
    <t>ENST00000458056</t>
  </si>
  <si>
    <t>BCR-020</t>
  </si>
  <si>
    <t>ENST00000479188</t>
  </si>
  <si>
    <t>BCR-013</t>
  </si>
  <si>
    <t>ENST00000471452</t>
  </si>
  <si>
    <t>BCR-017</t>
  </si>
  <si>
    <t>ENST00000475025</t>
  </si>
  <si>
    <t>BCR-019</t>
  </si>
  <si>
    <t>ENST00000480973</t>
  </si>
  <si>
    <t>BCR-014</t>
  </si>
  <si>
    <t>ENST00000478978</t>
  </si>
  <si>
    <t>BCR-018</t>
  </si>
  <si>
    <t>ENST00000487679</t>
  </si>
  <si>
    <t>BCR-003</t>
  </si>
  <si>
    <t>ENST00000463770</t>
  </si>
  <si>
    <t>BCR-004</t>
  </si>
  <si>
    <t>ENST00000305877</t>
  </si>
  <si>
    <t>ENSP00000303507</t>
  </si>
  <si>
    <t>BCR-001</t>
  </si>
  <si>
    <t>CCDS1386</t>
  </si>
  <si>
    <t>ENST00000359540</t>
  </si>
  <si>
    <t>ENSP00000352535</t>
  </si>
  <si>
    <t>BCR-002</t>
  </si>
  <si>
    <t>CCDS1387</t>
  </si>
  <si>
    <t>ENST00000398512</t>
  </si>
  <si>
    <t>ENSP00000381524</t>
  </si>
  <si>
    <t>BCR-201</t>
  </si>
  <si>
    <t>ENST00000427791</t>
  </si>
  <si>
    <t>ENSP00000396531</t>
  </si>
  <si>
    <t>BCR-006</t>
  </si>
  <si>
    <t>ENST00000487968</t>
  </si>
  <si>
    <t>BCR-012</t>
  </si>
  <si>
    <t>ENST00000466076</t>
  </si>
  <si>
    <t>BCR-015</t>
  </si>
  <si>
    <t>BIRC3</t>
  </si>
  <si>
    <t>ENST00000526421</t>
  </si>
  <si>
    <t>BIRC3-004</t>
  </si>
  <si>
    <t>ENST00000528940</t>
  </si>
  <si>
    <t>BIRC3-005</t>
  </si>
  <si>
    <t>ENST00000263464</t>
  </si>
  <si>
    <t>ENSP00000263464</t>
  </si>
  <si>
    <t>BIRC3-002</t>
  </si>
  <si>
    <t>CCDS8315</t>
  </si>
  <si>
    <t>ENST00000532808</t>
  </si>
  <si>
    <t>ENSP00000432907</t>
  </si>
  <si>
    <t>BIRC3-001</t>
  </si>
  <si>
    <t>ENST00000527309</t>
  </si>
  <si>
    <t>ENSP00000431718</t>
  </si>
  <si>
    <t>BIRC3-006</t>
  </si>
  <si>
    <t>ENST00000527336</t>
  </si>
  <si>
    <t>BIRC3-007</t>
  </si>
  <si>
    <t>ENST00000559724</t>
  </si>
  <si>
    <t>ENSP00000453359</t>
  </si>
  <si>
    <t>BLM-003</t>
  </si>
  <si>
    <t>ENST00000560136</t>
  </si>
  <si>
    <t>BLM-004</t>
  </si>
  <si>
    <t>ENST00000560821</t>
  </si>
  <si>
    <t>BLM-010</t>
  </si>
  <si>
    <t>ENST00000559282</t>
  </si>
  <si>
    <t>BLM-006</t>
  </si>
  <si>
    <t>ENST00000558599</t>
  </si>
  <si>
    <t>BLM-007</t>
  </si>
  <si>
    <t>ENST00000559426</t>
  </si>
  <si>
    <t>BLM-009</t>
  </si>
  <si>
    <t>ENST00000355112</t>
  </si>
  <si>
    <t>ENSP00000347232</t>
  </si>
  <si>
    <t>BLM-001</t>
  </si>
  <si>
    <t>LRG_20t1</t>
  </si>
  <si>
    <t>CCDS1363</t>
  </si>
  <si>
    <t>ENST00000560509</t>
  </si>
  <si>
    <t>ENSP00000454158</t>
  </si>
  <si>
    <t>BLM-002</t>
  </si>
  <si>
    <t>ENST00000558825</t>
  </si>
  <si>
    <t>BLM-005</t>
  </si>
  <si>
    <t>ENST00000560559</t>
  </si>
  <si>
    <t>BLM-011</t>
  </si>
  <si>
    <t>ENST00000497784</t>
  </si>
  <si>
    <t>ENSP00000420119</t>
  </si>
  <si>
    <t>BRAF-002</t>
  </si>
  <si>
    <t>ENST00000479537</t>
  </si>
  <si>
    <t>ENSP00000418033</t>
  </si>
  <si>
    <t>BRAF-005</t>
  </si>
  <si>
    <t>ENST00000496384</t>
  </si>
  <si>
    <t>ENSP00000419060</t>
  </si>
  <si>
    <t>BRAF-003</t>
  </si>
  <si>
    <t>ENST00000288602</t>
  </si>
  <si>
    <t>ENSP00000288602</t>
  </si>
  <si>
    <t>CCDS5863</t>
  </si>
  <si>
    <t>ENST00000469930</t>
  </si>
  <si>
    <t>BRAF-004</t>
  </si>
  <si>
    <t>ENST00000412061</t>
  </si>
  <si>
    <t>ENSP00000397145</t>
  </si>
  <si>
    <t>non_stop_decay</t>
  </si>
  <si>
    <t>BRCA1-026</t>
  </si>
  <si>
    <t>ENST00000461221</t>
  </si>
  <si>
    <t>ENSP00000418548</t>
  </si>
  <si>
    <t>BRCA1-010</t>
  </si>
  <si>
    <t>ENST00000492859</t>
  </si>
  <si>
    <t>ENSP00000420253</t>
  </si>
  <si>
    <t>BRCA1-002</t>
  </si>
  <si>
    <t>ENST00000461798</t>
  </si>
  <si>
    <t>ENSP00000417988</t>
  </si>
  <si>
    <t>BRCA1-020</t>
  </si>
  <si>
    <t>ENST00000309486</t>
  </si>
  <si>
    <t>ENSP00000310938</t>
  </si>
  <si>
    <t>BRCA1-201</t>
  </si>
  <si>
    <t>ENST00000357654</t>
  </si>
  <si>
    <t>ENSP00000350283</t>
  </si>
  <si>
    <t>BRCA1-001</t>
  </si>
  <si>
    <t>LRG_292t1</t>
  </si>
  <si>
    <t>CCDS11453</t>
  </si>
  <si>
    <t>ENST00000346315</t>
  </si>
  <si>
    <t>ENSP00000246907</t>
  </si>
  <si>
    <t>BRCA1-202</t>
  </si>
  <si>
    <t>ENST00000354071</t>
  </si>
  <si>
    <t>ENSP00000326002</t>
  </si>
  <si>
    <t>BRCA1-205</t>
  </si>
  <si>
    <t>ENST00000471181</t>
  </si>
  <si>
    <t>ENSP00000418960</t>
  </si>
  <si>
    <t>BRCA1-005</t>
  </si>
  <si>
    <t>CCDS11456</t>
  </si>
  <si>
    <t>ENST00000493795</t>
  </si>
  <si>
    <t>ENSP00000418775</t>
  </si>
  <si>
    <t>BRCA1-006</t>
  </si>
  <si>
    <t>CCDS11459</t>
  </si>
  <si>
    <t>ENST00000352993</t>
  </si>
  <si>
    <t>ENSP00000312236</t>
  </si>
  <si>
    <t>BRCA1-204</t>
  </si>
  <si>
    <t>ENST00000351666</t>
  </si>
  <si>
    <t>ENSP00000338007</t>
  </si>
  <si>
    <t>BRCA1-203</t>
  </si>
  <si>
    <t>ENST00000468300</t>
  </si>
  <si>
    <t>ENSP00000417148</t>
  </si>
  <si>
    <t>BRCA1-007</t>
  </si>
  <si>
    <t>CCDS11455</t>
  </si>
  <si>
    <t>ENST00000491747</t>
  </si>
  <si>
    <t>ENSP00000420705</t>
  </si>
  <si>
    <t>BRCA1-014</t>
  </si>
  <si>
    <t>CCDS11454</t>
  </si>
  <si>
    <t>ENST00000470026</t>
  </si>
  <si>
    <t>ENSP00000419274</t>
  </si>
  <si>
    <t>BRCA1-011</t>
  </si>
  <si>
    <t>ENST00000477152</t>
  </si>
  <si>
    <t>ENSP00000419988</t>
  </si>
  <si>
    <t>BRCA1-004</t>
  </si>
  <si>
    <t>ENST00000478531</t>
  </si>
  <si>
    <t>ENSP00000420412</t>
  </si>
  <si>
    <t>BRCA1-009</t>
  </si>
  <si>
    <t>ENST00000493919</t>
  </si>
  <si>
    <t>ENSP00000418819</t>
  </si>
  <si>
    <t>BRCA1-008</t>
  </si>
  <si>
    <t>ENST00000494123</t>
  </si>
  <si>
    <t>ENSP00000419103</t>
  </si>
  <si>
    <t>BRCA1-013</t>
  </si>
  <si>
    <t>ENST00000484087</t>
  </si>
  <si>
    <t>ENSP00000419481</t>
  </si>
  <si>
    <t>BRCA1-015</t>
  </si>
  <si>
    <t>ENST00000591534</t>
  </si>
  <si>
    <t>ENSP00000467329</t>
  </si>
  <si>
    <t>BRCA1-024</t>
  </si>
  <si>
    <t>ENST00000473961</t>
  </si>
  <si>
    <t>ENSP00000420201</t>
  </si>
  <si>
    <t>BRCA1-018</t>
  </si>
  <si>
    <t>ENST00000487825</t>
  </si>
  <si>
    <t>ENSP00000418212</t>
  </si>
  <si>
    <t>BRCA1-019</t>
  </si>
  <si>
    <t>ENST00000586385</t>
  </si>
  <si>
    <t>ENSP00000465818</t>
  </si>
  <si>
    <t>BRCA1-023</t>
  </si>
  <si>
    <t>ENST00000497488</t>
  </si>
  <si>
    <t>ENSP00000418986</t>
  </si>
  <si>
    <t>BRCA1-003</t>
  </si>
  <si>
    <t>ENST00000476777</t>
  </si>
  <si>
    <t>ENSP00000417554</t>
  </si>
  <si>
    <t>BRCA1-017</t>
  </si>
  <si>
    <t>ENST00000461574</t>
  </si>
  <si>
    <t>ENSP00000417241</t>
  </si>
  <si>
    <t>BRCA1-022</t>
  </si>
  <si>
    <t>ENST00000591849</t>
  </si>
  <si>
    <t>ENSP00000465347</t>
  </si>
  <si>
    <t>BRCA1-025</t>
  </si>
  <si>
    <t>ENST00000489037</t>
  </si>
  <si>
    <t>ENSP00000420781</t>
  </si>
  <si>
    <t>BRCA1-016</t>
  </si>
  <si>
    <t>ENST00000467274</t>
  </si>
  <si>
    <t>BRCA1-012</t>
  </si>
  <si>
    <t>ENST00000472490</t>
  </si>
  <si>
    <t>BRCA1-021</t>
  </si>
  <si>
    <t>ENST00000470094</t>
  </si>
  <si>
    <t>ENSP00000434898</t>
  </si>
  <si>
    <t>BRCA2-002</t>
  </si>
  <si>
    <t>ENST00000528762</t>
  </si>
  <si>
    <t>ENSP00000433168</t>
  </si>
  <si>
    <t>BRCA2-005</t>
  </si>
  <si>
    <t>ENST00000544455</t>
  </si>
  <si>
    <t>ENSP00000439902</t>
  </si>
  <si>
    <t>BRCA2-201</t>
  </si>
  <si>
    <t>LRG_293t1</t>
  </si>
  <si>
    <t>CCDS9344</t>
  </si>
  <si>
    <t>ENST00000380152</t>
  </si>
  <si>
    <t>ENSP00000369497</t>
  </si>
  <si>
    <t>BRCA2-001</t>
  </si>
  <si>
    <t>ENST00000530893</t>
  </si>
  <si>
    <t>ENSP00000435699</t>
  </si>
  <si>
    <t>BRCA2-003</t>
  </si>
  <si>
    <t>ENST00000533776</t>
  </si>
  <si>
    <t>BRCA2-006</t>
  </si>
  <si>
    <t>BRINP3</t>
  </si>
  <si>
    <t>ENST00000463404</t>
  </si>
  <si>
    <t>BRINP3-004</t>
  </si>
  <si>
    <t>ENST00000367462</t>
  </si>
  <si>
    <t>ENSP00000356432</t>
  </si>
  <si>
    <t>BRINP3-001</t>
  </si>
  <si>
    <t>CCDS1373</t>
  </si>
  <si>
    <t>ENST00000534846</t>
  </si>
  <si>
    <t>ENSP00000438022</t>
  </si>
  <si>
    <t>BRINP3-201</t>
  </si>
  <si>
    <t>ENST00000445957</t>
  </si>
  <si>
    <t>ENSP00000393441</t>
  </si>
  <si>
    <t>BRINP3-003</t>
  </si>
  <si>
    <t>BRIP1</t>
  </si>
  <si>
    <t>ENST00000579028</t>
  </si>
  <si>
    <t>ENSP00000463827</t>
  </si>
  <si>
    <t>BRIP1-005</t>
  </si>
  <si>
    <t>ENST00000583837</t>
  </si>
  <si>
    <t>BRIP1-004</t>
  </si>
  <si>
    <t>ENST00000259008</t>
  </si>
  <si>
    <t>ENSP00000259008</t>
  </si>
  <si>
    <t>BRIP1-001</t>
  </si>
  <si>
    <t>LRG_300t1</t>
  </si>
  <si>
    <t>CCDS11631</t>
  </si>
  <si>
    <t>ENST00000577598</t>
  </si>
  <si>
    <t>ENSP00000464654</t>
  </si>
  <si>
    <t>BRIP1-002</t>
  </si>
  <si>
    <t>ENST00000584322</t>
  </si>
  <si>
    <t>ENSP00000463272</t>
  </si>
  <si>
    <t>BRIP1-006</t>
  </si>
  <si>
    <t>ENST00000577913</t>
  </si>
  <si>
    <t>ENSP00000462274</t>
  </si>
  <si>
    <t>BRIP1-003</t>
  </si>
  <si>
    <t>BTK</t>
  </si>
  <si>
    <t>ENST00000464567</t>
  </si>
  <si>
    <t>BTK-004</t>
  </si>
  <si>
    <t>ENST00000600254</t>
  </si>
  <si>
    <t>ENST00000470069</t>
  </si>
  <si>
    <t>BTK-008</t>
  </si>
  <si>
    <t>ENST00000598391</t>
  </si>
  <si>
    <t>ENST00000488970</t>
  </si>
  <si>
    <t>BTK-005</t>
  </si>
  <si>
    <t>ENST00000599670</t>
  </si>
  <si>
    <t>ENST00000464006</t>
  </si>
  <si>
    <t>BTK-003</t>
  </si>
  <si>
    <t>ENST00000600563</t>
  </si>
  <si>
    <t>ENST00000308731</t>
  </si>
  <si>
    <t>ENSP00000308176</t>
  </si>
  <si>
    <t>BTK-006</t>
  </si>
  <si>
    <t>LRG_128t1</t>
  </si>
  <si>
    <t>CCDS14482</t>
  </si>
  <si>
    <t>ENST00000593575</t>
  </si>
  <si>
    <t>ENSP00000469726</t>
  </si>
  <si>
    <t>ENST00000372880</t>
  </si>
  <si>
    <t>ENSP00000361971</t>
  </si>
  <si>
    <t>BTK-201</t>
  </si>
  <si>
    <t>ENST00000593634</t>
  </si>
  <si>
    <t>ENSP00000470723</t>
  </si>
  <si>
    <t>ENST00000478995</t>
  </si>
  <si>
    <t>BTK-001</t>
  </si>
  <si>
    <t>ENST00000597527</t>
  </si>
  <si>
    <t>ENST00000470329</t>
  </si>
  <si>
    <t>BTK-002</t>
  </si>
  <si>
    <t>ENST00000598311</t>
  </si>
  <si>
    <t>C17orf97</t>
  </si>
  <si>
    <t>ENST00000575151</t>
  </si>
  <si>
    <t>ENSP00000466848</t>
  </si>
  <si>
    <t>C17orf97-004</t>
  </si>
  <si>
    <t>ENST00000360127</t>
  </si>
  <si>
    <t>ENSP00000353245</t>
  </si>
  <si>
    <t>C17orf97-001</t>
  </si>
  <si>
    <t>CCDS32519</t>
  </si>
  <si>
    <t>ENST00000567104</t>
  </si>
  <si>
    <t>ENSP00000454288</t>
  </si>
  <si>
    <t>ENST00000569663</t>
  </si>
  <si>
    <t>ENSP00000454474</t>
  </si>
  <si>
    <t>C17orf97-002</t>
  </si>
  <si>
    <t>ENST00000491373</t>
  </si>
  <si>
    <t>ENSP00000419482</t>
  </si>
  <si>
    <t>ENST00000571106</t>
  </si>
  <si>
    <t>ENSP00000458320</t>
  </si>
  <si>
    <t>C17orf97-003</t>
  </si>
  <si>
    <t>ENST00000586967</t>
  </si>
  <si>
    <t>ENSP00000466037</t>
  </si>
  <si>
    <t>CALR-007</t>
  </si>
  <si>
    <t>ENST00000316448</t>
  </si>
  <si>
    <t>ENSP00000320866</t>
  </si>
  <si>
    <t>CALR-001</t>
  </si>
  <si>
    <t>CCDS12288</t>
  </si>
  <si>
    <t>ENST00000586760</t>
  </si>
  <si>
    <t>ENSP00000465918</t>
  </si>
  <si>
    <t>CALR-006</t>
  </si>
  <si>
    <t>ENST00000588454</t>
  </si>
  <si>
    <t>ENSP00000465105</t>
  </si>
  <si>
    <t>CALR-008</t>
  </si>
  <si>
    <t>ENST00000587486</t>
  </si>
  <si>
    <t>CALR-003</t>
  </si>
  <si>
    <t>ENST00000590325</t>
  </si>
  <si>
    <t>CALR-004</t>
  </si>
  <si>
    <t>ENST00000586803</t>
  </si>
  <si>
    <t>CALR-005</t>
  </si>
  <si>
    <t>ENST00000396946</t>
  </si>
  <si>
    <t>ENSP00000380150</t>
  </si>
  <si>
    <t>CARD11-011</t>
  </si>
  <si>
    <t>CCDS5336</t>
  </si>
  <si>
    <t>ENST00000355508</t>
  </si>
  <si>
    <t>ENSP00000347695</t>
  </si>
  <si>
    <t>CARD11-013</t>
  </si>
  <si>
    <t>ENST00000356408</t>
  </si>
  <si>
    <t>ENSP00000348779</t>
  </si>
  <si>
    <t>CARD11-012</t>
  </si>
  <si>
    <t>ENST00000480332</t>
  </si>
  <si>
    <t>CARD11-014</t>
  </si>
  <si>
    <t>ENST00000264033</t>
  </si>
  <si>
    <t>ENSP00000264033</t>
  </si>
  <si>
    <t>CBL-001</t>
  </si>
  <si>
    <t>CCDS8418</t>
  </si>
  <si>
    <t>CBLB</t>
  </si>
  <si>
    <t>ENST00000264122</t>
  </si>
  <si>
    <t>ENSP00000264122</t>
  </si>
  <si>
    <t>CBLB-001</t>
  </si>
  <si>
    <t>CCDS2948</t>
  </si>
  <si>
    <t>ENST00000394030</t>
  </si>
  <si>
    <t>ENSP00000377598</t>
  </si>
  <si>
    <t>CBLB-007</t>
  </si>
  <si>
    <t>ENST00000394027</t>
  </si>
  <si>
    <t>ENSP00000377595</t>
  </si>
  <si>
    <t>CBLB-201</t>
  </si>
  <si>
    <t>ENST00000403724</t>
  </si>
  <si>
    <t>ENSP00000384816</t>
  </si>
  <si>
    <t>CBLB-002</t>
  </si>
  <si>
    <t>ENST00000405772</t>
  </si>
  <si>
    <t>ENSP00000384938</t>
  </si>
  <si>
    <t>CBLB-003</t>
  </si>
  <si>
    <t>ENST00000545639</t>
  </si>
  <si>
    <t>ENSP00000446116</t>
  </si>
  <si>
    <t>CBLB-202</t>
  </si>
  <si>
    <t>ENST00000407712</t>
  </si>
  <si>
    <t>ENSP00000384170</t>
  </si>
  <si>
    <t>CBLB-005</t>
  </si>
  <si>
    <t>ENST00000447441</t>
  </si>
  <si>
    <t>ENSP00000400949</t>
  </si>
  <si>
    <t>CBLB-010</t>
  </si>
  <si>
    <t>ENST00000443752</t>
  </si>
  <si>
    <t>ENSP00000393906</t>
  </si>
  <si>
    <t>CBLB-008</t>
  </si>
  <si>
    <t>ENST00000438603</t>
  </si>
  <si>
    <t>ENSP00000409750</t>
  </si>
  <si>
    <t>CBLB-009</t>
  </si>
  <si>
    <t>ENST00000476370</t>
  </si>
  <si>
    <t>CBLB-006</t>
  </si>
  <si>
    <t>CBLC</t>
  </si>
  <si>
    <t>ENST00000270279</t>
  </si>
  <si>
    <t>ENSP00000270279</t>
  </si>
  <si>
    <t>CBLC-001</t>
  </si>
  <si>
    <t>CCDS12643</t>
  </si>
  <si>
    <t>ENST00000341505</t>
  </si>
  <si>
    <t>ENSP00000340250</t>
  </si>
  <si>
    <t>CBLC-002</t>
  </si>
  <si>
    <t>CCDS4619</t>
  </si>
  <si>
    <t>CCND1</t>
  </si>
  <si>
    <t>ENST00000227507</t>
  </si>
  <si>
    <t>ENSP00000227507</t>
  </si>
  <si>
    <t>CCND1-001</t>
  </si>
  <si>
    <t>CCDS8191</t>
  </si>
  <si>
    <t>ENST00000536559</t>
  </si>
  <si>
    <t>ENSP00000438482</t>
  </si>
  <si>
    <t>CCND1-004</t>
  </si>
  <si>
    <t>ENST00000539241</t>
  </si>
  <si>
    <t>CCND1-002</t>
  </si>
  <si>
    <t>ENST00000535993</t>
  </si>
  <si>
    <t>CCND1-003</t>
  </si>
  <si>
    <t>ENST00000542367</t>
  </si>
  <si>
    <t>CCND1-006</t>
  </si>
  <si>
    <t>ENST00000545484</t>
  </si>
  <si>
    <t>CCND1-005</t>
  </si>
  <si>
    <t>CCND3</t>
  </si>
  <si>
    <t>ENST00000511686</t>
  </si>
  <si>
    <t>CCND3-021</t>
  </si>
  <si>
    <t>ENST00000513956</t>
  </si>
  <si>
    <t>CCND3-018</t>
  </si>
  <si>
    <t>ENST00000514382</t>
  </si>
  <si>
    <t>CCND3-017</t>
  </si>
  <si>
    <t>ENST00000512381</t>
  </si>
  <si>
    <t>CCND3-009</t>
  </si>
  <si>
    <t>ENST00000506555</t>
  </si>
  <si>
    <t>CCND3-015</t>
  </si>
  <si>
    <t>ENST00000511642</t>
  </si>
  <si>
    <t>ENSP00000426212</t>
  </si>
  <si>
    <t>CCND3-005</t>
  </si>
  <si>
    <t>CCDS47426</t>
  </si>
  <si>
    <t>ENST00000372987</t>
  </si>
  <si>
    <t>ENSP00000362078</t>
  </si>
  <si>
    <t>CCND3-002</t>
  </si>
  <si>
    <t>ENST00000372988</t>
  </si>
  <si>
    <t>ENSP00000362079</t>
  </si>
  <si>
    <t>CCND3-006</t>
  </si>
  <si>
    <t>ENST00000372991</t>
  </si>
  <si>
    <t>ENSP00000362082</t>
  </si>
  <si>
    <t>CCND3-001</t>
  </si>
  <si>
    <t>CCDS4863</t>
  </si>
  <si>
    <t>ENST00000415497</t>
  </si>
  <si>
    <t>ENSP00000401595</t>
  </si>
  <si>
    <t>CCND3-007</t>
  </si>
  <si>
    <t>CCDS47427</t>
  </si>
  <si>
    <t>ENST00000414200</t>
  </si>
  <si>
    <t>ENSP00000397545</t>
  </si>
  <si>
    <t>CCND3-003</t>
  </si>
  <si>
    <t>CCDS47425</t>
  </si>
  <si>
    <t>ENST00000510503</t>
  </si>
  <si>
    <t>ENSP00000425986</t>
  </si>
  <si>
    <t>CCND3-020</t>
  </si>
  <si>
    <t>ENST00000512426</t>
  </si>
  <si>
    <t>ENSP00000421511</t>
  </si>
  <si>
    <t>CCND3-019</t>
  </si>
  <si>
    <t>ENST00000508143</t>
  </si>
  <si>
    <t>ENSP00000423242</t>
  </si>
  <si>
    <t>CCND3-011</t>
  </si>
  <si>
    <t>ENST00000502771</t>
  </si>
  <si>
    <t>ENSP00000425334</t>
  </si>
  <si>
    <t>CCND3-012</t>
  </si>
  <si>
    <t>ENST00000505064</t>
  </si>
  <si>
    <t>ENSP00000425830</t>
  </si>
  <si>
    <t>CCND3-014</t>
  </si>
  <si>
    <t>ENST00000514588</t>
  </si>
  <si>
    <t>ENSP00000420991</t>
  </si>
  <si>
    <t>CCND3-013</t>
  </si>
  <si>
    <t>ENST00000505672</t>
  </si>
  <si>
    <t>CCND3-008</t>
  </si>
  <si>
    <t>ENST00000510058</t>
  </si>
  <si>
    <t>CCND3-004</t>
  </si>
  <si>
    <t>ENST00000505884</t>
  </si>
  <si>
    <t>CCND3-010</t>
  </si>
  <si>
    <t>ENST00000511161</t>
  </si>
  <si>
    <t>CCND3-016</t>
  </si>
  <si>
    <t>CCNE1</t>
  </si>
  <si>
    <t>ENST00000262643</t>
  </si>
  <si>
    <t>ENSP00000262643</t>
  </si>
  <si>
    <t>CCNE1-001</t>
  </si>
  <si>
    <t>CCDS12419</t>
  </si>
  <si>
    <t>ENST00000357943</t>
  </si>
  <si>
    <t>ENSP00000350625</t>
  </si>
  <si>
    <t>CCNE1-201</t>
  </si>
  <si>
    <t>ENST00000444983</t>
  </si>
  <si>
    <t>ENSP00000410179</t>
  </si>
  <si>
    <t>CCNE1-002</t>
  </si>
  <si>
    <t>ENST00000576532</t>
  </si>
  <si>
    <t>ENSP00000460881</t>
  </si>
  <si>
    <t>CCNE1-005</t>
  </si>
  <si>
    <t>ENST00000575243</t>
  </si>
  <si>
    <t>ENSP00000459024</t>
  </si>
  <si>
    <t>CCNE1-004</t>
  </si>
  <si>
    <t>ENST00000574121</t>
  </si>
  <si>
    <t>CCNE1-003</t>
  </si>
  <si>
    <t>ENST00000586912</t>
  </si>
  <si>
    <t>CCNE1-006</t>
  </si>
  <si>
    <t>CD274</t>
  </si>
  <si>
    <t>ENST00000498261</t>
  </si>
  <si>
    <t>CD274-004</t>
  </si>
  <si>
    <t>ENST00000492923</t>
  </si>
  <si>
    <t>CD274-002</t>
  </si>
  <si>
    <t>ENST00000474218</t>
  </si>
  <si>
    <t>CD274-003</t>
  </si>
  <si>
    <t>ENST00000381577</t>
  </si>
  <si>
    <t>ENSP00000370989</t>
  </si>
  <si>
    <t>CD274-001</t>
  </si>
  <si>
    <t>CCDS6464</t>
  </si>
  <si>
    <t>ENST00000381573</t>
  </si>
  <si>
    <t>ENSP00000370985</t>
  </si>
  <si>
    <t>CD274-201</t>
  </si>
  <si>
    <t>CCDS59118</t>
  </si>
  <si>
    <t>CD79A</t>
  </si>
  <si>
    <t>ENST00000221972</t>
  </si>
  <si>
    <t>ENSP00000221972</t>
  </si>
  <si>
    <t>CD79A-001</t>
  </si>
  <si>
    <t>LRG_42t1</t>
  </si>
  <si>
    <t>CCDS12589</t>
  </si>
  <si>
    <t>ENST00000608019</t>
  </si>
  <si>
    <t>ENSP00000477348</t>
  </si>
  <si>
    <t>ENST00000597454</t>
  </si>
  <si>
    <t>ENSP00000468922</t>
  </si>
  <si>
    <t>CD79A-003</t>
  </si>
  <si>
    <t>ENST00000609291</t>
  </si>
  <si>
    <t>ENSP00000477402</t>
  </si>
  <si>
    <t>ENST00000444740</t>
  </si>
  <si>
    <t>ENSP00000400605</t>
  </si>
  <si>
    <t>CD79A-002</t>
  </si>
  <si>
    <t>CCDS46088</t>
  </si>
  <si>
    <t>ENST00000609866</t>
  </si>
  <si>
    <t>ENSP00000476512</t>
  </si>
  <si>
    <t>CD79B</t>
  </si>
  <si>
    <t>ENST00000006750</t>
  </si>
  <si>
    <t>ENSP00000006750</t>
  </si>
  <si>
    <t>CD79B-001</t>
  </si>
  <si>
    <t>CCDS11655</t>
  </si>
  <si>
    <t>ENST00000392795</t>
  </si>
  <si>
    <t>ENSP00000376544</t>
  </si>
  <si>
    <t>CD79B-002</t>
  </si>
  <si>
    <t>LRG_43t1</t>
  </si>
  <si>
    <t>CCDS42372</t>
  </si>
  <si>
    <t>ENST00000349817</t>
  </si>
  <si>
    <t>ENSP00000245862</t>
  </si>
  <si>
    <t>CD79B-004</t>
  </si>
  <si>
    <t>CCDS11656</t>
  </si>
  <si>
    <t>ENST00000559358</t>
  </si>
  <si>
    <t>CD79B-003</t>
  </si>
  <si>
    <t>ENST00000558969</t>
  </si>
  <si>
    <t>CD79B-005</t>
  </si>
  <si>
    <t>ENST00000583260</t>
  </si>
  <si>
    <t>CD79B-006</t>
  </si>
  <si>
    <t>CDC73</t>
  </si>
  <si>
    <t>ENST00000482484</t>
  </si>
  <si>
    <t>CDC73-002</t>
  </si>
  <si>
    <t>ENST00000477868</t>
  </si>
  <si>
    <t>CDC73-003</t>
  </si>
  <si>
    <t>ENST00000367435</t>
  </si>
  <si>
    <t>ENSP00000356405</t>
  </si>
  <si>
    <t>CDC73-001</t>
  </si>
  <si>
    <t>LRG_507t1</t>
  </si>
  <si>
    <t>CCDS1382</t>
  </si>
  <si>
    <t>CDH1</t>
  </si>
  <si>
    <t>ENST00000566612</t>
  </si>
  <si>
    <t>ENSP00000454782</t>
  </si>
  <si>
    <t>CDH1-005</t>
  </si>
  <si>
    <t>ENST00000566510</t>
  </si>
  <si>
    <t>ENSP00000458139</t>
  </si>
  <si>
    <t>CDH1-006</t>
  </si>
  <si>
    <t>ENST00000561751</t>
  </si>
  <si>
    <t>ENSP00000463170</t>
  </si>
  <si>
    <t>CDH1-010</t>
  </si>
  <si>
    <t>ENST00000562836</t>
  </si>
  <si>
    <t>CDH1-002</t>
  </si>
  <si>
    <t>ENST00000564676</t>
  </si>
  <si>
    <t>CDH1-003</t>
  </si>
  <si>
    <t>ENST00000564745</t>
  </si>
  <si>
    <t>CDH1-007</t>
  </si>
  <si>
    <t>ENST00000261769</t>
  </si>
  <si>
    <t>ENSP00000261769</t>
  </si>
  <si>
    <t>CDH1-001</t>
  </si>
  <si>
    <t>LRG_301t1</t>
  </si>
  <si>
    <t>CCDS10869</t>
  </si>
  <si>
    <t>ENST00000422392</t>
  </si>
  <si>
    <t>ENSP00000414946</t>
  </si>
  <si>
    <t>CDH1-004</t>
  </si>
  <si>
    <t>ENST00000562118</t>
  </si>
  <si>
    <t>CDH1-013</t>
  </si>
  <si>
    <t>ENST00000567320</t>
  </si>
  <si>
    <t>CDH1-012</t>
  </si>
  <si>
    <t>ENST00000565810</t>
  </si>
  <si>
    <t>CDH1-011</t>
  </si>
  <si>
    <t>CDK12</t>
  </si>
  <si>
    <t>ENST00000559663</t>
  </si>
  <si>
    <t>ENSP00000453329</t>
  </si>
  <si>
    <t>CDK12-002</t>
  </si>
  <si>
    <t>ENST00000559545</t>
  </si>
  <si>
    <t>CDK12-004</t>
  </si>
  <si>
    <t>ENST00000581593</t>
  </si>
  <si>
    <t>CDK12-011</t>
  </si>
  <si>
    <t>ENST00000558240</t>
  </si>
  <si>
    <t>CDK12-003</t>
  </si>
  <si>
    <t>ENST00000447079</t>
  </si>
  <si>
    <t>ENSP00000398880</t>
  </si>
  <si>
    <t>CDK12-001</t>
  </si>
  <si>
    <t>CCDS11337</t>
  </si>
  <si>
    <t>ENST00000430627</t>
  </si>
  <si>
    <t>ENSP00000407720</t>
  </si>
  <si>
    <t>CDK12-008</t>
  </si>
  <si>
    <t>CCDS45666</t>
  </si>
  <si>
    <t>ENST00000584632</t>
  </si>
  <si>
    <t>ENSP00000464641</t>
  </si>
  <si>
    <t>CDK12-010</t>
  </si>
  <si>
    <t>ENST00000585161</t>
  </si>
  <si>
    <t>CDK12-006</t>
  </si>
  <si>
    <t>ENST00000584336</t>
  </si>
  <si>
    <t>CDK12-007</t>
  </si>
  <si>
    <t>ENST00000581963</t>
  </si>
  <si>
    <t>CDK12-005</t>
  </si>
  <si>
    <t>CDK4</t>
  </si>
  <si>
    <t>ENST00000553237</t>
  </si>
  <si>
    <t>ENSP00000448885</t>
  </si>
  <si>
    <t>CDK4-003</t>
  </si>
  <si>
    <t>ENST00000550419</t>
  </si>
  <si>
    <t>ENSP00000448098</t>
  </si>
  <si>
    <t>CDK4-008</t>
  </si>
  <si>
    <t>ENST00000551888</t>
  </si>
  <si>
    <t>CDK4-013</t>
  </si>
  <si>
    <t>ENST00000257904</t>
  </si>
  <si>
    <t>ENSP00000257904</t>
  </si>
  <si>
    <t>CDK4-001</t>
  </si>
  <si>
    <t>CCDS8953</t>
  </si>
  <si>
    <t>ENST00000312990</t>
  </si>
  <si>
    <t>ENSP00000316889</t>
  </si>
  <si>
    <t>CDK4-201</t>
  </si>
  <si>
    <t>ENST00000540325</t>
  </si>
  <si>
    <t>ENSP00000439076</t>
  </si>
  <si>
    <t>CDK4-202</t>
  </si>
  <si>
    <t>ENST00000547281</t>
  </si>
  <si>
    <t>ENSP00000447274</t>
  </si>
  <si>
    <t>CDK4-009</t>
  </si>
  <si>
    <t>ENST00000546489</t>
  </si>
  <si>
    <t>ENSP00000447779</t>
  </si>
  <si>
    <t>CDK4-007</t>
  </si>
  <si>
    <t>ENST00000551800</t>
  </si>
  <si>
    <t>ENSP00000449391</t>
  </si>
  <si>
    <t>CDK4-005</t>
  </si>
  <si>
    <t>ENST00000552254</t>
  </si>
  <si>
    <t>ENSP00000449179</t>
  </si>
  <si>
    <t>CDK4-011</t>
  </si>
  <si>
    <t>ENST00000552388</t>
  </si>
  <si>
    <t>ENSP00000448963</t>
  </si>
  <si>
    <t>CDK4-006</t>
  </si>
  <si>
    <t>ENST00000549606</t>
  </si>
  <si>
    <t>ENSP00000447005</t>
  </si>
  <si>
    <t>CDK4-004</t>
  </si>
  <si>
    <t>ENST00000552862</t>
  </si>
  <si>
    <t>ENSP00000446763</t>
  </si>
  <si>
    <t>CDK4-012</t>
  </si>
  <si>
    <t>ENST00000547853</t>
  </si>
  <si>
    <t>ENSP00000449725</t>
  </si>
  <si>
    <t>CDK4-010</t>
  </si>
  <si>
    <t>ENST00000551706</t>
  </si>
  <si>
    <t>CDK4-002</t>
  </si>
  <si>
    <t>ENST00000552713</t>
  </si>
  <si>
    <t>CDK4-014</t>
  </si>
  <si>
    <t>CDK6</t>
  </si>
  <si>
    <t>ENST00000491250</t>
  </si>
  <si>
    <t>CDK6-004</t>
  </si>
  <si>
    <t>ENST00000265734</t>
  </si>
  <si>
    <t>ENSP00000265734</t>
  </si>
  <si>
    <t>CDK6-001</t>
  </si>
  <si>
    <t>CCDS5628</t>
  </si>
  <si>
    <t>ENST00000424848</t>
  </si>
  <si>
    <t>ENSP00000397087</t>
  </si>
  <si>
    <t>CDK6-002</t>
  </si>
  <si>
    <t>ENST00000467166</t>
  </si>
  <si>
    <t>CDK6-003</t>
  </si>
  <si>
    <t>ENST00000473078</t>
  </si>
  <si>
    <t>CDK6-005</t>
  </si>
  <si>
    <t>CDKN2A</t>
  </si>
  <si>
    <t>ENST00000380151</t>
  </si>
  <si>
    <t>ENSP00000369496</t>
  </si>
  <si>
    <t>CDKN2A-003</t>
  </si>
  <si>
    <t>ENST00000470819</t>
  </si>
  <si>
    <t>CDKN2A-007</t>
  </si>
  <si>
    <t>ENST00000380150</t>
  </si>
  <si>
    <t>CDKN2A-011</t>
  </si>
  <si>
    <t>ENST00000577854</t>
  </si>
  <si>
    <t>CDKN2A-002</t>
  </si>
  <si>
    <t>ENST00000579755</t>
  </si>
  <si>
    <t>ENSP00000462950</t>
  </si>
  <si>
    <t>CDKN2A-004</t>
  </si>
  <si>
    <t>CCDS6511</t>
  </si>
  <si>
    <t>ENST00000304494</t>
  </si>
  <si>
    <t>ENSP00000307101</t>
  </si>
  <si>
    <t>CDKN2A-001</t>
  </si>
  <si>
    <t>LRG_11t1</t>
  </si>
  <si>
    <t>CCDS651</t>
  </si>
  <si>
    <t>ENST00000361570</t>
  </si>
  <si>
    <t>ENSP00000355153</t>
  </si>
  <si>
    <t>CDKN2A-201</t>
  </si>
  <si>
    <t>ENST00000494262</t>
  </si>
  <si>
    <t>ENSP00000464952</t>
  </si>
  <si>
    <t>CDKN2A-005</t>
  </si>
  <si>
    <t>ENST00000498628</t>
  </si>
  <si>
    <t>ENSP00000467857</t>
  </si>
  <si>
    <t>CDKN2A-006</t>
  </si>
  <si>
    <t>ENST00000498124</t>
  </si>
  <si>
    <t>ENSP00000418915</t>
  </si>
  <si>
    <t>CDKN2A-009</t>
  </si>
  <si>
    <t>CCDS56565</t>
  </si>
  <si>
    <t>ENST00000530628</t>
  </si>
  <si>
    <t>ENSP00000432664</t>
  </si>
  <si>
    <t>CDKN2A-013</t>
  </si>
  <si>
    <t>ENST00000446177</t>
  </si>
  <si>
    <t>ENSP00000394932</t>
  </si>
  <si>
    <t>CDKN2A-202</t>
  </si>
  <si>
    <t>ENST00000578845</t>
  </si>
  <si>
    <t>ENSP00000467390</t>
  </si>
  <si>
    <t>CDKN2A-015</t>
  </si>
  <si>
    <t>ENST00000579122</t>
  </si>
  <si>
    <t>ENSP00000464202</t>
  </si>
  <si>
    <t>CDKN2A-014</t>
  </si>
  <si>
    <t>ENST00000497750</t>
  </si>
  <si>
    <t>ENSP00000468510</t>
  </si>
  <si>
    <t>CDKN2A-010</t>
  </si>
  <si>
    <t>ENST00000479692</t>
  </si>
  <si>
    <t>ENSP00000466887</t>
  </si>
  <si>
    <t>CDKN2A-008</t>
  </si>
  <si>
    <t>ENST00000582361</t>
  </si>
  <si>
    <t>CDKN2A-012</t>
  </si>
  <si>
    <t>CDKN2B</t>
  </si>
  <si>
    <t>ENST00000276925</t>
  </si>
  <si>
    <t>ENSP00000276925</t>
  </si>
  <si>
    <t>CDKN2B-001</t>
  </si>
  <si>
    <t>CCDS6512</t>
  </si>
  <si>
    <t>ENST00000380142</t>
  </si>
  <si>
    <t>ENSP00000369487</t>
  </si>
  <si>
    <t>CDKN2B-002</t>
  </si>
  <si>
    <t>CCDS6513</t>
  </si>
  <si>
    <t>ENST00000539462</t>
  </si>
  <si>
    <t>ENSP00000445136</t>
  </si>
  <si>
    <t>CDKN2B-201</t>
  </si>
  <si>
    <t>ENST00000579591</t>
  </si>
  <si>
    <t>CDKN2B-003</t>
  </si>
  <si>
    <t>CDKN2C</t>
  </si>
  <si>
    <t>ENST00000262662</t>
  </si>
  <si>
    <t>ENSP00000262662</t>
  </si>
  <si>
    <t>CDKN2C-001</t>
  </si>
  <si>
    <t>CCDS555</t>
  </si>
  <si>
    <t>ENST00000396148</t>
  </si>
  <si>
    <t>ENSP00000379452</t>
  </si>
  <si>
    <t>CDKN2C-201</t>
  </si>
  <si>
    <t>ENST00000371761</t>
  </si>
  <si>
    <t>ENSP00000360826</t>
  </si>
  <si>
    <t>CDKN2C-002</t>
  </si>
  <si>
    <t>ENST00000498907</t>
  </si>
  <si>
    <t>ENSP00000427514</t>
  </si>
  <si>
    <t>CEBPA-001</t>
  </si>
  <si>
    <t>LRG_456t1</t>
  </si>
  <si>
    <t>CCDS54243</t>
  </si>
  <si>
    <t>CHEK1</t>
  </si>
  <si>
    <t>ENST00000532449</t>
  </si>
  <si>
    <t>ENST00000528761</t>
  </si>
  <si>
    <t>CHEK1-019</t>
  </si>
  <si>
    <t>ENST00000498122</t>
  </si>
  <si>
    <t>CHEK1-016</t>
  </si>
  <si>
    <t>ENST00000531607</t>
  </si>
  <si>
    <t>CHEK1-012</t>
  </si>
  <si>
    <t>ENST00000534070</t>
  </si>
  <si>
    <t>ENSP00000435371</t>
  </si>
  <si>
    <t>CHEK1-004</t>
  </si>
  <si>
    <t>CCDS8459</t>
  </si>
  <si>
    <t>ENST00000438015</t>
  </si>
  <si>
    <t>ENSP00000388648</t>
  </si>
  <si>
    <t>CHEK1-201</t>
  </si>
  <si>
    <t>ENST00000428830</t>
  </si>
  <si>
    <t>ENSP00000412504</t>
  </si>
  <si>
    <t>CHEK1-002</t>
  </si>
  <si>
    <t>ENST00000524737</t>
  </si>
  <si>
    <t>ENSP00000432890</t>
  </si>
  <si>
    <t>CHEK1-007</t>
  </si>
  <si>
    <t>ENST00000278916</t>
  </si>
  <si>
    <t>ENSP00000278916</t>
  </si>
  <si>
    <t>CHEK1-006</t>
  </si>
  <si>
    <t>ENST00000427383</t>
  </si>
  <si>
    <t>ENSP00000391090</t>
  </si>
  <si>
    <t>CHEK1-001</t>
  </si>
  <si>
    <t>ENST00000544373</t>
  </si>
  <si>
    <t>ENSP00000442317</t>
  </si>
  <si>
    <t>CHEK1-202</t>
  </si>
  <si>
    <t>CCDS58191</t>
  </si>
  <si>
    <t>ENST00000525396</t>
  </si>
  <si>
    <t>ENSP00000434141</t>
  </si>
  <si>
    <t>CHEK1-018</t>
  </si>
  <si>
    <t>ENST00000527013</t>
  </si>
  <si>
    <t>ENSP00000431525</t>
  </si>
  <si>
    <t>CHEK1-011</t>
  </si>
  <si>
    <t>ENST00000532669</t>
  </si>
  <si>
    <t>ENSP00000434646</t>
  </si>
  <si>
    <t>CHEK1-013</t>
  </si>
  <si>
    <t>ENST00000534685</t>
  </si>
  <si>
    <t>ENSP00000432470</t>
  </si>
  <si>
    <t>CHEK1-008</t>
  </si>
  <si>
    <t>ENST00000526937</t>
  </si>
  <si>
    <t>ENSP00000431815</t>
  </si>
  <si>
    <t>CHEK1-010</t>
  </si>
  <si>
    <t>ENST00000533778</t>
  </si>
  <si>
    <t>ENSP00000433103</t>
  </si>
  <si>
    <t>CHEK1-009</t>
  </si>
  <si>
    <t>ENST00000528276</t>
  </si>
  <si>
    <t>CHEK1-015</t>
  </si>
  <si>
    <t>ENST00000531062</t>
  </si>
  <si>
    <t>CHEK1-014</t>
  </si>
  <si>
    <t>ENST00000416671</t>
  </si>
  <si>
    <t>ENSP00000402225</t>
  </si>
  <si>
    <t>CHEK2-001</t>
  </si>
  <si>
    <t>ENST00000433728</t>
  </si>
  <si>
    <t>ENSP00000404400</t>
  </si>
  <si>
    <t>CHEK2-023</t>
  </si>
  <si>
    <t>ENST00000417588</t>
  </si>
  <si>
    <t>ENSP00000412901</t>
  </si>
  <si>
    <t>CHEK2-009</t>
  </si>
  <si>
    <t>ENST00000448511</t>
  </si>
  <si>
    <t>ENSP00000404567</t>
  </si>
  <si>
    <t>CHEK2-008</t>
  </si>
  <si>
    <t>ENST00000433028</t>
  </si>
  <si>
    <t>ENSP00000403659</t>
  </si>
  <si>
    <t>CHEK2-004</t>
  </si>
  <si>
    <t>ENST00000454252</t>
  </si>
  <si>
    <t>ENSP00000387451</t>
  </si>
  <si>
    <t>CHEK2-014</t>
  </si>
  <si>
    <t>ENST00000439346</t>
  </si>
  <si>
    <t>ENSP00000396903</t>
  </si>
  <si>
    <t>CHEK2-015</t>
  </si>
  <si>
    <t>ENST00000464581</t>
  </si>
  <si>
    <t>CHEK2-017</t>
  </si>
  <si>
    <t>ENST00000544772</t>
  </si>
  <si>
    <t>ENSP00000442458</t>
  </si>
  <si>
    <t>CHEK2-205</t>
  </si>
  <si>
    <t>CCDS58798</t>
  </si>
  <si>
    <t>ENST00000382580</t>
  </si>
  <si>
    <t>ENSP00000372023</t>
  </si>
  <si>
    <t>CHEK2-003</t>
  </si>
  <si>
    <t>CCDS33629</t>
  </si>
  <si>
    <t>ENST00000405598</t>
  </si>
  <si>
    <t>ENSP00000386087</t>
  </si>
  <si>
    <t>CHEK2-005</t>
  </si>
  <si>
    <t>CCDS13843</t>
  </si>
  <si>
    <t>ENST00000328354</t>
  </si>
  <si>
    <t>ENSP00000329178</t>
  </si>
  <si>
    <t>CHEK2-002</t>
  </si>
  <si>
    <t>ENST00000382566</t>
  </si>
  <si>
    <t>ENSP00000372007</t>
  </si>
  <si>
    <t>CHEK2-203</t>
  </si>
  <si>
    <t>ENST00000404276</t>
  </si>
  <si>
    <t>ENSP00000385747</t>
  </si>
  <si>
    <t>CHEK2-006</t>
  </si>
  <si>
    <t>ENST00000348295</t>
  </si>
  <si>
    <t>ENSP00000329012</t>
  </si>
  <si>
    <t>CHEK2-201</t>
  </si>
  <si>
    <t>CCDS13844</t>
  </si>
  <si>
    <t>ENST00000382578</t>
  </si>
  <si>
    <t>ENSP00000372021</t>
  </si>
  <si>
    <t>CHEK2-204</t>
  </si>
  <si>
    <t>ENST00000402731</t>
  </si>
  <si>
    <t>ENSP00000384835</t>
  </si>
  <si>
    <t>CHEK2-022</t>
  </si>
  <si>
    <t>ENST00000403642</t>
  </si>
  <si>
    <t>ENSP00000384919</t>
  </si>
  <si>
    <t>CHEK2-021</t>
  </si>
  <si>
    <t>ENST00000434810</t>
  </si>
  <si>
    <t>ENSP00000416721</t>
  </si>
  <si>
    <t>CHEK2-018</t>
  </si>
  <si>
    <t>ENST00000439200</t>
  </si>
  <si>
    <t>ENSP00000408065</t>
  </si>
  <si>
    <t>CHEK2-013</t>
  </si>
  <si>
    <t>ENST00000447421</t>
  </si>
  <si>
    <t>ENSP00000397478</t>
  </si>
  <si>
    <t>CHEK2-010</t>
  </si>
  <si>
    <t>ENST00000425190</t>
  </si>
  <si>
    <t>ENSP00000390244</t>
  </si>
  <si>
    <t>CHEK2-011</t>
  </si>
  <si>
    <t>ENST00000382565</t>
  </si>
  <si>
    <t>ENSP00000372006</t>
  </si>
  <si>
    <t>CHEK2-202</t>
  </si>
  <si>
    <t>ENST00000398017</t>
  </si>
  <si>
    <t>ENSP00000381099</t>
  </si>
  <si>
    <t>CHEK2-012</t>
  </si>
  <si>
    <t>ENST00000456369</t>
  </si>
  <si>
    <t>ENSP00000394430</t>
  </si>
  <si>
    <t>CHEK2-019</t>
  </si>
  <si>
    <t>ENST00000491919</t>
  </si>
  <si>
    <t>CHEK2-016</t>
  </si>
  <si>
    <t>ENST00000472807</t>
  </si>
  <si>
    <t>CHEK2-020</t>
  </si>
  <si>
    <t>CIC</t>
  </si>
  <si>
    <t>ENST00000575287</t>
  </si>
  <si>
    <t>ENSP00000460230</t>
  </si>
  <si>
    <t>CIC-004</t>
  </si>
  <si>
    <t>ENST00000575839</t>
  </si>
  <si>
    <t>CIC-009</t>
  </si>
  <si>
    <t>ENST00000572681</t>
  </si>
  <si>
    <t>ENSP00000459719</t>
  </si>
  <si>
    <t>CIC-002</t>
  </si>
  <si>
    <t>ENST00000160740</t>
  </si>
  <si>
    <t>ENSP00000160740</t>
  </si>
  <si>
    <t>CIC-005</t>
  </si>
  <si>
    <t>ENST00000575354</t>
  </si>
  <si>
    <t>ENSP00000458663</t>
  </si>
  <si>
    <t>CIC-001</t>
  </si>
  <si>
    <t>CCDS12601</t>
  </si>
  <si>
    <t>ENST00000576505</t>
  </si>
  <si>
    <t>ENSP00000459011</t>
  </si>
  <si>
    <t>CIC-006</t>
  </si>
  <si>
    <t>ENST00000573349</t>
  </si>
  <si>
    <t>ENSP00000458543</t>
  </si>
  <si>
    <t>CIC-007</t>
  </si>
  <si>
    <t>ENST00000571942</t>
  </si>
  <si>
    <t>ENSP00000459704</t>
  </si>
  <si>
    <t>CIC-008</t>
  </si>
  <si>
    <t>ENST00000571033</t>
  </si>
  <si>
    <t>CIC-003</t>
  </si>
  <si>
    <t>ENST00000262367</t>
  </si>
  <si>
    <t>ENSP00000262367</t>
  </si>
  <si>
    <t>CREBBP-001</t>
  </si>
  <si>
    <t>CCDS159</t>
  </si>
  <si>
    <t>ENST00000382070</t>
  </si>
  <si>
    <t>ENSP00000371502</t>
  </si>
  <si>
    <t>CREBBP-003</t>
  </si>
  <si>
    <t>CCDS45399</t>
  </si>
  <si>
    <t>ENST00000570939</t>
  </si>
  <si>
    <t>ENSP00000461002</t>
  </si>
  <si>
    <t>CREBBP-008</t>
  </si>
  <si>
    <t>ENST00000572134</t>
  </si>
  <si>
    <t>ENSP00000458254</t>
  </si>
  <si>
    <t>CREBBP-005</t>
  </si>
  <si>
    <t>ENST00000573517</t>
  </si>
  <si>
    <t>ENSP00000460474</t>
  </si>
  <si>
    <t>CREBBP-011</t>
  </si>
  <si>
    <t>ENST00000571826</t>
  </si>
  <si>
    <t>ENSP00000459490</t>
  </si>
  <si>
    <t>CREBBP-006</t>
  </si>
  <si>
    <t>ENST00000576720</t>
  </si>
  <si>
    <t>CREBBP-004</t>
  </si>
  <si>
    <t>ENST00000573672</t>
  </si>
  <si>
    <t>CREBBP-007</t>
  </si>
  <si>
    <t>ENST00000572569</t>
  </si>
  <si>
    <t>CREBBP-009</t>
  </si>
  <si>
    <t>ENST00000571763</t>
  </si>
  <si>
    <t>CREBBP-013</t>
  </si>
  <si>
    <t>ENST00000574740</t>
  </si>
  <si>
    <t>CREBBP-012</t>
  </si>
  <si>
    <t>ENST00000575237</t>
  </si>
  <si>
    <t>CREBBP-010</t>
  </si>
  <si>
    <t>CRLF2</t>
  </si>
  <si>
    <t>ENST00000467626</t>
  </si>
  <si>
    <t>CRLF2-002</t>
  </si>
  <si>
    <t>ENST00000381567</t>
  </si>
  <si>
    <t>ENSP00000370979</t>
  </si>
  <si>
    <t>CRLF2-202</t>
  </si>
  <si>
    <t>ENST00000400841</t>
  </si>
  <si>
    <t>ENSP00000383641</t>
  </si>
  <si>
    <t>CRLF2-001</t>
  </si>
  <si>
    <t>ENST00000381566</t>
  </si>
  <si>
    <t>ENSP00000370978</t>
  </si>
  <si>
    <t>CRLF2-201</t>
  </si>
  <si>
    <t>ENST00000504875</t>
  </si>
  <si>
    <t>ENSP00000422212</t>
  </si>
  <si>
    <t>CSF1R-002</t>
  </si>
  <si>
    <t>ENST00000515068</t>
  </si>
  <si>
    <t>ENSP00000427545</t>
  </si>
  <si>
    <t>CSF1R-007</t>
  </si>
  <si>
    <t>ENST00000515239</t>
  </si>
  <si>
    <t>CSF1R-005</t>
  </si>
  <si>
    <t>ENST00000286301</t>
  </si>
  <si>
    <t>ENSP00000286301</t>
  </si>
  <si>
    <t>CSF1R-001</t>
  </si>
  <si>
    <t>CCDS432</t>
  </si>
  <si>
    <t>ENST00000543093</t>
  </si>
  <si>
    <t>ENSP00000445282</t>
  </si>
  <si>
    <t>CSF1R-201</t>
  </si>
  <si>
    <t>ENST00000511344</t>
  </si>
  <si>
    <t>ENSP00000421174</t>
  </si>
  <si>
    <t>CSF1R-004</t>
  </si>
  <si>
    <t>ENST00000502660</t>
  </si>
  <si>
    <t>CSF1R-003</t>
  </si>
  <si>
    <t>ENST00000509861</t>
  </si>
  <si>
    <t>CSF1R-008</t>
  </si>
  <si>
    <t>ENST00000513609</t>
  </si>
  <si>
    <t>CSF1R-006</t>
  </si>
  <si>
    <t>CSF3R</t>
  </si>
  <si>
    <t>ENST00000487540</t>
  </si>
  <si>
    <t>CSF3R-017</t>
  </si>
  <si>
    <t>ENST00000526980</t>
  </si>
  <si>
    <t>CSF3R-020</t>
  </si>
  <si>
    <t>ENST00000373103</t>
  </si>
  <si>
    <t>ENSP00000362195</t>
  </si>
  <si>
    <t>CSF3R-004</t>
  </si>
  <si>
    <t>LRG_144t1</t>
  </si>
  <si>
    <t>CCDS414</t>
  </si>
  <si>
    <t>ENST00000373106</t>
  </si>
  <si>
    <t>ENSP00000362198</t>
  </si>
  <si>
    <t>CSF3R-001</t>
  </si>
  <si>
    <t>CCDS413</t>
  </si>
  <si>
    <t>ENST00000373104</t>
  </si>
  <si>
    <t>ENSP00000362196</t>
  </si>
  <si>
    <t>CSF3R-003</t>
  </si>
  <si>
    <t>CCDS412</t>
  </si>
  <si>
    <t>ENST00000361632</t>
  </si>
  <si>
    <t>ENSP00000355406</t>
  </si>
  <si>
    <t>CSF3R-203</t>
  </si>
  <si>
    <t>ENST00000418048</t>
  </si>
  <si>
    <t>ENSP00000401588</t>
  </si>
  <si>
    <t>CSF3R-204</t>
  </si>
  <si>
    <t>ENST00000338937</t>
  </si>
  <si>
    <t>ENSP00000345013</t>
  </si>
  <si>
    <t>CSF3R-202</t>
  </si>
  <si>
    <t>ENST00000440588</t>
  </si>
  <si>
    <t>ENSP00000397568</t>
  </si>
  <si>
    <t>CSF3R-205</t>
  </si>
  <si>
    <t>ENST00000331941</t>
  </si>
  <si>
    <t>ENSP00000332180</t>
  </si>
  <si>
    <t>CSF3R-201</t>
  </si>
  <si>
    <t>ENST00000464465</t>
  </si>
  <si>
    <t>ENSP00000435218</t>
  </si>
  <si>
    <t>CSF3R-018</t>
  </si>
  <si>
    <t>ENST00000533491</t>
  </si>
  <si>
    <t>ENSP00000431639</t>
  </si>
  <si>
    <t>CSF3R-019</t>
  </si>
  <si>
    <t>ENST00000480825</t>
  </si>
  <si>
    <t>CSF3R-016</t>
  </si>
  <si>
    <t>ENST00000464365</t>
  </si>
  <si>
    <t>CSF3R-009</t>
  </si>
  <si>
    <t>ENST00000489551</t>
  </si>
  <si>
    <t>CSF3R-008</t>
  </si>
  <si>
    <t>ENST00000484762</t>
  </si>
  <si>
    <t>CSF3R-005</t>
  </si>
  <si>
    <t>ENST00000466138</t>
  </si>
  <si>
    <t>CSF3R-010</t>
  </si>
  <si>
    <t>ENST00000469380</t>
  </si>
  <si>
    <t>CSF3R-012</t>
  </si>
  <si>
    <t>ENST00000264010</t>
  </si>
  <si>
    <t>ENSP00000264010</t>
  </si>
  <si>
    <t>CTCF-001</t>
  </si>
  <si>
    <t>CCDS1841</t>
  </si>
  <si>
    <t>ENST00000401394</t>
  </si>
  <si>
    <t>ENSP00000384707</t>
  </si>
  <si>
    <t>CTCF-002</t>
  </si>
  <si>
    <t>CCDS5429</t>
  </si>
  <si>
    <t>ENST00000566078</t>
  </si>
  <si>
    <t>CTCF-003</t>
  </si>
  <si>
    <t>CTNNA1</t>
  </si>
  <si>
    <t>ENST00000521724</t>
  </si>
  <si>
    <t>ENSP00000431033</t>
  </si>
  <si>
    <t>CTNNA1-003</t>
  </si>
  <si>
    <t>ENST00000519309</t>
  </si>
  <si>
    <t>ENSP00000430671</t>
  </si>
  <si>
    <t>CTNNA1-012</t>
  </si>
  <si>
    <t>ENST00000521368</t>
  </si>
  <si>
    <t>ENSP00000428686</t>
  </si>
  <si>
    <t>CTNNA1-044</t>
  </si>
  <si>
    <t>ENST00000523275</t>
  </si>
  <si>
    <t>ENSP00000429142</t>
  </si>
  <si>
    <t>CTNNA1-019</t>
  </si>
  <si>
    <t>ENST00000520400</t>
  </si>
  <si>
    <t>CTNNA1-021</t>
  </si>
  <si>
    <t>ENST00000522052</t>
  </si>
  <si>
    <t>CTNNA1-043</t>
  </si>
  <si>
    <t>ENST00000518585</t>
  </si>
  <si>
    <t>CTNNA1-018</t>
  </si>
  <si>
    <t>ENST00000524292</t>
  </si>
  <si>
    <t>CTNNA1-032</t>
  </si>
  <si>
    <t>ENST00000518263</t>
  </si>
  <si>
    <t>CTNNA1-033</t>
  </si>
  <si>
    <t>ENST00000521941</t>
  </si>
  <si>
    <t>CTNNA1-009</t>
  </si>
  <si>
    <t>ENST00000302763</t>
  </si>
  <si>
    <t>ENSP00000304669</t>
  </si>
  <si>
    <t>CTNNA1-001</t>
  </si>
  <si>
    <t>CCDS34243</t>
  </si>
  <si>
    <t>ENST00000518825</t>
  </si>
  <si>
    <t>ENSP00000427821</t>
  </si>
  <si>
    <t>CTNNA1-006</t>
  </si>
  <si>
    <t>ENST00000355078</t>
  </si>
  <si>
    <t>ENSP00000347190</t>
  </si>
  <si>
    <t>CTNNA1-201</t>
  </si>
  <si>
    <t>ENST00000540387</t>
  </si>
  <si>
    <t>ENSP00000438476</t>
  </si>
  <si>
    <t>CTNNA1-202</t>
  </si>
  <si>
    <t>ENST00000522013</t>
  </si>
  <si>
    <t>ENSP00000430379</t>
  </si>
  <si>
    <t>CTNNA1-023</t>
  </si>
  <si>
    <t>ENST00000520339</t>
  </si>
  <si>
    <t>ENSP00000428202</t>
  </si>
  <si>
    <t>CTNNA1-008</t>
  </si>
  <si>
    <t>ENST00000519113</t>
  </si>
  <si>
    <t>ENSP00000430078</t>
  </si>
  <si>
    <t>CTNNA1-010</t>
  </si>
  <si>
    <t>ENST00000520158</t>
  </si>
  <si>
    <t>ENSP00000429457</t>
  </si>
  <si>
    <t>CTNNA1-011</t>
  </si>
  <si>
    <t>ENST00000520260</t>
  </si>
  <si>
    <t>ENSP00000429569</t>
  </si>
  <si>
    <t>CTNNA1-024</t>
  </si>
  <si>
    <t>ENST00000517980</t>
  </si>
  <si>
    <t>ENSP00000428439</t>
  </si>
  <si>
    <t>CTNNA1-015</t>
  </si>
  <si>
    <t>ENST00000523685</t>
  </si>
  <si>
    <t>ENSP00000430240</t>
  </si>
  <si>
    <t>CTNNA1-025</t>
  </si>
  <si>
    <t>ENST00000522227</t>
  </si>
  <si>
    <t>ENSP00000429636</t>
  </si>
  <si>
    <t>CTNNA1-017</t>
  </si>
  <si>
    <t>ENST00000519634</t>
  </si>
  <si>
    <t>ENSP00000428088</t>
  </si>
  <si>
    <t>CTNNA1-031</t>
  </si>
  <si>
    <t>ENST00000517533</t>
  </si>
  <si>
    <t>ENSP00000431118</t>
  </si>
  <si>
    <t>CTNNA1-027</t>
  </si>
  <si>
    <t>ENST00000523298</t>
  </si>
  <si>
    <t>ENSP00000428044</t>
  </si>
  <si>
    <t>CTNNA1-030</t>
  </si>
  <si>
    <t>ENST00000518910</t>
  </si>
  <si>
    <t>ENSP00000430626</t>
  </si>
  <si>
    <t>CTNNA1-014</t>
  </si>
  <si>
    <t>ENST00000521640</t>
  </si>
  <si>
    <t>ENSP00000430623</t>
  </si>
  <si>
    <t>CTNNA1-034</t>
  </si>
  <si>
    <t>ENST00000521683</t>
  </si>
  <si>
    <t>ENSP00000430981</t>
  </si>
  <si>
    <t>CTNNA1-036</t>
  </si>
  <si>
    <t>ENST00000519116</t>
  </si>
  <si>
    <t>ENSP00000428894</t>
  </si>
  <si>
    <t>CTNNA1-028</t>
  </si>
  <si>
    <t>ENST00000519768</t>
  </si>
  <si>
    <t>ENSP00000429103</t>
  </si>
  <si>
    <t>CTNNA1-035</t>
  </si>
  <si>
    <t>ENST00000520865</t>
  </si>
  <si>
    <t>ENSP00000430841</t>
  </si>
  <si>
    <t>CTNNA1-026</t>
  </si>
  <si>
    <t>ENST00000517656</t>
  </si>
  <si>
    <t>ENSP00000430177</t>
  </si>
  <si>
    <t>CTNNA1-029</t>
  </si>
  <si>
    <t>ENST00000523912</t>
  </si>
  <si>
    <t>ENSP00000430304</t>
  </si>
  <si>
    <t>CTNNA1-007</t>
  </si>
  <si>
    <t>ENST00000518381</t>
  </si>
  <si>
    <t>ENSP00000429738</t>
  </si>
  <si>
    <t>CTNNA1-038</t>
  </si>
  <si>
    <t>ENST00000520520</t>
  </si>
  <si>
    <t>ENSP00000430076</t>
  </si>
  <si>
    <t>CTNNA1-040</t>
  </si>
  <si>
    <t>ENST00000524127</t>
  </si>
  <si>
    <t>ENSP00000428049</t>
  </si>
  <si>
    <t>CTNNA1-016</t>
  </si>
  <si>
    <t>ENST00000520522</t>
  </si>
  <si>
    <t>ENSP00000428710</t>
  </si>
  <si>
    <t>CTNNA1-037</t>
  </si>
  <si>
    <t>ENST00000522792</t>
  </si>
  <si>
    <t>CTNNA1-005</t>
  </si>
  <si>
    <t>ENST00000521387</t>
  </si>
  <si>
    <t>CTNNA1-039</t>
  </si>
  <si>
    <t>ENST00000522730</t>
  </si>
  <si>
    <t>CTNNA1-046</t>
  </si>
  <si>
    <t>ENST00000517904</t>
  </si>
  <si>
    <t>CTNNA1-042</t>
  </si>
  <si>
    <t>ENST00000518919</t>
  </si>
  <si>
    <t>CTNNA1-045</t>
  </si>
  <si>
    <t>ENST00000517534</t>
  </si>
  <si>
    <t>CTNNA1-020</t>
  </si>
  <si>
    <t>ENST00000519489</t>
  </si>
  <si>
    <t>CTNNA1-041</t>
  </si>
  <si>
    <t>CTNNB1</t>
  </si>
  <si>
    <t>ENST00000471014</t>
  </si>
  <si>
    <t>CTNNB1-017</t>
  </si>
  <si>
    <t>ENST00000349496</t>
  </si>
  <si>
    <t>ENSP00000344456</t>
  </si>
  <si>
    <t>CTNNB1-001</t>
  </si>
  <si>
    <t>CCDS2694</t>
  </si>
  <si>
    <t>ENST00000396185</t>
  </si>
  <si>
    <t>ENSP00000379488</t>
  </si>
  <si>
    <t>CTNNB1-002</t>
  </si>
  <si>
    <t>ENST00000396183</t>
  </si>
  <si>
    <t>ENSP00000379486</t>
  </si>
  <si>
    <t>CTNNB1-003</t>
  </si>
  <si>
    <t>ENST00000453024</t>
  </si>
  <si>
    <t>ENSP00000411226</t>
  </si>
  <si>
    <t>CTNNB1-005</t>
  </si>
  <si>
    <t>ENST00000405570</t>
  </si>
  <si>
    <t>ENSP00000385604</t>
  </si>
  <si>
    <t>CTNNB1-007</t>
  </si>
  <si>
    <t>ENST00000450969</t>
  </si>
  <si>
    <t>ENSP00000409302</t>
  </si>
  <si>
    <t>CTNNB1-013</t>
  </si>
  <si>
    <t>ENST00000431914</t>
  </si>
  <si>
    <t>ENSP00000412219</t>
  </si>
  <si>
    <t>CTNNB1-012</t>
  </si>
  <si>
    <t>ENST00000441708</t>
  </si>
  <si>
    <t>ENSP00000401599</t>
  </si>
  <si>
    <t>CTNNB1-014</t>
  </si>
  <si>
    <t>ENST00000433400</t>
  </si>
  <si>
    <t>ENSP00000387455</t>
  </si>
  <si>
    <t>CTNNB1-011</t>
  </si>
  <si>
    <t>ENST00000426215</t>
  </si>
  <si>
    <t>ENSP00000400508</t>
  </si>
  <si>
    <t>CTNNB1-010</t>
  </si>
  <si>
    <t>ENST00000482042</t>
  </si>
  <si>
    <t>CTNNB1-004</t>
  </si>
  <si>
    <t>ENST00000465552</t>
  </si>
  <si>
    <t>CTNNB1-016</t>
  </si>
  <si>
    <t>ENST00000485265</t>
  </si>
  <si>
    <t>CTNNB1-006</t>
  </si>
  <si>
    <t>ENST00000488914</t>
  </si>
  <si>
    <t>CTNNB1-015</t>
  </si>
  <si>
    <t>ENST00000560541</t>
  </si>
  <si>
    <t>CUX1-019</t>
  </si>
  <si>
    <t>ENST00000558836</t>
  </si>
  <si>
    <t>CUX1-021</t>
  </si>
  <si>
    <t>ENST00000606749</t>
  </si>
  <si>
    <t>CUX1-023</t>
  </si>
  <si>
    <t>ENST00000558469</t>
  </si>
  <si>
    <t>CUX1-020</t>
  </si>
  <si>
    <t>ENST00000569379</t>
  </si>
  <si>
    <t>ENST00000465461</t>
  </si>
  <si>
    <t>CUX1-014</t>
  </si>
  <si>
    <t>ENST00000565033</t>
  </si>
  <si>
    <t>ENST00000360264</t>
  </si>
  <si>
    <t>ENSP00000353401</t>
  </si>
  <si>
    <t>CUX1-005</t>
  </si>
  <si>
    <t>CCDS56498</t>
  </si>
  <si>
    <t>ENST00000569498</t>
  </si>
  <si>
    <t>ENSP00000455398</t>
  </si>
  <si>
    <t>ENST00000292535</t>
  </si>
  <si>
    <t>ENSP00000292535</t>
  </si>
  <si>
    <t>CUX1-004</t>
  </si>
  <si>
    <t>CCDS5721</t>
  </si>
  <si>
    <t>ENST00000568166</t>
  </si>
  <si>
    <t>ENSP00000456980</t>
  </si>
  <si>
    <t>ENST00000549414</t>
  </si>
  <si>
    <t>ENSP00000446630</t>
  </si>
  <si>
    <t>CUX1-006</t>
  </si>
  <si>
    <t>ENST00000565244</t>
  </si>
  <si>
    <t>ENSP00000456251</t>
  </si>
  <si>
    <t>ENST00000550008</t>
  </si>
  <si>
    <t>ENSP00000447373</t>
  </si>
  <si>
    <t>CUX1-007</t>
  </si>
  <si>
    <t>ENST00000566988</t>
  </si>
  <si>
    <t>ENSP00000455160</t>
  </si>
  <si>
    <t>ENST00000546411</t>
  </si>
  <si>
    <t>ENSP00000450125</t>
  </si>
  <si>
    <t>CUX1-008</t>
  </si>
  <si>
    <t>ENST00000568052</t>
  </si>
  <si>
    <t>ENSP00000458017</t>
  </si>
  <si>
    <t>ENST00000556210</t>
  </si>
  <si>
    <t>ENSP00000451558</t>
  </si>
  <si>
    <t>CUX1-009</t>
  </si>
  <si>
    <t>ENST00000562419</t>
  </si>
  <si>
    <t>ENSP00000456964</t>
  </si>
  <si>
    <t>ENST00000566145</t>
  </si>
  <si>
    <t>ENSP00000454839</t>
  </si>
  <si>
    <t>ENST00000437600</t>
  </si>
  <si>
    <t>ENSP00000414091</t>
  </si>
  <si>
    <t>CUX1-003</t>
  </si>
  <si>
    <t>CCDS47672</t>
  </si>
  <si>
    <t>ENST00000561974</t>
  </si>
  <si>
    <t>ENSP00000455766</t>
  </si>
  <si>
    <t>ENST00000569587</t>
  </si>
  <si>
    <t>ENSP00000455069</t>
  </si>
  <si>
    <t>ENST00000292538</t>
  </si>
  <si>
    <t>ENSP00000292538</t>
  </si>
  <si>
    <t>CUX1-001</t>
  </si>
  <si>
    <t>CCDS572</t>
  </si>
  <si>
    <t>ENST00000562243</t>
  </si>
  <si>
    <t>ENSP00000457546</t>
  </si>
  <si>
    <t>ENST00000547394</t>
  </si>
  <si>
    <t>ENSP00000449371</t>
  </si>
  <si>
    <t>CUX1-002</t>
  </si>
  <si>
    <t>CCDS565</t>
  </si>
  <si>
    <t>ENST00000567764</t>
  </si>
  <si>
    <t>ENSP00000455653</t>
  </si>
  <si>
    <t>ENST00000425244</t>
  </si>
  <si>
    <t>ENSP00000409745</t>
  </si>
  <si>
    <t>CUX1-018</t>
  </si>
  <si>
    <t>CCDS56499</t>
  </si>
  <si>
    <t>ENST00000562858</t>
  </si>
  <si>
    <t>ENSP00000456303</t>
  </si>
  <si>
    <t>ENST00000393824</t>
  </si>
  <si>
    <t>ENSP00000377410</t>
  </si>
  <si>
    <t>CUX1-016</t>
  </si>
  <si>
    <t>CCDS5971</t>
  </si>
  <si>
    <t>ENST00000565172</t>
  </si>
  <si>
    <t>ENSP00000456937</t>
  </si>
  <si>
    <t>ENST00000487284</t>
  </si>
  <si>
    <t>ENSP00000453648</t>
  </si>
  <si>
    <t>CUX1-010</t>
  </si>
  <si>
    <t>ENST00000566089</t>
  </si>
  <si>
    <t>ENSP00000455594</t>
  </si>
  <si>
    <t>ENST00000497815</t>
  </si>
  <si>
    <t>CUX1-012</t>
  </si>
  <si>
    <t>ENST00000568902</t>
  </si>
  <si>
    <t>ENST00000485792</t>
  </si>
  <si>
    <t>CUX1-013</t>
  </si>
  <si>
    <t>ENST00000562502</t>
  </si>
  <si>
    <t>ENST00000607092</t>
  </si>
  <si>
    <t>CUX1-022</t>
  </si>
  <si>
    <t>CXCR4</t>
  </si>
  <si>
    <t>ENST00000466288</t>
  </si>
  <si>
    <t>CXCR4-002</t>
  </si>
  <si>
    <t>ENST00000409817</t>
  </si>
  <si>
    <t>ENSP00000386884</t>
  </si>
  <si>
    <t>CXCR4-003</t>
  </si>
  <si>
    <t>LRG_51t1</t>
  </si>
  <si>
    <t>CCDS33295</t>
  </si>
  <si>
    <t>ENST00000241393</t>
  </si>
  <si>
    <t>ENSP00000241393</t>
  </si>
  <si>
    <t>CXCR4-001</t>
  </si>
  <si>
    <t>CCDS46420</t>
  </si>
  <si>
    <t>CYLD</t>
  </si>
  <si>
    <t>ENST00000540145</t>
  </si>
  <si>
    <t>ENSP00000445447</t>
  </si>
  <si>
    <t>CYLD-201</t>
  </si>
  <si>
    <t>ENST00000427738</t>
  </si>
  <si>
    <t>ENSP00000392025</t>
  </si>
  <si>
    <t>CYLD-010</t>
  </si>
  <si>
    <t>CCDS45482</t>
  </si>
  <si>
    <t>ENST00000311559</t>
  </si>
  <si>
    <t>ENSP00000308928</t>
  </si>
  <si>
    <t>CYLD-003</t>
  </si>
  <si>
    <t>LRG_491t1</t>
  </si>
  <si>
    <t>ENST00000398568</t>
  </si>
  <si>
    <t>ENSP00000381574</t>
  </si>
  <si>
    <t>CYLD-005</t>
  </si>
  <si>
    <t>CCDS42164</t>
  </si>
  <si>
    <t>ENST00000569418</t>
  </si>
  <si>
    <t>ENSP00000457576</t>
  </si>
  <si>
    <t>CYLD-001</t>
  </si>
  <si>
    <t>ENST00000568704</t>
  </si>
  <si>
    <t>ENSP00000456488</t>
  </si>
  <si>
    <t>CYLD-009</t>
  </si>
  <si>
    <t>ENST00000564326</t>
  </si>
  <si>
    <t>ENSP00000454515</t>
  </si>
  <si>
    <t>CYLD-006</t>
  </si>
  <si>
    <t>ENST00000566206</t>
  </si>
  <si>
    <t>ENSP00000462134</t>
  </si>
  <si>
    <t>CYLD-002</t>
  </si>
  <si>
    <t>ENST00000566679</t>
  </si>
  <si>
    <t>ENSP00000456912</t>
  </si>
  <si>
    <t>CYLD-007</t>
  </si>
  <si>
    <t>ENST00000569681</t>
  </si>
  <si>
    <t>ENSP00000457108</t>
  </si>
  <si>
    <t>CYLD-011</t>
  </si>
  <si>
    <t>ENST00000562884</t>
  </si>
  <si>
    <t>ENSP00000463197</t>
  </si>
  <si>
    <t>CYLD-015</t>
  </si>
  <si>
    <t>ENST00000564634</t>
  </si>
  <si>
    <t>ENSP00000455535</t>
  </si>
  <si>
    <t>CYLD-012</t>
  </si>
  <si>
    <t>ENST00000566024</t>
  </si>
  <si>
    <t>ENSP00000458507</t>
  </si>
  <si>
    <t>CYLD-014</t>
  </si>
  <si>
    <t>ENST00000569891</t>
  </si>
  <si>
    <t>CYLD-004</t>
  </si>
  <si>
    <t>ENST00000563629</t>
  </si>
  <si>
    <t>CYLD-008</t>
  </si>
  <si>
    <t>ENST00000563976</t>
  </si>
  <si>
    <t>CYLD-013</t>
  </si>
  <si>
    <t>ENST00000568744</t>
  </si>
  <si>
    <t>CYLD-016</t>
  </si>
  <si>
    <t>DAXX</t>
  </si>
  <si>
    <t>ENST00000494562</t>
  </si>
  <si>
    <t>DAXX-010</t>
  </si>
  <si>
    <t>ENST00000469277</t>
  </si>
  <si>
    <t>ENST00000477162</t>
  </si>
  <si>
    <t>ENST00000472399</t>
  </si>
  <si>
    <t>ENST00000461796</t>
  </si>
  <si>
    <t>ENST00000471954</t>
  </si>
  <si>
    <t>DAXX-009</t>
  </si>
  <si>
    <t>ENST00000467554</t>
  </si>
  <si>
    <t>ENST00000468536</t>
  </si>
  <si>
    <t>ENST00000486470</t>
  </si>
  <si>
    <t>ENST00000484131</t>
  </si>
  <si>
    <t>ENST00000496639</t>
  </si>
  <si>
    <t>DAXX-004</t>
  </si>
  <si>
    <t>ENST00000468906</t>
  </si>
  <si>
    <t>ENST00000477370</t>
  </si>
  <si>
    <t>ENST00000487360</t>
  </si>
  <si>
    <t>ENST00000459766</t>
  </si>
  <si>
    <t>ENST00000497962</t>
  </si>
  <si>
    <t>DAXX-006</t>
  </si>
  <si>
    <t>ENST00000469788</t>
  </si>
  <si>
    <t>ENST00000494082</t>
  </si>
  <si>
    <t>ENST00000480469</t>
  </si>
  <si>
    <t>ENST00000478948</t>
  </si>
  <si>
    <t>ENST00000414388</t>
  </si>
  <si>
    <t>ENST00000424891</t>
  </si>
  <si>
    <t>DAXX-005</t>
  </si>
  <si>
    <t>ENST00000436311</t>
  </si>
  <si>
    <t>ENSP00000404376</t>
  </si>
  <si>
    <t>DAXX-001</t>
  </si>
  <si>
    <t>ENST00000383062</t>
  </si>
  <si>
    <t>ENSP00000372539</t>
  </si>
  <si>
    <t>ENST00000383194</t>
  </si>
  <si>
    <t>ENSP00000372681</t>
  </si>
  <si>
    <t>ENST00000374542</t>
  </si>
  <si>
    <t>ENSP00000363668</t>
  </si>
  <si>
    <t>CCDS4776</t>
  </si>
  <si>
    <t>ENST00000455860</t>
  </si>
  <si>
    <t>ENSP00000410772</t>
  </si>
  <si>
    <t>DAXX-002</t>
  </si>
  <si>
    <t>ENST00000399060</t>
  </si>
  <si>
    <t>ENSP00000382014</t>
  </si>
  <si>
    <t>ENST00000399344</t>
  </si>
  <si>
    <t>ENSP00000382281</t>
  </si>
  <si>
    <t>ENST00000266000</t>
  </si>
  <si>
    <t>ENSP00000266000</t>
  </si>
  <si>
    <t>ENST00000445009</t>
  </si>
  <si>
    <t>ENSP00000394108</t>
  </si>
  <si>
    <t>ENST00000433482</t>
  </si>
  <si>
    <t>ENSP00000404623</t>
  </si>
  <si>
    <t>ENST00000414083</t>
  </si>
  <si>
    <t>ENSP00000396876</t>
  </si>
  <si>
    <t>DAXX-201</t>
  </si>
  <si>
    <t>CCDS598</t>
  </si>
  <si>
    <t>ENST00000438332</t>
  </si>
  <si>
    <t>ENSP00000411700</t>
  </si>
  <si>
    <t>ENST00000453931</t>
  </si>
  <si>
    <t>ENSP00000412433</t>
  </si>
  <si>
    <t>ENST00000453407</t>
  </si>
  <si>
    <t>ENSP00000408499</t>
  </si>
  <si>
    <t>ENST00000419855</t>
  </si>
  <si>
    <t>ENSP00000397612</t>
  </si>
  <si>
    <t>ENST00000414272</t>
  </si>
  <si>
    <t>ENSP00000409756</t>
  </si>
  <si>
    <t>ENST00000429531</t>
  </si>
  <si>
    <t>ENSP00000415898</t>
  </si>
  <si>
    <t>DAXX-007</t>
  </si>
  <si>
    <t>ENST00000454197</t>
  </si>
  <si>
    <t>ENSP00000412177</t>
  </si>
  <si>
    <t>ENST00000446403</t>
  </si>
  <si>
    <t>ENSP00000406008</t>
  </si>
  <si>
    <t>ENST00000440500</t>
  </si>
  <si>
    <t>ENSP00000403986</t>
  </si>
  <si>
    <t>ENST00000428268</t>
  </si>
  <si>
    <t>ENSP00000408215</t>
  </si>
  <si>
    <t>ENST00000419051</t>
  </si>
  <si>
    <t>ENSP00000407623</t>
  </si>
  <si>
    <t>DAXX-011</t>
  </si>
  <si>
    <t>ENST00000451280</t>
  </si>
  <si>
    <t>ENSP00000406649</t>
  </si>
  <si>
    <t>ENST00000446511</t>
  </si>
  <si>
    <t>ENSP00000390008</t>
  </si>
  <si>
    <t>ENST00000421874</t>
  </si>
  <si>
    <t>ENSP00000387575</t>
  </si>
  <si>
    <t>ENST00000457553</t>
  </si>
  <si>
    <t>ENSP00000411119</t>
  </si>
  <si>
    <t>ENST00000466908</t>
  </si>
  <si>
    <t>DAXX-008</t>
  </si>
  <si>
    <t>ENST00000488707</t>
  </si>
  <si>
    <t>ENST00000490173</t>
  </si>
  <si>
    <t>ENST00000469010</t>
  </si>
  <si>
    <t>ENST00000482810</t>
  </si>
  <si>
    <t>ENST00000494997</t>
  </si>
  <si>
    <t>DAXX-003</t>
  </si>
  <si>
    <t>ENST00000485010</t>
  </si>
  <si>
    <t>ENST00000498030</t>
  </si>
  <si>
    <t>ENST00000491696</t>
  </si>
  <si>
    <t>ENST00000474819</t>
  </si>
  <si>
    <t>DDR2</t>
  </si>
  <si>
    <t>ENST00000367922</t>
  </si>
  <si>
    <t>ENSP00000356899</t>
  </si>
  <si>
    <t>DDR2-001</t>
  </si>
  <si>
    <t>CCDS1241</t>
  </si>
  <si>
    <t>ENST00000367921</t>
  </si>
  <si>
    <t>ENSP00000356898</t>
  </si>
  <si>
    <t>DDR2-002</t>
  </si>
  <si>
    <t>ENST00000415555</t>
  </si>
  <si>
    <t>ENSP00000391310</t>
  </si>
  <si>
    <t>DDR2-003</t>
  </si>
  <si>
    <t>ENST00000433757</t>
  </si>
  <si>
    <t>ENSP00000396864</t>
  </si>
  <si>
    <t>DDR2-006</t>
  </si>
  <si>
    <t>ENST00000446985</t>
  </si>
  <si>
    <t>ENSP00000400309</t>
  </si>
  <si>
    <t>DDR2-004</t>
  </si>
  <si>
    <t>ENST00000458105</t>
  </si>
  <si>
    <t>ENSP00000417030</t>
  </si>
  <si>
    <t>DDR2-005</t>
  </si>
  <si>
    <t>DDX41</t>
  </si>
  <si>
    <t>ENST00000509576</t>
  </si>
  <si>
    <t>ENSP00000426330</t>
  </si>
  <si>
    <t>DDX41-009</t>
  </si>
  <si>
    <t>ENST00000508279</t>
  </si>
  <si>
    <t>ENSP00000421460</t>
  </si>
  <si>
    <t>DDX41-013</t>
  </si>
  <si>
    <t>ENST00000504781</t>
  </si>
  <si>
    <t>ENSP00000425739</t>
  </si>
  <si>
    <t>DDX41-010</t>
  </si>
  <si>
    <t>ENST00000510171</t>
  </si>
  <si>
    <t>ENSP00000427082</t>
  </si>
  <si>
    <t>DDX41-008</t>
  </si>
  <si>
    <t>ENST00000506965</t>
  </si>
  <si>
    <t>DDX41-017</t>
  </si>
  <si>
    <t>ENST00000507955</t>
  </si>
  <si>
    <t>ENSP00000422753</t>
  </si>
  <si>
    <t>DDX41-001</t>
  </si>
  <si>
    <t>CCDS4427</t>
  </si>
  <si>
    <t>ENST00000330503</t>
  </si>
  <si>
    <t>ENSP00000330349</t>
  </si>
  <si>
    <t>DDX41-004</t>
  </si>
  <si>
    <t>ENST00000505081</t>
  </si>
  <si>
    <t>DDX41-006</t>
  </si>
  <si>
    <t>ENST00000503078</t>
  </si>
  <si>
    <t>DDX41-003</t>
  </si>
  <si>
    <t>ENST00000507900</t>
  </si>
  <si>
    <t>DDX41-007</t>
  </si>
  <si>
    <t>ENST00000515562</t>
  </si>
  <si>
    <t>DDX41-005</t>
  </si>
  <si>
    <t>ENST00000512431</t>
  </si>
  <si>
    <t>DDX41-016</t>
  </si>
  <si>
    <t>ENST00000504807</t>
  </si>
  <si>
    <t>DDX41-018</t>
  </si>
  <si>
    <t>ENST00000511040</t>
  </si>
  <si>
    <t>DDX41-011</t>
  </si>
  <si>
    <t>ENST00000512334</t>
  </si>
  <si>
    <t>DDX41-015</t>
  </si>
  <si>
    <t>ENST00000512027</t>
  </si>
  <si>
    <t>DDX41-014</t>
  </si>
  <si>
    <t>ENST00000513562</t>
  </si>
  <si>
    <t>DDX41-012</t>
  </si>
  <si>
    <t>DICER1</t>
  </si>
  <si>
    <t>ENST00000527416</t>
  </si>
  <si>
    <t>DICER1-010</t>
  </si>
  <si>
    <t>ENST00000532458</t>
  </si>
  <si>
    <t>DICER1-009</t>
  </si>
  <si>
    <t>ENST00000526495</t>
  </si>
  <si>
    <t>ENSP00000437256</t>
  </si>
  <si>
    <t>DICER1-004</t>
  </si>
  <si>
    <t>CCDS9931</t>
  </si>
  <si>
    <t>ENST00000343455</t>
  </si>
  <si>
    <t>ENSP00000343745</t>
  </si>
  <si>
    <t>DICER1-001</t>
  </si>
  <si>
    <t>LRG_492t1</t>
  </si>
  <si>
    <t>ENST00000393063</t>
  </si>
  <si>
    <t>ENSP00000376783</t>
  </si>
  <si>
    <t>ENST00000527414</t>
  </si>
  <si>
    <t>ENSP00000435681</t>
  </si>
  <si>
    <t>DICER1-006</t>
  </si>
  <si>
    <t>ENST00000541352</t>
  </si>
  <si>
    <t>ENSP00000444719</t>
  </si>
  <si>
    <t>DICER1-202</t>
  </si>
  <si>
    <t>CCDS55941</t>
  </si>
  <si>
    <t>ENST00000556045</t>
  </si>
  <si>
    <t>ENSP00000451041</t>
  </si>
  <si>
    <t>DICER1-014</t>
  </si>
  <si>
    <t>ENST00000532939</t>
  </si>
  <si>
    <t>ENSP00000452556</t>
  </si>
  <si>
    <t>DICER1-008</t>
  </si>
  <si>
    <t>ENST00000531162</t>
  </si>
  <si>
    <t>ENSP00000433060</t>
  </si>
  <si>
    <t>DICER1-002</t>
  </si>
  <si>
    <t>ENST00000529720</t>
  </si>
  <si>
    <t>ENSP00000433926</t>
  </si>
  <si>
    <t>DICER1-003</t>
  </si>
  <si>
    <t>ENST00000529206</t>
  </si>
  <si>
    <t>DICER1-005</t>
  </si>
  <si>
    <t>ENST00000554367</t>
  </si>
  <si>
    <t>DICER1-015</t>
  </si>
  <si>
    <t>ENST00000527554</t>
  </si>
  <si>
    <t>DICER1-011</t>
  </si>
  <si>
    <t>ENST00000556681</t>
  </si>
  <si>
    <t>DICER1-013</t>
  </si>
  <si>
    <t>DNM2</t>
  </si>
  <si>
    <t>ENST00000591819</t>
  </si>
  <si>
    <t>DNM2-016</t>
  </si>
  <si>
    <t>ENST00000591118</t>
  </si>
  <si>
    <t>DNM2-017</t>
  </si>
  <si>
    <t>ENST00000587991</t>
  </si>
  <si>
    <t>DNM2-015</t>
  </si>
  <si>
    <t>ENST00000591266</t>
  </si>
  <si>
    <t>DNM2-014</t>
  </si>
  <si>
    <t>ENST00000588976</t>
  </si>
  <si>
    <t>DNM2-013</t>
  </si>
  <si>
    <t>ENST00000587485</t>
  </si>
  <si>
    <t>DNM2-018</t>
  </si>
  <si>
    <t>ENST00000314646</t>
  </si>
  <si>
    <t>ENSP00000313164</t>
  </si>
  <si>
    <t>DNM2-201</t>
  </si>
  <si>
    <t>ENST00000359692</t>
  </si>
  <si>
    <t>ENSP00000352721</t>
  </si>
  <si>
    <t>DNM2-002</t>
  </si>
  <si>
    <t>CCDS3297</t>
  </si>
  <si>
    <t>ENST00000389253</t>
  </si>
  <si>
    <t>ENSP00000373905</t>
  </si>
  <si>
    <t>DNM2-010</t>
  </si>
  <si>
    <t>CCDS45969</t>
  </si>
  <si>
    <t>ENST00000355667</t>
  </si>
  <si>
    <t>ENSP00000347890</t>
  </si>
  <si>
    <t>DNM2-001</t>
  </si>
  <si>
    <t>CCDS45968</t>
  </si>
  <si>
    <t>ENST00000408974</t>
  </si>
  <si>
    <t>ENSP00000386192</t>
  </si>
  <si>
    <t>DNM2-003</t>
  </si>
  <si>
    <t>CCDS3298</t>
  </si>
  <si>
    <t>ENST00000585892</t>
  </si>
  <si>
    <t>ENSP00000468734</t>
  </si>
  <si>
    <t>DNM2-006</t>
  </si>
  <si>
    <t>CCDS59351</t>
  </si>
  <si>
    <t>ENST00000587830</t>
  </si>
  <si>
    <t>ENSP00000466603</t>
  </si>
  <si>
    <t>DNM2-022</t>
  </si>
  <si>
    <t>ENST00000589106</t>
  </si>
  <si>
    <t>ENSP00000466914</t>
  </si>
  <si>
    <t>DNM2-023</t>
  </si>
  <si>
    <t>ENST00000586939</t>
  </si>
  <si>
    <t>ENSP00000467430</t>
  </si>
  <si>
    <t>DNM2-012</t>
  </si>
  <si>
    <t>ENST00000591818</t>
  </si>
  <si>
    <t>ENSP00000466621</t>
  </si>
  <si>
    <t>DNM2-024</t>
  </si>
  <si>
    <t>ENST00000590806</t>
  </si>
  <si>
    <t>DNM2-008</t>
  </si>
  <si>
    <t>ENST00000590787</t>
  </si>
  <si>
    <t>DNM2-009</t>
  </si>
  <si>
    <t>ENST00000593203</t>
  </si>
  <si>
    <t>DNM2-007</t>
  </si>
  <si>
    <t>ENST00000591701</t>
  </si>
  <si>
    <t>DNM2-019</t>
  </si>
  <si>
    <t>ENST00000593220</t>
  </si>
  <si>
    <t>DNM2-020</t>
  </si>
  <si>
    <t>ENST00000587329</t>
  </si>
  <si>
    <t>DNM2-021</t>
  </si>
  <si>
    <t>ENST00000586130</t>
  </si>
  <si>
    <t>DNM2-011</t>
  </si>
  <si>
    <t>ENST00000592705</t>
  </si>
  <si>
    <t>ENSP00000466657</t>
  </si>
  <si>
    <t>DNMT1-006</t>
  </si>
  <si>
    <t>ENST00000588913</t>
  </si>
  <si>
    <t>ENSP00000467125</t>
  </si>
  <si>
    <t>DNMT1-008</t>
  </si>
  <si>
    <t>ENST00000586988</t>
  </si>
  <si>
    <t>ENSP00000464958</t>
  </si>
  <si>
    <t>DNMT1-015</t>
  </si>
  <si>
    <t>ENST00000586799</t>
  </si>
  <si>
    <t>ENSP00000467260</t>
  </si>
  <si>
    <t>DNMT1-019</t>
  </si>
  <si>
    <t>ENST00000589538</t>
  </si>
  <si>
    <t>DNMT1-029</t>
  </si>
  <si>
    <t>ENST00000593049</t>
  </si>
  <si>
    <t>DNMT1-021</t>
  </si>
  <si>
    <t>ENST00000591798</t>
  </si>
  <si>
    <t>DNMT1-028</t>
  </si>
  <si>
    <t>ENST00000586086</t>
  </si>
  <si>
    <t>DNMT1-014</t>
  </si>
  <si>
    <t>ENST00000340748</t>
  </si>
  <si>
    <t>ENSP00000345739</t>
  </si>
  <si>
    <t>DNMT1-001</t>
  </si>
  <si>
    <t>CCDS12228</t>
  </si>
  <si>
    <t>ENST00000540357</t>
  </si>
  <si>
    <t>ENSP00000440457</t>
  </si>
  <si>
    <t>LRG_362t1</t>
  </si>
  <si>
    <t>ENST00000359526</t>
  </si>
  <si>
    <t>ENSP00000352516</t>
  </si>
  <si>
    <t>DNMT1-002</t>
  </si>
  <si>
    <t>CCDS45958</t>
  </si>
  <si>
    <t>ENST00000588118</t>
  </si>
  <si>
    <t>ENSP00000465223</t>
  </si>
  <si>
    <t>DNMT1-009</t>
  </si>
  <si>
    <t>ENST00000588952</t>
  </si>
  <si>
    <t>ENSP00000467050</t>
  </si>
  <si>
    <t>DNMT1-012</t>
  </si>
  <si>
    <t>ENST00000592342</t>
  </si>
  <si>
    <t>ENSP00000465993</t>
  </si>
  <si>
    <t>DNMT1-011</t>
  </si>
  <si>
    <t>ENST00000592054</t>
  </si>
  <si>
    <t>ENSP00000468359</t>
  </si>
  <si>
    <t>DNMT1-013</t>
  </si>
  <si>
    <t>ENST00000586800</t>
  </si>
  <si>
    <t>ENSP00000465555</t>
  </si>
  <si>
    <t>DNMT1-010</t>
  </si>
  <si>
    <t>ENST00000590619</t>
  </si>
  <si>
    <t>ENSP00000468062</t>
  </si>
  <si>
    <t>DNMT1-005</t>
  </si>
  <si>
    <t>ENST00000586588</t>
  </si>
  <si>
    <t>DNMT1-004</t>
  </si>
  <si>
    <t>ENST00000585843</t>
  </si>
  <si>
    <t>DNMT1-018</t>
  </si>
  <si>
    <t>ENST00000587197</t>
  </si>
  <si>
    <t>DNMT1-026</t>
  </si>
  <si>
    <t>ENST00000586667</t>
  </si>
  <si>
    <t>DNMT1-020</t>
  </si>
  <si>
    <t>ENST00000589351</t>
  </si>
  <si>
    <t>DNMT1-024</t>
  </si>
  <si>
    <t>ENST00000589349</t>
  </si>
  <si>
    <t>DNMT1-016</t>
  </si>
  <si>
    <t>ENST00000589294</t>
  </si>
  <si>
    <t>DNMT1-027</t>
  </si>
  <si>
    <t>ENST00000589091</t>
  </si>
  <si>
    <t>DNMT1-025</t>
  </si>
  <si>
    <t>ENST00000591239</t>
  </si>
  <si>
    <t>DNMT1-022</t>
  </si>
  <si>
    <t>ENST00000585920</t>
  </si>
  <si>
    <t>DNMT1-017</t>
  </si>
  <si>
    <t>ENST00000587604</t>
  </si>
  <si>
    <t>DNMT1-023</t>
  </si>
  <si>
    <t>ENST00000591764</t>
  </si>
  <si>
    <t>DNMT1-007</t>
  </si>
  <si>
    <t>DNMT3A</t>
  </si>
  <si>
    <t>ENST00000380756</t>
  </si>
  <si>
    <t>ENSP00000370132</t>
  </si>
  <si>
    <t>DNMT3A-010</t>
  </si>
  <si>
    <t>ENST00000474887</t>
  </si>
  <si>
    <t>DNMT3A-008</t>
  </si>
  <si>
    <t>ENST00000496570</t>
  </si>
  <si>
    <t>DNMT3A-017</t>
  </si>
  <si>
    <t>ENST00000470983</t>
  </si>
  <si>
    <t>DNMT3A-003</t>
  </si>
  <si>
    <t>ENST00000461228</t>
  </si>
  <si>
    <t>DNMT3A-006</t>
  </si>
  <si>
    <t>ENST00000482935</t>
  </si>
  <si>
    <t>DNMT3A-015</t>
  </si>
  <si>
    <t>ENST00000491288</t>
  </si>
  <si>
    <t>DNMT3A-009</t>
  </si>
  <si>
    <t>ENST00000264709</t>
  </si>
  <si>
    <t>ENSP00000264709</t>
  </si>
  <si>
    <t>DNMT3A-001</t>
  </si>
  <si>
    <t>CCDS33157</t>
  </si>
  <si>
    <t>ENST00000321117</t>
  </si>
  <si>
    <t>ENSP00000324375</t>
  </si>
  <si>
    <t>DNMT3A-011</t>
  </si>
  <si>
    <t>ENST00000380746</t>
  </si>
  <si>
    <t>ENSP00000370122</t>
  </si>
  <si>
    <t>DNMT3A-002</t>
  </si>
  <si>
    <t>CCDS1718</t>
  </si>
  <si>
    <t>ENST00000402667</t>
  </si>
  <si>
    <t>ENSP00000384237</t>
  </si>
  <si>
    <t>DNMT3A-013</t>
  </si>
  <si>
    <t>ENST00000406659</t>
  </si>
  <si>
    <t>ENSP00000384852</t>
  </si>
  <si>
    <t>DNMT3A-012</t>
  </si>
  <si>
    <t>CCDS46232</t>
  </si>
  <si>
    <t>ENST00000474807</t>
  </si>
  <si>
    <t>DNMT3A-004</t>
  </si>
  <si>
    <t>ENST00000466601</t>
  </si>
  <si>
    <t>DNMT3A-007</t>
  </si>
  <si>
    <t>ENST00000484184</t>
  </si>
  <si>
    <t>DNMT3A-005</t>
  </si>
  <si>
    <t>DOT1L</t>
  </si>
  <si>
    <t>ENST00000608122</t>
  </si>
  <si>
    <t>DOT1L-012</t>
  </si>
  <si>
    <t>ENST00000591498</t>
  </si>
  <si>
    <t>DOT1L-010</t>
  </si>
  <si>
    <t>ENST00000398665</t>
  </si>
  <si>
    <t>ENSP00000381657</t>
  </si>
  <si>
    <t>DOT1L-001</t>
  </si>
  <si>
    <t>CCDS42460</t>
  </si>
  <si>
    <t>ENST00000457590</t>
  </si>
  <si>
    <t>ENSP00000407411</t>
  </si>
  <si>
    <t>DOT1L-008</t>
  </si>
  <si>
    <t>ENST00000586024</t>
  </si>
  <si>
    <t>ENSP00000476469</t>
  </si>
  <si>
    <t>DOT1L-009</t>
  </si>
  <si>
    <t>ENST00000452696</t>
  </si>
  <si>
    <t>ENSP00000404284</t>
  </si>
  <si>
    <t>DOT1L-003</t>
  </si>
  <si>
    <t>ENST00000446286</t>
  </si>
  <si>
    <t>ENSP00000412916</t>
  </si>
  <si>
    <t>DOT1L-007</t>
  </si>
  <si>
    <t>ENST00000482433</t>
  </si>
  <si>
    <t>DOT1L-002</t>
  </si>
  <si>
    <t>ENST00000478937</t>
  </si>
  <si>
    <t>DOT1L-004</t>
  </si>
  <si>
    <t>ENST00000609690</t>
  </si>
  <si>
    <t>DOT1L-006</t>
  </si>
  <si>
    <t>ENST00000472540</t>
  </si>
  <si>
    <t>DOT1L-005</t>
  </si>
  <si>
    <t>EED</t>
  </si>
  <si>
    <t>ENST00000263360</t>
  </si>
  <si>
    <t>ENSP00000263360</t>
  </si>
  <si>
    <t>EED-001</t>
  </si>
  <si>
    <t>CCDS8273</t>
  </si>
  <si>
    <t>ENST00000327320</t>
  </si>
  <si>
    <t>ENSP00000315587</t>
  </si>
  <si>
    <t>EED-003</t>
  </si>
  <si>
    <t>CCDS8274</t>
  </si>
  <si>
    <t>ENST00000528180</t>
  </si>
  <si>
    <t>ENSP00000431778</t>
  </si>
  <si>
    <t>EED-002</t>
  </si>
  <si>
    <t>ENST00000351625</t>
  </si>
  <si>
    <t>ENSP00000338186</t>
  </si>
  <si>
    <t>EED-014</t>
  </si>
  <si>
    <t>ENST00000527888</t>
  </si>
  <si>
    <t>ENSP00000437318</t>
  </si>
  <si>
    <t>EED-009</t>
  </si>
  <si>
    <t>ENST00000534595</t>
  </si>
  <si>
    <t>ENSP00000436084</t>
  </si>
  <si>
    <t>EED-006</t>
  </si>
  <si>
    <t>ENST00000534564</t>
  </si>
  <si>
    <t>EED-007</t>
  </si>
  <si>
    <t>ENST00000525244</t>
  </si>
  <si>
    <t>EED-004</t>
  </si>
  <si>
    <t>ENST00000528250</t>
  </si>
  <si>
    <t>EED-011</t>
  </si>
  <si>
    <t>ENST00000524673</t>
  </si>
  <si>
    <t>EED-008</t>
  </si>
  <si>
    <t>ENST00000533228</t>
  </si>
  <si>
    <t>EED-010</t>
  </si>
  <si>
    <t>ENST00000463948</t>
  </si>
  <si>
    <t>EGFR-008</t>
  </si>
  <si>
    <t>ENST00000459688</t>
  </si>
  <si>
    <t>EGFR-007</t>
  </si>
  <si>
    <t>ENST00000275493</t>
  </si>
  <si>
    <t>ENSP00000275493</t>
  </si>
  <si>
    <t>EGFR-001</t>
  </si>
  <si>
    <t>CCDS5514</t>
  </si>
  <si>
    <t>ENST00000454757</t>
  </si>
  <si>
    <t>ENSP00000395243</t>
  </si>
  <si>
    <t>EGFR-202</t>
  </si>
  <si>
    <t>ENST00000455089</t>
  </si>
  <si>
    <t>ENSP00000415559</t>
  </si>
  <si>
    <t>EGFR-004</t>
  </si>
  <si>
    <t>ENST00000344576</t>
  </si>
  <si>
    <t>ENSP00000345973</t>
  </si>
  <si>
    <t>EGFR-002</t>
  </si>
  <si>
    <t>CCDS5515</t>
  </si>
  <si>
    <t>ENST00000442591</t>
  </si>
  <si>
    <t>ENSP00000410031</t>
  </si>
  <si>
    <t>EGFR-201</t>
  </si>
  <si>
    <t>ENST00000342916</t>
  </si>
  <si>
    <t>ENSP00000342376</t>
  </si>
  <si>
    <t>EGFR-003</t>
  </si>
  <si>
    <t>CCDS5516</t>
  </si>
  <si>
    <t>ENST00000420316</t>
  </si>
  <si>
    <t>ENSP00000413843</t>
  </si>
  <si>
    <t>EGFR-005</t>
  </si>
  <si>
    <t>CCDS47587</t>
  </si>
  <si>
    <t>ENST00000450046</t>
  </si>
  <si>
    <t>ENSP00000413354</t>
  </si>
  <si>
    <t>EGFR-009</t>
  </si>
  <si>
    <t>ENST00000485503</t>
  </si>
  <si>
    <t>EGFR-010</t>
  </si>
  <si>
    <t>EGLN1</t>
  </si>
  <si>
    <t>ENST00000476717</t>
  </si>
  <si>
    <t>EGLN1-002</t>
  </si>
  <si>
    <t>ENST00000366641</t>
  </si>
  <si>
    <t>ENSP00000355601</t>
  </si>
  <si>
    <t>EGLN1-001</t>
  </si>
  <si>
    <t>CCDS1595</t>
  </si>
  <si>
    <t>ELANE</t>
  </si>
  <si>
    <t>ENST00000590230</t>
  </si>
  <si>
    <t>ENSP00000466090</t>
  </si>
  <si>
    <t>ELANE-001</t>
  </si>
  <si>
    <t>CCDS1245</t>
  </si>
  <si>
    <t>ENST00000263621</t>
  </si>
  <si>
    <t>ENSP00000263621</t>
  </si>
  <si>
    <t>ELANE-201</t>
  </si>
  <si>
    <t>LRG_57t1</t>
  </si>
  <si>
    <t>EP300</t>
  </si>
  <si>
    <t>ENST00000263253</t>
  </si>
  <si>
    <t>ENSP00000263253</t>
  </si>
  <si>
    <t>EP300-001</t>
  </si>
  <si>
    <t>CCDS141</t>
  </si>
  <si>
    <t>EPAS1</t>
  </si>
  <si>
    <t>ENST00000467888</t>
  </si>
  <si>
    <t>EPAS1-004</t>
  </si>
  <si>
    <t>ENST00000460015</t>
  </si>
  <si>
    <t>EPAS1-002</t>
  </si>
  <si>
    <t>ENST00000475822</t>
  </si>
  <si>
    <t>EPAS1-003</t>
  </si>
  <si>
    <t>ENST00000468530</t>
  </si>
  <si>
    <t>EPAS1-009</t>
  </si>
  <si>
    <t>ENST00000263734</t>
  </si>
  <si>
    <t>ENSP00000263734</t>
  </si>
  <si>
    <t>EPAS1-001</t>
  </si>
  <si>
    <t>CCDS1825</t>
  </si>
  <si>
    <t>ENST00000449347</t>
  </si>
  <si>
    <t>ENSP00000406137</t>
  </si>
  <si>
    <t>EPAS1-007</t>
  </si>
  <si>
    <t>ENST00000466465</t>
  </si>
  <si>
    <t>EPAS1-010</t>
  </si>
  <si>
    <t>ENST00000465318</t>
  </si>
  <si>
    <t>EPAS1-006</t>
  </si>
  <si>
    <t>ENST00000483692</t>
  </si>
  <si>
    <t>EPAS1-008</t>
  </si>
  <si>
    <t>ENST00000463191</t>
  </si>
  <si>
    <t>EPAS1-005</t>
  </si>
  <si>
    <t>EPHA3</t>
  </si>
  <si>
    <t>ENST00000336596</t>
  </si>
  <si>
    <t>ENSP00000337451</t>
  </si>
  <si>
    <t>EPHA3-001</t>
  </si>
  <si>
    <t>CCDS2922</t>
  </si>
  <si>
    <t>ENST00000494014</t>
  </si>
  <si>
    <t>ENSP00000419190</t>
  </si>
  <si>
    <t>EPHA3-002</t>
  </si>
  <si>
    <t>ENST00000452448</t>
  </si>
  <si>
    <t>ENSP00000399926</t>
  </si>
  <si>
    <t>EPHA3-003</t>
  </si>
  <si>
    <t>CCDS46875</t>
  </si>
  <si>
    <t>EPHA5</t>
  </si>
  <si>
    <t>ENST00000273854</t>
  </si>
  <si>
    <t>ENSP00000273854</t>
  </si>
  <si>
    <t>EPHA5-001</t>
  </si>
  <si>
    <t>CCDS3513</t>
  </si>
  <si>
    <t>ENST00000511294</t>
  </si>
  <si>
    <t>ENSP00000427638</t>
  </si>
  <si>
    <t>EPHA5-004</t>
  </si>
  <si>
    <t>ENST00000432638</t>
  </si>
  <si>
    <t>ENSP00000389208</t>
  </si>
  <si>
    <t>EPHA5-003</t>
  </si>
  <si>
    <t>ENST00000354839</t>
  </si>
  <si>
    <t>ENSP00000346899</t>
  </si>
  <si>
    <t>EPHA5-002</t>
  </si>
  <si>
    <t>CCDS3514</t>
  </si>
  <si>
    <t>ERBB2</t>
  </si>
  <si>
    <t>ENST00000578373</t>
  </si>
  <si>
    <t>ENSP00000463427</t>
  </si>
  <si>
    <t>ERBB2-007</t>
  </si>
  <si>
    <t>ENST00000582648</t>
  </si>
  <si>
    <t>ENSP00000462024</t>
  </si>
  <si>
    <t>ERBB2-011</t>
  </si>
  <si>
    <t>ENST00000584888</t>
  </si>
  <si>
    <t>ERBB2-020</t>
  </si>
  <si>
    <t>ENST00000406381</t>
  </si>
  <si>
    <t>ENSP00000385185</t>
  </si>
  <si>
    <t>CCDS45667</t>
  </si>
  <si>
    <t>ENST00000584601</t>
  </si>
  <si>
    <t>ENSP00000462438</t>
  </si>
  <si>
    <t>ERBB2-001</t>
  </si>
  <si>
    <t>ENST00000540147</t>
  </si>
  <si>
    <t>ENSP00000443562</t>
  </si>
  <si>
    <t>ENST00000269571</t>
  </si>
  <si>
    <t>ENSP00000269571</t>
  </si>
  <si>
    <t>ERBB2-008</t>
  </si>
  <si>
    <t>CCDS32642</t>
  </si>
  <si>
    <t>ENST00000541774</t>
  </si>
  <si>
    <t>ENSP00000446466</t>
  </si>
  <si>
    <t>ERBB2-204</t>
  </si>
  <si>
    <t>ENST00000584450</t>
  </si>
  <si>
    <t>ENSP00000463714</t>
  </si>
  <si>
    <t>ERBB2-005</t>
  </si>
  <si>
    <t>ENST00000445658</t>
  </si>
  <si>
    <t>ENSP00000404047</t>
  </si>
  <si>
    <t>ERBB2-004</t>
  </si>
  <si>
    <t>ENST00000578199</t>
  </si>
  <si>
    <t>ENSP00000462808</t>
  </si>
  <si>
    <t>ERBB2-003</t>
  </si>
  <si>
    <t>ENST00000540042</t>
  </si>
  <si>
    <t>ENSP00000446382</t>
  </si>
  <si>
    <t>ERBB2-202</t>
  </si>
  <si>
    <t>ENST00000580074</t>
  </si>
  <si>
    <t>ENSP00000463002</t>
  </si>
  <si>
    <t>ERBB2-018</t>
  </si>
  <si>
    <t>ENST00000584099</t>
  </si>
  <si>
    <t>ENSP00000462270</t>
  </si>
  <si>
    <t>ERBB2-013</t>
  </si>
  <si>
    <t>ENST00000578709</t>
  </si>
  <si>
    <t>ENSP00000463719</t>
  </si>
  <si>
    <t>ERBB2-012</t>
  </si>
  <si>
    <t>ENST00000582818</t>
  </si>
  <si>
    <t>ENSP00000464252</t>
  </si>
  <si>
    <t>ERBB2-019</t>
  </si>
  <si>
    <t>ENST00000578502</t>
  </si>
  <si>
    <t>ENSP00000464420</t>
  </si>
  <si>
    <t>ERBB2-015</t>
  </si>
  <si>
    <t>ENST00000583038</t>
  </si>
  <si>
    <t>ERBB2-010</t>
  </si>
  <si>
    <t>ENST00000582788</t>
  </si>
  <si>
    <t>ERBB2-006</t>
  </si>
  <si>
    <t>ENST00000584908</t>
  </si>
  <si>
    <t>ERBB2-009</t>
  </si>
  <si>
    <t>ENST00000578630</t>
  </si>
  <si>
    <t>ERBB2-016</t>
  </si>
  <si>
    <t>ENST00000584014</t>
  </si>
  <si>
    <t>ERBB2-002</t>
  </si>
  <si>
    <t>ENST00000584684</t>
  </si>
  <si>
    <t>ERBB2-017</t>
  </si>
  <si>
    <t>ENST00000583391</t>
  </si>
  <si>
    <t>ERBB2-014</t>
  </si>
  <si>
    <t>ERBB3</t>
  </si>
  <si>
    <t>ENST00000551085</t>
  </si>
  <si>
    <t>ENSP00000448483</t>
  </si>
  <si>
    <t>ERBB3-023</t>
  </si>
  <si>
    <t>ENST00000551242</t>
  </si>
  <si>
    <t>ENSP00000447510</t>
  </si>
  <si>
    <t>ERBB3-003</t>
  </si>
  <si>
    <t>ENST00000550869</t>
  </si>
  <si>
    <t>ENSP00000448671</t>
  </si>
  <si>
    <t>ERBB3-014</t>
  </si>
  <si>
    <t>ENST00000267101</t>
  </si>
  <si>
    <t>ENSP00000267101</t>
  </si>
  <si>
    <t>ERBB3-001</t>
  </si>
  <si>
    <t>CCDS31833</t>
  </si>
  <si>
    <t>ENST00000415288</t>
  </si>
  <si>
    <t>ENSP00000408340</t>
  </si>
  <si>
    <t>ERBB3-024</t>
  </si>
  <si>
    <t>ENST00000549832</t>
  </si>
  <si>
    <t>ENSP00000448729</t>
  </si>
  <si>
    <t>ERBB3-004</t>
  </si>
  <si>
    <t>ENST00000553131</t>
  </si>
  <si>
    <t>ENSP00000449129</t>
  </si>
  <si>
    <t>ERBB3-005</t>
  </si>
  <si>
    <t>ENST00000550070</t>
  </si>
  <si>
    <t>ENSP00000448946</t>
  </si>
  <si>
    <t>ERBB3-009</t>
  </si>
  <si>
    <t>ENST00000450146</t>
  </si>
  <si>
    <t>ENSP00000399178</t>
  </si>
  <si>
    <t>ERBB3-201</t>
  </si>
  <si>
    <t>ENST00000411731</t>
  </si>
  <si>
    <t>ENSP00000415753</t>
  </si>
  <si>
    <t>ERBB3-006</t>
  </si>
  <si>
    <t>CCDS44918</t>
  </si>
  <si>
    <t>ENST00000549672</t>
  </si>
  <si>
    <t>ENSP00000449713</t>
  </si>
  <si>
    <t>ERBB3-020</t>
  </si>
  <si>
    <t>ENST00000549282</t>
  </si>
  <si>
    <t>ENSP00000448636</t>
  </si>
  <si>
    <t>ERBB3-010</t>
  </si>
  <si>
    <t>ENST00000549061</t>
  </si>
  <si>
    <t>ENSP00000449138</t>
  </si>
  <si>
    <t>ERBB3-011</t>
  </si>
  <si>
    <t>ENST00000549205</t>
  </si>
  <si>
    <t>ERBB3-016</t>
  </si>
  <si>
    <t>ENST00000546884</t>
  </si>
  <si>
    <t>ERBB3-022</t>
  </si>
  <si>
    <t>ENST00000546748</t>
  </si>
  <si>
    <t>ERBB3-015</t>
  </si>
  <si>
    <t>ENST00000548709</t>
  </si>
  <si>
    <t>ERBB3-018</t>
  </si>
  <si>
    <t>ENST00000549472</t>
  </si>
  <si>
    <t>ERBB3-026</t>
  </si>
  <si>
    <t>ENST00000549644</t>
  </si>
  <si>
    <t>ERBB3-017</t>
  </si>
  <si>
    <t>ENST00000552691</t>
  </si>
  <si>
    <t>ERBB3-019</t>
  </si>
  <si>
    <t>ENST00000551176</t>
  </si>
  <si>
    <t>ERBB3-007</t>
  </si>
  <si>
    <t>ENST00000550828</t>
  </si>
  <si>
    <t>ERBB3-025</t>
  </si>
  <si>
    <t>ERBB4</t>
  </si>
  <si>
    <t>ENST00000484474</t>
  </si>
  <si>
    <t>ERBB4-006</t>
  </si>
  <si>
    <t>ENST00000463121</t>
  </si>
  <si>
    <t>ERBB4-008</t>
  </si>
  <si>
    <t>ENST00000342788</t>
  </si>
  <si>
    <t>ENSP00000342235</t>
  </si>
  <si>
    <t>ERBB4-001</t>
  </si>
  <si>
    <t>CCDS2394</t>
  </si>
  <si>
    <t>ENST00000436443</t>
  </si>
  <si>
    <t>ENSP00000403204</t>
  </si>
  <si>
    <t>ERBB4-002</t>
  </si>
  <si>
    <t>CCDS42811</t>
  </si>
  <si>
    <t>ENST00000402597</t>
  </si>
  <si>
    <t>ENSP00000385565</t>
  </si>
  <si>
    <t>ERBB4-201</t>
  </si>
  <si>
    <t>ENST00000260943</t>
  </si>
  <si>
    <t>ENSP00000260943</t>
  </si>
  <si>
    <t>ERBB4-004</t>
  </si>
  <si>
    <t>ENST00000435846</t>
  </si>
  <si>
    <t>ENSP00000405564</t>
  </si>
  <si>
    <t>ERBB4-005</t>
  </si>
  <si>
    <t>ENST00000484594</t>
  </si>
  <si>
    <t>ERBB4-003</t>
  </si>
  <si>
    <t>ENST00000459774</t>
  </si>
  <si>
    <t>ERBB4-007</t>
  </si>
  <si>
    <t>ERG</t>
  </si>
  <si>
    <t>ENST00000485493</t>
  </si>
  <si>
    <t>ERG-006</t>
  </si>
  <si>
    <t>ENST00000481609</t>
  </si>
  <si>
    <t>ERG-011</t>
  </si>
  <si>
    <t>ENST00000492833</t>
  </si>
  <si>
    <t>ERG-012</t>
  </si>
  <si>
    <t>ENST00000473107</t>
  </si>
  <si>
    <t>ERG-010</t>
  </si>
  <si>
    <t>ENST00000442448</t>
  </si>
  <si>
    <t>ENSP00000394694</t>
  </si>
  <si>
    <t>ERG-202</t>
  </si>
  <si>
    <t>CCDS13657</t>
  </si>
  <si>
    <t>ENST00000417133</t>
  </si>
  <si>
    <t>ENSP00000414150</t>
  </si>
  <si>
    <t>ERG-002</t>
  </si>
  <si>
    <t>CCDS46648</t>
  </si>
  <si>
    <t>ENST00000398910</t>
  </si>
  <si>
    <t>ENSP00000381881</t>
  </si>
  <si>
    <t>ERG-008</t>
  </si>
  <si>
    <t>ENST00000288319</t>
  </si>
  <si>
    <t>ENSP00000288319</t>
  </si>
  <si>
    <t>ERG-001</t>
  </si>
  <si>
    <t>CCDS13658</t>
  </si>
  <si>
    <t>ENST00000398911</t>
  </si>
  <si>
    <t>ENSP00000381882</t>
  </si>
  <si>
    <t>ERG-007</t>
  </si>
  <si>
    <t>ENST00000398907</t>
  </si>
  <si>
    <t>ENSP00000381879</t>
  </si>
  <si>
    <t>ERG-009</t>
  </si>
  <si>
    <t>ENST00000398905</t>
  </si>
  <si>
    <t>ENSP00000381877</t>
  </si>
  <si>
    <t>ERG-005</t>
  </si>
  <si>
    <t>ENST00000398897</t>
  </si>
  <si>
    <t>ENSP00000381871</t>
  </si>
  <si>
    <t>ERG-004</t>
  </si>
  <si>
    <t>CCDS58789</t>
  </si>
  <si>
    <t>ENST00000398919</t>
  </si>
  <si>
    <t>ENSP00000381891</t>
  </si>
  <si>
    <t>ERG-013</t>
  </si>
  <si>
    <t>ENST00000453032</t>
  </si>
  <si>
    <t>ENSP00000396268</t>
  </si>
  <si>
    <t>ERG-014</t>
  </si>
  <si>
    <t>CCDS46649</t>
  </si>
  <si>
    <t>ENST00000429727</t>
  </si>
  <si>
    <t>ENSP00000415659</t>
  </si>
  <si>
    <t>ERG-201</t>
  </si>
  <si>
    <t>ENST00000468474</t>
  </si>
  <si>
    <t>ERG-003</t>
  </si>
  <si>
    <t>ESR1</t>
  </si>
  <si>
    <t>ENST00000482101</t>
  </si>
  <si>
    <t>ESR1-003</t>
  </si>
  <si>
    <t>ENST00000488573</t>
  </si>
  <si>
    <t>ESR1-006</t>
  </si>
  <si>
    <t>ENST00000473497</t>
  </si>
  <si>
    <t>ESR1-005</t>
  </si>
  <si>
    <t>ENST00000440973</t>
  </si>
  <si>
    <t>ENSP00000405330</t>
  </si>
  <si>
    <t>ESR1-201</t>
  </si>
  <si>
    <t>CCDS5234</t>
  </si>
  <si>
    <t>ENST00000206249</t>
  </si>
  <si>
    <t>ENSP00000206249</t>
  </si>
  <si>
    <t>ESR1-001</t>
  </si>
  <si>
    <t>ENST00000443427</t>
  </si>
  <si>
    <t>ENSP00000387500</t>
  </si>
  <si>
    <t>ESR1-202</t>
  </si>
  <si>
    <t>ENST00000456483</t>
  </si>
  <si>
    <t>ENSP00000415934</t>
  </si>
  <si>
    <t>ESR1-203</t>
  </si>
  <si>
    <t>ENST00000427531</t>
  </si>
  <si>
    <t>ENSP00000394721</t>
  </si>
  <si>
    <t>ESR1-008</t>
  </si>
  <si>
    <t>ENST00000338799</t>
  </si>
  <si>
    <t>ENSP00000342630</t>
  </si>
  <si>
    <t>ESR1-002</t>
  </si>
  <si>
    <t>ENST00000406599</t>
  </si>
  <si>
    <t>ENSP00000384064</t>
  </si>
  <si>
    <t>ESR1-009</t>
  </si>
  <si>
    <t>ENST00000446550</t>
  </si>
  <si>
    <t>ENSP00000411105</t>
  </si>
  <si>
    <t>ESR1-007</t>
  </si>
  <si>
    <t>ENST00000404742</t>
  </si>
  <si>
    <t>ENSP00000385373</t>
  </si>
  <si>
    <t>ESR1-004</t>
  </si>
  <si>
    <t>ENST00000415488</t>
  </si>
  <si>
    <t>ENSP00000401995</t>
  </si>
  <si>
    <t>ESR1-010</t>
  </si>
  <si>
    <t>ETNK1</t>
  </si>
  <si>
    <t>ENST00000266517</t>
  </si>
  <si>
    <t>ENSP00000266517</t>
  </si>
  <si>
    <t>ETNK1-001</t>
  </si>
  <si>
    <t>CCDS8698</t>
  </si>
  <si>
    <t>ENST00000538218</t>
  </si>
  <si>
    <t>ENSP00000446292</t>
  </si>
  <si>
    <t>ETNK1-006</t>
  </si>
  <si>
    <t>ENST00000335148</t>
  </si>
  <si>
    <t>ENSP00000334041</t>
  </si>
  <si>
    <t>ETNK1-002</t>
  </si>
  <si>
    <t>CCDS4176</t>
  </si>
  <si>
    <t>ENST00000545979</t>
  </si>
  <si>
    <t>ENSP00000439614</t>
  </si>
  <si>
    <t>ETNK1-005</t>
  </si>
  <si>
    <t>ENST00000544191</t>
  </si>
  <si>
    <t>ETNK1-003</t>
  </si>
  <si>
    <t>ENST00000539974</t>
  </si>
  <si>
    <t>ETNK1-004</t>
  </si>
  <si>
    <t>ETV6</t>
  </si>
  <si>
    <t>ENST00000544715</t>
  </si>
  <si>
    <t>ETV6-002</t>
  </si>
  <si>
    <t>ENST00000541426</t>
  </si>
  <si>
    <t>ETV6-003</t>
  </si>
  <si>
    <t>ENST00000396373</t>
  </si>
  <si>
    <t>ENSP00000379658</t>
  </si>
  <si>
    <t>ETV6-001</t>
  </si>
  <si>
    <t>CCDS8643</t>
  </si>
  <si>
    <t>ENST00000545027</t>
  </si>
  <si>
    <t>ENSP00000441463</t>
  </si>
  <si>
    <t>ETV6-004</t>
  </si>
  <si>
    <t>ENST00000266427</t>
  </si>
  <si>
    <t>ENSP00000266427</t>
  </si>
  <si>
    <t>ETV6-005</t>
  </si>
  <si>
    <t>EXO1</t>
  </si>
  <si>
    <t>ENST00000493702</t>
  </si>
  <si>
    <t>EXO1-007</t>
  </si>
  <si>
    <t>ENST00000469419</t>
  </si>
  <si>
    <t>EXO1-006</t>
  </si>
  <si>
    <t>ENST00000518741</t>
  </si>
  <si>
    <t>EXO1-010</t>
  </si>
  <si>
    <t>ENST00000366548</t>
  </si>
  <si>
    <t>ENSP00000355506</t>
  </si>
  <si>
    <t>EXO1-001</t>
  </si>
  <si>
    <t>CCDS1620</t>
  </si>
  <si>
    <t>ENST00000348581</t>
  </si>
  <si>
    <t>ENSP00000311873</t>
  </si>
  <si>
    <t>EXO1-201</t>
  </si>
  <si>
    <t>ENST00000518483</t>
  </si>
  <si>
    <t>ENSP00000430251</t>
  </si>
  <si>
    <t>EXO1-002</t>
  </si>
  <si>
    <t>CCDS44336</t>
  </si>
  <si>
    <t>ENST00000423131</t>
  </si>
  <si>
    <t>ENSP00000415531</t>
  </si>
  <si>
    <t>EXO1-004</t>
  </si>
  <si>
    <t>ENST00000521202</t>
  </si>
  <si>
    <t>ENSP00000428326</t>
  </si>
  <si>
    <t>EXO1-011</t>
  </si>
  <si>
    <t>ENST00000523590</t>
  </si>
  <si>
    <t>ENSP00000430082</t>
  </si>
  <si>
    <t>EXO1-009</t>
  </si>
  <si>
    <t>ENST00000450748</t>
  </si>
  <si>
    <t>ENSP00000406652</t>
  </si>
  <si>
    <t>EXO1-003</t>
  </si>
  <si>
    <t>ENST00000437497</t>
  </si>
  <si>
    <t>ENSP00000412041</t>
  </si>
  <si>
    <t>EXO1-005</t>
  </si>
  <si>
    <t>ENST00000519225</t>
  </si>
  <si>
    <t>ENSP00000429720</t>
  </si>
  <si>
    <t>EXO1-008</t>
  </si>
  <si>
    <t>ENST00000492143</t>
  </si>
  <si>
    <t>ENSP00000417377</t>
  </si>
  <si>
    <t>EZH2-003</t>
  </si>
  <si>
    <t>ENST00000483012</t>
  </si>
  <si>
    <t>ENSP00000417704</t>
  </si>
  <si>
    <t>EZH2-005</t>
  </si>
  <si>
    <t>ENST00000320356</t>
  </si>
  <si>
    <t>ENSP00000320147</t>
  </si>
  <si>
    <t>EZH2-004</t>
  </si>
  <si>
    <t>CCDS5891</t>
  </si>
  <si>
    <t>ENST00000460911</t>
  </si>
  <si>
    <t>ENSP00000419711</t>
  </si>
  <si>
    <t>EZH2-008</t>
  </si>
  <si>
    <t>CCDS56516</t>
  </si>
  <si>
    <t>ENST00000476773</t>
  </si>
  <si>
    <t>ENSP00000419050</t>
  </si>
  <si>
    <t>EZH2-007</t>
  </si>
  <si>
    <t>CCDS56517</t>
  </si>
  <si>
    <t>ENST00000478654</t>
  </si>
  <si>
    <t>ENSP00000417062</t>
  </si>
  <si>
    <t>EZH2-006</t>
  </si>
  <si>
    <t>ENST00000350995</t>
  </si>
  <si>
    <t>ENSP00000223193</t>
  </si>
  <si>
    <t>EZH2-010</t>
  </si>
  <si>
    <t>CCDS5892</t>
  </si>
  <si>
    <t>ENST00000541220</t>
  </si>
  <si>
    <t>ENSP00000443219</t>
  </si>
  <si>
    <t>EZH2-202</t>
  </si>
  <si>
    <t>ENST00000483967</t>
  </si>
  <si>
    <t>ENSP00000419856</t>
  </si>
  <si>
    <t>EZH2-001</t>
  </si>
  <si>
    <t>CCDS56518</t>
  </si>
  <si>
    <t>ENST00000536783</t>
  </si>
  <si>
    <t>ENSP00000439305</t>
  </si>
  <si>
    <t>EZH2-201</t>
  </si>
  <si>
    <t>ENST00000498186</t>
  </si>
  <si>
    <t>EZH2-002</t>
  </si>
  <si>
    <t>ENST00000469631</t>
  </si>
  <si>
    <t>EZH2-009</t>
  </si>
  <si>
    <t>FAM154B</t>
  </si>
  <si>
    <t>ENST00000565501</t>
  </si>
  <si>
    <t>FAM154B-002</t>
  </si>
  <si>
    <t>ENST00000562097</t>
  </si>
  <si>
    <t>FAM154B-007</t>
  </si>
  <si>
    <t>ENST00000565006</t>
  </si>
  <si>
    <t>FAM154B-008</t>
  </si>
  <si>
    <t>ENST00000339465</t>
  </si>
  <si>
    <t>ENSP00000340445</t>
  </si>
  <si>
    <t>FAM154B-001</t>
  </si>
  <si>
    <t>CCDS3231</t>
  </si>
  <si>
    <t>ENST00000427381</t>
  </si>
  <si>
    <t>ENSP00000403743</t>
  </si>
  <si>
    <t>FAM154B-201</t>
  </si>
  <si>
    <t>ENST00000565432</t>
  </si>
  <si>
    <t>ENSP00000458067</t>
  </si>
  <si>
    <t>FAM154B-005</t>
  </si>
  <si>
    <t>ENST00000569120</t>
  </si>
  <si>
    <t>ENSP00000455158</t>
  </si>
  <si>
    <t>FAM154B-003</t>
  </si>
  <si>
    <t>ENST00000566861</t>
  </si>
  <si>
    <t>ENSP00000455957</t>
  </si>
  <si>
    <t>FAM154B-004</t>
  </si>
  <si>
    <t>ENST00000566205</t>
  </si>
  <si>
    <t>ENSP00000454320</t>
  </si>
  <si>
    <t>FAM154B-006</t>
  </si>
  <si>
    <t>FAM175A</t>
  </si>
  <si>
    <t>ENST00000475656</t>
  </si>
  <si>
    <t>ENSP00000426080</t>
  </si>
  <si>
    <t>FAM175A-002</t>
  </si>
  <si>
    <t>ENST00000511801</t>
  </si>
  <si>
    <t>ENSP00000421876</t>
  </si>
  <si>
    <t>FAM175A-005</t>
  </si>
  <si>
    <t>ENST00000505489</t>
  </si>
  <si>
    <t>FAM175A-008</t>
  </si>
  <si>
    <t>ENST00000503217</t>
  </si>
  <si>
    <t>FAM175A-006</t>
  </si>
  <si>
    <t>ENST00000321945</t>
  </si>
  <si>
    <t>ENSP00000369857</t>
  </si>
  <si>
    <t>FAM175A-001</t>
  </si>
  <si>
    <t>CCDS3605</t>
  </si>
  <si>
    <t>ENST00000506553</t>
  </si>
  <si>
    <t>ENSP00000426763</t>
  </si>
  <si>
    <t>FAM175A-009</t>
  </si>
  <si>
    <t>ENST00000515303</t>
  </si>
  <si>
    <t>ENSP00000421068</t>
  </si>
  <si>
    <t>FAM175A-004</t>
  </si>
  <si>
    <t>ENST00000504777</t>
  </si>
  <si>
    <t>FAM175A-003</t>
  </si>
  <si>
    <t>FAM46C</t>
  </si>
  <si>
    <t>ENST00000369448</t>
  </si>
  <si>
    <t>ENSP00000358458</t>
  </si>
  <si>
    <t>FAM46C-001</t>
  </si>
  <si>
    <t>CCDS896</t>
  </si>
  <si>
    <t>FAM47A</t>
  </si>
  <si>
    <t>ENST00000346193</t>
  </si>
  <si>
    <t>ENSP00000345029</t>
  </si>
  <si>
    <t>FAM47A-001</t>
  </si>
  <si>
    <t>CCDS43926</t>
  </si>
  <si>
    <t>FANCA</t>
  </si>
  <si>
    <t>ENST00000567988</t>
  </si>
  <si>
    <t>ENSP00000454217</t>
  </si>
  <si>
    <t>FANCA-021</t>
  </si>
  <si>
    <t>ENST00000567943</t>
  </si>
  <si>
    <t>ENSP00000455941</t>
  </si>
  <si>
    <t>FANCA-010</t>
  </si>
  <si>
    <t>ENST00000565582</t>
  </si>
  <si>
    <t>ENSP00000456722</t>
  </si>
  <si>
    <t>FANCA-012</t>
  </si>
  <si>
    <t>ENST00000561660</t>
  </si>
  <si>
    <t>ENSP00000456588</t>
  </si>
  <si>
    <t>FANCA-022</t>
  </si>
  <si>
    <t>ENST00000568626</t>
  </si>
  <si>
    <t>ENSP00000455974</t>
  </si>
  <si>
    <t>FANCA-023</t>
  </si>
  <si>
    <t>ENST00000563510</t>
  </si>
  <si>
    <t>ENSP00000456993</t>
  </si>
  <si>
    <t>FANCA-019</t>
  </si>
  <si>
    <t>ENST00000567621</t>
  </si>
  <si>
    <t>ENSP00000456762</t>
  </si>
  <si>
    <t>FANCA-013</t>
  </si>
  <si>
    <t>ENST00000563318</t>
  </si>
  <si>
    <t>ENSP00000457970</t>
  </si>
  <si>
    <t>FANCA-020</t>
  </si>
  <si>
    <t>ENST00000563513</t>
  </si>
  <si>
    <t>ENSP00000455946</t>
  </si>
  <si>
    <t>FANCA-011</t>
  </si>
  <si>
    <t>ENST00000567510</t>
  </si>
  <si>
    <t>ENSP00000455969</t>
  </si>
  <si>
    <t>FANCA-016</t>
  </si>
  <si>
    <t>ENST00000567205</t>
  </si>
  <si>
    <t>ENSP00000457027</t>
  </si>
  <si>
    <t>FANCA-008</t>
  </si>
  <si>
    <t>ENST00000566409</t>
  </si>
  <si>
    <t>ENSP00000457647</t>
  </si>
  <si>
    <t>FANCA-007</t>
  </si>
  <si>
    <t>ENST00000567284</t>
  </si>
  <si>
    <t>FANCA-031</t>
  </si>
  <si>
    <t>ENST00000389301</t>
  </si>
  <si>
    <t>ENSP00000373952</t>
  </si>
  <si>
    <t>FANCA-001</t>
  </si>
  <si>
    <t>LRG_495t1</t>
  </si>
  <si>
    <t>CCDS32515</t>
  </si>
  <si>
    <t>ENST00000568369</t>
  </si>
  <si>
    <t>ENSP00000456829</t>
  </si>
  <si>
    <t>FANCA-002</t>
  </si>
  <si>
    <t>CCDS67099</t>
  </si>
  <si>
    <t>ENST00000563673</t>
  </si>
  <si>
    <t>ENSP00000456443</t>
  </si>
  <si>
    <t>FANCA-006</t>
  </si>
  <si>
    <t>ENST00000389302</t>
  </si>
  <si>
    <t>ENSP00000373953</t>
  </si>
  <si>
    <t>FANCA-003</t>
  </si>
  <si>
    <t>CCDS42221</t>
  </si>
  <si>
    <t>ENST00000534992</t>
  </si>
  <si>
    <t>ENSP00000443675</t>
  </si>
  <si>
    <t>FANCA-201</t>
  </si>
  <si>
    <t>ENST00000543736</t>
  </si>
  <si>
    <t>ENSP00000443409</t>
  </si>
  <si>
    <t>FANCA-004</t>
  </si>
  <si>
    <t>ENST00000564475</t>
  </si>
  <si>
    <t>ENSP00000454977</t>
  </si>
  <si>
    <t>FANCA-028</t>
  </si>
  <si>
    <t>ENST00000567879</t>
  </si>
  <si>
    <t>ENSP00000457006</t>
  </si>
  <si>
    <t>FANCA-026</t>
  </si>
  <si>
    <t>ENST00000561722</t>
  </si>
  <si>
    <t>ENSP00000456608</t>
  </si>
  <si>
    <t>FANCA-027</t>
  </si>
  <si>
    <t>ENST00000564870</t>
  </si>
  <si>
    <t>ENSP00000456481</t>
  </si>
  <si>
    <t>FANCA-030</t>
  </si>
  <si>
    <t>ENST00000566889</t>
  </si>
  <si>
    <t>FANCA-005</t>
  </si>
  <si>
    <t>ENST00000305699</t>
  </si>
  <si>
    <t>FANCA-009</t>
  </si>
  <si>
    <t>ENST00000564969</t>
  </si>
  <si>
    <t>FANCA-024</t>
  </si>
  <si>
    <t>ENST00000566133</t>
  </si>
  <si>
    <t>FANCA-014</t>
  </si>
  <si>
    <t>ENST00000562424</t>
  </si>
  <si>
    <t>FANCA-029</t>
  </si>
  <si>
    <t>ENST00000568983</t>
  </si>
  <si>
    <t>FANCA-025</t>
  </si>
  <si>
    <t>ENST00000567883</t>
  </si>
  <si>
    <t>FANCA-032</t>
  </si>
  <si>
    <t>ENST00000563767</t>
  </si>
  <si>
    <t>FANCA-017</t>
  </si>
  <si>
    <t>ENST00000561667</t>
  </si>
  <si>
    <t>FANCA-018</t>
  </si>
  <si>
    <t>FANCC</t>
  </si>
  <si>
    <t>ENST00000464653</t>
  </si>
  <si>
    <t>FANCC-003</t>
  </si>
  <si>
    <t>ENST00000477942</t>
  </si>
  <si>
    <t>FANCC-008</t>
  </si>
  <si>
    <t>ENST00000474949</t>
  </si>
  <si>
    <t>FANCC-005</t>
  </si>
  <si>
    <t>ENST00000464627</t>
  </si>
  <si>
    <t>FANCC-006</t>
  </si>
  <si>
    <t>ENST00000480712</t>
  </si>
  <si>
    <t>FANCC-009</t>
  </si>
  <si>
    <t>ENST00000490972</t>
  </si>
  <si>
    <t>FANCC-007</t>
  </si>
  <si>
    <t>ENST00000493098</t>
  </si>
  <si>
    <t>FANCC-010</t>
  </si>
  <si>
    <t>ENST00000289081</t>
  </si>
  <si>
    <t>ENSP00000289081</t>
  </si>
  <si>
    <t>FANCC-001</t>
  </si>
  <si>
    <t>LRG_497t1</t>
  </si>
  <si>
    <t>CCDS35071</t>
  </si>
  <si>
    <t>ENST00000375305</t>
  </si>
  <si>
    <t>ENSP00000364454</t>
  </si>
  <si>
    <t>FANCC-002</t>
  </si>
  <si>
    <t>ENST00000433829</t>
  </si>
  <si>
    <t>ENSP00000406908</t>
  </si>
  <si>
    <t>FANCC-004</t>
  </si>
  <si>
    <t>FANCD2</t>
  </si>
  <si>
    <t>ENST00000421731</t>
  </si>
  <si>
    <t>ENSP00000389936</t>
  </si>
  <si>
    <t>FANCD2-004</t>
  </si>
  <si>
    <t>ENST00000435522</t>
  </si>
  <si>
    <t>ENSP00000402166</t>
  </si>
  <si>
    <t>FANCD2-005</t>
  </si>
  <si>
    <t>ENST00000438741</t>
  </si>
  <si>
    <t>FANCD2-008</t>
  </si>
  <si>
    <t>ENST00000470757</t>
  </si>
  <si>
    <t>FANCD2-011</t>
  </si>
  <si>
    <t>ENST00000483276</t>
  </si>
  <si>
    <t>FANCD2-006</t>
  </si>
  <si>
    <t>ENST00000470028</t>
  </si>
  <si>
    <t>FANCD2-012</t>
  </si>
  <si>
    <t>ENST00000287647</t>
  </si>
  <si>
    <t>ENSP00000287647</t>
  </si>
  <si>
    <t>FANCD2-001</t>
  </si>
  <si>
    <t>CCDS2595</t>
  </si>
  <si>
    <t>ENST00000419585</t>
  </si>
  <si>
    <t>ENSP00000398754</t>
  </si>
  <si>
    <t>FANCD2-002</t>
  </si>
  <si>
    <t>CCDS33696</t>
  </si>
  <si>
    <t>ENST00000383807</t>
  </si>
  <si>
    <t>ENSP00000373318</t>
  </si>
  <si>
    <t>FANCD2-202</t>
  </si>
  <si>
    <t>ENST00000383806</t>
  </si>
  <si>
    <t>ENSP00000373317</t>
  </si>
  <si>
    <t>FANCD2-201</t>
  </si>
  <si>
    <t>ENST00000431693</t>
  </si>
  <si>
    <t>ENSP00000399354</t>
  </si>
  <si>
    <t>FANCD2-003</t>
  </si>
  <si>
    <t>ENST00000480909</t>
  </si>
  <si>
    <t>FANCD2-010</t>
  </si>
  <si>
    <t>ENST00000464934</t>
  </si>
  <si>
    <t>FANCD2-007</t>
  </si>
  <si>
    <t>FANCE</t>
  </si>
  <si>
    <t>ENST00000229769</t>
  </si>
  <si>
    <t>ENSP00000229769</t>
  </si>
  <si>
    <t>FANCE-001</t>
  </si>
  <si>
    <t>LRG_498t1</t>
  </si>
  <si>
    <t>CCDS4805</t>
  </si>
  <si>
    <t>FANCF</t>
  </si>
  <si>
    <t>ENST00000327470</t>
  </si>
  <si>
    <t>ENSP00000330875</t>
  </si>
  <si>
    <t>FANCF-001</t>
  </si>
  <si>
    <t>LRG_527t1</t>
  </si>
  <si>
    <t>CCDS7857</t>
  </si>
  <si>
    <t>FANCG</t>
  </si>
  <si>
    <t>ENST00000425676</t>
  </si>
  <si>
    <t>ENSP00000412793</t>
  </si>
  <si>
    <t>FANCG-005</t>
  </si>
  <si>
    <t>ENST00000476212</t>
  </si>
  <si>
    <t>FANCG-002</t>
  </si>
  <si>
    <t>ENST00000378643</t>
  </si>
  <si>
    <t>ENSP00000367910</t>
  </si>
  <si>
    <t>FANCG-001</t>
  </si>
  <si>
    <t>LRG_499t1</t>
  </si>
  <si>
    <t>CCDS6574</t>
  </si>
  <si>
    <t>ENST00000448890</t>
  </si>
  <si>
    <t>ENSP00000409607</t>
  </si>
  <si>
    <t>FANCG-003</t>
  </si>
  <si>
    <t>ENST00000462124</t>
  </si>
  <si>
    <t>FANCG-004</t>
  </si>
  <si>
    <t>ENST00000481254</t>
  </si>
  <si>
    <t>FANCG-008</t>
  </si>
  <si>
    <t>ENST00000474894</t>
  </si>
  <si>
    <t>FANCG-006</t>
  </si>
  <si>
    <t>ENST00000461149</t>
  </si>
  <si>
    <t>FANCG-007</t>
  </si>
  <si>
    <t>FAS</t>
  </si>
  <si>
    <t>ENST00000484444</t>
  </si>
  <si>
    <t>ENSP00000420975</t>
  </si>
  <si>
    <t>FAS-008</t>
  </si>
  <si>
    <t>ENST00000494410</t>
  </si>
  <si>
    <t>ENSP00000423755</t>
  </si>
  <si>
    <t>FAS-007</t>
  </si>
  <si>
    <t>ENST00000488877</t>
  </si>
  <si>
    <t>ENSP00000425159</t>
  </si>
  <si>
    <t>FAS-012</t>
  </si>
  <si>
    <t>ENST00000479522</t>
  </si>
  <si>
    <t>ENSP00000424113</t>
  </si>
  <si>
    <t>FAS-009</t>
  </si>
  <si>
    <t>ENST00000492756</t>
  </si>
  <si>
    <t>ENSP00000422453</t>
  </si>
  <si>
    <t>FAS-010</t>
  </si>
  <si>
    <t>ENST00000313771</t>
  </si>
  <si>
    <t>FAS-015</t>
  </si>
  <si>
    <t>ENST00000487314</t>
  </si>
  <si>
    <t>FAS-001</t>
  </si>
  <si>
    <t>ENST00000460510</t>
  </si>
  <si>
    <t>FAS-003</t>
  </si>
  <si>
    <t>ENST00000477270</t>
  </si>
  <si>
    <t>FAS-004</t>
  </si>
  <si>
    <t>ENST00000494799</t>
  </si>
  <si>
    <t>FAS-013</t>
  </si>
  <si>
    <t>ENST00000466081</t>
  </si>
  <si>
    <t>FAS-002</t>
  </si>
  <si>
    <t>ENST00000355740</t>
  </si>
  <si>
    <t>ENSP00000347979</t>
  </si>
  <si>
    <t>FAS-005</t>
  </si>
  <si>
    <t>LRG_134t1</t>
  </si>
  <si>
    <t>CCDS7393</t>
  </si>
  <si>
    <t>ENST00000352159</t>
  </si>
  <si>
    <t>ENSP00000345601</t>
  </si>
  <si>
    <t>FAS-016</t>
  </si>
  <si>
    <t>ENST00000357339</t>
  </si>
  <si>
    <t>ENSP00000349896</t>
  </si>
  <si>
    <t>FAS-006</t>
  </si>
  <si>
    <t>CCDS7394</t>
  </si>
  <si>
    <t>ENST00000355279</t>
  </si>
  <si>
    <t>ENSP00000347426</t>
  </si>
  <si>
    <t>FAS-011</t>
  </si>
  <si>
    <t>CCDS7395</t>
  </si>
  <si>
    <t>ENST00000371857</t>
  </si>
  <si>
    <t>FAS-014</t>
  </si>
  <si>
    <t>ENST00000604095</t>
  </si>
  <si>
    <t>FBXW7-014</t>
  </si>
  <si>
    <t>ENST00000281708</t>
  </si>
  <si>
    <t>ENSP00000281708</t>
  </si>
  <si>
    <t>FBXW7-001</t>
  </si>
  <si>
    <t>CCDS3777</t>
  </si>
  <si>
    <t>ENST00000263981</t>
  </si>
  <si>
    <t>ENSP00000263981</t>
  </si>
  <si>
    <t>FBXW7-005</t>
  </si>
  <si>
    <t>CCDS3778</t>
  </si>
  <si>
    <t>ENST00000296555</t>
  </si>
  <si>
    <t>ENSP00000296555</t>
  </si>
  <si>
    <t>FBXW7-003</t>
  </si>
  <si>
    <t>CCDS3478</t>
  </si>
  <si>
    <t>ENST00000603548</t>
  </si>
  <si>
    <t>ENSP00000474725</t>
  </si>
  <si>
    <t>FBXW7-002</t>
  </si>
  <si>
    <t>ENST00000603841</t>
  </si>
  <si>
    <t>ENSP00000474971</t>
  </si>
  <si>
    <t>FBXW7-012</t>
  </si>
  <si>
    <t>ENST00000393956</t>
  </si>
  <si>
    <t>ENSP00000377528</t>
  </si>
  <si>
    <t>FBXW7-007</t>
  </si>
  <si>
    <t>ENST00000604872</t>
  </si>
  <si>
    <t>ENSP00000474751</t>
  </si>
  <si>
    <t>FBXW7-004</t>
  </si>
  <si>
    <t>CCDS6482</t>
  </si>
  <si>
    <t>ENST00000605042</t>
  </si>
  <si>
    <t>ENSP00000474538</t>
  </si>
  <si>
    <t>FBXW7-013</t>
  </si>
  <si>
    <t>ENST00000603821</t>
  </si>
  <si>
    <t>FBXW7-008</t>
  </si>
  <si>
    <t>ENST00000604069</t>
  </si>
  <si>
    <t>FBXW7-010</t>
  </si>
  <si>
    <t>ENST00000604822</t>
  </si>
  <si>
    <t>FBXW7-009</t>
  </si>
  <si>
    <t>ENST00000604316</t>
  </si>
  <si>
    <t>FBXW7-011</t>
  </si>
  <si>
    <t>FGF4</t>
  </si>
  <si>
    <t>ENST00000538040</t>
  </si>
  <si>
    <t>FGF4-002</t>
  </si>
  <si>
    <t>ENST00000168712</t>
  </si>
  <si>
    <t>ENSP00000168712</t>
  </si>
  <si>
    <t>FGF4-001</t>
  </si>
  <si>
    <t>CCDS8194</t>
  </si>
  <si>
    <t>FGF6</t>
  </si>
  <si>
    <t>ENST00000535390</t>
  </si>
  <si>
    <t>FGF6-003</t>
  </si>
  <si>
    <t>ENST00000228837</t>
  </si>
  <si>
    <t>ENSP00000228837</t>
  </si>
  <si>
    <t>FGF6-001</t>
  </si>
  <si>
    <t>CCDS8527</t>
  </si>
  <si>
    <t>ENST00000543077</t>
  </si>
  <si>
    <t>ENSP00000445479</t>
  </si>
  <si>
    <t>FGF6-002</t>
  </si>
  <si>
    <t>FGFR1</t>
  </si>
  <si>
    <t>ENST00000487647</t>
  </si>
  <si>
    <t>ENSP00000435254</t>
  </si>
  <si>
    <t>FGFR1-010</t>
  </si>
  <si>
    <t>ENST00000531196</t>
  </si>
  <si>
    <t>ENSP00000434800</t>
  </si>
  <si>
    <t>FGFR1-039</t>
  </si>
  <si>
    <t>ENST00000484370</t>
  </si>
  <si>
    <t>ENSP00000433163</t>
  </si>
  <si>
    <t>FGFR1-009</t>
  </si>
  <si>
    <t>ENST00000496629</t>
  </si>
  <si>
    <t>FGFR1-017</t>
  </si>
  <si>
    <t>ENST00000526688</t>
  </si>
  <si>
    <t>FGFR1-031</t>
  </si>
  <si>
    <t>ENST00000527203</t>
  </si>
  <si>
    <t>FGFR1-035</t>
  </si>
  <si>
    <t>ENST00000480571</t>
  </si>
  <si>
    <t>FGFR1-018</t>
  </si>
  <si>
    <t>ENST00000530701</t>
  </si>
  <si>
    <t>FGFR1-029</t>
  </si>
  <si>
    <t>ENST00000447712</t>
  </si>
  <si>
    <t>ENSP00000400162</t>
  </si>
  <si>
    <t>FGFR1-203</t>
  </si>
  <si>
    <t>CCDS6107</t>
  </si>
  <si>
    <t>ENST00000341462</t>
  </si>
  <si>
    <t>ENSP00000340636</t>
  </si>
  <si>
    <t>FGFR1-201</t>
  </si>
  <si>
    <t>ENST00000397091</t>
  </si>
  <si>
    <t>ENSP00000380280</t>
  </si>
  <si>
    <t>FGFR1-001</t>
  </si>
  <si>
    <t>CCDS43732</t>
  </si>
  <si>
    <t>ENST00000532791</t>
  </si>
  <si>
    <t>ENSP00000432972</t>
  </si>
  <si>
    <t>FGFR1-002</t>
  </si>
  <si>
    <t>CCDS55222</t>
  </si>
  <si>
    <t>ENST00000425967</t>
  </si>
  <si>
    <t>ENSP00000393312</t>
  </si>
  <si>
    <t>FGFR1-202</t>
  </si>
  <si>
    <t>CCDS55223</t>
  </si>
  <si>
    <t>ENST00000335922</t>
  </si>
  <si>
    <t>ENSP00000337247</t>
  </si>
  <si>
    <t>FGFR1-003</t>
  </si>
  <si>
    <t>CCDS55221</t>
  </si>
  <si>
    <t>ENST00000356207</t>
  </si>
  <si>
    <t>ENSP00000348537</t>
  </si>
  <si>
    <t>FGFR1-004</t>
  </si>
  <si>
    <t>CCDS43730</t>
  </si>
  <si>
    <t>ENST00000326324</t>
  </si>
  <si>
    <t>ENSP00000327229</t>
  </si>
  <si>
    <t>FGFR1-008</t>
  </si>
  <si>
    <t>CCDS43731</t>
  </si>
  <si>
    <t>ENST00000397113</t>
  </si>
  <si>
    <t>ENSP00000380302</t>
  </si>
  <si>
    <t>FGFR1-012</t>
  </si>
  <si>
    <t>ENST00000397103</t>
  </si>
  <si>
    <t>ENSP00000380292</t>
  </si>
  <si>
    <t>FGFR1-011</t>
  </si>
  <si>
    <t>ENST00000397108</t>
  </si>
  <si>
    <t>ENSP00000380297</t>
  </si>
  <si>
    <t>FGFR1-020</t>
  </si>
  <si>
    <t>ENST00000525001</t>
  </si>
  <si>
    <t>ENSP00000434712</t>
  </si>
  <si>
    <t>FGFR1-036</t>
  </si>
  <si>
    <t>ENST00000529552</t>
  </si>
  <si>
    <t>ENSP00000435283</t>
  </si>
  <si>
    <t>FGFR1-037</t>
  </si>
  <si>
    <t>ENST00000526742</t>
  </si>
  <si>
    <t>ENSP00000433569</t>
  </si>
  <si>
    <t>FGFR1-038</t>
  </si>
  <si>
    <t>ENST00000413133</t>
  </si>
  <si>
    <t>ENSP00000400708</t>
  </si>
  <si>
    <t>FGFR1-015</t>
  </si>
  <si>
    <t>ENST00000533668</t>
  </si>
  <si>
    <t>ENSP00000434869</t>
  </si>
  <si>
    <t>FGFR1-028</t>
  </si>
  <si>
    <t>ENST00000434187</t>
  </si>
  <si>
    <t>ENSP00000392645</t>
  </si>
  <si>
    <t>FGFR1-016</t>
  </si>
  <si>
    <t>ENST00000530568</t>
  </si>
  <si>
    <t>ENSP00000434473</t>
  </si>
  <si>
    <t>FGFR1-027</t>
  </si>
  <si>
    <t>ENST00000440174</t>
  </si>
  <si>
    <t>ENSP00000398318</t>
  </si>
  <si>
    <t>FGFR1-019</t>
  </si>
  <si>
    <t>ENST00000526570</t>
  </si>
  <si>
    <t>FGFR1-024</t>
  </si>
  <si>
    <t>ENST00000470826</t>
  </si>
  <si>
    <t>FGFR1-005</t>
  </si>
  <si>
    <t>ENST00000496296</t>
  </si>
  <si>
    <t>FGFR1-006</t>
  </si>
  <si>
    <t>ENST00000527114</t>
  </si>
  <si>
    <t>FGFR1-025</t>
  </si>
  <si>
    <t>ENST00000466021</t>
  </si>
  <si>
    <t>FGFR1-023</t>
  </si>
  <si>
    <t>ENST00000527745</t>
  </si>
  <si>
    <t>FGFR1-026</t>
  </si>
  <si>
    <t>ENST00000397090</t>
  </si>
  <si>
    <t>FGFR1-033</t>
  </si>
  <si>
    <t>ENST00000474970</t>
  </si>
  <si>
    <t>FGFR1-014</t>
  </si>
  <si>
    <t>ENST00000532386</t>
  </si>
  <si>
    <t>FGFR1-034</t>
  </si>
  <si>
    <t>ENST00000464163</t>
  </si>
  <si>
    <t>FGFR1-013</t>
  </si>
  <si>
    <t>ENST00000533619</t>
  </si>
  <si>
    <t>FGFR1-030</t>
  </si>
  <si>
    <t>ENST00000524528</t>
  </si>
  <si>
    <t>FGFR1-032</t>
  </si>
  <si>
    <t>ENST00000475621</t>
  </si>
  <si>
    <t>FGFR1-022</t>
  </si>
  <si>
    <t>FGFR2</t>
  </si>
  <si>
    <t>ENST00000604236</t>
  </si>
  <si>
    <t>ENSP00000474109</t>
  </si>
  <si>
    <t>FGFR2-024</t>
  </si>
  <si>
    <t>ENST00000490349</t>
  </si>
  <si>
    <t>FGFR2-015</t>
  </si>
  <si>
    <t>ENST00000491111</t>
  </si>
  <si>
    <t>FGFR2-013</t>
  </si>
  <si>
    <t>ENST00000467584</t>
  </si>
  <si>
    <t>FGFR2-020</t>
  </si>
  <si>
    <t>ENST00000463870</t>
  </si>
  <si>
    <t>FGFR2-023</t>
  </si>
  <si>
    <t>ENST00000358487</t>
  </si>
  <si>
    <t>ENSP00000351276</t>
  </si>
  <si>
    <t>FGFR2-001</t>
  </si>
  <si>
    <t>CCDS31298</t>
  </si>
  <si>
    <t>ENST00000478859</t>
  </si>
  <si>
    <t>ENSP00000474011</t>
  </si>
  <si>
    <t>FGFR2-008</t>
  </si>
  <si>
    <t>ENST00000369061</t>
  </si>
  <si>
    <t>ENSP00000358057</t>
  </si>
  <si>
    <t>FGFR2-203</t>
  </si>
  <si>
    <t>CCDS44486</t>
  </si>
  <si>
    <t>ENST00000357555</t>
  </si>
  <si>
    <t>ENSP00000350166</t>
  </si>
  <si>
    <t>FGFR2-202</t>
  </si>
  <si>
    <t>CCDS53584</t>
  </si>
  <si>
    <t>ENST00000356226</t>
  </si>
  <si>
    <t>ENSP00000348559</t>
  </si>
  <si>
    <t>FGFR2-012</t>
  </si>
  <si>
    <t>CCDS44485</t>
  </si>
  <si>
    <t>ENST00000369060</t>
  </si>
  <si>
    <t>ENSP00000358056</t>
  </si>
  <si>
    <t>FGFR2-005</t>
  </si>
  <si>
    <t>CCDS44487</t>
  </si>
  <si>
    <t>ENST00000457416</t>
  </si>
  <si>
    <t>ENSP00000410294</t>
  </si>
  <si>
    <t>FGFR2-010</t>
  </si>
  <si>
    <t>CCDS7620</t>
  </si>
  <si>
    <t>ENST00000351936</t>
  </si>
  <si>
    <t>ENSP00000309878</t>
  </si>
  <si>
    <t>FGFR2-201</t>
  </si>
  <si>
    <t>ENST00000369059</t>
  </si>
  <si>
    <t>ENSP00000358055</t>
  </si>
  <si>
    <t>FGFR2-007</t>
  </si>
  <si>
    <t>ENST00000360144</t>
  </si>
  <si>
    <t>ENSP00000353262</t>
  </si>
  <si>
    <t>FGFR2-004</t>
  </si>
  <si>
    <t>CCDS44488</t>
  </si>
  <si>
    <t>ENST00000369058</t>
  </si>
  <si>
    <t>ENSP00000358054</t>
  </si>
  <si>
    <t>FGFR2-011</t>
  </si>
  <si>
    <t>ENST00000369056</t>
  </si>
  <si>
    <t>ENSP00000358052</t>
  </si>
  <si>
    <t>FGFR2-006</t>
  </si>
  <si>
    <t>CCDS44489</t>
  </si>
  <si>
    <t>ENST00000336553</t>
  </si>
  <si>
    <t>ENSP00000337665</t>
  </si>
  <si>
    <t>FGFR2-003</t>
  </si>
  <si>
    <t>ENST00000346997</t>
  </si>
  <si>
    <t>ENSP00000263451</t>
  </si>
  <si>
    <t>FGFR2-009</t>
  </si>
  <si>
    <t>ENST00000359354</t>
  </si>
  <si>
    <t>ENSP00000352309</t>
  </si>
  <si>
    <t>FGFR2-016</t>
  </si>
  <si>
    <t>ENST00000429361</t>
  </si>
  <si>
    <t>ENSP00000404219</t>
  </si>
  <si>
    <t>FGFR2-021</t>
  </si>
  <si>
    <t>ENST00000491475</t>
  </si>
  <si>
    <t>FGFR2-022</t>
  </si>
  <si>
    <t>FGFR3</t>
  </si>
  <si>
    <t>ENST00000474521</t>
  </si>
  <si>
    <t>FGFR3-004</t>
  </si>
  <si>
    <t>ENST00000340107</t>
  </si>
  <si>
    <t>ENSP00000339824</t>
  </si>
  <si>
    <t>FGFR3-201</t>
  </si>
  <si>
    <t>CCDS54706</t>
  </si>
  <si>
    <t>ENST00000440486</t>
  </si>
  <si>
    <t>ENSP00000414914</t>
  </si>
  <si>
    <t>FGFR3-203</t>
  </si>
  <si>
    <t>CCDS3353</t>
  </si>
  <si>
    <t>ENST00000481110</t>
  </si>
  <si>
    <t>ENSP00000420533</t>
  </si>
  <si>
    <t>FGFR3-006</t>
  </si>
  <si>
    <t>ENST00000260795</t>
  </si>
  <si>
    <t>ENSP00000260795</t>
  </si>
  <si>
    <t>FGFR3-001</t>
  </si>
  <si>
    <t>ENST00000412135</t>
  </si>
  <si>
    <t>ENSP00000412903</t>
  </si>
  <si>
    <t>FGFR3-202</t>
  </si>
  <si>
    <t>CCDS3354</t>
  </si>
  <si>
    <t>ENST00000352904</t>
  </si>
  <si>
    <t>ENSP00000231803</t>
  </si>
  <si>
    <t>FGFR3-002</t>
  </si>
  <si>
    <t>ENST00000507588</t>
  </si>
  <si>
    <t>ENSP00000427289</t>
  </si>
  <si>
    <t>FGFR3-007</t>
  </si>
  <si>
    <t>ENST00000469068</t>
  </si>
  <si>
    <t>FGFR3-005</t>
  </si>
  <si>
    <t>FGFR4</t>
  </si>
  <si>
    <t>ENST00000430285</t>
  </si>
  <si>
    <t>ENSP00000395164</t>
  </si>
  <si>
    <t>FGFR4-005</t>
  </si>
  <si>
    <t>ENST00000507708</t>
  </si>
  <si>
    <t>FGFR4-011</t>
  </si>
  <si>
    <t>ENST00000292408</t>
  </si>
  <si>
    <t>ENSP00000292408</t>
  </si>
  <si>
    <t>FGFR4-001</t>
  </si>
  <si>
    <t>CCDS4410</t>
  </si>
  <si>
    <t>ENST00000292410</t>
  </si>
  <si>
    <t>ENSP00000292410</t>
  </si>
  <si>
    <t>FGFR4-201</t>
  </si>
  <si>
    <t>CCDS4411</t>
  </si>
  <si>
    <t>ENST00000393648</t>
  </si>
  <si>
    <t>ENSP00000377259</t>
  </si>
  <si>
    <t>FGFR4-003</t>
  </si>
  <si>
    <t>ENST00000502906</t>
  </si>
  <si>
    <t>ENSP00000424960</t>
  </si>
  <si>
    <t>FGFR4-004</t>
  </si>
  <si>
    <t>ENST00000393637</t>
  </si>
  <si>
    <t>ENSP00000377254</t>
  </si>
  <si>
    <t>FGFR4-002</t>
  </si>
  <si>
    <t>ENST00000511076</t>
  </si>
  <si>
    <t>ENSP00000424670</t>
  </si>
  <si>
    <t>FGFR4-014</t>
  </si>
  <si>
    <t>ENST00000503708</t>
  </si>
  <si>
    <t>ENSP00000424905</t>
  </si>
  <si>
    <t>FGFR4-010</t>
  </si>
  <si>
    <t>ENST00000510911</t>
  </si>
  <si>
    <t>ENSP00000427222</t>
  </si>
  <si>
    <t>FGFR4-009</t>
  </si>
  <si>
    <t>ENST00000513166</t>
  </si>
  <si>
    <t>ENSP00000422889</t>
  </si>
  <si>
    <t>FGFR4-008</t>
  </si>
  <si>
    <t>ENST00000514472</t>
  </si>
  <si>
    <t>ENSP00000426492</t>
  </si>
  <si>
    <t>FGFR4-012</t>
  </si>
  <si>
    <t>ENST00000509511</t>
  </si>
  <si>
    <t>FGFR4-007</t>
  </si>
  <si>
    <t>ENST00000508139</t>
  </si>
  <si>
    <t>FGFR4-013</t>
  </si>
  <si>
    <t>ENST00000426612</t>
  </si>
  <si>
    <t>FGFR4-006</t>
  </si>
  <si>
    <t>ENST00000483872</t>
  </si>
  <si>
    <t>FGFR4-015</t>
  </si>
  <si>
    <t>ENST00000513423</t>
  </si>
  <si>
    <t>FGFR4-016</t>
  </si>
  <si>
    <t>FH</t>
  </si>
  <si>
    <t>ENST00000493477</t>
  </si>
  <si>
    <t>FH-003</t>
  </si>
  <si>
    <t>ENST00000497042</t>
  </si>
  <si>
    <t>FH-002</t>
  </si>
  <si>
    <t>ENST00000366560</t>
  </si>
  <si>
    <t>ENSP00000355518</t>
  </si>
  <si>
    <t>FH-001</t>
  </si>
  <si>
    <t>LRG_504t1</t>
  </si>
  <si>
    <t>CCDS1617</t>
  </si>
  <si>
    <t>FLCN</t>
  </si>
  <si>
    <t>ENST00000285071</t>
  </si>
  <si>
    <t>ENSP00000285071</t>
  </si>
  <si>
    <t>FLCN-001</t>
  </si>
  <si>
    <t>LRG_325t1</t>
  </si>
  <si>
    <t>CCDS32579</t>
  </si>
  <si>
    <t>ENST00000389169</t>
  </si>
  <si>
    <t>ENSP00000373821</t>
  </si>
  <si>
    <t>FLCN-002</t>
  </si>
  <si>
    <t>CCDS32580</t>
  </si>
  <si>
    <t>ENST00000417064</t>
  </si>
  <si>
    <t>ENSP00000410410</t>
  </si>
  <si>
    <t>FLCN-006</t>
  </si>
  <si>
    <t>ENST00000461699</t>
  </si>
  <si>
    <t>ENSP00000463970</t>
  </si>
  <si>
    <t>FLCN-008</t>
  </si>
  <si>
    <t>ENST00000389168</t>
  </si>
  <si>
    <t>FLCN-004</t>
  </si>
  <si>
    <t>ENST00000466317</t>
  </si>
  <si>
    <t>FLCN-005</t>
  </si>
  <si>
    <t>ENST00000389171</t>
  </si>
  <si>
    <t>FLCN-003</t>
  </si>
  <si>
    <t>ENST00000480316</t>
  </si>
  <si>
    <t>FLCN-009</t>
  </si>
  <si>
    <t>ENST00000473853</t>
  </si>
  <si>
    <t>FLCN-007</t>
  </si>
  <si>
    <t>ENST00000577591</t>
  </si>
  <si>
    <t>FLCN-010</t>
  </si>
  <si>
    <t>FLRT2</t>
  </si>
  <si>
    <t>ENST00000557419</t>
  </si>
  <si>
    <t>FLRT2-005</t>
  </si>
  <si>
    <t>ENST00000553650</t>
  </si>
  <si>
    <t>FLRT2-007</t>
  </si>
  <si>
    <t>ENST00000556335</t>
  </si>
  <si>
    <t>FLRT2-004</t>
  </si>
  <si>
    <t>ENST00000555398</t>
  </si>
  <si>
    <t>FLRT2-008</t>
  </si>
  <si>
    <t>ENST00000330753</t>
  </si>
  <si>
    <t>ENSP00000332879</t>
  </si>
  <si>
    <t>FLRT2-001</t>
  </si>
  <si>
    <t>CCDS9877</t>
  </si>
  <si>
    <t>ENST00000554746</t>
  </si>
  <si>
    <t>ENSP00000451050</t>
  </si>
  <si>
    <t>FLRT2-002</t>
  </si>
  <si>
    <t>ENST00000553627</t>
  </si>
  <si>
    <t>FLRT2-006</t>
  </si>
  <si>
    <t>ENST00000380987</t>
  </si>
  <si>
    <t>ENSP00000370374</t>
  </si>
  <si>
    <t>FLT3-002</t>
  </si>
  <si>
    <t>ENST00000469894</t>
  </si>
  <si>
    <t>FLT3-003</t>
  </si>
  <si>
    <t>ENST00000380982</t>
  </si>
  <si>
    <t>ENSP00000370369</t>
  </si>
  <si>
    <t>FLT3-201</t>
  </si>
  <si>
    <t>ENST00000241453</t>
  </si>
  <si>
    <t>ENSP00000241453</t>
  </si>
  <si>
    <t>FLT3-001</t>
  </si>
  <si>
    <t>LRG_457t1</t>
  </si>
  <si>
    <t>CCDS31953</t>
  </si>
  <si>
    <t>ENST00000537084</t>
  </si>
  <si>
    <t>ENSP00000438139</t>
  </si>
  <si>
    <t>FLT3-202</t>
  </si>
  <si>
    <t>FLT4</t>
  </si>
  <si>
    <t>ENST00000424276</t>
  </si>
  <si>
    <t>FLT4-006</t>
  </si>
  <si>
    <t>ENST00000502293</t>
  </si>
  <si>
    <t>FLT4-005</t>
  </si>
  <si>
    <t>ENST00000513527</t>
  </si>
  <si>
    <t>FLT4-004</t>
  </si>
  <si>
    <t>ENST00000261937</t>
  </si>
  <si>
    <t>ENSP00000261937</t>
  </si>
  <si>
    <t>FLT4-001</t>
  </si>
  <si>
    <t>CCDS4457</t>
  </si>
  <si>
    <t>ENST00000393347</t>
  </si>
  <si>
    <t>ENSP00000377016</t>
  </si>
  <si>
    <t>FLT4-002</t>
  </si>
  <si>
    <t>CCDS43412</t>
  </si>
  <si>
    <t>ENST00000502649</t>
  </si>
  <si>
    <t>ENSP00000426057</t>
  </si>
  <si>
    <t>FLT4-003</t>
  </si>
  <si>
    <t>ENST00000512795</t>
  </si>
  <si>
    <t>ENSP00000421535</t>
  </si>
  <si>
    <t>FLT4-008</t>
  </si>
  <si>
    <t>ENST00000507059</t>
  </si>
  <si>
    <t>FLT4-007</t>
  </si>
  <si>
    <t>ENST00000502603</t>
  </si>
  <si>
    <t>FLT4-011</t>
  </si>
  <si>
    <t>ENST00000514810</t>
  </si>
  <si>
    <t>FLT4-009</t>
  </si>
  <si>
    <t>ENST00000510000</t>
  </si>
  <si>
    <t>FLT4-010</t>
  </si>
  <si>
    <t>FOXL2</t>
  </si>
  <si>
    <t>ENST00000330315</t>
  </si>
  <si>
    <t>ENSP00000333188</t>
  </si>
  <si>
    <t>FOXL2-001</t>
  </si>
  <si>
    <t>CCDS3105</t>
  </si>
  <si>
    <t>FUBP1</t>
  </si>
  <si>
    <t>ENST00000294623</t>
  </si>
  <si>
    <t>ENSP00000294623</t>
  </si>
  <si>
    <t>FUBP1-001</t>
  </si>
  <si>
    <t>ENST00000489495</t>
  </si>
  <si>
    <t>FUBP1-011</t>
  </si>
  <si>
    <t>ENST00000470287</t>
  </si>
  <si>
    <t>FUBP1-013</t>
  </si>
  <si>
    <t>ENST00000492405</t>
  </si>
  <si>
    <t>FUBP1-007</t>
  </si>
  <si>
    <t>ENST00000474632</t>
  </si>
  <si>
    <t>FUBP1-006</t>
  </si>
  <si>
    <t>ENST00000488814</t>
  </si>
  <si>
    <t>FUBP1-005</t>
  </si>
  <si>
    <t>ENST00000483894</t>
  </si>
  <si>
    <t>FUBP1-010</t>
  </si>
  <si>
    <t>ENST00000492724</t>
  </si>
  <si>
    <t>FUBP1-008</t>
  </si>
  <si>
    <t>ENST00000487684</t>
  </si>
  <si>
    <t>FUBP1-012</t>
  </si>
  <si>
    <t>ENST00000480673</t>
  </si>
  <si>
    <t>FUBP1-009</t>
  </si>
  <si>
    <t>ENST00000370767</t>
  </si>
  <si>
    <t>ENSP00000359803</t>
  </si>
  <si>
    <t>FUBP1-003</t>
  </si>
  <si>
    <t>ENST00000370768</t>
  </si>
  <si>
    <t>ENSP00000359804</t>
  </si>
  <si>
    <t>FUBP1-002</t>
  </si>
  <si>
    <t>CCDS683</t>
  </si>
  <si>
    <t>ENST00000436586</t>
  </si>
  <si>
    <t>ENSP00000389536</t>
  </si>
  <si>
    <t>FUBP1-201</t>
  </si>
  <si>
    <t>ENST00000421641</t>
  </si>
  <si>
    <t>ENSP00000402630</t>
  </si>
  <si>
    <t>FUBP1-004</t>
  </si>
  <si>
    <t>GALNT12</t>
  </si>
  <si>
    <t>ENST00000470473</t>
  </si>
  <si>
    <t>GALNT12-002</t>
  </si>
  <si>
    <t>ENST00000375011</t>
  </si>
  <si>
    <t>ENSP00000364150</t>
  </si>
  <si>
    <t>GALNT12-001</t>
  </si>
  <si>
    <t>CCDS6737</t>
  </si>
  <si>
    <t>GATA1</t>
  </si>
  <si>
    <t>ENST00000376670</t>
  </si>
  <si>
    <t>ENSP00000365858</t>
  </si>
  <si>
    <t>GATA1-001</t>
  </si>
  <si>
    <t>CCDS1435</t>
  </si>
  <si>
    <t>ENST00000596667</t>
  </si>
  <si>
    <t>ENSP00000469059</t>
  </si>
  <si>
    <t>ENST00000376665</t>
  </si>
  <si>
    <t>ENSP00000365853</t>
  </si>
  <si>
    <t>GATA1-002</t>
  </si>
  <si>
    <t>ENST00000596219</t>
  </si>
  <si>
    <t>ENSP00000472899</t>
  </si>
  <si>
    <t>GATA2</t>
  </si>
  <si>
    <t>ENST00000489987</t>
  </si>
  <si>
    <t>GATA2-005</t>
  </si>
  <si>
    <t>ENST00000341105</t>
  </si>
  <si>
    <t>ENSP00000345681</t>
  </si>
  <si>
    <t>GATA2-001</t>
  </si>
  <si>
    <t>LRG_295t2</t>
  </si>
  <si>
    <t>CCDS349</t>
  </si>
  <si>
    <t>ENST00000430265</t>
  </si>
  <si>
    <t>ENSP00000400259</t>
  </si>
  <si>
    <t>GATA2-003</t>
  </si>
  <si>
    <t>LRG_295t1</t>
  </si>
  <si>
    <t>CCDS4693</t>
  </si>
  <si>
    <t>ENST00000487848</t>
  </si>
  <si>
    <t>ENSP00000417074</t>
  </si>
  <si>
    <t>GATA2-002</t>
  </si>
  <si>
    <t>ENST00000492608</t>
  </si>
  <si>
    <t>ENSP00000418132</t>
  </si>
  <si>
    <t>GATA2-007</t>
  </si>
  <si>
    <t>ENST00000498200</t>
  </si>
  <si>
    <t>ENSP00000419532</t>
  </si>
  <si>
    <t>GATA2-006</t>
  </si>
  <si>
    <t>GATA3</t>
  </si>
  <si>
    <t>ENST00000461472</t>
  </si>
  <si>
    <t>GATA3-004</t>
  </si>
  <si>
    <t>ENST00000481743</t>
  </si>
  <si>
    <t>GATA3-003</t>
  </si>
  <si>
    <t>ENST00000379328</t>
  </si>
  <si>
    <t>ENSP00000368632</t>
  </si>
  <si>
    <t>GATA3-001</t>
  </si>
  <si>
    <t>CCDS31143</t>
  </si>
  <si>
    <t>ENST00000346208</t>
  </si>
  <si>
    <t>ENSP00000341619</t>
  </si>
  <si>
    <t>GATA3-002</t>
  </si>
  <si>
    <t>CCDS7083</t>
  </si>
  <si>
    <t>GEN1</t>
  </si>
  <si>
    <t>ENST00000381254</t>
  </si>
  <si>
    <t>ENSP00000370653</t>
  </si>
  <si>
    <t>GEN1-201</t>
  </si>
  <si>
    <t>CCDS1691</t>
  </si>
  <si>
    <t>ENST00000317402</t>
  </si>
  <si>
    <t>ENSP00000318977</t>
  </si>
  <si>
    <t>GEN1-001</t>
  </si>
  <si>
    <t>ENST00000528873</t>
  </si>
  <si>
    <t>ENSP00000431542</t>
  </si>
  <si>
    <t>GEN1-005</t>
  </si>
  <si>
    <t>ENST00000524465</t>
  </si>
  <si>
    <t>ENSP00000435143</t>
  </si>
  <si>
    <t>GEN1-002</t>
  </si>
  <si>
    <t>ENST00000532257</t>
  </si>
  <si>
    <t>ENSP00000433180</t>
  </si>
  <si>
    <t>GEN1-003</t>
  </si>
  <si>
    <t>ENST00000534451</t>
  </si>
  <si>
    <t>GEN1-006</t>
  </si>
  <si>
    <t>ENST00000534669</t>
  </si>
  <si>
    <t>GEN1-004</t>
  </si>
  <si>
    <t>ENST00000373366</t>
  </si>
  <si>
    <t>ENSP00000362464</t>
  </si>
  <si>
    <t>GJB3-002</t>
  </si>
  <si>
    <t>CCDS384</t>
  </si>
  <si>
    <t>ENST00000373362</t>
  </si>
  <si>
    <t>ENSP00000362460</t>
  </si>
  <si>
    <t>GJB3-001</t>
  </si>
  <si>
    <t>GNA11</t>
  </si>
  <si>
    <t>ENST00000586180</t>
  </si>
  <si>
    <t>GNA11-004</t>
  </si>
  <si>
    <t>ENST00000586763</t>
  </si>
  <si>
    <t>GNA11-005</t>
  </si>
  <si>
    <t>ENST00000588401</t>
  </si>
  <si>
    <t>GNA11-003</t>
  </si>
  <si>
    <t>ENST00000078429</t>
  </si>
  <si>
    <t>ENSP00000078429</t>
  </si>
  <si>
    <t>GNA11-001</t>
  </si>
  <si>
    <t>CCDS12103</t>
  </si>
  <si>
    <t>ENST00000587636</t>
  </si>
  <si>
    <t>ENSP00000465935</t>
  </si>
  <si>
    <t>GNA11-007</t>
  </si>
  <si>
    <t>ENST00000590534</t>
  </si>
  <si>
    <t>GNA11-002</t>
  </si>
  <si>
    <t>ENST00000591301</t>
  </si>
  <si>
    <t>GNA11-006</t>
  </si>
  <si>
    <t>GNAQ</t>
  </si>
  <si>
    <t>ENST00000286548</t>
  </si>
  <si>
    <t>ENSP00000286548</t>
  </si>
  <si>
    <t>GNAQ-001</t>
  </si>
  <si>
    <t>CCDS6658</t>
  </si>
  <si>
    <t>ENST00000397476</t>
  </si>
  <si>
    <t>ENSP00000443197</t>
  </si>
  <si>
    <t>GNAQ-201</t>
  </si>
  <si>
    <t>ENST00000411677</t>
  </si>
  <si>
    <t>ENSP00000391501</t>
  </si>
  <si>
    <t>GNAQ-002</t>
  </si>
  <si>
    <t>ENST00000464624</t>
  </si>
  <si>
    <t>GNAS-059</t>
  </si>
  <si>
    <t>ENST00000481768</t>
  </si>
  <si>
    <t>GNAS-012</t>
  </si>
  <si>
    <t>ENST00000477931</t>
  </si>
  <si>
    <t>GNAS-016</t>
  </si>
  <si>
    <t>ENST00000480975</t>
  </si>
  <si>
    <t>GNAS-007</t>
  </si>
  <si>
    <t>ENST00000491348</t>
  </si>
  <si>
    <t>GNAS-026</t>
  </si>
  <si>
    <t>ENST00000464960</t>
  </si>
  <si>
    <t>GNAS-040</t>
  </si>
  <si>
    <t>ENST00000488652</t>
  </si>
  <si>
    <t>GNAS-029</t>
  </si>
  <si>
    <t>ENST00000470512</t>
  </si>
  <si>
    <t>GNAS-006</t>
  </si>
  <si>
    <t>ENST00000472183</t>
  </si>
  <si>
    <t>GNAS-027</t>
  </si>
  <si>
    <t>ENST00000488546</t>
  </si>
  <si>
    <t>GNAS-003</t>
  </si>
  <si>
    <t>ENST00000480232</t>
  </si>
  <si>
    <t>GNAS-055</t>
  </si>
  <si>
    <t>ENST00000476935</t>
  </si>
  <si>
    <t>GNAS-030</t>
  </si>
  <si>
    <t>ENST00000493744</t>
  </si>
  <si>
    <t>GNAS-048</t>
  </si>
  <si>
    <t>ENST00000492907</t>
  </si>
  <si>
    <t>GNAS-013</t>
  </si>
  <si>
    <t>ENST00000481039</t>
  </si>
  <si>
    <t>GNAS-004</t>
  </si>
  <si>
    <t>ENST00000467321</t>
  </si>
  <si>
    <t>GNAS-053</t>
  </si>
  <si>
    <t>ENST00000485673</t>
  </si>
  <si>
    <t>GNAS-005</t>
  </si>
  <si>
    <t>ENST00000482112</t>
  </si>
  <si>
    <t>GNAS-031</t>
  </si>
  <si>
    <t>ENST00000469431</t>
  </si>
  <si>
    <t>GNAS-011</t>
  </si>
  <si>
    <t>ENST00000490374</t>
  </si>
  <si>
    <t>GNAS-033</t>
  </si>
  <si>
    <t>ENST00000484504</t>
  </si>
  <si>
    <t>GNAS-046</t>
  </si>
  <si>
    <t>ENST00000468895</t>
  </si>
  <si>
    <t>GNAS-052</t>
  </si>
  <si>
    <t>ENST00000464788</t>
  </si>
  <si>
    <t>GNAS-054</t>
  </si>
  <si>
    <t>ENST00000494081</t>
  </si>
  <si>
    <t>GNAS-042</t>
  </si>
  <si>
    <t>ENST00000467227</t>
  </si>
  <si>
    <t>GNAS-034</t>
  </si>
  <si>
    <t>ENST00000478585</t>
  </si>
  <si>
    <t>GNAS-008</t>
  </si>
  <si>
    <t>ENST00000493958</t>
  </si>
  <si>
    <t>GNAS-043</t>
  </si>
  <si>
    <t>ENST00000462499</t>
  </si>
  <si>
    <t>GNAS-032</t>
  </si>
  <si>
    <t>ENST00000461152</t>
  </si>
  <si>
    <t>GNAS-056</t>
  </si>
  <si>
    <t>ENST00000371100</t>
  </si>
  <si>
    <t>ENSP00000360141</t>
  </si>
  <si>
    <t>GNAS-001</t>
  </si>
  <si>
    <t>CCDS46622</t>
  </si>
  <si>
    <t>ENST00000371099</t>
  </si>
  <si>
    <t>ENSP00000360140</t>
  </si>
  <si>
    <t>GNAS-058</t>
  </si>
  <si>
    <t>ENST00000371102</t>
  </si>
  <si>
    <t>ENSP00000360143</t>
  </si>
  <si>
    <t>GNAS-009</t>
  </si>
  <si>
    <t>ENST00000313949</t>
  </si>
  <si>
    <t>ENSP00000323571</t>
  </si>
  <si>
    <t>CCDS13471</t>
  </si>
  <si>
    <t>ENST00000371075</t>
  </si>
  <si>
    <t>ENSP00000360115</t>
  </si>
  <si>
    <t>GNAS-014</t>
  </si>
  <si>
    <t>ENST00000354359</t>
  </si>
  <si>
    <t>ENSP00000346328</t>
  </si>
  <si>
    <t>GNAS-018</t>
  </si>
  <si>
    <t>CCDS46623</t>
  </si>
  <si>
    <t>ENST00000371085</t>
  </si>
  <si>
    <t>ENSP00000360126</t>
  </si>
  <si>
    <t>GNAS-015</t>
  </si>
  <si>
    <t>CCDS13472</t>
  </si>
  <si>
    <t>ENST00000371095</t>
  </si>
  <si>
    <t>ENSP00000360136</t>
  </si>
  <si>
    <t>GNAS-017</t>
  </si>
  <si>
    <t>CCDS46624</t>
  </si>
  <si>
    <t>ENST00000306120</t>
  </si>
  <si>
    <t>ENSP00000302237</t>
  </si>
  <si>
    <t>ENST00000265620</t>
  </si>
  <si>
    <t>ENSP00000265620</t>
  </si>
  <si>
    <t>GNAS-035</t>
  </si>
  <si>
    <t>CCDS42892</t>
  </si>
  <si>
    <t>ENST00000371098</t>
  </si>
  <si>
    <t>ENSP00000360139</t>
  </si>
  <si>
    <t>GNAS-025</t>
  </si>
  <si>
    <t>ENST00000306090</t>
  </si>
  <si>
    <t>ENSP00000304472</t>
  </si>
  <si>
    <t>GNAS-201</t>
  </si>
  <si>
    <t>ENST00000423897</t>
  </si>
  <si>
    <t>ENSP00000412356</t>
  </si>
  <si>
    <t>GNAS-049</t>
  </si>
  <si>
    <t>ENST00000371081</t>
  </si>
  <si>
    <t>ENSP00000360122</t>
  </si>
  <si>
    <t>GNAS-038</t>
  </si>
  <si>
    <t>ENST00000419558</t>
  </si>
  <si>
    <t>ENSP00000416234</t>
  </si>
  <si>
    <t>GNAS-023</t>
  </si>
  <si>
    <t>ENST00000604005</t>
  </si>
  <si>
    <t>ENSP00000474219</t>
  </si>
  <si>
    <t>GNAS-071</t>
  </si>
  <si>
    <t>ENST00000338783</t>
  </si>
  <si>
    <t>ENSP00000345971</t>
  </si>
  <si>
    <t>GNAS-021</t>
  </si>
  <si>
    <t>ENST00000453292</t>
  </si>
  <si>
    <t>ENSP00000392000</t>
  </si>
  <si>
    <t>GNAS-022</t>
  </si>
  <si>
    <t>ENST00000450130</t>
  </si>
  <si>
    <t>ENSP00000412424</t>
  </si>
  <si>
    <t>GNAS-036</t>
  </si>
  <si>
    <t>ENST00000349036</t>
  </si>
  <si>
    <t>ENSP00000265621</t>
  </si>
  <si>
    <t>GNAS-037</t>
  </si>
  <si>
    <t>ENST00000603546</t>
  </si>
  <si>
    <t>ENSP00000474802</t>
  </si>
  <si>
    <t>GNAS-063</t>
  </si>
  <si>
    <t>ENST00000496934</t>
  </si>
  <si>
    <t>GNAS-020</t>
  </si>
  <si>
    <t>ENST00000476196</t>
  </si>
  <si>
    <t>GNAS-041</t>
  </si>
  <si>
    <t>ENST00000487862</t>
  </si>
  <si>
    <t>GNAS-019</t>
  </si>
  <si>
    <t>ENST00000483387</t>
  </si>
  <si>
    <t>GNAS-047</t>
  </si>
  <si>
    <t>ENST00000487981</t>
  </si>
  <si>
    <t>GNAS-057</t>
  </si>
  <si>
    <t>ENST00000475610</t>
  </si>
  <si>
    <t>GNAS-044</t>
  </si>
  <si>
    <t>ENST00000479025</t>
  </si>
  <si>
    <t>GNAS-045</t>
  </si>
  <si>
    <t>GREM1</t>
  </si>
  <si>
    <t>ENST00000300177</t>
  </si>
  <si>
    <t>ENSP00000300177</t>
  </si>
  <si>
    <t>GREM1-001</t>
  </si>
  <si>
    <t>CCDS10029</t>
  </si>
  <si>
    <t>ENST00000322805</t>
  </si>
  <si>
    <t>ENSP00000323101</t>
  </si>
  <si>
    <t>GREM1-201</t>
  </si>
  <si>
    <t>CCDS53927</t>
  </si>
  <si>
    <t>ENST00000560830</t>
  </si>
  <si>
    <t>ENSP00000453141</t>
  </si>
  <si>
    <t>GREM1-002</t>
  </si>
  <si>
    <t>ENST00000560677</t>
  </si>
  <si>
    <t>ENSP00000453387</t>
  </si>
  <si>
    <t>GREM1-005</t>
  </si>
  <si>
    <t>GRIN2A</t>
  </si>
  <si>
    <t>ENST00000566670</t>
  </si>
  <si>
    <t>GRIN2A-009</t>
  </si>
  <si>
    <t>ENST00000568247</t>
  </si>
  <si>
    <t>GRIN2A-008</t>
  </si>
  <si>
    <t>ENST00000463531</t>
  </si>
  <si>
    <t>GRIN2A-003</t>
  </si>
  <si>
    <t>ENST00000566683</t>
  </si>
  <si>
    <t>GRIN2A-007</t>
  </si>
  <si>
    <t>ENST00000461292</t>
  </si>
  <si>
    <t>GRIN2A-004</t>
  </si>
  <si>
    <t>ENST00000396573</t>
  </si>
  <si>
    <t>ENSP00000379818</t>
  </si>
  <si>
    <t>GRIN2A-001</t>
  </si>
  <si>
    <t>CCDS10539</t>
  </si>
  <si>
    <t>ENST00000330684</t>
  </si>
  <si>
    <t>ENSP00000332549</t>
  </si>
  <si>
    <t>GRIN2A-002</t>
  </si>
  <si>
    <t>ENST00000404927</t>
  </si>
  <si>
    <t>ENSP00000385872</t>
  </si>
  <si>
    <t>GRIN2A-202</t>
  </si>
  <si>
    <t>CCDS45407</t>
  </si>
  <si>
    <t>ENST00000562109</t>
  </si>
  <si>
    <t>ENSP00000454998</t>
  </si>
  <si>
    <t>GRIN2A-006</t>
  </si>
  <si>
    <t>ENST00000396575</t>
  </si>
  <si>
    <t>ENSP00000379820</t>
  </si>
  <si>
    <t>GRIN2A-201</t>
  </si>
  <si>
    <t>ENST00000535259</t>
  </si>
  <si>
    <t>ENSP00000441572</t>
  </si>
  <si>
    <t>GRIN2A-203</t>
  </si>
  <si>
    <t>ENST00000566665</t>
  </si>
  <si>
    <t>GRIN2A-005</t>
  </si>
  <si>
    <t>H3F3A</t>
  </si>
  <si>
    <t>ENST00000366814</t>
  </si>
  <si>
    <t>ENSP00000355779</t>
  </si>
  <si>
    <t>H3F3A-003</t>
  </si>
  <si>
    <t>ENST00000366813</t>
  </si>
  <si>
    <t>ENSP00000355778</t>
  </si>
  <si>
    <t>H3F3A-002</t>
  </si>
  <si>
    <t>CCDS1550</t>
  </si>
  <si>
    <t>ENST00000366815</t>
  </si>
  <si>
    <t>ENSP00000355780</t>
  </si>
  <si>
    <t>H3F3A-001</t>
  </si>
  <si>
    <t>ENST00000366816</t>
  </si>
  <si>
    <t>ENSP00000355781</t>
  </si>
  <si>
    <t>H3F3A-004</t>
  </si>
  <si>
    <t>HGF</t>
  </si>
  <si>
    <t>ENST00000222390</t>
  </si>
  <si>
    <t>ENSP00000222390</t>
  </si>
  <si>
    <t>HGF-001</t>
  </si>
  <si>
    <t>CCDS5597</t>
  </si>
  <si>
    <t>ENST00000457544</t>
  </si>
  <si>
    <t>ENSP00000391238</t>
  </si>
  <si>
    <t>HGF-005</t>
  </si>
  <si>
    <t>CCDS47626</t>
  </si>
  <si>
    <t>ENST00000423064</t>
  </si>
  <si>
    <t>ENSP00000413829</t>
  </si>
  <si>
    <t>HGF-004</t>
  </si>
  <si>
    <t>CCDS47629</t>
  </si>
  <si>
    <t>ENST00000354224</t>
  </si>
  <si>
    <t>ENSP00000346164</t>
  </si>
  <si>
    <t>HGF-201</t>
  </si>
  <si>
    <t>ENST00000444829</t>
  </si>
  <si>
    <t>ENSP00000389854</t>
  </si>
  <si>
    <t>HGF-003</t>
  </si>
  <si>
    <t>CCDS47627</t>
  </si>
  <si>
    <t>ENST00000453411</t>
  </si>
  <si>
    <t>ENSP00000408270</t>
  </si>
  <si>
    <t>HGF-002</t>
  </si>
  <si>
    <t>CCDS47628</t>
  </si>
  <si>
    <t>ENST00000453018</t>
  </si>
  <si>
    <t>ENSP00000395468</t>
  </si>
  <si>
    <t>HGF-006</t>
  </si>
  <si>
    <t>ENST00000412881</t>
  </si>
  <si>
    <t>ENSP00000396307</t>
  </si>
  <si>
    <t>HGF-008</t>
  </si>
  <si>
    <t>ENST00000421558</t>
  </si>
  <si>
    <t>ENSP00000388592</t>
  </si>
  <si>
    <t>HGF-007</t>
  </si>
  <si>
    <t>ENST00000465234</t>
  </si>
  <si>
    <t>HGF-009</t>
  </si>
  <si>
    <t>HIST1H3B</t>
  </si>
  <si>
    <t>ENST00000244661</t>
  </si>
  <si>
    <t>ENSP00000244661</t>
  </si>
  <si>
    <t>HIST1H3B-001</t>
  </si>
  <si>
    <t>CCDS4573</t>
  </si>
  <si>
    <t>HNF1A</t>
  </si>
  <si>
    <t>ENST00000540108</t>
  </si>
  <si>
    <t>ENSP00000445445</t>
  </si>
  <si>
    <t>HNF1A-024</t>
  </si>
  <si>
    <t>ENST00000560968</t>
  </si>
  <si>
    <t>ENSP00000453965</t>
  </si>
  <si>
    <t>HNF1A-027</t>
  </si>
  <si>
    <t>ENST00000538646</t>
  </si>
  <si>
    <t>ENSP00000443964</t>
  </si>
  <si>
    <t>HNF1A-015</t>
  </si>
  <si>
    <t>ENST00000541924</t>
  </si>
  <si>
    <t>ENSP00000440361</t>
  </si>
  <si>
    <t>HNF1A-014</t>
  </si>
  <si>
    <t>ENST00000544574</t>
  </si>
  <si>
    <t>ENSP00000438565</t>
  </si>
  <si>
    <t>HNF1A-016</t>
  </si>
  <si>
    <t>ENST00000257555</t>
  </si>
  <si>
    <t>ENSP00000257555</t>
  </si>
  <si>
    <t>HNF1A-001</t>
  </si>
  <si>
    <t>CCDS9209</t>
  </si>
  <si>
    <t>ENST00000541395</t>
  </si>
  <si>
    <t>ENSP00000443112</t>
  </si>
  <si>
    <t>HNF1A-023</t>
  </si>
  <si>
    <t>LRG_522t1</t>
  </si>
  <si>
    <t>ENST00000402929</t>
  </si>
  <si>
    <t>ENSP00000475300</t>
  </si>
  <si>
    <t>HNF1A-003</t>
  </si>
  <si>
    <t>ENST00000400024</t>
  </si>
  <si>
    <t>ENSP00000476181</t>
  </si>
  <si>
    <t>HNF1A-002</t>
  </si>
  <si>
    <t>ENST00000544413</t>
  </si>
  <si>
    <t>ENSP00000438804</t>
  </si>
  <si>
    <t>HNF1A-025</t>
  </si>
  <si>
    <t>ENST00000543427</t>
  </si>
  <si>
    <t>ENSP00000439721</t>
  </si>
  <si>
    <t>HNF1A-201</t>
  </si>
  <si>
    <t>ENST00000538626</t>
  </si>
  <si>
    <t>ENSP00000476210</t>
  </si>
  <si>
    <t>HNF1A-017</t>
  </si>
  <si>
    <t>ENST00000535955</t>
  </si>
  <si>
    <t>ENSP00000475403</t>
  </si>
  <si>
    <t>HNF1A-020</t>
  </si>
  <si>
    <t>ENST00000543255</t>
  </si>
  <si>
    <t>HNF1A-026</t>
  </si>
  <si>
    <t>ENST00000472778</t>
  </si>
  <si>
    <t>ENSP00000475098</t>
  </si>
  <si>
    <t>HNRNPK-008</t>
  </si>
  <si>
    <t>ENST00000376263</t>
  </si>
  <si>
    <t>ENSP00000365439</t>
  </si>
  <si>
    <t>HNRNPK-201</t>
  </si>
  <si>
    <t>CCDS6668</t>
  </si>
  <si>
    <t>ENST00000376281</t>
  </si>
  <si>
    <t>ENSP00000365458</t>
  </si>
  <si>
    <t>HNRNPK-011</t>
  </si>
  <si>
    <t>ENST00000376264</t>
  </si>
  <si>
    <t>ENSP00000365440</t>
  </si>
  <si>
    <t>HNRNPK-202</t>
  </si>
  <si>
    <t>CCDS6667</t>
  </si>
  <si>
    <t>ENST00000351839</t>
  </si>
  <si>
    <t>ENSP00000317788</t>
  </si>
  <si>
    <t>HNRNPK-012</t>
  </si>
  <si>
    <t>ENST00000360384</t>
  </si>
  <si>
    <t>ENSP00000353552</t>
  </si>
  <si>
    <t>HNRNPK-002</t>
  </si>
  <si>
    <t>ENST00000457156</t>
  </si>
  <si>
    <t>ENSP00000409456</t>
  </si>
  <si>
    <t>HNRNPK-005</t>
  </si>
  <si>
    <t>ENST00000481820</t>
  </si>
  <si>
    <t>ENSP00000473957</t>
  </si>
  <si>
    <t>HNRNPK-010</t>
  </si>
  <si>
    <t>ENST00000483135</t>
  </si>
  <si>
    <t>HNRNPK-004</t>
  </si>
  <si>
    <t>ENST00000493362</t>
  </si>
  <si>
    <t>HNRNPK-007</t>
  </si>
  <si>
    <t>ENST00000376256</t>
  </si>
  <si>
    <t>HNRNPK-006</t>
  </si>
  <si>
    <t>ENST00000492865</t>
  </si>
  <si>
    <t>HNRNPK-009</t>
  </si>
  <si>
    <t>HOXB13</t>
  </si>
  <si>
    <t>ENST00000290295</t>
  </si>
  <si>
    <t>ENSP00000290295</t>
  </si>
  <si>
    <t>HOXB13-001</t>
  </si>
  <si>
    <t>CCDS11536</t>
  </si>
  <si>
    <t>HRAS</t>
  </si>
  <si>
    <t>ENST00000493230</t>
  </si>
  <si>
    <t>ENSP00000434023</t>
  </si>
  <si>
    <t>HRAS-001</t>
  </si>
  <si>
    <t>ENST00000468682</t>
  </si>
  <si>
    <t>HRAS-003</t>
  </si>
  <si>
    <t>ENST00000478324</t>
  </si>
  <si>
    <t>HRAS-007</t>
  </si>
  <si>
    <t>ENST00000462734</t>
  </si>
  <si>
    <t>HRAS-005</t>
  </si>
  <si>
    <t>ENST00000479482</t>
  </si>
  <si>
    <t>HRAS-008</t>
  </si>
  <si>
    <t>ENST00000482021</t>
  </si>
  <si>
    <t>HRAS-010</t>
  </si>
  <si>
    <t>ENST00000417302</t>
  </si>
  <si>
    <t>ENSP00000388246</t>
  </si>
  <si>
    <t>HRAS-201</t>
  </si>
  <si>
    <t>CCDS7699</t>
  </si>
  <si>
    <t>ENST00000451590</t>
  </si>
  <si>
    <t>ENSP00000407586</t>
  </si>
  <si>
    <t>HRAS-202</t>
  </si>
  <si>
    <t>CCDS7698</t>
  </si>
  <si>
    <t>ENST00000397596</t>
  </si>
  <si>
    <t>ENSP00000380723</t>
  </si>
  <si>
    <t>HRAS-009</t>
  </si>
  <si>
    <t>ENST00000397594</t>
  </si>
  <si>
    <t>ENSP00000380722</t>
  </si>
  <si>
    <t>HRAS-004</t>
  </si>
  <si>
    <t>ENST00000311189</t>
  </si>
  <si>
    <t>ENSP00000309845</t>
  </si>
  <si>
    <t>HRAS-002</t>
  </si>
  <si>
    <t>HSP90AA1</t>
  </si>
  <si>
    <t>ENST00000554401</t>
  </si>
  <si>
    <t>ENSP00000451400</t>
  </si>
  <si>
    <t>HSP90AA1-003</t>
  </si>
  <si>
    <t>ENST00000557234</t>
  </si>
  <si>
    <t>ENSP00000452241</t>
  </si>
  <si>
    <t>HSP90AA1-008</t>
  </si>
  <si>
    <t>ENST00000558600</t>
  </si>
  <si>
    <t>HSP90AA1-010</t>
  </si>
  <si>
    <t>ENST00000334701</t>
  </si>
  <si>
    <t>ENSP00000335153</t>
  </si>
  <si>
    <t>HSP90AA1-001</t>
  </si>
  <si>
    <t>CCDS32160</t>
  </si>
  <si>
    <t>ENST00000216281</t>
  </si>
  <si>
    <t>ENSP00000216281</t>
  </si>
  <si>
    <t>HSP90AA1-002</t>
  </si>
  <si>
    <t>CCDS9967</t>
  </si>
  <si>
    <t>ENST00000441629</t>
  </si>
  <si>
    <t>ENSP00000396189</t>
  </si>
  <si>
    <t>HSP90AA1-201</t>
  </si>
  <si>
    <t>ENST00000553585</t>
  </si>
  <si>
    <t>ENSP00000450712</t>
  </si>
  <si>
    <t>HSP90AA1-005</t>
  </si>
  <si>
    <t>ENST00000557089</t>
  </si>
  <si>
    <t>HSP90AA1-007</t>
  </si>
  <si>
    <t>ENST00000556554</t>
  </si>
  <si>
    <t>HSP90AA1-004</t>
  </si>
  <si>
    <t>ENST00000560130</t>
  </si>
  <si>
    <t>HSP90AA1-009</t>
  </si>
  <si>
    <t>ENST00000555662</t>
  </si>
  <si>
    <t>HSP90AA1-006</t>
  </si>
  <si>
    <t>ID3</t>
  </si>
  <si>
    <t>ENST00000486541</t>
  </si>
  <si>
    <t>ID3-002</t>
  </si>
  <si>
    <t>ENST00000463312</t>
  </si>
  <si>
    <t>ID3-003</t>
  </si>
  <si>
    <t>ENST00000374561</t>
  </si>
  <si>
    <t>ENSP00000363689</t>
  </si>
  <si>
    <t>ID3-001</t>
  </si>
  <si>
    <t>CCDS237</t>
  </si>
  <si>
    <t>ENST00000415913</t>
  </si>
  <si>
    <t>ENSP00000390265</t>
  </si>
  <si>
    <t>IDH1-006</t>
  </si>
  <si>
    <t>CCDS2381</t>
  </si>
  <si>
    <t>ENST00000345146</t>
  </si>
  <si>
    <t>ENSP00000260985</t>
  </si>
  <si>
    <t>IDH1-001</t>
  </si>
  <si>
    <t>ENST00000446179</t>
  </si>
  <si>
    <t>ENSP00000410513</t>
  </si>
  <si>
    <t>IDH1-004</t>
  </si>
  <si>
    <t>ENST00000415282</t>
  </si>
  <si>
    <t>ENSP00000391075</t>
  </si>
  <si>
    <t>IDH1-009</t>
  </si>
  <si>
    <t>ENST00000417583</t>
  </si>
  <si>
    <t>ENSP00000409045</t>
  </si>
  <si>
    <t>IDH1-008</t>
  </si>
  <si>
    <t>ENST00000451391</t>
  </si>
  <si>
    <t>ENSP00000396787</t>
  </si>
  <si>
    <t>IDH1-007</t>
  </si>
  <si>
    <t>ENST00000462386</t>
  </si>
  <si>
    <t>IDH1-003</t>
  </si>
  <si>
    <t>ENST00000484575</t>
  </si>
  <si>
    <t>IDH1-012</t>
  </si>
  <si>
    <t>ENST00000481557</t>
  </si>
  <si>
    <t>IDH1-010</t>
  </si>
  <si>
    <t>ENST00000560061</t>
  </si>
  <si>
    <t>ENSP00000453254</t>
  </si>
  <si>
    <t>IDH2-003</t>
  </si>
  <si>
    <t>ENST00000330062</t>
  </si>
  <si>
    <t>ENSP00000331897</t>
  </si>
  <si>
    <t>IDH2-001</t>
  </si>
  <si>
    <t>CCDS1359</t>
  </si>
  <si>
    <t>ENST00000540499</t>
  </si>
  <si>
    <t>ENSP00000446147</t>
  </si>
  <si>
    <t>IDH2-004</t>
  </si>
  <si>
    <t>ENST00000539790</t>
  </si>
  <si>
    <t>ENSP00000438457</t>
  </si>
  <si>
    <t>IDH2-201</t>
  </si>
  <si>
    <t>ENST00000559482</t>
  </si>
  <si>
    <t>ENSP00000453016</t>
  </si>
  <si>
    <t>IDH2-002</t>
  </si>
  <si>
    <t>IGF1R</t>
  </si>
  <si>
    <t>ENST00000560144</t>
  </si>
  <si>
    <t>ENSP00000456950</t>
  </si>
  <si>
    <t>IGF1R-016</t>
  </si>
  <si>
    <t>ENST00000560432</t>
  </si>
  <si>
    <t>IGF1R-010</t>
  </si>
  <si>
    <t>ENST00000557873</t>
  </si>
  <si>
    <t>IGF1R-012</t>
  </si>
  <si>
    <t>ENST00000557938</t>
  </si>
  <si>
    <t>IGF1R-014</t>
  </si>
  <si>
    <t>ENST00000559582</t>
  </si>
  <si>
    <t>IGF1R-008</t>
  </si>
  <si>
    <t>ENST00000560186</t>
  </si>
  <si>
    <t>IGF1R-015</t>
  </si>
  <si>
    <t>ENST00000558751</t>
  </si>
  <si>
    <t>IGF1R-005</t>
  </si>
  <si>
    <t>ENST00000560277</t>
  </si>
  <si>
    <t>IGF1R-013</t>
  </si>
  <si>
    <t>ENST00000558947</t>
  </si>
  <si>
    <t>IGF1R-009</t>
  </si>
  <si>
    <t>ENST00000268035</t>
  </si>
  <si>
    <t>ENSP00000268035</t>
  </si>
  <si>
    <t>IGF1R-001</t>
  </si>
  <si>
    <t>CCDS10378</t>
  </si>
  <si>
    <t>ENST00000558762</t>
  </si>
  <si>
    <t>ENSP00000453007</t>
  </si>
  <si>
    <t>IGF1R-002</t>
  </si>
  <si>
    <t>ENST00000558898</t>
  </si>
  <si>
    <t>ENSP00000454115</t>
  </si>
  <si>
    <t>IGF1R-011</t>
  </si>
  <si>
    <t>ENST00000558355</t>
  </si>
  <si>
    <t>ENSP00000453630</t>
  </si>
  <si>
    <t>IGF1R-017</t>
  </si>
  <si>
    <t>ENST00000560972</t>
  </si>
  <si>
    <t>ENSP00000453180</t>
  </si>
  <si>
    <t>IGF1R-004</t>
  </si>
  <si>
    <t>ENST00000559925</t>
  </si>
  <si>
    <t>IGF1R-003</t>
  </si>
  <si>
    <t>ENST00000561049</t>
  </si>
  <si>
    <t>IGF1R-007</t>
  </si>
  <si>
    <t>ENST00000560343</t>
  </si>
  <si>
    <t>IGF1R-006</t>
  </si>
  <si>
    <t>IKZF1</t>
  </si>
  <si>
    <t>ENST00000492782</t>
  </si>
  <si>
    <t>IKZF1-009</t>
  </si>
  <si>
    <t>ENST00000484847</t>
  </si>
  <si>
    <t>IKZF1-008</t>
  </si>
  <si>
    <t>ENST00000492119</t>
  </si>
  <si>
    <t>IKZF1-010</t>
  </si>
  <si>
    <t>ENST00000331340</t>
  </si>
  <si>
    <t>ENSP00000331614</t>
  </si>
  <si>
    <t>IKZF1-001</t>
  </si>
  <si>
    <t>ENST00000357364</t>
  </si>
  <si>
    <t>ENSP00000349928</t>
  </si>
  <si>
    <t>IKZF1-204</t>
  </si>
  <si>
    <t>ENST00000343574</t>
  </si>
  <si>
    <t>ENSP00000342750</t>
  </si>
  <si>
    <t>ENST00000349824</t>
  </si>
  <si>
    <t>ENSP00000342485</t>
  </si>
  <si>
    <t>IKZF1-203</t>
  </si>
  <si>
    <t>CCDS69299</t>
  </si>
  <si>
    <t>ENST00000346667</t>
  </si>
  <si>
    <t>ENSP00000340080</t>
  </si>
  <si>
    <t>IKZF1-202</t>
  </si>
  <si>
    <t>ENST00000439701</t>
  </si>
  <si>
    <t>ENSP00000413025</t>
  </si>
  <si>
    <t>IKZF1-004</t>
  </si>
  <si>
    <t>CCDS5955</t>
  </si>
  <si>
    <t>ENST00000359197</t>
  </si>
  <si>
    <t>ENSP00000352123</t>
  </si>
  <si>
    <t>IKZF1-002</t>
  </si>
  <si>
    <t>ENST00000440768</t>
  </si>
  <si>
    <t>ENSP00000401507</t>
  </si>
  <si>
    <t>IKZF1-205</t>
  </si>
  <si>
    <t>ENST00000413698</t>
  </si>
  <si>
    <t>ENSP00000388478</t>
  </si>
  <si>
    <t>IKZF1-007</t>
  </si>
  <si>
    <t>ENST00000438033</t>
  </si>
  <si>
    <t>ENSP00000396554</t>
  </si>
  <si>
    <t>IKZF1-003</t>
  </si>
  <si>
    <t>ENST00000426121</t>
  </si>
  <si>
    <t>ENSP00000409588</t>
  </si>
  <si>
    <t>IKZF1-006</t>
  </si>
  <si>
    <t>ENST00000471793</t>
  </si>
  <si>
    <t>IKZF1-005</t>
  </si>
  <si>
    <t>ENST00000462201</t>
  </si>
  <si>
    <t>IKZF1-011</t>
  </si>
  <si>
    <t>IKZF3</t>
  </si>
  <si>
    <t>ENST00000293068</t>
  </si>
  <si>
    <t>ENSP00000462791</t>
  </si>
  <si>
    <t>IKZF3-008</t>
  </si>
  <si>
    <t>ENST00000348427</t>
  </si>
  <si>
    <t>ENSP00000463505</t>
  </si>
  <si>
    <t>ENST00000346872</t>
  </si>
  <si>
    <t>ENSP00000344544</t>
  </si>
  <si>
    <t>IKZF3-001</t>
  </si>
  <si>
    <t>CCDS11346</t>
  </si>
  <si>
    <t>ENST00000535189</t>
  </si>
  <si>
    <t>ENSP00000438972</t>
  </si>
  <si>
    <t>IKZF3-013</t>
  </si>
  <si>
    <t>CCDS5854</t>
  </si>
  <si>
    <t>ENST00000439167</t>
  </si>
  <si>
    <t>ENSP00000403776</t>
  </si>
  <si>
    <t>IKZF3-002</t>
  </si>
  <si>
    <t>CCDS58539</t>
  </si>
  <si>
    <t>ENST00000377958</t>
  </si>
  <si>
    <t>ENSP00000367194</t>
  </si>
  <si>
    <t>IKZF3-012</t>
  </si>
  <si>
    <t>CCDS58544</t>
  </si>
  <si>
    <t>ENST00000377945</t>
  </si>
  <si>
    <t>ENSP00000367180</t>
  </si>
  <si>
    <t>IKZF3-009</t>
  </si>
  <si>
    <t>CCDS58545</t>
  </si>
  <si>
    <t>ENST00000377944</t>
  </si>
  <si>
    <t>ENSP00000367179</t>
  </si>
  <si>
    <t>IKZF3-011</t>
  </si>
  <si>
    <t>CCDS58543</t>
  </si>
  <si>
    <t>ENST00000394189</t>
  </si>
  <si>
    <t>ENSP00000377741</t>
  </si>
  <si>
    <t>IKZF3-010</t>
  </si>
  <si>
    <t>CCDS58542</t>
  </si>
  <si>
    <t>ENST00000583368</t>
  </si>
  <si>
    <t>ENSP00000462452</t>
  </si>
  <si>
    <t>ENST00000377952</t>
  </si>
  <si>
    <t>ENSP00000367188</t>
  </si>
  <si>
    <t>IKZF3-014</t>
  </si>
  <si>
    <t>CCDS58541</t>
  </si>
  <si>
    <t>ENST00000351680</t>
  </si>
  <si>
    <t>ENSP00000345622</t>
  </si>
  <si>
    <t>IKZF3-003</t>
  </si>
  <si>
    <t>CCDS11348</t>
  </si>
  <si>
    <t>ENST00000350532</t>
  </si>
  <si>
    <t>ENSP00000344471</t>
  </si>
  <si>
    <t>IKZF3-005</t>
  </si>
  <si>
    <t>CCDS11349</t>
  </si>
  <si>
    <t>ENST00000467757</t>
  </si>
  <si>
    <t>ENSP00000420463</t>
  </si>
  <si>
    <t>IKZF3-006</t>
  </si>
  <si>
    <t>CCDS11347</t>
  </si>
  <si>
    <t>ENST00000346243</t>
  </si>
  <si>
    <t>ENSP00000341977</t>
  </si>
  <si>
    <t>IKZF3-004</t>
  </si>
  <si>
    <t>CCDS11351</t>
  </si>
  <si>
    <t>ENST00000439016</t>
  </si>
  <si>
    <t>ENSP00000403027</t>
  </si>
  <si>
    <t>IKZF3-015</t>
  </si>
  <si>
    <t>CCDS1135</t>
  </si>
  <si>
    <t>ENST00000514217</t>
  </si>
  <si>
    <t>ENSP00000427688</t>
  </si>
  <si>
    <t>IL7R-002</t>
  </si>
  <si>
    <t>ENST00000511031</t>
  </si>
  <si>
    <t>IL7R-005</t>
  </si>
  <si>
    <t>ENST00000303115</t>
  </si>
  <si>
    <t>ENSP00000306157</t>
  </si>
  <si>
    <t>IL7R-001</t>
  </si>
  <si>
    <t>CCDS3911</t>
  </si>
  <si>
    <t>ENST00000343305</t>
  </si>
  <si>
    <t>ENSP00000345819</t>
  </si>
  <si>
    <t>IL7R-201</t>
  </si>
  <si>
    <t>ENST00000506850</t>
  </si>
  <si>
    <t>ENSP00000421207</t>
  </si>
  <si>
    <t>IL7R-003</t>
  </si>
  <si>
    <t>ENST00000505093</t>
  </si>
  <si>
    <t>ENSP00000426069</t>
  </si>
  <si>
    <t>IL7R-010</t>
  </si>
  <si>
    <t>ENST00000505875</t>
  </si>
  <si>
    <t>ENSP00000420923</t>
  </si>
  <si>
    <t>IL7R-009</t>
  </si>
  <si>
    <t>ENST00000511982</t>
  </si>
  <si>
    <t>ENSP00000425309</t>
  </si>
  <si>
    <t>IL7R-007</t>
  </si>
  <si>
    <t>ENST00000508941</t>
  </si>
  <si>
    <t>ENSP00000426426</t>
  </si>
  <si>
    <t>IL7R-004</t>
  </si>
  <si>
    <t>ENST00000515665</t>
  </si>
  <si>
    <t>ENSP00000425538</t>
  </si>
  <si>
    <t>IL7R-006</t>
  </si>
  <si>
    <t>ENST00000509668</t>
  </si>
  <si>
    <t>IL7R-008</t>
  </si>
  <si>
    <t>INHBA</t>
  </si>
  <si>
    <t>ENST00000464515</t>
  </si>
  <si>
    <t>INHBA-003</t>
  </si>
  <si>
    <t>ENST00000242208</t>
  </si>
  <si>
    <t>ENSP00000242208</t>
  </si>
  <si>
    <t>INHBA-001</t>
  </si>
  <si>
    <t>CCDS5464</t>
  </si>
  <si>
    <t>ENST00000442711</t>
  </si>
  <si>
    <t>ENSP00000397197</t>
  </si>
  <si>
    <t>INHBA-002</t>
  </si>
  <si>
    <t>IRF4</t>
  </si>
  <si>
    <t>ENST00000493114</t>
  </si>
  <si>
    <t>ENSP00000436094</t>
  </si>
  <si>
    <t>IRF4-005</t>
  </si>
  <si>
    <t>ENST00000495137</t>
  </si>
  <si>
    <t>IRF4-002</t>
  </si>
  <si>
    <t>ENST00000468485</t>
  </si>
  <si>
    <t>IRF4-003</t>
  </si>
  <si>
    <t>ENST00000469834</t>
  </si>
  <si>
    <t>IRF4-004</t>
  </si>
  <si>
    <t>ENST00000380956</t>
  </si>
  <si>
    <t>ENSP00000370343</t>
  </si>
  <si>
    <t>IRF4-001</t>
  </si>
  <si>
    <t>CCDS4469</t>
  </si>
  <si>
    <t>ENST00000465376</t>
  </si>
  <si>
    <t>JAK1-006</t>
  </si>
  <si>
    <t>ENST00000494904</t>
  </si>
  <si>
    <t>JAK1-004</t>
  </si>
  <si>
    <t>ENST00000471473</t>
  </si>
  <si>
    <t>JAK1-005</t>
  </si>
  <si>
    <t>ENST00000467764</t>
  </si>
  <si>
    <t>JAK1-003</t>
  </si>
  <si>
    <t>ENST00000481702</t>
  </si>
  <si>
    <t>JAK1-002</t>
  </si>
  <si>
    <t>ENST00000342505</t>
  </si>
  <si>
    <t>ENSP00000343204</t>
  </si>
  <si>
    <t>JAK1-001</t>
  </si>
  <si>
    <t>CCDS41346</t>
  </si>
  <si>
    <t>ENST00000487310</t>
  </si>
  <si>
    <t>JAK2-004</t>
  </si>
  <si>
    <t>ENST00000476574</t>
  </si>
  <si>
    <t>JAK2-002</t>
  </si>
  <si>
    <t>ENST00000381652</t>
  </si>
  <si>
    <t>ENSP00000371067</t>
  </si>
  <si>
    <t>JAK2-001</t>
  </si>
  <si>
    <t>CCDS6457</t>
  </si>
  <si>
    <t>ENST00000539801</t>
  </si>
  <si>
    <t>ENSP00000440387</t>
  </si>
  <si>
    <t>JAK2-201</t>
  </si>
  <si>
    <t>ENST00000544510</t>
  </si>
  <si>
    <t>ENSP00000443103</t>
  </si>
  <si>
    <t>JAK2-202</t>
  </si>
  <si>
    <t>JAK3</t>
  </si>
  <si>
    <t>ENST00000526008</t>
  </si>
  <si>
    <t>JAK3-003</t>
  </si>
  <si>
    <t>ENST00000458235</t>
  </si>
  <si>
    <t>ENSP00000391676</t>
  </si>
  <si>
    <t>JAK3-201</t>
  </si>
  <si>
    <t>LRG_77t1</t>
  </si>
  <si>
    <t>CCDS12366</t>
  </si>
  <si>
    <t>ENST00000527670</t>
  </si>
  <si>
    <t>ENSP00000432511</t>
  </si>
  <si>
    <t>JAK3-005</t>
  </si>
  <si>
    <t>ENST00000534444</t>
  </si>
  <si>
    <t>ENSP00000436421</t>
  </si>
  <si>
    <t>JAK3-001</t>
  </si>
  <si>
    <t>ENST00000527031</t>
  </si>
  <si>
    <t>JAK3-004</t>
  </si>
  <si>
    <t>ENST00000528293</t>
  </si>
  <si>
    <t>JAK3-002</t>
  </si>
  <si>
    <t>ENST00000528705</t>
  </si>
  <si>
    <t>JAK3-006</t>
  </si>
  <si>
    <t>ENST00000396930</t>
  </si>
  <si>
    <t>ENSP00000380136</t>
  </si>
  <si>
    <t>KAT6A-201</t>
  </si>
  <si>
    <t>CCDS6124</t>
  </si>
  <si>
    <t>ENST00000406337</t>
  </si>
  <si>
    <t>ENSP00000385888</t>
  </si>
  <si>
    <t>KAT6A-004</t>
  </si>
  <si>
    <t>ENST00000265713</t>
  </si>
  <si>
    <t>ENSP00000265713</t>
  </si>
  <si>
    <t>KAT6A-001</t>
  </si>
  <si>
    <t>ENST00000485568</t>
  </si>
  <si>
    <t>ENSP00000430606</t>
  </si>
  <si>
    <t>KAT6A-002</t>
  </si>
  <si>
    <t>ENST00000418721</t>
  </si>
  <si>
    <t>ENSP00000399638</t>
  </si>
  <si>
    <t>KAT6A-003</t>
  </si>
  <si>
    <t>ENST00000426524</t>
  </si>
  <si>
    <t>ENSP00000396699</t>
  </si>
  <si>
    <t>KAT6A-005</t>
  </si>
  <si>
    <t>ENST00000470574</t>
  </si>
  <si>
    <t>KAT6A-007</t>
  </si>
  <si>
    <t>ENST00000463961</t>
  </si>
  <si>
    <t>KAT6A-006</t>
  </si>
  <si>
    <t>ENST00000526518</t>
  </si>
  <si>
    <t>KCNA4-002</t>
  </si>
  <si>
    <t>ENST00000328224</t>
  </si>
  <si>
    <t>ENSP00000328511</t>
  </si>
  <si>
    <t>KCNA4-001</t>
  </si>
  <si>
    <t>CCDS41629</t>
  </si>
  <si>
    <t>KCNK13</t>
  </si>
  <si>
    <t>ENST00000282146</t>
  </si>
  <si>
    <t>ENSP00000282146</t>
  </si>
  <si>
    <t>KCNK13-001</t>
  </si>
  <si>
    <t>CCDS9889</t>
  </si>
  <si>
    <t>KDM5C</t>
  </si>
  <si>
    <t>ENST00000429877</t>
  </si>
  <si>
    <t>ENSP00000409757</t>
  </si>
  <si>
    <t>KDM5C-012</t>
  </si>
  <si>
    <t>ENST00000594826</t>
  </si>
  <si>
    <t>ENSP00000471889</t>
  </si>
  <si>
    <t>ENST00000428012</t>
  </si>
  <si>
    <t>ENSP00000407277</t>
  </si>
  <si>
    <t>KDM5C-013</t>
  </si>
  <si>
    <t>ENST00000597414</t>
  </si>
  <si>
    <t>ENSP00000472295</t>
  </si>
  <si>
    <t>ENST00000349663</t>
  </si>
  <si>
    <t>ENSP00000344004</t>
  </si>
  <si>
    <t>KDM5C-011</t>
  </si>
  <si>
    <t>ENST00000594646</t>
  </si>
  <si>
    <t>ENSP00000470214</t>
  </si>
  <si>
    <t>ENST00000465402</t>
  </si>
  <si>
    <t>KDM5C-004</t>
  </si>
  <si>
    <t>ENST00000598291</t>
  </si>
  <si>
    <t>ENST00000495519</t>
  </si>
  <si>
    <t>KDM5C-002</t>
  </si>
  <si>
    <t>ENST00000600476</t>
  </si>
  <si>
    <t>ENST00000467093</t>
  </si>
  <si>
    <t>KDM5C-003</t>
  </si>
  <si>
    <t>ENST00000593474</t>
  </si>
  <si>
    <t>ENST00000477109</t>
  </si>
  <si>
    <t>KDM5C-001</t>
  </si>
  <si>
    <t>ENST00000599621</t>
  </si>
  <si>
    <t>ENST00000452825</t>
  </si>
  <si>
    <t>ENSP00000445176</t>
  </si>
  <si>
    <t>KDM5C-201</t>
  </si>
  <si>
    <t>CCDS55417</t>
  </si>
  <si>
    <t>ENST00000596526</t>
  </si>
  <si>
    <t>ENSP00000472871</t>
  </si>
  <si>
    <t>KDM5C-202</t>
  </si>
  <si>
    <t>ENST00000375401</t>
  </si>
  <si>
    <t>ENSP00000364550</t>
  </si>
  <si>
    <t>KDM5C-005</t>
  </si>
  <si>
    <t>CCDS14351</t>
  </si>
  <si>
    <t>ENST00000602020</t>
  </si>
  <si>
    <t>ENSP00000471752</t>
  </si>
  <si>
    <t>ENST00000404049</t>
  </si>
  <si>
    <t>ENSP00000385394</t>
  </si>
  <si>
    <t>KDM5C-009</t>
  </si>
  <si>
    <t>CCDS65269</t>
  </si>
  <si>
    <t>ENST00000594714</t>
  </si>
  <si>
    <t>ENSP00000469322</t>
  </si>
  <si>
    <t>ENST00000375379</t>
  </si>
  <si>
    <t>ENSP00000364528</t>
  </si>
  <si>
    <t>KDM5C-006</t>
  </si>
  <si>
    <t>ENST00000595211</t>
  </si>
  <si>
    <t>ENSP00000472624</t>
  </si>
  <si>
    <t>ENST00000375383</t>
  </si>
  <si>
    <t>ENSP00000364532</t>
  </si>
  <si>
    <t>KDM5C-007</t>
  </si>
  <si>
    <t>ENST00000593469</t>
  </si>
  <si>
    <t>ENSP00000472656</t>
  </si>
  <si>
    <t>ENST00000497100</t>
  </si>
  <si>
    <t>KDM5C-008</t>
  </si>
  <si>
    <t>ENST00000598363</t>
  </si>
  <si>
    <t>ENST00000481369</t>
  </si>
  <si>
    <t>KDM5C-010</t>
  </si>
  <si>
    <t>ENST00000599942</t>
  </si>
  <si>
    <t>ENST00000497995</t>
  </si>
  <si>
    <t>KDM5C-014</t>
  </si>
  <si>
    <t>ENST00000594632</t>
  </si>
  <si>
    <t>KDM6A</t>
  </si>
  <si>
    <t>ENST00000479423</t>
  </si>
  <si>
    <t>KDM6A-009</t>
  </si>
  <si>
    <t>ENST00000484732</t>
  </si>
  <si>
    <t>KDM6A-007</t>
  </si>
  <si>
    <t>ENST00000475233</t>
  </si>
  <si>
    <t>KDM6A-004</t>
  </si>
  <si>
    <t>ENST00000485072</t>
  </si>
  <si>
    <t>KDM6A-006</t>
  </si>
  <si>
    <t>ENST00000377967</t>
  </si>
  <si>
    <t>ENSP00000367203</t>
  </si>
  <si>
    <t>CCDS14265</t>
  </si>
  <si>
    <t>ENST00000382899</t>
  </si>
  <si>
    <t>ENSP00000372355</t>
  </si>
  <si>
    <t>KDM6A-201</t>
  </si>
  <si>
    <t>ENST00000433797</t>
  </si>
  <si>
    <t>ENSP00000398929</t>
  </si>
  <si>
    <t>KDM6A-003</t>
  </si>
  <si>
    <t>ENST00000414389</t>
  </si>
  <si>
    <t>ENSP00000405910</t>
  </si>
  <si>
    <t>ENST00000536777</t>
  </si>
  <si>
    <t>ENSP00000437405</t>
  </si>
  <si>
    <t>KDM6A-202</t>
  </si>
  <si>
    <t>ENST00000543216</t>
  </si>
  <si>
    <t>ENSP00000443078</t>
  </si>
  <si>
    <t>KDM6A-203</t>
  </si>
  <si>
    <t>ENST00000431196</t>
  </si>
  <si>
    <t>ENSP00000408230</t>
  </si>
  <si>
    <t>KDM6A-008</t>
  </si>
  <si>
    <t>ENST00000451692</t>
  </si>
  <si>
    <t>ENSP00000399980</t>
  </si>
  <si>
    <t>KDM6A-005</t>
  </si>
  <si>
    <t>KDR</t>
  </si>
  <si>
    <t>ENST00000263923</t>
  </si>
  <si>
    <t>ENSP00000263923</t>
  </si>
  <si>
    <t>KDR-001</t>
  </si>
  <si>
    <t>CCDS3497</t>
  </si>
  <si>
    <t>ENST00000512566</t>
  </si>
  <si>
    <t>KDR-002</t>
  </si>
  <si>
    <t>ENST00000509309</t>
  </si>
  <si>
    <t>KDR-003</t>
  </si>
  <si>
    <t>KEAP1</t>
  </si>
  <si>
    <t>ENST00000585845</t>
  </si>
  <si>
    <t>ENSP00000466704</t>
  </si>
  <si>
    <t>KEAP1-010</t>
  </si>
  <si>
    <t>ENST00000590593</t>
  </si>
  <si>
    <t>ENSP00000467601</t>
  </si>
  <si>
    <t>KEAP1-008</t>
  </si>
  <si>
    <t>ENST00000588024</t>
  </si>
  <si>
    <t>KEAP1-007</t>
  </si>
  <si>
    <t>ENST00000171111</t>
  </si>
  <si>
    <t>ENSP00000171111</t>
  </si>
  <si>
    <t>KEAP1-001</t>
  </si>
  <si>
    <t>CCDS12239</t>
  </si>
  <si>
    <t>ENST00000393623</t>
  </si>
  <si>
    <t>ENSP00000377245</t>
  </si>
  <si>
    <t>KEAP1-002</t>
  </si>
  <si>
    <t>ENST00000592478</t>
  </si>
  <si>
    <t>ENSP00000468014</t>
  </si>
  <si>
    <t>KEAP1-003</t>
  </si>
  <si>
    <t>ENST00000591419</t>
  </si>
  <si>
    <t>ENSP00000465126</t>
  </si>
  <si>
    <t>KEAP1-005</t>
  </si>
  <si>
    <t>ENST00000592055</t>
  </si>
  <si>
    <t>ENSP00000468671</t>
  </si>
  <si>
    <t>KEAP1-004</t>
  </si>
  <si>
    <t>ENST00000591039</t>
  </si>
  <si>
    <t>ENSP00000465024</t>
  </si>
  <si>
    <t>KEAP1-006</t>
  </si>
  <si>
    <t>ENST00000590237</t>
  </si>
  <si>
    <t>KEAP1-009</t>
  </si>
  <si>
    <t>ENST00000288135</t>
  </si>
  <si>
    <t>ENSP00000288135</t>
  </si>
  <si>
    <t>KIT-001</t>
  </si>
  <si>
    <t>LRG_307t1</t>
  </si>
  <si>
    <t>CCDS3496</t>
  </si>
  <si>
    <t>ENST00000412167</t>
  </si>
  <si>
    <t>ENSP00000390987</t>
  </si>
  <si>
    <t>KIT-002</t>
  </si>
  <si>
    <t>CCDS4758</t>
  </si>
  <si>
    <t>ENST00000512959</t>
  </si>
  <si>
    <t>KIT-004</t>
  </si>
  <si>
    <t>ENST00000514582</t>
  </si>
  <si>
    <t>KIT-003</t>
  </si>
  <si>
    <t>KLHDC8B</t>
  </si>
  <si>
    <t>ENST00000476495</t>
  </si>
  <si>
    <t>KLHDC8B-003</t>
  </si>
  <si>
    <t>ENST00000462582</t>
  </si>
  <si>
    <t>KLHDC8B-006</t>
  </si>
  <si>
    <t>ENST00000459846</t>
  </si>
  <si>
    <t>KLHDC8B-004</t>
  </si>
  <si>
    <t>ENST00000332780</t>
  </si>
  <si>
    <t>ENSP00000327468</t>
  </si>
  <si>
    <t>KLHDC8B-001</t>
  </si>
  <si>
    <t>CCDS2791</t>
  </si>
  <si>
    <t>ENST00000471811</t>
  </si>
  <si>
    <t>KLHDC8B-005</t>
  </si>
  <si>
    <t>KLHL6</t>
  </si>
  <si>
    <t>ENST00000468734</t>
  </si>
  <si>
    <t>ENSP00000433734</t>
  </si>
  <si>
    <t>KLHL6-002</t>
  </si>
  <si>
    <t>ENST00000487643</t>
  </si>
  <si>
    <t>KLHL6-003</t>
  </si>
  <si>
    <t>ENST00000341319</t>
  </si>
  <si>
    <t>ENSP00000341342</t>
  </si>
  <si>
    <t>KLHL6-001</t>
  </si>
  <si>
    <t>CCDS3245</t>
  </si>
  <si>
    <t>ENST00000489245</t>
  </si>
  <si>
    <t>KLHL6-004</t>
  </si>
  <si>
    <t>KMT2A</t>
  </si>
  <si>
    <t>ENST00000420751</t>
  </si>
  <si>
    <t>KMT2A-004</t>
  </si>
  <si>
    <t>ENST00000594242</t>
  </si>
  <si>
    <t>ENST00000534358</t>
  </si>
  <si>
    <t>ENSP00000436786</t>
  </si>
  <si>
    <t>KMT2A-001</t>
  </si>
  <si>
    <t>CCDS55791</t>
  </si>
  <si>
    <t>ENST00000595462</t>
  </si>
  <si>
    <t>ENSP00000472616</t>
  </si>
  <si>
    <t>ENST00000354520</t>
  </si>
  <si>
    <t>ENSP00000346516</t>
  </si>
  <si>
    <t>KMT2A-201</t>
  </si>
  <si>
    <t>ENST00000594623</t>
  </si>
  <si>
    <t>ENSP00000471365</t>
  </si>
  <si>
    <t>KMT2A-202</t>
  </si>
  <si>
    <t>ENST00000389506</t>
  </si>
  <si>
    <t>ENSP00000374157</t>
  </si>
  <si>
    <t>KMT2A-015</t>
  </si>
  <si>
    <t>CCDS31686</t>
  </si>
  <si>
    <t>ENST00000601525</t>
  </si>
  <si>
    <t>ENSP00000469803</t>
  </si>
  <si>
    <t>ENST00000531904</t>
  </si>
  <si>
    <t>ENSP00000432391</t>
  </si>
  <si>
    <t>KMT2A-002</t>
  </si>
  <si>
    <t>ENST00000593514</t>
  </si>
  <si>
    <t>ENSP00000471343</t>
  </si>
  <si>
    <t>ENST00000529852</t>
  </si>
  <si>
    <t>ENSP00000436564</t>
  </si>
  <si>
    <t>KMT2A-006</t>
  </si>
  <si>
    <t>ENST00000597155</t>
  </si>
  <si>
    <t>ENSP00000472388</t>
  </si>
  <si>
    <t>ENST00000392873</t>
  </si>
  <si>
    <t>ENSP00000376612</t>
  </si>
  <si>
    <t>KMT2A-017</t>
  </si>
  <si>
    <t>ENST00000599178</t>
  </si>
  <si>
    <t>ENSP00000471035</t>
  </si>
  <si>
    <t>ENST00000533790</t>
  </si>
  <si>
    <t>ENSP00000436700</t>
  </si>
  <si>
    <t>KMT2A-007</t>
  </si>
  <si>
    <t>ENST00000597114</t>
  </si>
  <si>
    <t>ENSP00000473167</t>
  </si>
  <si>
    <t>ENST00000532204</t>
  </si>
  <si>
    <t>ENSP00000434618</t>
  </si>
  <si>
    <t>KMT2A-010</t>
  </si>
  <si>
    <t>ENST00000600241</t>
  </si>
  <si>
    <t>ENSP00000472040</t>
  </si>
  <si>
    <t>ENST00000527869</t>
  </si>
  <si>
    <t>ENSP00000432652</t>
  </si>
  <si>
    <t>KMT2A-016</t>
  </si>
  <si>
    <t>ENST00000601231</t>
  </si>
  <si>
    <t>ENSP00000471632</t>
  </si>
  <si>
    <t>ENST00000527839</t>
  </si>
  <si>
    <t>KMT2A-013</t>
  </si>
  <si>
    <t>ENST00000598973</t>
  </si>
  <si>
    <t>ENST00000528278</t>
  </si>
  <si>
    <t>KMT2A-005</t>
  </si>
  <si>
    <t>ENST00000593688</t>
  </si>
  <si>
    <t>ENST00000525408</t>
  </si>
  <si>
    <t>KMT2A-014</t>
  </si>
  <si>
    <t>ENST00000597218</t>
  </si>
  <si>
    <t>ENST00000534678</t>
  </si>
  <si>
    <t>KMT2A-008</t>
  </si>
  <si>
    <t>ENST00000596607</t>
  </si>
  <si>
    <t>ENST00000534085</t>
  </si>
  <si>
    <t>KMT2A-009</t>
  </si>
  <si>
    <t>ENST00000599971</t>
  </si>
  <si>
    <t>KMT2B</t>
  </si>
  <si>
    <t>ENST00000607650</t>
  </si>
  <si>
    <t>KMT2B-001</t>
  </si>
  <si>
    <t>ENST00000606995</t>
  </si>
  <si>
    <t>KMT2B-008</t>
  </si>
  <si>
    <t>ENST00000420124</t>
  </si>
  <si>
    <t>ENSP00000398837</t>
  </si>
  <si>
    <t>KMT2B-203</t>
  </si>
  <si>
    <t>ENST00000222270</t>
  </si>
  <si>
    <t>ENSP00000222270</t>
  </si>
  <si>
    <t>KMT2B-201</t>
  </si>
  <si>
    <t>CCDS46055</t>
  </si>
  <si>
    <t>ENST00000341701</t>
  </si>
  <si>
    <t>ENSP00000345761</t>
  </si>
  <si>
    <t>KMT2B-202</t>
  </si>
  <si>
    <t>ENST00000585476</t>
  </si>
  <si>
    <t>KMT2B-004</t>
  </si>
  <si>
    <t>ENST00000592092</t>
  </si>
  <si>
    <t>KMT2B-006</t>
  </si>
  <si>
    <t>ENST00000586308</t>
  </si>
  <si>
    <t>KMT2B-005</t>
  </si>
  <si>
    <t>ENST00000558084</t>
  </si>
  <si>
    <t>ENSP00000453752</t>
  </si>
  <si>
    <t>KMT2C-018</t>
  </si>
  <si>
    <t>ENST00000485241</t>
  </si>
  <si>
    <t>KMT2C-016</t>
  </si>
  <si>
    <t>ENST00000355193</t>
  </si>
  <si>
    <t>ENSP00000347325</t>
  </si>
  <si>
    <t>KMT2C-201</t>
  </si>
  <si>
    <t>ENST00000262189</t>
  </si>
  <si>
    <t>ENSP00000262189</t>
  </si>
  <si>
    <t>KMT2C-001</t>
  </si>
  <si>
    <t>CCDS5931</t>
  </si>
  <si>
    <t>ENST00000360104</t>
  </si>
  <si>
    <t>ENSP00000353218</t>
  </si>
  <si>
    <t>KMT2C-009</t>
  </si>
  <si>
    <t>ENST00000424877</t>
  </si>
  <si>
    <t>ENSP00000410411</t>
  </si>
  <si>
    <t>KMT2C-010</t>
  </si>
  <si>
    <t>ENST00000485655</t>
  </si>
  <si>
    <t>ENSP00000439909</t>
  </si>
  <si>
    <t>KMT2C-202</t>
  </si>
  <si>
    <t>ENST00000418061</t>
  </si>
  <si>
    <t>ENSP00000408001</t>
  </si>
  <si>
    <t>KMT2C-015</t>
  </si>
  <si>
    <t>ENST00000418673</t>
  </si>
  <si>
    <t>ENSP00000403483</t>
  </si>
  <si>
    <t>KMT2C-008</t>
  </si>
  <si>
    <t>ENST00000558665</t>
  </si>
  <si>
    <t>ENSP00000454058</t>
  </si>
  <si>
    <t>KMT2C-017</t>
  </si>
  <si>
    <t>ENST00000452749</t>
  </si>
  <si>
    <t>ENSP00000410239</t>
  </si>
  <si>
    <t>KMT2C-013</t>
  </si>
  <si>
    <t>ENST00000473186</t>
  </si>
  <si>
    <t>KMT2C-002</t>
  </si>
  <si>
    <t>ENST00000489110</t>
  </si>
  <si>
    <t>KMT2C-014</t>
  </si>
  <si>
    <t>ENST00000490130</t>
  </si>
  <si>
    <t>KMT2C-003</t>
  </si>
  <si>
    <t>KMT2D</t>
  </si>
  <si>
    <t>ENST00000549743</t>
  </si>
  <si>
    <t>KMT2D-005</t>
  </si>
  <si>
    <t>ENST00000549799</t>
  </si>
  <si>
    <t>KMT2D-006</t>
  </si>
  <si>
    <t>ENST00000301067</t>
  </si>
  <si>
    <t>ENSP00000301067</t>
  </si>
  <si>
    <t>KMT2D-001</t>
  </si>
  <si>
    <t>CCDS44873</t>
  </si>
  <si>
    <t>ENST00000526209</t>
  </si>
  <si>
    <t>ENSP00000435714</t>
  </si>
  <si>
    <t>KMT2D-002</t>
  </si>
  <si>
    <t>ENST00000547610</t>
  </si>
  <si>
    <t>ENSP00000449455</t>
  </si>
  <si>
    <t>KMT2D-007</t>
  </si>
  <si>
    <t>ENST00000552391</t>
  </si>
  <si>
    <t>KMT2D-004</t>
  </si>
  <si>
    <t>ENST00000550356</t>
  </si>
  <si>
    <t>KMT2D-003</t>
  </si>
  <si>
    <t>ENST00000311936</t>
  </si>
  <si>
    <t>ENSP00000308495</t>
  </si>
  <si>
    <t>KRAS-001</t>
  </si>
  <si>
    <t>CCDS872</t>
  </si>
  <si>
    <t>ENST00000556131</t>
  </si>
  <si>
    <t>ENSP00000451856</t>
  </si>
  <si>
    <t>KRAS-002</t>
  </si>
  <si>
    <t>ENST00000256078</t>
  </si>
  <si>
    <t>ENSP00000256078</t>
  </si>
  <si>
    <t>KRAS-004</t>
  </si>
  <si>
    <t>CCDS873</t>
  </si>
  <si>
    <t>ENST00000557334</t>
  </si>
  <si>
    <t>ENSP00000452512</t>
  </si>
  <si>
    <t>KRAS-003</t>
  </si>
  <si>
    <t>LRP1B</t>
  </si>
  <si>
    <t>ENST00000486364</t>
  </si>
  <si>
    <t>LRP1B-004</t>
  </si>
  <si>
    <t>ENST00000389484</t>
  </si>
  <si>
    <t>ENSP00000374135</t>
  </si>
  <si>
    <t>LRP1B-001</t>
  </si>
  <si>
    <t>CCDS2182</t>
  </si>
  <si>
    <t>ENST00000437977</t>
  </si>
  <si>
    <t>ENSP00000415052</t>
  </si>
  <si>
    <t>LRP1B-003</t>
  </si>
  <si>
    <t>ENST00000434794</t>
  </si>
  <si>
    <t>ENSP00000413239</t>
  </si>
  <si>
    <t>LRP1B-002</t>
  </si>
  <si>
    <t>ENST00000442974</t>
  </si>
  <si>
    <t>ENSP00000393859</t>
  </si>
  <si>
    <t>LRP1B-005</t>
  </si>
  <si>
    <t>LRRC4</t>
  </si>
  <si>
    <t>ENST00000249363</t>
  </si>
  <si>
    <t>ENSP00000249363</t>
  </si>
  <si>
    <t>LRRC4-001</t>
  </si>
  <si>
    <t>CCDS5799</t>
  </si>
  <si>
    <t>ENST00000476782</t>
  </si>
  <si>
    <t>ENSP00000418093</t>
  </si>
  <si>
    <t>LRRC4-002</t>
  </si>
  <si>
    <t>ENST00000494115</t>
  </si>
  <si>
    <t>ENSP00000418254</t>
  </si>
  <si>
    <t>LRRC4-004</t>
  </si>
  <si>
    <t>ENST00000478726</t>
  </si>
  <si>
    <t>ENSP00000417795</t>
  </si>
  <si>
    <t>LRRC4-003</t>
  </si>
  <si>
    <t>LUC7L2</t>
  </si>
  <si>
    <t>ENST00000541515</t>
  </si>
  <si>
    <t>ENSP00000440222</t>
  </si>
  <si>
    <t>LUC7L2-001</t>
  </si>
  <si>
    <t>CCDS5984</t>
  </si>
  <si>
    <t>MAP2K1</t>
  </si>
  <si>
    <t>ENST00000307102</t>
  </si>
  <si>
    <t>ENSP00000302486</t>
  </si>
  <si>
    <t>MAP2K1-001</t>
  </si>
  <si>
    <t>CCDS1216</t>
  </si>
  <si>
    <t>ENST00000566326</t>
  </si>
  <si>
    <t>ENSP00000456438</t>
  </si>
  <si>
    <t>MAP2K1-003</t>
  </si>
  <si>
    <t>ENST00000425818</t>
  </si>
  <si>
    <t>MAP2K1-002</t>
  </si>
  <si>
    <t>MAP2K2</t>
  </si>
  <si>
    <t>ENST00000599345</t>
  </si>
  <si>
    <t>MAP2K2-009</t>
  </si>
  <si>
    <t>ENST00000593364</t>
  </si>
  <si>
    <t>MAP2K2-005</t>
  </si>
  <si>
    <t>ENST00000595715</t>
  </si>
  <si>
    <t>MAP2K2-006</t>
  </si>
  <si>
    <t>ENST00000597263</t>
  </si>
  <si>
    <t>MAP2K2-011</t>
  </si>
  <si>
    <t>ENST00000602167</t>
  </si>
  <si>
    <t>MAP2K2-008</t>
  </si>
  <si>
    <t>ENST00000262948</t>
  </si>
  <si>
    <t>ENSP00000262948</t>
  </si>
  <si>
    <t>MAP2K2-001</t>
  </si>
  <si>
    <t>CCDS12120</t>
  </si>
  <si>
    <t>ENST00000394867</t>
  </si>
  <si>
    <t>ENSP00000378336</t>
  </si>
  <si>
    <t>MAP2K2-201</t>
  </si>
  <si>
    <t>ENST00000599021</t>
  </si>
  <si>
    <t>ENSP00000471763</t>
  </si>
  <si>
    <t>MAP2K2-010</t>
  </si>
  <si>
    <t>ENST00000600584</t>
  </si>
  <si>
    <t>MAP2K2-004</t>
  </si>
  <si>
    <t>ENST00000601786</t>
  </si>
  <si>
    <t>MAP2K2-003</t>
  </si>
  <si>
    <t>ENST00000597008</t>
  </si>
  <si>
    <t>MAP2K2-007</t>
  </si>
  <si>
    <t>MAP2K4</t>
  </si>
  <si>
    <t>ENST00000602811</t>
  </si>
  <si>
    <t>ENSP00000473582</t>
  </si>
  <si>
    <t>MAP2K4-011</t>
  </si>
  <si>
    <t>ENST00000602375</t>
  </si>
  <si>
    <t>ENSP00000473472</t>
  </si>
  <si>
    <t>MAP2K4-012</t>
  </si>
  <si>
    <t>ENST00000602686</t>
  </si>
  <si>
    <t>ENSP00000473458</t>
  </si>
  <si>
    <t>MAP2K4-014</t>
  </si>
  <si>
    <t>ENST00000602305</t>
  </si>
  <si>
    <t>ENSP00000473606</t>
  </si>
  <si>
    <t>MAP2K4-013</t>
  </si>
  <si>
    <t>ENST00000602537</t>
  </si>
  <si>
    <t>ENSP00000473511</t>
  </si>
  <si>
    <t>MAP2K4-015</t>
  </si>
  <si>
    <t>ENST00000538465</t>
  </si>
  <si>
    <t>ENSP00000467239</t>
  </si>
  <si>
    <t>MAP2K4-008</t>
  </si>
  <si>
    <t>ENST00000582183</t>
  </si>
  <si>
    <t>ENSP00000463507</t>
  </si>
  <si>
    <t>MAP2K4-010</t>
  </si>
  <si>
    <t>ENST00000581941</t>
  </si>
  <si>
    <t>MAP2K4-003</t>
  </si>
  <si>
    <t>ENST00000579089</t>
  </si>
  <si>
    <t>MAP2K4-009</t>
  </si>
  <si>
    <t>ENST00000582897</t>
  </si>
  <si>
    <t>MAP2K4-006</t>
  </si>
  <si>
    <t>ENST00000415385</t>
  </si>
  <si>
    <t>ENSP00000410402</t>
  </si>
  <si>
    <t>MAP2K4-002</t>
  </si>
  <si>
    <t>CCDS62095</t>
  </si>
  <si>
    <t>ENST00000353533</t>
  </si>
  <si>
    <t>ENSP00000262445</t>
  </si>
  <si>
    <t>MAP2K4-001</t>
  </si>
  <si>
    <t>CCDS11162</t>
  </si>
  <si>
    <t>ENST00000536413</t>
  </si>
  <si>
    <t>MAP2K4-005</t>
  </si>
  <si>
    <t>ENST00000582377</t>
  </si>
  <si>
    <t>MAP2K4-004</t>
  </si>
  <si>
    <t>ENST00000585076</t>
  </si>
  <si>
    <t>MAP2K4-007</t>
  </si>
  <si>
    <t>MAP3K1</t>
  </si>
  <si>
    <t>ENST00000399503</t>
  </si>
  <si>
    <t>ENSP00000382423</t>
  </si>
  <si>
    <t>MAP3K1-001</t>
  </si>
  <si>
    <t>CCDS43318</t>
  </si>
  <si>
    <t>ENST00000469188</t>
  </si>
  <si>
    <t>MAP3K1-002</t>
  </si>
  <si>
    <t>MAP3K14</t>
  </si>
  <si>
    <t>ENST00000617331</t>
  </si>
  <si>
    <t>ENSP00000480974</t>
  </si>
  <si>
    <t>MAP3K14-205</t>
  </si>
  <si>
    <t>ENST00000344686</t>
  </si>
  <si>
    <t>ENSP00000478552</t>
  </si>
  <si>
    <t>MAP3K14-201</t>
  </si>
  <si>
    <t>CCDS74079</t>
  </si>
  <si>
    <t>ENST00000587332</t>
  </si>
  <si>
    <t>MAP3K14-001</t>
  </si>
  <si>
    <t>ENST00000376926</t>
  </si>
  <si>
    <t>ENSP00000482657</t>
  </si>
  <si>
    <t>MAP3K14-202</t>
  </si>
  <si>
    <t>ENST00000592267</t>
  </si>
  <si>
    <t>MAP3K14-204</t>
  </si>
  <si>
    <t>ENST00000586644</t>
  </si>
  <si>
    <t>MAP3K14-203</t>
  </si>
  <si>
    <t>MAPK1</t>
  </si>
  <si>
    <t>ENST00000491588</t>
  </si>
  <si>
    <t>MAPK1-003</t>
  </si>
  <si>
    <t>ENST00000215832</t>
  </si>
  <si>
    <t>ENSP00000215832</t>
  </si>
  <si>
    <t>MAPK1-001</t>
  </si>
  <si>
    <t>CCDS13795</t>
  </si>
  <si>
    <t>ENST00000398822</t>
  </si>
  <si>
    <t>ENSP00000381803</t>
  </si>
  <si>
    <t>MAPK1-002</t>
  </si>
  <si>
    <t>ENST00000544786</t>
  </si>
  <si>
    <t>ENSP00000440842</t>
  </si>
  <si>
    <t>MAPK1-201</t>
  </si>
  <si>
    <t>MCL1</t>
  </si>
  <si>
    <t>ENST00000464132</t>
  </si>
  <si>
    <t>MCL1-003</t>
  </si>
  <si>
    <t>ENST00000369026</t>
  </si>
  <si>
    <t>ENSP00000358022</t>
  </si>
  <si>
    <t>MCL1-001</t>
  </si>
  <si>
    <t>CCDS957</t>
  </si>
  <si>
    <t>ENST00000307940</t>
  </si>
  <si>
    <t>ENSP00000309973</t>
  </si>
  <si>
    <t>MCL1-002</t>
  </si>
  <si>
    <t>CCDS956</t>
  </si>
  <si>
    <t>MDM2</t>
  </si>
  <si>
    <t>ENST00000393417</t>
  </si>
  <si>
    <t>ENSP00000429021</t>
  </si>
  <si>
    <t>MDM2-002</t>
  </si>
  <si>
    <t>ENST00000311420</t>
  </si>
  <si>
    <t>ENSP00000310742</t>
  </si>
  <si>
    <t>MDM2-010</t>
  </si>
  <si>
    <t>ENST00000540352</t>
  </si>
  <si>
    <t>ENSP00000445030</t>
  </si>
  <si>
    <t>MDM2-028</t>
  </si>
  <si>
    <t>ENST00000536089</t>
  </si>
  <si>
    <t>ENSP00000444028</t>
  </si>
  <si>
    <t>MDM2-031</t>
  </si>
  <si>
    <t>ENST00000542502</t>
  </si>
  <si>
    <t>ENSP00000444566</t>
  </si>
  <si>
    <t>MDM2-029</t>
  </si>
  <si>
    <t>ENST00000481186</t>
  </si>
  <si>
    <t>ENSP00000431110</t>
  </si>
  <si>
    <t>MDM2-007</t>
  </si>
  <si>
    <t>ENST00000537182</t>
  </si>
  <si>
    <t>ENSP00000443450</t>
  </si>
  <si>
    <t>MDM2-030</t>
  </si>
  <si>
    <t>ENST00000496959</t>
  </si>
  <si>
    <t>ENSP00000429692</t>
  </si>
  <si>
    <t>MDM2-005</t>
  </si>
  <si>
    <t>ENST00000546048</t>
  </si>
  <si>
    <t>ENSP00000445222</t>
  </si>
  <si>
    <t>MDM2-027</t>
  </si>
  <si>
    <t>ENST00000544125</t>
  </si>
  <si>
    <t>MDM2-043</t>
  </si>
  <si>
    <t>ENST00000540709</t>
  </si>
  <si>
    <t>MDM2-042</t>
  </si>
  <si>
    <t>ENST00000400501</t>
  </si>
  <si>
    <t>MDM2-044</t>
  </si>
  <si>
    <t>ENST00000462284</t>
  </si>
  <si>
    <t>ENSP00000417281</t>
  </si>
  <si>
    <t>MDM2-001</t>
  </si>
  <si>
    <t>CCDS8986</t>
  </si>
  <si>
    <t>ENST00000258149</t>
  </si>
  <si>
    <t>ENSP00000258149</t>
  </si>
  <si>
    <t>MDM2-201</t>
  </si>
  <si>
    <t>ENST00000356290</t>
  </si>
  <si>
    <t>ENSP00000348637</t>
  </si>
  <si>
    <t>MDM2-202</t>
  </si>
  <si>
    <t>CCDS61189</t>
  </si>
  <si>
    <t>ENST00000540827</t>
  </si>
  <si>
    <t>ENSP00000440932</t>
  </si>
  <si>
    <t>MDM2-205</t>
  </si>
  <si>
    <t>ENST00000428863</t>
  </si>
  <si>
    <t>ENSP00000410694</t>
  </si>
  <si>
    <t>MDM2-204</t>
  </si>
  <si>
    <t>ENST00000350057</t>
  </si>
  <si>
    <t>ENSP00000266624</t>
  </si>
  <si>
    <t>MDM2-033</t>
  </si>
  <si>
    <t>ENST00000258148</t>
  </si>
  <si>
    <t>ENSP00000258148</t>
  </si>
  <si>
    <t>MDM2-003</t>
  </si>
  <si>
    <t>ENST00000393412</t>
  </si>
  <si>
    <t>ENSP00000377064</t>
  </si>
  <si>
    <t>MDM2-203</t>
  </si>
  <si>
    <t>ENST00000299252</t>
  </si>
  <si>
    <t>ENSP00000299252</t>
  </si>
  <si>
    <t>MDM2-006</t>
  </si>
  <si>
    <t>ENST00000360430</t>
  </si>
  <si>
    <t>ENSP00000353611</t>
  </si>
  <si>
    <t>MDM2-008</t>
  </si>
  <si>
    <t>ENST00000539479</t>
  </si>
  <si>
    <t>ENSP00000444430</t>
  </si>
  <si>
    <t>MDM2-012</t>
  </si>
  <si>
    <t>ENST00000393415</t>
  </si>
  <si>
    <t>ENSP00000377067</t>
  </si>
  <si>
    <t>MDM2-022</t>
  </si>
  <si>
    <t>ENST00000348801</t>
  </si>
  <si>
    <t>ENSP00000335096</t>
  </si>
  <si>
    <t>MDM2-009</t>
  </si>
  <si>
    <t>ENST00000393416</t>
  </si>
  <si>
    <t>ENSP00000377068</t>
  </si>
  <si>
    <t>MDM2-013</t>
  </si>
  <si>
    <t>ENST00000393410</t>
  </si>
  <si>
    <t>ENSP00000377062</t>
  </si>
  <si>
    <t>MDM2-004</t>
  </si>
  <si>
    <t>ENST00000478070</t>
  </si>
  <si>
    <t>ENSP00000430906</t>
  </si>
  <si>
    <t>MDM2-011</t>
  </si>
  <si>
    <t>ENST00000393413</t>
  </si>
  <si>
    <t>ENSP00000377065</t>
  </si>
  <si>
    <t>MDM2-032</t>
  </si>
  <si>
    <t>ENST00000523991</t>
  </si>
  <si>
    <t>ENSP00000427828</t>
  </si>
  <si>
    <t>MDM2-016</t>
  </si>
  <si>
    <t>ENST00000543323</t>
  </si>
  <si>
    <t>ENSP00000439238</t>
  </si>
  <si>
    <t>MDM2-023</t>
  </si>
  <si>
    <t>ENST00000545204</t>
  </si>
  <si>
    <t>ENSP00000444597</t>
  </si>
  <si>
    <t>MDM2-024</t>
  </si>
  <si>
    <t>ENST00000517852</t>
  </si>
  <si>
    <t>ENSP00000430257</t>
  </si>
  <si>
    <t>MDM2-019</t>
  </si>
  <si>
    <t>ENST00000544561</t>
  </si>
  <si>
    <t>ENSP00000441841</t>
  </si>
  <si>
    <t>MDM2-026</t>
  </si>
  <si>
    <t>ENST00000493419</t>
  </si>
  <si>
    <t>MDM2-015</t>
  </si>
  <si>
    <t>ENST00000543046</t>
  </si>
  <si>
    <t>MDM2-041</t>
  </si>
  <si>
    <t>ENST00000471946</t>
  </si>
  <si>
    <t>MDM2-014</t>
  </si>
  <si>
    <t>MDM4</t>
  </si>
  <si>
    <t>ENST00000463049</t>
  </si>
  <si>
    <t>MDM4-002</t>
  </si>
  <si>
    <t>ENST00000470797</t>
  </si>
  <si>
    <t>MDM4-005</t>
  </si>
  <si>
    <t>ENST00000470908</t>
  </si>
  <si>
    <t>MDM4-003</t>
  </si>
  <si>
    <t>ENST00000462012</t>
  </si>
  <si>
    <t>MDM4-008</t>
  </si>
  <si>
    <t>ENST00000471783</t>
  </si>
  <si>
    <t>MDM4-004</t>
  </si>
  <si>
    <t>ENST00000367182</t>
  </si>
  <si>
    <t>ENSP00000356150</t>
  </si>
  <si>
    <t>MDM4-001</t>
  </si>
  <si>
    <t>CCDS1447</t>
  </si>
  <si>
    <t>ENST00000454264</t>
  </si>
  <si>
    <t>ENSP00000396840</t>
  </si>
  <si>
    <t>MDM4-203</t>
  </si>
  <si>
    <t>CCDS55674</t>
  </si>
  <si>
    <t>ENST00000391947</t>
  </si>
  <si>
    <t>ENSP00000375811</t>
  </si>
  <si>
    <t>MDM4-202</t>
  </si>
  <si>
    <t>CCDS60396</t>
  </si>
  <si>
    <t>ENST00000507825</t>
  </si>
  <si>
    <t>ENSP00000443816</t>
  </si>
  <si>
    <t>MDM4-204</t>
  </si>
  <si>
    <t>ENST00000367179</t>
  </si>
  <si>
    <t>ENSP00000356147</t>
  </si>
  <si>
    <t>MDM4-006</t>
  </si>
  <si>
    <t>ENST00000367183</t>
  </si>
  <si>
    <t>ENSP00000356151</t>
  </si>
  <si>
    <t>MDM4-201</t>
  </si>
  <si>
    <t>CCDS55675</t>
  </si>
  <si>
    <t>ENST00000367180</t>
  </si>
  <si>
    <t>ENSP00000356148</t>
  </si>
  <si>
    <t>MDM4-009</t>
  </si>
  <si>
    <t>ENST00000444261</t>
  </si>
  <si>
    <t>ENSP00000395254</t>
  </si>
  <si>
    <t>MDM4-007</t>
  </si>
  <si>
    <t>MED12</t>
  </si>
  <si>
    <t>ENST00000462984</t>
  </si>
  <si>
    <t>MED12-007</t>
  </si>
  <si>
    <t>ENST00000471663</t>
  </si>
  <si>
    <t>MED12-006</t>
  </si>
  <si>
    <t>ENST00000489199</t>
  </si>
  <si>
    <t>MED12-008</t>
  </si>
  <si>
    <t>ENST00000460771</t>
  </si>
  <si>
    <t>MED12-009</t>
  </si>
  <si>
    <t>ENST00000333646</t>
  </si>
  <si>
    <t>ENSP00000333125</t>
  </si>
  <si>
    <t>MED12-201</t>
  </si>
  <si>
    <t>ENST00000374102</t>
  </si>
  <si>
    <t>ENSP00000363215</t>
  </si>
  <si>
    <t>MED12-001</t>
  </si>
  <si>
    <t>ENST00000374080</t>
  </si>
  <si>
    <t>ENSP00000363193</t>
  </si>
  <si>
    <t>MED12-002</t>
  </si>
  <si>
    <t>CCDS43970</t>
  </si>
  <si>
    <t>ENST00000444034</t>
  </si>
  <si>
    <t>ENSP00000404373</t>
  </si>
  <si>
    <t>MED12-010</t>
  </si>
  <si>
    <t>ENST00000429213</t>
  </si>
  <si>
    <t>ENSP00000399084</t>
  </si>
  <si>
    <t>MED12-005</t>
  </si>
  <si>
    <t>MEF2B</t>
  </si>
  <si>
    <t>ENST00000602424</t>
  </si>
  <si>
    <t>ENSP00000473308</t>
  </si>
  <si>
    <t>MEF2B-202</t>
  </si>
  <si>
    <t>CCDS12394</t>
  </si>
  <si>
    <t>ENST00000409224</t>
  </si>
  <si>
    <t>ENSP00000386480</t>
  </si>
  <si>
    <t>MEF2B-004</t>
  </si>
  <si>
    <t>ENST00000162023</t>
  </si>
  <si>
    <t>ENSP00000162023</t>
  </si>
  <si>
    <t>MEF2B-201</t>
  </si>
  <si>
    <t>CCDS46024</t>
  </si>
  <si>
    <t>ENST00000410050</t>
  </si>
  <si>
    <t>ENSP00000386374</t>
  </si>
  <si>
    <t>MEF2B-005</t>
  </si>
  <si>
    <t>ENST00000424583</t>
  </si>
  <si>
    <t>ENSP00000402154</t>
  </si>
  <si>
    <t>MEF2B-001</t>
  </si>
  <si>
    <t>ENST00000409447</t>
  </si>
  <si>
    <t>ENSP00000386784</t>
  </si>
  <si>
    <t>MEF2B-006</t>
  </si>
  <si>
    <t>MEN1</t>
  </si>
  <si>
    <t>ENST00000478548</t>
  </si>
  <si>
    <t>MEN1-012</t>
  </si>
  <si>
    <t>ENST00000487019</t>
  </si>
  <si>
    <t>MEN1-013</t>
  </si>
  <si>
    <t>ENST00000337652</t>
  </si>
  <si>
    <t>ENSP00000337088</t>
  </si>
  <si>
    <t>MEN1-201</t>
  </si>
  <si>
    <t>CCDS8083</t>
  </si>
  <si>
    <t>ENST00000394374</t>
  </si>
  <si>
    <t>ENSP00000377899</t>
  </si>
  <si>
    <t>MEN1-202</t>
  </si>
  <si>
    <t>ENST00000377326</t>
  </si>
  <si>
    <t>ENSP00000366543</t>
  </si>
  <si>
    <t>MEN1-007</t>
  </si>
  <si>
    <t>LRG_509t1</t>
  </si>
  <si>
    <t>CCDS31600</t>
  </si>
  <si>
    <t>ENST00000315422</t>
  </si>
  <si>
    <t>ENSP00000323747</t>
  </si>
  <si>
    <t>MEN1-003</t>
  </si>
  <si>
    <t>ENST00000394376</t>
  </si>
  <si>
    <t>ENSP00000377901</t>
  </si>
  <si>
    <t>MEN1-203</t>
  </si>
  <si>
    <t>ENST00000377316</t>
  </si>
  <si>
    <t>ENSP00000366533</t>
  </si>
  <si>
    <t>MEN1-008</t>
  </si>
  <si>
    <t>ENST00000443283</t>
  </si>
  <si>
    <t>ENSP00000396940</t>
  </si>
  <si>
    <t>MEN1-204</t>
  </si>
  <si>
    <t>ENST00000312049</t>
  </si>
  <si>
    <t>ENSP00000308975</t>
  </si>
  <si>
    <t>MEN1-001</t>
  </si>
  <si>
    <t>LRG_509t2</t>
  </si>
  <si>
    <t>ENST00000377321</t>
  </si>
  <si>
    <t>ENSP00000366538</t>
  </si>
  <si>
    <t>MEN1-002</t>
  </si>
  <si>
    <t>ENST00000377313</t>
  </si>
  <si>
    <t>ENSP00000366530</t>
  </si>
  <si>
    <t>MEN1-011</t>
  </si>
  <si>
    <t>ENST00000440873</t>
  </si>
  <si>
    <t>ENSP00000413944</t>
  </si>
  <si>
    <t>MEN1-009</t>
  </si>
  <si>
    <t>ENST00000429702</t>
  </si>
  <si>
    <t>ENSP00000402752</t>
  </si>
  <si>
    <t>MEN1-005</t>
  </si>
  <si>
    <t>ENST00000450708</t>
  </si>
  <si>
    <t>ENSP00000394933</t>
  </si>
  <si>
    <t>MEN1-004</t>
  </si>
  <si>
    <t>ENST00000413626</t>
  </si>
  <si>
    <t>ENSP00000411218</t>
  </si>
  <si>
    <t>MEN1-010</t>
  </si>
  <si>
    <t>ENST00000424912</t>
  </si>
  <si>
    <t>ENSP00000388016</t>
  </si>
  <si>
    <t>MEN1-006</t>
  </si>
  <si>
    <t>MET</t>
  </si>
  <si>
    <t>ENST00000495962</t>
  </si>
  <si>
    <t>MET-003</t>
  </si>
  <si>
    <t>ENST00000397752</t>
  </si>
  <si>
    <t>ENSP00000380860</t>
  </si>
  <si>
    <t>MET-002</t>
  </si>
  <si>
    <t>CCDS43636</t>
  </si>
  <si>
    <t>ENST00000318493</t>
  </si>
  <si>
    <t>ENSP00000317272</t>
  </si>
  <si>
    <t>MET-001</t>
  </si>
  <si>
    <t>CCDS47689</t>
  </si>
  <si>
    <t>ENST00000436117</t>
  </si>
  <si>
    <t>ENSP00000410980</t>
  </si>
  <si>
    <t>MET-201</t>
  </si>
  <si>
    <t>ENST00000539704</t>
  </si>
  <si>
    <t>ENSP00000445020</t>
  </si>
  <si>
    <t>MET-202</t>
  </si>
  <si>
    <t>ENST00000456159</t>
  </si>
  <si>
    <t>ENSP00000413857</t>
  </si>
  <si>
    <t>MET-005</t>
  </si>
  <si>
    <t>ENST00000422097</t>
  </si>
  <si>
    <t>ENSP00000398776</t>
  </si>
  <si>
    <t>MET-004</t>
  </si>
  <si>
    <t>ENST00000454623</t>
  </si>
  <si>
    <t>ENSP00000398140</t>
  </si>
  <si>
    <t>MET-007</t>
  </si>
  <si>
    <t>MITF</t>
  </si>
  <si>
    <t>ENST00000478490</t>
  </si>
  <si>
    <t>ENSP00000433487</t>
  </si>
  <si>
    <t>MITF-008</t>
  </si>
  <si>
    <t>ENST00000394348</t>
  </si>
  <si>
    <t>MITF-006</t>
  </si>
  <si>
    <t>ENST00000461014</t>
  </si>
  <si>
    <t>MITF-013</t>
  </si>
  <si>
    <t>ENST00000461511</t>
  </si>
  <si>
    <t>MITF-011</t>
  </si>
  <si>
    <t>ENST00000495741</t>
  </si>
  <si>
    <t>MITF-010</t>
  </si>
  <si>
    <t>ENST00000352241</t>
  </si>
  <si>
    <t>ENSP00000295600</t>
  </si>
  <si>
    <t>MITF-001</t>
  </si>
  <si>
    <t>CCDS43106</t>
  </si>
  <si>
    <t>ENST00000328528</t>
  </si>
  <si>
    <t>ENSP00000327867</t>
  </si>
  <si>
    <t>MITF-201</t>
  </si>
  <si>
    <t>ENST00000394355</t>
  </si>
  <si>
    <t>ENSP00000377884</t>
  </si>
  <si>
    <t>MITF-202</t>
  </si>
  <si>
    <t>ENST00000448226</t>
  </si>
  <si>
    <t>ENSP00000391803</t>
  </si>
  <si>
    <t>MITF-007</t>
  </si>
  <si>
    <t>ENST00000472437</t>
  </si>
  <si>
    <t>ENSP00000418845</t>
  </si>
  <si>
    <t>MITF-014</t>
  </si>
  <si>
    <t>CCDS54607</t>
  </si>
  <si>
    <t>ENST00000394351</t>
  </si>
  <si>
    <t>ENSP00000377880</t>
  </si>
  <si>
    <t>MITF-004</t>
  </si>
  <si>
    <t>CCDS2913</t>
  </si>
  <si>
    <t>ENST00000314589</t>
  </si>
  <si>
    <t>ENSP00000324443</t>
  </si>
  <si>
    <t>MITF-015</t>
  </si>
  <si>
    <t>CCDS46865</t>
  </si>
  <si>
    <t>ENST00000314557</t>
  </si>
  <si>
    <t>ENSP00000324246</t>
  </si>
  <si>
    <t>MITF-005</t>
  </si>
  <si>
    <t>CCDS43107</t>
  </si>
  <si>
    <t>ENST00000451708</t>
  </si>
  <si>
    <t>ENSP00000398639</t>
  </si>
  <si>
    <t>MITF-003</t>
  </si>
  <si>
    <t>ENST00000531774</t>
  </si>
  <si>
    <t>ENSP00000435909</t>
  </si>
  <si>
    <t>MITF-016</t>
  </si>
  <si>
    <t>CCDS46866</t>
  </si>
  <si>
    <t>ENST00000433517</t>
  </si>
  <si>
    <t>ENSP00000411389</t>
  </si>
  <si>
    <t>MITF-009</t>
  </si>
  <si>
    <t>ENST00000429090</t>
  </si>
  <si>
    <t>ENSP00000407620</t>
  </si>
  <si>
    <t>MITF-012</t>
  </si>
  <si>
    <t>ENST00000457080</t>
  </si>
  <si>
    <t>ENSP00000391276</t>
  </si>
  <si>
    <t>MITF-002</t>
  </si>
  <si>
    <t>MLH1</t>
  </si>
  <si>
    <t>ENST00000432299</t>
  </si>
  <si>
    <t>ENSP00000416783</t>
  </si>
  <si>
    <t>MLH1-002</t>
  </si>
  <si>
    <t>ENST00000413212</t>
  </si>
  <si>
    <t>ENSP00000400844</t>
  </si>
  <si>
    <t>MLH1-009</t>
  </si>
  <si>
    <t>ENST00000457004</t>
  </si>
  <si>
    <t>ENSP00000407773</t>
  </si>
  <si>
    <t>MLH1-012</t>
  </si>
  <si>
    <t>ENST00000458009</t>
  </si>
  <si>
    <t>ENSP00000411066</t>
  </si>
  <si>
    <t>MLH1-008</t>
  </si>
  <si>
    <t>ENST00000447829</t>
  </si>
  <si>
    <t>ENSP00000399329</t>
  </si>
  <si>
    <t>MLH1-007</t>
  </si>
  <si>
    <t>ENST00000454028</t>
  </si>
  <si>
    <t>ENSP00000392649</t>
  </si>
  <si>
    <t>MLH1-018</t>
  </si>
  <si>
    <t>ENST00000442249</t>
  </si>
  <si>
    <t>ENSP00000387511</t>
  </si>
  <si>
    <t>MLH1-013</t>
  </si>
  <si>
    <t>ENST00000492474</t>
  </si>
  <si>
    <t>MLH1-015</t>
  </si>
  <si>
    <t>ENST00000485889</t>
  </si>
  <si>
    <t>MLH1-017</t>
  </si>
  <si>
    <t>ENST00000466900</t>
  </si>
  <si>
    <t>MLH1-019</t>
  </si>
  <si>
    <t>ENST00000476172</t>
  </si>
  <si>
    <t>MLH1-014</t>
  </si>
  <si>
    <t>ENST00000231790</t>
  </si>
  <si>
    <t>ENSP00000231790</t>
  </si>
  <si>
    <t>MLH1-001</t>
  </si>
  <si>
    <t>LRG_216t1</t>
  </si>
  <si>
    <t>CCDS2663</t>
  </si>
  <si>
    <t>ENST00000458205</t>
  </si>
  <si>
    <t>ENSP00000402667</t>
  </si>
  <si>
    <t>MLH1-004</t>
  </si>
  <si>
    <t>CCDS54563</t>
  </si>
  <si>
    <t>ENST00000435176</t>
  </si>
  <si>
    <t>ENSP00000402564</t>
  </si>
  <si>
    <t>MLH1-006</t>
  </si>
  <si>
    <t>CCDS54562</t>
  </si>
  <si>
    <t>ENST00000539477</t>
  </si>
  <si>
    <t>ENSP00000443665</t>
  </si>
  <si>
    <t>MLH1-202</t>
  </si>
  <si>
    <t>ENST00000536378</t>
  </si>
  <si>
    <t>ENSP00000444286</t>
  </si>
  <si>
    <t>MLH1-201</t>
  </si>
  <si>
    <t>ENST00000455445</t>
  </si>
  <si>
    <t>ENSP00000398272</t>
  </si>
  <si>
    <t>MLH1-005</t>
  </si>
  <si>
    <t>ENST00000456676</t>
  </si>
  <si>
    <t>ENSP00000416687</t>
  </si>
  <si>
    <t>MLH1-003</t>
  </si>
  <si>
    <t>ENST00000441265</t>
  </si>
  <si>
    <t>ENSP00000398392</t>
  </si>
  <si>
    <t>MLH1-020</t>
  </si>
  <si>
    <t>ENST00000429117</t>
  </si>
  <si>
    <t>ENSP00000407019</t>
  </si>
  <si>
    <t>MLH1-016</t>
  </si>
  <si>
    <t>ENST00000413740</t>
  </si>
  <si>
    <t>ENSP00000416476</t>
  </si>
  <si>
    <t>MLH1-011</t>
  </si>
  <si>
    <t>ENST00000450420</t>
  </si>
  <si>
    <t>ENSP00000393006</t>
  </si>
  <si>
    <t>MLH1-010</t>
  </si>
  <si>
    <t>MPL</t>
  </si>
  <si>
    <t>ENST00000372470</t>
  </si>
  <si>
    <t>ENSP00000361548</t>
  </si>
  <si>
    <t>MPL-001</t>
  </si>
  <si>
    <t>LRG_510t1</t>
  </si>
  <si>
    <t>CCDS483</t>
  </si>
  <si>
    <t>ENST00000413998</t>
  </si>
  <si>
    <t>ENSP00000414004</t>
  </si>
  <si>
    <t>MPL-002</t>
  </si>
  <si>
    <t>MRE11A</t>
  </si>
  <si>
    <t>ENST00000536144</t>
  </si>
  <si>
    <t>MRE11A-011</t>
  </si>
  <si>
    <t>ENST00000541157</t>
  </si>
  <si>
    <t>MRE11A-010</t>
  </si>
  <si>
    <t>ENST00000323929</t>
  </si>
  <si>
    <t>ENSP00000325863</t>
  </si>
  <si>
    <t>MRE11A-001</t>
  </si>
  <si>
    <t>LRG_85t1</t>
  </si>
  <si>
    <t>CCDS8299</t>
  </si>
  <si>
    <t>ENST00000407439</t>
  </si>
  <si>
    <t>ENSP00000385614</t>
  </si>
  <si>
    <t>MRE11A-004</t>
  </si>
  <si>
    <t>ENST00000393241</t>
  </si>
  <si>
    <t>ENSP00000376933</t>
  </si>
  <si>
    <t>MRE11A-006</t>
  </si>
  <si>
    <t>ENST00000323977</t>
  </si>
  <si>
    <t>ENSP00000326094</t>
  </si>
  <si>
    <t>MRE11A-002</t>
  </si>
  <si>
    <t>CCDS8298</t>
  </si>
  <si>
    <t>ENST00000540013</t>
  </si>
  <si>
    <t>ENSP00000440986</t>
  </si>
  <si>
    <t>MRE11A-005</t>
  </si>
  <si>
    <t>ENST00000536754</t>
  </si>
  <si>
    <t>ENSP00000439511</t>
  </si>
  <si>
    <t>MRE11A-007</t>
  </si>
  <si>
    <t>ENST00000538923</t>
  </si>
  <si>
    <t>ENSP00000442809</t>
  </si>
  <si>
    <t>MRE11A-008</t>
  </si>
  <si>
    <t>ENST00000535120</t>
  </si>
  <si>
    <t>MRE11A-009</t>
  </si>
  <si>
    <t>ENST00000461394</t>
  </si>
  <si>
    <t>MSH2-005</t>
  </si>
  <si>
    <t>ENST00000467323</t>
  </si>
  <si>
    <t>MSH2-006</t>
  </si>
  <si>
    <t>ENST00000406134</t>
  </si>
  <si>
    <t>ENSP00000384199</t>
  </si>
  <si>
    <t>MSH2-002</t>
  </si>
  <si>
    <t>ENST00000233146</t>
  </si>
  <si>
    <t>ENSP00000233146</t>
  </si>
  <si>
    <t>MSH2-001</t>
  </si>
  <si>
    <t>LRG_218t1</t>
  </si>
  <si>
    <t>CCDS1834</t>
  </si>
  <si>
    <t>ENST00000543555</t>
  </si>
  <si>
    <t>ENSP00000442697</t>
  </si>
  <si>
    <t>MSH2-201</t>
  </si>
  <si>
    <t>CCDS5879</t>
  </si>
  <si>
    <t>ENST00000454849</t>
  </si>
  <si>
    <t>ENSP00000411482</t>
  </si>
  <si>
    <t>MSH2-003</t>
  </si>
  <si>
    <t>ENST00000445503</t>
  </si>
  <si>
    <t>ENSP00000405294</t>
  </si>
  <si>
    <t>MSH6-002</t>
  </si>
  <si>
    <t>ENST00000456246</t>
  </si>
  <si>
    <t>ENSP00000410570</t>
  </si>
  <si>
    <t>MSH6-003</t>
  </si>
  <si>
    <t>ENST00000607272</t>
  </si>
  <si>
    <t>MSH6-009</t>
  </si>
  <si>
    <t>ENST00000493177</t>
  </si>
  <si>
    <t>MSH6-007</t>
  </si>
  <si>
    <t>ENST00000454137</t>
  </si>
  <si>
    <t>MSH6-010</t>
  </si>
  <si>
    <t>ENST00000234420</t>
  </si>
  <si>
    <t>ENSP00000234420</t>
  </si>
  <si>
    <t>MSH6-001</t>
  </si>
  <si>
    <t>LRG_219t1</t>
  </si>
  <si>
    <t>CCDS1836</t>
  </si>
  <si>
    <t>ENST00000538136</t>
  </si>
  <si>
    <t>ENSP00000438580</t>
  </si>
  <si>
    <t>MSH6-201</t>
  </si>
  <si>
    <t>CCDS6297</t>
  </si>
  <si>
    <t>ENST00000540021</t>
  </si>
  <si>
    <t>ENSP00000446475</t>
  </si>
  <si>
    <t>MSH6-202</t>
  </si>
  <si>
    <t>CCDS6296</t>
  </si>
  <si>
    <t>ENST00000606499</t>
  </si>
  <si>
    <t>ENSP00000475605</t>
  </si>
  <si>
    <t>MSH6-008</t>
  </si>
  <si>
    <t>ENST00000455383</t>
  </si>
  <si>
    <t>ENSP00000397484</t>
  </si>
  <si>
    <t>MSH6-004</t>
  </si>
  <si>
    <t>ENST00000411819</t>
  </si>
  <si>
    <t>ENSP00000406248</t>
  </si>
  <si>
    <t>MSH6-006</t>
  </si>
  <si>
    <t>ENST00000420813</t>
  </si>
  <si>
    <t>ENSP00000390382</t>
  </si>
  <si>
    <t>MSH6-005</t>
  </si>
  <si>
    <t>MTOR</t>
  </si>
  <si>
    <t>ENST00000495435</t>
  </si>
  <si>
    <t>MTOR-003</t>
  </si>
  <si>
    <t>ENST00000490931</t>
  </si>
  <si>
    <t>MTOR-006</t>
  </si>
  <si>
    <t>ENST00000473471</t>
  </si>
  <si>
    <t>MTOR-007</t>
  </si>
  <si>
    <t>ENST00000476768</t>
  </si>
  <si>
    <t>MTOR-004</t>
  </si>
  <si>
    <t>ENST00000361445</t>
  </si>
  <si>
    <t>ENSP00000354558</t>
  </si>
  <si>
    <t>MTOR-001</t>
  </si>
  <si>
    <t>CCDS127</t>
  </si>
  <si>
    <t>ENST00000376838</t>
  </si>
  <si>
    <t>ENSP00000366034</t>
  </si>
  <si>
    <t>MTOR-002</t>
  </si>
  <si>
    <t>ENST00000455339</t>
  </si>
  <si>
    <t>ENSP00000398745</t>
  </si>
  <si>
    <t>MTOR-005</t>
  </si>
  <si>
    <t>MUTYH</t>
  </si>
  <si>
    <t>ENST00000481571</t>
  </si>
  <si>
    <t>ENSP00000436597</t>
  </si>
  <si>
    <t>MUTYH-003</t>
  </si>
  <si>
    <t>ENST00000475516</t>
  </si>
  <si>
    <t>ENSP00000433843</t>
  </si>
  <si>
    <t>MUTYH-009</t>
  </si>
  <si>
    <t>ENST00000533178</t>
  </si>
  <si>
    <t>ENSP00000436430</t>
  </si>
  <si>
    <t>MUTYH-035</t>
  </si>
  <si>
    <t>ENST00000467459</t>
  </si>
  <si>
    <t>ENSP00000435889</t>
  </si>
  <si>
    <t>MUTYH-031</t>
  </si>
  <si>
    <t>ENST00000467940</t>
  </si>
  <si>
    <t>ENSP00000436478</t>
  </si>
  <si>
    <t>MUTYH-028</t>
  </si>
  <si>
    <t>ENST00000461495</t>
  </si>
  <si>
    <t>ENSP00000437166</t>
  </si>
  <si>
    <t>MUTYH-013</t>
  </si>
  <si>
    <t>ENST00000470256</t>
  </si>
  <si>
    <t>ENSP00000434985</t>
  </si>
  <si>
    <t>MUTYH-018</t>
  </si>
  <si>
    <t>ENST00000525160</t>
  </si>
  <si>
    <t>ENSP00000431568</t>
  </si>
  <si>
    <t>MUTYH-036</t>
  </si>
  <si>
    <t>ENST00000485271</t>
  </si>
  <si>
    <t>ENSP00000431264</t>
  </si>
  <si>
    <t>MUTYH-026</t>
  </si>
  <si>
    <t>ENST00000450313</t>
  </si>
  <si>
    <t>ENSP00000408176</t>
  </si>
  <si>
    <t>MUTYH-202</t>
  </si>
  <si>
    <t>LRG_220t1</t>
  </si>
  <si>
    <t>ENST00000372115</t>
  </si>
  <si>
    <t>ENSP00000361187</t>
  </si>
  <si>
    <t>MUTYH-001</t>
  </si>
  <si>
    <t>CCDS41320</t>
  </si>
  <si>
    <t>ENST00000372098</t>
  </si>
  <si>
    <t>ENSP00000361170</t>
  </si>
  <si>
    <t>MUTYH-002</t>
  </si>
  <si>
    <t>CCDS520</t>
  </si>
  <si>
    <t>ENST00000372104</t>
  </si>
  <si>
    <t>ENSP00000361176</t>
  </si>
  <si>
    <t>MUTYH-004</t>
  </si>
  <si>
    <t>CCDS41322</t>
  </si>
  <si>
    <t>ENST00000372110</t>
  </si>
  <si>
    <t>ENSP00000361182</t>
  </si>
  <si>
    <t>MUTYH-010</t>
  </si>
  <si>
    <t>ENST00000372100</t>
  </si>
  <si>
    <t>ENSP00000361172</t>
  </si>
  <si>
    <t>MUTYH-201</t>
  </si>
  <si>
    <t>ENST00000355498</t>
  </si>
  <si>
    <t>ENSP00000347685</t>
  </si>
  <si>
    <t>MUTYH-008</t>
  </si>
  <si>
    <t>ENST00000354383</t>
  </si>
  <si>
    <t>ENSP00000346354</t>
  </si>
  <si>
    <t>MUTYH-007</t>
  </si>
  <si>
    <t>CCDS41321</t>
  </si>
  <si>
    <t>ENST00000448481</t>
  </si>
  <si>
    <t>ENSP00000409718</t>
  </si>
  <si>
    <t>MUTYH-006</t>
  </si>
  <si>
    <t>ENST00000456914</t>
  </si>
  <si>
    <t>ENSP00000407590</t>
  </si>
  <si>
    <t>MUTYH-005</t>
  </si>
  <si>
    <t>ENST00000528013</t>
  </si>
  <si>
    <t>ENSP00000433130</t>
  </si>
  <si>
    <t>MUTYH-033</t>
  </si>
  <si>
    <t>ENST00000529984</t>
  </si>
  <si>
    <t>ENSP00000437093</t>
  </si>
  <si>
    <t>MUTYH-034</t>
  </si>
  <si>
    <t>ENST00000528332</t>
  </si>
  <si>
    <t>ENSP00000433076</t>
  </si>
  <si>
    <t>MUTYH-203</t>
  </si>
  <si>
    <t>ENST00000435155</t>
  </si>
  <si>
    <t>ENSP00000403655</t>
  </si>
  <si>
    <t>MUTYH-019</t>
  </si>
  <si>
    <t>ENST00000483127</t>
  </si>
  <si>
    <t>ENSP00000436469</t>
  </si>
  <si>
    <t>MUTYH-025</t>
  </si>
  <si>
    <t>ENST00000412971</t>
  </si>
  <si>
    <t>ENSP00000410263</t>
  </si>
  <si>
    <t>MUTYH-016</t>
  </si>
  <si>
    <t>ENST00000488731</t>
  </si>
  <si>
    <t>ENSP00000432330</t>
  </si>
  <si>
    <t>MUTYH-029</t>
  </si>
  <si>
    <t>ENST00000529892</t>
  </si>
  <si>
    <t>ENSP00000432528</t>
  </si>
  <si>
    <t>MUTYH-038</t>
  </si>
  <si>
    <t>ENST00000531105</t>
  </si>
  <si>
    <t>ENSP00000431292</t>
  </si>
  <si>
    <t>MUTYH-037</t>
  </si>
  <si>
    <t>ENST00000483642</t>
  </si>
  <si>
    <t>MUTYH-015</t>
  </si>
  <si>
    <t>ENST00000481139</t>
  </si>
  <si>
    <t>MUTYH-014</t>
  </si>
  <si>
    <t>ENST00000492494</t>
  </si>
  <si>
    <t>MUTYH-020</t>
  </si>
  <si>
    <t>ENST00000479746</t>
  </si>
  <si>
    <t>MUTYH-021</t>
  </si>
  <si>
    <t>ENST00000476789</t>
  </si>
  <si>
    <t>MUTYH-011</t>
  </si>
  <si>
    <t>ENST00000482094</t>
  </si>
  <si>
    <t>MUTYH-027</t>
  </si>
  <si>
    <t>ENST00000462388</t>
  </si>
  <si>
    <t>MUTYH-023</t>
  </si>
  <si>
    <t>ENST00000462387</t>
  </si>
  <si>
    <t>MUTYH-012</t>
  </si>
  <si>
    <t>ENST00000485484</t>
  </si>
  <si>
    <t>MUTYH-022</t>
  </si>
  <si>
    <t>ENST00000478796</t>
  </si>
  <si>
    <t>MUTYH-030</t>
  </si>
  <si>
    <t>ENST00000534453</t>
  </si>
  <si>
    <t>MUTYH-032</t>
  </si>
  <si>
    <t>ENST00000474703</t>
  </si>
  <si>
    <t>MUTYH-017</t>
  </si>
  <si>
    <t>ENST00000466231</t>
  </si>
  <si>
    <t>MUTYH-024</t>
  </si>
  <si>
    <t>ENST00000377970</t>
  </si>
  <si>
    <t>ENSP00000367207</t>
  </si>
  <si>
    <t>MYC-001</t>
  </si>
  <si>
    <t>CCDS6359</t>
  </si>
  <si>
    <t>ENST00000524013</t>
  </si>
  <si>
    <t>ENSP00000430235</t>
  </si>
  <si>
    <t>MYC-004</t>
  </si>
  <si>
    <t>ENST00000259523</t>
  </si>
  <si>
    <t>ENSP00000259523</t>
  </si>
  <si>
    <t>MYC-002</t>
  </si>
  <si>
    <t>ENST00000517291</t>
  </si>
  <si>
    <t>ENSP00000429441</t>
  </si>
  <si>
    <t>MYC-003</t>
  </si>
  <si>
    <t>ENST00000520751</t>
  </si>
  <si>
    <t>ENSP00000430226</t>
  </si>
  <si>
    <t>MYC-005</t>
  </si>
  <si>
    <t>MYCL</t>
  </si>
  <si>
    <t>ENST00000397332</t>
  </si>
  <si>
    <t>ENSP00000380494</t>
  </si>
  <si>
    <t>MYCL-001</t>
  </si>
  <si>
    <t>CCDS53300</t>
  </si>
  <si>
    <t>ENST00000429311</t>
  </si>
  <si>
    <t>ENSP00000389358</t>
  </si>
  <si>
    <t>MYCL-201</t>
  </si>
  <si>
    <t>ENST00000372815</t>
  </si>
  <si>
    <t>ENSP00000361902</t>
  </si>
  <si>
    <t>MYCL-002</t>
  </si>
  <si>
    <t>CCDS44117</t>
  </si>
  <si>
    <t>ENST00000372816</t>
  </si>
  <si>
    <t>ENSP00000361903</t>
  </si>
  <si>
    <t>MYCL-004</t>
  </si>
  <si>
    <t>CCDS30682</t>
  </si>
  <si>
    <t>ENST00000450953</t>
  </si>
  <si>
    <t>ENSP00000434375</t>
  </si>
  <si>
    <t>MYCL-003</t>
  </si>
  <si>
    <t>MYCN</t>
  </si>
  <si>
    <t>ENST00000281043</t>
  </si>
  <si>
    <t>ENSP00000281043</t>
  </si>
  <si>
    <t>MYCN-001</t>
  </si>
  <si>
    <t>CCDS1687</t>
  </si>
  <si>
    <t>MYD88</t>
  </si>
  <si>
    <t>ENST00000481122</t>
  </si>
  <si>
    <t>MYD88-013</t>
  </si>
  <si>
    <t>ENST00000463956</t>
  </si>
  <si>
    <t>MYD88-012</t>
  </si>
  <si>
    <t>ENST00000417037</t>
  </si>
  <si>
    <t>ENSP00000401399</t>
  </si>
  <si>
    <t>MYD88-201</t>
  </si>
  <si>
    <t>LRG_157t1</t>
  </si>
  <si>
    <t>CCDS54565</t>
  </si>
  <si>
    <t>ENST00000396334</t>
  </si>
  <si>
    <t>ENSP00000379625</t>
  </si>
  <si>
    <t>MYD88-001</t>
  </si>
  <si>
    <t>CCDS2674</t>
  </si>
  <si>
    <t>ENST00000421516</t>
  </si>
  <si>
    <t>ENSP00000391753</t>
  </si>
  <si>
    <t>MYD88-006</t>
  </si>
  <si>
    <t>ENST00000424893</t>
  </si>
  <si>
    <t>ENSP00000389979</t>
  </si>
  <si>
    <t>MYD88-011</t>
  </si>
  <si>
    <t>CCDS54567</t>
  </si>
  <si>
    <t>ENST00000495303</t>
  </si>
  <si>
    <t>ENSP00000417848</t>
  </si>
  <si>
    <t>MYD88-008</t>
  </si>
  <si>
    <t>CCDS54568</t>
  </si>
  <si>
    <t>ENST00000443433</t>
  </si>
  <si>
    <t>ENSP00000390565</t>
  </si>
  <si>
    <t>MYD88-009</t>
  </si>
  <si>
    <t>CCDS54566</t>
  </si>
  <si>
    <t>ENST00000484513</t>
  </si>
  <si>
    <t>MYD88-007</t>
  </si>
  <si>
    <t>ENST00000416282</t>
  </si>
  <si>
    <t>MYD88-002</t>
  </si>
  <si>
    <t>ENST00000460295</t>
  </si>
  <si>
    <t>MYD88-003</t>
  </si>
  <si>
    <t>NBN</t>
  </si>
  <si>
    <t>ENST00000396252</t>
  </si>
  <si>
    <t>ENSP00000379551</t>
  </si>
  <si>
    <t>NBN-002</t>
  </si>
  <si>
    <t>ENST00000523444</t>
  </si>
  <si>
    <t>ENSP00000428252</t>
  </si>
  <si>
    <t>NBN-009</t>
  </si>
  <si>
    <t>ENST00000265433</t>
  </si>
  <si>
    <t>ENSP00000265433</t>
  </si>
  <si>
    <t>NBN-001</t>
  </si>
  <si>
    <t>LRG_158t1</t>
  </si>
  <si>
    <t>CCDS6249</t>
  </si>
  <si>
    <t>ENST00000409330</t>
  </si>
  <si>
    <t>ENSP00000386924</t>
  </si>
  <si>
    <t>NBN-003</t>
  </si>
  <si>
    <t>ENST00000517772</t>
  </si>
  <si>
    <t>ENSP00000428717</t>
  </si>
  <si>
    <t>NBN-011</t>
  </si>
  <si>
    <t>ENST00000517337</t>
  </si>
  <si>
    <t>ENSP00000429971</t>
  </si>
  <si>
    <t>NBN-013</t>
  </si>
  <si>
    <t>ENST00000519426</t>
  </si>
  <si>
    <t>ENSP00000430983</t>
  </si>
  <si>
    <t>NBN-010</t>
  </si>
  <si>
    <t>ENST00000494804</t>
  </si>
  <si>
    <t>NBN-006</t>
  </si>
  <si>
    <t>ENST00000474821</t>
  </si>
  <si>
    <t>NBN-008</t>
  </si>
  <si>
    <t>ENST00000520325</t>
  </si>
  <si>
    <t>NBN-012</t>
  </si>
  <si>
    <t>ENST00000579081</t>
  </si>
  <si>
    <t>ENSP00000462408</t>
  </si>
  <si>
    <t>NF1-009</t>
  </si>
  <si>
    <t>ENST00000495910</t>
  </si>
  <si>
    <t>ENSP00000463682</t>
  </si>
  <si>
    <t>NF1-006</t>
  </si>
  <si>
    <t>ENST00000471572</t>
  </si>
  <si>
    <t>ENSP00000464678</t>
  </si>
  <si>
    <t>NF1-014</t>
  </si>
  <si>
    <t>ENST00000581790</t>
  </si>
  <si>
    <t>ENSP00000462700</t>
  </si>
  <si>
    <t>NF1-015</t>
  </si>
  <si>
    <t>ENST00000466819</t>
  </si>
  <si>
    <t>ENSP00000463819</t>
  </si>
  <si>
    <t>NF1-007</t>
  </si>
  <si>
    <t>ENST00000479614</t>
  </si>
  <si>
    <t>ENSP00000462157</t>
  </si>
  <si>
    <t>NF1-008</t>
  </si>
  <si>
    <t>ENST00000479536</t>
  </si>
  <si>
    <t>ENSP00000467080</t>
  </si>
  <si>
    <t>NF1-012</t>
  </si>
  <si>
    <t>ENST00000422121</t>
  </si>
  <si>
    <t>ENSP00000465138</t>
  </si>
  <si>
    <t>NF1-020</t>
  </si>
  <si>
    <t>ENST00000581113</t>
  </si>
  <si>
    <t>NF1-017</t>
  </si>
  <si>
    <t>ENST00000498569</t>
  </si>
  <si>
    <t>NF1-021</t>
  </si>
  <si>
    <t>ENST00000488981</t>
  </si>
  <si>
    <t>NF1-022</t>
  </si>
  <si>
    <t>ENST00000358273</t>
  </si>
  <si>
    <t>ENSP00000351015</t>
  </si>
  <si>
    <t>NF1-001</t>
  </si>
  <si>
    <t>LRG_214t2</t>
  </si>
  <si>
    <t>CCDS42292</t>
  </si>
  <si>
    <t>ENST00000356175</t>
  </si>
  <si>
    <t>ENSP00000348498</t>
  </si>
  <si>
    <t>NF1-002</t>
  </si>
  <si>
    <t>LRG_214t1</t>
  </si>
  <si>
    <t>CCDS11264</t>
  </si>
  <si>
    <t>ENST00000456735</t>
  </si>
  <si>
    <t>ENSP00000389907</t>
  </si>
  <si>
    <t>NF1-003</t>
  </si>
  <si>
    <t>ENST00000431387</t>
  </si>
  <si>
    <t>ENSP00000412921</t>
  </si>
  <si>
    <t>NF1-010</t>
  </si>
  <si>
    <t>CCDS45645</t>
  </si>
  <si>
    <t>ENST00000444181</t>
  </si>
  <si>
    <t>ENSP00000396481</t>
  </si>
  <si>
    <t>NF1-202</t>
  </si>
  <si>
    <t>ENST00000417592</t>
  </si>
  <si>
    <t>ENSP00000398991</t>
  </si>
  <si>
    <t>NF1-201</t>
  </si>
  <si>
    <t>ENST00000468273</t>
  </si>
  <si>
    <t>ENSP00000464702</t>
  </si>
  <si>
    <t>NF1-013</t>
  </si>
  <si>
    <t>ENST00000489712</t>
  </si>
  <si>
    <t>ENSP00000467284</t>
  </si>
  <si>
    <t>NF1-023</t>
  </si>
  <si>
    <t>ENST00000577967</t>
  </si>
  <si>
    <t>NF1-016</t>
  </si>
  <si>
    <t>ENST00000493220</t>
  </si>
  <si>
    <t>NF1-005</t>
  </si>
  <si>
    <t>ENST00000487476</t>
  </si>
  <si>
    <t>NF1-004</t>
  </si>
  <si>
    <t>ENST00000490416</t>
  </si>
  <si>
    <t>NF1-011</t>
  </si>
  <si>
    <t>ENST00000584328</t>
  </si>
  <si>
    <t>NF1-018</t>
  </si>
  <si>
    <t>ENST00000582892</t>
  </si>
  <si>
    <t>NF1-019</t>
  </si>
  <si>
    <t>NF2</t>
  </si>
  <si>
    <t>ENST00000432151</t>
  </si>
  <si>
    <t>ENSP00000395885</t>
  </si>
  <si>
    <t>NF2-002</t>
  </si>
  <si>
    <t>ENST00000338641</t>
  </si>
  <si>
    <t>ENSP00000344666</t>
  </si>
  <si>
    <t>NF2-001</t>
  </si>
  <si>
    <t>LRG_511t2</t>
  </si>
  <si>
    <t>CCDS13861</t>
  </si>
  <si>
    <t>ENST00000361452</t>
  </si>
  <si>
    <t>ENSP00000354897</t>
  </si>
  <si>
    <t>NF2-010</t>
  </si>
  <si>
    <t>CCDS13864</t>
  </si>
  <si>
    <t>ENST00000347330</t>
  </si>
  <si>
    <t>ENSP00000335160</t>
  </si>
  <si>
    <t>NF2-201</t>
  </si>
  <si>
    <t>ENST00000413209</t>
  </si>
  <si>
    <t>ENSP00000409921</t>
  </si>
  <si>
    <t>NF2-202</t>
  </si>
  <si>
    <t>CCDS54516</t>
  </si>
  <si>
    <t>ENST00000403999</t>
  </si>
  <si>
    <t>ENSP00000384797</t>
  </si>
  <si>
    <t>NF2-003</t>
  </si>
  <si>
    <t>CCDS13862</t>
  </si>
  <si>
    <t>ENST00000403435</t>
  </si>
  <si>
    <t>ENSP00000384029</t>
  </si>
  <si>
    <t>NF2-004</t>
  </si>
  <si>
    <t>ENST00000334961</t>
  </si>
  <si>
    <t>ENSP00000335652</t>
  </si>
  <si>
    <t>NF2-008</t>
  </si>
  <si>
    <t>CCDS13865</t>
  </si>
  <si>
    <t>ENST00000397789</t>
  </si>
  <si>
    <t>ENSP00000380891</t>
  </si>
  <si>
    <t>NF2-009</t>
  </si>
  <si>
    <t>ENST00000353887</t>
  </si>
  <si>
    <t>ENSP00000340626</t>
  </si>
  <si>
    <t>NF2-005</t>
  </si>
  <si>
    <t>ENST00000361166</t>
  </si>
  <si>
    <t>ENSP00000354529</t>
  </si>
  <si>
    <t>NF2-007</t>
  </si>
  <si>
    <t>ENST00000361676</t>
  </si>
  <si>
    <t>ENSP00000355183</t>
  </si>
  <si>
    <t>NF2-006</t>
  </si>
  <si>
    <t>CCDS13863</t>
  </si>
  <si>
    <t>NFE2L2</t>
  </si>
  <si>
    <t>ENST00000397062</t>
  </si>
  <si>
    <t>ENSP00000380252</t>
  </si>
  <si>
    <t>NFE2L2-001</t>
  </si>
  <si>
    <t>CCDS42782</t>
  </si>
  <si>
    <t>ENST00000464747</t>
  </si>
  <si>
    <t>ENSP00000467401</t>
  </si>
  <si>
    <t>NFE2L2-003</t>
  </si>
  <si>
    <t>CCDS46457</t>
  </si>
  <si>
    <t>ENST00000397063</t>
  </si>
  <si>
    <t>ENSP00000380253</t>
  </si>
  <si>
    <t>NFE2L2-002</t>
  </si>
  <si>
    <t>ENST00000446151</t>
  </si>
  <si>
    <t>ENSP00000411575</t>
  </si>
  <si>
    <t>NFE2L2-008</t>
  </si>
  <si>
    <t>CCDS46458</t>
  </si>
  <si>
    <t>ENST00000423513</t>
  </si>
  <si>
    <t>ENSP00000410015</t>
  </si>
  <si>
    <t>NFE2L2-006</t>
  </si>
  <si>
    <t>ENST00000421929</t>
  </si>
  <si>
    <t>ENSP00000412191</t>
  </si>
  <si>
    <t>NFE2L2-009</t>
  </si>
  <si>
    <t>ENST00000448782</t>
  </si>
  <si>
    <t>ENSP00000400073</t>
  </si>
  <si>
    <t>NFE2L2-013</t>
  </si>
  <si>
    <t>ENST00000449627</t>
  </si>
  <si>
    <t>ENSP00000391590</t>
  </si>
  <si>
    <t>NFE2L2-012</t>
  </si>
  <si>
    <t>ENST00000586532</t>
  </si>
  <si>
    <t>ENSP00000464920</t>
  </si>
  <si>
    <t>NFE2L2-016</t>
  </si>
  <si>
    <t>ENST00000588123</t>
  </si>
  <si>
    <t>ENSP00000468089</t>
  </si>
  <si>
    <t>NFE2L2-015</t>
  </si>
  <si>
    <t>ENST00000458603</t>
  </si>
  <si>
    <t>ENSP00000416308</t>
  </si>
  <si>
    <t>NFE2L2-014</t>
  </si>
  <si>
    <t>ENST00000430047</t>
  </si>
  <si>
    <t>ENSP00000391291</t>
  </si>
  <si>
    <t>NFE2L2-010</t>
  </si>
  <si>
    <t>ENST00000477534</t>
  </si>
  <si>
    <t>NFE2L2-007</t>
  </si>
  <si>
    <t>ENST00000462023</t>
  </si>
  <si>
    <t>NFE2L2-011</t>
  </si>
  <si>
    <t>NFKBIA</t>
  </si>
  <si>
    <t>ENST00000554001</t>
  </si>
  <si>
    <t>ENSP00000450537</t>
  </si>
  <si>
    <t>NFKBIA-003</t>
  </si>
  <si>
    <t>ENST00000557100</t>
  </si>
  <si>
    <t>NFKBIA-010</t>
  </si>
  <si>
    <t>ENST00000216797</t>
  </si>
  <si>
    <t>ENSP00000216797</t>
  </si>
  <si>
    <t>NFKBIA-001</t>
  </si>
  <si>
    <t>LRG_89t1</t>
  </si>
  <si>
    <t>CCDS9656</t>
  </si>
  <si>
    <t>ENST00000557389</t>
  </si>
  <si>
    <t>ENSP00000450514</t>
  </si>
  <si>
    <t>NFKBIA-004</t>
  </si>
  <si>
    <t>ENST00000557140</t>
  </si>
  <si>
    <t>ENSP00000451257</t>
  </si>
  <si>
    <t>NFKBIA-002</t>
  </si>
  <si>
    <t>ENST00000553342</t>
  </si>
  <si>
    <t>ENSP00000451281</t>
  </si>
  <si>
    <t>NFKBIA-011</t>
  </si>
  <si>
    <t>ENST00000557459</t>
  </si>
  <si>
    <t>NFKBIA-008</t>
  </si>
  <si>
    <t>ENST00000555371</t>
  </si>
  <si>
    <t>NFKBIA-006</t>
  </si>
  <si>
    <t>ENST00000555629</t>
  </si>
  <si>
    <t>NFKBIA-005</t>
  </si>
  <si>
    <t>ENST00000556664</t>
  </si>
  <si>
    <t>NFKBIA-007</t>
  </si>
  <si>
    <t>NKX2-1</t>
  </si>
  <si>
    <t>ENST00000518149</t>
  </si>
  <si>
    <t>ENSP00000428341</t>
  </si>
  <si>
    <t>NKX2-1-004</t>
  </si>
  <si>
    <t>CCDS9659</t>
  </si>
  <si>
    <t>ENST00000498187</t>
  </si>
  <si>
    <t>ENSP00000429607</t>
  </si>
  <si>
    <t>NKX2-1-001</t>
  </si>
  <si>
    <t>ENST00000354822</t>
  </si>
  <si>
    <t>ENSP00000346879</t>
  </si>
  <si>
    <t>NKX2-1-002</t>
  </si>
  <si>
    <t>CCDS41945</t>
  </si>
  <si>
    <t>ENST00000522719</t>
  </si>
  <si>
    <t>ENSP00000429519</t>
  </si>
  <si>
    <t>NKX2-1-003</t>
  </si>
  <si>
    <t>ENST00000546983</t>
  </si>
  <si>
    <t>ENSP00000449302</t>
  </si>
  <si>
    <t>NKX2-1-005</t>
  </si>
  <si>
    <t>ENST00000491649</t>
  </si>
  <si>
    <t>NOTCH1-003</t>
  </si>
  <si>
    <t>ENST00000494783</t>
  </si>
  <si>
    <t>NOTCH1-002</t>
  </si>
  <si>
    <t>ENST00000277541</t>
  </si>
  <si>
    <t>ENSP00000277541</t>
  </si>
  <si>
    <t>NOTCH1-001</t>
  </si>
  <si>
    <t>CCDS4395</t>
  </si>
  <si>
    <t>NOTCH2</t>
  </si>
  <si>
    <t>ENST00000493703</t>
  </si>
  <si>
    <t>NOTCH2-005</t>
  </si>
  <si>
    <t>ENST00000478864</t>
  </si>
  <si>
    <t>NOTCH2-003</t>
  </si>
  <si>
    <t>ENST00000489731</t>
  </si>
  <si>
    <t>NOTCH2-002</t>
  </si>
  <si>
    <t>ENST00000256646</t>
  </si>
  <si>
    <t>ENSP00000256646</t>
  </si>
  <si>
    <t>NOTCH2-001</t>
  </si>
  <si>
    <t>CCDS908</t>
  </si>
  <si>
    <t>ENST00000602566</t>
  </si>
  <si>
    <t>ENSP00000473427</t>
  </si>
  <si>
    <t>NOTCH2-006</t>
  </si>
  <si>
    <t>ENST00000479412</t>
  </si>
  <si>
    <t>NOTCH2-004</t>
  </si>
  <si>
    <t>NOTCH3</t>
  </si>
  <si>
    <t>ENST00000595514</t>
  </si>
  <si>
    <t>ENSP00000470661</t>
  </si>
  <si>
    <t>NOTCH3-005</t>
  </si>
  <si>
    <t>ENST00000263388</t>
  </si>
  <si>
    <t>ENSP00000263388</t>
  </si>
  <si>
    <t>NOTCH3-001</t>
  </si>
  <si>
    <t>CCDS12326</t>
  </si>
  <si>
    <t>ENST00000601011</t>
  </si>
  <si>
    <t>ENSP00000473138</t>
  </si>
  <si>
    <t>NOTCH3-002</t>
  </si>
  <si>
    <t>ENST00000597756</t>
  </si>
  <si>
    <t>ENSP00000468879</t>
  </si>
  <si>
    <t>NOTCH3-006</t>
  </si>
  <si>
    <t>ENST00000600841</t>
  </si>
  <si>
    <t>NOTCH3-004</t>
  </si>
  <si>
    <t>ENST00000595045</t>
  </si>
  <si>
    <t>NOTCH3-003</t>
  </si>
  <si>
    <t>NPAT</t>
  </si>
  <si>
    <t>ENST00000531384</t>
  </si>
  <si>
    <t>ENSP00000433497</t>
  </si>
  <si>
    <t>NPAT-005</t>
  </si>
  <si>
    <t>ENST00000610253</t>
  </si>
  <si>
    <t>NPAT-003</t>
  </si>
  <si>
    <t>ENST00000278612</t>
  </si>
  <si>
    <t>ENSP00000278612</t>
  </si>
  <si>
    <t>NPAT-001</t>
  </si>
  <si>
    <t>CCDS4171</t>
  </si>
  <si>
    <t>ENST00000527296</t>
  </si>
  <si>
    <t>ENSP00000436510</t>
  </si>
  <si>
    <t>NPAT-006</t>
  </si>
  <si>
    <t>ENST00000530859</t>
  </si>
  <si>
    <t>NPAT-004</t>
  </si>
  <si>
    <t>ENST00000530926</t>
  </si>
  <si>
    <t>NPAT-007</t>
  </si>
  <si>
    <t>ENST00000296930</t>
  </si>
  <si>
    <t>ENSP00000296930</t>
  </si>
  <si>
    <t>NPM1-001</t>
  </si>
  <si>
    <t>LRG_458t1</t>
  </si>
  <si>
    <t>CCDS4376</t>
  </si>
  <si>
    <t>ENST00000393820</t>
  </si>
  <si>
    <t>ENSP00000377408</t>
  </si>
  <si>
    <t>NPM1-003</t>
  </si>
  <si>
    <t>CCDS43399</t>
  </si>
  <si>
    <t>ENST00000517671</t>
  </si>
  <si>
    <t>ENSP00000428755</t>
  </si>
  <si>
    <t>NPM1-004</t>
  </si>
  <si>
    <t>ENST00000351986</t>
  </si>
  <si>
    <t>ENSP00000341168</t>
  </si>
  <si>
    <t>NPM1-002</t>
  </si>
  <si>
    <t>CCDS4377</t>
  </si>
  <si>
    <t>ENST00000521672</t>
  </si>
  <si>
    <t>ENSP00000429485</t>
  </si>
  <si>
    <t>NPM1-005</t>
  </si>
  <si>
    <t>ENST00000523622</t>
  </si>
  <si>
    <t>ENSP00000428647</t>
  </si>
  <si>
    <t>NPM1-007</t>
  </si>
  <si>
    <t>ENST00000518587</t>
  </si>
  <si>
    <t>NPM1-008</t>
  </si>
  <si>
    <t>ENST00000524204</t>
  </si>
  <si>
    <t>NPM1-012</t>
  </si>
  <si>
    <t>ENST00000519955</t>
  </si>
  <si>
    <t>NPM1-011</t>
  </si>
  <si>
    <t>ENST00000521260</t>
  </si>
  <si>
    <t>NPM1-009</t>
  </si>
  <si>
    <t>ENST00000521710</t>
  </si>
  <si>
    <t>NPM1-010</t>
  </si>
  <si>
    <t>ENST00000523339</t>
  </si>
  <si>
    <t>NPM1-006</t>
  </si>
  <si>
    <t>ENST00000369535</t>
  </si>
  <si>
    <t>ENSP00000358548</t>
  </si>
  <si>
    <t>CCDS877</t>
  </si>
  <si>
    <t>ENST00000375350</t>
  </si>
  <si>
    <t>ENSP00000364499</t>
  </si>
  <si>
    <t>NSD1-007</t>
  </si>
  <si>
    <t>ENST00000439151</t>
  </si>
  <si>
    <t>ENSP00000395929</t>
  </si>
  <si>
    <t>NSD1-001</t>
  </si>
  <si>
    <t>LRG_512t1</t>
  </si>
  <si>
    <t>CCDS4412</t>
  </si>
  <si>
    <t>ENST00000361032</t>
  </si>
  <si>
    <t>ENSP00000354310</t>
  </si>
  <si>
    <t>NSD1-202</t>
  </si>
  <si>
    <t>ENST00000354179</t>
  </si>
  <si>
    <t>ENSP00000346111</t>
  </si>
  <si>
    <t>NSD1-201</t>
  </si>
  <si>
    <t>CCDS4413</t>
  </si>
  <si>
    <t>ENST00000347982</t>
  </si>
  <si>
    <t>ENSP00000343209</t>
  </si>
  <si>
    <t>NSD1-002</t>
  </si>
  <si>
    <t>ENST00000511258</t>
  </si>
  <si>
    <t>ENSP00000426428</t>
  </si>
  <si>
    <t>NSD1-003</t>
  </si>
  <si>
    <t>ENST00000508896</t>
  </si>
  <si>
    <t>ENSP00000423372</t>
  </si>
  <si>
    <t>NSD1-004</t>
  </si>
  <si>
    <t>ENST00000503056</t>
  </si>
  <si>
    <t>ENSP00000424024</t>
  </si>
  <si>
    <t>NSD1-009</t>
  </si>
  <si>
    <t>ENST00000508029</t>
  </si>
  <si>
    <t>ENSP00000425120</t>
  </si>
  <si>
    <t>NSD1-008</t>
  </si>
  <si>
    <t>ENST00000504457</t>
  </si>
  <si>
    <t>ENSP00000422996</t>
  </si>
  <si>
    <t>NSD1-010</t>
  </si>
  <si>
    <t>ENST00000510954</t>
  </si>
  <si>
    <t>ENSP00000423982</t>
  </si>
  <si>
    <t>NSD1-005</t>
  </si>
  <si>
    <t>ENST00000505395</t>
  </si>
  <si>
    <t>ENSP00000424096</t>
  </si>
  <si>
    <t>NSD1-011</t>
  </si>
  <si>
    <t>ENST00000515735</t>
  </si>
  <si>
    <t>ENSP00000423048</t>
  </si>
  <si>
    <t>NSD1-012</t>
  </si>
  <si>
    <t>ENST00000602285</t>
  </si>
  <si>
    <t>NSD1-014</t>
  </si>
  <si>
    <t>ENST00000513736</t>
  </si>
  <si>
    <t>NSD1-013</t>
  </si>
  <si>
    <t>ENST00000512992</t>
  </si>
  <si>
    <t>NSD1-006</t>
  </si>
  <si>
    <t>NT5C2</t>
  </si>
  <si>
    <t>ENST00000461461</t>
  </si>
  <si>
    <t>ENSP00000474091</t>
  </si>
  <si>
    <t>NT5C2-003</t>
  </si>
  <si>
    <t>ENST00000452156</t>
  </si>
  <si>
    <t>ENSP00000396468</t>
  </si>
  <si>
    <t>NT5C2-002</t>
  </si>
  <si>
    <t>ENST00000552185</t>
  </si>
  <si>
    <t>ENSP00000447664</t>
  </si>
  <si>
    <t>NT5C2-013</t>
  </si>
  <si>
    <t>ENST00000369857</t>
  </si>
  <si>
    <t>NT5C2-012</t>
  </si>
  <si>
    <t>ENST00000487810</t>
  </si>
  <si>
    <t>NT5C2-004</t>
  </si>
  <si>
    <t>ENST00000467380</t>
  </si>
  <si>
    <t>NT5C2-011</t>
  </si>
  <si>
    <t>ENST00000481549</t>
  </si>
  <si>
    <t>NT5C2-008</t>
  </si>
  <si>
    <t>ENST00000343289</t>
  </si>
  <si>
    <t>ENSP00000339479</t>
  </si>
  <si>
    <t>NT5C2-201</t>
  </si>
  <si>
    <t>CCDS7544</t>
  </si>
  <si>
    <t>ENST00000404739</t>
  </si>
  <si>
    <t>ENSP00000383960</t>
  </si>
  <si>
    <t>NT5C2-001</t>
  </si>
  <si>
    <t>ENST00000423468</t>
  </si>
  <si>
    <t>ENSP00000392236</t>
  </si>
  <si>
    <t>NT5C2-202</t>
  </si>
  <si>
    <t>ENST00000458345</t>
  </si>
  <si>
    <t>ENSP00000411330</t>
  </si>
  <si>
    <t>NT5C2-005</t>
  </si>
  <si>
    <t>ENST00000421281</t>
  </si>
  <si>
    <t>ENSP00000408112</t>
  </si>
  <si>
    <t>NT5C2-009</t>
  </si>
  <si>
    <t>ENST00000470299</t>
  </si>
  <si>
    <t>ENSP00000474247</t>
  </si>
  <si>
    <t>NT5C2-010</t>
  </si>
  <si>
    <t>ENST00000470228</t>
  </si>
  <si>
    <t>NT5C2-007</t>
  </si>
  <si>
    <t>ENST00000469228</t>
  </si>
  <si>
    <t>NT5C2-006</t>
  </si>
  <si>
    <t>NTRK1</t>
  </si>
  <si>
    <t>ENST00000497019</t>
  </si>
  <si>
    <t>ENSP00000436804</t>
  </si>
  <si>
    <t>NTRK1-002</t>
  </si>
  <si>
    <t>ENST00000531606</t>
  </si>
  <si>
    <t>NTRK1-011</t>
  </si>
  <si>
    <t>ENST00000489021</t>
  </si>
  <si>
    <t>NTRK1-008</t>
  </si>
  <si>
    <t>ENST00000368196</t>
  </si>
  <si>
    <t>ENSP00000357179</t>
  </si>
  <si>
    <t>NTRK1-001</t>
  </si>
  <si>
    <t>LRG_261t2</t>
  </si>
  <si>
    <t>CCDS30891</t>
  </si>
  <si>
    <t>ENST00000392302</t>
  </si>
  <si>
    <t>ENSP00000376120</t>
  </si>
  <si>
    <t>NTRK1-004</t>
  </si>
  <si>
    <t>LRG_261t1</t>
  </si>
  <si>
    <t>CCDS30890</t>
  </si>
  <si>
    <t>ENST00000358660</t>
  </si>
  <si>
    <t>ENSP00000351486</t>
  </si>
  <si>
    <t>NTRK1-006</t>
  </si>
  <si>
    <t>ENST00000524377</t>
  </si>
  <si>
    <t>ENSP00000431418</t>
  </si>
  <si>
    <t>NTRK1-007</t>
  </si>
  <si>
    <t>LRG_261t3</t>
  </si>
  <si>
    <t>CCDS1161</t>
  </si>
  <si>
    <t>ENST00000530298</t>
  </si>
  <si>
    <t>NTRK1-005</t>
  </si>
  <si>
    <t>ENST00000534682</t>
  </si>
  <si>
    <t>NTRK1-010</t>
  </si>
  <si>
    <t>ENST00000533630</t>
  </si>
  <si>
    <t>NTRK1-009</t>
  </si>
  <si>
    <t>NTRK2</t>
  </si>
  <si>
    <t>ENST00000304053</t>
  </si>
  <si>
    <t>ENSP00000306167</t>
  </si>
  <si>
    <t>NTRK2-003</t>
  </si>
  <si>
    <t>CCDS35051</t>
  </si>
  <si>
    <t>ENST00000376208</t>
  </si>
  <si>
    <t>ENSP00000365381</t>
  </si>
  <si>
    <t>NTRK2-002</t>
  </si>
  <si>
    <t>CCDS35052</t>
  </si>
  <si>
    <t>ENST00000395882</t>
  </si>
  <si>
    <t>ENSP00000379221</t>
  </si>
  <si>
    <t>NTRK2-204</t>
  </si>
  <si>
    <t>CCDS35053</t>
  </si>
  <si>
    <t>ENST00000359847</t>
  </si>
  <si>
    <t>ENSP00000352906</t>
  </si>
  <si>
    <t>NTRK2-005</t>
  </si>
  <si>
    <t>ENST00000376214</t>
  </si>
  <si>
    <t>ENSP00000365387</t>
  </si>
  <si>
    <t>NTRK2-202</t>
  </si>
  <si>
    <t>CCDS6671</t>
  </si>
  <si>
    <t>ENST00000376213</t>
  </si>
  <si>
    <t>ENSP00000365386</t>
  </si>
  <si>
    <t>NTRK2-201</t>
  </si>
  <si>
    <t>CCDS35050</t>
  </si>
  <si>
    <t>ENST00000277120</t>
  </si>
  <si>
    <t>ENSP00000277120</t>
  </si>
  <si>
    <t>NTRK2-004</t>
  </si>
  <si>
    <t>ENST00000323115</t>
  </si>
  <si>
    <t>ENSP00000314586</t>
  </si>
  <si>
    <t>NTRK2-001</t>
  </si>
  <si>
    <t>ENST00000395866</t>
  </si>
  <si>
    <t>ENSP00000379207</t>
  </si>
  <si>
    <t>NTRK2-203</t>
  </si>
  <si>
    <t>ENST00000558306</t>
  </si>
  <si>
    <t>NTRK3-017</t>
  </si>
  <si>
    <t>ENST00000560739</t>
  </si>
  <si>
    <t>NTRK3-006</t>
  </si>
  <si>
    <t>ENST00000559067</t>
  </si>
  <si>
    <t>NTRK3-013</t>
  </si>
  <si>
    <t>ENST00000559764</t>
  </si>
  <si>
    <t>NTRK3-011</t>
  </si>
  <si>
    <t>ENST00000559680</t>
  </si>
  <si>
    <t>NTRK3-008</t>
  </si>
  <si>
    <t>ENST00000560201</t>
  </si>
  <si>
    <t>NTRK3-016</t>
  </si>
  <si>
    <t>ENST00000557897</t>
  </si>
  <si>
    <t>NTRK3-009</t>
  </si>
  <si>
    <t>ENST00000537300</t>
  </si>
  <si>
    <t>NTRK3-018</t>
  </si>
  <si>
    <t>ENST00000394480</t>
  </si>
  <si>
    <t>ENSP00000377990</t>
  </si>
  <si>
    <t>NTRK3-001</t>
  </si>
  <si>
    <t>CCDS134</t>
  </si>
  <si>
    <t>ENST00000317501</t>
  </si>
  <si>
    <t>ENSP00000318328</t>
  </si>
  <si>
    <t>NTRK3-201</t>
  </si>
  <si>
    <t>CCDS32323</t>
  </si>
  <si>
    <t>ENST00000360948</t>
  </si>
  <si>
    <t>ENSP00000354207</t>
  </si>
  <si>
    <t>NTRK3-204</t>
  </si>
  <si>
    <t>CCDS32322</t>
  </si>
  <si>
    <t>ENST00000357724</t>
  </si>
  <si>
    <t>ENSP00000350356</t>
  </si>
  <si>
    <t>NTRK3-203</t>
  </si>
  <si>
    <t>ENST00000355254</t>
  </si>
  <si>
    <t>ENSP00000347397</t>
  </si>
  <si>
    <t>NTRK3-202</t>
  </si>
  <si>
    <t>ENST00000557856</t>
  </si>
  <si>
    <t>ENSP00000453959</t>
  </si>
  <si>
    <t>NTRK3-004</t>
  </si>
  <si>
    <t>CCDS58399</t>
  </si>
  <si>
    <t>ENST00000558676</t>
  </si>
  <si>
    <t>ENSP00000453511</t>
  </si>
  <si>
    <t>NTRK3-015</t>
  </si>
  <si>
    <t>ENST00000542733</t>
  </si>
  <si>
    <t>ENSP00000437773</t>
  </si>
  <si>
    <t>NTRK3-003</t>
  </si>
  <si>
    <t>ENST00000540489</t>
  </si>
  <si>
    <t>ENSP00000444673</t>
  </si>
  <si>
    <t>NTRK3-002</t>
  </si>
  <si>
    <t>ENST00000558576</t>
  </si>
  <si>
    <t>ENSP00000473315</t>
  </si>
  <si>
    <t>NTRK3-007</t>
  </si>
  <si>
    <t>ENST00000559188</t>
  </si>
  <si>
    <t>ENSP00000473656</t>
  </si>
  <si>
    <t>NTRK3-005</t>
  </si>
  <si>
    <t>ENST00000560017</t>
  </si>
  <si>
    <t>ENSP00000473475</t>
  </si>
  <si>
    <t>NTRK3-010</t>
  </si>
  <si>
    <t>OR13H1</t>
  </si>
  <si>
    <t>ENST00000338616</t>
  </si>
  <si>
    <t>ENSP00000340748</t>
  </si>
  <si>
    <t>OR13H1-001</t>
  </si>
  <si>
    <t>CCDS35396</t>
  </si>
  <si>
    <t>OR8B12</t>
  </si>
  <si>
    <t>ENST00000306842</t>
  </si>
  <si>
    <t>ENSP00000307159</t>
  </si>
  <si>
    <t>OR8B12-001</t>
  </si>
  <si>
    <t>CCDS31711</t>
  </si>
  <si>
    <t>P2RY2</t>
  </si>
  <si>
    <t>ENST00000311131</t>
  </si>
  <si>
    <t>ENSP00000310305</t>
  </si>
  <si>
    <t>P2RY2-001</t>
  </si>
  <si>
    <t>CCDS8219</t>
  </si>
  <si>
    <t>ENST00000393596</t>
  </si>
  <si>
    <t>ENSP00000377221</t>
  </si>
  <si>
    <t>P2RY2-003</t>
  </si>
  <si>
    <t>ENST00000393597</t>
  </si>
  <si>
    <t>ENSP00000377222</t>
  </si>
  <si>
    <t>P2RY2-002</t>
  </si>
  <si>
    <t>PAK3</t>
  </si>
  <si>
    <t>ENST00000484442</t>
  </si>
  <si>
    <t>PAK3-004</t>
  </si>
  <si>
    <t>ENST00000487802</t>
  </si>
  <si>
    <t>PAK3-005</t>
  </si>
  <si>
    <t>ENST00000372007</t>
  </si>
  <si>
    <t>ENSP00000361077</t>
  </si>
  <si>
    <t>PAK3-001</t>
  </si>
  <si>
    <t>CCDS14554</t>
  </si>
  <si>
    <t>ENST00000519681</t>
  </si>
  <si>
    <t>ENSP00000429113</t>
  </si>
  <si>
    <t>PAK3-006</t>
  </si>
  <si>
    <t>CCDS48152</t>
  </si>
  <si>
    <t>ENST00000372010</t>
  </si>
  <si>
    <t>ENSP00000361080</t>
  </si>
  <si>
    <t>PAK3-002</t>
  </si>
  <si>
    <t>CCDS48153</t>
  </si>
  <si>
    <t>ENST00000446737</t>
  </si>
  <si>
    <t>ENSP00000410853</t>
  </si>
  <si>
    <t>PAK3-205</t>
  </si>
  <si>
    <t>ENST00000425146</t>
  </si>
  <si>
    <t>ENSP00000401982</t>
  </si>
  <si>
    <t>PAK3-204</t>
  </si>
  <si>
    <t>ENST00000360648</t>
  </si>
  <si>
    <t>ENSP00000353864</t>
  </si>
  <si>
    <t>PAK3-202</t>
  </si>
  <si>
    <t>CCDS48151</t>
  </si>
  <si>
    <t>ENST00000417227</t>
  </si>
  <si>
    <t>ENSP00000389172</t>
  </si>
  <si>
    <t>PAK3-203</t>
  </si>
  <si>
    <t>ENST00000262836</t>
  </si>
  <si>
    <t>ENSP00000262836</t>
  </si>
  <si>
    <t>ENST00000518291</t>
  </si>
  <si>
    <t>ENSP00000428921</t>
  </si>
  <si>
    <t>PAK3-007</t>
  </si>
  <si>
    <t>ENST00000429193</t>
  </si>
  <si>
    <t>ENSP00000405642</t>
  </si>
  <si>
    <t>PAK3-003</t>
  </si>
  <si>
    <t>PALB2</t>
  </si>
  <si>
    <t>ENST00000568219</t>
  </si>
  <si>
    <t>ENSP00000454703</t>
  </si>
  <si>
    <t>PALB2-002</t>
  </si>
  <si>
    <t>ENST00000567003</t>
  </si>
  <si>
    <t>ENSP00000455524</t>
  </si>
  <si>
    <t>PALB2-003</t>
  </si>
  <si>
    <t>ENST00000565038</t>
  </si>
  <si>
    <t>ENSP00000459882</t>
  </si>
  <si>
    <t>PALB2-004</t>
  </si>
  <si>
    <t>ENST00000261584</t>
  </si>
  <si>
    <t>ENSP00000261584</t>
  </si>
  <si>
    <t>PALB2-001</t>
  </si>
  <si>
    <t>LRG_308t1</t>
  </si>
  <si>
    <t>CCDS32406</t>
  </si>
  <si>
    <t>ENST00000561514</t>
  </si>
  <si>
    <t>ENSP00000460666</t>
  </si>
  <si>
    <t>PALB2-006</t>
  </si>
  <si>
    <t>ENST00000566069</t>
  </si>
  <si>
    <t>ENSP00000459237</t>
  </si>
  <si>
    <t>PALB2-005</t>
  </si>
  <si>
    <t>PAX5</t>
  </si>
  <si>
    <t>ENST00000377840</t>
  </si>
  <si>
    <t>ENSP00000367071</t>
  </si>
  <si>
    <t>PAX5-002</t>
  </si>
  <si>
    <t>ENST00000523493</t>
  </si>
  <si>
    <t>ENSP00000431038</t>
  </si>
  <si>
    <t>PAX5-011</t>
  </si>
  <si>
    <t>ENST00000358127</t>
  </si>
  <si>
    <t>ENSP00000350844</t>
  </si>
  <si>
    <t>PAX5-001</t>
  </si>
  <si>
    <t>CCDS667</t>
  </si>
  <si>
    <t>ENST00000377853</t>
  </si>
  <si>
    <t>ENSP00000367084</t>
  </si>
  <si>
    <t>PAX5-004</t>
  </si>
  <si>
    <t>CCDS6548</t>
  </si>
  <si>
    <t>ENST00000377852</t>
  </si>
  <si>
    <t>ENSP00000367083</t>
  </si>
  <si>
    <t>PAX5-003</t>
  </si>
  <si>
    <t>CCDS6547</t>
  </si>
  <si>
    <t>ENST00000523241</t>
  </si>
  <si>
    <t>ENSP00000429637</t>
  </si>
  <si>
    <t>PAX5-006</t>
  </si>
  <si>
    <t>CCDS6545</t>
  </si>
  <si>
    <t>ENST00000520154</t>
  </si>
  <si>
    <t>ENSP00000429291</t>
  </si>
  <si>
    <t>PAX5-007</t>
  </si>
  <si>
    <t>CCDS6544</t>
  </si>
  <si>
    <t>ENST00000414447</t>
  </si>
  <si>
    <t>ENSP00000412188</t>
  </si>
  <si>
    <t>PAX5-013</t>
  </si>
  <si>
    <t>CCDS6543</t>
  </si>
  <si>
    <t>ENST00000522003</t>
  </si>
  <si>
    <t>ENSP00000429359</t>
  </si>
  <si>
    <t>PAX5-009</t>
  </si>
  <si>
    <t>CCDS654</t>
  </si>
  <si>
    <t>ENST00000377847</t>
  </si>
  <si>
    <t>ENSP00000367078</t>
  </si>
  <si>
    <t>PAX5-012</t>
  </si>
  <si>
    <t>CCDS6546</t>
  </si>
  <si>
    <t>ENST00000520281</t>
  </si>
  <si>
    <t>ENSP00000430773</t>
  </si>
  <si>
    <t>PAX5-005</t>
  </si>
  <si>
    <t>CCDS6542</t>
  </si>
  <si>
    <t>ENST00000446742</t>
  </si>
  <si>
    <t>ENSP00000404687</t>
  </si>
  <si>
    <t>PAX5-008</t>
  </si>
  <si>
    <t>CCDS6541</t>
  </si>
  <si>
    <t>ENST00000523145</t>
  </si>
  <si>
    <t>ENSP00000429197</t>
  </si>
  <si>
    <t>PAX5-010</t>
  </si>
  <si>
    <t>CCDS6539</t>
  </si>
  <si>
    <t>ENST00000524340</t>
  </si>
  <si>
    <t>ENSP00000429404</t>
  </si>
  <si>
    <t>PAX5-014</t>
  </si>
  <si>
    <t>ENST00000522932</t>
  </si>
  <si>
    <t>ENSP00000428670</t>
  </si>
  <si>
    <t>PAX5-015</t>
  </si>
  <si>
    <t>ENST00000520083</t>
  </si>
  <si>
    <t>PAX5-016</t>
  </si>
  <si>
    <t>PBRM1</t>
  </si>
  <si>
    <t>ENST00000412587</t>
  </si>
  <si>
    <t>ENSP00000404579</t>
  </si>
  <si>
    <t>PBRM1-020</t>
  </si>
  <si>
    <t>ENST00000356770</t>
  </si>
  <si>
    <t>ENSP00000349213</t>
  </si>
  <si>
    <t>PBRM1-001</t>
  </si>
  <si>
    <t>ENST00000296302</t>
  </si>
  <si>
    <t>ENSP00000296302</t>
  </si>
  <si>
    <t>PBRM1-008</t>
  </si>
  <si>
    <t>ENST00000394830</t>
  </si>
  <si>
    <t>ENSP00000378307</t>
  </si>
  <si>
    <t>PBRM1-002</t>
  </si>
  <si>
    <t>CCDS43099</t>
  </si>
  <si>
    <t>ENST00000409114</t>
  </si>
  <si>
    <t>ENSP00000386643</t>
  </si>
  <si>
    <t>PBRM1-006</t>
  </si>
  <si>
    <t>ENST00000409057</t>
  </si>
  <si>
    <t>ENSP00000386593</t>
  </si>
  <si>
    <t>PBRM1-003</t>
  </si>
  <si>
    <t>ENST00000410007</t>
  </si>
  <si>
    <t>ENSP00000386529</t>
  </si>
  <si>
    <t>PBRM1-007</t>
  </si>
  <si>
    <t>ENST00000409767</t>
  </si>
  <si>
    <t>ENSP00000386601</t>
  </si>
  <si>
    <t>PBRM1-005</t>
  </si>
  <si>
    <t>ENST00000337303</t>
  </si>
  <si>
    <t>ENSP00000338302</t>
  </si>
  <si>
    <t>PBRM1-009</t>
  </si>
  <si>
    <t>ENST00000423351</t>
  </si>
  <si>
    <t>ENSP00000387775</t>
  </si>
  <si>
    <t>PBRM1-019</t>
  </si>
  <si>
    <t>ENST00000446103</t>
  </si>
  <si>
    <t>ENSP00000397662</t>
  </si>
  <si>
    <t>PBRM1-004</t>
  </si>
  <si>
    <t>ENST00000431678</t>
  </si>
  <si>
    <t>ENSP00000409939</t>
  </si>
  <si>
    <t>PBRM1-018</t>
  </si>
  <si>
    <t>ENST00000420148</t>
  </si>
  <si>
    <t>ENSP00000389390</t>
  </si>
  <si>
    <t>PBRM1-013</t>
  </si>
  <si>
    <t>ENST00000439181</t>
  </si>
  <si>
    <t>ENSP00000404635</t>
  </si>
  <si>
    <t>PBRM1-015</t>
  </si>
  <si>
    <t>ENST00000449505</t>
  </si>
  <si>
    <t>ENSP00000412401</t>
  </si>
  <si>
    <t>PBRM1-016</t>
  </si>
  <si>
    <t>ENST00000450271</t>
  </si>
  <si>
    <t>ENSP00000416851</t>
  </si>
  <si>
    <t>PBRM1-017</t>
  </si>
  <si>
    <t>ENST00000458294</t>
  </si>
  <si>
    <t>ENSP00000411895</t>
  </si>
  <si>
    <t>PBRM1-012</t>
  </si>
  <si>
    <t>ENST00000424867</t>
  </si>
  <si>
    <t>ENSP00000397399</t>
  </si>
  <si>
    <t>PBRM1-014</t>
  </si>
  <si>
    <t>ENST00000462207</t>
  </si>
  <si>
    <t>PBRM1-010</t>
  </si>
  <si>
    <t>ENST00000480064</t>
  </si>
  <si>
    <t>PBRM1-011</t>
  </si>
  <si>
    <t>PCDHB1</t>
  </si>
  <si>
    <t>ENST00000306549</t>
  </si>
  <si>
    <t>ENSP00000307234</t>
  </si>
  <si>
    <t>PCDHB1-001</t>
  </si>
  <si>
    <t>CCDS4243</t>
  </si>
  <si>
    <t>ENST00000609037</t>
  </si>
  <si>
    <t>ENSP00000477055</t>
  </si>
  <si>
    <t>ENST00000509490</t>
  </si>
  <si>
    <t>ENSP00000424218</t>
  </si>
  <si>
    <t>PDGFRA-008</t>
  </si>
  <si>
    <t>ENST00000257290</t>
  </si>
  <si>
    <t>ENSP00000257290</t>
  </si>
  <si>
    <t>PDGFRA-001</t>
  </si>
  <si>
    <t>CCDS3495</t>
  </si>
  <si>
    <t>ENST00000508170</t>
  </si>
  <si>
    <t>ENSP00000425648</t>
  </si>
  <si>
    <t>PDGFRA-002</t>
  </si>
  <si>
    <t>ENST00000504461</t>
  </si>
  <si>
    <t>ENSP00000426472</t>
  </si>
  <si>
    <t>PDGFRA-006</t>
  </si>
  <si>
    <t>ENST00000503856</t>
  </si>
  <si>
    <t>ENSP00000425902</t>
  </si>
  <si>
    <t>PDGFRA-007</t>
  </si>
  <si>
    <t>ENST00000512143</t>
  </si>
  <si>
    <t>ENSP00000425626</t>
  </si>
  <si>
    <t>PDGFRA-009</t>
  </si>
  <si>
    <t>ENST00000512522</t>
  </si>
  <si>
    <t>ENSP00000425232</t>
  </si>
  <si>
    <t>PDGFRA-010</t>
  </si>
  <si>
    <t>ENST00000509092</t>
  </si>
  <si>
    <t>PDGFRA-003</t>
  </si>
  <si>
    <t>ENST00000507536</t>
  </si>
  <si>
    <t>PDGFRA-004</t>
  </si>
  <si>
    <t>ENST00000461294</t>
  </si>
  <si>
    <t>PDGFRA-005</t>
  </si>
  <si>
    <t>PDGFRB</t>
  </si>
  <si>
    <t>ENST00000520579</t>
  </si>
  <si>
    <t>ENSP00000430026</t>
  </si>
  <si>
    <t>PDGFRB-002</t>
  </si>
  <si>
    <t>ENST00000523456</t>
  </si>
  <si>
    <t>PDGFRB-010</t>
  </si>
  <si>
    <t>ENST00000519575</t>
  </si>
  <si>
    <t>PDGFRB-006</t>
  </si>
  <si>
    <t>ENST00000517660</t>
  </si>
  <si>
    <t>PDGFRB-011</t>
  </si>
  <si>
    <t>ENST00000520851</t>
  </si>
  <si>
    <t>PDGFRB-008</t>
  </si>
  <si>
    <t>ENST00000521723</t>
  </si>
  <si>
    <t>PDGFRB-007</t>
  </si>
  <si>
    <t>ENST00000261799</t>
  </si>
  <si>
    <t>ENSP00000261799</t>
  </si>
  <si>
    <t>PDGFRB-001</t>
  </si>
  <si>
    <t>CCDS4303</t>
  </si>
  <si>
    <t>ENST00000517488</t>
  </si>
  <si>
    <t>ENSP00000429218</t>
  </si>
  <si>
    <t>PDGFRB-004</t>
  </si>
  <si>
    <t>ENST00000517957</t>
  </si>
  <si>
    <t>ENSP00000430715</t>
  </si>
  <si>
    <t>PDGFRB-003</t>
  </si>
  <si>
    <t>ENST00000520229</t>
  </si>
  <si>
    <t>PDGFRB-005</t>
  </si>
  <si>
    <t>ENST00000522466</t>
  </si>
  <si>
    <t>PDGFRB-009</t>
  </si>
  <si>
    <t>PHF6</t>
  </si>
  <si>
    <t>ENST00000332070</t>
  </si>
  <si>
    <t>ENSP00000329097</t>
  </si>
  <si>
    <t>PHF6-004</t>
  </si>
  <si>
    <t>CCDS14639</t>
  </si>
  <si>
    <t>ENST00000370803</t>
  </si>
  <si>
    <t>ENSP00000359839</t>
  </si>
  <si>
    <t>PHF6-001</t>
  </si>
  <si>
    <t>ENST00000394292</t>
  </si>
  <si>
    <t>ENSP00000377831</t>
  </si>
  <si>
    <t>PHF6-201</t>
  </si>
  <si>
    <t>ENST00000370799</t>
  </si>
  <si>
    <t>ENSP00000359835</t>
  </si>
  <si>
    <t>PHF6-002</t>
  </si>
  <si>
    <t>ENST00000416404</t>
  </si>
  <si>
    <t>ENSP00000394480</t>
  </si>
  <si>
    <t>PHF6-202</t>
  </si>
  <si>
    <t>ENST00000370800</t>
  </si>
  <si>
    <t>ENSP00000359836</t>
  </si>
  <si>
    <t>PHF6-003</t>
  </si>
  <si>
    <t>CCDS1464</t>
  </si>
  <si>
    <t>ENST00000263967</t>
  </si>
  <si>
    <t>ENSP00000263967</t>
  </si>
  <si>
    <t>CCDS43171</t>
  </si>
  <si>
    <t>ENST00000468036</t>
  </si>
  <si>
    <t>ENSP00000417479</t>
  </si>
  <si>
    <t>PIK3CA-003</t>
  </si>
  <si>
    <t>ENST00000477735</t>
  </si>
  <si>
    <t>ENSP00000418145</t>
  </si>
  <si>
    <t>PIK3CA-002</t>
  </si>
  <si>
    <t>ENST00000462255</t>
  </si>
  <si>
    <t>PIK3CA-004</t>
  </si>
  <si>
    <t>PIK3R1</t>
  </si>
  <si>
    <t>ENST00000517698</t>
  </si>
  <si>
    <t>ENSP00000430424</t>
  </si>
  <si>
    <t>PIK3R1-012</t>
  </si>
  <si>
    <t>ENST00000517643</t>
  </si>
  <si>
    <t>PIK3R1-007</t>
  </si>
  <si>
    <t>ENST00000521381</t>
  </si>
  <si>
    <t>ENSP00000428056</t>
  </si>
  <si>
    <t>PIK3R1-001</t>
  </si>
  <si>
    <t>CCDS3993</t>
  </si>
  <si>
    <t>ENST00000396611</t>
  </si>
  <si>
    <t>ENSP00000379855</t>
  </si>
  <si>
    <t>PIK3R1-202</t>
  </si>
  <si>
    <t>ENST00000274335</t>
  </si>
  <si>
    <t>ENSP00000274335</t>
  </si>
  <si>
    <t>PIK3R1-201</t>
  </si>
  <si>
    <t>ENST00000521657</t>
  </si>
  <si>
    <t>ENSP00000429277</t>
  </si>
  <si>
    <t>PIK3R1-016</t>
  </si>
  <si>
    <t>ENST00000320694</t>
  </si>
  <si>
    <t>ENSP00000323512</t>
  </si>
  <si>
    <t>PIK3R1-002</t>
  </si>
  <si>
    <t>CCDS3994</t>
  </si>
  <si>
    <t>ENST00000523872</t>
  </si>
  <si>
    <t>ENSP00000430098</t>
  </si>
  <si>
    <t>PIK3R1-004</t>
  </si>
  <si>
    <t>CCDS56374</t>
  </si>
  <si>
    <t>ENST00000336483</t>
  </si>
  <si>
    <t>ENSP00000338554</t>
  </si>
  <si>
    <t>PIK3R1-003</t>
  </si>
  <si>
    <t>CCDS3995</t>
  </si>
  <si>
    <t>ENST00000522084</t>
  </si>
  <si>
    <t>ENSP00000429766</t>
  </si>
  <si>
    <t>PIK3R1-010</t>
  </si>
  <si>
    <t>ENST00000519025</t>
  </si>
  <si>
    <t>ENSP00000429156</t>
  </si>
  <si>
    <t>PIK3R1-015</t>
  </si>
  <si>
    <t>ENST00000523807</t>
  </si>
  <si>
    <t>ENSP00000430126</t>
  </si>
  <si>
    <t>PIK3R1-009</t>
  </si>
  <si>
    <t>ENST00000521409</t>
  </si>
  <si>
    <t>ENSP00000431058</t>
  </si>
  <si>
    <t>PIK3R1-011</t>
  </si>
  <si>
    <t>ENST00000520675</t>
  </si>
  <si>
    <t>ENSP00000428566</t>
  </si>
  <si>
    <t>PIK3R1-014</t>
  </si>
  <si>
    <t>ENST00000518813</t>
  </si>
  <si>
    <t>PIK3R1-005</t>
  </si>
  <si>
    <t>ENST00000520550</t>
  </si>
  <si>
    <t>PIK3R1-006</t>
  </si>
  <si>
    <t>ENST00000517412</t>
  </si>
  <si>
    <t>PIK3R1-008</t>
  </si>
  <si>
    <t>ENST00000518292</t>
  </si>
  <si>
    <t>PIK3R1-013</t>
  </si>
  <si>
    <t>PIK3R2</t>
  </si>
  <si>
    <t>ENST00000593731</t>
  </si>
  <si>
    <t>ENSP00000471914</t>
  </si>
  <si>
    <t>PIK3R2-001</t>
  </si>
  <si>
    <t>CCDS12371</t>
  </si>
  <si>
    <t>ENST00000426902</t>
  </si>
  <si>
    <t>ENSP00000395636</t>
  </si>
  <si>
    <t>PIK3R2-002</t>
  </si>
  <si>
    <t>ENST00000464016</t>
  </si>
  <si>
    <t>ENSP00000476825</t>
  </si>
  <si>
    <t>PIK3R2-009</t>
  </si>
  <si>
    <t>ENST00000222254</t>
  </si>
  <si>
    <t>ENSP00000222254</t>
  </si>
  <si>
    <t>ENST00000459743</t>
  </si>
  <si>
    <t>PIK3R2-006</t>
  </si>
  <si>
    <t>ENST00000474310</t>
  </si>
  <si>
    <t>PIK3R2-004</t>
  </si>
  <si>
    <t>ENST00000600533</t>
  </si>
  <si>
    <t>PIK3R2-010</t>
  </si>
  <si>
    <t>PIM1</t>
  </si>
  <si>
    <t>ENST00000468243</t>
  </si>
  <si>
    <t>PIM1-004</t>
  </si>
  <si>
    <t>ENST00000479509</t>
  </si>
  <si>
    <t>PIM1-001</t>
  </si>
  <si>
    <t>ENST00000373509</t>
  </si>
  <si>
    <t>ENSP00000362608</t>
  </si>
  <si>
    <t>PIM1-003</t>
  </si>
  <si>
    <t>CCDS4830</t>
  </si>
  <si>
    <t>PLCG1</t>
  </si>
  <si>
    <t>ENST00000607954</t>
  </si>
  <si>
    <t>ENSP00000476454</t>
  </si>
  <si>
    <t>PLCG1-016</t>
  </si>
  <si>
    <t>ENST00000609257</t>
  </si>
  <si>
    <t>ENSP00000476757</t>
  </si>
  <si>
    <t>PLCG1-018</t>
  </si>
  <si>
    <t>ENST00000599785</t>
  </si>
  <si>
    <t>ENSP00000468958</t>
  </si>
  <si>
    <t>PLCG1-014</t>
  </si>
  <si>
    <t>ENST00000608885</t>
  </si>
  <si>
    <t>ENSP00000476432</t>
  </si>
  <si>
    <t>PLCG1-019</t>
  </si>
  <si>
    <t>ENST00000608689</t>
  </si>
  <si>
    <t>PLCG1-015</t>
  </si>
  <si>
    <t>ENST00000465571</t>
  </si>
  <si>
    <t>PLCG1-003</t>
  </si>
  <si>
    <t>ENST00000483646</t>
  </si>
  <si>
    <t>PLCG1-007</t>
  </si>
  <si>
    <t>ENST00000609821</t>
  </si>
  <si>
    <t>PLCG1-017</t>
  </si>
  <si>
    <t>ENST00000473632</t>
  </si>
  <si>
    <t>PLCG1-002</t>
  </si>
  <si>
    <t>ENST00000373272</t>
  </si>
  <si>
    <t>ENSP00000362369</t>
  </si>
  <si>
    <t>PLCG1-201</t>
  </si>
  <si>
    <t>CCDS13313</t>
  </si>
  <si>
    <t>ENST00000373271</t>
  </si>
  <si>
    <t>ENSP00000362368</t>
  </si>
  <si>
    <t>PLCG1-005</t>
  </si>
  <si>
    <t>CCDS13314</t>
  </si>
  <si>
    <t>ENST00000244007</t>
  </si>
  <si>
    <t>ENSP00000244007</t>
  </si>
  <si>
    <t>PLCG1-013</t>
  </si>
  <si>
    <t>ENST00000477870</t>
  </si>
  <si>
    <t>PLCG1-004</t>
  </si>
  <si>
    <t>ENST00000461641</t>
  </si>
  <si>
    <t>PLCG1-012</t>
  </si>
  <si>
    <t>ENST00000483175</t>
  </si>
  <si>
    <t>PLCG1-011</t>
  </si>
  <si>
    <t>ENST00000492148</t>
  </si>
  <si>
    <t>PLCG1-001</t>
  </si>
  <si>
    <t>ENST00000490253</t>
  </si>
  <si>
    <t>PLCG1-006</t>
  </si>
  <si>
    <t>ENST00000470528</t>
  </si>
  <si>
    <t>PLCG1-008</t>
  </si>
  <si>
    <t>PML</t>
  </si>
  <si>
    <t>ENST00000569161</t>
  </si>
  <si>
    <t>PML-019</t>
  </si>
  <si>
    <t>ENST00000565317</t>
  </si>
  <si>
    <t>PML-021</t>
  </si>
  <si>
    <t>ENST00000565898</t>
  </si>
  <si>
    <t>ENSP00000455838</t>
  </si>
  <si>
    <t>PML-005</t>
  </si>
  <si>
    <t>ENST00000268058</t>
  </si>
  <si>
    <t>ENSP00000268058</t>
  </si>
  <si>
    <t>PML-001</t>
  </si>
  <si>
    <t>CCDS1255</t>
  </si>
  <si>
    <t>ENST00000563500</t>
  </si>
  <si>
    <t>ENSP00000457032</t>
  </si>
  <si>
    <t>PML-015</t>
  </si>
  <si>
    <t>ENST00000435786</t>
  </si>
  <si>
    <t>ENSP00000395576</t>
  </si>
  <si>
    <t>PML-010</t>
  </si>
  <si>
    <t>CCDS45298</t>
  </si>
  <si>
    <t>ENST00000268059</t>
  </si>
  <si>
    <t>ENSP00000268059</t>
  </si>
  <si>
    <t>PML-003</t>
  </si>
  <si>
    <t>CCDS1257</t>
  </si>
  <si>
    <t>ENST00000436891</t>
  </si>
  <si>
    <t>ENSP00000394642</t>
  </si>
  <si>
    <t>PML-011</t>
  </si>
  <si>
    <t>CCDS45299</t>
  </si>
  <si>
    <t>ENST00000354026</t>
  </si>
  <si>
    <t>ENSP00000315434</t>
  </si>
  <si>
    <t>PML-004</t>
  </si>
  <si>
    <t>CCDS1258</t>
  </si>
  <si>
    <t>ENST00000569477</t>
  </si>
  <si>
    <t>ENSP00000455612</t>
  </si>
  <si>
    <t>PML-007</t>
  </si>
  <si>
    <t>ENST00000562086</t>
  </si>
  <si>
    <t>ENSP00000456329</t>
  </si>
  <si>
    <t>PML-018</t>
  </si>
  <si>
    <t>ENST00000395135</t>
  </si>
  <si>
    <t>ENSP00000378567</t>
  </si>
  <si>
    <t>PML-006</t>
  </si>
  <si>
    <t>CCDS45297</t>
  </si>
  <si>
    <t>ENST00000569965</t>
  </si>
  <si>
    <t>ENSP00000456486</t>
  </si>
  <si>
    <t>PML-008</t>
  </si>
  <si>
    <t>ENST00000567606</t>
  </si>
  <si>
    <t>ENSP00000457669</t>
  </si>
  <si>
    <t>PML-017</t>
  </si>
  <si>
    <t>ENST00000564428</t>
  </si>
  <si>
    <t>ENSP00000457023</t>
  </si>
  <si>
    <t>PML-012</t>
  </si>
  <si>
    <t>CCDS58386</t>
  </si>
  <si>
    <t>ENST00000395132</t>
  </si>
  <si>
    <t>ENSP00000378564</t>
  </si>
  <si>
    <t>PML-002</t>
  </si>
  <si>
    <t>CCDS1256</t>
  </si>
  <si>
    <t>ENST00000359928</t>
  </si>
  <si>
    <t>ENSP00000353004</t>
  </si>
  <si>
    <t>PML-013</t>
  </si>
  <si>
    <t>CCDS453</t>
  </si>
  <si>
    <t>ENST00000567543</t>
  </si>
  <si>
    <t>ENSP00000456277</t>
  </si>
  <si>
    <t>PML-009</t>
  </si>
  <si>
    <t>ENST00000566068</t>
  </si>
  <si>
    <t>ENSP00000458061</t>
  </si>
  <si>
    <t>PML-023</t>
  </si>
  <si>
    <t>ENST00000565239</t>
  </si>
  <si>
    <t>ENSP00000456989</t>
  </si>
  <si>
    <t>PML-022</t>
  </si>
  <si>
    <t>ENST00000564725</t>
  </si>
  <si>
    <t>PML-016</t>
  </si>
  <si>
    <t>ENST00000570213</t>
  </si>
  <si>
    <t>PML-020</t>
  </si>
  <si>
    <t>PMS1</t>
  </si>
  <si>
    <t>ENST00000342075</t>
  </si>
  <si>
    <t>ENSP00000343888</t>
  </si>
  <si>
    <t>PMS1-005</t>
  </si>
  <si>
    <t>ENST00000450931</t>
  </si>
  <si>
    <t>ENSP00000406225</t>
  </si>
  <si>
    <t>PMS1-002</t>
  </si>
  <si>
    <t>ENST00000447734</t>
  </si>
  <si>
    <t>ENSP00000411151</t>
  </si>
  <si>
    <t>PMS1-008</t>
  </si>
  <si>
    <t>ENST00000421722</t>
  </si>
  <si>
    <t>PMS1-012</t>
  </si>
  <si>
    <t>ENST00000424059</t>
  </si>
  <si>
    <t>PMS1-009</t>
  </si>
  <si>
    <t>ENST00000483293</t>
  </si>
  <si>
    <t>PMS1-017</t>
  </si>
  <si>
    <t>ENST00000441310</t>
  </si>
  <si>
    <t>ENSP00000406490</t>
  </si>
  <si>
    <t>PMS1-001</t>
  </si>
  <si>
    <t>LRG_221t1</t>
  </si>
  <si>
    <t>CCDS2302</t>
  </si>
  <si>
    <t>ENST00000418224</t>
  </si>
  <si>
    <t>ENSP00000404492</t>
  </si>
  <si>
    <t>PMS1-201</t>
  </si>
  <si>
    <t>ENST00000409823</t>
  </si>
  <si>
    <t>ENSP00000387125</t>
  </si>
  <si>
    <t>PMS1-003</t>
  </si>
  <si>
    <t>CCDS46474</t>
  </si>
  <si>
    <t>ENST00000432292</t>
  </si>
  <si>
    <t>ENSP00000398378</t>
  </si>
  <si>
    <t>PMS1-202</t>
  </si>
  <si>
    <t>ENST00000447232</t>
  </si>
  <si>
    <t>ENSP00000401064</t>
  </si>
  <si>
    <t>PMS1-010</t>
  </si>
  <si>
    <t>CCDS46473</t>
  </si>
  <si>
    <t>ENST00000424307</t>
  </si>
  <si>
    <t>ENSP00000389938</t>
  </si>
  <si>
    <t>PMS1-006</t>
  </si>
  <si>
    <t>ENST00000409985</t>
  </si>
  <si>
    <t>ENSP00000386623</t>
  </si>
  <si>
    <t>PMS1-004</t>
  </si>
  <si>
    <t>ENST00000409593</t>
  </si>
  <si>
    <t>ENSP00000387169</t>
  </si>
  <si>
    <t>PMS1-011</t>
  </si>
  <si>
    <t>ENST00000374826</t>
  </si>
  <si>
    <t>ENSP00000363959</t>
  </si>
  <si>
    <t>PMS1-007</t>
  </si>
  <si>
    <t>ENST00000452382</t>
  </si>
  <si>
    <t>ENSP00000396232</t>
  </si>
  <si>
    <t>PMS1-016</t>
  </si>
  <si>
    <t>ENST00000424766</t>
  </si>
  <si>
    <t>ENSP00000410082</t>
  </si>
  <si>
    <t>PMS1-014</t>
  </si>
  <si>
    <t>ENST00000446877</t>
  </si>
  <si>
    <t>ENSP00000413837</t>
  </si>
  <si>
    <t>PMS1-013</t>
  </si>
  <si>
    <t>ENST00000420421</t>
  </si>
  <si>
    <t>ENSP00000391136</t>
  </si>
  <si>
    <t>PMS1-015</t>
  </si>
  <si>
    <t>ENST00000469652</t>
  </si>
  <si>
    <t>PMS2-004</t>
  </si>
  <si>
    <t>ENST00000265849</t>
  </si>
  <si>
    <t>ENSP00000265849</t>
  </si>
  <si>
    <t>PMS2-001</t>
  </si>
  <si>
    <t>LRG_161t1</t>
  </si>
  <si>
    <t>CCDS5343</t>
  </si>
  <si>
    <t>ENST00000441476</t>
  </si>
  <si>
    <t>ENSP00000392843</t>
  </si>
  <si>
    <t>PMS2-201</t>
  </si>
  <si>
    <t>ENST00000406569</t>
  </si>
  <si>
    <t>ENSP00000384308</t>
  </si>
  <si>
    <t>PMS2-005</t>
  </si>
  <si>
    <t>ENST00000382321</t>
  </si>
  <si>
    <t>ENSP00000371758</t>
  </si>
  <si>
    <t>PMS2-006</t>
  </si>
  <si>
    <t>ENST00000380416</t>
  </si>
  <si>
    <t>PMS2-007</t>
  </si>
  <si>
    <t>ENST00000415839</t>
  </si>
  <si>
    <t>PMS2-002</t>
  </si>
  <si>
    <t>POLD1</t>
  </si>
  <si>
    <t>ENST00000600859</t>
  </si>
  <si>
    <t>ENSP00000470726</t>
  </si>
  <si>
    <t>POLD1-003</t>
  </si>
  <si>
    <t>ENST00000440232</t>
  </si>
  <si>
    <t>ENSP00000406046</t>
  </si>
  <si>
    <t>POLD1-002</t>
  </si>
  <si>
    <t>CCDS12795</t>
  </si>
  <si>
    <t>ENST00000599857</t>
  </si>
  <si>
    <t>ENSP00000473052</t>
  </si>
  <si>
    <t>POLD1-001</t>
  </si>
  <si>
    <t>ENST00000595904</t>
  </si>
  <si>
    <t>ENSP00000472445</t>
  </si>
  <si>
    <t>POLD1-004</t>
  </si>
  <si>
    <t>ENST00000593981</t>
  </si>
  <si>
    <t>ENSP00000469308</t>
  </si>
  <si>
    <t>POLD1-011</t>
  </si>
  <si>
    <t>ENST00000593407</t>
  </si>
  <si>
    <t>ENSP00000469115</t>
  </si>
  <si>
    <t>POLD1-008</t>
  </si>
  <si>
    <t>ENST00000601098</t>
  </si>
  <si>
    <t>ENSP00000472600</t>
  </si>
  <si>
    <t>POLD1-013</t>
  </si>
  <si>
    <t>ENST00000593887</t>
  </si>
  <si>
    <t>ENSP00000472607</t>
  </si>
  <si>
    <t>POLD1-012</t>
  </si>
  <si>
    <t>ENST00000596425</t>
  </si>
  <si>
    <t>ENSP00000470426</t>
  </si>
  <si>
    <t>POLD1-009</t>
  </si>
  <si>
    <t>ENST00000596648</t>
  </si>
  <si>
    <t>POLD1-010</t>
  </si>
  <si>
    <t>ENST00000600746</t>
  </si>
  <si>
    <t>POLD1-005</t>
  </si>
  <si>
    <t>ENST00000597963</t>
  </si>
  <si>
    <t>POLD1-007</t>
  </si>
  <si>
    <t>ENST00000596221</t>
  </si>
  <si>
    <t>POLD1-006</t>
  </si>
  <si>
    <t>POLE</t>
  </si>
  <si>
    <t>ENST00000537064</t>
  </si>
  <si>
    <t>ENSP00000442578</t>
  </si>
  <si>
    <t>POLE-002</t>
  </si>
  <si>
    <t>ENST00000434528</t>
  </si>
  <si>
    <t>POLE-027</t>
  </si>
  <si>
    <t>ENST00000544870</t>
  </si>
  <si>
    <t>POLE-025</t>
  </si>
  <si>
    <t>ENST00000441786</t>
  </si>
  <si>
    <t>POLE-015</t>
  </si>
  <si>
    <t>ENST00000538196</t>
  </si>
  <si>
    <t>POLE-026</t>
  </si>
  <si>
    <t>ENST00000539618</t>
  </si>
  <si>
    <t>POLE-008</t>
  </si>
  <si>
    <t>ENST00000320574</t>
  </si>
  <si>
    <t>ENSP00000322570</t>
  </si>
  <si>
    <t>POLE-001</t>
  </si>
  <si>
    <t>CCDS9278</t>
  </si>
  <si>
    <t>ENST00000535270</t>
  </si>
  <si>
    <t>ENSP00000445753</t>
  </si>
  <si>
    <t>POLE-004</t>
  </si>
  <si>
    <t>ENST00000539006</t>
  </si>
  <si>
    <t>ENSP00000442519</t>
  </si>
  <si>
    <t>POLE-006</t>
  </si>
  <si>
    <t>ENST00000536445</t>
  </si>
  <si>
    <t>ENSP00000439052</t>
  </si>
  <si>
    <t>POLE-014</t>
  </si>
  <si>
    <t>ENST00000535934</t>
  </si>
  <si>
    <t>ENSP00000443213</t>
  </si>
  <si>
    <t>POLE-010</t>
  </si>
  <si>
    <t>ENST00000503265</t>
  </si>
  <si>
    <t>ENSP00000439842</t>
  </si>
  <si>
    <t>POLE-016</t>
  </si>
  <si>
    <t>ENST00000544692</t>
  </si>
  <si>
    <t>POLE-003</t>
  </si>
  <si>
    <t>ENST00000541627</t>
  </si>
  <si>
    <t>POLE-007</t>
  </si>
  <si>
    <t>ENST00000541213</t>
  </si>
  <si>
    <t>POLE-020</t>
  </si>
  <si>
    <t>ENST00000534922</t>
  </si>
  <si>
    <t>POLE-024</t>
  </si>
  <si>
    <t>ENST00000540987</t>
  </si>
  <si>
    <t>POLE-017</t>
  </si>
  <si>
    <t>ENST00000544414</t>
  </si>
  <si>
    <t>POLE-022</t>
  </si>
  <si>
    <t>ENST00000416953</t>
  </si>
  <si>
    <t>POLE-021</t>
  </si>
  <si>
    <t>ENST00000543516</t>
  </si>
  <si>
    <t>POLE-018</t>
  </si>
  <si>
    <t>ENST00000542362</t>
  </si>
  <si>
    <t>POLE-019</t>
  </si>
  <si>
    <t>ENST00000539215</t>
  </si>
  <si>
    <t>POLE-012</t>
  </si>
  <si>
    <t>ENST00000545015</t>
  </si>
  <si>
    <t>POLE-013</t>
  </si>
  <si>
    <t>ENST00000539357</t>
  </si>
  <si>
    <t>POLE-009</t>
  </si>
  <si>
    <t>PPM1D</t>
  </si>
  <si>
    <t>ENST00000392995</t>
  </si>
  <si>
    <t>ENSP00000376720</t>
  </si>
  <si>
    <t>PPM1D-002</t>
  </si>
  <si>
    <t>ENST00000305921</t>
  </si>
  <si>
    <t>ENSP00000306682</t>
  </si>
  <si>
    <t>PPM1D-001</t>
  </si>
  <si>
    <t>CCDS11625</t>
  </si>
  <si>
    <t>ENST00000590418</t>
  </si>
  <si>
    <t>ENSP00000465168</t>
  </si>
  <si>
    <t>PPM1D-004</t>
  </si>
  <si>
    <t>PPP2R1A</t>
  </si>
  <si>
    <t>ENST00000490868</t>
  </si>
  <si>
    <t>ENSP00000469150</t>
  </si>
  <si>
    <t>PPP2R1A-006</t>
  </si>
  <si>
    <t>ENST00000473455</t>
  </si>
  <si>
    <t>PPP2R1A-008</t>
  </si>
  <si>
    <t>ENST00000495876</t>
  </si>
  <si>
    <t>PPP2R1A-007</t>
  </si>
  <si>
    <t>ENST00000322088</t>
  </si>
  <si>
    <t>ENSP00000324804</t>
  </si>
  <si>
    <t>PPP2R1A-001</t>
  </si>
  <si>
    <t>CCDS12849</t>
  </si>
  <si>
    <t>ENST00000462990</t>
  </si>
  <si>
    <t>ENSP00000470504</t>
  </si>
  <si>
    <t>PPP2R1A-003</t>
  </si>
  <si>
    <t>ENST00000444322</t>
  </si>
  <si>
    <t>ENSP00000415067</t>
  </si>
  <si>
    <t>PPP2R1A-201</t>
  </si>
  <si>
    <t>ENST00000454220</t>
  </si>
  <si>
    <t>ENSP00000391905</t>
  </si>
  <si>
    <t>PPP2R1A-004</t>
  </si>
  <si>
    <t>ENST00000391791</t>
  </si>
  <si>
    <t>ENSP00000375668</t>
  </si>
  <si>
    <t>PPP2R1A-012</t>
  </si>
  <si>
    <t>ENST00000477989</t>
  </si>
  <si>
    <t>ENSP00000471298</t>
  </si>
  <si>
    <t>PPP2R1A-005</t>
  </si>
  <si>
    <t>ENST00000468280</t>
  </si>
  <si>
    <t>PPP2R1A-009</t>
  </si>
  <si>
    <t>ENST00000473820</t>
  </si>
  <si>
    <t>PPP2R1A-011</t>
  </si>
  <si>
    <t>ENST00000462047</t>
  </si>
  <si>
    <t>PPP2R1A-010</t>
  </si>
  <si>
    <t>PRAMEF2</t>
  </si>
  <si>
    <t>ENST00000240189</t>
  </si>
  <si>
    <t>ENSP00000240189</t>
  </si>
  <si>
    <t>PRAMEF2-001</t>
  </si>
  <si>
    <t>CCDS149</t>
  </si>
  <si>
    <t>PRDM1</t>
  </si>
  <si>
    <t>ENST00000369096</t>
  </si>
  <si>
    <t>ENSP00000358092</t>
  </si>
  <si>
    <t>PRDM1-001</t>
  </si>
  <si>
    <t>CCDS5054</t>
  </si>
  <si>
    <t>ENST00000369089</t>
  </si>
  <si>
    <t>ENSP00000358085</t>
  </si>
  <si>
    <t>PRDM1-002</t>
  </si>
  <si>
    <t>CCDS34505</t>
  </si>
  <si>
    <t>ENST00000369091</t>
  </si>
  <si>
    <t>ENSP00000358087</t>
  </si>
  <si>
    <t>PRDM1-004</t>
  </si>
  <si>
    <t>ENST00000424894</t>
  </si>
  <si>
    <t>ENSP00000395566</t>
  </si>
  <si>
    <t>PRDM1-006</t>
  </si>
  <si>
    <t>ENST00000450060</t>
  </si>
  <si>
    <t>ENSP00000399772</t>
  </si>
  <si>
    <t>PRDM1-007</t>
  </si>
  <si>
    <t>ENST00000489365</t>
  </si>
  <si>
    <t>PRDM1-005</t>
  </si>
  <si>
    <t>ENST00000481163</t>
  </si>
  <si>
    <t>PRDM1-003</t>
  </si>
  <si>
    <t>PRF1</t>
  </si>
  <si>
    <t>ENST00000441259</t>
  </si>
  <si>
    <t>ENSP00000398568</t>
  </si>
  <si>
    <t>PRF1-201</t>
  </si>
  <si>
    <t>LRG_94t1</t>
  </si>
  <si>
    <t>ENST00000373209</t>
  </si>
  <si>
    <t>ENSP00000362305</t>
  </si>
  <si>
    <t>PRF1-001</t>
  </si>
  <si>
    <t>PRKAR1A</t>
  </si>
  <si>
    <t>ENST00000392710</t>
  </si>
  <si>
    <t>ENSP00000376474</t>
  </si>
  <si>
    <t>PRKAR1A-003</t>
  </si>
  <si>
    <t>ENST00000585608</t>
  </si>
  <si>
    <t>ENSP00000466722</t>
  </si>
  <si>
    <t>PRKAR1A-017</t>
  </si>
  <si>
    <t>ENST00000586541</t>
  </si>
  <si>
    <t>ENSP00000465740</t>
  </si>
  <si>
    <t>PRKAR1A-020</t>
  </si>
  <si>
    <t>ENST00000589228</t>
  </si>
  <si>
    <t>ENSP00000464977</t>
  </si>
  <si>
    <t>PRKAR1A-001</t>
  </si>
  <si>
    <t>CCDS11678</t>
  </si>
  <si>
    <t>ENST00000536854</t>
  </si>
  <si>
    <t>ENSP00000445625</t>
  </si>
  <si>
    <t>PRKAR1A-002</t>
  </si>
  <si>
    <t>ENST00000392711</t>
  </si>
  <si>
    <t>ENSP00000376475</t>
  </si>
  <si>
    <t>PRKAR1A-201</t>
  </si>
  <si>
    <t>ENST00000358598</t>
  </si>
  <si>
    <t>ENSP00000351410</t>
  </si>
  <si>
    <t>PRKAR1A-004</t>
  </si>
  <si>
    <t>ENST00000586397</t>
  </si>
  <si>
    <t>ENSP00000466459</t>
  </si>
  <si>
    <t>PRKAR1A-005</t>
  </si>
  <si>
    <t>ENST00000588188</t>
  </si>
  <si>
    <t>ENSP00000468106</t>
  </si>
  <si>
    <t>PRKAR1A-006</t>
  </si>
  <si>
    <t>CCDS62307</t>
  </si>
  <si>
    <t>ENST00000589017</t>
  </si>
  <si>
    <t>ENSP00000465445</t>
  </si>
  <si>
    <t>PRKAR1A-008</t>
  </si>
  <si>
    <t>ENST00000592800</t>
  </si>
  <si>
    <t>ENSP00000466314</t>
  </si>
  <si>
    <t>PRKAR1A-019</t>
  </si>
  <si>
    <t>ENST00000585981</t>
  </si>
  <si>
    <t>ENSP00000467311</t>
  </si>
  <si>
    <t>PRKAR1A-013</t>
  </si>
  <si>
    <t>ENST00000588702</t>
  </si>
  <si>
    <t>ENSP00000464701</t>
  </si>
  <si>
    <t>PRKAR1A-011</t>
  </si>
  <si>
    <t>ENST00000588178</t>
  </si>
  <si>
    <t>ENSP00000465013</t>
  </si>
  <si>
    <t>PRKAR1A-016</t>
  </si>
  <si>
    <t>ENST00000585427</t>
  </si>
  <si>
    <t>ENSP00000464715</t>
  </si>
  <si>
    <t>PRKAR1A-010</t>
  </si>
  <si>
    <t>ENST00000585815</t>
  </si>
  <si>
    <t>ENSP00000467867</t>
  </si>
  <si>
    <t>PRKAR1A-015</t>
  </si>
  <si>
    <t>ENST00000589480</t>
  </si>
  <si>
    <t>ENSP00000466649</t>
  </si>
  <si>
    <t>PRKAR1A-014</t>
  </si>
  <si>
    <t>ENST00000589309</t>
  </si>
  <si>
    <t>ENSP00000467500</t>
  </si>
  <si>
    <t>PRKAR1A-012</t>
  </si>
  <si>
    <t>ENST00000585460</t>
  </si>
  <si>
    <t>PRKAR1A-018</t>
  </si>
  <si>
    <t>ENST00000585907</t>
  </si>
  <si>
    <t>PRKAR1A-007</t>
  </si>
  <si>
    <t>ENST00000592194</t>
  </si>
  <si>
    <t>PRKAR1A-009</t>
  </si>
  <si>
    <t>PRKDC</t>
  </si>
  <si>
    <t>ENST00000523565</t>
  </si>
  <si>
    <t>PRKDC-002</t>
  </si>
  <si>
    <t>ENST00000518216</t>
  </si>
  <si>
    <t>PRKDC-001</t>
  </si>
  <si>
    <t>ENST00000314191</t>
  </si>
  <si>
    <t>ENSP00000313420</t>
  </si>
  <si>
    <t>PRKDC-201</t>
  </si>
  <si>
    <t>LRG_162t1</t>
  </si>
  <si>
    <t>ENST00000338368</t>
  </si>
  <si>
    <t>ENSP00000345182</t>
  </si>
  <si>
    <t>PRKDC-202</t>
  </si>
  <si>
    <t>ENST00000536429</t>
  </si>
  <si>
    <t>ENSP00000442177</t>
  </si>
  <si>
    <t>PRKDC-010</t>
  </si>
  <si>
    <t>ENST00000540819</t>
  </si>
  <si>
    <t>ENSP00000441157</t>
  </si>
  <si>
    <t>PRKDC-005</t>
  </si>
  <si>
    <t>ENST00000521331</t>
  </si>
  <si>
    <t>PRKDC-004</t>
  </si>
  <si>
    <t>ENST00000536483</t>
  </si>
  <si>
    <t>PRKDC-011</t>
  </si>
  <si>
    <t>ENST00000541488</t>
  </si>
  <si>
    <t>PRKDC-003</t>
  </si>
  <si>
    <t>ENST00000546304</t>
  </si>
  <si>
    <t>PRKDC-007</t>
  </si>
  <si>
    <t>ENST00000432581</t>
  </si>
  <si>
    <t>PRKDC-008</t>
  </si>
  <si>
    <t>ENST00000536710</t>
  </si>
  <si>
    <t>PRKDC-009</t>
  </si>
  <si>
    <t>ENST00000535375</t>
  </si>
  <si>
    <t>PRKDC-006</t>
  </si>
  <si>
    <t>PRPF40B</t>
  </si>
  <si>
    <t>ENST00000549547</t>
  </si>
  <si>
    <t>ENSP00000449485</t>
  </si>
  <si>
    <t>PRPF40B-016</t>
  </si>
  <si>
    <t>ENST00000508736</t>
  </si>
  <si>
    <t>PRPF40B-008</t>
  </si>
  <si>
    <t>ENST00000552301</t>
  </si>
  <si>
    <t>PRPF40B-005</t>
  </si>
  <si>
    <t>ENST00000547764</t>
  </si>
  <si>
    <t>PRPF40B-004</t>
  </si>
  <si>
    <t>ENST00000527253</t>
  </si>
  <si>
    <t>PRPF40B-007</t>
  </si>
  <si>
    <t>ENST00000261897</t>
  </si>
  <si>
    <t>ENSP00000261897</t>
  </si>
  <si>
    <t>PRPF40B-002</t>
  </si>
  <si>
    <t>ENST00000548825</t>
  </si>
  <si>
    <t>ENSP00000448073</t>
  </si>
  <si>
    <t>PRPF40B-019</t>
  </si>
  <si>
    <t>CCDS31796</t>
  </si>
  <si>
    <t>ENST00000380281</t>
  </si>
  <si>
    <t>ENSP00000369634</t>
  </si>
  <si>
    <t>PRPF40B-001</t>
  </si>
  <si>
    <t>ENST00000551063</t>
  </si>
  <si>
    <t>ENSP00000449569</t>
  </si>
  <si>
    <t>PRPF40B-003</t>
  </si>
  <si>
    <t>ENST00000548436</t>
  </si>
  <si>
    <t>PRPF40B-009</t>
  </si>
  <si>
    <t>ENST00000551111</t>
  </si>
  <si>
    <t>PRPF40B-011</t>
  </si>
  <si>
    <t>ENST00000551269</t>
  </si>
  <si>
    <t>PRPF40B-017</t>
  </si>
  <si>
    <t>ENST00000546626</t>
  </si>
  <si>
    <t>PRPF40B-014</t>
  </si>
  <si>
    <t>ENST00000551418</t>
  </si>
  <si>
    <t>PRPF40B-010</t>
  </si>
  <si>
    <t>ENST00000551320</t>
  </si>
  <si>
    <t>PRPF40B-013</t>
  </si>
  <si>
    <t>ENST00000548399</t>
  </si>
  <si>
    <t>PRPF40B-012</t>
  </si>
  <si>
    <t>ENST00000575116</t>
  </si>
  <si>
    <t>PRPF8-015</t>
  </si>
  <si>
    <t>ENST00000572621</t>
  </si>
  <si>
    <t>ENSP00000460348</t>
  </si>
  <si>
    <t>PRPF8-002</t>
  </si>
  <si>
    <t>CCDS111</t>
  </si>
  <si>
    <t>ENST00000304992</t>
  </si>
  <si>
    <t>ENSP00000304350</t>
  </si>
  <si>
    <t>PRPF8-001</t>
  </si>
  <si>
    <t>ENST00000577001</t>
  </si>
  <si>
    <t>ENSP00000458151</t>
  </si>
  <si>
    <t>PRPF8-003</t>
  </si>
  <si>
    <t>ENST00000573725</t>
  </si>
  <si>
    <t>ENSP00000460849</t>
  </si>
  <si>
    <t>PRPF8-013</t>
  </si>
  <si>
    <t>ENST00000571958</t>
  </si>
  <si>
    <t>ENSP00000459095</t>
  </si>
  <si>
    <t>PRPF8-017</t>
  </si>
  <si>
    <t>ENST00000576585</t>
  </si>
  <si>
    <t>PRPF8-004</t>
  </si>
  <si>
    <t>ENST00000573681</t>
  </si>
  <si>
    <t>PRPF8-014</t>
  </si>
  <si>
    <t>ENST00000572723</t>
  </si>
  <si>
    <t>PRPF8-016</t>
  </si>
  <si>
    <t>ENST00000571346</t>
  </si>
  <si>
    <t>PRPF8-006</t>
  </si>
  <si>
    <t>ENST00000572445</t>
  </si>
  <si>
    <t>PRPF8-012</t>
  </si>
  <si>
    <t>ENST00000576407</t>
  </si>
  <si>
    <t>PRPF8-009</t>
  </si>
  <si>
    <t>ENST00000573716</t>
  </si>
  <si>
    <t>PRPF8-008</t>
  </si>
  <si>
    <t>ENST00000574728</t>
  </si>
  <si>
    <t>PRPF8-007</t>
  </si>
  <si>
    <t>ENST00000576958</t>
  </si>
  <si>
    <t>PRPF8-010</t>
  </si>
  <si>
    <t>ENST00000574217</t>
  </si>
  <si>
    <t>PRPF8-011</t>
  </si>
  <si>
    <t>PRSS1</t>
  </si>
  <si>
    <t>ENST00000570031</t>
  </si>
  <si>
    <t>ENSP00000456828</t>
  </si>
  <si>
    <t>PRSS1-003</t>
  </si>
  <si>
    <t>ENST00000486171</t>
  </si>
  <si>
    <t>ENSP00000417854</t>
  </si>
  <si>
    <t>ENST00000561535</t>
  </si>
  <si>
    <t>ENSP00000455361</t>
  </si>
  <si>
    <t>PRSS1-001</t>
  </si>
  <si>
    <t>ENST00000311737</t>
  </si>
  <si>
    <t>ENSP00000308720</t>
  </si>
  <si>
    <t>CCDS5872</t>
  </si>
  <si>
    <t>ENST00000567590</t>
  </si>
  <si>
    <t>ENSP00000455868</t>
  </si>
  <si>
    <t>PRSS1-004</t>
  </si>
  <si>
    <t>ENST00000492062</t>
  </si>
  <si>
    <t>ENSP00000419912</t>
  </si>
  <si>
    <t>ENST00000566623</t>
  </si>
  <si>
    <t>PRSS1-002</t>
  </si>
  <si>
    <t>ENST00000485223</t>
  </si>
  <si>
    <t>ENST00000564889</t>
  </si>
  <si>
    <t>PRSS1-005</t>
  </si>
  <si>
    <t>ENST00000463701</t>
  </si>
  <si>
    <t>ENST00000563620</t>
  </si>
  <si>
    <t>PRSS1-007</t>
  </si>
  <si>
    <t>ENST00000497041</t>
  </si>
  <si>
    <t>PTCH1</t>
  </si>
  <si>
    <t>ENST00000375290</t>
  </si>
  <si>
    <t>ENSP00000364439</t>
  </si>
  <si>
    <t>PTCH1-015</t>
  </si>
  <si>
    <t>ENST00000550914</t>
  </si>
  <si>
    <t>ENSP00000450047</t>
  </si>
  <si>
    <t>PTCH1-014</t>
  </si>
  <si>
    <t>ENST00000551623</t>
  </si>
  <si>
    <t>ENSP00000447242</t>
  </si>
  <si>
    <t>PTCH1-016</t>
  </si>
  <si>
    <t>ENST00000548379</t>
  </si>
  <si>
    <t>PTCH1-022</t>
  </si>
  <si>
    <t>ENST00000553256</t>
  </si>
  <si>
    <t>PTCH1-021</t>
  </si>
  <si>
    <t>ENST00000547615</t>
  </si>
  <si>
    <t>PTCH1-024</t>
  </si>
  <si>
    <t>ENST00000548945</t>
  </si>
  <si>
    <t>PTCH1-013</t>
  </si>
  <si>
    <t>ENST00000551425</t>
  </si>
  <si>
    <t>PTCH1-008</t>
  </si>
  <si>
    <t>ENST00000430669</t>
  </si>
  <si>
    <t>ENSP00000410287</t>
  </si>
  <si>
    <t>PTCH1-003</t>
  </si>
  <si>
    <t>CCDS47996</t>
  </si>
  <si>
    <t>ENST00000331920</t>
  </si>
  <si>
    <t>ENSP00000332353</t>
  </si>
  <si>
    <t>PTCH1-001</t>
  </si>
  <si>
    <t>CCDS6714</t>
  </si>
  <si>
    <t>ENST00000437951</t>
  </si>
  <si>
    <t>ENSP00000389744</t>
  </si>
  <si>
    <t>PTCH1-203</t>
  </si>
  <si>
    <t>ENST00000418258</t>
  </si>
  <si>
    <t>ENSP00000396135</t>
  </si>
  <si>
    <t>PTCH1-201</t>
  </si>
  <si>
    <t>CCDS43851</t>
  </si>
  <si>
    <t>ENST00000421141</t>
  </si>
  <si>
    <t>ENSP00000399981</t>
  </si>
  <si>
    <t>PTCH1-202</t>
  </si>
  <si>
    <t>ENST00000429896</t>
  </si>
  <si>
    <t>ENSP00000414823</t>
  </si>
  <si>
    <t>PTCH1-002</t>
  </si>
  <si>
    <t>ENST00000375274</t>
  </si>
  <si>
    <t>ENSP00000364423</t>
  </si>
  <si>
    <t>PTCH1-007</t>
  </si>
  <si>
    <t>CCDS47995</t>
  </si>
  <si>
    <t>ENST00000468211</t>
  </si>
  <si>
    <t>ENSP00000449745</t>
  </si>
  <si>
    <t>PTCH1-006</t>
  </si>
  <si>
    <t>ENST00000375271</t>
  </si>
  <si>
    <t>ENSP00000364420</t>
  </si>
  <si>
    <t>PTCH1-005</t>
  </si>
  <si>
    <t>ENST00000553011</t>
  </si>
  <si>
    <t>ENSP00000447797</t>
  </si>
  <si>
    <t>PTCH1-012</t>
  </si>
  <si>
    <t>ENST00000547672</t>
  </si>
  <si>
    <t>ENSP00000447878</t>
  </si>
  <si>
    <t>PTCH1-009</t>
  </si>
  <si>
    <t>ENST00000546820</t>
  </si>
  <si>
    <t>ENSP00000448843</t>
  </si>
  <si>
    <t>PTCH1-010</t>
  </si>
  <si>
    <t>ENST00000551845</t>
  </si>
  <si>
    <t>ENSP00000447008</t>
  </si>
  <si>
    <t>PTCH1-011</t>
  </si>
  <si>
    <t>ENST00000548420</t>
  </si>
  <si>
    <t>ENSP00000449078</t>
  </si>
  <si>
    <t>PTCH1-019</t>
  </si>
  <si>
    <t>ENST00000551630</t>
  </si>
  <si>
    <t>ENSP00000450131</t>
  </si>
  <si>
    <t>PTCH1-020</t>
  </si>
  <si>
    <t>ENST00000546744</t>
  </si>
  <si>
    <t>PTCH1-018</t>
  </si>
  <si>
    <t>ENST00000550136</t>
  </si>
  <si>
    <t>PTCH1-017</t>
  </si>
  <si>
    <t>ENST00000549678</t>
  </si>
  <si>
    <t>PTCH1-023</t>
  </si>
  <si>
    <t>ENST00000488809</t>
  </si>
  <si>
    <t>PTCH1-004</t>
  </si>
  <si>
    <t>ENST00000472832</t>
  </si>
  <si>
    <t>PTEN-005</t>
  </si>
  <si>
    <t>ENST00000498703</t>
  </si>
  <si>
    <t>PTEN-004</t>
  </si>
  <si>
    <t>ENST00000487939</t>
  </si>
  <si>
    <t>PTEN-002</t>
  </si>
  <si>
    <t>ENST00000462694</t>
  </si>
  <si>
    <t>PTEN-003</t>
  </si>
  <si>
    <t>ENST00000371953</t>
  </si>
  <si>
    <t>ENSP00000361021</t>
  </si>
  <si>
    <t>PTEN-001</t>
  </si>
  <si>
    <t>LRG_311t1</t>
  </si>
  <si>
    <t>CCDS31238</t>
  </si>
  <si>
    <t>PTPN11</t>
  </si>
  <si>
    <t>ENST00000531326</t>
  </si>
  <si>
    <t>PTPN11-003</t>
  </si>
  <si>
    <t>ENST00000351677</t>
  </si>
  <si>
    <t>ENSP00000340944</t>
  </si>
  <si>
    <t>PTPN11-001</t>
  </si>
  <si>
    <t>CCDS9163</t>
  </si>
  <si>
    <t>ENST00000392597</t>
  </si>
  <si>
    <t>ENSP00000376376</t>
  </si>
  <si>
    <t>PTPN11-002</t>
  </si>
  <si>
    <t>CCDS5828</t>
  </si>
  <si>
    <t>ENST00000530818</t>
  </si>
  <si>
    <t>ENSP00000437013</t>
  </si>
  <si>
    <t>PTPN11-004</t>
  </si>
  <si>
    <t>RAC1</t>
  </si>
  <si>
    <t>ENST00000488373</t>
  </si>
  <si>
    <t>RAC1-004</t>
  </si>
  <si>
    <t>ENST00000497741</t>
  </si>
  <si>
    <t>RAC1-003</t>
  </si>
  <si>
    <t>ENST00000348035</t>
  </si>
  <si>
    <t>ENSP00000258737</t>
  </si>
  <si>
    <t>RAC1-001</t>
  </si>
  <si>
    <t>CCDS5348</t>
  </si>
  <si>
    <t>ENST00000356142</t>
  </si>
  <si>
    <t>ENSP00000348461</t>
  </si>
  <si>
    <t>RAC1-002</t>
  </si>
  <si>
    <t>CCDS5349</t>
  </si>
  <si>
    <t>ENST00000495499</t>
  </si>
  <si>
    <t>RAC1-006</t>
  </si>
  <si>
    <t>ENST00000473564</t>
  </si>
  <si>
    <t>RAC1-005</t>
  </si>
  <si>
    <t>RAD21</t>
  </si>
  <si>
    <t>ENST00000523547</t>
  </si>
  <si>
    <t>RAD21-007</t>
  </si>
  <si>
    <t>ENST00000297338</t>
  </si>
  <si>
    <t>ENSP00000297338</t>
  </si>
  <si>
    <t>RAD21-001</t>
  </si>
  <si>
    <t>CCDS6321</t>
  </si>
  <si>
    <t>ENST00000523986</t>
  </si>
  <si>
    <t>ENSP00000428513</t>
  </si>
  <si>
    <t>RAD21-003</t>
  </si>
  <si>
    <t>ENST00000517749</t>
  </si>
  <si>
    <t>ENSP00000430273</t>
  </si>
  <si>
    <t>RAD21-009</t>
  </si>
  <si>
    <t>ENST00000518055</t>
  </si>
  <si>
    <t>ENSP00000428003</t>
  </si>
  <si>
    <t>RAD21-010</t>
  </si>
  <si>
    <t>ENST00000517485</t>
  </si>
  <si>
    <t>ENSP00000427923</t>
  </si>
  <si>
    <t>RAD21-005</t>
  </si>
  <si>
    <t>ENST00000520992</t>
  </si>
  <si>
    <t>ENSP00000429342</t>
  </si>
  <si>
    <t>RAD21-006</t>
  </si>
  <si>
    <t>ENST00000522699</t>
  </si>
  <si>
    <t>ENSP00000428158</t>
  </si>
  <si>
    <t>RAD21-004</t>
  </si>
  <si>
    <t>ENST00000519837</t>
  </si>
  <si>
    <t>ENSP00000430524</t>
  </si>
  <si>
    <t>RAD21-011</t>
  </si>
  <si>
    <t>ENST00000519469</t>
  </si>
  <si>
    <t>RAD21-008</t>
  </si>
  <si>
    <t>RAD50</t>
  </si>
  <si>
    <t>ENST00000533482</t>
  </si>
  <si>
    <t>ENSP00000431225</t>
  </si>
  <si>
    <t>RAD50-002</t>
  </si>
  <si>
    <t>ENST00000423956</t>
  </si>
  <si>
    <t>ENSP00000390971</t>
  </si>
  <si>
    <t>RAD50-004</t>
  </si>
  <si>
    <t>ENST00000487596</t>
  </si>
  <si>
    <t>RAD50-007</t>
  </si>
  <si>
    <t>ENST00000496204</t>
  </si>
  <si>
    <t>RAD50-008</t>
  </si>
  <si>
    <t>ENST00000489420</t>
  </si>
  <si>
    <t>RAD50-010</t>
  </si>
  <si>
    <t>ENST00000378823</t>
  </si>
  <si>
    <t>ENSP00000368100</t>
  </si>
  <si>
    <t>RAD50-201</t>
  </si>
  <si>
    <t>ENST00000265335</t>
  </si>
  <si>
    <t>ENSP00000265335</t>
  </si>
  <si>
    <t>RAD50-001</t>
  </si>
  <si>
    <t>CCDS34233</t>
  </si>
  <si>
    <t>ENST00000453394</t>
  </si>
  <si>
    <t>ENSP00000400049</t>
  </si>
  <si>
    <t>RAD50-003</t>
  </si>
  <si>
    <t>ENST00000434288</t>
  </si>
  <si>
    <t>ENSP00000396100</t>
  </si>
  <si>
    <t>RAD50-005</t>
  </si>
  <si>
    <t>ENST00000416135</t>
  </si>
  <si>
    <t>ENSP00000389515</t>
  </si>
  <si>
    <t>RAD50-006</t>
  </si>
  <si>
    <t>ENST00000455677</t>
  </si>
  <si>
    <t>ENSP00000396860</t>
  </si>
  <si>
    <t>RAD50-009</t>
  </si>
  <si>
    <t>RAD51</t>
  </si>
  <si>
    <t>ENST00000525066</t>
  </si>
  <si>
    <t>ENSP00000431864</t>
  </si>
  <si>
    <t>RAD51-004</t>
  </si>
  <si>
    <t>ENST00000531277</t>
  </si>
  <si>
    <t>ENSP00000436512</t>
  </si>
  <si>
    <t>RAD51-010</t>
  </si>
  <si>
    <t>ENST00000533741</t>
  </si>
  <si>
    <t>ENSP00000433053</t>
  </si>
  <si>
    <t>RAD51-013</t>
  </si>
  <si>
    <t>ENST00000530766</t>
  </si>
  <si>
    <t>RAD51-011</t>
  </si>
  <si>
    <t>ENST00000267868</t>
  </si>
  <si>
    <t>ENSP00000267868</t>
  </si>
  <si>
    <t>RAD51-001</t>
  </si>
  <si>
    <t>CCDS10062</t>
  </si>
  <si>
    <t>ENST00000423169</t>
  </si>
  <si>
    <t>ENSP00000406602</t>
  </si>
  <si>
    <t>RAD51-002</t>
  </si>
  <si>
    <t>CCDS53932</t>
  </si>
  <si>
    <t>ENST00000382643</t>
  </si>
  <si>
    <t>ENSP00000372088</t>
  </si>
  <si>
    <t>RAD51-009</t>
  </si>
  <si>
    <t>CCDS53931</t>
  </si>
  <si>
    <t>ENST00000532743</t>
  </si>
  <si>
    <t>ENSP00000433924</t>
  </si>
  <si>
    <t>RAD51-008</t>
  </si>
  <si>
    <t>ENST00000557850</t>
  </si>
  <si>
    <t>ENSP00000454176</t>
  </si>
  <si>
    <t>RAD51-003</t>
  </si>
  <si>
    <t>ENST00000526763</t>
  </si>
  <si>
    <t>ENSP00000431897</t>
  </si>
  <si>
    <t>RAD51-006</t>
  </si>
  <si>
    <t>ENST00000527860</t>
  </si>
  <si>
    <t>ENSP00000432759</t>
  </si>
  <si>
    <t>RAD51-007</t>
  </si>
  <si>
    <t>RAD51B</t>
  </si>
  <si>
    <t>ENST00000479335</t>
  </si>
  <si>
    <t>ENSP00000417408</t>
  </si>
  <si>
    <t>RAD51B-002</t>
  </si>
  <si>
    <t>ENST00000469165</t>
  </si>
  <si>
    <t>RAD51B-010</t>
  </si>
  <si>
    <t>ENST00000468382</t>
  </si>
  <si>
    <t>RAD51B-013</t>
  </si>
  <si>
    <t>ENST00000553595</t>
  </si>
  <si>
    <t>RAD51B-017</t>
  </si>
  <si>
    <t>ENST00000460526</t>
  </si>
  <si>
    <t>RAD51B-011</t>
  </si>
  <si>
    <t>ENST00000554244</t>
  </si>
  <si>
    <t>RAD51B-018</t>
  </si>
  <si>
    <t>ENST00000478014</t>
  </si>
  <si>
    <t>RAD51B-012</t>
  </si>
  <si>
    <t>ENST00000555907</t>
  </si>
  <si>
    <t>RAD51B-016</t>
  </si>
  <si>
    <t>ENST00000556251</t>
  </si>
  <si>
    <t>RAD51B-023</t>
  </si>
  <si>
    <t>ENST00000554183</t>
  </si>
  <si>
    <t>RAD51B-020</t>
  </si>
  <si>
    <t>ENST00000497460</t>
  </si>
  <si>
    <t>RAD51B-009</t>
  </si>
  <si>
    <t>ENST00000555782</t>
  </si>
  <si>
    <t>RAD51B-022</t>
  </si>
  <si>
    <t>ENST00000557045</t>
  </si>
  <si>
    <t>RAD51B-019</t>
  </si>
  <si>
    <t>ENST00000553734</t>
  </si>
  <si>
    <t>RAD51B-015</t>
  </si>
  <si>
    <t>ENST00000492236</t>
  </si>
  <si>
    <t>RAD51B-008</t>
  </si>
  <si>
    <t>ENST00000487270</t>
  </si>
  <si>
    <t>ENSP00000419471</t>
  </si>
  <si>
    <t>RAD51B-004</t>
  </si>
  <si>
    <t>CCDS9789</t>
  </si>
  <si>
    <t>ENST00000487861</t>
  </si>
  <si>
    <t>ENSP00000419881</t>
  </si>
  <si>
    <t>RAD51B-001</t>
  </si>
  <si>
    <t>ENST00000488612</t>
  </si>
  <si>
    <t>ENSP00000420061</t>
  </si>
  <si>
    <t>RAD51B-005</t>
  </si>
  <si>
    <t>ENST00000471583</t>
  </si>
  <si>
    <t>ENSP00000418859</t>
  </si>
  <si>
    <t>RAD51B-003</t>
  </si>
  <si>
    <t>CCDS9790</t>
  </si>
  <si>
    <t>ENST00000390683</t>
  </si>
  <si>
    <t>ENSP00000375101</t>
  </si>
  <si>
    <t>RAD51B-201</t>
  </si>
  <si>
    <t>ENST00000485181</t>
  </si>
  <si>
    <t>ENSP00000417948</t>
  </si>
  <si>
    <t>RAD51B-006</t>
  </si>
  <si>
    <t>ENST00000554575</t>
  </si>
  <si>
    <t>ENSP00000451616</t>
  </si>
  <si>
    <t>RAD51B-021</t>
  </si>
  <si>
    <t>ENST00000553334</t>
  </si>
  <si>
    <t>ENSP00000452044</t>
  </si>
  <si>
    <t>RAD51B-014</t>
  </si>
  <si>
    <t>ENST00000474051</t>
  </si>
  <si>
    <t>RAD51B-007</t>
  </si>
  <si>
    <t>RAD51C</t>
  </si>
  <si>
    <t>ENST00000475762</t>
  </si>
  <si>
    <t>ENSP00000432421</t>
  </si>
  <si>
    <t>RAD51C-002</t>
  </si>
  <si>
    <t>ENST00000486827</t>
  </si>
  <si>
    <t>ENSP00000436761</t>
  </si>
  <si>
    <t>RAD51C-004</t>
  </si>
  <si>
    <t>ENST00000487525</t>
  </si>
  <si>
    <t>ENSP00000431637</t>
  </si>
  <si>
    <t>RAD51C-007</t>
  </si>
  <si>
    <t>ENST00000482007</t>
  </si>
  <si>
    <t>ENSP00000433332</t>
  </si>
  <si>
    <t>RAD51C-003</t>
  </si>
  <si>
    <t>ENST00000584617</t>
  </si>
  <si>
    <t>ENSP00000463473</t>
  </si>
  <si>
    <t>RAD51C-014</t>
  </si>
  <si>
    <t>ENST00000487921</t>
  </si>
  <si>
    <t>RAD51C-009</t>
  </si>
  <si>
    <t>ENST00000476741</t>
  </si>
  <si>
    <t>RAD51C-005</t>
  </si>
  <si>
    <t>ENST00000337432</t>
  </si>
  <si>
    <t>ENSP00000336701</t>
  </si>
  <si>
    <t>RAD51C-001</t>
  </si>
  <si>
    <t>CCDS11611</t>
  </si>
  <si>
    <t>ENST00000583539</t>
  </si>
  <si>
    <t>ENSP00000463121</t>
  </si>
  <si>
    <t>RAD51C-018</t>
  </si>
  <si>
    <t>ENST00000413590</t>
  </si>
  <si>
    <t>ENSP00000401741</t>
  </si>
  <si>
    <t>RAD51C-011</t>
  </si>
  <si>
    <t>ENST00000461271</t>
  </si>
  <si>
    <t>ENSP00000464056</t>
  </si>
  <si>
    <t>RAD51C-008</t>
  </si>
  <si>
    <t>ENST00000425173</t>
  </si>
  <si>
    <t>ENSP00000407282</t>
  </si>
  <si>
    <t>RAD51C-006</t>
  </si>
  <si>
    <t>ENST00000421782</t>
  </si>
  <si>
    <t>ENSP00000391450</t>
  </si>
  <si>
    <t>RAD51C-013</t>
  </si>
  <si>
    <t>CCDS45745</t>
  </si>
  <si>
    <t>ENST00000584804</t>
  </si>
  <si>
    <t>ENSP00000463658</t>
  </si>
  <si>
    <t>RAD51C-016</t>
  </si>
  <si>
    <t>ENST00000581221</t>
  </si>
  <si>
    <t>RAD51C-015</t>
  </si>
  <si>
    <t>ENST00000578151</t>
  </si>
  <si>
    <t>RAD51C-017</t>
  </si>
  <si>
    <t>ENST00000461706</t>
  </si>
  <si>
    <t>RAD51C-012</t>
  </si>
  <si>
    <t>RAD51D</t>
  </si>
  <si>
    <t>ENST00000588372</t>
  </si>
  <si>
    <t>ENSP00000468764</t>
  </si>
  <si>
    <t>RAD51D-004</t>
  </si>
  <si>
    <t>ENST00000587977</t>
  </si>
  <si>
    <t>ENSP00000466587</t>
  </si>
  <si>
    <t>RAD51D-010</t>
  </si>
  <si>
    <t>ENST00000586044</t>
  </si>
  <si>
    <t>ENSP00000465584</t>
  </si>
  <si>
    <t>RAD51D-002</t>
  </si>
  <si>
    <t>ENST00000588594</t>
  </si>
  <si>
    <t>ENSP00000465366</t>
  </si>
  <si>
    <t>RAD51D-013</t>
  </si>
  <si>
    <t>ENST00000586210</t>
  </si>
  <si>
    <t>ENSP00000465612</t>
  </si>
  <si>
    <t>RAD51D-008</t>
  </si>
  <si>
    <t>ENST00000585343</t>
  </si>
  <si>
    <t>ENSP00000465007</t>
  </si>
  <si>
    <t>RAD51D-005</t>
  </si>
  <si>
    <t>ENST00000592850</t>
  </si>
  <si>
    <t>ENSP00000468724</t>
  </si>
  <si>
    <t>RAD51D-006</t>
  </si>
  <si>
    <t>ENST00000586186</t>
  </si>
  <si>
    <t>ENSP00000468273</t>
  </si>
  <si>
    <t>RAD51D-014</t>
  </si>
  <si>
    <t>ENST00000592928</t>
  </si>
  <si>
    <t>ENSP00000468324</t>
  </si>
  <si>
    <t>RAD51D-015</t>
  </si>
  <si>
    <t>ENST00000590380</t>
  </si>
  <si>
    <t>RAD51D-007</t>
  </si>
  <si>
    <t>ENST00000415064</t>
  </si>
  <si>
    <t>RAD51D-011</t>
  </si>
  <si>
    <t>ENST00000592430</t>
  </si>
  <si>
    <t>RAD51D-016</t>
  </si>
  <si>
    <t>ENST00000587982</t>
  </si>
  <si>
    <t>RAD51D-017</t>
  </si>
  <si>
    <t>ENST00000585982</t>
  </si>
  <si>
    <t>RAD51D-018</t>
  </si>
  <si>
    <t>ENST00000345365</t>
  </si>
  <si>
    <t>ENSP00000338790</t>
  </si>
  <si>
    <t>RAD51D-001</t>
  </si>
  <si>
    <t>CCDS11287</t>
  </si>
  <si>
    <t>ENST00000394589</t>
  </si>
  <si>
    <t>ENSP00000378090</t>
  </si>
  <si>
    <t>RAD51D-009</t>
  </si>
  <si>
    <t>ENST00000360276</t>
  </si>
  <si>
    <t>ENSP00000353417</t>
  </si>
  <si>
    <t>RAD51D-202</t>
  </si>
  <si>
    <t>ENST00000590016</t>
  </si>
  <si>
    <t>ENSP00000466399</t>
  </si>
  <si>
    <t>RAD51D-012</t>
  </si>
  <si>
    <t>CCDS45646</t>
  </si>
  <si>
    <t>ENST00000335858</t>
  </si>
  <si>
    <t>ENSP00000338408</t>
  </si>
  <si>
    <t>RAD51D-003</t>
  </si>
  <si>
    <t>CCDS11288</t>
  </si>
  <si>
    <t>ENST00000460118</t>
  </si>
  <si>
    <t>ENSP00000464356</t>
  </si>
  <si>
    <t>RAD51D-203</t>
  </si>
  <si>
    <t>ENST00000592577</t>
  </si>
  <si>
    <t>ENSP00000466839</t>
  </si>
  <si>
    <t>RAD51D-022</t>
  </si>
  <si>
    <t>ENST00000587405</t>
  </si>
  <si>
    <t>ENSP00000466478</t>
  </si>
  <si>
    <t>RAD51D-020</t>
  </si>
  <si>
    <t>ENST00000357906</t>
  </si>
  <si>
    <t>ENSP00000350581</t>
  </si>
  <si>
    <t>RAD51D-201</t>
  </si>
  <si>
    <t>ENST00000590631</t>
  </si>
  <si>
    <t>ENSP00000465033</t>
  </si>
  <si>
    <t>RAD51D-023</t>
  </si>
  <si>
    <t>ENST00000585947</t>
  </si>
  <si>
    <t>RAD51D-019</t>
  </si>
  <si>
    <t>ENST00000589506</t>
  </si>
  <si>
    <t>RAD51D-021</t>
  </si>
  <si>
    <t>RAD54L</t>
  </si>
  <si>
    <t>ENST00000473251</t>
  </si>
  <si>
    <t>RAD54L-008</t>
  </si>
  <si>
    <t>ENST00000493985</t>
  </si>
  <si>
    <t>RAD54L-002</t>
  </si>
  <si>
    <t>ENST00000459678</t>
  </si>
  <si>
    <t>RAD54L-010</t>
  </si>
  <si>
    <t>ENST00000472889</t>
  </si>
  <si>
    <t>RAD54L-004</t>
  </si>
  <si>
    <t>ENST00000463715</t>
  </si>
  <si>
    <t>RAD54L-003</t>
  </si>
  <si>
    <t>ENST00000493032</t>
  </si>
  <si>
    <t>RAD54L-007</t>
  </si>
  <si>
    <t>ENST00000476687</t>
  </si>
  <si>
    <t>RAD54L-009</t>
  </si>
  <si>
    <t>ENST00000487700</t>
  </si>
  <si>
    <t>RAD54L-006</t>
  </si>
  <si>
    <t>ENST00000371975</t>
  </si>
  <si>
    <t>ENSP00000361043</t>
  </si>
  <si>
    <t>RAD54L-001</t>
  </si>
  <si>
    <t>CCDS532</t>
  </si>
  <si>
    <t>ENST00000442598</t>
  </si>
  <si>
    <t>ENSP00000396113</t>
  </si>
  <si>
    <t>RAD54L-201</t>
  </si>
  <si>
    <t>ENST00000488942</t>
  </si>
  <si>
    <t>ENSP00000476642</t>
  </si>
  <si>
    <t>RAD54L-011</t>
  </si>
  <si>
    <t>ENST00000469835</t>
  </si>
  <si>
    <t>ENSP00000477172</t>
  </si>
  <si>
    <t>RAD54L-005</t>
  </si>
  <si>
    <t>RAF1</t>
  </si>
  <si>
    <t>ENST00000423275</t>
  </si>
  <si>
    <t>ENSP00000401088</t>
  </si>
  <si>
    <t>RAF1-006</t>
  </si>
  <si>
    <t>ENST00000416093</t>
  </si>
  <si>
    <t>ENSP00000391265</t>
  </si>
  <si>
    <t>RAF1-010</t>
  </si>
  <si>
    <t>ENST00000251849</t>
  </si>
  <si>
    <t>ENSP00000251849</t>
  </si>
  <si>
    <t>RAF1-001</t>
  </si>
  <si>
    <t>LRG_413t1</t>
  </si>
  <si>
    <t>CCDS2612</t>
  </si>
  <si>
    <t>ENST00000442415</t>
  </si>
  <si>
    <t>ENSP00000401888</t>
  </si>
  <si>
    <t>RAF1-007</t>
  </si>
  <si>
    <t>ENST00000542177</t>
  </si>
  <si>
    <t>ENSP00000443567</t>
  </si>
  <si>
    <t>RAF1-202</t>
  </si>
  <si>
    <t>ENST00000432427</t>
  </si>
  <si>
    <t>ENSP00000398591</t>
  </si>
  <si>
    <t>RAF1-008</t>
  </si>
  <si>
    <t>ENST00000534997</t>
  </si>
  <si>
    <t>ENSP00000441186</t>
  </si>
  <si>
    <t>RAF1-201</t>
  </si>
  <si>
    <t>ENST00000494557</t>
  </si>
  <si>
    <t>RAF1-002</t>
  </si>
  <si>
    <t>ENST00000465826</t>
  </si>
  <si>
    <t>RAF1-004</t>
  </si>
  <si>
    <t>ENST00000471449</t>
  </si>
  <si>
    <t>RAF1-009</t>
  </si>
  <si>
    <t>ENST00000492690</t>
  </si>
  <si>
    <t>RAF1-003</t>
  </si>
  <si>
    <t>ENST00000475353</t>
  </si>
  <si>
    <t>RAF1-012</t>
  </si>
  <si>
    <t>ENST00000491290</t>
  </si>
  <si>
    <t>RAF1-011</t>
  </si>
  <si>
    <t>ENST00000460610</t>
  </si>
  <si>
    <t>RAF1-005</t>
  </si>
  <si>
    <t>ENST00000467505</t>
  </si>
  <si>
    <t>ENSP00000434702</t>
  </si>
  <si>
    <t>RB1-003</t>
  </si>
  <si>
    <t>ENST00000484879</t>
  </si>
  <si>
    <t>RB1-001</t>
  </si>
  <si>
    <t>ENST00000531171</t>
  </si>
  <si>
    <t>RB1-005</t>
  </si>
  <si>
    <t>ENST00000480491</t>
  </si>
  <si>
    <t>RB1-004</t>
  </si>
  <si>
    <t>ENST00000267163</t>
  </si>
  <si>
    <t>ENSP00000267163</t>
  </si>
  <si>
    <t>RB1-002</t>
  </si>
  <si>
    <t>LRG_517t1</t>
  </si>
  <si>
    <t>CCDS31973</t>
  </si>
  <si>
    <t>ENST00000525036</t>
  </si>
  <si>
    <t>RB1-006</t>
  </si>
  <si>
    <t>ENST00000473945</t>
  </si>
  <si>
    <t>RELN-008</t>
  </si>
  <si>
    <t>ENST00000473457</t>
  </si>
  <si>
    <t>RELN-006</t>
  </si>
  <si>
    <t>ENST00000428762</t>
  </si>
  <si>
    <t>ENSP00000392423</t>
  </si>
  <si>
    <t>RELN-001</t>
  </si>
  <si>
    <t>CCDS4768</t>
  </si>
  <si>
    <t>ENST00000424685</t>
  </si>
  <si>
    <t>ENSP00000388446</t>
  </si>
  <si>
    <t>RELN-201</t>
  </si>
  <si>
    <t>ENST00000343529</t>
  </si>
  <si>
    <t>ENSP00000345694</t>
  </si>
  <si>
    <t>RELN-002</t>
  </si>
  <si>
    <t>CCDS34722</t>
  </si>
  <si>
    <t>ENST00000429186</t>
  </si>
  <si>
    <t>ENSP00000404818</t>
  </si>
  <si>
    <t>RELN-009</t>
  </si>
  <si>
    <t>ENST00000478148</t>
  </si>
  <si>
    <t>RELN-007</t>
  </si>
  <si>
    <t>RET</t>
  </si>
  <si>
    <t>ENST00000355710</t>
  </si>
  <si>
    <t>ENSP00000347942</t>
  </si>
  <si>
    <t>RET-001</t>
  </si>
  <si>
    <t>CCDS7200</t>
  </si>
  <si>
    <t>ENST00000340058</t>
  </si>
  <si>
    <t>ENSP00000344798</t>
  </si>
  <si>
    <t>RET-002</t>
  </si>
  <si>
    <t>CCDS53525</t>
  </si>
  <si>
    <t>ENST00000498820</t>
  </si>
  <si>
    <t>ENSP00000419080</t>
  </si>
  <si>
    <t>RET-003</t>
  </si>
  <si>
    <t>ENST00000479913</t>
  </si>
  <si>
    <t>RET-004</t>
  </si>
  <si>
    <t>RHEB</t>
  </si>
  <si>
    <t>ENST00000478470</t>
  </si>
  <si>
    <t>ENSP00000417802</t>
  </si>
  <si>
    <t>RHEB-004</t>
  </si>
  <si>
    <t>ENST00000262187</t>
  </si>
  <si>
    <t>ENSP00000262187</t>
  </si>
  <si>
    <t>RHEB-001</t>
  </si>
  <si>
    <t>CCDS5927</t>
  </si>
  <si>
    <t>ENST00000472642</t>
  </si>
  <si>
    <t>ENSP00000420726</t>
  </si>
  <si>
    <t>RHEB-003</t>
  </si>
  <si>
    <t>ENST00000496004</t>
  </si>
  <si>
    <t>ENSP00000418161</t>
  </si>
  <si>
    <t>RHEB-002</t>
  </si>
  <si>
    <t>ENST00000470370</t>
  </si>
  <si>
    <t>ENSP00000417212</t>
  </si>
  <si>
    <t>RHEB-007</t>
  </si>
  <si>
    <t>ENST00000470072</t>
  </si>
  <si>
    <t>RHEB-006</t>
  </si>
  <si>
    <t>ENST00000482053</t>
  </si>
  <si>
    <t>RHEB-005</t>
  </si>
  <si>
    <t>RHOA</t>
  </si>
  <si>
    <t>ENST00000265538</t>
  </si>
  <si>
    <t>RHOA-007</t>
  </si>
  <si>
    <t>ENST00000418115</t>
  </si>
  <si>
    <t>ENSP00000400175</t>
  </si>
  <si>
    <t>RHOA-001</t>
  </si>
  <si>
    <t>CCDS2795</t>
  </si>
  <si>
    <t>ENST00000422781</t>
  </si>
  <si>
    <t>ENSP00000413587</t>
  </si>
  <si>
    <t>RHOA-003</t>
  </si>
  <si>
    <t>ENST00000454011</t>
  </si>
  <si>
    <t>ENSP00000394483</t>
  </si>
  <si>
    <t>RHOA-004</t>
  </si>
  <si>
    <t>ENST00000445425</t>
  </si>
  <si>
    <t>ENSP00000408402</t>
  </si>
  <si>
    <t>RHOA-005</t>
  </si>
  <si>
    <t>ENST00000431929</t>
  </si>
  <si>
    <t>ENSP00000400747</t>
  </si>
  <si>
    <t>RHOA-006</t>
  </si>
  <si>
    <t>RIT1</t>
  </si>
  <si>
    <t>ENST00000461050</t>
  </si>
  <si>
    <t>ENSP00000476319</t>
  </si>
  <si>
    <t>RIT1-003</t>
  </si>
  <si>
    <t>ENST00000368323</t>
  </si>
  <si>
    <t>ENSP00000357306</t>
  </si>
  <si>
    <t>RIT1-001</t>
  </si>
  <si>
    <t>CCDS1123</t>
  </si>
  <si>
    <t>ENST00000539040</t>
  </si>
  <si>
    <t>ENSP00000441950</t>
  </si>
  <si>
    <t>RIT1-005</t>
  </si>
  <si>
    <t>CCDS58036</t>
  </si>
  <si>
    <t>ENST00000368322</t>
  </si>
  <si>
    <t>ENSP00000357305</t>
  </si>
  <si>
    <t>RIT1-002</t>
  </si>
  <si>
    <t>CCDS58037</t>
  </si>
  <si>
    <t>ENST00000609492</t>
  </si>
  <si>
    <t>ENSP00000476612</t>
  </si>
  <si>
    <t>RIT1-006</t>
  </si>
  <si>
    <t>ENST00000462687</t>
  </si>
  <si>
    <t>RIT1-004</t>
  </si>
  <si>
    <t>RNF43</t>
  </si>
  <si>
    <t>ENST00000580014</t>
  </si>
  <si>
    <t>RNF43-007</t>
  </si>
  <si>
    <t>ENST00000584437</t>
  </si>
  <si>
    <t>ENSP00000463069</t>
  </si>
  <si>
    <t>RNF43-002</t>
  </si>
  <si>
    <t>CCDS11607</t>
  </si>
  <si>
    <t>ENST00000407977</t>
  </si>
  <si>
    <t>ENSP00000385328</t>
  </si>
  <si>
    <t>RNF43-003</t>
  </si>
  <si>
    <t>ENST00000500597</t>
  </si>
  <si>
    <t>ENSP00000441969</t>
  </si>
  <si>
    <t>RNF43-201</t>
  </si>
  <si>
    <t>ENST00000577716</t>
  </si>
  <si>
    <t>ENSP00000462764</t>
  </si>
  <si>
    <t>RNF43-001</t>
  </si>
  <si>
    <t>ENST00000583753</t>
  </si>
  <si>
    <t>ENSP00000462502</t>
  </si>
  <si>
    <t>RNF43-005</t>
  </si>
  <si>
    <t>ENST00000581868</t>
  </si>
  <si>
    <t>ENSP00000462447</t>
  </si>
  <si>
    <t>RNF43-004</t>
  </si>
  <si>
    <t>ENST00000577625</t>
  </si>
  <si>
    <t>ENSP00000463716</t>
  </si>
  <si>
    <t>RNF43-006</t>
  </si>
  <si>
    <t>ENST00000582293</t>
  </si>
  <si>
    <t>RNF43-008</t>
  </si>
  <si>
    <t>ROS1</t>
  </si>
  <si>
    <t>ENST00000368508</t>
  </si>
  <si>
    <t>ENSP00000357494</t>
  </si>
  <si>
    <t>ROS1-001</t>
  </si>
  <si>
    <t>CCDS5116</t>
  </si>
  <si>
    <t>ENST00000368507</t>
  </si>
  <si>
    <t>ENSP00000357493</t>
  </si>
  <si>
    <t>ROS1-002</t>
  </si>
  <si>
    <t>ENST00000403284</t>
  </si>
  <si>
    <t>ENSP00000384647</t>
  </si>
  <si>
    <t>ROS1-003</t>
  </si>
  <si>
    <t>RPA1</t>
  </si>
  <si>
    <t>ENST00000573924</t>
  </si>
  <si>
    <t>RPA1-004</t>
  </si>
  <si>
    <t>ENST00000571725</t>
  </si>
  <si>
    <t>RPA1-007</t>
  </si>
  <si>
    <t>ENST00000254719</t>
  </si>
  <si>
    <t>ENSP00000254719</t>
  </si>
  <si>
    <t>RPA1-001</t>
  </si>
  <si>
    <t>CCDS11014</t>
  </si>
  <si>
    <t>ENST00000574049</t>
  </si>
  <si>
    <t>ENSP00000461466</t>
  </si>
  <si>
    <t>RPA1-006</t>
  </si>
  <si>
    <t>ENST00000570451</t>
  </si>
  <si>
    <t>ENSP00000459788</t>
  </si>
  <si>
    <t>RPA1-003</t>
  </si>
  <si>
    <t>ENST00000571058</t>
  </si>
  <si>
    <t>ENSP00000461733</t>
  </si>
  <si>
    <t>RPA1-002</t>
  </si>
  <si>
    <t>ENST00000573994</t>
  </si>
  <si>
    <t>RPA1-005</t>
  </si>
  <si>
    <t>RUNX1</t>
  </si>
  <si>
    <t>ENST00000482318</t>
  </si>
  <si>
    <t>ENSP00000477067</t>
  </si>
  <si>
    <t>RUNX1-003</t>
  </si>
  <si>
    <t>ENST00000494829</t>
  </si>
  <si>
    <t>RUNX1-015</t>
  </si>
  <si>
    <t>ENST00000460207</t>
  </si>
  <si>
    <t>RUNX1-017</t>
  </si>
  <si>
    <t>ENST00000479325</t>
  </si>
  <si>
    <t>RUNX1-006</t>
  </si>
  <si>
    <t>ENST00000467692</t>
  </si>
  <si>
    <t>RUNX1-016</t>
  </si>
  <si>
    <t>ENST00000467577</t>
  </si>
  <si>
    <t>RUNX1-008</t>
  </si>
  <si>
    <t>ENST00000468726</t>
  </si>
  <si>
    <t>RUNX1-014</t>
  </si>
  <si>
    <t>ENST00000344691</t>
  </si>
  <si>
    <t>ENSP00000340690</t>
  </si>
  <si>
    <t>RUNX1-001</t>
  </si>
  <si>
    <t>LRG_482t1</t>
  </si>
  <si>
    <t>CCDS42922</t>
  </si>
  <si>
    <t>ENST00000300305</t>
  </si>
  <si>
    <t>ENSP00000300305</t>
  </si>
  <si>
    <t>RUNX1-002</t>
  </si>
  <si>
    <t>CCDS13639</t>
  </si>
  <si>
    <t>ENST00000437180</t>
  </si>
  <si>
    <t>ENSP00000409227</t>
  </si>
  <si>
    <t>RUNX1-202</t>
  </si>
  <si>
    <t>ENST00000325074</t>
  </si>
  <si>
    <t>ENSP00000319459</t>
  </si>
  <si>
    <t>RUNX1-201</t>
  </si>
  <si>
    <t>ENST00000358356</t>
  </si>
  <si>
    <t>ENSP00000351123</t>
  </si>
  <si>
    <t>RUNX1-005</t>
  </si>
  <si>
    <t>CCDS46646</t>
  </si>
  <si>
    <t>ENST00000399240</t>
  </si>
  <si>
    <t>ENSP00000382184</t>
  </si>
  <si>
    <t>RUNX1-009</t>
  </si>
  <si>
    <t>ENST00000475045</t>
  </si>
  <si>
    <t>ENSP00000477072</t>
  </si>
  <si>
    <t>RUNX1-013</t>
  </si>
  <si>
    <t>ENST00000399237</t>
  </si>
  <si>
    <t>ENSP00000382182</t>
  </si>
  <si>
    <t>RUNX1-012</t>
  </si>
  <si>
    <t>ENST00000486278</t>
  </si>
  <si>
    <t>ENSP00000438019</t>
  </si>
  <si>
    <t>RUNX1-203</t>
  </si>
  <si>
    <t>ENST00000455571</t>
  </si>
  <si>
    <t>ENSP00000388189</t>
  </si>
  <si>
    <t>RUNX1-010</t>
  </si>
  <si>
    <t>ENST00000416754</t>
  </si>
  <si>
    <t>ENSP00000405158</t>
  </si>
  <si>
    <t>RUNX1-004</t>
  </si>
  <si>
    <t>ENST00000469087</t>
  </si>
  <si>
    <t>RUNX1-007</t>
  </si>
  <si>
    <t>SDHB</t>
  </si>
  <si>
    <t>ENST00000466613</t>
  </si>
  <si>
    <t>SDHB-005</t>
  </si>
  <si>
    <t>ENST00000463045</t>
  </si>
  <si>
    <t>SDHB-006</t>
  </si>
  <si>
    <t>ENST00000485515</t>
  </si>
  <si>
    <t>SDHB-003</t>
  </si>
  <si>
    <t>ENST00000491274</t>
  </si>
  <si>
    <t>SDHB-008</t>
  </si>
  <si>
    <t>ENST00000485092</t>
  </si>
  <si>
    <t>SDHB-007</t>
  </si>
  <si>
    <t>ENST00000475506</t>
  </si>
  <si>
    <t>SDHB-004</t>
  </si>
  <si>
    <t>ENST00000475049</t>
  </si>
  <si>
    <t>SDHB-002</t>
  </si>
  <si>
    <t>ENST00000375499</t>
  </si>
  <si>
    <t>ENSP00000364649</t>
  </si>
  <si>
    <t>SDHB-001</t>
  </si>
  <si>
    <t>LRG_316t1</t>
  </si>
  <si>
    <t>CCDS176</t>
  </si>
  <si>
    <t>ENST00000282030</t>
  </si>
  <si>
    <t>ENSP00000282030</t>
  </si>
  <si>
    <t>SETBP1-001</t>
  </si>
  <si>
    <t>CCDS11923</t>
  </si>
  <si>
    <t>ENST00000426838</t>
  </si>
  <si>
    <t>ENSP00000390687</t>
  </si>
  <si>
    <t>SETBP1-002</t>
  </si>
  <si>
    <t>CCDS45859</t>
  </si>
  <si>
    <t>ENST00000591940</t>
  </si>
  <si>
    <t>ENSP00000468506</t>
  </si>
  <si>
    <t>SETBP1-003</t>
  </si>
  <si>
    <t>SETD2</t>
  </si>
  <si>
    <t>ENST00000330022</t>
  </si>
  <si>
    <t>ENSP00000332415</t>
  </si>
  <si>
    <t>SETD2-003</t>
  </si>
  <si>
    <t>ENST00000431180</t>
  </si>
  <si>
    <t>ENSP00000388349</t>
  </si>
  <si>
    <t>SETD2-004</t>
  </si>
  <si>
    <t>ENST00000445387</t>
  </si>
  <si>
    <t>ENSP00000411901</t>
  </si>
  <si>
    <t>SETD2-002</t>
  </si>
  <si>
    <t>ENST00000492397</t>
  </si>
  <si>
    <t>SETD2-008</t>
  </si>
  <si>
    <t>ENST00000409792</t>
  </si>
  <si>
    <t>ENSP00000386759</t>
  </si>
  <si>
    <t>SETD2-001</t>
  </si>
  <si>
    <t>CCDS2749</t>
  </si>
  <si>
    <t>ENST00000412450</t>
  </si>
  <si>
    <t>ENSP00000416401</t>
  </si>
  <si>
    <t>SETD2-006</t>
  </si>
  <si>
    <t>ENST00000479832</t>
  </si>
  <si>
    <t>SETD2-009</t>
  </si>
  <si>
    <t>ENST00000484689</t>
  </si>
  <si>
    <t>SETD2-007</t>
  </si>
  <si>
    <t>SF1</t>
  </si>
  <si>
    <t>ENST00000448404</t>
  </si>
  <si>
    <t>ENSP00000407962</t>
  </si>
  <si>
    <t>SF1-003</t>
  </si>
  <si>
    <t>ENST00000413951</t>
  </si>
  <si>
    <t>ENSP00000388470</t>
  </si>
  <si>
    <t>SF1-011</t>
  </si>
  <si>
    <t>ENST00000489544</t>
  </si>
  <si>
    <t>SF1-017</t>
  </si>
  <si>
    <t>ENST00000496969</t>
  </si>
  <si>
    <t>SF1-013</t>
  </si>
  <si>
    <t>ENST00000377390</t>
  </si>
  <si>
    <t>ENSP00000366607</t>
  </si>
  <si>
    <t>SF1-005</t>
  </si>
  <si>
    <t>CCDS31599</t>
  </si>
  <si>
    <t>ENST00000334944</t>
  </si>
  <si>
    <t>ENSP00000334414</t>
  </si>
  <si>
    <t>SF1-001</t>
  </si>
  <si>
    <t>CCDS88</t>
  </si>
  <si>
    <t>ENST00000377387</t>
  </si>
  <si>
    <t>ENSP00000366604</t>
  </si>
  <si>
    <t>SF1-006</t>
  </si>
  <si>
    <t>CCDS53661</t>
  </si>
  <si>
    <t>ENST00000377394</t>
  </si>
  <si>
    <t>ENSP00000366611</t>
  </si>
  <si>
    <t>SF1-004</t>
  </si>
  <si>
    <t>CCDS44642</t>
  </si>
  <si>
    <t>ENST00000227503</t>
  </si>
  <si>
    <t>ENSP00000227503</t>
  </si>
  <si>
    <t>SF1-002</t>
  </si>
  <si>
    <t>CCDS881</t>
  </si>
  <si>
    <t>ENST00000433274</t>
  </si>
  <si>
    <t>ENSP00000396793</t>
  </si>
  <si>
    <t>SF1-016</t>
  </si>
  <si>
    <t>CCDS5366</t>
  </si>
  <si>
    <t>ENST00000422298</t>
  </si>
  <si>
    <t>ENSP00000413084</t>
  </si>
  <si>
    <t>SF1-201</t>
  </si>
  <si>
    <t>ENST00000486867</t>
  </si>
  <si>
    <t>ENSP00000419062</t>
  </si>
  <si>
    <t>SF1-020</t>
  </si>
  <si>
    <t>ENST00000413725</t>
  </si>
  <si>
    <t>ENSP00000395927</t>
  </si>
  <si>
    <t>SF1-019</t>
  </si>
  <si>
    <t>ENST00000443908</t>
  </si>
  <si>
    <t>ENSP00000391198</t>
  </si>
  <si>
    <t>SF1-014</t>
  </si>
  <si>
    <t>ENST00000432725</t>
  </si>
  <si>
    <t>ENSP00000406354</t>
  </si>
  <si>
    <t>SF1-018</t>
  </si>
  <si>
    <t>ENST00000463343</t>
  </si>
  <si>
    <t>SF1-007</t>
  </si>
  <si>
    <t>ENST00000477596</t>
  </si>
  <si>
    <t>SF1-015</t>
  </si>
  <si>
    <t>ENST00000482693</t>
  </si>
  <si>
    <t>SF1-012</t>
  </si>
  <si>
    <t>ENST00000486960</t>
  </si>
  <si>
    <t>SF1-009</t>
  </si>
  <si>
    <t>ENST00000472725</t>
  </si>
  <si>
    <t>SF1-010</t>
  </si>
  <si>
    <t>ENST00000411423</t>
  </si>
  <si>
    <t>ENSP00000412715</t>
  </si>
  <si>
    <t>SF3A1-004</t>
  </si>
  <si>
    <t>ENST00000447376</t>
  </si>
  <si>
    <t>ENSP00000397267</t>
  </si>
  <si>
    <t>SF3A1-009</t>
  </si>
  <si>
    <t>ENST00000215793</t>
  </si>
  <si>
    <t>ENSP00000215793</t>
  </si>
  <si>
    <t>SF3A1-001</t>
  </si>
  <si>
    <t>CCDS13875</t>
  </si>
  <si>
    <t>ENST00000439242</t>
  </si>
  <si>
    <t>ENSP00000390336</t>
  </si>
  <si>
    <t>ENST00000444440</t>
  </si>
  <si>
    <t>ENSP00000400862</t>
  </si>
  <si>
    <t>SF3A1-011</t>
  </si>
  <si>
    <t>ENST00000498259</t>
  </si>
  <si>
    <t>SF3A1-007</t>
  </si>
  <si>
    <t>ENST00000496189</t>
  </si>
  <si>
    <t>SF3A1-002</t>
  </si>
  <si>
    <t>ENST00000485618</t>
  </si>
  <si>
    <t>SF3A1-008</t>
  </si>
  <si>
    <t>ENST00000463818</t>
  </si>
  <si>
    <t>SF3A1-003</t>
  </si>
  <si>
    <t>ENST00000471037</t>
  </si>
  <si>
    <t>SF3A1-006</t>
  </si>
  <si>
    <t>ENST00000471342</t>
  </si>
  <si>
    <t>SF3A1-005</t>
  </si>
  <si>
    <t>SF3B1</t>
  </si>
  <si>
    <t>ENST00000414174</t>
  </si>
  <si>
    <t>ENSP00000392117</t>
  </si>
  <si>
    <t>SF3B1-003</t>
  </si>
  <si>
    <t>ENST00000462613</t>
  </si>
  <si>
    <t>SF3B1-013</t>
  </si>
  <si>
    <t>ENST00000335508</t>
  </si>
  <si>
    <t>ENSP00000335321</t>
  </si>
  <si>
    <t>SF3B1-001</t>
  </si>
  <si>
    <t>CCDS33356</t>
  </si>
  <si>
    <t>ENST00000487698</t>
  </si>
  <si>
    <t>ENSP00000419896</t>
  </si>
  <si>
    <t>SF3B1-004</t>
  </si>
  <si>
    <t>ENST00000424674</t>
  </si>
  <si>
    <t>ENSP00000409435</t>
  </si>
  <si>
    <t>SF3B1-012</t>
  </si>
  <si>
    <t>ENST00000414963</t>
  </si>
  <si>
    <t>ENSP00000402997</t>
  </si>
  <si>
    <t>SF3B1-014</t>
  </si>
  <si>
    <t>CCDS46479</t>
  </si>
  <si>
    <t>ENST00000409915</t>
  </si>
  <si>
    <t>ENSP00000428820</t>
  </si>
  <si>
    <t>SF3B1-005</t>
  </si>
  <si>
    <t>ENST00000470268</t>
  </si>
  <si>
    <t>SF3B1-002</t>
  </si>
  <si>
    <t>ENST00000482158</t>
  </si>
  <si>
    <t>SF3B1-010</t>
  </si>
  <si>
    <t>ENST00000479532</t>
  </si>
  <si>
    <t>SF3B1-007</t>
  </si>
  <si>
    <t>ENST00000468925</t>
  </si>
  <si>
    <t>SF3B1-008</t>
  </si>
  <si>
    <t>ENST00000496458</t>
  </si>
  <si>
    <t>SF3B1-011</t>
  </si>
  <si>
    <t>ENST00000341259</t>
  </si>
  <si>
    <t>ENSP00000345492</t>
  </si>
  <si>
    <t>SH2B3-001</t>
  </si>
  <si>
    <t>CCDS9153</t>
  </si>
  <si>
    <t>ENST00000538307</t>
  </si>
  <si>
    <t>ENSP00000440597</t>
  </si>
  <si>
    <t>SH2B3-002</t>
  </si>
  <si>
    <t>ENST00000550925</t>
  </si>
  <si>
    <t>ENSP00000473529</t>
  </si>
  <si>
    <t>SH2B3-003</t>
  </si>
  <si>
    <t>SH2D1A</t>
  </si>
  <si>
    <t>ENST00000491950</t>
  </si>
  <si>
    <t>SH2D1A-003</t>
  </si>
  <si>
    <t>ENST00000494073</t>
  </si>
  <si>
    <t>SH2D1A-004</t>
  </si>
  <si>
    <t>ENST00000371139</t>
  </si>
  <si>
    <t>ENSP00000360181</t>
  </si>
  <si>
    <t>SH2D1A-002</t>
  </si>
  <si>
    <t>LRG_106t1</t>
  </si>
  <si>
    <t>CCDS1468</t>
  </si>
  <si>
    <t>ENST00000360027</t>
  </si>
  <si>
    <t>ENSP00000353126</t>
  </si>
  <si>
    <t>SH2D1A-006</t>
  </si>
  <si>
    <t>CCDS48162</t>
  </si>
  <si>
    <t>ENST00000477673</t>
  </si>
  <si>
    <t>ENSP00000477094</t>
  </si>
  <si>
    <t>SH2D1A-005</t>
  </si>
  <si>
    <t>SHFM1</t>
  </si>
  <si>
    <t>ENST00000449279</t>
  </si>
  <si>
    <t>ENSP00000392852</t>
  </si>
  <si>
    <t>SHFM1-004</t>
  </si>
  <si>
    <t>ENST00000493858</t>
  </si>
  <si>
    <t>SHFM1-001</t>
  </si>
  <si>
    <t>ENST00000488005</t>
  </si>
  <si>
    <t>SHFM1-005</t>
  </si>
  <si>
    <t>ENST00000466986</t>
  </si>
  <si>
    <t>SHFM1-002</t>
  </si>
  <si>
    <t>ENST00000476463</t>
  </si>
  <si>
    <t>SHFM1-009</t>
  </si>
  <si>
    <t>ENST00000248566</t>
  </si>
  <si>
    <t>ENSP00000248566</t>
  </si>
  <si>
    <t>SHFM1-003</t>
  </si>
  <si>
    <t>CCDS5646</t>
  </si>
  <si>
    <t>ENST00000413065</t>
  </si>
  <si>
    <t>ENSP00000409481</t>
  </si>
  <si>
    <t>SHFM1-006</t>
  </si>
  <si>
    <t>ENST00000444799</t>
  </si>
  <si>
    <t>ENSP00000390049</t>
  </si>
  <si>
    <t>SHFM1-007</t>
  </si>
  <si>
    <t>ENST00000417009</t>
  </si>
  <si>
    <t>ENSP00000416322</t>
  </si>
  <si>
    <t>SHFM1-008</t>
  </si>
  <si>
    <t>ENST00000482389</t>
  </si>
  <si>
    <t>SHFM1-010</t>
  </si>
  <si>
    <t>SMAD2</t>
  </si>
  <si>
    <t>ENST00000587353</t>
  </si>
  <si>
    <t>SMAD2-011</t>
  </si>
  <si>
    <t>ENST00000586487</t>
  </si>
  <si>
    <t>SMAD2-010</t>
  </si>
  <si>
    <t>ENST00000402690</t>
  </si>
  <si>
    <t>ENSP00000384449</t>
  </si>
  <si>
    <t>SMAD2-002</t>
  </si>
  <si>
    <t>CCDS11934</t>
  </si>
  <si>
    <t>ENST00000262160</t>
  </si>
  <si>
    <t>ENSP00000262160</t>
  </si>
  <si>
    <t>SMAD2-001</t>
  </si>
  <si>
    <t>ENST00000356825</t>
  </si>
  <si>
    <t>ENSP00000349282</t>
  </si>
  <si>
    <t>SMAD2-201</t>
  </si>
  <si>
    <t>ENST00000586040</t>
  </si>
  <si>
    <t>ENSP00000466193</t>
  </si>
  <si>
    <t>SMAD2-004</t>
  </si>
  <si>
    <t>ENST00000591214</t>
  </si>
  <si>
    <t>ENSP00000467075</t>
  </si>
  <si>
    <t>SMAD2-003</t>
  </si>
  <si>
    <t>ENST00000587269</t>
  </si>
  <si>
    <t>ENSP00000466254</t>
  </si>
  <si>
    <t>SMAD2-008</t>
  </si>
  <si>
    <t>ENST00000586514</t>
  </si>
  <si>
    <t>ENSP00000465355</t>
  </si>
  <si>
    <t>SMAD2-005</t>
  </si>
  <si>
    <t>ENST00000585978</t>
  </si>
  <si>
    <t>ENSP00000468732</t>
  </si>
  <si>
    <t>SMAD2-009</t>
  </si>
  <si>
    <t>ENST00000587421</t>
  </si>
  <si>
    <t>ENSP00000468202</t>
  </si>
  <si>
    <t>SMAD2-007</t>
  </si>
  <si>
    <t>ENST00000589877</t>
  </si>
  <si>
    <t>ENSP00000465971</t>
  </si>
  <si>
    <t>SMAD2-006</t>
  </si>
  <si>
    <t>SMAD4</t>
  </si>
  <si>
    <t>ENST00000592186</t>
  </si>
  <si>
    <t>ENSP00000468611</t>
  </si>
  <si>
    <t>SMAD4-005</t>
  </si>
  <si>
    <t>ENST00000586253</t>
  </si>
  <si>
    <t>SMAD4-014</t>
  </si>
  <si>
    <t>ENST00000592911</t>
  </si>
  <si>
    <t>SMAD4-009</t>
  </si>
  <si>
    <t>ENST00000342988</t>
  </si>
  <si>
    <t>ENSP00000341551</t>
  </si>
  <si>
    <t>SMAD4-201</t>
  </si>
  <si>
    <t>LRG_318t1</t>
  </si>
  <si>
    <t>CCDS11950</t>
  </si>
  <si>
    <t>ENST00000398417</t>
  </si>
  <si>
    <t>ENSP00000381452</t>
  </si>
  <si>
    <t>SMAD4-001</t>
  </si>
  <si>
    <t>ENST00000588745</t>
  </si>
  <si>
    <t>ENSP00000464901</t>
  </si>
  <si>
    <t>SMAD4-004</t>
  </si>
  <si>
    <t>ENST00000452201</t>
  </si>
  <si>
    <t>ENSP00000409551</t>
  </si>
  <si>
    <t>SMAD4-202</t>
  </si>
  <si>
    <t>ENST00000591914</t>
  </si>
  <si>
    <t>ENSP00000466941</t>
  </si>
  <si>
    <t>SMAD4-008</t>
  </si>
  <si>
    <t>ENST00000588860</t>
  </si>
  <si>
    <t>ENSP00000465878</t>
  </si>
  <si>
    <t>SMAD4-016</t>
  </si>
  <si>
    <t>ENST00000589941</t>
  </si>
  <si>
    <t>ENSP00000465874</t>
  </si>
  <si>
    <t>SMAD4-010</t>
  </si>
  <si>
    <t>ENST00000589076</t>
  </si>
  <si>
    <t>ENSP00000466934</t>
  </si>
  <si>
    <t>SMAD4-006</t>
  </si>
  <si>
    <t>ENST00000593223</t>
  </si>
  <si>
    <t>ENSP00000466118</t>
  </si>
  <si>
    <t>SMAD4-013</t>
  </si>
  <si>
    <t>ENST00000590061</t>
  </si>
  <si>
    <t>ENSP00000464772</t>
  </si>
  <si>
    <t>SMAD4-007</t>
  </si>
  <si>
    <t>ENST00000591126</t>
  </si>
  <si>
    <t>SMAD4-002</t>
  </si>
  <si>
    <t>ENST00000589706</t>
  </si>
  <si>
    <t>SMAD4-011</t>
  </si>
  <si>
    <t>ENST00000590499</t>
  </si>
  <si>
    <t>SMAD4-012</t>
  </si>
  <si>
    <t>ENST00000585448</t>
  </si>
  <si>
    <t>SMAD4-015</t>
  </si>
  <si>
    <t>SMARCA4</t>
  </si>
  <si>
    <t>ENST00000538456</t>
  </si>
  <si>
    <t>SMARCA4-006</t>
  </si>
  <si>
    <t>ENST00000586921</t>
  </si>
  <si>
    <t>SMARCA4-014</t>
  </si>
  <si>
    <t>ENST00000586122</t>
  </si>
  <si>
    <t>SMARCA4-016</t>
  </si>
  <si>
    <t>ENST00000358026</t>
  </si>
  <si>
    <t>ENSP00000350720</t>
  </si>
  <si>
    <t>SMARCA4-201</t>
  </si>
  <si>
    <t>ENST00000429416</t>
  </si>
  <si>
    <t>ENSP00000395654</t>
  </si>
  <si>
    <t>SMARCA4-007</t>
  </si>
  <si>
    <t>CCDS12253</t>
  </si>
  <si>
    <t>ENST00000344626</t>
  </si>
  <si>
    <t>ENSP00000343896</t>
  </si>
  <si>
    <t>SMARCA4-001</t>
  </si>
  <si>
    <t>ENST00000413806</t>
  </si>
  <si>
    <t>ENSP00000414727</t>
  </si>
  <si>
    <t>SMARCA4-202</t>
  </si>
  <si>
    <t>CCDS45972</t>
  </si>
  <si>
    <t>ENST00000450717</t>
  </si>
  <si>
    <t>ENSP00000397783</t>
  </si>
  <si>
    <t>CCDS45973</t>
  </si>
  <si>
    <t>ENST00000590574</t>
  </si>
  <si>
    <t>ENSP00000466963</t>
  </si>
  <si>
    <t>SMARCA4-002</t>
  </si>
  <si>
    <t>CCDS54217</t>
  </si>
  <si>
    <t>ENST00000589677</t>
  </si>
  <si>
    <t>ENSP00000464778</t>
  </si>
  <si>
    <t>SMARCA4-004</t>
  </si>
  <si>
    <t>ENST00000541122</t>
  </si>
  <si>
    <t>ENSP00000445036</t>
  </si>
  <si>
    <t>SMARCA4-005</t>
  </si>
  <si>
    <t>ENST00000444061</t>
  </si>
  <si>
    <t>ENSP00000392837</t>
  </si>
  <si>
    <t>SMARCA4-003</t>
  </si>
  <si>
    <t>CCDS54218</t>
  </si>
  <si>
    <t>ENST00000586985</t>
  </si>
  <si>
    <t>ENSP00000467796</t>
  </si>
  <si>
    <t>SMARCA4-015</t>
  </si>
  <si>
    <t>ENST00000592158</t>
  </si>
  <si>
    <t>ENSP00000467200</t>
  </si>
  <si>
    <t>SMARCA4-018</t>
  </si>
  <si>
    <t>ENST00000591545</t>
  </si>
  <si>
    <t>SMARCA4-009</t>
  </si>
  <si>
    <t>ENST00000585799</t>
  </si>
  <si>
    <t>SMARCA4-011</t>
  </si>
  <si>
    <t>ENST00000591595</t>
  </si>
  <si>
    <t>SMARCA4-010</t>
  </si>
  <si>
    <t>ENST00000592604</t>
  </si>
  <si>
    <t>SMARCA4-008</t>
  </si>
  <si>
    <t>ENST00000586892</t>
  </si>
  <si>
    <t>SMARCA4-013</t>
  </si>
  <si>
    <t>ENST00000587988</t>
  </si>
  <si>
    <t>SMARCA4-012</t>
  </si>
  <si>
    <t>SMARCB1</t>
  </si>
  <si>
    <t>ENST00000477836</t>
  </si>
  <si>
    <t>SMARCB1-007</t>
  </si>
  <si>
    <t>ENST00000491967</t>
  </si>
  <si>
    <t>SMARCB1-004</t>
  </si>
  <si>
    <t>ENST00000344921</t>
  </si>
  <si>
    <t>ENSP00000340883</t>
  </si>
  <si>
    <t>SMARCB1-005</t>
  </si>
  <si>
    <t>ENST00000263121</t>
  </si>
  <si>
    <t>ENSP00000263121</t>
  </si>
  <si>
    <t>SMARCB1-001</t>
  </si>
  <si>
    <t>LRG_520t1</t>
  </si>
  <si>
    <t>CCDS13817</t>
  </si>
  <si>
    <t>ENST00000407422</t>
  </si>
  <si>
    <t>ENSP00000383984</t>
  </si>
  <si>
    <t>SMARCB1-002</t>
  </si>
  <si>
    <t>CCDS46671</t>
  </si>
  <si>
    <t>ENST00000407082</t>
  </si>
  <si>
    <t>ENSP00000385226</t>
  </si>
  <si>
    <t>SMARCB1-003</t>
  </si>
  <si>
    <t>ENST00000417137</t>
  </si>
  <si>
    <t>ENSP00000388489</t>
  </si>
  <si>
    <t>SMARCB1-006</t>
  </si>
  <si>
    <t>SMC1A</t>
  </si>
  <si>
    <t>ENST00000463684</t>
  </si>
  <si>
    <t>ENSP00000476958</t>
  </si>
  <si>
    <t>SMC1A-002</t>
  </si>
  <si>
    <t>ENST00000595619</t>
  </si>
  <si>
    <t>ENSP00000476457</t>
  </si>
  <si>
    <t>ENST00000469129</t>
  </si>
  <si>
    <t>SMC1A-004</t>
  </si>
  <si>
    <t>ENST00000595542</t>
  </si>
  <si>
    <t>ENST00000322213</t>
  </si>
  <si>
    <t>ENSP00000323421</t>
  </si>
  <si>
    <t>SMC1A-001</t>
  </si>
  <si>
    <t>CCDS14352</t>
  </si>
  <si>
    <t>ENST00000594240</t>
  </si>
  <si>
    <t>ENSP00000471583</t>
  </si>
  <si>
    <t>ENST00000375340</t>
  </si>
  <si>
    <t>ENSP00000364489</t>
  </si>
  <si>
    <t>SMC1A-201</t>
  </si>
  <si>
    <t>ENST00000599303</t>
  </si>
  <si>
    <t>ENSP00000471963</t>
  </si>
  <si>
    <t>SMC1A-202</t>
  </si>
  <si>
    <t>ENST00000428014</t>
  </si>
  <si>
    <t>ENSP00000413509</t>
  </si>
  <si>
    <t>SMC1A-003</t>
  </si>
  <si>
    <t>ENST00000594131</t>
  </si>
  <si>
    <t>ENSP00000469604</t>
  </si>
  <si>
    <t>ENST00000470241</t>
  </si>
  <si>
    <t>ENSP00000476416</t>
  </si>
  <si>
    <t>SMC1A-005</t>
  </si>
  <si>
    <t>ENST00000599338</t>
  </si>
  <si>
    <t>ENSP00000477225</t>
  </si>
  <si>
    <t>SMC3</t>
  </si>
  <si>
    <t>ENST00000462899</t>
  </si>
  <si>
    <t>SMC3-002</t>
  </si>
  <si>
    <t>ENST00000361804</t>
  </si>
  <si>
    <t>ENSP00000354720</t>
  </si>
  <si>
    <t>SMC3-001</t>
  </si>
  <si>
    <t>CCDS31285</t>
  </si>
  <si>
    <t>SMO</t>
  </si>
  <si>
    <t>ENST00000462420</t>
  </si>
  <si>
    <t>ENSP00000418720</t>
  </si>
  <si>
    <t>SMO-003</t>
  </si>
  <si>
    <t>ENST00000475779</t>
  </si>
  <si>
    <t>ENSP00000420749</t>
  </si>
  <si>
    <t>SMO-004</t>
  </si>
  <si>
    <t>ENST00000249373</t>
  </si>
  <si>
    <t>ENSP00000249373</t>
  </si>
  <si>
    <t>SMO-001</t>
  </si>
  <si>
    <t>CCDS5811</t>
  </si>
  <si>
    <t>ENST00000495998</t>
  </si>
  <si>
    <t>SMO-002</t>
  </si>
  <si>
    <t>SOCS1</t>
  </si>
  <si>
    <t>ENST00000332029</t>
  </si>
  <si>
    <t>ENSP00000329418</t>
  </si>
  <si>
    <t>SOCS1-001</t>
  </si>
  <si>
    <t>CCDS10546</t>
  </si>
  <si>
    <t>SOX2</t>
  </si>
  <si>
    <t>ENST00000325404</t>
  </si>
  <si>
    <t>ENSP00000323588</t>
  </si>
  <si>
    <t>SOX2-001</t>
  </si>
  <si>
    <t>CCDS3239</t>
  </si>
  <si>
    <t>ENST00000431565</t>
  </si>
  <si>
    <t>ENSP00000439111</t>
  </si>
  <si>
    <t>SOX2-201</t>
  </si>
  <si>
    <t>SOX9</t>
  </si>
  <si>
    <t>ENST00000245479</t>
  </si>
  <si>
    <t>ENSP00000245479</t>
  </si>
  <si>
    <t>SOX9-001</t>
  </si>
  <si>
    <t>CCDS11689</t>
  </si>
  <si>
    <t>SPOP</t>
  </si>
  <si>
    <t>ENST00000506399</t>
  </si>
  <si>
    <t>ENSP00000425604</t>
  </si>
  <si>
    <t>SPOP-015</t>
  </si>
  <si>
    <t>ENST00000509869</t>
  </si>
  <si>
    <t>ENSP00000423284</t>
  </si>
  <si>
    <t>SPOP-022</t>
  </si>
  <si>
    <t>ENST00000504212</t>
  </si>
  <si>
    <t>ENSP00000422609</t>
  </si>
  <si>
    <t>SPOP-019</t>
  </si>
  <si>
    <t>ENST00000513080</t>
  </si>
  <si>
    <t>SPOP-016</t>
  </si>
  <si>
    <t>ENST00000502385</t>
  </si>
  <si>
    <t>SPOP-018</t>
  </si>
  <si>
    <t>ENST00000393331</t>
  </si>
  <si>
    <t>ENSP00000377004</t>
  </si>
  <si>
    <t>CCDS11551</t>
  </si>
  <si>
    <t>ENST00000393328</t>
  </si>
  <si>
    <t>ENSP00000377001</t>
  </si>
  <si>
    <t>SPOP-001</t>
  </si>
  <si>
    <t>ENST00000347630</t>
  </si>
  <si>
    <t>ENSP00000240327</t>
  </si>
  <si>
    <t>SPOP-201</t>
  </si>
  <si>
    <t>ENST00000503676</t>
  </si>
  <si>
    <t>ENSP00000420908</t>
  </si>
  <si>
    <t>SPOP-007</t>
  </si>
  <si>
    <t>ENST00000504102</t>
  </si>
  <si>
    <t>ENSP00000425905</t>
  </si>
  <si>
    <t>SPOP-005</t>
  </si>
  <si>
    <t>ENST00000509079</t>
  </si>
  <si>
    <t>ENSP00000426986</t>
  </si>
  <si>
    <t>SPOP-012</t>
  </si>
  <si>
    <t>ENST00000505581</t>
  </si>
  <si>
    <t>ENSP00000420960</t>
  </si>
  <si>
    <t>SPOP-011</t>
  </si>
  <si>
    <t>ENST00000507970</t>
  </si>
  <si>
    <t>ENSP00000426262</t>
  </si>
  <si>
    <t>SPOP-013</t>
  </si>
  <si>
    <t>ENST00000514121</t>
  </si>
  <si>
    <t>ENSP00000424119</t>
  </si>
  <si>
    <t>SPOP-009</t>
  </si>
  <si>
    <t>ENST00000510476</t>
  </si>
  <si>
    <t>ENSP00000425410</t>
  </si>
  <si>
    <t>SPOP-008</t>
  </si>
  <si>
    <t>ENST00000515508</t>
  </si>
  <si>
    <t>ENSP00000426537</t>
  </si>
  <si>
    <t>SPOP-020</t>
  </si>
  <si>
    <t>ENST00000451526</t>
  </si>
  <si>
    <t>ENSP00000423076</t>
  </si>
  <si>
    <t>SPOP-017</t>
  </si>
  <si>
    <t>ENST00000508805</t>
  </si>
  <si>
    <t>ENSP00000427419</t>
  </si>
  <si>
    <t>SPOP-010</t>
  </si>
  <si>
    <t>ENST00000572686</t>
  </si>
  <si>
    <t>SPOP-025</t>
  </si>
  <si>
    <t>ENST00000507551</t>
  </si>
  <si>
    <t>SPOP-024</t>
  </si>
  <si>
    <t>ENST00000509765</t>
  </si>
  <si>
    <t>SPOP-014</t>
  </si>
  <si>
    <t>ENST00000577134</t>
  </si>
  <si>
    <t>SPOP-026</t>
  </si>
  <si>
    <t>ENST00000504889</t>
  </si>
  <si>
    <t>SPOP-023</t>
  </si>
  <si>
    <t>SRC</t>
  </si>
  <si>
    <t>ENST00000477066</t>
  </si>
  <si>
    <t>SRC-004</t>
  </si>
  <si>
    <t>ENST00000477475</t>
  </si>
  <si>
    <t>SRC-010</t>
  </si>
  <si>
    <t>ENST00000493775</t>
  </si>
  <si>
    <t>SRC-009</t>
  </si>
  <si>
    <t>ENST00000489153</t>
  </si>
  <si>
    <t>SRC-006</t>
  </si>
  <si>
    <t>ENST00000472968</t>
  </si>
  <si>
    <t>SRC-003</t>
  </si>
  <si>
    <t>ENST00000497734</t>
  </si>
  <si>
    <t>SRC-008</t>
  </si>
  <si>
    <t>ENST00000373578</t>
  </si>
  <si>
    <t>ENSP00000362680</t>
  </si>
  <si>
    <t>SRC-001</t>
  </si>
  <si>
    <t>CCDS13294</t>
  </si>
  <si>
    <t>ENST00000373567</t>
  </si>
  <si>
    <t>ENSP00000362668</t>
  </si>
  <si>
    <t>SRC-002</t>
  </si>
  <si>
    <t>ENST00000373558</t>
  </si>
  <si>
    <t>ENSP00000362659</t>
  </si>
  <si>
    <t>SRC-005</t>
  </si>
  <si>
    <t>ENST00000445403</t>
  </si>
  <si>
    <t>ENSP00000408503</t>
  </si>
  <si>
    <t>SRC-203</t>
  </si>
  <si>
    <t>ENST00000360723</t>
  </si>
  <si>
    <t>ENSP00000353950</t>
  </si>
  <si>
    <t>SRC-202</t>
  </si>
  <si>
    <t>ENST00000358208</t>
  </si>
  <si>
    <t>ENSP00000350941</t>
  </si>
  <si>
    <t>SRC-201</t>
  </si>
  <si>
    <t>ENST00000467556</t>
  </si>
  <si>
    <t>SRC-007</t>
  </si>
  <si>
    <t>SRP72</t>
  </si>
  <si>
    <t>ENST00000342756</t>
  </si>
  <si>
    <t>ENSP00000342181</t>
  </si>
  <si>
    <t>SRP72-001</t>
  </si>
  <si>
    <t>CCDS356</t>
  </si>
  <si>
    <t>ENST00000510663</t>
  </si>
  <si>
    <t>ENSP00000424576</t>
  </si>
  <si>
    <t>SRP72-005</t>
  </si>
  <si>
    <t>CCDS58898</t>
  </si>
  <si>
    <t>ENST00000505314</t>
  </si>
  <si>
    <t>ENSP00000425190</t>
  </si>
  <si>
    <t>SRP72-002</t>
  </si>
  <si>
    <t>ENST00000504757</t>
  </si>
  <si>
    <t>ENSP00000473576</t>
  </si>
  <si>
    <t>SRP72-008</t>
  </si>
  <si>
    <t>ENST00000507126</t>
  </si>
  <si>
    <t>SRP72-004</t>
  </si>
  <si>
    <t>ENST00000585202</t>
  </si>
  <si>
    <t>ENSP00000462425</t>
  </si>
  <si>
    <t>SRSF2-004</t>
  </si>
  <si>
    <t>ENST00000452355</t>
  </si>
  <si>
    <t>ENSP00000391278</t>
  </si>
  <si>
    <t>SRSF2-005</t>
  </si>
  <si>
    <t>ENST00000392485</t>
  </si>
  <si>
    <t>ENSP00000376276</t>
  </si>
  <si>
    <t>SRSF2-003</t>
  </si>
  <si>
    <t>CCDS11749</t>
  </si>
  <si>
    <t>ENST00000359995</t>
  </si>
  <si>
    <t>ENSP00000353089</t>
  </si>
  <si>
    <t>SRSF2-001</t>
  </si>
  <si>
    <t>ENST00000508921</t>
  </si>
  <si>
    <t>ENSP00000441780</t>
  </si>
  <si>
    <t>SRSF2-002</t>
  </si>
  <si>
    <t>ENST00000358156</t>
  </si>
  <si>
    <t>ENSP00000350877</t>
  </si>
  <si>
    <t>SRSF2-007</t>
  </si>
  <si>
    <t>ENST00000583836</t>
  </si>
  <si>
    <t>ENSP00000463317</t>
  </si>
  <si>
    <t>SRSF2-008</t>
  </si>
  <si>
    <t>ENST00000582449</t>
  </si>
  <si>
    <t>SRSF2-006</t>
  </si>
  <si>
    <t>ENST00000586778</t>
  </si>
  <si>
    <t>SRSF2-016</t>
  </si>
  <si>
    <t>ENST00000589919</t>
  </si>
  <si>
    <t>SRSF2-017</t>
  </si>
  <si>
    <t>ENST00000592676</t>
  </si>
  <si>
    <t>SRSF2-015</t>
  </si>
  <si>
    <t>ENST00000458176</t>
  </si>
  <si>
    <t>ENSP00000401309</t>
  </si>
  <si>
    <t>STAG2-005</t>
  </si>
  <si>
    <t>ENST00000469481</t>
  </si>
  <si>
    <t>STAG2-010</t>
  </si>
  <si>
    <t>ENST00000466748</t>
  </si>
  <si>
    <t>STAG2-012</t>
  </si>
  <si>
    <t>ENST00000483575</t>
  </si>
  <si>
    <t>STAG2-009</t>
  </si>
  <si>
    <t>ENST00000471107</t>
  </si>
  <si>
    <t>STAG2-015</t>
  </si>
  <si>
    <t>ENST00000475602</t>
  </si>
  <si>
    <t>STAG2-016</t>
  </si>
  <si>
    <t>ENST00000371160</t>
  </si>
  <si>
    <t>ENSP00000360202</t>
  </si>
  <si>
    <t>STAG2-018</t>
  </si>
  <si>
    <t>CCDS1467</t>
  </si>
  <si>
    <t>ENST00000371157</t>
  </si>
  <si>
    <t>ENSP00000360199</t>
  </si>
  <si>
    <t>STAG2-001</t>
  </si>
  <si>
    <t>ENST00000218089</t>
  </si>
  <si>
    <t>ENSP00000218089</t>
  </si>
  <si>
    <t>STAG2-006</t>
  </si>
  <si>
    <t>CCDS4399</t>
  </si>
  <si>
    <t>ENST00000371145</t>
  </si>
  <si>
    <t>ENSP00000360187</t>
  </si>
  <si>
    <t>STAG2-019</t>
  </si>
  <si>
    <t>ENST00000371144</t>
  </si>
  <si>
    <t>ENSP00000360186</t>
  </si>
  <si>
    <t>STAG2-008</t>
  </si>
  <si>
    <t>ENST00000354548</t>
  </si>
  <si>
    <t>ENSP00000346555</t>
  </si>
  <si>
    <t>STAG2-201</t>
  </si>
  <si>
    <t>ENST00000455404</t>
  </si>
  <si>
    <t>ENSP00000397265</t>
  </si>
  <si>
    <t>STAG2-002</t>
  </si>
  <si>
    <t>ENST00000435215</t>
  </si>
  <si>
    <t>ENSP00000392118</t>
  </si>
  <si>
    <t>STAG2-013</t>
  </si>
  <si>
    <t>ENST00000435103</t>
  </si>
  <si>
    <t>ENSP00000405874</t>
  </si>
  <si>
    <t>STAG2-011</t>
  </si>
  <si>
    <t>ENST00000428941</t>
  </si>
  <si>
    <t>ENSP00000415103</t>
  </si>
  <si>
    <t>STAG2-014</t>
  </si>
  <si>
    <t>ENST00000394478</t>
  </si>
  <si>
    <t>ENSP00000377988</t>
  </si>
  <si>
    <t>STAG2-017</t>
  </si>
  <si>
    <t>ENST00000394477</t>
  </si>
  <si>
    <t>ENSP00000377987</t>
  </si>
  <si>
    <t>STAG2-020</t>
  </si>
  <si>
    <t>ENST00000458700</t>
  </si>
  <si>
    <t>ENSP00000405555</t>
  </si>
  <si>
    <t>STAG2-007</t>
  </si>
  <si>
    <t>STAT3</t>
  </si>
  <si>
    <t>ENST00000590776</t>
  </si>
  <si>
    <t>STAT3-015</t>
  </si>
  <si>
    <t>ENST00000264657</t>
  </si>
  <si>
    <t>ENSP00000264657</t>
  </si>
  <si>
    <t>STAT3-001</t>
  </si>
  <si>
    <t>LRG_112t1</t>
  </si>
  <si>
    <t>CCDS32656</t>
  </si>
  <si>
    <t>ENST00000585517</t>
  </si>
  <si>
    <t>ENSP00000467000</t>
  </si>
  <si>
    <t>STAT3-012</t>
  </si>
  <si>
    <t>CCDS59288</t>
  </si>
  <si>
    <t>ENST00000588969</t>
  </si>
  <si>
    <t>ENSP00000467985</t>
  </si>
  <si>
    <t>STAT3-011</t>
  </si>
  <si>
    <t>ENST00000404395</t>
  </si>
  <si>
    <t>ENSP00000384943</t>
  </si>
  <si>
    <t>STAT3-002</t>
  </si>
  <si>
    <t>CCDS32657</t>
  </si>
  <si>
    <t>ENST00000389272</t>
  </si>
  <si>
    <t>ENSP00000373923</t>
  </si>
  <si>
    <t>STAT3-013</t>
  </si>
  <si>
    <t>ENST00000588065</t>
  </si>
  <si>
    <t>ENSP00000467173</t>
  </si>
  <si>
    <t>STAT3-016</t>
  </si>
  <si>
    <t>ENST00000462286</t>
  </si>
  <si>
    <t>STAT3-014</t>
  </si>
  <si>
    <t>ENST00000471989</t>
  </si>
  <si>
    <t>STAT3-005</t>
  </si>
  <si>
    <t>ENST00000491272</t>
  </si>
  <si>
    <t>STAT3-007</t>
  </si>
  <si>
    <t>ENST00000462269</t>
  </si>
  <si>
    <t>STAT3-006</t>
  </si>
  <si>
    <t>ENST00000498330</t>
  </si>
  <si>
    <t>STAT3-004</t>
  </si>
  <si>
    <t>ENST00000585360</t>
  </si>
  <si>
    <t>STAT3-017</t>
  </si>
  <si>
    <t>ENST00000478276</t>
  </si>
  <si>
    <t>STAT3-003</t>
  </si>
  <si>
    <t>STK11</t>
  </si>
  <si>
    <t>ENST00000593219</t>
  </si>
  <si>
    <t>ENSP00000466610</t>
  </si>
  <si>
    <t>STK11-008</t>
  </si>
  <si>
    <t>ENST00000585748</t>
  </si>
  <si>
    <t>STK11-012</t>
  </si>
  <si>
    <t>ENST00000326873</t>
  </si>
  <si>
    <t>ENSP00000324856</t>
  </si>
  <si>
    <t>STK11-001</t>
  </si>
  <si>
    <t>LRG_319t1</t>
  </si>
  <si>
    <t>CCDS45896</t>
  </si>
  <si>
    <t>ENST00000586243</t>
  </si>
  <si>
    <t>ENSP00000467240</t>
  </si>
  <si>
    <t>STK11-009</t>
  </si>
  <si>
    <t>ENST00000585851</t>
  </si>
  <si>
    <t>ENSP00000467912</t>
  </si>
  <si>
    <t>STK11-004</t>
  </si>
  <si>
    <t>ENST00000585465</t>
  </si>
  <si>
    <t>STK11-003</t>
  </si>
  <si>
    <t>ENST00000589152</t>
  </si>
  <si>
    <t>STK11-002</t>
  </si>
  <si>
    <t>ENST00000591133</t>
  </si>
  <si>
    <t>STK11-006</t>
  </si>
  <si>
    <t>ENST00000586358</t>
  </si>
  <si>
    <t>STK11-005</t>
  </si>
  <si>
    <t>STXBP2</t>
  </si>
  <si>
    <t>ENST00000597068</t>
  </si>
  <si>
    <t>ENSP00000471327</t>
  </si>
  <si>
    <t>STXBP2-004</t>
  </si>
  <si>
    <t>ENST00000599737</t>
  </si>
  <si>
    <t>ENSP00000471585</t>
  </si>
  <si>
    <t>STXBP2-005</t>
  </si>
  <si>
    <t>ENST00000599400</t>
  </si>
  <si>
    <t>ENSP00000473040</t>
  </si>
  <si>
    <t>STXBP2-016</t>
  </si>
  <si>
    <t>ENST00000441779</t>
  </si>
  <si>
    <t>ENSP00000413606</t>
  </si>
  <si>
    <t>STXBP2-003</t>
  </si>
  <si>
    <t>CCDS62522</t>
  </si>
  <si>
    <t>ENST00000221283</t>
  </si>
  <si>
    <t>ENSP00000221283</t>
  </si>
  <si>
    <t>STXBP2-001</t>
  </si>
  <si>
    <t>LRG_165t1</t>
  </si>
  <si>
    <t>CCDS12181</t>
  </si>
  <si>
    <t>ENST00000414284</t>
  </si>
  <si>
    <t>ENSP00000409471</t>
  </si>
  <si>
    <t>STXBP2-002</t>
  </si>
  <si>
    <t>CCDS45948</t>
  </si>
  <si>
    <t>ENST00000600702</t>
  </si>
  <si>
    <t>ENSP00000471737</t>
  </si>
  <si>
    <t>STXBP2-019</t>
  </si>
  <si>
    <t>ENST00000602355</t>
  </si>
  <si>
    <t>ENSP00000473406</t>
  </si>
  <si>
    <t>STXBP2-022</t>
  </si>
  <si>
    <t>ENST00000595950</t>
  </si>
  <si>
    <t>ENSP00000471161</t>
  </si>
  <si>
    <t>STXBP2-007</t>
  </si>
  <si>
    <t>ENST00000593535</t>
  </si>
  <si>
    <t>ENSP00000470313</t>
  </si>
  <si>
    <t>STXBP2-006</t>
  </si>
  <si>
    <t>ENST00000595800</t>
  </si>
  <si>
    <t>STXBP2-020</t>
  </si>
  <si>
    <t>ENST00000597467</t>
  </si>
  <si>
    <t>STXBP2-008</t>
  </si>
  <si>
    <t>ENST00000594221</t>
  </si>
  <si>
    <t>STXBP2-012</t>
  </si>
  <si>
    <t>ENST00000601061</t>
  </si>
  <si>
    <t>STXBP2-017</t>
  </si>
  <si>
    <t>ENST00000593854</t>
  </si>
  <si>
    <t>STXBP2-014</t>
  </si>
  <si>
    <t>ENST00000595181</t>
  </si>
  <si>
    <t>STXBP2-009</t>
  </si>
  <si>
    <t>ENST00000599905</t>
  </si>
  <si>
    <t>STXBP2-010</t>
  </si>
  <si>
    <t>ENST00000599648</t>
  </si>
  <si>
    <t>STXBP2-011</t>
  </si>
  <si>
    <t>ENST00000595861</t>
  </si>
  <si>
    <t>STXBP2-013</t>
  </si>
  <si>
    <t>ENST00000599558</t>
  </si>
  <si>
    <t>STXBP2-015</t>
  </si>
  <si>
    <t>ENST00000599278</t>
  </si>
  <si>
    <t>STXBP2-018</t>
  </si>
  <si>
    <t>SUFU</t>
  </si>
  <si>
    <t>ENST00000471000</t>
  </si>
  <si>
    <t>SUFU-007</t>
  </si>
  <si>
    <t>ENST00000369902</t>
  </si>
  <si>
    <t>ENSP00000358918</t>
  </si>
  <si>
    <t>SUFU-001</t>
  </si>
  <si>
    <t>LRG_521t1</t>
  </si>
  <si>
    <t>CCDS7537</t>
  </si>
  <si>
    <t>ENST00000423559</t>
  </si>
  <si>
    <t>ENSP00000411597</t>
  </si>
  <si>
    <t>SUFU-006</t>
  </si>
  <si>
    <t>ENST00000369899</t>
  </si>
  <si>
    <t>ENSP00000358915</t>
  </si>
  <si>
    <t>SUFU-004</t>
  </si>
  <si>
    <t>CCDS53571</t>
  </si>
  <si>
    <t>ENST00000322652</t>
  </si>
  <si>
    <t>ENSP00000316578</t>
  </si>
  <si>
    <t>SUZ12-001</t>
  </si>
  <si>
    <t>CCDS1127</t>
  </si>
  <si>
    <t>ENST00000580398</t>
  </si>
  <si>
    <t>ENSP00000463936</t>
  </si>
  <si>
    <t>SUZ12-002</t>
  </si>
  <si>
    <t>ENST00000494429</t>
  </si>
  <si>
    <t>SUZ12-003</t>
  </si>
  <si>
    <t>ENST00000578106</t>
  </si>
  <si>
    <t>SUZ12-004</t>
  </si>
  <si>
    <t>TAL1</t>
  </si>
  <si>
    <t>ENST00000459729</t>
  </si>
  <si>
    <t>TAL1-004</t>
  </si>
  <si>
    <t>ENST00000481091</t>
  </si>
  <si>
    <t>TAL1-005</t>
  </si>
  <si>
    <t>ENST00000465912</t>
  </si>
  <si>
    <t>TAL1-006</t>
  </si>
  <si>
    <t>ENST00000464796</t>
  </si>
  <si>
    <t>TAL1-003</t>
  </si>
  <si>
    <t>ENST00000371883</t>
  </si>
  <si>
    <t>ENSP00000360950</t>
  </si>
  <si>
    <t>TAL1-201</t>
  </si>
  <si>
    <t>ENST00000294339</t>
  </si>
  <si>
    <t>ENSP00000294339</t>
  </si>
  <si>
    <t>TAL1-002</t>
  </si>
  <si>
    <t>CCDS547</t>
  </si>
  <si>
    <t>ENST00000371884</t>
  </si>
  <si>
    <t>ENSP00000360951</t>
  </si>
  <si>
    <t>TAL1-001</t>
  </si>
  <si>
    <t>TCF3</t>
  </si>
  <si>
    <t>ENST00000592395</t>
  </si>
  <si>
    <t>ENSP00000465251</t>
  </si>
  <si>
    <t>TCF3-012</t>
  </si>
  <si>
    <t>ENST00000585855</t>
  </si>
  <si>
    <t>ENSP00000465481</t>
  </si>
  <si>
    <t>TCF3-018</t>
  </si>
  <si>
    <t>ENST00000586164</t>
  </si>
  <si>
    <t>ENSP00000467972</t>
  </si>
  <si>
    <t>TCF3-011</t>
  </si>
  <si>
    <t>ENST00000262965</t>
  </si>
  <si>
    <t>ENSP00000262965</t>
  </si>
  <si>
    <t>TCF3-001</t>
  </si>
  <si>
    <t>CCDS12074</t>
  </si>
  <si>
    <t>ENST00000344749</t>
  </si>
  <si>
    <t>ENSP00000344375</t>
  </si>
  <si>
    <t>CCDS45899</t>
  </si>
  <si>
    <t>ENST00000453954</t>
  </si>
  <si>
    <t>ENSP00000396363</t>
  </si>
  <si>
    <t>TCF3-005</t>
  </si>
  <si>
    <t>ENST00000588136</t>
  </si>
  <si>
    <t>ENSP00000468487</t>
  </si>
  <si>
    <t>TCF3-002</t>
  </si>
  <si>
    <t>ENST00000395423</t>
  </si>
  <si>
    <t>ENSP00000378813</t>
  </si>
  <si>
    <t>TCF3-003</t>
  </si>
  <si>
    <t>ENST00000585731</t>
  </si>
  <si>
    <t>ENSP00000465510</t>
  </si>
  <si>
    <t>TCF3-004</t>
  </si>
  <si>
    <t>ENST00000593064</t>
  </si>
  <si>
    <t>ENSP00000468481</t>
  </si>
  <si>
    <t>TCF3-014</t>
  </si>
  <si>
    <t>ENST00000587235</t>
  </si>
  <si>
    <t>ENSP00000466052</t>
  </si>
  <si>
    <t>TCF3-008</t>
  </si>
  <si>
    <t>ENST00000592628</t>
  </si>
  <si>
    <t>ENSP00000465549</t>
  </si>
  <si>
    <t>TCF3-016</t>
  </si>
  <si>
    <t>ENST00000590684</t>
  </si>
  <si>
    <t>ENSP00000466565</t>
  </si>
  <si>
    <t>TCF3-019</t>
  </si>
  <si>
    <t>ENST00000586318</t>
  </si>
  <si>
    <t>ENSP00000466954</t>
  </si>
  <si>
    <t>TCF3-007</t>
  </si>
  <si>
    <t>ENST00000587425</t>
  </si>
  <si>
    <t>ENSP00000467508</t>
  </si>
  <si>
    <t>TCF3-013</t>
  </si>
  <si>
    <t>ENST00000590436</t>
  </si>
  <si>
    <t>ENSP00000466952</t>
  </si>
  <si>
    <t>TCF3-006</t>
  </si>
  <si>
    <t>ENST00000586410</t>
  </si>
  <si>
    <t>ENSP00000467388</t>
  </si>
  <si>
    <t>TCF3-010</t>
  </si>
  <si>
    <t>ENST00000590605</t>
  </si>
  <si>
    <t>TCF3-009</t>
  </si>
  <si>
    <t>TERC</t>
  </si>
  <si>
    <t>ENST00000602385</t>
  </si>
  <si>
    <t>lincRNA</t>
  </si>
  <si>
    <t>TERC-001</t>
  </si>
  <si>
    <t>LRG_347t1</t>
  </si>
  <si>
    <t>ENST00000363312</t>
  </si>
  <si>
    <t>misc_RNA</t>
  </si>
  <si>
    <t>TERC-201</t>
  </si>
  <si>
    <t>ENST00000460137</t>
  </si>
  <si>
    <t>ENSP00000425003</t>
  </si>
  <si>
    <t>TERT-004</t>
  </si>
  <si>
    <t>ENST00000522877</t>
  </si>
  <si>
    <t>TERT-008</t>
  </si>
  <si>
    <t>ENST00000310581</t>
  </si>
  <si>
    <t>ENSP00000309572</t>
  </si>
  <si>
    <t>TERT-001</t>
  </si>
  <si>
    <t>LRG_343t1</t>
  </si>
  <si>
    <t>CCDS3861</t>
  </si>
  <si>
    <t>ENST00000296820</t>
  </si>
  <si>
    <t>ENSP00000296820</t>
  </si>
  <si>
    <t>TERT-201</t>
  </si>
  <si>
    <t>ENST00000334602</t>
  </si>
  <si>
    <t>ENSP00000334346</t>
  </si>
  <si>
    <t>TERT-005</t>
  </si>
  <si>
    <t>CCDS54831</t>
  </si>
  <si>
    <t>ENST00000508104</t>
  </si>
  <si>
    <t>ENSP00000426042</t>
  </si>
  <si>
    <t>TERT-006</t>
  </si>
  <si>
    <t>ENST00000484238</t>
  </si>
  <si>
    <t>TERT-003</t>
  </si>
  <si>
    <t>ENST00000503656</t>
  </si>
  <si>
    <t>TERT-007</t>
  </si>
  <si>
    <t>ENST00000265149</t>
  </si>
  <si>
    <t>ENSP00000265149</t>
  </si>
  <si>
    <t>TET2-005</t>
  </si>
  <si>
    <t>ENST00000504042</t>
  </si>
  <si>
    <t>TET2-007</t>
  </si>
  <si>
    <t>ENST00000513237</t>
  </si>
  <si>
    <t>ENSP00000425443</t>
  </si>
  <si>
    <t>TET2-003</t>
  </si>
  <si>
    <t>ENST00000540549</t>
  </si>
  <si>
    <t>ENSP00000442788</t>
  </si>
  <si>
    <t>TET2-202</t>
  </si>
  <si>
    <t>CCDS4712</t>
  </si>
  <si>
    <t>ENST00000545826</t>
  </si>
  <si>
    <t>ENSP00000442867</t>
  </si>
  <si>
    <t>TET2-203</t>
  </si>
  <si>
    <t>ENST00000380013</t>
  </si>
  <si>
    <t>ENSP00000369351</t>
  </si>
  <si>
    <t>TET2-002</t>
  </si>
  <si>
    <t>ENST00000305737</t>
  </si>
  <si>
    <t>ENSP00000306705</t>
  </si>
  <si>
    <t>TET2-001</t>
  </si>
  <si>
    <t>CCDS3666</t>
  </si>
  <si>
    <t>ENST00000394764</t>
  </si>
  <si>
    <t>ENSP00000378245</t>
  </si>
  <si>
    <t>TET2-201</t>
  </si>
  <si>
    <t>ENST00000413648</t>
  </si>
  <si>
    <t>ENSP00000391448</t>
  </si>
  <si>
    <t>TET2-004</t>
  </si>
  <si>
    <t>ENST00000514870</t>
  </si>
  <si>
    <t>ENSP00000426885</t>
  </si>
  <si>
    <t>TET2-006</t>
  </si>
  <si>
    <t>ENST00000505801</t>
  </si>
  <si>
    <t>TET2-008</t>
  </si>
  <si>
    <t>TGFBR2</t>
  </si>
  <si>
    <t>ENST00000295754</t>
  </si>
  <si>
    <t>ENSP00000295754</t>
  </si>
  <si>
    <t>TGFBR2-001</t>
  </si>
  <si>
    <t>CCDS2648</t>
  </si>
  <si>
    <t>ENST00000359013</t>
  </si>
  <si>
    <t>ENSP00000351905</t>
  </si>
  <si>
    <t>TGFBR2-002</t>
  </si>
  <si>
    <t>CCDS33727</t>
  </si>
  <si>
    <t>TNFAIP3</t>
  </si>
  <si>
    <t>ENST00000485192</t>
  </si>
  <si>
    <t>TNFAIP3-005</t>
  </si>
  <si>
    <t>ENST00000237289</t>
  </si>
  <si>
    <t>ENSP00000237289</t>
  </si>
  <si>
    <t>TNFAIP3-001</t>
  </si>
  <si>
    <t>CCDS5187</t>
  </si>
  <si>
    <t>ENST00000420009</t>
  </si>
  <si>
    <t>ENSP00000401562</t>
  </si>
  <si>
    <t>TNFAIP3-003</t>
  </si>
  <si>
    <t>ENST00000433680</t>
  </si>
  <si>
    <t>ENSP00000409845</t>
  </si>
  <si>
    <t>TNFAIP3-004</t>
  </si>
  <si>
    <t>ENST00000421450</t>
  </si>
  <si>
    <t>ENSP00000393577</t>
  </si>
  <si>
    <t>TNFAIP3-002</t>
  </si>
  <si>
    <t>TNFRSF13B</t>
  </si>
  <si>
    <t>ENST00000584950</t>
  </si>
  <si>
    <t>ENSP00000463582</t>
  </si>
  <si>
    <t>TNFRSF13B-003</t>
  </si>
  <si>
    <t>ENST00000581616</t>
  </si>
  <si>
    <t>TNFRSF13B-004</t>
  </si>
  <si>
    <t>ENST00000437538</t>
  </si>
  <si>
    <t>ENSP00000413453</t>
  </si>
  <si>
    <t>TNFRSF13B-201</t>
  </si>
  <si>
    <t>ENST00000261652</t>
  </si>
  <si>
    <t>ENSP00000261652</t>
  </si>
  <si>
    <t>TNFRSF13B-001</t>
  </si>
  <si>
    <t>LRG_120t1</t>
  </si>
  <si>
    <t>CCDS11181</t>
  </si>
  <si>
    <t>ENST00000583789</t>
  </si>
  <si>
    <t>ENSP00000462952</t>
  </si>
  <si>
    <t>TNFRSF13B-002</t>
  </si>
  <si>
    <t>ENST00000579315</t>
  </si>
  <si>
    <t>ENSP00000464069</t>
  </si>
  <si>
    <t>TNFRSF13B-006</t>
  </si>
  <si>
    <t>ENST00000579009</t>
  </si>
  <si>
    <t>TNFRSF13B-007</t>
  </si>
  <si>
    <t>ENST00000582931</t>
  </si>
  <si>
    <t>TNFRSF13B-005</t>
  </si>
  <si>
    <t>TNFRSF14</t>
  </si>
  <si>
    <t>ENST00000442392</t>
  </si>
  <si>
    <t>TNFRSF14-013</t>
  </si>
  <si>
    <t>ENST00000480305</t>
  </si>
  <si>
    <t>TNFRSF14-014</t>
  </si>
  <si>
    <t>ENST00000482602</t>
  </si>
  <si>
    <t>TNFRSF14-004</t>
  </si>
  <si>
    <t>ENST00000355716</t>
  </si>
  <si>
    <t>ENSP00000347948</t>
  </si>
  <si>
    <t>TNFRSF14-001</t>
  </si>
  <si>
    <t>CCDS44046</t>
  </si>
  <si>
    <t>ENST00000435221</t>
  </si>
  <si>
    <t>ENSP00000399292</t>
  </si>
  <si>
    <t>TNFRSF14-007</t>
  </si>
  <si>
    <t>ENST00000409119</t>
  </si>
  <si>
    <t>ENSP00000386859</t>
  </si>
  <si>
    <t>TNFRSF14-009</t>
  </si>
  <si>
    <t>ENST00000434817</t>
  </si>
  <si>
    <t>ENSP00000415254</t>
  </si>
  <si>
    <t>TNFRSF14-008</t>
  </si>
  <si>
    <t>ENST00000451778</t>
  </si>
  <si>
    <t>ENSP00000399533</t>
  </si>
  <si>
    <t>TNFRSF14-006</t>
  </si>
  <si>
    <t>ENST00000426449</t>
  </si>
  <si>
    <t>ENSP00000411854</t>
  </si>
  <si>
    <t>TNFRSF14-011</t>
  </si>
  <si>
    <t>ENST00000463471</t>
  </si>
  <si>
    <t>TNFRSF14-015</t>
  </si>
  <si>
    <t>ENST00000466750</t>
  </si>
  <si>
    <t>TNFRSF14-003</t>
  </si>
  <si>
    <t>ENST00000475523</t>
  </si>
  <si>
    <t>TNFRSF14-002</t>
  </si>
  <si>
    <t>ENST00000496064</t>
  </si>
  <si>
    <t>TNFRSF14-016</t>
  </si>
  <si>
    <t>ENST00000482074</t>
  </si>
  <si>
    <t>TNFRSF14-012</t>
  </si>
  <si>
    <t>ENST00000463835</t>
  </si>
  <si>
    <t>TNFRSF14-005</t>
  </si>
  <si>
    <t>ENST00000471768</t>
  </si>
  <si>
    <t>TNFRSF14-010</t>
  </si>
  <si>
    <t>TP53</t>
  </si>
  <si>
    <t>ENST00000574684</t>
  </si>
  <si>
    <t>TP53-016</t>
  </si>
  <si>
    <t>ENST00000420246</t>
  </si>
  <si>
    <t>ENSP00000391127</t>
  </si>
  <si>
    <t>TP53-005</t>
  </si>
  <si>
    <t>ENST00000455263</t>
  </si>
  <si>
    <t>ENSP00000398846</t>
  </si>
  <si>
    <t>TP53-004</t>
  </si>
  <si>
    <t>ENST00000269305</t>
  </si>
  <si>
    <t>ENSP00000269305</t>
  </si>
  <si>
    <t>TP53-001</t>
  </si>
  <si>
    <t>ENST00000445888</t>
  </si>
  <si>
    <t>ENSP00000391478</t>
  </si>
  <si>
    <t>TP53-002</t>
  </si>
  <si>
    <t>ENST00000359597</t>
  </si>
  <si>
    <t>ENSP00000352610</t>
  </si>
  <si>
    <t>TP53-019</t>
  </si>
  <si>
    <t>ENST00000413465</t>
  </si>
  <si>
    <t>ENSP00000410739</t>
  </si>
  <si>
    <t>TP53-018</t>
  </si>
  <si>
    <t>ENST00000509690</t>
  </si>
  <si>
    <t>ENSP00000425104</t>
  </si>
  <si>
    <t>TP53-015</t>
  </si>
  <si>
    <t>ENST00000508793</t>
  </si>
  <si>
    <t>ENSP00000424104</t>
  </si>
  <si>
    <t>TP53-014</t>
  </si>
  <si>
    <t>ENST00000604348</t>
  </si>
  <si>
    <t>ENSP00000473895</t>
  </si>
  <si>
    <t>TP53-020</t>
  </si>
  <si>
    <t>ENST00000503591</t>
  </si>
  <si>
    <t>ENSP00000426252</t>
  </si>
  <si>
    <t>TP53-003</t>
  </si>
  <si>
    <t>ENST00000514944</t>
  </si>
  <si>
    <t>ENSP00000423862</t>
  </si>
  <si>
    <t>TP53-013</t>
  </si>
  <si>
    <t>ENST00000576024</t>
  </si>
  <si>
    <t>ENSP00000458393</t>
  </si>
  <si>
    <t>TP53-017</t>
  </si>
  <si>
    <t>ENST00000510385</t>
  </si>
  <si>
    <t>TP53-007</t>
  </si>
  <si>
    <t>ENST00000504290</t>
  </si>
  <si>
    <t>TP53-006</t>
  </si>
  <si>
    <t>ENST00000504937</t>
  </si>
  <si>
    <t>TP53-008</t>
  </si>
  <si>
    <t>ENST00000505014</t>
  </si>
  <si>
    <t>TP53-009</t>
  </si>
  <si>
    <t>TPMT</t>
  </si>
  <si>
    <t>ENST00000309983</t>
  </si>
  <si>
    <t>ENSP00000312304</t>
  </si>
  <si>
    <t>TPMT-001</t>
  </si>
  <si>
    <t>CCDS4543</t>
  </si>
  <si>
    <t>TRAF3</t>
  </si>
  <si>
    <t>ENST00000558700</t>
  </si>
  <si>
    <t>ENSP00000453031</t>
  </si>
  <si>
    <t>TRAF3-007</t>
  </si>
  <si>
    <t>ENST00000560371</t>
  </si>
  <si>
    <t>ENSP00000454207</t>
  </si>
  <si>
    <t>TRAF3-001</t>
  </si>
  <si>
    <t>LRG_229t1</t>
  </si>
  <si>
    <t>CCDS9975</t>
  </si>
  <si>
    <t>ENST00000347662</t>
  </si>
  <si>
    <t>ENSP00000328003</t>
  </si>
  <si>
    <t>TRAF3-201</t>
  </si>
  <si>
    <t>CCDS9976</t>
  </si>
  <si>
    <t>ENST00000392745</t>
  </si>
  <si>
    <t>ENSP00000376500</t>
  </si>
  <si>
    <t>TRAF3-005</t>
  </si>
  <si>
    <t>ENST00000351691</t>
  </si>
  <si>
    <t>ENSP00000332468</t>
  </si>
  <si>
    <t>TRAF3-004</t>
  </si>
  <si>
    <t>ENST00000539721</t>
  </si>
  <si>
    <t>ENSP00000445998</t>
  </si>
  <si>
    <t>TRAF3-002</t>
  </si>
  <si>
    <t>CCDS55946</t>
  </si>
  <si>
    <t>ENST00000559734</t>
  </si>
  <si>
    <t>ENSP00000453032</t>
  </si>
  <si>
    <t>TRAF3-008</t>
  </si>
  <si>
    <t>ENST00000560463</t>
  </si>
  <si>
    <t>ENSP00000453623</t>
  </si>
  <si>
    <t>TRAF3-006</t>
  </si>
  <si>
    <t>ENST00000558880</t>
  </si>
  <si>
    <t>TRAF3-009</t>
  </si>
  <si>
    <t>TSC1</t>
  </si>
  <si>
    <t>ENST00000475903</t>
  </si>
  <si>
    <t>TSC1-005</t>
  </si>
  <si>
    <t>ENST00000490179</t>
  </si>
  <si>
    <t>TSC1-002</t>
  </si>
  <si>
    <t>ENST00000461879</t>
  </si>
  <si>
    <t>TSC1-004</t>
  </si>
  <si>
    <t>ENST00000298552</t>
  </si>
  <si>
    <t>ENSP00000298552</t>
  </si>
  <si>
    <t>TSC1-001</t>
  </si>
  <si>
    <t>CCDS6956</t>
  </si>
  <si>
    <t>ENST00000440111</t>
  </si>
  <si>
    <t>ENSP00000394524</t>
  </si>
  <si>
    <t>TSC1-201</t>
  </si>
  <si>
    <t>ENST00000545250</t>
  </si>
  <si>
    <t>ENSP00000444017</t>
  </si>
  <si>
    <t>TSC1-202</t>
  </si>
  <si>
    <t>CCDS55350</t>
  </si>
  <si>
    <t>ENST00000403810</t>
  </si>
  <si>
    <t>ENSP00000386093</t>
  </si>
  <si>
    <t>TSC1-003</t>
  </si>
  <si>
    <t>ENST00000493467</t>
  </si>
  <si>
    <t>TSC1-006</t>
  </si>
  <si>
    <t>TSC2</t>
  </si>
  <si>
    <t>ENST00000439117</t>
  </si>
  <si>
    <t>ENSP00000406980</t>
  </si>
  <si>
    <t>TSC2-002</t>
  </si>
  <si>
    <t>ENST00000471143</t>
  </si>
  <si>
    <t>ENSP00000458541</t>
  </si>
  <si>
    <t>TSC2-014</t>
  </si>
  <si>
    <t>ENST00000483020</t>
  </si>
  <si>
    <t>ENSP00000460310</t>
  </si>
  <si>
    <t>TSC2-015</t>
  </si>
  <si>
    <t>ENST00000568566</t>
  </si>
  <si>
    <t>ENSP00000455997</t>
  </si>
  <si>
    <t>TSC2-021</t>
  </si>
  <si>
    <t>ENST00000568366</t>
  </si>
  <si>
    <t>TSC2-024</t>
  </si>
  <si>
    <t>ENST00000562474</t>
  </si>
  <si>
    <t>TSC2-027</t>
  </si>
  <si>
    <t>ENST00000219476</t>
  </si>
  <si>
    <t>ENSP00000219476</t>
  </si>
  <si>
    <t>TSC2-001</t>
  </si>
  <si>
    <t>CCDS10458</t>
  </si>
  <si>
    <t>ENST00000350773</t>
  </si>
  <si>
    <t>ENSP00000344383</t>
  </si>
  <si>
    <t>TSC2-004</t>
  </si>
  <si>
    <t>CCDS45384</t>
  </si>
  <si>
    <t>ENST00000353929</t>
  </si>
  <si>
    <t>ENSP00000248099</t>
  </si>
  <si>
    <t>TSC2-201</t>
  </si>
  <si>
    <t>ENST00000568454</t>
  </si>
  <si>
    <t>ENSP00000454487</t>
  </si>
  <si>
    <t>TSC2-006</t>
  </si>
  <si>
    <t>ENST00000401874</t>
  </si>
  <si>
    <t>ENSP00000384468</t>
  </si>
  <si>
    <t>TSC2-003</t>
  </si>
  <si>
    <t>CCDS58408</t>
  </si>
  <si>
    <t>ENST00000439673</t>
  </si>
  <si>
    <t>ENSP00000399232</t>
  </si>
  <si>
    <t>TSC2-017</t>
  </si>
  <si>
    <t>ENST00000382538</t>
  </si>
  <si>
    <t>ENSP00000371978</t>
  </si>
  <si>
    <t>TSC2-007</t>
  </si>
  <si>
    <t>ENST00000569110</t>
  </si>
  <si>
    <t>ENSP00000455817</t>
  </si>
  <si>
    <t>TSC2-019</t>
  </si>
  <si>
    <t>ENST00000467949</t>
  </si>
  <si>
    <t>ENSP00000454997</t>
  </si>
  <si>
    <t>TSC2-009</t>
  </si>
  <si>
    <t>ENST00000432909</t>
  </si>
  <si>
    <t>ENSP00000387937</t>
  </si>
  <si>
    <t>TSC2-020</t>
  </si>
  <si>
    <t>ENST00000497886</t>
  </si>
  <si>
    <t>TSC2-005</t>
  </si>
  <si>
    <t>ENST00000569930</t>
  </si>
  <si>
    <t>TSC2-016</t>
  </si>
  <si>
    <t>ENST00000461648</t>
  </si>
  <si>
    <t>TSC2-008</t>
  </si>
  <si>
    <t>ENST00000463808</t>
  </si>
  <si>
    <t>TSC2-013</t>
  </si>
  <si>
    <t>ENST00000568692</t>
  </si>
  <si>
    <t>TSC2-026</t>
  </si>
  <si>
    <t>ENST00000463601</t>
  </si>
  <si>
    <t>TSC2-010</t>
  </si>
  <si>
    <t>ENST00000488675</t>
  </si>
  <si>
    <t>TSC2-012</t>
  </si>
  <si>
    <t>ENST00000561695</t>
  </si>
  <si>
    <t>TSC2-025</t>
  </si>
  <si>
    <t>ENST00000563346</t>
  </si>
  <si>
    <t>TSC2-023</t>
  </si>
  <si>
    <t>ENST00000490108</t>
  </si>
  <si>
    <t>TSC2-011</t>
  </si>
  <si>
    <t>ENST00000568238</t>
  </si>
  <si>
    <t>TSC2-022</t>
  </si>
  <si>
    <t>TSHR</t>
  </si>
  <si>
    <t>ENST00000555326</t>
  </si>
  <si>
    <t>ENSP00000451092</t>
  </si>
  <si>
    <t>TSHR-008</t>
  </si>
  <si>
    <t>ENST00000557096</t>
  </si>
  <si>
    <t>TSHR-006</t>
  </si>
  <si>
    <t>ENST00000541158</t>
  </si>
  <si>
    <t>ENSP00000441235</t>
  </si>
  <si>
    <t>TSHR-001</t>
  </si>
  <si>
    <t>CCDS9872</t>
  </si>
  <si>
    <t>ENST00000298171</t>
  </si>
  <si>
    <t>ENSP00000298171</t>
  </si>
  <si>
    <t>TSHR-201</t>
  </si>
  <si>
    <t>LRG_523t1</t>
  </si>
  <si>
    <t>ENST00000342443</t>
  </si>
  <si>
    <t>ENSP00000340113</t>
  </si>
  <si>
    <t>TSHR-003</t>
  </si>
  <si>
    <t>CCDS32131</t>
  </si>
  <si>
    <t>ENST00000554263</t>
  </si>
  <si>
    <t>ENSP00000451202</t>
  </si>
  <si>
    <t>TSHR-004</t>
  </si>
  <si>
    <t>ENST00000554435</t>
  </si>
  <si>
    <t>ENSP00000450549</t>
  </si>
  <si>
    <t>TSHR-005</t>
  </si>
  <si>
    <t>CCDS55935</t>
  </si>
  <si>
    <t>ENST00000553763</t>
  </si>
  <si>
    <t>TSHR-007</t>
  </si>
  <si>
    <t>ENST00000556031</t>
  </si>
  <si>
    <t>TSHR-009</t>
  </si>
  <si>
    <t>TUBA3C</t>
  </si>
  <si>
    <t>ENST00000400113</t>
  </si>
  <si>
    <t>ENSP00000382982</t>
  </si>
  <si>
    <t>TUBA3C-002</t>
  </si>
  <si>
    <t>CCDS9284</t>
  </si>
  <si>
    <t>U2AF1</t>
  </si>
  <si>
    <t>ENST00000464750</t>
  </si>
  <si>
    <t>ENSP00000420672</t>
  </si>
  <si>
    <t>U2AF1-003</t>
  </si>
  <si>
    <t>ENST00000486519</t>
  </si>
  <si>
    <t>U2AF1-010</t>
  </si>
  <si>
    <t>ENST00000459639</t>
  </si>
  <si>
    <t>ENSP00000418705</t>
  </si>
  <si>
    <t>U2AF1-004</t>
  </si>
  <si>
    <t>CCDS42948</t>
  </si>
  <si>
    <t>ENST00000398137</t>
  </si>
  <si>
    <t>ENSP00000381205</t>
  </si>
  <si>
    <t>U2AF1-201</t>
  </si>
  <si>
    <t>ENST00000291552</t>
  </si>
  <si>
    <t>ENSP00000291552</t>
  </si>
  <si>
    <t>U2AF1-001</t>
  </si>
  <si>
    <t>CCDS13694</t>
  </si>
  <si>
    <t>ENST00000380276</t>
  </si>
  <si>
    <t>ENSP00000369629</t>
  </si>
  <si>
    <t>U2AF1-002</t>
  </si>
  <si>
    <t>CCDS33574</t>
  </si>
  <si>
    <t>ENST00000475639</t>
  </si>
  <si>
    <t>U2AF1-005</t>
  </si>
  <si>
    <t>ENST00000496462</t>
  </si>
  <si>
    <t>U2AF1-006</t>
  </si>
  <si>
    <t>ENST00000478282</t>
  </si>
  <si>
    <t>U2AF1-007</t>
  </si>
  <si>
    <t>ENST00000471250</t>
  </si>
  <si>
    <t>U2AF1-008</t>
  </si>
  <si>
    <t>ENST00000468039</t>
  </si>
  <si>
    <t>U2AF1-011</t>
  </si>
  <si>
    <t>ENST00000463599</t>
  </si>
  <si>
    <t>U2AF1-009</t>
  </si>
  <si>
    <t>U2AF2</t>
  </si>
  <si>
    <t>ENST00000592874</t>
  </si>
  <si>
    <t>ENSP00000466167</t>
  </si>
  <si>
    <t>U2AF2-007</t>
  </si>
  <si>
    <t>ENST00000587196</t>
  </si>
  <si>
    <t>ENSP00000470020</t>
  </si>
  <si>
    <t>U2AF2-003</t>
  </si>
  <si>
    <t>ENST00000450554</t>
  </si>
  <si>
    <t>ENSP00000388475</t>
  </si>
  <si>
    <t>U2AF2-001</t>
  </si>
  <si>
    <t>CCDS46197</t>
  </si>
  <si>
    <t>ENST00000308924</t>
  </si>
  <si>
    <t>ENSP00000307863</t>
  </si>
  <si>
    <t>U2AF2-002</t>
  </si>
  <si>
    <t>CCDS12933</t>
  </si>
  <si>
    <t>ENST00000590551</t>
  </si>
  <si>
    <t>ENSP00000466935</t>
  </si>
  <si>
    <t>U2AF2-008</t>
  </si>
  <si>
    <t>ENST00000588850</t>
  </si>
  <si>
    <t>U2AF2-010</t>
  </si>
  <si>
    <t>ENST00000587275</t>
  </si>
  <si>
    <t>U2AF2-009</t>
  </si>
  <si>
    <t>ENST00000592867</t>
  </si>
  <si>
    <t>U2AF2-005</t>
  </si>
  <si>
    <t>VHL</t>
  </si>
  <si>
    <t>ENST00000477538</t>
  </si>
  <si>
    <t>VHL-003</t>
  </si>
  <si>
    <t>ENST00000256474</t>
  </si>
  <si>
    <t>ENSP00000256474</t>
  </si>
  <si>
    <t>VHL-001</t>
  </si>
  <si>
    <t>LRG_322t1</t>
  </si>
  <si>
    <t>CCDS2597</t>
  </si>
  <si>
    <t>ENST00000345392</t>
  </si>
  <si>
    <t>ENSP00000344757</t>
  </si>
  <si>
    <t>VHL-002</t>
  </si>
  <si>
    <t>CCDS2598</t>
  </si>
  <si>
    <t>WAS</t>
  </si>
  <si>
    <t>ENST00000483750</t>
  </si>
  <si>
    <t>WAS-003</t>
  </si>
  <si>
    <t>ENST00000596856</t>
  </si>
  <si>
    <t>ENST00000465982</t>
  </si>
  <si>
    <t>WAS-006</t>
  </si>
  <si>
    <t>ENST00000596115</t>
  </si>
  <si>
    <t>ENST00000474174</t>
  </si>
  <si>
    <t>WAS-005</t>
  </si>
  <si>
    <t>ENST00000600399</t>
  </si>
  <si>
    <t>ENST00000470107</t>
  </si>
  <si>
    <t>WAS-001</t>
  </si>
  <si>
    <t>ENST00000599774</t>
  </si>
  <si>
    <t>ENST00000490627</t>
  </si>
  <si>
    <t>WAS-004</t>
  </si>
  <si>
    <t>ENST00000601352</t>
  </si>
  <si>
    <t>ENST00000376701</t>
  </si>
  <si>
    <t>ENSP00000365891</t>
  </si>
  <si>
    <t>WAS-007</t>
  </si>
  <si>
    <t>LRG_125t1</t>
  </si>
  <si>
    <t>CCDS1433</t>
  </si>
  <si>
    <t>ENST00000599235</t>
  </si>
  <si>
    <t>ENSP00000469374</t>
  </si>
  <si>
    <t>ENST00000450772</t>
  </si>
  <si>
    <t>ENSP00000410537</t>
  </si>
  <si>
    <t>WAS-002</t>
  </si>
  <si>
    <t>ENST00000601305</t>
  </si>
  <si>
    <t>ENSP00000470995</t>
  </si>
  <si>
    <t>WHSC1</t>
  </si>
  <si>
    <t>ENST00000312087</t>
  </si>
  <si>
    <t>ENSP00000308780</t>
  </si>
  <si>
    <t>WHSC1-007</t>
  </si>
  <si>
    <t>CCDS3356</t>
  </si>
  <si>
    <t>ENST00000353275</t>
  </si>
  <si>
    <t>ENSP00000329167</t>
  </si>
  <si>
    <t>WHSC1-002</t>
  </si>
  <si>
    <t>ENST00000512700</t>
  </si>
  <si>
    <t>ENSP00000427516</t>
  </si>
  <si>
    <t>WHSC1-012</t>
  </si>
  <si>
    <t>ENST00000511904</t>
  </si>
  <si>
    <t>ENSP00000424482</t>
  </si>
  <si>
    <t>WHSC1-016</t>
  </si>
  <si>
    <t>ENST00000482415</t>
  </si>
  <si>
    <t>WHSC1-003</t>
  </si>
  <si>
    <t>ENST00000505643</t>
  </si>
  <si>
    <t>WHSC1-022</t>
  </si>
  <si>
    <t>ENST00000503207</t>
  </si>
  <si>
    <t>WHSC1-021</t>
  </si>
  <si>
    <t>ENST00000513726</t>
  </si>
  <si>
    <t>WHSC1-017</t>
  </si>
  <si>
    <t>ENST00000502425</t>
  </si>
  <si>
    <t>WHSC1-023</t>
  </si>
  <si>
    <t>ENST00000503128</t>
  </si>
  <si>
    <t>ENSP00000425761</t>
  </si>
  <si>
    <t>WHSC1-004</t>
  </si>
  <si>
    <t>ENST00000398261</t>
  </si>
  <si>
    <t>ENSP00000381311</t>
  </si>
  <si>
    <t>WHSC1-203</t>
  </si>
  <si>
    <t>ENST00000382895</t>
  </si>
  <si>
    <t>ENSP00000372351</t>
  </si>
  <si>
    <t>WHSC1-008</t>
  </si>
  <si>
    <t>CCDS33940</t>
  </si>
  <si>
    <t>ENST00000382892</t>
  </si>
  <si>
    <t>ENSP00000372348</t>
  </si>
  <si>
    <t>WHSC1-202</t>
  </si>
  <si>
    <t>ENST00000382891</t>
  </si>
  <si>
    <t>ENSP00000372347</t>
  </si>
  <si>
    <t>WHSC1-201</t>
  </si>
  <si>
    <t>ENST00000420906</t>
  </si>
  <si>
    <t>ENSP00000399251</t>
  </si>
  <si>
    <t>WHSC1-006</t>
  </si>
  <si>
    <t>CCDS46999</t>
  </si>
  <si>
    <t>ENST00000508803</t>
  </si>
  <si>
    <t>ENSP00000423972</t>
  </si>
  <si>
    <t>WHSC1-011</t>
  </si>
  <si>
    <t>ENST00000514045</t>
  </si>
  <si>
    <t>ENSP00000421681</t>
  </si>
  <si>
    <t>WHSC1-010</t>
  </si>
  <si>
    <t>ENST00000382888</t>
  </si>
  <si>
    <t>ENSP00000372344</t>
  </si>
  <si>
    <t>WHSC1-005</t>
  </si>
  <si>
    <t>ENST00000436793</t>
  </si>
  <si>
    <t>ENSP00000416725</t>
  </si>
  <si>
    <t>WHSC1-204</t>
  </si>
  <si>
    <t>ENST00000509115</t>
  </si>
  <si>
    <t>ENSP00000422878</t>
  </si>
  <si>
    <t>WHSC1-015</t>
  </si>
  <si>
    <t>ENST00000514329</t>
  </si>
  <si>
    <t>ENSP00000425094</t>
  </si>
  <si>
    <t>WHSC1-024</t>
  </si>
  <si>
    <t>ENST00000515806</t>
  </si>
  <si>
    <t>ENSP00000427434</t>
  </si>
  <si>
    <t>WHSC1-014</t>
  </si>
  <si>
    <t>ENST00000507820</t>
  </si>
  <si>
    <t>ENSP00000421551</t>
  </si>
  <si>
    <t>WHSC1-013</t>
  </si>
  <si>
    <t>ENST00000508355</t>
  </si>
  <si>
    <t>WHSC1-009</t>
  </si>
  <si>
    <t>ENST00000508299</t>
  </si>
  <si>
    <t>WHSC1-019</t>
  </si>
  <si>
    <t>ENST00000515695</t>
  </si>
  <si>
    <t>WHSC1-018</t>
  </si>
  <si>
    <t>ENST00000507094</t>
  </si>
  <si>
    <t>WHSC1-020</t>
  </si>
  <si>
    <t>ENST00000298139</t>
  </si>
  <si>
    <t>ENSP00000298139</t>
  </si>
  <si>
    <t>WRN-001</t>
  </si>
  <si>
    <t>LRG_524t1</t>
  </si>
  <si>
    <t>CCDS682</t>
  </si>
  <si>
    <t>ENST00000521620</t>
  </si>
  <si>
    <t>WRN-002</t>
  </si>
  <si>
    <t>ENST00000520169</t>
  </si>
  <si>
    <t>WRN-003</t>
  </si>
  <si>
    <t>WT1</t>
  </si>
  <si>
    <t>ENST00000379077</t>
  </si>
  <si>
    <t>ENSP00000368368</t>
  </si>
  <si>
    <t>WT1-005</t>
  </si>
  <si>
    <t>ENST00000332351</t>
  </si>
  <si>
    <t>ENSP00000331327</t>
  </si>
  <si>
    <t>WT1-001</t>
  </si>
  <si>
    <t>CCDS7878</t>
  </si>
  <si>
    <t>ENST00000452863</t>
  </si>
  <si>
    <t>ENSP00000415516</t>
  </si>
  <si>
    <t>WT1-004</t>
  </si>
  <si>
    <t>CCDS44561</t>
  </si>
  <si>
    <t>ENST00000379079</t>
  </si>
  <si>
    <t>ENSP00000368370</t>
  </si>
  <si>
    <t>WT1-002</t>
  </si>
  <si>
    <t>CCDS55751</t>
  </si>
  <si>
    <t>ENST00000530998</t>
  </si>
  <si>
    <t>ENSP00000435307</t>
  </si>
  <si>
    <t>WT1-003</t>
  </si>
  <si>
    <t>CCDS5575</t>
  </si>
  <si>
    <t>ENST00000448076</t>
  </si>
  <si>
    <t>ENSP00000413452</t>
  </si>
  <si>
    <t>WT1-009</t>
  </si>
  <si>
    <t>CCDS44562</t>
  </si>
  <si>
    <t>ENST00000526685</t>
  </si>
  <si>
    <t>ENSP00000436292</t>
  </si>
  <si>
    <t>WT1-007</t>
  </si>
  <si>
    <t>ENST00000527775</t>
  </si>
  <si>
    <t>ENSP00000435351</t>
  </si>
  <si>
    <t>WT1-006</t>
  </si>
  <si>
    <t>ENST00000527882</t>
  </si>
  <si>
    <t>ENSP00000435624</t>
  </si>
  <si>
    <t>WT1-008</t>
  </si>
  <si>
    <t>ENST00000428210</t>
  </si>
  <si>
    <t>ENSP00000407170</t>
  </si>
  <si>
    <t>XPO1-005</t>
  </si>
  <si>
    <t>ENST00000437159</t>
  </si>
  <si>
    <t>ENSP00000388927</t>
  </si>
  <si>
    <t>XPO1-024</t>
  </si>
  <si>
    <t>ENST00000481214</t>
  </si>
  <si>
    <t>XPO1-020</t>
  </si>
  <si>
    <t>ENST00000468259</t>
  </si>
  <si>
    <t>XPO1-022</t>
  </si>
  <si>
    <t>ENST00000495003</t>
  </si>
  <si>
    <t>XPO1-021</t>
  </si>
  <si>
    <t>ENST00000494468</t>
  </si>
  <si>
    <t>XPO1-029</t>
  </si>
  <si>
    <t>ENST00000476585</t>
  </si>
  <si>
    <t>XPO1-023</t>
  </si>
  <si>
    <t>ENST00000401558</t>
  </si>
  <si>
    <t>ENSP00000384863</t>
  </si>
  <si>
    <t>XPO1-001</t>
  </si>
  <si>
    <t>CCDS3325</t>
  </si>
  <si>
    <t>ENST00000404992</t>
  </si>
  <si>
    <t>ENSP00000385942</t>
  </si>
  <si>
    <t>XPO1-006</t>
  </si>
  <si>
    <t>ENST00000406957</t>
  </si>
  <si>
    <t>ENSP00000385559</t>
  </si>
  <si>
    <t>XPO1-004</t>
  </si>
  <si>
    <t>ENST00000420673</t>
  </si>
  <si>
    <t>ENSP00000393484</t>
  </si>
  <si>
    <t>XPO1-019</t>
  </si>
  <si>
    <t>ENST00000451765</t>
  </si>
  <si>
    <t>ENSP00000413853</t>
  </si>
  <si>
    <t>XPO1-015</t>
  </si>
  <si>
    <t>ENST00000449444</t>
  </si>
  <si>
    <t>ENSP00000406819</t>
  </si>
  <si>
    <t>XPO1-016</t>
  </si>
  <si>
    <t>ENST00000443240</t>
  </si>
  <si>
    <t>ENSP00000406428</t>
  </si>
  <si>
    <t>XPO1-008</t>
  </si>
  <si>
    <t>ENST00000457483</t>
  </si>
  <si>
    <t>ENSP00000394951</t>
  </si>
  <si>
    <t>XPO1-017</t>
  </si>
  <si>
    <t>ENST00000422552</t>
  </si>
  <si>
    <t>ENSP00000408190</t>
  </si>
  <si>
    <t>XPO1-018</t>
  </si>
  <si>
    <t>ENST00000436018</t>
  </si>
  <si>
    <t>ENSP00000390843</t>
  </si>
  <si>
    <t>XPO1-009</t>
  </si>
  <si>
    <t>ENST00000481073</t>
  </si>
  <si>
    <t>XPO1-014</t>
  </si>
  <si>
    <t>ENST00000461407</t>
  </si>
  <si>
    <t>XPO1-007</t>
  </si>
  <si>
    <t>ENST00000492182</t>
  </si>
  <si>
    <t>XPO1-030</t>
  </si>
  <si>
    <t>ENST00000489954</t>
  </si>
  <si>
    <t>XPO1-025</t>
  </si>
  <si>
    <t>ENST00000460037</t>
  </si>
  <si>
    <t>XPO1-027</t>
  </si>
  <si>
    <t>ENST00000469337</t>
  </si>
  <si>
    <t>XPO1-028</t>
  </si>
  <si>
    <t>ENST00000475744</t>
  </si>
  <si>
    <t>XPO1-026</t>
  </si>
  <si>
    <t>XRCC2</t>
  </si>
  <si>
    <t>ENST00000495707</t>
  </si>
  <si>
    <t>XRCC2-002</t>
  </si>
  <si>
    <t>ENST00000359321</t>
  </si>
  <si>
    <t>ENSP00000352271</t>
  </si>
  <si>
    <t>XRCC2-001</t>
  </si>
  <si>
    <t>CCDS5933</t>
  </si>
  <si>
    <t>XRCC3</t>
  </si>
  <si>
    <t>ENST00000557439</t>
  </si>
  <si>
    <t>ENSP00000473569</t>
  </si>
  <si>
    <t>XRCC3-004</t>
  </si>
  <si>
    <t>ENST00000555832</t>
  </si>
  <si>
    <t>XRCC3-018</t>
  </si>
  <si>
    <t>ENST00000555451</t>
  </si>
  <si>
    <t>XRCC3-017</t>
  </si>
  <si>
    <t>ENST00000553264</t>
  </si>
  <si>
    <t>ENSP00000451974</t>
  </si>
  <si>
    <t>XRCC3-003</t>
  </si>
  <si>
    <t>CCDS9984</t>
  </si>
  <si>
    <t>ENST00000445556</t>
  </si>
  <si>
    <t>ENSP00000412990</t>
  </si>
  <si>
    <t>XRCC3-201</t>
  </si>
  <si>
    <t>ENST00000555055</t>
  </si>
  <si>
    <t>ENSP00000452598</t>
  </si>
  <si>
    <t>XRCC3-002</t>
  </si>
  <si>
    <t>ENST00000352127</t>
  </si>
  <si>
    <t>ENSP00000343392</t>
  </si>
  <si>
    <t>XRCC3-001</t>
  </si>
  <si>
    <t>ENST00000554913</t>
  </si>
  <si>
    <t>ENSP00000451362</t>
  </si>
  <si>
    <t>XRCC3-005</t>
  </si>
  <si>
    <t>ENST00000556980</t>
  </si>
  <si>
    <t>ENSP00000451252</t>
  </si>
  <si>
    <t>XRCC3-013</t>
  </si>
  <si>
    <t>ENST00000553361</t>
  </si>
  <si>
    <t>ENSP00000451118</t>
  </si>
  <si>
    <t>XRCC3-011</t>
  </si>
  <si>
    <t>ENST00000554974</t>
  </si>
  <si>
    <t>ENSP00000451361</t>
  </si>
  <si>
    <t>XRCC3-012</t>
  </si>
  <si>
    <t>ENST00000554170</t>
  </si>
  <si>
    <t>ENSP00000450738</t>
  </si>
  <si>
    <t>XRCC3-014</t>
  </si>
  <si>
    <t>ENST00000555964</t>
  </si>
  <si>
    <t>ENSP00000451173</t>
  </si>
  <si>
    <t>XRCC3-008</t>
  </si>
  <si>
    <t>ENST00000553332</t>
  </si>
  <si>
    <t>ENSP00000450780</t>
  </si>
  <si>
    <t>XRCC3-007</t>
  </si>
  <si>
    <t>ENST00000556682</t>
  </si>
  <si>
    <t>ENSP00000452389</t>
  </si>
  <si>
    <t>XRCC3-009</t>
  </si>
  <si>
    <t>ENST00000554811</t>
  </si>
  <si>
    <t>XRCC3-006</t>
  </si>
  <si>
    <t>ENST00000555231</t>
  </si>
  <si>
    <t>XRCC3-010</t>
  </si>
  <si>
    <t>ENST00000553807</t>
  </si>
  <si>
    <t>XRCC3-015</t>
  </si>
  <si>
    <t>ENST00000554774</t>
  </si>
  <si>
    <t>XRCC3-016</t>
  </si>
  <si>
    <t>ZNF217</t>
  </si>
  <si>
    <t>ENST00000540425</t>
  </si>
  <si>
    <t>ZNF217-003</t>
  </si>
  <si>
    <t>ENST00000371471</t>
  </si>
  <si>
    <t>ENSP00000360526</t>
  </si>
  <si>
    <t>ZNF217-001</t>
  </si>
  <si>
    <t>CCDS13443</t>
  </si>
  <si>
    <t>ENST00000302342</t>
  </si>
  <si>
    <t>ENSP00000304308</t>
  </si>
  <si>
    <t>ZNF217-201</t>
  </si>
  <si>
    <t>ENST00000431687</t>
  </si>
  <si>
    <t>ENSP00000399672</t>
  </si>
  <si>
    <t>ZNF217-004</t>
  </si>
  <si>
    <t>ENST00000437222</t>
  </si>
  <si>
    <t>ENSP00000394010</t>
  </si>
  <si>
    <t>ZNF217-002</t>
  </si>
  <si>
    <t>ZRSR2</t>
  </si>
  <si>
    <t>ENST00000468028</t>
  </si>
  <si>
    <t>ZRSR2-003</t>
  </si>
  <si>
    <t>ENST00000307771</t>
  </si>
  <si>
    <t>ENSP00000303015</t>
  </si>
  <si>
    <t>ZRSR2-001</t>
  </si>
  <si>
    <t>CCDS14172</t>
  </si>
  <si>
    <t>ENST00000380308</t>
  </si>
  <si>
    <t>ENSP00000369664</t>
  </si>
  <si>
    <t>ZRSR2-002</t>
  </si>
  <si>
    <t>ENST00000640087</t>
  </si>
  <si>
    <t>MAP3K14-206</t>
  </si>
  <si>
    <t>UNDER DEVELOPMENT - For Review Only, VERIFY EACH TRANSCRIPT AND VARIANT YOURSELF</t>
  </si>
  <si>
    <t>Recommended RefSeq</t>
  </si>
  <si>
    <t>Coding Change</t>
  </si>
  <si>
    <t>AA Change</t>
  </si>
  <si>
    <t>Corresponding Ensembl Transcript ID</t>
  </si>
  <si>
    <t>Correspnding Ensembl Protein</t>
  </si>
  <si>
    <t>Matching Coding Change</t>
  </si>
  <si>
    <t>Matching Protein Change</t>
  </si>
  <si>
    <t>&lt;a href="http://www.genecards.org/cgi-bin/carddisp.pl?gene=EP300"&gt;EP300&lt;/a&gt;, &lt;a href="http://www.genecards.org/cgi-bin/carddisp.pl?gene=RP1-85F18.6"&gt;RP1-85F18.6&lt;/a&gt;, &lt;a href="http://www.genecards.org/cgi-bin/carddisp.pl?gene=RP1-85F18.5"&gt;RP1-85F18.5&lt;/a&gt;</t>
  </si>
  <si>
    <t>&lt;a href="http://www.genecards.org/cgi-bin/carddisp.pl?gene=ATM"&gt;ATM&lt;/a&gt;, &lt;a href="http://www.genecards.org/cgi-bin/carddisp.pl?gene=C11orf65"&gt;C11orf65&lt;/a&gt;</t>
  </si>
  <si>
    <t>Description:</t>
  </si>
  <si>
    <t>This workbook allows the text contents of .xlsx data files for NGS runs to be copied into their associated tabs in this workbook.</t>
  </si>
  <si>
    <t>The user inputs the line of patient information from the sample receipt log then clicks the "Add Result Files" button.</t>
  </si>
  <si>
    <t>The "Add Result Files" macro will first clear existing data from each of the raw data tabs (grey tabs) and clears patient specific text input from the result tab (red tab).</t>
  </si>
  <si>
    <t>Patient specific input from the result tab includes previous variant assessments and notes manually entered. Formulas used to display and make calls are not cleared.</t>
  </si>
  <si>
    <t>After results are added the user is taken to the result tab for review.</t>
  </si>
  <si>
    <t>&lt;a href="http://www.genecards.org/cgi-bin/carddisp.pl?gene=RP11-211G3.3"&gt;RP11-211G3.3&lt;/a&gt;, &lt;a href="http://www.genecards.org/cgi-bin/carddisp.pl?gene=BCL6"&gt;BCL6&lt;/a&gt;</t>
  </si>
  <si>
    <t>&lt;a href="http://www.genecards.org/cgi-bin/carddisp.pl?gene=CTD-3214H19.4"&gt;CTD-3214H19.4&lt;/a&gt;, &lt;a href="http://www.genecards.org/cgi-bin/carddisp.pl?gene=STXBP2"&gt;STXBP2&lt;/a&gt;</t>
  </si>
  <si>
    <t>Matching RefSeq</t>
  </si>
  <si>
    <t>Display Name</t>
  </si>
  <si>
    <t>Row Labels</t>
  </si>
  <si>
    <t>Grand Total</t>
  </si>
  <si>
    <t>(blank)</t>
  </si>
  <si>
    <t>RefSeq</t>
  </si>
  <si>
    <t>ENST</t>
  </si>
  <si>
    <t>ENSP</t>
  </si>
  <si>
    <t>SAXO2</t>
  </si>
  <si>
    <t>ARID1B</t>
  </si>
  <si>
    <t>ENST00000350026</t>
  </si>
  <si>
    <t>ENSP00000055163</t>
  </si>
  <si>
    <t>ARID1B-009</t>
  </si>
  <si>
    <t>CCDS5251</t>
  </si>
  <si>
    <t>ENST00000346085</t>
  </si>
  <si>
    <t>ENSP00000344546</t>
  </si>
  <si>
    <t>ARID1B-001</t>
  </si>
  <si>
    <t>CCDS55072</t>
  </si>
  <si>
    <t>ENST00000414678</t>
  </si>
  <si>
    <t>ENSP00000412835</t>
  </si>
  <si>
    <t>ARID1B-005</t>
  </si>
  <si>
    <t>ENST00000494260</t>
  </si>
  <si>
    <t>ARID1B-008</t>
  </si>
  <si>
    <t>ENST00000319584</t>
  </si>
  <si>
    <t>ENSP00000313006</t>
  </si>
  <si>
    <t>ARID1B-004</t>
  </si>
  <si>
    <t>ENST00000452544</t>
  </si>
  <si>
    <t>ARID1B-002</t>
  </si>
  <si>
    <t>ENST00000493658</t>
  </si>
  <si>
    <t>ARID1B-007</t>
  </si>
  <si>
    <t>ENST00000478761</t>
  </si>
  <si>
    <t>ARID1B-003</t>
  </si>
  <si>
    <t>ENST00000400790</t>
  </si>
  <si>
    <t>ENSP00000383596</t>
  </si>
  <si>
    <t>ARID1B-006</t>
  </si>
  <si>
    <t>ENST00000367148</t>
  </si>
  <si>
    <t>ENSP00000356116</t>
  </si>
  <si>
    <t>ARID1B-202</t>
  </si>
  <si>
    <t>ENST00000275248</t>
  </si>
  <si>
    <t>ENSP00000275248</t>
  </si>
  <si>
    <t>ARID1B-201</t>
  </si>
  <si>
    <t>AXIN1</t>
  </si>
  <si>
    <t>ENST00000461023</t>
  </si>
  <si>
    <t>AXIN1-007</t>
  </si>
  <si>
    <t>ENST00000262320</t>
  </si>
  <si>
    <t>ENSP00000262320</t>
  </si>
  <si>
    <t>AXIN1-001</t>
  </si>
  <si>
    <t>CCDS10405</t>
  </si>
  <si>
    <t>ENST00000354866</t>
  </si>
  <si>
    <t>ENSP00000346935</t>
  </si>
  <si>
    <t>AXIN1-002</t>
  </si>
  <si>
    <t>CCDS10406</t>
  </si>
  <si>
    <t>ENST00000457798</t>
  </si>
  <si>
    <t>ENSP00000416835</t>
  </si>
  <si>
    <t>AXIN1-005</t>
  </si>
  <si>
    <t>ENST00000481769</t>
  </si>
  <si>
    <t>AXIN1-004</t>
  </si>
  <si>
    <t>ALK</t>
  </si>
  <si>
    <t>ENST00000389048</t>
  </si>
  <si>
    <t>ENSP00000373700</t>
  </si>
  <si>
    <t>ALK-001</t>
  </si>
  <si>
    <t>CCDS33172</t>
  </si>
  <si>
    <t>ENST00000453137</t>
  </si>
  <si>
    <t>ENSP00000387488</t>
  </si>
  <si>
    <t>ALK-002</t>
  </si>
  <si>
    <t>ENST00000498037</t>
  </si>
  <si>
    <t>ALK-003</t>
  </si>
  <si>
    <t>ENST00000431873</t>
  </si>
  <si>
    <t>ENSP00000414027</t>
  </si>
  <si>
    <t>ALK-201</t>
  </si>
  <si>
    <t>APC</t>
  </si>
  <si>
    <t>ENST00000509732</t>
  </si>
  <si>
    <t>ENSP00000426541</t>
  </si>
  <si>
    <t>APC-008</t>
  </si>
  <si>
    <t>ENST00000505350</t>
  </si>
  <si>
    <t>APC-012</t>
  </si>
  <si>
    <t>ENST00000507379</t>
  </si>
  <si>
    <t>ENSP00000423224</t>
  </si>
  <si>
    <t>APC-002</t>
  </si>
  <si>
    <t>ENST00000508624</t>
  </si>
  <si>
    <t>ENSP00000424265</t>
  </si>
  <si>
    <t>APC-003</t>
  </si>
  <si>
    <t>ENST00000257430</t>
  </si>
  <si>
    <t>ENSP00000257430</t>
  </si>
  <si>
    <t>APC-001</t>
  </si>
  <si>
    <t>CCDS4107</t>
  </si>
  <si>
    <t>ENST00000508376</t>
  </si>
  <si>
    <t>ENSP00000427089</t>
  </si>
  <si>
    <t>APC-004</t>
  </si>
  <si>
    <t>ENST00000512211</t>
  </si>
  <si>
    <t>ENSP00000423828</t>
  </si>
  <si>
    <t>APC-005</t>
  </si>
  <si>
    <t>ENST00000506342</t>
  </si>
  <si>
    <t>APC-009</t>
  </si>
  <si>
    <t>ENST00000502371</t>
  </si>
  <si>
    <t>APC-007</t>
  </si>
  <si>
    <t>ENST00000504915</t>
  </si>
  <si>
    <t>ENSP00000473355</t>
  </si>
  <si>
    <t>APC-011</t>
  </si>
  <si>
    <t>ENST00000505084</t>
  </si>
  <si>
    <t>APC-006</t>
  </si>
  <si>
    <t>ENST00000514164</t>
  </si>
  <si>
    <t>APC-014</t>
  </si>
  <si>
    <t>ENST00000457016</t>
  </si>
  <si>
    <t>ENSP00000413133</t>
  </si>
  <si>
    <t>APC-201</t>
  </si>
  <si>
    <t>AURKB</t>
  </si>
  <si>
    <t>ENST00000316199</t>
  </si>
  <si>
    <t>ENSP00000313950</t>
  </si>
  <si>
    <t>AURKB-002</t>
  </si>
  <si>
    <t>CCDS67162</t>
  </si>
  <si>
    <t>ENST00000534871</t>
  </si>
  <si>
    <t>ENSP00000443869</t>
  </si>
  <si>
    <t>AURKB-003</t>
  </si>
  <si>
    <t>CCDS58514</t>
  </si>
  <si>
    <t>ENST00000585124</t>
  </si>
  <si>
    <t>ENSP00000463999</t>
  </si>
  <si>
    <t>AURKB-001</t>
  </si>
  <si>
    <t>CCDS11134</t>
  </si>
  <si>
    <t>ENST00000584972</t>
  </si>
  <si>
    <t>ENSP00000462858</t>
  </si>
  <si>
    <t>AURKB-016</t>
  </si>
  <si>
    <t>ENST00000578549</t>
  </si>
  <si>
    <t>ENSP00000462207</t>
  </si>
  <si>
    <t>AURKB-005</t>
  </si>
  <si>
    <t>ENST00000580998</t>
  </si>
  <si>
    <t>ENSP00000461981</t>
  </si>
  <si>
    <t>AURKB-013</t>
  </si>
  <si>
    <t>ENST00000578753</t>
  </si>
  <si>
    <t>AURKB-015</t>
  </si>
  <si>
    <t>ENST00000577833</t>
  </si>
  <si>
    <t>ENSP00000463636</t>
  </si>
  <si>
    <t>AURKB-012</t>
  </si>
  <si>
    <t>ENST00000581511</t>
  </si>
  <si>
    <t>ENSP00000462930</t>
  </si>
  <si>
    <t>AURKB-008</t>
  </si>
  <si>
    <t>ENST00000580390</t>
  </si>
  <si>
    <t>AURKB-014</t>
  </si>
  <si>
    <t>ENST00000584561</t>
  </si>
  <si>
    <t>AURKB-010</t>
  </si>
  <si>
    <t>ENST00000582368</t>
  </si>
  <si>
    <t>ENSP00000464031</t>
  </si>
  <si>
    <t>AURKB-011</t>
  </si>
  <si>
    <t>ENST00000583915</t>
  </si>
  <si>
    <t>ENSP00000462027</t>
  </si>
  <si>
    <t>AURKB-009</t>
  </si>
  <si>
    <t>ENST00000583124</t>
  </si>
  <si>
    <t>AURKB-007</t>
  </si>
  <si>
    <t>ENST00000535053</t>
  </si>
  <si>
    <t>ENSP00000445866</t>
  </si>
  <si>
    <t>AURKB-201</t>
  </si>
  <si>
    <t>AURKC</t>
  </si>
  <si>
    <t>ENST00000415300</t>
  </si>
  <si>
    <t>ENSP00000407162</t>
  </si>
  <si>
    <t>AURKC-002</t>
  </si>
  <si>
    <t>CCDS46205</t>
  </si>
  <si>
    <t>ENST00000302804</t>
  </si>
  <si>
    <t>ENSP00000302898</t>
  </si>
  <si>
    <t>AURKC-001</t>
  </si>
  <si>
    <t>CCDS33128</t>
  </si>
  <si>
    <t>ENST00000601799</t>
  </si>
  <si>
    <t>ENSP00000468918</t>
  </si>
  <si>
    <t>AURKC-007</t>
  </si>
  <si>
    <t>ENST00000599062</t>
  </si>
  <si>
    <t>ENSP00000469983</t>
  </si>
  <si>
    <t>AURKC-003</t>
  </si>
  <si>
    <t>ENST00000598785</t>
  </si>
  <si>
    <t>ENSP00000471830</t>
  </si>
  <si>
    <t>AURKC-004</t>
  </si>
  <si>
    <t>CCDS46206</t>
  </si>
  <si>
    <t>ENST00000596375</t>
  </si>
  <si>
    <t>ENSP00000470465</t>
  </si>
  <si>
    <t>AURKC-006</t>
  </si>
  <si>
    <t>ENST00000594599</t>
  </si>
  <si>
    <t>ENSP00000469894</t>
  </si>
  <si>
    <t>AURKC-005</t>
  </si>
  <si>
    <t>ENST00000448930</t>
  </si>
  <si>
    <t>ENSP00000406798</t>
  </si>
  <si>
    <t>AURKC-201</t>
  </si>
  <si>
    <t>BCL2</t>
  </si>
  <si>
    <t>ENST00000398117</t>
  </si>
  <si>
    <t>ENSP00000381185</t>
  </si>
  <si>
    <t>CCDS11981</t>
  </si>
  <si>
    <t>ENST00000333681</t>
  </si>
  <si>
    <t>ENSP00000329623</t>
  </si>
  <si>
    <t>BCL2-002</t>
  </si>
  <si>
    <t>ENST00000590515</t>
  </si>
  <si>
    <t>BCL2-004</t>
  </si>
  <si>
    <t>ENST00000589955</t>
  </si>
  <si>
    <t>ENSP00000466417</t>
  </si>
  <si>
    <t>BCL2-003</t>
  </si>
  <si>
    <t>CCDS45882</t>
  </si>
  <si>
    <t>ENST00000444484</t>
  </si>
  <si>
    <t>ENSP00000404214</t>
  </si>
  <si>
    <t>AURKA</t>
  </si>
  <si>
    <t>ENST00000371356</t>
  </si>
  <si>
    <t>ENSP00000360407</t>
  </si>
  <si>
    <t>AURKA-005</t>
  </si>
  <si>
    <t>CCDS13451</t>
  </si>
  <si>
    <t>ENST00000347343</t>
  </si>
  <si>
    <t>ENSP00000216911</t>
  </si>
  <si>
    <t>AURKA-001</t>
  </si>
  <si>
    <t>ENST00000395911</t>
  </si>
  <si>
    <t>ENSP00000379247</t>
  </si>
  <si>
    <t>AURKA-010</t>
  </si>
  <si>
    <t>ENST00000312783</t>
  </si>
  <si>
    <t>ENSP00000321591</t>
  </si>
  <si>
    <t>AURKA-004</t>
  </si>
  <si>
    <t>ENST00000395915</t>
  </si>
  <si>
    <t>ENSP00000379251</t>
  </si>
  <si>
    <t>AURKA-003</t>
  </si>
  <si>
    <t>ENST00000395913</t>
  </si>
  <si>
    <t>ENSP00000379249</t>
  </si>
  <si>
    <t>AURKA-006</t>
  </si>
  <si>
    <t>ENST00000395907</t>
  </si>
  <si>
    <t>ENSP00000379243</t>
  </si>
  <si>
    <t>AURKA-011</t>
  </si>
  <si>
    <t>ENST00000441357</t>
  </si>
  <si>
    <t>ENSP00000393452</t>
  </si>
  <si>
    <t>AURKA-002</t>
  </si>
  <si>
    <t>ENST00000420474</t>
  </si>
  <si>
    <t>ENSP00000388073</t>
  </si>
  <si>
    <t>AURKA-009</t>
  </si>
  <si>
    <t>ENST00000422322</t>
  </si>
  <si>
    <t>ENSP00000405042</t>
  </si>
  <si>
    <t>AURKA-008</t>
  </si>
  <si>
    <t>ENST00000456249</t>
  </si>
  <si>
    <t>ENSP00000405170</t>
  </si>
  <si>
    <t>AURKA-007</t>
  </si>
  <si>
    <t>ENST00000451915</t>
  </si>
  <si>
    <t>ENSP00000401358</t>
  </si>
  <si>
    <t>AURKA-012</t>
  </si>
  <si>
    <t>ENST00000395909</t>
  </si>
  <si>
    <t>ENSP00000379245</t>
  </si>
  <si>
    <t>AURKA-201</t>
  </si>
  <si>
    <t>ENST00000395914</t>
  </si>
  <si>
    <t>ENSP00000379250</t>
  </si>
  <si>
    <t>AURKA-202</t>
  </si>
  <si>
    <t>ARAF</t>
  </si>
  <si>
    <t>ENST00000377045</t>
  </si>
  <si>
    <t>ENSP00000366244</t>
  </si>
  <si>
    <t>ARAF-001</t>
  </si>
  <si>
    <t>CCDS35232</t>
  </si>
  <si>
    <t>ENST00000377039</t>
  </si>
  <si>
    <t>ENSP00000366238</t>
  </si>
  <si>
    <t>ARAF-005</t>
  </si>
  <si>
    <t>CCDS59164</t>
  </si>
  <si>
    <t>ENST00000489496</t>
  </si>
  <si>
    <t>ARAF-004</t>
  </si>
  <si>
    <t>ENST00000469505</t>
  </si>
  <si>
    <t>ARAF-002</t>
  </si>
  <si>
    <t>ENST00000470206</t>
  </si>
  <si>
    <t>ARAF-003</t>
  </si>
  <si>
    <t>ENST00000290277</t>
  </si>
  <si>
    <t>ENSP00000290277</t>
  </si>
  <si>
    <t>ARAF-201</t>
  </si>
  <si>
    <t>B2M</t>
  </si>
  <si>
    <t>ENST00000558401</t>
  </si>
  <si>
    <t>ENSP00000452780</t>
  </si>
  <si>
    <t>CCDS10113</t>
  </si>
  <si>
    <t>ENST00000559720</t>
  </si>
  <si>
    <t>ENSP00000453023</t>
  </si>
  <si>
    <t>B2M-002</t>
  </si>
  <si>
    <t>ENST00000561424</t>
  </si>
  <si>
    <t>ENSP00000453191</t>
  </si>
  <si>
    <t>B2M-013</t>
  </si>
  <si>
    <t>ENST00000559916</t>
  </si>
  <si>
    <t>ENSP00000453350</t>
  </si>
  <si>
    <t>B2M-006</t>
  </si>
  <si>
    <t>ENST00000349264</t>
  </si>
  <si>
    <t>ENSP00000340858</t>
  </si>
  <si>
    <t>B2M-007</t>
  </si>
  <si>
    <t>ENST00000557901</t>
  </si>
  <si>
    <t>ENSP00000452861</t>
  </si>
  <si>
    <t>B2M-003</t>
  </si>
  <si>
    <t>ENST00000559907</t>
  </si>
  <si>
    <t>B2M-008</t>
  </si>
  <si>
    <t>ENST00000560681</t>
  </si>
  <si>
    <t>B2M-009</t>
  </si>
  <si>
    <t>ENST00000559220</t>
  </si>
  <si>
    <t>B2M-012</t>
  </si>
  <si>
    <t>ENST00000561139</t>
  </si>
  <si>
    <t>ENSP00000453186</t>
  </si>
  <si>
    <t>B2M-011</t>
  </si>
  <si>
    <t>ENST00000560556</t>
  </si>
  <si>
    <t>B2M-010</t>
  </si>
  <si>
    <t>ENST00000544417</t>
  </si>
  <si>
    <t>ENSP00000437604</t>
  </si>
  <si>
    <t>B2M-201</t>
  </si>
  <si>
    <t>BCL2L1</t>
  </si>
  <si>
    <t>ENST00000376062</t>
  </si>
  <si>
    <t>ENSP00000365230</t>
  </si>
  <si>
    <t>BCL2L1-001</t>
  </si>
  <si>
    <t>CCDS13189</t>
  </si>
  <si>
    <t>ENST00000376055</t>
  </si>
  <si>
    <t>ENSP00000365223</t>
  </si>
  <si>
    <t>BCL2L1-002</t>
  </si>
  <si>
    <t>CCDS13188</t>
  </si>
  <si>
    <t>ENST00000307677</t>
  </si>
  <si>
    <t>ENSP00000302564</t>
  </si>
  <si>
    <t>BCL2L1-004</t>
  </si>
  <si>
    <t>ENST00000450273</t>
  </si>
  <si>
    <t>ENSP00000406203</t>
  </si>
  <si>
    <t>BCL2L1-003</t>
  </si>
  <si>
    <t>ENST00000422920</t>
  </si>
  <si>
    <t>ENSP00000411252</t>
  </si>
  <si>
    <t>BCL2L1-008</t>
  </si>
  <si>
    <t>ENST00000456404</t>
  </si>
  <si>
    <t>ENSP00000395545</t>
  </si>
  <si>
    <t>BCL2L1-007</t>
  </si>
  <si>
    <t>ENST00000420488</t>
  </si>
  <si>
    <t>ENSP00000390760</t>
  </si>
  <si>
    <t>BCL2L1-006</t>
  </si>
  <si>
    <t>ENST00000439267</t>
  </si>
  <si>
    <t>ENSP00000389688</t>
  </si>
  <si>
    <t>BCL2L1-005</t>
  </si>
  <si>
    <t>ENST00000434194</t>
  </si>
  <si>
    <t>ENSP00000401173</t>
  </si>
  <si>
    <t>BCL2L1-009</t>
  </si>
  <si>
    <t>ENST00000420653</t>
  </si>
  <si>
    <t>ENSP00000405563</t>
  </si>
  <si>
    <t>BCL2L1-201</t>
  </si>
  <si>
    <t>AMER1</t>
  </si>
  <si>
    <t>ENST00000374869</t>
  </si>
  <si>
    <t>ENSP00000364003</t>
  </si>
  <si>
    <t>AMER1-001</t>
  </si>
  <si>
    <t>ENST00000330258</t>
  </si>
  <si>
    <t>ENSP00000329117</t>
  </si>
  <si>
    <t>AMER1-002</t>
  </si>
  <si>
    <t>CCDS14377</t>
  </si>
  <si>
    <t>ENST00000403336</t>
  </si>
  <si>
    <t>ENSP00000384722</t>
  </si>
  <si>
    <t>AMER1-201</t>
  </si>
  <si>
    <t>ACVR1B</t>
  </si>
  <si>
    <t>ENST00000257963</t>
  </si>
  <si>
    <t>ENSP00000257963</t>
  </si>
  <si>
    <t>ACVR1B-002</t>
  </si>
  <si>
    <t>CCDS8816</t>
  </si>
  <si>
    <t>ENST00000541224</t>
  </si>
  <si>
    <t>ENSP00000442656</t>
  </si>
  <si>
    <t>ACVR1B-004</t>
  </si>
  <si>
    <t>CCDS44894</t>
  </si>
  <si>
    <t>ENST00000426655</t>
  </si>
  <si>
    <t>ENSP00000390477</t>
  </si>
  <si>
    <t>ACVR1B-005</t>
  </si>
  <si>
    <t>ENST00000536420</t>
  </si>
  <si>
    <t>ENSP00000443218</t>
  </si>
  <si>
    <t>ACVR1B-006</t>
  </si>
  <si>
    <t>ENST00000415850</t>
  </si>
  <si>
    <t>ENSP00000397550</t>
  </si>
  <si>
    <t>ACVR1B-003</t>
  </si>
  <si>
    <t>ENST00000542485</t>
  </si>
  <si>
    <t>ENSP00000442885</t>
  </si>
  <si>
    <t>ACVR1B-001</t>
  </si>
  <si>
    <t>CCDS44893</t>
  </si>
  <si>
    <t>ENST00000563121</t>
  </si>
  <si>
    <t>ACVR1B-008</t>
  </si>
  <si>
    <t>AR</t>
  </si>
  <si>
    <t>ENST00000374690</t>
  </si>
  <si>
    <t>ENSP00000363822</t>
  </si>
  <si>
    <t>AR-001</t>
  </si>
  <si>
    <t>CCDS14387</t>
  </si>
  <si>
    <t>ENST00000513847</t>
  </si>
  <si>
    <t>AR-003</t>
  </si>
  <si>
    <t>ENST00000504326</t>
  </si>
  <si>
    <t>ENSP00000421155</t>
  </si>
  <si>
    <t>AR-004</t>
  </si>
  <si>
    <t>ENST00000514029</t>
  </si>
  <si>
    <t>ENSP00000425199</t>
  </si>
  <si>
    <t>AR-005</t>
  </si>
  <si>
    <t>ENST00000396043</t>
  </si>
  <si>
    <t>ENSP00000379358</t>
  </si>
  <si>
    <t>AR-002</t>
  </si>
  <si>
    <t>CCDS43965</t>
  </si>
  <si>
    <t>ENST00000396044</t>
  </si>
  <si>
    <t>ENSP00000379359</t>
  </si>
  <si>
    <t>AR-201</t>
  </si>
  <si>
    <t>AXIN2</t>
  </si>
  <si>
    <t>ENST00000307078</t>
  </si>
  <si>
    <t>ENSP00000302625</t>
  </si>
  <si>
    <t>AXIN2-001</t>
  </si>
  <si>
    <t>LRG_296t1</t>
  </si>
  <si>
    <t>CCDS11662</t>
  </si>
  <si>
    <t>ENST00000375702</t>
  </si>
  <si>
    <t>ENSP00000364854</t>
  </si>
  <si>
    <t>AXIN2-004</t>
  </si>
  <si>
    <t>ENST00000578251</t>
  </si>
  <si>
    <t>AXIN2-009</t>
  </si>
  <si>
    <t>ENST00000577278</t>
  </si>
  <si>
    <t>ENSP00000464264</t>
  </si>
  <si>
    <t>AXIN2-006</t>
  </si>
  <si>
    <t>ENST00000580513</t>
  </si>
  <si>
    <t>ENSP00000463761</t>
  </si>
  <si>
    <t>AXIN2-005</t>
  </si>
  <si>
    <t>ENST00000585045</t>
  </si>
  <si>
    <t>ENSP00000463192</t>
  </si>
  <si>
    <t>AXIN2-007</t>
  </si>
  <si>
    <t>ENST00000544103</t>
  </si>
  <si>
    <t>ENSP00000441151</t>
  </si>
  <si>
    <t>AXIN2-008</t>
  </si>
  <si>
    <t>AKT3</t>
  </si>
  <si>
    <t>ENST00000336199</t>
  </si>
  <si>
    <t>ENSP00000336943</t>
  </si>
  <si>
    <t>AKT3-002</t>
  </si>
  <si>
    <t>CCDS31076</t>
  </si>
  <si>
    <t>ENST00000366540</t>
  </si>
  <si>
    <t>ENSP00000355498</t>
  </si>
  <si>
    <t>AKT3-007</t>
  </si>
  <si>
    <t>ENST00000366539</t>
  </si>
  <si>
    <t>ENSP00000355497</t>
  </si>
  <si>
    <t>AKT3-001</t>
  </si>
  <si>
    <t>CCDS31077</t>
  </si>
  <si>
    <t>ENST00000492957</t>
  </si>
  <si>
    <t>AKT3-006</t>
  </si>
  <si>
    <t>ENST00000552631</t>
  </si>
  <si>
    <t>ENSP00000447820</t>
  </si>
  <si>
    <t>AKT3-008</t>
  </si>
  <si>
    <t>ENST00000463991</t>
  </si>
  <si>
    <t>AKT3-003</t>
  </si>
  <si>
    <t>ENST00000491219</t>
  </si>
  <si>
    <t>AKT3-005</t>
  </si>
  <si>
    <t>ENST00000490018</t>
  </si>
  <si>
    <t>AKT3-004</t>
  </si>
  <si>
    <t>ENST00000550388</t>
  </si>
  <si>
    <t>AKT3-009</t>
  </si>
  <si>
    <t>ENST00000263826</t>
  </si>
  <si>
    <t>ENSP00000263826</t>
  </si>
  <si>
    <t>AKT3-201</t>
  </si>
  <si>
    <t>ARID2</t>
  </si>
  <si>
    <t>ENST00000334344</t>
  </si>
  <si>
    <t>ENSP00000335044</t>
  </si>
  <si>
    <t>ARID2-001</t>
  </si>
  <si>
    <t>CCDS31783</t>
  </si>
  <si>
    <t>ENST00000427628</t>
  </si>
  <si>
    <t>ARID2-007</t>
  </si>
  <si>
    <t>ENST00000426776</t>
  </si>
  <si>
    <t>ARID2-008</t>
  </si>
  <si>
    <t>ENST00000422737</t>
  </si>
  <si>
    <t>ENSP00000415650</t>
  </si>
  <si>
    <t>ARID2-002</t>
  </si>
  <si>
    <t>ENST00000479608</t>
  </si>
  <si>
    <t>ARID2-004</t>
  </si>
  <si>
    <t>ENST00000480128</t>
  </si>
  <si>
    <t>ARID2-005</t>
  </si>
  <si>
    <t>ENST00000444670</t>
  </si>
  <si>
    <t>ENSP00000397307</t>
  </si>
  <si>
    <t>ARID2-003</t>
  </si>
  <si>
    <t>ENST00000457135</t>
  </si>
  <si>
    <t>ENSP00000388357</t>
  </si>
  <si>
    <t>ARID2-006</t>
  </si>
  <si>
    <t>ENST00000477947</t>
  </si>
  <si>
    <t>ARID2-009</t>
  </si>
  <si>
    <t>CDS Length</t>
  </si>
  <si>
    <t>Gene type</t>
  </si>
  <si>
    <t>Duplicate Search</t>
  </si>
  <si>
    <t>ENST00000355112ENSP00000347232</t>
  </si>
  <si>
    <t>ENST00000560509ENSP00000454158</t>
  </si>
  <si>
    <t>ENST00000559724ENSP00000453359</t>
  </si>
  <si>
    <t>ENST00000262160ENSP00000262160</t>
  </si>
  <si>
    <t>ENST00000402690ENSP00000384449</t>
  </si>
  <si>
    <t>ENST00000586040ENSP00000466193</t>
  </si>
  <si>
    <t>ENST00000591214ENSP00000467075</t>
  </si>
  <si>
    <t>ENST00000587269ENSP00000466254</t>
  </si>
  <si>
    <t>ENST00000586514ENSP00000465355</t>
  </si>
  <si>
    <t>ENST00000587421ENSP00000468202</t>
  </si>
  <si>
    <t>ENST00000589877ENSP00000465971</t>
  </si>
  <si>
    <t>ENST00000585978ENSP00000468732</t>
  </si>
  <si>
    <t>ENST00000356825ENSP00000349282</t>
  </si>
  <si>
    <t>ENST00000400113ENSP00000382982</t>
  </si>
  <si>
    <t>ENST00000417137ENSP00000388489</t>
  </si>
  <si>
    <t>ENST00000344921ENSP00000340883</t>
  </si>
  <si>
    <t>ENST00000263121ENSP00000263121</t>
  </si>
  <si>
    <t>ENST00000407422ENSP00000383984</t>
  </si>
  <si>
    <t>ENST00000407082ENSP00000385226</t>
  </si>
  <si>
    <t>ENST00000400841ENSP00000383641</t>
  </si>
  <si>
    <t>ENST00000381567ENSP00000370979</t>
  </si>
  <si>
    <t>ENST00000381566ENSP00000370978</t>
  </si>
  <si>
    <t>ENST00000381652ENSP00000371067</t>
  </si>
  <si>
    <t>ENST00000539801ENSP00000440387</t>
  </si>
  <si>
    <t>ENST00000544510ENSP00000443103</t>
  </si>
  <si>
    <t>ENST00000381577ENSP00000370989</t>
  </si>
  <si>
    <t>ENST00000381573ENSP00000370985</t>
  </si>
  <si>
    <t>ENST00000330315ENSP00000333188</t>
  </si>
  <si>
    <t>ENST00000397594ENSP00000380722</t>
  </si>
  <si>
    <t>ENST00000397596ENSP00000380723</t>
  </si>
  <si>
    <t>ENST00000493230ENSP00000434023</t>
  </si>
  <si>
    <t>ENST00000311189ENSP00000309845</t>
  </si>
  <si>
    <t>ENST00000451590ENSP00000407586</t>
  </si>
  <si>
    <t>ENST00000417302ENSP00000388246</t>
  </si>
  <si>
    <t>ENST00000593535ENSP00000470313</t>
  </si>
  <si>
    <t>ENST00000595950ENSP00000471161</t>
  </si>
  <si>
    <t>ENST00000441779ENSP00000413606</t>
  </si>
  <si>
    <t>ENST00000221283ENSP00000221283</t>
  </si>
  <si>
    <t>ENST00000597068ENSP00000471327</t>
  </si>
  <si>
    <t>ENST00000414284ENSP00000409471</t>
  </si>
  <si>
    <t>ENST00000599737ENSP00000471585</t>
  </si>
  <si>
    <t>ENST00000600702ENSP00000471737</t>
  </si>
  <si>
    <t>ENST00000599400ENSP00000473040</t>
  </si>
  <si>
    <t>ENST00000602355ENSP00000473406</t>
  </si>
  <si>
    <t>ENST00000397091ENSP00000380280</t>
  </si>
  <si>
    <t>ENST00000532791ENSP00000432972</t>
  </si>
  <si>
    <t>ENST00000397113ENSP00000380302</t>
  </si>
  <si>
    <t>ENST00000356207ENSP00000348537</t>
  </si>
  <si>
    <t>ENST00000335922ENSP00000337247</t>
  </si>
  <si>
    <t>ENST00000326324ENSP00000327229</t>
  </si>
  <si>
    <t>ENST00000397103ENSP00000380292</t>
  </si>
  <si>
    <t>ENST00000531196ENSP00000434800</t>
  </si>
  <si>
    <t>ENST00000397108ENSP00000380297</t>
  </si>
  <si>
    <t>ENST00000487647ENSP00000435254</t>
  </si>
  <si>
    <t>ENST00000533668ENSP00000434869</t>
  </si>
  <si>
    <t>ENST00000525001ENSP00000434712</t>
  </si>
  <si>
    <t>ENST00000526742ENSP00000433569</t>
  </si>
  <si>
    <t>ENST00000529552ENSP00000435283</t>
  </si>
  <si>
    <t>ENST00000484370ENSP00000433163</t>
  </si>
  <si>
    <t>ENST00000530568ENSP00000434473</t>
  </si>
  <si>
    <t>ENST00000434187ENSP00000392645</t>
  </si>
  <si>
    <t>ENST00000413133ENSP00000400708</t>
  </si>
  <si>
    <t>ENST00000440174ENSP00000398318</t>
  </si>
  <si>
    <t>ENST00000425967ENSP00000393312</t>
  </si>
  <si>
    <t>ENST00000447712ENSP00000400162</t>
  </si>
  <si>
    <t>ENST00000341462ENSP00000340636</t>
  </si>
  <si>
    <t>ENST00000421450ENSP00000393577</t>
  </si>
  <si>
    <t>ENST00000420009ENSP00000401562</t>
  </si>
  <si>
    <t>ENST00000237289ENSP00000237289</t>
  </si>
  <si>
    <t>ENST00000433680ENSP00000409845</t>
  </si>
  <si>
    <t>ENST00000435504ENSP00000391447</t>
  </si>
  <si>
    <t>ENST00000404843ENSP00000383920</t>
  </si>
  <si>
    <t>ENST00000336112ENSP00000337250</t>
  </si>
  <si>
    <t>ENST00000272341ENSP00000272341</t>
  </si>
  <si>
    <t>ENST00000313949ENSP00000323571</t>
  </si>
  <si>
    <t>ENST00000371098ENSP00000360139</t>
  </si>
  <si>
    <t>ENST00000371075ENSP00000360115</t>
  </si>
  <si>
    <t>ENST00000453292ENSP00000392000</t>
  </si>
  <si>
    <t>ENST00000419558ENSP00000416234</t>
  </si>
  <si>
    <t>ENST00000371100ENSP00000360141</t>
  </si>
  <si>
    <t>ENST00000371099ENSP00000360140</t>
  </si>
  <si>
    <t>ENST00000371102ENSP00000360143</t>
  </si>
  <si>
    <t>ENST00000306120ENSP00000302237</t>
  </si>
  <si>
    <t>ENST00000450130ENSP00000412424</t>
  </si>
  <si>
    <t>ENST00000349036ENSP00000265621</t>
  </si>
  <si>
    <t>ENST00000423897ENSP00000412356</t>
  </si>
  <si>
    <t>ENST00000604005ENSP00000474219</t>
  </si>
  <si>
    <t>ENST00000371095ENSP00000360136</t>
  </si>
  <si>
    <t>ENST00000371085ENSP00000360126</t>
  </si>
  <si>
    <t>ENST00000354359ENSP00000346328</t>
  </si>
  <si>
    <t>ENST00000265620ENSP00000265620</t>
  </si>
  <si>
    <t>ENST00000371081ENSP00000360122</t>
  </si>
  <si>
    <t>ENST00000338783ENSP00000345971</t>
  </si>
  <si>
    <t>ENST00000603546ENSP00000474802</t>
  </si>
  <si>
    <t>ENST00000306090ENSP00000304472</t>
  </si>
  <si>
    <t>ENST00000399344ENSP00000382281</t>
  </si>
  <si>
    <t>ENST00000383194ENSP00000372681</t>
  </si>
  <si>
    <t>ENST00000429531ENSP00000415898</t>
  </si>
  <si>
    <t>ENST00000438332ENSP00000411700</t>
  </si>
  <si>
    <t>ENST00000419051ENSP00000407623</t>
  </si>
  <si>
    <t>ENST00000257555ENSP00000257555</t>
  </si>
  <si>
    <t>ENST00000400024ENSP00000476181</t>
  </si>
  <si>
    <t>ENST00000560968ENSP00000453965</t>
  </si>
  <si>
    <t>ENST00000402929ENSP00000475300</t>
  </si>
  <si>
    <t>ENST00000541924ENSP00000440361</t>
  </si>
  <si>
    <t>ENST00000538646ENSP00000443964</t>
  </si>
  <si>
    <t>ENST00000544574ENSP00000438565</t>
  </si>
  <si>
    <t>ENST00000535955ENSP00000475403</t>
  </si>
  <si>
    <t>ENST00000538626ENSP00000476210</t>
  </si>
  <si>
    <t>ENST00000541395ENSP00000443112</t>
  </si>
  <si>
    <t>ENST00000540108ENSP00000445445</t>
  </si>
  <si>
    <t>ENST00000544413ENSP00000438804</t>
  </si>
  <si>
    <t>ENST00000543427ENSP00000439721</t>
  </si>
  <si>
    <t>ENST00000350026ENSP00000055163</t>
  </si>
  <si>
    <t>ENST00000346085ENSP00000344546</t>
  </si>
  <si>
    <t>ENST00000414678ENSP00000412835</t>
  </si>
  <si>
    <t>ENST00000319584ENSP00000313006</t>
  </si>
  <si>
    <t>ENST00000400790ENSP00000383596</t>
  </si>
  <si>
    <t>ENST00000367148ENSP00000356116</t>
  </si>
  <si>
    <t>ENST00000275248ENSP00000275248</t>
  </si>
  <si>
    <t>ENST00000377387ENSP00000366604</t>
  </si>
  <si>
    <t>ENST00000377390ENSP00000366607</t>
  </si>
  <si>
    <t>ENST00000227503ENSP00000227503</t>
  </si>
  <si>
    <t>ENST00000448404ENSP00000407962</t>
  </si>
  <si>
    <t>ENST00000377394ENSP00000366611</t>
  </si>
  <si>
    <t>ENST00000334944ENSP00000334414</t>
  </si>
  <si>
    <t>ENST00000443908ENSP00000391198</t>
  </si>
  <si>
    <t>ENST00000413725ENSP00000395927</t>
  </si>
  <si>
    <t>ENST00000433274ENSP00000396793</t>
  </si>
  <si>
    <t>ENST00000486867ENSP00000419062</t>
  </si>
  <si>
    <t>ENST00000413951ENSP00000388470</t>
  </si>
  <si>
    <t>ENST00000432725ENSP00000406354</t>
  </si>
  <si>
    <t>ENST00000422298ENSP00000413084</t>
  </si>
  <si>
    <t>ENST00000372470ENSP00000361548</t>
  </si>
  <si>
    <t>ENST00000413998ENSP00000414004</t>
  </si>
  <si>
    <t>ENST00000355740ENSP00000347979</t>
  </si>
  <si>
    <t>ENST00000352159ENSP00000345601</t>
  </si>
  <si>
    <t>ENST00000484444ENSP00000420975</t>
  </si>
  <si>
    <t>ENST00000357339ENSP00000349896</t>
  </si>
  <si>
    <t>ENST00000488877ENSP00000425159</t>
  </si>
  <si>
    <t>ENST00000494410ENSP00000423755</t>
  </si>
  <si>
    <t>ENST00000479522ENSP00000424113</t>
  </si>
  <si>
    <t>ENST00000492756ENSP00000422453</t>
  </si>
  <si>
    <t>ENST00000355279ENSP00000347426</t>
  </si>
  <si>
    <t>ENST00000262320ENSP00000262320</t>
  </si>
  <si>
    <t>ENST00000354866ENSP00000346935</t>
  </si>
  <si>
    <t>ENST00000457798ENSP00000416835</t>
  </si>
  <si>
    <t>ENST00000426215ENSP00000400508</t>
  </si>
  <si>
    <t>ENST00000405570ENSP00000385604</t>
  </si>
  <si>
    <t>ENST00000433400ENSP00000387455</t>
  </si>
  <si>
    <t>ENST00000431914ENSP00000412219</t>
  </si>
  <si>
    <t>ENST00000396183ENSP00000379486</t>
  </si>
  <si>
    <t>ENST00000349496ENSP00000344456</t>
  </si>
  <si>
    <t>ENST00000453024ENSP00000411226</t>
  </si>
  <si>
    <t>ENST00000396185ENSP00000379488</t>
  </si>
  <si>
    <t>ENST00000450969ENSP00000409302</t>
  </si>
  <si>
    <t>ENST00000441708ENSP00000401599</t>
  </si>
  <si>
    <t>ENST00000551063ENSP00000449569</t>
  </si>
  <si>
    <t>ENST00000548825ENSP00000448073</t>
  </si>
  <si>
    <t>ENST00000261897ENSP00000261897</t>
  </si>
  <si>
    <t>ENST00000380281ENSP00000369634</t>
  </si>
  <si>
    <t>ENST00000549547ENSP00000449485</t>
  </si>
  <si>
    <t>ENST00000367182ENSP00000356150</t>
  </si>
  <si>
    <t>ENST00000367180ENSP00000356148</t>
  </si>
  <si>
    <t>ENST00000367179ENSP00000356147</t>
  </si>
  <si>
    <t>ENST00000444261ENSP00000395254</t>
  </si>
  <si>
    <t>ENST00000507825ENSP00000443816</t>
  </si>
  <si>
    <t>ENST00000454264ENSP00000396840</t>
  </si>
  <si>
    <t>ENST00000367183ENSP00000356151</t>
  </si>
  <si>
    <t>ENST00000391947ENSP00000375811</t>
  </si>
  <si>
    <t>ENST00000445009ENSP00000394108</t>
  </si>
  <si>
    <t>ENST00000433482ENSP00000404623</t>
  </si>
  <si>
    <t>ENST00000454197ENSP00000412177</t>
  </si>
  <si>
    <t>ENST00000453931ENSP00000412433</t>
  </si>
  <si>
    <t>ENST00000451280ENSP00000406649</t>
  </si>
  <si>
    <t>ENST00000392038ENSP00000375892</t>
  </si>
  <si>
    <t>ENST00000489375ENSP00000470822</t>
  </si>
  <si>
    <t>ENST00000391844ENSP00000375719</t>
  </si>
  <si>
    <t>ENST00000476247ENSP00000463368</t>
  </si>
  <si>
    <t>ENST00000584288ENSP00000462469</t>
  </si>
  <si>
    <t>ENST00000311278ENSP00000309428</t>
  </si>
  <si>
    <t>ENST00000497948ENSP00000472382</t>
  </si>
  <si>
    <t>ENST00000579047ENSP00000471369</t>
  </si>
  <si>
    <t>ENST00000578615ENSP00000463262</t>
  </si>
  <si>
    <t>ENST00000578310ENSP00000462919</t>
  </si>
  <si>
    <t>ENST00000601166ENSP00000472371</t>
  </si>
  <si>
    <t>ENST00000492463ENSP00000462776</t>
  </si>
  <si>
    <t>ENST00000491778ENSP00000463086</t>
  </si>
  <si>
    <t>ENST00000441941ENSP00000396968</t>
  </si>
  <si>
    <t>ENST00000486368ENSP00000463686</t>
  </si>
  <si>
    <t>ENST00000596634ENSP00000470604</t>
  </si>
  <si>
    <t>ENST00000452077ENSP00000404083</t>
  </si>
  <si>
    <t>ENST00000392037ENSP00000375891</t>
  </si>
  <si>
    <t>ENST00000416362ENSP00000407999</t>
  </si>
  <si>
    <t>ENST00000578123ENSP00000462022</t>
  </si>
  <si>
    <t>ENST00000423127ENSP00000403842</t>
  </si>
  <si>
    <t>ENST00000358335ENSP00000351095</t>
  </si>
  <si>
    <t>ENST00000456441ENSP00000396532</t>
  </si>
  <si>
    <t>ENST00000583859ENSP00000462715</t>
  </si>
  <si>
    <t>ENST00000580747ENSP00000463806</t>
  </si>
  <si>
    <t>ENST00000416994ENSP00000392458</t>
  </si>
  <si>
    <t>ENST00000427375ENSP00000403890</t>
  </si>
  <si>
    <t>ENST00000424901ENSP00000399532</t>
  </si>
  <si>
    <t>ENST00000241453ENSP00000241453</t>
  </si>
  <si>
    <t>ENST00000380987ENSP00000370374</t>
  </si>
  <si>
    <t>ENST00000380982ENSP00000370369</t>
  </si>
  <si>
    <t>ENST00000537084ENSP00000438139</t>
  </si>
  <si>
    <t>ENST00000584632ENSP00000464641</t>
  </si>
  <si>
    <t>ENST00000430627ENSP00000407720</t>
  </si>
  <si>
    <t>ENST00000447079ENSP00000398880</t>
  </si>
  <si>
    <t>ENST00000559663ENSP00000453329</t>
  </si>
  <si>
    <t>ENST00000588860ENSP00000465878</t>
  </si>
  <si>
    <t>ENST00000398417ENSP00000381452</t>
  </si>
  <si>
    <t>ENST00000589076ENSP00000466934</t>
  </si>
  <si>
    <t>ENST00000590061ENSP00000464772</t>
  </si>
  <si>
    <t>ENST00000591914ENSP00000466941</t>
  </si>
  <si>
    <t>ENST00000589941ENSP00000465874</t>
  </si>
  <si>
    <t>ENST00000588745ENSP00000464901</t>
  </si>
  <si>
    <t>ENST00000592186ENSP00000468611</t>
  </si>
  <si>
    <t>ENST00000593223ENSP00000466118</t>
  </si>
  <si>
    <t>ENST00000342988ENSP00000341551</t>
  </si>
  <si>
    <t>ENST00000452201ENSP00000409551</t>
  </si>
  <si>
    <t>ENST00000377316ENSP00000366533</t>
  </si>
  <si>
    <t>ENST00000377321ENSP00000366538</t>
  </si>
  <si>
    <t>ENST00000377326ENSP00000366543</t>
  </si>
  <si>
    <t>ENST00000312049ENSP00000308975</t>
  </si>
  <si>
    <t>ENST00000315422ENSP00000323747</t>
  </si>
  <si>
    <t>ENST00000377313ENSP00000366530</t>
  </si>
  <si>
    <t>ENST00000440873ENSP00000413944</t>
  </si>
  <si>
    <t>ENST00000450708ENSP00000394933</t>
  </si>
  <si>
    <t>ENST00000413626ENSP00000411218</t>
  </si>
  <si>
    <t>ENST00000429702ENSP00000402752</t>
  </si>
  <si>
    <t>ENST00000424912ENSP00000388016</t>
  </si>
  <si>
    <t>ENST00000337652ENSP00000337088</t>
  </si>
  <si>
    <t>ENST00000394376ENSP00000377901</t>
  </si>
  <si>
    <t>ENST00000394374ENSP00000377899</t>
  </si>
  <si>
    <t>ENST00000443283ENSP00000396940</t>
  </si>
  <si>
    <t>ENST00000371975ENSP00000361043</t>
  </si>
  <si>
    <t>ENST00000469835ENSP00000477172</t>
  </si>
  <si>
    <t>ENST00000488942ENSP00000476642</t>
  </si>
  <si>
    <t>ENST00000442598ENSP00000396113</t>
  </si>
  <si>
    <t>ENST00000268035ENSP00000268035</t>
  </si>
  <si>
    <t>ENST00000558762ENSP00000453007</t>
  </si>
  <si>
    <t>ENST00000558355ENSP00000453630</t>
  </si>
  <si>
    <t>ENST00000558898ENSP00000454115</t>
  </si>
  <si>
    <t>ENST00000560144ENSP00000456950</t>
  </si>
  <si>
    <t>ENST00000560972ENSP00000453180</t>
  </si>
  <si>
    <t>ENST00000567104ENSP00000454288</t>
  </si>
  <si>
    <t>ENST00000569663ENSP00000454474</t>
  </si>
  <si>
    <t>ENST00000416135ENSP00000389515</t>
  </si>
  <si>
    <t>ENST00000533482ENSP00000431225</t>
  </si>
  <si>
    <t>ENST00000265335ENSP00000265335</t>
  </si>
  <si>
    <t>ENST00000453394ENSP00000400049</t>
  </si>
  <si>
    <t>ENST00000423956ENSP00000390971</t>
  </si>
  <si>
    <t>ENST00000434288ENSP00000396100</t>
  </si>
  <si>
    <t>ENST00000455677ENSP00000396860</t>
  </si>
  <si>
    <t>ENST00000378823ENSP00000368100</t>
  </si>
  <si>
    <t>ENST00000389048ENSP00000373700</t>
  </si>
  <si>
    <t>ENST00000453137ENSP00000387488</t>
  </si>
  <si>
    <t>ENST00000431873ENSP00000414027</t>
  </si>
  <si>
    <t>ENST00000434810ENSP00000416721</t>
  </si>
  <si>
    <t>ENST00000456369ENSP00000394430</t>
  </si>
  <si>
    <t>ENST00000416671ENSP00000402225</t>
  </si>
  <si>
    <t>ENST00000404276ENSP00000385747</t>
  </si>
  <si>
    <t>ENST00000328354ENSP00000329178</t>
  </si>
  <si>
    <t>ENST00000405598ENSP00000386087</t>
  </si>
  <si>
    <t>ENST00000382580ENSP00000372023</t>
  </si>
  <si>
    <t>ENST00000448511ENSP00000404567</t>
  </si>
  <si>
    <t>ENST00000417588ENSP00000412901</t>
  </si>
  <si>
    <t>ENST00000433728ENSP00000404400</t>
  </si>
  <si>
    <t>ENST00000403642ENSP00000384919</t>
  </si>
  <si>
    <t>ENST00000402731ENSP00000384835</t>
  </si>
  <si>
    <t>ENST00000447421ENSP00000397478</t>
  </si>
  <si>
    <t>ENST00000433028ENSP00000403659</t>
  </si>
  <si>
    <t>ENST00000425190ENSP00000390244</t>
  </si>
  <si>
    <t>ENST00000439346ENSP00000396903</t>
  </si>
  <si>
    <t>ENST00000439200ENSP00000408065</t>
  </si>
  <si>
    <t>ENST00000454252ENSP00000387451</t>
  </si>
  <si>
    <t>ENST00000398017ENSP00000381099</t>
  </si>
  <si>
    <t>ENST00000348295ENSP00000329012</t>
  </si>
  <si>
    <t>ENST00000382578ENSP00000372021</t>
  </si>
  <si>
    <t>ENST00000382565ENSP00000372006</t>
  </si>
  <si>
    <t>ENST00000544772ENSP00000442458</t>
  </si>
  <si>
    <t>ENST00000382566ENSP00000372007</t>
  </si>
  <si>
    <t>ENST00000345365ENSP00000338790</t>
  </si>
  <si>
    <t>ENST00000394589ENSP00000378090</t>
  </si>
  <si>
    <t>ENST00000588372ENSP00000468764</t>
  </si>
  <si>
    <t>ENST00000588594ENSP00000465366</t>
  </si>
  <si>
    <t>ENST00000335858ENSP00000338408</t>
  </si>
  <si>
    <t>ENST00000586044ENSP00000465584</t>
  </si>
  <si>
    <t>ENST00000587977ENSP00000466587</t>
  </si>
  <si>
    <t>ENST00000590016ENSP00000466399</t>
  </si>
  <si>
    <t>ENST00000586210ENSP00000465612</t>
  </si>
  <si>
    <t>ENST00000587405ENSP00000466478</t>
  </si>
  <si>
    <t>ENST00000592577ENSP00000466839</t>
  </si>
  <si>
    <t>ENST00000590631ENSP00000465033</t>
  </si>
  <si>
    <t>ENST00000585343ENSP00000465007</t>
  </si>
  <si>
    <t>ENST00000592850ENSP00000468724</t>
  </si>
  <si>
    <t>ENST00000586186ENSP00000468273</t>
  </si>
  <si>
    <t>ENST00000592928ENSP00000468324</t>
  </si>
  <si>
    <t>ENST00000360276ENSP00000353417</t>
  </si>
  <si>
    <t>ENST00000460118ENSP00000464356</t>
  </si>
  <si>
    <t>ENST00000357906ENSP00000350581</t>
  </si>
  <si>
    <t>ENST00000278612ENSP00000278612</t>
  </si>
  <si>
    <t>ENST00000527296ENSP00000436510</t>
  </si>
  <si>
    <t>ENST00000531384ENSP00000433497</t>
  </si>
  <si>
    <t>ENST00000245479ENSP00000245479</t>
  </si>
  <si>
    <t>ENST00000508941ENSP00000426426</t>
  </si>
  <si>
    <t>ENST00000515665ENSP00000425538</t>
  </si>
  <si>
    <t>ENST00000303115ENSP00000306157</t>
  </si>
  <si>
    <t>ENST00000514217ENSP00000427688</t>
  </si>
  <si>
    <t>ENST00000506850ENSP00000421207</t>
  </si>
  <si>
    <t>ENST00000511982ENSP00000425309</t>
  </si>
  <si>
    <t>ENST00000505093ENSP00000426069</t>
  </si>
  <si>
    <t>ENST00000505875ENSP00000420923</t>
  </si>
  <si>
    <t>ENST00000343305ENSP00000345819</t>
  </si>
  <si>
    <t>ENST00000281708ENSP00000281708</t>
  </si>
  <si>
    <t>ENST00000296555ENSP00000296555</t>
  </si>
  <si>
    <t>ENST00000263981ENSP00000263981</t>
  </si>
  <si>
    <t>ENST00000603548ENSP00000474725</t>
  </si>
  <si>
    <t>ENST00000393956ENSP00000377528</t>
  </si>
  <si>
    <t>ENST00000603841ENSP00000474971</t>
  </si>
  <si>
    <t>ENST00000604872ENSP00000474751</t>
  </si>
  <si>
    <t>ENST00000605042ENSP00000474538</t>
  </si>
  <si>
    <t>ENST00000404742ENSP00000385373</t>
  </si>
  <si>
    <t>ENST00000338799ENSP00000342630</t>
  </si>
  <si>
    <t>ENST00000446550ENSP00000411105</t>
  </si>
  <si>
    <t>ENST00000206249ENSP00000206249</t>
  </si>
  <si>
    <t>ENST00000406599ENSP00000384064</t>
  </si>
  <si>
    <t>ENST00000427531ENSP00000394721</t>
  </si>
  <si>
    <t>ENST00000415488ENSP00000401995</t>
  </si>
  <si>
    <t>ENST00000440973ENSP00000405330</t>
  </si>
  <si>
    <t>ENST00000456483ENSP00000415934</t>
  </si>
  <si>
    <t>ENST00000443427ENSP00000387500</t>
  </si>
  <si>
    <t>ENST00000527805ENSP00000435747</t>
  </si>
  <si>
    <t>ENST00000527891ENSP00000433955</t>
  </si>
  <si>
    <t>ENST00000532931ENSP00000432318</t>
  </si>
  <si>
    <t>ENST00000452508ENSP00000388058</t>
  </si>
  <si>
    <t>ENST00000601453ENSP00000469471</t>
  </si>
  <si>
    <t>ENST00000531525ENSP00000434327</t>
  </si>
  <si>
    <t>ENST00000529588ENSP00000435524</t>
  </si>
  <si>
    <t>ENST00000278616ENSP00000278616</t>
  </si>
  <si>
    <t>ENST00000251849ENSP00000251849</t>
  </si>
  <si>
    <t>ENST00000442415ENSP00000401888</t>
  </si>
  <si>
    <t>ENST00000432427ENSP00000398591</t>
  </si>
  <si>
    <t>ENST00000423275ENSP00000401088</t>
  </si>
  <si>
    <t>ENST00000416093ENSP00000391265</t>
  </si>
  <si>
    <t>ENST00000542177ENSP00000443567</t>
  </si>
  <si>
    <t>ENST00000534997ENSP00000441186</t>
  </si>
  <si>
    <t>ENST00000431565ENSP00000439111</t>
  </si>
  <si>
    <t>ENST00000325404ENSP00000323588</t>
  </si>
  <si>
    <t>ENST00000496384ENSP00000419060</t>
  </si>
  <si>
    <t>ENST00000288602ENSP00000288602</t>
  </si>
  <si>
    <t>ENST00000479537ENSP00000418033</t>
  </si>
  <si>
    <t>ENST00000497784ENSP00000420119</t>
  </si>
  <si>
    <t>ENST00000355710ENSP00000347942</t>
  </si>
  <si>
    <t>ENST00000498820ENSP00000419080</t>
  </si>
  <si>
    <t>ENST00000340058ENSP00000344798</t>
  </si>
  <si>
    <t>ENST00000335508ENSP00000335321</t>
  </si>
  <si>
    <t>ENST00000424674ENSP00000409435</t>
  </si>
  <si>
    <t>ENST00000409915ENSP00000428820</t>
  </si>
  <si>
    <t>ENST00000487698ENSP00000419896</t>
  </si>
  <si>
    <t>ENST00000414963ENSP00000402997</t>
  </si>
  <si>
    <t>ENST00000414174ENSP00000392117</t>
  </si>
  <si>
    <t>ENST00000371884ENSP00000360951</t>
  </si>
  <si>
    <t>ENST00000294339ENSP00000294339</t>
  </si>
  <si>
    <t>ENST00000371883ENSP00000360950</t>
  </si>
  <si>
    <t>ENST00000265433ENSP00000265433</t>
  </si>
  <si>
    <t>ENST00000396252ENSP00000379551</t>
  </si>
  <si>
    <t>ENST00000409330ENSP00000386924</t>
  </si>
  <si>
    <t>ENST00000519426ENSP00000430983</t>
  </si>
  <si>
    <t>ENST00000517772ENSP00000428717</t>
  </si>
  <si>
    <t>ENST00000523444ENSP00000428252</t>
  </si>
  <si>
    <t>ENST00000517337ENSP00000429971</t>
  </si>
  <si>
    <t>ENST00000373344ENSP00000362441</t>
  </si>
  <si>
    <t>ENST00000395603ENSP00000378967</t>
  </si>
  <si>
    <t>ENST00000400866ENSP00000383663</t>
  </si>
  <si>
    <t>ENST00000373341ENSP00000362438</t>
  </si>
  <si>
    <t>ENST00000380152ENSP00000369497</t>
  </si>
  <si>
    <t>ENST00000530893ENSP00000435699</t>
  </si>
  <si>
    <t>ENST00000528762ENSP00000433168</t>
  </si>
  <si>
    <t>ENST00000470094ENSP00000434898</t>
  </si>
  <si>
    <t>ENST00000544455ENSP00000439902</t>
  </si>
  <si>
    <t>ENST00000509732ENSP00000426541</t>
  </si>
  <si>
    <t>ENST00000507379ENSP00000423224</t>
  </si>
  <si>
    <t>ENST00000508624ENSP00000424265</t>
  </si>
  <si>
    <t>ENST00000257430ENSP00000257430</t>
  </si>
  <si>
    <t>ENST00000508376ENSP00000427089</t>
  </si>
  <si>
    <t>ENST00000512211ENSP00000423828</t>
  </si>
  <si>
    <t>ENST00000504915ENSP00000473355</t>
  </si>
  <si>
    <t>ENST00000457016ENSP00000413133</t>
  </si>
  <si>
    <t>ENST00000344691ENSP00000340690</t>
  </si>
  <si>
    <t>ENST00000300305ENSP00000300305</t>
  </si>
  <si>
    <t>ENST00000482318ENSP00000477067</t>
  </si>
  <si>
    <t>ENST00000399240ENSP00000382184</t>
  </si>
  <si>
    <t>ENST00000358356ENSP00000351123</t>
  </si>
  <si>
    <t>ENST00000399237ENSP00000382182</t>
  </si>
  <si>
    <t>ENST00000455571ENSP00000388189</t>
  </si>
  <si>
    <t>ENST00000475045ENSP00000477072</t>
  </si>
  <si>
    <t>ENST00000416754ENSP00000405158</t>
  </si>
  <si>
    <t>ENST00000437180ENSP00000409227</t>
  </si>
  <si>
    <t>ENST00000325074ENSP00000319459</t>
  </si>
  <si>
    <t>ENST00000486278ENSP00000438019</t>
  </si>
  <si>
    <t>ENST00000380308ENSP00000369664</t>
  </si>
  <si>
    <t>ENST00000307771ENSP00000303015</t>
  </si>
  <si>
    <t>ENST00000374561ENSP00000363689</t>
  </si>
  <si>
    <t>ENST00000221972ENSP00000221972</t>
  </si>
  <si>
    <t>ENST00000597454ENSP00000468922</t>
  </si>
  <si>
    <t>ENST00000444740ENSP00000400605</t>
  </si>
  <si>
    <t>ENST00000549282ENSP00000448636</t>
  </si>
  <si>
    <t>ENST00000549061ENSP00000449138</t>
  </si>
  <si>
    <t>ENST00000267101ENSP00000267101</t>
  </si>
  <si>
    <t>ENST00000411731ENSP00000415753</t>
  </si>
  <si>
    <t>ENST00000550869ENSP00000448671</t>
  </si>
  <si>
    <t>ENST00000551085ENSP00000448483</t>
  </si>
  <si>
    <t>ENST00000551242ENSP00000447510</t>
  </si>
  <si>
    <t>ENST00000549672ENSP00000449713</t>
  </si>
  <si>
    <t>ENST00000415288ENSP00000408340</t>
  </si>
  <si>
    <t>ENST00000550070ENSP00000448946</t>
  </si>
  <si>
    <t>ENST00000553131ENSP00000449129</t>
  </si>
  <si>
    <t>ENST00000549832ENSP00000448729</t>
  </si>
  <si>
    <t>ENST00000450146ENSP00000399178</t>
  </si>
  <si>
    <t>ENST00000529984ENSP00000437093</t>
  </si>
  <si>
    <t>ENST00000485271ENSP00000431264</t>
  </si>
  <si>
    <t>ENST00000372104ENSP00000361176</t>
  </si>
  <si>
    <t>ENST00000448481ENSP00000409718</t>
  </si>
  <si>
    <t>ENST00000456914ENSP00000407590</t>
  </si>
  <si>
    <t>ENST00000354383ENSP00000346354</t>
  </si>
  <si>
    <t>ENST00000475516ENSP00000433843</t>
  </si>
  <si>
    <t>ENST00000355498ENSP00000347685</t>
  </si>
  <si>
    <t>ENST00000372098ENSP00000361170</t>
  </si>
  <si>
    <t>ENST00000481571ENSP00000436597</t>
  </si>
  <si>
    <t>ENST00000372110ENSP00000361182</t>
  </si>
  <si>
    <t>ENST00000372115ENSP00000361187</t>
  </si>
  <si>
    <t>ENST00000488731ENSP00000432330</t>
  </si>
  <si>
    <t>ENST00000531105ENSP00000431292</t>
  </si>
  <si>
    <t>ENST00000467459ENSP00000435889</t>
  </si>
  <si>
    <t>ENST00000529892ENSP00000432528</t>
  </si>
  <si>
    <t>ENST00000533178ENSP00000436430</t>
  </si>
  <si>
    <t>ENST00000528013ENSP00000433130</t>
  </si>
  <si>
    <t>ENST00000412971ENSP00000410263</t>
  </si>
  <si>
    <t>ENST00000470256ENSP00000434985</t>
  </si>
  <si>
    <t>ENST00000461495ENSP00000437166</t>
  </si>
  <si>
    <t>ENST00000435155ENSP00000403655</t>
  </si>
  <si>
    <t>ENST00000467940ENSP00000436478</t>
  </si>
  <si>
    <t>ENST00000525160ENSP00000431568</t>
  </si>
  <si>
    <t>ENST00000483127ENSP00000436469</t>
  </si>
  <si>
    <t>ENST00000528332ENSP00000433076</t>
  </si>
  <si>
    <t>ENST00000450313ENSP00000408176</t>
  </si>
  <si>
    <t>ENST00000372100ENSP00000361172</t>
  </si>
  <si>
    <t>ENST00000358487ENSP00000351276</t>
  </si>
  <si>
    <t>ENST00000478859ENSP00000474011</t>
  </si>
  <si>
    <t>ENST00000356226ENSP00000348559</t>
  </si>
  <si>
    <t>ENST00000369060ENSP00000358056</t>
  </si>
  <si>
    <t>ENST00000604236ENSP00000474109</t>
  </si>
  <si>
    <t>ENST00000369059ENSP00000358055</t>
  </si>
  <si>
    <t>ENST00000429361ENSP00000404219</t>
  </si>
  <si>
    <t>ENST00000346997ENSP00000263451</t>
  </si>
  <si>
    <t>ENST00000457416ENSP00000410294</t>
  </si>
  <si>
    <t>ENST00000360144ENSP00000353262</t>
  </si>
  <si>
    <t>ENST00000369056ENSP00000358052</t>
  </si>
  <si>
    <t>ENST00000369058ENSP00000358054</t>
  </si>
  <si>
    <t>ENST00000336553ENSP00000337665</t>
  </si>
  <si>
    <t>ENST00000359354ENSP00000352309</t>
  </si>
  <si>
    <t>ENST00000357555ENSP00000350166</t>
  </si>
  <si>
    <t>ENST00000369061ENSP00000358057</t>
  </si>
  <si>
    <t>ENST00000351936ENSP00000309878</t>
  </si>
  <si>
    <t>ENST00000338641ENSP00000344666</t>
  </si>
  <si>
    <t>ENST00000403435ENSP00000384029</t>
  </si>
  <si>
    <t>ENST00000361452ENSP00000354897</t>
  </si>
  <si>
    <t>ENST00000403999ENSP00000384797</t>
  </si>
  <si>
    <t>ENST00000334961ENSP00000335652</t>
  </si>
  <si>
    <t>ENST00000353887ENSP00000340626</t>
  </si>
  <si>
    <t>ENST00000432151ENSP00000395885</t>
  </si>
  <si>
    <t>ENST00000361166ENSP00000354529</t>
  </si>
  <si>
    <t>ENST00000361676ENSP00000355183</t>
  </si>
  <si>
    <t>ENST00000397789ENSP00000380891</t>
  </si>
  <si>
    <t>ENST00000413209ENSP00000409921</t>
  </si>
  <si>
    <t>ENST00000347330ENSP00000335160</t>
  </si>
  <si>
    <t>ENST00000262662ENSP00000262662</t>
  </si>
  <si>
    <t>ENST00000371761ENSP00000360826</t>
  </si>
  <si>
    <t>ENST00000396148ENSP00000379452</t>
  </si>
  <si>
    <t>ENST00000393328ENSP00000377001</t>
  </si>
  <si>
    <t>ENST00000504102ENSP00000425905</t>
  </si>
  <si>
    <t>ENST00000503676ENSP00000420908</t>
  </si>
  <si>
    <t>ENST00000509869ENSP00000423284</t>
  </si>
  <si>
    <t>ENST00000509079ENSP00000426986</t>
  </si>
  <si>
    <t>ENST00000505581ENSP00000420960</t>
  </si>
  <si>
    <t>ENST00000506399ENSP00000425604</t>
  </si>
  <si>
    <t>ENST00000507970ENSP00000426262</t>
  </si>
  <si>
    <t>ENST00000514121ENSP00000424119</t>
  </si>
  <si>
    <t>ENST00000515508ENSP00000426537</t>
  </si>
  <si>
    <t>ENST00000504212ENSP00000422609</t>
  </si>
  <si>
    <t>ENST00000510476ENSP00000425410</t>
  </si>
  <si>
    <t>ENST00000508805ENSP00000427419</t>
  </si>
  <si>
    <t>ENST00000451526ENSP00000423076</t>
  </si>
  <si>
    <t>ENST00000393331ENSP00000377004</t>
  </si>
  <si>
    <t>ENST00000347630ENSP00000240327</t>
  </si>
  <si>
    <t>ENST00000589017ENSP00000465445</t>
  </si>
  <si>
    <t>ENST00000358598ENSP00000351410</t>
  </si>
  <si>
    <t>ENST00000585427ENSP00000464715</t>
  </si>
  <si>
    <t>ENST00000585608ENSP00000466722</t>
  </si>
  <si>
    <t>ENST00000589228ENSP00000464977</t>
  </si>
  <si>
    <t>ENST00000392710ENSP00000376474</t>
  </si>
  <si>
    <t>ENST00000536854ENSP00000445625</t>
  </si>
  <si>
    <t>ENST00000588702ENSP00000464701</t>
  </si>
  <si>
    <t>ENST00000589309ENSP00000467500</t>
  </si>
  <si>
    <t>ENST00000585981ENSP00000467311</t>
  </si>
  <si>
    <t>ENST00000589480ENSP00000466649</t>
  </si>
  <si>
    <t>ENST00000585815ENSP00000467867</t>
  </si>
  <si>
    <t>ENST00000586397ENSP00000466459</t>
  </si>
  <si>
    <t>ENST00000588178ENSP00000465013</t>
  </si>
  <si>
    <t>ENST00000588188ENSP00000468106</t>
  </si>
  <si>
    <t>ENST00000592800ENSP00000466314</t>
  </si>
  <si>
    <t>ENST00000586541ENSP00000465740</t>
  </si>
  <si>
    <t>ENST00000392711ENSP00000376475</t>
  </si>
  <si>
    <t>ENST00000369026ENSP00000358022</t>
  </si>
  <si>
    <t>ENST00000307940ENSP00000309973</t>
  </si>
  <si>
    <t>ENST00000396946ENSP00000380150</t>
  </si>
  <si>
    <t>ENST00000355508ENSP00000347695</t>
  </si>
  <si>
    <t>ENST00000356408ENSP00000348779</t>
  </si>
  <si>
    <t>ENST00000307102ENSP00000302486</t>
  </si>
  <si>
    <t>ENST00000566326ENSP00000456438</t>
  </si>
  <si>
    <t>ENST00000266000ENSP00000266000</t>
  </si>
  <si>
    <t>ENST00000374542ENSP00000363668</t>
  </si>
  <si>
    <t>ENST00000446403ENSP00000406008</t>
  </si>
  <si>
    <t>ENST00000453407ENSP00000408499</t>
  </si>
  <si>
    <t>ENST00000446511ENSP00000390008</t>
  </si>
  <si>
    <t>ENST00000414083ENSP00000396876</t>
  </si>
  <si>
    <t>ENST00000584601ENSP00000462438</t>
  </si>
  <si>
    <t>ENST00000578199ENSP00000462808</t>
  </si>
  <si>
    <t>ENST00000445658ENSP00000404047</t>
  </si>
  <si>
    <t>ENST00000584450ENSP00000463714</t>
  </si>
  <si>
    <t>ENST00000582648ENSP00000462024</t>
  </si>
  <si>
    <t>ENST00000578373ENSP00000463427</t>
  </si>
  <si>
    <t>ENST00000269571ENSP00000269571</t>
  </si>
  <si>
    <t>ENST00000578709ENSP00000463719</t>
  </si>
  <si>
    <t>ENST00000584099ENSP00000462270</t>
  </si>
  <si>
    <t>ENST00000578502ENSP00000464420</t>
  </si>
  <si>
    <t>ENST00000582818ENSP00000464252</t>
  </si>
  <si>
    <t>ENST00000580074ENSP00000463002</t>
  </si>
  <si>
    <t>ENST00000541774ENSP00000446466</t>
  </si>
  <si>
    <t>ENST00000406381ENSP00000385185</t>
  </si>
  <si>
    <t>ENST00000540147ENSP00000443562</t>
  </si>
  <si>
    <t>ENST00000540042ENSP00000446382</t>
  </si>
  <si>
    <t>ENST00000373509ENSP00000362608</t>
  </si>
  <si>
    <t>ENST00000242208ENSP00000242208</t>
  </si>
  <si>
    <t>ENST00000442711ENSP00000397197</t>
  </si>
  <si>
    <t>ENST00000369091ENSP00000358087</t>
  </si>
  <si>
    <t>ENST00000369096ENSP00000358092</t>
  </si>
  <si>
    <t>ENST00000424894ENSP00000395566</t>
  </si>
  <si>
    <t>ENST00000450060ENSP00000399772</t>
  </si>
  <si>
    <t>ENST00000369089ENSP00000358085</t>
  </si>
  <si>
    <t>ENST00000300177ENSP00000300177</t>
  </si>
  <si>
    <t>ENST00000560677ENSP00000453387</t>
  </si>
  <si>
    <t>ENST00000560830ENSP00000453141</t>
  </si>
  <si>
    <t>ENST00000322805ENSP00000323101</t>
  </si>
  <si>
    <t>ENST00000570031ENSP00000456828</t>
  </si>
  <si>
    <t>ENST00000561535ENSP00000455361</t>
  </si>
  <si>
    <t>ENST00000567590ENSP00000455868</t>
  </si>
  <si>
    <t>ENST00000409224ENSP00000386480</t>
  </si>
  <si>
    <t>ENST00000424583ENSP00000402154</t>
  </si>
  <si>
    <t>ENST00000410050ENSP00000386374</t>
  </si>
  <si>
    <t>ENST00000409447ENSP00000386784</t>
  </si>
  <si>
    <t>ENST00000602424ENSP00000473308</t>
  </si>
  <si>
    <t>ENST00000162023ENSP00000162023</t>
  </si>
  <si>
    <t>ENST00000215793ENSP00000215793</t>
  </si>
  <si>
    <t>ENST00000411423ENSP00000412715</t>
  </si>
  <si>
    <t>ENST00000444440ENSP00000400862</t>
  </si>
  <si>
    <t>ENST00000447376ENSP00000397267</t>
  </si>
  <si>
    <t>ENST00000439242ENSP00000390336</t>
  </si>
  <si>
    <t>ENST00000229769ENSP00000229769</t>
  </si>
  <si>
    <t>ENST00000398905ENSP00000381877</t>
  </si>
  <si>
    <t>ENST00000398907ENSP00000381879</t>
  </si>
  <si>
    <t>ENST00000288319ENSP00000288319</t>
  </si>
  <si>
    <t>ENST00000398897ENSP00000381871</t>
  </si>
  <si>
    <t>ENST00000398911ENSP00000381882</t>
  </si>
  <si>
    <t>ENST00000417133ENSP00000414150</t>
  </si>
  <si>
    <t>ENST00000398910ENSP00000381881</t>
  </si>
  <si>
    <t>ENST00000453032ENSP00000396268</t>
  </si>
  <si>
    <t>ENST00000398919ENSP00000381891</t>
  </si>
  <si>
    <t>ENST00000442448ENSP00000394694</t>
  </si>
  <si>
    <t>ENST00000429727ENSP00000415659</t>
  </si>
  <si>
    <t>ENST00000304494ENSP00000307101</t>
  </si>
  <si>
    <t>ENST00000579755ENSP00000462950</t>
  </si>
  <si>
    <t>ENST00000579122ENSP00000464202</t>
  </si>
  <si>
    <t>ENST00000578845ENSP00000467390</t>
  </si>
  <si>
    <t>ENST00000530628ENSP00000432664</t>
  </si>
  <si>
    <t>ENST00000498124ENSP00000418915</t>
  </si>
  <si>
    <t>ENST00000498628ENSP00000467857</t>
  </si>
  <si>
    <t>ENST00000380151ENSP00000369496</t>
  </si>
  <si>
    <t>ENST00000494262ENSP00000464952</t>
  </si>
  <si>
    <t>ENST00000479692ENSP00000466887</t>
  </si>
  <si>
    <t>ENST00000497750ENSP00000468510</t>
  </si>
  <si>
    <t>ENST00000446177ENSP00000394932</t>
  </si>
  <si>
    <t>ENST00000361570ENSP00000355153</t>
  </si>
  <si>
    <t>ENST00000316199ENSP00000313950</t>
  </si>
  <si>
    <t>ENST00000534871ENSP00000443869</t>
  </si>
  <si>
    <t>ENST00000585124ENSP00000463999</t>
  </si>
  <si>
    <t>ENST00000584972ENSP00000462858</t>
  </si>
  <si>
    <t>ENST00000578549ENSP00000462207</t>
  </si>
  <si>
    <t>ENST00000580998ENSP00000461981</t>
  </si>
  <si>
    <t>ENST00000577833ENSP00000463636</t>
  </si>
  <si>
    <t>ENST00000581511ENSP00000462930</t>
  </si>
  <si>
    <t>ENST00000582368ENSP00000464031</t>
  </si>
  <si>
    <t>ENST00000583915ENSP00000462027</t>
  </si>
  <si>
    <t>ENST00000535053ENSP00000445866</t>
  </si>
  <si>
    <t>ENST00000276925ENSP00000276925</t>
  </si>
  <si>
    <t>ENST00000380142ENSP00000369487</t>
  </si>
  <si>
    <t>ENST00000539462ENSP00000445136</t>
  </si>
  <si>
    <t>ENST00000244661ENSP00000244661</t>
  </si>
  <si>
    <t>ENST00000341319ENSP00000341342</t>
  </si>
  <si>
    <t>ENST00000468734ENSP00000433734</t>
  </si>
  <si>
    <t>ENST00000477735ENSP00000418145</t>
  </si>
  <si>
    <t>ENST00000263967ENSP00000263967</t>
  </si>
  <si>
    <t>ENST00000468036ENSP00000417479</t>
  </si>
  <si>
    <t>ENST00000371953ENSP00000361021</t>
  </si>
  <si>
    <t>ENST00000458603ENSP00000416308</t>
  </si>
  <si>
    <t>ENST00000397063ENSP00000380253</t>
  </si>
  <si>
    <t>ENST00000397062ENSP00000380252</t>
  </si>
  <si>
    <t>ENST00000446151ENSP00000411575</t>
  </si>
  <si>
    <t>ENST00000464747ENSP00000467401</t>
  </si>
  <si>
    <t>ENST00000449627ENSP00000391590</t>
  </si>
  <si>
    <t>ENST00000448782ENSP00000400073</t>
  </si>
  <si>
    <t>ENST00000430047ENSP00000391291</t>
  </si>
  <si>
    <t>ENST00000586532ENSP00000464920</t>
  </si>
  <si>
    <t>ENST00000421929ENSP00000412191</t>
  </si>
  <si>
    <t>ENST00000423513ENSP00000410015</t>
  </si>
  <si>
    <t>ENST00000588123ENSP00000468089</t>
  </si>
  <si>
    <t>ENST00000261769ENSP00000261769</t>
  </si>
  <si>
    <t>ENST00000566612ENSP00000454782</t>
  </si>
  <si>
    <t>ENST00000422392ENSP00000414946</t>
  </si>
  <si>
    <t>ENST00000566510ENSP00000458139</t>
  </si>
  <si>
    <t>ENST00000561751ENSP00000463170</t>
  </si>
  <si>
    <t>ENST00000394477ENSP00000377987</t>
  </si>
  <si>
    <t>ENST00000455404ENSP00000397265</t>
  </si>
  <si>
    <t>ENST00000218089ENSP00000218089</t>
  </si>
  <si>
    <t>ENST00000458700ENSP00000405555</t>
  </si>
  <si>
    <t>ENST00000371160ENSP00000360202</t>
  </si>
  <si>
    <t>ENST00000435103ENSP00000405874</t>
  </si>
  <si>
    <t>ENST00000371157ENSP00000360199</t>
  </si>
  <si>
    <t>ENST00000371145ENSP00000360187</t>
  </si>
  <si>
    <t>ENST00000458176ENSP00000401309</t>
  </si>
  <si>
    <t>ENST00000371144ENSP00000360186</t>
  </si>
  <si>
    <t>ENST00000428941ENSP00000415103</t>
  </si>
  <si>
    <t>ENST00000435215ENSP00000392118</t>
  </si>
  <si>
    <t>ENST00000394478ENSP00000377988</t>
  </si>
  <si>
    <t>ENST00000354548ENSP00000346555</t>
  </si>
  <si>
    <t>ENST00000372991ENSP00000362082</t>
  </si>
  <si>
    <t>ENST00000511642ENSP00000426212</t>
  </si>
  <si>
    <t>ENST00000372987ENSP00000362078</t>
  </si>
  <si>
    <t>ENST00000415497ENSP00000401595</t>
  </si>
  <si>
    <t>ENST00000372988ENSP00000362079</t>
  </si>
  <si>
    <t>ENST00000414200ENSP00000397545</t>
  </si>
  <si>
    <t>ENST00000510503ENSP00000425986</t>
  </si>
  <si>
    <t>ENST00000512426ENSP00000421511</t>
  </si>
  <si>
    <t>ENST00000508143ENSP00000423242</t>
  </si>
  <si>
    <t>ENST00000505064ENSP00000425830</t>
  </si>
  <si>
    <t>ENST00000502771ENSP00000425334</t>
  </si>
  <si>
    <t>ENST00000514588ENSP00000420991</t>
  </si>
  <si>
    <t>ENST00000450554ENSP00000388475</t>
  </si>
  <si>
    <t>ENST00000308924ENSP00000307863</t>
  </si>
  <si>
    <t>ENST00000587196ENSP00000470020</t>
  </si>
  <si>
    <t>ENST00000592874ENSP00000466167</t>
  </si>
  <si>
    <t>ENST00000590551ENSP00000466935</t>
  </si>
  <si>
    <t>ENST00000492143ENSP00000417377</t>
  </si>
  <si>
    <t>ENST00000478654ENSP00000417062</t>
  </si>
  <si>
    <t>ENST00000460911ENSP00000419711</t>
  </si>
  <si>
    <t>ENST00000350995ENSP00000223193</t>
  </si>
  <si>
    <t>ENST00000320356ENSP00000320147</t>
  </si>
  <si>
    <t>ENST00000476773ENSP00000419050</t>
  </si>
  <si>
    <t>ENST00000483967ENSP00000419856</t>
  </si>
  <si>
    <t>ENST00000483012ENSP00000417704</t>
  </si>
  <si>
    <t>ENST00000541220ENSP00000443219</t>
  </si>
  <si>
    <t>ENST00000536783ENSP00000439305</t>
  </si>
  <si>
    <t>ENST00000572681ENSP00000459719</t>
  </si>
  <si>
    <t>ENST00000571942ENSP00000459704</t>
  </si>
  <si>
    <t>ENST00000160740ENSP00000160740</t>
  </si>
  <si>
    <t>ENST00000575354ENSP00000458663</t>
  </si>
  <si>
    <t>ENST00000573349ENSP00000458543</t>
  </si>
  <si>
    <t>ENST00000576505ENSP00000459011</t>
  </si>
  <si>
    <t>ENST00000575287ENSP00000460230</t>
  </si>
  <si>
    <t>ENST00000486171ENSP00000417854</t>
  </si>
  <si>
    <t>ENST00000311737ENSP00000308720</t>
  </si>
  <si>
    <t>ENST00000492062ENSP00000419912</t>
  </si>
  <si>
    <t>ENST00000346872ENSP00000344544</t>
  </si>
  <si>
    <t>ENST00000439167ENSP00000403776</t>
  </si>
  <si>
    <t>ENST00000348427ENSP00000463505</t>
  </si>
  <si>
    <t>ENST00000293068ENSP00000462791</t>
  </si>
  <si>
    <t>ENST00000377945ENSP00000367180</t>
  </si>
  <si>
    <t>ENST00000394189ENSP00000377741</t>
  </si>
  <si>
    <t>ENST00000377944ENSP00000367179</t>
  </si>
  <si>
    <t>ENST00000377958ENSP00000367194</t>
  </si>
  <si>
    <t>ENST00000535189ENSP00000438972</t>
  </si>
  <si>
    <t>ENST00000377952ENSP00000367188</t>
  </si>
  <si>
    <t>ENST00000583368ENSP00000462452</t>
  </si>
  <si>
    <t>ENST00000351680ENSP00000345622</t>
  </si>
  <si>
    <t>ENST00000346243ENSP00000341977</t>
  </si>
  <si>
    <t>ENST00000350532ENSP00000344471</t>
  </si>
  <si>
    <t>ENST00000467757ENSP00000420463</t>
  </si>
  <si>
    <t>ENST00000439016ENSP00000403027</t>
  </si>
  <si>
    <t>ENST00000373209ENSP00000362305</t>
  </si>
  <si>
    <t>ENST00000441259ENSP00000398568</t>
  </si>
  <si>
    <t>ENST00000270279ENSP00000270279</t>
  </si>
  <si>
    <t>ENST00000341505ENSP00000340250</t>
  </si>
  <si>
    <t>ENST00000441310ENSP00000406490</t>
  </si>
  <si>
    <t>ENST00000409985ENSP00000386623</t>
  </si>
  <si>
    <t>ENST00000446877ENSP00000413837</t>
  </si>
  <si>
    <t>ENST00000342075ENSP00000343888</t>
  </si>
  <si>
    <t>ENST00000409823ENSP00000387125</t>
  </si>
  <si>
    <t>ENST00000374826ENSP00000363959</t>
  </si>
  <si>
    <t>ENST00000450931ENSP00000406225</t>
  </si>
  <si>
    <t>ENST00000424766ENSP00000410082</t>
  </si>
  <si>
    <t>ENST00000447232ENSP00000401064</t>
  </si>
  <si>
    <t>ENST00000447734ENSP00000411151</t>
  </si>
  <si>
    <t>ENST00000420421ENSP00000391136</t>
  </si>
  <si>
    <t>ENST00000424307ENSP00000389938</t>
  </si>
  <si>
    <t>ENST00000409593ENSP00000387169</t>
  </si>
  <si>
    <t>ENST00000452382ENSP00000396232</t>
  </si>
  <si>
    <t>ENST00000418224ENSP00000404492</t>
  </si>
  <si>
    <t>ENST00000432292ENSP00000398378</t>
  </si>
  <si>
    <t>ENST00000216797ENSP00000216797</t>
  </si>
  <si>
    <t>ENST00000554001ENSP00000450537</t>
  </si>
  <si>
    <t>ENST00000557140ENSP00000451257</t>
  </si>
  <si>
    <t>ENST00000557389ENSP00000450514</t>
  </si>
  <si>
    <t>ENST00000553342ENSP00000451281</t>
  </si>
  <si>
    <t>ENST00000287647ENSP00000287647</t>
  </si>
  <si>
    <t>ENST00000435522ENSP00000402166</t>
  </si>
  <si>
    <t>ENST00000419585ENSP00000398754</t>
  </si>
  <si>
    <t>ENST00000431693ENSP00000399354</t>
  </si>
  <si>
    <t>ENST00000421731ENSP00000389936</t>
  </si>
  <si>
    <t>ENST00000383807ENSP00000373318</t>
  </si>
  <si>
    <t>ENST00000383806ENSP00000373317</t>
  </si>
  <si>
    <t>ENST00000462284ENSP00000417281</t>
  </si>
  <si>
    <t>ENST00000311420ENSP00000310742</t>
  </si>
  <si>
    <t>ENST00000393417ENSP00000429021</t>
  </si>
  <si>
    <t>ENST00000258148ENSP00000258148</t>
  </si>
  <si>
    <t>ENST00000539479ENSP00000444430</t>
  </si>
  <si>
    <t>ENST00000393415ENSP00000377067</t>
  </si>
  <si>
    <t>ENST00000523991ENSP00000427828</t>
  </si>
  <si>
    <t>ENST00000543323ENSP00000439238</t>
  </si>
  <si>
    <t>ENST00000393416ENSP00000377068</t>
  </si>
  <si>
    <t>ENST00000544561ENSP00000441841</t>
  </si>
  <si>
    <t>ENST00000393410ENSP00000377062</t>
  </si>
  <si>
    <t>ENST00000496959ENSP00000429692</t>
  </si>
  <si>
    <t>ENST00000299252ENSP00000299252</t>
  </si>
  <si>
    <t>ENST00000481186ENSP00000431110</t>
  </si>
  <si>
    <t>ENST00000360430ENSP00000353611</t>
  </si>
  <si>
    <t>ENST00000517852ENSP00000430257</t>
  </si>
  <si>
    <t>ENST00000545204ENSP00000444597</t>
  </si>
  <si>
    <t>ENST00000546048ENSP00000445222</t>
  </si>
  <si>
    <t>ENST00000540352ENSP00000445030</t>
  </si>
  <si>
    <t>ENST00000542502ENSP00000444566</t>
  </si>
  <si>
    <t>ENST00000537182ENSP00000443450</t>
  </si>
  <si>
    <t>ENST00000536089ENSP00000444028</t>
  </si>
  <si>
    <t>ENST00000393413ENSP00000377065</t>
  </si>
  <si>
    <t>ENST00000350057ENSP00000266624</t>
  </si>
  <si>
    <t>ENST00000348801ENSP00000335096</t>
  </si>
  <si>
    <t>ENST00000478070ENSP00000430906</t>
  </si>
  <si>
    <t>ENST00000258149ENSP00000258149</t>
  </si>
  <si>
    <t>ENST00000356290ENSP00000348637</t>
  </si>
  <si>
    <t>ENST00000540827ENSP00000440932</t>
  </si>
  <si>
    <t>ENST00000428863ENSP00000410694</t>
  </si>
  <si>
    <t>ENST00000393412ENSP00000377064</t>
  </si>
  <si>
    <t>ENST00000371139ENSP00000360181</t>
  </si>
  <si>
    <t>ENST00000360027ENSP00000353126</t>
  </si>
  <si>
    <t>ENST00000477673ENSP00000477094</t>
  </si>
  <si>
    <t>ENST00000445828ENSP00000394152</t>
  </si>
  <si>
    <t>ENST00000376087ENSP00000365255</t>
  </si>
  <si>
    <t>ENST00000436985ENSP00000405112</t>
  </si>
  <si>
    <t>ENST00000376070ENSP00000365238</t>
  </si>
  <si>
    <t>ENST00000449347ENSP00000406137</t>
  </si>
  <si>
    <t>ENST00000263734ENSP00000263734</t>
  </si>
  <si>
    <t>ENST00000265713ENSP00000265713</t>
  </si>
  <si>
    <t>ENST00000406337ENSP00000385888</t>
  </si>
  <si>
    <t>ENST00000418721ENSP00000399638</t>
  </si>
  <si>
    <t>ENST00000485568ENSP00000430606</t>
  </si>
  <si>
    <t>ENST00000426524ENSP00000396699</t>
  </si>
  <si>
    <t>ENST00000396930ENSP00000380136</t>
  </si>
  <si>
    <t>ENST00000392597ENSP00000376376</t>
  </si>
  <si>
    <t>ENST00000351677ENSP00000340944</t>
  </si>
  <si>
    <t>ENST00000530818ENSP00000437013</t>
  </si>
  <si>
    <t>ENST00000290295ENSP00000290295</t>
  </si>
  <si>
    <t>ENST00000455860ENSP00000410772</t>
  </si>
  <si>
    <t>ENST00000436311ENSP00000404376</t>
  </si>
  <si>
    <t>ENST00000440500ENSP00000403986</t>
  </si>
  <si>
    <t>ENST00000419855ENSP00000397612</t>
  </si>
  <si>
    <t>ENST00000421874ENSP00000387575</t>
  </si>
  <si>
    <t>ENST00000380746ENSP00000370122</t>
  </si>
  <si>
    <t>ENST00000321117ENSP00000324375</t>
  </si>
  <si>
    <t>ENST00000264709ENSP00000264709</t>
  </si>
  <si>
    <t>ENST00000380756ENSP00000370132</t>
  </si>
  <si>
    <t>ENST00000402667ENSP00000384237</t>
  </si>
  <si>
    <t>ENST00000406659ENSP00000384852</t>
  </si>
  <si>
    <t>ENST00000256474ENSP00000256474</t>
  </si>
  <si>
    <t>ENST00000345392ENSP00000344757</t>
  </si>
  <si>
    <t>ENST00000379328ENSP00000368632</t>
  </si>
  <si>
    <t>ENST00000346208ENSP00000341619</t>
  </si>
  <si>
    <t>ENST00000219476ENSP00000219476</t>
  </si>
  <si>
    <t>ENST00000382538ENSP00000371978</t>
  </si>
  <si>
    <t>ENST00000401874ENSP00000384468</t>
  </si>
  <si>
    <t>ENST00000439673ENSP00000399232</t>
  </si>
  <si>
    <t>ENST00000350773ENSP00000344383</t>
  </si>
  <si>
    <t>ENST00000439117ENSP00000406980</t>
  </si>
  <si>
    <t>ENST00000568454ENSP00000454487</t>
  </si>
  <si>
    <t>ENST00000432909ENSP00000387937</t>
  </si>
  <si>
    <t>ENST00000467949ENSP00000454997</t>
  </si>
  <si>
    <t>ENST00000568566ENSP00000455997</t>
  </si>
  <si>
    <t>ENST00000483020ENSP00000460310</t>
  </si>
  <si>
    <t>ENST00000471143ENSP00000458541</t>
  </si>
  <si>
    <t>ENST00000569110ENSP00000455817</t>
  </si>
  <si>
    <t>ENST00000353929ENSP00000248099</t>
  </si>
  <si>
    <t>ENST00000504521ENSP00000422553</t>
  </si>
  <si>
    <t>ENST00000515810ENSP00000421870</t>
  </si>
  <si>
    <t>ENST00000350721ENSP00000343741</t>
  </si>
  <si>
    <t>ENST00000513291ENSP00000424355</t>
  </si>
  <si>
    <t>ENST00000514393ENSP00000424754</t>
  </si>
  <si>
    <t>ENST00000515149ENSP00000425897</t>
  </si>
  <si>
    <t>ENST00000507148ENSP00000426595</t>
  </si>
  <si>
    <t>ENST00000383101ENSP00000372581</t>
  </si>
  <si>
    <t>ENST00000415300ENSP00000407162</t>
  </si>
  <si>
    <t>ENST00000302804ENSP00000302898</t>
  </si>
  <si>
    <t>ENST00000601799ENSP00000468918</t>
  </si>
  <si>
    <t>ENST00000599062ENSP00000469983</t>
  </si>
  <si>
    <t>ENST00000598785ENSP00000471830</t>
  </si>
  <si>
    <t>ENST00000596375ENSP00000470465</t>
  </si>
  <si>
    <t>ENST00000594599ENSP00000469894</t>
  </si>
  <si>
    <t>ENST00000448930ENSP00000406798</t>
  </si>
  <si>
    <t>ENST00000346193ENSP00000345029</t>
  </si>
  <si>
    <t>ENST00000372348ENSP00000361423</t>
  </si>
  <si>
    <t>ENST00000393293ENSP00000376971</t>
  </si>
  <si>
    <t>ENST00000318560ENSP00000323315</t>
  </si>
  <si>
    <t>ENST00000592705ENSP00000466657</t>
  </si>
  <si>
    <t>ENST00000340748ENSP00000345739</t>
  </si>
  <si>
    <t>ENST00000588913ENSP00000467125</t>
  </si>
  <si>
    <t>ENST00000359526ENSP00000352516</t>
  </si>
  <si>
    <t>ENST00000586799ENSP00000467260</t>
  </si>
  <si>
    <t>ENST00000586988ENSP00000464958</t>
  </si>
  <si>
    <t>ENST00000588952ENSP00000467050</t>
  </si>
  <si>
    <t>ENST00000588118ENSP00000465223</t>
  </si>
  <si>
    <t>ENST00000592342ENSP00000465993</t>
  </si>
  <si>
    <t>ENST00000592054ENSP00000468359</t>
  </si>
  <si>
    <t>ENST00000590619ENSP00000468062</t>
  </si>
  <si>
    <t>ENST00000586800ENSP00000465555</t>
  </si>
  <si>
    <t>ENST00000540357ENSP00000440457</t>
  </si>
  <si>
    <t>ENST00000375401ENSP00000364550</t>
  </si>
  <si>
    <t>ENST00000404049ENSP00000385394</t>
  </si>
  <si>
    <t>ENST00000375379ENSP00000364528</t>
  </si>
  <si>
    <t>ENST00000375383ENSP00000364532</t>
  </si>
  <si>
    <t>ENST00000429877ENSP00000409757</t>
  </si>
  <si>
    <t>ENST00000428012ENSP00000407277</t>
  </si>
  <si>
    <t>ENST00000349663ENSP00000344004</t>
  </si>
  <si>
    <t>ENST00000452825ENSP00000445176</t>
  </si>
  <si>
    <t>ENST00000467505ENSP00000434702</t>
  </si>
  <si>
    <t>ENST00000267163ENSP00000267163</t>
  </si>
  <si>
    <t>ENST00000413905ENSP00000408006</t>
  </si>
  <si>
    <t>ENST00000378463ENSP00000367724</t>
  </si>
  <si>
    <t>ENST00000397354ENSP00000380512</t>
  </si>
  <si>
    <t>ENST00000378455ENSP00000367716</t>
  </si>
  <si>
    <t>ENST00000378444ENSP00000367705</t>
  </si>
  <si>
    <t>ENST00000442018ENSP00000387552</t>
  </si>
  <si>
    <t>ENST00000427012ENSP00000403823</t>
  </si>
  <si>
    <t>ENST00000406200ENSP00000384485</t>
  </si>
  <si>
    <t>ENST00000412952ENSP00000390273</t>
  </si>
  <si>
    <t>ENST00000342274ENSP00000345923</t>
  </si>
  <si>
    <t>ENST00000320574ENSP00000322570</t>
  </si>
  <si>
    <t>ENST00000537064ENSP00000442578</t>
  </si>
  <si>
    <t>ENST00000535270ENSP00000445753</t>
  </si>
  <si>
    <t>ENST00000539006ENSP00000442519</t>
  </si>
  <si>
    <t>ENST00000536445ENSP00000439052</t>
  </si>
  <si>
    <t>ENST00000503265ENSP00000439842</t>
  </si>
  <si>
    <t>ENST00000535934ENSP00000443213</t>
  </si>
  <si>
    <t>ENST00000354822ENSP00000346879</t>
  </si>
  <si>
    <t>ENST00000498187ENSP00000429607</t>
  </si>
  <si>
    <t>ENST00000518149ENSP00000428341</t>
  </si>
  <si>
    <t>ENST00000522719ENSP00000429519</t>
  </si>
  <si>
    <t>ENST00000546983ENSP00000449302</t>
  </si>
  <si>
    <t>ENST00000541158ENSP00000441235</t>
  </si>
  <si>
    <t>ENST00000342443ENSP00000340113</t>
  </si>
  <si>
    <t>ENST00000555326ENSP00000451092</t>
  </si>
  <si>
    <t>ENST00000554263ENSP00000451202</t>
  </si>
  <si>
    <t>ENST00000554435ENSP00000450549</t>
  </si>
  <si>
    <t>ENST00000298171ENSP00000298171</t>
  </si>
  <si>
    <t>ENST00000541515ENSP00000440222</t>
  </si>
  <si>
    <t>ENST00000322213ENSP00000323421</t>
  </si>
  <si>
    <t>ENST00000470241ENSP00000476416</t>
  </si>
  <si>
    <t>ENST00000463684ENSP00000476958</t>
  </si>
  <si>
    <t>ENST00000428014ENSP00000413509</t>
  </si>
  <si>
    <t>ENST00000375340ENSP00000364489</t>
  </si>
  <si>
    <t>ENST00000398117ENSP00000381185</t>
  </si>
  <si>
    <t>ENST00000333681ENSP00000329623</t>
  </si>
  <si>
    <t>ENST00000589955ENSP00000466417</t>
  </si>
  <si>
    <t>ENST00000444484ENSP00000404214</t>
  </si>
  <si>
    <t>ENST00000399060ENSP00000382014</t>
  </si>
  <si>
    <t>ENST00000383062ENSP00000372539</t>
  </si>
  <si>
    <t>ENST00000428268ENSP00000408215</t>
  </si>
  <si>
    <t>ENST00000414272ENSP00000409756</t>
  </si>
  <si>
    <t>ENST00000457553ENSP00000411119</t>
  </si>
  <si>
    <t>ENST00000262643ENSP00000262643</t>
  </si>
  <si>
    <t>ENST00000575243ENSP00000459024</t>
  </si>
  <si>
    <t>ENST00000444983ENSP00000410179</t>
  </si>
  <si>
    <t>ENST00000576532ENSP00000460881</t>
  </si>
  <si>
    <t>ENST00000357943ENSP00000350625</t>
  </si>
  <si>
    <t>ENST00000425676ENSP00000412793</t>
  </si>
  <si>
    <t>ENST00000378643ENSP00000367910</t>
  </si>
  <si>
    <t>ENST00000448890ENSP00000409607</t>
  </si>
  <si>
    <t>ENST00000371471ENSP00000360526</t>
  </si>
  <si>
    <t>ENST00000437222ENSP00000394010</t>
  </si>
  <si>
    <t>ENST00000431687ENSP00000399672</t>
  </si>
  <si>
    <t>ENST00000302342ENSP00000304308</t>
  </si>
  <si>
    <t>ENST00000459639ENSP00000418705</t>
  </si>
  <si>
    <t>ENST00000464750ENSP00000420672</t>
  </si>
  <si>
    <t>ENST00000380276ENSP00000369629</t>
  </si>
  <si>
    <t>ENST00000291552ENSP00000291552</t>
  </si>
  <si>
    <t>ENST00000398137ENSP00000381205</t>
  </si>
  <si>
    <t>ENST00000222390ENSP00000222390</t>
  </si>
  <si>
    <t>ENST00000457544ENSP00000391238</t>
  </si>
  <si>
    <t>ENST00000444829ENSP00000389854</t>
  </si>
  <si>
    <t>ENST00000453411ENSP00000408270</t>
  </si>
  <si>
    <t>ENST00000423064ENSP00000413829</t>
  </si>
  <si>
    <t>ENST00000453018ENSP00000395468</t>
  </si>
  <si>
    <t>ENST00000412881ENSP00000396307</t>
  </si>
  <si>
    <t>ENST00000421558ENSP00000388592</t>
  </si>
  <si>
    <t>ENST00000354224ENSP00000346164</t>
  </si>
  <si>
    <t>ENST00000341259ENSP00000345492</t>
  </si>
  <si>
    <t>ENST00000550925ENSP00000473529</t>
  </si>
  <si>
    <t>ENST00000538307ENSP00000440597</t>
  </si>
  <si>
    <t>ENST00000488135ENSP00000476643</t>
  </si>
  <si>
    <t>ENST00000218147ENSP00000218147</t>
  </si>
  <si>
    <t>ENST00000456822ENSP00000399483</t>
  </si>
  <si>
    <t>ENST00000441294ENSP00000416520</t>
  </si>
  <si>
    <t>ENST00000303743ENSP00000307541</t>
  </si>
  <si>
    <t>ENST00000359304ENSP00000352253</t>
  </si>
  <si>
    <t>ENST00000540052ENSP00000437775</t>
  </si>
  <si>
    <t>ENST00000456159ENSP00000413857</t>
  </si>
  <si>
    <t>ENST00000397752ENSP00000380860</t>
  </si>
  <si>
    <t>ENST00000318493ENSP00000317272</t>
  </si>
  <si>
    <t>ENST00000422097ENSP00000398776</t>
  </si>
  <si>
    <t>ENST00000454623ENSP00000398140</t>
  </si>
  <si>
    <t>ENST00000436117ENSP00000410980</t>
  </si>
  <si>
    <t>ENST00000539704ENSP00000445020</t>
  </si>
  <si>
    <t>ENST00000371356ENSP00000360407</t>
  </si>
  <si>
    <t>ENST00000347343ENSP00000216911</t>
  </si>
  <si>
    <t>ENST00000395911ENSP00000379247</t>
  </si>
  <si>
    <t>ENST00000312783ENSP00000321591</t>
  </si>
  <si>
    <t>ENST00000395915ENSP00000379251</t>
  </si>
  <si>
    <t>ENST00000395913ENSP00000379249</t>
  </si>
  <si>
    <t>ENST00000395907ENSP00000379243</t>
  </si>
  <si>
    <t>ENST00000441357ENSP00000393452</t>
  </si>
  <si>
    <t>ENST00000420474ENSP00000388073</t>
  </si>
  <si>
    <t>ENST00000422322ENSP00000405042</t>
  </si>
  <si>
    <t>ENST00000456249ENSP00000405170</t>
  </si>
  <si>
    <t>ENST00000451915ENSP00000401358</t>
  </si>
  <si>
    <t>ENST00000395909ENSP00000379245</t>
  </si>
  <si>
    <t>ENST00000395914ENSP00000379250</t>
  </si>
  <si>
    <t>ENST00000380956ENSP00000370343</t>
  </si>
  <si>
    <t>ENST00000493114ENSP00000436094</t>
  </si>
  <si>
    <t>ENST00000309983ENSP00000312304</t>
  </si>
  <si>
    <t>ENST00000369902ENSP00000358918</t>
  </si>
  <si>
    <t>ENST00000369899ENSP00000358915</t>
  </si>
  <si>
    <t>ENST00000423559ENSP00000411597</t>
  </si>
  <si>
    <t>ENST00000352241ENSP00000295600</t>
  </si>
  <si>
    <t>ENST00000448226ENSP00000391803</t>
  </si>
  <si>
    <t>ENST00000429090ENSP00000407620</t>
  </si>
  <si>
    <t>ENST00000433517ENSP00000411389</t>
  </si>
  <si>
    <t>ENST00000472437ENSP00000418845</t>
  </si>
  <si>
    <t>ENST00000457080ENSP00000391276</t>
  </si>
  <si>
    <t>ENST00000451708ENSP00000398639</t>
  </si>
  <si>
    <t>ENST00000314589ENSP00000324443</t>
  </si>
  <si>
    <t>ENST00000314557ENSP00000324246</t>
  </si>
  <si>
    <t>ENST00000394351ENSP00000377880</t>
  </si>
  <si>
    <t>ENST00000478490ENSP00000433487</t>
  </si>
  <si>
    <t>ENST00000531774ENSP00000435909</t>
  </si>
  <si>
    <t>ENST00000328528ENSP00000327867</t>
  </si>
  <si>
    <t>ENST00000394355ENSP00000377884</t>
  </si>
  <si>
    <t>ENST00000298552ENSP00000298552</t>
  </si>
  <si>
    <t>ENST00000403810ENSP00000386093</t>
  </si>
  <si>
    <t>ENST00000440111ENSP00000394524</t>
  </si>
  <si>
    <t>ENST00000545250ENSP00000444017</t>
  </si>
  <si>
    <t>ENST00000377967ENSP00000367203</t>
  </si>
  <si>
    <t>ENST00000451692ENSP00000399980</t>
  </si>
  <si>
    <t>ENST00000414389ENSP00000405910</t>
  </si>
  <si>
    <t>ENST00000433797ENSP00000398929</t>
  </si>
  <si>
    <t>ENST00000431196ENSP00000408230</t>
  </si>
  <si>
    <t>ENST00000536777ENSP00000437405</t>
  </si>
  <si>
    <t>ENST00000382899ENSP00000372355</t>
  </si>
  <si>
    <t>ENST00000543216ENSP00000443078</t>
  </si>
  <si>
    <t>ENST00000171111ENSP00000171111</t>
  </si>
  <si>
    <t>ENST00000592478ENSP00000468014</t>
  </si>
  <si>
    <t>ENST00000393623ENSP00000377245</t>
  </si>
  <si>
    <t>ENST00000590593ENSP00000467601</t>
  </si>
  <si>
    <t>ENST00000585845ENSP00000466704</t>
  </si>
  <si>
    <t>ENST00000592055ENSP00000468671</t>
  </si>
  <si>
    <t>ENST00000591419ENSP00000465126</t>
  </si>
  <si>
    <t>ENST00000591039ENSP00000465024</t>
  </si>
  <si>
    <t>ENST00000265849ENSP00000265849</t>
  </si>
  <si>
    <t>ENST00000382321ENSP00000371758</t>
  </si>
  <si>
    <t>ENST00000406569ENSP00000384308</t>
  </si>
  <si>
    <t>ENST00000441476ENSP00000392843</t>
  </si>
  <si>
    <t>ENST00000330753ENSP00000332879</t>
  </si>
  <si>
    <t>ENST00000554746ENSP00000451050</t>
  </si>
  <si>
    <t>ENST00000215832ENSP00000215832</t>
  </si>
  <si>
    <t>ENST00000398822ENSP00000381803</t>
  </si>
  <si>
    <t>ENST00000544786ENSP00000440842</t>
  </si>
  <si>
    <t>ENST00000426838ENSP00000390687</t>
  </si>
  <si>
    <t>ENST00000282030ENSP00000282030</t>
  </si>
  <si>
    <t>ENST00000591940ENSP00000468506</t>
  </si>
  <si>
    <t>ENST00000262187ENSP00000262187</t>
  </si>
  <si>
    <t>ENST00000472642ENSP00000420726</t>
  </si>
  <si>
    <t>ENST00000478470ENSP00000417802</t>
  </si>
  <si>
    <t>ENST00000496004ENSP00000418161</t>
  </si>
  <si>
    <t>ENST00000470370ENSP00000417212</t>
  </si>
  <si>
    <t>ENST00000498907ENSP00000427514</t>
  </si>
  <si>
    <t>ENST00000227507ENSP00000227507</t>
  </si>
  <si>
    <t>ENST00000536559ENSP00000438482</t>
  </si>
  <si>
    <t>ENST00000377045ENSP00000366244</t>
  </si>
  <si>
    <t>ENST00000377039ENSP00000366238</t>
  </si>
  <si>
    <t>ENST00000290277ENSP00000290277</t>
  </si>
  <si>
    <t>ENST00000358127ENSP00000350844</t>
  </si>
  <si>
    <t>ENST00000377853ENSP00000367084</t>
  </si>
  <si>
    <t>ENST00000377840ENSP00000367071</t>
  </si>
  <si>
    <t>ENST00000377852ENSP00000367083</t>
  </si>
  <si>
    <t>ENST00000523241ENSP00000429637</t>
  </si>
  <si>
    <t>ENST00000520154ENSP00000429291</t>
  </si>
  <si>
    <t>ENST00000520281ENSP00000430773</t>
  </si>
  <si>
    <t>ENST00000446742ENSP00000404687</t>
  </si>
  <si>
    <t>ENST00000522003ENSP00000429359</t>
  </si>
  <si>
    <t>ENST00000523145ENSP00000429197</t>
  </si>
  <si>
    <t>ENST00000523493ENSP00000431038</t>
  </si>
  <si>
    <t>ENST00000414447ENSP00000412188</t>
  </si>
  <si>
    <t>ENST00000377847ENSP00000367078</t>
  </si>
  <si>
    <t>ENST00000524340ENSP00000429404</t>
  </si>
  <si>
    <t>ENST00000522932ENSP00000428670</t>
  </si>
  <si>
    <t>ENST00000305877ENSP00000303507</t>
  </si>
  <si>
    <t>ENST00000359540ENSP00000352535</t>
  </si>
  <si>
    <t>ENST00000427791ENSP00000396531</t>
  </si>
  <si>
    <t>ENST00000398512ENSP00000381524</t>
  </si>
  <si>
    <t>ENST00000481110ENSP00000420533</t>
  </si>
  <si>
    <t>ENST00000260795ENSP00000260795</t>
  </si>
  <si>
    <t>ENST00000352904ENSP00000231803</t>
  </si>
  <si>
    <t>ENST00000507588ENSP00000427289</t>
  </si>
  <si>
    <t>ENST00000340107ENSP00000339824</t>
  </si>
  <si>
    <t>ENST00000440486ENSP00000414914</t>
  </si>
  <si>
    <t>ENST00000412135ENSP00000412903</t>
  </si>
  <si>
    <t>ENST00000324856ENSP00000320485</t>
  </si>
  <si>
    <t>ENST00000457599ENSP00000387636</t>
  </si>
  <si>
    <t>ENST00000524572ENSP00000432473</t>
  </si>
  <si>
    <t>ENST00000374152ENSP00000363267</t>
  </si>
  <si>
    <t>ENST00000430799ENSP00000390317</t>
  </si>
  <si>
    <t>ENST00000466382ENSP00000432368</t>
  </si>
  <si>
    <t>ENST00000532781ENSP00000436692</t>
  </si>
  <si>
    <t>ENST00000540690ENSP00000442437</t>
  </si>
  <si>
    <t>ENST00000342505ENSP00000343204</t>
  </si>
  <si>
    <t>ENST00000168712ENSP00000168712</t>
  </si>
  <si>
    <t>ENST00000404739ENSP00000383960</t>
  </si>
  <si>
    <t>ENST00000421281ENSP00000408112</t>
  </si>
  <si>
    <t>ENST00000452156ENSP00000396468</t>
  </si>
  <si>
    <t>ENST00000461461ENSP00000474091</t>
  </si>
  <si>
    <t>ENST00000458345ENSP00000411330</t>
  </si>
  <si>
    <t>ENST00000552185ENSP00000447664</t>
  </si>
  <si>
    <t>ENST00000470299ENSP00000474247</t>
  </si>
  <si>
    <t>ENST00000343289ENSP00000339479</t>
  </si>
  <si>
    <t>ENST00000423468ENSP00000392236</t>
  </si>
  <si>
    <t>ENST00000348035ENSP00000258737</t>
  </si>
  <si>
    <t>ENST00000356142ENSP00000348461</t>
  </si>
  <si>
    <t>ENST00000527860ENSP00000432759</t>
  </si>
  <si>
    <t>ENST00000423169ENSP00000406602</t>
  </si>
  <si>
    <t>ENST00000267868ENSP00000267868</t>
  </si>
  <si>
    <t>ENST00000557850ENSP00000454176</t>
  </si>
  <si>
    <t>ENST00000532743ENSP00000433924</t>
  </si>
  <si>
    <t>ENST00000382643ENSP00000372088</t>
  </si>
  <si>
    <t>ENST00000525066ENSP00000431864</t>
  </si>
  <si>
    <t>ENST00000526763ENSP00000431897</t>
  </si>
  <si>
    <t>ENST00000531277ENSP00000436512</t>
  </si>
  <si>
    <t>ENST00000533741ENSP00000433053</t>
  </si>
  <si>
    <t>ENST00000426449ENSP00000411854</t>
  </si>
  <si>
    <t>ENST00000434817ENSP00000415254</t>
  </si>
  <si>
    <t>ENST00000435221ENSP00000399292</t>
  </si>
  <si>
    <t>ENST00000451778ENSP00000399533</t>
  </si>
  <si>
    <t>ENST00000409119ENSP00000386859</t>
  </si>
  <si>
    <t>ENST00000355716ENSP00000347948</t>
  </si>
  <si>
    <t>ENST00000585892ENSP00000468734</t>
  </si>
  <si>
    <t>ENST00000359692ENSP00000352721</t>
  </si>
  <si>
    <t>ENST00000389253ENSP00000373905</t>
  </si>
  <si>
    <t>ENST00000355667ENSP00000347890</t>
  </si>
  <si>
    <t>ENST00000408974ENSP00000386192</t>
  </si>
  <si>
    <t>ENST00000586939ENSP00000467430</t>
  </si>
  <si>
    <t>ENST00000587830ENSP00000466603</t>
  </si>
  <si>
    <t>ENST00000589106ENSP00000466914</t>
  </si>
  <si>
    <t>ENST00000591818ENSP00000466621</t>
  </si>
  <si>
    <t>ENST00000314646ENSP00000313164</t>
  </si>
  <si>
    <t>ENST00000536429ENSP00000442177</t>
  </si>
  <si>
    <t>ENST00000540819ENSP00000441157</t>
  </si>
  <si>
    <t>ENST00000314191ENSP00000313420</t>
  </si>
  <si>
    <t>ENST00000338368ENSP00000345182</t>
  </si>
  <si>
    <t>ENST00000508803ENSP00000423972</t>
  </si>
  <si>
    <t>ENST00000507820ENSP00000421551</t>
  </si>
  <si>
    <t>ENST00000514045ENSP00000421681</t>
  </si>
  <si>
    <t>ENST00000515806ENSP00000427434</t>
  </si>
  <si>
    <t>ENST00000353275ENSP00000329167</t>
  </si>
  <si>
    <t>ENST00000420906ENSP00000399251</t>
  </si>
  <si>
    <t>ENST00000312087ENSP00000308780</t>
  </si>
  <si>
    <t>ENST00000382895ENSP00000372351</t>
  </si>
  <si>
    <t>ENST00000503128ENSP00000425761</t>
  </si>
  <si>
    <t>ENST00000509115ENSP00000422878</t>
  </si>
  <si>
    <t>ENST00000512700ENSP00000427516</t>
  </si>
  <si>
    <t>ENST00000511904ENSP00000424482</t>
  </si>
  <si>
    <t>ENST00000514329ENSP00000425094</t>
  </si>
  <si>
    <t>ENST00000382888ENSP00000372344</t>
  </si>
  <si>
    <t>ENST00000382891ENSP00000372347</t>
  </si>
  <si>
    <t>ENST00000382892ENSP00000372348</t>
  </si>
  <si>
    <t>ENST00000398261ENSP00000381311</t>
  </si>
  <si>
    <t>ENST00000436793ENSP00000416725</t>
  </si>
  <si>
    <t>ENST00000366816ENSP00000355781</t>
  </si>
  <si>
    <t>ENST00000366815ENSP00000355780</t>
  </si>
  <si>
    <t>ENST00000366814ENSP00000355779</t>
  </si>
  <si>
    <t>ENST00000366813ENSP00000355778</t>
  </si>
  <si>
    <t>ENST00000558401ENSP00000452780</t>
  </si>
  <si>
    <t>ENST00000559720ENSP00000453023</t>
  </si>
  <si>
    <t>ENST00000561424ENSP00000453191</t>
  </si>
  <si>
    <t>ENST00000559916ENSP00000453350</t>
  </si>
  <si>
    <t>ENST00000349264ENSP00000340858</t>
  </si>
  <si>
    <t>ENST00000557901ENSP00000452861</t>
  </si>
  <si>
    <t>ENST00000561139ENSP00000453186</t>
  </si>
  <si>
    <t>ENST00000544417ENSP00000437604</t>
  </si>
  <si>
    <t>ENST00000360104ENSP00000353218</t>
  </si>
  <si>
    <t>ENST00000558084ENSP00000453752</t>
  </si>
  <si>
    <t>ENST00000262189ENSP00000262189</t>
  </si>
  <si>
    <t>ENST00000424877ENSP00000410411</t>
  </si>
  <si>
    <t>ENST00000418061ENSP00000408001</t>
  </si>
  <si>
    <t>ENST00000558665ENSP00000454058</t>
  </si>
  <si>
    <t>ENST00000418673ENSP00000403483</t>
  </si>
  <si>
    <t>ENST00000452749ENSP00000410239</t>
  </si>
  <si>
    <t>ENST00000355193ENSP00000347325</t>
  </si>
  <si>
    <t>ENST00000485655ENSP00000439909</t>
  </si>
  <si>
    <t>ENST00000517671ENSP00000428755</t>
  </si>
  <si>
    <t>ENST00000296930ENSP00000296930</t>
  </si>
  <si>
    <t>ENST00000521672ENSP00000429485</t>
  </si>
  <si>
    <t>ENST00000351986ENSP00000341168</t>
  </si>
  <si>
    <t>ENST00000393820ENSP00000377408</t>
  </si>
  <si>
    <t>ENST00000523622ENSP00000428647</t>
  </si>
  <si>
    <t>ENST00000479335ENSP00000417408</t>
  </si>
  <si>
    <t>ENST00000487861ENSP00000419881</t>
  </si>
  <si>
    <t>ENST00000471583ENSP00000418859</t>
  </si>
  <si>
    <t>ENST00000487270ENSP00000419471</t>
  </si>
  <si>
    <t>ENST00000488612ENSP00000420061</t>
  </si>
  <si>
    <t>ENST00000485181ENSP00000417948</t>
  </si>
  <si>
    <t>ENST00000553334ENSP00000452044</t>
  </si>
  <si>
    <t>ENST00000554575ENSP00000451616</t>
  </si>
  <si>
    <t>ENST00000390683ENSP00000375101</t>
  </si>
  <si>
    <t>ENST00000450772ENSP00000410537</t>
  </si>
  <si>
    <t>ENST00000376701ENSP00000365891</t>
  </si>
  <si>
    <t>ENST00000338616ENSP00000340748</t>
  </si>
  <si>
    <t>ENST00000344626ENSP00000343896</t>
  </si>
  <si>
    <t>ENST00000429416ENSP00000395654</t>
  </si>
  <si>
    <t>ENST00000541122ENSP00000445036</t>
  </si>
  <si>
    <t>ENST00000589677ENSP00000464778</t>
  </si>
  <si>
    <t>ENST00000444061ENSP00000392837</t>
  </si>
  <si>
    <t>ENST00000590574ENSP00000466963</t>
  </si>
  <si>
    <t>ENST00000592158ENSP00000467200</t>
  </si>
  <si>
    <t>ENST00000586985ENSP00000467796</t>
  </si>
  <si>
    <t>ENST00000358026ENSP00000350720</t>
  </si>
  <si>
    <t>ENST00000413806ENSP00000414727</t>
  </si>
  <si>
    <t>ENST00000450717ENSP00000397783</t>
  </si>
  <si>
    <t>ENST00000262367ENSP00000262367</t>
  </si>
  <si>
    <t>ENST00000382070ENSP00000371502</t>
  </si>
  <si>
    <t>ENST00000573517ENSP00000460474</t>
  </si>
  <si>
    <t>ENST00000570939ENSP00000461002</t>
  </si>
  <si>
    <t>ENST00000571826ENSP00000459490</t>
  </si>
  <si>
    <t>ENST00000572134ENSP00000458254</t>
  </si>
  <si>
    <t>ENST00000376670ENSP00000365858</t>
  </si>
  <si>
    <t>ENST00000376665ENSP00000365853</t>
  </si>
  <si>
    <t>ENST00000308731ENSP00000308176</t>
  </si>
  <si>
    <t>ENST00000372880ENSP00000361971</t>
  </si>
  <si>
    <t>ENST00000216281ENSP00000216281</t>
  </si>
  <si>
    <t>ENST00000334701ENSP00000335153</t>
  </si>
  <si>
    <t>ENST00000554401ENSP00000451400</t>
  </si>
  <si>
    <t>ENST00000553585ENSP00000450712</t>
  </si>
  <si>
    <t>ENST00000557234ENSP00000452241</t>
  </si>
  <si>
    <t>ENST00000441629ENSP00000396189</t>
  </si>
  <si>
    <t>ENST00000327470ENSP00000330875</t>
  </si>
  <si>
    <t>ENST00000359321ENSP00000352271</t>
  </si>
  <si>
    <t>ENST00000277541ENSP00000277541</t>
  </si>
  <si>
    <t>ENST00000407977ENSP00000385328</t>
  </si>
  <si>
    <t>ENST00000583753ENSP00000462502</t>
  </si>
  <si>
    <t>ENST00000584437ENSP00000463069</t>
  </si>
  <si>
    <t>ENST00000577716ENSP00000462764</t>
  </si>
  <si>
    <t>ENST00000577625ENSP00000463716</t>
  </si>
  <si>
    <t>ENST00000581868ENSP00000462447</t>
  </si>
  <si>
    <t>ENST00000500597ENSP00000441969</t>
  </si>
  <si>
    <t>ENST00000392795ENSP00000376544</t>
  </si>
  <si>
    <t>ENST00000006750ENSP00000006750</t>
  </si>
  <si>
    <t>ENST00000349817ENSP00000245862</t>
  </si>
  <si>
    <t>ENST00000460680ENSP00000417132</t>
  </si>
  <si>
    <t>ENST00000469613ENSP00000418320</t>
  </si>
  <si>
    <t>ENST00000296288ENSP00000296288</t>
  </si>
  <si>
    <t>ENST00000478368ENSP00000420647</t>
  </si>
  <si>
    <t>ENST00000490917ENSP00000419709</t>
  </si>
  <si>
    <t>ENST00000470173ENSP00000417776</t>
  </si>
  <si>
    <t>ENST00000534358ENSP00000436786</t>
  </si>
  <si>
    <t>ENST00000531904ENSP00000432391</t>
  </si>
  <si>
    <t>ENST00000389506ENSP00000374157</t>
  </si>
  <si>
    <t>ENST00000532204ENSP00000434618</t>
  </si>
  <si>
    <t>ENST00000529852ENSP00000436564</t>
  </si>
  <si>
    <t>ENST00000527869ENSP00000432652</t>
  </si>
  <si>
    <t>ENST00000533790ENSP00000436700</t>
  </si>
  <si>
    <t>ENST00000392873ENSP00000376612</t>
  </si>
  <si>
    <t>ENST00000354520ENSP00000346516</t>
  </si>
  <si>
    <t>ENST00000406870ENSP00000384371</t>
  </si>
  <si>
    <t>ENST00000419510ENSP00000398014</t>
  </si>
  <si>
    <t>ENST00000232014ENSP00000232014</t>
  </si>
  <si>
    <t>ENST00000450123ENSP00000413122</t>
  </si>
  <si>
    <t>ENST00000430339ENSP00000415574</t>
  </si>
  <si>
    <t>ENST00000438077ENSP00000414455</t>
  </si>
  <si>
    <t>ENST00000517980ENSP00000428439</t>
  </si>
  <si>
    <t>ENST00000522227ENSP00000429636</t>
  </si>
  <si>
    <t>ENST00000524127ENSP00000428049</t>
  </si>
  <si>
    <t>ENST00000523912ENSP00000430304</t>
  </si>
  <si>
    <t>ENST00000520339ENSP00000428202</t>
  </si>
  <si>
    <t>ENST00000521724ENSP00000431033</t>
  </si>
  <si>
    <t>ENST00000302763ENSP00000304669</t>
  </si>
  <si>
    <t>ENST00000518910ENSP00000430626</t>
  </si>
  <si>
    <t>ENST00000519309ENSP00000430671</t>
  </si>
  <si>
    <t>ENST00000519113ENSP00000430078</t>
  </si>
  <si>
    <t>ENST00000520158ENSP00000429457</t>
  </si>
  <si>
    <t>ENST00000518825ENSP00000427821</t>
  </si>
  <si>
    <t>ENST00000523275ENSP00000429142</t>
  </si>
  <si>
    <t>ENST00000518381ENSP00000429738</t>
  </si>
  <si>
    <t>ENST00000522013ENSP00000430379</t>
  </si>
  <si>
    <t>ENST00000520260ENSP00000429569</t>
  </si>
  <si>
    <t>ENST00000523298ENSP00000428044</t>
  </si>
  <si>
    <t>ENST00000520865ENSP00000430841</t>
  </si>
  <si>
    <t>ENST00000519634ENSP00000428088</t>
  </si>
  <si>
    <t>ENST00000517533ENSP00000431118</t>
  </si>
  <si>
    <t>ENST00000523685ENSP00000430240</t>
  </si>
  <si>
    <t>ENST00000519768ENSP00000429103</t>
  </si>
  <si>
    <t>ENST00000517656ENSP00000430177</t>
  </si>
  <si>
    <t>ENST00000521683ENSP00000430981</t>
  </si>
  <si>
    <t>ENST00000521640ENSP00000430623</t>
  </si>
  <si>
    <t>ENST00000519116ENSP00000428894</t>
  </si>
  <si>
    <t>ENST00000520522ENSP00000428710</t>
  </si>
  <si>
    <t>ENST00000521368ENSP00000428686</t>
  </si>
  <si>
    <t>ENST00000520520ENSP00000430076</t>
  </si>
  <si>
    <t>ENST00000355078ENSP00000347190</t>
  </si>
  <si>
    <t>ENST00000540387ENSP00000438476</t>
  </si>
  <si>
    <t>ENST00000310581ENSP00000309572</t>
  </si>
  <si>
    <t>ENST00000460137ENSP00000425003</t>
  </si>
  <si>
    <t>ENST00000334602ENSP00000334346</t>
  </si>
  <si>
    <t>ENST00000508104ENSP00000426042</t>
  </si>
  <si>
    <t>ENST00000296820ENSP00000296820</t>
  </si>
  <si>
    <t>ENST00000395135ENSP00000378567</t>
  </si>
  <si>
    <t>ENST00000395132ENSP00000378564</t>
  </si>
  <si>
    <t>ENST00000268059ENSP00000268059</t>
  </si>
  <si>
    <t>ENST00000354026ENSP00000315434</t>
  </si>
  <si>
    <t>ENST00000268058ENSP00000268058</t>
  </si>
  <si>
    <t>ENST00000565898ENSP00000455838</t>
  </si>
  <si>
    <t>ENST00000569477ENSP00000455612</t>
  </si>
  <si>
    <t>ENST00000569965ENSP00000456486</t>
  </si>
  <si>
    <t>ENST00000567543ENSP00000456277</t>
  </si>
  <si>
    <t>ENST00000436891ENSP00000394642</t>
  </si>
  <si>
    <t>ENST00000435786ENSP00000395576</t>
  </si>
  <si>
    <t>ENST00000564428ENSP00000457023</t>
  </si>
  <si>
    <t>ENST00000359928ENSP00000353004</t>
  </si>
  <si>
    <t>ENST00000563500ENSP00000457032</t>
  </si>
  <si>
    <t>ENST00000565239ENSP00000456989</t>
  </si>
  <si>
    <t>ENST00000567606ENSP00000457669</t>
  </si>
  <si>
    <t>ENST00000566068ENSP00000458061</t>
  </si>
  <si>
    <t>ENST00000562086ENSP00000456329</t>
  </si>
  <si>
    <t>ENST00000233146ENSP00000233146</t>
  </si>
  <si>
    <t>ENST00000454849ENSP00000411482</t>
  </si>
  <si>
    <t>ENST00000406134ENSP00000384199</t>
  </si>
  <si>
    <t>ENST00000543555ENSP00000442697</t>
  </si>
  <si>
    <t>ENST00000396373ENSP00000379658</t>
  </si>
  <si>
    <t>ENST00000545027ENSP00000441463</t>
  </si>
  <si>
    <t>ENST00000266427ENSP00000266427</t>
  </si>
  <si>
    <t>ENST00000345146ENSP00000260985</t>
  </si>
  <si>
    <t>ENST00000446179ENSP00000410513</t>
  </si>
  <si>
    <t>ENST00000415913ENSP00000390265</t>
  </si>
  <si>
    <t>ENST00000415282ENSP00000391075</t>
  </si>
  <si>
    <t>ENST00000417583ENSP00000409045</t>
  </si>
  <si>
    <t>ENST00000451391ENSP00000396787</t>
  </si>
  <si>
    <t>ENST00000328224ENSP00000328511</t>
  </si>
  <si>
    <t>ENST00000370803ENSP00000359839</t>
  </si>
  <si>
    <t>ENST00000332070ENSP00000329097</t>
  </si>
  <si>
    <t>ENST00000370799ENSP00000359835</t>
  </si>
  <si>
    <t>ENST00000370800ENSP00000359836</t>
  </si>
  <si>
    <t>ENST00000394292ENSP00000377831</t>
  </si>
  <si>
    <t>ENST00000416404ENSP00000394480</t>
  </si>
  <si>
    <t>ENST00000376062ENSP00000365230</t>
  </si>
  <si>
    <t>ENST00000376055ENSP00000365223</t>
  </si>
  <si>
    <t>ENST00000307677ENSP00000302564</t>
  </si>
  <si>
    <t>ENST00000450273ENSP00000406203</t>
  </si>
  <si>
    <t>ENST00000422920ENSP00000411252</t>
  </si>
  <si>
    <t>ENST00000456404ENSP00000395545</t>
  </si>
  <si>
    <t>ENST00000420488ENSP00000390760</t>
  </si>
  <si>
    <t>ENST00000439267ENSP00000389688</t>
  </si>
  <si>
    <t>ENST00000434194ENSP00000401173</t>
  </si>
  <si>
    <t>ENST00000420653ENSP00000405563</t>
  </si>
  <si>
    <t>ENST00000366641ENSP00000355601</t>
  </si>
  <si>
    <t>ENST00000379079ENSP00000368370</t>
  </si>
  <si>
    <t>ENST00000379077ENSP00000368368</t>
  </si>
  <si>
    <t>ENST00000332351ENSP00000331327</t>
  </si>
  <si>
    <t>ENST00000530998ENSP00000435307</t>
  </si>
  <si>
    <t>ENST00000452863ENSP00000415516</t>
  </si>
  <si>
    <t>ENST00000448076ENSP00000413452</t>
  </si>
  <si>
    <t>ENST00000527882ENSP00000435624</t>
  </si>
  <si>
    <t>ENST00000526685ENSP00000436292</t>
  </si>
  <si>
    <t>ENST00000527775ENSP00000435351</t>
  </si>
  <si>
    <t>ENST00000504875ENSP00000422212</t>
  </si>
  <si>
    <t>ENST00000286301ENSP00000286301</t>
  </si>
  <si>
    <t>ENST00000515068ENSP00000427545</t>
  </si>
  <si>
    <t>ENST00000511344ENSP00000421174</t>
  </si>
  <si>
    <t>ENST00000543093ENSP00000445282</t>
  </si>
  <si>
    <t>ENST00000606499ENSP00000475605</t>
  </si>
  <si>
    <t>ENST00000445503ENSP00000405294</t>
  </si>
  <si>
    <t>ENST00000234420ENSP00000234420</t>
  </si>
  <si>
    <t>ENST00000456246ENSP00000410570</t>
  </si>
  <si>
    <t>ENST00000455383ENSP00000397484</t>
  </si>
  <si>
    <t>ENST00000420813ENSP00000390382</t>
  </si>
  <si>
    <t>ENST00000411819ENSP00000406248</t>
  </si>
  <si>
    <t>ENST00000540021ENSP00000446475</t>
  </si>
  <si>
    <t>ENST00000538136ENSP00000438580</t>
  </si>
  <si>
    <t>ENST00000294623ENSP00000294623</t>
  </si>
  <si>
    <t>ENST00000370768ENSP00000359804</t>
  </si>
  <si>
    <t>ENST00000370767ENSP00000359803</t>
  </si>
  <si>
    <t>ENST00000421641ENSP00000402630</t>
  </si>
  <si>
    <t>ENST00000436586ENSP00000389536</t>
  </si>
  <si>
    <t>ENST00000261799ENSP00000261799</t>
  </si>
  <si>
    <t>ENST00000520579ENSP00000430026</t>
  </si>
  <si>
    <t>ENST00000517488ENSP00000429218</t>
  </si>
  <si>
    <t>ENST00000517957ENSP00000430715</t>
  </si>
  <si>
    <t>ENST00000263253ENSP00000263253</t>
  </si>
  <si>
    <t>ENST00000374869ENSP00000364003</t>
  </si>
  <si>
    <t>ENST00000330258ENSP00000329117</t>
  </si>
  <si>
    <t>ENST00000403336ENSP00000384722</t>
  </si>
  <si>
    <t>ENST00000461271ENSP00000464056</t>
  </si>
  <si>
    <t>ENST00000583539ENSP00000463121</t>
  </si>
  <si>
    <t>ENST00000337432ENSP00000336701</t>
  </si>
  <si>
    <t>ENST00000475762ENSP00000432421</t>
  </si>
  <si>
    <t>ENST00000486827ENSP00000436761</t>
  </si>
  <si>
    <t>ENST00000487525ENSP00000431637</t>
  </si>
  <si>
    <t>ENST00000482007ENSP00000433332</t>
  </si>
  <si>
    <t>ENST00000421782ENSP00000391450</t>
  </si>
  <si>
    <t>ENST00000584617ENSP00000463473</t>
  </si>
  <si>
    <t>ENST00000425173ENSP00000407282</t>
  </si>
  <si>
    <t>ENST00000413590ENSP00000401741</t>
  </si>
  <si>
    <t>ENST00000584804ENSP00000463658</t>
  </si>
  <si>
    <t>ENST00000336596ENSP00000337451</t>
  </si>
  <si>
    <t>ENST00000452448ENSP00000399926</t>
  </si>
  <si>
    <t>ENST00000494014ENSP00000419190</t>
  </si>
  <si>
    <t>ENST00000353533ENSP00000262445</t>
  </si>
  <si>
    <t>ENST00000582183ENSP00000463507</t>
  </si>
  <si>
    <t>ENST00000415385ENSP00000410402</t>
  </si>
  <si>
    <t>ENST00000602811ENSP00000473582</t>
  </si>
  <si>
    <t>ENST00000602375ENSP00000473472</t>
  </si>
  <si>
    <t>ENST00000602305ENSP00000473606</t>
  </si>
  <si>
    <t>ENST00000602686ENSP00000473458</t>
  </si>
  <si>
    <t>ENST00000602537ENSP00000473511</t>
  </si>
  <si>
    <t>ENST00000538465ENSP00000467239</t>
  </si>
  <si>
    <t>ENST00000257963ENSP00000257963</t>
  </si>
  <si>
    <t>ENST00000541224ENSP00000442656</t>
  </si>
  <si>
    <t>ENST00000426655ENSP00000390477</t>
  </si>
  <si>
    <t>ENST00000536420ENSP00000443218</t>
  </si>
  <si>
    <t>ENST00000415850ENSP00000397550</t>
  </si>
  <si>
    <t>ENST00000542485ENSP00000442885</t>
  </si>
  <si>
    <t>ENST00000358273ENSP00000351015</t>
  </si>
  <si>
    <t>ENST00000356175ENSP00000348498</t>
  </si>
  <si>
    <t>ENST00000431387ENSP00000412921</t>
  </si>
  <si>
    <t>ENST00000579081ENSP00000462408</t>
  </si>
  <si>
    <t>ENST00000489712ENSP00000467284</t>
  </si>
  <si>
    <t>ENST00000495910ENSP00000463682</t>
  </si>
  <si>
    <t>ENST00000456735ENSP00000389907</t>
  </si>
  <si>
    <t>ENST00000466819ENSP00000463819</t>
  </si>
  <si>
    <t>ENST00000479614ENSP00000462157</t>
  </si>
  <si>
    <t>ENST00000479536ENSP00000467080</t>
  </si>
  <si>
    <t>ENST00000581790ENSP00000462700</t>
  </si>
  <si>
    <t>ENST00000471572ENSP00000464678</t>
  </si>
  <si>
    <t>ENST00000468273ENSP00000464702</t>
  </si>
  <si>
    <t>ENST00000422121ENSP00000465138</t>
  </si>
  <si>
    <t>ENST00000444181ENSP00000396481</t>
  </si>
  <si>
    <t>ENST00000417592ENSP00000398991</t>
  </si>
  <si>
    <t>ENST00000375687ENSP00000364839</t>
  </si>
  <si>
    <t>ENST00000497249ENSP00000451216</t>
  </si>
  <si>
    <t>ENST00000375689ENSP00000364841</t>
  </si>
  <si>
    <t>ENST00000553345ENSP00000451444</t>
  </si>
  <si>
    <t>ENST00000542461ENSP00000438654</t>
  </si>
  <si>
    <t>ENST00000306058ENSP00000305119</t>
  </si>
  <si>
    <t>ENST00000560371ENSP00000454207</t>
  </si>
  <si>
    <t>ENST00000392745ENSP00000376500</t>
  </si>
  <si>
    <t>ENST00000539721ENSP00000445998</t>
  </si>
  <si>
    <t>ENST00000560463ENSP00000453623</t>
  </si>
  <si>
    <t>ENST00000351691ENSP00000332468</t>
  </si>
  <si>
    <t>ENST00000558700ENSP00000453031</t>
  </si>
  <si>
    <t>ENST00000559734ENSP00000453032</t>
  </si>
  <si>
    <t>ENST00000347662ENSP00000328003</t>
  </si>
  <si>
    <t>ENST00000356770ENSP00000349213</t>
  </si>
  <si>
    <t>ENST00000394830ENSP00000378307</t>
  </si>
  <si>
    <t>ENST00000296302ENSP00000296302</t>
  </si>
  <si>
    <t>ENST00000337303ENSP00000338302</t>
  </si>
  <si>
    <t>ENST00000412587ENSP00000404579</t>
  </si>
  <si>
    <t>ENST00000409057ENSP00000386593</t>
  </si>
  <si>
    <t>ENST00000410007ENSP00000386529</t>
  </si>
  <si>
    <t>ENST00000409114ENSP00000386643</t>
  </si>
  <si>
    <t>ENST00000409767ENSP00000386601</t>
  </si>
  <si>
    <t>ENST00000423351ENSP00000387775</t>
  </si>
  <si>
    <t>ENST00000446103ENSP00000397662</t>
  </si>
  <si>
    <t>ENST00000431678ENSP00000409939</t>
  </si>
  <si>
    <t>ENST00000420148ENSP00000389390</t>
  </si>
  <si>
    <t>ENST00000449505ENSP00000412401</t>
  </si>
  <si>
    <t>ENST00000450271ENSP00000416851</t>
  </si>
  <si>
    <t>ENST00000439181ENSP00000404635</t>
  </si>
  <si>
    <t>ENST00000458294ENSP00000411895</t>
  </si>
  <si>
    <t>ENST00000424867ENSP00000397399</t>
  </si>
  <si>
    <t>ENST00000590230ENSP00000466090</t>
  </si>
  <si>
    <t>ENST00000263621ENSP00000263621</t>
  </si>
  <si>
    <t>ENST00000257904ENSP00000257904</t>
  </si>
  <si>
    <t>ENST00000549606ENSP00000447005</t>
  </si>
  <si>
    <t>ENST00000553237ENSP00000448885</t>
  </si>
  <si>
    <t>ENST00000546489ENSP00000447779</t>
  </si>
  <si>
    <t>ENST00000547281ENSP00000447274</t>
  </si>
  <si>
    <t>ENST00000550419ENSP00000448098</t>
  </si>
  <si>
    <t>ENST00000551800ENSP00000449391</t>
  </si>
  <si>
    <t>ENST00000552254ENSP00000449179</t>
  </si>
  <si>
    <t>ENST00000552388ENSP00000448963</t>
  </si>
  <si>
    <t>ENST00000552862ENSP00000446763</t>
  </si>
  <si>
    <t>ENST00000547853ENSP00000449725</t>
  </si>
  <si>
    <t>ENST00000540325ENSP00000439076</t>
  </si>
  <si>
    <t>ENST00000312990ENSP00000316889</t>
  </si>
  <si>
    <t>ENST00000286548ENSP00000286548</t>
  </si>
  <si>
    <t>ENST00000411677ENSP00000391501</t>
  </si>
  <si>
    <t>ENST00000397476ENSP00000443197</t>
  </si>
  <si>
    <t>ENST00000321945ENSP00000369857</t>
  </si>
  <si>
    <t>ENST00000475656ENSP00000426080</t>
  </si>
  <si>
    <t>ENST00000506553ENSP00000426763</t>
  </si>
  <si>
    <t>ENST00000511801ENSP00000421876</t>
  </si>
  <si>
    <t>ENST00000515303ENSP00000421068</t>
  </si>
  <si>
    <t>ENST00000420124ENSP00000398837</t>
  </si>
  <si>
    <t>ENST00000222270ENSP00000222270</t>
  </si>
  <si>
    <t>ENST00000341701ENSP00000345761</t>
  </si>
  <si>
    <t>ENST00000569681ENSP00000457108</t>
  </si>
  <si>
    <t>ENST00000569418ENSP00000457576</t>
  </si>
  <si>
    <t>ENST00000311559ENSP00000308928</t>
  </si>
  <si>
    <t>ENST00000564326ENSP00000454515</t>
  </si>
  <si>
    <t>ENST00000566206ENSP00000462134</t>
  </si>
  <si>
    <t>ENST00000566679ENSP00000456912</t>
  </si>
  <si>
    <t>ENST00000564634ENSP00000455535</t>
  </si>
  <si>
    <t>ENST00000398568ENSP00000381574</t>
  </si>
  <si>
    <t>ENST00000427738ENSP00000392025</t>
  </si>
  <si>
    <t>ENST00000568704ENSP00000456488</t>
  </si>
  <si>
    <t>ENST00000562884ENSP00000463197</t>
  </si>
  <si>
    <t>ENST00000566024ENSP00000458507</t>
  </si>
  <si>
    <t>ENST00000540145ENSP00000445447</t>
  </si>
  <si>
    <t>ENST00000282146ENSP00000282146</t>
  </si>
  <si>
    <t>ENST00000392485ENSP00000376276</t>
  </si>
  <si>
    <t>ENST00000359995ENSP00000353089</t>
  </si>
  <si>
    <t>ENST00000585202ENSP00000462425</t>
  </si>
  <si>
    <t>ENST00000452355ENSP00000391278</t>
  </si>
  <si>
    <t>ENST00000508921ENSP00000441780</t>
  </si>
  <si>
    <t>ENST00000583836ENSP00000463317</t>
  </si>
  <si>
    <t>ENST00000358156ENSP00000350877</t>
  </si>
  <si>
    <t>ENST00000368508ENSP00000357494</t>
  </si>
  <si>
    <t>ENST00000368507ENSP00000357493</t>
  </si>
  <si>
    <t>ENST00000403284ENSP00000384647</t>
  </si>
  <si>
    <t>ENST00000264033ENSP00000264033</t>
  </si>
  <si>
    <t>ENST00000393597ENSP00000377222</t>
  </si>
  <si>
    <t>ENST00000311131ENSP00000310305</t>
  </si>
  <si>
    <t>ENST00000393596ENSP00000377221</t>
  </si>
  <si>
    <t>ENST00000396573ENSP00000379818</t>
  </si>
  <si>
    <t>ENST00000562109ENSP00000454998</t>
  </si>
  <si>
    <t>ENST00000330684ENSP00000332549</t>
  </si>
  <si>
    <t>ENST00000396575ENSP00000379820</t>
  </si>
  <si>
    <t>ENST00000404927ENSP00000385872</t>
  </si>
  <si>
    <t>ENST00000535259ENSP00000441572</t>
  </si>
  <si>
    <t>ENST00000376281ENSP00000365458</t>
  </si>
  <si>
    <t>ENST00000351839ENSP00000317788</t>
  </si>
  <si>
    <t>ENST00000360384ENSP00000353552</t>
  </si>
  <si>
    <t>ENST00000481820ENSP00000473957</t>
  </si>
  <si>
    <t>ENST00000457156ENSP00000409456</t>
  </si>
  <si>
    <t>ENST00000472778ENSP00000475098</t>
  </si>
  <si>
    <t>ENST00000376264ENSP00000365440</t>
  </si>
  <si>
    <t>ENST00000376263ENSP00000365439</t>
  </si>
  <si>
    <t>ENST00000600859ENSP00000470726</t>
  </si>
  <si>
    <t>ENST00000440232ENSP00000406046</t>
  </si>
  <si>
    <t>ENST00000601098ENSP00000472600</t>
  </si>
  <si>
    <t>ENST00000599857ENSP00000473052</t>
  </si>
  <si>
    <t>ENST00000593887ENSP00000472607</t>
  </si>
  <si>
    <t>ENST00000595904ENSP00000472445</t>
  </si>
  <si>
    <t>ENST00000596425ENSP00000470426</t>
  </si>
  <si>
    <t>ENST00000593407ENSP00000469115</t>
  </si>
  <si>
    <t>ENST00000593981ENSP00000469308</t>
  </si>
  <si>
    <t>ENST00000366560ENSP00000355518</t>
  </si>
  <si>
    <t>ENST00000374690ENSP00000363822</t>
  </si>
  <si>
    <t>ENST00000504326ENSP00000421155</t>
  </si>
  <si>
    <t>ENST00000514029ENSP00000425199</t>
  </si>
  <si>
    <t>ENST00000396043ENSP00000379358</t>
  </si>
  <si>
    <t>ENST00000396044ENSP00000379359</t>
  </si>
  <si>
    <t>ENST00000376208ENSP00000365381</t>
  </si>
  <si>
    <t>ENST00000304053ENSP00000306167</t>
  </si>
  <si>
    <t>ENST00000277120ENSP00000277120</t>
  </si>
  <si>
    <t>ENST00000323115ENSP00000314586</t>
  </si>
  <si>
    <t>ENST00000359847ENSP00000352906</t>
  </si>
  <si>
    <t>ENST00000376214ENSP00000365387</t>
  </si>
  <si>
    <t>ENST00000376213ENSP00000365386</t>
  </si>
  <si>
    <t>ENST00000395882ENSP00000379221</t>
  </si>
  <si>
    <t>ENST00000395866ENSP00000379207</t>
  </si>
  <si>
    <t>ENST00000519225ENSP00000429720</t>
  </si>
  <si>
    <t>ENST00000366548ENSP00000355506</t>
  </si>
  <si>
    <t>ENST00000423131ENSP00000415531</t>
  </si>
  <si>
    <t>ENST00000523590ENSP00000430082</t>
  </si>
  <si>
    <t>ENST00000518483ENSP00000430251</t>
  </si>
  <si>
    <t>ENST00000437497ENSP00000412041</t>
  </si>
  <si>
    <t>ENST00000450748ENSP00000406652</t>
  </si>
  <si>
    <t>ENST00000521202ENSP00000428326</t>
  </si>
  <si>
    <t>ENST00000348581ENSP00000311873</t>
  </si>
  <si>
    <t>ENST00000292408ENSP00000292408</t>
  </si>
  <si>
    <t>ENST00000503708ENSP00000424905</t>
  </si>
  <si>
    <t>ENST00000393648ENSP00000377259</t>
  </si>
  <si>
    <t>ENST00000514472ENSP00000426492</t>
  </si>
  <si>
    <t>ENST00000502906ENSP00000424960</t>
  </si>
  <si>
    <t>ENST00000510911ENSP00000427222</t>
  </si>
  <si>
    <t>ENST00000513166ENSP00000422889</t>
  </si>
  <si>
    <t>ENST00000393637ENSP00000377254</t>
  </si>
  <si>
    <t>ENST00000430285ENSP00000395164</t>
  </si>
  <si>
    <t>ENST00000511076ENSP00000424670</t>
  </si>
  <si>
    <t>ENST00000292410ENSP00000292410</t>
  </si>
  <si>
    <t>ENST00000307078ENSP00000302625</t>
  </si>
  <si>
    <t>ENST00000375702ENSP00000364854</t>
  </si>
  <si>
    <t>ENST00000577278ENSP00000464264</t>
  </si>
  <si>
    <t>ENST00000580513ENSP00000463761</t>
  </si>
  <si>
    <t>ENST00000585045ENSP00000463192</t>
  </si>
  <si>
    <t>ENST00000544103ENSP00000441151</t>
  </si>
  <si>
    <t>ENST00000336199ENSP00000336943</t>
  </si>
  <si>
    <t>ENST00000366540ENSP00000355498</t>
  </si>
  <si>
    <t>ENST00000366539ENSP00000355497</t>
  </si>
  <si>
    <t>ENST00000552631ENSP00000447820</t>
  </si>
  <si>
    <t>ENST00000263826ENSP00000263826</t>
  </si>
  <si>
    <t>ENST00000326873ENSP00000324856</t>
  </si>
  <si>
    <t>ENST00000593219ENSP00000466610</t>
  </si>
  <si>
    <t>ENST00000585851ENSP00000467912</t>
  </si>
  <si>
    <t>ENST00000586243ENSP00000467240</t>
  </si>
  <si>
    <t>ENST00000332029ENSP00000329418</t>
  </si>
  <si>
    <t>ENST00000510954ENSP00000423982</t>
  </si>
  <si>
    <t>ENST00000508896ENSP00000423372</t>
  </si>
  <si>
    <t>ENST00000439151ENSP00000395929</t>
  </si>
  <si>
    <t>ENST00000511258ENSP00000426428</t>
  </si>
  <si>
    <t>ENST00000347982ENSP00000343209</t>
  </si>
  <si>
    <t>ENST00000375350ENSP00000364499</t>
  </si>
  <si>
    <t>ENST00000508029ENSP00000425120</t>
  </si>
  <si>
    <t>ENST00000503056ENSP00000424024</t>
  </si>
  <si>
    <t>ENST00000504457ENSP00000422996</t>
  </si>
  <si>
    <t>ENST00000505395ENSP00000424096</t>
  </si>
  <si>
    <t>ENST00000515735ENSP00000423048</t>
  </si>
  <si>
    <t>ENST00000361032ENSP00000354310</t>
  </si>
  <si>
    <t>ENST00000354179ENSP00000346111</t>
  </si>
  <si>
    <t>ENST00000431180ENSP00000388349</t>
  </si>
  <si>
    <t>ENST00000330022ENSP00000332415</t>
  </si>
  <si>
    <t>ENST00000445387ENSP00000411901</t>
  </si>
  <si>
    <t>ENST00000409792ENSP00000386759</t>
  </si>
  <si>
    <t>ENST00000412450ENSP00000416401</t>
  </si>
  <si>
    <t>ENST00000322652ENSP00000316578</t>
  </si>
  <si>
    <t>ENST00000580398ENSP00000463936</t>
  </si>
  <si>
    <t>ENST00000316448ENSP00000320866</t>
  </si>
  <si>
    <t>ENST00000588454ENSP00000465105</t>
  </si>
  <si>
    <t>ENST00000586760ENSP00000465918</t>
  </si>
  <si>
    <t>ENST00000586967ENSP00000466037</t>
  </si>
  <si>
    <t>ENST00000360127ENSP00000353245</t>
  </si>
  <si>
    <t>ENST00000571106ENSP00000458320</t>
  </si>
  <si>
    <t>ENST00000491373ENSP00000419482</t>
  </si>
  <si>
    <t>ENST00000575151ENSP00000466848</t>
  </si>
  <si>
    <t>ENST00000295754ENSP00000295754</t>
  </si>
  <si>
    <t>ENST00000359013ENSP00000351905</t>
  </si>
  <si>
    <t>ENST00000249363ENSP00000249363</t>
  </si>
  <si>
    <t>ENST00000494115ENSP00000418254</t>
  </si>
  <si>
    <t>ENST00000476782ENSP00000418093</t>
  </si>
  <si>
    <t>ENST00000478726ENSP00000417795</t>
  </si>
  <si>
    <t>ENST00000305921ENSP00000306682</t>
  </si>
  <si>
    <t>ENST00000392995ENSP00000376720</t>
  </si>
  <si>
    <t>ENST00000590418ENSP00000465168</t>
  </si>
  <si>
    <t>ENST00000334344ENSP00000335044</t>
  </si>
  <si>
    <t>ENST00000422737ENSP00000415650</t>
  </si>
  <si>
    <t>ENST00000444670ENSP00000397307</t>
  </si>
  <si>
    <t>ENST00000457135ENSP00000388357</t>
  </si>
  <si>
    <t>ENST00000342788ENSP00000342235</t>
  </si>
  <si>
    <t>ENST00000436443ENSP00000403204</t>
  </si>
  <si>
    <t>ENST00000260943ENSP00000260943</t>
  </si>
  <si>
    <t>ENST00000435846ENSP00000405564</t>
  </si>
  <si>
    <t>ENST00000402597ENSP00000385565</t>
  </si>
  <si>
    <t>ENST00000361804ENSP00000354720</t>
  </si>
  <si>
    <t>ENST00000437600ENSP00000414091</t>
  </si>
  <si>
    <t>ENST00000292538ENSP00000292538</t>
  </si>
  <si>
    <t>ENST00000393824ENSP00000377410</t>
  </si>
  <si>
    <t>ENST00000547394ENSP00000449371</t>
  </si>
  <si>
    <t>ENST00000360264ENSP00000353401</t>
  </si>
  <si>
    <t>ENST00000425244ENSP00000409745</t>
  </si>
  <si>
    <t>ENST00000292535ENSP00000292535</t>
  </si>
  <si>
    <t>ENST00000549414ENSP00000446630</t>
  </si>
  <si>
    <t>ENST00000550008ENSP00000447373</t>
  </si>
  <si>
    <t>ENST00000546411ENSP00000450125</t>
  </si>
  <si>
    <t>ENST00000556210ENSP00000451558</t>
  </si>
  <si>
    <t>ENST00000487284ENSP00000453648</t>
  </si>
  <si>
    <t>ENST00000592395ENSP00000465251</t>
  </si>
  <si>
    <t>ENST00000262965ENSP00000262965</t>
  </si>
  <si>
    <t>ENST00000587425ENSP00000467508</t>
  </si>
  <si>
    <t>ENST00000453954ENSP00000396363</t>
  </si>
  <si>
    <t>ENST00000592628ENSP00000465549</t>
  </si>
  <si>
    <t>ENST00000593064ENSP00000468481</t>
  </si>
  <si>
    <t>ENST00000585731ENSP00000465510</t>
  </si>
  <si>
    <t>ENST00000395423ENSP00000378813</t>
  </si>
  <si>
    <t>ENST00000588136ENSP00000468487</t>
  </si>
  <si>
    <t>ENST00000590684ENSP00000466565</t>
  </si>
  <si>
    <t>ENST00000586164ENSP00000467972</t>
  </si>
  <si>
    <t>ENST00000585855ENSP00000465481</t>
  </si>
  <si>
    <t>ENST00000590436ENSP00000466952</t>
  </si>
  <si>
    <t>ENST00000586410ENSP00000467388</t>
  </si>
  <si>
    <t>ENST00000587235ENSP00000466052</t>
  </si>
  <si>
    <t>ENST00000586318ENSP00000466954</t>
  </si>
  <si>
    <t>ENST00000344749ENSP00000344375</t>
  </si>
  <si>
    <t>ENST00000281043ENSP00000281043</t>
  </si>
  <si>
    <t>ENST00000554913ENSP00000451362</t>
  </si>
  <si>
    <t>ENST00000352127ENSP00000343392</t>
  </si>
  <si>
    <t>ENST00000553264ENSP00000451974</t>
  </si>
  <si>
    <t>ENST00000555055ENSP00000452598</t>
  </si>
  <si>
    <t>ENST00000554974ENSP00000451361</t>
  </si>
  <si>
    <t>ENST00000557439ENSP00000473569</t>
  </si>
  <si>
    <t>ENST00000553361ENSP00000451118</t>
  </si>
  <si>
    <t>ENST00000556980ENSP00000451252</t>
  </si>
  <si>
    <t>ENST00000555964ENSP00000451173</t>
  </si>
  <si>
    <t>ENST00000556682ENSP00000452389</t>
  </si>
  <si>
    <t>ENST00000553332ENSP00000450780</t>
  </si>
  <si>
    <t>ENST00000554170ENSP00000450738</t>
  </si>
  <si>
    <t>ENST00000445556ENSP00000412990</t>
  </si>
  <si>
    <t>ENST00000289081ENSP00000289081</t>
  </si>
  <si>
    <t>ENST00000375305ENSP00000364454</t>
  </si>
  <si>
    <t>ENST00000433829ENSP00000406908</t>
  </si>
  <si>
    <t>ENST00000306842ENSP00000307159</t>
  </si>
  <si>
    <t>ENST00000330503ENSP00000330349</t>
  </si>
  <si>
    <t>ENST00000507955ENSP00000422753</t>
  </si>
  <si>
    <t>ENST00000508279ENSP00000421460</t>
  </si>
  <si>
    <t>ENST00000504781ENSP00000425739</t>
  </si>
  <si>
    <t>ENST00000509576ENSP00000426330</t>
  </si>
  <si>
    <t>ENST00000510171ENSP00000427082</t>
  </si>
  <si>
    <t>ENST00000257290ENSP00000257290</t>
  </si>
  <si>
    <t>ENST00000508170ENSP00000425648</t>
  </si>
  <si>
    <t>ENST00000512143ENSP00000425626</t>
  </si>
  <si>
    <t>ENST00000509490ENSP00000424218</t>
  </si>
  <si>
    <t>ENST00000503856ENSP00000425902</t>
  </si>
  <si>
    <t>ENST00000504461ENSP00000426472</t>
  </si>
  <si>
    <t>ENST00000512522ENSP00000425232</t>
  </si>
  <si>
    <t>ENST00000260947ENSP00000260947</t>
  </si>
  <si>
    <t>ENST00000432456ENSP00000405020</t>
  </si>
  <si>
    <t>ENST00000455743ENSP00000412186</t>
  </si>
  <si>
    <t>ENST00000421162ENSP00000392245</t>
  </si>
  <si>
    <t>ENST00000449967ENSP00000406752</t>
  </si>
  <si>
    <t>ENST00000331920ENSP00000332353</t>
  </si>
  <si>
    <t>ENST00000375290ENSP00000364439</t>
  </si>
  <si>
    <t>ENST00000430669ENSP00000410287</t>
  </si>
  <si>
    <t>ENST00000429896ENSP00000414823</t>
  </si>
  <si>
    <t>ENST00000375274ENSP00000364423</t>
  </si>
  <si>
    <t>ENST00000375271ENSP00000364420</t>
  </si>
  <si>
    <t>ENST00000548420ENSP00000449078</t>
  </si>
  <si>
    <t>ENST00000553011ENSP00000447797</t>
  </si>
  <si>
    <t>ENST00000551845ENSP00000447008</t>
  </si>
  <si>
    <t>ENST00000547672ENSP00000447878</t>
  </si>
  <si>
    <t>ENST00000546820ENSP00000448843</t>
  </si>
  <si>
    <t>ENST00000550914ENSP00000450047</t>
  </si>
  <si>
    <t>ENST00000468211ENSP00000449745</t>
  </si>
  <si>
    <t>ENST00000551630ENSP00000450131</t>
  </si>
  <si>
    <t>ENST00000551623ENSP00000447242</t>
  </si>
  <si>
    <t>ENST00000437951ENSP00000389744</t>
  </si>
  <si>
    <t>ENST00000421141ENSP00000399981</t>
  </si>
  <si>
    <t>ENST00000418258ENSP00000396135</t>
  </si>
  <si>
    <t>ENST00000412167ENSP00000390987</t>
  </si>
  <si>
    <t>ENST00000288135ENSP00000288135</t>
  </si>
  <si>
    <t>ENST00000413698ENSP00000388478</t>
  </si>
  <si>
    <t>ENST00000359197ENSP00000352123</t>
  </si>
  <si>
    <t>ENST00000331340ENSP00000331614</t>
  </si>
  <si>
    <t>ENST00000438033ENSP00000396554</t>
  </si>
  <si>
    <t>ENST00000439701ENSP00000413025</t>
  </si>
  <si>
    <t>ENST00000426121ENSP00000409588</t>
  </si>
  <si>
    <t>ENST00000357364ENSP00000349928</t>
  </si>
  <si>
    <t>ENST00000343574ENSP00000342750</t>
  </si>
  <si>
    <t>ENST00000349824ENSP00000342485</t>
  </si>
  <si>
    <t>ENST00000346667ENSP00000340080</t>
  </si>
  <si>
    <t>ENST00000440768ENSP00000401507</t>
  </si>
  <si>
    <t>ENST00000297338ENSP00000297338</t>
  </si>
  <si>
    <t>ENST00000523986ENSP00000428513</t>
  </si>
  <si>
    <t>ENST00000517749ENSP00000430273</t>
  </si>
  <si>
    <t>ENST00000518055ENSP00000428003</t>
  </si>
  <si>
    <t>ENST00000520992ENSP00000429342</t>
  </si>
  <si>
    <t>ENST00000517485ENSP00000427923</t>
  </si>
  <si>
    <t>ENST00000519837ENSP00000430524</t>
  </si>
  <si>
    <t>ENST00000522699ENSP00000428158</t>
  </si>
  <si>
    <t>ENST00000376838ENSP00000366034</t>
  </si>
  <si>
    <t>ENST00000361445ENSP00000354558</t>
  </si>
  <si>
    <t>ENST00000455339ENSP00000398745</t>
  </si>
  <si>
    <t>ENST00000259008ENSP00000259008</t>
  </si>
  <si>
    <t>ENST00000577598ENSP00000464654</t>
  </si>
  <si>
    <t>ENST00000584322ENSP00000463272</t>
  </si>
  <si>
    <t>ENST00000579028ENSP00000463827</t>
  </si>
  <si>
    <t>ENST00000577913ENSP00000462274</t>
  </si>
  <si>
    <t>ENST00000374102ENSP00000363215</t>
  </si>
  <si>
    <t>ENST00000374080ENSP00000363193</t>
  </si>
  <si>
    <t>ENST00000429213ENSP00000399084</t>
  </si>
  <si>
    <t>ENST00000444034ENSP00000404373</t>
  </si>
  <si>
    <t>ENST00000333646ENSP00000333125</t>
  </si>
  <si>
    <t>ENST00000263923ENSP00000263923</t>
  </si>
  <si>
    <t>ENST00000322088ENSP00000324804</t>
  </si>
  <si>
    <t>ENST00000490868ENSP00000469150</t>
  </si>
  <si>
    <t>ENST00000454220ENSP00000391905</t>
  </si>
  <si>
    <t>ENST00000477989ENSP00000471298</t>
  </si>
  <si>
    <t>ENST00000462990ENSP00000470504</t>
  </si>
  <si>
    <t>ENST00000391791ENSP00000375668</t>
  </si>
  <si>
    <t>ENST00000444322ENSP00000415067</t>
  </si>
  <si>
    <t>ENST00000298139ENSP00000298139</t>
  </si>
  <si>
    <t>ENST00000317402ENSP00000318977</t>
  </si>
  <si>
    <t>ENST00000524465ENSP00000435143</t>
  </si>
  <si>
    <t>ENST00000532257ENSP00000433180</t>
  </si>
  <si>
    <t>ENST00000528873ENSP00000431542</t>
  </si>
  <si>
    <t>ENST00000381254ENSP00000370653</t>
  </si>
  <si>
    <t>ENST00000373366ENSP00000362464</t>
  </si>
  <si>
    <t>ENST00000373362ENSP00000362460</t>
  </si>
  <si>
    <t>ENST00000398665ENSP00000381657</t>
  </si>
  <si>
    <t>ENST00000452696ENSP00000404284</t>
  </si>
  <si>
    <t>ENST00000586024ENSP00000476469</t>
  </si>
  <si>
    <t>ENST00000457590ENSP00000407411</t>
  </si>
  <si>
    <t>ENST00000446286ENSP00000412916</t>
  </si>
  <si>
    <t>ENST00000375011ENSP00000364150</t>
  </si>
  <si>
    <t>ENST00000399503ENSP00000382423</t>
  </si>
  <si>
    <t>ENST00000525396ENSP00000434141</t>
  </si>
  <si>
    <t>ENST00000427383ENSP00000391090</t>
  </si>
  <si>
    <t>ENST00000428830ENSP00000412504</t>
  </si>
  <si>
    <t>ENST00000527013ENSP00000431525</t>
  </si>
  <si>
    <t>ENST00000526937ENSP00000431815</t>
  </si>
  <si>
    <t>ENST00000534685ENSP00000432470</t>
  </si>
  <si>
    <t>ENST00000533778ENSP00000433103</t>
  </si>
  <si>
    <t>ENST00000534070ENSP00000435371</t>
  </si>
  <si>
    <t>ENST00000524737ENSP00000432890</t>
  </si>
  <si>
    <t>ENST00000532669ENSP00000434646</t>
  </si>
  <si>
    <t>ENST00000278916ENSP00000278916</t>
  </si>
  <si>
    <t>ENST00000438015ENSP00000388648</t>
  </si>
  <si>
    <t>ENST00000544373ENSP00000442317</t>
  </si>
  <si>
    <t>ENST00000265734ENSP00000265734</t>
  </si>
  <si>
    <t>ENST00000424848ENSP00000397087</t>
  </si>
  <si>
    <t>ENST00000357654ENSP00000350283</t>
  </si>
  <si>
    <t>ENST00000468300ENSP00000417148</t>
  </si>
  <si>
    <t>ENST00000586385ENSP00000465818</t>
  </si>
  <si>
    <t>ENST00000591534ENSP00000467329</t>
  </si>
  <si>
    <t>ENST00000591849ENSP00000465347</t>
  </si>
  <si>
    <t>ENST00000493795ENSP00000418775</t>
  </si>
  <si>
    <t>ENST00000471181ENSP00000418960</t>
  </si>
  <si>
    <t>ENST00000461221ENSP00000418548</t>
  </si>
  <si>
    <t>ENST00000491747ENSP00000420705</t>
  </si>
  <si>
    <t>ENST00000484087ENSP00000419481</t>
  </si>
  <si>
    <t>ENST00000478531ENSP00000420412</t>
  </si>
  <si>
    <t>ENST00000493919ENSP00000418819</t>
  </si>
  <si>
    <t>ENST00000487825ENSP00000418212</t>
  </si>
  <si>
    <t>ENST00000461574ENSP00000417241</t>
  </si>
  <si>
    <t>ENST00000412061ENSP00000397145</t>
  </si>
  <si>
    <t>ENST00000470026ENSP00000419274</t>
  </si>
  <si>
    <t>ENST00000477152ENSP00000419988</t>
  </si>
  <si>
    <t>ENST00000492859ENSP00000420253</t>
  </si>
  <si>
    <t>ENST00000497488ENSP00000418986</t>
  </si>
  <si>
    <t>ENST00000494123ENSP00000419103</t>
  </si>
  <si>
    <t>ENST00000473961ENSP00000420201</t>
  </si>
  <si>
    <t>ENST00000476777ENSP00000417554</t>
  </si>
  <si>
    <t>ENST00000461798ENSP00000417988</t>
  </si>
  <si>
    <t>ENST00000489037ENSP00000420781</t>
  </si>
  <si>
    <t>ENST00000354071ENSP00000326002</t>
  </si>
  <si>
    <t>ENST00000352993ENSP00000312236</t>
  </si>
  <si>
    <t>ENST00000346315ENSP00000246907</t>
  </si>
  <si>
    <t>ENST00000351666ENSP00000338007</t>
  </si>
  <si>
    <t>ENST00000309486ENSP00000310938</t>
  </si>
  <si>
    <t>ENST00000455089ENSP00000415559</t>
  </si>
  <si>
    <t>ENST00000342916ENSP00000342376</t>
  </si>
  <si>
    <t>ENST00000344576ENSP00000345973</t>
  </si>
  <si>
    <t>ENST00000420316ENSP00000413843</t>
  </si>
  <si>
    <t>ENST00000275493ENSP00000275493</t>
  </si>
  <si>
    <t>ENST00000450046ENSP00000413354</t>
  </si>
  <si>
    <t>ENST00000442591ENSP00000410031</t>
  </si>
  <si>
    <t>ENST00000454757ENSP00000395243</t>
  </si>
  <si>
    <t>ENST00000342756ENSP00000342181</t>
  </si>
  <si>
    <t>ENST00000510663ENSP00000424576</t>
  </si>
  <si>
    <t>ENST00000504757ENSP00000473576</t>
  </si>
  <si>
    <t>ENST00000505314ENSP00000425190</t>
  </si>
  <si>
    <t>ENST00000543077ENSP00000445479</t>
  </si>
  <si>
    <t>ENST00000228837ENSP00000228837</t>
  </si>
  <si>
    <t>ENST00000249373ENSP00000249373</t>
  </si>
  <si>
    <t>ENST00000462420ENSP00000418720</t>
  </si>
  <si>
    <t>ENST00000475779ENSP00000420749</t>
  </si>
  <si>
    <t>ENST00000263388ENSP00000263388</t>
  </si>
  <si>
    <t>ENST00000595514ENSP00000470661</t>
  </si>
  <si>
    <t>ENST00000597756ENSP00000468879</t>
  </si>
  <si>
    <t>ENST00000601011ENSP00000473138</t>
  </si>
  <si>
    <t>ENST00000078429ENSP00000078429</t>
  </si>
  <si>
    <t>ENST00000587636ENSP00000465935</t>
  </si>
  <si>
    <t>ENST00000240189ENSP00000240189</t>
  </si>
  <si>
    <t>ENST00000584950ENSP00000463582</t>
  </si>
  <si>
    <t>ENST00000579315ENSP00000464069</t>
  </si>
  <si>
    <t>ENST00000261652ENSP00000261652</t>
  </si>
  <si>
    <t>ENST00000583789ENSP00000462952</t>
  </si>
  <si>
    <t>ENST00000437538ENSP00000413453</t>
  </si>
  <si>
    <t>ENST00000554581ENSP00000451828</t>
  </si>
  <si>
    <t>ENST00000407796ENSP00000384293</t>
  </si>
  <si>
    <t>ENST00000349310ENSP00000270202</t>
  </si>
  <si>
    <t>ENST00000402615ENSP00000385326</t>
  </si>
  <si>
    <t>ENST00000555528ENSP00000450688</t>
  </si>
  <si>
    <t>ENST00000555458ENSP00000451470</t>
  </si>
  <si>
    <t>ENST00000554192ENSP00000450681</t>
  </si>
  <si>
    <t>ENST00000544168ENSP00000443897</t>
  </si>
  <si>
    <t>ENST00000554848ENSP00000451166</t>
  </si>
  <si>
    <t>ENST00000555380ENSP00000451290</t>
  </si>
  <si>
    <t>ENST00000555926ENSP00000451824</t>
  </si>
  <si>
    <t>ENST00000566205ENSP00000454320</t>
  </si>
  <si>
    <t>ENST00000339465ENSP00000340445</t>
  </si>
  <si>
    <t>ENST00000569120ENSP00000455158</t>
  </si>
  <si>
    <t>ENST00000566861ENSP00000455957</t>
  </si>
  <si>
    <t>ENST00000565432ENSP00000458067</t>
  </si>
  <si>
    <t>ENST00000427381ENSP00000403743</t>
  </si>
  <si>
    <t>ENST00000368323ENSP00000357306</t>
  </si>
  <si>
    <t>ENST00000539040ENSP00000441950</t>
  </si>
  <si>
    <t>ENST00000368322ENSP00000357305</t>
  </si>
  <si>
    <t>ENST00000461050ENSP00000476319</t>
  </si>
  <si>
    <t>ENST00000609492ENSP00000476612</t>
  </si>
  <si>
    <t>ENST00000389301ENSP00000373952</t>
  </si>
  <si>
    <t>ENST00000568369ENSP00000456829</t>
  </si>
  <si>
    <t>ENST00000561722ENSP00000456608</t>
  </si>
  <si>
    <t>ENST00000567879ENSP00000457006</t>
  </si>
  <si>
    <t>ENST00000564475ENSP00000454977</t>
  </si>
  <si>
    <t>ENST00000564870ENSP00000456481</t>
  </si>
  <si>
    <t>ENST00000568626ENSP00000455974</t>
  </si>
  <si>
    <t>ENST00000567988ENSP00000454217</t>
  </si>
  <si>
    <t>ENST00000561660ENSP00000456588</t>
  </si>
  <si>
    <t>ENST00000563510ENSP00000456993</t>
  </si>
  <si>
    <t>ENST00000563318ENSP00000457970</t>
  </si>
  <si>
    <t>ENST00000567205ENSP00000457027</t>
  </si>
  <si>
    <t>ENST00000567510ENSP00000455969</t>
  </si>
  <si>
    <t>ENST00000567621ENSP00000456762</t>
  </si>
  <si>
    <t>ENST00000566409ENSP00000457647</t>
  </si>
  <si>
    <t>ENST00000389302ENSP00000373953</t>
  </si>
  <si>
    <t>ENST00000563673ENSP00000456443</t>
  </si>
  <si>
    <t>ENST00000543736ENSP00000443409</t>
  </si>
  <si>
    <t>ENST00000565582ENSP00000456722</t>
  </si>
  <si>
    <t>ENST00000563513ENSP00000455946</t>
  </si>
  <si>
    <t>ENST00000567943ENSP00000455941</t>
  </si>
  <si>
    <t>ENST00000534992ENSP00000443675</t>
  </si>
  <si>
    <t>ENST00000231790ENSP00000231790</t>
  </si>
  <si>
    <t>ENST00000457004ENSP00000407773</t>
  </si>
  <si>
    <t>ENST00000432299ENSP00000416783</t>
  </si>
  <si>
    <t>ENST00000442249ENSP00000387511</t>
  </si>
  <si>
    <t>ENST00000454028ENSP00000392649</t>
  </si>
  <si>
    <t>ENST00000456676ENSP00000416687</t>
  </si>
  <si>
    <t>ENST00000458205ENSP00000402667</t>
  </si>
  <si>
    <t>ENST00000455445ENSP00000398272</t>
  </si>
  <si>
    <t>ENST00000441265ENSP00000398392</t>
  </si>
  <si>
    <t>ENST00000435176ENSP00000402564</t>
  </si>
  <si>
    <t>ENST00000429117ENSP00000407019</t>
  </si>
  <si>
    <t>ENST00000447829ENSP00000399329</t>
  </si>
  <si>
    <t>ENST00000458009ENSP00000411066</t>
  </si>
  <si>
    <t>ENST00000413212ENSP00000400844</t>
  </si>
  <si>
    <t>ENST00000450420ENSP00000393006</t>
  </si>
  <si>
    <t>ENST00000413740ENSP00000416476</t>
  </si>
  <si>
    <t>ENST00000536378ENSP00000444286</t>
  </si>
  <si>
    <t>ENST00000539477ENSP00000443665</t>
  </si>
  <si>
    <t>ENST00000372010ENSP00000361080</t>
  </si>
  <si>
    <t>ENST00000519681ENSP00000429113</t>
  </si>
  <si>
    <t>ENST00000372007ENSP00000361077</t>
  </si>
  <si>
    <t>ENST00000518291ENSP00000428921</t>
  </si>
  <si>
    <t>ENST00000429193ENSP00000405642</t>
  </si>
  <si>
    <t>ENST00000446737ENSP00000410853</t>
  </si>
  <si>
    <t>ENST00000425146ENSP00000401982</t>
  </si>
  <si>
    <t>ENST00000360648ENSP00000353864</t>
  </si>
  <si>
    <t>ENST00000417227ENSP00000389172</t>
  </si>
  <si>
    <t>ENST00000262836ENSP00000262836</t>
  </si>
  <si>
    <t>ENST00000285071ENSP00000285071</t>
  </si>
  <si>
    <t>ENST00000389169ENSP00000373821</t>
  </si>
  <si>
    <t>ENST00000417064ENSP00000410410</t>
  </si>
  <si>
    <t>ENST00000461699ENSP00000463970</t>
  </si>
  <si>
    <t>ENST00000373106ENSP00000362198</t>
  </si>
  <si>
    <t>ENST00000373104ENSP00000362196</t>
  </si>
  <si>
    <t>ENST00000373103ENSP00000362195</t>
  </si>
  <si>
    <t>ENST00000464465ENSP00000435218</t>
  </si>
  <si>
    <t>ENST00000533491ENSP00000431639</t>
  </si>
  <si>
    <t>ENST00000331941ENSP00000332180</t>
  </si>
  <si>
    <t>ENST00000361632ENSP00000355406</t>
  </si>
  <si>
    <t>ENST00000418048ENSP00000401588</t>
  </si>
  <si>
    <t>ENST00000440588ENSP00000397568</t>
  </si>
  <si>
    <t>ENST00000338937ENSP00000345013</t>
  </si>
  <si>
    <t>ENST00000273854ENSP00000273854</t>
  </si>
  <si>
    <t>ENST00000432638ENSP00000389208</t>
  </si>
  <si>
    <t>ENST00000354839ENSP00000346899</t>
  </si>
  <si>
    <t>ENST00000511294ENSP00000427638</t>
  </si>
  <si>
    <t>ENST00000373578ENSP00000362680</t>
  </si>
  <si>
    <t>ENST00000373567ENSP00000362668</t>
  </si>
  <si>
    <t>ENST00000373558ENSP00000362659</t>
  </si>
  <si>
    <t>ENST00000445403ENSP00000408503</t>
  </si>
  <si>
    <t>ENST00000360723ENSP00000353950</t>
  </si>
  <si>
    <t>ENST00000358208ENSP00000350941</t>
  </si>
  <si>
    <t>ENST00000571958ENSP00000459095</t>
  </si>
  <si>
    <t>ENST00000304992ENSP00000304350</t>
  </si>
  <si>
    <t>ENST00000572621ENSP00000460348</t>
  </si>
  <si>
    <t>ENST00000573725ENSP00000460849</t>
  </si>
  <si>
    <t>ENST00000577001ENSP00000458151</t>
  </si>
  <si>
    <t>ENST00000561974ENSP00000455766</t>
  </si>
  <si>
    <t>ENST00000562243ENSP00000457546</t>
  </si>
  <si>
    <t>ENST00000565172ENSP00000456937</t>
  </si>
  <si>
    <t>ENST00000567764ENSP00000455653</t>
  </si>
  <si>
    <t>ENST00000569498ENSP00000455398</t>
  </si>
  <si>
    <t>ENST00000562858ENSP00000456303</t>
  </si>
  <si>
    <t>ENST00000568166ENSP00000456980</t>
  </si>
  <si>
    <t>ENST00000565244ENSP00000456251</t>
  </si>
  <si>
    <t>ENST00000566988ENSP00000455160</t>
  </si>
  <si>
    <t>ENST00000568052ENSP00000458017</t>
  </si>
  <si>
    <t>ENST00000562419ENSP00000456964</t>
  </si>
  <si>
    <t>ENST00000566145ENSP00000454839</t>
  </si>
  <si>
    <t>ENST00000569587ENSP00000455069</t>
  </si>
  <si>
    <t>ENST00000566089ENSP00000455594</t>
  </si>
  <si>
    <t>ENST00000259523ENSP00000259523</t>
  </si>
  <si>
    <t>ENST00000517291ENSP00000429441</t>
  </si>
  <si>
    <t>ENST00000377970ENSP00000367207</t>
  </si>
  <si>
    <t>ENST00000524013ENSP00000430235</t>
  </si>
  <si>
    <t>ENST00000520751ENSP00000430226</t>
  </si>
  <si>
    <t>ENST00000264657ENSP00000264657</t>
  </si>
  <si>
    <t>ENST00000585517ENSP00000467000</t>
  </si>
  <si>
    <t>ENST00000389272ENSP00000373923</t>
  </si>
  <si>
    <t>ENST00000588969ENSP00000467985</t>
  </si>
  <si>
    <t>ENST00000404395ENSP00000384943</t>
  </si>
  <si>
    <t>ENST00000588065ENSP00000467173</t>
  </si>
  <si>
    <t>ENST00000262948ENSP00000262948</t>
  </si>
  <si>
    <t>ENST00000599021ENSP00000471763</t>
  </si>
  <si>
    <t>ENST00000394867ENSP00000378336</t>
  </si>
  <si>
    <t>ENST00000306549ENSP00000307234</t>
  </si>
  <si>
    <t>ENST00000263360ENSP00000263360</t>
  </si>
  <si>
    <t>ENST00000528180ENSP00000431778</t>
  </si>
  <si>
    <t>ENST00000327320ENSP00000315587</t>
  </si>
  <si>
    <t>ENST00000351625ENSP00000338186</t>
  </si>
  <si>
    <t>ENST00000534595ENSP00000436084</t>
  </si>
  <si>
    <t>ENST00000527888ENSP00000437318</t>
  </si>
  <si>
    <t>ENST00000244007ENSP00000244007</t>
  </si>
  <si>
    <t>ENST00000373271ENSP00000362368</t>
  </si>
  <si>
    <t>ENST00000599785ENSP00000468958</t>
  </si>
  <si>
    <t>ENST00000608885ENSP00000476432</t>
  </si>
  <si>
    <t>ENST00000609257ENSP00000476757</t>
  </si>
  <si>
    <t>ENST00000607954ENSP00000476454</t>
  </si>
  <si>
    <t>ENST00000373272ENSP00000362369</t>
  </si>
  <si>
    <t>ENST00000394030ENSP00000377598</t>
  </si>
  <si>
    <t>ENST00000264122ENSP00000264122</t>
  </si>
  <si>
    <t>ENST00000407712ENSP00000384170</t>
  </si>
  <si>
    <t>ENST00000403724ENSP00000384816</t>
  </si>
  <si>
    <t>ENST00000405772ENSP00000384938</t>
  </si>
  <si>
    <t>ENST00000438603ENSP00000409750</t>
  </si>
  <si>
    <t>ENST00000447441ENSP00000400949</t>
  </si>
  <si>
    <t>ENST00000443752ENSP00000393906</t>
  </si>
  <si>
    <t>ENST00000394027ENSP00000377595</t>
  </si>
  <si>
    <t>ENST00000545639ENSP00000446116</t>
  </si>
  <si>
    <t>ENST00000409817ENSP00000386884</t>
  </si>
  <si>
    <t>ENST00000241393ENSP00000241393</t>
  </si>
  <si>
    <t>ENST00000571058ENSP00000461733</t>
  </si>
  <si>
    <t>ENST00000570451ENSP00000459788</t>
  </si>
  <si>
    <t>ENST00000254719ENSP00000254719</t>
  </si>
  <si>
    <t>ENST00000574049ENSP00000461466</t>
  </si>
  <si>
    <t>ENST00000394480ENSP00000377990</t>
  </si>
  <si>
    <t>ENST00000557856ENSP00000453959</t>
  </si>
  <si>
    <t>ENST00000558576ENSP00000473315</t>
  </si>
  <si>
    <t>ENST00000542733ENSP00000437773</t>
  </si>
  <si>
    <t>ENST00000558676ENSP00000453511</t>
  </si>
  <si>
    <t>ENST00000540489ENSP00000444673</t>
  </si>
  <si>
    <t>ENST00000560017ENSP00000473475</t>
  </si>
  <si>
    <t>ENST00000559188ENSP00000473656</t>
  </si>
  <si>
    <t>ENST00000360948ENSP00000354207</t>
  </si>
  <si>
    <t>ENST00000357724ENSP00000350356</t>
  </si>
  <si>
    <t>ENST00000355254ENSP00000347397</t>
  </si>
  <si>
    <t>ENST00000317501ENSP00000318328</t>
  </si>
  <si>
    <t>ENST00000261937ENSP00000261937</t>
  </si>
  <si>
    <t>ENST00000393347ENSP00000377016</t>
  </si>
  <si>
    <t>ENST00000502649ENSP00000426057</t>
  </si>
  <si>
    <t>ENST00000512795ENSP00000421535</t>
  </si>
  <si>
    <t>ENST00000266517ENSP00000266517</t>
  </si>
  <si>
    <t>ENST00000335148ENSP00000334041</t>
  </si>
  <si>
    <t>ENST00000538218ENSP00000446292</t>
  </si>
  <si>
    <t>ENST00000545979ENSP00000439614</t>
  </si>
  <si>
    <t>ENST00000389484ENSP00000374135</t>
  </si>
  <si>
    <t>ENST00000437977ENSP00000415052</t>
  </si>
  <si>
    <t>ENST00000442974ENSP00000393859</t>
  </si>
  <si>
    <t>ENST00000434794ENSP00000413239</t>
  </si>
  <si>
    <t>ENST00000375499ENSP00000364649</t>
  </si>
  <si>
    <t>ENST00000396334ENSP00000379625</t>
  </si>
  <si>
    <t>ENST00000424893ENSP00000389979</t>
  </si>
  <si>
    <t>ENST00000495303ENSP00000417848</t>
  </si>
  <si>
    <t>ENST00000443433ENSP00000390565</t>
  </si>
  <si>
    <t>ENST00000421516ENSP00000391753</t>
  </si>
  <si>
    <t>ENST00000417037ENSP00000401399</t>
  </si>
  <si>
    <t>ENST00000417009ENSP00000416322</t>
  </si>
  <si>
    <t>ENST00000444799ENSP00000390049</t>
  </si>
  <si>
    <t>ENST00000449279ENSP00000392852</t>
  </si>
  <si>
    <t>ENST00000413065ENSP00000409481</t>
  </si>
  <si>
    <t>ENST00000248566ENSP00000248566</t>
  </si>
  <si>
    <t>ENST00000341105ENSP00000345681</t>
  </si>
  <si>
    <t>ENST00000430265ENSP00000400259</t>
  </si>
  <si>
    <t>ENST00000487848ENSP00000417074</t>
  </si>
  <si>
    <t>ENST00000492608ENSP00000418132</t>
  </si>
  <si>
    <t>ENST00000498200ENSP00000419532</t>
  </si>
  <si>
    <t>ENST00000428762ENSP00000392423</t>
  </si>
  <si>
    <t>ENST00000343529ENSP00000345694</t>
  </si>
  <si>
    <t>ENST00000429186ENSP00000404818</t>
  </si>
  <si>
    <t>ENST00000424685ENSP00000388446</t>
  </si>
  <si>
    <t>ENST00000397332ENSP00000380494</t>
  </si>
  <si>
    <t>ENST00000372816ENSP00000361903</t>
  </si>
  <si>
    <t>ENST00000372815ENSP00000361902</t>
  </si>
  <si>
    <t>ENST00000450953ENSP00000434375</t>
  </si>
  <si>
    <t>ENST00000429311ENSP00000389358</t>
  </si>
  <si>
    <t>ENST00000372874ENSP00000361965</t>
  </si>
  <si>
    <t>ENST00000536532ENSP00000440946</t>
  </si>
  <si>
    <t>ENST00000539235ENSP00000446464</t>
  </si>
  <si>
    <t>ENST00000537820ENSP00000441818</t>
  </si>
  <si>
    <t>ENST00000369535ENSP00000358548</t>
  </si>
  <si>
    <t>ENST00000330062ENSP00000331897</t>
  </si>
  <si>
    <t>ENST00000560061ENSP00000453254</t>
  </si>
  <si>
    <t>ENST00000559482ENSP00000453016</t>
  </si>
  <si>
    <t>ENST00000540499ENSP00000446147</t>
  </si>
  <si>
    <t>ENST00000539790ENSP00000438457</t>
  </si>
  <si>
    <t>ENST00000305737ENSP00000306705</t>
  </si>
  <si>
    <t>ENST00000513237ENSP00000425443</t>
  </si>
  <si>
    <t>ENST00000380013ENSP00000369351</t>
  </si>
  <si>
    <t>ENST00000265149ENSP00000265149</t>
  </si>
  <si>
    <t>ENST00000413648ENSP00000391448</t>
  </si>
  <si>
    <t>ENST00000514870ENSP00000426885</t>
  </si>
  <si>
    <t>ENST00000540549ENSP00000442788</t>
  </si>
  <si>
    <t>ENST00000545826ENSP00000442867</t>
  </si>
  <si>
    <t>ENST00000394764ENSP00000378245</t>
  </si>
  <si>
    <t>ENST00000392302ENSP00000376120</t>
  </si>
  <si>
    <t>ENST00000497019ENSP00000436804</t>
  </si>
  <si>
    <t>ENST00000368196ENSP00000357179</t>
  </si>
  <si>
    <t>ENST00000524377ENSP00000431418</t>
  </si>
  <si>
    <t>ENST00000358660ENSP00000351486</t>
  </si>
  <si>
    <t>ENST00000566069ENSP00000459237</t>
  </si>
  <si>
    <t>ENST00000568219ENSP00000454703</t>
  </si>
  <si>
    <t>ENST00000261584ENSP00000261584</t>
  </si>
  <si>
    <t>ENST00000565038ENSP00000459882</t>
  </si>
  <si>
    <t>ENST00000567003ENSP00000455524</t>
  </si>
  <si>
    <t>ENST00000561514ENSP00000460666</t>
  </si>
  <si>
    <t>ENST00000323929ENSP00000325863</t>
  </si>
  <si>
    <t>ENST00000407439ENSP00000385614</t>
  </si>
  <si>
    <t>ENST00000323977ENSP00000326094</t>
  </si>
  <si>
    <t>ENST00000393241ENSP00000376933</t>
  </si>
  <si>
    <t>ENST00000540013ENSP00000440986</t>
  </si>
  <si>
    <t>ENST00000536754ENSP00000439511</t>
  </si>
  <si>
    <t>ENST00000538923ENSP00000442809</t>
  </si>
  <si>
    <t>ENST00000311936ENSP00000308495</t>
  </si>
  <si>
    <t>ENST00000557334ENSP00000452512</t>
  </si>
  <si>
    <t>ENST00000256078ENSP00000256078</t>
  </si>
  <si>
    <t>ENST00000556131ENSP00000451856</t>
  </si>
  <si>
    <t>ENST00000369448ENSP00000358458</t>
  </si>
  <si>
    <t>ENST00000527670ENSP00000432511</t>
  </si>
  <si>
    <t>ENST00000534444ENSP00000436421</t>
  </si>
  <si>
    <t>ENST00000458235ENSP00000391676</t>
  </si>
  <si>
    <t>ENST00000263464ENSP00000263464</t>
  </si>
  <si>
    <t>ENST00000532808ENSP00000432907</t>
  </si>
  <si>
    <t>ENST00000527309ENSP00000431718</t>
  </si>
  <si>
    <t>ENST00000256646ENSP00000256646</t>
  </si>
  <si>
    <t>ENST00000602566ENSP00000473427</t>
  </si>
  <si>
    <t>ENST00000222254ENSP00000222254</t>
  </si>
  <si>
    <t>ENST00000426902ENSP00000395636</t>
  </si>
  <si>
    <t>ENST00000464016ENSP00000476825</t>
  </si>
  <si>
    <t>ENST00000593731ENSP00000471914</t>
  </si>
  <si>
    <t>ENST00000264010ENSP00000264010</t>
  </si>
  <si>
    <t>ENST00000401394ENSP00000384707</t>
  </si>
  <si>
    <t>ENST00000301067ENSP00000301067</t>
  </si>
  <si>
    <t>ENST00000526209ENSP00000435714</t>
  </si>
  <si>
    <t>ENST00000547610ENSP00000449455</t>
  </si>
  <si>
    <t>ENST00000332780ENSP00000327468</t>
  </si>
  <si>
    <t>ENST00000418115ENSP00000400175</t>
  </si>
  <si>
    <t>ENST00000454011ENSP00000394483</t>
  </si>
  <si>
    <t>ENST00000422781ENSP00000413587</t>
  </si>
  <si>
    <t>ENST00000445425ENSP00000408402</t>
  </si>
  <si>
    <t>ENST00000431929ENSP00000400747</t>
  </si>
  <si>
    <t>ENST00000413465ENSP00000410739</t>
  </si>
  <si>
    <t>ENST00000359597ENSP00000352610</t>
  </si>
  <si>
    <t>ENST00000269305ENSP00000269305</t>
  </si>
  <si>
    <t>ENST00000455263ENSP00000398846</t>
  </si>
  <si>
    <t>ENST00000420246ENSP00000391127</t>
  </si>
  <si>
    <t>ENST00000445888ENSP00000391478</t>
  </si>
  <si>
    <t>ENST00000576024ENSP00000458393</t>
  </si>
  <si>
    <t>ENST00000509690ENSP00000425104</t>
  </si>
  <si>
    <t>ENST00000514944ENSP00000423862</t>
  </si>
  <si>
    <t>ENST00000508793ENSP00000424104</t>
  </si>
  <si>
    <t>ENST00000604348ENSP00000473895</t>
  </si>
  <si>
    <t>ENST00000503591ENSP00000426252</t>
  </si>
  <si>
    <t>ENST00000343455ENSP00000343745</t>
  </si>
  <si>
    <t>ENST00000526495ENSP00000437256</t>
  </si>
  <si>
    <t>ENST00000527414ENSP00000435681</t>
  </si>
  <si>
    <t>ENST00000556045ENSP00000451041</t>
  </si>
  <si>
    <t>ENST00000532939ENSP00000452556</t>
  </si>
  <si>
    <t>ENST00000531162ENSP00000433060</t>
  </si>
  <si>
    <t>ENST00000529720ENSP00000433926</t>
  </si>
  <si>
    <t>ENST00000393063ENSP00000376783</t>
  </si>
  <si>
    <t>ENST00000541352ENSP00000444719</t>
  </si>
  <si>
    <t>ENST00000521381ENSP00000428056</t>
  </si>
  <si>
    <t>ENST00000521657ENSP00000429277</t>
  </si>
  <si>
    <t>ENST00000520675ENSP00000428566</t>
  </si>
  <si>
    <t>ENST00000523807ENSP00000430126</t>
  </si>
  <si>
    <t>ENST00000522084ENSP00000429766</t>
  </si>
  <si>
    <t>ENST00000320694ENSP00000323512</t>
  </si>
  <si>
    <t>ENST00000521409ENSP00000431058</t>
  </si>
  <si>
    <t>ENST00000336483ENSP00000338554</t>
  </si>
  <si>
    <t>ENST00000517698ENSP00000430424</t>
  </si>
  <si>
    <t>ENST00000519025ENSP00000429156</t>
  </si>
  <si>
    <t>ENST00000523872ENSP00000430098</t>
  </si>
  <si>
    <t>ENST00000396611ENSP00000379855</t>
  </si>
  <si>
    <t>ENST00000274335ENSP00000274335</t>
  </si>
  <si>
    <t>ENST00000446985ENSP00000400309</t>
  </si>
  <si>
    <t>ENST00000415555ENSP00000391310</t>
  </si>
  <si>
    <t>ENST00000367922ENSP00000356899</t>
  </si>
  <si>
    <t>ENST00000367921ENSP00000356898</t>
  </si>
  <si>
    <t>ENST00000458105ENSP00000417030</t>
  </si>
  <si>
    <t>ENST00000433757ENSP00000396864</t>
  </si>
  <si>
    <t>ENST00000367462ENSP00000356432</t>
  </si>
  <si>
    <t>ENST00000445957ENSP00000393441</t>
  </si>
  <si>
    <t>ENST00000534846ENSP00000438022</t>
  </si>
  <si>
    <t>ENST00000367435ENSP00000356405</t>
  </si>
  <si>
    <t>ENST00000401558ENSP00000384863</t>
  </si>
  <si>
    <t>ENST00000428210ENSP00000407170</t>
  </si>
  <si>
    <t>ENST00000404992ENSP00000385942</t>
  </si>
  <si>
    <t>ENST00000406957ENSP00000385559</t>
  </si>
  <si>
    <t>ENST00000437159ENSP00000388927</t>
  </si>
  <si>
    <t>ENST00000451765ENSP00000413853</t>
  </si>
  <si>
    <t>ENST00000443240ENSP00000406428</t>
  </si>
  <si>
    <t>ENST00000420673ENSP00000393484</t>
  </si>
  <si>
    <t>ENST00000422552ENSP00000408190</t>
  </si>
  <si>
    <t>ENST00000457483ENSP00000394951</t>
  </si>
  <si>
    <t>ENST00000449444ENSP00000406819</t>
  </si>
  <si>
    <t>ENST00000436018ENSP00000390843</t>
  </si>
  <si>
    <t>ENST00000596526ENSP00000472871</t>
  </si>
  <si>
    <t>ENST00000602020ENSP00000471752</t>
  </si>
  <si>
    <t>ENST00000594714ENSP00000469322</t>
  </si>
  <si>
    <t>ENST00000595211ENSP00000472624</t>
  </si>
  <si>
    <t>ENST00000593469ENSP00000472656</t>
  </si>
  <si>
    <t>ENST00000594826ENSP00000471889</t>
  </si>
  <si>
    <t>ENST00000597414ENSP00000472295</t>
  </si>
  <si>
    <t>ENST00000594646ENSP00000470214</t>
  </si>
  <si>
    <t>ENST00000594240ENSP00000471583</t>
  </si>
  <si>
    <t>ENST00000599338ENSP00000477225</t>
  </si>
  <si>
    <t>ENST00000599303ENSP00000471963</t>
  </si>
  <si>
    <t>ENST00000595619ENSP00000476457</t>
  </si>
  <si>
    <t>ENST00000594131ENSP00000469604</t>
  </si>
  <si>
    <t>ENST00000593634ENSP00000470723</t>
  </si>
  <si>
    <t>ENST00000593575ENSP00000469726</t>
  </si>
  <si>
    <t>ENST00000601305ENSP00000470995</t>
  </si>
  <si>
    <t>ENST00000599235ENSP00000469374</t>
  </si>
  <si>
    <t>ENST00000596667ENSP00000469059</t>
  </si>
  <si>
    <t>ENST00000596219ENSP00000472899</t>
  </si>
  <si>
    <t>ENST00000596097ENSP00000472963</t>
  </si>
  <si>
    <t>ENST00000594972ENSP00000468915</t>
  </si>
  <si>
    <t>ENST00000598135ENSP00000469548</t>
  </si>
  <si>
    <t>ENST00000600142ENSP00000470304</t>
  </si>
  <si>
    <t>ENST00000609037ENSP00000477055</t>
  </si>
  <si>
    <t>ENST00000595462ENSP00000472616</t>
  </si>
  <si>
    <t>ENST00000593514ENSP00000471343</t>
  </si>
  <si>
    <t>ENST00000601525ENSP00000469803</t>
  </si>
  <si>
    <t>ENST00000594623ENSP00000471365</t>
  </si>
  <si>
    <t>ENST00000600241ENSP00000472040</t>
  </si>
  <si>
    <t>ENST00000597155ENSP00000472388</t>
  </si>
  <si>
    <t>ENST00000601231ENSP00000471632</t>
  </si>
  <si>
    <t>ENST00000597114ENSP00000473167</t>
  </si>
  <si>
    <t>ENST00000599178ENSP00000471035</t>
  </si>
  <si>
    <t>ENST00000608019ENSP00000477348</t>
  </si>
  <si>
    <t>ENST00000609291ENSP00000477402</t>
  </si>
  <si>
    <t>ENST00000609866ENSP00000476512</t>
  </si>
  <si>
    <t>This variant (a) is composed of six exons, including exon 4a, which the shorter transcript variant (b) lacks. This rare variant (a) has a cds that terminates in exon 4a and encodes a unique C-terminus, compared to isoform a.</t>
  </si>
  <si>
    <t>This variant (b) is composed of five exons and lacks exon 4a which the longer transcript variant (a) includes. This predominant variant (b) has a cds that terminates in exon 4b and encodes isoform b.</t>
  </si>
  <si>
    <t>Strand</t>
  </si>
  <si>
    <t>5' UTR start</t>
  </si>
  <si>
    <t>5' UTR end</t>
  </si>
  <si>
    <t>3' UTR start</t>
  </si>
  <si>
    <t>3' UTR end</t>
  </si>
  <si>
    <t>Transcription start site (TSS)</t>
  </si>
  <si>
    <t>Exon region start (bp)</t>
  </si>
  <si>
    <t>Exon region end (bp)</t>
  </si>
  <si>
    <t>Constitutive exon</t>
  </si>
  <si>
    <t>Exon rank in transcript</t>
  </si>
  <si>
    <t>cDNA coding start</t>
  </si>
  <si>
    <t>cDNA coding end</t>
  </si>
  <si>
    <t>Exon stable ID</t>
  </si>
  <si>
    <t>CDS start</t>
  </si>
  <si>
    <t>CDS end</t>
  </si>
  <si>
    <t>ENSE00001376121</t>
  </si>
  <si>
    <t>ENSE00001294214</t>
  </si>
  <si>
    <t>ENSE00001316594</t>
  </si>
  <si>
    <t>ENSE00003609890</t>
  </si>
  <si>
    <t>ENSE00003680170</t>
  </si>
  <si>
    <t>ENSE00001322880</t>
  </si>
  <si>
    <t>ENSE00003491150</t>
  </si>
  <si>
    <t>ENSE00003535610</t>
  </si>
  <si>
    <t>ENSE00003636417</t>
  </si>
  <si>
    <t>ENSE00003482664</t>
  </si>
  <si>
    <t>ENSE00003690666</t>
  </si>
  <si>
    <t>ENSE00003544672</t>
  </si>
  <si>
    <t>ENSE00003677528</t>
  </si>
  <si>
    <t>ENSE00003659505</t>
  </si>
  <si>
    <t>ENSE00003539502</t>
  </si>
  <si>
    <t>ENSE00003506653</t>
  </si>
  <si>
    <t>ENSE00003521971</t>
  </si>
  <si>
    <t>ENSE00003496273</t>
  </si>
  <si>
    <t>ENSE00003686858</t>
  </si>
  <si>
    <t>ENSE00003559872</t>
  </si>
  <si>
    <t>ENSE00003474567</t>
  </si>
  <si>
    <t>ENSE00001310444</t>
  </si>
  <si>
    <t>ENSE00002571150</t>
  </si>
  <si>
    <t>ENSE00002571250</t>
  </si>
  <si>
    <t>ENSE00002551208</t>
  </si>
  <si>
    <t>ENSE00002543635</t>
  </si>
  <si>
    <t>ENSE00003566316</t>
  </si>
  <si>
    <t>ENSE00003663410</t>
  </si>
  <si>
    <t>ENSE00003651145</t>
  </si>
  <si>
    <t>ENSE00003516220</t>
  </si>
  <si>
    <t>ENSE00003529079</t>
  </si>
  <si>
    <t>ENSE00003524276</t>
  </si>
  <si>
    <t>ENSE00003603938</t>
  </si>
  <si>
    <t>ENSE00003634311</t>
  </si>
  <si>
    <t>ENSE00003643346</t>
  </si>
  <si>
    <t>ENSE00003672706</t>
  </si>
  <si>
    <t>ENSE00003527467</t>
  </si>
  <si>
    <t>ENSE00003480727</t>
  </si>
  <si>
    <t>ENSE00003520316</t>
  </si>
  <si>
    <t>ENSE00003474039</t>
  </si>
  <si>
    <t>ENSE00003473052</t>
  </si>
  <si>
    <t>ENSE00002542107</t>
  </si>
  <si>
    <t>ENSE00001533831</t>
  </si>
  <si>
    <t>ENSE00001191187</t>
  </si>
  <si>
    <t>ENSE00003670639</t>
  </si>
  <si>
    <t>ENSE00003564555</t>
  </si>
  <si>
    <t>ENSE00001248503</t>
  </si>
  <si>
    <t>ENSE00001728507</t>
  </si>
  <si>
    <t>ENSE00001248493</t>
  </si>
  <si>
    <t>ENSE00001248484</t>
  </si>
  <si>
    <t>ENSE00001248481</t>
  </si>
  <si>
    <t>ENSE00001598119</t>
  </si>
  <si>
    <t>ENSE00001949705</t>
  </si>
  <si>
    <t>ENSE00001549419</t>
  </si>
  <si>
    <t>ENSE00001698464</t>
  </si>
  <si>
    <t>ENSE00001494253</t>
  </si>
  <si>
    <t>ENSE00001382740</t>
  </si>
  <si>
    <t>ENSE00003416093</t>
  </si>
  <si>
    <t>ENSE00003289479</t>
  </si>
  <si>
    <t>ENSE00001766741</t>
  </si>
  <si>
    <t>ENSE00001883447</t>
  </si>
  <si>
    <t>ENSE00000879478</t>
  </si>
  <si>
    <t>ENSE00000651413</t>
  </si>
  <si>
    <t>ENSE00001385887</t>
  </si>
  <si>
    <t>ENSE00001380326</t>
  </si>
  <si>
    <t>ENSE00003588634</t>
  </si>
  <si>
    <t>ENSE00000651422</t>
  </si>
  <si>
    <t>ENSE00000651425</t>
  </si>
  <si>
    <t>ENSE00000651428</t>
  </si>
  <si>
    <t>ENSE00000879482</t>
  </si>
  <si>
    <t>ENSE00001224609</t>
  </si>
  <si>
    <t>ENSE00001918981</t>
  </si>
  <si>
    <t>ENSE00000879480</t>
  </si>
  <si>
    <t>ENSE00001547041</t>
  </si>
  <si>
    <t>ENSE00001725348</t>
  </si>
  <si>
    <t>ENSE00003629645</t>
  </si>
  <si>
    <t>ENSE00003540696</t>
  </si>
  <si>
    <t>ENSE00001752466</t>
  </si>
  <si>
    <t>ENSE00001603134</t>
  </si>
  <si>
    <t>ENSE00001646534</t>
  </si>
  <si>
    <t>ENSE00001489459</t>
  </si>
  <si>
    <t>ENSE00001489462</t>
  </si>
  <si>
    <t>ENSE00001489453</t>
  </si>
  <si>
    <t>ENSE00000687814</t>
  </si>
  <si>
    <t>ENSE00003505962</t>
  </si>
  <si>
    <t>ENSE00003342058</t>
  </si>
  <si>
    <t>ENSE00000687923</t>
  </si>
  <si>
    <t>ENSE00000687929</t>
  </si>
  <si>
    <t>ENSE00001282918</t>
  </si>
  <si>
    <t>ENSE00001282909</t>
  </si>
  <si>
    <t>ENSE00000687945</t>
  </si>
  <si>
    <t>ENSE00001282899</t>
  </si>
  <si>
    <t>ENSE00000687951</t>
  </si>
  <si>
    <t>ENSE00001282890</t>
  </si>
  <si>
    <t>ENSE00001282885</t>
  </si>
  <si>
    <t>ENSE00000687968</t>
  </si>
  <si>
    <t>ENSE00000687973</t>
  </si>
  <si>
    <t>ENSE00001282875</t>
  </si>
  <si>
    <t>ENSE00001282867</t>
  </si>
  <si>
    <t>ENSE00000688013</t>
  </si>
  <si>
    <t>ENSE00000688019</t>
  </si>
  <si>
    <t>ENSE00001282842</t>
  </si>
  <si>
    <t>ENSE00001282833</t>
  </si>
  <si>
    <t>ENSE00001282826</t>
  </si>
  <si>
    <t>ENSE00001489355</t>
  </si>
  <si>
    <t>ENSE00001892659</t>
  </si>
  <si>
    <t>ENSE00000813155</t>
  </si>
  <si>
    <t>ENSE00003541119</t>
  </si>
  <si>
    <t>ENSE00000813157</t>
  </si>
  <si>
    <t>ENSE00000813158</t>
  </si>
  <si>
    <t>ENSE00003507383</t>
  </si>
  <si>
    <t>ENSE00001889081</t>
  </si>
  <si>
    <t>ENSE00001027531</t>
  </si>
  <si>
    <t>ENSE00001412248</t>
  </si>
  <si>
    <t>ENSE00001290668</t>
  </si>
  <si>
    <t>ENSE00003463150</t>
  </si>
  <si>
    <t>ENSE00001728710</t>
  </si>
  <si>
    <t>ENSE00003603244</t>
  </si>
  <si>
    <t>ENSE00001404981</t>
  </si>
  <si>
    <t>ENSE00003634325</t>
  </si>
  <si>
    <t>ENSE00003591413</t>
  </si>
  <si>
    <t>ENSE00003647259</t>
  </si>
  <si>
    <t>ENSE00003473816</t>
  </si>
  <si>
    <t>ENSE00003635192</t>
  </si>
  <si>
    <t>ENSE00003503528</t>
  </si>
  <si>
    <t>ENSE00003613276</t>
  </si>
  <si>
    <t>ENSE00003480613</t>
  </si>
  <si>
    <t>ENSE00003611178</t>
  </si>
  <si>
    <t>ENSE00001774652</t>
  </si>
  <si>
    <t>ENSE00003472294</t>
  </si>
  <si>
    <t>ENSE00003552050</t>
  </si>
  <si>
    <t>ENSE00003580579</t>
  </si>
  <si>
    <t>ENSE00003499180</t>
  </si>
  <si>
    <t>ENSE00003476512</t>
  </si>
  <si>
    <t>ENSE00003470426</t>
  </si>
  <si>
    <t>ENSE00003552832</t>
  </si>
  <si>
    <t>ENSE00003462190</t>
  </si>
  <si>
    <t>ENSE00003674240</t>
  </si>
  <si>
    <t>ENSE00003665793</t>
  </si>
  <si>
    <t>ENSE00003515841</t>
  </si>
  <si>
    <t>ENSE00000874609</t>
  </si>
  <si>
    <t>ENSE00003641333</t>
  </si>
  <si>
    <t>ENSE00003066829</t>
  </si>
  <si>
    <t>ENSE00003530679</t>
  </si>
  <si>
    <t>ENSE00002991348</t>
  </si>
  <si>
    <t>ENSE00001606811</t>
  </si>
  <si>
    <t>ENSE00003392259</t>
  </si>
  <si>
    <t>ENSE00001438075</t>
  </si>
  <si>
    <t>ENSE00003610788</t>
  </si>
  <si>
    <t>ENSE00001316315</t>
  </si>
  <si>
    <t>ENSE00003605679</t>
  </si>
  <si>
    <t>ENSE00003614250</t>
  </si>
  <si>
    <t>ENSE00003683948</t>
  </si>
  <si>
    <t>ENSE00003501167</t>
  </si>
  <si>
    <t>ENSE00003510418</t>
  </si>
  <si>
    <t>ENSE00003528389</t>
  </si>
  <si>
    <t>ENSE00003489763</t>
  </si>
  <si>
    <t>ENSE00003614946</t>
  </si>
  <si>
    <t>ENSE00003644071</t>
  </si>
  <si>
    <t>ENSE00003523010</t>
  </si>
  <si>
    <t>ENSE00003576378</t>
  </si>
  <si>
    <t>ENSE00003597475</t>
  </si>
  <si>
    <t>ENSE00003680911</t>
  </si>
  <si>
    <t>ENSE00003611337</t>
  </si>
  <si>
    <t>ENSE00002183904</t>
  </si>
  <si>
    <t>ENSE00001527324</t>
  </si>
  <si>
    <t>ENSE00003551643</t>
  </si>
  <si>
    <t>ENSE00001829112</t>
  </si>
  <si>
    <t>ENSE00001832212</t>
  </si>
  <si>
    <t>ENSE00001294627</t>
  </si>
  <si>
    <t>ENSE00001399825</t>
  </si>
  <si>
    <t>ENSE00003629287</t>
  </si>
  <si>
    <t>ENSE00001527289</t>
  </si>
  <si>
    <t>ENSE00001349843</t>
  </si>
  <si>
    <t>ENSE00001958318</t>
  </si>
  <si>
    <t>ENSE00001810178</t>
  </si>
  <si>
    <t>ENSE00002190219</t>
  </si>
  <si>
    <t>ENSE00003542021</t>
  </si>
  <si>
    <t>ENSE00003575716</t>
  </si>
  <si>
    <t>ENSE00001527464</t>
  </si>
  <si>
    <t>ENSE00001630314</t>
  </si>
  <si>
    <t>ENSE00003606933</t>
  </si>
  <si>
    <t>ENSE00001013057</t>
  </si>
  <si>
    <t>ENSE00003634615</t>
  </si>
  <si>
    <t>ENSE00000764532</t>
  </si>
  <si>
    <t>ENSE00002435853</t>
  </si>
  <si>
    <t>ENSE00003551286</t>
  </si>
  <si>
    <t>ENSE00002485122</t>
  </si>
  <si>
    <t>ENSE00002496864</t>
  </si>
  <si>
    <t>ENSE00000798910</t>
  </si>
  <si>
    <t>ENSE00003651028</t>
  </si>
  <si>
    <t>ENSE00003583305</t>
  </si>
  <si>
    <t>ENSE00003626386</t>
  </si>
  <si>
    <t>ENSE00003605878</t>
  </si>
  <si>
    <t>ENSE00003588471</t>
  </si>
  <si>
    <t>ENSE00001332882</t>
  </si>
  <si>
    <t>ENSE00000962989</t>
  </si>
  <si>
    <t>ENSE00000962990</t>
  </si>
  <si>
    <t>ENSE00003685749</t>
  </si>
  <si>
    <t>ENSE00003529070</t>
  </si>
  <si>
    <t>ENSE00003550717</t>
  </si>
  <si>
    <t>ENSE00003588410</t>
  </si>
  <si>
    <t>ENSE00003488234</t>
  </si>
  <si>
    <t>ENSE00003526646</t>
  </si>
  <si>
    <t>ENSE00003574089</t>
  </si>
  <si>
    <t>ENSE00003480263</t>
  </si>
  <si>
    <t>ENSE00003531889</t>
  </si>
  <si>
    <t>ENSE00003690352</t>
  </si>
  <si>
    <t>ENSE00003657553</t>
  </si>
  <si>
    <t>ENSE00001522657</t>
  </si>
  <si>
    <t>ENSE00003682443</t>
  </si>
  <si>
    <t>ENSE00003612164</t>
  </si>
  <si>
    <t>ENSE00003480754</t>
  </si>
  <si>
    <t>ENSE00003586723</t>
  </si>
  <si>
    <t>ENSE00003690843</t>
  </si>
  <si>
    <t>ENSE00003666581</t>
  </si>
  <si>
    <t>ENSE00003540834</t>
  </si>
  <si>
    <t>ENSE00003621596</t>
  </si>
  <si>
    <t>ENSE00003497989</t>
  </si>
  <si>
    <t>ENSE00003500528</t>
  </si>
  <si>
    <t>ENSE00003513281</t>
  </si>
  <si>
    <t>ENSE00003576231</t>
  </si>
  <si>
    <t>ENSE00003564247</t>
  </si>
  <si>
    <t>ENSE00003658282</t>
  </si>
  <si>
    <t>ENSE00001869532</t>
  </si>
  <si>
    <t>ENSE00003567817</t>
  </si>
  <si>
    <t>ENSE00001831111</t>
  </si>
  <si>
    <t>ENSE00003700642</t>
  </si>
  <si>
    <t>ENSE00003701155</t>
  </si>
  <si>
    <t>ENSE00003701736</t>
  </si>
  <si>
    <t>ENSE00003696575</t>
  </si>
  <si>
    <t>ENSE00003697565</t>
  </si>
  <si>
    <t>ENSE00003478630</t>
  </si>
  <si>
    <t>ENSE00003471254</t>
  </si>
  <si>
    <t>ENSE00001126431</t>
  </si>
  <si>
    <t>ENSE00002281564</t>
  </si>
  <si>
    <t>ENSE00002076297</t>
  </si>
  <si>
    <t>ENSE00003677647</t>
  </si>
  <si>
    <t>ENSE00002535311</t>
  </si>
  <si>
    <t>ENSE00002467347</t>
  </si>
  <si>
    <t>ENSE00003502633</t>
  </si>
  <si>
    <t>ENSE00003587385</t>
  </si>
  <si>
    <t>ENSE00000765473</t>
  </si>
  <si>
    <t>ENSE00001332230</t>
  </si>
  <si>
    <t>ENSE00003534281</t>
  </si>
  <si>
    <t>ENSE00003539964</t>
  </si>
  <si>
    <t>ENSE00001696442</t>
  </si>
  <si>
    <t>ENSE00000975824</t>
  </si>
  <si>
    <t>ENSE00001142078</t>
  </si>
  <si>
    <t>ENSE00001142072</t>
  </si>
  <si>
    <t>ENSE00001142064</t>
  </si>
  <si>
    <t>ENSE00001142057</t>
  </si>
  <si>
    <t>ENSE00000975829</t>
  </si>
  <si>
    <t>ENSE00001142049</t>
  </si>
  <si>
    <t>ENSE00002020018</t>
  </si>
  <si>
    <t>ENSE00001443634</t>
  </si>
  <si>
    <t>ENSE00001348846</t>
  </si>
  <si>
    <t>ENSE00001473761</t>
  </si>
  <si>
    <t>ENSE00003527811</t>
  </si>
  <si>
    <t>ENSE00003547307</t>
  </si>
  <si>
    <t>ENSE00003589194</t>
  </si>
  <si>
    <t>ENSE00003605470</t>
  </si>
  <si>
    <t>ENSE00003565362</t>
  </si>
  <si>
    <t>ENSE00003591764</t>
  </si>
  <si>
    <t>ENSE00003692663</t>
  </si>
  <si>
    <t>ENSE00003503698</t>
  </si>
  <si>
    <t>ENSE00000863666</t>
  </si>
  <si>
    <t>ENSE00003687094</t>
  </si>
  <si>
    <t>ENSE00003574050</t>
  </si>
  <si>
    <t>ENSE00003681154</t>
  </si>
  <si>
    <t>ENSE00001875721</t>
  </si>
  <si>
    <t>ENSE00001473768</t>
  </si>
  <si>
    <t>ENSE00001473788</t>
  </si>
  <si>
    <t>ENSE00003608526</t>
  </si>
  <si>
    <t>ENSE00003657754</t>
  </si>
  <si>
    <t>ENSE00003651713</t>
  </si>
  <si>
    <t>ENSE00003689949</t>
  </si>
  <si>
    <t>ENSE00001826549</t>
  </si>
  <si>
    <t>ENSE00001332925</t>
  </si>
  <si>
    <t>ENSE00001805753</t>
  </si>
  <si>
    <t>ENSE00003667819</t>
  </si>
  <si>
    <t>ENSE00002194464</t>
  </si>
  <si>
    <t>ENSE00001888095</t>
  </si>
  <si>
    <t>ENSE00000769675</t>
  </si>
  <si>
    <t>ENSE00000769674</t>
  </si>
  <si>
    <t>ENSE00000769673</t>
  </si>
  <si>
    <t>ENSE00000769672</t>
  </si>
  <si>
    <t>ENSE00000769671</t>
  </si>
  <si>
    <t>ENSE00000769670</t>
  </si>
  <si>
    <t>ENSE00000769669</t>
  </si>
  <si>
    <t>ENSE00000769667</t>
  </si>
  <si>
    <t>ENSE00000769665</t>
  </si>
  <si>
    <t>ENSE00000769664</t>
  </si>
  <si>
    <t>ENSE00001324938</t>
  </si>
  <si>
    <t>ENSE00001857233</t>
  </si>
  <si>
    <t>ENSE00003666791</t>
  </si>
  <si>
    <t>ENSE00003465967</t>
  </si>
  <si>
    <t>ENSE00003579795</t>
  </si>
  <si>
    <t>ENSE00003586177</t>
  </si>
  <si>
    <t>ENSE00003500194</t>
  </si>
  <si>
    <t>ENSE00003673777</t>
  </si>
  <si>
    <t>ENSE00003513797</t>
  </si>
  <si>
    <t>ENSE00001716028</t>
  </si>
  <si>
    <t>ENSE00001951737</t>
  </si>
  <si>
    <t>ENSE00001331290</t>
  </si>
  <si>
    <t>ENSE00003576816</t>
  </si>
  <si>
    <t>ENSE00003481928</t>
  </si>
  <si>
    <t>ENSE00003669225</t>
  </si>
  <si>
    <t>ENSE00003634017</t>
  </si>
  <si>
    <t>ENSE00003587187</t>
  </si>
  <si>
    <t>ENSE00001736616</t>
  </si>
  <si>
    <t>ENSE00000663689</t>
  </si>
  <si>
    <t>ENSE00000663690</t>
  </si>
  <si>
    <t>ENSE00003474836</t>
  </si>
  <si>
    <t>ENSE00001494050</t>
  </si>
  <si>
    <t>ENSE00001892047</t>
  </si>
  <si>
    <t>ENSE00003554494</t>
  </si>
  <si>
    <t>ENSE00003464041</t>
  </si>
  <si>
    <t>ENSE00003593193</t>
  </si>
  <si>
    <t>ENSE00001692569</t>
  </si>
  <si>
    <t>ENSE00001643204</t>
  </si>
  <si>
    <t>ENSE00001767208</t>
  </si>
  <si>
    <t>ENSE00001649367</t>
  </si>
  <si>
    <t>ENSE00001718373</t>
  </si>
  <si>
    <t>ENSE00001592339</t>
  </si>
  <si>
    <t>ENSE00003558822</t>
  </si>
  <si>
    <t>ENSE00003521934</t>
  </si>
  <si>
    <t>ENSE00001782706</t>
  </si>
  <si>
    <t>ENSE00001805633</t>
  </si>
  <si>
    <t>ENSE00001810830</t>
  </si>
  <si>
    <t>ENSE00001524181</t>
  </si>
  <si>
    <t>ENSE00001524174</t>
  </si>
  <si>
    <t>ENSE00001912361</t>
  </si>
  <si>
    <t>ENSE00001867353</t>
  </si>
  <si>
    <t>ENSE00001933873</t>
  </si>
  <si>
    <t>ENSE00001524178</t>
  </si>
  <si>
    <t>ENSE00002342804</t>
  </si>
  <si>
    <t>ENSE00003540840</t>
  </si>
  <si>
    <t>ENSE00003548334</t>
  </si>
  <si>
    <t>ENSE00003491270</t>
  </si>
  <si>
    <t>ENSE00003598961</t>
  </si>
  <si>
    <t>ENSE00003499371</t>
  </si>
  <si>
    <t>ENSE00003626581</t>
  </si>
  <si>
    <t>ENSE00003608827</t>
  </si>
  <si>
    <t>ENSE00003499593</t>
  </si>
  <si>
    <t>ENSE00003574341</t>
  </si>
  <si>
    <t>ENSE00003472454</t>
  </si>
  <si>
    <t>ENSE00001657313</t>
  </si>
  <si>
    <t>ENSE00001797999</t>
  </si>
  <si>
    <t>ENSE00001766738</t>
  </si>
  <si>
    <t>ENSE00001717286</t>
  </si>
  <si>
    <t>ENSE00001785349</t>
  </si>
  <si>
    <t>ENSE00001708376</t>
  </si>
  <si>
    <t>ENSE00000919724</t>
  </si>
  <si>
    <t>ENSE00003583241</t>
  </si>
  <si>
    <t>ENSE00000919726</t>
  </si>
  <si>
    <t>ENSE00000919727</t>
  </si>
  <si>
    <t>ENSE00003526235</t>
  </si>
  <si>
    <t>ENSE00003640707</t>
  </si>
  <si>
    <t>ENSE00003522127</t>
  </si>
  <si>
    <t>ENSE00000919731</t>
  </si>
  <si>
    <t>ENSE00003266590</t>
  </si>
  <si>
    <t>ENSE00001443738</t>
  </si>
  <si>
    <t>ENSE00003552617</t>
  </si>
  <si>
    <t>ENSE00003656110</t>
  </si>
  <si>
    <t>ENSE00003526016</t>
  </si>
  <si>
    <t>ENSE00003495179</t>
  </si>
  <si>
    <t>ENSE00001039927</t>
  </si>
  <si>
    <t>ENSE00003687904</t>
  </si>
  <si>
    <t>ENSE00003686502</t>
  </si>
  <si>
    <t>ENSE00003622295</t>
  </si>
  <si>
    <t>ENSE00003662322</t>
  </si>
  <si>
    <t>ENSE00001123001</t>
  </si>
  <si>
    <t>ENSE00002382687</t>
  </si>
  <si>
    <t>ENSE00001443736</t>
  </si>
  <si>
    <t>ENSE00001854668</t>
  </si>
  <si>
    <t>ENSE00003641454</t>
  </si>
  <si>
    <t>ENSE00003514442</t>
  </si>
  <si>
    <t>ENSE00003540703</t>
  </si>
  <si>
    <t>ENSE00003566922</t>
  </si>
  <si>
    <t>ENSE00003653262</t>
  </si>
  <si>
    <t>ENSE00003693546</t>
  </si>
  <si>
    <t>ENSE00003535774</t>
  </si>
  <si>
    <t>ENSE00003480378</t>
  </si>
  <si>
    <t>ENSE00003665305</t>
  </si>
  <si>
    <t>ENSE00003560725</t>
  </si>
  <si>
    <t>ENSE00003581266</t>
  </si>
  <si>
    <t>ENSE00003513249</t>
  </si>
  <si>
    <t>ENSE00001510510</t>
  </si>
  <si>
    <t>ENSE00001351959</t>
  </si>
  <si>
    <t>ENSE00000906615</t>
  </si>
  <si>
    <t>ENSE00000906614</t>
  </si>
  <si>
    <t>ENSE00000906613</t>
  </si>
  <si>
    <t>ENSE00000906612</t>
  </si>
  <si>
    <t>ENSE00000906611</t>
  </si>
  <si>
    <t>ENSE00000906610</t>
  </si>
  <si>
    <t>ENSE00000906609</t>
  </si>
  <si>
    <t>ENSE00000906608</t>
  </si>
  <si>
    <t>ENSE00000827401</t>
  </si>
  <si>
    <t>ENSE00000827402</t>
  </si>
  <si>
    <t>ENSE00000827403</t>
  </si>
  <si>
    <t>ENSE00000827404</t>
  </si>
  <si>
    <t>ENSE00000827405</t>
  </si>
  <si>
    <t>ENSE00000827406</t>
  </si>
  <si>
    <t>ENSE00000827407</t>
  </si>
  <si>
    <t>ENSE00000827408</t>
  </si>
  <si>
    <t>ENSE00003565636</t>
  </si>
  <si>
    <t>ENSE00003519436</t>
  </si>
  <si>
    <t>ENSE00003598146</t>
  </si>
  <si>
    <t>ENSE00003552851</t>
  </si>
  <si>
    <t>ENSE00003692016</t>
  </si>
  <si>
    <t>ENSE00003513156</t>
  </si>
  <si>
    <t>ENSE00001487116</t>
  </si>
  <si>
    <t>ENSE00001121737</t>
  </si>
  <si>
    <t>ENSE00003514777</t>
  </si>
  <si>
    <t>ENSE00001757901</t>
  </si>
  <si>
    <t>ENSE00001696255</t>
  </si>
  <si>
    <t>ENSE00001201250</t>
  </si>
  <si>
    <t>ENSE00001612678</t>
  </si>
  <si>
    <t>ENSE00001121703</t>
  </si>
  <si>
    <t>ENSE00001121697</t>
  </si>
  <si>
    <t>ENSE00001121690</t>
  </si>
  <si>
    <t>ENSE00001121680</t>
  </si>
  <si>
    <t>ENSE00001201272</t>
  </si>
  <si>
    <t>ENSE00001121671</t>
  </si>
  <si>
    <t>ENSE00002688741</t>
  </si>
  <si>
    <t>ENSE00002685627</t>
  </si>
  <si>
    <t>ENSE00003669145</t>
  </si>
  <si>
    <t>ENSE00003546679</t>
  </si>
  <si>
    <t>ENSE00003675285</t>
  </si>
  <si>
    <t>ENSE00003489716</t>
  </si>
  <si>
    <t>ENSE00003581893</t>
  </si>
  <si>
    <t>ENSE00003527728</t>
  </si>
  <si>
    <t>ENSE00003494728</t>
  </si>
  <si>
    <t>ENSE00003519889</t>
  </si>
  <si>
    <t>ENSE00003694477</t>
  </si>
  <si>
    <t>ENSE00003654693</t>
  </si>
  <si>
    <t>ENSE00001646544</t>
  </si>
  <si>
    <t>ENSE00001375919</t>
  </si>
  <si>
    <t>ENSE00001312579</t>
  </si>
  <si>
    <t>ENSE00003613562</t>
  </si>
  <si>
    <t>ENSE00001171254</t>
  </si>
  <si>
    <t>ENSE00001171248</t>
  </si>
  <si>
    <t>ENSE00001171239</t>
  </si>
  <si>
    <t>ENSE00003617827</t>
  </si>
  <si>
    <t>ENSE00003685663</t>
  </si>
  <si>
    <t>ENSE00001473564</t>
  </si>
  <si>
    <t>ENSE00001928296</t>
  </si>
  <si>
    <t>ENSE00001298138</t>
  </si>
  <si>
    <t>ENSE00001473560</t>
  </si>
  <si>
    <t>ENSE00001343122</t>
  </si>
  <si>
    <t>ENSE00001193973</t>
  </si>
  <si>
    <t>ENSE00001694637</t>
  </si>
  <si>
    <t>ENSE00001518283</t>
  </si>
  <si>
    <t>ENSE00001518282</t>
  </si>
  <si>
    <t>ENSE00001296019</t>
  </si>
  <si>
    <t>ENSE00001456599</t>
  </si>
  <si>
    <t>ENSE00003704858</t>
  </si>
  <si>
    <t>ENSE00003711467</t>
  </si>
  <si>
    <t>ENSE00003705958</t>
  </si>
  <si>
    <t>ENSE00003710087</t>
  </si>
  <si>
    <t>ENSE00003703892</t>
  </si>
  <si>
    <t>ENSE00003681522</t>
  </si>
  <si>
    <t>ENSE00003550653</t>
  </si>
  <si>
    <t>ENSE00003462978</t>
  </si>
  <si>
    <t>ENSE00003691897</t>
  </si>
  <si>
    <t>ENSE00003708705</t>
  </si>
  <si>
    <t>ENSE00003704996</t>
  </si>
  <si>
    <t>ENSE00003556760</t>
  </si>
  <si>
    <t>ENSE00003709550</t>
  </si>
  <si>
    <t>ENSE00003706535</t>
  </si>
  <si>
    <t>ENSE00003706873</t>
  </si>
  <si>
    <t>ENSE00003710014</t>
  </si>
  <si>
    <t>ENSE00001882390</t>
  </si>
  <si>
    <t>ENSE00001695681</t>
  </si>
  <si>
    <t>ENSE00001622081</t>
  </si>
  <si>
    <t>ENSE00001456595</t>
  </si>
  <si>
    <t>ENSE00001618814</t>
  </si>
  <si>
    <t>ENSE00003673245</t>
  </si>
  <si>
    <t>ENSE00003633139</t>
  </si>
  <si>
    <t>ENSE00003690630</t>
  </si>
  <si>
    <t>ENSE00003528186</t>
  </si>
  <si>
    <t>ENSE00003495266</t>
  </si>
  <si>
    <t>ENSE00003665400</t>
  </si>
  <si>
    <t>ENSE00003690687</t>
  </si>
  <si>
    <t>ENSE00003571287</t>
  </si>
  <si>
    <t>ENSE00003601081</t>
  </si>
  <si>
    <t>ENSE00003689121</t>
  </si>
  <si>
    <t>ENSE00001129044</t>
  </si>
  <si>
    <t>ENSE00001311160</t>
  </si>
  <si>
    <t>ENSE00001318374</t>
  </si>
  <si>
    <t>ENSE00001297944</t>
  </si>
  <si>
    <t>ENSE00001129013</t>
  </si>
  <si>
    <t>ENSE00001129006</t>
  </si>
  <si>
    <t>ENSE00001319679</t>
  </si>
  <si>
    <t>ENSE00001597369</t>
  </si>
  <si>
    <t>ENSE00001128979</t>
  </si>
  <si>
    <t>ENSE00001316091</t>
  </si>
  <si>
    <t>ENSE00003569534</t>
  </si>
  <si>
    <t>ENSE00003566982</t>
  </si>
  <si>
    <t>ENSE00003491836</t>
  </si>
  <si>
    <t>ENSE00003682925</t>
  </si>
  <si>
    <t>ENSE00003525453</t>
  </si>
  <si>
    <t>ENSE00003573898</t>
  </si>
  <si>
    <t>ENSE00003488133</t>
  </si>
  <si>
    <t>ENSE00003466270</t>
  </si>
  <si>
    <t>ENSE00003484322</t>
  </si>
  <si>
    <t>ENSE00003494203</t>
  </si>
  <si>
    <t>ENSE00003465013</t>
  </si>
  <si>
    <t>ENSE00003467955</t>
  </si>
  <si>
    <t>ENSE00003645556</t>
  </si>
  <si>
    <t>ENSE00003557477</t>
  </si>
  <si>
    <t>ENSE00003598521</t>
  </si>
  <si>
    <t>ENSE00003595881</t>
  </si>
  <si>
    <t>ENSE00003652956</t>
  </si>
  <si>
    <t>ENSE00003537522</t>
  </si>
  <si>
    <t>ENSE00003628109</t>
  </si>
  <si>
    <t>ENSE00003573329</t>
  </si>
  <si>
    <t>ENSE00003575441</t>
  </si>
  <si>
    <t>ENSE00002264021</t>
  </si>
  <si>
    <t>ENSE00003482449</t>
  </si>
  <si>
    <t>ENSE00003538600</t>
  </si>
  <si>
    <t>ENSE00001084080</t>
  </si>
  <si>
    <t>ENSE00001794937</t>
  </si>
  <si>
    <t>ENSE00001313023</t>
  </si>
  <si>
    <t>ENSE00001290865</t>
  </si>
  <si>
    <t>ENSE00001313033</t>
  </si>
  <si>
    <t>ENSE00001255693</t>
  </si>
  <si>
    <t>ENSE00001255673</t>
  </si>
  <si>
    <t>ENSE00001255668</t>
  </si>
  <si>
    <t>ENSE00003584441</t>
  </si>
  <si>
    <t>ENSE00003638382</t>
  </si>
  <si>
    <t>ENSE00001255635</t>
  </si>
  <si>
    <t>ENSE00001255625</t>
  </si>
  <si>
    <t>ENSE00001329399</t>
  </si>
  <si>
    <t>ENSE00001154433</t>
  </si>
  <si>
    <t>ENSE00001154428</t>
  </si>
  <si>
    <t>ENSE00001154426</t>
  </si>
  <si>
    <t>ENSE00001255591</t>
  </si>
  <si>
    <t>ENSE00001154420</t>
  </si>
  <si>
    <t>ENSE00001154417</t>
  </si>
  <si>
    <t>ENSE00001154411</t>
  </si>
  <si>
    <t>ENSE00001154407</t>
  </si>
  <si>
    <t>ENSE00001154403</t>
  </si>
  <si>
    <t>ENSE00001154399</t>
  </si>
  <si>
    <t>ENSE00001154395</t>
  </si>
  <si>
    <t>ENSE00001154390</t>
  </si>
  <si>
    <t>ENSE00001154381</t>
  </si>
  <si>
    <t>ENSE00001682043</t>
  </si>
  <si>
    <t>ENSE00001154367</t>
  </si>
  <si>
    <t>ENSE00001154361</t>
  </si>
  <si>
    <t>ENSE00001140354</t>
  </si>
  <si>
    <t>ENSE00003566135</t>
  </si>
  <si>
    <t>ENSE00003500761</t>
  </si>
  <si>
    <t>ENSE00003694540</t>
  </si>
  <si>
    <t>ENSE00003653339</t>
  </si>
  <si>
    <t>ENSE00003559542</t>
  </si>
  <si>
    <t>ENSE00003645901</t>
  </si>
  <si>
    <t>ENSE00003621985</t>
  </si>
  <si>
    <t>ENSE00003478809</t>
  </si>
  <si>
    <t>ENSE00003626468</t>
  </si>
  <si>
    <t>ENSE00003632344</t>
  </si>
  <si>
    <t>ENSE00003641137</t>
  </si>
  <si>
    <t>ENSE00003670158</t>
  </si>
  <si>
    <t>ENSE00003584101</t>
  </si>
  <si>
    <t>ENSE00001550146</t>
  </si>
  <si>
    <t>ENSE00001936528</t>
  </si>
  <si>
    <t>ENSE00001953427</t>
  </si>
  <si>
    <t>ENSE00001492747</t>
  </si>
  <si>
    <t>ENSE00001834360</t>
  </si>
  <si>
    <t>ENSE00003668709</t>
  </si>
  <si>
    <t>ENSE00001424816</t>
  </si>
  <si>
    <t>ENSE00001799041</t>
  </si>
  <si>
    <t>ENSE00003477638</t>
  </si>
  <si>
    <t>ENSE00003607690</t>
  </si>
  <si>
    <t>ENSE00003566977</t>
  </si>
  <si>
    <t>ENSE00003574100</t>
  </si>
  <si>
    <t>ENSE00003478633</t>
  </si>
  <si>
    <t>ENSE00001420136</t>
  </si>
  <si>
    <t>ENSE00003646368</t>
  </si>
  <si>
    <t>ENSE00003475832</t>
  </si>
  <si>
    <t>ENSE00003657664</t>
  </si>
  <si>
    <t>ENSE00003587034</t>
  </si>
  <si>
    <t>ENSE00003639346</t>
  </si>
  <si>
    <t>ENSE00003650430</t>
  </si>
  <si>
    <t>ENSE00003609711</t>
  </si>
  <si>
    <t>ENSE00003667677</t>
  </si>
  <si>
    <t>ENSE00003640273</t>
  </si>
  <si>
    <t>ENSE00002970459</t>
  </si>
  <si>
    <t>ENSE00003613577</t>
  </si>
  <si>
    <t>ENSE00002865156</t>
  </si>
  <si>
    <t>ENSE00003657987</t>
  </si>
  <si>
    <t>ENSE00002760588</t>
  </si>
  <si>
    <t>ENSE00002170827</t>
  </si>
  <si>
    <t>ENSE00003508823</t>
  </si>
  <si>
    <t>ENSE00003520638</t>
  </si>
  <si>
    <t>ENSE00003626306</t>
  </si>
  <si>
    <t>ENSE00003677327</t>
  </si>
  <si>
    <t>ENSE00000989905</t>
  </si>
  <si>
    <t>ENSE00003659402</t>
  </si>
  <si>
    <t>ENSE00003524830</t>
  </si>
  <si>
    <t>ENSE00003490868</t>
  </si>
  <si>
    <t>ENSE00003481381</t>
  </si>
  <si>
    <t>ENSE00003540993</t>
  </si>
  <si>
    <t>ENSE00003543369</t>
  </si>
  <si>
    <t>ENSE00001101716</t>
  </si>
  <si>
    <t>ENSE00001101688</t>
  </si>
  <si>
    <t>ENSE00003535531</t>
  </si>
  <si>
    <t>ENSE00003663181</t>
  </si>
  <si>
    <t>ENSE00003562597</t>
  </si>
  <si>
    <t>ENSE00002183893</t>
  </si>
  <si>
    <t>ENSE00000855029</t>
  </si>
  <si>
    <t>ENSE00000855030</t>
  </si>
  <si>
    <t>ENSE00001012847</t>
  </si>
  <si>
    <t>ENSE00002067496</t>
  </si>
  <si>
    <t>ENSE00003667135</t>
  </si>
  <si>
    <t>ENSE00001130282</t>
  </si>
  <si>
    <t>ENSE00001130274</t>
  </si>
  <si>
    <t>ENSE00001130269</t>
  </si>
  <si>
    <t>ENSE00003666759</t>
  </si>
  <si>
    <t>ENSE00003475448</t>
  </si>
  <si>
    <t>ENSE00001805007</t>
  </si>
  <si>
    <t>ENSE00003609690</t>
  </si>
  <si>
    <t>ENSE00001200526</t>
  </si>
  <si>
    <t>ENSE00003667952</t>
  </si>
  <si>
    <t>ENSE00000740036</t>
  </si>
  <si>
    <t>ENSE00001002596</t>
  </si>
  <si>
    <t>ENSE00000821077</t>
  </si>
  <si>
    <t>ENSE00003495121</t>
  </si>
  <si>
    <t>ENSE00003629197</t>
  </si>
  <si>
    <t>ENSE00003478818</t>
  </si>
  <si>
    <t>ENSE00000821073</t>
  </si>
  <si>
    <t>ENSE00000821072</t>
  </si>
  <si>
    <t>ENSE00001431204</t>
  </si>
  <si>
    <t>ENSE00001002587</t>
  </si>
  <si>
    <t>ENSE00001401832</t>
  </si>
  <si>
    <t>ENSE00001200546</t>
  </si>
  <si>
    <t>ENSE00003505788</t>
  </si>
  <si>
    <t>ENSE00003504561</t>
  </si>
  <si>
    <t>ENSE00003539586</t>
  </si>
  <si>
    <t>ENSE00001480632</t>
  </si>
  <si>
    <t>ENSE00003654977</t>
  </si>
  <si>
    <t>ENSE00003705805</t>
  </si>
  <si>
    <t>ENSE00002475636</t>
  </si>
  <si>
    <t>ENSE00002178920</t>
  </si>
  <si>
    <t>ENSE00000813753</t>
  </si>
  <si>
    <t>ENSE00000765262</t>
  </si>
  <si>
    <t>ENSE00000765263</t>
  </si>
  <si>
    <t>ENSE00001877305</t>
  </si>
  <si>
    <t>ENSE00001911238</t>
  </si>
  <si>
    <t>ENSE00001560537</t>
  </si>
  <si>
    <t>ENSE00001564153</t>
  </si>
  <si>
    <t>ENSE00002688340</t>
  </si>
  <si>
    <t>ENSE00001128501</t>
  </si>
  <si>
    <t>ENSE00002275125</t>
  </si>
  <si>
    <t>ENSE00001682536</t>
  </si>
  <si>
    <t>ENSE00003535574</t>
  </si>
  <si>
    <t>ENSE00003590622</t>
  </si>
  <si>
    <t>ENSE00003614955</t>
  </si>
  <si>
    <t>ENSE00001667088</t>
  </si>
  <si>
    <t>ENSE00001670710</t>
  </si>
  <si>
    <t>ENSE00001739598</t>
  </si>
  <si>
    <t>ENSE00001617295</t>
  </si>
  <si>
    <t>ENSE00001652815</t>
  </si>
  <si>
    <t>ENSE00001658306</t>
  </si>
  <si>
    <t>ENSE00001638731</t>
  </si>
  <si>
    <t>ENSE00001655406</t>
  </si>
  <si>
    <t>ENSE00001592116</t>
  </si>
  <si>
    <t>ENSE00001774900</t>
  </si>
  <si>
    <t>ENSE00001723835</t>
  </si>
  <si>
    <t>ENSE00001769509</t>
  </si>
  <si>
    <t>ENSE00001719378</t>
  </si>
  <si>
    <t>ENSE00003595770</t>
  </si>
  <si>
    <t>ENSE00001591923</t>
  </si>
  <si>
    <t>ENSE00001764296</t>
  </si>
  <si>
    <t>ENSE00003491738</t>
  </si>
  <si>
    <t>ENSE00003484127</t>
  </si>
  <si>
    <t>ENSE00003605753</t>
  </si>
  <si>
    <t>ENSE00001618543</t>
  </si>
  <si>
    <t>ENSE00001761338</t>
  </si>
  <si>
    <t>ENSE00001649610</t>
  </si>
  <si>
    <t>ENSE00001728966</t>
  </si>
  <si>
    <t>ENSE00003469194</t>
  </si>
  <si>
    <t>ENSE00003581035</t>
  </si>
  <si>
    <t>ENSE00003598677</t>
  </si>
  <si>
    <t>ENSE00003529497</t>
  </si>
  <si>
    <t>ENSE00003559264</t>
  </si>
  <si>
    <t>ENSE00003480406</t>
  </si>
  <si>
    <t>ENSE00003565584</t>
  </si>
  <si>
    <t>ENSE00003590115</t>
  </si>
  <si>
    <t>ENSE00003508061</t>
  </si>
  <si>
    <t>ENSE00003472092</t>
  </si>
  <si>
    <t>ENSE00003472517</t>
  </si>
  <si>
    <t>ENSE00003591034</t>
  </si>
  <si>
    <t>ENSE00003458427</t>
  </si>
  <si>
    <t>ENSE00003614552</t>
  </si>
  <si>
    <t>ENSE00003552391</t>
  </si>
  <si>
    <t>ENSE00003522577</t>
  </si>
  <si>
    <t>ENSE00003688819</t>
  </si>
  <si>
    <t>ENSE00003648389</t>
  </si>
  <si>
    <t>ENSE00003542516</t>
  </si>
  <si>
    <t>ENSE00003580001</t>
  </si>
  <si>
    <t>ENSE00003479049</t>
  </si>
  <si>
    <t>ENSE00003599084</t>
  </si>
  <si>
    <t>ENSE00003659411</t>
  </si>
  <si>
    <t>ENSE00003596787</t>
  </si>
  <si>
    <t>ENSE00003571052</t>
  </si>
  <si>
    <t>ENSE00003483502</t>
  </si>
  <si>
    <t>ENSE00003573212</t>
  </si>
  <si>
    <t>ENSE00003560896</t>
  </si>
  <si>
    <t>ENSE00003666486</t>
  </si>
  <si>
    <t>ENSE00003611442</t>
  </si>
  <si>
    <t>ENSE00003671649</t>
  </si>
  <si>
    <t>ENSE00003588344</t>
  </si>
  <si>
    <t>ENSE00003609743</t>
  </si>
  <si>
    <t>ENSE00003638878</t>
  </si>
  <si>
    <t>ENSE00003502604</t>
  </si>
  <si>
    <t>ENSE00001467894</t>
  </si>
  <si>
    <t>ENSE00001331356</t>
  </si>
  <si>
    <t>ENSE00001162426</t>
  </si>
  <si>
    <t>ENSE00003585647</t>
  </si>
  <si>
    <t>ENSE00000966591</t>
  </si>
  <si>
    <t>ENSE00003670010</t>
  </si>
  <si>
    <t>ENSE00003470841</t>
  </si>
  <si>
    <t>ENSE00003658250</t>
  </si>
  <si>
    <t>ENSE00003685564</t>
  </si>
  <si>
    <t>ENSE00003669646</t>
  </si>
  <si>
    <t>ENSE00003614346</t>
  </si>
  <si>
    <t>ENSE00003602339</t>
  </si>
  <si>
    <t>ENSE00003569537</t>
  </si>
  <si>
    <t>ENSE00003659262</t>
  </si>
  <si>
    <t>ENSE00003557200</t>
  </si>
  <si>
    <t>ENSE00003529470</t>
  </si>
  <si>
    <t>ENSE00003569424</t>
  </si>
  <si>
    <t>ENSE00003492188</t>
  </si>
  <si>
    <t>ENSE00001671036</t>
  </si>
  <si>
    <t>ENSE00001228743</t>
  </si>
  <si>
    <t>ENSE00003685923</t>
  </si>
  <si>
    <t>ENSE00003559218</t>
  </si>
  <si>
    <t>ENSE00003521664</t>
  </si>
  <si>
    <t>ENSE00003527888</t>
  </si>
  <si>
    <t>ENSE00003649805</t>
  </si>
  <si>
    <t>ENSE00003485507</t>
  </si>
  <si>
    <t>ENSE00003587655</t>
  </si>
  <si>
    <t>ENSE00003551608</t>
  </si>
  <si>
    <t>ENSE00001154485</t>
  </si>
  <si>
    <t>ENSE00003603715</t>
  </si>
  <si>
    <t>ENSE00001035295</t>
  </si>
  <si>
    <t>ENSE00001034889</t>
  </si>
  <si>
    <t>ENSE00003603742</t>
  </si>
  <si>
    <t>ENSE00003687908</t>
  </si>
  <si>
    <t>ENSE00003487759</t>
  </si>
  <si>
    <t>ENSE00003569635</t>
  </si>
  <si>
    <t>ENSE00003680515</t>
  </si>
  <si>
    <t>ENSE00001034876</t>
  </si>
  <si>
    <t>ENSE00001948565</t>
  </si>
  <si>
    <t>ENSE00001365997</t>
  </si>
  <si>
    <t>ENSE00001095923</t>
  </si>
  <si>
    <t>ENSE00001095946</t>
  </si>
  <si>
    <t>ENSE00001095907</t>
  </si>
  <si>
    <t>ENSE00001095904</t>
  </si>
  <si>
    <t>ENSE00001312192</t>
  </si>
  <si>
    <t>ENSE00001164816</t>
  </si>
  <si>
    <t>ENSE00001164807</t>
  </si>
  <si>
    <t>ENSE00001164798</t>
  </si>
  <si>
    <t>ENSE00001164787</t>
  </si>
  <si>
    <t>ENSE00001095944</t>
  </si>
  <si>
    <t>ENSE00001164770</t>
  </si>
  <si>
    <t>ENSE00001164762</t>
  </si>
  <si>
    <t>ENSE00002434226</t>
  </si>
  <si>
    <t>ENSE00002515890</t>
  </si>
  <si>
    <t>ENSE00002442774</t>
  </si>
  <si>
    <t>ENSE00002444663</t>
  </si>
  <si>
    <t>ENSE00001095931</t>
  </si>
  <si>
    <t>ENSE00001386034</t>
  </si>
  <si>
    <t>ENSE00001155861</t>
  </si>
  <si>
    <t>ENSE00001463655</t>
  </si>
  <si>
    <t>ENSE00001858642</t>
  </si>
  <si>
    <t>ENSE00001005134</t>
  </si>
  <si>
    <t>ENSE00003491824</t>
  </si>
  <si>
    <t>ENSE00000784199</t>
  </si>
  <si>
    <t>ENSE00003467095</t>
  </si>
  <si>
    <t>ENSE00003518074</t>
  </si>
  <si>
    <t>ENSE00000964860</t>
  </si>
  <si>
    <t>ENSE00000964861</t>
  </si>
  <si>
    <t>ENSE00000964862</t>
  </si>
  <si>
    <t>ENSE00000964863</t>
  </si>
  <si>
    <t>ENSE00000964864</t>
  </si>
  <si>
    <t>ENSE00000964865</t>
  </si>
  <si>
    <t>ENSE00000964866</t>
  </si>
  <si>
    <t>ENSE00000964867</t>
  </si>
  <si>
    <t>ENSE00000964868</t>
  </si>
  <si>
    <t>ENSE00000964869</t>
  </si>
  <si>
    <t>ENSE00000964870</t>
  </si>
  <si>
    <t>ENSE00000964871</t>
  </si>
  <si>
    <t>ENSE00000964872</t>
  </si>
  <si>
    <t>ENSE00000964873</t>
  </si>
  <si>
    <t>ENSE00000964874</t>
  </si>
  <si>
    <t>ENSE00000964875</t>
  </si>
  <si>
    <t>ENSE00000784174</t>
  </si>
  <si>
    <t>ENSE00000964876</t>
  </si>
  <si>
    <t>ENSE00001337127</t>
  </si>
  <si>
    <t>ENSE00001851088</t>
  </si>
  <si>
    <t>ENSE00002110866</t>
  </si>
  <si>
    <t>ENSE00001456380</t>
  </si>
  <si>
    <t>ENSE00001456379</t>
  </si>
  <si>
    <t>ENSE00001064461</t>
  </si>
  <si>
    <t>ENSE00001131020</t>
  </si>
  <si>
    <t>ENSE00003316267</t>
  </si>
  <si>
    <t>ENSE00001064463</t>
  </si>
  <si>
    <t>ENSE00001885717</t>
  </si>
  <si>
    <t>ENSE00001704901</t>
  </si>
  <si>
    <t>ENSE00003652625</t>
  </si>
  <si>
    <t>ENSE00003672812</t>
  </si>
  <si>
    <t>ENSE00003620322</t>
  </si>
  <si>
    <t>ENSE00003518702</t>
  </si>
  <si>
    <t>ENSE00003516469</t>
  </si>
  <si>
    <t>ENSE00003646460</t>
  </si>
  <si>
    <t>ENSE00003472599</t>
  </si>
  <si>
    <t>ENSE00003499953</t>
  </si>
  <si>
    <t>ENSE00003616198</t>
  </si>
  <si>
    <t>ENSE00003678671</t>
  </si>
  <si>
    <t>ENSE00003636732</t>
  </si>
  <si>
    <t>ENSE00003568222</t>
  </si>
  <si>
    <t>ENSE00003530226</t>
  </si>
  <si>
    <t>ENSE00003558782</t>
  </si>
  <si>
    <t>ENSE00003599738</t>
  </si>
  <si>
    <t>ENSE00003601538</t>
  </si>
  <si>
    <t>ENSE00003480574</t>
  </si>
  <si>
    <t>ENSE00003673294</t>
  </si>
  <si>
    <t>ENSE00003666692</t>
  </si>
  <si>
    <t>ENSE00003663987</t>
  </si>
  <si>
    <t>ENSE00003618836</t>
  </si>
  <si>
    <t>ENSE00003636288</t>
  </si>
  <si>
    <t>ENSE00003516677</t>
  </si>
  <si>
    <t>ENSE00003519307</t>
  </si>
  <si>
    <t>ENSE00003603368</t>
  </si>
  <si>
    <t>ENSE00003613691</t>
  </si>
  <si>
    <t>ENSE00003693770</t>
  </si>
  <si>
    <t>ENSE00003545330</t>
  </si>
  <si>
    <t>ENSE00003586055</t>
  </si>
  <si>
    <t>ENSE00003560400</t>
  </si>
  <si>
    <t>ENSE00003658687</t>
  </si>
  <si>
    <t>ENSE00003529715</t>
  </si>
  <si>
    <t>ENSE00003485723</t>
  </si>
  <si>
    <t>ENSE00003589340</t>
  </si>
  <si>
    <t>ENSE00003574843</t>
  </si>
  <si>
    <t>ENSE00003495888</t>
  </si>
  <si>
    <t>ENSE00003664334</t>
  </si>
  <si>
    <t>ENSE00003517230</t>
  </si>
  <si>
    <t>ENSE00003626230</t>
  </si>
  <si>
    <t>ENSE00003596441</t>
  </si>
  <si>
    <t>ENSE00003478884</t>
  </si>
  <si>
    <t>ENSE00003596469</t>
  </si>
  <si>
    <t>ENSE00003571138</t>
  </si>
  <si>
    <t>ENSE00003682636</t>
  </si>
  <si>
    <t>ENSE00003691580</t>
  </si>
  <si>
    <t>ENSE00003540435</t>
  </si>
  <si>
    <t>ENSE00003538209</t>
  </si>
  <si>
    <t>ENSE00003606635</t>
  </si>
  <si>
    <t>ENSE00003694020</t>
  </si>
  <si>
    <t>ENSE00003361560</t>
  </si>
  <si>
    <t>ENSE00003573936</t>
  </si>
  <si>
    <t>ENSE00001484009</t>
  </si>
  <si>
    <t>ENSE00003666217</t>
  </si>
  <si>
    <t>ENSE00003659301</t>
  </si>
  <si>
    <t>ENSE00000939162</t>
  </si>
  <si>
    <t>ENSE00000939163</t>
  </si>
  <si>
    <t>ENSE00000939164</t>
  </si>
  <si>
    <t>ENSE00000939165</t>
  </si>
  <si>
    <t>ENSE00000939166</t>
  </si>
  <si>
    <t>ENSE00000939167</t>
  </si>
  <si>
    <t>ENSE00000939168</t>
  </si>
  <si>
    <t>ENSE00000939169</t>
  </si>
  <si>
    <t>ENSE00000939171</t>
  </si>
  <si>
    <t>ENSE00000939173</t>
  </si>
  <si>
    <t>ENSE00000939174</t>
  </si>
  <si>
    <t>ENSE00000939175</t>
  </si>
  <si>
    <t>ENSE00001394102</t>
  </si>
  <si>
    <t>ENSE00000939177</t>
  </si>
  <si>
    <t>ENSE00000939178</t>
  </si>
  <si>
    <t>ENSE00000939180</t>
  </si>
  <si>
    <t>ENSE00003461148</t>
  </si>
  <si>
    <t>ENSE00000939183</t>
  </si>
  <si>
    <t>ENSE00000939185</t>
  </si>
  <si>
    <t>ENSE00000939187</t>
  </si>
  <si>
    <t>ENSE00000939189</t>
  </si>
  <si>
    <t>ENSE00003560258</t>
  </si>
  <si>
    <t>ENSE00001184789</t>
  </si>
  <si>
    <t>ENSE00002209788</t>
  </si>
  <si>
    <t>ENSE00002264869</t>
  </si>
  <si>
    <t>ENSE00000917796</t>
  </si>
  <si>
    <t>ENSE00002043604</t>
  </si>
  <si>
    <t>ENSE00000972225</t>
  </si>
  <si>
    <t>ENSE00000917798</t>
  </si>
  <si>
    <t>ENSE00000972226</t>
  </si>
  <si>
    <t>ENSE00002213233</t>
  </si>
  <si>
    <t>ENSE00003503194</t>
  </si>
  <si>
    <t>ENSE00003582843</t>
  </si>
  <si>
    <t>ENSE00003495806</t>
  </si>
  <si>
    <t>ENSE00003580884</t>
  </si>
  <si>
    <t>ENSE00003488464</t>
  </si>
  <si>
    <t>ENSE00003656657</t>
  </si>
  <si>
    <t>ENSE00003636977</t>
  </si>
  <si>
    <t>ENSE00002059795</t>
  </si>
  <si>
    <t>ENSE00003506518</t>
  </si>
  <si>
    <t>ENSE00002282107</t>
  </si>
  <si>
    <t>ENSE00001913252</t>
  </si>
  <si>
    <t>ENSE00000972230</t>
  </si>
  <si>
    <t>ENSE00002027309</t>
  </si>
  <si>
    <t>ENSE00001558867</t>
  </si>
  <si>
    <t>ENSE00002039394</t>
  </si>
  <si>
    <t>ENSE00001380483</t>
  </si>
  <si>
    <t>ENSE00003519701</t>
  </si>
  <si>
    <t>ENSE00003512550</t>
  </si>
  <si>
    <t>ENSE00003528806</t>
  </si>
  <si>
    <t>ENSE00003559527</t>
  </si>
  <si>
    <t>ENSE00002287560</t>
  </si>
  <si>
    <t>ENSE00003654721</t>
  </si>
  <si>
    <t>ENSE00003708312</t>
  </si>
  <si>
    <t>ENSE00002454902</t>
  </si>
  <si>
    <t>ENSE00003704290</t>
  </si>
  <si>
    <t>ENSE00001745508</t>
  </si>
  <si>
    <t>ENSE00001532186</t>
  </si>
  <si>
    <t>ENSE00001298636</t>
  </si>
  <si>
    <t>ENSE00003671067</t>
  </si>
  <si>
    <t>ENSE00003575445</t>
  </si>
  <si>
    <t>ENSE00001411662</t>
  </si>
  <si>
    <t>ENSE00001268223</t>
  </si>
  <si>
    <t>ENSE00001370906</t>
  </si>
  <si>
    <t>ENSE00001268202</t>
  </si>
  <si>
    <t>ENSE00001268162</t>
  </si>
  <si>
    <t>ENSE00001268197</t>
  </si>
  <si>
    <t>ENSE00001404328</t>
  </si>
  <si>
    <t>ENSE00001463830</t>
  </si>
  <si>
    <t>ENSE00000758534</t>
  </si>
  <si>
    <t>ENSE00001463824</t>
  </si>
  <si>
    <t>ENSE00000842534</t>
  </si>
  <si>
    <t>ENSE00000708640</t>
  </si>
  <si>
    <t>ENSE00000708639</t>
  </si>
  <si>
    <t>ENSE00000708638</t>
  </si>
  <si>
    <t>ENSE00001053091</t>
  </si>
  <si>
    <t>ENSE00003647015</t>
  </si>
  <si>
    <t>ENSE00003556206</t>
  </si>
  <si>
    <t>ENSE00002427897</t>
  </si>
  <si>
    <t>ENSE00001607896</t>
  </si>
  <si>
    <t>ENSE00001713759</t>
  </si>
  <si>
    <t>ENSE00001696674</t>
  </si>
  <si>
    <t>ENSE00001784438</t>
  </si>
  <si>
    <t>ENSE00003469228</t>
  </si>
  <si>
    <t>ENSE00003586860</t>
  </si>
  <si>
    <t>ENSE00001059664</t>
  </si>
  <si>
    <t>ENSE00001143935</t>
  </si>
  <si>
    <t>ENSE00001143926</t>
  </si>
  <si>
    <t>ENSE00003647790</t>
  </si>
  <si>
    <t>ENSE00003384797</t>
  </si>
  <si>
    <t>ENSE00003336426</t>
  </si>
  <si>
    <t>ENSE00003462599</t>
  </si>
  <si>
    <t>ENSE00003556105</t>
  </si>
  <si>
    <t>ENSE00003606070</t>
  </si>
  <si>
    <t>ENSE00003491886</t>
  </si>
  <si>
    <t>ENSE00003660791</t>
  </si>
  <si>
    <t>ENSE00003532895</t>
  </si>
  <si>
    <t>ENSE00003471260</t>
  </si>
  <si>
    <t>ENSE00001143833</t>
  </si>
  <si>
    <t>ENSE00003571409</t>
  </si>
  <si>
    <t>ENSE00003686253</t>
  </si>
  <si>
    <t>ENSE00003689485</t>
  </si>
  <si>
    <t>ENSE00003493556</t>
  </si>
  <si>
    <t>ENSE00002347570</t>
  </si>
  <si>
    <t>ENSE00002389426</t>
  </si>
  <si>
    <t>ENSE00001747243</t>
  </si>
  <si>
    <t>ENSE00003538472</t>
  </si>
  <si>
    <t>ENSE00003570172</t>
  </si>
  <si>
    <t>ENSE00003651673</t>
  </si>
  <si>
    <t>ENSE00003511189</t>
  </si>
  <si>
    <t>ENSE00003510904</t>
  </si>
  <si>
    <t>ENSE00003546541</t>
  </si>
  <si>
    <t>ENSE00003461605</t>
  </si>
  <si>
    <t>ENSE00003522055</t>
  </si>
  <si>
    <t>ENSE00003673115</t>
  </si>
  <si>
    <t>ENSE00003665238</t>
  </si>
  <si>
    <t>ENSE00003702886</t>
  </si>
  <si>
    <t>ENSE00003548680</t>
  </si>
  <si>
    <t>ENSE00003664970</t>
  </si>
  <si>
    <t>ENSE00003583391</t>
  </si>
  <si>
    <t>ENSE00003520371</t>
  </si>
  <si>
    <t>ENSE00001787263</t>
  </si>
  <si>
    <t>ENSE00001456928</t>
  </si>
  <si>
    <t>ENSE00003691245</t>
  </si>
  <si>
    <t>ENSE00002304010</t>
  </si>
  <si>
    <t>ENSE00001763103</t>
  </si>
  <si>
    <t>ENSE00001709932</t>
  </si>
  <si>
    <t>ENSE00001816393</t>
  </si>
  <si>
    <t>ENSE00003567716</t>
  </si>
  <si>
    <t>ENSE00003488412</t>
  </si>
  <si>
    <t>ENSE00003637083</t>
  </si>
  <si>
    <t>ENSE00003589679</t>
  </si>
  <si>
    <t>ENSE00003681829</t>
  </si>
  <si>
    <t>ENSE00003530900</t>
  </si>
  <si>
    <t>ENSE00003608712</t>
  </si>
  <si>
    <t>ENSE00003629514</t>
  </si>
  <si>
    <t>ENSE00003553724</t>
  </si>
  <si>
    <t>ENSE00003631185</t>
  </si>
  <si>
    <t>ENSE00003486661</t>
  </si>
  <si>
    <t>ENSE00003525972</t>
  </si>
  <si>
    <t>ENSE00003618465</t>
  </si>
  <si>
    <t>ENSE00003547346</t>
  </si>
  <si>
    <t>ENSE00003680367</t>
  </si>
  <si>
    <t>ENSE00003599907</t>
  </si>
  <si>
    <t>ENSE00001847306</t>
  </si>
  <si>
    <t>ENSE00001448723</t>
  </si>
  <si>
    <t>ENSE00001146297</t>
  </si>
  <si>
    <t>ENSE00001922904</t>
  </si>
  <si>
    <t>ENSE00001418952</t>
  </si>
  <si>
    <t>ENSE00001924341</t>
  </si>
  <si>
    <t>ENSE00003605080</t>
  </si>
  <si>
    <t>ENSE00001394905</t>
  </si>
  <si>
    <t>ENSE00001952919</t>
  </si>
  <si>
    <t>ENSE00001407803</t>
  </si>
  <si>
    <t>ENSE00001448716</t>
  </si>
  <si>
    <t>ENSE00001448715</t>
  </si>
  <si>
    <t>ENSE00001434211</t>
  </si>
  <si>
    <t>ENSE00002257202</t>
  </si>
  <si>
    <t>ENSE00002313887</t>
  </si>
  <si>
    <t>ENSE00001206339</t>
  </si>
  <si>
    <t>ENSE00001866587</t>
  </si>
  <si>
    <t>ENSE00001373499</t>
  </si>
  <si>
    <t>ENSE00001171309</t>
  </si>
  <si>
    <t>ENSE00000652099</t>
  </si>
  <si>
    <t>ENSE00001323333</t>
  </si>
  <si>
    <t>ENSE00001292557</t>
  </si>
  <si>
    <t>ENSE00001305681</t>
  </si>
  <si>
    <t>ENSE00001383963</t>
  </si>
  <si>
    <t>ENSE00001306896</t>
  </si>
  <si>
    <t>ENSE00001325971</t>
  </si>
  <si>
    <t>ENSE00001308068</t>
  </si>
  <si>
    <t>ENSE00001327284</t>
  </si>
  <si>
    <t>ENSE00003551311</t>
  </si>
  <si>
    <t>ENSE00003641081</t>
  </si>
  <si>
    <t>ENSE00003570003</t>
  </si>
  <si>
    <t>ENSE00001641610</t>
  </si>
  <si>
    <t>ENSE00003646025</t>
  </si>
  <si>
    <t>ENSE00001832638</t>
  </si>
  <si>
    <t>ENSE00003582752</t>
  </si>
  <si>
    <t>ENSE00001912462</t>
  </si>
  <si>
    <t>ENSE00001551705</t>
  </si>
  <si>
    <t>ENSE00001954657</t>
  </si>
  <si>
    <t>ENSE00001374874</t>
  </si>
  <si>
    <t>ENSE00001925193</t>
  </si>
  <si>
    <t>ENSE00001902908</t>
  </si>
  <si>
    <t>ENSE00001636716</t>
  </si>
  <si>
    <t>ENSE00003631206</t>
  </si>
  <si>
    <t>ENSE00001456052</t>
  </si>
  <si>
    <t>ENSE00001456048</t>
  </si>
  <si>
    <t>ENSE00001064516</t>
  </si>
  <si>
    <t>ENSE00001064515</t>
  </si>
  <si>
    <t>ENSE00001524054</t>
  </si>
  <si>
    <t>ENSE00002053260</t>
  </si>
  <si>
    <t>ENSE00002506561</t>
  </si>
  <si>
    <t>ENSE00003641865</t>
  </si>
  <si>
    <t>ENSE00003523013</t>
  </si>
  <si>
    <t>ENSE00003661015</t>
  </si>
  <si>
    <t>ENSE00003597328</t>
  </si>
  <si>
    <t>ENSE00003680879</t>
  </si>
  <si>
    <t>ENSE00003481930</t>
  </si>
  <si>
    <t>ENSE00003672546</t>
  </si>
  <si>
    <t>ENSE00002250870</t>
  </si>
  <si>
    <t>ENSE00002070429</t>
  </si>
  <si>
    <t>ENSE00002082963</t>
  </si>
  <si>
    <t>ENSE00002082022</t>
  </si>
  <si>
    <t>ENSE00002084532</t>
  </si>
  <si>
    <t>ENSE00001137411</t>
  </si>
  <si>
    <t>ENSE00001324259</t>
  </si>
  <si>
    <t>ENSE00001471192</t>
  </si>
  <si>
    <t>ENSE00003703426</t>
  </si>
  <si>
    <t>ENSE00003709373</t>
  </si>
  <si>
    <t>ENSE00003706655</t>
  </si>
  <si>
    <t>ENSE00003709612</t>
  </si>
  <si>
    <t>ENSE00003635636</t>
  </si>
  <si>
    <t>ENSE00001405998</t>
  </si>
  <si>
    <t>ENSE00003465268</t>
  </si>
  <si>
    <t>ENSE00003549891</t>
  </si>
  <si>
    <t>ENSE00003642606</t>
  </si>
  <si>
    <t>ENSE00003489848</t>
  </si>
  <si>
    <t>ENSE00002841448</t>
  </si>
  <si>
    <t>ENSE00002792884</t>
  </si>
  <si>
    <t>ENSE00002808748</t>
  </si>
  <si>
    <t>ENSE00002235306</t>
  </si>
  <si>
    <t>ENSE00002267425</t>
  </si>
  <si>
    <t>ENSE00002947419</t>
  </si>
  <si>
    <t>ENSE00002751913</t>
  </si>
  <si>
    <t>ENSE00001512843</t>
  </si>
  <si>
    <t>ENSE00001308026</t>
  </si>
  <si>
    <t>ENSE00001152267</t>
  </si>
  <si>
    <t>ENSE00000959746</t>
  </si>
  <si>
    <t>ENSE00001696123</t>
  </si>
  <si>
    <t>ENSE00001890802</t>
  </si>
  <si>
    <t>ENSE00001894125</t>
  </si>
  <si>
    <t>ENSE00001526848</t>
  </si>
  <si>
    <t>ENSE00001756399</t>
  </si>
  <si>
    <t>ENSE00001691751</t>
  </si>
  <si>
    <t>ENSE00000923827</t>
  </si>
  <si>
    <t>ENSE00000976288</t>
  </si>
  <si>
    <t>ENSE00000923829</t>
  </si>
  <si>
    <t>ENSE00000831570</t>
  </si>
  <si>
    <t>ENSE00000923830</t>
  </si>
  <si>
    <t>ENSE00000976290</t>
  </si>
  <si>
    <t>ENSE00001391137</t>
  </si>
  <si>
    <t>ENSE00000923833</t>
  </si>
  <si>
    <t>ENSE00000923834</t>
  </si>
  <si>
    <t>ENSE00000923835</t>
  </si>
  <si>
    <t>ENSE00000923836</t>
  </si>
  <si>
    <t>ENSE00000923837</t>
  </si>
  <si>
    <t>ENSE00000923838</t>
  </si>
  <si>
    <t>ENSE00000667116</t>
  </si>
  <si>
    <t>ENSE00003618375</t>
  </si>
  <si>
    <t>ENSE00003631926</t>
  </si>
  <si>
    <t>ENSE00003567821</t>
  </si>
  <si>
    <t>ENSE00000923842</t>
  </si>
  <si>
    <t>ENSE00000923843</t>
  </si>
  <si>
    <t>ENSE00000923844</t>
  </si>
  <si>
    <t>ENSE00000923845</t>
  </si>
  <si>
    <t>ENSE00001155513</t>
  </si>
  <si>
    <t>ENSE00001257104</t>
  </si>
  <si>
    <t>ENSE00003630653</t>
  </si>
  <si>
    <t>ENSE00003568990</t>
  </si>
  <si>
    <t>ENSE00003549291</t>
  </si>
  <si>
    <t>ENSE00001134055</t>
  </si>
  <si>
    <t>ENSE00001199390</t>
  </si>
  <si>
    <t>ENSE00001257056</t>
  </si>
  <si>
    <t>ENSE00001199379</t>
  </si>
  <si>
    <t>ENSE00001199374</t>
  </si>
  <si>
    <t>ENSE00001199370</t>
  </si>
  <si>
    <t>ENSE00002629369</t>
  </si>
  <si>
    <t>ENSE00003491811</t>
  </si>
  <si>
    <t>ENSE00003587496</t>
  </si>
  <si>
    <t>ENSE00003691755</t>
  </si>
  <si>
    <t>ENSE00001648385</t>
  </si>
  <si>
    <t>ENSE00001722505</t>
  </si>
  <si>
    <t>ENSE00001815438</t>
  </si>
  <si>
    <t>ENSE00001937709</t>
  </si>
  <si>
    <t>ENSE00001702768</t>
  </si>
  <si>
    <t>ENSE00001850607</t>
  </si>
  <si>
    <t>ENSE00003631762</t>
  </si>
  <si>
    <t>ENSE00002264772</t>
  </si>
  <si>
    <t>ENSE00001670929</t>
  </si>
  <si>
    <t>ENSE00003693399</t>
  </si>
  <si>
    <t>ENSE00003653182</t>
  </si>
  <si>
    <t>ENSE00003648452</t>
  </si>
  <si>
    <t>ENSE00003663782</t>
  </si>
  <si>
    <t>ENSE00003605099</t>
  </si>
  <si>
    <t>ENSE00003679402</t>
  </si>
  <si>
    <t>ENSE00003572793</t>
  </si>
  <si>
    <t>ENSE00003610105</t>
  </si>
  <si>
    <t>ENSE00003530664</t>
  </si>
  <si>
    <t>ENSE00003523294</t>
  </si>
  <si>
    <t>ENSE00003625564</t>
  </si>
  <si>
    <t>ENSE00003564965</t>
  </si>
  <si>
    <t>ENSE00003675634</t>
  </si>
  <si>
    <t>ENSE00003632167</t>
  </si>
  <si>
    <t>ENSE00003629888</t>
  </si>
  <si>
    <t>ENSE00003591380</t>
  </si>
  <si>
    <t>ENSE00003655754</t>
  </si>
  <si>
    <t>ENSE00003629275</t>
  </si>
  <si>
    <t>ENSE00003625600</t>
  </si>
  <si>
    <t>ENSE00003657083</t>
  </si>
  <si>
    <t>ENSE00003580476</t>
  </si>
  <si>
    <t>ENSE00003650103</t>
  </si>
  <si>
    <t>ENSE00003465438</t>
  </si>
  <si>
    <t>ENSE00003585058</t>
  </si>
  <si>
    <t>ENSE00003528993</t>
  </si>
  <si>
    <t>ENSE00001384235</t>
  </si>
  <si>
    <t>ENSE00001639557</t>
  </si>
  <si>
    <t>ENSE00001561654</t>
  </si>
  <si>
    <t>ENSE00002710967</t>
  </si>
  <si>
    <t>ENSE00001896529</t>
  </si>
  <si>
    <t>ENSE00000750047</t>
  </si>
  <si>
    <t>ENSE00000750048</t>
  </si>
  <si>
    <t>ENSE00000750049</t>
  </si>
  <si>
    <t>ENSE00003476312</t>
  </si>
  <si>
    <t>ENSE00002087438</t>
  </si>
  <si>
    <t>ENSE00001410976</t>
  </si>
  <si>
    <t>ENSE00001410336</t>
  </si>
  <si>
    <t>ENSE00001887422</t>
  </si>
  <si>
    <t>ENSE00000359739</t>
  </si>
  <si>
    <t>ENSE00000761561</t>
  </si>
  <si>
    <t>ENSE00002258316</t>
  </si>
  <si>
    <t>ENSE00002243998</t>
  </si>
  <si>
    <t>ENSE00002286410</t>
  </si>
  <si>
    <t>ENSE00003550915</t>
  </si>
  <si>
    <t>ENSE00001512799</t>
  </si>
  <si>
    <t>ENSE00001448790</t>
  </si>
  <si>
    <t>ENSE00001225220</t>
  </si>
  <si>
    <t>ENSE00001244206</t>
  </si>
  <si>
    <t>ENSE00001107803</t>
  </si>
  <si>
    <t>ENSE00003698204</t>
  </si>
  <si>
    <t>ENSE00003697692</t>
  </si>
  <si>
    <t>ENSE00003698609</t>
  </si>
  <si>
    <t>ENSE00003698017</t>
  </si>
  <si>
    <t>ENSE00003697348</t>
  </si>
  <si>
    <t>ENSE00002052752</t>
  </si>
  <si>
    <t>ENSE00003701648</t>
  </si>
  <si>
    <t>ENSE00003696817</t>
  </si>
  <si>
    <t>ENSE00003542964</t>
  </si>
  <si>
    <t>ENSE00003495855</t>
  </si>
  <si>
    <t>ENSE00003700551</t>
  </si>
  <si>
    <t>ENSE00003702379</t>
  </si>
  <si>
    <t>ENSE00001784200</t>
  </si>
  <si>
    <t>ENSE00001817075</t>
  </si>
  <si>
    <t>ENSE00003499675</t>
  </si>
  <si>
    <t>ENSE00000652198</t>
  </si>
  <si>
    <t>ENSE00000652197</t>
  </si>
  <si>
    <t>ENSE00003472327</t>
  </si>
  <si>
    <t>ENSE00001361929</t>
  </si>
  <si>
    <t>ENSE00000652194</t>
  </si>
  <si>
    <t>ENSE00000652193</t>
  </si>
  <si>
    <t>ENSE00001332338</t>
  </si>
  <si>
    <t>ENSE00003519368</t>
  </si>
  <si>
    <t>ENSE00003628671</t>
  </si>
  <si>
    <t>ENSE00001332326</t>
  </si>
  <si>
    <t>ENSE00000652188</t>
  </si>
  <si>
    <t>ENSE00000652187</t>
  </si>
  <si>
    <t>ENSE00001332335</t>
  </si>
  <si>
    <t>ENSE00001701490</t>
  </si>
  <si>
    <t>ENSE00000879795</t>
  </si>
  <si>
    <t>ENSE00001747501</t>
  </si>
  <si>
    <t>ENSE00001730066</t>
  </si>
  <si>
    <t>ENSE00001048424</t>
  </si>
  <si>
    <t>ENSE00000849631</t>
  </si>
  <si>
    <t>ENSE00000849632</t>
  </si>
  <si>
    <t>ENSE00000849633</t>
  </si>
  <si>
    <t>ENSE00000747051</t>
  </si>
  <si>
    <t>ENSE00000849634</t>
  </si>
  <si>
    <t>ENSE00000849635</t>
  </si>
  <si>
    <t>ENSE00000849636</t>
  </si>
  <si>
    <t>ENSE00000849637</t>
  </si>
  <si>
    <t>ENSE00000849638</t>
  </si>
  <si>
    <t>ENSE00001032057</t>
  </si>
  <si>
    <t>ENSE00003518057</t>
  </si>
  <si>
    <t>ENSE00003508916</t>
  </si>
  <si>
    <t>ENSE00003536380</t>
  </si>
  <si>
    <t>ENSE00003462848</t>
  </si>
  <si>
    <t>ENSE00003491473</t>
  </si>
  <si>
    <t>ENSE00003585332</t>
  </si>
  <si>
    <t>ENSE00001033342</t>
  </si>
  <si>
    <t>ENSE00001535545</t>
  </si>
  <si>
    <t>ENSE00003486142</t>
  </si>
  <si>
    <t>ENSE00001931764</t>
  </si>
  <si>
    <t>ENSE00001535492</t>
  </si>
  <si>
    <t>ENSE00003579517</t>
  </si>
  <si>
    <t>ENSE00003684785</t>
  </si>
  <si>
    <t>ENSE00001418790</t>
  </si>
  <si>
    <t>ENSE00003661463</t>
  </si>
  <si>
    <t>ENSE00001411978</t>
  </si>
  <si>
    <t>ENSE00001858431</t>
  </si>
  <si>
    <t>ENSE00002116271</t>
  </si>
  <si>
    <t>ENSE00001768370</t>
  </si>
  <si>
    <t>ENSE00001634143</t>
  </si>
  <si>
    <t>ENSE00001601366</t>
  </si>
  <si>
    <t>ENSE00001417176</t>
  </si>
  <si>
    <t>ENSE00001833804</t>
  </si>
  <si>
    <t>ENSE00003496053</t>
  </si>
  <si>
    <t>ENSE00003529527</t>
  </si>
  <si>
    <t>ENSE00001831262</t>
  </si>
  <si>
    <t>ENSE00001908861</t>
  </si>
  <si>
    <t>ENSE00001885678</t>
  </si>
  <si>
    <t>ENSE00002686544</t>
  </si>
  <si>
    <t>ENSE00003617867</t>
  </si>
  <si>
    <t>ENSE00003672784</t>
  </si>
  <si>
    <t>ENSE00003526889</t>
  </si>
  <si>
    <t>ENSE00002264214</t>
  </si>
  <si>
    <t>ENSE00001235883</t>
  </si>
  <si>
    <t>ENSE00003638812</t>
  </si>
  <si>
    <t>ENSE00003682160</t>
  </si>
  <si>
    <t>ENSE00001235921</t>
  </si>
  <si>
    <t>ENSE00002262151</t>
  </si>
  <si>
    <t>ENSE00003663414</t>
  </si>
  <si>
    <t>ENSE00001235888</t>
  </si>
  <si>
    <t>ENSE00002269227</t>
  </si>
  <si>
    <t>ENSE00002721099</t>
  </si>
  <si>
    <t>ENSE00002733805</t>
  </si>
  <si>
    <t>ENSE00001377005</t>
  </si>
  <si>
    <t>ENSE00001941512</t>
  </si>
  <si>
    <t>ENSE00002278205</t>
  </si>
  <si>
    <t>ENSE00001512473</t>
  </si>
  <si>
    <t>ENSE00003490853</t>
  </si>
  <si>
    <t>ENSE00003604651</t>
  </si>
  <si>
    <t>ENSE00001205222</t>
  </si>
  <si>
    <t>ENSE00001205220</t>
  </si>
  <si>
    <t>ENSE00001205218</t>
  </si>
  <si>
    <t>ENSE00001366379</t>
  </si>
  <si>
    <t>ENSE00001493081</t>
  </si>
  <si>
    <t>ENSE00001139995</t>
  </si>
  <si>
    <t>ENSE00000997375</t>
  </si>
  <si>
    <t>ENSE00001077693</t>
  </si>
  <si>
    <t>ENSE00001077692</t>
  </si>
  <si>
    <t>ENSE00001077694</t>
  </si>
  <si>
    <t>ENSE00001077691</t>
  </si>
  <si>
    <t>ENSE00001128470</t>
  </si>
  <si>
    <t>ENSE00001128465</t>
  </si>
  <si>
    <t>ENSE00001077674</t>
  </si>
  <si>
    <t>ENSE00000826291</t>
  </si>
  <si>
    <t>ENSE00000826292</t>
  </si>
  <si>
    <t>ENSE00003485038</t>
  </si>
  <si>
    <t>ENSE00003568097</t>
  </si>
  <si>
    <t>ENSE00003489671</t>
  </si>
  <si>
    <t>ENSE00003485539</t>
  </si>
  <si>
    <t>ENSE00000826297</t>
  </si>
  <si>
    <t>ENSE00000826298</t>
  </si>
  <si>
    <t>ENSE00000826299</t>
  </si>
  <si>
    <t>ENSE00000826300</t>
  </si>
  <si>
    <t>ENSE00001139987</t>
  </si>
  <si>
    <t>ENSE00001456562</t>
  </si>
  <si>
    <t>ENSE00001156351</t>
  </si>
  <si>
    <t>ENSE00001156344</t>
  </si>
  <si>
    <t>ENSE00003595610</t>
  </si>
  <si>
    <t>ENSE00001156330</t>
  </si>
  <si>
    <t>ENSE00001156327</t>
  </si>
  <si>
    <t>ENSE00003601394</t>
  </si>
  <si>
    <t>ENSE00001156315</t>
  </si>
  <si>
    <t>ENSE00001456541</t>
  </si>
  <si>
    <t>ENSE00001600451</t>
  </si>
  <si>
    <t>ENSE00003535186</t>
  </si>
  <si>
    <t>ENSE00002953704</t>
  </si>
  <si>
    <t>ENSE00002852995</t>
  </si>
  <si>
    <t>ENSE00001920137</t>
  </si>
  <si>
    <t>ENSE00001782317</t>
  </si>
  <si>
    <t>ENSE00003494657</t>
  </si>
  <si>
    <t>ENSE00001859184</t>
  </si>
  <si>
    <t>ENSE00000844392</t>
  </si>
  <si>
    <t>ENSE00003598752</t>
  </si>
  <si>
    <t>ENSE00003583378</t>
  </si>
  <si>
    <t>ENSE00003666145</t>
  </si>
  <si>
    <t>ENSE00003478164</t>
  </si>
  <si>
    <t>ENSE00003530746</t>
  </si>
  <si>
    <t>ENSE00003610169</t>
  </si>
  <si>
    <t>ENSE00003470877</t>
  </si>
  <si>
    <t>ENSE00003688123</t>
  </si>
  <si>
    <t>ENSE00003650604</t>
  </si>
  <si>
    <t>ENSE00003463070</t>
  </si>
  <si>
    <t>ENSE00003480911</t>
  </si>
  <si>
    <t>ENSE00003524722</t>
  </si>
  <si>
    <t>ENSE00003536040</t>
  </si>
  <si>
    <t>ENSE00001930498</t>
  </si>
  <si>
    <t>ENSE00003645286</t>
  </si>
  <si>
    <t>ENSE00003631649</t>
  </si>
  <si>
    <t>ENSE00001518635</t>
  </si>
  <si>
    <t>ENSE00003501845</t>
  </si>
  <si>
    <t>ENSE00003644573</t>
  </si>
  <si>
    <t>ENSE00003574062</t>
  </si>
  <si>
    <t>ENSE00002187452</t>
  </si>
  <si>
    <t>ENSE00001775915</t>
  </si>
  <si>
    <t>ENSE00001764010</t>
  </si>
  <si>
    <t>ENSE00001746768</t>
  </si>
  <si>
    <t>ENSE00001760712</t>
  </si>
  <si>
    <t>ENSE00001594163</t>
  </si>
  <si>
    <t>ENSE00003465771</t>
  </si>
  <si>
    <t>ENSE00003607567</t>
  </si>
  <si>
    <t>ENSE00003573696</t>
  </si>
  <si>
    <t>ENSE00003475419</t>
  </si>
  <si>
    <t>ENSE00001454527</t>
  </si>
  <si>
    <t>ENSE00003686165</t>
  </si>
  <si>
    <t>ENSE00003585210</t>
  </si>
  <si>
    <t>ENSE00001629345</t>
  </si>
  <si>
    <t>ENSE00001593395</t>
  </si>
  <si>
    <t>ENSE00001806560</t>
  </si>
  <si>
    <t>ENSE00001722606</t>
  </si>
  <si>
    <t>ENSE00001665997</t>
  </si>
  <si>
    <t>ENSE00001622959</t>
  </si>
  <si>
    <t>ENSE00001607813</t>
  </si>
  <si>
    <t>ENSE00001732187</t>
  </si>
  <si>
    <t>ENSE00001595379</t>
  </si>
  <si>
    <t>ENSE00001712032</t>
  </si>
  <si>
    <t>ENSE00001755811</t>
  </si>
  <si>
    <t>ENSE00001688568</t>
  </si>
  <si>
    <t>ENSE00001728775</t>
  </si>
  <si>
    <t>ENSE00001794421</t>
  </si>
  <si>
    <t>ENSE00001746695</t>
  </si>
  <si>
    <t>ENSE00001518641</t>
  </si>
  <si>
    <t>ENSE00001454514</t>
  </si>
  <si>
    <t>ENSE00001454513</t>
  </si>
  <si>
    <t>ENSE00001454511</t>
  </si>
  <si>
    <t>ENSE00001454452</t>
  </si>
  <si>
    <t>ENSE00001811813</t>
  </si>
  <si>
    <t>ENSE00001824627</t>
  </si>
  <si>
    <t>ENSE00001454504</t>
  </si>
  <si>
    <t>ENSE00001459243</t>
  </si>
  <si>
    <t>ENSE00003577008</t>
  </si>
  <si>
    <t>ENSE00003662175</t>
  </si>
  <si>
    <t>ENSE00003544014</t>
  </si>
  <si>
    <t>ENSE00001901613</t>
  </si>
  <si>
    <t>ENSE00001517831</t>
  </si>
  <si>
    <t>ENSE00001892622</t>
  </si>
  <si>
    <t>ENSE00001459235</t>
  </si>
  <si>
    <t>ENSE00003589929</t>
  </si>
  <si>
    <t>ENSE00003562299</t>
  </si>
  <si>
    <t>ENSE00003611122</t>
  </si>
  <si>
    <t>ENSE00002025786</t>
  </si>
  <si>
    <t>ENSE00002066735</t>
  </si>
  <si>
    <t>ENSE00002042048</t>
  </si>
  <si>
    <t>ENSE00001247615</t>
  </si>
  <si>
    <t>ENSE00003536533</t>
  </si>
  <si>
    <t>ENSE00003652336</t>
  </si>
  <si>
    <t>ENSE00003668399</t>
  </si>
  <si>
    <t>ENSE00003631183</t>
  </si>
  <si>
    <t>ENSE00001172954</t>
  </si>
  <si>
    <t>ENSE00003683702</t>
  </si>
  <si>
    <t>ENSE00003502130</t>
  </si>
  <si>
    <t>ENSE00001178763</t>
  </si>
  <si>
    <t>ENSE00001756510</t>
  </si>
  <si>
    <t>ENSE00001178717</t>
  </si>
  <si>
    <t>ENSE00001320361</t>
  </si>
  <si>
    <t>ENSE00003649824</t>
  </si>
  <si>
    <t>ENSE00003589388</t>
  </si>
  <si>
    <t>ENSE00003478155</t>
  </si>
  <si>
    <t>ENSE00003631618</t>
  </si>
  <si>
    <t>ENSE00003522638</t>
  </si>
  <si>
    <t>ENSE00003614700</t>
  </si>
  <si>
    <t>ENSE00003487653</t>
  </si>
  <si>
    <t>ENSE00000729548</t>
  </si>
  <si>
    <t>ENSE00000729547</t>
  </si>
  <si>
    <t>ENSE00000729545</t>
  </si>
  <si>
    <t>ENSE00003472219</t>
  </si>
  <si>
    <t>ENSE00003685811</t>
  </si>
  <si>
    <t>ENSE00003574435</t>
  </si>
  <si>
    <t>ENSE00003632434</t>
  </si>
  <si>
    <t>ENSE00003538474</t>
  </si>
  <si>
    <t>ENSE00003573955</t>
  </si>
  <si>
    <t>ENSE00003536171</t>
  </si>
  <si>
    <t>ENSE00001895607</t>
  </si>
  <si>
    <t>ENSE00001812020</t>
  </si>
  <si>
    <t>ENSE00003517664</t>
  </si>
  <si>
    <t>ENSE00001938395</t>
  </si>
  <si>
    <t>ENSE00001280487</t>
  </si>
  <si>
    <t>ENSE00001911164</t>
  </si>
  <si>
    <t>ENSE00001915916</t>
  </si>
  <si>
    <t>ENSE00001922639</t>
  </si>
  <si>
    <t>ENSE00000952288</t>
  </si>
  <si>
    <t>ENSE00000952289</t>
  </si>
  <si>
    <t>ENSE00000709426</t>
  </si>
  <si>
    <t>ENSE00000709425</t>
  </si>
  <si>
    <t>ENSE00000709423</t>
  </si>
  <si>
    <t>ENSE00000358709</t>
  </si>
  <si>
    <t>ENSE00000709421</t>
  </si>
  <si>
    <t>ENSE00000709415</t>
  </si>
  <si>
    <t>ENSE00000709413</t>
  </si>
  <si>
    <t>ENSE00000358713</t>
  </si>
  <si>
    <t>ENSE00000709411</t>
  </si>
  <si>
    <t>ENSE00000709371</t>
  </si>
  <si>
    <t>ENSE00000709362</t>
  </si>
  <si>
    <t>ENSE00000709355</t>
  </si>
  <si>
    <t>ENSE00000709351</t>
  </si>
  <si>
    <t>ENSE00000709359</t>
  </si>
  <si>
    <t>ENSE00003523354</t>
  </si>
  <si>
    <t>ENSE00000709368</t>
  </si>
  <si>
    <t>ENSE00000709365</t>
  </si>
  <si>
    <t>ENSE00002670915</t>
  </si>
  <si>
    <t>ENSE00002456924</t>
  </si>
  <si>
    <t>ENSE00002446532</t>
  </si>
  <si>
    <t>ENSE00003491998</t>
  </si>
  <si>
    <t>ENSE00001658639</t>
  </si>
  <si>
    <t>ENSE00002281116</t>
  </si>
  <si>
    <t>ENSE00002692875</t>
  </si>
  <si>
    <t>ENSE00002397329</t>
  </si>
  <si>
    <t>ENSE00002381797</t>
  </si>
  <si>
    <t>ENSE00002390397</t>
  </si>
  <si>
    <t>ENSE00002379824</t>
  </si>
  <si>
    <t>ENSE00002346548</t>
  </si>
  <si>
    <t>ENSE00003628965</t>
  </si>
  <si>
    <t>ENSE00001326888</t>
  </si>
  <si>
    <t>ENSE00003471172</t>
  </si>
  <si>
    <t>ENSE00001919356</t>
  </si>
  <si>
    <t>ENSE00003657320</t>
  </si>
  <si>
    <t>ENSE00003497898</t>
  </si>
  <si>
    <t>ENSE00002371279</t>
  </si>
  <si>
    <t>ENSE00001892982</t>
  </si>
  <si>
    <t>ENSE00002712580</t>
  </si>
  <si>
    <t>ENSE00001336336</t>
  </si>
  <si>
    <t>ENSE00001614299</t>
  </si>
  <si>
    <t>ENSE00001259111</t>
  </si>
  <si>
    <t>ENSE00001159735</t>
  </si>
  <si>
    <t>ENSE00000953175</t>
  </si>
  <si>
    <t>ENSE00000953176</t>
  </si>
  <si>
    <t>ENSE00000953177</t>
  </si>
  <si>
    <t>ENSE00000953178</t>
  </si>
  <si>
    <t>ENSE00000953179</t>
  </si>
  <si>
    <t>ENSE00000953180</t>
  </si>
  <si>
    <t>ENSE00000953181</t>
  </si>
  <si>
    <t>ENSE00000953182</t>
  </si>
  <si>
    <t>ENSE00000953183</t>
  </si>
  <si>
    <t>ENSE00001241460</t>
  </si>
  <si>
    <t>ENSE00001841471</t>
  </si>
  <si>
    <t>ENSE00003514693</t>
  </si>
  <si>
    <t>ENSE00003662411</t>
  </si>
  <si>
    <t>ENSE00003612746</t>
  </si>
  <si>
    <t>ENSE00003610607</t>
  </si>
  <si>
    <t>ENSE00003594300</t>
  </si>
  <si>
    <t>ENSE00003580698</t>
  </si>
  <si>
    <t>ENSE00003510516</t>
  </si>
  <si>
    <t>ENSE00003558243</t>
  </si>
  <si>
    <t>ENSE00003635116</t>
  </si>
  <si>
    <t>ENSE00003627883</t>
  </si>
  <si>
    <t>ENSE00003560768</t>
  </si>
  <si>
    <t>ENSE00001860965</t>
  </si>
  <si>
    <t>ENSE00001940397</t>
  </si>
  <si>
    <t>ENSE00001580310</t>
  </si>
  <si>
    <t>ENSE00001669279</t>
  </si>
  <si>
    <t>ENSE00000889713</t>
  </si>
  <si>
    <t>ENSE00003585907</t>
  </si>
  <si>
    <t>ENSE00003551771</t>
  </si>
  <si>
    <t>ENSE00003686913</t>
  </si>
  <si>
    <t>ENSE00003694288</t>
  </si>
  <si>
    <t>ENSE00000889712</t>
  </si>
  <si>
    <t>ENSE00001823521</t>
  </si>
  <si>
    <t>ENSE00001218781</t>
  </si>
  <si>
    <t>ENSE00003532627</t>
  </si>
  <si>
    <t>ENSE00001077511</t>
  </si>
  <si>
    <t>ENSE00001077506</t>
  </si>
  <si>
    <t>ENSE00003672112</t>
  </si>
  <si>
    <t>ENSE00003603756</t>
  </si>
  <si>
    <t>ENSE00003458996</t>
  </si>
  <si>
    <t>ENSE00003694383</t>
  </si>
  <si>
    <t>ENSE00001077499</t>
  </si>
  <si>
    <t>ENSE00001164211</t>
  </si>
  <si>
    <t>ENSE00001164200</t>
  </si>
  <si>
    <t>ENSE00001164195</t>
  </si>
  <si>
    <t>ENSE00001733407</t>
  </si>
  <si>
    <t>ENSE00003466949</t>
  </si>
  <si>
    <t>ENSE00003694275</t>
  </si>
  <si>
    <t>ENSE00001785971</t>
  </si>
  <si>
    <t>ENSE00001633006</t>
  </si>
  <si>
    <t>ENSE00001785431</t>
  </si>
  <si>
    <t>ENSE00001029703</t>
  </si>
  <si>
    <t>ENSE00001735136</t>
  </si>
  <si>
    <t>ENSE00001783284</t>
  </si>
  <si>
    <t>ENSE00003601643</t>
  </si>
  <si>
    <t>ENSE00003561424</t>
  </si>
  <si>
    <t>ENSE00003678854</t>
  </si>
  <si>
    <t>ENSE00003568884</t>
  </si>
  <si>
    <t>ENSE00001029687</t>
  </si>
  <si>
    <t>ENSE00001029708</t>
  </si>
  <si>
    <t>ENSE00001029723</t>
  </si>
  <si>
    <t>ENSE00001029694</t>
  </si>
  <si>
    <t>ENSE00001029690</t>
  </si>
  <si>
    <t>ENSE00001029677</t>
  </si>
  <si>
    <t>ENSE00001029707</t>
  </si>
  <si>
    <t>ENSE00001029711</t>
  </si>
  <si>
    <t>ENSE00001029705</t>
  </si>
  <si>
    <t>ENSE00001029673</t>
  </si>
  <si>
    <t>ENSE00001029716</t>
  </si>
  <si>
    <t>ENSE00003622610</t>
  </si>
  <si>
    <t>ENSE00003649789</t>
  </si>
  <si>
    <t>ENSE00003630166</t>
  </si>
  <si>
    <t>ENSE00003653588</t>
  </si>
  <si>
    <t>ENSE00003513939</t>
  </si>
  <si>
    <t>ENSE00001218774</t>
  </si>
  <si>
    <t>ENSE00003622867</t>
  </si>
  <si>
    <t>ENSE00003660071</t>
  </si>
  <si>
    <t>ENSE00001218736</t>
  </si>
  <si>
    <t>ENSE00001919656</t>
  </si>
  <si>
    <t>ENSE00003500719</t>
  </si>
  <si>
    <t>ENSE00003469551</t>
  </si>
  <si>
    <t>ENSE00003527919</t>
  </si>
  <si>
    <t>ENSE00003684852</t>
  </si>
  <si>
    <t>ENSE00003683366</t>
  </si>
  <si>
    <t>ENSE00003674928</t>
  </si>
  <si>
    <t>ENSE00003597511</t>
  </si>
  <si>
    <t>ENSE00003645279</t>
  </si>
  <si>
    <t>ENSE00003476000</t>
  </si>
  <si>
    <t>ENSE00001952275</t>
  </si>
  <si>
    <t>ENSE00003508524</t>
  </si>
  <si>
    <t>ENSE00002128473</t>
  </si>
  <si>
    <t>ENSE00002271818</t>
  </si>
  <si>
    <t>ENSE00002303085</t>
  </si>
  <si>
    <t>ENSE00002116583</t>
  </si>
  <si>
    <t>ENSE00001611992</t>
  </si>
  <si>
    <t>ENSE00002215052</t>
  </si>
  <si>
    <t>ENSE00001920695</t>
  </si>
  <si>
    <t>ENSE00003524141</t>
  </si>
  <si>
    <t>ENSE00003605162</t>
  </si>
  <si>
    <t>ENSE00001917567</t>
  </si>
  <si>
    <t>ENSE00000816206</t>
  </si>
  <si>
    <t>ENSE00001098463</t>
  </si>
  <si>
    <t>ENSE00001918019</t>
  </si>
  <si>
    <t>ENSE00001715605</t>
  </si>
  <si>
    <t>ENSE00001641466</t>
  </si>
  <si>
    <t>ENSE00001651673</t>
  </si>
  <si>
    <t>ENSE00001781104</t>
  </si>
  <si>
    <t>ENSE00001748294</t>
  </si>
  <si>
    <t>ENSE00003600070</t>
  </si>
  <si>
    <t>ENSE00003665061</t>
  </si>
  <si>
    <t>ENSE00001769422</t>
  </si>
  <si>
    <t>ENSE00003663416</t>
  </si>
  <si>
    <t>ENSE00001784814</t>
  </si>
  <si>
    <t>ENSE00001705364</t>
  </si>
  <si>
    <t>ENSE00001692035</t>
  </si>
  <si>
    <t>ENSE00001635022</t>
  </si>
  <si>
    <t>ENSE00001679857</t>
  </si>
  <si>
    <t>ENSE00001594033</t>
  </si>
  <si>
    <t>ENSE00001795617</t>
  </si>
  <si>
    <t>ENSE00001368685</t>
  </si>
  <si>
    <t>ENSE00003665824</t>
  </si>
  <si>
    <t>ENSE00003582454</t>
  </si>
  <si>
    <t>ENSE00003639277</t>
  </si>
  <si>
    <t>ENSE00001682972</t>
  </si>
  <si>
    <t>ENSE00001671596</t>
  </si>
  <si>
    <t>ENSE00001696306</t>
  </si>
  <si>
    <t>ENSE00001792239</t>
  </si>
  <si>
    <t>ENSE00001674939</t>
  </si>
  <si>
    <t>ENSE00001694221</t>
  </si>
  <si>
    <t>ENSE00001806525</t>
  </si>
  <si>
    <t>ENSE00001680478</t>
  </si>
  <si>
    <t>ENSE00001719325</t>
  </si>
  <si>
    <t>ENSE00000816207</t>
  </si>
  <si>
    <t>ENSE00001819279</t>
  </si>
  <si>
    <t>ENSE00003556558</t>
  </si>
  <si>
    <t>ENSE00000751537</t>
  </si>
  <si>
    <t>ENSE00003683801</t>
  </si>
  <si>
    <t>ENSE00003552182</t>
  </si>
  <si>
    <t>ENSE00001875413</t>
  </si>
  <si>
    <t>ENSE00003513344</t>
  </si>
  <si>
    <t>ENSE00000751546</t>
  </si>
  <si>
    <t>ENSE00000962618</t>
  </si>
  <si>
    <t>ENSE00003649720</t>
  </si>
  <si>
    <t>ENSE00003528673</t>
  </si>
  <si>
    <t>ENSE00000962620</t>
  </si>
  <si>
    <t>ENSE00000962621</t>
  </si>
  <si>
    <t>ENSE00003503490</t>
  </si>
  <si>
    <t>ENSE00003569429</t>
  </si>
  <si>
    <t>ENSE00003488845</t>
  </si>
  <si>
    <t>ENSE00001816384</t>
  </si>
  <si>
    <t>ENSE00001247926</t>
  </si>
  <si>
    <t>ENSE00002107560</t>
  </si>
  <si>
    <t>ENSE00000818786</t>
  </si>
  <si>
    <t>ENSE00000692308</t>
  </si>
  <si>
    <t>ENSE00000692307</t>
  </si>
  <si>
    <t>ENSE00000692300</t>
  </si>
  <si>
    <t>ENSE00000818785</t>
  </si>
  <si>
    <t>ENSE00001128473</t>
  </si>
  <si>
    <t>ENSE00001128468</t>
  </si>
  <si>
    <t>ENSE00000692227</t>
  </si>
  <si>
    <t>ENSE00001762740</t>
  </si>
  <si>
    <t>ENSE00000692210</t>
  </si>
  <si>
    <t>ENSE00000818792</t>
  </si>
  <si>
    <t>ENSE00000692156</t>
  </si>
  <si>
    <t>ENSE00000692153</t>
  </si>
  <si>
    <t>ENSE00001040899</t>
  </si>
  <si>
    <t>ENSE00001247935</t>
  </si>
  <si>
    <t>ENSE00001564516</t>
  </si>
  <si>
    <t>ENSE00001611634</t>
  </si>
  <si>
    <t>ENSE00001512457</t>
  </si>
  <si>
    <t>ENSE00000834910</t>
  </si>
  <si>
    <t>ENSE00000998168</t>
  </si>
  <si>
    <t>ENSE00001128803</t>
  </si>
  <si>
    <t>ENSE00001128794</t>
  </si>
  <si>
    <t>ENSE00001128788</t>
  </si>
  <si>
    <t>ENSE00000755331</t>
  </si>
  <si>
    <t>ENSE00000755332</t>
  </si>
  <si>
    <t>ENSE00000755333</t>
  </si>
  <si>
    <t>ENSE00000755334</t>
  </si>
  <si>
    <t>ENSE00001512456</t>
  </si>
  <si>
    <t>ENSE00001202658</t>
  </si>
  <si>
    <t>ENSE00000755335</t>
  </si>
  <si>
    <t>ENSE00000755336</t>
  </si>
  <si>
    <t>ENSE00000755337</t>
  </si>
  <si>
    <t>ENSE00000755338</t>
  </si>
  <si>
    <t>ENSE00000834911</t>
  </si>
  <si>
    <t>ENSE00001397891</t>
  </si>
  <si>
    <t>ENSE00001043852</t>
  </si>
  <si>
    <t>ENSE00001043851</t>
  </si>
  <si>
    <t>ENSE00003661706</t>
  </si>
  <si>
    <t>ENSE00001486123</t>
  </si>
  <si>
    <t>ENSE00003460672</t>
  </si>
  <si>
    <t>ENSE00003587018</t>
  </si>
  <si>
    <t>ENSE00003465580</t>
  </si>
  <si>
    <t>ENSE00003521918</t>
  </si>
  <si>
    <t>ENSE00003505768</t>
  </si>
  <si>
    <t>ENSE00003639078</t>
  </si>
  <si>
    <t>ENSE00001071029</t>
  </si>
  <si>
    <t>ENSE00001071031</t>
  </si>
  <si>
    <t>ENSE00001281418</t>
  </si>
  <si>
    <t>ENSE00003493347</t>
  </si>
  <si>
    <t>ENSE00003510462</t>
  </si>
  <si>
    <t>ENSE00003626195</t>
  </si>
  <si>
    <t>ENSE00003460185</t>
  </si>
  <si>
    <t>ENSE00003611481</t>
  </si>
  <si>
    <t>ENSE00003463046</t>
  </si>
  <si>
    <t>ENSE00003485430</t>
  </si>
  <si>
    <t>ENSE00001761921</t>
  </si>
  <si>
    <t>ENSE00001522911</t>
  </si>
  <si>
    <t>ENSE00001408175</t>
  </si>
  <si>
    <t>ENSE00000808934</t>
  </si>
  <si>
    <t>ENSE00001326003</t>
  </si>
  <si>
    <t>ENSE00001486208</t>
  </si>
  <si>
    <t>ENSE00000808931</t>
  </si>
  <si>
    <t>ENSE00001281281</t>
  </si>
  <si>
    <t>ENSE00001559474</t>
  </si>
  <si>
    <t>ENSE00001930974</t>
  </si>
  <si>
    <t>ENSE00003504189</t>
  </si>
  <si>
    <t>ENSE00001814424</t>
  </si>
  <si>
    <t>ENSE00001923192</t>
  </si>
  <si>
    <t>ENSE00001810984</t>
  </si>
  <si>
    <t>ENSE00001000938</t>
  </si>
  <si>
    <t>ENSE00000837293</t>
  </si>
  <si>
    <t>ENSE00000837294</t>
  </si>
  <si>
    <t>ENSE00001751140</t>
  </si>
  <si>
    <t>ENSE00003626231</t>
  </si>
  <si>
    <t>ENSE00000837295</t>
  </si>
  <si>
    <t>ENSE00001916512</t>
  </si>
  <si>
    <t>ENSE00003530548</t>
  </si>
  <si>
    <t>ENSE00003615020</t>
  </si>
  <si>
    <t>ENSE00000873729</t>
  </si>
  <si>
    <t>ENSE00003516607</t>
  </si>
  <si>
    <t>ENSE00000873731</t>
  </si>
  <si>
    <t>ENSE00003672725</t>
  </si>
  <si>
    <t>ENSE00003551596</t>
  </si>
  <si>
    <t>ENSE00003533430</t>
  </si>
  <si>
    <t>ENSE00003508344</t>
  </si>
  <si>
    <t>ENSE00003521540</t>
  </si>
  <si>
    <t>ENSE00003530208</t>
  </si>
  <si>
    <t>ENSE00003635863</t>
  </si>
  <si>
    <t>ENSE00003480783</t>
  </si>
  <si>
    <t>ENSE00003559641</t>
  </si>
  <si>
    <t>ENSE00003653235</t>
  </si>
  <si>
    <t>ENSE00003479397</t>
  </si>
  <si>
    <t>ENSE00003576976</t>
  </si>
  <si>
    <t>ENSE00003576487</t>
  </si>
  <si>
    <t>ENSE00003514511</t>
  </si>
  <si>
    <t>ENSE00003505826</t>
  </si>
  <si>
    <t>ENSE00003685929</t>
  </si>
  <si>
    <t>ENSE00003477944</t>
  </si>
  <si>
    <t>ENSE00003638203</t>
  </si>
  <si>
    <t>ENSE00003515047</t>
  </si>
  <si>
    <t>ENSE00000665078</t>
  </si>
  <si>
    <t>ENSE00003618010</t>
  </si>
  <si>
    <t>ENSE00003683061</t>
  </si>
  <si>
    <t>ENSE00003621413</t>
  </si>
  <si>
    <t>ENSE00003549432</t>
  </si>
  <si>
    <t>ENSE00003531747</t>
  </si>
  <si>
    <t>ENSE00003584972</t>
  </si>
  <si>
    <t>ENSE00003645603</t>
  </si>
  <si>
    <t>ENSE00003569705</t>
  </si>
  <si>
    <t>ENSE00003590475</t>
  </si>
  <si>
    <t>ENSE00003592728</t>
  </si>
  <si>
    <t>ENSE00003515904</t>
  </si>
  <si>
    <t>ENSE00003518274</t>
  </si>
  <si>
    <t>ENSE00003655946</t>
  </si>
  <si>
    <t>ENSE00003603845</t>
  </si>
  <si>
    <t>ENSE00003656176</t>
  </si>
  <si>
    <t>ENSE00001846939</t>
  </si>
  <si>
    <t>ENSE00001492609</t>
  </si>
  <si>
    <t>ENSE00003537851</t>
  </si>
  <si>
    <t>ENSE00001554689</t>
  </si>
  <si>
    <t>ENSE00001900032</t>
  </si>
  <si>
    <t>ENSE00003496871</t>
  </si>
  <si>
    <t>ENSE00001369208</t>
  </si>
  <si>
    <t>ENSE00001229531</t>
  </si>
  <si>
    <t>ENSE00001229482</t>
  </si>
  <si>
    <t>ENSE00001229477</t>
  </si>
  <si>
    <t>ENSE00003609500</t>
  </si>
  <si>
    <t>ENSE00001229471</t>
  </si>
  <si>
    <t>ENSE00001229465</t>
  </si>
  <si>
    <t>ENSE00001229459</t>
  </si>
  <si>
    <t>ENSE00003517598</t>
  </si>
  <si>
    <t>ENSE00001229447</t>
  </si>
  <si>
    <t>ENSE00001229438</t>
  </si>
  <si>
    <t>ENSE00001229432</t>
  </si>
  <si>
    <t>ENSE00001229428</t>
  </si>
  <si>
    <t>ENSE00001229418</t>
  </si>
  <si>
    <t>ENSE00001229413</t>
  </si>
  <si>
    <t>ENSE00001229405</t>
  </si>
  <si>
    <t>ENSE00001229397</t>
  </si>
  <si>
    <t>ENSE00001229387</t>
  </si>
  <si>
    <t>ENSE00001229380</t>
  </si>
  <si>
    <t>ENSE00001229377</t>
  </si>
  <si>
    <t>ENSE00001229371</t>
  </si>
  <si>
    <t>ENSE00001229365</t>
  </si>
  <si>
    <t>ENSE00001229360</t>
  </si>
  <si>
    <t>ENSE00001229354</t>
  </si>
  <si>
    <t>ENSE00001229346</t>
  </si>
  <si>
    <t>ENSE00001229336</t>
  </si>
  <si>
    <t>ENSE00001229328</t>
  </si>
  <si>
    <t>ENSE00001229320</t>
  </si>
  <si>
    <t>ENSE00001229310</t>
  </si>
  <si>
    <t>ENSE00001229298</t>
  </si>
  <si>
    <t>ENSE00001229291</t>
  </si>
  <si>
    <t>ENSE00003591356</t>
  </si>
  <si>
    <t>ENSE00003609638</t>
  </si>
  <si>
    <t>ENSE00001205280</t>
  </si>
  <si>
    <t>ENSE00001229256</t>
  </si>
  <si>
    <t>ENSE00001416709</t>
  </si>
  <si>
    <t>ENSE00001205322</t>
  </si>
  <si>
    <t>ENSE00001205316</t>
  </si>
  <si>
    <t>ENSE00001205312</t>
  </si>
  <si>
    <t>ENSE00001205308</t>
  </si>
  <si>
    <t>ENSE00001205303</t>
  </si>
  <si>
    <t>ENSE00001205300</t>
  </si>
  <si>
    <t>ENSE00001205296</t>
  </si>
  <si>
    <t>ENSE00001205292</t>
  </si>
  <si>
    <t>ENSE00001229183</t>
  </si>
  <si>
    <t>ENSE00003515923</t>
  </si>
  <si>
    <t>ENSE00003571111</t>
  </si>
  <si>
    <t>ENSE00003682833</t>
  </si>
  <si>
    <t>ENSE00000729002</t>
  </si>
  <si>
    <t>ENSE00003475790</t>
  </si>
  <si>
    <t>ENSE00003670348</t>
  </si>
  <si>
    <t>ENSE00001469889</t>
  </si>
  <si>
    <t>ENSE00003522383</t>
  </si>
  <si>
    <t>ENSE00000822483</t>
  </si>
  <si>
    <t>ENSE00001310051</t>
  </si>
  <si>
    <t>ENSE00001457586</t>
  </si>
  <si>
    <t>ENSE00000984287</t>
  </si>
  <si>
    <t>ENSE00002690665</t>
  </si>
  <si>
    <t>ENSE00002065214</t>
  </si>
  <si>
    <t>ENSE00001726283</t>
  </si>
  <si>
    <t>ENSE00001700841</t>
  </si>
  <si>
    <t>ENSE00001758713</t>
  </si>
  <si>
    <t>ENSE00001741732</t>
  </si>
  <si>
    <t>ENSE00001715343</t>
  </si>
  <si>
    <t>ENSE00001781962</t>
  </si>
  <si>
    <t>ENSE00001938256</t>
  </si>
  <si>
    <t>ENSE00001955789</t>
  </si>
  <si>
    <t>ENSE00001457584</t>
  </si>
  <si>
    <t>ENSE00003529251</t>
  </si>
  <si>
    <t>ENSE00003591662</t>
  </si>
  <si>
    <t>ENSE00003624605</t>
  </si>
  <si>
    <t>ENSE00003633700</t>
  </si>
  <si>
    <t>ENSE00003481815</t>
  </si>
  <si>
    <t>ENSE00003605221</t>
  </si>
  <si>
    <t>ENSE00003481062</t>
  </si>
  <si>
    <t>ENSE00003459610</t>
  </si>
  <si>
    <t>ENSE00003572634</t>
  </si>
  <si>
    <t>ENSE00003680616</t>
  </si>
  <si>
    <t>ENSE00003690205</t>
  </si>
  <si>
    <t>ENSE00003527146</t>
  </si>
  <si>
    <t>ENSE00003471022</t>
  </si>
  <si>
    <t>ENSE00003642371</t>
  </si>
  <si>
    <t>ENSE00003595657</t>
  </si>
  <si>
    <t>ENSE00003606243</t>
  </si>
  <si>
    <t>ENSE00003538226</t>
  </si>
  <si>
    <t>ENSE00003601320</t>
  </si>
  <si>
    <t>ENSE00003615043</t>
  </si>
  <si>
    <t>ENSE00003636455</t>
  </si>
  <si>
    <t>ENSE00003497876</t>
  </si>
  <si>
    <t>ENSE00003480315</t>
  </si>
  <si>
    <t>ENSE00003627171</t>
  </si>
  <si>
    <t>ENSE00003676029</t>
  </si>
  <si>
    <t>ENSE00003504718</t>
  </si>
  <si>
    <t>ENSE00003481219</t>
  </si>
  <si>
    <t>ENSE00003678102</t>
  </si>
  <si>
    <t>ENSE00003534678</t>
  </si>
  <si>
    <t>ENSE00003554024</t>
  </si>
  <si>
    <t>ENSE00003551309</t>
  </si>
  <si>
    <t>ENSE00003460142</t>
  </si>
  <si>
    <t>ENSE00003666086</t>
  </si>
  <si>
    <t>ENSE00003540759</t>
  </si>
  <si>
    <t>ENSE00003468764</t>
  </si>
  <si>
    <t>ENSE00003632609</t>
  </si>
  <si>
    <t>ENSE00003675707</t>
  </si>
  <si>
    <t>ENSE00003538537</t>
  </si>
  <si>
    <t>ENSE00003666942</t>
  </si>
  <si>
    <t>ENSE00001060736</t>
  </si>
  <si>
    <t>ENSE00003586638</t>
  </si>
  <si>
    <t>ENSE00002839799</t>
  </si>
  <si>
    <t>ENSE00002316048</t>
  </si>
  <si>
    <t>ENSE00001364715</t>
  </si>
  <si>
    <t>ENSE00001038655</t>
  </si>
  <si>
    <t>ENSE00003648103</t>
  </si>
  <si>
    <t>ENSE00003467496</t>
  </si>
  <si>
    <t>ENSE00001691478</t>
  </si>
  <si>
    <t>ENSE00001636291</t>
  </si>
  <si>
    <t>ENSE00003598899</t>
  </si>
  <si>
    <t>ENSE00000860394</t>
  </si>
  <si>
    <t>ENSE00000860395</t>
  </si>
  <si>
    <t>ENSE00001774049</t>
  </si>
  <si>
    <t>ENSE00000860397</t>
  </si>
  <si>
    <t>ENSE00003671874</t>
  </si>
  <si>
    <t>ENSE00003509543</t>
  </si>
  <si>
    <t>ENSE00003568454</t>
  </si>
  <si>
    <t>ENSE00003537132</t>
  </si>
  <si>
    <t>ENSE00003634992</t>
  </si>
  <si>
    <t>ENSE00001614347</t>
  </si>
  <si>
    <t>ENSE00000860404</t>
  </si>
  <si>
    <t>ENSE00000860405</t>
  </si>
  <si>
    <t>ENSE00000860406</t>
  </si>
  <si>
    <t>ENSE00001690780</t>
  </si>
  <si>
    <t>ENSE00001667228</t>
  </si>
  <si>
    <t>ENSE00001605274</t>
  </si>
  <si>
    <t>ENSE00000860410</t>
  </si>
  <si>
    <t>ENSE00000860411</t>
  </si>
  <si>
    <t>ENSE00001764157</t>
  </si>
  <si>
    <t>ENSE00001466943</t>
  </si>
  <si>
    <t>ENSE00001956261</t>
  </si>
  <si>
    <t>ENSE00001547321</t>
  </si>
  <si>
    <t>ENSE00001836857</t>
  </si>
  <si>
    <t>ENSE00001704816</t>
  </si>
  <si>
    <t>ENSE00002252536</t>
  </si>
  <si>
    <t>ENSE00001649181</t>
  </si>
  <si>
    <t>ENSE00001749067</t>
  </si>
  <si>
    <t>ENSE00003661311</t>
  </si>
  <si>
    <t>ENSE00003464599</t>
  </si>
  <si>
    <t>ENSE00003592918</t>
  </si>
  <si>
    <t>ENSE00000733716</t>
  </si>
  <si>
    <t>ENSE00000733712</t>
  </si>
  <si>
    <t>ENSE00003663705</t>
  </si>
  <si>
    <t>ENSE00003506102</t>
  </si>
  <si>
    <t>ENSE00003572718</t>
  </si>
  <si>
    <t>ENSE00003627464</t>
  </si>
  <si>
    <t>ENSE00003525014</t>
  </si>
  <si>
    <t>ENSE00003643411</t>
  </si>
  <si>
    <t>ENSE00003677869</t>
  </si>
  <si>
    <t>ENSE00003630119</t>
  </si>
  <si>
    <t>ENSE00003469334</t>
  </si>
  <si>
    <t>ENSE00003653320</t>
  </si>
  <si>
    <t>ENSE00001834939</t>
  </si>
  <si>
    <t>ENSE00002199946</t>
  </si>
  <si>
    <t>ENSE00003469272</t>
  </si>
  <si>
    <t>ENSE00003588059</t>
  </si>
  <si>
    <t>ENSE00003494338</t>
  </si>
  <si>
    <t>ENSE00003621237</t>
  </si>
  <si>
    <t>ENSE00003474733</t>
  </si>
  <si>
    <t>ENSE00003461315</t>
  </si>
  <si>
    <t>ENSE00000939670</t>
  </si>
  <si>
    <t>ENSE00000939671</t>
  </si>
  <si>
    <t>ENSE00000939672</t>
  </si>
  <si>
    <t>ENSE00000939673</t>
  </si>
  <si>
    <t>ENSE00000939674</t>
  </si>
  <si>
    <t>ENSE00000939675</t>
  </si>
  <si>
    <t>ENSE00000939676</t>
  </si>
  <si>
    <t>ENSE00000939677</t>
  </si>
  <si>
    <t>ENSE00000939678</t>
  </si>
  <si>
    <t>ENSE00000939679</t>
  </si>
  <si>
    <t>ENSE00003599424</t>
  </si>
  <si>
    <t>ENSE00000939681</t>
  </si>
  <si>
    <t>ENSE00000939682</t>
  </si>
  <si>
    <t>ENSE00000939683</t>
  </si>
  <si>
    <t>ENSE00000939684</t>
  </si>
  <si>
    <t>ENSE00000939685</t>
  </si>
  <si>
    <t>ENSE00001003962</t>
  </si>
  <si>
    <t>ENSE00003541600</t>
  </si>
  <si>
    <t>ENSE00003641827</t>
  </si>
  <si>
    <t>ENSE00001241067</t>
  </si>
  <si>
    <t>ENSE00001295025</t>
  </si>
  <si>
    <t>ENSE00001317352</t>
  </si>
  <si>
    <t>ENSE00001296350</t>
  </si>
  <si>
    <t>ENSE00001308881</t>
  </si>
  <si>
    <t>ENSE00001290210</t>
  </si>
  <si>
    <t>ENSE00001311651</t>
  </si>
  <si>
    <t>ENSE00001290580</t>
  </si>
  <si>
    <t>ENSE00001817959</t>
  </si>
  <si>
    <t>ENSE00003524627</t>
  </si>
  <si>
    <t>ENSE00003683154</t>
  </si>
  <si>
    <t>ENSE00001619092</t>
  </si>
  <si>
    <t>ENSE00001778196</t>
  </si>
  <si>
    <t>ENSE00001645302</t>
  </si>
  <si>
    <t>ENSE00003575718</t>
  </si>
  <si>
    <t>ENSE00001929567</t>
  </si>
  <si>
    <t>ENSE00001586054</t>
  </si>
  <si>
    <t>ENSE00001477563</t>
  </si>
  <si>
    <t>ENSE00001711436</t>
  </si>
  <si>
    <t>ENSE00002699740</t>
  </si>
  <si>
    <t>ENSE00003471189</t>
  </si>
  <si>
    <t>ENSE00001221932</t>
  </si>
  <si>
    <t>ENSE00001221926</t>
  </si>
  <si>
    <t>ENSE00001221917</t>
  </si>
  <si>
    <t>ENSE00001221910</t>
  </si>
  <si>
    <t>ENSE00001221904</t>
  </si>
  <si>
    <t>ENSE00001221895</t>
  </si>
  <si>
    <t>ENSE00001221886</t>
  </si>
  <si>
    <t>ENSE00001221880</t>
  </si>
  <si>
    <t>ENSE00003498236</t>
  </si>
  <si>
    <t>ENSE00003621968</t>
  </si>
  <si>
    <t>ENSE00003607611</t>
  </si>
  <si>
    <t>ENSE00003574090</t>
  </si>
  <si>
    <t>ENSE00003581276</t>
  </si>
  <si>
    <t>ENSE00003691443</t>
  </si>
  <si>
    <t>ENSE00003652503</t>
  </si>
  <si>
    <t>ENSE00003538362</t>
  </si>
  <si>
    <t>ENSE00003646829</t>
  </si>
  <si>
    <t>ENSE00003501253</t>
  </si>
  <si>
    <t>ENSE00003582134</t>
  </si>
  <si>
    <t>ENSE00003540408</t>
  </si>
  <si>
    <t>ENSE00003637825</t>
  </si>
  <si>
    <t>ENSE00003639152</t>
  </si>
  <si>
    <t>ENSE00003598809</t>
  </si>
  <si>
    <t>ENSE00003654243</t>
  </si>
  <si>
    <t>ENSE00001221748</t>
  </si>
  <si>
    <t>ENSE00003608285</t>
  </si>
  <si>
    <t>ENSE00003530501</t>
  </si>
  <si>
    <t>ENSE00003584973</t>
  </si>
  <si>
    <t>ENSE00003639545</t>
  </si>
  <si>
    <t>ENSE00003684194</t>
  </si>
  <si>
    <t>ENSE00003505152</t>
  </si>
  <si>
    <t>ENSE00003474748</t>
  </si>
  <si>
    <t>ENSE00003531158</t>
  </si>
  <si>
    <t>ENSE00003469256</t>
  </si>
  <si>
    <t>ENSE00003493093</t>
  </si>
  <si>
    <t>ENSE00003612691</t>
  </si>
  <si>
    <t>ENSE00003548640</t>
  </si>
  <si>
    <t>ENSE00003596682</t>
  </si>
  <si>
    <t>ENSE00003505045</t>
  </si>
  <si>
    <t>ENSE00003674568</t>
  </si>
  <si>
    <t>ENSE00003673423</t>
  </si>
  <si>
    <t>ENSE00003655346</t>
  </si>
  <si>
    <t>ENSE00003484451</t>
  </si>
  <si>
    <t>ENSE00003666262</t>
  </si>
  <si>
    <t>ENSE00003627930</t>
  </si>
  <si>
    <t>ENSE00003555146</t>
  </si>
  <si>
    <t>ENSE00003481557</t>
  </si>
  <si>
    <t>ENSE00002242032</t>
  </si>
  <si>
    <t>ENSE00003523259</t>
  </si>
  <si>
    <t>ENSE00002375051</t>
  </si>
  <si>
    <t>ENSE00002064956</t>
  </si>
  <si>
    <t>ENSE00002356545</t>
  </si>
  <si>
    <t>ENSE00003472977</t>
  </si>
  <si>
    <t>ENSE00001092839</t>
  </si>
  <si>
    <t>ENSE00001135605</t>
  </si>
  <si>
    <t>ENSE00001315993</t>
  </si>
  <si>
    <t>ENSE00001092852</t>
  </si>
  <si>
    <t>ENSE00001311920</t>
  </si>
  <si>
    <t>ENSE00001135568</t>
  </si>
  <si>
    <t>ENSE00001564521</t>
  </si>
  <si>
    <t>ENSE00001391487</t>
  </si>
  <si>
    <t>ENSE00002483921</t>
  </si>
  <si>
    <t>ENSE00001318726</t>
  </si>
  <si>
    <t>ENSE00001328054</t>
  </si>
  <si>
    <t>ENSE00002292815</t>
  </si>
  <si>
    <t>ENSE00002210628</t>
  </si>
  <si>
    <t>ENSE00003527025</t>
  </si>
  <si>
    <t>ENSE00003614697</t>
  </si>
  <si>
    <t>ENSE00003513660</t>
  </si>
  <si>
    <t>ENSE00003541634</t>
  </si>
  <si>
    <t>ENSE00003635958</t>
  </si>
  <si>
    <t>ENSE00003662294</t>
  </si>
  <si>
    <t>ENSE00003692267</t>
  </si>
  <si>
    <t>ENSE00003469468</t>
  </si>
  <si>
    <t>ENSE00003481951</t>
  </si>
  <si>
    <t>ENSE00001914377</t>
  </si>
  <si>
    <t>ENSE00000671349</t>
  </si>
  <si>
    <t>ENSE00000671350</t>
  </si>
  <si>
    <t>ENSE00003491335</t>
  </si>
  <si>
    <t>ENSE00003499990</t>
  </si>
  <si>
    <t>ENSE00003657098</t>
  </si>
  <si>
    <t>ENSE00001655824</t>
  </si>
  <si>
    <t>ENSE00001781699</t>
  </si>
  <si>
    <t>ENSE00001683252</t>
  </si>
  <si>
    <t>ENSE00001642196</t>
  </si>
  <si>
    <t>ENSE00001799334</t>
  </si>
  <si>
    <t>ENSE00001710159</t>
  </si>
  <si>
    <t>ENSE00001800349</t>
  </si>
  <si>
    <t>ENSE00001780772</t>
  </si>
  <si>
    <t>ENSE00001798824</t>
  </si>
  <si>
    <t>ENSE00001736172</t>
  </si>
  <si>
    <t>ENSE00001632840</t>
  </si>
  <si>
    <t>ENSE00001753597</t>
  </si>
  <si>
    <t>ENSE00003711269</t>
  </si>
  <si>
    <t>ENSE00003709779</t>
  </si>
  <si>
    <t>ENSE00003708392</t>
  </si>
  <si>
    <t>ENSE00003706023</t>
  </si>
  <si>
    <t>ENSE00001729089</t>
  </si>
  <si>
    <t>ENSE00001720507</t>
  </si>
  <si>
    <t>ENSE00001095076</t>
  </si>
  <si>
    <t>ENSE00001531678</t>
  </si>
  <si>
    <t>ENSE00001316245</t>
  </si>
  <si>
    <t>ENSE00001230833</t>
  </si>
  <si>
    <t>ENSE00001757765</t>
  </si>
  <si>
    <t>ENSE00001262604</t>
  </si>
  <si>
    <t>ENSE00001101798</t>
  </si>
  <si>
    <t>ENSE00000995804</t>
  </si>
  <si>
    <t>ENSE00000694528</t>
  </si>
  <si>
    <t>ENSE00000694530</t>
  </si>
  <si>
    <t>ENSE00000694534</t>
  </si>
  <si>
    <t>ENSE00000694536</t>
  </si>
  <si>
    <t>ENSE00000694538</t>
  </si>
  <si>
    <t>ENSE00000694540</t>
  </si>
  <si>
    <t>ENSE00003492114</t>
  </si>
  <si>
    <t>ENSE00003623199</t>
  </si>
  <si>
    <t>ENSE00001101802</t>
  </si>
  <si>
    <t>ENSE00001091852</t>
  </si>
  <si>
    <t>ENSE00001091851</t>
  </si>
  <si>
    <t>ENSE00001478288</t>
  </si>
  <si>
    <t>ENSE00001091850</t>
  </si>
  <si>
    <t>ENSE00003543692</t>
  </si>
  <si>
    <t>ENSE00003656312</t>
  </si>
  <si>
    <t>ENSE00003653157</t>
  </si>
  <si>
    <t>ENSE00003526299</t>
  </si>
  <si>
    <t>ENSE00003648595</t>
  </si>
  <si>
    <t>ENSE00003502137</t>
  </si>
  <si>
    <t>ENSE00003677034</t>
  </si>
  <si>
    <t>ENSE00003637791</t>
  </si>
  <si>
    <t>ENSE00003594606</t>
  </si>
  <si>
    <t>ENSE00001812653</t>
  </si>
  <si>
    <t>ENSE00001722637</t>
  </si>
  <si>
    <t>ENSE00001742197</t>
  </si>
  <si>
    <t>ENSE00001143007</t>
  </si>
  <si>
    <t>ENSE00001455277</t>
  </si>
  <si>
    <t>ENSE00001142984</t>
  </si>
  <si>
    <t>ENSE00003694524</t>
  </si>
  <si>
    <t>ENSE00003477404</t>
  </si>
  <si>
    <t>ENSE00003622010</t>
  </si>
  <si>
    <t>ENSE00003493768</t>
  </si>
  <si>
    <t>ENSE00003653463</t>
  </si>
  <si>
    <t>ENSE00003685959</t>
  </si>
  <si>
    <t>ENSE00001868281</t>
  </si>
  <si>
    <t>ENSE00003537947</t>
  </si>
  <si>
    <t>ENSE00001856022</t>
  </si>
  <si>
    <t>ENSE00003673252</t>
  </si>
  <si>
    <t>ENSE00003485471</t>
  </si>
  <si>
    <t>ENSE00003529448</t>
  </si>
  <si>
    <t>ENSE00003639803</t>
  </si>
  <si>
    <t>ENSE00003561872</t>
  </si>
  <si>
    <t>ENSE00001831187</t>
  </si>
  <si>
    <t>ENSE00001138177</t>
  </si>
  <si>
    <t>ENSE00001949645</t>
  </si>
  <si>
    <t>ENSE00003590166</t>
  </si>
  <si>
    <t>ENSE00003490651</t>
  </si>
  <si>
    <t>ENSE00003637724</t>
  </si>
  <si>
    <t>ENSE00000698723</t>
  </si>
  <si>
    <t>ENSE00000698721</t>
  </si>
  <si>
    <t>ENSE00000698671</t>
  </si>
  <si>
    <t>ENSE00000698668</t>
  </si>
  <si>
    <t>ENSE00000698665</t>
  </si>
  <si>
    <t>ENSE00000698663</t>
  </si>
  <si>
    <t>ENSE00000698662</t>
  </si>
  <si>
    <t>ENSE00000698661</t>
  </si>
  <si>
    <t>ENSE00000698660</t>
  </si>
  <si>
    <t>ENSE00000698659</t>
  </si>
  <si>
    <t>ENSE00000698658</t>
  </si>
  <si>
    <t>ENSE00000698657</t>
  </si>
  <si>
    <t>ENSE00000698655</t>
  </si>
  <si>
    <t>ENSE00001870741</t>
  </si>
  <si>
    <t>ENSE00001856694</t>
  </si>
  <si>
    <t>ENSE00001770364</t>
  </si>
  <si>
    <t>ENSE00001163750</t>
  </si>
  <si>
    <t>ENSE00001904573</t>
  </si>
  <si>
    <t>ENSE00001617802</t>
  </si>
  <si>
    <t>ENSE00001424228</t>
  </si>
  <si>
    <t>ENSE00001646281</t>
  </si>
  <si>
    <t>ENSE00001356969</t>
  </si>
  <si>
    <t>ENSE00001378402</t>
  </si>
  <si>
    <t>ENSE00000755156</t>
  </si>
  <si>
    <t>ENSE00000755157</t>
  </si>
  <si>
    <t>ENSE00000834836</t>
  </si>
  <si>
    <t>ENSE00000755159</t>
  </si>
  <si>
    <t>ENSE00000755160</t>
  </si>
  <si>
    <t>ENSE00001335860</t>
  </si>
  <si>
    <t>ENSE00003708118</t>
  </si>
  <si>
    <t>ENSE00001663385</t>
  </si>
  <si>
    <t>ENSE00001666402</t>
  </si>
  <si>
    <t>ENSE00000676448</t>
  </si>
  <si>
    <t>ENSE00001155161</t>
  </si>
  <si>
    <t>ENSE00001435266</t>
  </si>
  <si>
    <t>ENSE00003500326</t>
  </si>
  <si>
    <t>ENSE00001683839</t>
  </si>
  <si>
    <t>ENSE00001691280</t>
  </si>
  <si>
    <t>ENSE00001694110</t>
  </si>
  <si>
    <t>ENSE00001674915</t>
  </si>
  <si>
    <t>ENSE00002224260</t>
  </si>
  <si>
    <t>ENSE00001865305</t>
  </si>
  <si>
    <t>ENSE00001238915</t>
  </si>
  <si>
    <t>ENSE00003565669</t>
  </si>
  <si>
    <t>ENSE00003622384</t>
  </si>
  <si>
    <t>ENSE00003549605</t>
  </si>
  <si>
    <t>ENSE00000717728</t>
  </si>
  <si>
    <t>ENSE00000717730</t>
  </si>
  <si>
    <t>ENSE00000717732</t>
  </si>
  <si>
    <t>ENSE00000717735</t>
  </si>
  <si>
    <t>ENSE00001530016</t>
  </si>
  <si>
    <t>ENSE00000717791</t>
  </si>
  <si>
    <t>ENSE00000717803</t>
  </si>
  <si>
    <t>ENSE00000717811</t>
  </si>
  <si>
    <t>ENSE00000717833</t>
  </si>
  <si>
    <t>ENSE00000717861</t>
  </si>
  <si>
    <t>ENSE00003596200</t>
  </si>
  <si>
    <t>ENSE00003663921</t>
  </si>
  <si>
    <t>ENSE00000717902</t>
  </si>
  <si>
    <t>ENSE00000717928</t>
  </si>
  <si>
    <t>ENSE00000717937</t>
  </si>
  <si>
    <t>ENSE00000881894</t>
  </si>
  <si>
    <t>ENSE00000845695</t>
  </si>
  <si>
    <t>ENSE00003485969</t>
  </si>
  <si>
    <t>ENSE00000991660</t>
  </si>
  <si>
    <t>ENSE00003589378</t>
  </si>
  <si>
    <t>ENSE00000512389</t>
  </si>
  <si>
    <t>ENSE00000662874</t>
  </si>
  <si>
    <t>ENSE00000512391</t>
  </si>
  <si>
    <t>ENSE00001257584</t>
  </si>
  <si>
    <t>ENSE00001022791</t>
  </si>
  <si>
    <t>ENSE00001523254</t>
  </si>
  <si>
    <t>ENSE00001270100</t>
  </si>
  <si>
    <t>ENSE00001935829</t>
  </si>
  <si>
    <t>ENSE00001684250</t>
  </si>
  <si>
    <t>ENSE00002266079</t>
  </si>
  <si>
    <t>ENSE00000845685</t>
  </si>
  <si>
    <t>ENSE00001523255</t>
  </si>
  <si>
    <t>ENSE00001840815</t>
  </si>
  <si>
    <t>ENSE00002181883</t>
  </si>
  <si>
    <t>ENSE00003692200</t>
  </si>
  <si>
    <t>ENSE00003683112</t>
  </si>
  <si>
    <t>ENSE00001962113</t>
  </si>
  <si>
    <t>ENSE00001990305</t>
  </si>
  <si>
    <t>ENSE00001964366</t>
  </si>
  <si>
    <t>ENSE00001990986</t>
  </si>
  <si>
    <t>ENSE00001957207</t>
  </si>
  <si>
    <t>ENSE00001478514</t>
  </si>
  <si>
    <t>ENSE00000928742</t>
  </si>
  <si>
    <t>ENSE00000928741</t>
  </si>
  <si>
    <t>ENSE00000928740</t>
  </si>
  <si>
    <t>ENSE00000928739</t>
  </si>
  <si>
    <t>ENSE00000928738</t>
  </si>
  <si>
    <t>ENSE00000928737</t>
  </si>
  <si>
    <t>ENSE00000928736</t>
  </si>
  <si>
    <t>ENSE00001209706</t>
  </si>
  <si>
    <t>ENSE00001865530</t>
  </si>
  <si>
    <t>ENSE00002382609</t>
  </si>
  <si>
    <t>ENSE00001101237</t>
  </si>
  <si>
    <t>ENSE00003478461</t>
  </si>
  <si>
    <t>ENSE00003495930</t>
  </si>
  <si>
    <t>ENSE00003466811</t>
  </si>
  <si>
    <t>ENSE00003567555</t>
  </si>
  <si>
    <t>ENSE00000933217</t>
  </si>
  <si>
    <t>ENSE00001135883</t>
  </si>
  <si>
    <t>ENSE00001135876</t>
  </si>
  <si>
    <t>ENSE00000811580</t>
  </si>
  <si>
    <t>ENSE00001929982</t>
  </si>
  <si>
    <t>ENSE00001451217</t>
  </si>
  <si>
    <t>ENSE00001451214</t>
  </si>
  <si>
    <t>ENSE00001940141</t>
  </si>
  <si>
    <t>ENSE00003689916</t>
  </si>
  <si>
    <t>ENSE00003582013</t>
  </si>
  <si>
    <t>ENSE00003520446</t>
  </si>
  <si>
    <t>ENSE00003569466</t>
  </si>
  <si>
    <t>ENSE00003489451</t>
  </si>
  <si>
    <t>ENSE00001518187</t>
  </si>
  <si>
    <t>ENSE00003494149</t>
  </si>
  <si>
    <t>ENSE00003546862</t>
  </si>
  <si>
    <t>ENSE00001949923</t>
  </si>
  <si>
    <t>ENSE00003471784</t>
  </si>
  <si>
    <t>ENSE00001917921</t>
  </si>
  <si>
    <t>ENSE00001913485</t>
  </si>
  <si>
    <t>ENSE00001938513</t>
  </si>
  <si>
    <t>ENSE00001900455</t>
  </si>
  <si>
    <t>ENSE00003615407</t>
  </si>
  <si>
    <t>ENSE00001518177</t>
  </si>
  <si>
    <t>ENSE00001946265</t>
  </si>
  <si>
    <t>ENSE00001272813</t>
  </si>
  <si>
    <t>ENSE00001514168</t>
  </si>
  <si>
    <t>ENSE00001797683</t>
  </si>
  <si>
    <t>ENSE00001331535</t>
  </si>
  <si>
    <t>ENSE00001640151</t>
  </si>
  <si>
    <t>ENSE00001350864</t>
  </si>
  <si>
    <t>ENSE00003665347</t>
  </si>
  <si>
    <t>ENSE00003631964</t>
  </si>
  <si>
    <t>ENSE00003482759</t>
  </si>
  <si>
    <t>ENSE00003488860</t>
  </si>
  <si>
    <t>ENSE00003683097</t>
  </si>
  <si>
    <t>ENSE00003579149</t>
  </si>
  <si>
    <t>ENSE00003513416</t>
  </si>
  <si>
    <t>ENSE00003645085</t>
  </si>
  <si>
    <t>ENSE00003497600</t>
  </si>
  <si>
    <t>ENSE00001095621</t>
  </si>
  <si>
    <t>ENSE00001095636</t>
  </si>
  <si>
    <t>ENSE00001095626</t>
  </si>
  <si>
    <t>ENSE00001095633</t>
  </si>
  <si>
    <t>ENSE00001095630</t>
  </si>
  <si>
    <t>ENSE00001095641</t>
  </si>
  <si>
    <t>ENSE00001095645</t>
  </si>
  <si>
    <t>ENSE00001095617</t>
  </si>
  <si>
    <t>ENSE00001095619</t>
  </si>
  <si>
    <t>ENSE00001095625</t>
  </si>
  <si>
    <t>ENSE00001095640</t>
  </si>
  <si>
    <t>ENSE00001703619</t>
  </si>
  <si>
    <t>ENSE00001913326</t>
  </si>
  <si>
    <t>ENSE00001786164</t>
  </si>
  <si>
    <t>ENSE00003549806</t>
  </si>
  <si>
    <t>ENSE00003516695</t>
  </si>
  <si>
    <t>ENSE00003572873</t>
  </si>
  <si>
    <t>ENSE00003612563</t>
  </si>
  <si>
    <t>ENSE00001766242</t>
  </si>
  <si>
    <t>ENSE00001612540</t>
  </si>
  <si>
    <t>ENSE00001755153</t>
  </si>
  <si>
    <t>ENSE00001673565</t>
  </si>
  <si>
    <t>ENSE00001721695</t>
  </si>
  <si>
    <t>ENSE00001728550</t>
  </si>
  <si>
    <t>ENSE00000978491</t>
  </si>
  <si>
    <t>ENSE00000978492</t>
  </si>
  <si>
    <t>ENSE00000978493</t>
  </si>
  <si>
    <t>ENSE00001729094</t>
  </si>
  <si>
    <t>ENSE00000978495</t>
  </si>
  <si>
    <t>ENSE00001745559</t>
  </si>
  <si>
    <t>ENSE00001664216</t>
  </si>
  <si>
    <t>ENSE00001708464</t>
  </si>
  <si>
    <t>ENSE00000978499</t>
  </si>
  <si>
    <t>ENSE00003499409</t>
  </si>
  <si>
    <t>ENSE00003686355</t>
  </si>
  <si>
    <t>ENSE00001800315</t>
  </si>
  <si>
    <t>ENSE00001687145</t>
  </si>
  <si>
    <t>ENSE00001771679</t>
  </si>
  <si>
    <t>ENSE00001277679</t>
  </si>
  <si>
    <t>ENSE00003540925</t>
  </si>
  <si>
    <t>ENSE00001407358</t>
  </si>
  <si>
    <t>ENSE00002737191</t>
  </si>
  <si>
    <t>ENSE00001217274</t>
  </si>
  <si>
    <t>ENSE00001217262</t>
  </si>
  <si>
    <t>ENSE00000679299</t>
  </si>
  <si>
    <t>ENSE00003678645</t>
  </si>
  <si>
    <t>ENSE00001371225</t>
  </si>
  <si>
    <t>ENSE00001516066</t>
  </si>
  <si>
    <t>ENSE00002928522</t>
  </si>
  <si>
    <t>ENSE00001848021</t>
  </si>
  <si>
    <t>ENSE00003610845</t>
  </si>
  <si>
    <t>ENSE00003684470</t>
  </si>
  <si>
    <t>ENSE00003478459</t>
  </si>
  <si>
    <t>ENSE00001617504</t>
  </si>
  <si>
    <t>ENSE00000669412</t>
  </si>
  <si>
    <t>ENSE00000923857</t>
  </si>
  <si>
    <t>ENSE00000923858</t>
  </si>
  <si>
    <t>ENSE00001661419</t>
  </si>
  <si>
    <t>ENSE00000669420</t>
  </si>
  <si>
    <t>ENSE00000669421</t>
  </si>
  <si>
    <t>ENSE00001752874</t>
  </si>
  <si>
    <t>ENSE00001793579</t>
  </si>
  <si>
    <t>ENSE00001608691</t>
  </si>
  <si>
    <t>ENSE00001848489</t>
  </si>
  <si>
    <t>ENSE00001405670</t>
  </si>
  <si>
    <t>ENSE00001323422</t>
  </si>
  <si>
    <t>ENSE00001838512</t>
  </si>
  <si>
    <t>ENSE00000879359</t>
  </si>
  <si>
    <t>ENSE00000879358</t>
  </si>
  <si>
    <t>ENSE00000879357</t>
  </si>
  <si>
    <t>ENSE00001650159</t>
  </si>
  <si>
    <t>ENSE00000651102</t>
  </si>
  <si>
    <t>ENSE00000651101</t>
  </si>
  <si>
    <t>ENSE00001135958</t>
  </si>
  <si>
    <t>ENSE00001857706</t>
  </si>
  <si>
    <t>ENSE00001135965</t>
  </si>
  <si>
    <t>ENSE00001535106</t>
  </si>
  <si>
    <t>ENSE00001658103</t>
  </si>
  <si>
    <t>ENSE00001380989</t>
  </si>
  <si>
    <t>ENSE00001173581</t>
  </si>
  <si>
    <t>ENSE00001629777</t>
  </si>
  <si>
    <t>ENSE00001930739</t>
  </si>
  <si>
    <t>ENSE00001004034</t>
  </si>
  <si>
    <t>ENSE00001173571</t>
  </si>
  <si>
    <t>ENSE00001265378</t>
  </si>
  <si>
    <t>ENSE00001200523</t>
  </si>
  <si>
    <t>ENSE00003464369</t>
  </si>
  <si>
    <t>ENSE00003459693</t>
  </si>
  <si>
    <t>ENSE00003529508</t>
  </si>
  <si>
    <t>ENSE00003576426</t>
  </si>
  <si>
    <t>ENSE00003489666</t>
  </si>
  <si>
    <t>ENSE00003462668</t>
  </si>
  <si>
    <t>ENSE00001321653</t>
  </si>
  <si>
    <t>ENSE00001973852</t>
  </si>
  <si>
    <t>ENSE00001330774</t>
  </si>
  <si>
    <t>ENSE00003684720</t>
  </si>
  <si>
    <t>ENSE00000737399</t>
  </si>
  <si>
    <t>ENSE00000894874</t>
  </si>
  <si>
    <t>ENSE00000894873</t>
  </si>
  <si>
    <t>ENSE00001832535</t>
  </si>
  <si>
    <t>ENSE00001093194</t>
  </si>
  <si>
    <t>ENSE00003512527</t>
  </si>
  <si>
    <t>ENSE00003548197</t>
  </si>
  <si>
    <t>ENSE00000669309</t>
  </si>
  <si>
    <t>ENSE00001043758</t>
  </si>
  <si>
    <t>ENSE00001043742</t>
  </si>
  <si>
    <t>ENSE00000669315</t>
  </si>
  <si>
    <t>ENSE00003591800</t>
  </si>
  <si>
    <t>ENSE00003542662</t>
  </si>
  <si>
    <t>ENSE00000669321</t>
  </si>
  <si>
    <t>ENSE00001740061</t>
  </si>
  <si>
    <t>ENSE00001472613</t>
  </si>
  <si>
    <t>ENSE00000669340</t>
  </si>
  <si>
    <t>ENSE00003563389</t>
  </si>
  <si>
    <t>ENSE00001936221</t>
  </si>
  <si>
    <t>ENSE00001472591</t>
  </si>
  <si>
    <t>ENSE00001472588</t>
  </si>
  <si>
    <t>ENSE00001927054</t>
  </si>
  <si>
    <t>ENSE00001700848</t>
  </si>
  <si>
    <t>ENSE00003486280</t>
  </si>
  <si>
    <t>ENSE00001662228</t>
  </si>
  <si>
    <t>ENSE00001148776</t>
  </si>
  <si>
    <t>ENSE00001148771</t>
  </si>
  <si>
    <t>ENSE00000928305</t>
  </si>
  <si>
    <t>ENSE00003636861</t>
  </si>
  <si>
    <t>ENSE00003660361</t>
  </si>
  <si>
    <t>ENSE00001860138</t>
  </si>
  <si>
    <t>ENSE00001418617</t>
  </si>
  <si>
    <t>ENSE00003557366</t>
  </si>
  <si>
    <t>ENSE00003610405</t>
  </si>
  <si>
    <t>ENSE00003633845</t>
  </si>
  <si>
    <t>ENSE00003587593</t>
  </si>
  <si>
    <t>ENSE00003571744</t>
  </si>
  <si>
    <t>ENSE00003458393</t>
  </si>
  <si>
    <t>ENSE00001897802</t>
  </si>
  <si>
    <t>ENSE00003561884</t>
  </si>
  <si>
    <t>ENSE00003517761</t>
  </si>
  <si>
    <t>ENSE00001658624</t>
  </si>
  <si>
    <t>ENSE00001154392</t>
  </si>
  <si>
    <t>ENSE00001801315</t>
  </si>
  <si>
    <t>ENSE00001689593</t>
  </si>
  <si>
    <t>ENSE00001755753</t>
  </si>
  <si>
    <t>ENSE00001616269</t>
  </si>
  <si>
    <t>ENSE00003495342</t>
  </si>
  <si>
    <t>ENSE00003484066</t>
  </si>
  <si>
    <t>ENSE00003610811</t>
  </si>
  <si>
    <t>ENSE00001654687</t>
  </si>
  <si>
    <t>ENSE00001781765</t>
  </si>
  <si>
    <t>ENSE00003524316</t>
  </si>
  <si>
    <t>ENSE00003496602</t>
  </si>
  <si>
    <t>ENSE00003648666</t>
  </si>
  <si>
    <t>ENSE00003599139</t>
  </si>
  <si>
    <t>ENSE00003540236</t>
  </si>
  <si>
    <t>ENSE00003562142</t>
  </si>
  <si>
    <t>ENSE00003668832</t>
  </si>
  <si>
    <t>ENSE00003500461</t>
  </si>
  <si>
    <t>ENSE00001753733</t>
  </si>
  <si>
    <t>ENSE00001380753</t>
  </si>
  <si>
    <t>ENSE00002130588</t>
  </si>
  <si>
    <t>ENSE00001596390</t>
  </si>
  <si>
    <t>ENSE00001164902</t>
  </si>
  <si>
    <t>ENSE00000778155</t>
  </si>
  <si>
    <t>ENSE00000933877</t>
  </si>
  <si>
    <t>ENSE00000778157</t>
  </si>
  <si>
    <t>ENSE00003494331</t>
  </si>
  <si>
    <t>ENSE00000778160</t>
  </si>
  <si>
    <t>ENSE00003521592</t>
  </si>
  <si>
    <t>ENSE00003655496</t>
  </si>
  <si>
    <t>ENSE00001768214</t>
  </si>
  <si>
    <t>ENSE00001604810</t>
  </si>
  <si>
    <t>ENSE00000843002</t>
  </si>
  <si>
    <t>ENSE00001676483</t>
  </si>
  <si>
    <t>ENSE00003575180</t>
  </si>
  <si>
    <t>ENSE00003518612</t>
  </si>
  <si>
    <t>ENSE00001744397</t>
  </si>
  <si>
    <t>ENSE00001389419</t>
  </si>
  <si>
    <t>ENSE00002246626</t>
  </si>
  <si>
    <t>ENSE00000778159</t>
  </si>
  <si>
    <t>ENSE00001907429</t>
  </si>
  <si>
    <t>ENSE00003471930</t>
  </si>
  <si>
    <t>ENSE00000902180</t>
  </si>
  <si>
    <t>ENSE00001227857</t>
  </si>
  <si>
    <t>ENSE00001349762</t>
  </si>
  <si>
    <t>ENSE00001349761</t>
  </si>
  <si>
    <t>ENSE00001349760</t>
  </si>
  <si>
    <t>ENSE00001157462</t>
  </si>
  <si>
    <t>ENSE00000761096</t>
  </si>
  <si>
    <t>ENSE00001349753</t>
  </si>
  <si>
    <t>ENSE00001349752</t>
  </si>
  <si>
    <t>ENSE00000872621</t>
  </si>
  <si>
    <t>ENSE00001227772</t>
  </si>
  <si>
    <t>ENSE00001227767</t>
  </si>
  <si>
    <t>ENSE00003672172</t>
  </si>
  <si>
    <t>ENSE00003589420</t>
  </si>
  <si>
    <t>ENSE00003460238</t>
  </si>
  <si>
    <t>ENSE00001349739</t>
  </si>
  <si>
    <t>ENSE00003552035</t>
  </si>
  <si>
    <t>ENSE00001883917</t>
  </si>
  <si>
    <t>ENSE00001349782</t>
  </si>
  <si>
    <t>ENSE00001462606</t>
  </si>
  <si>
    <t>ENSE00001462605</t>
  </si>
  <si>
    <t>ENSE00001454263</t>
  </si>
  <si>
    <t>ENSE00001454262</t>
  </si>
  <si>
    <t>ENSE00001065133</t>
  </si>
  <si>
    <t>ENSE00001065165</t>
  </si>
  <si>
    <t>ENSE00001065145</t>
  </si>
  <si>
    <t>ENSE00001065179</t>
  </si>
  <si>
    <t>ENSE00001065178</t>
  </si>
  <si>
    <t>ENSE00001065160</t>
  </si>
  <si>
    <t>ENSE00001065168</t>
  </si>
  <si>
    <t>ENSE00001065152</t>
  </si>
  <si>
    <t>ENSE00001065183</t>
  </si>
  <si>
    <t>ENSE00001065174</t>
  </si>
  <si>
    <t>ENSE00003598953</t>
  </si>
  <si>
    <t>ENSE00003507779</t>
  </si>
  <si>
    <t>ENSE00003621841</t>
  </si>
  <si>
    <t>ENSE00003537127</t>
  </si>
  <si>
    <t>ENSE00003570695</t>
  </si>
  <si>
    <t>ENSE00001065154</t>
  </si>
  <si>
    <t>ENSE00001065127</t>
  </si>
  <si>
    <t>ENSE00001065139</t>
  </si>
  <si>
    <t>ENSE00001065136</t>
  </si>
  <si>
    <t>ENSE00001065130</t>
  </si>
  <si>
    <t>ENSE00001065162</t>
  </si>
  <si>
    <t>ENSE00001065148</t>
  </si>
  <si>
    <t>ENSE00001370496</t>
  </si>
  <si>
    <t>ENSE00001064298</t>
  </si>
  <si>
    <t>ENSE00001064299</t>
  </si>
  <si>
    <t>ENSE00000991995</t>
  </si>
  <si>
    <t>ENSE00003557470</t>
  </si>
  <si>
    <t>ENSE00003486547</t>
  </si>
  <si>
    <t>ENSE00003540965</t>
  </si>
  <si>
    <t>ENSE00003524653</t>
  </si>
  <si>
    <t>ENSE00003533796</t>
  </si>
  <si>
    <t>ENSE00003474155</t>
  </si>
  <si>
    <t>ENSE00003479528</t>
  </si>
  <si>
    <t>ENSE00003693615</t>
  </si>
  <si>
    <t>ENSE00003622065</t>
  </si>
  <si>
    <t>ENSE00003576701</t>
  </si>
  <si>
    <t>ENSE00003605538</t>
  </si>
  <si>
    <t>ENSE00003480950</t>
  </si>
  <si>
    <t>ENSE00003633057</t>
  </si>
  <si>
    <t>ENSE00003470626</t>
  </si>
  <si>
    <t>ENSE00003602669</t>
  </si>
  <si>
    <t>ENSE00003472845</t>
  </si>
  <si>
    <t>ENSE00001759705</t>
  </si>
  <si>
    <t>ENSE00001648268</t>
  </si>
  <si>
    <t>ENSE00001876788</t>
  </si>
  <si>
    <t>ENSE00003694234</t>
  </si>
  <si>
    <t>ENSE00003519520</t>
  </si>
  <si>
    <t>ENSE00003544591</t>
  </si>
  <si>
    <t>ENSE00003482088</t>
  </si>
  <si>
    <t>ENSE00001551063</t>
  </si>
  <si>
    <t>ENSE00001880969</t>
  </si>
  <si>
    <t>ENSE00000670704</t>
  </si>
  <si>
    <t>ENSE00003638849</t>
  </si>
  <si>
    <t>ENSE00001100140</t>
  </si>
  <si>
    <t>ENSE00003686518</t>
  </si>
  <si>
    <t>ENSE00003611871</t>
  </si>
  <si>
    <t>ENSE00003614784</t>
  </si>
  <si>
    <t>ENSE00002199081</t>
  </si>
  <si>
    <t>ENSE00003635979</t>
  </si>
  <si>
    <t>ENSE00003596640</t>
  </si>
  <si>
    <t>ENSE00003571456</t>
  </si>
  <si>
    <t>ENSE00002191661</t>
  </si>
  <si>
    <t>ENSE00001845063</t>
  </si>
  <si>
    <t>ENSE00003540252</t>
  </si>
  <si>
    <t>ENSE00001875782</t>
  </si>
  <si>
    <t>ENSE00002172341</t>
  </si>
  <si>
    <t>ENSE00001492887</t>
  </si>
  <si>
    <t>ENSE00002175448</t>
  </si>
  <si>
    <t>ENSE00002154058</t>
  </si>
  <si>
    <t>ENSE00002170856</t>
  </si>
  <si>
    <t>ENSE00003529037</t>
  </si>
  <si>
    <t>ENSE00003537553</t>
  </si>
  <si>
    <t>ENSE00003526946</t>
  </si>
  <si>
    <t>ENSE00003475243</t>
  </si>
  <si>
    <t>ENSE00001409963</t>
  </si>
  <si>
    <t>ENSE00003611709</t>
  </si>
  <si>
    <t>ENSE00003636931</t>
  </si>
  <si>
    <t>ENSE00003641009</t>
  </si>
  <si>
    <t>ENSE00003683640</t>
  </si>
  <si>
    <t>ENSE00003561592</t>
  </si>
  <si>
    <t>ENSE00003538147</t>
  </si>
  <si>
    <t>ENSE00001737502</t>
  </si>
  <si>
    <t>ENSE00003657975</t>
  </si>
  <si>
    <t>ENSE00003589576</t>
  </si>
  <si>
    <t>ENSE00003546635</t>
  </si>
  <si>
    <t>ENSE00001688623</t>
  </si>
  <si>
    <t>ENSE00001117467</t>
  </si>
  <si>
    <t>ENSE00001117476</t>
  </si>
  <si>
    <t>ENSE00002686845</t>
  </si>
  <si>
    <t>ENSE00001632492</t>
  </si>
  <si>
    <t>ENSE00001702118</t>
  </si>
  <si>
    <t>ENSE00003513546</t>
  </si>
  <si>
    <t>ENSE00003492581</t>
  </si>
  <si>
    <t>ENSE00003547050</t>
  </si>
  <si>
    <t>ENSE00003677107</t>
  </si>
  <si>
    <t>ENSE00003603749</t>
  </si>
  <si>
    <t>ENSE00002304400</t>
  </si>
  <si>
    <t>ENSE00002913391</t>
  </si>
  <si>
    <t>ENSE00001674034</t>
  </si>
  <si>
    <t>ENSE00003561646</t>
  </si>
  <si>
    <t>ENSE00001272899</t>
  </si>
  <si>
    <t>ENSE00001796741</t>
  </si>
  <si>
    <t>ENSE00002973967</t>
  </si>
  <si>
    <t>ENSE00002851934</t>
  </si>
  <si>
    <t>ENSE00002843541</t>
  </si>
  <si>
    <t>ENSE00002837054</t>
  </si>
  <si>
    <t>ENSE00003636146</t>
  </si>
  <si>
    <t>ENSE00003511659</t>
  </si>
  <si>
    <t>ENSE00003570797</t>
  </si>
  <si>
    <t>ENSE00003490575</t>
  </si>
  <si>
    <t>ENSE00003539593</t>
  </si>
  <si>
    <t>ENSE00003505958</t>
  </si>
  <si>
    <t>ENSE00003612241</t>
  </si>
  <si>
    <t>ENSE00003591773</t>
  </si>
  <si>
    <t>ENSE00003571745</t>
  </si>
  <si>
    <t>ENSE00003618540</t>
  </si>
  <si>
    <t>ENSE00003674052</t>
  </si>
  <si>
    <t>ENSE00003653627</t>
  </si>
  <si>
    <t>ENSE00003613407</t>
  </si>
  <si>
    <t>ENSE00003588109</t>
  </si>
  <si>
    <t>ENSE00003507347</t>
  </si>
  <si>
    <t>ENSE00003538011</t>
  </si>
  <si>
    <t>ENSE00003571367</t>
  </si>
  <si>
    <t>ENSE00003478715</t>
  </si>
  <si>
    <t>ENSE00003619555</t>
  </si>
  <si>
    <t>ENSE00003550340</t>
  </si>
  <si>
    <t>ENSE00003472060</t>
  </si>
  <si>
    <t>ENSE00003614443</t>
  </si>
  <si>
    <t>ENSE00003483488</t>
  </si>
  <si>
    <t>ENSE00003481049</t>
  </si>
  <si>
    <t>ENSE00003585871</t>
  </si>
  <si>
    <t>ENSE00003584498</t>
  </si>
  <si>
    <t>ENSE00003463392</t>
  </si>
  <si>
    <t>ENSE00003559379</t>
  </si>
  <si>
    <t>ENSE00003543221</t>
  </si>
  <si>
    <t>ENSE00003465720</t>
  </si>
  <si>
    <t>ENSE00003514268</t>
  </si>
  <si>
    <t>ENSE00001251756</t>
  </si>
  <si>
    <t>ENSE00001252182</t>
  </si>
  <si>
    <t>ENSE00003609866</t>
  </si>
  <si>
    <t>ENSE00003608204</t>
  </si>
  <si>
    <t>ENSE00003534300</t>
  </si>
  <si>
    <t>ENSE00003691879</t>
  </si>
  <si>
    <t>ENSE00003498493</t>
  </si>
  <si>
    <t>ENSE00003676109</t>
  </si>
  <si>
    <t>ENSE00003469759</t>
  </si>
  <si>
    <t>ENSE00003530848</t>
  </si>
  <si>
    <t>ENSE00003651913</t>
  </si>
  <si>
    <t>ENSE00003606681</t>
  </si>
  <si>
    <t>ENSE00003640090</t>
  </si>
  <si>
    <t>ENSE00003594290</t>
  </si>
  <si>
    <t>ENSE00003627485</t>
  </si>
  <si>
    <t>ENSE00003528470</t>
  </si>
  <si>
    <t>ENSE00003652630</t>
  </si>
  <si>
    <t>ENSE00003486727</t>
  </si>
  <si>
    <t>ENSE00003480320</t>
  </si>
  <si>
    <t>ENSE00003464290</t>
  </si>
  <si>
    <t>ENSE00003582287</t>
  </si>
  <si>
    <t>ENSE00003548623</t>
  </si>
  <si>
    <t>ENSE00003585917</t>
  </si>
  <si>
    <t>ENSE00003600629</t>
  </si>
  <si>
    <t>ENSE00003469129</t>
  </si>
  <si>
    <t>ENSE00003628148</t>
  </si>
  <si>
    <t>ENSE00003555461</t>
  </si>
  <si>
    <t>ENSE00003615784</t>
  </si>
  <si>
    <t>ENSE00003540807</t>
  </si>
  <si>
    <t>ENSE00003646863</t>
  </si>
  <si>
    <t>ENSE00003574154</t>
  </si>
  <si>
    <t>ENSE00003610356</t>
  </si>
  <si>
    <t>ENSE00003615365</t>
  </si>
  <si>
    <t>ENSE00003564718</t>
  </si>
  <si>
    <t>ENSE00003684631</t>
  </si>
  <si>
    <t>ENSE00003669434</t>
  </si>
  <si>
    <t>ENSE00003585228</t>
  </si>
  <si>
    <t>ENSE00003583018</t>
  </si>
  <si>
    <t>ENSE00003584655</t>
  </si>
  <si>
    <t>ENSE00003675067</t>
  </si>
  <si>
    <t>ENSE00003482980</t>
  </si>
  <si>
    <t>ENSE00003609287</t>
  </si>
  <si>
    <t>ENSE00003555327</t>
  </si>
  <si>
    <t>ENSE00003627756</t>
  </si>
  <si>
    <t>ENSE00003481984</t>
  </si>
  <si>
    <t>ENSE00003575796</t>
  </si>
  <si>
    <t>ENSE00003621734</t>
  </si>
  <si>
    <t>ENSE00003574485</t>
  </si>
  <si>
    <t>ENSE00003510207</t>
  </si>
  <si>
    <t>ENSE00003546223</t>
  </si>
  <si>
    <t>ENSE00003571607</t>
  </si>
  <si>
    <t>ENSE00003577378</t>
  </si>
  <si>
    <t>ENSE00003609984</t>
  </si>
  <si>
    <t>ENSE00003538812</t>
  </si>
  <si>
    <t>ENSE00003603195</t>
  </si>
  <si>
    <t>ENSE00003577697</t>
  </si>
  <si>
    <t>ENSE00001410632</t>
  </si>
  <si>
    <t>ENSE00003668017</t>
  </si>
  <si>
    <t>ENSE00003676685</t>
  </si>
  <si>
    <t>ENSE00003676418</t>
  </si>
  <si>
    <t>ENSE00001784217</t>
  </si>
  <si>
    <t>ENSE00001749370</t>
  </si>
  <si>
    <t>ENSE00003622823</t>
  </si>
  <si>
    <t>ENSE00001604875</t>
  </si>
  <si>
    <t>ENSE00003567918</t>
  </si>
  <si>
    <t>ENSE00003596471</t>
  </si>
  <si>
    <t>ENSE00003640217</t>
  </si>
  <si>
    <t>ENSE00003591856</t>
  </si>
  <si>
    <t>ENSE00003613086</t>
  </si>
  <si>
    <t>ENSE00003665684</t>
  </si>
  <si>
    <t>ENSE00003464581</t>
  </si>
  <si>
    <t>ENSE00003673879</t>
  </si>
  <si>
    <t>ENSE00003636220</t>
  </si>
  <si>
    <t>ENSE00003526278</t>
  </si>
  <si>
    <t>ENSE00003535738</t>
  </si>
  <si>
    <t>ENSE00003617202</t>
  </si>
  <si>
    <t>ENSE00003580543</t>
  </si>
  <si>
    <t>ENSE00001625929</t>
  </si>
  <si>
    <t>ENSE00001350704</t>
  </si>
  <si>
    <t>ENSE00001198498</t>
  </si>
  <si>
    <t>ENSE00002058147</t>
  </si>
  <si>
    <t>ENSE00001684663</t>
  </si>
  <si>
    <t>ENSE00001958488</t>
  </si>
  <si>
    <t>ENSE00001291032</t>
  </si>
  <si>
    <t>ENSE00002287079</t>
  </si>
  <si>
    <t>ENSE00003637303</t>
  </si>
  <si>
    <t>ENSE00001493701</t>
  </si>
  <si>
    <t>ENSE00001428176</t>
  </si>
  <si>
    <t>ENSE00002355903</t>
  </si>
  <si>
    <t>ENSE00001442671</t>
  </si>
  <si>
    <t>ENSE00001442672</t>
  </si>
  <si>
    <t>ENSE00001549961</t>
  </si>
  <si>
    <t>ENSE00003659794</t>
  </si>
  <si>
    <t>ENSE00003459883</t>
  </si>
  <si>
    <t>ENSE00002538889</t>
  </si>
  <si>
    <t>ENSE00003679828</t>
  </si>
  <si>
    <t>ENSE00003550085</t>
  </si>
  <si>
    <t>ENSE00003497517</t>
  </si>
  <si>
    <t>ENSE00003525823</t>
  </si>
  <si>
    <t>ENSE00003680525</t>
  </si>
  <si>
    <t>ENSE00003514253</t>
  </si>
  <si>
    <t>ENSE00003639325</t>
  </si>
  <si>
    <t>ENSE00003560633</t>
  </si>
  <si>
    <t>ENSE00003596579</t>
  </si>
  <si>
    <t>ENSE00003540014</t>
  </si>
  <si>
    <t>ENSE00003603416</t>
  </si>
  <si>
    <t>ENSE00003533044</t>
  </si>
  <si>
    <t>ENSE00003606952</t>
  </si>
  <si>
    <t>ENSE00003624714</t>
  </si>
  <si>
    <t>ENSE00003599264</t>
  </si>
  <si>
    <t>ENSE00003550997</t>
  </si>
  <si>
    <t>ENSE00003598315</t>
  </si>
  <si>
    <t>ENSE00003588938</t>
  </si>
  <si>
    <t>ENSE00001642231</t>
  </si>
  <si>
    <t>ENSE00002299709</t>
  </si>
  <si>
    <t>ENSE00001596960</t>
  </si>
  <si>
    <t>ENSE00001774010</t>
  </si>
  <si>
    <t>ENSE00001749065</t>
  </si>
  <si>
    <t>ENSE00001803163</t>
  </si>
  <si>
    <t>ENSE00001783379</t>
  </si>
  <si>
    <t>ENSE00001799851</t>
  </si>
  <si>
    <t>ENSE00001721204</t>
  </si>
  <si>
    <t>ENSE00001629216</t>
  </si>
  <si>
    <t>ENSE00001666640</t>
  </si>
  <si>
    <t>ENSE00001791110</t>
  </si>
  <si>
    <t>ENSE00001635330</t>
  </si>
  <si>
    <t>ENSE00003571980</t>
  </si>
  <si>
    <t>ENSE00003628418</t>
  </si>
  <si>
    <t>ENSE00003668340</t>
  </si>
  <si>
    <t>ENSE00003636551</t>
  </si>
  <si>
    <t>ENSE00003680506</t>
  </si>
  <si>
    <t>ENSE00003518698</t>
  </si>
  <si>
    <t>ENSE00003626265</t>
  </si>
  <si>
    <t>ENSE00003592800</t>
  </si>
  <si>
    <t>ENSE00003460404</t>
  </si>
  <si>
    <t>ENSE00003556745</t>
  </si>
  <si>
    <t>ENSE00003622470</t>
  </si>
  <si>
    <t>ENSE00003583949</t>
  </si>
  <si>
    <t>ENSE00003647416</t>
  </si>
  <si>
    <t>ENSE00003684517</t>
  </si>
  <si>
    <t>ENSE00003607503</t>
  </si>
  <si>
    <t>ENSE00003680108</t>
  </si>
  <si>
    <t>ENSE00003599583</t>
  </si>
  <si>
    <t>ENSE00003496744</t>
  </si>
  <si>
    <t>ENSE00003572423</t>
  </si>
  <si>
    <t>ENSE00003531961</t>
  </si>
  <si>
    <t>ENSE00003460315</t>
  </si>
  <si>
    <t>ENSE00003615297</t>
  </si>
  <si>
    <t>ENSE00003491000</t>
  </si>
  <si>
    <t>ENSE00003684641</t>
  </si>
  <si>
    <t>ENSE00003629215</t>
  </si>
  <si>
    <t>ENSE00003526887</t>
  </si>
  <si>
    <t>ENSE00003515323</t>
  </si>
  <si>
    <t>ENSE00003487164</t>
  </si>
  <si>
    <t>ENSE00003517265</t>
  </si>
  <si>
    <t>ENSE00003536019</t>
  </si>
  <si>
    <t>ENSE00003625205</t>
  </si>
  <si>
    <t>ENSE00001084454</t>
  </si>
  <si>
    <t>ENSE00001084453</t>
  </si>
  <si>
    <t>ENSE00001084445</t>
  </si>
  <si>
    <t>ENSE00001084451</t>
  </si>
  <si>
    <t>ENSE00001026390</t>
  </si>
  <si>
    <t>ENSE00001026397</t>
  </si>
  <si>
    <t>ENSE00001908581</t>
  </si>
  <si>
    <t>ENSE00001907503</t>
  </si>
  <si>
    <t>ENSE00002127634</t>
  </si>
  <si>
    <t>ENSE00003489170</t>
  </si>
  <si>
    <t>ENSE00002101492</t>
  </si>
  <si>
    <t>ENSE00001516577</t>
  </si>
  <si>
    <t>ENSE00001901116</t>
  </si>
  <si>
    <t>ENSE00001518458</t>
  </si>
  <si>
    <t>ENSE00001306179</t>
  </si>
  <si>
    <t>ENSE00001313228</t>
  </si>
  <si>
    <t>ENSE00003596749</t>
  </si>
  <si>
    <t>ENSE00003622212</t>
  </si>
  <si>
    <t>ENSE00003579281</t>
  </si>
  <si>
    <t>ENSE00003480597</t>
  </si>
  <si>
    <t>ENSE00003563425</t>
  </si>
  <si>
    <t>ENSE00003487010</t>
  </si>
  <si>
    <t>ENSE00001824146</t>
  </si>
  <si>
    <t>ENSE00001936244</t>
  </si>
  <si>
    <t>ENSE00001902707</t>
  </si>
  <si>
    <t>ENSE00001948099</t>
  </si>
  <si>
    <t>ENSE00003539440</t>
  </si>
  <si>
    <t>ENSE00003612781</t>
  </si>
  <si>
    <t>ENSE00003547357</t>
  </si>
  <si>
    <t>ENSE00003544043</t>
  </si>
  <si>
    <t>ENSE00003543007</t>
  </si>
  <si>
    <t>ENSE00001707442</t>
  </si>
  <si>
    <t>ENSE00003599478</t>
  </si>
  <si>
    <t>ENSE00000332771</t>
  </si>
  <si>
    <t>ENSE00000669950</t>
  </si>
  <si>
    <t>ENSE00001255082</t>
  </si>
  <si>
    <t>ENSE00000867103</t>
  </si>
  <si>
    <t>ENSE00000867104</t>
  </si>
  <si>
    <t>ENSE00001382266</t>
  </si>
  <si>
    <t>ENSE00002230732</t>
  </si>
  <si>
    <t>ENSE00000874191</t>
  </si>
  <si>
    <t>ENSE00003618181</t>
  </si>
  <si>
    <t>ENSE00003525604</t>
  </si>
  <si>
    <t>ENSE00003604554</t>
  </si>
  <si>
    <t>ENSE00003531833</t>
  </si>
  <si>
    <t>ENSE00003670957</t>
  </si>
  <si>
    <t>ENSE00003607688</t>
  </si>
  <si>
    <t>ENSE00003546739</t>
  </si>
  <si>
    <t>ENSE00003527768</t>
  </si>
  <si>
    <t>ENSE00003667937</t>
  </si>
  <si>
    <t>ENSE00003667107</t>
  </si>
  <si>
    <t>ENSE00003539754</t>
  </si>
  <si>
    <t>ENSE00003581372</t>
  </si>
  <si>
    <t>ENSE00003530860</t>
  </si>
  <si>
    <t>ENSE00003654082</t>
  </si>
  <si>
    <t>ENSE00003474879</t>
  </si>
  <si>
    <t>ENSE00003477043</t>
  </si>
  <si>
    <t>ENSE00003540089</t>
  </si>
  <si>
    <t>ENSE00003484961</t>
  </si>
  <si>
    <t>ENSE00003553172</t>
  </si>
  <si>
    <t>ENSE00003692983</t>
  </si>
  <si>
    <t>ENSE00003604518</t>
  </si>
  <si>
    <t>ENSE00003459233</t>
  </si>
  <si>
    <t>ENSE00003676000</t>
  </si>
  <si>
    <t>ENSE00003655405</t>
  </si>
  <si>
    <t>ENSE00003561707</t>
  </si>
  <si>
    <t>ENSE00003703701</t>
  </si>
  <si>
    <t>ENSE00003708931</t>
  </si>
  <si>
    <t>ENSE00003547338</t>
  </si>
  <si>
    <t>ENSE00003468652</t>
  </si>
  <si>
    <t>ENSE00003687872</t>
  </si>
  <si>
    <t>ENSE00003582123</t>
  </si>
  <si>
    <t>ENSE00003694052</t>
  </si>
  <si>
    <t>ENSE00002264866</t>
  </si>
  <si>
    <t>ENSE00001670830</t>
  </si>
  <si>
    <t>ENSE00001360023</t>
  </si>
  <si>
    <t>ENSE00001132251</t>
  </si>
  <si>
    <t>ENSE00003707782</t>
  </si>
  <si>
    <t>ENSE00003707185</t>
  </si>
  <si>
    <t>ENSE00001786982</t>
  </si>
  <si>
    <t>ENSE00001653058</t>
  </si>
  <si>
    <t>ENSE00001871332</t>
  </si>
  <si>
    <t>ENSE00001789080</t>
  </si>
  <si>
    <t>ENSE00001788865</t>
  </si>
  <si>
    <t>ENSE00001744566</t>
  </si>
  <si>
    <t>ENSE00001693899</t>
  </si>
  <si>
    <t>ENSE00001692816</t>
  </si>
  <si>
    <t>ENSE00001608958</t>
  </si>
  <si>
    <t>ENSE00001732416</t>
  </si>
  <si>
    <t>ENSE00001656158</t>
  </si>
  <si>
    <t>ENSE00001678454</t>
  </si>
  <si>
    <t>ENSE00001615007</t>
  </si>
  <si>
    <t>ENSE00001733259</t>
  </si>
  <si>
    <t>ENSE00001638447</t>
  </si>
  <si>
    <t>ENSE00001594624</t>
  </si>
  <si>
    <t>ENSE00003460818</t>
  </si>
  <si>
    <t>ENSE00001784635</t>
  </si>
  <si>
    <t>ENSE00001709420</t>
  </si>
  <si>
    <t>ENSE00001644140</t>
  </si>
  <si>
    <t>ENSE00001699420</t>
  </si>
  <si>
    <t>ENSE00001592013</t>
  </si>
  <si>
    <t>ENSE00001789918</t>
  </si>
  <si>
    <t>ENSE00001670717</t>
  </si>
  <si>
    <t>ENSE00003613508</t>
  </si>
  <si>
    <t>ENSE00003544267</t>
  </si>
  <si>
    <t>ENSE00003531262</t>
  </si>
  <si>
    <t>ENSE00001698951</t>
  </si>
  <si>
    <t>ENSE00003665970</t>
  </si>
  <si>
    <t>ENSE00003538086</t>
  </si>
  <si>
    <t>ENSE00001062588</t>
  </si>
  <si>
    <t>ENSE00000865712</t>
  </si>
  <si>
    <t>ENSE00001292463</t>
  </si>
  <si>
    <t>ENSE00002719379</t>
  </si>
  <si>
    <t>ENSE00002641150</t>
  </si>
  <si>
    <t>ENSE00001045638</t>
  </si>
  <si>
    <t>ENSE00001471304</t>
  </si>
  <si>
    <t>ENSE00000670938</t>
  </si>
  <si>
    <t>ENSE00000670936</t>
  </si>
  <si>
    <t>ENSE00000670935</t>
  </si>
  <si>
    <t>ENSE00000867217</t>
  </si>
  <si>
    <t>ENSE00001821870</t>
  </si>
  <si>
    <t>ENSE00003687319</t>
  </si>
  <si>
    <t>ENSE00001643950</t>
  </si>
  <si>
    <t>ENSE00001646803</t>
  </si>
  <si>
    <t>ENSE00001698702</t>
  </si>
  <si>
    <t>ENSE00001643964</t>
  </si>
  <si>
    <t>ENSE00001601394</t>
  </si>
  <si>
    <t>ENSE00001608013</t>
  </si>
  <si>
    <t>ENSE00001712685</t>
  </si>
  <si>
    <t>ENSE00001801955</t>
  </si>
  <si>
    <t>ENSE00000673984</t>
  </si>
  <si>
    <t>ENSE00000673983</t>
  </si>
  <si>
    <t>ENSE00003624587</t>
  </si>
  <si>
    <t>ENSE00000673981</t>
  </si>
  <si>
    <t>ENSE00000673980</t>
  </si>
  <si>
    <t>ENSE00000673977</t>
  </si>
  <si>
    <t>ENSE00001780523</t>
  </si>
  <si>
    <t>ENSE00001702496</t>
  </si>
  <si>
    <t>ENSE00001855631</t>
  </si>
  <si>
    <t>ENSE00001424907</t>
  </si>
  <si>
    <t>ENSE00001427850</t>
  </si>
  <si>
    <t>ENSE00001458890</t>
  </si>
  <si>
    <t>ENSE00001605761</t>
  </si>
  <si>
    <t>ENSE00001651517</t>
  </si>
  <si>
    <t>ENSE00003636253</t>
  </si>
  <si>
    <t>ENSE00001335380</t>
  </si>
  <si>
    <t>ENSE00003546376</t>
  </si>
  <si>
    <t>ENSE00003591532</t>
  </si>
  <si>
    <t>ENSE00003556987</t>
  </si>
  <si>
    <t>ENSE00003690868</t>
  </si>
  <si>
    <t>ENSE00003681817</t>
  </si>
  <si>
    <t>ENSE00000660445</t>
  </si>
  <si>
    <t>ENSE00000660444</t>
  </si>
  <si>
    <t>ENSE00001784253</t>
  </si>
  <si>
    <t>ENSE00001483791</t>
  </si>
  <si>
    <t>ENSE00001483789</t>
  </si>
  <si>
    <t>ENSE00003533266</t>
  </si>
  <si>
    <t>ENSE00002533656</t>
  </si>
  <si>
    <t>ENSE00001308799</t>
  </si>
  <si>
    <t>ENSE00001199032</t>
  </si>
  <si>
    <t>ENSE00003662020</t>
  </si>
  <si>
    <t>ENSE00001289914</t>
  </si>
  <si>
    <t>ENSE00001247593</t>
  </si>
  <si>
    <t>ENSE00001124718</t>
  </si>
  <si>
    <t>ENSE00001042401</t>
  </si>
  <si>
    <t>ENSE00000985020</t>
  </si>
  <si>
    <t>ENSE00001378880</t>
  </si>
  <si>
    <t>ENSE00000985022</t>
  </si>
  <si>
    <t>ENSE00000985023</t>
  </si>
  <si>
    <t>ENSE00000985024</t>
  </si>
  <si>
    <t>ENSE00000985025</t>
  </si>
  <si>
    <t>ENSE00000985026</t>
  </si>
  <si>
    <t>ENSE00000985027</t>
  </si>
  <si>
    <t>ENSE00000985028</t>
  </si>
  <si>
    <t>ENSE00000985029</t>
  </si>
  <si>
    <t>ENSE00000985030</t>
  </si>
  <si>
    <t>ENSE00000985031</t>
  </si>
  <si>
    <t>ENSE00000985032</t>
  </si>
  <si>
    <t>ENSE00000985033</t>
  </si>
  <si>
    <t>ENSE00000985034</t>
  </si>
  <si>
    <t>ENSE00000985035</t>
  </si>
  <si>
    <t>ENSE00000985036</t>
  </si>
  <si>
    <t>ENSE00000985037</t>
  </si>
  <si>
    <t>ENSE00000985038</t>
  </si>
  <si>
    <t>ENSE00000985039</t>
  </si>
  <si>
    <t>ENSE00000985040</t>
  </si>
  <si>
    <t>ENSE00000985041</t>
  </si>
  <si>
    <t>ENSE00000985042</t>
  </si>
  <si>
    <t>ENSE00003681600</t>
  </si>
  <si>
    <t>ENSE00000985044</t>
  </si>
  <si>
    <t>ENSE00000985045</t>
  </si>
  <si>
    <t>ENSE00000985046</t>
  </si>
  <si>
    <t>ENSE00000985047</t>
  </si>
  <si>
    <t>ENSE00000985048</t>
  </si>
  <si>
    <t>ENSE00000985049</t>
  </si>
  <si>
    <t>ENSE00001247584</t>
  </si>
  <si>
    <t>ENSE00003584277</t>
  </si>
  <si>
    <t>ENSE00003574371</t>
  </si>
  <si>
    <t>ENSE00000739461</t>
  </si>
  <si>
    <t>ENSE00000739460</t>
  </si>
  <si>
    <t>ENSE00000739458</t>
  </si>
  <si>
    <t>ENSE00000739457</t>
  </si>
  <si>
    <t>ENSE00000820280</t>
  </si>
  <si>
    <t>ENSE00002691663</t>
  </si>
  <si>
    <t>ENSE00002696358</t>
  </si>
  <si>
    <t>ENSE00002714456</t>
  </si>
  <si>
    <t>ENSE00002247849</t>
  </si>
  <si>
    <t>ENSE00001513143</t>
  </si>
  <si>
    <t>ENSE00000857852</t>
  </si>
  <si>
    <t>ENSE00003501045</t>
  </si>
  <si>
    <t>ENSE00003602262</t>
  </si>
  <si>
    <t>ENSE00000857849</t>
  </si>
  <si>
    <t>ENSE00001331113</t>
  </si>
  <si>
    <t>ENSE00000857853</t>
  </si>
  <si>
    <t>ENSE00001879355</t>
  </si>
  <si>
    <t>ENSE00003483175</t>
  </si>
  <si>
    <t>ENSE00003581470</t>
  </si>
  <si>
    <t>ENSE00003693210</t>
  </si>
  <si>
    <t>ENSE00003640734</t>
  </si>
  <si>
    <t>ENSE00003544153</t>
  </si>
  <si>
    <t>ENSE00003520532</t>
  </si>
  <si>
    <t>ENSE00001079731</t>
  </si>
  <si>
    <t>ENSE00001079720</t>
  </si>
  <si>
    <t>ENSE00001079723</t>
  </si>
  <si>
    <t>ENSE00001079719</t>
  </si>
  <si>
    <t>ENSE00003602619</t>
  </si>
  <si>
    <t>ENSE00001079716</t>
  </si>
  <si>
    <t>ENSE00001079726</t>
  </si>
  <si>
    <t>ENSE00001079730</t>
  </si>
  <si>
    <t>ENSE00003584716</t>
  </si>
  <si>
    <t>ENSE00001079728</t>
  </si>
  <si>
    <t>ENSE00002286535</t>
  </si>
  <si>
    <t>ENSE00002463526</t>
  </si>
  <si>
    <t>ENSE00002704839</t>
  </si>
  <si>
    <t>ENSE00002714149</t>
  </si>
  <si>
    <t>ENSE00002501544</t>
  </si>
  <si>
    <t>ENSE00002436646</t>
  </si>
  <si>
    <t>ENSE00002455788</t>
  </si>
  <si>
    <t>ENSE00002528798</t>
  </si>
  <si>
    <t>ENSE00003500667</t>
  </si>
  <si>
    <t>ENSE00002501713</t>
  </si>
  <si>
    <t>ENSE00002530654</t>
  </si>
  <si>
    <t>ENSE00002494273</t>
  </si>
  <si>
    <t>ENSE00002454686</t>
  </si>
  <si>
    <t>ENSE00002450307</t>
  </si>
  <si>
    <t>ENSE00002470749</t>
  </si>
  <si>
    <t>ENSE00002465115</t>
  </si>
  <si>
    <t>ENSE00002506641</t>
  </si>
  <si>
    <t>ENSE00002484593</t>
  </si>
  <si>
    <t>ENSE00002468871</t>
  </si>
  <si>
    <t>ENSE00002454976</t>
  </si>
  <si>
    <t>ENSE00002500554</t>
  </si>
  <si>
    <t>ENSE00002487680</t>
  </si>
  <si>
    <t>ENSE00002477737</t>
  </si>
  <si>
    <t>ENSE00002434743</t>
  </si>
  <si>
    <t>ENSE00002479210</t>
  </si>
  <si>
    <t>ENSE00003693525</t>
  </si>
  <si>
    <t>ENSE00002534007</t>
  </si>
  <si>
    <t>ENSE00002474419</t>
  </si>
  <si>
    <t>ENSE00002441772</t>
  </si>
  <si>
    <t>ENSE00002459456</t>
  </si>
  <si>
    <t>ENSE00002456578</t>
  </si>
  <si>
    <t>ENSE00002530398</t>
  </si>
  <si>
    <t>ENSE00003549263</t>
  </si>
  <si>
    <t>ENSE00003487438</t>
  </si>
  <si>
    <t>ENSE00003503779</t>
  </si>
  <si>
    <t>ENSE00002179659</t>
  </si>
  <si>
    <t>ENSE00001564372</t>
  </si>
  <si>
    <t>ENSE00001377234</t>
  </si>
  <si>
    <t>ENSE00003458337</t>
  </si>
  <si>
    <t>ENSE00000781579</t>
  </si>
  <si>
    <t>ENSE00003602776</t>
  </si>
  <si>
    <t>ENSE00003532311</t>
  </si>
  <si>
    <t>ENSE00003627638</t>
  </si>
  <si>
    <t>ENSE00003540935</t>
  </si>
  <si>
    <t>ENSE00003468191</t>
  </si>
  <si>
    <t>ENSE00001140418</t>
  </si>
  <si>
    <t>ENSE00001512051</t>
  </si>
  <si>
    <t>ENSE00001928038</t>
  </si>
  <si>
    <t>ENSE00002535122</t>
  </si>
  <si>
    <t>ENSE00001695121</t>
  </si>
  <si>
    <t>ENSE00003480945</t>
  </si>
  <si>
    <t>ENSE00003600527</t>
  </si>
  <si>
    <t>ENSE00002108433</t>
  </si>
  <si>
    <t>ENSE00003685091</t>
  </si>
  <si>
    <t>ENSE00003572213</t>
  </si>
  <si>
    <t>ENSE00003666705</t>
  </si>
  <si>
    <t>ENSE00003614555</t>
  </si>
  <si>
    <t>ENSE00003527073</t>
  </si>
  <si>
    <t>ENSE00003475022</t>
  </si>
  <si>
    <t>ENSE00003613458</t>
  </si>
  <si>
    <t>ENSE00003576257</t>
  </si>
  <si>
    <t>ENSE00003648114</t>
  </si>
  <si>
    <t>ENSE00003596703</t>
  </si>
  <si>
    <t>ENSE00003615885</t>
  </si>
  <si>
    <t>ENSE00003515286</t>
  </si>
  <si>
    <t>ENSE00003620126</t>
  </si>
  <si>
    <t>ENSE00003601387</t>
  </si>
  <si>
    <t>ENSE00002108708</t>
  </si>
  <si>
    <t>ENSE00001340231</t>
  </si>
  <si>
    <t>ENSE00001197112</t>
  </si>
  <si>
    <t>ENSE00001197095</t>
  </si>
  <si>
    <t>ENSE00003649591</t>
  </si>
  <si>
    <t>ENSE00003507833</t>
  </si>
  <si>
    <t>ENSE00003646510</t>
  </si>
  <si>
    <t>ENSE00001196926</t>
  </si>
  <si>
    <t>ENSE00001196912</t>
  </si>
  <si>
    <t>ENSE00003621337</t>
  </si>
  <si>
    <t>ENSE00003591376</t>
  </si>
  <si>
    <t>ENSE00003526270</t>
  </si>
  <si>
    <t>ENSE00003567573</t>
  </si>
  <si>
    <t>ENSE00003537454</t>
  </si>
  <si>
    <t>ENSE00003575157</t>
  </si>
  <si>
    <t>ENSE00003489443</t>
  </si>
  <si>
    <t>ENSE00001863787</t>
  </si>
  <si>
    <t>ENSE00001363480</t>
  </si>
  <si>
    <t>ENSE00000943227</t>
  </si>
  <si>
    <t>ENSE00003589552</t>
  </si>
  <si>
    <t>ENSE00003598656</t>
  </si>
  <si>
    <t>ENSE00000943230</t>
  </si>
  <si>
    <t>ENSE00001390455</t>
  </si>
  <si>
    <t>ENSE00003629382</t>
  </si>
  <si>
    <t>ENSE00002629077</t>
  </si>
  <si>
    <t>ENSE00001859951</t>
  </si>
  <si>
    <t>ENSE00001424496</t>
  </si>
  <si>
    <t>ENSE00003521581</t>
  </si>
  <si>
    <t>ENSE00001616142</t>
  </si>
  <si>
    <t>ENSE00001837919</t>
  </si>
  <si>
    <t>ENSE00002582237</t>
  </si>
  <si>
    <t>ENSE00003621588</t>
  </si>
  <si>
    <t>ENSE00003586870</t>
  </si>
  <si>
    <t>ENSE00003473568</t>
  </si>
  <si>
    <t>ENSE00003608185</t>
  </si>
  <si>
    <t>ENSE00001828808</t>
  </si>
  <si>
    <t>ENSE00002457696</t>
  </si>
  <si>
    <t>ENSE00001645164</t>
  </si>
  <si>
    <t>ENSE00001603119</t>
  </si>
  <si>
    <t>ENSE00002205909</t>
  </si>
  <si>
    <t>ENSE00002464921</t>
  </si>
  <si>
    <t>ENSE00002447081</t>
  </si>
  <si>
    <t>ENSE00002469848</t>
  </si>
  <si>
    <t>ENSE00002487660</t>
  </si>
  <si>
    <t>ENSE00002528054</t>
  </si>
  <si>
    <t>ENSE00002445155</t>
  </si>
  <si>
    <t>ENSE00002464870</t>
  </si>
  <si>
    <t>ENSE00002489881</t>
  </si>
  <si>
    <t>ENSE00002512620</t>
  </si>
  <si>
    <t>ENSE00002435435</t>
  </si>
  <si>
    <t>ENSE00001751045</t>
  </si>
  <si>
    <t>ENSE00001738423</t>
  </si>
  <si>
    <t>ENSE00001782267</t>
  </si>
  <si>
    <t>ENSE00001649185</t>
  </si>
  <si>
    <t>ENSE00001324260</t>
  </si>
  <si>
    <t>ENSE00003678183</t>
  </si>
  <si>
    <t>ENSE00001634229</t>
  </si>
  <si>
    <t>ENSE00001623881</t>
  </si>
  <si>
    <t>ENSE00001788162</t>
  </si>
  <si>
    <t>ENSE00001649298</t>
  </si>
  <si>
    <t>ENSE00001657880</t>
  </si>
  <si>
    <t>ENSE00002242232</t>
  </si>
  <si>
    <t>ENSE00001908890</t>
  </si>
  <si>
    <t>ENSE00001357891</t>
  </si>
  <si>
    <t>ENSE00003564564</t>
  </si>
  <si>
    <t>ENSE00000934687</t>
  </si>
  <si>
    <t>ENSE00002416886</t>
  </si>
  <si>
    <t>ENSE00002424476</t>
  </si>
  <si>
    <t>ENSE00000934684</t>
  </si>
  <si>
    <t>ENSE00000934683</t>
  </si>
  <si>
    <t>ENSE00003511233</t>
  </si>
  <si>
    <t>ENSE00000934681</t>
  </si>
  <si>
    <t>ENSE00001689514</t>
  </si>
  <si>
    <t>ENSE00001602906</t>
  </si>
  <si>
    <t>ENSE00001801507</t>
  </si>
  <si>
    <t>ENSE00001644815</t>
  </si>
  <si>
    <t>ENSE00001480049</t>
  </si>
  <si>
    <t>ENSE00001312573</t>
  </si>
  <si>
    <t>ENSE00001165253</t>
  </si>
  <si>
    <t>ENSE00001153905</t>
  </si>
  <si>
    <t>ENSE00001153900</t>
  </si>
  <si>
    <t>ENSE00001153891</t>
  </si>
  <si>
    <t>ENSE00001153884</t>
  </si>
  <si>
    <t>ENSE00001153876</t>
  </si>
  <si>
    <t>ENSE00001153866</t>
  </si>
  <si>
    <t>ENSE00001153856</t>
  </si>
  <si>
    <t>ENSE00001262106</t>
  </si>
  <si>
    <t>ENSE00001095652</t>
  </si>
  <si>
    <t>ENSE00001436248</t>
  </si>
  <si>
    <t>ENSE00001843969</t>
  </si>
  <si>
    <t>ENSE00001435396</t>
  </si>
  <si>
    <t>ENSE00003605242</t>
  </si>
  <si>
    <t>ENSE00001453663</t>
  </si>
  <si>
    <t>ENSE00001469296</t>
  </si>
  <si>
    <t>ENSE00001156359</t>
  </si>
  <si>
    <t>ENSE00001469274</t>
  </si>
  <si>
    <t>ENSE00001929365</t>
  </si>
  <si>
    <t>ENSE00003464663</t>
  </si>
  <si>
    <t>ENSE00001257532</t>
  </si>
  <si>
    <t>ENSE00003555551</t>
  </si>
  <si>
    <t>ENSE00003466537</t>
  </si>
  <si>
    <t>ENSE00003587948</t>
  </si>
  <si>
    <t>ENSE00001888819</t>
  </si>
  <si>
    <t>ENSE00001523214</t>
  </si>
  <si>
    <t>ENSE00003583682</t>
  </si>
  <si>
    <t>ENSE00002388440</t>
  </si>
  <si>
    <t>ENSE00002336249</t>
  </si>
  <si>
    <t>ENSE00003458892</t>
  </si>
  <si>
    <t>ENSE00003550044</t>
  </si>
  <si>
    <t>ENSE00003631512</t>
  </si>
  <si>
    <t>ENSE00003615755</t>
  </si>
  <si>
    <t>ENSE00002223002</t>
  </si>
  <si>
    <t>ENSE00003589791</t>
  </si>
  <si>
    <t>ENSE00001906049</t>
  </si>
  <si>
    <t>ENSE00003601038</t>
  </si>
  <si>
    <t>ENSE00001814589</t>
  </si>
  <si>
    <t>ENSE00002339180</t>
  </si>
  <si>
    <t>ENSE00001719795</t>
  </si>
  <si>
    <t>ENSE00003479789</t>
  </si>
  <si>
    <t>ENSE00003623917</t>
  </si>
  <si>
    <t>ENSE00003495350</t>
  </si>
  <si>
    <t>ENSE00001023081</t>
  </si>
  <si>
    <t>ENSE00001023101</t>
  </si>
  <si>
    <t>ENSE00001023092</t>
  </si>
  <si>
    <t>ENSE00001023097</t>
  </si>
  <si>
    <t>ENSE00001023094</t>
  </si>
  <si>
    <t>ENSE00001023090</t>
  </si>
  <si>
    <t>ENSE00003547588</t>
  </si>
  <si>
    <t>ENSE00003595569</t>
  </si>
  <si>
    <t>ENSE00003586812</t>
  </si>
  <si>
    <t>ENSE00000841168</t>
  </si>
  <si>
    <t>ENSE00001366842</t>
  </si>
  <si>
    <t>ENSE00001023096</t>
  </si>
  <si>
    <t>ENSE00003582642</t>
  </si>
  <si>
    <t>ENSE00003499486</t>
  </si>
  <si>
    <t>ENSE00003511616</t>
  </si>
  <si>
    <t>ENSE00003625490</t>
  </si>
  <si>
    <t>ENSE00003691987</t>
  </si>
  <si>
    <t>ENSE00003647852</t>
  </si>
  <si>
    <t>ENSE00003627546</t>
  </si>
  <si>
    <t>ENSE00002724201</t>
  </si>
  <si>
    <t>ENSE00003628814</t>
  </si>
  <si>
    <t>ENSE00003549889</t>
  </si>
  <si>
    <t>ENSE00003523149</t>
  </si>
  <si>
    <t>ENSE00003606429</t>
  </si>
  <si>
    <t>ENSE00003601549</t>
  </si>
  <si>
    <t>ENSE00003677325</t>
  </si>
  <si>
    <t>ENSE00003536910</t>
  </si>
  <si>
    <t>ENSE00003670482</t>
  </si>
  <si>
    <t>ENSE00003575195</t>
  </si>
  <si>
    <t>ENSE00002301739</t>
  </si>
  <si>
    <t>ENSE00002312904</t>
  </si>
  <si>
    <t>ENSE00001606210</t>
  </si>
  <si>
    <t>ENSE00003607698</t>
  </si>
  <si>
    <t>ENSE00003545781</t>
  </si>
  <si>
    <t>ENSE00002310996</t>
  </si>
  <si>
    <t>ENSE00001066871</t>
  </si>
  <si>
    <t>ENSE00001066882</t>
  </si>
  <si>
    <t>ENSE00001066879</t>
  </si>
  <si>
    <t>ENSE00001066887</t>
  </si>
  <si>
    <t>ENSE00001066874</t>
  </si>
  <si>
    <t>ENSE00003639178</t>
  </si>
  <si>
    <t>ENSE00001066888</t>
  </si>
  <si>
    <t>ENSE00001066872</t>
  </si>
  <si>
    <t>ENSE00001066883</t>
  </si>
  <si>
    <t>ENSE00001066884</t>
  </si>
  <si>
    <t>ENSE00001435529</t>
  </si>
  <si>
    <t>ENSE00001435707</t>
  </si>
  <si>
    <t>ENSE00001066870</t>
  </si>
  <si>
    <t>ENSE00003643737</t>
  </si>
  <si>
    <t>ENSE00003676466</t>
  </si>
  <si>
    <t>ENSE00003535032</t>
  </si>
  <si>
    <t>ENSE00003535266</t>
  </si>
  <si>
    <t>ENSE00001815368</t>
  </si>
  <si>
    <t>ENSE00001349606</t>
  </si>
  <si>
    <t>ENSE00001916670</t>
  </si>
  <si>
    <t>ENSE00003699421</t>
  </si>
  <si>
    <t>ENSE00001277271</t>
  </si>
  <si>
    <t>ENSE00003654111</t>
  </si>
  <si>
    <t>ENSE00003570196</t>
  </si>
  <si>
    <t>ENSE00003667728</t>
  </si>
  <si>
    <t>ENSE00003513640</t>
  </si>
  <si>
    <t>ENSE00003648053</t>
  </si>
  <si>
    <t>ENSE00003652119</t>
  </si>
  <si>
    <t>ENSE00003603285</t>
  </si>
  <si>
    <t>ENSE00003682400</t>
  </si>
  <si>
    <t>ENSE00003460521</t>
  </si>
  <si>
    <t>ENSE00003474441</t>
  </si>
  <si>
    <t>ENSE00003643730</t>
  </si>
  <si>
    <t>ENSE00003600936</t>
  </si>
  <si>
    <t>ENSE00003607028</t>
  </si>
  <si>
    <t>ENSE00003564035</t>
  </si>
  <si>
    <t>ENSE00003464042</t>
  </si>
  <si>
    <t>ENSE00003469927</t>
  </si>
  <si>
    <t>ENSE00003687411</t>
  </si>
  <si>
    <t>ENSE00003517537</t>
  </si>
  <si>
    <t>ENSE00003584504</t>
  </si>
  <si>
    <t>ENSE00003600881</t>
  </si>
  <si>
    <t>ENSE00001277266</t>
  </si>
  <si>
    <t>ENSE00001343011</t>
  </si>
  <si>
    <t>ENSE00000654991</t>
  </si>
  <si>
    <t>ENSE00000655017</t>
  </si>
  <si>
    <t>ENSE00000655023</t>
  </si>
  <si>
    <t>ENSE00000655024</t>
  </si>
  <si>
    <t>ENSE00001336414</t>
  </si>
  <si>
    <t>ENSE00000655043</t>
  </si>
  <si>
    <t>ENSE00000655048</t>
  </si>
  <si>
    <t>ENSE00000655049</t>
  </si>
  <si>
    <t>ENSE00000655078</t>
  </si>
  <si>
    <t>ENSE00000655093</t>
  </si>
  <si>
    <t>ENSE00000655110</t>
  </si>
  <si>
    <t>ENSE00001336303</t>
  </si>
  <si>
    <t>ENSE00000655148</t>
  </si>
  <si>
    <t>ENSE00000880436</t>
  </si>
  <si>
    <t>ENSE00000880437</t>
  </si>
  <si>
    <t>ENSE00000880438</t>
  </si>
  <si>
    <t>ENSE00000655228</t>
  </si>
  <si>
    <t>ENSE00000655266</t>
  </si>
  <si>
    <t>ENSE00001302097</t>
  </si>
  <si>
    <t>ENSE00000655295</t>
  </si>
  <si>
    <t>ENSE00001307142</t>
  </si>
  <si>
    <t>ENSE00000655323</t>
  </si>
  <si>
    <t>ENSE00000655331</t>
  </si>
  <si>
    <t>ENSE00000655352</t>
  </si>
  <si>
    <t>ENSE00001730907</t>
  </si>
  <si>
    <t>ENSE00000655374</t>
  </si>
  <si>
    <t>ENSE00000655406</t>
  </si>
  <si>
    <t>ENSE00000655428</t>
  </si>
  <si>
    <t>ENSE00000655442</t>
  </si>
  <si>
    <t>ENSE00001177198</t>
  </si>
  <si>
    <t>ENSE00001464894</t>
  </si>
  <si>
    <t>ENSE00001298168</t>
  </si>
  <si>
    <t>ENSE00003481223</t>
  </si>
  <si>
    <t>ENSE00003481979</t>
  </si>
  <si>
    <t>ENSE00001835905</t>
  </si>
  <si>
    <t>ENSE00003602501</t>
  </si>
  <si>
    <t>ENSE00003547500</t>
  </si>
  <si>
    <t>ENSE00003490455</t>
  </si>
  <si>
    <t>ENSE00003517466</t>
  </si>
  <si>
    <t>ENSE00003485177</t>
  </si>
  <si>
    <t>ENSE00003464583</t>
  </si>
  <si>
    <t>ENSE00002196698</t>
  </si>
  <si>
    <t>ENSE00001744984</t>
  </si>
  <si>
    <t>ENSE00001330937</t>
  </si>
  <si>
    <t>ENSE00001309114</t>
  </si>
  <si>
    <t>ENSE00001329887</t>
  </si>
  <si>
    <t>ENSE00001157881</t>
  </si>
  <si>
    <t>ENSE00000774362</t>
  </si>
  <si>
    <t>ENSE00001000999</t>
  </si>
  <si>
    <t>ENSE00000774379</t>
  </si>
  <si>
    <t>ENSE00000774381</t>
  </si>
  <si>
    <t>ENSE00000774382</t>
  </si>
  <si>
    <t>ENSE00000774383</t>
  </si>
  <si>
    <t>ENSE00000774387</t>
  </si>
  <si>
    <t>ENSE00000774392</t>
  </si>
  <si>
    <t>ENSE00000774396</t>
  </si>
  <si>
    <t>ENSE00002376868</t>
  </si>
  <si>
    <t>ENSE00001142474</t>
  </si>
  <si>
    <t>ENSE00001142467</t>
  </si>
  <si>
    <t>ENSE00001353258</t>
  </si>
  <si>
    <t>ENSE00001902075</t>
  </si>
  <si>
    <t>ENSE00001705823</t>
  </si>
  <si>
    <t>ENSE00001385129</t>
  </si>
  <si>
    <t>ENSE00003644508</t>
  </si>
  <si>
    <t>ENSE00003555844</t>
  </si>
  <si>
    <t>ENSE00003710291</t>
  </si>
  <si>
    <t>ENSE00003706230</t>
  </si>
  <si>
    <t>ENSE00003705689</t>
  </si>
  <si>
    <t>ENSE00003710941</t>
  </si>
  <si>
    <t>ENSE00003524523</t>
  </si>
  <si>
    <t>ENSE00003489631</t>
  </si>
  <si>
    <t>ENSE00003661925</t>
  </si>
  <si>
    <t>ENSE00002732704</t>
  </si>
  <si>
    <t>ENSE00002722638</t>
  </si>
  <si>
    <t>ENSE00001727326</t>
  </si>
  <si>
    <t>ENSE00002733088</t>
  </si>
  <si>
    <t>ENSE00002295292</t>
  </si>
  <si>
    <t>ENSE00003668967</t>
  </si>
  <si>
    <t>ENSE00000837888</t>
  </si>
  <si>
    <t>ENSE00000837889</t>
  </si>
  <si>
    <t>ENSE00000837890</t>
  </si>
  <si>
    <t>ENSE00003505810</t>
  </si>
  <si>
    <t>ENSE00000837892</t>
  </si>
  <si>
    <t>ENSE00000919840</t>
  </si>
  <si>
    <t>ENSE00000939414</t>
  </si>
  <si>
    <t>ENSE00003670861</t>
  </si>
  <si>
    <t>ENSE00002220953</t>
  </si>
  <si>
    <t>ENSE00002313209</t>
  </si>
  <si>
    <t>ENSE00003598164</t>
  </si>
  <si>
    <t>ENSE00003559490</t>
  </si>
  <si>
    <t>ENSE00003483777</t>
  </si>
  <si>
    <t>ENSE00003693014</t>
  </si>
  <si>
    <t>ENSE00003629296</t>
  </si>
  <si>
    <t>ENSE00003517529</t>
  </si>
  <si>
    <t>ENSE00003558799</t>
  </si>
  <si>
    <t>ENSE00003488561</t>
  </si>
  <si>
    <t>ENSE00003693905</t>
  </si>
  <si>
    <t>ENSE00003550363</t>
  </si>
  <si>
    <t>ENSE00003528366</t>
  </si>
  <si>
    <t>ENSE00003566524</t>
  </si>
  <si>
    <t>ENSE00003649334</t>
  </si>
  <si>
    <t>ENSE00003523437</t>
  </si>
  <si>
    <t>ENSE00003664858</t>
  </si>
  <si>
    <t>ENSE00003519142</t>
  </si>
  <si>
    <t>ENSE00003572360</t>
  </si>
  <si>
    <t>ENSE00003584699</t>
  </si>
  <si>
    <t>ENSE00003626703</t>
  </si>
  <si>
    <t>ENSE00003533435</t>
  </si>
  <si>
    <t>ENSE00003621323</t>
  </si>
  <si>
    <t>ENSE00003520933</t>
  </si>
  <si>
    <t>ENSE00003598479</t>
  </si>
  <si>
    <t>ENSE00003589803</t>
  </si>
  <si>
    <t>ENSE00003518529</t>
  </si>
  <si>
    <t>ENSE00003590778</t>
  </si>
  <si>
    <t>ENSE00003637332</t>
  </si>
  <si>
    <t>ENSE00003542127</t>
  </si>
  <si>
    <t>ENSE00003687537</t>
  </si>
  <si>
    <t>ENSE00003684025</t>
  </si>
  <si>
    <t>ENSE00002342236</t>
  </si>
  <si>
    <t>ENSE00003642518</t>
  </si>
  <si>
    <t>ENSE00003597377</t>
  </si>
  <si>
    <t>ENSE00003525104</t>
  </si>
  <si>
    <t>ENSE00003587765</t>
  </si>
  <si>
    <t>ENSE00003640894</t>
  </si>
  <si>
    <t>ENSE00003482820</t>
  </si>
  <si>
    <t>ENSE00003485672</t>
  </si>
  <si>
    <t>ENSE00003587654</t>
  </si>
  <si>
    <t>ENSE00003495718</t>
  </si>
  <si>
    <t>ENSE00003516150</t>
  </si>
  <si>
    <t>ENSE00003563149</t>
  </si>
  <si>
    <t>ENSE00003612723</t>
  </si>
  <si>
    <t>ENSE00003488982</t>
  </si>
  <si>
    <t>ENSE00003515550</t>
  </si>
  <si>
    <t>ENSE00003689290</t>
  </si>
  <si>
    <t>ENSE00003600424</t>
  </si>
  <si>
    <t>ENSE00003681417</t>
  </si>
  <si>
    <t>ENSE00003585825</t>
  </si>
  <si>
    <t>ENSE00003626200</t>
  </si>
  <si>
    <t>ENSE00003671256</t>
  </si>
  <si>
    <t>ENSE00003537952</t>
  </si>
  <si>
    <t>ENSE00003564735</t>
  </si>
  <si>
    <t>ENSE00003598030</t>
  </si>
  <si>
    <t>ENSE00003606085</t>
  </si>
  <si>
    <t>ENSE00003528160</t>
  </si>
  <si>
    <t>ENSE00003562141</t>
  </si>
  <si>
    <t>ENSE00001698901</t>
  </si>
  <si>
    <t>ENSE00002731556</t>
  </si>
  <si>
    <t>ENSE00002404482</t>
  </si>
  <si>
    <t>ENSE00001847739</t>
  </si>
  <si>
    <t>ENSE00003656905</t>
  </si>
  <si>
    <t>ENSE00003651720</t>
  </si>
  <si>
    <t>ENSE00003675353</t>
  </si>
  <si>
    <t>ENSE00003610854</t>
  </si>
  <si>
    <t>ENSE00001154566</t>
  </si>
  <si>
    <t>ENSE00001154561</t>
  </si>
  <si>
    <t>ENSE00001154553</t>
  </si>
  <si>
    <t>ENSE00001154547</t>
  </si>
  <si>
    <t>ENSE00003562781</t>
  </si>
  <si>
    <t>ENSE00001154532</t>
  </si>
  <si>
    <t>ENSE00001154526</t>
  </si>
  <si>
    <t>ENSE00001914317</t>
  </si>
  <si>
    <t>ENSE00002557408</t>
  </si>
  <si>
    <t>ENSE00001026101</t>
  </si>
  <si>
    <t>ENSE00000660513</t>
  </si>
  <si>
    <t>ENSE00000660514</t>
  </si>
  <si>
    <t>ENSE00000660515</t>
  </si>
  <si>
    <t>ENSE00000660516</t>
  </si>
  <si>
    <t>ENSE00000660517</t>
  </si>
  <si>
    <t>ENSE00000660518</t>
  </si>
  <si>
    <t>ENSE00000660519</t>
  </si>
  <si>
    <t>ENSE00000660520</t>
  </si>
  <si>
    <t>ENSE00002575341</t>
  </si>
  <si>
    <t>ENSE00002209461</t>
  </si>
  <si>
    <t>ENSE00002220356</t>
  </si>
  <si>
    <t>ENSE00001512975</t>
  </si>
  <si>
    <t>ENSE00001452921</t>
  </si>
  <si>
    <t>ENSE00001152460</t>
  </si>
  <si>
    <t>ENSE00001606104</t>
  </si>
  <si>
    <t>ENSE00001784711</t>
  </si>
  <si>
    <t>ENSE00001342949</t>
  </si>
  <si>
    <t>ENSE00001178725</t>
  </si>
  <si>
    <t>ENSE00001342945</t>
  </si>
  <si>
    <t>ENSE00001342944</t>
  </si>
  <si>
    <t>ENSE00001342943</t>
  </si>
  <si>
    <t>ENSE00001325694</t>
  </si>
  <si>
    <t>ENSE00001302735</t>
  </si>
  <si>
    <t>ENSE00001324274</t>
  </si>
  <si>
    <t>ENSE00001306341</t>
  </si>
  <si>
    <t>ENSE00001311253</t>
  </si>
  <si>
    <t>ENSE00001290630</t>
  </si>
  <si>
    <t>ENSE00001321987</t>
  </si>
  <si>
    <t>ENSE00003680361</t>
  </si>
  <si>
    <t>ENSE00003572789</t>
  </si>
  <si>
    <t>ENSE00003603129</t>
  </si>
  <si>
    <t>ENSE00003468419</t>
  </si>
  <si>
    <t>ENSE00003598635</t>
  </si>
  <si>
    <t>ENSE00003565445</t>
  </si>
  <si>
    <t>ENSE00003598212</t>
  </si>
  <si>
    <t>ENSE00003669656</t>
  </si>
  <si>
    <t>ENSE00003551711</t>
  </si>
  <si>
    <t>ENSE00003596302</t>
  </si>
  <si>
    <t>ENSE00001851656</t>
  </si>
  <si>
    <t>ENSE00001519845</t>
  </si>
  <si>
    <t>ENSE00001342942</t>
  </si>
  <si>
    <t>ENSE00001519792</t>
  </si>
  <si>
    <t>ENSE00001519777</t>
  </si>
  <si>
    <t>ENSE00001932303</t>
  </si>
  <si>
    <t>ENSE00000768824</t>
  </si>
  <si>
    <t>ENSE00000768826</t>
  </si>
  <si>
    <t>ENSE00000768828</t>
  </si>
  <si>
    <t>ENSE00000892230</t>
  </si>
  <si>
    <t>ENSE00000892229</t>
  </si>
  <si>
    <t>ENSE00002374522</t>
  </si>
  <si>
    <t>ENSE00003593565</t>
  </si>
  <si>
    <t>ENSE00003486099</t>
  </si>
  <si>
    <t>ENSE00003497990</t>
  </si>
  <si>
    <t>ENSE00003465926</t>
  </si>
  <si>
    <t>ENSE00003676150</t>
  </si>
  <si>
    <t>ENSE00003458939</t>
  </si>
  <si>
    <t>ENSE00001141069</t>
  </si>
  <si>
    <t>ENSE00001274239</t>
  </si>
  <si>
    <t>ENSE00001773857</t>
  </si>
  <si>
    <t>ENSE00003536290</t>
  </si>
  <si>
    <t>ENSE00003498186</t>
  </si>
  <si>
    <t>ENSE00003668412</t>
  </si>
  <si>
    <t>ENSE00001746610</t>
  </si>
  <si>
    <t>ENSE00001274232</t>
  </si>
  <si>
    <t>ENSE00001702219</t>
  </si>
  <si>
    <t>ENSE00003510267</t>
  </si>
  <si>
    <t>ENSE00003604224</t>
  </si>
  <si>
    <t>ENSE00003528426</t>
  </si>
  <si>
    <t>ENSE00003673475</t>
  </si>
  <si>
    <t>ENSE00003500563</t>
  </si>
  <si>
    <t>ENSE00003603524</t>
  </si>
  <si>
    <t>ENSE00003683984</t>
  </si>
  <si>
    <t>ENSE00001944316</t>
  </si>
  <si>
    <t>ENSE00001625606</t>
  </si>
  <si>
    <t>ENSE00000699758</t>
  </si>
  <si>
    <t>ENSE00001388562</t>
  </si>
  <si>
    <t>ENSE00000699705</t>
  </si>
  <si>
    <t>ENSE00000699703</t>
  </si>
  <si>
    <t>ENSE00000699701</t>
  </si>
  <si>
    <t>ENSE00000699696</t>
  </si>
  <si>
    <t>ENSE00000699695</t>
  </si>
  <si>
    <t>ENSE00000699694</t>
  </si>
  <si>
    <t>ENSE00000699693</t>
  </si>
  <si>
    <t>ENSE00000699692</t>
  </si>
  <si>
    <t>ENSE00000699690</t>
  </si>
  <si>
    <t>ENSE00000699689</t>
  </si>
  <si>
    <t>ENSE00000862809</t>
  </si>
  <si>
    <t>ENSE00000862810</t>
  </si>
  <si>
    <t>ENSE00000699687</t>
  </si>
  <si>
    <t>ENSE00000699686</t>
  </si>
  <si>
    <t>ENSE00000699684</t>
  </si>
  <si>
    <t>ENSE00000699682</t>
  </si>
  <si>
    <t>ENSE00000699681</t>
  </si>
  <si>
    <t>ENSE00000699679</t>
  </si>
  <si>
    <t>ENSE00000699677</t>
  </si>
  <si>
    <t>ENSE00000699676</t>
  </si>
  <si>
    <t>ENSE00000699675</t>
  </si>
  <si>
    <t>ENSE00000699674</t>
  </si>
  <si>
    <t>ENSE00000699650</t>
  </si>
  <si>
    <t>ENSE00000699648</t>
  </si>
  <si>
    <t>ENSE00003513102</t>
  </si>
  <si>
    <t>ENSE00003510252</t>
  </si>
  <si>
    <t>ENSE00003547961</t>
  </si>
  <si>
    <t>ENSE00003463796</t>
  </si>
  <si>
    <t>ENSE00003545828</t>
  </si>
  <si>
    <t>ENSE00003470980</t>
  </si>
  <si>
    <t>ENSE00003498481</t>
  </si>
  <si>
    <t>ENSE00003634307</t>
  </si>
  <si>
    <t>ENSE00000699699</t>
  </si>
  <si>
    <t>ENSE00000699697</t>
  </si>
  <si>
    <t>ENSE00001349581</t>
  </si>
  <si>
    <t>ENSE00001206771</t>
  </si>
  <si>
    <t>ENSE00003516554</t>
  </si>
  <si>
    <t>ENSE00003526216</t>
  </si>
  <si>
    <t>ENSE00003649125</t>
  </si>
  <si>
    <t>ENSE00003554224</t>
  </si>
  <si>
    <t>ENSE00003550288</t>
  </si>
  <si>
    <t>ENSE00003521637</t>
  </si>
  <si>
    <t>ENSE00003599763</t>
  </si>
  <si>
    <t>ENSE00003632865</t>
  </si>
  <si>
    <t>ENSE00003669920</t>
  </si>
  <si>
    <t>ENSE00000446017</t>
  </si>
  <si>
    <t>ENSE00000683753</t>
  </si>
  <si>
    <t>ENSE00000446019</t>
  </si>
  <si>
    <t>ENSE00001206713</t>
  </si>
  <si>
    <t>ENSE00001206701</t>
  </si>
  <si>
    <t>ENSE00000446022</t>
  </si>
  <si>
    <t>ENSE00002626597</t>
  </si>
  <si>
    <t>ENSE00001349254</t>
  </si>
  <si>
    <t>ENSE00002690003</t>
  </si>
  <si>
    <t>ENSE00001660649</t>
  </si>
  <si>
    <t>ENSE00002689146</t>
  </si>
  <si>
    <t>ENSE00002630347</t>
  </si>
  <si>
    <t>ENSE00002618868</t>
  </si>
  <si>
    <t>ENSE00001216619</t>
  </si>
  <si>
    <t>ENSE00001004646</t>
  </si>
  <si>
    <t>ENSE00002719164</t>
  </si>
  <si>
    <t>ENSE00002733952</t>
  </si>
  <si>
    <t>ENSE00002724171</t>
  </si>
  <si>
    <t>ENSE00001411759</t>
  </si>
  <si>
    <t>ENSE00002685506</t>
  </si>
  <si>
    <t>ENSE00001013392</t>
  </si>
  <si>
    <t>ENSE00000442427</t>
  </si>
  <si>
    <t>ENSE00000762772</t>
  </si>
  <si>
    <t>ENSE00000442429</t>
  </si>
  <si>
    <t>ENSE00000762770</t>
  </si>
  <si>
    <t>ENSE00000442431</t>
  </si>
  <si>
    <t>ENSE00000762768</t>
  </si>
  <si>
    <t>ENSE00000762767</t>
  </si>
  <si>
    <t>ENSE00000762766</t>
  </si>
  <si>
    <t>ENSE00000442435</t>
  </si>
  <si>
    <t>ENSE00000442436</t>
  </si>
  <si>
    <t>ENSE00000762762</t>
  </si>
  <si>
    <t>ENSE00000442438</t>
  </si>
  <si>
    <t>ENSE00000762760</t>
  </si>
  <si>
    <t>ENSE00000762759</t>
  </si>
  <si>
    <t>ENSE00000762758</t>
  </si>
  <si>
    <t>ENSE00000762757</t>
  </si>
  <si>
    <t>ENSE00000442443</t>
  </si>
  <si>
    <t>ENSE00000442444</t>
  </si>
  <si>
    <t>ENSE00000442445</t>
  </si>
  <si>
    <t>ENSE00000762730</t>
  </si>
  <si>
    <t>ENSE00000442447</t>
  </si>
  <si>
    <t>ENSE00000762724</t>
  </si>
  <si>
    <t>ENSE00000442449</t>
  </si>
  <si>
    <t>ENSE00001209857</t>
  </si>
  <si>
    <t>ENSE00000442451</t>
  </si>
  <si>
    <t>ENSE00000762716</t>
  </si>
  <si>
    <t>ENSE00000762714</t>
  </si>
  <si>
    <t>ENSE00000442454</t>
  </si>
  <si>
    <t>ENSE00000442455</t>
  </si>
  <si>
    <t>ENSE00000762708</t>
  </si>
  <si>
    <t>ENSE00000762706</t>
  </si>
  <si>
    <t>ENSE00000762704</t>
  </si>
  <si>
    <t>ENSE00000762702</t>
  </si>
  <si>
    <t>ENSE00000442460</t>
  </si>
  <si>
    <t>ENSE00003478828</t>
  </si>
  <si>
    <t>ENSE00000762695</t>
  </si>
  <si>
    <t>ENSE00000762693</t>
  </si>
  <si>
    <t>ENSE00000442464</t>
  </si>
  <si>
    <t>ENSE00000762689</t>
  </si>
  <si>
    <t>ENSE00000442466</t>
  </si>
  <si>
    <t>ENSE00000442467</t>
  </si>
  <si>
    <t>ENSE00001447303</t>
  </si>
  <si>
    <t>ENSE00001240819</t>
  </si>
  <si>
    <t>ENSE00001240799</t>
  </si>
  <si>
    <t>ENSE00001240795</t>
  </si>
  <si>
    <t>ENSE00001240790</t>
  </si>
  <si>
    <t>ENSE00001240782</t>
  </si>
  <si>
    <t>ENSE00001240776</t>
  </si>
  <si>
    <t>ENSE00001128289</t>
  </si>
  <si>
    <t>ENSE00001795866</t>
  </si>
  <si>
    <t>ENSE00001128273</t>
  </si>
  <si>
    <t>ENSE00000796209</t>
  </si>
  <si>
    <t>ENSE00001206751</t>
  </si>
  <si>
    <t>ENSE00000796211</t>
  </si>
  <si>
    <t>ENSE00000796212</t>
  </si>
  <si>
    <t>ENSE00000796213</t>
  </si>
  <si>
    <t>ENSE00000796214</t>
  </si>
  <si>
    <t>ENSE00001238481</t>
  </si>
  <si>
    <t>ENSE00001325561</t>
  </si>
  <si>
    <t>ENSE00001185017</t>
  </si>
  <si>
    <t>ENSE00001258184</t>
  </si>
  <si>
    <t>ENSE00001525517</t>
  </si>
  <si>
    <t>ENSE00001525516</t>
  </si>
  <si>
    <t>ENSE00001525515</t>
  </si>
  <si>
    <t>ENSE00003507434</t>
  </si>
  <si>
    <t>ENSE00003553629</t>
  </si>
  <si>
    <t>ENSE00001308193</t>
  </si>
  <si>
    <t>ENSE00001330010</t>
  </si>
  <si>
    <t>ENSE00001306768</t>
  </si>
  <si>
    <t>ENSE00001323909</t>
  </si>
  <si>
    <t>ENSE00001326287</t>
  </si>
  <si>
    <t>ENSE00001327113</t>
  </si>
  <si>
    <t>ENSE00001304023</t>
  </si>
  <si>
    <t>ENSE00001320221</t>
  </si>
  <si>
    <t>ENSE00001525514</t>
  </si>
  <si>
    <t>ENSE00001525491</t>
  </si>
  <si>
    <t>ENSE00001291739</t>
  </si>
  <si>
    <t>ENSE00001550388</t>
  </si>
  <si>
    <t>ENSE00001553301</t>
  </si>
  <si>
    <t>ENSE00001272310</t>
  </si>
  <si>
    <t>ENSE00003596401</t>
  </si>
  <si>
    <t>ENSE00003478906</t>
  </si>
  <si>
    <t>ENSE00003489034</t>
  </si>
  <si>
    <t>ENSE00001090499</t>
  </si>
  <si>
    <t>ENSE00003548317</t>
  </si>
  <si>
    <t>ENSE00003507975</t>
  </si>
  <si>
    <t>ENSE00003596199</t>
  </si>
  <si>
    <t>ENSE00003543795</t>
  </si>
  <si>
    <t>ENSE00001090506</t>
  </si>
  <si>
    <t>ENSE00001090514</t>
  </si>
  <si>
    <t>ENSE00001090502</t>
  </si>
  <si>
    <t>ENSE00001797019</t>
  </si>
  <si>
    <t>ENSE00003691931</t>
  </si>
  <si>
    <t>ENSE00003660275</t>
  </si>
  <si>
    <t>ENSE00001090503</t>
  </si>
  <si>
    <t>ENSE00001469985</t>
  </si>
  <si>
    <t>ENSE00001376875</t>
  </si>
  <si>
    <t>ENSE00001470064</t>
  </si>
  <si>
    <t>ENSE00003462267</t>
  </si>
  <si>
    <t>ENSE00003461875</t>
  </si>
  <si>
    <t>ENSE00003553889</t>
  </si>
  <si>
    <t>ENSE00000869286</t>
  </si>
  <si>
    <t>ENSE00000869285</t>
  </si>
  <si>
    <t>ENSE00003478505</t>
  </si>
  <si>
    <t>ENSE00000869283</t>
  </si>
  <si>
    <t>ENSE00000869282</t>
  </si>
  <si>
    <t>ENSE00000869281</t>
  </si>
  <si>
    <t>ENSE00000721982</t>
  </si>
  <si>
    <t>ENSE00000721979</t>
  </si>
  <si>
    <t>ENSE00000395666</t>
  </si>
  <si>
    <t>ENSE00000721974</t>
  </si>
  <si>
    <t>ENSE00001116511</t>
  </si>
  <si>
    <t>ENSE00000721946</t>
  </si>
  <si>
    <t>ENSE00000721930</t>
  </si>
  <si>
    <t>ENSE00000954761</t>
  </si>
  <si>
    <t>ENSE00000954762</t>
  </si>
  <si>
    <t>ENSE00000954763</t>
  </si>
  <si>
    <t>ENSE00000954764</t>
  </si>
  <si>
    <t>ENSE00001803222</t>
  </si>
  <si>
    <t>ENSE00000954765</t>
  </si>
  <si>
    <t>ENSE00003617684</t>
  </si>
  <si>
    <t>ENSE00003565810</t>
  </si>
  <si>
    <t>ENSE00003464625</t>
  </si>
  <si>
    <t>ENSE00003692950</t>
  </si>
  <si>
    <t>ENSE00003115591</t>
  </si>
  <si>
    <t>ENSE00001442032</t>
  </si>
  <si>
    <t>ENSE00003687860</t>
  </si>
  <si>
    <t>ENSE00000961688</t>
  </si>
  <si>
    <t>ENSE00000961689</t>
  </si>
  <si>
    <t>ENSE00000961690</t>
  </si>
  <si>
    <t>ENSE00001791261</t>
  </si>
  <si>
    <t>ENSE00001069121</t>
  </si>
  <si>
    <t>ENSE00001069122</t>
  </si>
  <si>
    <t>ENSE00001009262</t>
  </si>
  <si>
    <t>ENSE00001009258</t>
  </si>
  <si>
    <t>ENSE00001326500</t>
  </si>
  <si>
    <t>ENSE00003606052</t>
  </si>
  <si>
    <t>ENSE00003625235</t>
  </si>
  <si>
    <t>ENSE00001165476</t>
  </si>
  <si>
    <t>ENSE00001282597</t>
  </si>
  <si>
    <t>ENSE00001165458</t>
  </si>
  <si>
    <t>ENSE00001316881</t>
  </si>
  <si>
    <t>ENSE00001930911</t>
  </si>
  <si>
    <t>ENSE00001523668</t>
  </si>
  <si>
    <t>ENSE00001464369</t>
  </si>
  <si>
    <t>ENSE00001264482</t>
  </si>
  <si>
    <t>ENSE00001343633</t>
  </si>
  <si>
    <t>ENSE00003550768</t>
  </si>
  <si>
    <t>ENSE00003565670</t>
  </si>
  <si>
    <t>ENSE00003615967</t>
  </si>
  <si>
    <t>ENSE00003674598</t>
  </si>
  <si>
    <t>ENSE00000982956</t>
  </si>
  <si>
    <t>ENSE00001264518</t>
  </si>
  <si>
    <t>ENSE00001264511</t>
  </si>
  <si>
    <t>ENSE00001025534</t>
  </si>
  <si>
    <t>ENSE00001264498</t>
  </si>
  <si>
    <t>ENSE00000982960</t>
  </si>
  <si>
    <t>ENSE00001090519</t>
  </si>
  <si>
    <t>ENSE00001264682</t>
  </si>
  <si>
    <t>ENSE00001197359</t>
  </si>
  <si>
    <t>ENSE00001090518</t>
  </si>
  <si>
    <t>ENSE00001090522</t>
  </si>
  <si>
    <t>ENSE00001090521</t>
  </si>
  <si>
    <t>ENSE00001714994</t>
  </si>
  <si>
    <t>ENSE00001469814</t>
  </si>
  <si>
    <t>ENSE00001469812</t>
  </si>
  <si>
    <t>ENSE00001469810</t>
  </si>
  <si>
    <t>ENSE00001469734</t>
  </si>
  <si>
    <t>ENSE00001523199</t>
  </si>
  <si>
    <t>ENSE00001523174</t>
  </si>
  <si>
    <t>ENSE00001236038</t>
  </si>
  <si>
    <t>ENSE00001936226</t>
  </si>
  <si>
    <t>ENSE00001236120</t>
  </si>
  <si>
    <t>ENSE00003588593</t>
  </si>
  <si>
    <t>ENSE00003511202</t>
  </si>
  <si>
    <t>ENSE00003680931</t>
  </si>
  <si>
    <t>ENSE00003624766</t>
  </si>
  <si>
    <t>ENSE00003602156</t>
  </si>
  <si>
    <t>ENSE00003666280</t>
  </si>
  <si>
    <t>ENSE00002329387</t>
  </si>
  <si>
    <t>ENSE00002398962</t>
  </si>
  <si>
    <t>ENSE00002366151</t>
  </si>
  <si>
    <t>ENSE00002354384</t>
  </si>
  <si>
    <t>ENSE00002423792</t>
  </si>
  <si>
    <t>ENSE00002380510</t>
  </si>
  <si>
    <t>ENSE00001738146</t>
  </si>
  <si>
    <t>ENSE00002329515</t>
  </si>
  <si>
    <t>ENSE00001055086</t>
  </si>
  <si>
    <t>ENSE00003546921</t>
  </si>
  <si>
    <t>ENSE00003500306</t>
  </si>
  <si>
    <t>ENSE00003657503</t>
  </si>
  <si>
    <t>ENSE00003471417</t>
  </si>
  <si>
    <t>ENSE00003590704</t>
  </si>
  <si>
    <t>ENSE00003560536</t>
  </si>
  <si>
    <t>ENSE00003562071</t>
  </si>
  <si>
    <t>ENSE00001055082</t>
  </si>
  <si>
    <t>ENSE00001055090</t>
  </si>
  <si>
    <t>ENSE00001158479</t>
  </si>
  <si>
    <t>ENSE00001158467</t>
  </si>
  <si>
    <t>ENSE00001158459</t>
  </si>
  <si>
    <t>ENSE00003617574</t>
  </si>
  <si>
    <t>ENSE00001767417</t>
  </si>
  <si>
    <t>ENSE00001158432</t>
  </si>
  <si>
    <t>ENSE00001158422</t>
  </si>
  <si>
    <t>ENSE00001055094</t>
  </si>
  <si>
    <t>ENSE00001516130</t>
  </si>
  <si>
    <t>ENSE00001055088</t>
  </si>
  <si>
    <t>ENSE00001516129</t>
  </si>
  <si>
    <t>ENSE00001468087</t>
  </si>
  <si>
    <t>ENSE00003688147</t>
  </si>
  <si>
    <t>ENSE00003596705</t>
  </si>
  <si>
    <t>ENSE00003603935</t>
  </si>
  <si>
    <t>ENSE00002234098</t>
  </si>
  <si>
    <t>ENSE00002208797</t>
  </si>
  <si>
    <t>ENSE00002314183</t>
  </si>
  <si>
    <t>ENSE00002259548</t>
  </si>
  <si>
    <t>ENSE00003491851</t>
  </si>
  <si>
    <t>ENSE00002217078</t>
  </si>
  <si>
    <t>ENSE00001313720</t>
  </si>
  <si>
    <t>ENSE00002329149</t>
  </si>
  <si>
    <t>ENSE00003573177</t>
  </si>
  <si>
    <t>ENSE00003478804</t>
  </si>
  <si>
    <t>ENSE00000815947</t>
  </si>
  <si>
    <t>ENSE00001069794</t>
  </si>
  <si>
    <t>ENSE00001358887</t>
  </si>
  <si>
    <t>ENSE00003656505</t>
  </si>
  <si>
    <t>ENSE00000961618</t>
  </si>
  <si>
    <t>ENSE00001358904</t>
  </si>
  <si>
    <t>ENSE00000961620</t>
  </si>
  <si>
    <t>ENSE00001358875</t>
  </si>
  <si>
    <t>ENSE00001069793</t>
  </si>
  <si>
    <t>ENSE00001358869</t>
  </si>
  <si>
    <t>ENSE00001358859</t>
  </si>
  <si>
    <t>ENSE00001441963</t>
  </si>
  <si>
    <t>ENSE00001441962</t>
  </si>
  <si>
    <t>ENSE00001441961</t>
  </si>
  <si>
    <t>ENSE00001219814</t>
  </si>
  <si>
    <t>ENSE00001219806</t>
  </si>
  <si>
    <t>ENSE00001289198</t>
  </si>
  <si>
    <t>ENSE00003652329</t>
  </si>
  <si>
    <t>ENSE00003566741</t>
  </si>
  <si>
    <t>ENSE00003570792</t>
  </si>
  <si>
    <t>ENSE00003474932</t>
  </si>
  <si>
    <t>ENSE00003483429</t>
  </si>
  <si>
    <t>ENSE00003462321</t>
  </si>
  <si>
    <t>ENSE00003571918</t>
  </si>
  <si>
    <t>ENSE00001289211</t>
  </si>
  <si>
    <t>ENSE00001406452</t>
  </si>
  <si>
    <t>ENSE00001380148</t>
  </si>
  <si>
    <t>ENSE00001291036</t>
  </si>
  <si>
    <t>ENSE00001547915</t>
  </si>
  <si>
    <t>ENSE00001549090</t>
  </si>
  <si>
    <t>ENSE00001516123</t>
  </si>
  <si>
    <t>ENSE00001378782</t>
  </si>
  <si>
    <t>ENSE00001552227</t>
  </si>
  <si>
    <t>ENSE00003525720</t>
  </si>
  <si>
    <t>ENSE00001550425</t>
  </si>
  <si>
    <t>ENSE00003597078</t>
  </si>
  <si>
    <t>ENSE00001560216</t>
  </si>
  <si>
    <t>ENSE00001551950</t>
  </si>
  <si>
    <t>ENSE00001554765</t>
  </si>
  <si>
    <t>ENSE00001558388</t>
  </si>
  <si>
    <t>ENSE00001563633</t>
  </si>
  <si>
    <t>ENSE00001560511</t>
  </si>
  <si>
    <t>ENSE00003557467</t>
  </si>
  <si>
    <t>ENSE00003672555</t>
  </si>
  <si>
    <t>ENSE00001561045</t>
  </si>
  <si>
    <t>ENSE00001560153</t>
  </si>
  <si>
    <t>ENSE00001562058</t>
  </si>
  <si>
    <t>ENSE00001555154</t>
  </si>
  <si>
    <t>ENSE00001555895</t>
  </si>
  <si>
    <t>ENSE00001562273</t>
  </si>
  <si>
    <t>ENSE00001841220</t>
  </si>
  <si>
    <t>ENSE00001806299</t>
  </si>
  <si>
    <t>ENSE00001516090</t>
  </si>
  <si>
    <t>ENSE00001555568</t>
  </si>
  <si>
    <t>ENSE00001419757</t>
  </si>
  <si>
    <t>ENSE00003650392</t>
  </si>
  <si>
    <t>ENSE00003513481</t>
  </si>
  <si>
    <t>ENSE00001267623</t>
  </si>
  <si>
    <t>ENSE00003633676</t>
  </si>
  <si>
    <t>ENSE00003628857</t>
  </si>
  <si>
    <t>ENSE00003664957</t>
  </si>
  <si>
    <t>ENSE00003512693</t>
  </si>
  <si>
    <t>ENSE00003690981</t>
  </si>
  <si>
    <t>ENSE00003667442</t>
  </si>
  <si>
    <t>ENSE00003576223</t>
  </si>
  <si>
    <t>ENSE00001576862</t>
  </si>
  <si>
    <t>ENSE00003590850</t>
  </si>
  <si>
    <t>ENSE00001579695</t>
  </si>
  <si>
    <t>ENSE00003515235</t>
  </si>
  <si>
    <t>ENSE00003557711</t>
  </si>
  <si>
    <t>ENSE00003513168</t>
  </si>
  <si>
    <t>ENSE00003486885</t>
  </si>
  <si>
    <t>ENSE00003500671</t>
  </si>
  <si>
    <t>ENSE00003605282</t>
  </si>
  <si>
    <t>ENSE00003472121</t>
  </si>
  <si>
    <t>ENSE00003598049</t>
  </si>
  <si>
    <t>ENSE00001329515</t>
  </si>
  <si>
    <t>ENSE00002349194</t>
  </si>
  <si>
    <t>ENSE00002351833</t>
  </si>
  <si>
    <t>ENSE00002420615</t>
  </si>
  <si>
    <t>ENSE00002336973</t>
  </si>
  <si>
    <t>ENSE00002352823</t>
  </si>
  <si>
    <t>ENSE00000947591</t>
  </si>
  <si>
    <t>ENSE00000947592</t>
  </si>
  <si>
    <t>ENSE00000947593</t>
  </si>
  <si>
    <t>ENSE00000947594</t>
  </si>
  <si>
    <t>ENSE00000947595</t>
  </si>
  <si>
    <t>ENSE00000947596</t>
  </si>
  <si>
    <t>ENSE00001327300</t>
  </si>
  <si>
    <t>ENSE00003664776</t>
  </si>
  <si>
    <t>ENSE00003685301</t>
  </si>
  <si>
    <t>ENSE00001224809</t>
  </si>
  <si>
    <t>ENSE00001255609</t>
  </si>
  <si>
    <t>ENSE00003684797</t>
  </si>
  <si>
    <t>ENSE00003643363</t>
  </si>
  <si>
    <t>ENSE00003557148</t>
  </si>
  <si>
    <t>ENSE00001255567</t>
  </si>
  <si>
    <t>ENSE00001255558</t>
  </si>
  <si>
    <t>ENSE00001255547</t>
  </si>
  <si>
    <t>ENSE00001255537</t>
  </si>
  <si>
    <t>ENSE00001255601</t>
  </si>
  <si>
    <t>ENSE00002438832</t>
  </si>
  <si>
    <t>ENSE00001528657</t>
  </si>
  <si>
    <t>ENSE00001359542</t>
  </si>
  <si>
    <t>ENSE00001716006</t>
  </si>
  <si>
    <t>ENSE00001629075</t>
  </si>
  <si>
    <t>ENSE00002709747</t>
  </si>
  <si>
    <t>ENSE00001734611</t>
  </si>
  <si>
    <t>ENSE00001659270</t>
  </si>
  <si>
    <t>ENSE00001848750</t>
  </si>
  <si>
    <t>ENSE00002704195</t>
  </si>
  <si>
    <t>ENSE00001644659</t>
  </si>
  <si>
    <t>ENSE00001075557</t>
  </si>
  <si>
    <t>ENSE00001858996</t>
  </si>
  <si>
    <t>ENSE00001122978</t>
  </si>
  <si>
    <t>ENSE00001205593</t>
  </si>
  <si>
    <t>ENSE00001261964</t>
  </si>
  <si>
    <t>ENSE00001261954</t>
  </si>
  <si>
    <t>ENSE00001261945</t>
  </si>
  <si>
    <t>ENSE00001132631</t>
  </si>
  <si>
    <t>ENSE00001205615</t>
  </si>
  <si>
    <t>ENSE00002363600</t>
  </si>
  <si>
    <t>ENSE00003595904</t>
  </si>
  <si>
    <t>ENSE00003533609</t>
  </si>
  <si>
    <t>ENSE00003486216</t>
  </si>
  <si>
    <t>ENSE00003523900</t>
  </si>
  <si>
    <t>ENSE00001420131</t>
  </si>
  <si>
    <t>ENSE00001426558</t>
  </si>
  <si>
    <t>ENSE00001238746</t>
  </si>
  <si>
    <t>ENSE00003561016</t>
  </si>
  <si>
    <t>ENSE00003540607</t>
  </si>
  <si>
    <t>ENSE00003518023</t>
  </si>
  <si>
    <t>ENSE00003521642</t>
  </si>
  <si>
    <t>ENSE00003518306</t>
  </si>
  <si>
    <t>ENSE00003532308</t>
  </si>
  <si>
    <t>ENSE00003590472</t>
  </si>
  <si>
    <t>ENSE00003564878</t>
  </si>
  <si>
    <t>ENSE00003672262</t>
  </si>
  <si>
    <t>ENSE00003492003</t>
  </si>
  <si>
    <t>ENSE00003460259</t>
  </si>
  <si>
    <t>ENSE00003468581</t>
  </si>
  <si>
    <t>ENSE00003501441</t>
  </si>
  <si>
    <t>ENSE00001557570</t>
  </si>
  <si>
    <t>ENSE00003600790</t>
  </si>
  <si>
    <t>ENSE00003570459</t>
  </si>
  <si>
    <t>ENSE00003620037</t>
  </si>
  <si>
    <t>ENSE00003512540</t>
  </si>
  <si>
    <t>ENSE00003630686</t>
  </si>
  <si>
    <t>ENSE00003681368</t>
  </si>
  <si>
    <t>ENSE00003543170</t>
  </si>
  <si>
    <t>ENSE00003501799</t>
  </si>
  <si>
    <t>ENSE00003662423</t>
  </si>
  <si>
    <t>ENSE00003512307</t>
  </si>
  <si>
    <t>ENSE00003486501</t>
  </si>
  <si>
    <t>ENSE00003610472</t>
  </si>
  <si>
    <t>ENSE00003471607</t>
  </si>
  <si>
    <t>ENSE00003676702</t>
  </si>
  <si>
    <t>ENSE00003612141</t>
  </si>
  <si>
    <t>ENSE00003595381</t>
  </si>
  <si>
    <t>ENSE00003542689</t>
  </si>
  <si>
    <t>ENSE00003466941</t>
  </si>
  <si>
    <t>ENSE00001295501</t>
  </si>
  <si>
    <t>ENSE00001002880</t>
  </si>
  <si>
    <t>ENSE00000965161</t>
  </si>
  <si>
    <t>ENSE00000965162</t>
  </si>
  <si>
    <t>ENSE00001002882</t>
  </si>
  <si>
    <t>ENSE00001002878</t>
  </si>
  <si>
    <t>ENSE00001329579</t>
  </si>
  <si>
    <t>ENSE00001302849</t>
  </si>
  <si>
    <t>ENSE00001330493</t>
  </si>
  <si>
    <t>ENSE00001434774</t>
  </si>
  <si>
    <t>ENSE00003611418</t>
  </si>
  <si>
    <t>ENSE00003561538</t>
  </si>
  <si>
    <t>ENSE00003564319</t>
  </si>
  <si>
    <t>ENSE00003674243</t>
  </si>
  <si>
    <t>ENSE00003633274</t>
  </si>
  <si>
    <t>ENSE00003570259</t>
  </si>
  <si>
    <t>ENSE00003607121</t>
  </si>
  <si>
    <t>ENSE00000723995</t>
  </si>
  <si>
    <t>ENSE00000723987</t>
  </si>
  <si>
    <t>ENSE00000723979</t>
  </si>
  <si>
    <t>ENSE00000723973</t>
  </si>
  <si>
    <t>ENSE00000723964</t>
  </si>
  <si>
    <t>ENSE00000811837</t>
  </si>
  <si>
    <t>ENSE00000811838</t>
  </si>
  <si>
    <t>ENSE00000811839</t>
  </si>
  <si>
    <t>ENSE00000811840</t>
  </si>
  <si>
    <t>ENSE00000811841</t>
  </si>
  <si>
    <t>ENSE00001450299</t>
  </si>
  <si>
    <t>ENSE00001383247</t>
  </si>
  <si>
    <t>ENSE00000723890</t>
  </si>
  <si>
    <t>ENSE00000723879</t>
  </si>
  <si>
    <t>ENSE00000723866</t>
  </si>
  <si>
    <t>ENSE00000723856</t>
  </si>
  <si>
    <t>ENSE00000723845</t>
  </si>
  <si>
    <t>ENSE00000723835</t>
  </si>
  <si>
    <t>ENSE00000723821</t>
  </si>
  <si>
    <t>ENSE00000723810</t>
  </si>
  <si>
    <t>ENSE00001432730</t>
  </si>
  <si>
    <t>ENSE00003696882</t>
  </si>
  <si>
    <t>ENSE00003698992</t>
  </si>
  <si>
    <t>ENSE00003700196</t>
  </si>
  <si>
    <t>ENSE00003696300</t>
  </si>
  <si>
    <t>ENSE00003701391</t>
  </si>
  <si>
    <t>ENSE00003698853</t>
  </si>
  <si>
    <t>ENSE00003701555</t>
  </si>
  <si>
    <t>ENSE00003699121</t>
  </si>
  <si>
    <t>ENSE00003697509</t>
  </si>
  <si>
    <t>ENSE00003700524</t>
  </si>
  <si>
    <t>ENSE00001765199</t>
  </si>
  <si>
    <t>ENSE00003698759</t>
  </si>
  <si>
    <t>ENSE00003698477</t>
  </si>
  <si>
    <t>ENSE00003701853</t>
  </si>
  <si>
    <t>ENSE00003701892</t>
  </si>
  <si>
    <t>ENSE00003701223</t>
  </si>
  <si>
    <t>ENSE00003695673</t>
  </si>
  <si>
    <t>ENSE00003700873</t>
  </si>
  <si>
    <t>ENSE00003697882</t>
  </si>
  <si>
    <t>ENSE00003697417</t>
  </si>
  <si>
    <t>ENSE00003697932</t>
  </si>
  <si>
    <t>ENSE00003700371</t>
  </si>
  <si>
    <t>ENSE00003701995</t>
  </si>
  <si>
    <t>ENSE00001291186</t>
  </si>
  <si>
    <t>ENSE00003696859</t>
  </si>
  <si>
    <t>ENSE00001851004</t>
  </si>
  <si>
    <t>ENSE00002547605</t>
  </si>
  <si>
    <t>ENSE00001765134</t>
  </si>
  <si>
    <t>ENSE00001929524</t>
  </si>
  <si>
    <t>ENSE00002380308</t>
  </si>
  <si>
    <t>ENSE00002405775</t>
  </si>
  <si>
    <t>ENSE00002342371</t>
  </si>
  <si>
    <t>ENSE00002420069</t>
  </si>
  <si>
    <t>ENSE00002411234</t>
  </si>
  <si>
    <t>ENSE00002374551</t>
  </si>
  <si>
    <t>ENSE00002345935</t>
  </si>
  <si>
    <t>ENSE00002332406</t>
  </si>
  <si>
    <t>ENSE00002376432</t>
  </si>
  <si>
    <t>ENSE00001878777</t>
  </si>
  <si>
    <t>ENSE00002240184</t>
  </si>
  <si>
    <t>ENSE00001332236</t>
  </si>
  <si>
    <t>ENSE00002740256</t>
  </si>
  <si>
    <t>ENSE00001376842</t>
  </si>
  <si>
    <t>ENSE00000651461</t>
  </si>
  <si>
    <t>ENSE00000336287</t>
  </si>
  <si>
    <t>ENSE00000651464</t>
  </si>
  <si>
    <t>ENSE00001151945</t>
  </si>
  <si>
    <t>ENSE00000651466</t>
  </si>
  <si>
    <t>ENSE00001151938</t>
  </si>
  <si>
    <t>ENSE00000651469</t>
  </si>
  <si>
    <t>ENSE00001151931</t>
  </si>
  <si>
    <t>ENSE00000651472</t>
  </si>
  <si>
    <t>ENSE00001151926</t>
  </si>
  <si>
    <t>ENSE00000651474</t>
  </si>
  <si>
    <t>ENSE00001151915</t>
  </si>
  <si>
    <t>ENSE00000873563</t>
  </si>
  <si>
    <t>ENSE00002701060</t>
  </si>
  <si>
    <t>ENSE00000651478</t>
  </si>
  <si>
    <t>ENSE00000651479</t>
  </si>
  <si>
    <t>ENSE00001152057</t>
  </si>
  <si>
    <t>ENSE00003608662</t>
  </si>
  <si>
    <t>ENSE00001724128</t>
  </si>
  <si>
    <t>ENSE00000804855</t>
  </si>
  <si>
    <t>ENSE00000999248</t>
  </si>
  <si>
    <t>ENSE00001351613</t>
  </si>
  <si>
    <t>ENSE00001365931</t>
  </si>
  <si>
    <t>ENSE00003251200</t>
  </si>
  <si>
    <t>ENSE00003615237</t>
  </si>
  <si>
    <t>ENSE00003580849</t>
  </si>
  <si>
    <t>ENSE00003572227</t>
  </si>
  <si>
    <t>ENSE00003463205</t>
  </si>
  <si>
    <t>ENSE00002434673</t>
  </si>
  <si>
    <t>ENSE00003604366</t>
  </si>
  <si>
    <t>ENSE00002447933</t>
  </si>
  <si>
    <t>ENSE00003591881</t>
  </si>
  <si>
    <t>ENSE00002458366</t>
  </si>
  <si>
    <t>ENSE00002505153</t>
  </si>
  <si>
    <t>ENSE00001841467</t>
  </si>
  <si>
    <t>ENSE00003572018</t>
  </si>
  <si>
    <t>ENSE00003596105</t>
  </si>
  <si>
    <t>ENSE00003516801</t>
  </si>
  <si>
    <t>ENSE00003493147</t>
  </si>
  <si>
    <t>ENSE00001774158</t>
  </si>
  <si>
    <t>ENSE00001758186</t>
  </si>
  <si>
    <t>ENSE00001682659</t>
  </si>
  <si>
    <t>ENSE00003666712</t>
  </si>
  <si>
    <t>ENSE00003537157</t>
  </si>
  <si>
    <t>ENSE00003474211</t>
  </si>
  <si>
    <t>ENSE00003634487</t>
  </si>
  <si>
    <t>ENSE00003520968</t>
  </si>
  <si>
    <t>ENSE00001037434</t>
  </si>
  <si>
    <t>ENSE00001466652</t>
  </si>
  <si>
    <t>ENSE00001466656</t>
  </si>
  <si>
    <t>ENSE00001152086</t>
  </si>
  <si>
    <t>ENSE00001133715</t>
  </si>
  <si>
    <t>ENSE00003512147</t>
  </si>
  <si>
    <t>ENSE00003525184</t>
  </si>
  <si>
    <t>ENSE00003546567</t>
  </si>
  <si>
    <t>ENSE00003654389</t>
  </si>
  <si>
    <t>ENSE00003593376</t>
  </si>
  <si>
    <t>ENSE00003590706</t>
  </si>
  <si>
    <t>ENSE00003535690</t>
  </si>
  <si>
    <t>ENSE00003589950</t>
  </si>
  <si>
    <t>ENSE00003627584</t>
  </si>
  <si>
    <t>ENSE00003582082</t>
  </si>
  <si>
    <t>ENSE00003662308</t>
  </si>
  <si>
    <t>ENSE00003469987</t>
  </si>
  <si>
    <t>ENSE00003602667</t>
  </si>
  <si>
    <t>ENSE00003686985</t>
  </si>
  <si>
    <t>ENSE00003527821</t>
  </si>
  <si>
    <t>ENSE00002041987</t>
  </si>
  <si>
    <t>ENSE00003631563</t>
  </si>
  <si>
    <t>ENSE00002066454</t>
  </si>
  <si>
    <t>ENSE00003482129</t>
  </si>
  <si>
    <t>ENSE00003680752</t>
  </si>
  <si>
    <t>ENSE00003634368</t>
  </si>
  <si>
    <t>ENSE00003580939</t>
  </si>
  <si>
    <t>ENSE00003566972</t>
  </si>
  <si>
    <t>ENSE00003547009</t>
  </si>
  <si>
    <t>ENSE00003674470</t>
  </si>
  <si>
    <t>ENSE00003626526</t>
  </si>
  <si>
    <t>ENSE00003584929</t>
  </si>
  <si>
    <t>ENSE00003548932</t>
  </si>
  <si>
    <t>ENSE00003571737</t>
  </si>
  <si>
    <t>ENSE00003673604</t>
  </si>
  <si>
    <t>ENSE00003529069</t>
  </si>
  <si>
    <t>ENSE00003464046</t>
  </si>
  <si>
    <t>ENSE00003647873</t>
  </si>
  <si>
    <t>ENSE00003483772</t>
  </si>
  <si>
    <t>ENSE00003570052</t>
  </si>
  <si>
    <t>ENSE00003681641</t>
  </si>
  <si>
    <t>ENSE00003586981</t>
  </si>
  <si>
    <t>ENSE00003462897</t>
  </si>
  <si>
    <t>ENSE00003471835</t>
  </si>
  <si>
    <t>ENSE00001226318</t>
  </si>
  <si>
    <t>ENSE00002311538</t>
  </si>
  <si>
    <t>ENSE00003492578</t>
  </si>
  <si>
    <t>ENSE00002320755</t>
  </si>
  <si>
    <t>ENSE00003502255</t>
  </si>
  <si>
    <t>ENSE00003553408</t>
  </si>
  <si>
    <t>ENSE00003576852</t>
  </si>
  <si>
    <t>ENSE00003615221</t>
  </si>
  <si>
    <t>ENSE00003475336</t>
  </si>
  <si>
    <t>ENSE00003576984</t>
  </si>
  <si>
    <t>ENSE00003692289</t>
  </si>
  <si>
    <t>ENSE00001814041</t>
  </si>
  <si>
    <t>ENSE00001630740</t>
  </si>
  <si>
    <t>ENSE00003511832</t>
  </si>
  <si>
    <t>ENSE00003576708</t>
  </si>
  <si>
    <t>ENSE00003634275</t>
  </si>
  <si>
    <t>ENSE00003473841</t>
  </si>
  <si>
    <t>ENSE00003593424</t>
  </si>
  <si>
    <t>ENSE00002168565</t>
  </si>
  <si>
    <t>ENSE00001796032</t>
  </si>
  <si>
    <t>ENSE00001657782</t>
  </si>
  <si>
    <t>ENSE00001694942</t>
  </si>
  <si>
    <t>ENSE00001683149</t>
  </si>
  <si>
    <t>ENSE00001754264</t>
  </si>
  <si>
    <t>ENSE00003537919</t>
  </si>
  <si>
    <t>ENSE00003503243</t>
  </si>
  <si>
    <t>ENSE00003470024</t>
  </si>
  <si>
    <t>ENSE00003479218</t>
  </si>
  <si>
    <t>ENSE00003485014</t>
  </si>
  <si>
    <t>ENSE00003644051</t>
  </si>
  <si>
    <t>ENSE00003565694</t>
  </si>
  <si>
    <t>ENSE00002729294</t>
  </si>
  <si>
    <t>ENSE00001603786</t>
  </si>
  <si>
    <t>ENSE00003560352</t>
  </si>
  <si>
    <t>ENSE00003545716</t>
  </si>
  <si>
    <t>ENSE00001466612</t>
  </si>
  <si>
    <t>ENSE00001466634</t>
  </si>
  <si>
    <t>ENSE00003617296</t>
  </si>
  <si>
    <t>ENSE00003605410</t>
  </si>
  <si>
    <t>ENSE00002375139</t>
  </si>
  <si>
    <t>ENSE00002219618</t>
  </si>
  <si>
    <t>ENSE00001466553</t>
  </si>
  <si>
    <t>ENSE00001601437</t>
  </si>
  <si>
    <t>ENSE00001559203</t>
  </si>
  <si>
    <t>ENSE00001905199</t>
  </si>
  <si>
    <t>ENSE00001032350</t>
  </si>
  <si>
    <t>ENSE00001074448</t>
  </si>
  <si>
    <t>ENSE00001121859</t>
  </si>
  <si>
    <t>ENSE00001074426</t>
  </si>
  <si>
    <t>ENSE00001074418</t>
  </si>
  <si>
    <t>ENSE00001074452</t>
  </si>
  <si>
    <t>ENSE00001074431</t>
  </si>
  <si>
    <t>ENSE00001074410</t>
  </si>
  <si>
    <t>ENSE00001074417</t>
  </si>
  <si>
    <t>ENSE00001074438</t>
  </si>
  <si>
    <t>ENSE00001074408</t>
  </si>
  <si>
    <t>ENSE00001074445</t>
  </si>
  <si>
    <t>ENSE00003513956</t>
  </si>
  <si>
    <t>ENSE00003538116</t>
  </si>
  <si>
    <t>ENSE00001074435</t>
  </si>
  <si>
    <t>ENSE00001074442</t>
  </si>
  <si>
    <t>ENSE00001224349</t>
  </si>
  <si>
    <t>ENSE00001074415</t>
  </si>
  <si>
    <t>ENSE00001074423</t>
  </si>
  <si>
    <t>ENSE00001898693</t>
  </si>
  <si>
    <t>ENSE00003532320</t>
  </si>
  <si>
    <t>ENSE00003597423</t>
  </si>
  <si>
    <t>ENSE00001322819</t>
  </si>
  <si>
    <t>ENSE00003520749</t>
  </si>
  <si>
    <t>ENSE00003496551</t>
  </si>
  <si>
    <t>ENSE00003460759</t>
  </si>
  <si>
    <t>ENSE00003497560</t>
  </si>
  <si>
    <t>ENSE00001315320</t>
  </si>
  <si>
    <t>ENSE00001356828</t>
  </si>
  <si>
    <t>ENSE00003464650</t>
  </si>
  <si>
    <t>ENSE00003525419</t>
  </si>
  <si>
    <t>ENSE00003464321</t>
  </si>
  <si>
    <t>ENSE00003579379</t>
  </si>
  <si>
    <t>ENSE00001087181</t>
  </si>
  <si>
    <t>ENSE00001087182</t>
  </si>
  <si>
    <t>ENSE00001087186</t>
  </si>
  <si>
    <t>ENSE00001087190</t>
  </si>
  <si>
    <t>ENSE00001087191</t>
  </si>
  <si>
    <t>ENSE00001087184</t>
  </si>
  <si>
    <t>ENSE00001087189</t>
  </si>
  <si>
    <t>ENSE00001087180</t>
  </si>
  <si>
    <t>ENSE00001276365</t>
  </si>
  <si>
    <t>ENSE00001041990</t>
  </si>
  <si>
    <t>ENSE00001167869</t>
  </si>
  <si>
    <t>ENSE00001167858</t>
  </si>
  <si>
    <t>ENSE00001167852</t>
  </si>
  <si>
    <t>ENSE00001167844</t>
  </si>
  <si>
    <t>ENSE00001167837</t>
  </si>
  <si>
    <t>ENSE00001167829</t>
  </si>
  <si>
    <t>ENSE00001167821</t>
  </si>
  <si>
    <t>ENSE00001167814</t>
  </si>
  <si>
    <t>ENSE00001167809</t>
  </si>
  <si>
    <t>ENSE00001167801</t>
  </si>
  <si>
    <t>ENSE00001167794</t>
  </si>
  <si>
    <t>ENSE00003629136</t>
  </si>
  <si>
    <t>ENSE00003537296</t>
  </si>
  <si>
    <t>ENSE00003615787</t>
  </si>
  <si>
    <t>ENSE00003523148</t>
  </si>
  <si>
    <t>ENSE00003530156</t>
  </si>
  <si>
    <t>ENSE00003653682</t>
  </si>
  <si>
    <t>ENSE00001345243</t>
  </si>
  <si>
    <t>ENSE00001471842</t>
  </si>
  <si>
    <t>ENSE00000818899</t>
  </si>
  <si>
    <t>ENSE00000743816</t>
  </si>
  <si>
    <t>ENSE00000743815</t>
  </si>
  <si>
    <t>ENSE00000743814</t>
  </si>
  <si>
    <t>ENSE00000743813</t>
  </si>
  <si>
    <t>ENSE00000743812</t>
  </si>
  <si>
    <t>ENSE00000743810</t>
  </si>
  <si>
    <t>ENSE00000743807</t>
  </si>
  <si>
    <t>ENSE00000743805</t>
  </si>
  <si>
    <t>ENSE00000743803</t>
  </si>
  <si>
    <t>ENSE00000743801</t>
  </si>
  <si>
    <t>ENSE00000743799</t>
  </si>
  <si>
    <t>ENSE00000743796</t>
  </si>
  <si>
    <t>ENSE00000743794</t>
  </si>
  <si>
    <t>ENSE00000743792</t>
  </si>
  <si>
    <t>ENSE00000743790</t>
  </si>
  <si>
    <t>ENSE00000743788</t>
  </si>
  <si>
    <t>ENSE00000743785</t>
  </si>
  <si>
    <t>ENSE00000743783</t>
  </si>
  <si>
    <t>ENSE00000743781</t>
  </si>
  <si>
    <t>ENSE00000743779</t>
  </si>
  <si>
    <t>ENSE00000743777</t>
  </si>
  <si>
    <t>ENSE00000743775</t>
  </si>
  <si>
    <t>ENSE00001435329</t>
  </si>
  <si>
    <t>ENSE00000743771</t>
  </si>
  <si>
    <t>ENSE00000743769</t>
  </si>
  <si>
    <t>ENSE00000743767</t>
  </si>
  <si>
    <t>ENSE00001167981</t>
  </si>
  <si>
    <t>ENSE00001167973</t>
  </si>
  <si>
    <t>ENSE00001167966</t>
  </si>
  <si>
    <t>ENSE00001167960</t>
  </si>
  <si>
    <t>ENSE00001167950</t>
  </si>
  <si>
    <t>ENSE00001167940</t>
  </si>
  <si>
    <t>ENSE00003482987</t>
  </si>
  <si>
    <t>ENSE00003571700</t>
  </si>
  <si>
    <t>ENSE00003513153</t>
  </si>
  <si>
    <t>ENSE00001167905</t>
  </si>
  <si>
    <t>ENSE00001167893</t>
  </si>
  <si>
    <t>ENSE00002726449</t>
  </si>
  <si>
    <t>ENSE00001243809</t>
  </si>
  <si>
    <t>ENSE00000925250</t>
  </si>
  <si>
    <t>ENSE00000925249</t>
  </si>
  <si>
    <t>ENSE00000925248</t>
  </si>
  <si>
    <t>ENSE00000925247</t>
  </si>
  <si>
    <t>ENSE00000925246</t>
  </si>
  <si>
    <t>ENSE00000925245</t>
  </si>
  <si>
    <t>ENSE00000925244</t>
  </si>
  <si>
    <t>ENSE00000925243</t>
  </si>
  <si>
    <t>ENSE00000925242</t>
  </si>
  <si>
    <t>ENSE00003492359</t>
  </si>
  <si>
    <t>ENSE00003552454</t>
  </si>
  <si>
    <t>ENSE00003604244</t>
  </si>
  <si>
    <t>ENSE00000925238</t>
  </si>
  <si>
    <t>ENSE00000925237</t>
  </si>
  <si>
    <t>ENSE00000925236</t>
  </si>
  <si>
    <t>ENSE00000925235</t>
  </si>
  <si>
    <t>ENSE00000925234</t>
  </si>
  <si>
    <t>ENSE00001132193</t>
  </si>
  <si>
    <t>ENSE00001698846</t>
  </si>
  <si>
    <t>ENSE00001634234</t>
  </si>
  <si>
    <t>ENSE00001654725</t>
  </si>
  <si>
    <t>ENSE00001306503</t>
  </si>
  <si>
    <t>ENSE00001318901</t>
  </si>
  <si>
    <t>ENSE00001295156</t>
  </si>
  <si>
    <t>ENSE00001317469</t>
  </si>
  <si>
    <t>ENSE00001304220</t>
  </si>
  <si>
    <t>ENSE00001296518</t>
  </si>
  <si>
    <t>ENSE00001314036</t>
  </si>
  <si>
    <t>ENSE00001294617</t>
  </si>
  <si>
    <t>ENSE00001321773</t>
  </si>
  <si>
    <t>ENSE00001293489</t>
  </si>
  <si>
    <t>ENSE00001310359</t>
  </si>
  <si>
    <t>ENSE00001292242</t>
  </si>
  <si>
    <t>ENSE00001320087</t>
  </si>
  <si>
    <t>ENSE00001310936</t>
  </si>
  <si>
    <t>ENSE00001329624</t>
  </si>
  <si>
    <t>ENSE00003497358</t>
  </si>
  <si>
    <t>ENSE00001296976</t>
  </si>
  <si>
    <t>ENSE00001308653</t>
  </si>
  <si>
    <t>ENSE00001326693</t>
  </si>
  <si>
    <t>ENSE00001312401</t>
  </si>
  <si>
    <t>ENSE00001294136</t>
  </si>
  <si>
    <t>ENSE00003545544</t>
  </si>
  <si>
    <t>ENSE00001302726</t>
  </si>
  <si>
    <t>ENSE00001325903</t>
  </si>
  <si>
    <t>ENSE00001311649</t>
  </si>
  <si>
    <t>ENSE00001330088</t>
  </si>
  <si>
    <t>ENSE00001300478</t>
  </si>
  <si>
    <t>ENSE00001322710</t>
  </si>
  <si>
    <t>ENSE00001308964</t>
  </si>
  <si>
    <t>ENSE00001326884</t>
  </si>
  <si>
    <t>ENSE00001316415</t>
  </si>
  <si>
    <t>ENSE00001462511</t>
  </si>
  <si>
    <t>ENSE00001462506</t>
  </si>
  <si>
    <t>ENSE00003674007</t>
  </si>
  <si>
    <t>ENSE00003545190</t>
  </si>
  <si>
    <t>ENSE00001319521</t>
  </si>
  <si>
    <t>ENSE00001301847</t>
  </si>
  <si>
    <t>ENSE00001315494</t>
  </si>
  <si>
    <t>ENSE00003492088</t>
  </si>
  <si>
    <t>ENSE00001324704</t>
  </si>
  <si>
    <t>ENSE00001324678</t>
  </si>
  <si>
    <t>ENSE00001375063</t>
  </si>
  <si>
    <t>ENSE00001171700</t>
  </si>
  <si>
    <t>ENSE00003525395</t>
  </si>
  <si>
    <t>ENSE00003635728</t>
  </si>
  <si>
    <t>ENSE00003643459</t>
  </si>
  <si>
    <t>ENSE00003486695</t>
  </si>
  <si>
    <t>ENSE00003483371</t>
  </si>
  <si>
    <t>ENSE00003594162</t>
  </si>
  <si>
    <t>ENSE00003510376</t>
  </si>
  <si>
    <t>ENSE00003650624</t>
  </si>
  <si>
    <t>ENSE00003557806</t>
  </si>
  <si>
    <t>ENSE00003487679</t>
  </si>
  <si>
    <t>ENSE00003552422</t>
  </si>
  <si>
    <t>ENSE00001074496</t>
  </si>
  <si>
    <t>ENSE00000716025</t>
  </si>
  <si>
    <t>ENSE00000716023</t>
  </si>
  <si>
    <t>ENSE00000716022</t>
  </si>
  <si>
    <t>ENSE00000716020</t>
  </si>
  <si>
    <t>ENSE00000716018</t>
  </si>
  <si>
    <t>ENSE00001312000</t>
  </si>
  <si>
    <t>ENSE00003526508</t>
  </si>
  <si>
    <t>ENSE00000716015</t>
  </si>
  <si>
    <t>ENSE00000877921</t>
  </si>
  <si>
    <t>ENSE00001608690</t>
  </si>
  <si>
    <t>ENSE00000877919</t>
  </si>
  <si>
    <t>ENSE00000877918</t>
  </si>
  <si>
    <t>ENSE00000877917</t>
  </si>
  <si>
    <t>ENSE00000877916</t>
  </si>
  <si>
    <t>ENSE00000877915</t>
  </si>
  <si>
    <t>ENSE00001148006</t>
  </si>
  <si>
    <t>ENSE00001171693</t>
  </si>
  <si>
    <t>ENSE00001820117</t>
  </si>
  <si>
    <t>ENSE00003469671</t>
  </si>
  <si>
    <t>ENSE00003658606</t>
  </si>
  <si>
    <t>ENSE00003652590</t>
  </si>
  <si>
    <t>ENSE00003569266</t>
  </si>
  <si>
    <t>ENSE00003539861</t>
  </si>
  <si>
    <t>ENSE00003532732</t>
  </si>
  <si>
    <t>ENSE00003529716</t>
  </si>
  <si>
    <t>ENSE00003511789</t>
  </si>
  <si>
    <t>ENSE00003051100</t>
  </si>
  <si>
    <t>ENSE00003152777</t>
  </si>
  <si>
    <t>ENSE00003007954</t>
  </si>
  <si>
    <t>ENSE00003013963</t>
  </si>
  <si>
    <t>ENSE00003122425</t>
  </si>
  <si>
    <t>ENSE00001928382</t>
  </si>
  <si>
    <t>ENSE00001158217</t>
  </si>
  <si>
    <t>ENSE00001092693</t>
  </si>
  <si>
    <t>ENSE00001092694</t>
  </si>
  <si>
    <t>ENSE00001092733</t>
  </si>
  <si>
    <t>ENSE00001092708</t>
  </si>
  <si>
    <t>ENSE00001158180</t>
  </si>
  <si>
    <t>ENSE00001092732</t>
  </si>
  <si>
    <t>ENSE00001092711</t>
  </si>
  <si>
    <t>ENSE00001092739</t>
  </si>
  <si>
    <t>ENSE00001687979</t>
  </si>
  <si>
    <t>ENSE00001620781</t>
  </si>
  <si>
    <t>ENSE00001092740</t>
  </si>
  <si>
    <t>ENSE00003643889</t>
  </si>
  <si>
    <t>ENSE00001092701</t>
  </si>
  <si>
    <t>ENSE00003491959</t>
  </si>
  <si>
    <t>ENSE00003670203</t>
  </si>
  <si>
    <t>ENSE00003531902</t>
  </si>
  <si>
    <t>ENSE00003474151</t>
  </si>
  <si>
    <t>ENSE00003645882</t>
  </si>
  <si>
    <t>ENSE00003573191</t>
  </si>
  <si>
    <t>ENSE00003579794</t>
  </si>
  <si>
    <t>ENSE00003552139</t>
  </si>
  <si>
    <t>ENSE00003597102</t>
  </si>
  <si>
    <t>ENSE00003693067</t>
  </si>
  <si>
    <t>ENSE00003473364</t>
  </si>
  <si>
    <t>ENSE00003544032</t>
  </si>
  <si>
    <t>ENSE00003524124</t>
  </si>
  <si>
    <t>ENSE00003487006</t>
  </si>
  <si>
    <t>ENSE00003577892</t>
  </si>
  <si>
    <t>ENSE00003653441</t>
  </si>
  <si>
    <t>ENSE00003570260</t>
  </si>
  <si>
    <t>ENSE00003657184</t>
  </si>
  <si>
    <t>ENSE00003589497</t>
  </si>
  <si>
    <t>ENSE00003674305</t>
  </si>
  <si>
    <t>ENSE00002115515</t>
  </si>
  <si>
    <t>ENSE00001409353</t>
  </si>
  <si>
    <t>ENSE00001419527</t>
  </si>
  <si>
    <t>ENSE00003585520</t>
  </si>
  <si>
    <t>ENSE00001429585</t>
  </si>
  <si>
    <t>ENSE00001434353</t>
  </si>
  <si>
    <t>ENSE00001402006</t>
  </si>
  <si>
    <t>ENSE00001407727</t>
  </si>
  <si>
    <t>ENSE00001371712</t>
  </si>
  <si>
    <t>ENSE00003480502</t>
  </si>
  <si>
    <t>ENSE00003683718</t>
  </si>
  <si>
    <t>ENSE00001367059</t>
  </si>
  <si>
    <t>ENSE00001070824</t>
  </si>
  <si>
    <t>ENSE00001070820</t>
  </si>
  <si>
    <t>ENSE00001943700</t>
  </si>
  <si>
    <t>ENSE00001487982</t>
  </si>
  <si>
    <t>ENSE00001487977</t>
  </si>
  <si>
    <t>ENSE00001377704</t>
  </si>
  <si>
    <t>ENSE00001957248</t>
  </si>
  <si>
    <t>ENSE00001460384</t>
  </si>
  <si>
    <t>ENSE00001857842</t>
  </si>
  <si>
    <t>ENSE00001215883</t>
  </si>
  <si>
    <t>ENSE00003484913</t>
  </si>
  <si>
    <t>ENSE00003663969</t>
  </si>
  <si>
    <t>ENSE00003613035</t>
  </si>
  <si>
    <t>ENSE00003496774</t>
  </si>
  <si>
    <t>ENSE00003512787</t>
  </si>
  <si>
    <t>ENSE00000663807</t>
  </si>
  <si>
    <t>ENSE00000663808</t>
  </si>
  <si>
    <t>ENSE00000663809</t>
  </si>
  <si>
    <t>ENSE00000663810</t>
  </si>
  <si>
    <t>ENSE00000663811</t>
  </si>
  <si>
    <t>ENSE00000663812</t>
  </si>
  <si>
    <t>ENSE00000663813</t>
  </si>
  <si>
    <t>ENSE00000663814</t>
  </si>
  <si>
    <t>ENSE00000663815</t>
  </si>
  <si>
    <t>ENSE00000663817</t>
  </si>
  <si>
    <t>ENSE00003577090</t>
  </si>
  <si>
    <t>ENSE00003707214</t>
  </si>
  <si>
    <t>ENSE00003707279</t>
  </si>
  <si>
    <t>ENSE00000663821</t>
  </si>
  <si>
    <t>ENSE00003580373</t>
  </si>
  <si>
    <t>ENSE00003612873</t>
  </si>
  <si>
    <t>ENSE00001056008</t>
  </si>
  <si>
    <t>ENSE00001150583</t>
  </si>
  <si>
    <t>ENSE00001056006</t>
  </si>
  <si>
    <t>ENSE00001055992</t>
  </si>
  <si>
    <t>ENSE00001150617</t>
  </si>
  <si>
    <t>ENSE00001760133</t>
  </si>
  <si>
    <t>ENSE00001465464</t>
  </si>
  <si>
    <t>ENSE00001022867</t>
  </si>
  <si>
    <t>ENSE00001022862</t>
  </si>
  <si>
    <t>ENSE00001022859</t>
  </si>
  <si>
    <t>ENSE00000805699</t>
  </si>
  <si>
    <t>ENSE00000715529</t>
  </si>
  <si>
    <t>ENSE00000805700</t>
  </si>
  <si>
    <t>ENSE00000805701</t>
  </si>
  <si>
    <t>ENSE00000805702</t>
  </si>
  <si>
    <t>ENSE00001465439</t>
  </si>
  <si>
    <t>ENSE00001538799</t>
  </si>
  <si>
    <t>ENSE00001085022</t>
  </si>
  <si>
    <t>ENSE00000745951</t>
  </si>
  <si>
    <t>ENSE00000745995</t>
  </si>
  <si>
    <t>ENSE00000815243</t>
  </si>
  <si>
    <t>ENSE00001179087</t>
  </si>
  <si>
    <t>ENSE00000746124</t>
  </si>
  <si>
    <t>ENSE00000746182</t>
  </si>
  <si>
    <t>ENSE00000746259</t>
  </si>
  <si>
    <t>ENSE00000746337</t>
  </si>
  <si>
    <t>ENSE00000746373</t>
  </si>
  <si>
    <t>ENSE00000746405</t>
  </si>
  <si>
    <t>ENSE00000746427</t>
  </si>
  <si>
    <t>ENSE00001538733</t>
  </si>
  <si>
    <t>ENSE00000746594</t>
  </si>
  <si>
    <t>ENSE00000746613</t>
  </si>
  <si>
    <t>ENSE00000746632</t>
  </si>
  <si>
    <t>ENSE00000746658</t>
  </si>
  <si>
    <t>ENSE00000746681</t>
  </si>
  <si>
    <t>ENSE00003569597</t>
  </si>
  <si>
    <t>ENSE00003649974</t>
  </si>
  <si>
    <t>ENSE00003640881</t>
  </si>
  <si>
    <t>ENSE00003602500</t>
  </si>
  <si>
    <t>ENSE00003617654</t>
  </si>
  <si>
    <t>ENSE00003555950</t>
  </si>
  <si>
    <t>ENSE00003545988</t>
  </si>
  <si>
    <t>ENSE00003534530</t>
  </si>
  <si>
    <t>ENSE00003500200</t>
  </si>
  <si>
    <t>ENSE00003580463</t>
  </si>
  <si>
    <t>ENSE00003490088</t>
  </si>
  <si>
    <t>ENSE00003559569</t>
  </si>
  <si>
    <t>ENSE00002157651</t>
  </si>
  <si>
    <t>ENSE00003531761</t>
  </si>
  <si>
    <t>ENSE00001640663</t>
  </si>
  <si>
    <t>ENSE00002140257</t>
  </si>
  <si>
    <t>ENSE00002198063</t>
  </si>
  <si>
    <t>ENSE00002201597</t>
  </si>
  <si>
    <t>ENSE00001326170</t>
  </si>
  <si>
    <t>ENSE00001337042</t>
  </si>
  <si>
    <t>ENSE00001132651</t>
  </si>
  <si>
    <t>ENSE00000877375</t>
  </si>
  <si>
    <t>ENSE00000877376</t>
  </si>
  <si>
    <t>ENSE00001764561</t>
  </si>
  <si>
    <t>ENSE00000705202</t>
  </si>
  <si>
    <t>ENSE00000705199</t>
  </si>
  <si>
    <t>ENSE00001132644</t>
  </si>
  <si>
    <t>ENSE00001723825</t>
  </si>
  <si>
    <t>ENSE00001927584</t>
  </si>
  <si>
    <t>ENSE00001871077</t>
  </si>
  <si>
    <t>ENSE00003559512</t>
  </si>
  <si>
    <t>ENSE00003510592</t>
  </si>
  <si>
    <t>ENSE00003541068</t>
  </si>
  <si>
    <t>ENSE00003531836</t>
  </si>
  <si>
    <t>ENSE00003513709</t>
  </si>
  <si>
    <t>ENSE00003642045</t>
  </si>
  <si>
    <t>ENSE00003587679</t>
  </si>
  <si>
    <t>ENSE00003463944</t>
  </si>
  <si>
    <t>ENSE00003522602</t>
  </si>
  <si>
    <t>ENSE00003547126</t>
  </si>
  <si>
    <t>ENSE00003527960</t>
  </si>
  <si>
    <t>ENSE00003484886</t>
  </si>
  <si>
    <t>ENSE00003537850</t>
  </si>
  <si>
    <t>ENSE00003497952</t>
  </si>
  <si>
    <t>ENSE00003492626</t>
  </si>
  <si>
    <t>ENSE00003591784</t>
  </si>
  <si>
    <t>ENSE00003672792</t>
  </si>
  <si>
    <t>ENSE00003458468</t>
  </si>
  <si>
    <t>ENSE00003477922</t>
  </si>
  <si>
    <t>ENSE00003628864</t>
  </si>
  <si>
    <t>ENSE00003687053</t>
  </si>
  <si>
    <t>ENSE00001814242</t>
  </si>
  <si>
    <t>ENSE00001601762</t>
  </si>
  <si>
    <t>ENSE00001936588</t>
  </si>
  <si>
    <t>ENSE00001516235</t>
  </si>
  <si>
    <t>ENSE00003598175</t>
  </si>
  <si>
    <t>ENSE00001831829</t>
  </si>
  <si>
    <t>ENSE00001937547</t>
  </si>
  <si>
    <t>ENSE00001946433</t>
  </si>
  <si>
    <t>ENSE00001516237</t>
  </si>
  <si>
    <t>ENSE00001867002</t>
  </si>
  <si>
    <t>ENSE00003487914</t>
  </si>
  <si>
    <t>ENSE00003566275</t>
  </si>
  <si>
    <t>ENSE00003618767</t>
  </si>
  <si>
    <t>ENSE00003673367</t>
  </si>
  <si>
    <t>ENSE00003518965</t>
  </si>
  <si>
    <t>ENSE00003529128</t>
  </si>
  <si>
    <t>ENSE00003472279</t>
  </si>
  <si>
    <t>ENSE00003501023</t>
  </si>
  <si>
    <t>ENSE00001312675</t>
  </si>
  <si>
    <t>ENSE00003549219</t>
  </si>
  <si>
    <t>ENSE00003541288</t>
  </si>
  <si>
    <t>ENSE00001704157</t>
  </si>
  <si>
    <t>ENSE00001683983</t>
  </si>
  <si>
    <t>ENSE00001652975</t>
  </si>
  <si>
    <t>ENSE00001623732</t>
  </si>
  <si>
    <t>ENSE00001751179</t>
  </si>
  <si>
    <t>ENSE00001084929</t>
  </si>
  <si>
    <t>ENSE00001084931</t>
  </si>
  <si>
    <t>ENSE00001084926</t>
  </si>
  <si>
    <t>ENSE00001084941</t>
  </si>
  <si>
    <t>ENSE00001084939</t>
  </si>
  <si>
    <t>ENSE00001084927</t>
  </si>
  <si>
    <t>ENSE00001627115</t>
  </si>
  <si>
    <t>ENSE00002726154</t>
  </si>
  <si>
    <t>ENSE00001798125</t>
  </si>
  <si>
    <t>ENSE00001802824</t>
  </si>
  <si>
    <t>ENSE00001935092</t>
  </si>
  <si>
    <t>ENSE00001371541</t>
  </si>
  <si>
    <t>ENSE00001918712</t>
  </si>
  <si>
    <t>ENSE00001639282</t>
  </si>
  <si>
    <t>ENSE00001768076</t>
  </si>
  <si>
    <t>ENSE00002684637</t>
  </si>
  <si>
    <t>ENSE00001778519</t>
  </si>
  <si>
    <t>ENSE00001756460</t>
  </si>
  <si>
    <t>ENSE00001601336</t>
  </si>
  <si>
    <t>ENSE00001681524</t>
  </si>
  <si>
    <t>ENSE00001631695</t>
  </si>
  <si>
    <t>ENSE00003625684</t>
  </si>
  <si>
    <t>ENSE00001790701</t>
  </si>
  <si>
    <t>ENSE00001801208</t>
  </si>
  <si>
    <t>ENSE00001773562</t>
  </si>
  <si>
    <t>ENSE00001841347</t>
  </si>
  <si>
    <t>ENSE00001795780</t>
  </si>
  <si>
    <t>ENSE00001245887</t>
  </si>
  <si>
    <t>ENSE00001368123</t>
  </si>
  <si>
    <t>ENSE00003424722</t>
  </si>
  <si>
    <t>ENSE00003296854</t>
  </si>
  <si>
    <t>ENSE00003369376</t>
  </si>
  <si>
    <t>ENSE00003295998</t>
  </si>
  <si>
    <t>ENSE00001187512</t>
  </si>
  <si>
    <t>ENSE00001187504</t>
  </si>
  <si>
    <t>ENSE00001187499</t>
  </si>
  <si>
    <t>ENSE00001187490</t>
  </si>
  <si>
    <t>ENSE00001187484</t>
  </si>
  <si>
    <t>ENSE00001187477</t>
  </si>
  <si>
    <t>ENSE00001187473</t>
  </si>
  <si>
    <t>ENSE00001187469</t>
  </si>
  <si>
    <t>ENSE00001187465</t>
  </si>
  <si>
    <t>ENSE00001187291</t>
  </si>
  <si>
    <t>ENSE00001187285</t>
  </si>
  <si>
    <t>ENSE00001187279</t>
  </si>
  <si>
    <t>ENSE00001187275</t>
  </si>
  <si>
    <t>ENSE00001524425</t>
  </si>
  <si>
    <t>ENSE00002051110</t>
  </si>
  <si>
    <t>ENSE00002078598</t>
  </si>
  <si>
    <t>ENSE00000802847</t>
  </si>
  <si>
    <t>ENSE00000713899</t>
  </si>
  <si>
    <t>ENSE00000802846</t>
  </si>
  <si>
    <t>ENSE00001207377</t>
  </si>
  <si>
    <t>ENSE00001282739</t>
  </si>
  <si>
    <t>ENSE00001282731</t>
  </si>
  <si>
    <t>ENSE00000919470</t>
  </si>
  <si>
    <t>ENSE00000882222</t>
  </si>
  <si>
    <t>ENSE00003660388</t>
  </si>
  <si>
    <t>ENSE00000919471</t>
  </si>
  <si>
    <t>ENSE00000919472</t>
  </si>
  <si>
    <t>ENSE00003605879</t>
  </si>
  <si>
    <t>ENSE00001282681</t>
  </si>
  <si>
    <t>ENSE00003511527</t>
  </si>
  <si>
    <t>ENSE00001408211</t>
  </si>
  <si>
    <t>ENSE00000873268</t>
  </si>
  <si>
    <t>ENSE00001113195</t>
  </si>
  <si>
    <t>ENSE00000689088</t>
  </si>
  <si>
    <t>ENSE00000689090</t>
  </si>
  <si>
    <t>ENSE00000689218</t>
  </si>
  <si>
    <t>ENSE00000348718</t>
  </si>
  <si>
    <t>ENSE00000689251</t>
  </si>
  <si>
    <t>ENSE00000689254</t>
  </si>
  <si>
    <t>ENSE00000689256</t>
  </si>
  <si>
    <t>ENSE00000348722</t>
  </si>
  <si>
    <t>ENSE00000689261</t>
  </si>
  <si>
    <t>ENSE00000689390</t>
  </si>
  <si>
    <t>ENSE00000348725</t>
  </si>
  <si>
    <t>ENSE00000689392</t>
  </si>
  <si>
    <t>ENSE00000689413</t>
  </si>
  <si>
    <t>ENSE00000689414</t>
  </si>
  <si>
    <t>ENSE00000689441</t>
  </si>
  <si>
    <t>ENSE00000689475</t>
  </si>
  <si>
    <t>ENSE00000689476</t>
  </si>
  <si>
    <t>ENSE00000689477</t>
  </si>
  <si>
    <t>ENSE00000873267</t>
  </si>
  <si>
    <t>ENSE00003688412</t>
  </si>
  <si>
    <t>ENSE00000689480</t>
  </si>
  <si>
    <t>ENSE00002724304</t>
  </si>
  <si>
    <t>ENSE00000689482</t>
  </si>
  <si>
    <t>ENSE00000689484</t>
  </si>
  <si>
    <t>ENSE00000689485</t>
  </si>
  <si>
    <t>ENSE00000689486</t>
  </si>
  <si>
    <t>ENSE00000689488</t>
  </si>
  <si>
    <t>ENSE00000689489</t>
  </si>
  <si>
    <t>ENSE00003591200</t>
  </si>
  <si>
    <t>ENSE00003576639</t>
  </si>
  <si>
    <t>ENSE00000873265</t>
  </si>
  <si>
    <t>ENSE00000859533</t>
  </si>
  <si>
    <t>ENSE00001761812</t>
  </si>
  <si>
    <t>ENSE00003686698</t>
  </si>
  <si>
    <t>ENSE00000859536</t>
  </si>
  <si>
    <t>ENSE00003613777</t>
  </si>
  <si>
    <t>ENSE00003520728</t>
  </si>
  <si>
    <t>ENSE00002906595</t>
  </si>
  <si>
    <t>ENSE00001680306</t>
  </si>
  <si>
    <t>ENSE00001790912</t>
  </si>
  <si>
    <t>ENSE00001765410</t>
  </si>
  <si>
    <t>ENSE00001780999</t>
  </si>
  <si>
    <t>ENSE00003577601</t>
  </si>
  <si>
    <t>ENSE00000691547</t>
  </si>
  <si>
    <t>ENSE00003659018</t>
  </si>
  <si>
    <t>ENSE00001378434</t>
  </si>
  <si>
    <t>ENSE00001323387</t>
  </si>
  <si>
    <t>ENSE00003642995</t>
  </si>
  <si>
    <t>ENSE00003473235</t>
  </si>
  <si>
    <t>ENSE00003566907</t>
  </si>
  <si>
    <t>ENSE00003628636</t>
  </si>
  <si>
    <t>ENSE00003557545</t>
  </si>
  <si>
    <t>ENSE00001614411</t>
  </si>
  <si>
    <t>ENSE00001296816</t>
  </si>
  <si>
    <t>ENSE00003468942</t>
  </si>
  <si>
    <t>ENSE00003619354</t>
  </si>
  <si>
    <t>ENSE00003561499</t>
  </si>
  <si>
    <t>ENSE00003684409</t>
  </si>
  <si>
    <t>ENSE00002485852</t>
  </si>
  <si>
    <t>ENSE00002484709</t>
  </si>
  <si>
    <t>ENSE00001394660</t>
  </si>
  <si>
    <t>ENSE00002508994</t>
  </si>
  <si>
    <t>ENSE00001184402</t>
  </si>
  <si>
    <t>ENSE00002501753</t>
  </si>
  <si>
    <t>ENSE00002517999</t>
  </si>
  <si>
    <t>ENSE00002625452</t>
  </si>
  <si>
    <t>ENSE00003519165</t>
  </si>
  <si>
    <t>ENSE00001387585</t>
  </si>
  <si>
    <t>ENSE00001446873</t>
  </si>
  <si>
    <t>ENSE00003703276</t>
  </si>
  <si>
    <t>ENSE00003707431</t>
  </si>
  <si>
    <t>ENSE00003703203</t>
  </si>
  <si>
    <t>ENSE00003462895</t>
  </si>
  <si>
    <t>ENSE00001446871</t>
  </si>
  <si>
    <t>ENSE00002237049</t>
  </si>
  <si>
    <t>ENSE00003681312</t>
  </si>
  <si>
    <t>ENSE00002247431</t>
  </si>
  <si>
    <t>ENSE00001642113</t>
  </si>
  <si>
    <t>ENSE00003470211</t>
  </si>
  <si>
    <t>ENSE00001908205</t>
  </si>
  <si>
    <t>ENSE00002618162</t>
  </si>
  <si>
    <t>ENSE00003529027</t>
  </si>
  <si>
    <t>ENSE00003479620</t>
  </si>
  <si>
    <t>ENSE00003554382</t>
  </si>
  <si>
    <t>ENSE00003514415</t>
  </si>
  <si>
    <t>ENSE00003689169</t>
  </si>
  <si>
    <t>ENSE00003568982</t>
  </si>
  <si>
    <t>ENSE00003689513</t>
  </si>
  <si>
    <t>ENSE00003523670</t>
  </si>
  <si>
    <t>ENSE00003594080</t>
  </si>
  <si>
    <t>ENSE00003661076</t>
  </si>
  <si>
    <t>ENSE00003680810</t>
  </si>
  <si>
    <t>ENSE00003623911</t>
  </si>
  <si>
    <t>ENSE00002214072</t>
  </si>
  <si>
    <t>ENSE00002230460</t>
  </si>
  <si>
    <t>ENSE00002280798</t>
  </si>
  <si>
    <t>ENSE00002225803</t>
  </si>
  <si>
    <t>ENSE00002299731</t>
  </si>
  <si>
    <t>ENSE00002202806</t>
  </si>
  <si>
    <t>ENSE00003587278</t>
  </si>
  <si>
    <t>ENSE00003661791</t>
  </si>
  <si>
    <t>ENSE00003542650</t>
  </si>
  <si>
    <t>ENSE00003477873</t>
  </si>
  <si>
    <t>ENSE00003596205</t>
  </si>
  <si>
    <t>ENSE00002294495</t>
  </si>
  <si>
    <t>ENSE00002282541</t>
  </si>
  <si>
    <t>ENSE00002292950</t>
  </si>
  <si>
    <t>ENSE00002280260</t>
  </si>
  <si>
    <t>ENSE00003462432</t>
  </si>
  <si>
    <t>ENSE00003653763</t>
  </si>
  <si>
    <t>ENSE00003655613</t>
  </si>
  <si>
    <t>ENSE00003599474</t>
  </si>
  <si>
    <t>ENSE00003638634</t>
  </si>
  <si>
    <t>ENSE00003558581</t>
  </si>
  <si>
    <t>ENSE00003533385</t>
  </si>
  <si>
    <t>ENSE00003522230</t>
  </si>
  <si>
    <t>ENSE00003509400</t>
  </si>
  <si>
    <t>ENSE00003587473</t>
  </si>
  <si>
    <t>ENSE00003653743</t>
  </si>
  <si>
    <t>ENSE00003666863</t>
  </si>
  <si>
    <t>ENSE00003690783</t>
  </si>
  <si>
    <t>ENSE00003672662</t>
  </si>
  <si>
    <t>ENSE00002216263</t>
  </si>
  <si>
    <t>ENSE00002606782</t>
  </si>
  <si>
    <t>ENSE00003497291</t>
  </si>
  <si>
    <t>ENSE00002584710</t>
  </si>
  <si>
    <t>ENSE00001324135</t>
  </si>
  <si>
    <t>ENSE00002608611</t>
  </si>
  <si>
    <t>ENSE00001943203</t>
  </si>
  <si>
    <t>ENSE00003496022</t>
  </si>
  <si>
    <t>ENSE00003599036</t>
  </si>
  <si>
    <t>ENSE00003635406</t>
  </si>
  <si>
    <t>ENSE00003533853</t>
  </si>
  <si>
    <t>ENSE00003633623</t>
  </si>
  <si>
    <t>ENSE00003521968</t>
  </si>
  <si>
    <t>ENSE00003516787</t>
  </si>
  <si>
    <t>ENSE00003656033</t>
  </si>
  <si>
    <t>ENSE00001716871</t>
  </si>
  <si>
    <t>ENSE00003616076</t>
  </si>
  <si>
    <t>ENSE00003688106</t>
  </si>
  <si>
    <t>ENSE00003680564</t>
  </si>
  <si>
    <t>ENSE00001730188</t>
  </si>
  <si>
    <t>ENSE00001747618</t>
  </si>
  <si>
    <t>ENSE00001748897</t>
  </si>
  <si>
    <t>ENSE00001593400</t>
  </si>
  <si>
    <t>ENSE00001785296</t>
  </si>
  <si>
    <t>ENSE00001910585</t>
  </si>
  <si>
    <t>ENSE00001612810</t>
  </si>
  <si>
    <t>ENSE00001703192</t>
  </si>
  <si>
    <t>ENSE00003473633</t>
  </si>
  <si>
    <t>ENSE00003628237</t>
  </si>
  <si>
    <t>ENSE00003610122</t>
  </si>
  <si>
    <t>ENSE00003472871</t>
  </si>
  <si>
    <t>ENSE00003670453</t>
  </si>
  <si>
    <t>ENSE00003603717</t>
  </si>
  <si>
    <t>ENSE00003574688</t>
  </si>
  <si>
    <t>ENSE00001743743</t>
  </si>
  <si>
    <t>ENSE00001695619</t>
  </si>
  <si>
    <t>ENSE00003474355</t>
  </si>
  <si>
    <t>ENSE00000966440</t>
  </si>
  <si>
    <t>ENSE00001721601</t>
  </si>
  <si>
    <t>ENSE00003617506</t>
  </si>
  <si>
    <t>ENSE00001958937</t>
  </si>
  <si>
    <t>ENSE00002276049</t>
  </si>
  <si>
    <t>ENSE00001432080</t>
  </si>
  <si>
    <t>ENSE00001428768</t>
  </si>
  <si>
    <t>ENSE00001409473</t>
  </si>
  <si>
    <t>ENSE00002295121</t>
  </si>
  <si>
    <t>ENSE00001677964</t>
  </si>
  <si>
    <t>ENSE00003656875</t>
  </si>
  <si>
    <t>ENSE00001033913</t>
  </si>
  <si>
    <t>ENSE00000830366</t>
  </si>
  <si>
    <t>ENSE00000830368</t>
  </si>
  <si>
    <t>ENSE00001659738</t>
  </si>
  <si>
    <t>ENSE00000830369</t>
  </si>
  <si>
    <t>ENSE00001650298</t>
  </si>
  <si>
    <t>ENSE00000830371</t>
  </si>
  <si>
    <t>ENSE00000674885</t>
  </si>
  <si>
    <t>ENSE00001626444</t>
  </si>
  <si>
    <t>ENSE00001616487</t>
  </si>
  <si>
    <t>ENSE00001829749</t>
  </si>
  <si>
    <t>ENSE00003709774</t>
  </si>
  <si>
    <t>ENSE00001791013</t>
  </si>
  <si>
    <t>ENSE00001734771</t>
  </si>
  <si>
    <t>ENSE00001384863</t>
  </si>
  <si>
    <t>ENSE00001738416</t>
  </si>
  <si>
    <t>ENSE00001666190</t>
  </si>
  <si>
    <t>ENSE00001903278</t>
  </si>
  <si>
    <t>ENSE00003577854</t>
  </si>
  <si>
    <t>ENSE00003504847</t>
  </si>
  <si>
    <t>ENSE00003691829</t>
  </si>
  <si>
    <t>ENSE00001017844</t>
  </si>
  <si>
    <t>ENSE00003651935</t>
  </si>
  <si>
    <t>ENSE00003603499</t>
  </si>
  <si>
    <t>ENSE00001261191</t>
  </si>
  <si>
    <t>ENSE00001151512</t>
  </si>
  <si>
    <t>ENSE00003611747</t>
  </si>
  <si>
    <t>ENSE00003669163</t>
  </si>
  <si>
    <t>ENSE00003493285</t>
  </si>
  <si>
    <t>ENSE00003639824</t>
  </si>
  <si>
    <t>ENSE00001261249</t>
  </si>
  <si>
    <t>ENSE00001505011</t>
  </si>
  <si>
    <t>ENSE00001459525</t>
  </si>
  <si>
    <t>ENSE00001459523</t>
  </si>
  <si>
    <t>ENSE00003548006</t>
  </si>
  <si>
    <t>ENSE00000807433</t>
  </si>
  <si>
    <t>ENSE00003631581</t>
  </si>
  <si>
    <t>ENSE00003565017</t>
  </si>
  <si>
    <t>ENSE00003618385</t>
  </si>
  <si>
    <t>ENSE00003557128</t>
  </si>
  <si>
    <t>ENSE00003618998</t>
  </si>
  <si>
    <t>ENSE00003536478</t>
  </si>
  <si>
    <t>ENSE00003600643</t>
  </si>
  <si>
    <t>ENSE00003491116</t>
  </si>
  <si>
    <t>ENSE00003591626</t>
  </si>
  <si>
    <t>ENSE00000807443</t>
  </si>
  <si>
    <t>ENSE00003616645</t>
  </si>
  <si>
    <t>ENSE00003501963</t>
  </si>
  <si>
    <t>ENSE00001633459</t>
  </si>
  <si>
    <t>ENSE00001302789</t>
  </si>
  <si>
    <t>ENSE00001459514</t>
  </si>
  <si>
    <t>ENSE00001385084</t>
  </si>
  <si>
    <t>ENSE00001816165</t>
  </si>
  <si>
    <t>ENSE00001139193</t>
  </si>
  <si>
    <t>ENSE00001139187</t>
  </si>
  <si>
    <t>ENSE00001139210</t>
  </si>
  <si>
    <t>ENSE00001139204</t>
  </si>
  <si>
    <t>ENSE00001139296</t>
  </si>
  <si>
    <t>ENSE00001139288</t>
  </si>
  <si>
    <t>ENSE00001139282</t>
  </si>
  <si>
    <t>ENSE00000969519</t>
  </si>
  <si>
    <t>ENSE00000969520</t>
  </si>
  <si>
    <t>ENSE00000969521</t>
  </si>
  <si>
    <t>ENSE00000969522</t>
  </si>
  <si>
    <t>ENSE00000969523</t>
  </si>
  <si>
    <t>ENSE00000969524</t>
  </si>
  <si>
    <t>ENSE00001631595</t>
  </si>
  <si>
    <t>ENSE00000969526</t>
  </si>
  <si>
    <t>ENSE00000969527</t>
  </si>
  <si>
    <t>ENSE00001634548</t>
  </si>
  <si>
    <t>ENSE00001339893</t>
  </si>
  <si>
    <t>ENSE00001156603</t>
  </si>
  <si>
    <t>ENSE00002083906</t>
  </si>
  <si>
    <t>ENSE00002033206</t>
  </si>
  <si>
    <t>ENSE00002019465</t>
  </si>
  <si>
    <t>ENSE00001460974</t>
  </si>
  <si>
    <t>ENSE00001460973</t>
  </si>
  <si>
    <t>ENSE00001460945</t>
  </si>
  <si>
    <t>ENSE00000661877</t>
  </si>
  <si>
    <t>ENSE00003544319</t>
  </si>
  <si>
    <t>ENSE00000661879</t>
  </si>
  <si>
    <t>ENSE00003523341</t>
  </si>
  <si>
    <t>ENSE00003678936</t>
  </si>
  <si>
    <t>ENSE00003516229</t>
  </si>
  <si>
    <t>ENSE00003564760</t>
  </si>
  <si>
    <t>ENSE00003669255</t>
  </si>
  <si>
    <t>ENSE00003543788</t>
  </si>
  <si>
    <t>ENSE00003638193</t>
  </si>
  <si>
    <t>ENSE00001460955</t>
  </si>
  <si>
    <t>ENSE00001742014</t>
  </si>
  <si>
    <t>ENSE00001798147</t>
  </si>
  <si>
    <t>ENSE00001385068</t>
  </si>
  <si>
    <t>ENSE00002648605</t>
  </si>
  <si>
    <t>ENSE00003537012</t>
  </si>
  <si>
    <t>ENSE00002368687</t>
  </si>
  <si>
    <t>ENSE00002354858</t>
  </si>
  <si>
    <t>ENSE00002343121</t>
  </si>
  <si>
    <t>ENSE00002408067</t>
  </si>
  <si>
    <t>ENSE00002358051</t>
  </si>
  <si>
    <t>ENSE00002362846</t>
  </si>
  <si>
    <t>ENSE00002346874</t>
  </si>
  <si>
    <t>ENSE00002411453</t>
  </si>
  <si>
    <t>ENSE00003628467</t>
  </si>
  <si>
    <t>ENSE00003580276</t>
  </si>
  <si>
    <t>ENSE00002394950</t>
  </si>
  <si>
    <t>ENSE00002345081</t>
  </si>
  <si>
    <t>ENSE00002390082</t>
  </si>
  <si>
    <t>ENSE00003540562</t>
  </si>
  <si>
    <t>ENSE00002352713</t>
  </si>
  <si>
    <t>ENSE00002372767</t>
  </si>
  <si>
    <t>ENSE00002345080</t>
  </si>
  <si>
    <t>ENSE00002370172</t>
  </si>
  <si>
    <t>ENSE00002393983</t>
  </si>
  <si>
    <t>ENSE00002387594</t>
  </si>
  <si>
    <t>ENSE00002329202</t>
  </si>
  <si>
    <t>ENSE00002379482</t>
  </si>
  <si>
    <t>ENSE00002426002</t>
  </si>
  <si>
    <t>ENSE00002356959</t>
  </si>
  <si>
    <t>ENSE00002397749</t>
  </si>
  <si>
    <t>ENSE00003630832</t>
  </si>
  <si>
    <t>ENSE00003693476</t>
  </si>
  <si>
    <t>ENSE00003669219</t>
  </si>
  <si>
    <t>ENSE00001198772</t>
  </si>
  <si>
    <t>ENSE00001302461</t>
  </si>
  <si>
    <t>ENSE00001198762</t>
  </si>
  <si>
    <t>ENSE00001198758</t>
  </si>
  <si>
    <t>ENSE00001198752</t>
  </si>
  <si>
    <t>ENSE00001198748</t>
  </si>
  <si>
    <t>ENSE00002721417</t>
  </si>
  <si>
    <t>ENSE00002387458</t>
  </si>
  <si>
    <t>ENSE00003508630</t>
  </si>
  <si>
    <t>ENSE00002367958</t>
  </si>
  <si>
    <t>ENSE00003663378</t>
  </si>
  <si>
    <t>ENSE00003552536</t>
  </si>
  <si>
    <t>ENSE00001797498</t>
  </si>
  <si>
    <t>ENSE00001852283</t>
  </si>
  <si>
    <t>ENSE00003475084</t>
  </si>
  <si>
    <t>ENSE00000926396</t>
  </si>
  <si>
    <t>ENSE00002972150</t>
  </si>
  <si>
    <t>ENSE00001302308</t>
  </si>
  <si>
    <t>ENSE00003551986</t>
  </si>
  <si>
    <t>ENSE00003631188</t>
  </si>
  <si>
    <t>ENSE00000725380</t>
  </si>
  <si>
    <t>ENSE00001505325</t>
  </si>
  <si>
    <t>ENSE00001505324</t>
  </si>
  <si>
    <t>ENSE00001228140</t>
  </si>
  <si>
    <t>ENSE00001228134</t>
  </si>
  <si>
    <t>ENSE00001228128</t>
  </si>
  <si>
    <t>ENSE00001228122</t>
  </si>
  <si>
    <t>ENSE00001228116</t>
  </si>
  <si>
    <t>ENSE00001228108</t>
  </si>
  <si>
    <t>ENSE00000950719</t>
  </si>
  <si>
    <t>ENSE00000950720</t>
  </si>
  <si>
    <t>ENSE00003503687</t>
  </si>
  <si>
    <t>ENSE00003534325</t>
  </si>
  <si>
    <t>ENSE00003504262</t>
  </si>
  <si>
    <t>ENSE00003463278</t>
  </si>
  <si>
    <t>ENSE00000950725</t>
  </si>
  <si>
    <t>ENSE00001179541</t>
  </si>
  <si>
    <t>ENSE00002832033</t>
  </si>
  <si>
    <t>ENSE00003466416</t>
  </si>
  <si>
    <t>ENSE00001835049</t>
  </si>
  <si>
    <t>ENSE00001832472</t>
  </si>
  <si>
    <t>ENSE00002810203</t>
  </si>
  <si>
    <t>ENSE00001931777</t>
  </si>
  <si>
    <t>ENSE00001875029</t>
  </si>
  <si>
    <t>ENSE00001147081</t>
  </si>
  <si>
    <t>ENSE00003475449</t>
  </si>
  <si>
    <t>ENSE00003654028</t>
  </si>
  <si>
    <t>ENSE00003671011</t>
  </si>
  <si>
    <t>ENSE00003692358</t>
  </si>
  <si>
    <t>ENSE00003491903</t>
  </si>
  <si>
    <t>ENSE00003548877</t>
  </si>
  <si>
    <t>ENSE00003523377</t>
  </si>
  <si>
    <t>ENSE00003522027</t>
  </si>
  <si>
    <t>ENSE00003634914</t>
  </si>
  <si>
    <t>ENSE00003028134</t>
  </si>
  <si>
    <t>ENSE00001162262</t>
  </si>
  <si>
    <t>ENSE00002179608</t>
  </si>
  <si>
    <t>ENSE00003615608</t>
  </si>
  <si>
    <t>ENSE00003587936</t>
  </si>
  <si>
    <t>ENSE00003560025</t>
  </si>
  <si>
    <t>ENSE00003609161</t>
  </si>
  <si>
    <t>ENSE00003516186</t>
  </si>
  <si>
    <t>ENSE00003657568</t>
  </si>
  <si>
    <t>ENSE00003623983</t>
  </si>
  <si>
    <t>ENSE00003652990</t>
  </si>
  <si>
    <t>ENSE00003494253</t>
  </si>
  <si>
    <t>ENSE00003608084</t>
  </si>
  <si>
    <t>ENSE00001514890</t>
  </si>
  <si>
    <t>ENSE00002156264</t>
  </si>
  <si>
    <t>ENSE00001345119</t>
  </si>
  <si>
    <t>ENSE00003669633</t>
  </si>
  <si>
    <t>ENSE00003597994</t>
  </si>
  <si>
    <t>ENSE00003580465</t>
  </si>
  <si>
    <t>ENSE00000844725</t>
  </si>
  <si>
    <t>ENSE00000844726</t>
  </si>
  <si>
    <t>ENSE00000844727</t>
  </si>
  <si>
    <t>ENSE00000844728</t>
  </si>
  <si>
    <t>ENSE00003545839</t>
  </si>
  <si>
    <t>ENSE00003628943</t>
  </si>
  <si>
    <t>ENSE00000844731</t>
  </si>
  <si>
    <t>ENSE00000844732</t>
  </si>
  <si>
    <t>ENSE00000844733</t>
  </si>
  <si>
    <t>ENSE00000844734</t>
  </si>
  <si>
    <t>ENSE00003510568</t>
  </si>
  <si>
    <t>ENSE00000844736</t>
  </si>
  <si>
    <t>ENSE00000844737</t>
  </si>
  <si>
    <t>ENSE00003667490</t>
  </si>
  <si>
    <t>ENSE00000844739</t>
  </si>
  <si>
    <t>ENSE00000844740</t>
  </si>
  <si>
    <t>ENSE00003547317</t>
  </si>
  <si>
    <t>ENSE00003478726</t>
  </si>
  <si>
    <t>ENSE00003506117</t>
  </si>
  <si>
    <t>ENSE00000844744</t>
  </si>
  <si>
    <t>ENSE00000844745</t>
  </si>
  <si>
    <t>ENSE00003523330</t>
  </si>
  <si>
    <t>ENSE00003625082</t>
  </si>
  <si>
    <t>ENSE00003569415</t>
  </si>
  <si>
    <t>ENSE00003551169</t>
  </si>
  <si>
    <t>ENSE00003501961</t>
  </si>
  <si>
    <t>ENSE00001459939</t>
  </si>
  <si>
    <t>ENSE00001459992</t>
  </si>
  <si>
    <t>ENSE00001378055</t>
  </si>
  <si>
    <t>ENSE00000844751</t>
  </si>
  <si>
    <t>ENSE00000774846</t>
  </si>
  <si>
    <t>ENSE00000774845</t>
  </si>
  <si>
    <t>ENSE00000774844</t>
  </si>
  <si>
    <t>ENSE00000774842</t>
  </si>
  <si>
    <t>ENSE00000774841</t>
  </si>
  <si>
    <t>ENSE00001755904</t>
  </si>
  <si>
    <t>ENSE00001340691</t>
  </si>
  <si>
    <t>ENSE00003680223</t>
  </si>
  <si>
    <t>ENSE00003478002</t>
  </si>
  <si>
    <t>ENSE00001686511</t>
  </si>
  <si>
    <t>ENSE00001628201</t>
  </si>
  <si>
    <t>ENSE00003579917</t>
  </si>
  <si>
    <t>ENSE00003646928</t>
  </si>
  <si>
    <t>ENSE00003607906</t>
  </si>
  <si>
    <t>ENSE00003684823</t>
  </si>
  <si>
    <t>ENSE00001654827</t>
  </si>
  <si>
    <t>ENSE00001767402</t>
  </si>
  <si>
    <t>ENSE00001607504</t>
  </si>
  <si>
    <t>ENSE00000774843</t>
  </si>
  <si>
    <t>ENSE00001582105</t>
  </si>
  <si>
    <t>ENSE00001587001</t>
  </si>
  <si>
    <t>ENSE00000827142</t>
  </si>
  <si>
    <t>ENSE00003629134</t>
  </si>
  <si>
    <t>ENSE00003641368</t>
  </si>
  <si>
    <t>ENSE00003662129</t>
  </si>
  <si>
    <t>ENSE00003530312</t>
  </si>
  <si>
    <t>ENSE00002669400</t>
  </si>
  <si>
    <t>ENSE00003498894</t>
  </si>
  <si>
    <t>ENSE00003605218</t>
  </si>
  <si>
    <t>ENSE00003463656</t>
  </si>
  <si>
    <t>ENSE00003509441</t>
  </si>
  <si>
    <t>ENSE00000904192</t>
  </si>
  <si>
    <t>ENSE00001310575</t>
  </si>
  <si>
    <t>ENSE00001197976</t>
  </si>
  <si>
    <t>ENSE00001132340</t>
  </si>
  <si>
    <t>ENSE00001116065</t>
  </si>
  <si>
    <t>ENSE00001116060</t>
  </si>
  <si>
    <t>ENSE00003610995</t>
  </si>
  <si>
    <t>ENSE00001236266</t>
  </si>
  <si>
    <t>ENSE00001518611</t>
  </si>
  <si>
    <t>ENSE00001518609</t>
  </si>
  <si>
    <t>ENSE00002698509</t>
  </si>
  <si>
    <t>ENSE00003664319</t>
  </si>
  <si>
    <t>ENSE00003240255</t>
  </si>
  <si>
    <t>ENSE00003279643</t>
  </si>
  <si>
    <t>ENSE00002504927</t>
  </si>
  <si>
    <t>ENSE00002521985</t>
  </si>
  <si>
    <t>ENSE00003627946</t>
  </si>
  <si>
    <t>ENSE00003654103</t>
  </si>
  <si>
    <t>ENSE00002535876</t>
  </si>
  <si>
    <t>ENSE00003313953</t>
  </si>
  <si>
    <t>ENSE00003330291</t>
  </si>
  <si>
    <t>ENSE00003656026</t>
  </si>
  <si>
    <t>ENSE00001134154</t>
  </si>
  <si>
    <t>ENSE00003541167</t>
  </si>
  <si>
    <t>ENSE00003448289</t>
  </si>
  <si>
    <t>ENSE00001766468</t>
  </si>
  <si>
    <t>ENSE00001518607</t>
  </si>
  <si>
    <t>ENSE00001134128</t>
  </si>
  <si>
    <t>ENSE00001400416</t>
  </si>
  <si>
    <t>ENSE00000943688</t>
  </si>
  <si>
    <t>ENSE00001217906</t>
  </si>
  <si>
    <t>ENSE00001218041</t>
  </si>
  <si>
    <t>ENSE00002685642</t>
  </si>
  <si>
    <t>ENSE00003652996</t>
  </si>
  <si>
    <t>ENSE00003594373</t>
  </si>
  <si>
    <t>ENSE00003493921</t>
  </si>
  <si>
    <t>ENSE00003568067</t>
  </si>
  <si>
    <t>ENSE00003501996</t>
  </si>
  <si>
    <t>ENSE00003668430</t>
  </si>
  <si>
    <t>ENSE00003692028</t>
  </si>
  <si>
    <t>ENSE00003562906</t>
  </si>
  <si>
    <t>ENSE00003530114</t>
  </si>
  <si>
    <t>ENSE00003654534</t>
  </si>
  <si>
    <t>ENSE00003566384</t>
  </si>
  <si>
    <t>ENSE00003538597</t>
  </si>
  <si>
    <t>ENSE00003553426</t>
  </si>
  <si>
    <t>ENSE00003688545</t>
  </si>
  <si>
    <t>ENSE00003509123</t>
  </si>
  <si>
    <t>ENSE00003678483</t>
  </si>
  <si>
    <t>ENSE00002257775</t>
  </si>
  <si>
    <t>ENSE00002240553</t>
  </si>
  <si>
    <t>ENSE00003571346</t>
  </si>
  <si>
    <t>ENSE00003685911</t>
  </si>
  <si>
    <t>ENSE00003681687</t>
  </si>
  <si>
    <t>ENSE00003675036</t>
  </si>
  <si>
    <t>ENSE00002499595</t>
  </si>
  <si>
    <t>ENSE00002235949</t>
  </si>
  <si>
    <t>ENSE00003582753</t>
  </si>
  <si>
    <t>ENSE00003615754</t>
  </si>
  <si>
    <t>ENSE00003638556</t>
  </si>
  <si>
    <t>ENSE00003645334</t>
  </si>
  <si>
    <t>ENSE00001186304</t>
  </si>
  <si>
    <t>ENSE00003564065</t>
  </si>
  <si>
    <t>ENSE00001555251</t>
  </si>
  <si>
    <t>ENSE00001177082</t>
  </si>
  <si>
    <t>ENSE00003483329</t>
  </si>
  <si>
    <t>ENSE00001177071</t>
  </si>
  <si>
    <t>ENSE00001177068</t>
  </si>
  <si>
    <t>ENSE00003547802</t>
  </si>
  <si>
    <t>ENSE00003522583</t>
  </si>
  <si>
    <t>ENSE00001141583</t>
  </si>
  <si>
    <t>ENSE00000936727</t>
  </si>
  <si>
    <t>ENSE00001338115</t>
  </si>
  <si>
    <t>ENSE00001794248</t>
  </si>
  <si>
    <t>ENSE00003625400</t>
  </si>
  <si>
    <t>ENSE00001293480</t>
  </si>
  <si>
    <t>ENSE00001151431</t>
  </si>
  <si>
    <t>ENSE00001124879</t>
  </si>
  <si>
    <t>ENSE00001124874</t>
  </si>
  <si>
    <t>ENSE00001302656</t>
  </si>
  <si>
    <t>ENSE00001182652</t>
  </si>
  <si>
    <t>ENSE00001182650</t>
  </si>
  <si>
    <t>ENSE00001320558</t>
  </si>
  <si>
    <t>ENSE00001182645</t>
  </si>
  <si>
    <t>ENSE00001153759</t>
  </si>
  <si>
    <t>ENSE00001131795</t>
  </si>
  <si>
    <t>ENSE00001327802</t>
  </si>
  <si>
    <t>ENSE00001131786</t>
  </si>
  <si>
    <t>ENSE00001323698</t>
  </si>
  <si>
    <t>ENSE00001300429</t>
  </si>
  <si>
    <t>ENSE00001325750</t>
  </si>
  <si>
    <t>ENSE00001505998</t>
  </si>
  <si>
    <t>ENSE00001290608</t>
  </si>
  <si>
    <t>ENSE00001131860</t>
  </si>
  <si>
    <t>ENSE00001131853</t>
  </si>
  <si>
    <t>ENSE00001131848</t>
  </si>
  <si>
    <t>ENSE00001131845</t>
  </si>
  <si>
    <t>ENSE00001131837</t>
  </si>
  <si>
    <t>ENSE00001131832</t>
  </si>
  <si>
    <t>ENSE00001131825</t>
  </si>
  <si>
    <t>ENSE00001182608</t>
  </si>
  <si>
    <t>ENSE00001312881</t>
  </si>
  <si>
    <t>ENSE00001131810</t>
  </si>
  <si>
    <t>ENSE00001131802</t>
  </si>
  <si>
    <t>ENSE00001153769</t>
  </si>
  <si>
    <t>ENSE00001182584</t>
  </si>
  <si>
    <t>ENSE00001182578</t>
  </si>
  <si>
    <t>ENSE00001182573</t>
  </si>
  <si>
    <t>ENSE00001182569</t>
  </si>
  <si>
    <t>ENSE00001182564</t>
  </si>
  <si>
    <t>ENSE00001182559</t>
  </si>
  <si>
    <t>ENSE00001182554</t>
  </si>
  <si>
    <t>ENSE00001131885</t>
  </si>
  <si>
    <t>ENSE00001316880</t>
  </si>
  <si>
    <t>ENSE00001182536</t>
  </si>
  <si>
    <t>ENSE00001182529</t>
  </si>
  <si>
    <t>ENSE00001153813</t>
  </si>
  <si>
    <t>ENSE00001131896</t>
  </si>
  <si>
    <t>ENSE00001131890</t>
  </si>
  <si>
    <t>ENSE00001153804</t>
  </si>
  <si>
    <t>ENSE00001182513</t>
  </si>
  <si>
    <t>ENSE00001182509</t>
  </si>
  <si>
    <t>ENSE00001182504</t>
  </si>
  <si>
    <t>ENSE00001153830</t>
  </si>
  <si>
    <t>ENSE00001131947</t>
  </si>
  <si>
    <t>ENSE00001131937</t>
  </si>
  <si>
    <t>ENSE00001131930</t>
  </si>
  <si>
    <t>ENSE00001131923</t>
  </si>
  <si>
    <t>ENSE00001131919</t>
  </si>
  <si>
    <t>ENSE00001131912</t>
  </si>
  <si>
    <t>ENSE00001131904</t>
  </si>
  <si>
    <t>ENSE00001153824</t>
  </si>
  <si>
    <t>ENSE00001153849</t>
  </si>
  <si>
    <t>ENSE00001131988</t>
  </si>
  <si>
    <t>ENSE00001131982</t>
  </si>
  <si>
    <t>ENSE00001131978</t>
  </si>
  <si>
    <t>ENSE00001131968</t>
  </si>
  <si>
    <t>ENSE00001131958</t>
  </si>
  <si>
    <t>ENSE00001153839</t>
  </si>
  <si>
    <t>ENSE00001182437</t>
  </si>
  <si>
    <t>ENSE00001182430</t>
  </si>
  <si>
    <t>ENSE00001182423</t>
  </si>
  <si>
    <t>ENSE00001182417</t>
  </si>
  <si>
    <t>ENSE00001328871</t>
  </si>
  <si>
    <t>ENSE00001182403</t>
  </si>
  <si>
    <t>ENSE00001182394</t>
  </si>
  <si>
    <t>ENSE00001132034</t>
  </si>
  <si>
    <t>ENSE00001132029</t>
  </si>
  <si>
    <t>ENSE00001132026</t>
  </si>
  <si>
    <t>ENSE00001132019</t>
  </si>
  <si>
    <t>ENSE00001132013</t>
  </si>
  <si>
    <t>ENSE00001132004</t>
  </si>
  <si>
    <t>ENSE00001131999</t>
  </si>
  <si>
    <t>ENSE00001131995</t>
  </si>
  <si>
    <t>ENSE00001153862</t>
  </si>
  <si>
    <t>ENSE00001182326</t>
  </si>
  <si>
    <t>ENSE00001153896</t>
  </si>
  <si>
    <t>ENSE00001132065</t>
  </si>
  <si>
    <t>ENSE00001132056</t>
  </si>
  <si>
    <t>ENSE00001132051</t>
  </si>
  <si>
    <t>ENSE00001132045</t>
  </si>
  <si>
    <t>ENSE00001299374</t>
  </si>
  <si>
    <t>ENSE00001182289</t>
  </si>
  <si>
    <t>ENSE00001513461</t>
  </si>
  <si>
    <t>ENSE00001467284</t>
  </si>
  <si>
    <t>ENSE00003486481</t>
  </si>
  <si>
    <t>ENSE00003598239</t>
  </si>
  <si>
    <t>ENSE00003681743</t>
  </si>
  <si>
    <t>ENSE00003584246</t>
  </si>
  <si>
    <t>ENSE00003648021</t>
  </si>
  <si>
    <t>ENSE00003517209</t>
  </si>
  <si>
    <t>ENSE00001467268</t>
  </si>
  <si>
    <t>ENSE00001790386</t>
  </si>
  <si>
    <t>ENSE00003582265</t>
  </si>
  <si>
    <t>ENSE00003478577</t>
  </si>
  <si>
    <t>ENSE00003552693</t>
  </si>
  <si>
    <t>ENSE00003520220</t>
  </si>
  <si>
    <t>ENSE00001724052</t>
  </si>
  <si>
    <t>ENSE00001795813</t>
  </si>
  <si>
    <t>ENSE00003525329</t>
  </si>
  <si>
    <t>ENSE00003579513</t>
  </si>
  <si>
    <t>ENSE00001837525</t>
  </si>
  <si>
    <t>ENSE00001841576</t>
  </si>
  <si>
    <t>ENSE00001957184</t>
  </si>
  <si>
    <t>ENSE00001744479</t>
  </si>
  <si>
    <t>ENSE00003619131</t>
  </si>
  <si>
    <t>ENSE00003556083</t>
  </si>
  <si>
    <t>ENSE00001039676</t>
  </si>
  <si>
    <t>ENSE00001895287</t>
  </si>
  <si>
    <t>ENSE00001348895</t>
  </si>
  <si>
    <t>ENSE00001383254</t>
  </si>
  <si>
    <t>ENSE00001258800</t>
  </si>
  <si>
    <t>ENSE00001657978</t>
  </si>
  <si>
    <t>ENSE00001732498</t>
  </si>
  <si>
    <t>ENSE00001380895</t>
  </si>
  <si>
    <t>ENSE00001864898</t>
  </si>
  <si>
    <t>ENSE00001744437</t>
  </si>
  <si>
    <t>ENSE00003613816</t>
  </si>
  <si>
    <t>ENSE00001675242</t>
  </si>
  <si>
    <t>ENSE00001787337</t>
  </si>
  <si>
    <t>ENSE00001847419</t>
  </si>
  <si>
    <t>ENSE00002694360</t>
  </si>
  <si>
    <t>ENSE00002510114</t>
  </si>
  <si>
    <t>ENSE00002476573</t>
  </si>
  <si>
    <t>ENSE00002514474</t>
  </si>
  <si>
    <t>ENSE00002434757</t>
  </si>
  <si>
    <t>ENSE00002496767</t>
  </si>
  <si>
    <t>ENSE00002460435</t>
  </si>
  <si>
    <t>ENSE00002445259</t>
  </si>
  <si>
    <t>ENSE00002468234</t>
  </si>
  <si>
    <t>ENSE00002479504</t>
  </si>
  <si>
    <t>ENSE00002473681</t>
  </si>
  <si>
    <t>ENSE00002514020</t>
  </si>
  <si>
    <t>ENSE00002455254</t>
  </si>
  <si>
    <t>ENSE00002491367</t>
  </si>
  <si>
    <t>ENSE00002526992</t>
  </si>
  <si>
    <t>ENSE00002506569</t>
  </si>
  <si>
    <t>ENSE00002527586</t>
  </si>
  <si>
    <t>ENSE00002483853</t>
  </si>
  <si>
    <t>ENSE00002433253</t>
  </si>
  <si>
    <t>ENSE00002533387</t>
  </si>
  <si>
    <t>ENSE00002479556</t>
  </si>
  <si>
    <t>ENSE00002472313</t>
  </si>
  <si>
    <t>ENSE00002500169</t>
  </si>
  <si>
    <t>ENSE00002471017</t>
  </si>
  <si>
    <t>ENSE00002446145</t>
  </si>
  <si>
    <t>ENSE00002450856</t>
  </si>
  <si>
    <t>ENSE00002444629</t>
  </si>
  <si>
    <t>ENSE00002439350</t>
  </si>
  <si>
    <t>ENSE00002479065</t>
  </si>
  <si>
    <t>ENSE00002444364</t>
  </si>
  <si>
    <t>ENSE00002507959</t>
  </si>
  <si>
    <t>ENSE00002461437</t>
  </si>
  <si>
    <t>ENSE00002483711</t>
  </si>
  <si>
    <t>ENSE00002484629</t>
  </si>
  <si>
    <t>ENSE00002491587</t>
  </si>
  <si>
    <t>ENSE00002527436</t>
  </si>
  <si>
    <t>ENSE00002528830</t>
  </si>
  <si>
    <t>ENSE00002433492</t>
  </si>
  <si>
    <t>ENSE00002453374</t>
  </si>
  <si>
    <t>ENSE00002523441</t>
  </si>
  <si>
    <t>ENSE00002491484</t>
  </si>
  <si>
    <t>ENSE00002521067</t>
  </si>
  <si>
    <t>ENSE00002442576</t>
  </si>
  <si>
    <t>ENSE00002489998</t>
  </si>
  <si>
    <t>ENSE00002494169</t>
  </si>
  <si>
    <t>ENSE00003486932</t>
  </si>
  <si>
    <t>ENSE00002447610</t>
  </si>
  <si>
    <t>ENSE00001411170</t>
  </si>
  <si>
    <t>ENSE00001388019</t>
  </si>
  <si>
    <t>ENSE00001371835</t>
  </si>
  <si>
    <t>ENSE00001369922</t>
  </si>
  <si>
    <t>ENSE00001384462</t>
  </si>
  <si>
    <t>ENSE00001368017</t>
  </si>
  <si>
    <t>ENSE00001369491</t>
  </si>
  <si>
    <t>ENSE00001370228</t>
  </si>
  <si>
    <t>ENSE00001423585</t>
  </si>
  <si>
    <t>ENSE00001418589</t>
  </si>
  <si>
    <t>ENSE00001417999</t>
  </si>
  <si>
    <t>ENSE00001417391</t>
  </si>
  <si>
    <t>ENSE00001417076</t>
  </si>
  <si>
    <t>ENSE00001421020</t>
  </si>
  <si>
    <t>ENSE00003604440</t>
  </si>
  <si>
    <t>ENSE00003552620</t>
  </si>
  <si>
    <t>ENSE00002488877</t>
  </si>
  <si>
    <t>ENSE00001636177</t>
  </si>
  <si>
    <t>ENSE00001817182</t>
  </si>
  <si>
    <t>ENSE00001627221</t>
  </si>
  <si>
    <t>ENSE00001251076</t>
  </si>
  <si>
    <t>ENSE00001824699</t>
  </si>
  <si>
    <t>ENSE00001681235</t>
  </si>
  <si>
    <t>ENSE00001458877</t>
  </si>
  <si>
    <t>ENSE00003478001</t>
  </si>
  <si>
    <t>ENSE00003645967</t>
  </si>
  <si>
    <t>ENSE00003463626</t>
  </si>
  <si>
    <t>ENSE00003691626</t>
  </si>
  <si>
    <t>ENSE00003659075</t>
  </si>
  <si>
    <t>ENSE00003526755</t>
  </si>
  <si>
    <t>ENSE00003512095</t>
  </si>
  <si>
    <t>ENSE00003551087</t>
  </si>
  <si>
    <t>ENSE00003524429</t>
  </si>
  <si>
    <t>ENSE00003572076</t>
  </si>
  <si>
    <t>ENSE00003479916</t>
  </si>
  <si>
    <t>ENSE00001364464</t>
  </si>
  <si>
    <t>ENSE00001450282</t>
  </si>
  <si>
    <t>ENSE00001751295</t>
  </si>
  <si>
    <t>ENSE00000784343</t>
  </si>
  <si>
    <t>ENSE00000800104</t>
  </si>
  <si>
    <t>ENSE00001365300</t>
  </si>
  <si>
    <t>ENSE00001450280</t>
  </si>
  <si>
    <t>ENSE00001313347</t>
  </si>
  <si>
    <t>ENSE00003682238</t>
  </si>
  <si>
    <t>ENSE00001320250</t>
  </si>
  <si>
    <t>ENSE00003620744</t>
  </si>
  <si>
    <t>ENSE00003635454</t>
  </si>
  <si>
    <t>ENSE00003501198</t>
  </si>
  <si>
    <t>ENSE00003689931</t>
  </si>
  <si>
    <t>ENSE00003572737</t>
  </si>
  <si>
    <t>ENSE00003679377</t>
  </si>
  <si>
    <t>ENSE00003623798</t>
  </si>
  <si>
    <t>ENSE00001329680</t>
  </si>
  <si>
    <t>ENSE00001369230</t>
  </si>
  <si>
    <t>ENSE00001372902</t>
  </si>
  <si>
    <t>ENSE00003610300</t>
  </si>
  <si>
    <t>ENSE00001682685</t>
  </si>
  <si>
    <t>ENSE00003649981</t>
  </si>
  <si>
    <t>ENSE00003643496</t>
  </si>
  <si>
    <t>ENSE00003651882</t>
  </si>
  <si>
    <t>ENSE00003690667</t>
  </si>
  <si>
    <t>ENSE00003648713</t>
  </si>
  <si>
    <t>ENSE00003579219</t>
  </si>
  <si>
    <t>ENSE00001519496</t>
  </si>
  <si>
    <t>ENSE00003645006</t>
  </si>
  <si>
    <t>ENSE00003521446</t>
  </si>
  <si>
    <t>ENSE00001933086</t>
  </si>
  <si>
    <t>ENSE00003674721</t>
  </si>
  <si>
    <t>ENSE00003567933</t>
  </si>
  <si>
    <t>ENSE00003623421</t>
  </si>
  <si>
    <t>ENSE00003620536</t>
  </si>
  <si>
    <t>ENSE00003654983</t>
  </si>
  <si>
    <t>ENSE00003491788</t>
  </si>
  <si>
    <t>ENSE00003593627</t>
  </si>
  <si>
    <t>ENSE00003653319</t>
  </si>
  <si>
    <t>ENSE00003559053</t>
  </si>
  <si>
    <t>ENSE00003538368</t>
  </si>
  <si>
    <t>ENSE00003626699</t>
  </si>
  <si>
    <t>ENSE00003547826</t>
  </si>
  <si>
    <t>ENSE00003610371</t>
  </si>
  <si>
    <t>ENSE00003644412</t>
  </si>
  <si>
    <t>ENSE00003572575</t>
  </si>
  <si>
    <t>ENSE00002187747</t>
  </si>
  <si>
    <t>ENSE00001958335</t>
  </si>
  <si>
    <t>ENSE00003601329</t>
  </si>
  <si>
    <t>ENSE00001378279</t>
  </si>
  <si>
    <t>ENSE00002402062</t>
  </si>
  <si>
    <t>ENSE00002167558</t>
  </si>
  <si>
    <t>ENSE00003660058</t>
  </si>
  <si>
    <t>ENSE00001262098</t>
  </si>
  <si>
    <t>ENSE00003587255</t>
  </si>
  <si>
    <t>ENSE00003477974</t>
  </si>
  <si>
    <t>ENSE00003468176</t>
  </si>
  <si>
    <t>ENSE00003497497</t>
  </si>
  <si>
    <t>ENSE00003657346</t>
  </si>
  <si>
    <t>ENSE00003484708</t>
  </si>
  <si>
    <t>ENSE00003571378</t>
  </si>
  <si>
    <t>ENSE00003510579</t>
  </si>
  <si>
    <t>ENSE00003627364</t>
  </si>
  <si>
    <t>ENSE00003590684</t>
  </si>
  <si>
    <t>ENSE00002621450</t>
  </si>
  <si>
    <t>ENSE00002231197</t>
  </si>
  <si>
    <t>ENSE00003634403</t>
  </si>
  <si>
    <t>ENSE00003521873</t>
  </si>
  <si>
    <t>ENSE00003643226</t>
  </si>
  <si>
    <t>ENSE00003495907</t>
  </si>
  <si>
    <t>ENSE00003569515</t>
  </si>
  <si>
    <t>ENSE00003472465</t>
  </si>
  <si>
    <t>ENSE00003594903</t>
  </si>
  <si>
    <t>ENSE00003655738</t>
  </si>
  <si>
    <t>ENSE00003601626</t>
  </si>
  <si>
    <t>ENSE00003554122</t>
  </si>
  <si>
    <t>ENSE00003648102</t>
  </si>
  <si>
    <t>ENSE00003644975</t>
  </si>
  <si>
    <t>ENSE00000842846</t>
  </si>
  <si>
    <t>ENSE00000842844</t>
  </si>
  <si>
    <t>ENSE00000842843</t>
  </si>
  <si>
    <t>ENSE00000842839</t>
  </si>
  <si>
    <t>ENSE00000842838</t>
  </si>
  <si>
    <t>ENSE00000842836</t>
  </si>
  <si>
    <t>ENSE00001265684</t>
  </si>
  <si>
    <t>ENSE00001265620</t>
  </si>
  <si>
    <t>ENSE00002242368</t>
  </si>
  <si>
    <t>ENSE00001189804</t>
  </si>
  <si>
    <t>ENSE00000936617</t>
  </si>
  <si>
    <t>ENSE00001719809</t>
  </si>
  <si>
    <t>ENSE00001644818</t>
  </si>
  <si>
    <t>ENSE00002456976</t>
  </si>
  <si>
    <t>ENSE00002513959</t>
  </si>
  <si>
    <t>ENSE00001189807</t>
  </si>
  <si>
    <t>ENSE00002477035</t>
  </si>
  <si>
    <t>ENSE00001450051</t>
  </si>
  <si>
    <t>ENSE00001450050</t>
  </si>
  <si>
    <t>ENSE00003513921</t>
  </si>
  <si>
    <t>ENSE00003601257</t>
  </si>
  <si>
    <t>ENSE00003686647</t>
  </si>
  <si>
    <t>ENSE00003615184</t>
  </si>
  <si>
    <t>ENSE00003473538</t>
  </si>
  <si>
    <t>ENSE00003521716</t>
  </si>
  <si>
    <t>ENSE00003554568</t>
  </si>
  <si>
    <t>ENSE00003558414</t>
  </si>
  <si>
    <t>ENSE00003575305</t>
  </si>
  <si>
    <t>ENSE00003479629</t>
  </si>
  <si>
    <t>ENSE00000689815</t>
  </si>
  <si>
    <t>ENSE00000689813</t>
  </si>
  <si>
    <t>ENSE00000689811</t>
  </si>
  <si>
    <t>ENSE00000689809</t>
  </si>
  <si>
    <t>ENSE00000689806</t>
  </si>
  <si>
    <t>ENSE00000871054</t>
  </si>
  <si>
    <t>ENSE00000871053</t>
  </si>
  <si>
    <t>ENSE00000689802</t>
  </si>
  <si>
    <t>ENSE00000689798</t>
  </si>
  <si>
    <t>ENSE00000689794</t>
  </si>
  <si>
    <t>ENSE00000689791</t>
  </si>
  <si>
    <t>ENSE00003486977</t>
  </si>
  <si>
    <t>ENSE00001408924</t>
  </si>
  <si>
    <t>ENSE00001355889</t>
  </si>
  <si>
    <t>ENSE00002145403</t>
  </si>
  <si>
    <t>ENSE00001256551</t>
  </si>
  <si>
    <t>ENSE00002474565</t>
  </si>
  <si>
    <t>ENSE00000745287</t>
  </si>
  <si>
    <t>ENSE00000795265</t>
  </si>
  <si>
    <t>ENSE00000795266</t>
  </si>
  <si>
    <t>ENSE00000745300</t>
  </si>
  <si>
    <t>ENSE00002467460</t>
  </si>
  <si>
    <t>ENSE00002162318</t>
  </si>
  <si>
    <t>ENSE00002448929</t>
  </si>
  <si>
    <t>ENSE00002190913</t>
  </si>
  <si>
    <t>ENSE00002163418</t>
  </si>
  <si>
    <t>ENSE00002155278</t>
  </si>
  <si>
    <t>ENSE00003518443</t>
  </si>
  <si>
    <t>ENSE00003603367</t>
  </si>
  <si>
    <t>ENSE00003552432</t>
  </si>
  <si>
    <t>ENSE00003495474</t>
  </si>
  <si>
    <t>ENSE00003485627</t>
  </si>
  <si>
    <t>ENSE00003645328</t>
  </si>
  <si>
    <t>ENSE00003491782</t>
  </si>
  <si>
    <t>ENSE00003593213</t>
  </si>
  <si>
    <t>ENSE00003513901</t>
  </si>
  <si>
    <t>ENSE00003618601</t>
  </si>
  <si>
    <t>ENSE00003627551</t>
  </si>
  <si>
    <t>ENSE00003590250</t>
  </si>
  <si>
    <t>ENSE00003616357</t>
  </si>
  <si>
    <t>ENSE00003620992</t>
  </si>
  <si>
    <t>ENSE00000913335</t>
  </si>
  <si>
    <t>ENSE00000913336</t>
  </si>
  <si>
    <t>ENSE00001073396</t>
  </si>
  <si>
    <t>ENSE00001022881</t>
  </si>
  <si>
    <t>ENSE00000913339</t>
  </si>
  <si>
    <t>ENSE00000913340</t>
  </si>
  <si>
    <t>ENSE00000913341</t>
  </si>
  <si>
    <t>ENSE00000913342</t>
  </si>
  <si>
    <t>ENSE00000957931</t>
  </si>
  <si>
    <t>ENSE00000913344</t>
  </si>
  <si>
    <t>ENSE00000913345</t>
  </si>
  <si>
    <t>ENSE00000913346</t>
  </si>
  <si>
    <t>ENSE00000913347</t>
  </si>
  <si>
    <t>ENSE00000913348</t>
  </si>
  <si>
    <t>ENSE00000913349</t>
  </si>
  <si>
    <t>ENSE00000913350</t>
  </si>
  <si>
    <t>ENSE00000913351</t>
  </si>
  <si>
    <t>ENSE00000913352</t>
  </si>
  <si>
    <t>ENSE00000913353</t>
  </si>
  <si>
    <t>ENSE00001123152</t>
  </si>
  <si>
    <t>ENSE00003067609</t>
  </si>
  <si>
    <t>ENSE00003474719</t>
  </si>
  <si>
    <t>ENSE00003603229</t>
  </si>
  <si>
    <t>ENSE00003645468</t>
  </si>
  <si>
    <t>ENSE00003662245</t>
  </si>
  <si>
    <t>ENSE00003498230</t>
  </si>
  <si>
    <t>ENSE00003464305</t>
  </si>
  <si>
    <t>ENSE00003516250</t>
  </si>
  <si>
    <t>ENSE00003540261</t>
  </si>
  <si>
    <t>ENSE00003546729</t>
  </si>
  <si>
    <t>ENSE00003571819</t>
  </si>
  <si>
    <t>ENSE00003506088</t>
  </si>
  <si>
    <t>ENSE00003704990</t>
  </si>
  <si>
    <t>ENSE00003502685</t>
  </si>
  <si>
    <t>ENSE00003498129</t>
  </si>
  <si>
    <t>ENSE00000893034</t>
  </si>
  <si>
    <t>ENSE00001558712</t>
  </si>
  <si>
    <t>ENSE00001664803</t>
  </si>
  <si>
    <t>ENSE00002242686</t>
  </si>
  <si>
    <t>ENSE00001645353</t>
  </si>
  <si>
    <t>ENSE00003589627</t>
  </si>
  <si>
    <t>ENSE00000690280</t>
  </si>
  <si>
    <t>ENSE00000690296</t>
  </si>
  <si>
    <t>ENSE00000690297</t>
  </si>
  <si>
    <t>ENSE00001251143</t>
  </si>
  <si>
    <t>ENSE00000690303</t>
  </si>
  <si>
    <t>ENSE00000690304</t>
  </si>
  <si>
    <t>ENSE00001548234</t>
  </si>
  <si>
    <t>ENSE00003685484</t>
  </si>
  <si>
    <t>ENSE00001273391</t>
  </si>
  <si>
    <t>ENSE00001114128</t>
  </si>
  <si>
    <t>ENSE00001114175</t>
  </si>
  <si>
    <t>ENSE00001114142</t>
  </si>
  <si>
    <t>ENSE00001114166</t>
  </si>
  <si>
    <t>ENSE00001114172</t>
  </si>
  <si>
    <t>ENSE00001114170</t>
  </si>
  <si>
    <t>ENSE00001114187</t>
  </si>
  <si>
    <t>ENSE00001114141</t>
  </si>
  <si>
    <t>ENSE00001114139</t>
  </si>
  <si>
    <t>ENSE00001272923</t>
  </si>
  <si>
    <t>ENSE00001273280</t>
  </si>
  <si>
    <t>ENSE00001272909</t>
  </si>
  <si>
    <t>ENSE00001272898</t>
  </si>
  <si>
    <t>ENSE00001272892</t>
  </si>
  <si>
    <t>ENSE00001273251</t>
  </si>
  <si>
    <t>ENSE00001272883</t>
  </si>
  <si>
    <t>ENSE00001273241</t>
  </si>
  <si>
    <t>ENSE00001272869</t>
  </si>
  <si>
    <t>ENSE00001272861</t>
  </si>
  <si>
    <t>ENSE00001272859</t>
  </si>
  <si>
    <t>ENSE00001272853</t>
  </si>
  <si>
    <t>ENSE00001273198</t>
  </si>
  <si>
    <t>ENSE00001273190</t>
  </si>
  <si>
    <t>ENSE00001273182</t>
  </si>
  <si>
    <t>ENSE00001273175</t>
  </si>
  <si>
    <t>ENSE00001272819</t>
  </si>
  <si>
    <t>ENSE00001272814</t>
  </si>
  <si>
    <t>ENSE00001272807</t>
  </si>
  <si>
    <t>ENSE00001272803</t>
  </si>
  <si>
    <t>ENSE00001273127</t>
  </si>
  <si>
    <t>ENSE00001272789</t>
  </si>
  <si>
    <t>ENSE00001273111</t>
  </si>
  <si>
    <t>ENSE00001272775</t>
  </si>
  <si>
    <t>ENSE00001273098</t>
  </si>
  <si>
    <t>ENSE00001272756</t>
  </si>
  <si>
    <t>ENSE00001273080</t>
  </si>
  <si>
    <t>ENSE00001273074</t>
  </si>
  <si>
    <t>ENSE00001273067</t>
  </si>
  <si>
    <t>ENSE00003475225</t>
  </si>
  <si>
    <t>ENSE00001273052</t>
  </si>
  <si>
    <t>ENSE00001273044</t>
  </si>
  <si>
    <t>ENSE00001272710</t>
  </si>
  <si>
    <t>ENSE00001273030</t>
  </si>
  <si>
    <t>ENSE00001272698</t>
  </si>
  <si>
    <t>ENSE00001272689</t>
  </si>
  <si>
    <t>ENSE00001273006</t>
  </si>
  <si>
    <t>ENSE00001272677</t>
  </si>
  <si>
    <t>ENSE00001272985</t>
  </si>
  <si>
    <t>ENSE00001272663</t>
  </si>
  <si>
    <t>ENSE00001272962</t>
  </si>
  <si>
    <t>ENSE00001272955</t>
  </si>
  <si>
    <t>ENSE00001272945</t>
  </si>
  <si>
    <t>ENSE00002152433</t>
  </si>
  <si>
    <t>ENSE00001904598</t>
  </si>
  <si>
    <t>ENSE00002724455</t>
  </si>
  <si>
    <t>ENSE00003518431</t>
  </si>
  <si>
    <t>ENSE00003685718</t>
  </si>
  <si>
    <t>ENSE00001298839</t>
  </si>
  <si>
    <t>ENSE00001332172</t>
  </si>
  <si>
    <t>ENSE00001617266</t>
  </si>
  <si>
    <t>ENSE00001328174</t>
  </si>
  <si>
    <t>ENSE00000861567</t>
  </si>
  <si>
    <t>ENSE00003548163</t>
  </si>
  <si>
    <t>ENSE00001954909</t>
  </si>
  <si>
    <t>ENSE00002419584</t>
  </si>
  <si>
    <t>ENSE00003625790</t>
  </si>
  <si>
    <t>ENSE00003518480</t>
  </si>
  <si>
    <t>ENSE00003462942</t>
  </si>
  <si>
    <t>ENSE00003504863</t>
  </si>
  <si>
    <t>ENSE00003586720</t>
  </si>
  <si>
    <t>ENSE00003636029</t>
  </si>
  <si>
    <t>ENSE00001146308</t>
  </si>
  <si>
    <t>ENSE00002667911</t>
  </si>
  <si>
    <t>ENSE00003545950</t>
  </si>
  <si>
    <t>ENSE00003605891</t>
  </si>
  <si>
    <t>ENSE00003634848</t>
  </si>
  <si>
    <t>ENSE00002051192</t>
  </si>
  <si>
    <t>ENSE00003511286</t>
  </si>
  <si>
    <t>ENSE00002034209</t>
  </si>
  <si>
    <t>ENSE00001370809</t>
  </si>
  <si>
    <t>ENSE00003487149</t>
  </si>
  <si>
    <t>ENSE00003564530</t>
  </si>
  <si>
    <t>ENSE00003573637</t>
  </si>
  <si>
    <t>ENSE00003486584</t>
  </si>
  <si>
    <t>ENSE00000660067</t>
  </si>
  <si>
    <t>ENSE00000660068</t>
  </si>
  <si>
    <t>ENSE00000660069</t>
  </si>
  <si>
    <t>ENSE00003641776</t>
  </si>
  <si>
    <t>ENSE00000660071</t>
  </si>
  <si>
    <t>ENSE00003567361</t>
  </si>
  <si>
    <t>ENSE00000660073</t>
  </si>
  <si>
    <t>ENSE00000660074</t>
  </si>
  <si>
    <t>ENSE00001364566</t>
  </si>
  <si>
    <t>ENSE00000858391</t>
  </si>
  <si>
    <t>ENSE00000660077</t>
  </si>
  <si>
    <t>ENSE00000660078</t>
  </si>
  <si>
    <t>ENSE00000660079</t>
  </si>
  <si>
    <t>ENSE00003478995</t>
  </si>
  <si>
    <t>ENSE00003564264</t>
  </si>
  <si>
    <t>ENSE00000660082</t>
  </si>
  <si>
    <t>ENSE00000660083</t>
  </si>
  <si>
    <t>ENSE00000660084</t>
  </si>
  <si>
    <t>ENSE00000660085</t>
  </si>
  <si>
    <t>ENSE00000660087</t>
  </si>
  <si>
    <t>ENSE00003672184</t>
  </si>
  <si>
    <t>ENSE00002180768</t>
  </si>
  <si>
    <t>ENSE00002166859</t>
  </si>
  <si>
    <t>ENSE00002164229</t>
  </si>
  <si>
    <t>ENSE00001514081</t>
  </si>
  <si>
    <t>ENSE00001514082</t>
  </si>
  <si>
    <t>ENSE00001305539</t>
  </si>
  <si>
    <t>ENSE00002214008</t>
  </si>
  <si>
    <t>ENSE00003478943</t>
  </si>
  <si>
    <t>ENSE00002254990</t>
  </si>
  <si>
    <t>ENSE00002136147</t>
  </si>
  <si>
    <t>ENSE00002104234</t>
  </si>
  <si>
    <t>ENSE00000971570</t>
  </si>
  <si>
    <t>ENSE00000971571</t>
  </si>
  <si>
    <t>ENSE00000971572</t>
  </si>
  <si>
    <t>ENSE00003607581</t>
  </si>
  <si>
    <t>ENSE00000971574</t>
  </si>
  <si>
    <t>ENSE00003524335</t>
  </si>
  <si>
    <t>ENSE00003502695</t>
  </si>
  <si>
    <t>ENSE00003497036</t>
  </si>
  <si>
    <t>ENSE00003664046</t>
  </si>
  <si>
    <t>ENSE00003592058</t>
  </si>
  <si>
    <t>ENSE00003597128</t>
  </si>
  <si>
    <t>ENSE00003536262</t>
  </si>
  <si>
    <t>ENSE00003648923</t>
  </si>
  <si>
    <t>ENSE00001810153</t>
  </si>
  <si>
    <t>ENSE00001554869</t>
  </si>
  <si>
    <t>ENSE00001951288</t>
  </si>
  <si>
    <t>ENSE00002089709</t>
  </si>
  <si>
    <t>ENSE00003581701</t>
  </si>
  <si>
    <t>ENSE00002118674</t>
  </si>
  <si>
    <t>ENSE00002137834</t>
  </si>
  <si>
    <t>ENSE00001165699</t>
  </si>
  <si>
    <t>ENSE00000983497</t>
  </si>
  <si>
    <t>ENSE00001165692</t>
  </si>
  <si>
    <t>ENSE00001165686</t>
  </si>
  <si>
    <t>ENSE00001445934</t>
  </si>
  <si>
    <t>ENSE00001220765</t>
  </si>
  <si>
    <t>ENSE00002705009</t>
  </si>
  <si>
    <t>ENSE00002414929</t>
  </si>
  <si>
    <t>ENSE00002333595</t>
  </si>
  <si>
    <t>ENSE00001068052</t>
  </si>
  <si>
    <t>ENSE00001165652</t>
  </si>
  <si>
    <t>ENSE00001165641</t>
  </si>
  <si>
    <t>ENSE00001165634</t>
  </si>
  <si>
    <t>ENSE00001165626</t>
  </si>
  <si>
    <t>ENSE00001165621</t>
  </si>
  <si>
    <t>ENSE00001165614</t>
  </si>
  <si>
    <t>ENSE00001165607</t>
  </si>
  <si>
    <t>ENSE00002367513</t>
  </si>
  <si>
    <t>ENSE00001170600</t>
  </si>
  <si>
    <t>ENSE00001820621</t>
  </si>
  <si>
    <t>ENSE00001945551</t>
  </si>
  <si>
    <t>ENSE00001371614</t>
  </si>
  <si>
    <t>ENSE00003639993</t>
  </si>
  <si>
    <t>ENSE00001370507</t>
  </si>
  <si>
    <t>ENSE00003676709</t>
  </si>
  <si>
    <t>ENSE00003669051</t>
  </si>
  <si>
    <t>ENSE00003494147</t>
  </si>
  <si>
    <t>ENSE00003663090</t>
  </si>
  <si>
    <t>ENSE00003564460</t>
  </si>
  <si>
    <t>ENSE00001872148</t>
  </si>
  <si>
    <t>ENSE00003497095</t>
  </si>
  <si>
    <t>ENSE00003613711</t>
  </si>
  <si>
    <t>ENSE00003641635</t>
  </si>
  <si>
    <t>ENSE00003508580</t>
  </si>
  <si>
    <t>ENSE00003643291</t>
  </si>
  <si>
    <t>ENSE00000995910</t>
  </si>
  <si>
    <t>ENSE00000914553</t>
  </si>
  <si>
    <t>ENSE00000914555</t>
  </si>
  <si>
    <t>ENSE00002267887</t>
  </si>
  <si>
    <t>ENSE00002208937</t>
  </si>
  <si>
    <t>ENSE00002270543</t>
  </si>
  <si>
    <t>ENSE00002421874</t>
  </si>
  <si>
    <t>ENSE00002270509</t>
  </si>
  <si>
    <t>ENSE00002310203</t>
  </si>
  <si>
    <t>ENSE00003639503</t>
  </si>
  <si>
    <t>ENSE00001796007</t>
  </si>
  <si>
    <t>ENSE00001375737</t>
  </si>
  <si>
    <t>ENSE00003511604</t>
  </si>
  <si>
    <t>ENSE00001273429</t>
  </si>
  <si>
    <t>ENSE00003666777</t>
  </si>
  <si>
    <t>ENSE00003562381</t>
  </si>
  <si>
    <t>ENSE00003460316</t>
  </si>
  <si>
    <t>ENSE00003647000</t>
  </si>
  <si>
    <t>ENSE00003647378</t>
  </si>
  <si>
    <t>ENSE00003482598</t>
  </si>
  <si>
    <t>ENSE00003473306</t>
  </si>
  <si>
    <t>ENSE00003556668</t>
  </si>
  <si>
    <t>ENSE00000757711</t>
  </si>
  <si>
    <t>ENSE00003631255</t>
  </si>
  <si>
    <t>ENSE00003464720</t>
  </si>
  <si>
    <t>ENSE00003675145</t>
  </si>
  <si>
    <t>ENSE00003613775</t>
  </si>
  <si>
    <t>ENSE00003677929</t>
  </si>
  <si>
    <t>ENSE00003496857</t>
  </si>
  <si>
    <t>ENSE00003670017</t>
  </si>
  <si>
    <t>ENSE00003560760</t>
  </si>
  <si>
    <t>ENSE00003560884</t>
  </si>
  <si>
    <t>ENSE00003544770</t>
  </si>
  <si>
    <t>ENSE00003495792</t>
  </si>
  <si>
    <t>ENSE00003612401</t>
  </si>
  <si>
    <t>ENSE00001562200</t>
  </si>
  <si>
    <t>ENSE00003123428</t>
  </si>
  <si>
    <t>ENSE00003120120</t>
  </si>
  <si>
    <t>ENSE00003523688</t>
  </si>
  <si>
    <t>ENSE00002976001</t>
  </si>
  <si>
    <t>ENSE00002997157</t>
  </si>
  <si>
    <t>ENSE00003011734</t>
  </si>
  <si>
    <t>ENSE00003003910</t>
  </si>
  <si>
    <t>ENSE00003197544</t>
  </si>
  <si>
    <t>ENSE00003147460</t>
  </si>
  <si>
    <t>ENSE00003070718</t>
  </si>
  <si>
    <t>ENSE00003148021</t>
  </si>
  <si>
    <t>ENSE00003107158</t>
  </si>
  <si>
    <t>ENSE00003048468</t>
  </si>
  <si>
    <t>ENSE00003085638</t>
  </si>
  <si>
    <t>ENSE00003005932</t>
  </si>
  <si>
    <t>ENSE00003152692</t>
  </si>
  <si>
    <t>ENSE00003106307</t>
  </si>
  <si>
    <t>ENSE00003073419</t>
  </si>
  <si>
    <t>ENSE00003157453</t>
  </si>
  <si>
    <t>ENSE00003507464</t>
  </si>
  <si>
    <t>ENSE00003014149</t>
  </si>
  <si>
    <t>ENSE00003066748</t>
  </si>
  <si>
    <t>ENSE00003173328</t>
  </si>
  <si>
    <t>Region Start</t>
  </si>
  <si>
    <t>Region End</t>
  </si>
  <si>
    <t>Formatted Region</t>
  </si>
  <si>
    <t>Predicted Exon (under development)</t>
  </si>
  <si>
    <t>&lt;a href="http://www.genecards.org/cgi-bin/carddisp.pl?gene=MPRIP"&gt;MPRIP&lt;/a&gt;, &lt;a href="http://www.genecards.org/cgi-bin/carddisp.pl?gene=RP11-45M22.4"&gt;RP11-45M22.4&lt;/a&gt;, &lt;a href="http://www.genecards.org/cgi-bin/carddisp.pl?gene=FLCN"&gt;FLCN&lt;/a&gt;</t>
  </si>
  <si>
    <t>&lt;a href="http://www.genecards.org/cgi-bin/carddisp.pl?gene=MED12"&gt;MED12&lt;/a&gt;, &lt;a href="http://www.genecards.org/cgi-bin/carddisp.pl?gene=AL590764.1"&gt;AL590764.1&lt;/a&gt;</t>
  </si>
  <si>
    <t>Reportability Criteria</t>
  </si>
  <si>
    <t>Collection Date:</t>
  </si>
  <si>
    <t>Associated Diagnosis:</t>
  </si>
  <si>
    <t>FLT1</t>
  </si>
  <si>
    <t>ENST00000282397</t>
  </si>
  <si>
    <t>ENSE00001249591</t>
  </si>
  <si>
    <t>ENSE00000938500</t>
  </si>
  <si>
    <t>ENSE00000938501</t>
  </si>
  <si>
    <t>ENSE00000906630</t>
  </si>
  <si>
    <t>ENSE00000906629</t>
  </si>
  <si>
    <t>ENSE00000906628</t>
  </si>
  <si>
    <t>ENSE00002708125</t>
  </si>
  <si>
    <t>ENSE00000906626</t>
  </si>
  <si>
    <t>ENSE00000906625</t>
  </si>
  <si>
    <t>ENSE00000906624</t>
  </si>
  <si>
    <t>ENSE00000679737</t>
  </si>
  <si>
    <t>ENSE00000679735</t>
  </si>
  <si>
    <t>ENSE00001005702</t>
  </si>
  <si>
    <t>ENSE00001005684</t>
  </si>
  <si>
    <t>ENSE00001005678</t>
  </si>
  <si>
    <t>ENSE00003530328</t>
  </si>
  <si>
    <t>ENSE00000679727</t>
  </si>
  <si>
    <t>ENSE00001005682</t>
  </si>
  <si>
    <t>ENSE00000679725</t>
  </si>
  <si>
    <t>ENSE00001005685</t>
  </si>
  <si>
    <t>ENSE00000679723</t>
  </si>
  <si>
    <t>ENSE00000679722</t>
  </si>
  <si>
    <t>ENSE00001761843</t>
  </si>
  <si>
    <t>ENSE00000679720</t>
  </si>
  <si>
    <t>ENSE00001005671</t>
  </si>
  <si>
    <t>ENSE00001005693</t>
  </si>
  <si>
    <t>ENSE00000679717</t>
  </si>
  <si>
    <t>ENSE00001005655</t>
  </si>
  <si>
    <t>ENSE00000679715</t>
  </si>
  <si>
    <t>ENSE00001157319</t>
  </si>
  <si>
    <t>ENST00000540678</t>
  </si>
  <si>
    <t>ENST00000543394</t>
  </si>
  <si>
    <t>ENST00000541932</t>
  </si>
  <si>
    <t>ENSE00002213859</t>
  </si>
  <si>
    <t>ENSE00002246399</t>
  </si>
  <si>
    <t>ENST00000539099</t>
  </si>
  <si>
    <t>ENSE00002253743</t>
  </si>
  <si>
    <t>ENSE00001168840</t>
  </si>
  <si>
    <t>ENSE00001168769</t>
  </si>
  <si>
    <t>ENSE00003546600</t>
  </si>
  <si>
    <t>ENSE00003621304</t>
  </si>
  <si>
    <t>ENSE00001414663</t>
  </si>
  <si>
    <t>ENSE00001454344</t>
  </si>
  <si>
    <t>NOS1</t>
  </si>
  <si>
    <t>ENST00000317775</t>
  </si>
  <si>
    <t>ENSE00001358200</t>
  </si>
  <si>
    <t>ENSE00000835093</t>
  </si>
  <si>
    <t>ENSE00000835092</t>
  </si>
  <si>
    <t>ENSE00003507945</t>
  </si>
  <si>
    <t>ENSE00003672846</t>
  </si>
  <si>
    <t>ENSE00003565075</t>
  </si>
  <si>
    <t>ENSE00003669675</t>
  </si>
  <si>
    <t>ENSE00003526412</t>
  </si>
  <si>
    <t>ENSE00003479832</t>
  </si>
  <si>
    <t>ENSE00003562958</t>
  </si>
  <si>
    <t>ENSE00003673439</t>
  </si>
  <si>
    <t>ENSE00003635950</t>
  </si>
  <si>
    <t>ENSE00003561856</t>
  </si>
  <si>
    <t>ENSE00003655560</t>
  </si>
  <si>
    <t>ENSE00003590635</t>
  </si>
  <si>
    <t>ENSE00003654303</t>
  </si>
  <si>
    <t>ENSE00003670246</t>
  </si>
  <si>
    <t>ENSE00003543078</t>
  </si>
  <si>
    <t>ENSE00003678968</t>
  </si>
  <si>
    <t>ENSE00003509397</t>
  </si>
  <si>
    <t>ENSE00003694302</t>
  </si>
  <si>
    <t>ENSE00003565815</t>
  </si>
  <si>
    <t>ENSE00003619199</t>
  </si>
  <si>
    <t>ENSE00003472943</t>
  </si>
  <si>
    <t>ENSE00003638245</t>
  </si>
  <si>
    <t>ENSE00003564056</t>
  </si>
  <si>
    <t>ENSE00003488591</t>
  </si>
  <si>
    <t>ENSE00003644416</t>
  </si>
  <si>
    <t>ENSE00001839331</t>
  </si>
  <si>
    <t>ENST00000338101</t>
  </si>
  <si>
    <t>ENST00000549189</t>
  </si>
  <si>
    <t>ENST00000477584</t>
  </si>
  <si>
    <t>ENST00000344089</t>
  </si>
  <si>
    <t>ENSE00001372250</t>
  </si>
  <si>
    <t>ENSE00003550083</t>
  </si>
  <si>
    <t>ENSE00003608118</t>
  </si>
  <si>
    <t>ENSE00003512293</t>
  </si>
  <si>
    <t>ENSE00003569251</t>
  </si>
  <si>
    <t>ENSE00003681194</t>
  </si>
  <si>
    <t>ENSE00003517469</t>
  </si>
  <si>
    <t>ENSE00003565012</t>
  </si>
  <si>
    <t>ENSE00003517938</t>
  </si>
  <si>
    <t>ENSE00003530363</t>
  </si>
  <si>
    <t>ENSE00003586138</t>
  </si>
  <si>
    <t>ENSE00003553051</t>
  </si>
  <si>
    <t>ENSE00003594231</t>
  </si>
  <si>
    <t>ENSE00003574205</t>
  </si>
  <si>
    <t>ENSE00003522753</t>
  </si>
  <si>
    <t>ENSE00003548608</t>
  </si>
  <si>
    <t>ENSE00003663470</t>
  </si>
  <si>
    <t>ENSE00003459111</t>
  </si>
  <si>
    <t>ENSE00003466141</t>
  </si>
  <si>
    <t>ENSE00003603939</t>
  </si>
  <si>
    <t>ENSE00003529189</t>
  </si>
  <si>
    <t>ENSE00003610463</t>
  </si>
  <si>
    <t>ENSE00003579543</t>
  </si>
  <si>
    <t>ENSE00003516760</t>
  </si>
  <si>
    <t>ENSE00003662110</t>
  </si>
  <si>
    <t>ENSE00003510970</t>
  </si>
  <si>
    <t>ENSE00002215930</t>
  </si>
  <si>
    <t>ENSE00001907699</t>
  </si>
  <si>
    <t>ENSE00001847804</t>
  </si>
  <si>
    <t>SYNE1</t>
  </si>
  <si>
    <t>ENST00000367255</t>
  </si>
  <si>
    <t>ENSE00001376270</t>
  </si>
  <si>
    <t>ENSE00001378953</t>
  </si>
  <si>
    <t>ENSE00003604375</t>
  </si>
  <si>
    <t>ENSE00003634323</t>
  </si>
  <si>
    <t>ENSE00003471089</t>
  </si>
  <si>
    <t>ENSE00003541140</t>
  </si>
  <si>
    <t>ENSE00003513496</t>
  </si>
  <si>
    <t>ENSE00003508127</t>
  </si>
  <si>
    <t>ENSE00003543523</t>
  </si>
  <si>
    <t>ENSE00003580914</t>
  </si>
  <si>
    <t>ENSE00002246673</t>
  </si>
  <si>
    <t>ENSE00003610922</t>
  </si>
  <si>
    <t>ENSE00003584189</t>
  </si>
  <si>
    <t>ENSE00003667888</t>
  </si>
  <si>
    <t>ENSE00003641967</t>
  </si>
  <si>
    <t>ENSE00003609358</t>
  </si>
  <si>
    <t>ENSE00003512843</t>
  </si>
  <si>
    <t>ENSE00003564557</t>
  </si>
  <si>
    <t>ENSE00003611600</t>
  </si>
  <si>
    <t>ENSE00003640551</t>
  </si>
  <si>
    <t>ENSE00003608454</t>
  </si>
  <si>
    <t>ENSE00003584197</t>
  </si>
  <si>
    <t>ENSE00003601034</t>
  </si>
  <si>
    <t>ENSE00003461989</t>
  </si>
  <si>
    <t>ENSE00003578915</t>
  </si>
  <si>
    <t>ENSE00003655930</t>
  </si>
  <si>
    <t>ENSE00003560832</t>
  </si>
  <si>
    <t>ENSE00003506076</t>
  </si>
  <si>
    <t>ENSE00003465968</t>
  </si>
  <si>
    <t>ENSE00003575208</t>
  </si>
  <si>
    <t>ENSE00003576593</t>
  </si>
  <si>
    <t>ENSE00003511448</t>
  </si>
  <si>
    <t>ENSE00003578451</t>
  </si>
  <si>
    <t>ENSE00003677183</t>
  </si>
  <si>
    <t>ENSE00003528517</t>
  </si>
  <si>
    <t>ENSE00003461879</t>
  </si>
  <si>
    <t>ENSE00003467740</t>
  </si>
  <si>
    <t>ENSE00003685463</t>
  </si>
  <si>
    <t>ENSE00003586941</t>
  </si>
  <si>
    <t>ENSE00003627367</t>
  </si>
  <si>
    <t>ENSE00003689437</t>
  </si>
  <si>
    <t>ENSE00003557142</t>
  </si>
  <si>
    <t>ENSE00003631226</t>
  </si>
  <si>
    <t>ENSE00003605868</t>
  </si>
  <si>
    <t>ENSE00003579071</t>
  </si>
  <si>
    <t>ENSE00003549618</t>
  </si>
  <si>
    <t>ENSE00003685430</t>
  </si>
  <si>
    <t>ENSE00003616159</t>
  </si>
  <si>
    <t>ENSE00003620360</t>
  </si>
  <si>
    <t>ENSE00003538877</t>
  </si>
  <si>
    <t>ENSE00003541405</t>
  </si>
  <si>
    <t>ENSE00003680055</t>
  </si>
  <si>
    <t>ENSE00003544193</t>
  </si>
  <si>
    <t>ENSE00003590484</t>
  </si>
  <si>
    <t>ENSE00003655736</t>
  </si>
  <si>
    <t>ENSE00003498343</t>
  </si>
  <si>
    <t>ENSE00003513393</t>
  </si>
  <si>
    <t>ENSE00003636890</t>
  </si>
  <si>
    <t>ENSE00003563575</t>
  </si>
  <si>
    <t>ENSE00002209989</t>
  </si>
  <si>
    <t>ENSE00002286239</t>
  </si>
  <si>
    <t>ENSE00002287320</t>
  </si>
  <si>
    <t>ENSE00003693993</t>
  </si>
  <si>
    <t>ENSE00003584162</t>
  </si>
  <si>
    <t>ENSE00003636449</t>
  </si>
  <si>
    <t>ENSE00003472590</t>
  </si>
  <si>
    <t>ENSE00003640637</t>
  </si>
  <si>
    <t>ENSE00003615303</t>
  </si>
  <si>
    <t>ENSE00003670268</t>
  </si>
  <si>
    <t>ENSE00003637704</t>
  </si>
  <si>
    <t>ENSE00003647188</t>
  </si>
  <si>
    <t>ENSE00003479889</t>
  </si>
  <si>
    <t>ENSE00003484388</t>
  </si>
  <si>
    <t>ENSE00003560481</t>
  </si>
  <si>
    <t>ENSE00003597917</t>
  </si>
  <si>
    <t>ENSE00002226110</t>
  </si>
  <si>
    <t>ENSE00002276489</t>
  </si>
  <si>
    <t>ENSE00003539537</t>
  </si>
  <si>
    <t>ENSE00003581158</t>
  </si>
  <si>
    <t>ENSE00003463621</t>
  </si>
  <si>
    <t>ENSE00003517669</t>
  </si>
  <si>
    <t>ENSE00003489467</t>
  </si>
  <si>
    <t>ENSE00003581085</t>
  </si>
  <si>
    <t>ENSE00003635238</t>
  </si>
  <si>
    <t>ENSE00003612786</t>
  </si>
  <si>
    <t>ENSE00003613632</t>
  </si>
  <si>
    <t>ENSE00003531641</t>
  </si>
  <si>
    <t>ENSE00003534822</t>
  </si>
  <si>
    <t>ENSE00003579103</t>
  </si>
  <si>
    <t>ENSE00003515798</t>
  </si>
  <si>
    <t>ENSE00003642560</t>
  </si>
  <si>
    <t>ENSE00003616478</t>
  </si>
  <si>
    <t>ENSE00003575066</t>
  </si>
  <si>
    <t>ENSE00003493240</t>
  </si>
  <si>
    <t>ENSE00003616759</t>
  </si>
  <si>
    <t>ENSE00003461030</t>
  </si>
  <si>
    <t>ENSE00003612102</t>
  </si>
  <si>
    <t>ENSE00003545857</t>
  </si>
  <si>
    <t>ENSE00003520290</t>
  </si>
  <si>
    <t>ENSE00003641415</t>
  </si>
  <si>
    <t>ENSE00003573270</t>
  </si>
  <si>
    <t>ENSE00003574981</t>
  </si>
  <si>
    <t>ENSE00003685575</t>
  </si>
  <si>
    <t>ENSE00003564771</t>
  </si>
  <si>
    <t>ENSE00003555106</t>
  </si>
  <si>
    <t>ENSE00003508452</t>
  </si>
  <si>
    <t>ENSE00003592856</t>
  </si>
  <si>
    <t>ENSE00003665216</t>
  </si>
  <si>
    <t>ENSE00003485618</t>
  </si>
  <si>
    <t>ENSE00003596449</t>
  </si>
  <si>
    <t>ENSE00003691265</t>
  </si>
  <si>
    <t>ENSE00003691662</t>
  </si>
  <si>
    <t>ENSE00003545300</t>
  </si>
  <si>
    <t>ENSE00003507024</t>
  </si>
  <si>
    <t>ENSE00003620702</t>
  </si>
  <si>
    <t>ENSE00003512051</t>
  </si>
  <si>
    <t>ENSE00003475424</t>
  </si>
  <si>
    <t>ENSE00003487461</t>
  </si>
  <si>
    <t>ENSE00003595680</t>
  </si>
  <si>
    <t>ENSE00003537376</t>
  </si>
  <si>
    <t>ENSE00003501658</t>
  </si>
  <si>
    <t>ENSE00003642959</t>
  </si>
  <si>
    <t>ENSE00003555947</t>
  </si>
  <si>
    <t>ENSE00003635198</t>
  </si>
  <si>
    <t>ENSE00003605200</t>
  </si>
  <si>
    <t>ENSE00003479217</t>
  </si>
  <si>
    <t>ENSE00003661515</t>
  </si>
  <si>
    <t>ENSE00003618260</t>
  </si>
  <si>
    <t>ENSE00003682087</t>
  </si>
  <si>
    <t>ENSE00003515568</t>
  </si>
  <si>
    <t>ENSE00003602237</t>
  </si>
  <si>
    <t>ENSE00003535941</t>
  </si>
  <si>
    <t>ENSE00003577216</t>
  </si>
  <si>
    <t>ENSE00003667521</t>
  </si>
  <si>
    <t>ENSE00003476595</t>
  </si>
  <si>
    <t>ENSE00003594822</t>
  </si>
  <si>
    <t>ENSE00003631167</t>
  </si>
  <si>
    <t>ENSE00003600162</t>
  </si>
  <si>
    <t>ENSE00003635433</t>
  </si>
  <si>
    <t>ENSE00003687918</t>
  </si>
  <si>
    <t>ENSE00003470465</t>
  </si>
  <si>
    <t>ENSE00003653695</t>
  </si>
  <si>
    <t>ENSE00003611847</t>
  </si>
  <si>
    <t>ENSE00003513535</t>
  </si>
  <si>
    <t>ENSE00003544051</t>
  </si>
  <si>
    <t>ENSE00002277008</t>
  </si>
  <si>
    <t>ENST00000478916</t>
  </si>
  <si>
    <t>ENST00000539504</t>
  </si>
  <si>
    <t>ENSE00003636355</t>
  </si>
  <si>
    <t>ENST00000367257</t>
  </si>
  <si>
    <t>ENST00000423061</t>
  </si>
  <si>
    <t>ENSE00001373859</t>
  </si>
  <si>
    <t>ENSE00002277694</t>
  </si>
  <si>
    <t>ENSE00002297503</t>
  </si>
  <si>
    <t>ENSE00002275707</t>
  </si>
  <si>
    <t>ENSE00002202637</t>
  </si>
  <si>
    <t>ENSE00003635490</t>
  </si>
  <si>
    <t>ENST00000367251</t>
  </si>
  <si>
    <t>ENST00000460912</t>
  </si>
  <si>
    <t>ENST00000347037</t>
  </si>
  <si>
    <t>ENST00000409694</t>
  </si>
  <si>
    <t>ENST00000367256</t>
  </si>
  <si>
    <t>ENST00000354674</t>
  </si>
  <si>
    <t>ENSE00001443935</t>
  </si>
  <si>
    <t>ENSE00001443934</t>
  </si>
  <si>
    <t>ENST00000536990</t>
  </si>
  <si>
    <t>ENST00000472563</t>
  </si>
  <si>
    <t>ENST00000476519</t>
  </si>
  <si>
    <t>ENST00000490866</t>
  </si>
  <si>
    <t>ENST00000545694</t>
  </si>
  <si>
    <t>ENST00000489156</t>
  </si>
  <si>
    <t>ENST00000488376</t>
  </si>
  <si>
    <t>ENST00000540663</t>
  </si>
  <si>
    <t>ENST00000537033</t>
  </si>
  <si>
    <t>ENST00000490135</t>
  </si>
  <si>
    <t>ENST00000471834</t>
  </si>
  <si>
    <t>ENST00000454018</t>
  </si>
  <si>
    <t>ENST00000469439</t>
  </si>
  <si>
    <t>ENST00000461872</t>
  </si>
  <si>
    <t>ENST00000535081</t>
  </si>
  <si>
    <t>ENST00000367253</t>
  </si>
  <si>
    <t>ENST00000367248</t>
  </si>
  <si>
    <t>ENST00000413186</t>
  </si>
  <si>
    <t>ENST00000495090</t>
  </si>
  <si>
    <t>ENST00000474655</t>
  </si>
  <si>
    <t>ENST00000535896</t>
  </si>
  <si>
    <t>ENST00000498751</t>
  </si>
  <si>
    <t>ENST00000466159</t>
  </si>
  <si>
    <t>ENST00000481502</t>
  </si>
  <si>
    <t>ENST00000468937</t>
  </si>
  <si>
    <t>ENST00000537750</t>
  </si>
  <si>
    <t>ENST00000265368</t>
  </si>
  <si>
    <t>ENST00000448038</t>
  </si>
  <si>
    <t>ENST00000341594</t>
  </si>
  <si>
    <t>ENST00000356820</t>
  </si>
  <si>
    <t>SND1</t>
  </si>
  <si>
    <t>ENST00000354725</t>
  </si>
  <si>
    <t>ENSE00001903029</t>
  </si>
  <si>
    <t>ENSE00003562334</t>
  </si>
  <si>
    <t>ENSE00003546948</t>
  </si>
  <si>
    <t>ENSE00003500100</t>
  </si>
  <si>
    <t>ENSE00003597953</t>
  </si>
  <si>
    <t>ENSE00003544291</t>
  </si>
  <si>
    <t>ENSE00000720787</t>
  </si>
  <si>
    <t>ENSE00000720791</t>
  </si>
  <si>
    <t>ENSE00000720793</t>
  </si>
  <si>
    <t>ENSE00003670397</t>
  </si>
  <si>
    <t>ENSE00003528699</t>
  </si>
  <si>
    <t>ENSE00003509451</t>
  </si>
  <si>
    <t>ENSE00003666915</t>
  </si>
  <si>
    <t>ENSE00003685334</t>
  </si>
  <si>
    <t>ENSE00003508949</t>
  </si>
  <si>
    <t>ENSE00003666485</t>
  </si>
  <si>
    <t>ENSE00003547391</t>
  </si>
  <si>
    <t>ENSE00003498793</t>
  </si>
  <si>
    <t>ENSE00000977914</t>
  </si>
  <si>
    <t>ENSE00000977915</t>
  </si>
  <si>
    <t>ENSE00000977916</t>
  </si>
  <si>
    <t>ENSE00003645256</t>
  </si>
  <si>
    <t>ENSE00003572144</t>
  </si>
  <si>
    <t>ENSE00001925952</t>
  </si>
  <si>
    <t>ENST00000463020</t>
  </si>
  <si>
    <t>ENST00000461056</t>
  </si>
  <si>
    <t>ENST00000468621</t>
  </si>
  <si>
    <t>ENST00000483503</t>
  </si>
  <si>
    <t>ENST00000492772</t>
  </si>
  <si>
    <t>ENST00000468166</t>
  </si>
  <si>
    <t>ENST00000465900</t>
  </si>
  <si>
    <t>ENST00000486037</t>
  </si>
  <si>
    <t>ENST00000484767</t>
  </si>
  <si>
    <t>ENST00000492840</t>
  </si>
  <si>
    <t>ENST00000470723</t>
  </si>
  <si>
    <t>ENST00000467238</t>
  </si>
  <si>
    <t>ENST00000470463</t>
  </si>
  <si>
    <t>ENST00000489417</t>
  </si>
  <si>
    <t>ENST00000485871</t>
  </si>
  <si>
    <t>ABCC1</t>
  </si>
  <si>
    <t>ENST00000399410</t>
  </si>
  <si>
    <t>ENSE00001538107</t>
  </si>
  <si>
    <t>ENSE00001204696</t>
  </si>
  <si>
    <t>ENSE00000909138</t>
  </si>
  <si>
    <t>ENSE00000909131</t>
  </si>
  <si>
    <t>ENSE00003652954</t>
  </si>
  <si>
    <t>ENSE00003652402</t>
  </si>
  <si>
    <t>ENSE00003634034</t>
  </si>
  <si>
    <t>ENSE00003543797</t>
  </si>
  <si>
    <t>ENSE00003659139</t>
  </si>
  <si>
    <t>ENSE00003637754</t>
  </si>
  <si>
    <t>ENSE00003637114</t>
  </si>
  <si>
    <t>ENSE00001204619</t>
  </si>
  <si>
    <t>ENSE00000829969</t>
  </si>
  <si>
    <t>ENSE00000829982</t>
  </si>
  <si>
    <t>ENSE00000829986</t>
  </si>
  <si>
    <t>ENSE00003461200</t>
  </si>
  <si>
    <t>ENSE00003577696</t>
  </si>
  <si>
    <t>ENSE00003626408</t>
  </si>
  <si>
    <t>ENSE00003688001</t>
  </si>
  <si>
    <t>ENSE00003533611</t>
  </si>
  <si>
    <t>ENSE00003472302</t>
  </si>
  <si>
    <t>ENSE00003691854</t>
  </si>
  <si>
    <t>ENSE00003658884</t>
  </si>
  <si>
    <t>ENSE00000830049</t>
  </si>
  <si>
    <t>ENSE00000830060</t>
  </si>
  <si>
    <t>ENSE00000830062</t>
  </si>
  <si>
    <t>ENSE00000830069</t>
  </si>
  <si>
    <t>ENSE00000830083</t>
  </si>
  <si>
    <t>ENSE00000830086</t>
  </si>
  <si>
    <t>ENSE00000830093</t>
  </si>
  <si>
    <t>ENSE00001836750</t>
  </si>
  <si>
    <t>ENST00000572882</t>
  </si>
  <si>
    <t>ENST00000574224</t>
  </si>
  <si>
    <t>ENST00000575422</t>
  </si>
  <si>
    <t>ENST00000576557</t>
  </si>
  <si>
    <t>ENST00000572053</t>
  </si>
  <si>
    <t>ENST00000574761</t>
  </si>
  <si>
    <t>ENST00000399408</t>
  </si>
  <si>
    <t>ENST00000346370</t>
  </si>
  <si>
    <t>ENST00000351154</t>
  </si>
  <si>
    <t>ENST00000345148</t>
  </si>
  <si>
    <t>ENST00000349029</t>
  </si>
  <si>
    <t>ENSG00000097007</t>
  </si>
  <si>
    <t>ENSG00000135503</t>
  </si>
  <si>
    <t>ENSG00000196839</t>
  </si>
  <si>
    <t>ENSG00000142208</t>
  </si>
  <si>
    <t>ENSG00000105221</t>
  </si>
  <si>
    <t>ENSG00000117020</t>
  </si>
  <si>
    <t>ENSG00000171094</t>
  </si>
  <si>
    <t>ENSG00000184675</t>
  </si>
  <si>
    <t>ENSG00000107890</t>
  </si>
  <si>
    <t>ENSG00000134982</t>
  </si>
  <si>
    <t>ENSG00000169083</t>
  </si>
  <si>
    <t>ENSG00000078061</t>
  </si>
  <si>
    <t>ENSG00000117713</t>
  </si>
  <si>
    <t>ENSG00000049618</t>
  </si>
  <si>
    <t>ENSG00000189079</t>
  </si>
  <si>
    <t>ENSG00000171456</t>
  </si>
  <si>
    <t>ENSG00000143970</t>
  </si>
  <si>
    <t>ENSG00000149311</t>
  </si>
  <si>
    <t>ENSG00000175054</t>
  </si>
  <si>
    <t>ENSG00000085224</t>
  </si>
  <si>
    <t>ENSG00000087586</t>
  </si>
  <si>
    <t>ENSG00000178999</t>
  </si>
  <si>
    <t>ENSG00000105146</t>
  </si>
  <si>
    <t>ENSG00000103126</t>
  </si>
  <si>
    <t>ENSG00000168646</t>
  </si>
  <si>
    <t>ENSG00000166710</t>
  </si>
  <si>
    <t>ENSG00000163930</t>
  </si>
  <si>
    <t>ENSG00000138376</t>
  </si>
  <si>
    <t>ENSG00000171791</t>
  </si>
  <si>
    <t>ENSG00000171552</t>
  </si>
  <si>
    <t>ENSG00000113916</t>
  </si>
  <si>
    <t>ENSG00000183337</t>
  </si>
  <si>
    <t>ENSG00000085185</t>
  </si>
  <si>
    <t>ENSG00000186716</t>
  </si>
  <si>
    <t>ENSG00000023445</t>
  </si>
  <si>
    <t>ENSG00000197299</t>
  </si>
  <si>
    <t>BRAF-220</t>
  </si>
  <si>
    <t>ENSG00000157764</t>
  </si>
  <si>
    <t>ENSG00000012048</t>
  </si>
  <si>
    <t>ENSG00000139618</t>
  </si>
  <si>
    <t>ENSG00000162670</t>
  </si>
  <si>
    <t>ENSG00000136492</t>
  </si>
  <si>
    <t>ENSG00000010671</t>
  </si>
  <si>
    <t>ENSG00000260950</t>
  </si>
  <si>
    <t>ENSG00000179218</t>
  </si>
  <si>
    <t>ENSG00000198286</t>
  </si>
  <si>
    <t>ENSG00000110395</t>
  </si>
  <si>
    <t>ENSG00000114423</t>
  </si>
  <si>
    <t>ENSG00000142273</t>
  </si>
  <si>
    <t>ENSG00000110092</t>
  </si>
  <si>
    <t>ENSG00000112576</t>
  </si>
  <si>
    <t>ENSG00000105173</t>
  </si>
  <si>
    <t>ENSG00000120217</t>
  </si>
  <si>
    <t>ENSG00000105369</t>
  </si>
  <si>
    <t>ENSG00000007312</t>
  </si>
  <si>
    <t>ENSG00000134371</t>
  </si>
  <si>
    <t>ENSG00000039068</t>
  </si>
  <si>
    <t>ENSG00000167258</t>
  </si>
  <si>
    <t>ENSG00000135446</t>
  </si>
  <si>
    <t>ENSG00000105810</t>
  </si>
  <si>
    <t>ENSG00000147889</t>
  </si>
  <si>
    <t>ENSG00000147883</t>
  </si>
  <si>
    <t>ENSG00000123080</t>
  </si>
  <si>
    <t>ENSG00000245848</t>
  </si>
  <si>
    <t>ENSG00000149554</t>
  </si>
  <si>
    <t>ENSG00000183765</t>
  </si>
  <si>
    <t>ENSG00000079432</t>
  </si>
  <si>
    <t>ENSG00000005339</t>
  </si>
  <si>
    <t>ENSG00000205755</t>
  </si>
  <si>
    <t>ENSG00000182578</t>
  </si>
  <si>
    <t>ENSG00000119535</t>
  </si>
  <si>
    <t>ENSG00000102974</t>
  </si>
  <si>
    <t>ENSG00000044115</t>
  </si>
  <si>
    <t>ENSG00000168036</t>
  </si>
  <si>
    <t>ENSG00000257923</t>
  </si>
  <si>
    <t>ENSG00000121966</t>
  </si>
  <si>
    <t>ENSG00000083799</t>
  </si>
  <si>
    <t>ENSG00000229396</t>
  </si>
  <si>
    <t>ENSG00000162733</t>
  </si>
  <si>
    <t>ENSG00000183258</t>
  </si>
  <si>
    <t>ENSG00000100697</t>
  </si>
  <si>
    <t>ENSG00000079805</t>
  </si>
  <si>
    <t>ENSG00000130816</t>
  </si>
  <si>
    <t>ENSG00000119772</t>
  </si>
  <si>
    <t>ENSG00000104885</t>
  </si>
  <si>
    <t>ENSG00000074266</t>
  </si>
  <si>
    <t>LRG_304t1</t>
  </si>
  <si>
    <t>ENSG00000146648</t>
  </si>
  <si>
    <t>ENSG00000135766</t>
  </si>
  <si>
    <t>ENSG00000197561</t>
  </si>
  <si>
    <t>ENSG00000100393</t>
  </si>
  <si>
    <t>ENSG00000116016</t>
  </si>
  <si>
    <t>ENSG00000044524</t>
  </si>
  <si>
    <t>ENSG00000145242</t>
  </si>
  <si>
    <t>ENSG00000141736</t>
  </si>
  <si>
    <t>ENSG00000065361</t>
  </si>
  <si>
    <t>ENSG00000178568</t>
  </si>
  <si>
    <t>ENSG00000157554</t>
  </si>
  <si>
    <t>ENSG00000091831</t>
  </si>
  <si>
    <t>ENSG00000139163</t>
  </si>
  <si>
    <t>ENSG00000139083</t>
  </si>
  <si>
    <t>ENSG00000174371</t>
  </si>
  <si>
    <t>ENSG00000106462</t>
  </si>
  <si>
    <t>ENSG00000188659</t>
  </si>
  <si>
    <t>ENSG00000163322</t>
  </si>
  <si>
    <t>ENSG00000183508</t>
  </si>
  <si>
    <t>ENSG00000185448</t>
  </si>
  <si>
    <t>ENSG00000187741</t>
  </si>
  <si>
    <t>ENSG00000158169</t>
  </si>
  <si>
    <t>ENSG00000144554</t>
  </si>
  <si>
    <t>ENSG00000112039</t>
  </si>
  <si>
    <t>ENSG00000183161</t>
  </si>
  <si>
    <t>ENSG00000221829</t>
  </si>
  <si>
    <t>ENSG00000026103</t>
  </si>
  <si>
    <t>ENSG00000109670</t>
  </si>
  <si>
    <t>ENSG00000075388</t>
  </si>
  <si>
    <t>ENSG00000111241</t>
  </si>
  <si>
    <t>ENSG00000077782</t>
  </si>
  <si>
    <t>ENSG00000066468</t>
  </si>
  <si>
    <t>ENSG00000068078</t>
  </si>
  <si>
    <t>ENSG00000160867</t>
  </si>
  <si>
    <t>ENSG00000091483</t>
  </si>
  <si>
    <t>ENSG00000154803</t>
  </si>
  <si>
    <t>ENSG00000185070</t>
  </si>
  <si>
    <t>ENSG00000122025</t>
  </si>
  <si>
    <t>ENSG00000037280</t>
  </si>
  <si>
    <t>ENSG00000183770</t>
  </si>
  <si>
    <t>ENSG00000162613</t>
  </si>
  <si>
    <t>ENSG00000119514</t>
  </si>
  <si>
    <t>ENSG00000102145</t>
  </si>
  <si>
    <t>ENSG00000179348</t>
  </si>
  <si>
    <t>ENSG00000107485</t>
  </si>
  <si>
    <t>ENSG00000178295</t>
  </si>
  <si>
    <t>ENSG00000188910</t>
  </si>
  <si>
    <t>ENSG00000088256</t>
  </si>
  <si>
    <t>ENSG00000156052</t>
  </si>
  <si>
    <t>GNAS isoform Xlas</t>
  </si>
  <si>
    <t>ENSG00000087460</t>
  </si>
  <si>
    <t>GNAS-203</t>
  </si>
  <si>
    <t>protein ALEX alex</t>
  </si>
  <si>
    <t>isoform f</t>
  </si>
  <si>
    <t>isoform GNASL</t>
  </si>
  <si>
    <t>protein GNAS isoform GNASS</t>
  </si>
  <si>
    <t>isoform g</t>
  </si>
  <si>
    <t>GNAS-204</t>
  </si>
  <si>
    <t>protein ALEX isoform h</t>
  </si>
  <si>
    <t>protein SCG6 isoform SCG6</t>
  </si>
  <si>
    <t>protein ALEX isoform i</t>
  </si>
  <si>
    <t>ENSG00000166923</t>
  </si>
  <si>
    <t>ENSG00000183454</t>
  </si>
  <si>
    <t>ENSG00000163041</t>
  </si>
  <si>
    <t>ENSG00000019991</t>
  </si>
  <si>
    <t>ENSG00000124693</t>
  </si>
  <si>
    <t>ENSG00000135100</t>
  </si>
  <si>
    <t>ENSG00000165119</t>
  </si>
  <si>
    <t>ENSG00000159184</t>
  </si>
  <si>
    <t>ENSG00000174775</t>
  </si>
  <si>
    <t>ENSG00000080824</t>
  </si>
  <si>
    <t>ENSG00000117318</t>
  </si>
  <si>
    <t>ENSG00000138413</t>
  </si>
  <si>
    <t>ENSG00000182054</t>
  </si>
  <si>
    <t>ENSG00000140443</t>
  </si>
  <si>
    <t>ENSG00000185811</t>
  </si>
  <si>
    <t>ENSG00000161405</t>
  </si>
  <si>
    <t>ENSG00000168685</t>
  </si>
  <si>
    <t>ENSG00000122641</t>
  </si>
  <si>
    <t>ENSG00000137265</t>
  </si>
  <si>
    <t>ENSG00000162434</t>
  </si>
  <si>
    <t>ENSG00000096968</t>
  </si>
  <si>
    <t>ENSG00000105639</t>
  </si>
  <si>
    <t>ENSG00000083168</t>
  </si>
  <si>
    <t>ENSG00000182255</t>
  </si>
  <si>
    <t>ENSG00000152315</t>
  </si>
  <si>
    <t>ENSG00000126012</t>
  </si>
  <si>
    <t>ENSG00000147050</t>
  </si>
  <si>
    <t>ENSG00000128052</t>
  </si>
  <si>
    <t>ENSG00000079999</t>
  </si>
  <si>
    <t>ENSG00000157404</t>
  </si>
  <si>
    <t>ENSG00000185909</t>
  </si>
  <si>
    <t>ENSG00000172578</t>
  </si>
  <si>
    <t>ENSG00000118058</t>
  </si>
  <si>
    <t>ENSG00000105663</t>
  </si>
  <si>
    <t>ENSG00000055609</t>
  </si>
  <si>
    <t>ENSG00000167548</t>
  </si>
  <si>
    <t>ENSG00000133703</t>
  </si>
  <si>
    <t>ENSG00000168702</t>
  </si>
  <si>
    <t>ENSG00000128594</t>
  </si>
  <si>
    <t>ENSG00000269955</t>
  </si>
  <si>
    <t>ENSG00000169032</t>
  </si>
  <si>
    <t>ENSG00000126934</t>
  </si>
  <si>
    <t>ENSG00000065559</t>
  </si>
  <si>
    <t>ENSG00000095015</t>
  </si>
  <si>
    <t>ENSG00000006062</t>
  </si>
  <si>
    <t>ENSG00000100030</t>
  </si>
  <si>
    <t>ENSG00000143384</t>
  </si>
  <si>
    <t>ENSG00000135679</t>
  </si>
  <si>
    <t>ENSG00000198625</t>
  </si>
  <si>
    <t>ENSG00000184634</t>
  </si>
  <si>
    <t>ENSG00000213999</t>
  </si>
  <si>
    <t>ENSG00000133895</t>
  </si>
  <si>
    <t>ENSG00000105976</t>
  </si>
  <si>
    <t>ENSG00000187098</t>
  </si>
  <si>
    <t>ENSG00000076242</t>
  </si>
  <si>
    <t>ENSG00000117400</t>
  </si>
  <si>
    <t>ENSG00000020922</t>
  </si>
  <si>
    <t>ENSG00000095002</t>
  </si>
  <si>
    <t>ENSG00000116062</t>
  </si>
  <si>
    <t>ENSG00000198793</t>
  </si>
  <si>
    <t>ENSG00000132781</t>
  </si>
  <si>
    <t>ENSG00000136997</t>
  </si>
  <si>
    <t>ENSG00000116990</t>
  </si>
  <si>
    <t>ENSG00000134323</t>
  </si>
  <si>
    <t>ENSG00000172936</t>
  </si>
  <si>
    <t>ENSG00000104320</t>
  </si>
  <si>
    <t>ENSG00000196712</t>
  </si>
  <si>
    <t>ENSG00000186575</t>
  </si>
  <si>
    <t>ENSG00000116044</t>
  </si>
  <si>
    <t>ENSG00000100906</t>
  </si>
  <si>
    <t>ENSG00000136352</t>
  </si>
  <si>
    <t>ENSG00000148400</t>
  </si>
  <si>
    <t>ENSG00000134250</t>
  </si>
  <si>
    <t>ENSG00000074181</t>
  </si>
  <si>
    <t>ENSG00000149308</t>
  </si>
  <si>
    <t>ENSG00000181163</t>
  </si>
  <si>
    <t>ENSG00000213281</t>
  </si>
  <si>
    <t>ENSG00000165671</t>
  </si>
  <si>
    <t>ENSG00000076685</t>
  </si>
  <si>
    <t>ENSG00000198400</t>
  </si>
  <si>
    <t>ENSG00000148053</t>
  </si>
  <si>
    <t>ENSG00000140538</t>
  </si>
  <si>
    <t>ENSG00000171054</t>
  </si>
  <si>
    <t>ENSG00000170953</t>
  </si>
  <si>
    <t>ENSG00000175591</t>
  </si>
  <si>
    <t>ENSG00000077264</t>
  </si>
  <si>
    <t>ENSG00000083093</t>
  </si>
  <si>
    <t>ENSG00000196092</t>
  </si>
  <si>
    <t>ENSG00000163939</t>
  </si>
  <si>
    <t>ENSG00000171815</t>
  </si>
  <si>
    <t>ENSG00000134853</t>
  </si>
  <si>
    <t>ENSG00000113721</t>
  </si>
  <si>
    <t>ENSG00000156531</t>
  </si>
  <si>
    <t>ENSG00000121879</t>
  </si>
  <si>
    <t>ENSG00000145675</t>
  </si>
  <si>
    <t>ENSG00000105647</t>
  </si>
  <si>
    <t>ENSG00000137193</t>
  </si>
  <si>
    <t>ENSG00000124181</t>
  </si>
  <si>
    <t>ENSG00000140464</t>
  </si>
  <si>
    <t>ENSG00000064933</t>
  </si>
  <si>
    <t>ENSG00000122512</t>
  </si>
  <si>
    <t>ENSG00000062822</t>
  </si>
  <si>
    <t>ENSG00000177084</t>
  </si>
  <si>
    <t>ENSG00000170836</t>
  </si>
  <si>
    <t>ENSG00000105568</t>
  </si>
  <si>
    <t>ENSG00000120952</t>
  </si>
  <si>
    <t>ENSG00000057657</t>
  </si>
  <si>
    <t>ENSG00000180644</t>
  </si>
  <si>
    <t>ENSG00000108946</t>
  </si>
  <si>
    <t>ENSG00000253729</t>
  </si>
  <si>
    <t>ENSG00000110844</t>
  </si>
  <si>
    <t>ENSG00000174231</t>
  </si>
  <si>
    <t>ENSG00000261473</t>
  </si>
  <si>
    <t>ENSG00000185920</t>
  </si>
  <si>
    <t>ENSG00000171862</t>
  </si>
  <si>
    <t>ENSG00000179295</t>
  </si>
  <si>
    <t>ENSG00000136238</t>
  </si>
  <si>
    <t>ENSG00000164754</t>
  </si>
  <si>
    <t>ENSG00000113522</t>
  </si>
  <si>
    <t>ENSG00000051180</t>
  </si>
  <si>
    <t>ENSG00000182185</t>
  </si>
  <si>
    <t>ENSG00000108384</t>
  </si>
  <si>
    <t>ENSG00000185379</t>
  </si>
  <si>
    <t>ENSG00000085999</t>
  </si>
  <si>
    <t>ENSG00000132155</t>
  </si>
  <si>
    <t>ENSG00000139687</t>
  </si>
  <si>
    <t>ENSG00000189056</t>
  </si>
  <si>
    <t>ENSG00000165731</t>
  </si>
  <si>
    <t>ENSG00000106615</t>
  </si>
  <si>
    <t>ENSG00000067560</t>
  </si>
  <si>
    <t>ENSG00000143622</t>
  </si>
  <si>
    <t>ENSG00000108375</t>
  </si>
  <si>
    <t>ENSG00000047936</t>
  </si>
  <si>
    <t>ENSG00000132383</t>
  </si>
  <si>
    <t>ENSG00000159216</t>
  </si>
  <si>
    <t>ENSG00000117118</t>
  </si>
  <si>
    <t>ENSG00000152217</t>
  </si>
  <si>
    <t>ENSG00000181555</t>
  </si>
  <si>
    <t>LRG_617t1</t>
  </si>
  <si>
    <t>ENSG00000168066</t>
  </si>
  <si>
    <t>LRG_617t3</t>
  </si>
  <si>
    <t>LRG_617t2</t>
  </si>
  <si>
    <t>LRG_617t4</t>
  </si>
  <si>
    <t>ENSG00000099995</t>
  </si>
  <si>
    <t>ENSG00000115524</t>
  </si>
  <si>
    <t>ENSG00000111252</t>
  </si>
  <si>
    <t>ENSG00000183918</t>
  </si>
  <si>
    <t>ENSG00000127922</t>
  </si>
  <si>
    <t>ENSG00000175387</t>
  </si>
  <si>
    <t>ENSG00000141646</t>
  </si>
  <si>
    <t>ENSG00000127616</t>
  </si>
  <si>
    <t>ENSG00000099956</t>
  </si>
  <si>
    <t>ENSG00000072501</t>
  </si>
  <si>
    <t>ENSG00000108055</t>
  </si>
  <si>
    <t>ENSG00000128602</t>
  </si>
  <si>
    <t>ENSG00000185338</t>
  </si>
  <si>
    <t>ENSG00000181449</t>
  </si>
  <si>
    <t>ENSG00000125398</t>
  </si>
  <si>
    <t>ENSG00000121067</t>
  </si>
  <si>
    <t>ENSG00000197122</t>
  </si>
  <si>
    <t>ENSG00000174780</t>
  </si>
  <si>
    <t>ENSG00000161547</t>
  </si>
  <si>
    <t>ENSG00000101972</t>
  </si>
  <si>
    <t>ENSG00000168610</t>
  </si>
  <si>
    <t>ENSG00000118046</t>
  </si>
  <si>
    <t>ENSG00000076944</t>
  </si>
  <si>
    <t>ENSG00000107882</t>
  </si>
  <si>
    <t>ENSG00000178691</t>
  </si>
  <si>
    <t>ENSG00000162367</t>
  </si>
  <si>
    <t>ENSG00000071564</t>
  </si>
  <si>
    <t>ENSG00000270141</t>
  </si>
  <si>
    <t>ENSG00000164362</t>
  </si>
  <si>
    <t>ENSG00000168769</t>
  </si>
  <si>
    <t>ENSG00000163513</t>
  </si>
  <si>
    <t>ENSG00000118503</t>
  </si>
  <si>
    <t>ENSG00000240505</t>
  </si>
  <si>
    <t>ENSG00000157873</t>
  </si>
  <si>
    <t>ENSG00000141510</t>
  </si>
  <si>
    <t>ENSG00000137364</t>
  </si>
  <si>
    <t>ENSG00000131323</t>
  </si>
  <si>
    <t>ENSG00000165699</t>
  </si>
  <si>
    <t>ENSG00000103197</t>
  </si>
  <si>
    <t>ENSG00000165409</t>
  </si>
  <si>
    <t>ENSG00000198033</t>
  </si>
  <si>
    <t>ENSG00000160201</t>
  </si>
  <si>
    <t>ENSG00000063244</t>
  </si>
  <si>
    <t>ENSG00000134086</t>
  </si>
  <si>
    <t>ENSG00000015285</t>
  </si>
  <si>
    <t>ENSG00000109685</t>
  </si>
  <si>
    <t>ENSG00000165392</t>
  </si>
  <si>
    <t>ENSG00000184937</t>
  </si>
  <si>
    <t>ENSG00000082898</t>
  </si>
  <si>
    <t>ENSG00000196584</t>
  </si>
  <si>
    <t>ENSG00000126215</t>
  </si>
  <si>
    <t>ENSG00000171940</t>
  </si>
  <si>
    <t>ENSG00000169249</t>
  </si>
  <si>
    <t>ENSP00000282397</t>
  </si>
  <si>
    <t>FLT1-001</t>
  </si>
  <si>
    <t>CCDS9330</t>
  </si>
  <si>
    <t>ENSG00000102755</t>
  </si>
  <si>
    <t>ENSP00000443311</t>
  </si>
  <si>
    <t>FLT1-202</t>
  </si>
  <si>
    <t>ENSP00000437841</t>
  </si>
  <si>
    <t>FLT1-204</t>
  </si>
  <si>
    <t>ENSP00000437631</t>
  </si>
  <si>
    <t>FLT1-203</t>
  </si>
  <si>
    <t>CCDS53860</t>
  </si>
  <si>
    <t>ENSP00000442630</t>
  </si>
  <si>
    <t>FLT1-201</t>
  </si>
  <si>
    <t>CCDS53861</t>
  </si>
  <si>
    <t>NSD2</t>
  </si>
  <si>
    <t>ENST00000611820</t>
  </si>
  <si>
    <t>ENSP00000483595</t>
  </si>
  <si>
    <t>KDM6A-213</t>
  </si>
  <si>
    <t>LRG_616t1</t>
  </si>
  <si>
    <t>KDM6A-211</t>
  </si>
  <si>
    <t>ENSP00000320758</t>
  </si>
  <si>
    <t>NOS1-001</t>
  </si>
  <si>
    <t>CCDS41842</t>
  </si>
  <si>
    <t>ENSP00000337459</t>
  </si>
  <si>
    <t>NOS1-002</t>
  </si>
  <si>
    <t>CCDS55890</t>
  </si>
  <si>
    <t>NOS1-005</t>
  </si>
  <si>
    <t>NOS1-003</t>
  </si>
  <si>
    <t>ENSP00000356224</t>
  </si>
  <si>
    <t>SYNE1-001</t>
  </si>
  <si>
    <t>CCDS5236</t>
  </si>
  <si>
    <t>SYNE1-017</t>
  </si>
  <si>
    <t>ENSP00000441052</t>
  </si>
  <si>
    <t>SYNE1-005</t>
  </si>
  <si>
    <t>ENSP00000356226</t>
  </si>
  <si>
    <t>SYNE1-033</t>
  </si>
  <si>
    <t>ENSP00000396024</t>
  </si>
  <si>
    <t>SYNE1-002</t>
  </si>
  <si>
    <t>CCDS5235</t>
  </si>
  <si>
    <t>ENSP00000356220</t>
  </si>
  <si>
    <t>SYNE1-006</t>
  </si>
  <si>
    <t>SYNE1-028</t>
  </si>
  <si>
    <t>SYNE1-004</t>
  </si>
  <si>
    <t>SYNE1-015</t>
  </si>
  <si>
    <t>SYNE1-011</t>
  </si>
  <si>
    <t>ENSP00000346701</t>
  </si>
  <si>
    <t>SYNE1-027</t>
  </si>
  <si>
    <t>SYNE1-034</t>
  </si>
  <si>
    <t>SYNE1-007</t>
  </si>
  <si>
    <t>SYNE1-025</t>
  </si>
  <si>
    <t>SYNE1-026</t>
  </si>
  <si>
    <t>SYNE1-038</t>
  </si>
  <si>
    <t>SYNE1-016</t>
  </si>
  <si>
    <t>SYNE1-008</t>
  </si>
  <si>
    <t>ENSP00000437411</t>
  </si>
  <si>
    <t>SYNE1-036</t>
  </si>
  <si>
    <t>ENSP00000443879</t>
  </si>
  <si>
    <t>SYNE1-037</t>
  </si>
  <si>
    <t>SYNE1-003</t>
  </si>
  <si>
    <t>SYNE1-018</t>
  </si>
  <si>
    <t>ENSP00000390858</t>
  </si>
  <si>
    <t>SYNE1-012</t>
  </si>
  <si>
    <t>ENSP00000442805</t>
  </si>
  <si>
    <t>SYNE1-013</t>
  </si>
  <si>
    <t>SYNE1-014</t>
  </si>
  <si>
    <t>SYNE1-035</t>
  </si>
  <si>
    <t>ENSP00000356222</t>
  </si>
  <si>
    <t>SYNE1-010</t>
  </si>
  <si>
    <t>ENSP00000356217</t>
  </si>
  <si>
    <t>SYNE1-009</t>
  </si>
  <si>
    <t>ENSP00000414510</t>
  </si>
  <si>
    <t>SYNE1-029</t>
  </si>
  <si>
    <t>ENSP00000438508</t>
  </si>
  <si>
    <t>SYNE1-022</t>
  </si>
  <si>
    <t>ENSP00000440193</t>
  </si>
  <si>
    <t>SYNE1-023</t>
  </si>
  <si>
    <t>SYNE1-031</t>
  </si>
  <si>
    <t>SYNE1-024</t>
  </si>
  <si>
    <t>ENSP00000446021</t>
  </si>
  <si>
    <t>SYNE1-021</t>
  </si>
  <si>
    <t>SYNE1-020</t>
  </si>
  <si>
    <t>SYNE1-019</t>
  </si>
  <si>
    <t>ENSP00000441264</t>
  </si>
  <si>
    <t>SYNE1-030</t>
  </si>
  <si>
    <t>ENSP00000265368</t>
  </si>
  <si>
    <t>SYNE1-201</t>
  </si>
  <si>
    <t>ENSP00000390975</t>
  </si>
  <si>
    <t>SYNE1-204</t>
  </si>
  <si>
    <t>ENSP00000341887</t>
  </si>
  <si>
    <t>SYNE1-202</t>
  </si>
  <si>
    <t>ENSP00000349276</t>
  </si>
  <si>
    <t>SYNE1-203</t>
  </si>
  <si>
    <t>ENSP00000346762</t>
  </si>
  <si>
    <t>SND1-001</t>
  </si>
  <si>
    <t>CCDS34747</t>
  </si>
  <si>
    <t>SND1-013</t>
  </si>
  <si>
    <t>SND1-002</t>
  </si>
  <si>
    <t>SND1-003</t>
  </si>
  <si>
    <t>SND1-004</t>
  </si>
  <si>
    <t>SND1-005</t>
  </si>
  <si>
    <t>SND1-006</t>
  </si>
  <si>
    <t>SND1-007</t>
  </si>
  <si>
    <t>ENSP00000419327</t>
  </si>
  <si>
    <t>SND1-016</t>
  </si>
  <si>
    <t>SND1-014</t>
  </si>
  <si>
    <t>SND1-015</t>
  </si>
  <si>
    <t>SND1-009</t>
  </si>
  <si>
    <t>SND1-008</t>
  </si>
  <si>
    <t>SND1-010</t>
  </si>
  <si>
    <t>SND1-011</t>
  </si>
  <si>
    <t>SND1-012</t>
  </si>
  <si>
    <t>ENSP00000382342</t>
  </si>
  <si>
    <t>ABCC1-001</t>
  </si>
  <si>
    <t>CCDS42122</t>
  </si>
  <si>
    <t>ENSP00000461615</t>
  </si>
  <si>
    <t>ABCC1-007</t>
  </si>
  <si>
    <t>ABCC1-002</t>
  </si>
  <si>
    <t>ABCC1-003</t>
  </si>
  <si>
    <t>ABCC1-004</t>
  </si>
  <si>
    <t>ENSP00000459693</t>
  </si>
  <si>
    <t>ABCC1-005</t>
  </si>
  <si>
    <t>ABCC1-006</t>
  </si>
  <si>
    <t>ENSP00000382340</t>
  </si>
  <si>
    <t>ABCC1-205</t>
  </si>
  <si>
    <t>ENSP00000263019</t>
  </si>
  <si>
    <t>ABCC1-202</t>
  </si>
  <si>
    <t>ENSP00000263017</t>
  </si>
  <si>
    <t>ABCC1-204</t>
  </si>
  <si>
    <t>ENSP00000263014</t>
  </si>
  <si>
    <t>ABCC1-201</t>
  </si>
  <si>
    <t>ENSP00000263016</t>
  </si>
  <si>
    <t>ABCC1-203</t>
  </si>
  <si>
    <t>Column1</t>
  </si>
  <si>
    <t>&lt;a href="http://www.genecards.org/cgi-bin/carddisp.pl?gene=RP11-145E5.5"&gt;RP11-145E5.5&lt;/a&gt;, &lt;a href="http://www.genecards.org/cgi-bin/carddisp.pl?gene=CDKN2A"&gt;CDKN2A&lt;/a&gt;</t>
  </si>
  <si>
    <t>&lt;a href="http://www.genecards.org/cgi-bin/carddisp.pl?gene=PRPF40B"&gt;PRPF40B&lt;/a&gt;, &lt;a href="http://www.genecards.org/cgi-bin/carddisp.pl?gene=FMNL3"&gt;FMNL3&lt;/a&gt;</t>
  </si>
  <si>
    <t>Associated Diagnosis</t>
  </si>
  <si>
    <t>Analyzed by:</t>
  </si>
  <si>
    <t>Not reportable</t>
  </si>
  <si>
    <t>NM_033239.2</t>
  </si>
  <si>
    <t>NM_002675.3</t>
  </si>
  <si>
    <t>NM_033244.3</t>
  </si>
  <si>
    <t>NM_033250.2</t>
  </si>
  <si>
    <t>NM_033240.2</t>
  </si>
  <si>
    <t>NM_033249.2</t>
  </si>
  <si>
    <t>NM_033247.2</t>
  </si>
  <si>
    <t>NM_033246.2</t>
  </si>
  <si>
    <t>NM_033238.2</t>
  </si>
  <si>
    <t>NM_000179.2</t>
  </si>
  <si>
    <t>NM_001281492.1</t>
  </si>
  <si>
    <t>NM_001281493.1</t>
  </si>
  <si>
    <t>NM_001281494.1</t>
  </si>
  <si>
    <t>NM_000553.5</t>
  </si>
  <si>
    <t>NM_004972.3</t>
  </si>
  <si>
    <t>NM_004972.3 (Preferred)</t>
  </si>
  <si>
    <t>NM_021946.4</t>
  </si>
  <si>
    <t>NM_021946.4 (Preferred)</t>
  </si>
  <si>
    <t>NM_004327.3</t>
  </si>
  <si>
    <t>NM_004327.3 (Preferred)</t>
  </si>
  <si>
    <t>NM_021574.2</t>
  </si>
  <si>
    <t>NM_017617.5</t>
  </si>
  <si>
    <t>NM_017617.5 (Preferred)</t>
  </si>
  <si>
    <t>NM_004985.4</t>
  </si>
  <si>
    <t>NM_033360.3</t>
  </si>
  <si>
    <t>NM_002524.4</t>
  </si>
  <si>
    <t>NM_002524.4 (Preferred)</t>
  </si>
  <si>
    <t>NM_024009.2</t>
  </si>
  <si>
    <t>NM_024009.2 (Preferred)</t>
  </si>
  <si>
    <t>NM_001005752.1</t>
  </si>
  <si>
    <t>NM_004364.4</t>
  </si>
  <si>
    <t>NM_001285829.1</t>
  </si>
  <si>
    <t>NM_001287435.1</t>
  </si>
  <si>
    <t>NM_001287424.1</t>
  </si>
  <si>
    <t>NM_022552.4</t>
  </si>
  <si>
    <t>NM_175629.3</t>
  </si>
  <si>
    <t>NM_153759.3</t>
  </si>
  <si>
    <t>NM_175630.1</t>
  </si>
  <si>
    <t>NM_005933.3</t>
  </si>
  <si>
    <t>NM_001197104.1</t>
  </si>
  <si>
    <t>NM_170606.2</t>
  </si>
  <si>
    <t>NM_004630.3</t>
  </si>
  <si>
    <t>NM_201995.2</t>
  </si>
  <si>
    <t>NM_001178030.1</t>
  </si>
  <si>
    <t>NM_001178031.2</t>
  </si>
  <si>
    <t>NM_201997.2</t>
  </si>
  <si>
    <t>NM_201998.2</t>
  </si>
  <si>
    <t>NM_005445.3</t>
  </si>
  <si>
    <t>NM_005445.3 (Preferred)</t>
  </si>
  <si>
    <t>NM_022552.4 (Preferred)</t>
  </si>
  <si>
    <t>NM_170606.2 (Preferred)</t>
  </si>
  <si>
    <t>NM_033239.2 (Preferred)</t>
  </si>
  <si>
    <t>NM_032638.4</t>
  </si>
  <si>
    <t>NM_001145661.1</t>
  </si>
  <si>
    <t>NM_001145662.1</t>
  </si>
  <si>
    <t>NM_004119.2</t>
  </si>
  <si>
    <t>NM_024426.5</t>
  </si>
  <si>
    <t>NM_024424.4</t>
  </si>
  <si>
    <t>NM_000378.5</t>
  </si>
  <si>
    <t>NM_001198551.1</t>
  </si>
  <si>
    <t>NM_001198552.1</t>
  </si>
  <si>
    <t>NM_024426.5 (Preferred)</t>
  </si>
  <si>
    <t>NM_018263.5</t>
  </si>
  <si>
    <t>NM_018263.5 (Preferred)</t>
  </si>
  <si>
    <t>NM_005228.4</t>
  </si>
  <si>
    <t>NM_201284.1</t>
  </si>
  <si>
    <t>NM_201282.1</t>
  </si>
  <si>
    <t>NM_201283.1</t>
  </si>
  <si>
    <t>NM_080425.3</t>
  </si>
  <si>
    <t>NM_001077490.2</t>
  </si>
  <si>
    <t>NM_001077488.1</t>
  </si>
  <si>
    <t>NM_016592.3</t>
  </si>
  <si>
    <t>NM_000516.5</t>
  </si>
  <si>
    <t>NM_080426.3</t>
  </si>
  <si>
    <t>NM_001077489.3</t>
  </si>
  <si>
    <t>NM_001309840.1</t>
  </si>
  <si>
    <t>NM_001309842.1</t>
  </si>
  <si>
    <t>NM_001008226.1</t>
  </si>
  <si>
    <t>NM_006947.4</t>
  </si>
  <si>
    <t>NM_001267722.1</t>
  </si>
  <si>
    <t>NM_001287347.2</t>
  </si>
  <si>
    <t>NM_003189.5</t>
  </si>
  <si>
    <t>NM_004333.5</t>
  </si>
  <si>
    <t>NM_001354609.1</t>
  </si>
  <si>
    <t>NM_004380.2</t>
  </si>
  <si>
    <t>NM_001079846.1</t>
  </si>
  <si>
    <t>NM_004333.5 (Preferred)</t>
  </si>
  <si>
    <t>NM_004380.2 (Preferred)</t>
  </si>
  <si>
    <t>NM_080425.3 (Preferred)</t>
  </si>
  <si>
    <t>NM_006947.4 (Preferred)</t>
  </si>
  <si>
    <t>NM_003189.5 (Preferred)</t>
  </si>
  <si>
    <t>NM_001008226.1 (Preferred)</t>
  </si>
  <si>
    <t>NM_005188.3</t>
  </si>
  <si>
    <t>NM_005188.3 (Preferred)</t>
  </si>
  <si>
    <t>NM_000535.6</t>
  </si>
  <si>
    <t>ENSE00001627569</t>
  </si>
  <si>
    <t>ENSE00003575266</t>
  </si>
  <si>
    <t>ENSE00002283549</t>
  </si>
  <si>
    <t>ENSE00003569708</t>
  </si>
  <si>
    <t>ENSE00001683179</t>
  </si>
  <si>
    <t>NM_004302.5</t>
  </si>
  <si>
    <t>NM_020327.3</t>
  </si>
  <si>
    <t>NM_020328.3</t>
  </si>
  <si>
    <t>NM_004996.4</t>
  </si>
  <si>
    <t>NM_007313.2</t>
  </si>
  <si>
    <t>NM_000022.4</t>
  </si>
  <si>
    <t>NM_001322051.1</t>
  </si>
  <si>
    <t>NM_004996.4 (Preferred)</t>
  </si>
  <si>
    <t>NM_001014431.1</t>
  </si>
  <si>
    <t>NM_001014432.1</t>
  </si>
  <si>
    <t>NM_005163.2</t>
  </si>
  <si>
    <t>NM_001243027.2</t>
  </si>
  <si>
    <t>NM_001243028.2</t>
  </si>
  <si>
    <t>NM_001330511.1</t>
  </si>
  <si>
    <t>NM_001206729.1</t>
  </si>
  <si>
    <t>NM_005465.5</t>
  </si>
  <si>
    <t>NM_181690.2</t>
  </si>
  <si>
    <t>ENST00000642122</t>
  </si>
  <si>
    <t>ENSP00000493203</t>
  </si>
  <si>
    <t>NM_001353765.1</t>
  </si>
  <si>
    <t>CCDS86828</t>
  </si>
  <si>
    <t>NM_152424.4</t>
  </si>
  <si>
    <t>NM_001256053.1</t>
  </si>
  <si>
    <t>NM_014915.2</t>
  </si>
  <si>
    <t>NM_001127510.2</t>
  </si>
  <si>
    <t>NM_001127511.2</t>
  </si>
  <si>
    <t>NM_000044.4</t>
  </si>
  <si>
    <t>NM_001011645.3</t>
  </si>
  <si>
    <t>NM_001348061.1</t>
  </si>
  <si>
    <t>ENST00000613054</t>
  </si>
  <si>
    <t>ENSP00000479013</t>
  </si>
  <si>
    <t>NM_001348064.1</t>
  </si>
  <si>
    <t>CCDS87755</t>
  </si>
  <si>
    <t>NM_001256196.1</t>
  </si>
  <si>
    <t>NM_001256197.1</t>
  </si>
  <si>
    <t>NM_139135.3</t>
  </si>
  <si>
    <t>NM_017519.2</t>
  </si>
  <si>
    <t>ENST00000636930</t>
  </si>
  <si>
    <t>ENSP00000490491</t>
  </si>
  <si>
    <t>NM_001346813.1</t>
  </si>
  <si>
    <t>CCDS87459</t>
  </si>
  <si>
    <t>NM_020732.3</t>
  </si>
  <si>
    <t>NM_005163.2 (Preferred)</t>
  </si>
  <si>
    <t>NM_014915.2 (Preferred)</t>
  </si>
  <si>
    <t>NM_005465.5 (Preferred)</t>
  </si>
  <si>
    <t>NM_152424.4 (Preferred)</t>
  </si>
  <si>
    <t>NM_000044.4 (Preferred)</t>
  </si>
  <si>
    <t>NM_020732.3 (Preferred)</t>
  </si>
  <si>
    <t>NM_152641.4</t>
  </si>
  <si>
    <t>NM_001347839.1</t>
  </si>
  <si>
    <t>ENST00000646367</t>
  </si>
  <si>
    <t>ENSP00000493987</t>
  </si>
  <si>
    <t>NM_001164603.1</t>
  </si>
  <si>
    <t>CCDS86944</t>
  </si>
  <si>
    <t>NM_015338.5</t>
  </si>
  <si>
    <t>NM_000051.3</t>
  </si>
  <si>
    <t>NM_001351834.1</t>
  </si>
  <si>
    <t>ENST00000639240</t>
  </si>
  <si>
    <t>ENSP00000491585</t>
  </si>
  <si>
    <t>NM_001351835.1</t>
  </si>
  <si>
    <t>CCDS86245</t>
  </si>
  <si>
    <t>ENSP00000480205</t>
  </si>
  <si>
    <t>NM_001351836.1</t>
  </si>
  <si>
    <t>NM_000489.5</t>
  </si>
  <si>
    <t>NM_138270.3</t>
  </si>
  <si>
    <t>NM_001323304.1</t>
  </si>
  <si>
    <t>NM_003600.3</t>
  </si>
  <si>
    <t>NM_198433.2</t>
  </si>
  <si>
    <t>NM_198434.2</t>
  </si>
  <si>
    <t>NM_198435.2</t>
  </si>
  <si>
    <t>NM_198436.2</t>
  </si>
  <si>
    <t>NM_198437.2</t>
  </si>
  <si>
    <t>NM_001256834.2</t>
  </si>
  <si>
    <t>NM_001284526.1</t>
  </si>
  <si>
    <t>NM_001313953.2</t>
  </si>
  <si>
    <t>NM_001015878.1</t>
  </si>
  <si>
    <t>NM_001015879.1</t>
  </si>
  <si>
    <t>NM_003160.2</t>
  </si>
  <si>
    <t>NM_003502.4</t>
  </si>
  <si>
    <t>NM_181050.2</t>
  </si>
  <si>
    <t>NM_004655.4</t>
  </si>
  <si>
    <t>NM_004048.3</t>
  </si>
  <si>
    <t>ENST00000648006</t>
  </si>
  <si>
    <t>ENSP00000497910</t>
  </si>
  <si>
    <t>NM_004656.4</t>
  </si>
  <si>
    <t>NM_000465.4</t>
  </si>
  <si>
    <t>NM_001282543.1</t>
  </si>
  <si>
    <t>ENST00000617164</t>
  </si>
  <si>
    <t>ENSP00000480470</t>
  </si>
  <si>
    <t>CCDS74646</t>
  </si>
  <si>
    <t>ENST00000613706</t>
  </si>
  <si>
    <t>ENSP00000484976</t>
  </si>
  <si>
    <t>NM_001282545.1</t>
  </si>
  <si>
    <t>CCDS74647</t>
  </si>
  <si>
    <t>NM_001282548.1</t>
  </si>
  <si>
    <t>ENST00000613374</t>
  </si>
  <si>
    <t>ENSP00000484464</t>
  </si>
  <si>
    <t>ENST00000619009</t>
  </si>
  <si>
    <t>ENSP00000482293</t>
  </si>
  <si>
    <t>NM_001282549.1</t>
  </si>
  <si>
    <t>CCDS74648</t>
  </si>
  <si>
    <t>CCDS74645</t>
  </si>
  <si>
    <t>NM_000633.2</t>
  </si>
  <si>
    <t>NM_000657.2</t>
  </si>
  <si>
    <t>NM_001191.3</t>
  </si>
  <si>
    <t>NM_001317919.1</t>
  </si>
  <si>
    <t>NM_001317921.1</t>
  </si>
  <si>
    <t>NM_001322240.1</t>
  </si>
  <si>
    <t>NM_001322242.1</t>
  </si>
  <si>
    <t>NM_138578.3</t>
  </si>
  <si>
    <t>NM_001130845.1</t>
  </si>
  <si>
    <t>NM_001134738.1</t>
  </si>
  <si>
    <t>NM_001706.5</t>
  </si>
  <si>
    <t>NM_001123383.1</t>
  </si>
  <si>
    <t>NM_001123384.1</t>
  </si>
  <si>
    <t>NM_001123385.1</t>
  </si>
  <si>
    <t>NM_017745.5</t>
  </si>
  <si>
    <t>NM_001165.4</t>
  </si>
  <si>
    <t>NM_182962.2</t>
  </si>
  <si>
    <t>NM_001287246.1</t>
  </si>
  <si>
    <t>NM_001287247.1</t>
  </si>
  <si>
    <t>NM_001287248.1</t>
  </si>
  <si>
    <t>NM_007294.3</t>
  </si>
  <si>
    <t>NM_007297.3</t>
  </si>
  <si>
    <t>NM_007298.3</t>
  </si>
  <si>
    <t>NM_007300.3</t>
  </si>
  <si>
    <t>NM_007299.3</t>
  </si>
  <si>
    <t>NM_000059.3</t>
  </si>
  <si>
    <t>NM_199051.2</t>
  </si>
  <si>
    <t>NM_001317188.1</t>
  </si>
  <si>
    <t>NM_032043.2</t>
  </si>
  <si>
    <t>NM_000061.2</t>
  </si>
  <si>
    <t>NM_001287344.1</t>
  </si>
  <si>
    <t>NM_001287345.1</t>
  </si>
  <si>
    <t>NM_015338.5 (Preferred)</t>
  </si>
  <si>
    <t>NM_000489.5 (Preferred)</t>
  </si>
  <si>
    <t>NM_004656.4 (Preferred)</t>
  </si>
  <si>
    <t>NM_000465.4 (Preferred)</t>
  </si>
  <si>
    <t>NM_001165.4 (Preferred)</t>
  </si>
  <si>
    <t>NM_199051.2 (Preferred)</t>
  </si>
  <si>
    <t>NM_152641.4 (Preferred)</t>
  </si>
  <si>
    <t>NM_003600.3 (Preferred)</t>
  </si>
  <si>
    <t>NM_001015878.1 (Preferred)</t>
  </si>
  <si>
    <t>NM_003502.4 (Preferred)</t>
  </si>
  <si>
    <t>NM_004048.3 (Preferred)</t>
  </si>
  <si>
    <t>NM_000633.2 (Preferred)</t>
  </si>
  <si>
    <t>NM_001191.3 (Preferred)</t>
  </si>
  <si>
    <t>NM_001013672.4</t>
  </si>
  <si>
    <t>NM_004343.3</t>
  </si>
  <si>
    <t>NM_032415.5</t>
  </si>
  <si>
    <t>NM_001324281.1</t>
  </si>
  <si>
    <t>NM_170662.4</t>
  </si>
  <si>
    <t>NM_012116.3</t>
  </si>
  <si>
    <t>NM_001130852.1</t>
  </si>
  <si>
    <t>NM_053056.2</t>
  </si>
  <si>
    <t>NM_001760.4</t>
  </si>
  <si>
    <t>NM_001287427.1</t>
  </si>
  <si>
    <t>NM_001136125.2</t>
  </si>
  <si>
    <t>NM_001136017.3</t>
  </si>
  <si>
    <t>NM_001136126.2</t>
  </si>
  <si>
    <t>NM_001238.3</t>
  </si>
  <si>
    <t>NM_001267706.1</t>
  </si>
  <si>
    <t>NM_014143.3</t>
  </si>
  <si>
    <t>NM_021601.3</t>
  </si>
  <si>
    <t>NM_001783.3</t>
  </si>
  <si>
    <t>NM_001039933.2</t>
  </si>
  <si>
    <t>NM_021602.3</t>
  </si>
  <si>
    <t>NM_000626.3</t>
  </si>
  <si>
    <t>NM_024529.4</t>
  </si>
  <si>
    <t>NM_004360.4</t>
  </si>
  <si>
    <t>NM_015083.2</t>
  </si>
  <si>
    <t>NM_016507.3</t>
  </si>
  <si>
    <t>NM_000075.3</t>
  </si>
  <si>
    <t>NM_001259.6</t>
  </si>
  <si>
    <t>NM_001145306.1</t>
  </si>
  <si>
    <t>NM_058195.3</t>
  </si>
  <si>
    <t>NM_001195132.1</t>
  </si>
  <si>
    <t>NM_000077.4</t>
  </si>
  <si>
    <t>NM_004936.3</t>
  </si>
  <si>
    <t>NM_078487.2</t>
  </si>
  <si>
    <t>NM_001262.2</t>
  </si>
  <si>
    <t>NM_078626.2</t>
  </si>
  <si>
    <t>NM_001114121.2</t>
  </si>
  <si>
    <t>NM_001274.5</t>
  </si>
  <si>
    <t>NM_001244846.1</t>
  </si>
  <si>
    <t>NM_001114122.2</t>
  </si>
  <si>
    <t>NM_001005735.1</t>
  </si>
  <si>
    <t>NM_007194.3</t>
  </si>
  <si>
    <t>NM_145862.2</t>
  </si>
  <si>
    <t>NM_001257387.1</t>
  </si>
  <si>
    <t>NM_015125.4</t>
  </si>
  <si>
    <t>NM_001304815.1</t>
  </si>
  <si>
    <t>NM_022148.3</t>
  </si>
  <si>
    <t>NM_001012288.2</t>
  </si>
  <si>
    <t>NM_005211.3</t>
  </si>
  <si>
    <t>NM_001288705.2</t>
  </si>
  <si>
    <t>NM_156039.3</t>
  </si>
  <si>
    <t>NM_000760.3</t>
  </si>
  <si>
    <t>NM_172313.2</t>
  </si>
  <si>
    <t>NM_006565.3</t>
  </si>
  <si>
    <t>NM_001191022.1</t>
  </si>
  <si>
    <t>NM_001903.4</t>
  </si>
  <si>
    <t>NM_001904.3</t>
  </si>
  <si>
    <t>NM_001098209.1</t>
  </si>
  <si>
    <t>NM_001098210.1</t>
  </si>
  <si>
    <t>NM_001202543.1</t>
  </si>
  <si>
    <t>NM_181552.3</t>
  </si>
  <si>
    <t>NM_001913.4</t>
  </si>
  <si>
    <t>NM_181500.3</t>
  </si>
  <si>
    <t>NM_001202544.2</t>
  </si>
  <si>
    <t>NM_001202546.2</t>
  </si>
  <si>
    <t>NM_001202545.2</t>
  </si>
  <si>
    <t>NM_001008540.2</t>
  </si>
  <si>
    <t>NM_003467.2</t>
  </si>
  <si>
    <t>NM_015247.2</t>
  </si>
  <si>
    <t>NM_001042412.1</t>
  </si>
  <si>
    <t>NM_001042355.1</t>
  </si>
  <si>
    <t>NM_001141970.1</t>
  </si>
  <si>
    <t>NM_001350.4</t>
  </si>
  <si>
    <t>NM_001141969.1</t>
  </si>
  <si>
    <t>NM_001254717.1</t>
  </si>
  <si>
    <t>NM_001014796.1</t>
  </si>
  <si>
    <t>NM_006182.2</t>
  </si>
  <si>
    <t>#name</t>
  </si>
  <si>
    <t>name2</t>
  </si>
  <si>
    <t>ID</t>
  </si>
  <si>
    <t>NM_004996.3</t>
  </si>
  <si>
    <t>NM_005157.5</t>
  </si>
  <si>
    <t>NM_004302.4</t>
  </si>
  <si>
    <t>NM_000022.3</t>
  </si>
  <si>
    <t>NR_136160.1</t>
  </si>
  <si>
    <t>NM_001322050.1</t>
  </si>
  <si>
    <t>NM_001626.5</t>
  </si>
  <si>
    <t>NM_005465.4</t>
  </si>
  <si>
    <t>NM_004304.4</t>
  </si>
  <si>
    <t>NM_152424.3</t>
  </si>
  <si>
    <t>NM_000038.5</t>
  </si>
  <si>
    <t>NM_000044.3</t>
  </si>
  <si>
    <t>NM_001011645.2</t>
  </si>
  <si>
    <t>NM_001654.4</t>
  </si>
  <si>
    <t>NM_006015.4</t>
  </si>
  <si>
    <t>NM_139135.2</t>
  </si>
  <si>
    <t>NM_152641.3</t>
  </si>
  <si>
    <t>NM_018263.4</t>
  </si>
  <si>
    <t>NM_001184.3</t>
  </si>
  <si>
    <t>NM_000489.4</t>
  </si>
  <si>
    <t>NM_001323303.1</t>
  </si>
  <si>
    <t>NM_001323305.1</t>
  </si>
  <si>
    <t>NM_001313950.1</t>
  </si>
  <si>
    <t>NM_001313951.1</t>
  </si>
  <si>
    <t>NM_001313952.1</t>
  </si>
  <si>
    <t>NM_001313953.1</t>
  </si>
  <si>
    <t>NM_001313954.1</t>
  </si>
  <si>
    <t>NM_001313955.1</t>
  </si>
  <si>
    <t>NM_004217.3</t>
  </si>
  <si>
    <t>NR_132730.1</t>
  </si>
  <si>
    <t>NR_132731.1</t>
  </si>
  <si>
    <t>NM_003502.3</t>
  </si>
  <si>
    <t>NR_134879.1</t>
  </si>
  <si>
    <t>NM_004655.3</t>
  </si>
  <si>
    <t>NM_004048.2</t>
  </si>
  <si>
    <t>NM_004656.3</t>
  </si>
  <si>
    <t>NM_000465.3</t>
  </si>
  <si>
    <t>NR_104212.1</t>
  </si>
  <si>
    <t>NR_104215.1</t>
  </si>
  <si>
    <t>NR_104216.1</t>
  </si>
  <si>
    <t>NR_134257.1</t>
  </si>
  <si>
    <t>NM_001322239.1</t>
  </si>
  <si>
    <t>NM_001317920.1</t>
  </si>
  <si>
    <t>NM_138578.2</t>
  </si>
  <si>
    <t>NM_001706.4</t>
  </si>
  <si>
    <t>NM_001184772.2</t>
  </si>
  <si>
    <t>NM_000057.3</t>
  </si>
  <si>
    <t>NM_004333.4</t>
  </si>
  <si>
    <t>NR_027676.1</t>
  </si>
  <si>
    <t>NM_001321786.1</t>
  </si>
  <si>
    <t>NM_001321788.1</t>
  </si>
  <si>
    <t>NM_001321789.1</t>
  </si>
  <si>
    <t>NM_001321790.1</t>
  </si>
  <si>
    <t>NM_001321791.1</t>
  </si>
  <si>
    <t>NM_001321793.1</t>
  </si>
  <si>
    <t>NM_001321794.1</t>
  </si>
  <si>
    <t>NM_001321795.1</t>
  </si>
  <si>
    <t>NM_001321796.1</t>
  </si>
  <si>
    <t>NM_001321797.1</t>
  </si>
  <si>
    <t>NM_001321798.1</t>
  </si>
  <si>
    <t>NM_001321799.1</t>
  </si>
  <si>
    <t>NM_001321806.1</t>
  </si>
  <si>
    <t>NM_001321807.1</t>
  </si>
  <si>
    <t>NM_001321808.1</t>
  </si>
  <si>
    <t>NM_001321811.1</t>
  </si>
  <si>
    <t>NM_001321813.1</t>
  </si>
  <si>
    <t>NM_001321816.1</t>
  </si>
  <si>
    <t>NM_001321820.1</t>
  </si>
  <si>
    <t>NM_001321822.1</t>
  </si>
  <si>
    <t>NR_135806.1</t>
  </si>
  <si>
    <t>NR_135807.1</t>
  </si>
  <si>
    <t>NR_135808.1</t>
  </si>
  <si>
    <t>NR_135809.1</t>
  </si>
  <si>
    <t>NR_135810.1</t>
  </si>
  <si>
    <t>NR_135811.1</t>
  </si>
  <si>
    <t>NR_135812.1</t>
  </si>
  <si>
    <t>NM_001287434.1</t>
  </si>
  <si>
    <t>NM_001322259.1</t>
  </si>
  <si>
    <t>NM_001322261.1</t>
  </si>
  <si>
    <t>NM_001322262.1</t>
  </si>
  <si>
    <t>NM_001314029.1</t>
  </si>
  <si>
    <t>NR_052005.1</t>
  </si>
  <si>
    <t>NM_001329050.1</t>
  </si>
  <si>
    <t>NM_001317184.1</t>
  </si>
  <si>
    <t>NM_001317186.1</t>
  </si>
  <si>
    <t>NM_001317185.1</t>
  </si>
  <si>
    <t>NM_058197.4</t>
  </si>
  <si>
    <t>NM_001330427.1</t>
  </si>
  <si>
    <t>NM_001330428.1</t>
  </si>
  <si>
    <t>NR_045204.1</t>
  </si>
  <si>
    <t>NR_045205.1</t>
  </si>
  <si>
    <t>NR_110830.1</t>
  </si>
  <si>
    <t>NR_109969.1</t>
  </si>
  <si>
    <t>NM_001290307.2</t>
  </si>
  <si>
    <t>NM_001290309.2</t>
  </si>
  <si>
    <t>NM_001290310.2</t>
  </si>
  <si>
    <t>NM_001290312.1</t>
  </si>
  <si>
    <t>NM_001323982.1</t>
  </si>
  <si>
    <t>NM_001323983.1</t>
  </si>
  <si>
    <t>NM_001323984.1</t>
  </si>
  <si>
    <t>NM_001323985.1</t>
  </si>
  <si>
    <t>NM_001323986.1</t>
  </si>
  <si>
    <t>NM_001323987.1</t>
  </si>
  <si>
    <t>NM_001323988.1</t>
  </si>
  <si>
    <t>NM_001323989.1</t>
  </si>
  <si>
    <t>NM_001323990.1</t>
  </si>
  <si>
    <t>NM_001323991.1</t>
  </si>
  <si>
    <t>NM_001323992.1</t>
  </si>
  <si>
    <t>NM_001323993.1</t>
  </si>
  <si>
    <t>NM_001323994.1</t>
  </si>
  <si>
    <t>NM_001323995.1</t>
  </si>
  <si>
    <t>NM_001323996.1</t>
  </si>
  <si>
    <t>NM_001323997.1</t>
  </si>
  <si>
    <t>NM_001323998.1</t>
  </si>
  <si>
    <t>NM_001323999.1</t>
  </si>
  <si>
    <t>NM_001324000.1</t>
  </si>
  <si>
    <t>NM_001324001.1</t>
  </si>
  <si>
    <t>NM_001324002.1</t>
  </si>
  <si>
    <t>NM_001324003.1</t>
  </si>
  <si>
    <t>NM_001324004.1</t>
  </si>
  <si>
    <t>NM_001324005.1</t>
  </si>
  <si>
    <t>NM_001324006.1</t>
  </si>
  <si>
    <t>NM_001324007.1</t>
  </si>
  <si>
    <t>NM_001324008.1</t>
  </si>
  <si>
    <t>NM_001324009.1</t>
  </si>
  <si>
    <t>NM_001324010.1</t>
  </si>
  <si>
    <t>NM_001324011.1</t>
  </si>
  <si>
    <t>NM_001324012.1</t>
  </si>
  <si>
    <t>NM_001324013.1</t>
  </si>
  <si>
    <t>NM_001330729.1</t>
  </si>
  <si>
    <t>NM_001348056.1</t>
  </si>
  <si>
    <t>NM_001348059.1</t>
  </si>
  <si>
    <t>NM_001348060.1</t>
  </si>
  <si>
    <t>NM_001321732.1</t>
  </si>
  <si>
    <t>NM_001321830.1</t>
  </si>
  <si>
    <t>NM_016222.3</t>
  </si>
  <si>
    <t>NM_001195573.1</t>
  </si>
  <si>
    <t>NM_001271282.2</t>
  </si>
  <si>
    <t>NM_177438.2</t>
  </si>
  <si>
    <t>NM_030621.4</t>
  </si>
  <si>
    <t>NM_001291628.1</t>
  </si>
  <si>
    <t>NM_001005360.2</t>
  </si>
  <si>
    <t>NM_001005361.2</t>
  </si>
  <si>
    <t>NM_001005362.2</t>
  </si>
  <si>
    <t>NM_001190716.1</t>
  </si>
  <si>
    <t>NM_004945.3</t>
  </si>
  <si>
    <t>NM_001130823.2</t>
  </si>
  <si>
    <t>NM_001318730.1</t>
  </si>
  <si>
    <t>NM_001318731.1</t>
  </si>
  <si>
    <t>NM_001379.3</t>
  </si>
  <si>
    <t>NM_001320892.1</t>
  </si>
  <si>
    <t>NM_001320893.1</t>
  </si>
  <si>
    <t>NM_175629.2</t>
  </si>
  <si>
    <t>NR_135490.1</t>
  </si>
  <si>
    <t>NM_032482.2</t>
  </si>
  <si>
    <t>NM_001308007.1</t>
  </si>
  <si>
    <t>NM_001330334.1</t>
  </si>
  <si>
    <t>NM_003797.4</t>
  </si>
  <si>
    <t>NM_001346897.1</t>
  </si>
  <si>
    <t>NM_001346898.1</t>
  </si>
  <si>
    <t>NM_001346899.1</t>
  </si>
  <si>
    <t>NM_001346900.1</t>
  </si>
  <si>
    <t>NM_001346941.1</t>
  </si>
  <si>
    <t>NM_022051.2</t>
  </si>
  <si>
    <t>NM_001972.3</t>
  </si>
  <si>
    <t>NM_001429.3</t>
  </si>
  <si>
    <t>NM_001430.4</t>
  </si>
  <si>
    <t>NM_005233.5</t>
  </si>
  <si>
    <t>NM_182644.2</t>
  </si>
  <si>
    <t>NM_001281765.2</t>
  </si>
  <si>
    <t>NM_001281766.2</t>
  </si>
  <si>
    <t>NM_001281767.2</t>
  </si>
  <si>
    <t>NM_001318761.1</t>
  </si>
  <si>
    <t>NM_004439.7</t>
  </si>
  <si>
    <t>NM_182472.4</t>
  </si>
  <si>
    <t>NM_001005862.2</t>
  </si>
  <si>
    <t>NM_001289936.1</t>
  </si>
  <si>
    <t>NM_001289937.1</t>
  </si>
  <si>
    <t>NM_001289938.1</t>
  </si>
  <si>
    <t>NM_004448.3</t>
  </si>
  <si>
    <t>NR_110535.1</t>
  </si>
  <si>
    <t>NM_001005915.1</t>
  </si>
  <si>
    <t>NM_001982.3</t>
  </si>
  <si>
    <t>NM_001042599.1</t>
  </si>
  <si>
    <t>NM_005235.2</t>
  </si>
  <si>
    <t>NM_001243432.2</t>
  </si>
  <si>
    <t>NM_182918.3</t>
  </si>
  <si>
    <t>NM_001331025.1</t>
  </si>
  <si>
    <t>NM_001136155.1</t>
  </si>
  <si>
    <t>NM_001243429.1</t>
  </si>
  <si>
    <t>NM_001243428.1</t>
  </si>
  <si>
    <t>NM_001136154.1</t>
  </si>
  <si>
    <t>NM_004449.4</t>
  </si>
  <si>
    <t>NM_001291391.1</t>
  </si>
  <si>
    <t>NR_111949.1</t>
  </si>
  <si>
    <t>NM_000125.3</t>
  </si>
  <si>
    <t>NM_001122740.1</t>
  </si>
  <si>
    <t>NM_001122741.1</t>
  </si>
  <si>
    <t>NM_001122742.1</t>
  </si>
  <si>
    <t>NM_001291230.1</t>
  </si>
  <si>
    <t>NM_001291241.1</t>
  </si>
  <si>
    <t>NM_001328100.1</t>
  </si>
  <si>
    <t>NM_001039481.1</t>
  </si>
  <si>
    <t>NM_018638.4</t>
  </si>
  <si>
    <t>NM_001987.4</t>
  </si>
  <si>
    <t>NM_001319224.1</t>
  </si>
  <si>
    <t>NM_003686.4</t>
  </si>
  <si>
    <t>NM_006027.4</t>
  </si>
  <si>
    <t>NM_130398.3</t>
  </si>
  <si>
    <t>NM_001203247.1</t>
  </si>
  <si>
    <t>NM_001203248.1</t>
  </si>
  <si>
    <t>NM_001203249.1</t>
  </si>
  <si>
    <t>NM_004456.4</t>
  </si>
  <si>
    <t>NM_152998.2</t>
  </si>
  <si>
    <t>NM_001345962.1</t>
  </si>
  <si>
    <t>NM_139076.2</t>
  </si>
  <si>
    <t>NM_017709.3</t>
  </si>
  <si>
    <t>NM_203408.3</t>
  </si>
  <si>
    <t>NM_001286167.1</t>
  </si>
  <si>
    <t>NM_000135.2</t>
  </si>
  <si>
    <t>NM_001018112.1</t>
  </si>
  <si>
    <t>NM_000136.2</t>
  </si>
  <si>
    <t>NM_001243743.1</t>
  </si>
  <si>
    <t>NM_001243744.1</t>
  </si>
  <si>
    <t>NM_001018115.2</t>
  </si>
  <si>
    <t>NM_001319984.1</t>
  </si>
  <si>
    <t>NM_033084.4</t>
  </si>
  <si>
    <t>NM_021922.2</t>
  </si>
  <si>
    <t>NM_022725.3</t>
  </si>
  <si>
    <t>NM_004629.1</t>
  </si>
  <si>
    <t>NM_000043.5</t>
  </si>
  <si>
    <t>NM_001320619.1</t>
  </si>
  <si>
    <t>NM_152871.3</t>
  </si>
  <si>
    <t>NM_152872.3</t>
  </si>
  <si>
    <t>NR_028033.3</t>
  </si>
  <si>
    <t>NR_028034.3</t>
  </si>
  <si>
    <t>NR_028035.3</t>
  </si>
  <si>
    <t>NR_028036.3</t>
  </si>
  <si>
    <t>NR_135313.1</t>
  </si>
  <si>
    <t>NR_135314.1</t>
  </si>
  <si>
    <t>NR_135315.1</t>
  </si>
  <si>
    <t>NM_001013415.1</t>
  </si>
  <si>
    <t>NM_001257069.1</t>
  </si>
  <si>
    <t>NM_018315.4</t>
  </si>
  <si>
    <t>NM_033632.3</t>
  </si>
  <si>
    <t>NM_002007.2</t>
  </si>
  <si>
    <t>NM_020996.2</t>
  </si>
  <si>
    <t>NM_001174067.1</t>
  </si>
  <si>
    <t>NM_001174065.1</t>
  </si>
  <si>
    <t>NM_001174066.1</t>
  </si>
  <si>
    <t>NM_001174064.1</t>
  </si>
  <si>
    <t>NM_023110.2</t>
  </si>
  <si>
    <t>NM_001174063.1</t>
  </si>
  <si>
    <t>NM_015850.3</t>
  </si>
  <si>
    <t>NM_023105.2</t>
  </si>
  <si>
    <t>NM_023106.2</t>
  </si>
  <si>
    <t>NM_000141.4</t>
  </si>
  <si>
    <t>NM_001144913.1</t>
  </si>
  <si>
    <t>NM_001144914.1</t>
  </si>
  <si>
    <t>NM_001144915.1</t>
  </si>
  <si>
    <t>NM_001144916.1</t>
  </si>
  <si>
    <t>NM_001144917.1</t>
  </si>
  <si>
    <t>NM_001144918.1</t>
  </si>
  <si>
    <t>NM_001144919.1</t>
  </si>
  <si>
    <t>NM_001320654.1</t>
  </si>
  <si>
    <t>NM_001320658.1</t>
  </si>
  <si>
    <t>NM_022970.3</t>
  </si>
  <si>
    <t>NM_023029.2</t>
  </si>
  <si>
    <t>NR_073009.1</t>
  </si>
  <si>
    <t>NM_000142.4</t>
  </si>
  <si>
    <t>NM_001163213.1</t>
  </si>
  <si>
    <t>NM_022965.3</t>
  </si>
  <si>
    <t>NM_001291980.1</t>
  </si>
  <si>
    <t>NM_002011.4</t>
  </si>
  <si>
    <t>NM_022963.3</t>
  </si>
  <si>
    <t>NM_213647.2</t>
  </si>
  <si>
    <t>NM_000143.3</t>
  </si>
  <si>
    <t>NM_144606.5</t>
  </si>
  <si>
    <t>NM_144997.5</t>
  </si>
  <si>
    <t>NR_144386.1</t>
  </si>
  <si>
    <t>NR_144387.1</t>
  </si>
  <si>
    <t>NM_001346146.1</t>
  </si>
  <si>
    <t>NM_013231.5</t>
  </si>
  <si>
    <t>NM_001346144.1</t>
  </si>
  <si>
    <t>NM_001346145.1</t>
  </si>
  <si>
    <t>NR_144385.1</t>
  </si>
  <si>
    <t>NM_001346143.1</t>
  </si>
  <si>
    <t>NM_002019.4</t>
  </si>
  <si>
    <t>NM_001160030.1</t>
  </si>
  <si>
    <t>NM_001159920.1</t>
  </si>
  <si>
    <t>NM_001160031.1</t>
  </si>
  <si>
    <t>NR_130706.1</t>
  </si>
  <si>
    <t>NM_002020.4</t>
  </si>
  <si>
    <t>NM_182925.4</t>
  </si>
  <si>
    <t>NM_023067.3</t>
  </si>
  <si>
    <t>NM_001303433.1</t>
  </si>
  <si>
    <t>NM_003902.4</t>
  </si>
  <si>
    <t>NR_130152.1</t>
  </si>
  <si>
    <t>NM_024642.4</t>
  </si>
  <si>
    <t>NM_002049.3</t>
  </si>
  <si>
    <t>NM_001002295.1</t>
  </si>
  <si>
    <t>NM_002051.2</t>
  </si>
  <si>
    <t>NM_001130009.2</t>
  </si>
  <si>
    <t>NM_182625.4</t>
  </si>
  <si>
    <t>NM_002067.4</t>
  </si>
  <si>
    <t>NM_002072.4</t>
  </si>
  <si>
    <t>NM_001309861.1</t>
  </si>
  <si>
    <t>NM_001309883.1</t>
  </si>
  <si>
    <t>NR_132273.1</t>
  </si>
  <si>
    <t>NM_001077488.3</t>
  </si>
  <si>
    <t>NR_132272.1</t>
  </si>
  <si>
    <t>NM_001191322.1</t>
  </si>
  <si>
    <t>NM_001191323.1</t>
  </si>
  <si>
    <t>NM_013372.6</t>
  </si>
  <si>
    <t>NM_001134408.2</t>
  </si>
  <si>
    <t>NM_001134407.2</t>
  </si>
  <si>
    <t>NM_000833.4</t>
  </si>
  <si>
    <t>NM_002107.4</t>
  </si>
  <si>
    <t>NM_000601.5</t>
  </si>
  <si>
    <t>NM_001010931.2</t>
  </si>
  <si>
    <t>NM_001010932.2</t>
  </si>
  <si>
    <t>NM_001010933.2</t>
  </si>
  <si>
    <t>NM_001010934.2</t>
  </si>
  <si>
    <t>NM_003537.3</t>
  </si>
  <si>
    <t>NM_000545.6</t>
  </si>
  <si>
    <t>NM_001306179.1</t>
  </si>
  <si>
    <t>NM_001318186.1</t>
  </si>
  <si>
    <t>NM_001318187.1</t>
  </si>
  <si>
    <t>NM_001318188.1</t>
  </si>
  <si>
    <t>NM_002140.4</t>
  </si>
  <si>
    <t>NM_031262.3</t>
  </si>
  <si>
    <t>NM_031263.3</t>
  </si>
  <si>
    <t>NM_006361.5</t>
  </si>
  <si>
    <t>NM_001130442.2</t>
  </si>
  <si>
    <t>NM_001318054.1</t>
  </si>
  <si>
    <t>NM_005343.3</t>
  </si>
  <si>
    <t>NM_176795.4</t>
  </si>
  <si>
    <t>NM_005348.3</t>
  </si>
  <si>
    <t>NM_001017963.2</t>
  </si>
  <si>
    <t>NM_002167.4</t>
  </si>
  <si>
    <t>NM_001282386.1</t>
  </si>
  <si>
    <t>NM_001282387.1</t>
  </si>
  <si>
    <t>NM_005896.3</t>
  </si>
  <si>
    <t>NM_001289910.1</t>
  </si>
  <si>
    <t>NM_002168.3</t>
  </si>
  <si>
    <t>NM_001290114.1</t>
  </si>
  <si>
    <t>NM_001291858.1</t>
  </si>
  <si>
    <t>NM_000875.4</t>
  </si>
  <si>
    <t>NM_001220765.2</t>
  </si>
  <si>
    <t>NM_001220767.2</t>
  </si>
  <si>
    <t>NM_001220768.2</t>
  </si>
  <si>
    <t>NM_001220770.2</t>
  </si>
  <si>
    <t>NM_001220771.2</t>
  </si>
  <si>
    <t>NM_001291837.1</t>
  </si>
  <si>
    <t>NM_001291838.1</t>
  </si>
  <si>
    <t>NM_001291839.1</t>
  </si>
  <si>
    <t>NM_001291840.1</t>
  </si>
  <si>
    <t>NM_001291841.1</t>
  </si>
  <si>
    <t>NM_001291842.1</t>
  </si>
  <si>
    <t>NM_001291843.1</t>
  </si>
  <si>
    <t>NM_001291844.1</t>
  </si>
  <si>
    <t>NM_001291845.1</t>
  </si>
  <si>
    <t>NM_001291846.1</t>
  </si>
  <si>
    <t>NM_001291847.1</t>
  </si>
  <si>
    <t>NM_006060.5</t>
  </si>
  <si>
    <t>NM_001257408.1</t>
  </si>
  <si>
    <t>NM_001257409.1</t>
  </si>
  <si>
    <t>NM_001257410.1</t>
  </si>
  <si>
    <t>NM_001257411.1</t>
  </si>
  <si>
    <t>NM_001257412.1</t>
  </si>
  <si>
    <t>NM_001257413.1</t>
  </si>
  <si>
    <t>NM_001257414.1</t>
  </si>
  <si>
    <t>NM_001284514.1</t>
  </si>
  <si>
    <t>NM_001284515.1</t>
  </si>
  <si>
    <t>NM_001284516.1</t>
  </si>
  <si>
    <t>NM_012481.4</t>
  </si>
  <si>
    <t>NM_183228.2</t>
  </si>
  <si>
    <t>NM_183229.2</t>
  </si>
  <si>
    <t>NM_183230.2</t>
  </si>
  <si>
    <t>NM_183231.2</t>
  </si>
  <si>
    <t>NM_183232.2</t>
  </si>
  <si>
    <t>NM_002185.3</t>
  </si>
  <si>
    <t>NR_120485.1</t>
  </si>
  <si>
    <t>NM_002192.3</t>
  </si>
  <si>
    <t>NM_001195286.1</t>
  </si>
  <si>
    <t>NM_002460.3</t>
  </si>
  <si>
    <t>NR_046000.2</t>
  </si>
  <si>
    <t>NM_001320923.1</t>
  </si>
  <si>
    <t>NM_001321852.1</t>
  </si>
  <si>
    <t>NM_001321853.1</t>
  </si>
  <si>
    <t>NM_001321854.1</t>
  </si>
  <si>
    <t>NM_001321855.1</t>
  </si>
  <si>
    <t>NM_001321856.1</t>
  </si>
  <si>
    <t>NM_001321857.1</t>
  </si>
  <si>
    <t>NM_002227.3</t>
  </si>
  <si>
    <t>NM_001322194.1</t>
  </si>
  <si>
    <t>NM_001322195.1</t>
  </si>
  <si>
    <t>NM_001322196.1</t>
  </si>
  <si>
    <t>NM_001322198.1</t>
  </si>
  <si>
    <t>NM_001322199.1</t>
  </si>
  <si>
    <t>NM_001322204.1</t>
  </si>
  <si>
    <t>NM_000215.3</t>
  </si>
  <si>
    <t>NM_006766.4</t>
  </si>
  <si>
    <t>NM_001305878.1</t>
  </si>
  <si>
    <t>NM_002233.3</t>
  </si>
  <si>
    <t>NM_022054.3</t>
  </si>
  <si>
    <t>NM_001146702.1</t>
  </si>
  <si>
    <t>NM_001282622.1</t>
  </si>
  <si>
    <t>NM_004187.3</t>
  </si>
  <si>
    <t>NM_001291415.1</t>
  </si>
  <si>
    <t>NM_001291416.1</t>
  </si>
  <si>
    <t>NM_001291417.1</t>
  </si>
  <si>
    <t>NM_001291418.1</t>
  </si>
  <si>
    <t>NM_001291421.1</t>
  </si>
  <si>
    <t>NM_021140.3</t>
  </si>
  <si>
    <t>NR_111960.1</t>
  </si>
  <si>
    <t>NM_002253.2</t>
  </si>
  <si>
    <t>NM_012289.3</t>
  </si>
  <si>
    <t>NM_203500.1</t>
  </si>
  <si>
    <t>NM_000222.2</t>
  </si>
  <si>
    <t>NM_001093772.1</t>
  </si>
  <si>
    <t>NM_173546.2</t>
  </si>
  <si>
    <t>NM_130446.2</t>
  </si>
  <si>
    <t>NM_014727.2</t>
  </si>
  <si>
    <t>NM_003482.3</t>
  </si>
  <si>
    <t>NM_018557.2</t>
  </si>
  <si>
    <t>NM_022143.4</t>
  </si>
  <si>
    <t>NM_001244585.1</t>
  </si>
  <si>
    <t>NM_001270643.1</t>
  </si>
  <si>
    <t>NM_016019.4</t>
  </si>
  <si>
    <t>NM_002755.3</t>
  </si>
  <si>
    <t>NM_030662.3</t>
  </si>
  <si>
    <t>NM_001281435.1</t>
  </si>
  <si>
    <t>NM_003010.3</t>
  </si>
  <si>
    <t>NM_005921.1</t>
  </si>
  <si>
    <t>NM_003954.4</t>
  </si>
  <si>
    <t>NM_002745.4</t>
  </si>
  <si>
    <t>NM_138957.3</t>
  </si>
  <si>
    <t>NM_001197320.1</t>
  </si>
  <si>
    <t>NM_021960.4</t>
  </si>
  <si>
    <t>NM_182763.2</t>
  </si>
  <si>
    <t>NM_001145337.2</t>
  </si>
  <si>
    <t>NM_001145339.2</t>
  </si>
  <si>
    <t>NM_001145340.2</t>
  </si>
  <si>
    <t>NM_001278462.1</t>
  </si>
  <si>
    <t>NM_002392.5</t>
  </si>
  <si>
    <t>NM_001204171.1</t>
  </si>
  <si>
    <t>NM_001204172.1</t>
  </si>
  <si>
    <t>NM_001278516.1</t>
  </si>
  <si>
    <t>NM_001278517.1</t>
  </si>
  <si>
    <t>NM_001278518.1</t>
  </si>
  <si>
    <t>NM_001278519.1</t>
  </si>
  <si>
    <t>NM_002393.4</t>
  </si>
  <si>
    <t>NM_005120.2</t>
  </si>
  <si>
    <t>NM_001145785.1</t>
  </si>
  <si>
    <t>NM_000244.3</t>
  </si>
  <si>
    <t>NM_130799.2</t>
  </si>
  <si>
    <t>NM_130800.2</t>
  </si>
  <si>
    <t>NM_130801.2</t>
  </si>
  <si>
    <t>NM_130802.2</t>
  </si>
  <si>
    <t>NM_130803.2</t>
  </si>
  <si>
    <t>NM_130804.2</t>
  </si>
  <si>
    <t>NM_000245.3</t>
  </si>
  <si>
    <t>NM_001127500.2</t>
  </si>
  <si>
    <t>NM_001324401.1</t>
  </si>
  <si>
    <t>NM_001324402.1</t>
  </si>
  <si>
    <t>NM_000248.3</t>
  </si>
  <si>
    <t>NM_001184967.1</t>
  </si>
  <si>
    <t>NM_001184968.1</t>
  </si>
  <si>
    <t>NM_006722.2</t>
  </si>
  <si>
    <t>NM_198158.2</t>
  </si>
  <si>
    <t>NM_198159.2</t>
  </si>
  <si>
    <t>NM_198177.2</t>
  </si>
  <si>
    <t>NM_198178.2</t>
  </si>
  <si>
    <t>NM_000249.3</t>
  </si>
  <si>
    <t>NM_001167617.1</t>
  </si>
  <si>
    <t>NM_001167618.1</t>
  </si>
  <si>
    <t>NM_001167619.1</t>
  </si>
  <si>
    <t>NM_001258271.1</t>
  </si>
  <si>
    <t>NM_001258273.1</t>
  </si>
  <si>
    <t>NM_001258274.1</t>
  </si>
  <si>
    <t>NM_005373.2</t>
  </si>
  <si>
    <t>NM_000251.2</t>
  </si>
  <si>
    <t>NM_001258281.1</t>
  </si>
  <si>
    <t>NM_004958.3</t>
  </si>
  <si>
    <t>NM_001048171.1</t>
  </si>
  <si>
    <t>NM_001048172.1</t>
  </si>
  <si>
    <t>NM_001048173.1</t>
  </si>
  <si>
    <t>NM_001048174.1</t>
  </si>
  <si>
    <t>NM_001128425.1</t>
  </si>
  <si>
    <t>NM_001293190.1</t>
  </si>
  <si>
    <t>NM_001293191.1</t>
  </si>
  <si>
    <t>NM_001293192.1</t>
  </si>
  <si>
    <t>NM_001293195.1</t>
  </si>
  <si>
    <t>NM_001293196.1</t>
  </si>
  <si>
    <t>NM_012222.2</t>
  </si>
  <si>
    <t>NM_002467.4</t>
  </si>
  <si>
    <t>NM_001033081.2</t>
  </si>
  <si>
    <t>NM_001033082.2</t>
  </si>
  <si>
    <t>NM_005376.4</t>
  </si>
  <si>
    <t>NM_001293228.1</t>
  </si>
  <si>
    <t>NM_001293231.1</t>
  </si>
  <si>
    <t>NM_001293233.1</t>
  </si>
  <si>
    <t>NM_005378.5</t>
  </si>
  <si>
    <t>NM_001172566.1</t>
  </si>
  <si>
    <t>NM_001172567.1</t>
  </si>
  <si>
    <t>NM_001172568.1</t>
  </si>
  <si>
    <t>NM_001172569.1</t>
  </si>
  <si>
    <t>NM_002468.4</t>
  </si>
  <si>
    <t>NM_002485.4</t>
  </si>
  <si>
    <t>NM_001024688.2</t>
  </si>
  <si>
    <t>NM_000267.3</t>
  </si>
  <si>
    <t>NM_001042492.2</t>
  </si>
  <si>
    <t>NM_001128147.2</t>
  </si>
  <si>
    <t>NM_181831.2</t>
  </si>
  <si>
    <t>NM_181825.2</t>
  </si>
  <si>
    <t>NM_181830.2</t>
  </si>
  <si>
    <t>NM_181828.2</t>
  </si>
  <si>
    <t>NM_181829.2</t>
  </si>
  <si>
    <t>NM_181833.2</t>
  </si>
  <si>
    <t>NM_000268.3</t>
  </si>
  <si>
    <t>NM_016418.5</t>
  </si>
  <si>
    <t>NM_181832.2</t>
  </si>
  <si>
    <t>NM_001145412.3</t>
  </si>
  <si>
    <t>NM_001145413.3</t>
  </si>
  <si>
    <t>NM_001313900.1</t>
  </si>
  <si>
    <t>NM_001313901.1</t>
  </si>
  <si>
    <t>NM_001313902.1</t>
  </si>
  <si>
    <t>NM_001313903.1</t>
  </si>
  <si>
    <t>NM_001313904.1</t>
  </si>
  <si>
    <t>NM_006164.4</t>
  </si>
  <si>
    <t>NM_020529.2</t>
  </si>
  <si>
    <t>NM_003317.3</t>
  </si>
  <si>
    <t>NM_001079668.2</t>
  </si>
  <si>
    <t>NM_000620.4</t>
  </si>
  <si>
    <t>NM_001204213.1</t>
  </si>
  <si>
    <t>NM_001204214.1</t>
  </si>
  <si>
    <t>NM_001204218.1</t>
  </si>
  <si>
    <t>NM_017617.4</t>
  </si>
  <si>
    <t>NM_001200001.1</t>
  </si>
  <si>
    <t>NM_024408.3</t>
  </si>
  <si>
    <t>NM_000435.2</t>
  </si>
  <si>
    <t>NM_001321307.1</t>
  </si>
  <si>
    <t>NM_002519.2</t>
  </si>
  <si>
    <t>NM_001037738.2</t>
  </si>
  <si>
    <t>NM_002520.6</t>
  </si>
  <si>
    <t>NM_199185.3</t>
  </si>
  <si>
    <t>NM_022455.4</t>
  </si>
  <si>
    <t>NM_172349.2</t>
  </si>
  <si>
    <t>NM_001134373.2</t>
  </si>
  <si>
    <t>NM_012229.4</t>
  </si>
  <si>
    <t>NM_001007792.1</t>
  </si>
  <si>
    <t>NM_001012331.1</t>
  </si>
  <si>
    <t>NM_002529.3</t>
  </si>
  <si>
    <t>NM_001007097.2</t>
  </si>
  <si>
    <t>NM_001018064.2</t>
  </si>
  <si>
    <t>NM_001018065.2</t>
  </si>
  <si>
    <t>NM_001018066.2</t>
  </si>
  <si>
    <t>NM_001291937.1</t>
  </si>
  <si>
    <t>NM_006180.4</t>
  </si>
  <si>
    <t>NM_001012338.2</t>
  </si>
  <si>
    <t>NM_002530.3</t>
  </si>
  <si>
    <t>NM_001243101.1</t>
  </si>
  <si>
    <t>NM_001320135.1</t>
  </si>
  <si>
    <t>NM_001320134.1</t>
  </si>
  <si>
    <t>NM_001007156.2</t>
  </si>
  <si>
    <t>NM_001004486.1</t>
  </si>
  <si>
    <t>NM_001005195.1</t>
  </si>
  <si>
    <t>NM_002564.3</t>
  </si>
  <si>
    <t>NM_176071.2</t>
  </si>
  <si>
    <t>NM_176072.2</t>
  </si>
  <si>
    <t>NM_001128166.2</t>
  </si>
  <si>
    <t>NM_001128167.2</t>
  </si>
  <si>
    <t>NM_001128168.2</t>
  </si>
  <si>
    <t>NM_001128172.2</t>
  </si>
  <si>
    <t>NM_001128173.2</t>
  </si>
  <si>
    <t>NM_001324325.1</t>
  </si>
  <si>
    <t>NM_001324326.1</t>
  </si>
  <si>
    <t>NM_001324327.1</t>
  </si>
  <si>
    <t>NM_001324328.1</t>
  </si>
  <si>
    <t>NM_001324329.1</t>
  </si>
  <si>
    <t>NM_001324330.1</t>
  </si>
  <si>
    <t>NM_001324331.1</t>
  </si>
  <si>
    <t>NM_001324332.1</t>
  </si>
  <si>
    <t>NM_001324333.1</t>
  </si>
  <si>
    <t>NM_001324334.1</t>
  </si>
  <si>
    <t>NM_002578.4</t>
  </si>
  <si>
    <t>NR_136740.1</t>
  </si>
  <si>
    <t>NR_136741.1</t>
  </si>
  <si>
    <t>NR_136742.1</t>
  </si>
  <si>
    <t>NR_136743.1</t>
  </si>
  <si>
    <t>NR_136744.1</t>
  </si>
  <si>
    <t>NR_136745.1</t>
  </si>
  <si>
    <t>NR_136746.1</t>
  </si>
  <si>
    <t>NR_136747.1</t>
  </si>
  <si>
    <t>NR_136748.1</t>
  </si>
  <si>
    <t>NM_024675.3</t>
  </si>
  <si>
    <t>NM_001280547.1</t>
  </si>
  <si>
    <t>NM_001280548.1</t>
  </si>
  <si>
    <t>NM_001280549.1</t>
  </si>
  <si>
    <t>NM_001280550.1</t>
  </si>
  <si>
    <t>NM_001280551.1</t>
  </si>
  <si>
    <t>NM_001280552.1</t>
  </si>
  <si>
    <t>NM_001280553.1</t>
  </si>
  <si>
    <t>NM_001280554.1</t>
  </si>
  <si>
    <t>NM_001280555.1</t>
  </si>
  <si>
    <t>NM_001280556.1</t>
  </si>
  <si>
    <t>NM_016734.2</t>
  </si>
  <si>
    <t>NR_103999.1</t>
  </si>
  <si>
    <t>NR_104000.1</t>
  </si>
  <si>
    <t>NM_018313.4</t>
  </si>
  <si>
    <t>NM_181042.4</t>
  </si>
  <si>
    <t>NM_013340.3</t>
  </si>
  <si>
    <t>NM_001347827.1</t>
  </si>
  <si>
    <t>NM_001347828.1</t>
  </si>
  <si>
    <t>NM_001347829.1</t>
  </si>
  <si>
    <t>NM_001347830.1</t>
  </si>
  <si>
    <t>NM_006206.5</t>
  </si>
  <si>
    <t>NM_002609.3</t>
  </si>
  <si>
    <t>NM_001015877.1</t>
  </si>
  <si>
    <t>NM_032335.3</t>
  </si>
  <si>
    <t>NM_032458.2</t>
  </si>
  <si>
    <t>NM_006218.3</t>
  </si>
  <si>
    <t>NM_001242466.1</t>
  </si>
  <si>
    <t>NM_181504.3</t>
  </si>
  <si>
    <t>NM_181523.2</t>
  </si>
  <si>
    <t>NM_181524.1</t>
  </si>
  <si>
    <t>NM_005027.3</t>
  </si>
  <si>
    <t>NR_073517.1</t>
  </si>
  <si>
    <t>NM_001243186.1</t>
  </si>
  <si>
    <t>NM_002648.3</t>
  </si>
  <si>
    <t>NM_182811.1</t>
  </si>
  <si>
    <t>NM_002660.2</t>
  </si>
  <si>
    <t>NM_000534.4</t>
  </si>
  <si>
    <t>NM_001128143.1</t>
  </si>
  <si>
    <t>NM_001128144.1</t>
  </si>
  <si>
    <t>NM_001289408.1</t>
  </si>
  <si>
    <t>NM_001289409.1</t>
  </si>
  <si>
    <t>NM_001321044.1</t>
  </si>
  <si>
    <t>NM_001321045.1</t>
  </si>
  <si>
    <t>NM_001321046.1</t>
  </si>
  <si>
    <t>NM_001321047.1</t>
  </si>
  <si>
    <t>NM_001321048.1</t>
  </si>
  <si>
    <t>NM_001321049.1</t>
  </si>
  <si>
    <t>NM_001321051.1</t>
  </si>
  <si>
    <t>NR_110332.1</t>
  </si>
  <si>
    <t>NM_001322003.1</t>
  </si>
  <si>
    <t>NM_001322004.1</t>
  </si>
  <si>
    <t>NM_001322005.1</t>
  </si>
  <si>
    <t>NM_001322006.1</t>
  </si>
  <si>
    <t>NM_001322007.1</t>
  </si>
  <si>
    <t>NM_001322008.1</t>
  </si>
  <si>
    <t>NM_001322009.1</t>
  </si>
  <si>
    <t>NM_001322010.1</t>
  </si>
  <si>
    <t>NM_001322011.1</t>
  </si>
  <si>
    <t>NM_001322012.1</t>
  </si>
  <si>
    <t>NM_001322013.1</t>
  </si>
  <si>
    <t>NM_001322014.1</t>
  </si>
  <si>
    <t>NM_001322015.1</t>
  </si>
  <si>
    <t>NR_136154.1</t>
  </si>
  <si>
    <t>NM_001256849.1</t>
  </si>
  <si>
    <t>NM_001308632.1</t>
  </si>
  <si>
    <t>NM_002691.3</t>
  </si>
  <si>
    <t>NR_046402.1</t>
  </si>
  <si>
    <t>NM_006231.3</t>
  </si>
  <si>
    <t>NM_003620.3</t>
  </si>
  <si>
    <t>NM_014225.5</t>
  </si>
  <si>
    <t>NR_033500.1</t>
  </si>
  <si>
    <t>NM_023014.1</t>
  </si>
  <si>
    <t>NM_001198.3</t>
  </si>
  <si>
    <t>NM_182907.2</t>
  </si>
  <si>
    <t>NM_001083116.1</t>
  </si>
  <si>
    <t>NM_005041.4</t>
  </si>
  <si>
    <t>NM_001276289.1</t>
  </si>
  <si>
    <t>NM_001276290.1</t>
  </si>
  <si>
    <t>NM_001278433.1</t>
  </si>
  <si>
    <t>NM_002734.4</t>
  </si>
  <si>
    <t>NM_212471.2</t>
  </si>
  <si>
    <t>NM_212472.2</t>
  </si>
  <si>
    <t>NM_006904.6</t>
  </si>
  <si>
    <t>NM_001081640.1</t>
  </si>
  <si>
    <t>NM_001031698.2</t>
  </si>
  <si>
    <t>NM_012272.2</t>
  </si>
  <si>
    <t>NM_006445.3</t>
  </si>
  <si>
    <t>NM_002769.4</t>
  </si>
  <si>
    <t>NM_000264.3</t>
  </si>
  <si>
    <t>NM_001083602.1</t>
  </si>
  <si>
    <t>NM_001083603.1</t>
  </si>
  <si>
    <t>NM_001083604.1</t>
  </si>
  <si>
    <t>NM_001083605.1</t>
  </si>
  <si>
    <t>NM_001083606.1</t>
  </si>
  <si>
    <t>NM_001083607.1</t>
  </si>
  <si>
    <t>NM_000314.6</t>
  </si>
  <si>
    <t>NM_001304717.2</t>
  </si>
  <si>
    <t>NM_001304718.1</t>
  </si>
  <si>
    <t>NM_001330437.1</t>
  </si>
  <si>
    <t>NM_002834.4</t>
  </si>
  <si>
    <t>NM_080601.2</t>
  </si>
  <si>
    <t>NM_006908.4</t>
  </si>
  <si>
    <t>NM_018890.3</t>
  </si>
  <si>
    <t>NM_006265.2</t>
  </si>
  <si>
    <t>NM_005732.3</t>
  </si>
  <si>
    <t>NM_001164270.1</t>
  </si>
  <si>
    <t>NM_002875.4</t>
  </si>
  <si>
    <t>NM_133487.3</t>
  </si>
  <si>
    <t>NM_001164269.1</t>
  </si>
  <si>
    <t>NM_001321819.1</t>
  </si>
  <si>
    <t>NM_133510.3</t>
  </si>
  <si>
    <t>NM_002877.5</t>
  </si>
  <si>
    <t>NM_001321814.1</t>
  </si>
  <si>
    <t>NM_133509.3</t>
  </si>
  <si>
    <t>NM_001321810.1</t>
  </si>
  <si>
    <t>NM_001321821.1</t>
  </si>
  <si>
    <t>NM_001321809.1</t>
  </si>
  <si>
    <t>NM_001321818.1</t>
  </si>
  <si>
    <t>NM_001321817.1</t>
  </si>
  <si>
    <t>NM_001321812.1</t>
  </si>
  <si>
    <t>NM_001321815.1</t>
  </si>
  <si>
    <t>NM_002876.3</t>
  </si>
  <si>
    <t>NM_058216.2</t>
  </si>
  <si>
    <t>NR_103872.1</t>
  </si>
  <si>
    <t>NR_103873.1</t>
  </si>
  <si>
    <t>NM_001142571.1</t>
  </si>
  <si>
    <t>NM_002878.3</t>
  </si>
  <si>
    <t>NM_133629.2</t>
  </si>
  <si>
    <t>NR_037711.1</t>
  </si>
  <si>
    <t>NR_037712.1</t>
  </si>
  <si>
    <t>NM_001142548.1</t>
  </si>
  <si>
    <t>NM_003579.3</t>
  </si>
  <si>
    <t>NM_002880.3</t>
  </si>
  <si>
    <t>NM_000321.2</t>
  </si>
  <si>
    <t>NM_005045.3</t>
  </si>
  <si>
    <t>NM_173054.2</t>
  </si>
  <si>
    <t>NM_020630.4</t>
  </si>
  <si>
    <t>NM_020975.4</t>
  </si>
  <si>
    <t>NM_005614.3</t>
  </si>
  <si>
    <t>NM_001313941.1</t>
  </si>
  <si>
    <t>NM_001313943.1</t>
  </si>
  <si>
    <t>NM_001313944.1</t>
  </si>
  <si>
    <t>NM_001313945.1</t>
  </si>
  <si>
    <t>NM_001313946.1</t>
  </si>
  <si>
    <t>NM_001313947.1</t>
  </si>
  <si>
    <t>NM_001664.3</t>
  </si>
  <si>
    <t>NM_001256820.1</t>
  </si>
  <si>
    <t>NM_001256821.1</t>
  </si>
  <si>
    <t>NM_006912.5</t>
  </si>
  <si>
    <t>NM_001305544.1</t>
  </si>
  <si>
    <t>NM_001305545.1</t>
  </si>
  <si>
    <t>NM_017763.5</t>
  </si>
  <si>
    <t>NM_002944.2</t>
  </si>
  <si>
    <t>NM_002945.3</t>
  </si>
  <si>
    <t>NM_001001890.2</t>
  </si>
  <si>
    <t>NM_001754.4</t>
  </si>
  <si>
    <t>NM_001122607.1</t>
  </si>
  <si>
    <t>NM_003000.2</t>
  </si>
  <si>
    <t>NM_001130110.1</t>
  </si>
  <si>
    <t>NM_015559.2</t>
  </si>
  <si>
    <t>NM_014159.6</t>
  </si>
  <si>
    <t>NM_001346363.1</t>
  </si>
  <si>
    <t>NM_001346364.1</t>
  </si>
  <si>
    <t>NM_001346409.1</t>
  </si>
  <si>
    <t>NM_001346410.1</t>
  </si>
  <si>
    <t>NM_005877.5</t>
  </si>
  <si>
    <t>NM_001005526.2</t>
  </si>
  <si>
    <t>NM_001308824.1</t>
  </si>
  <si>
    <t>NM_012433.3</t>
  </si>
  <si>
    <t>NM_001291424.1</t>
  </si>
  <si>
    <t>NM_005475.2</t>
  </si>
  <si>
    <t>NM_001114937.2</t>
  </si>
  <si>
    <t>NM_002351.4</t>
  </si>
  <si>
    <t>NM_005901.5</t>
  </si>
  <si>
    <t>NM_001003652.3</t>
  </si>
  <si>
    <t>NM_001135937.2</t>
  </si>
  <si>
    <t>NM_005359.5</t>
  </si>
  <si>
    <t>NM_001128844.1</t>
  </si>
  <si>
    <t>NM_001128845.1</t>
  </si>
  <si>
    <t>NM_001128846.1</t>
  </si>
  <si>
    <t>NM_001128847.1</t>
  </si>
  <si>
    <t>NM_001128848.1</t>
  </si>
  <si>
    <t>NM_001128849.1</t>
  </si>
  <si>
    <t>NM_003072.3</t>
  </si>
  <si>
    <t>NM_001007468.2</t>
  </si>
  <si>
    <t>NM_001317946.1</t>
  </si>
  <si>
    <t>NM_003073.4</t>
  </si>
  <si>
    <t>NM_001281463.1</t>
  </si>
  <si>
    <t>NM_006306.3</t>
  </si>
  <si>
    <t>NM_005631.4</t>
  </si>
  <si>
    <t>NM_014390.3</t>
  </si>
  <si>
    <t>NM_003745.1</t>
  </si>
  <si>
    <t>NM_003106.3</t>
  </si>
  <si>
    <t>NM_000346.3</t>
  </si>
  <si>
    <t>NM_001007226.1</t>
  </si>
  <si>
    <t>NM_001007227.1</t>
  </si>
  <si>
    <t>NM_001007228.1</t>
  </si>
  <si>
    <t>NM_001007229.1</t>
  </si>
  <si>
    <t>NM_001007230.1</t>
  </si>
  <si>
    <t>NM_003563.3</t>
  </si>
  <si>
    <t>NM_005417.4</t>
  </si>
  <si>
    <t>NM_198291.2</t>
  </si>
  <si>
    <t>NM_006947.3</t>
  </si>
  <si>
    <t>NM_001195427.1</t>
  </si>
  <si>
    <t>NM_003016.4</t>
  </si>
  <si>
    <t>NR_036608.1</t>
  </si>
  <si>
    <t>NM_001042749.2</t>
  </si>
  <si>
    <t>NM_001042750.1</t>
  </si>
  <si>
    <t>NM_001042751.1</t>
  </si>
  <si>
    <t>NM_001282418.1</t>
  </si>
  <si>
    <t>NM_006603.4</t>
  </si>
  <si>
    <t>NM_003150.3</t>
  </si>
  <si>
    <t>NM_139276.2</t>
  </si>
  <si>
    <t>NM_213662.1</t>
  </si>
  <si>
    <t>NM_000455.4</t>
  </si>
  <si>
    <t>NM_001127396.2</t>
  </si>
  <si>
    <t>NM_001272034.1</t>
  </si>
  <si>
    <t>NM_006949.3</t>
  </si>
  <si>
    <t>NR_073560.1</t>
  </si>
  <si>
    <t>NM_001178133.1</t>
  </si>
  <si>
    <t>NM_016169.3</t>
  </si>
  <si>
    <t>NM_001321207.1</t>
  </si>
  <si>
    <t>NM_015355.3</t>
  </si>
  <si>
    <t>NM_001347701.1</t>
  </si>
  <si>
    <t>NM_001347702.1</t>
  </si>
  <si>
    <t>NM_033071.3</t>
  </si>
  <si>
    <t>NM_182961.3</t>
  </si>
  <si>
    <t>NM_001290403.1</t>
  </si>
  <si>
    <t>NM_001290404.1</t>
  </si>
  <si>
    <t>NM_001290405.1</t>
  </si>
  <si>
    <t>NM_001290406.1</t>
  </si>
  <si>
    <t>NM_001136139.2</t>
  </si>
  <si>
    <t>NM_003200.3</t>
  </si>
  <si>
    <t>NR_001566.1</t>
  </si>
  <si>
    <t>NM_001193376.1</t>
  </si>
  <si>
    <t>NM_198253.2</t>
  </si>
  <si>
    <t>NM_001127208.2</t>
  </si>
  <si>
    <t>NM_017628.4</t>
  </si>
  <si>
    <t>NM_001024847.2</t>
  </si>
  <si>
    <t>NM_003242.5</t>
  </si>
  <si>
    <t>NM_001270507.1</t>
  </si>
  <si>
    <t>NM_001270508.1</t>
  </si>
  <si>
    <t>NM_006290.3</t>
  </si>
  <si>
    <t>NM_012452.2</t>
  </si>
  <si>
    <t>NM_001297605.1</t>
  </si>
  <si>
    <t>NM_003820.3</t>
  </si>
  <si>
    <t>NM_000546.5</t>
  </si>
  <si>
    <t>NM_001126112.2</t>
  </si>
  <si>
    <t>NM_001126113.2</t>
  </si>
  <si>
    <t>NM_001126114.2</t>
  </si>
  <si>
    <t>NM_001126115.1</t>
  </si>
  <si>
    <t>NM_001126116.1</t>
  </si>
  <si>
    <t>NM_001126117.1</t>
  </si>
  <si>
    <t>NM_001126118.1</t>
  </si>
  <si>
    <t>NM_001276695.1</t>
  </si>
  <si>
    <t>NM_001276696.1</t>
  </si>
  <si>
    <t>NM_001276697.1</t>
  </si>
  <si>
    <t>NM_001276698.1</t>
  </si>
  <si>
    <t>NM_001276699.1</t>
  </si>
  <si>
    <t>NM_001276760.1</t>
  </si>
  <si>
    <t>NM_001276761.1</t>
  </si>
  <si>
    <t>NM_000367.4</t>
  </si>
  <si>
    <t>NM_001346817.1</t>
  </si>
  <si>
    <t>NM_001346818.1</t>
  </si>
  <si>
    <t>NM_001199427.1</t>
  </si>
  <si>
    <t>NM_003300.3</t>
  </si>
  <si>
    <t>NM_145726.2</t>
  </si>
  <si>
    <t>NM_145725.2</t>
  </si>
  <si>
    <t>NM_000368.4</t>
  </si>
  <si>
    <t>NM_001162426.1</t>
  </si>
  <si>
    <t>NM_001162427.1</t>
  </si>
  <si>
    <t>NM_001318829.1</t>
  </si>
  <si>
    <t>NM_001318831.1</t>
  </si>
  <si>
    <t>NM_001318827.1</t>
  </si>
  <si>
    <t>NM_001077183.2</t>
  </si>
  <si>
    <t>NM_001114382.2</t>
  </si>
  <si>
    <t>NM_000548.4</t>
  </si>
  <si>
    <t>NM_001318832.1</t>
  </si>
  <si>
    <t>NM_001018036.2</t>
  </si>
  <si>
    <t>NM_001142626.2</t>
  </si>
  <si>
    <t>NM_000369.2</t>
  </si>
  <si>
    <t>NM_006001.2</t>
  </si>
  <si>
    <t>NM_001025204.1</t>
  </si>
  <si>
    <t>NM_001025203.1</t>
  </si>
  <si>
    <t>NM_006758.2</t>
  </si>
  <si>
    <t>NM_001012478.1</t>
  </si>
  <si>
    <t>NM_007279.2</t>
  </si>
  <si>
    <t>NM_000551.3</t>
  </si>
  <si>
    <t>NM_198156.2</t>
  </si>
  <si>
    <t>NM_000377.2</t>
  </si>
  <si>
    <t>NM_000553.4</t>
  </si>
  <si>
    <t>NM_000378.4</t>
  </si>
  <si>
    <t>NM_024424.3</t>
  </si>
  <si>
    <t>NM_024426.4</t>
  </si>
  <si>
    <t>NM_003400.3</t>
  </si>
  <si>
    <t>NM_005431.1</t>
  </si>
  <si>
    <t>NM_001100119.1</t>
  </si>
  <si>
    <t>NM_005432.3</t>
  </si>
  <si>
    <t>NM_001100118.1</t>
  </si>
  <si>
    <t>NM_006526.2</t>
  </si>
  <si>
    <t>NM_005089.3</t>
  </si>
  <si>
    <t>Transcript with Version</t>
  </si>
  <si>
    <t>NM_001013672.4 (Preferred)</t>
  </si>
  <si>
    <t>NM_004343.3 (Preferred)</t>
  </si>
  <si>
    <t>NM_032415.5 (Preferred)</t>
  </si>
  <si>
    <t>NM_170662.4 (Preferred)</t>
  </si>
  <si>
    <t>NM_012116.3 (Preferred)</t>
  </si>
  <si>
    <t>NM_053056.2 (Preferred)</t>
  </si>
  <si>
    <t>NM_001760.4 (Preferred)</t>
  </si>
  <si>
    <t>NM_001238.3 (Preferred)</t>
  </si>
  <si>
    <t>NM_014143.3 (Preferred)</t>
  </si>
  <si>
    <t>NM_000075.3 (Preferred)</t>
  </si>
  <si>
    <t>NM_001259.6 (Preferred)</t>
  </si>
  <si>
    <t>NM_004936.3 (Preferred)</t>
  </si>
  <si>
    <t>NM_001262.2 (Preferred)</t>
  </si>
  <si>
    <t>NM_001274.5 (Preferred)</t>
  </si>
  <si>
    <t>NM_015125.4 (Preferred)</t>
  </si>
  <si>
    <t>NM_006565.3 (Preferred)</t>
  </si>
  <si>
    <t>NM_001903.4 (Preferred)</t>
  </si>
  <si>
    <t>NM_001904.3 (Preferred)</t>
  </si>
  <si>
    <t>NM_181552.3 (Preferred)</t>
  </si>
  <si>
    <t>NM_015559.3</t>
  </si>
  <si>
    <t>NM_015559.3 (Preferred)</t>
  </si>
  <si>
    <t>ENST00000617185</t>
  </si>
  <si>
    <t>ENSP00000482258</t>
  </si>
  <si>
    <t>ENSP00000478499</t>
  </si>
  <si>
    <t>ENSP00000481179</t>
  </si>
  <si>
    <t>ENSP00000282209</t>
  </si>
  <si>
    <t>ENST00000610292</t>
  </si>
  <si>
    <t>ENSP00000478219</t>
  </si>
  <si>
    <t>ENST00000610538</t>
  </si>
  <si>
    <t>ENSP00000480868</t>
  </si>
  <si>
    <t>ENST00000622645</t>
  </si>
  <si>
    <t>ENSP00000482222</t>
  </si>
  <si>
    <t>ENST00000619186</t>
  </si>
  <si>
    <t>ENSP00000484375</t>
  </si>
  <si>
    <t>ENST00000618944</t>
  </si>
  <si>
    <t>ENSP00000481401</t>
  </si>
  <si>
    <t>ENST00000610623</t>
  </si>
  <si>
    <t>ENSP00000477531</t>
  </si>
  <si>
    <t>ENST00000620739</t>
  </si>
  <si>
    <t>ENSP00000481638</t>
  </si>
  <si>
    <t>ENST00000619485</t>
  </si>
  <si>
    <t>ENSP00000482537</t>
  </si>
  <si>
    <t>NM_000546.5 (Preferred)</t>
  </si>
  <si>
    <t>NM_005475.2 (Preferred)</t>
  </si>
  <si>
    <t>NM_152991.2</t>
  </si>
  <si>
    <t>NM_001308007.1 (Preferred)</t>
  </si>
  <si>
    <t>NM_001127208.2 (Preferred)</t>
  </si>
  <si>
    <t>NM_002168.3 (Preferred)</t>
  </si>
  <si>
    <t>NM_000022.4 (Preferred)</t>
  </si>
  <si>
    <t>NM_000051.3 (Preferred)</t>
  </si>
  <si>
    <t>NM_007294.3 (Preferred)</t>
  </si>
  <si>
    <t>NM_000059.3 (Preferred)</t>
  </si>
  <si>
    <t>NM_032043.2 (Preferred)</t>
  </si>
  <si>
    <t>NM_000061.2 (Preferred)</t>
  </si>
  <si>
    <t>NM_001783.3 (Preferred)</t>
  </si>
  <si>
    <t>NM_024529.4 (Preferred)</t>
  </si>
  <si>
    <t>NM_004360.4 (Preferred)</t>
  </si>
  <si>
    <t>NM_004364.4 (Preferred)</t>
  </si>
  <si>
    <t>NM_156039.3 (Preferred)</t>
  </si>
  <si>
    <t>NM_015247.2 (Preferred)</t>
  </si>
  <si>
    <t>NM_005228.4 (Preferred)</t>
  </si>
  <si>
    <t>NM_004119.2 (Preferred)</t>
  </si>
  <si>
    <t>NM_001145661.1 (Preferred)</t>
  </si>
  <si>
    <t>NM_000215.3 (Preferred)</t>
  </si>
  <si>
    <t>NM_000179.2 (Preferred)</t>
  </si>
  <si>
    <t>NM_022455.4 (Preferred)</t>
  </si>
  <si>
    <t>NM_001178030.1 (Preferred)</t>
  </si>
  <si>
    <t>NM_139276.2 (Preferred)</t>
  </si>
  <si>
    <t>ENST00000602385 (Preferred)</t>
  </si>
  <si>
    <t>NM_000553.5 (Preferred)</t>
  </si>
  <si>
    <t>NM_004655.4 (Preferred)</t>
  </si>
  <si>
    <t>NM_002519.2 (Preferred)</t>
  </si>
  <si>
    <t>NM_003016.4 (Preferred)</t>
  </si>
  <si>
    <t>NM_001042749.2 (Preferred)</t>
  </si>
  <si>
    <t>NM_013340.3 (Preferred)</t>
  </si>
  <si>
    <t>NM_203408.3 (Preferred)</t>
  </si>
  <si>
    <t>ENST00000635625</t>
  </si>
  <si>
    <t>ENSP00000489597</t>
  </si>
  <si>
    <t>NM_002834.4 (Preferred)</t>
  </si>
  <si>
    <t>ENSE00002282389</t>
  </si>
  <si>
    <t>ENSE00002262433</t>
  </si>
  <si>
    <t>ENSE00001455019</t>
  </si>
  <si>
    <t>ENSE00001848508</t>
  </si>
  <si>
    <t>ENSE00001737142</t>
  </si>
  <si>
    <t>ENSE00003110513</t>
  </si>
  <si>
    <t>ENSE00003496983</t>
  </si>
  <si>
    <t>ENSE00003649012</t>
  </si>
  <si>
    <t>ENSE00001597250</t>
  </si>
  <si>
    <t>ENSE00003623239</t>
  </si>
  <si>
    <t>ENSE00003555959</t>
  </si>
  <si>
    <t>ENSE00001795628</t>
  </si>
  <si>
    <t>ENSE00002185659</t>
  </si>
  <si>
    <t>ENSE00002151740</t>
  </si>
  <si>
    <t>ENSE00002195058</t>
  </si>
  <si>
    <t>ENSE00003531722</t>
  </si>
  <si>
    <t>ENSE00003520917</t>
  </si>
  <si>
    <t>ENSE00003544363</t>
  </si>
  <si>
    <t>ENSE00002141629</t>
  </si>
  <si>
    <t>ENSE00003479064</t>
  </si>
  <si>
    <t>ENSE00002162569</t>
  </si>
  <si>
    <t>ENSE00003592171</t>
  </si>
  <si>
    <t>ENSE00003530510</t>
  </si>
  <si>
    <t>ENSE00002306798</t>
  </si>
  <si>
    <t>ENSE00003671205</t>
  </si>
  <si>
    <t>ENSE00002689485</t>
  </si>
  <si>
    <t>ENSE00003533243</t>
  </si>
  <si>
    <t>ENSE00003211113</t>
  </si>
  <si>
    <t>ENSE00002840278</t>
  </si>
  <si>
    <t>ENSE00001230844</t>
  </si>
  <si>
    <t>ENSE00002897511</t>
  </si>
  <si>
    <t>ENSE00001469279</t>
  </si>
  <si>
    <t>ENSE00001591574</t>
  </si>
  <si>
    <t>ENSE00003535502</t>
  </si>
  <si>
    <t>ENSE00001758333</t>
  </si>
  <si>
    <t>ENSE00003643074</t>
  </si>
  <si>
    <t>ENSE00001749606</t>
  </si>
  <si>
    <t>ENSE00003550645</t>
  </si>
  <si>
    <t>ENSE00001609822</t>
  </si>
  <si>
    <t>ENSE00001717288</t>
  </si>
  <si>
    <t>ENSE00003690127</t>
  </si>
  <si>
    <t>ENSE00002307702</t>
  </si>
  <si>
    <t>ENSE00003482549</t>
  </si>
  <si>
    <t>ENSE00002263295</t>
  </si>
  <si>
    <t>ENSE00002321918</t>
  </si>
  <si>
    <t>ENSE00002323793</t>
  </si>
  <si>
    <t>ENSE00002672576</t>
  </si>
  <si>
    <t>ENSE00002667675</t>
  </si>
  <si>
    <t>ENSE00002672390</t>
  </si>
  <si>
    <t>ENSE00002661064</t>
  </si>
  <si>
    <t>ENSE00002666438</t>
  </si>
  <si>
    <t>ENSE00002670469</t>
  </si>
  <si>
    <t>ENSE00002871142</t>
  </si>
  <si>
    <t>ENSE00002207976</t>
  </si>
  <si>
    <t>ENSE00003575480</t>
  </si>
  <si>
    <t>ENSE00003386196</t>
  </si>
  <si>
    <t>ENSE00002297823</t>
  </si>
  <si>
    <t>ENSE00002227371</t>
  </si>
  <si>
    <t>ENSE00001483879</t>
  </si>
  <si>
    <t>ENSE00003654153</t>
  </si>
  <si>
    <t>ENSE00001938650</t>
  </si>
  <si>
    <t>ENSE00002194984</t>
  </si>
  <si>
    <t>ENSE00002182192</t>
  </si>
  <si>
    <t>ENSE00002224677</t>
  </si>
  <si>
    <t>ENSE00003513189</t>
  </si>
  <si>
    <t>ENSE00002252430</t>
  </si>
  <si>
    <t>NM_002019.4 (Preferred)</t>
  </si>
  <si>
    <t>NM_000620.5</t>
  </si>
  <si>
    <t>ENST00000618760</t>
  </si>
  <si>
    <t>ENSP00000477999</t>
  </si>
  <si>
    <t>NM_000620.5 (Preferred)</t>
  </si>
  <si>
    <t>NM_182961.4</t>
  </si>
  <si>
    <t>NM_182961.4 (Preferred)</t>
  </si>
  <si>
    <t>NM_021140.3 (Preferred)</t>
  </si>
  <si>
    <t>NM_014390.4</t>
  </si>
  <si>
    <t>NM_005631.5</t>
  </si>
  <si>
    <t>NM_003106.4</t>
  </si>
  <si>
    <t>NM_000346.4</t>
  </si>
  <si>
    <t>NM_001007228.2</t>
  </si>
  <si>
    <t>NM_006949.4</t>
  </si>
  <si>
    <t>NM_005631.5 (Preferred)</t>
  </si>
  <si>
    <t>NM_003745.1 (Preferred)</t>
  </si>
  <si>
    <t>NM_003106.4 (Preferred)</t>
  </si>
  <si>
    <t>NM_000346.4 (Preferred)</t>
  </si>
  <si>
    <t>NM_198291.2 (Preferred)</t>
  </si>
  <si>
    <t>NM_000455.4 (Preferred)</t>
  </si>
  <si>
    <t>NM_006949.4 (Preferred)</t>
  </si>
  <si>
    <t>NM_016169.3 (Preferred)</t>
  </si>
  <si>
    <t>NM_001136139.4</t>
  </si>
  <si>
    <t>NM_003200.5</t>
  </si>
  <si>
    <t>NM_003200.5 (Preferred)</t>
  </si>
  <si>
    <t>ENST00000612899</t>
  </si>
  <si>
    <t>ENSP00000481570</t>
  </si>
  <si>
    <t>NM_001270508.2</t>
  </si>
  <si>
    <t>NM_001024847.2 (Preferred)</t>
  </si>
  <si>
    <t>NM_006290.3 (Preferred)</t>
  </si>
  <si>
    <t>NM_012452.2 (Preferred)</t>
  </si>
  <si>
    <t>NM_003820.3 (Preferred)</t>
  </si>
  <si>
    <t>NM_000367.4 (Preferred)</t>
  </si>
  <si>
    <t>NM_003300.3 (Preferred)</t>
  </si>
  <si>
    <t>ENST00000642617</t>
  </si>
  <si>
    <t>ENSP00000493773</t>
  </si>
  <si>
    <t>ENST00000643072</t>
  </si>
  <si>
    <t>ENSP00000496691</t>
  </si>
  <si>
    <t>NM_000368.4 (Preferred)</t>
  </si>
  <si>
    <t>NM_006001.3</t>
  </si>
  <si>
    <t>NM_000369.2 (Preferred)</t>
  </si>
  <si>
    <t>NM_006001.3 (Preferred)</t>
  </si>
  <si>
    <t>NM_006758.2 (Preferred)</t>
  </si>
  <si>
    <t>NM_001012478.1 (Preferred)</t>
  </si>
  <si>
    <t>NM_000551.3 (Preferred)</t>
  </si>
  <si>
    <t>NM_001042424.3</t>
  </si>
  <si>
    <t>NM_007331.1</t>
  </si>
  <si>
    <t>NM_133330.2</t>
  </si>
  <si>
    <t>NM_133331.2</t>
  </si>
  <si>
    <t>NM_133334.2</t>
  </si>
  <si>
    <t>NM_133335.3</t>
  </si>
  <si>
    <t>NM_000377.2 (Preferred)</t>
  </si>
  <si>
    <t>NM_133330.2 (Preferred)</t>
  </si>
  <si>
    <t>NM_001130823.3</t>
  </si>
  <si>
    <t>NM_001005360.2 (Preferred)</t>
  </si>
  <si>
    <t>NM_001972.4</t>
  </si>
  <si>
    <t>NM_005233.6</t>
  </si>
  <si>
    <t>NM_022051.2 (Preferred)</t>
  </si>
  <si>
    <t>NM_001972.4 (Preferred)</t>
  </si>
  <si>
    <t>NM_005233.6 (Preferred)</t>
  </si>
  <si>
    <t>NM_005045.3 (Preferred)</t>
  </si>
  <si>
    <t>NM_001754.4 (Preferred)</t>
  </si>
  <si>
    <t>ENST00000541170</t>
  </si>
  <si>
    <t>ENSP00000441604</t>
  </si>
  <si>
    <t>ENST00000619796</t>
  </si>
  <si>
    <t>ENSP00000483438</t>
  </si>
  <si>
    <t>ENST00000354926</t>
  </si>
  <si>
    <t>ENSP00000347005</t>
  </si>
  <si>
    <t>CCDS43656</t>
  </si>
  <si>
    <t>CCDS59510</t>
  </si>
  <si>
    <t>CCDS59085</t>
  </si>
  <si>
    <t>NM_018638.4 (Preferred)</t>
  </si>
  <si>
    <t>NM_016019.4 (Preferred)</t>
  </si>
  <si>
    <t>NM_001015877.1 (Preferred)</t>
  </si>
  <si>
    <t>NM_004302.5 (Preferred)</t>
  </si>
  <si>
    <t>NM_000038.5 (Preferred)</t>
  </si>
  <si>
    <t>NM_003160.2 (Preferred)</t>
  </si>
  <si>
    <t>ENST00000621635</t>
  </si>
  <si>
    <t>ENSP00000483570</t>
  </si>
  <si>
    <t>NM_016507.3 (Preferred)</t>
  </si>
  <si>
    <t>ENSP00000481616</t>
  </si>
  <si>
    <t>NM_004439.7 (Preferred)</t>
  </si>
  <si>
    <t>ENST00000622150</t>
  </si>
  <si>
    <t>ENSP00000480763</t>
  </si>
  <si>
    <t>ENST00000613740</t>
  </si>
  <si>
    <t>ENSP00000478537</t>
  </si>
  <si>
    <t>NM_001982.3 (Preferred)</t>
  </si>
  <si>
    <t>NM_005235.3</t>
  </si>
  <si>
    <t>NM_005235.3 (Preferred)</t>
  </si>
  <si>
    <t>NM_001243428.1 (Preferred)</t>
  </si>
  <si>
    <t>NM_182918.4</t>
  </si>
  <si>
    <t>NM_000125.3 (Preferred)</t>
  </si>
  <si>
    <t>NM_001987.4 (Preferred)</t>
  </si>
  <si>
    <t>NM_130398.4</t>
  </si>
  <si>
    <t>NM_003686.4 (Preferred)</t>
  </si>
  <si>
    <t>NM_004456.4 (Preferred)</t>
  </si>
  <si>
    <t>ABRAXAS1</t>
  </si>
  <si>
    <t>NM_139076.2 (Preferred)</t>
  </si>
  <si>
    <t>NM_017709.4</t>
  </si>
  <si>
    <t>NM_017709.4 (Preferred)</t>
  </si>
  <si>
    <t>TENT5C</t>
  </si>
  <si>
    <t>NM_001286167.2</t>
  </si>
  <si>
    <t>NM_001018112.2</t>
  </si>
  <si>
    <t>NM_001351830.1</t>
  </si>
  <si>
    <t>NM_000136.2 (Preferred)</t>
  </si>
  <si>
    <t>ENSP00000479931</t>
  </si>
  <si>
    <t>NM_033084.4 (Preferred)</t>
  </si>
  <si>
    <t>NM_021922.2 (Preferred)</t>
  </si>
  <si>
    <t>NM_022725.3 (Preferred)</t>
  </si>
  <si>
    <t>NM_004629.1 (Preferred)</t>
  </si>
  <si>
    <t>NM_000043.6</t>
  </si>
  <si>
    <t>NM_000043.6 (Preferred)</t>
  </si>
  <si>
    <t>NM_001349798.2</t>
  </si>
  <si>
    <t>NM_033632.3 (Preferred)</t>
  </si>
  <si>
    <t>NM_018315.5</t>
  </si>
  <si>
    <t>NM_001013415.2</t>
  </si>
  <si>
    <t>NM_002007.4</t>
  </si>
  <si>
    <t>NM_002007.4 (Preferred)</t>
  </si>
  <si>
    <t>NM_020996.2 (Preferred)</t>
  </si>
  <si>
    <t>NM_023110.2 (Preferred)</t>
  </si>
  <si>
    <t>NM_000141.4 (Preferred)</t>
  </si>
  <si>
    <t>NM_001163213.1 (Preferred)</t>
  </si>
  <si>
    <t>NM_002011.4 (Preferred)</t>
  </si>
  <si>
    <t>NM_000143.3 (Preferred)</t>
  </si>
  <si>
    <t>NM_144997.7</t>
  </si>
  <si>
    <t>NM_144997.7 (Preferred)</t>
  </si>
  <si>
    <t>NM_144606.6</t>
  </si>
  <si>
    <t>NM_013231.5 (Preferred)</t>
  </si>
  <si>
    <t>NM_182925.5</t>
  </si>
  <si>
    <t>NM_182925.5 (Preferred)</t>
  </si>
  <si>
    <t>NM_001354989.1</t>
  </si>
  <si>
    <t>NM_023067.4</t>
  </si>
  <si>
    <t>NM_023067.4 (Preferred)</t>
  </si>
  <si>
    <t>NM_003902.4 (Preferred)</t>
  </si>
  <si>
    <t>NM_024642.5</t>
  </si>
  <si>
    <t>NM_024642.5 (Preferred)</t>
  </si>
  <si>
    <t>NM_002049.3 (Preferred)</t>
  </si>
  <si>
    <t>NM_001002295.2</t>
  </si>
  <si>
    <t>NM_001130009.3</t>
  </si>
  <si>
    <t>NM_001130009.3 (Preferred)</t>
  </si>
  <si>
    <t>NM_002067.5</t>
  </si>
  <si>
    <t>NM_002067.5 (Preferred)</t>
  </si>
  <si>
    <t>NM_002072.4 (Preferred)</t>
  </si>
  <si>
    <t>ENST00000622074</t>
  </si>
  <si>
    <t>ENSP00000478319</t>
  </si>
  <si>
    <t>NM_013372.7</t>
  </si>
  <si>
    <t>NM_013372.7 (Preferred)</t>
  </si>
  <si>
    <t>NM_001134407.3</t>
  </si>
  <si>
    <t>NM_001134407.3 (Preferred)</t>
  </si>
  <si>
    <t>NM_002107.5</t>
  </si>
  <si>
    <t>NM_002107.5 (Preferred)</t>
  </si>
  <si>
    <t>NM_000601.6</t>
  </si>
  <si>
    <t>NM_000601.6 (Preferred)</t>
  </si>
  <si>
    <t>ENST00000621411</t>
  </si>
  <si>
    <t>ENSP00000484841</t>
  </si>
  <si>
    <t>NM_003537.3 (Preferred)</t>
  </si>
  <si>
    <t>NM_001306179.1 (Preferred)</t>
  </si>
  <si>
    <t>NM_031263.4</t>
  </si>
  <si>
    <t>NM_002140.4 (Preferred)</t>
  </si>
  <si>
    <t>NM_006361.5 (Preferred)</t>
  </si>
  <si>
    <t>NM_005343.4</t>
  </si>
  <si>
    <t>NM_005343.4 (Preferred)</t>
  </si>
  <si>
    <t>NM_001017963.2 (Preferred)</t>
  </si>
  <si>
    <t>NM_002167.5</t>
  </si>
  <si>
    <t>NM_002167.5 (Preferred)</t>
  </si>
  <si>
    <t>ENST00000650285</t>
  </si>
  <si>
    <t>ENSP00000497069</t>
  </si>
  <si>
    <t>NM_000875.5</t>
  </si>
  <si>
    <t>NM_000875.5 (Preferred)</t>
  </si>
  <si>
    <t>ENST00000649865</t>
  </si>
  <si>
    <t>ENSP00000496919</t>
  </si>
  <si>
    <t>ENST00000644005</t>
  </si>
  <si>
    <t>ENSP00000496453</t>
  </si>
  <si>
    <t>NM_006060.6</t>
  </si>
  <si>
    <t>NM_006060.6 (Preferred)</t>
  </si>
  <si>
    <t>ENST00000615491</t>
  </si>
  <si>
    <t>ENSP00000478368</t>
  </si>
  <si>
    <t>ENSP00000494180</t>
  </si>
  <si>
    <t>NM_012481.4 (Preferred)</t>
  </si>
  <si>
    <t>ENST00000623724</t>
  </si>
  <si>
    <t>ENSP00000485515</t>
  </si>
  <si>
    <t>NM_002185.5</t>
  </si>
  <si>
    <t>NM_002185.5 (Preferred)</t>
  </si>
  <si>
    <t>NM_002192.4</t>
  </si>
  <si>
    <t>NM_002192.4 (Preferred)</t>
  </si>
  <si>
    <t>NM_002460.4</t>
  </si>
  <si>
    <t>NM_002460.4 (Preferred)</t>
  </si>
  <si>
    <t>NM_002233.4</t>
  </si>
  <si>
    <t>NM_002233.4 (Preferred)</t>
  </si>
  <si>
    <t>NM_022054.4</t>
  </si>
  <si>
    <t>NM_022054.4 (Preferred)</t>
  </si>
  <si>
    <t>NM_004187.3 (Preferred)</t>
  </si>
  <si>
    <t>NM_001353978.1</t>
  </si>
  <si>
    <t>NM_002253.3</t>
  </si>
  <si>
    <t>NM_002253.3 (Preferred)</t>
  </si>
  <si>
    <t>NM_203500.2</t>
  </si>
  <si>
    <t>NM_203500.2 (Preferred)</t>
  </si>
  <si>
    <t>NM_000222.2 (Preferred)</t>
  </si>
  <si>
    <t>NM_173546.3</t>
  </si>
  <si>
    <t>NM_173546.3 (Preferred)</t>
  </si>
  <si>
    <t>NM_001197104.1 (Preferred)</t>
  </si>
  <si>
    <t>NM_014727.2 (Preferred)</t>
  </si>
  <si>
    <t>NM_003482.3 (Preferred)</t>
  </si>
  <si>
    <t>NM_018557.2 (Preferred)</t>
  </si>
  <si>
    <t>NM_022143.5</t>
  </si>
  <si>
    <t>NM_022143.5 (Preferred)</t>
  </si>
  <si>
    <t>NM_002755.3 (Preferred)</t>
  </si>
  <si>
    <t>NM_030662.3 (Preferred)</t>
  </si>
  <si>
    <t>NM_001281435.1 (Preferred)</t>
  </si>
  <si>
    <t>NM_003010.4</t>
  </si>
  <si>
    <t>NM_005921.2</t>
  </si>
  <si>
    <t>NM_005921.2 (Preferred)</t>
  </si>
  <si>
    <t>NM_003954.5</t>
  </si>
  <si>
    <t>NM_003954.5 (Preferred)</t>
  </si>
  <si>
    <t>NM_002745.4 (Preferred)</t>
  </si>
  <si>
    <t>NM_021960.5</t>
  </si>
  <si>
    <t>NM_021960.5 (Preferred)</t>
  </si>
  <si>
    <t>ENST00000620947</t>
  </si>
  <si>
    <t>ENSP00000477624</t>
  </si>
  <si>
    <t>NM_002392.5 (Preferred)</t>
  </si>
  <si>
    <t>NM_002393.5</t>
  </si>
  <si>
    <t>NM_002393.5 (Preferred)</t>
  </si>
  <si>
    <t>ENST00000612738</t>
  </si>
  <si>
    <t>ENSP00000478080</t>
  </si>
  <si>
    <t>ENST00000616250</t>
  </si>
  <si>
    <t>ENSP00000478581</t>
  </si>
  <si>
    <t>ENST00000614459</t>
  </si>
  <si>
    <t>ENSP00000482388</t>
  </si>
  <si>
    <t>NM_001145785.2</t>
  </si>
  <si>
    <t>NM_001145785.2 (Preferred)</t>
  </si>
  <si>
    <t>ENST00000444486</t>
  </si>
  <si>
    <t>ENSP00000390762</t>
  </si>
  <si>
    <t>NM_005919.3</t>
  </si>
  <si>
    <t>NM_000244.3 (Preferred)</t>
  </si>
  <si>
    <t>NM_001354604.1</t>
  </si>
  <si>
    <t>NM_198159.2 (Preferred)</t>
  </si>
  <si>
    <t>ENSP00000481286</t>
  </si>
  <si>
    <t>NM_000249.3 (Preferred)</t>
  </si>
  <si>
    <t>NM_001167617.2</t>
  </si>
  <si>
    <t>NM_001258274.2</t>
  </si>
  <si>
    <t>NM_001167619.2</t>
  </si>
  <si>
    <t>NM_001167618.2</t>
  </si>
  <si>
    <t>NM_005373.2 (Preferred)</t>
  </si>
  <si>
    <t>NM_005591.3</t>
  </si>
  <si>
    <t>NM_005591.3 (Preferred)</t>
  </si>
  <si>
    <t>NM_005590.3</t>
  </si>
  <si>
    <t>NM_000251.2 (Preferred)</t>
  </si>
  <si>
    <t>ENST00000614496</t>
  </si>
  <si>
    <t>ENSP00000477844</t>
  </si>
  <si>
    <t>NM_004958.3 (Preferred)</t>
  </si>
  <si>
    <t>NM_001128425.1 (Preferred)</t>
  </si>
  <si>
    <t>NM_001354870.1</t>
  </si>
  <si>
    <t>ENST00000621592</t>
  </si>
  <si>
    <t>ENSP00000478887</t>
  </si>
  <si>
    <t>NM_001033081.3</t>
  </si>
  <si>
    <t>NM_005378.6</t>
  </si>
  <si>
    <t>ENST00000638417</t>
  </si>
  <si>
    <t>ENSP00000491476</t>
  </si>
  <si>
    <t>NM_001293231.1 (Preferred)</t>
  </si>
  <si>
    <t>NM_001172568.2</t>
  </si>
  <si>
    <t>NM_001172567.2</t>
  </si>
  <si>
    <t>NM_001172567.2 (Preferred)</t>
  </si>
  <si>
    <t>NM_001172569.2</t>
  </si>
  <si>
    <t>ENST00000650112</t>
  </si>
  <si>
    <t>ENSP00000497991</t>
  </si>
  <si>
    <t>NM_001172566.2</t>
  </si>
  <si>
    <t>NM_002485.4 (Preferred)</t>
  </si>
  <si>
    <t>NM_001042492.2 (Preferred)</t>
  </si>
  <si>
    <t>NM_000268.3 (Preferred)</t>
  </si>
  <si>
    <t>NM_006164.5</t>
  </si>
  <si>
    <t>NM_006164.5 (Preferred)</t>
  </si>
  <si>
    <t>NM_020529.2 (Preferred)</t>
  </si>
  <si>
    <t>NM_001079668.2 (Preferred)</t>
  </si>
  <si>
    <t>NM_000435.3</t>
  </si>
  <si>
    <t>NM_000435.3 (Preferred)</t>
  </si>
  <si>
    <t>NM_002520.6 (Preferred)</t>
  </si>
  <si>
    <t>NM_001355006.1</t>
  </si>
  <si>
    <t>NM_001134373.2 (Preferred)</t>
  </si>
  <si>
    <t>NM_002529.3 (Preferred)</t>
  </si>
  <si>
    <t>NM_006180.4 (Preferred)</t>
  </si>
  <si>
    <t>NM_001012338.2 (Preferred)</t>
  </si>
  <si>
    <t>NM_001004486.1 (Preferred)</t>
  </si>
  <si>
    <t>NM_001005195.1 (Preferred)</t>
  </si>
  <si>
    <t>NM_176071.2 (Preferred)</t>
  </si>
  <si>
    <t>NM_1324328.1</t>
  </si>
  <si>
    <t>NM_002578.5</t>
  </si>
  <si>
    <t>NM_001128166.2 (Preferred)</t>
  </si>
  <si>
    <t>NM_024675.3 (Preferred)</t>
  </si>
  <si>
    <t>NM_016734.3</t>
  </si>
  <si>
    <t>NM_016734.3 (Preferred)</t>
  </si>
  <si>
    <t>NM_001350075.1</t>
  </si>
  <si>
    <t>NM_018313.4 (Preferred)</t>
  </si>
  <si>
    <t>NM_002609.4</t>
  </si>
  <si>
    <t>NM_002609.4 (Preferred)</t>
  </si>
  <si>
    <t>NM_181523.3</t>
  </si>
  <si>
    <t>NM_181523.3 (Preferred)</t>
  </si>
  <si>
    <t>NM_005027.4</t>
  </si>
  <si>
    <t>NM_005027.4 (Preferred)</t>
  </si>
  <si>
    <t>NM_002648.3 (Preferred)</t>
  </si>
  <si>
    <t>NM_002660.2 (Preferred)</t>
  </si>
  <si>
    <t>NM_000534.4 (Preferred)</t>
  </si>
  <si>
    <t>ENST00000624204</t>
  </si>
  <si>
    <t>ENSP00000485312</t>
  </si>
  <si>
    <t>ENST00000642456</t>
  </si>
  <si>
    <t>ENSP00000493814</t>
  </si>
  <si>
    <t>ENST00000642292</t>
  </si>
  <si>
    <t>ENSP00000495524</t>
  </si>
  <si>
    <t>ENST00000644110</t>
  </si>
  <si>
    <t>ENSP00000496392</t>
  </si>
  <si>
    <t>NM_001308632.1 (Preferred)</t>
  </si>
  <si>
    <t>NM_006231.3 (Preferred)</t>
  </si>
  <si>
    <t>NM_003620.3 (Preferred)</t>
  </si>
  <si>
    <t>NM_023014.1 (Preferred)</t>
  </si>
  <si>
    <t>NM_001198.4</t>
  </si>
  <si>
    <t>NM_001198.4 (Preferred)</t>
  </si>
  <si>
    <t>NM_001083116.3</t>
  </si>
  <si>
    <t>CCDS7305</t>
  </si>
  <si>
    <t>NM_005041.5</t>
  </si>
  <si>
    <t>NM_002734.4 (Preferred)</t>
  </si>
  <si>
    <t>NM_006904.6 (Preferred)</t>
  </si>
  <si>
    <t>NM_001031698.2 (Preferred)</t>
  </si>
  <si>
    <t>NM_000264.4</t>
  </si>
  <si>
    <t>NM_000264.4 (Preferred)</t>
  </si>
  <si>
    <t>NM_001083603.2</t>
  </si>
  <si>
    <t>NM_001083602.2</t>
  </si>
  <si>
    <t>NM_001083607.2</t>
  </si>
  <si>
    <t>NM_001083604.2</t>
  </si>
  <si>
    <t>NM_001083606.2</t>
  </si>
  <si>
    <t>NM_001354919.1</t>
  </si>
  <si>
    <t>NM_018890.3 (Preferred)</t>
  </si>
  <si>
    <t>NM_006908.5</t>
  </si>
  <si>
    <t>NM_006265.2 (Preferred)</t>
  </si>
  <si>
    <t>NM_005732.3 (Preferred)</t>
  </si>
  <si>
    <t>NM_133487.3 (Preferred)</t>
  </si>
  <si>
    <t>ENST00000645673</t>
  </si>
  <si>
    <t>ENSP00000493712</t>
  </si>
  <si>
    <t>NM_133509.3 (Preferred)</t>
  </si>
  <si>
    <t>NM_058216.3</t>
  </si>
  <si>
    <t>NM_058216.3 (Preferred)</t>
  </si>
  <si>
    <t>NM_001142571.1 (Preferred)</t>
  </si>
  <si>
    <t>NM_003579.4</t>
  </si>
  <si>
    <t>NM_003579.4 (Preferred)</t>
  </si>
  <si>
    <t>NM_001354689.1</t>
  </si>
  <si>
    <t>NM_002880.3 (Preferred)</t>
  </si>
  <si>
    <t>NM_000321.2 (Preferred)</t>
  </si>
  <si>
    <t>NM_020975.6</t>
  </si>
  <si>
    <t>NM_020975.6 (Preferred)</t>
  </si>
  <si>
    <t>NM_020630.5</t>
  </si>
  <si>
    <t>NM_005614.4</t>
  </si>
  <si>
    <t>NM_005614.4 (Preferred)</t>
  </si>
  <si>
    <t>NM_001664.4</t>
  </si>
  <si>
    <t>NM_001664.4 (Preferred)</t>
  </si>
  <si>
    <t>NM_001256821.1 (Preferred)</t>
  </si>
  <si>
    <t>NM_006912.6</t>
  </si>
  <si>
    <t>NM_017763.5 (Preferred)</t>
  </si>
  <si>
    <t>NM_002944.2 (Preferred)</t>
  </si>
  <si>
    <t>NM_002945.4</t>
  </si>
  <si>
    <t>NM_002945.4 (Preferred)</t>
  </si>
  <si>
    <t>NM_003000.2 (Preferred)</t>
  </si>
  <si>
    <t>NM_014159.6 (Preferred)</t>
  </si>
  <si>
    <t>NM_005877.6</t>
  </si>
  <si>
    <t>NM_005877.6 (Preferred)</t>
  </si>
  <si>
    <t>NM_012433.3 (Preferred)</t>
  </si>
  <si>
    <t>NM_002351.4 (Preferred)</t>
  </si>
  <si>
    <t>NM_006304.1</t>
  </si>
  <si>
    <t>NM_006304.1 (Preferred)</t>
  </si>
  <si>
    <t>ENST00000615352</t>
  </si>
  <si>
    <t>ENSP00000481021</t>
  </si>
  <si>
    <t>NM_001201451.1</t>
  </si>
  <si>
    <t>ENST00000356686</t>
  </si>
  <si>
    <t>ENSP00000349114</t>
  </si>
  <si>
    <t>NM_001201450.1</t>
  </si>
  <si>
    <t>NM_001003652.3 (Preferred)</t>
  </si>
  <si>
    <t>NM_005359.5 (Preferred)</t>
  </si>
  <si>
    <t>NM_001128849.1 (Preferred)</t>
  </si>
  <si>
    <t>ENST00000644036</t>
  </si>
  <si>
    <t>ENSP00000494049</t>
  </si>
  <si>
    <t>NM_003073.4 (Preferred)</t>
  </si>
  <si>
    <t>NM_006306.3 (Preferred)</t>
  </si>
  <si>
    <t>NM_198253.2 (Preferred)</t>
  </si>
  <si>
    <t>NM_000548.4 (Preferred)</t>
  </si>
  <si>
    <t>NM_003400.3 (Preferred)</t>
  </si>
  <si>
    <t>NM_005431.2</t>
  </si>
  <si>
    <t>NM_005431.2 (Preferred)</t>
  </si>
  <si>
    <t>NM_005432.4</t>
  </si>
  <si>
    <t>NM_005432.4 (Preferred)</t>
  </si>
  <si>
    <t>NM_006526.2 (Preferred)</t>
  </si>
  <si>
    <t>NM_005089.3 (Preferred)</t>
  </si>
  <si>
    <t>NM_000314.6 (Preferred)</t>
  </si>
  <si>
    <t>NM_006218.3 (Preferred)</t>
  </si>
  <si>
    <t>NM_001429.3 (Preferred)</t>
  </si>
  <si>
    <t>NM_000057.3 (Preferred)</t>
  </si>
  <si>
    <t>NM_006445.3 (Preferred)</t>
  </si>
  <si>
    <t>NM_002467.5</t>
  </si>
  <si>
    <t>NM_002467.5 (Preferred)</t>
  </si>
  <si>
    <t>NM_007194.4</t>
  </si>
  <si>
    <t>NM_000135.3</t>
  </si>
  <si>
    <t>NM_001654.4 (Preferred)</t>
  </si>
  <si>
    <t>NM_007194.4 (Preferred)</t>
  </si>
  <si>
    <t>NM_001430.4 (Preferred)</t>
  </si>
  <si>
    <t>NM_000135.3 (Preferred)</t>
  </si>
  <si>
    <t>NM_005120.2 (Preferred)</t>
  </si>
  <si>
    <t>NM_001127500.2 (Preferred)</t>
  </si>
  <si>
    <t>NM_024408.3 (Preferred)</t>
  </si>
  <si>
    <t>NM_000535.6 (Preferred)</t>
  </si>
  <si>
    <t>NM_014225.5 (Preferred)</t>
  </si>
  <si>
    <t>NM_015355.3 (Preferred)</t>
  </si>
  <si>
    <t>NM_006206.5 (Preferred)</t>
  </si>
  <si>
    <t>NM_006015.5</t>
  </si>
  <si>
    <t>NM_006015.5 (Preferred)</t>
  </si>
  <si>
    <t>NM_001184.3 (Preferred)</t>
  </si>
  <si>
    <t>NM_032482.2 (Preferred)</t>
  </si>
  <si>
    <t>NM_002769.4 (Preferred)</t>
  </si>
  <si>
    <t>NM_005896.3 (Preferred)</t>
  </si>
  <si>
    <t>NM_016222.3 (Preferred)</t>
  </si>
  <si>
    <t>NM_002227.3 (Preferred)</t>
  </si>
  <si>
    <t>NM_006766.4 (Preferred)</t>
  </si>
  <si>
    <t>NM_004304.4 (Preferred)</t>
  </si>
  <si>
    <t>NM_001042424.2</t>
  </si>
  <si>
    <t>NM_130446.3</t>
  </si>
  <si>
    <t>NM_130446.3 (Preferred)</t>
  </si>
  <si>
    <t>Specimen Type:</t>
  </si>
  <si>
    <t>Surg Path ID:</t>
  </si>
  <si>
    <t>CLC Heme V20.0.1</t>
  </si>
  <si>
    <t>n</t>
  </si>
  <si>
    <t>NM_005157.5 (Preferred)</t>
  </si>
  <si>
    <t>NM_004217.3 (Preferred)</t>
  </si>
  <si>
    <t>NM_001706.5 (Preferred)</t>
  </si>
  <si>
    <t>NM_001123385.1 (Preferred)</t>
  </si>
  <si>
    <t>NM_000626.3 (Preferred)</t>
  </si>
  <si>
    <t>NM_000077.4 (Preferred)</t>
  </si>
  <si>
    <t>NM_022148.3 (Preferred)</t>
  </si>
  <si>
    <t>NM_005211.3 (Preferred)</t>
  </si>
  <si>
    <t>NM_003467.2 (Preferred)</t>
  </si>
  <si>
    <t>NM_001350.4 (Preferred)</t>
  </si>
  <si>
    <t>NM_001014796.1 (Preferred)</t>
  </si>
  <si>
    <t>NM_177438.2 (Preferred)</t>
  </si>
  <si>
    <t>NM_001379.3 (Preferred)</t>
  </si>
  <si>
    <t>NM_004985.4 (Preferred)</t>
  </si>
  <si>
    <t>Pathogenic/Likely Pathogenic: frequency &gt; 4%, AQ&gt;30;
VUS: 5% &lt; frequency &lt; 40%, AQ &gt;40 or
VUS: 40% &lt; frequency &lt; 60%, AQ &gt; 35 or
VUS: 60% &lt; frequency &lt; 100%, AQ &gt; 40;
Likely Benign/Benign: Not reportable.</t>
  </si>
  <si>
    <t>Reported/Canceled Date</t>
  </si>
  <si>
    <t>Number of Repeats</t>
  </si>
  <si>
    <t>Canceled?</t>
  </si>
  <si>
    <t>First patient Date</t>
  </si>
  <si>
    <t>KCVA?</t>
  </si>
  <si>
    <t>%</t>
  </si>
  <si>
    <t>Raw Data Hotspot</t>
  </si>
  <si>
    <t>Hotspot mutation</t>
  </si>
  <si>
    <t>Insertion</t>
  </si>
  <si>
    <t>Deletion</t>
  </si>
  <si>
    <t>Coverage Reports</t>
  </si>
  <si>
    <t>coverage</t>
  </si>
  <si>
    <t>Raw Data Cut 5</t>
  </si>
  <si>
    <t>Ordering Physicians: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</si>
</sst>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14" x14ac:knownFonts="1">
    <font>
      <sz val="11"/>
      <color theme="1"/>
      <name val="Calibri"/>
      <family val="2"/>
      <scheme val="minor"/>
    </font>
    <font>
      <b/>
      <sz val="18"/>
      <name val="Arial"/>
      <family val="2"/>
    </font>
    <font>
      <b/>
      <sz val="16"/>
      <name val="Arial"/>
      <family val="2"/>
    </font>
    <font>
      <b/>
      <sz val="9"/>
      <color theme="1"/>
      <name val="Calibri"/>
      <family val="2"/>
      <scheme val="minor"/>
    </font>
    <font>
      <sz val="9"/>
      <color theme="1"/>
      <name val="Calibri"/>
      <family val="2"/>
      <scheme val="minor"/>
    </font>
    <font>
      <sz val="9"/>
      <name val="Calibri"/>
      <family val="2"/>
      <scheme val="minor"/>
    </font>
    <font>
      <b/>
      <sz val="11"/>
      <color theme="1"/>
      <name val="Calibri"/>
      <family val="2"/>
      <scheme val="minor"/>
    </font>
    <font>
      <sz val="11"/>
      <color rgb="FF000000"/>
      <name val="Calibri"/>
      <family val="2"/>
    </font>
    <font>
      <b/>
      <sz val="12"/>
      <color theme="1"/>
      <name val="Arial Narrow"/>
      <family val="2"/>
    </font>
    <font>
      <b/>
      <i/>
      <sz val="12"/>
      <color theme="1"/>
      <name val="Arial Narrow"/>
      <family val="2"/>
    </font>
    <font>
      <b/>
      <sz val="12"/>
      <color rgb="FFFF0000"/>
      <name val="Arial Narrow"/>
      <family val="2"/>
    </font>
    <font>
      <b/>
      <sz val="10"/>
      <color indexed="9"/>
      <name val="Arial"/>
      <family val="2"/>
    </font>
    <font>
      <b/>
      <sz val="12"/>
      <name val="Arial Narrow"/>
      <family val="2"/>
    </font>
    <font>
      <b/>
      <i/>
      <sz val="12"/>
      <name val="Arial Narrow"/>
      <family val="2"/>
    </font>
  </fonts>
  <fills count="9">
    <fill>
      <patternFill patternType="none"/>
    </fill>
    <fill>
      <patternFill patternType="gray125"/>
    </fill>
    <fill>
      <patternFill patternType="solid">
        <fgColor rgb="FFFFFF00"/>
        <bgColor indexed="64"/>
      </patternFill>
    </fill>
    <fill>
      <patternFill patternType="solid">
        <fgColor indexed="22"/>
      </patternFill>
    </fill>
    <fill>
      <patternFill patternType="solid">
        <fgColor theme="0" tint="-0.34998626667073579"/>
        <bgColor indexed="64"/>
      </patternFill>
    </fill>
    <fill>
      <patternFill patternType="solid">
        <fgColor indexed="8"/>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92D05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hair">
        <color auto="1"/>
      </left>
      <right style="hair">
        <color auto="1"/>
      </right>
      <top style="hair">
        <color auto="1"/>
      </top>
      <bottom style="hair">
        <color auto="1"/>
      </bottom>
      <diagonal/>
    </border>
    <border>
      <left/>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rgb="FF000000"/>
      </bottom>
      <diagonal/>
    </border>
  </borders>
  <cellStyleXfs count="1">
    <xf numFmtId="0" fontId="0" fillId="0" borderId="0"/>
  </cellStyleXfs>
  <cellXfs count="130">
    <xf numFmtId="0" fontId="0" fillId="0" borderId="0" xfId="0"/>
    <xf numFmtId="0" fontId="4" fillId="0" borderId="0" xfId="0" applyFont="1" applyFill="1" applyBorder="1" applyAlignment="1" applyProtection="1">
      <alignment horizontal="center"/>
      <protection locked="0"/>
    </xf>
    <xf numFmtId="0" fontId="4" fillId="0" borderId="4" xfId="0" applyFont="1" applyFill="1" applyBorder="1" applyAlignment="1" applyProtection="1">
      <alignment horizontal="center"/>
      <protection locked="0"/>
    </xf>
    <xf numFmtId="0" fontId="4" fillId="0" borderId="1" xfId="0" applyFont="1" applyFill="1" applyBorder="1" applyAlignment="1" applyProtection="1">
      <alignment horizontal="center"/>
      <protection locked="0"/>
    </xf>
    <xf numFmtId="49" fontId="4" fillId="0" borderId="1" xfId="0" applyNumberFormat="1" applyFont="1" applyFill="1" applyBorder="1" applyAlignment="1" applyProtection="1">
      <alignment horizontal="center"/>
      <protection locked="0"/>
    </xf>
    <xf numFmtId="14" fontId="4" fillId="0" borderId="1" xfId="0" applyNumberFormat="1" applyFont="1" applyFill="1" applyBorder="1" applyAlignment="1" applyProtection="1">
      <alignment horizontal="center"/>
      <protection locked="0"/>
    </xf>
    <xf numFmtId="164" fontId="4" fillId="0" borderId="1" xfId="0" applyNumberFormat="1" applyFont="1" applyFill="1" applyBorder="1" applyAlignment="1" applyProtection="1">
      <alignment horizontal="center"/>
      <protection locked="0"/>
    </xf>
    <xf numFmtId="49" fontId="5" fillId="0" borderId="1" xfId="0" applyNumberFormat="1" applyFont="1" applyFill="1" applyBorder="1" applyAlignment="1" applyProtection="1">
      <alignment horizontal="center"/>
      <protection locked="0"/>
    </xf>
    <xf numFmtId="0" fontId="4" fillId="0" borderId="1" xfId="0" applyFont="1" applyFill="1" applyBorder="1" applyAlignment="1" applyProtection="1">
      <alignment horizontal="center" wrapText="1"/>
      <protection locked="0"/>
    </xf>
    <xf numFmtId="49" fontId="4" fillId="0" borderId="5" xfId="0" applyNumberFormat="1" applyFont="1" applyFill="1" applyBorder="1" applyAlignment="1" applyProtection="1">
      <alignment horizontal="center"/>
      <protection locked="0"/>
    </xf>
    <xf numFmtId="0" fontId="4" fillId="0" borderId="0" xfId="0" applyFont="1" applyFill="1" applyAlignment="1" applyProtection="1">
      <alignment horizontal="center"/>
      <protection locked="0"/>
    </xf>
    <xf numFmtId="0" fontId="0" fillId="3" borderId="6" xfId="0" applyFill="1" applyBorder="1" applyAlignment="1">
      <alignment wrapText="1"/>
    </xf>
    <xf numFmtId="0" fontId="0" fillId="0" borderId="6" xfId="0" applyBorder="1"/>
    <xf numFmtId="0" fontId="0" fillId="0" borderId="0" xfId="0" applyProtection="1">
      <protection locked="0"/>
    </xf>
    <xf numFmtId="0" fontId="0" fillId="0" borderId="0" xfId="0" applyProtection="1"/>
    <xf numFmtId="2" fontId="4" fillId="0" borderId="1" xfId="0" applyNumberFormat="1" applyFont="1" applyFill="1" applyBorder="1" applyAlignment="1" applyProtection="1">
      <alignment horizontal="center"/>
      <protection locked="0"/>
    </xf>
    <xf numFmtId="0" fontId="6" fillId="0" borderId="0" xfId="0" applyFont="1"/>
    <xf numFmtId="0" fontId="1" fillId="0" borderId="0" xfId="0" applyFont="1"/>
    <xf numFmtId="0" fontId="2" fillId="0" borderId="0" xfId="0" applyFont="1"/>
    <xf numFmtId="0" fontId="0" fillId="0" borderId="0" xfId="0" applyFont="1" applyProtection="1"/>
    <xf numFmtId="49" fontId="4" fillId="0" borderId="0" xfId="0" applyNumberFormat="1" applyFont="1" applyFill="1" applyBorder="1" applyAlignment="1" applyProtection="1">
      <alignment horizontal="center"/>
      <protection locked="0"/>
    </xf>
    <xf numFmtId="14" fontId="4" fillId="0" borderId="0" xfId="0" applyNumberFormat="1" applyFont="1" applyFill="1" applyBorder="1" applyAlignment="1" applyProtection="1">
      <alignment horizontal="center"/>
      <protection locked="0"/>
    </xf>
    <xf numFmtId="164" fontId="4" fillId="0" borderId="0" xfId="0" applyNumberFormat="1" applyFont="1" applyFill="1" applyBorder="1" applyAlignment="1" applyProtection="1">
      <alignment horizontal="center"/>
      <protection locked="0"/>
    </xf>
    <xf numFmtId="49" fontId="5" fillId="0" borderId="0" xfId="0" applyNumberFormat="1" applyFont="1" applyFill="1" applyBorder="1" applyAlignment="1" applyProtection="1">
      <alignment horizontal="center"/>
      <protection locked="0"/>
    </xf>
    <xf numFmtId="0" fontId="5" fillId="0" borderId="0" xfId="0" applyFont="1" applyFill="1" applyBorder="1" applyAlignment="1" applyProtection="1">
      <alignment horizontal="center"/>
      <protection locked="0"/>
    </xf>
    <xf numFmtId="0" fontId="4" fillId="0" borderId="0" xfId="0" applyFont="1" applyFill="1" applyBorder="1" applyAlignment="1" applyProtection="1">
      <alignment horizontal="center" wrapText="1"/>
      <protection locked="0"/>
    </xf>
    <xf numFmtId="2" fontId="4" fillId="0" borderId="0" xfId="0" applyNumberFormat="1" applyFont="1" applyFill="1" applyBorder="1" applyAlignment="1" applyProtection="1">
      <alignment horizontal="center"/>
      <protection locked="0"/>
    </xf>
    <xf numFmtId="0" fontId="9" fillId="0" borderId="0" xfId="0" applyFont="1" applyBorder="1" applyAlignment="1">
      <alignment horizontal="center" vertical="center" wrapText="1"/>
    </xf>
    <xf numFmtId="0" fontId="8" fillId="0" borderId="0" xfId="0" applyFont="1" applyAlignment="1">
      <alignment horizontal="center" vertical="center"/>
    </xf>
    <xf numFmtId="0" fontId="8" fillId="0" borderId="0" xfId="0" applyFont="1" applyAlignment="1">
      <alignment horizontal="center" vertical="center" wrapText="1"/>
    </xf>
    <xf numFmtId="0" fontId="8" fillId="0" borderId="0" xfId="0" applyFont="1" applyFill="1" applyBorder="1" applyAlignment="1">
      <alignment horizontal="center" vertical="center" wrapText="1"/>
    </xf>
    <xf numFmtId="0" fontId="8" fillId="0" borderId="0" xfId="0" applyFont="1" applyBorder="1" applyAlignment="1">
      <alignment horizontal="left" vertical="center" wrapText="1"/>
    </xf>
    <xf numFmtId="0" fontId="8" fillId="0" borderId="0" xfId="0" applyFont="1" applyBorder="1" applyAlignment="1">
      <alignment horizontal="center" wrapText="1"/>
    </xf>
    <xf numFmtId="0" fontId="8" fillId="0" borderId="0" xfId="0" applyFont="1" applyBorder="1" applyAlignment="1">
      <alignment horizontal="center" vertical="center" wrapText="1"/>
    </xf>
    <xf numFmtId="0" fontId="8" fillId="0" borderId="2" xfId="0" applyFont="1" applyFill="1" applyBorder="1" applyAlignment="1">
      <alignment horizontal="center" vertical="center" wrapText="1"/>
    </xf>
    <xf numFmtId="0" fontId="8" fillId="0" borderId="3" xfId="0" applyFont="1" applyFill="1" applyBorder="1" applyAlignment="1">
      <alignment horizontal="center" vertical="center" wrapText="1"/>
    </xf>
    <xf numFmtId="0" fontId="8" fillId="0" borderId="2" xfId="0" applyFont="1" applyBorder="1" applyAlignment="1">
      <alignment horizontal="center" vertical="center" wrapText="1"/>
    </xf>
    <xf numFmtId="0" fontId="8" fillId="0" borderId="1" xfId="0" applyFont="1" applyBorder="1" applyAlignment="1">
      <alignment horizontal="center" vertical="center"/>
    </xf>
    <xf numFmtId="0" fontId="8" fillId="4" borderId="1" xfId="0" applyFont="1" applyFill="1" applyBorder="1" applyAlignment="1">
      <alignment horizontal="center" vertical="center" wrapText="1"/>
    </xf>
    <xf numFmtId="2" fontId="8"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0" fillId="0" borderId="0" xfId="0" pivotButton="1"/>
    <xf numFmtId="0" fontId="0" fillId="0" borderId="0" xfId="0" applyAlignment="1">
      <alignment horizontal="left"/>
    </xf>
    <xf numFmtId="0" fontId="0" fillId="0" borderId="0" xfId="0" applyNumberFormat="1"/>
    <xf numFmtId="0" fontId="11" fillId="5" borderId="0" xfId="0" applyFont="1" applyFill="1" applyAlignment="1">
      <alignment horizontal="center"/>
    </xf>
    <xf numFmtId="49" fontId="0" fillId="0" borderId="0" xfId="0" applyNumberFormat="1"/>
    <xf numFmtId="1" fontId="11" fillId="5" borderId="0" xfId="0" applyNumberFormat="1" applyFont="1" applyFill="1" applyAlignment="1">
      <alignment horizontal="center"/>
    </xf>
    <xf numFmtId="1" fontId="0" fillId="0" borderId="0" xfId="0" applyNumberFormat="1"/>
    <xf numFmtId="0" fontId="8" fillId="0" borderId="0" xfId="0" applyFont="1" applyAlignment="1">
      <alignment vertical="center"/>
    </xf>
    <xf numFmtId="1" fontId="8" fillId="0" borderId="0" xfId="0" applyNumberFormat="1" applyFont="1" applyAlignment="1">
      <alignment vertical="center"/>
    </xf>
    <xf numFmtId="0" fontId="8" fillId="0" borderId="0" xfId="0" applyNumberFormat="1" applyFont="1" applyAlignment="1">
      <alignment vertical="center"/>
    </xf>
    <xf numFmtId="0" fontId="8" fillId="0" borderId="1" xfId="0" applyFont="1" applyBorder="1" applyAlignment="1">
      <alignment horizontal="center" vertical="center" wrapText="1"/>
    </xf>
    <xf numFmtId="0" fontId="8" fillId="4" borderId="0" xfId="0" applyFont="1" applyFill="1" applyAlignment="1">
      <alignment horizontal="center" vertical="center"/>
    </xf>
    <xf numFmtId="0" fontId="8" fillId="2" borderId="1" xfId="0" applyFont="1" applyFill="1" applyBorder="1" applyAlignment="1">
      <alignment horizontal="center" vertical="center" wrapText="1"/>
    </xf>
    <xf numFmtId="14" fontId="8" fillId="2" borderId="1" xfId="0" applyNumberFormat="1" applyFont="1" applyFill="1" applyBorder="1" applyAlignment="1">
      <alignment horizontal="center" vertical="center" wrapText="1"/>
    </xf>
    <xf numFmtId="14" fontId="8" fillId="0" borderId="1" xfId="0" applyNumberFormat="1" applyFont="1" applyBorder="1" applyAlignment="1">
      <alignment horizontal="center" vertical="center" wrapText="1"/>
    </xf>
    <xf numFmtId="49" fontId="8" fillId="0" borderId="1" xfId="0" applyNumberFormat="1" applyFont="1" applyBorder="1" applyAlignment="1">
      <alignment horizontal="center" vertical="center" wrapText="1"/>
    </xf>
    <xf numFmtId="0" fontId="8" fillId="0" borderId="3" xfId="0" applyFont="1" applyBorder="1" applyAlignment="1">
      <alignment horizontal="center" vertical="center" wrapText="1"/>
    </xf>
    <xf numFmtId="0" fontId="8" fillId="6" borderId="1" xfId="0" applyFont="1" applyFill="1" applyBorder="1" applyAlignment="1">
      <alignment horizontal="center" vertical="center" wrapText="1"/>
    </xf>
    <xf numFmtId="0" fontId="8" fillId="6" borderId="4" xfId="0" applyFont="1" applyFill="1" applyBorder="1" applyAlignment="1">
      <alignment horizontal="center" vertical="center" wrapText="1"/>
    </xf>
    <xf numFmtId="0" fontId="0" fillId="0" borderId="0" xfId="0" applyFill="1"/>
    <xf numFmtId="0" fontId="10" fillId="0" borderId="1" xfId="0" applyFont="1" applyBorder="1" applyAlignment="1">
      <alignment horizontal="center" vertical="center" wrapText="1"/>
    </xf>
    <xf numFmtId="0" fontId="0" fillId="0" borderId="0" xfId="0" applyNumberFormat="1" applyFill="1"/>
    <xf numFmtId="0" fontId="8" fillId="7" borderId="2" xfId="0" applyFont="1" applyFill="1" applyBorder="1" applyAlignment="1">
      <alignment horizontal="center" vertical="center" wrapText="1"/>
    </xf>
    <xf numFmtId="2" fontId="8" fillId="7" borderId="2" xfId="0" applyNumberFormat="1" applyFont="1" applyFill="1" applyBorder="1" applyAlignment="1">
      <alignment horizontal="center" vertical="center" wrapText="1"/>
    </xf>
    <xf numFmtId="0" fontId="8" fillId="8" borderId="0" xfId="0" applyFont="1" applyFill="1" applyAlignment="1">
      <alignment horizontal="center" vertical="center" wrapText="1"/>
    </xf>
    <xf numFmtId="0" fontId="8" fillId="8" borderId="0" xfId="0" applyFont="1" applyFill="1" applyAlignment="1">
      <alignment horizontal="center" vertical="center"/>
    </xf>
    <xf numFmtId="0" fontId="8" fillId="8" borderId="0" xfId="0" applyFont="1" applyFill="1" applyAlignment="1">
      <alignment vertical="center"/>
    </xf>
    <xf numFmtId="0" fontId="8" fillId="8" borderId="1" xfId="0" applyFont="1" applyFill="1" applyBorder="1" applyAlignment="1">
      <alignment vertical="center" wrapText="1"/>
    </xf>
    <xf numFmtId="1" fontId="8" fillId="8" borderId="0" xfId="0" applyNumberFormat="1" applyFont="1" applyFill="1" applyAlignment="1">
      <alignment vertical="center"/>
    </xf>
    <xf numFmtId="0" fontId="12" fillId="0" borderId="1" xfId="0" applyFont="1" applyFill="1" applyBorder="1" applyAlignment="1">
      <alignment horizontal="center" vertical="center" wrapText="1"/>
    </xf>
    <xf numFmtId="0" fontId="12" fillId="7" borderId="1" xfId="0" applyFont="1" applyFill="1" applyBorder="1" applyAlignment="1">
      <alignment horizontal="center" vertical="center" wrapText="1"/>
    </xf>
    <xf numFmtId="2" fontId="12" fillId="7" borderId="1" xfId="0" applyNumberFormat="1" applyFont="1" applyFill="1" applyBorder="1" applyAlignment="1">
      <alignment horizontal="center" vertical="center" wrapText="1"/>
    </xf>
    <xf numFmtId="0" fontId="13" fillId="0" borderId="1" xfId="0" applyFont="1" applyFill="1" applyBorder="1" applyAlignment="1">
      <alignment horizontal="center" vertical="center" wrapText="1"/>
    </xf>
    <xf numFmtId="0" fontId="12" fillId="0" borderId="5" xfId="0" applyFont="1" applyFill="1" applyBorder="1" applyAlignment="1">
      <alignment horizontal="center" vertical="center" wrapText="1"/>
    </xf>
    <xf numFmtId="0" fontId="12" fillId="0" borderId="1" xfId="0" applyFont="1" applyBorder="1" applyAlignment="1">
      <alignment horizontal="center" vertical="center" wrapText="1"/>
    </xf>
    <xf numFmtId="0" fontId="12" fillId="0" borderId="0" xfId="0" applyFont="1" applyAlignment="1">
      <alignment horizontal="center" vertical="center"/>
    </xf>
    <xf numFmtId="0" fontId="12" fillId="0" borderId="1" xfId="0" applyFont="1" applyBorder="1" applyAlignment="1">
      <alignment horizontal="center" vertical="center"/>
    </xf>
    <xf numFmtId="0" fontId="12" fillId="4" borderId="1" xfId="0" applyFont="1" applyFill="1" applyBorder="1" applyAlignment="1">
      <alignment horizontal="center" vertical="center" wrapText="1"/>
    </xf>
    <xf numFmtId="0" fontId="12" fillId="0" borderId="0" xfId="0" applyFont="1" applyAlignment="1">
      <alignment horizontal="center" vertical="center" wrapText="1"/>
    </xf>
    <xf numFmtId="0" fontId="12" fillId="0" borderId="0" xfId="0" applyFont="1" applyAlignment="1">
      <alignment vertical="center"/>
    </xf>
    <xf numFmtId="0" fontId="12" fillId="0" borderId="0" xfId="0" applyNumberFormat="1" applyFont="1" applyAlignment="1">
      <alignment vertical="center"/>
    </xf>
    <xf numFmtId="0" fontId="12" fillId="8" borderId="0" xfId="0" applyFont="1" applyFill="1" applyAlignment="1">
      <alignment horizontal="center" vertical="center" wrapText="1"/>
    </xf>
    <xf numFmtId="0" fontId="12" fillId="8" borderId="0" xfId="0" applyFont="1" applyFill="1" applyAlignment="1">
      <alignment horizontal="center" vertical="center"/>
    </xf>
    <xf numFmtId="0" fontId="12" fillId="8" borderId="1" xfId="0" applyFont="1" applyFill="1" applyBorder="1" applyAlignment="1">
      <alignment horizontal="center" vertical="center" wrapText="1"/>
    </xf>
    <xf numFmtId="0" fontId="12" fillId="8" borderId="1" xfId="0" applyFont="1" applyFill="1" applyBorder="1" applyAlignment="1">
      <alignment horizontal="center" vertical="center"/>
    </xf>
    <xf numFmtId="0" fontId="12" fillId="8" borderId="0" xfId="0" applyFont="1" applyFill="1" applyAlignment="1">
      <alignment vertical="center"/>
    </xf>
    <xf numFmtId="0" fontId="12" fillId="8" borderId="0" xfId="0" applyNumberFormat="1" applyFont="1" applyFill="1" applyAlignment="1">
      <alignment vertical="center"/>
    </xf>
    <xf numFmtId="0" fontId="12" fillId="0" borderId="9" xfId="0" applyFont="1" applyFill="1" applyBorder="1" applyAlignment="1">
      <alignment horizontal="center" vertical="center" wrapText="1"/>
    </xf>
    <xf numFmtId="0" fontId="12" fillId="0" borderId="2" xfId="0" applyFont="1" applyFill="1" applyBorder="1" applyAlignment="1">
      <alignment horizontal="center" vertical="center" wrapText="1"/>
    </xf>
    <xf numFmtId="0" fontId="12" fillId="7" borderId="2" xfId="0" applyFont="1" applyFill="1" applyBorder="1" applyAlignment="1">
      <alignment horizontal="center" vertical="center" wrapText="1"/>
    </xf>
    <xf numFmtId="0" fontId="12" fillId="0" borderId="3" xfId="0" applyFont="1" applyFill="1" applyBorder="1" applyAlignment="1">
      <alignment horizontal="center" vertical="center" wrapText="1"/>
    </xf>
    <xf numFmtId="0" fontId="12" fillId="0" borderId="3" xfId="0" applyFont="1" applyBorder="1" applyAlignment="1">
      <alignment horizontal="center" vertical="center" wrapText="1"/>
    </xf>
    <xf numFmtId="0" fontId="12" fillId="0" borderId="2" xfId="0" applyFont="1" applyBorder="1" applyAlignment="1">
      <alignment horizontal="center" vertical="center" wrapText="1"/>
    </xf>
    <xf numFmtId="0" fontId="12" fillId="0" borderId="4" xfId="0" applyFont="1" applyFill="1" applyBorder="1" applyAlignment="1">
      <alignment horizontal="center" vertical="center" wrapText="1"/>
    </xf>
    <xf numFmtId="0" fontId="12" fillId="7" borderId="4" xfId="0" applyFont="1" applyFill="1" applyBorder="1" applyAlignment="1">
      <alignment horizontal="center" vertical="center" wrapText="1"/>
    </xf>
    <xf numFmtId="2" fontId="12" fillId="7" borderId="4" xfId="0" applyNumberFormat="1" applyFont="1" applyFill="1" applyBorder="1" applyAlignment="1">
      <alignment horizontal="center" vertical="center" wrapText="1"/>
    </xf>
    <xf numFmtId="0" fontId="13" fillId="0" borderId="1" xfId="0" applyFont="1" applyBorder="1" applyAlignment="1">
      <alignment horizontal="center" vertical="center" wrapText="1"/>
    </xf>
    <xf numFmtId="2" fontId="12" fillId="7" borderId="2" xfId="0" applyNumberFormat="1" applyFont="1" applyFill="1" applyBorder="1" applyAlignment="1">
      <alignment horizontal="center" vertical="center" wrapText="1"/>
    </xf>
    <xf numFmtId="0" fontId="13" fillId="0" borderId="2" xfId="0" applyFont="1" applyFill="1" applyBorder="1" applyAlignment="1">
      <alignment horizontal="center" vertical="center" wrapText="1"/>
    </xf>
    <xf numFmtId="0" fontId="4" fillId="2" borderId="1" xfId="0" applyFont="1" applyFill="1" applyBorder="1" applyAlignment="1" applyProtection="1">
      <alignment horizontal="center"/>
      <protection locked="0"/>
    </xf>
    <xf numFmtId="0" fontId="3" fillId="0" borderId="2" xfId="0" applyFont="1" applyBorder="1" applyAlignment="1">
      <alignment horizontal="center" vertical="center" wrapText="1"/>
    </xf>
    <xf numFmtId="49" fontId="3" fillId="0" borderId="2" xfId="0" applyNumberFormat="1" applyFont="1" applyBorder="1" applyAlignment="1">
      <alignment horizontal="center" vertical="center" wrapText="1"/>
    </xf>
    <xf numFmtId="14" fontId="3" fillId="0" borderId="2" xfId="0" applyNumberFormat="1" applyFont="1" applyBorder="1" applyAlignment="1">
      <alignment horizontal="center" vertical="center" wrapText="1"/>
    </xf>
    <xf numFmtId="0" fontId="3" fillId="0" borderId="15" xfId="0" applyFont="1" applyBorder="1" applyAlignment="1">
      <alignment horizontal="center" vertical="center" wrapText="1"/>
    </xf>
    <xf numFmtId="0" fontId="12" fillId="8" borderId="5" xfId="0" applyFont="1" applyFill="1" applyBorder="1" applyAlignment="1">
      <alignment horizontal="center" vertical="center" wrapText="1"/>
    </xf>
    <xf numFmtId="0" fontId="12" fillId="8" borderId="7" xfId="0" applyFont="1" applyFill="1" applyBorder="1" applyAlignment="1">
      <alignment horizontal="center" vertical="center" wrapText="1"/>
    </xf>
    <xf numFmtId="0" fontId="12" fillId="8" borderId="4" xfId="0" applyFont="1" applyFill="1" applyBorder="1" applyAlignment="1">
      <alignment horizontal="center" vertical="center" wrapText="1"/>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0"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0" xfId="0" applyFont="1" applyBorder="1" applyAlignment="1">
      <alignment horizontal="center" vertical="center" wrapText="1"/>
    </xf>
    <xf numFmtId="0" fontId="8" fillId="0" borderId="14" xfId="0" applyFont="1" applyBorder="1" applyAlignment="1">
      <alignment horizontal="center" vertical="center" wrapText="1"/>
    </xf>
    <xf numFmtId="0" fontId="8" fillId="6" borderId="1" xfId="0" applyFont="1" applyFill="1" applyBorder="1" applyAlignment="1">
      <alignment horizontal="center" vertical="center" wrapText="1"/>
    </xf>
    <xf numFmtId="49" fontId="8" fillId="0" borderId="1" xfId="0" applyNumberFormat="1" applyFont="1" applyBorder="1" applyAlignment="1">
      <alignment horizontal="center" vertical="center" wrapText="1"/>
    </xf>
    <xf numFmtId="0" fontId="8" fillId="0" borderId="1" xfId="0" applyFont="1" applyBorder="1" applyAlignment="1">
      <alignment horizontal="center" vertical="center" wrapText="1"/>
    </xf>
    <xf numFmtId="0" fontId="8" fillId="0" borderId="1" xfId="0" applyFont="1" applyFill="1" applyBorder="1" applyAlignment="1">
      <alignment horizontal="left" vertical="center" wrapText="1"/>
    </xf>
    <xf numFmtId="0" fontId="8" fillId="0" borderId="5" xfId="0" applyFont="1" applyBorder="1" applyAlignment="1">
      <alignment horizontal="center" vertical="center" wrapText="1"/>
    </xf>
    <xf numFmtId="0" fontId="8" fillId="0" borderId="7" xfId="0" applyFont="1" applyBorder="1" applyAlignment="1">
      <alignment horizontal="center" vertical="center" wrapText="1"/>
    </xf>
    <xf numFmtId="0" fontId="8" fillId="0" borderId="4" xfId="0" applyFont="1" applyBorder="1" applyAlignment="1">
      <alignment horizontal="center" vertical="center" wrapText="1"/>
    </xf>
    <xf numFmtId="0" fontId="8" fillId="8" borderId="5" xfId="0" applyFont="1" applyFill="1" applyBorder="1" applyAlignment="1">
      <alignment horizontal="center" vertical="center" wrapText="1"/>
    </xf>
    <xf numFmtId="0" fontId="8" fillId="8" borderId="7" xfId="0" applyFont="1" applyFill="1" applyBorder="1" applyAlignment="1">
      <alignment horizontal="center" vertical="center" wrapText="1"/>
    </xf>
    <xf numFmtId="0" fontId="8" fillId="8" borderId="4" xfId="0" applyFont="1" applyFill="1" applyBorder="1" applyAlignment="1">
      <alignment horizontal="center" vertical="center" wrapText="1"/>
    </xf>
    <xf numFmtId="0" fontId="8" fillId="4" borderId="0" xfId="0" applyFont="1" applyFill="1" applyAlignment="1">
      <alignment horizontal="center" vertical="center"/>
    </xf>
    <xf numFmtId="0" fontId="10" fillId="8" borderId="3" xfId="0" applyFont="1" applyFill="1" applyBorder="1" applyAlignment="1">
      <alignment horizontal="center" vertical="center"/>
    </xf>
    <xf numFmtId="0" fontId="10" fillId="8" borderId="8" xfId="0" applyFont="1" applyFill="1" applyBorder="1" applyAlignment="1">
      <alignment horizontal="center" vertical="center"/>
    </xf>
    <xf numFmtId="0" fontId="8" fillId="0" borderId="0" xfId="0" applyFont="1" applyBorder="1" applyAlignment="1">
      <alignment horizontal="center" vertical="center"/>
    </xf>
    <xf numFmtId="0" fontId="8" fillId="0" borderId="1" xfId="0" applyFont="1" applyFill="1" applyBorder="1" applyAlignment="1">
      <alignment horizontal="center" vertical="center" wrapText="1"/>
    </xf>
    <xf numFmtId="0" fontId="8" fillId="2" borderId="1" xfId="0" applyFont="1" applyFill="1" applyBorder="1" applyAlignment="1">
      <alignment horizontal="center" vertical="center" wrapText="1"/>
    </xf>
  </cellXfs>
  <cellStyles count="1">
    <cellStyle name="Normal" xfId="0" builtinId="0"/>
  </cellStyles>
  <dxfs count="54">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0"/>
        <color indexed="9"/>
        <name val="Arial"/>
        <scheme val="none"/>
      </font>
      <fill>
        <patternFill patternType="solid">
          <fgColor indexed="64"/>
          <bgColor indexed="8"/>
        </patternFill>
      </fill>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rgb="FFC00000"/>
      </font>
      <fill>
        <patternFill>
          <bgColor rgb="FFFFC000"/>
        </patternFill>
      </fill>
    </dxf>
    <dxf>
      <font>
        <color rgb="FFC00000"/>
      </font>
      <fill>
        <patternFill>
          <bgColor rgb="FFFFFF00"/>
        </patternFill>
      </fill>
    </dxf>
    <dxf>
      <font>
        <color rgb="FFC00000"/>
      </font>
      <fill>
        <patternFill>
          <bgColor theme="5" tint="0.59996337778862885"/>
        </patternFill>
      </fill>
    </dxf>
    <dxf>
      <font>
        <color theme="1"/>
      </font>
      <fill>
        <patternFill>
          <bgColor rgb="FFFF0000"/>
        </patternFill>
      </fill>
    </dxf>
    <dxf>
      <font>
        <color auto="1"/>
      </font>
      <fill>
        <patternFill>
          <bgColor rgb="FF00B050"/>
        </patternFill>
      </fill>
    </dxf>
    <dxf>
      <font>
        <color theme="1"/>
      </font>
      <fill>
        <patternFill>
          <bgColor rgb="FFFFFF00"/>
        </patternFill>
      </fill>
    </dxf>
    <dxf>
      <font>
        <color theme="1"/>
      </font>
      <fill>
        <patternFill>
          <bgColor rgb="FFFFC000"/>
        </patternFill>
      </fill>
    </dxf>
    <dxf>
      <font>
        <color rgb="FFFF0000"/>
      </font>
      <fill>
        <patternFill>
          <bgColor rgb="FFECCCCA"/>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FF00"/>
        </patternFill>
      </fill>
    </dxf>
    <dxf>
      <font>
        <color theme="1"/>
      </font>
      <fill>
        <patternFill>
          <bgColor rgb="FFFFC000"/>
        </patternFill>
      </fill>
    </dxf>
    <dxf>
      <font>
        <color rgb="FFFF0000"/>
      </font>
      <fill>
        <patternFill>
          <bgColor rgb="FFECCCCA"/>
        </patternFill>
      </fill>
    </dxf>
    <dxf>
      <font>
        <color rgb="FFC00000"/>
      </font>
      <fill>
        <patternFill>
          <bgColor rgb="FFFFCC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190500</xdr:colOff>
          <xdr:row>11</xdr:row>
          <xdr:rowOff>76200</xdr:rowOff>
        </xdr:from>
        <xdr:to>
          <xdr:col>1</xdr:col>
          <xdr:colOff>762000</xdr:colOff>
          <xdr:row>13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Result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1038225</xdr:colOff>
          <xdr:row>11</xdr:row>
          <xdr:rowOff>76200</xdr:rowOff>
        </xdr:from>
        <xdr:to>
          <xdr:col>3</xdr:col>
          <xdr:colOff>561975</xdr:colOff>
          <xdr:row>13</xdr:row>
          <xdr:rowOff>85725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200025</xdr:colOff>
          <xdr:row>7</xdr:row>
          <xdr:rowOff>19050</xdr:rowOff>
        </xdr:from>
        <xdr:to>
          <xdr:col>1</xdr:col>
          <xdr:colOff>762000</xdr:colOff>
          <xdr:row>9</xdr:row>
          <xdr:rowOff>47625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Open Sample Receipt Log</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Ronald Ayoub" refreshedDate="44363.38224259259" createdVersion="6" refreshedVersion="6" minRefreshableVersion="3" recordCount="3557" xr:uid="{00000000-000A-0000-FFFF-FFFF1D010000}">
  <cacheSource type="worksheet">
    <worksheetSource name="Transcripts"/>
  </cacheSource>
  <cacheFields count="16">
    <cacheField name="Gene name" numFmtId="0">
      <sharedItems count="336">
        <s v="ABCC1"/>
        <s v="ABL1"/>
        <s v="ACVR1B"/>
        <s v="ADA"/>
        <s v="AKT1"/>
        <s v="AKT2"/>
        <s v="AKT3"/>
        <s v="ALK"/>
        <s v="AMER1"/>
        <s v="ANKRD26"/>
        <s v="APC"/>
        <s v="AR"/>
        <s v="ARAF"/>
        <s v="ARID1A"/>
        <s v="ARID1B"/>
        <s v="ARID2"/>
        <s v="ASXL1"/>
        <s v="ASXL2"/>
        <s v="ATM"/>
        <s v="ATR"/>
        <s v="ATRX"/>
        <s v="AURKA"/>
        <s v="AURKB"/>
        <s v="AURKC"/>
        <s v="AXIN1"/>
        <s v="AXIN2"/>
        <s v="B2M"/>
        <s v="BAP1"/>
        <s v="BARD1"/>
        <s v="BCL2"/>
        <s v="BCL2L1"/>
        <s v="BCL6"/>
        <s v="BCOR"/>
        <s v="BCORL1"/>
        <s v="BCR"/>
        <s v="BIRC3"/>
        <s v="BLM"/>
        <s v="BRAF"/>
        <s v="BRCA1"/>
        <s v="BRCA2"/>
        <s v="BRINP3"/>
        <s v="BRIP1"/>
        <s v="BTK"/>
        <s v="C17orf97"/>
        <s v="CALR"/>
        <s v="CARD11"/>
        <s v="CBL"/>
        <s v="CBLB"/>
        <s v="CBLC"/>
        <s v="CCND1"/>
        <s v="CCND3"/>
        <s v="CCNE1"/>
        <s v="CD274"/>
        <s v="CD79A"/>
        <s v="CD79B"/>
        <s v="CDC73"/>
        <s v="CDH1"/>
        <s v="CDK12"/>
        <s v="CDK4"/>
        <s v="CDK6"/>
        <s v="CDKN2A"/>
        <s v="CDKN2B"/>
        <s v="CDKN2C"/>
        <s v="CEBPA"/>
        <s v="CHEK1"/>
        <s v="CHEK2"/>
        <s v="CIC"/>
        <s v="CREBBP"/>
        <s v="CRLF2"/>
        <s v="CSF1R"/>
        <s v="CSF3R"/>
        <s v="CTCF"/>
        <s v="CTNNA1"/>
        <s v="CTNNB1"/>
        <s v="CUX1"/>
        <s v="CXCR4"/>
        <s v="CYLD"/>
        <s v="DAXX"/>
        <s v="DDR2"/>
        <s v="DDX41"/>
        <s v="DICER1"/>
        <s v="DNM2"/>
        <s v="DNMT1"/>
        <s v="DNMT3A"/>
        <s v="DOT1L"/>
        <s v="EED"/>
        <s v="EGFR"/>
        <s v="EGLN1"/>
        <s v="ELANE"/>
        <s v="EP300"/>
        <s v="EPAS1"/>
        <s v="EPHA3"/>
        <s v="EPHA5"/>
        <s v="ERBB2"/>
        <s v="ERBB3"/>
        <s v="ERBB4"/>
        <s v="ERG"/>
        <s v="ESR1"/>
        <s v="ETNK1"/>
        <s v="ETV6"/>
        <s v="EXO1"/>
        <s v="EZH2"/>
        <s v="FAM154B"/>
        <s v="ABRAXAS1"/>
        <s v="FAM175A"/>
        <s v="FAM46C"/>
        <s v="TENT5C"/>
        <s v="FAM47A"/>
        <s v="FANCA"/>
        <s v="FANCC"/>
        <s v="FANCD2"/>
        <s v="FANCE"/>
        <s v="FANCF"/>
        <s v="FANCG"/>
        <s v="FAS"/>
        <s v="FBXW7"/>
        <s v="FGF4"/>
        <s v="FGF6"/>
        <s v="FGFR1"/>
        <s v="FGFR2"/>
        <s v="FGFR3"/>
        <s v="FGFR4"/>
        <s v="FH"/>
        <s v="FLCN"/>
        <s v="FLRT2"/>
        <s v="FLT1"/>
        <s v="FLT3"/>
        <s v="FLT4"/>
        <s v="FOXL2"/>
        <s v="FUBP1"/>
        <s v="GALNT12"/>
        <s v="GATA1"/>
        <s v="GATA2"/>
        <s v="GATA3"/>
        <s v="GEN1"/>
        <s v="GJB3"/>
        <s v="GNA11"/>
        <s v="GNAQ"/>
        <s v="GNAS"/>
        <s v="GREM1"/>
        <s v="GRIN2A"/>
        <s v="H3F3A"/>
        <s v="HGF"/>
        <s v="HIST1H3B"/>
        <s v="HNF1A"/>
        <s v="HNRNPK"/>
        <s v="HOXB13"/>
        <s v="HRAS"/>
        <s v="HSP90AA1"/>
        <s v="ID3"/>
        <s v="IDH1"/>
        <s v="IDH2"/>
        <s v="IGF1R"/>
        <s v="IKZF1"/>
        <s v="IKZF3"/>
        <s v="IL7R"/>
        <s v="INHBA"/>
        <s v="IRF4"/>
        <s v="JAK1"/>
        <s v="JAK2"/>
        <s v="JAK3"/>
        <s v="KAT6A"/>
        <s v="KCNA4"/>
        <s v="KCNK13"/>
        <s v="KDM5C"/>
        <s v="KDM6A"/>
        <s v="KDR"/>
        <s v="KEAP1"/>
        <s v="KIT"/>
        <s v="KLHDC8B"/>
        <s v="KLHL6"/>
        <s v="KMT2A"/>
        <s v="KMT2B"/>
        <s v="KMT2C"/>
        <s v="KMT2D"/>
        <s v="KRAS"/>
        <s v="LRP1B"/>
        <s v="LRRC4"/>
        <s v="LUC7L2"/>
        <s v="MAP2K1"/>
        <s v="MAP2K2"/>
        <s v="MAP2K4"/>
        <s v="MAP3K1"/>
        <s v="MAP3K14"/>
        <s v="MAPK1"/>
        <s v="MCL1"/>
        <s v="MDM2"/>
        <s v="MDM4"/>
        <s v="MED12"/>
        <s v="MEF2B"/>
        <s v="MEN1"/>
        <s v="MET"/>
        <s v="MITF"/>
        <s v="MLH1"/>
        <s v="MPL"/>
        <s v="MRE11A"/>
        <s v="MSH2"/>
        <s v="MSH6"/>
        <s v="MTOR"/>
        <s v="MUTYH"/>
        <s v="MYC"/>
        <s v="MYCL"/>
        <s v="MYCN"/>
        <s v="MYD88"/>
        <s v="NBN"/>
        <s v="NF1"/>
        <s v="NF2"/>
        <s v="NFE2L2"/>
        <s v="NFKBIA"/>
        <s v="NKX2-1"/>
        <s v="NOS1"/>
        <s v="NOTCH1"/>
        <s v="NOTCH2"/>
        <s v="NOTCH3"/>
        <s v="NPAT"/>
        <s v="NPM1"/>
        <s v="NRAS"/>
        <s v="NSD1"/>
        <s v="NSD2"/>
        <s v="NT5C2"/>
        <s v="NTRK1"/>
        <s v="NTRK2"/>
        <s v="NTRK3"/>
        <s v="OR13H1"/>
        <s v="OR8B12"/>
        <s v="P2RY2"/>
        <s v="PAK3"/>
        <s v="PALB2"/>
        <s v="PAX5"/>
        <s v="PBRM1"/>
        <s v="PCDHB1"/>
        <s v="PDGFRA"/>
        <s v="PDGFRB"/>
        <s v="PHF6"/>
        <s v="PIK3CA"/>
        <s v="PIK3R1"/>
        <s v="PIK3R2"/>
        <s v="PIM1"/>
        <s v="PLCG1"/>
        <s v="PML"/>
        <s v="PMS1"/>
        <s v="PMS2"/>
        <s v="POLD1"/>
        <s v="POLE"/>
        <s v="PPM1D"/>
        <s v="PPP2R1A"/>
        <s v="PRAMEF2"/>
        <s v="PRDM1"/>
        <s v="PRF1"/>
        <s v="PRKAR1A"/>
        <s v="PRKDC"/>
        <s v="PRPF40B"/>
        <s v="PRPF8"/>
        <s v="PRSS1"/>
        <s v="PTCH1"/>
        <s v="PTEN"/>
        <s v="PTPN11"/>
        <s v="RAC1"/>
        <s v="RAD21"/>
        <s v="RAD50"/>
        <s v="RAD51"/>
        <s v="RAD51B"/>
        <s v="RAD51C"/>
        <s v="RAD51D"/>
        <s v="RAD54L"/>
        <s v="RAF1"/>
        <s v="RB1"/>
        <s v="RELN"/>
        <s v="RET"/>
        <s v="RHEB"/>
        <s v="RHOA"/>
        <s v="RIT1"/>
        <s v="RNF43"/>
        <s v="ROS1"/>
        <s v="RPA1"/>
        <s v="RUNX1"/>
        <s v="SAXO2"/>
        <s v="SDHB"/>
        <s v="SETBP1"/>
        <s v="SETD2"/>
        <s v="SF1"/>
        <s v="SF3A1"/>
        <s v="SF3B1"/>
        <s v="SH2B3"/>
        <s v="SH2D1A"/>
        <s v="SHFM1"/>
        <s v="SMAD2"/>
        <s v="SMAD4"/>
        <s v="SMARCA4"/>
        <s v="SMARCB1"/>
        <s v="SMC1A"/>
        <s v="SMC3"/>
        <s v="SMO"/>
        <s v="SND1"/>
        <s v="SOCS1"/>
        <s v="SOX2"/>
        <s v="SOX9"/>
        <s v="SPOP"/>
        <s v="SRC"/>
        <s v="SRP72"/>
        <s v="SRSF2"/>
        <s v="STAG2"/>
        <s v="STAT3"/>
        <s v="STK11"/>
        <s v="STXBP2"/>
        <s v="SUFU"/>
        <s v="SUZ12"/>
        <s v="SYNE1"/>
        <s v="TAL1"/>
        <s v="TCF3"/>
        <s v="TERC"/>
        <s v="TERT"/>
        <s v="TET2"/>
        <s v="TGFBR2"/>
        <s v="TNFAIP3"/>
        <s v="TNFRSF13B"/>
        <s v="TNFRSF14"/>
        <s v="TP53"/>
        <s v="TPMT"/>
        <s v="TRAF3"/>
        <s v="TSC1"/>
        <s v="TSC2"/>
        <s v="TSHR"/>
        <s v="TUBA3C"/>
        <s v="U2AF1"/>
        <s v="U2AF2"/>
        <s v="VHL"/>
        <s v="WAS"/>
        <s v="WHSC1"/>
        <s v="WRN"/>
        <s v="WT1"/>
        <s v="XPO1"/>
        <s v="XRCC2"/>
        <s v="XRCC3"/>
        <s v="ZNF217"/>
        <s v="ZRSR2"/>
      </sharedItems>
    </cacheField>
    <cacheField name="Transcript stable ID" numFmtId="0">
      <sharedItems count="3554">
        <s v="ENST00000399410"/>
        <s v="ENST00000572882"/>
        <s v="ENST00000574224"/>
        <s v="ENST00000575422"/>
        <s v="ENST00000576557"/>
        <s v="ENST00000572053"/>
        <s v="ENST00000574761"/>
        <s v="ENST00000399408"/>
        <s v="ENST00000346370"/>
        <s v="ENST00000351154"/>
        <s v="ENST00000345148"/>
        <s v="ENST00000349029"/>
        <s v="ENST00000372348"/>
        <s v="ENST00000318560"/>
        <s v="ENST00000393293"/>
        <s v="ENST00000541224"/>
        <s v="ENST00000257963"/>
        <s v="ENST00000415850"/>
        <s v="ENST00000426655"/>
        <s v="ENST00000542485"/>
        <s v="ENST00000536420"/>
        <s v="ENST00000563121"/>
        <s v="ENST00000372874"/>
        <s v="ENST00000537820"/>
        <s v="ENST00000536532"/>
        <s v="ENST00000539235"/>
        <s v="ENST00000464097"/>
        <s v="ENST00000492931"/>
        <s v="ENST00000535573"/>
        <s v="ENST00000536076"/>
        <s v="ENST00000545776"/>
        <s v="ENST00000554581"/>
        <s v="ENST00000402615"/>
        <s v="ENST00000555528"/>
        <s v="ENST00000349310"/>
        <s v="ENST00000407796"/>
        <s v="ENST00000554848"/>
        <s v="ENST00000544168"/>
        <s v="ENST00000554192"/>
        <s v="ENST00000555458"/>
        <s v="ENST00000555380"/>
        <s v="ENST00000555926"/>
        <s v="ENST00000554585"/>
        <s v="ENST00000553797"/>
        <s v="ENST00000557494"/>
        <s v="ENST00000557552"/>
        <s v="ENST00000553506"/>
        <s v="ENST00000556836"/>
        <s v="ENST00000554826"/>
        <s v="ENST00000392038"/>
        <s v="ENST00000424901"/>
        <s v="ENST00000579047"/>
        <s v="ENST00000311278"/>
        <s v="ENST00000578615"/>
        <s v="ENST00000441941"/>
        <s v="ENST00000486368"/>
        <s v="ENST00000596634"/>
        <s v="ENST00000452077"/>
        <s v="ENST00000392037"/>
        <s v="ENST00000416362"/>
        <s v="ENST00000578123"/>
        <s v="ENST00000601166"/>
        <s v="ENST00000358335"/>
        <s v="ENST00000423127"/>
        <s v="ENST00000497948"/>
        <s v="ENST00000456441"/>
        <s v="ENST00000476247"/>
        <s v="ENST00000583859"/>
        <s v="ENST00000580747"/>
        <s v="ENST00000416994"/>
        <s v="ENST00000391844"/>
        <s v="ENST00000584288"/>
        <s v="ENST00000492463"/>
        <s v="ENST00000427375"/>
        <s v="ENST00000489375"/>
        <s v="ENST00000578310"/>
        <s v="ENST00000491778"/>
        <s v="ENST00000581582"/>
        <s v="ENST00000391845"/>
        <s v="ENST00000498350"/>
        <s v="ENST00000480878"/>
        <s v="ENST00000486647"/>
        <s v="ENST00000483166"/>
        <s v="ENST00000578975"/>
        <s v="ENST00000476266"/>
        <s v="ENST00000537834"/>
        <s v="ENST00000496089"/>
        <s v="ENST00000487537"/>
        <s v="ENST00000580878"/>
        <s v="ENST00000579345"/>
        <s v="ENST00000578282"/>
        <s v="ENST00000366539"/>
        <s v="ENST00000263826"/>
        <s v="ENST00000336199"/>
        <s v="ENST00000366540"/>
        <s v="ENST00000552631"/>
        <s v="ENST00000492957"/>
        <s v="ENST00000463991"/>
        <s v="ENST00000491219"/>
        <s v="ENST00000490018"/>
        <s v="ENST00000550388"/>
        <s v="ENST00000389048"/>
        <s v="ENST00000431873"/>
        <s v="ENST00000453137"/>
        <s v="ENST00000498037"/>
        <s v="ENST00000642122"/>
        <s v="ENST00000330258"/>
        <s v="ENST00000374869"/>
        <s v="ENST00000403336"/>
        <s v="ENST00000436985"/>
        <s v="ENST00000376087"/>
        <s v="ENST00000376070"/>
        <s v="ENST00000445828"/>
        <s v="ENST00000466890"/>
        <s v="ENST00000490015"/>
        <s v="ENST00000473304"/>
        <s v="ENST00000257430"/>
        <s v="ENST00000508376"/>
        <s v="ENST00000457016"/>
        <s v="ENST00000512211"/>
        <s v="ENST00000507379"/>
        <s v="ENST00000508624"/>
        <s v="ENST00000504915"/>
        <s v="ENST00000509732"/>
        <s v="ENST00000505350"/>
        <s v="ENST00000506342"/>
        <s v="ENST00000502371"/>
        <s v="ENST00000505084"/>
        <s v="ENST00000514164"/>
        <s v="ENST00000374690"/>
        <s v="ENST00000396044"/>
        <s v="ENST00000504326"/>
        <s v="ENST00000514029"/>
        <s v="ENST00000396043"/>
        <s v="ENST00000513847"/>
        <s v="ENST00000613054"/>
        <s v="ENST00000377045"/>
        <s v="ENST00000290277"/>
        <s v="ENST00000377039"/>
        <s v="ENST00000489496"/>
        <s v="ENST00000469505"/>
        <s v="ENST00000470206"/>
        <s v="ENST00000324856"/>
        <s v="ENST00000457599"/>
        <s v="ENST00000374152"/>
        <s v="ENST00000430799"/>
        <s v="ENST00000540690"/>
        <s v="ENST00000532781"/>
        <s v="ENST00000466382"/>
        <s v="ENST00000524572"/>
        <s v="ENST00000430291"/>
        <s v="ENST00000367148"/>
        <s v="ENST00000346085"/>
        <s v="ENST00000350026"/>
        <s v="ENST00000275248"/>
        <s v="ENST00000414678"/>
        <s v="ENST00000319584"/>
        <s v="ENST00000400790"/>
        <s v="ENST00000494260"/>
        <s v="ENST00000452544"/>
        <s v="ENST00000493658"/>
        <s v="ENST00000478761"/>
        <s v="ENST00000636930"/>
        <s v="ENST00000334344"/>
        <s v="ENST00000422737"/>
        <s v="ENST00000444670"/>
        <s v="ENST00000457135"/>
        <s v="ENST00000427628"/>
        <s v="ENST00000426776"/>
        <s v="ENST00000479608"/>
        <s v="ENST00000480128"/>
        <s v="ENST00000477947"/>
        <s v="ENST00000375687"/>
        <s v="ENST00000306058"/>
        <s v="ENST00000553345"/>
        <s v="ENST00000542461"/>
        <s v="ENST00000375689"/>
        <s v="ENST00000497249"/>
        <s v="ENST00000470145"/>
        <s v="ENST00000555343"/>
        <s v="ENST00000555564"/>
        <s v="ENST00000646367"/>
        <s v="ENST00000435504"/>
        <s v="ENST00000336112"/>
        <s v="ENST00000272341"/>
        <s v="ENST00000404843"/>
        <s v="ENST00000497092"/>
        <s v="ENST00000278616"/>
        <s v="ENST00000452508"/>
        <s v="ENST00000639240"/>
        <s v="ENST00000527805"/>
        <s v="ENST00000531525"/>
        <s v="ENST00000527891"/>
        <s v="ENST00000601453"/>
        <s v="ENST00000532931"/>
        <s v="ENST00000529588"/>
        <s v="ENST00000525178"/>
        <s v="ENST00000533979"/>
        <s v="ENST00000532765"/>
        <s v="ENST00000419286"/>
        <s v="ENST00000525012"/>
        <s v="ENST00000533526"/>
        <s v="ENST00000524792"/>
        <s v="ENST00000530958"/>
        <s v="ENST00000533690"/>
        <s v="ENST00000533733"/>
        <s v="ENST00000527181"/>
        <s v="ENST00000534625"/>
        <s v="ENST00000525056"/>
        <s v="ENST00000525537"/>
        <s v="ENST00000526567"/>
        <s v="ENST00000531957"/>
        <s v="ENST00000527389"/>
        <s v="ENST00000350721"/>
        <s v="ENST00000383101"/>
        <s v="ENST00000513291"/>
        <s v="ENST00000515149"/>
        <s v="ENST00000507148"/>
        <s v="ENST00000504521"/>
        <s v="ENST00000514393"/>
        <s v="ENST00000515810"/>
        <s v="ENST00000507620"/>
        <s v="ENST00000511016"/>
        <s v="ENST00000515863"/>
        <s v="ENST00000515107"/>
        <s v="ENST00000373344"/>
        <s v="ENST00000596097"/>
        <s v="ENST00000395603"/>
        <s v="ENST00000594972"/>
        <s v="ENST00000400866"/>
        <s v="ENST00000598135"/>
        <s v="ENST00000373341"/>
        <s v="ENST00000600142"/>
        <s v="ENST00000480283"/>
        <s v="ENST00000601165"/>
        <s v="ENST00000460639"/>
        <s v="ENST00000596711"/>
        <s v="ENST00000479487"/>
        <s v="ENST00000594359"/>
        <s v="ENST00000493470"/>
        <s v="ENST00000597875"/>
        <s v="ENST00000371356"/>
        <s v="ENST00000347343"/>
        <s v="ENST00000395911"/>
        <s v="ENST00000312783"/>
        <s v="ENST00000395915"/>
        <s v="ENST00000395913"/>
        <s v="ENST00000395909"/>
        <s v="ENST00000395914"/>
        <s v="ENST00000395907"/>
        <s v="ENST00000441357"/>
        <s v="ENST00000420474"/>
        <s v="ENST00000422322"/>
        <s v="ENST00000456249"/>
        <s v="ENST00000451915"/>
        <s v="ENST00000316199"/>
        <s v="ENST00000585124"/>
        <s v="ENST00000578549"/>
        <s v="ENST00000534871"/>
        <s v="ENST00000584972"/>
        <s v="ENST00000577833"/>
        <s v="ENST00000581511"/>
        <s v="ENST00000582368"/>
        <s v="ENST00000535053"/>
        <s v="ENST00000580998"/>
        <s v="ENST00000583915"/>
        <s v="ENST00000578753"/>
        <s v="ENST00000580390"/>
        <s v="ENST00000584561"/>
        <s v="ENST00000583124"/>
        <s v="ENST00000302804"/>
        <s v="ENST00000599062"/>
        <s v="ENST00000415300"/>
        <s v="ENST00000598785"/>
        <s v="ENST00000448930"/>
        <s v="ENST00000594599"/>
        <s v="ENST00000596375"/>
        <s v="ENST00000601799"/>
        <s v="ENST00000262320"/>
        <s v="ENST00000354866"/>
        <s v="ENST00000457798"/>
        <s v="ENST00000461023"/>
        <s v="ENST00000481769"/>
        <s v="ENST00000307078"/>
        <s v="ENST00000375702"/>
        <s v="ENST00000577278"/>
        <s v="ENST00000580513"/>
        <s v="ENST00000585045"/>
        <s v="ENST00000544103"/>
        <s v="ENST00000578251"/>
        <s v="ENST00000559720"/>
        <s v="ENST00000544417"/>
        <s v="ENST00000561424"/>
        <s v="ENST00000559916"/>
        <s v="ENST00000561139"/>
        <s v="ENST00000349264"/>
        <s v="ENST00000557901"/>
        <s v="ENST00000559907"/>
        <s v="ENST00000560681"/>
        <s v="ENST00000559220"/>
        <s v="ENST00000560556"/>
        <s v="ENST00000648006"/>
        <s v="ENST00000460680"/>
        <s v="ENST00000296288"/>
        <s v="ENST00000478368"/>
        <s v="ENST00000469613"/>
        <s v="ENST00000470173"/>
        <s v="ENST00000490917"/>
        <s v="ENST00000466093"/>
        <s v="ENST00000471532"/>
        <s v="ENST00000490804"/>
        <s v="ENST00000483984"/>
        <s v="ENST00000260947"/>
        <s v="ENST00000449967"/>
        <s v="ENST00000421162"/>
        <s v="ENST00000432456"/>
        <s v="ENST00000455743"/>
        <s v="ENST00000471787"/>
        <s v="ENST00000471590"/>
        <s v="ENST00000479904"/>
        <s v="ENST00000465841"/>
        <s v="ENST00000617164"/>
        <s v="ENST00000613706"/>
        <s v="ENST00000613374"/>
        <s v="ENST00000619009"/>
        <s v="ENST00000333681"/>
        <s v="ENST00000589955"/>
        <s v="ENST00000590515"/>
        <s v="ENST00000376062"/>
        <s v="ENST00000307677"/>
        <s v="ENST00000420653"/>
        <s v="ENST00000450273"/>
        <s v="ENST00000422920"/>
        <s v="ENST00000456404"/>
        <s v="ENST00000420488"/>
        <s v="ENST00000439267"/>
        <s v="ENST00000376055"/>
        <s v="ENST00000434194"/>
        <s v="ENST00000406870"/>
        <s v="ENST00000232014"/>
        <s v="ENST00000450123"/>
        <s v="ENST00000430339"/>
        <s v="ENST00000438077"/>
        <s v="ENST00000419510"/>
        <s v="ENST00000496823"/>
        <s v="ENST00000480458"/>
        <s v="ENST00000479110"/>
        <s v="ENST00000470319"/>
        <s v="ENST00000378444"/>
        <s v="ENST00000342274"/>
        <s v="ENST00000397354"/>
        <s v="ENST00000378455"/>
        <s v="ENST00000406200"/>
        <s v="ENST00000378463"/>
        <s v="ENST00000413905"/>
        <s v="ENST00000442018"/>
        <s v="ENST00000427012"/>
        <s v="ENST00000412952"/>
        <s v="ENST00000490976"/>
        <s v="ENST00000303743"/>
        <s v="ENST00000540052"/>
        <s v="ENST00000218147"/>
        <s v="ENST00000359304"/>
        <s v="ENST00000456822"/>
        <s v="ENST00000441294"/>
        <s v="ENST00000488135"/>
        <s v="ENST00000607874"/>
        <s v="ENST00000305877"/>
        <s v="ENST00000359540"/>
        <s v="ENST00000398512"/>
        <s v="ENST00000427791"/>
        <s v="ENST00000436990"/>
        <s v="ENST00000419722"/>
        <s v="ENST00000458056"/>
        <s v="ENST00000479188"/>
        <s v="ENST00000471452"/>
        <s v="ENST00000475025"/>
        <s v="ENST00000480973"/>
        <s v="ENST00000478978"/>
        <s v="ENST00000487679"/>
        <s v="ENST00000463770"/>
        <s v="ENST00000487968"/>
        <s v="ENST00000466076"/>
        <s v="ENST00000263464"/>
        <s v="ENST00000532808"/>
        <s v="ENST00000527309"/>
        <s v="ENST00000526421"/>
        <s v="ENST00000528940"/>
        <s v="ENST00000527336"/>
        <s v="ENST00000355112"/>
        <s v="ENST00000560509"/>
        <s v="ENST00000559724"/>
        <s v="ENST00000560136"/>
        <s v="ENST00000560821"/>
        <s v="ENST00000559282"/>
        <s v="ENST00000558599"/>
        <s v="ENST00000559426"/>
        <s v="ENST00000558825"/>
        <s v="ENST00000560559"/>
        <s v="ENST00000288602"/>
        <s v="ENST00000496384"/>
        <s v="ENST00000497784"/>
        <s v="ENST00000479537"/>
        <s v="ENST00000469930"/>
        <s v="ENST00000471181"/>
        <s v="ENST00000357654"/>
        <s v="ENST00000493795"/>
        <s v="ENST00000346315"/>
        <s v="ENST00000354071"/>
        <s v="ENST00000309486"/>
        <s v="ENST00000491747"/>
        <s v="ENST00000352993"/>
        <s v="ENST00000468300"/>
        <s v="ENST00000351666"/>
        <s v="ENST00000470026"/>
        <s v="ENST00000478531"/>
        <s v="ENST00000477152"/>
        <s v="ENST00000493919"/>
        <s v="ENST00000484087"/>
        <s v="ENST00000494123"/>
        <s v="ENST00000412061"/>
        <s v="ENST00000591534"/>
        <s v="ENST00000473961"/>
        <s v="ENST00000487825"/>
        <s v="ENST00000461574"/>
        <s v="ENST00000476777"/>
        <s v="ENST00000497488"/>
        <s v="ENST00000586385"/>
        <s v="ENST00000489037"/>
        <s v="ENST00000591849"/>
        <s v="ENST00000461221"/>
        <s v="ENST00000461798"/>
        <s v="ENST00000492859"/>
        <s v="ENST00000467274"/>
        <s v="ENST00000472490"/>
        <s v="ENST00000544455"/>
        <s v="ENST00000380152"/>
        <s v="ENST00000530893"/>
        <s v="ENST00000470094"/>
        <s v="ENST00000528762"/>
        <s v="ENST00000533776"/>
        <s v="ENST00000367462"/>
        <s v="ENST00000534846"/>
        <s v="ENST00000445957"/>
        <s v="ENST00000463404"/>
        <s v="ENST00000259008"/>
        <s v="ENST00000577598"/>
        <s v="ENST00000584322"/>
        <s v="ENST00000579028"/>
        <s v="ENST00000577913"/>
        <s v="ENST00000583837"/>
        <s v="ENST00000308731"/>
        <s v="ENST00000621635"/>
        <s v="ENST00000372880"/>
        <s v="ENST00000464567"/>
        <s v="ENST00000600254"/>
        <s v="ENST00000470069"/>
        <s v="ENST00000598391"/>
        <s v="ENST00000488970"/>
        <s v="ENST00000599670"/>
        <s v="ENST00000464006"/>
        <s v="ENST00000600563"/>
        <s v="ENST00000478995"/>
        <s v="ENST00000597527"/>
        <s v="ENST00000470329"/>
        <s v="ENST00000598311"/>
        <s v="ENST00000360127"/>
        <s v="ENST00000567104"/>
        <s v="ENST00000569663"/>
        <s v="ENST00000491373"/>
        <s v="ENST00000571106"/>
        <s v="ENST00000575151"/>
        <s v="ENST00000316448"/>
        <s v="ENST00000588454"/>
        <s v="ENST00000586760"/>
        <s v="ENST00000586967"/>
        <s v="ENST00000587486"/>
        <s v="ENST00000590325"/>
        <s v="ENST00000586803"/>
        <s v="ENST00000396946"/>
        <s v="ENST00000355508"/>
        <s v="ENST00000356408"/>
        <s v="ENST00000480332"/>
        <s v="ENST00000264033"/>
        <s v="ENST00000264122"/>
        <s v="ENST00000394027"/>
        <s v="ENST00000405772"/>
        <s v="ENST00000403724"/>
        <s v="ENST00000394030"/>
        <s v="ENST00000545639"/>
        <s v="ENST00000407712"/>
        <s v="ENST00000438603"/>
        <s v="ENST00000447441"/>
        <s v="ENST00000443752"/>
        <s v="ENST00000476370"/>
        <s v="ENST00000270279"/>
        <s v="ENST00000341505"/>
        <s v="ENST00000227507"/>
        <s v="ENST00000536559"/>
        <s v="ENST00000539241"/>
        <s v="ENST00000535993"/>
        <s v="ENST00000542367"/>
        <s v="ENST00000545484"/>
        <s v="ENST00000372991"/>
        <s v="ENST00000372987"/>
        <s v="ENST00000414200"/>
        <s v="ENST00000511642"/>
        <s v="ENST00000372988"/>
        <s v="ENST00000510503"/>
        <s v="ENST00000512426"/>
        <s v="ENST00000505064"/>
        <s v="ENST00000415497"/>
        <s v="ENST00000514588"/>
        <s v="ENST00000502771"/>
        <s v="ENST00000508143"/>
        <s v="ENST00000511686"/>
        <s v="ENST00000513956"/>
        <s v="ENST00000514382"/>
        <s v="ENST00000512381"/>
        <s v="ENST00000506555"/>
        <s v="ENST00000505672"/>
        <s v="ENST00000510058"/>
        <s v="ENST00000505884"/>
        <s v="ENST00000511161"/>
        <s v="ENST00000262643"/>
        <s v="ENST00000444983"/>
        <s v="ENST00000357943"/>
        <s v="ENST00000576532"/>
        <s v="ENST00000575243"/>
        <s v="ENST00000574121"/>
        <s v="ENST00000586912"/>
        <s v="ENST00000381577"/>
        <s v="ENST00000381573"/>
        <s v="ENST00000498261"/>
        <s v="ENST00000492923"/>
        <s v="ENST00000474218"/>
        <s v="ENST00000597454"/>
        <s v="ENST00000609291"/>
        <s v="ENST00000221972"/>
        <s v="ENST00000608019"/>
        <s v="ENST00000444740"/>
        <s v="ENST00000609866"/>
        <s v="ENST00000392795"/>
        <s v="ENST00000006750"/>
        <s v="ENST00000349817"/>
        <s v="ENST00000559358"/>
        <s v="ENST00000558969"/>
        <s v="ENST00000583260"/>
        <s v="ENST00000367435"/>
        <s v="ENST00000482484"/>
        <s v="ENST00000477868"/>
        <s v="ENST00000261769"/>
        <s v="ENST00000422392"/>
        <s v="ENST00000566612"/>
        <s v="ENST00000566510"/>
        <s v="ENST00000561751"/>
        <s v="ENST00000562836"/>
        <s v="ENST00000564676"/>
        <s v="ENST00000564745"/>
        <s v="ENST00000562118"/>
        <s v="ENST00000567320"/>
        <s v="ENST00000565810"/>
        <s v="ENST00000447079"/>
        <s v="ENST00000430627"/>
        <s v="ENST00000584632"/>
        <s v="ENST00000559663"/>
        <s v="ENST00000559545"/>
        <s v="ENST00000581593"/>
        <s v="ENST00000558240"/>
        <s v="ENST00000585161"/>
        <s v="ENST00000584336"/>
        <s v="ENST00000581963"/>
        <s v="ENST00000257904"/>
        <s v="ENST00000546489"/>
        <s v="ENST00000552254"/>
        <s v="ENST00000550419"/>
        <s v="ENST00000547281"/>
        <s v="ENST00000540325"/>
        <s v="ENST00000552388"/>
        <s v="ENST00000551800"/>
        <s v="ENST00000552862"/>
        <s v="ENST00000312990"/>
        <s v="ENST00000553237"/>
        <s v="ENST00000549606"/>
        <s v="ENST00000547853"/>
        <s v="ENST00000551888"/>
        <s v="ENST00000551706"/>
        <s v="ENST00000552713"/>
        <s v="ENST00000265734"/>
        <s v="ENST00000424848"/>
        <s v="ENST00000491250"/>
        <s v="ENST00000467166"/>
        <s v="ENST00000473078"/>
        <s v="ENST00000361570"/>
        <s v="ENST00000498124"/>
        <s v="ENST00000446177"/>
        <s v="ENST00000304494"/>
        <s v="ENST00000579122"/>
        <s v="ENST00000579755"/>
        <s v="ENST00000530628"/>
        <s v="ENST00000479692"/>
        <s v="ENST00000380151"/>
        <s v="ENST00000494262"/>
        <s v="ENST00000498628"/>
        <s v="ENST00000578845"/>
        <s v="ENST00000497750"/>
        <s v="ENST00000470819"/>
        <s v="ENST00000380150"/>
        <s v="ENST00000577854"/>
        <s v="ENST00000582361"/>
        <s v="ENST00000276925"/>
        <s v="ENST00000380142"/>
        <s v="ENST00000539462"/>
        <s v="ENST00000579591"/>
        <s v="ENST00000262662"/>
        <s v="ENST00000396148"/>
        <s v="ENST00000371761"/>
        <s v="ENST00000498907"/>
        <s v="ENST00000427383"/>
        <s v="ENST00000534070"/>
        <s v="ENST00000532449"/>
        <s v="ENST00000438015"/>
        <s v="ENST00000428830"/>
        <s v="ENST00000524737"/>
        <s v="ENST00000544373"/>
        <s v="ENST00000278916"/>
        <s v="ENST00000527013"/>
        <s v="ENST00000532669"/>
        <s v="ENST00000526937"/>
        <s v="ENST00000525396"/>
        <s v="ENST00000534685"/>
        <s v="ENST00000533778"/>
        <s v="ENST00000528761"/>
        <s v="ENST00000498122"/>
        <s v="ENST00000531607"/>
        <s v="ENST00000528276"/>
        <s v="ENST00000531062"/>
        <s v="ENST00000382580"/>
        <s v="ENST00000405598"/>
        <s v="ENST00000328354"/>
        <s v="ENST00000404276"/>
        <s v="ENST00000348295"/>
        <s v="ENST00000402731"/>
        <s v="ENST00000382578"/>
        <s v="ENST00000403642"/>
        <s v="ENST00000544772"/>
        <s v="ENST00000447421"/>
        <s v="ENST00000439200"/>
        <s v="ENST00000433728"/>
        <s v="ENST00000382566"/>
        <s v="ENST00000434810"/>
        <s v="ENST00000416671"/>
        <s v="ENST00000417588"/>
        <s v="ENST00000398017"/>
        <s v="ENST00000448511"/>
        <s v="ENST00000382565"/>
        <s v="ENST00000433028"/>
        <s v="ENST00000456369"/>
        <s v="ENST00000425190"/>
        <s v="ENST00000439346"/>
        <s v="ENST00000454252"/>
        <s v="ENST00000464581"/>
        <s v="ENST00000491919"/>
        <s v="ENST00000472807"/>
        <s v="ENST00000572681"/>
        <s v="ENST00000575354"/>
        <s v="ENST00000160740"/>
        <s v="ENST00000576505"/>
        <s v="ENST00000573349"/>
        <s v="ENST00000575287"/>
        <s v="ENST00000571942"/>
        <s v="ENST00000575839"/>
        <s v="ENST00000571033"/>
        <s v="ENST00000262367"/>
        <s v="ENST00000382070"/>
        <s v="ENST00000570939"/>
        <s v="ENST00000572134"/>
        <s v="ENST00000573517"/>
        <s v="ENST00000571826"/>
        <s v="ENST00000576720"/>
        <s v="ENST00000573672"/>
        <s v="ENST00000572569"/>
        <s v="ENST00000571763"/>
        <s v="ENST00000574740"/>
        <s v="ENST00000575237"/>
        <s v="ENST00000381567"/>
        <s v="ENST00000400841"/>
        <s v="ENST00000381566"/>
        <s v="ENST00000467626"/>
        <s v="ENST00000286301"/>
        <s v="ENST00000504875"/>
        <s v="ENST00000543093"/>
        <s v="ENST00000515068"/>
        <s v="ENST00000511344"/>
        <s v="ENST00000515239"/>
        <s v="ENST00000502660"/>
        <s v="ENST00000509861"/>
        <s v="ENST00000513609"/>
        <s v="ENST00000373103"/>
        <s v="ENST00000440588"/>
        <s v="ENST00000373106"/>
        <s v="ENST00000361632"/>
        <s v="ENST00000418048"/>
        <s v="ENST00000373104"/>
        <s v="ENST00000331941"/>
        <s v="ENST00000338937"/>
        <s v="ENST00000464465"/>
        <s v="ENST00000533491"/>
        <s v="ENST00000487540"/>
        <s v="ENST00000526980"/>
        <s v="ENST00000480825"/>
        <s v="ENST00000464365"/>
        <s v="ENST00000489551"/>
        <s v="ENST00000484762"/>
        <s v="ENST00000466138"/>
        <s v="ENST00000469380"/>
        <s v="ENST00000264010"/>
        <s v="ENST00000401394"/>
        <s v="ENST00000566078"/>
        <s v="ENST00000302763"/>
        <s v="ENST00000518825"/>
        <s v="ENST00000355078"/>
        <s v="ENST00000540387"/>
        <s v="ENST00000520158"/>
        <s v="ENST00000518910"/>
        <s v="ENST00000523912"/>
        <s v="ENST00000519113"/>
        <s v="ENST00000520520"/>
        <s v="ENST00000523275"/>
        <s v="ENST00000523685"/>
        <s v="ENST00000522227"/>
        <s v="ENST00000517533"/>
        <s v="ENST00000517980"/>
        <s v="ENST00000523298"/>
        <s v="ENST00000522013"/>
        <s v="ENST00000520339"/>
        <s v="ENST00000524127"/>
        <s v="ENST00000519116"/>
        <s v="ENST00000518381"/>
        <s v="ENST00000521683"/>
        <s v="ENST00000519309"/>
        <s v="ENST00000519634"/>
        <s v="ENST00000520522"/>
        <s v="ENST00000521640"/>
        <s v="ENST00000517656"/>
        <s v="ENST00000521724"/>
        <s v="ENST00000520865"/>
        <s v="ENST00000520260"/>
        <s v="ENST00000521368"/>
        <s v="ENST00000519768"/>
        <s v="ENST00000520400"/>
        <s v="ENST00000522052"/>
        <s v="ENST00000518585"/>
        <s v="ENST00000524292"/>
        <s v="ENST00000518263"/>
        <s v="ENST00000521941"/>
        <s v="ENST00000522792"/>
        <s v="ENST00000521387"/>
        <s v="ENST00000522730"/>
        <s v="ENST00000517904"/>
        <s v="ENST00000518919"/>
        <s v="ENST00000517534"/>
        <s v="ENST00000519489"/>
        <s v="ENST00000349496"/>
        <s v="ENST00000396185"/>
        <s v="ENST00000396183"/>
        <s v="ENST00000405570"/>
        <s v="ENST00000453024"/>
        <s v="ENST00000431914"/>
        <s v="ENST00000450969"/>
        <s v="ENST00000441708"/>
        <s v="ENST00000426215"/>
        <s v="ENST00000433400"/>
        <s v="ENST00000471014"/>
        <s v="ENST00000482042"/>
        <s v="ENST00000465552"/>
        <s v="ENST00000485265"/>
        <s v="ENST00000488914"/>
        <s v="ENST00000360264"/>
        <s v="ENST00000569498"/>
        <s v="ENST00000292535"/>
        <s v="ENST00000568166"/>
        <s v="ENST00000549414"/>
        <s v="ENST00000565244"/>
        <s v="ENST00000550008"/>
        <s v="ENST00000566988"/>
        <s v="ENST00000546411"/>
        <s v="ENST00000568052"/>
        <s v="ENST00000556210"/>
        <s v="ENST00000562419"/>
        <s v="ENST00000566145"/>
        <s v="ENST00000292538"/>
        <s v="ENST00000562243"/>
        <s v="ENST00000437600"/>
        <s v="ENST00000561974"/>
        <s v="ENST00000547394"/>
        <s v="ENST00000567764"/>
        <s v="ENST00000393824"/>
        <s v="ENST00000565172"/>
        <s v="ENST00000569587"/>
        <s v="ENST00000425244"/>
        <s v="ENST00000562858"/>
        <s v="ENST00000487284"/>
        <s v="ENST00000566089"/>
        <s v="ENST00000560541"/>
        <s v="ENST00000558836"/>
        <s v="ENST00000606749"/>
        <s v="ENST00000558469"/>
        <s v="ENST00000569379"/>
        <s v="ENST00000465461"/>
        <s v="ENST00000565033"/>
        <s v="ENST00000497815"/>
        <s v="ENST00000568902"/>
        <s v="ENST00000485792"/>
        <s v="ENST00000562502"/>
        <s v="ENST00000607092"/>
        <s v="ENST00000409817"/>
        <s v="ENST00000241393"/>
        <s v="ENST00000466288"/>
        <s v="ENST00000540145"/>
        <s v="ENST00000427738"/>
        <s v="ENST00000311559"/>
        <s v="ENST00000398568"/>
        <s v="ENST00000569418"/>
        <s v="ENST00000564326"/>
        <s v="ENST00000566206"/>
        <s v="ENST00000568704"/>
        <s v="ENST00000566679"/>
        <s v="ENST00000569681"/>
        <s v="ENST00000562884"/>
        <s v="ENST00000566024"/>
        <s v="ENST00000564634"/>
        <s v="ENST00000569891"/>
        <s v="ENST00000563629"/>
        <s v="ENST00000563976"/>
        <s v="ENST00000568744"/>
        <s v="ENST00000436311"/>
        <s v="ENST00000383062"/>
        <s v="ENST00000383194"/>
        <s v="ENST00000374542"/>
        <s v="ENST00000455860"/>
        <s v="ENST00000399060"/>
        <s v="ENST00000399344"/>
        <s v="ENST00000266000"/>
        <s v="ENST00000445009"/>
        <s v="ENST00000433482"/>
        <s v="ENST00000414083"/>
        <s v="ENST00000429531"/>
        <s v="ENST00000454197"/>
        <s v="ENST00000446403"/>
        <s v="ENST00000440500"/>
        <s v="ENST00000428268"/>
        <s v="ENST00000438332"/>
        <s v="ENST00000453931"/>
        <s v="ENST00000453407"/>
        <s v="ENST00000419855"/>
        <s v="ENST00000414272"/>
        <s v="ENST00000419051"/>
        <s v="ENST00000451280"/>
        <s v="ENST00000446511"/>
        <s v="ENST00000421874"/>
        <s v="ENST00000457553"/>
        <s v="ENST00000494562"/>
        <s v="ENST00000469277"/>
        <s v="ENST00000477162"/>
        <s v="ENST00000472399"/>
        <s v="ENST00000461796"/>
        <s v="ENST00000471954"/>
        <s v="ENST00000467554"/>
        <s v="ENST00000468536"/>
        <s v="ENST00000486470"/>
        <s v="ENST00000484131"/>
        <s v="ENST00000496639"/>
        <s v="ENST00000468906"/>
        <s v="ENST00000477370"/>
        <s v="ENST00000487360"/>
        <s v="ENST00000459766"/>
        <s v="ENST00000497962"/>
        <s v="ENST00000469788"/>
        <s v="ENST00000494082"/>
        <s v="ENST00000480469"/>
        <s v="ENST00000478948"/>
        <s v="ENST00000414388"/>
        <s v="ENST00000424891"/>
        <s v="ENST00000466908"/>
        <s v="ENST00000488707"/>
        <s v="ENST00000490173"/>
        <s v="ENST00000469010"/>
        <s v="ENST00000482810"/>
        <s v="ENST00000494997"/>
        <s v="ENST00000485010"/>
        <s v="ENST00000498030"/>
        <s v="ENST00000491696"/>
        <s v="ENST00000474819"/>
        <s v="ENST00000367922"/>
        <s v="ENST00000367921"/>
        <s v="ENST00000433757"/>
        <s v="ENST00000458105"/>
        <s v="ENST00000415555"/>
        <s v="ENST00000446985"/>
        <s v="ENST00000330503"/>
        <s v="ENST00000507955"/>
        <s v="ENST00000509576"/>
        <s v="ENST00000508279"/>
        <s v="ENST00000504781"/>
        <s v="ENST00000510171"/>
        <s v="ENST00000506965"/>
        <s v="ENST00000505081"/>
        <s v="ENST00000503078"/>
        <s v="ENST00000507900"/>
        <s v="ENST00000515562"/>
        <s v="ENST00000512431"/>
        <s v="ENST00000504807"/>
        <s v="ENST00000511040"/>
        <s v="ENST00000512334"/>
        <s v="ENST00000512027"/>
        <s v="ENST00000513562"/>
        <s v="ENST00000526495"/>
        <s v="ENST00000343455"/>
        <s v="ENST00000527414"/>
        <s v="ENST00000541352"/>
        <s v="ENST00000556045"/>
        <s v="ENST00000532939"/>
        <s v="ENST00000531162"/>
        <s v="ENST00000529720"/>
        <s v="ENST00000527416"/>
        <s v="ENST00000532458"/>
        <s v="ENST00000529206"/>
        <s v="ENST00000554367"/>
        <s v="ENST00000527554"/>
        <s v="ENST00000556681"/>
        <s v="ENST00000314646"/>
        <s v="ENST00000389253"/>
        <s v="ENST00000355667"/>
        <s v="ENST00000585892"/>
        <s v="ENST00000359692"/>
        <s v="ENST00000408974"/>
        <s v="ENST00000587830"/>
        <s v="ENST00000591818"/>
        <s v="ENST00000589106"/>
        <s v="ENST00000586939"/>
        <s v="ENST00000591819"/>
        <s v="ENST00000591118"/>
        <s v="ENST00000587991"/>
        <s v="ENST00000591266"/>
        <s v="ENST00000588976"/>
        <s v="ENST00000587485"/>
        <s v="ENST00000590806"/>
        <s v="ENST00000590787"/>
        <s v="ENST00000593203"/>
        <s v="ENST00000591701"/>
        <s v="ENST00000593220"/>
        <s v="ENST00000587329"/>
        <s v="ENST00000586130"/>
        <s v="ENST00000359526"/>
        <s v="ENST00000340748"/>
        <s v="ENST00000588913"/>
        <s v="ENST00000588118"/>
        <s v="ENST00000588952"/>
        <s v="ENST00000592342"/>
        <s v="ENST00000592705"/>
        <s v="ENST00000590619"/>
        <s v="ENST00000592054"/>
        <s v="ENST00000586799"/>
        <s v="ENST00000586988"/>
        <s v="ENST00000586800"/>
        <s v="ENST00000589538"/>
        <s v="ENST00000593049"/>
        <s v="ENST00000591798"/>
        <s v="ENST00000586086"/>
        <s v="ENST00000586588"/>
        <s v="ENST00000585843"/>
        <s v="ENST00000587197"/>
        <s v="ENST00000586667"/>
        <s v="ENST00000589351"/>
        <s v="ENST00000589349"/>
        <s v="ENST00000589294"/>
        <s v="ENST00000589091"/>
        <s v="ENST00000591239"/>
        <s v="ENST00000585920"/>
        <s v="ENST00000587604"/>
        <s v="ENST00000591764"/>
        <s v="ENST00000264709"/>
        <s v="ENST00000321117"/>
        <s v="ENST00000380756"/>
        <s v="ENST00000380746"/>
        <s v="ENST00000402667"/>
        <s v="ENST00000406659"/>
        <s v="ENST00000474887"/>
        <s v="ENST00000496570"/>
        <s v="ENST00000470983"/>
        <s v="ENST00000461228"/>
        <s v="ENST00000482935"/>
        <s v="ENST00000491288"/>
        <s v="ENST00000474807"/>
        <s v="ENST00000466601"/>
        <s v="ENST00000484184"/>
        <s v="ENST00000398665"/>
        <s v="ENST00000457590"/>
        <s v="ENST00000452696"/>
        <s v="ENST00000586024"/>
        <s v="ENST00000446286"/>
        <s v="ENST00000608122"/>
        <s v="ENST00000591498"/>
        <s v="ENST00000482433"/>
        <s v="ENST00000478937"/>
        <s v="ENST00000609690"/>
        <s v="ENST00000472540"/>
        <s v="ENST00000351625"/>
        <s v="ENST00000263360"/>
        <s v="ENST00000327320"/>
        <s v="ENST00000528180"/>
        <s v="ENST00000534595"/>
        <s v="ENST00000527888"/>
        <s v="ENST00000534564"/>
        <s v="ENST00000525244"/>
        <s v="ENST00000528250"/>
        <s v="ENST00000524673"/>
        <s v="ENST00000533228"/>
        <s v="ENST00000275493"/>
        <s v="ENST00000454757"/>
        <s v="ENST00000455089"/>
        <s v="ENST00000344576"/>
        <s v="ENST00000442591"/>
        <s v="ENST00000342916"/>
        <s v="ENST00000420316"/>
        <s v="ENST00000450046"/>
        <s v="ENST00000463948"/>
        <s v="ENST00000459688"/>
        <s v="ENST00000485503"/>
        <s v="ENST00000366641"/>
        <s v="ENST00000476717"/>
        <s v="ENST00000590230"/>
        <s v="ENST00000263621"/>
        <s v="ENST00000263253"/>
        <s v="ENST00000263734"/>
        <s v="ENST00000449347"/>
        <s v="ENST00000467888"/>
        <s v="ENST00000460015"/>
        <s v="ENST00000475822"/>
        <s v="ENST00000468530"/>
        <s v="ENST00000466465"/>
        <s v="ENST00000465318"/>
        <s v="ENST00000483692"/>
        <s v="ENST00000463191"/>
        <s v="ENST00000336596"/>
        <s v="ENST00000494014"/>
        <s v="ENST00000452448"/>
        <s v="ENST00000273854"/>
        <s v="ENST00000622150"/>
        <s v="ENST00000354839"/>
        <s v="ENST00000511294"/>
        <s v="ENST00000432638"/>
        <s v="ENST00000613740"/>
        <s v="ENST00000269571"/>
        <s v="ENST00000541774"/>
        <s v="ENST00000584601"/>
        <s v="ENST00000584450"/>
        <s v="ENST00000445658"/>
        <s v="ENST00000578199"/>
        <s v="ENST00000540042"/>
        <s v="ENST00000580074"/>
        <s v="ENST00000582818"/>
        <s v="ENST00000578502"/>
        <s v="ENST00000584099"/>
        <s v="ENST00000578709"/>
        <s v="ENST00000582648"/>
        <s v="ENST00000578373"/>
        <s v="ENST00000584888"/>
        <s v="ENST00000583038"/>
        <s v="ENST00000582788"/>
        <s v="ENST00000584908"/>
        <s v="ENST00000578630"/>
        <s v="ENST00000584014"/>
        <s v="ENST00000584684"/>
        <s v="ENST00000583391"/>
        <s v="ENST00000267101"/>
        <s v="ENST00000415288"/>
        <s v="ENST00000551085"/>
        <s v="ENST00000450146"/>
        <s v="ENST00000550070"/>
        <s v="ENST00000553131"/>
        <s v="ENST00000549832"/>
        <s v="ENST00000551242"/>
        <s v="ENST00000411731"/>
        <s v="ENST00000549282"/>
        <s v="ENST00000549061"/>
        <s v="ENST00000549672"/>
        <s v="ENST00000550869"/>
        <s v="ENST00000549205"/>
        <s v="ENST00000546884"/>
        <s v="ENST00000546748"/>
        <s v="ENST00000548709"/>
        <s v="ENST00000549472"/>
        <s v="ENST00000549644"/>
        <s v="ENST00000552691"/>
        <s v="ENST00000551176"/>
        <s v="ENST00000550828"/>
        <s v="ENST00000342788"/>
        <s v="ENST00000402597"/>
        <s v="ENST00000436443"/>
        <s v="ENST00000260943"/>
        <s v="ENST00000435846"/>
        <s v="ENST00000484474"/>
        <s v="ENST00000463121"/>
        <s v="ENST00000484594"/>
        <s v="ENST00000459774"/>
        <s v="ENST00000417133"/>
        <s v="ENST00000398919"/>
        <s v="ENST00000288319"/>
        <s v="ENST00000398910"/>
        <s v="ENST00000442448"/>
        <s v="ENST00000398911"/>
        <s v="ENST00000398907"/>
        <s v="ENST00000398905"/>
        <s v="ENST00000453032"/>
        <s v="ENST00000398897"/>
        <s v="ENST00000429727"/>
        <s v="ENST00000485493"/>
        <s v="ENST00000481609"/>
        <s v="ENST00000492833"/>
        <s v="ENST00000473107"/>
        <s v="ENST00000468474"/>
        <s v="ENST00000440973"/>
        <s v="ENST00000206249"/>
        <s v="ENST00000443427"/>
        <s v="ENST00000338799"/>
        <s v="ENST00000456483"/>
        <s v="ENST00000406599"/>
        <s v="ENST00000427531"/>
        <s v="ENST00000446550"/>
        <s v="ENST00000415488"/>
        <s v="ENST00000404742"/>
        <s v="ENST00000482101"/>
        <s v="ENST00000488573"/>
        <s v="ENST00000473497"/>
        <s v="ENST00000266517"/>
        <s v="ENST00000538218"/>
        <s v="ENST00000335148"/>
        <s v="ENST00000545979"/>
        <s v="ENST00000544191"/>
        <s v="ENST00000539974"/>
        <s v="ENST00000396373"/>
        <s v="ENST00000545027"/>
        <s v="ENST00000266427"/>
        <s v="ENST00000544715"/>
        <s v="ENST00000541426"/>
        <s v="ENST00000366548"/>
        <s v="ENST00000348581"/>
        <s v="ENST00000518483"/>
        <s v="ENST00000521202"/>
        <s v="ENST00000423131"/>
        <s v="ENST00000437497"/>
        <s v="ENST00000450748"/>
        <s v="ENST00000523590"/>
        <s v="ENST00000519225"/>
        <s v="ENST00000493702"/>
        <s v="ENST00000469419"/>
        <s v="ENST00000518741"/>
        <s v="ENST00000320356"/>
        <s v="ENST00000460911"/>
        <s v="ENST00000483967"/>
        <s v="ENST00000350995"/>
        <s v="ENST00000476773"/>
        <s v="ENST00000478654"/>
        <s v="ENST00000541220"/>
        <s v="ENST00000492143"/>
        <s v="ENST00000536783"/>
        <s v="ENST00000483012"/>
        <s v="ENST00000498186"/>
        <s v="ENST00000469631"/>
        <s v="ENST00000339465"/>
        <s v="ENST00000427381"/>
        <s v="ENST00000565432"/>
        <s v="ENST00000566861"/>
        <s v="ENST00000569120"/>
        <s v="ENST00000566205"/>
        <s v="ENST00000565501"/>
        <s v="ENST00000562097"/>
        <s v="ENST00000565006"/>
        <s v="ENST00000321945"/>
        <s v="ENST00000506553"/>
        <s v="ENST00000515303"/>
        <s v="ENST00000475656"/>
        <s v="ENST00000511801"/>
        <s v="ENST00000505489"/>
        <s v="ENST00000503217"/>
        <s v="ENST00000504777"/>
        <s v="ENST00000369448"/>
        <s v="ENST00000346193"/>
        <s v="ENST00000389301"/>
        <s v="ENST00000568369"/>
        <s v="ENST00000563673"/>
        <s v="ENST00000534992"/>
        <s v="ENST00000389302"/>
        <s v="ENST00000543736"/>
        <s v="ENST00000564475"/>
        <s v="ENST00000567879"/>
        <s v="ENST00000565582"/>
        <s v="ENST00000561722"/>
        <s v="ENST00000561660"/>
        <s v="ENST00000568626"/>
        <s v="ENST00000567943"/>
        <s v="ENST00000564870"/>
        <s v="ENST00000567621"/>
        <s v="ENST00000563513"/>
        <s v="ENST00000567988"/>
        <s v="ENST00000567510"/>
        <s v="ENST00000563318"/>
        <s v="ENST00000567205"/>
        <s v="ENST00000563510"/>
        <s v="ENST00000566409"/>
        <s v="ENST00000567284"/>
        <s v="ENST00000566889"/>
        <s v="ENST00000305699"/>
        <s v="ENST00000564969"/>
        <s v="ENST00000566133"/>
        <s v="ENST00000562424"/>
        <s v="ENST00000568983"/>
        <s v="ENST00000567883"/>
        <s v="ENST00000563767"/>
        <s v="ENST00000561667"/>
        <s v="ENST00000289081"/>
        <s v="ENST00000375305"/>
        <s v="ENST00000433829"/>
        <s v="ENST00000464653"/>
        <s v="ENST00000477942"/>
        <s v="ENST00000474949"/>
        <s v="ENST00000464627"/>
        <s v="ENST00000480712"/>
        <s v="ENST00000490972"/>
        <s v="ENST00000493098"/>
        <s v="ENST00000287647"/>
        <s v="ENST00000419585"/>
        <s v="ENST00000383807"/>
        <s v="ENST00000383806"/>
        <s v="ENST00000421731"/>
        <s v="ENST00000431693"/>
        <s v="ENST00000435522"/>
        <s v="ENST00000438741"/>
        <s v="ENST00000470757"/>
        <s v="ENST00000483276"/>
        <s v="ENST00000470028"/>
        <s v="ENST00000480909"/>
        <s v="ENST00000464934"/>
        <s v="ENST00000229769"/>
        <s v="ENST00000327470"/>
        <s v="ENST00000378643"/>
        <s v="ENST00000448890"/>
        <s v="ENST00000425676"/>
        <s v="ENST00000476212"/>
        <s v="ENST00000462124"/>
        <s v="ENST00000481254"/>
        <s v="ENST00000474894"/>
        <s v="ENST00000461149"/>
        <s v="ENST00000355740"/>
        <s v="ENST00000357339"/>
        <s v="ENST00000352159"/>
        <s v="ENST00000355279"/>
        <s v="ENST00000494410"/>
        <s v="ENST00000488877"/>
        <s v="ENST00000492756"/>
        <s v="ENST00000484444"/>
        <s v="ENST00000479522"/>
        <s v="ENST00000313771"/>
        <s v="ENST00000487314"/>
        <s v="ENST00000460510"/>
        <s v="ENST00000477270"/>
        <s v="ENST00000494799"/>
        <s v="ENST00000466081"/>
        <s v="ENST00000371857"/>
        <s v="ENST00000281708"/>
        <s v="ENST00000603548"/>
        <s v="ENST00000603841"/>
        <s v="ENST00000263981"/>
        <s v="ENST00000296555"/>
        <s v="ENST00000393956"/>
        <s v="ENST00000604872"/>
        <s v="ENST00000605042"/>
        <s v="ENST00000604095"/>
        <s v="ENST00000603821"/>
        <s v="ENST00000604069"/>
        <s v="ENST00000604822"/>
        <s v="ENST00000604316"/>
        <s v="ENST00000168712"/>
        <s v="ENST00000538040"/>
        <s v="ENST00000228837"/>
        <s v="ENST00000543077"/>
        <s v="ENST00000535390"/>
        <s v="ENST00000425967"/>
        <s v="ENST00000447712"/>
        <s v="ENST00000341462"/>
        <s v="ENST00000397091"/>
        <s v="ENST00000532791"/>
        <s v="ENST00000397113"/>
        <s v="ENST00000397108"/>
        <s v="ENST00000335922"/>
        <s v="ENST00000356207"/>
        <s v="ENST00000397103"/>
        <s v="ENST00000326324"/>
        <s v="ENST00000525001"/>
        <s v="ENST00000484370"/>
        <s v="ENST00000526742"/>
        <s v="ENST00000529552"/>
        <s v="ENST00000533668"/>
        <s v="ENST00000531196"/>
        <s v="ENST00000413133"/>
        <s v="ENST00000530568"/>
        <s v="ENST00000487647"/>
        <s v="ENST00000434187"/>
        <s v="ENST00000440174"/>
        <s v="ENST00000496629"/>
        <s v="ENST00000526688"/>
        <s v="ENST00000527203"/>
        <s v="ENST00000480571"/>
        <s v="ENST00000530701"/>
        <s v="ENST00000526570"/>
        <s v="ENST00000470826"/>
        <s v="ENST00000496296"/>
        <s v="ENST00000527114"/>
        <s v="ENST00000466021"/>
        <s v="ENST00000527745"/>
        <s v="ENST00000397090"/>
        <s v="ENST00000474970"/>
        <s v="ENST00000532386"/>
        <s v="ENST00000464163"/>
        <s v="ENST00000533619"/>
        <s v="ENST00000524528"/>
        <s v="ENST00000475621"/>
        <s v="ENST00000457416"/>
        <s v="ENST00000358487"/>
        <s v="ENST00000346997"/>
        <s v="ENST00000351936"/>
        <s v="ENST00000369056"/>
        <s v="ENST00000369058"/>
        <s v="ENST00000369061"/>
        <s v="ENST00000357555"/>
        <s v="ENST00000369059"/>
        <s v="ENST00000369060"/>
        <s v="ENST00000356226"/>
        <s v="ENST00000360144"/>
        <s v="ENST00000336553"/>
        <s v="ENST00000478859"/>
        <s v="ENST00000429361"/>
        <s v="ENST00000359354"/>
        <s v="ENST00000604236"/>
        <s v="ENST00000490349"/>
        <s v="ENST00000491111"/>
        <s v="ENST00000467584"/>
        <s v="ENST00000463870"/>
        <s v="ENST00000491475"/>
        <s v="ENST00000340107"/>
        <s v="ENST00000440486"/>
        <s v="ENST00000260795"/>
        <s v="ENST00000481110"/>
        <s v="ENST00000412135"/>
        <s v="ENST00000352904"/>
        <s v="ENST00000507588"/>
        <s v="ENST00000474521"/>
        <s v="ENST00000469068"/>
        <s v="ENST00000292408"/>
        <s v="ENST00000502906"/>
        <s v="ENST00000292410"/>
        <s v="ENST00000393637"/>
        <s v="ENST00000393648"/>
        <s v="ENST00000511076"/>
        <s v="ENST00000503708"/>
        <s v="ENST00000514472"/>
        <s v="ENST00000513166"/>
        <s v="ENST00000510911"/>
        <s v="ENST00000430285"/>
        <s v="ENST00000507708"/>
        <s v="ENST00000509511"/>
        <s v="ENST00000508139"/>
        <s v="ENST00000426612"/>
        <s v="ENST00000483872"/>
        <s v="ENST00000513423"/>
        <s v="ENST00000366560"/>
        <s v="ENST00000493477"/>
        <s v="ENST00000497042"/>
        <s v="ENST00000285071"/>
        <s v="ENST00000389169"/>
        <s v="ENST00000417064"/>
        <s v="ENST00000461699"/>
        <s v="ENST00000389168"/>
        <s v="ENST00000466317"/>
        <s v="ENST00000389171"/>
        <s v="ENST00000480316"/>
        <s v="ENST00000473853"/>
        <s v="ENST00000577591"/>
        <s v="ENST00000330753"/>
        <s v="ENST00000554746"/>
        <s v="ENST00000557419"/>
        <s v="ENST00000553650"/>
        <s v="ENST00000556335"/>
        <s v="ENST00000555398"/>
        <s v="ENST00000553627"/>
        <s v="ENST00000282397"/>
        <s v="ENST00000540678"/>
        <s v="ENST00000543394"/>
        <s v="ENST00000541932"/>
        <s v="ENST00000539099"/>
        <s v="ENST00000380982"/>
        <s v="ENST00000241453"/>
        <s v="ENST00000537084"/>
        <s v="ENST00000380987"/>
        <s v="ENST00000469894"/>
        <s v="ENST00000261937"/>
        <s v="ENST00000502649"/>
        <s v="ENST00000393347"/>
        <s v="ENST00000512795"/>
        <s v="ENST00000424276"/>
        <s v="ENST00000502293"/>
        <s v="ENST00000513527"/>
        <s v="ENST00000507059"/>
        <s v="ENST00000502603"/>
        <s v="ENST00000514810"/>
        <s v="ENST00000510000"/>
        <s v="ENST00000330315"/>
        <s v="ENST00000436586"/>
        <s v="ENST00000370767"/>
        <s v="ENST00000294623"/>
        <s v="ENST00000370768"/>
        <s v="ENST00000421641"/>
        <s v="ENST00000489495"/>
        <s v="ENST00000470287"/>
        <s v="ENST00000492405"/>
        <s v="ENST00000474632"/>
        <s v="ENST00000488814"/>
        <s v="ENST00000483894"/>
        <s v="ENST00000492724"/>
        <s v="ENST00000487684"/>
        <s v="ENST00000480673"/>
        <s v="ENST00000375011"/>
        <s v="ENST00000470473"/>
        <s v="ENST00000376670"/>
        <s v="ENST00000596667"/>
        <s v="ENST00000376665"/>
        <s v="ENST00000596219"/>
        <s v="ENST00000341105"/>
        <s v="ENST00000487848"/>
        <s v="ENST00000430265"/>
        <s v="ENST00000492608"/>
        <s v="ENST00000498200"/>
        <s v="ENST00000489987"/>
        <s v="ENST00000379328"/>
        <s v="ENST00000346208"/>
        <s v="ENST00000461472"/>
        <s v="ENST00000481743"/>
        <s v="ENST00000381254"/>
        <s v="ENST00000317402"/>
        <s v="ENST00000528873"/>
        <s v="ENST00000524465"/>
        <s v="ENST00000532257"/>
        <s v="ENST00000534451"/>
        <s v="ENST00000534669"/>
        <s v="ENST00000373366"/>
        <s v="ENST00000373362"/>
        <s v="ENST00000078429"/>
        <s v="ENST00000587636"/>
        <s v="ENST00000586180"/>
        <s v="ENST00000586763"/>
        <s v="ENST00000588401"/>
        <s v="ENST00000590534"/>
        <s v="ENST00000591301"/>
        <s v="ENST00000286548"/>
        <s v="ENST00000411677"/>
        <s v="ENST00000397476"/>
        <s v="ENST00000371100"/>
        <s v="ENST00000371102"/>
        <s v="ENST00000371099"/>
        <s v="ENST00000306120"/>
        <s v="ENST00000354359"/>
        <s v="ENST00000371085"/>
        <s v="ENST00000371095"/>
        <s v="ENST00000306090"/>
        <s v="ENST00000265620"/>
        <s v="ENST00000313949"/>
        <s v="ENST00000371075"/>
        <s v="ENST00000371098"/>
        <s v="ENST00000450130"/>
        <s v="ENST00000349036"/>
        <s v="ENST00000453292"/>
        <s v="ENST00000604005"/>
        <s v="ENST00000603546"/>
        <s v="ENST00000419558"/>
        <s v="ENST00000423897"/>
        <s v="ENST00000371081"/>
        <s v="ENST00000338783"/>
        <s v="ENST00000464624"/>
        <s v="ENST00000481768"/>
        <s v="ENST00000477931"/>
        <s v="ENST00000480975"/>
        <s v="ENST00000491348"/>
        <s v="ENST00000464960"/>
        <s v="ENST00000488652"/>
        <s v="ENST00000470512"/>
        <s v="ENST00000472183"/>
        <s v="ENST00000488546"/>
        <s v="ENST00000480232"/>
        <s v="ENST00000476935"/>
        <s v="ENST00000493744"/>
        <s v="ENST00000492907"/>
        <s v="ENST00000481039"/>
        <s v="ENST00000467321"/>
        <s v="ENST00000485673"/>
        <s v="ENST00000482112"/>
        <s v="ENST00000469431"/>
        <s v="ENST00000490374"/>
        <s v="ENST00000484504"/>
        <s v="ENST00000468895"/>
        <s v="ENST00000464788"/>
        <s v="ENST00000494081"/>
        <s v="ENST00000467227"/>
        <s v="ENST00000478585"/>
        <s v="ENST00000493958"/>
        <s v="ENST00000462499"/>
        <s v="ENST00000461152"/>
        <s v="ENST00000496934"/>
        <s v="ENST00000476196"/>
        <s v="ENST00000487862"/>
        <s v="ENST00000483387"/>
        <s v="ENST00000487981"/>
        <s v="ENST00000475610"/>
        <s v="ENST00000479025"/>
        <s v="ENST00000622074"/>
        <s v="ENST00000322805"/>
        <s v="ENST00000560830"/>
        <s v="ENST00000560677"/>
        <s v="ENST00000396573"/>
        <s v="ENST00000330684"/>
        <s v="ENST00000396575"/>
        <s v="ENST00000404927"/>
        <s v="ENST00000562109"/>
        <s v="ENST00000535259"/>
        <s v="ENST00000566670"/>
        <s v="ENST00000568247"/>
        <s v="ENST00000463531"/>
        <s v="ENST00000566683"/>
        <s v="ENST00000461292"/>
        <s v="ENST00000566665"/>
        <s v="ENST00000366813"/>
        <s v="ENST00000366815"/>
        <s v="ENST00000366816"/>
        <s v="ENST00000366814"/>
        <s v="ENST00000222390"/>
        <s v="ENST00000457544"/>
        <s v="ENST00000444829"/>
        <s v="ENST00000453411"/>
        <s v="ENST00000423064"/>
        <s v="ENST00000354224"/>
        <s v="ENST00000412881"/>
        <s v="ENST00000421558"/>
        <s v="ENST00000453018"/>
        <s v="ENST00000465234"/>
        <s v="ENST00000244661"/>
        <s v="ENST00000621411"/>
        <s v="ENST00000541395"/>
        <s v="ENST00000544413"/>
        <s v="ENST00000257555"/>
        <s v="ENST00000400024"/>
        <s v="ENST00000402929"/>
        <s v="ENST00000543427"/>
        <s v="ENST00000560968"/>
        <s v="ENST00000538646"/>
        <s v="ENST00000541924"/>
        <s v="ENST00000538626"/>
        <s v="ENST00000540108"/>
        <s v="ENST00000535955"/>
        <s v="ENST00000544574"/>
        <s v="ENST00000543255"/>
        <s v="ENST00000376263"/>
        <s v="ENST00000376281"/>
        <s v="ENST00000376264"/>
        <s v="ENST00000351839"/>
        <s v="ENST00000360384"/>
        <s v="ENST00000457156"/>
        <s v="ENST00000481820"/>
        <s v="ENST00000472778"/>
        <s v="ENST00000483135"/>
        <s v="ENST00000493362"/>
        <s v="ENST00000376256"/>
        <s v="ENST00000492865"/>
        <s v="ENST00000290295"/>
        <s v="ENST00000451590"/>
        <s v="ENST00000397596"/>
        <s v="ENST00000311189"/>
        <s v="ENST00000493230"/>
        <s v="ENST00000417302"/>
        <s v="ENST00000397594"/>
        <s v="ENST00000468682"/>
        <s v="ENST00000478324"/>
        <s v="ENST00000462734"/>
        <s v="ENST00000479482"/>
        <s v="ENST00000482021"/>
        <s v="ENST00000334701"/>
        <s v="ENST00000216281"/>
        <s v="ENST00000441629"/>
        <s v="ENST00000553585"/>
        <s v="ENST00000557234"/>
        <s v="ENST00000554401"/>
        <s v="ENST00000558600"/>
        <s v="ENST00000557089"/>
        <s v="ENST00000556554"/>
        <s v="ENST00000560130"/>
        <s v="ENST00000555662"/>
        <s v="ENST00000374561"/>
        <s v="ENST00000486541"/>
        <s v="ENST00000463312"/>
        <s v="ENST00000415913"/>
        <s v="ENST00000345146"/>
        <s v="ENST00000446179"/>
        <s v="ENST00000415282"/>
        <s v="ENST00000417583"/>
        <s v="ENST00000451391"/>
        <s v="ENST00000462386"/>
        <s v="ENST00000484575"/>
        <s v="ENST00000481557"/>
        <s v="ENST00000330062"/>
        <s v="ENST00000540499"/>
        <s v="ENST00000539790"/>
        <s v="ENST00000559482"/>
        <s v="ENST00000560061"/>
        <s v="ENST00000650285"/>
        <s v="ENST00000649865"/>
        <s v="ENST00000268035"/>
        <s v="ENST00000558762"/>
        <s v="ENST00000558898"/>
        <s v="ENST00000558355"/>
        <s v="ENST00000560972"/>
        <s v="ENST00000560144"/>
        <s v="ENST00000560432"/>
        <s v="ENST00000557873"/>
        <s v="ENST00000557938"/>
        <s v="ENST00000559582"/>
        <s v="ENST00000560186"/>
        <s v="ENST00000558751"/>
        <s v="ENST00000560277"/>
        <s v="ENST00000558947"/>
        <s v="ENST00000559925"/>
        <s v="ENST00000561049"/>
        <s v="ENST00000560343"/>
        <s v="ENST00000644005"/>
        <s v="ENST00000439701"/>
        <s v="ENST00000359197"/>
        <s v="ENST00000357364"/>
        <s v="ENST00000438033"/>
        <s v="ENST00000349824"/>
        <s v="ENST00000346667"/>
        <s v="ENST00000440768"/>
        <s v="ENST00000413698"/>
        <s v="ENST00000426121"/>
        <s v="ENST00000615491"/>
        <s v="ENST00000492782"/>
        <s v="ENST00000484847"/>
        <s v="ENST00000492119"/>
        <s v="ENST00000471793"/>
        <s v="ENST00000462201"/>
        <s v="ENST00000346872"/>
        <s v="ENST00000535189"/>
        <s v="ENST00000351680"/>
        <s v="ENST00000350532"/>
        <s v="ENST00000467757"/>
        <s v="ENST00000439167"/>
        <s v="ENST00000346243"/>
        <s v="ENST00000377958"/>
        <s v="ENST00000439016"/>
        <s v="ENST00000377945"/>
        <s v="ENST00000377944"/>
        <s v="ENST00000394189"/>
        <s v="ENST00000377952"/>
        <s v="ENST00000293068"/>
        <s v="ENST00000623724"/>
        <s v="ENST00000303115"/>
        <s v="ENST00000343305"/>
        <s v="ENST00000506850"/>
        <s v="ENST00000505875"/>
        <s v="ENST00000514217"/>
        <s v="ENST00000511982"/>
        <s v="ENST00000505093"/>
        <s v="ENST00000508941"/>
        <s v="ENST00000515665"/>
        <s v="ENST00000511031"/>
        <s v="ENST00000509668"/>
        <s v="ENST00000242208"/>
        <s v="ENST00000442711"/>
        <s v="ENST00000464515"/>
        <s v="ENST00000380956"/>
        <s v="ENST00000493114"/>
        <s v="ENST00000495137"/>
        <s v="ENST00000468485"/>
        <s v="ENST00000469834"/>
        <s v="ENST00000342505"/>
        <s v="ENST00000465376"/>
        <s v="ENST00000494904"/>
        <s v="ENST00000471473"/>
        <s v="ENST00000467764"/>
        <s v="ENST00000481702"/>
        <s v="ENST00000381652"/>
        <s v="ENST00000539801"/>
        <s v="ENST00000544510"/>
        <s v="ENST00000487310"/>
        <s v="ENST00000476574"/>
        <s v="ENST00000458235"/>
        <s v="ENST00000527670"/>
        <s v="ENST00000534444"/>
        <s v="ENST00000526008"/>
        <s v="ENST00000527031"/>
        <s v="ENST00000528293"/>
        <s v="ENST00000528705"/>
        <s v="ENST00000396930"/>
        <s v="ENST00000406337"/>
        <s v="ENST00000265713"/>
        <s v="ENST00000485568"/>
        <s v="ENST00000418721"/>
        <s v="ENST00000426524"/>
        <s v="ENST00000470574"/>
        <s v="ENST00000463961"/>
        <s v="ENST00000328224"/>
        <s v="ENST00000526518"/>
        <s v="ENST00000282146"/>
        <s v="ENST00000375401"/>
        <s v="ENST00000602020"/>
        <s v="ENST00000404049"/>
        <s v="ENST00000594714"/>
        <s v="ENST00000375379"/>
        <s v="ENST00000595211"/>
        <s v="ENST00000375383"/>
        <s v="ENST00000593469"/>
        <s v="ENST00000452825"/>
        <s v="ENST00000596526"/>
        <s v="ENST00000428012"/>
        <s v="ENST00000597414"/>
        <s v="ENST00000349663"/>
        <s v="ENST00000594646"/>
        <s v="ENST00000429877"/>
        <s v="ENST00000594826"/>
        <s v="ENST00000465402"/>
        <s v="ENST00000598291"/>
        <s v="ENST00000495519"/>
        <s v="ENST00000600476"/>
        <s v="ENST00000467093"/>
        <s v="ENST00000593474"/>
        <s v="ENST00000477109"/>
        <s v="ENST00000599621"/>
        <s v="ENST00000497100"/>
        <s v="ENST00000598363"/>
        <s v="ENST00000481369"/>
        <s v="ENST00000599942"/>
        <s v="ENST00000497995"/>
        <s v="ENST00000594632"/>
        <s v="ENST00000377967"/>
        <s v="ENST00000543216"/>
        <s v="ENST00000433797"/>
        <s v="ENST00000451692"/>
        <s v="ENST00000431196"/>
        <s v="ENST00000479423"/>
        <s v="ENST00000484732"/>
        <s v="ENST00000475233"/>
        <s v="ENST00000485072"/>
        <s v="ENST00000611820"/>
        <s v="ENST00000382899"/>
        <s v="ENST00000536777"/>
        <s v="ENST00000414389"/>
        <s v="ENST00000263923"/>
        <s v="ENST00000512566"/>
        <s v="ENST00000509309"/>
        <s v="ENST00000171111"/>
        <s v="ENST00000393623"/>
        <s v="ENST00000592055"/>
        <s v="ENST00000591419"/>
        <s v="ENST00000591039"/>
        <s v="ENST00000592478"/>
        <s v="ENST00000585845"/>
        <s v="ENST00000590593"/>
        <s v="ENST00000588024"/>
        <s v="ENST00000590237"/>
        <s v="ENST00000288135"/>
        <s v="ENST00000412167"/>
        <s v="ENST00000512959"/>
        <s v="ENST00000514582"/>
        <s v="ENST00000332780"/>
        <s v="ENST00000476495"/>
        <s v="ENST00000462582"/>
        <s v="ENST00000459846"/>
        <s v="ENST00000471811"/>
        <s v="ENST00000341319"/>
        <s v="ENST00000468734"/>
        <s v="ENST00000487643"/>
        <s v="ENST00000489245"/>
        <s v="ENST00000534358"/>
        <s v="ENST00000595462"/>
        <s v="ENST00000389506"/>
        <s v="ENST00000601525"/>
        <s v="ENST00000354520"/>
        <s v="ENST00000594623"/>
        <s v="ENST00000531904"/>
        <s v="ENST00000593514"/>
        <s v="ENST00000392873"/>
        <s v="ENST00000599178"/>
        <s v="ENST00000533790"/>
        <s v="ENST00000597114"/>
        <s v="ENST00000527869"/>
        <s v="ENST00000601231"/>
        <s v="ENST00000529852"/>
        <s v="ENST00000597155"/>
        <s v="ENST00000532204"/>
        <s v="ENST00000600241"/>
        <s v="ENST00000420751"/>
        <s v="ENST00000594242"/>
        <s v="ENST00000527839"/>
        <s v="ENST00000598973"/>
        <s v="ENST00000528278"/>
        <s v="ENST00000593688"/>
        <s v="ENST00000525408"/>
        <s v="ENST00000597218"/>
        <s v="ENST00000534678"/>
        <s v="ENST00000596607"/>
        <s v="ENST00000534085"/>
        <s v="ENST00000599971"/>
        <s v="ENST00000420124"/>
        <s v="ENST00000222270"/>
        <s v="ENST00000341701"/>
        <s v="ENST00000607650"/>
        <s v="ENST00000606995"/>
        <s v="ENST00000585476"/>
        <s v="ENST00000592092"/>
        <s v="ENST00000586308"/>
        <s v="ENST00000355193"/>
        <s v="ENST00000262189"/>
        <s v="ENST00000360104"/>
        <s v="ENST00000424877"/>
        <s v="ENST00000558084"/>
        <s v="ENST00000418061"/>
        <s v="ENST00000418673"/>
        <s v="ENST00000558665"/>
        <s v="ENST00000452749"/>
        <s v="ENST00000485655"/>
        <s v="ENST00000485241"/>
        <s v="ENST00000473186"/>
        <s v="ENST00000489110"/>
        <s v="ENST00000490130"/>
        <s v="ENST00000301067"/>
        <s v="ENST00000526209"/>
        <s v="ENST00000547610"/>
        <s v="ENST00000549743"/>
        <s v="ENST00000549799"/>
        <s v="ENST00000552391"/>
        <s v="ENST00000550356"/>
        <s v="ENST00000256078"/>
        <s v="ENST00000311936"/>
        <s v="ENST00000557334"/>
        <s v="ENST00000556131"/>
        <s v="ENST00000389484"/>
        <s v="ENST00000437977"/>
        <s v="ENST00000434794"/>
        <s v="ENST00000442974"/>
        <s v="ENST00000486364"/>
        <s v="ENST00000249363"/>
        <s v="ENST00000476782"/>
        <s v="ENST00000494115"/>
        <s v="ENST00000478726"/>
        <s v="ENST00000541515"/>
        <s v="ENST00000541170"/>
        <s v="ENST00000619796"/>
        <s v="ENST00000354926"/>
        <s v="ENST00000307102"/>
        <s v="ENST00000566326"/>
        <s v="ENST00000425818"/>
        <s v="ENST00000262948"/>
        <s v="ENST00000394867"/>
        <s v="ENST00000599021"/>
        <s v="ENST00000599345"/>
        <s v="ENST00000593364"/>
        <s v="ENST00000595715"/>
        <s v="ENST00000597263"/>
        <s v="ENST00000602167"/>
        <s v="ENST00000600584"/>
        <s v="ENST00000601786"/>
        <s v="ENST00000597008"/>
        <s v="ENST00000415385"/>
        <s v="ENST00000353533"/>
        <s v="ENST00000602375"/>
        <s v="ENST00000602305"/>
        <s v="ENST00000582183"/>
        <s v="ENST00000602811"/>
        <s v="ENST00000602686"/>
        <s v="ENST00000602537"/>
        <s v="ENST00000538465"/>
        <s v="ENST00000581941"/>
        <s v="ENST00000579089"/>
        <s v="ENST00000582897"/>
        <s v="ENST00000536413"/>
        <s v="ENST00000582377"/>
        <s v="ENST00000585076"/>
        <s v="ENST00000399503"/>
        <s v="ENST00000469188"/>
        <s v="ENST00000617331"/>
        <s v="ENST00000344686"/>
        <s v="ENST00000376926"/>
        <s v="ENST00000640087"/>
        <s v="ENST00000587332"/>
        <s v="ENST00000592267"/>
        <s v="ENST00000586644"/>
        <s v="ENST00000215832"/>
        <s v="ENST00000398822"/>
        <s v="ENST00000544786"/>
        <s v="ENST00000491588"/>
        <s v="ENST00000369026"/>
        <s v="ENST00000620947"/>
        <s v="ENST00000307940"/>
        <s v="ENST00000464132"/>
        <s v="ENST00000462284"/>
        <s v="ENST00000350057"/>
        <s v="ENST00000258148"/>
        <s v="ENST00000258149"/>
        <s v="ENST00000356290"/>
        <s v="ENST00000299252"/>
        <s v="ENST00000540827"/>
        <s v="ENST00000360430"/>
        <s v="ENST00000428863"/>
        <s v="ENST00000348801"/>
        <s v="ENST00000539479"/>
        <s v="ENST00000393415"/>
        <s v="ENST00000393410"/>
        <s v="ENST00000393416"/>
        <s v="ENST00000393412"/>
        <s v="ENST00000393413"/>
        <s v="ENST00000540352"/>
        <s v="ENST00000523991"/>
        <s v="ENST00000517852"/>
        <s v="ENST00000543323"/>
        <s v="ENST00000311420"/>
        <s v="ENST00000542502"/>
        <s v="ENST00000536089"/>
        <s v="ENST00000537182"/>
        <s v="ENST00000546048"/>
        <s v="ENST00000393417"/>
        <s v="ENST00000544561"/>
        <s v="ENST00000496959"/>
        <s v="ENST00000545204"/>
        <s v="ENST00000478070"/>
        <s v="ENST00000481186"/>
        <s v="ENST00000544125"/>
        <s v="ENST00000540709"/>
        <s v="ENST00000400501"/>
        <s v="ENST00000493419"/>
        <s v="ENST00000543046"/>
        <s v="ENST00000471946"/>
        <s v="ENST00000367182"/>
        <s v="ENST00000612738"/>
        <s v="ENST00000616250"/>
        <s v="ENST00000614459"/>
        <s v="ENST00000454264"/>
        <s v="ENST00000367179"/>
        <s v="ENST00000444261"/>
        <s v="ENST00000367183"/>
        <s v="ENST00000391947"/>
        <s v="ENST00000367180"/>
        <s v="ENST00000507825"/>
        <s v="ENST00000463049"/>
        <s v="ENST00000470797"/>
        <s v="ENST00000470908"/>
        <s v="ENST00000462012"/>
        <s v="ENST00000471783"/>
        <s v="ENST00000333646"/>
        <s v="ENST00000374080"/>
        <s v="ENST00000374102"/>
        <s v="ENST00000444034"/>
        <s v="ENST00000429213"/>
        <s v="ENST00000462984"/>
        <s v="ENST00000471663"/>
        <s v="ENST00000489199"/>
        <s v="ENST00000460771"/>
        <s v="ENST00000410050"/>
        <s v="ENST00000162023"/>
        <s v="ENST00000424583"/>
        <s v="ENST00000602424"/>
        <s v="ENST00000409224"/>
        <s v="ENST00000409447"/>
        <s v="ENST00000444486"/>
        <s v="ENST00000337652"/>
        <s v="ENST00000394374"/>
        <s v="ENST00000394376"/>
        <s v="ENST00000443283"/>
        <s v="ENST00000377313"/>
        <s v="ENST00000377326"/>
        <s v="ENST00000315422"/>
        <s v="ENST00000312049"/>
        <s v="ENST00000377321"/>
        <s v="ENST00000377316"/>
        <s v="ENST00000440873"/>
        <s v="ENST00000450708"/>
        <s v="ENST00000413626"/>
        <s v="ENST00000429702"/>
        <s v="ENST00000424912"/>
        <s v="ENST00000478548"/>
        <s v="ENST00000487019"/>
        <s v="ENST00000318493"/>
        <s v="ENST00000397752"/>
        <s v="ENST00000436117"/>
        <s v="ENST00000539704"/>
        <s v="ENST00000422097"/>
        <s v="ENST00000456159"/>
        <s v="ENST00000454623"/>
        <s v="ENST00000495962"/>
        <s v="ENST00000448226"/>
        <s v="ENST00000352241"/>
        <s v="ENST00000328528"/>
        <s v="ENST00000314589"/>
        <s v="ENST00000394355"/>
        <s v="ENST00000472437"/>
        <s v="ENST00000394351"/>
        <s v="ENST00000314557"/>
        <s v="ENST00000451708"/>
        <s v="ENST00000531774"/>
        <s v="ENST00000433517"/>
        <s v="ENST00000457080"/>
        <s v="ENST00000478490"/>
        <s v="ENST00000429090"/>
        <s v="ENST00000394348"/>
        <s v="ENST00000461014"/>
        <s v="ENST00000461511"/>
        <s v="ENST00000495741"/>
        <s v="ENST00000231790"/>
        <s v="ENST00000456676"/>
        <s v="ENST00000435176"/>
        <s v="ENST00000458205"/>
        <s v="ENST00000539477"/>
        <s v="ENST00000455445"/>
        <s v="ENST00000536378"/>
        <s v="ENST00000413740"/>
        <s v="ENST00000441265"/>
        <s v="ENST00000458009"/>
        <s v="ENST00000429117"/>
        <s v="ENST00000450420"/>
        <s v="ENST00000447829"/>
        <s v="ENST00000413212"/>
        <s v="ENST00000432299"/>
        <s v="ENST00000457004"/>
        <s v="ENST00000454028"/>
        <s v="ENST00000442249"/>
        <s v="ENST00000492474"/>
        <s v="ENST00000485889"/>
        <s v="ENST00000466900"/>
        <s v="ENST00000476172"/>
        <s v="ENST00000372470"/>
        <s v="ENST00000413998"/>
        <s v="ENST00000407439"/>
        <s v="ENST00000323929"/>
        <s v="ENST00000393241"/>
        <s v="ENST00000323977"/>
        <s v="ENST00000540013"/>
        <s v="ENST00000536754"/>
        <s v="ENST00000538923"/>
        <s v="ENST00000536144"/>
        <s v="ENST00000541157"/>
        <s v="ENST00000535120"/>
        <s v="ENST00000233146"/>
        <s v="ENST00000406134"/>
        <s v="ENST00000543555"/>
        <s v="ENST00000454849"/>
        <s v="ENST00000461394"/>
        <s v="ENST00000467323"/>
        <s v="ENST00000234420"/>
        <s v="ENST00000540021"/>
        <s v="ENST00000614496"/>
        <s v="ENST00000538136"/>
        <s v="ENST00000445503"/>
        <s v="ENST00000411819"/>
        <s v="ENST00000455383"/>
        <s v="ENST00000456246"/>
        <s v="ENST00000420813"/>
        <s v="ENST00000606499"/>
        <s v="ENST00000607272"/>
        <s v="ENST00000493177"/>
        <s v="ENST00000454137"/>
        <s v="ENST00000361445"/>
        <s v="ENST00000376838"/>
        <s v="ENST00000455339"/>
        <s v="ENST00000495435"/>
        <s v="ENST00000490931"/>
        <s v="ENST00000473471"/>
        <s v="ENST00000476768"/>
        <s v="ENST00000450313"/>
        <s v="ENST00000372098"/>
        <s v="ENST00000372110"/>
        <s v="ENST00000372115"/>
        <s v="ENST00000528013"/>
        <s v="ENST00000372100"/>
        <s v="ENST00000448481"/>
        <s v="ENST00000354383"/>
        <s v="ENST00000372104"/>
        <s v="ENST00000355498"/>
        <s v="ENST00000456914"/>
        <s v="ENST00000435155"/>
        <s v="ENST00000528332"/>
        <s v="ENST00000529984"/>
        <s v="ENST00000488731"/>
        <s v="ENST00000412971"/>
        <s v="ENST00000529892"/>
        <s v="ENST00000470256"/>
        <s v="ENST00000467459"/>
        <s v="ENST00000533178"/>
        <s v="ENST00000483127"/>
        <s v="ENST00000531105"/>
        <s v="ENST00000525160"/>
        <s v="ENST00000481571"/>
        <s v="ENST00000461495"/>
        <s v="ENST00000467940"/>
        <s v="ENST00000485271"/>
        <s v="ENST00000475516"/>
        <s v="ENST00000483642"/>
        <s v="ENST00000481139"/>
        <s v="ENST00000492494"/>
        <s v="ENST00000479746"/>
        <s v="ENST00000476789"/>
        <s v="ENST00000482094"/>
        <s v="ENST00000462388"/>
        <s v="ENST00000462387"/>
        <s v="ENST00000485484"/>
        <s v="ENST00000478796"/>
        <s v="ENST00000534453"/>
        <s v="ENST00000474703"/>
        <s v="ENST00000466231"/>
        <s v="ENST00000377970"/>
        <s v="ENST00000524013"/>
        <s v="ENST00000621592"/>
        <s v="ENST00000259523"/>
        <s v="ENST00000517291"/>
        <s v="ENST00000520751"/>
        <s v="ENST00000397332"/>
        <s v="ENST00000372816"/>
        <s v="ENST00000372815"/>
        <s v="ENST00000429311"/>
        <s v="ENST00000450953"/>
        <s v="ENST00000281043"/>
        <s v="ENST00000638417"/>
        <s v="ENST00000417037"/>
        <s v="ENST00000421516"/>
        <s v="ENST00000396334"/>
        <s v="ENST00000424893"/>
        <s v="ENST00000443433"/>
        <s v="ENST00000495303"/>
        <s v="ENST00000481122"/>
        <s v="ENST00000463956"/>
        <s v="ENST00000484513"/>
        <s v="ENST00000416282"/>
        <s v="ENST00000460295"/>
        <s v="ENST00000650112"/>
        <s v="ENST00000265433"/>
        <s v="ENST00000409330"/>
        <s v="ENST00000517772"/>
        <s v="ENST00000519426"/>
        <s v="ENST00000517337"/>
        <s v="ENST00000396252"/>
        <s v="ENST00000523444"/>
        <s v="ENST00000494804"/>
        <s v="ENST00000474821"/>
        <s v="ENST00000520325"/>
        <s v="ENST00000358273"/>
        <s v="ENST00000356175"/>
        <s v="ENST00000456735"/>
        <s v="ENST00000579081"/>
        <s v="ENST00000471572"/>
        <s v="ENST00000444181"/>
        <s v="ENST00000431387"/>
        <s v="ENST00000466819"/>
        <s v="ENST00000581790"/>
        <s v="ENST00000479614"/>
        <s v="ENST00000417592"/>
        <s v="ENST00000495910"/>
        <s v="ENST00000489712"/>
        <s v="ENST00000468273"/>
        <s v="ENST00000479536"/>
        <s v="ENST00000422121"/>
        <s v="ENST00000581113"/>
        <s v="ENST00000498569"/>
        <s v="ENST00000488981"/>
        <s v="ENST00000577967"/>
        <s v="ENST00000493220"/>
        <s v="ENST00000487476"/>
        <s v="ENST00000490416"/>
        <s v="ENST00000584328"/>
        <s v="ENST00000582892"/>
        <s v="ENST00000338641"/>
        <s v="ENST00000403999"/>
        <s v="ENST00000397789"/>
        <s v="ENST00000361166"/>
        <s v="ENST00000403435"/>
        <s v="ENST00000361452"/>
        <s v="ENST00000361676"/>
        <s v="ENST00000334961"/>
        <s v="ENST00000353887"/>
        <s v="ENST00000432151"/>
        <s v="ENST00000347330"/>
        <s v="ENST00000413209"/>
        <s v="ENST00000397062"/>
        <s v="ENST00000464747"/>
        <s v="ENST00000397063"/>
        <s v="ENST00000446151"/>
        <s v="ENST00000448782"/>
        <s v="ENST00000449627"/>
        <s v="ENST00000586532"/>
        <s v="ENST00000421929"/>
        <s v="ENST00000588123"/>
        <s v="ENST00000423513"/>
        <s v="ENST00000430047"/>
        <s v="ENST00000458603"/>
        <s v="ENST00000477534"/>
        <s v="ENST00000462023"/>
        <s v="ENST00000216797"/>
        <s v="ENST00000557140"/>
        <s v="ENST00000557389"/>
        <s v="ENST00000554001"/>
        <s v="ENST00000553342"/>
        <s v="ENST00000557100"/>
        <s v="ENST00000557459"/>
        <s v="ENST00000555371"/>
        <s v="ENST00000555629"/>
        <s v="ENST00000556664"/>
        <s v="ENST00000354822"/>
        <s v="ENST00000518149"/>
        <s v="ENST00000498187"/>
        <s v="ENST00000522719"/>
        <s v="ENST00000546983"/>
        <s v="ENST00000317775"/>
        <s v="ENST00000618760"/>
        <s v="ENST00000338101"/>
        <s v="ENST00000549189"/>
        <s v="ENST00000477584"/>
        <s v="ENST00000277541"/>
        <s v="ENST00000491649"/>
        <s v="ENST00000494783"/>
        <s v="ENST00000256646"/>
        <s v="ENST00000602566"/>
        <s v="ENST00000493703"/>
        <s v="ENST00000478864"/>
        <s v="ENST00000489731"/>
        <s v="ENST00000479412"/>
        <s v="ENST00000263388"/>
        <s v="ENST00000601011"/>
        <s v="ENST00000597756"/>
        <s v="ENST00000595514"/>
        <s v="ENST00000600841"/>
        <s v="ENST00000595045"/>
        <s v="ENST00000278612"/>
        <s v="ENST00000527296"/>
        <s v="ENST00000531384"/>
        <s v="ENST00000610253"/>
        <s v="ENST00000530859"/>
        <s v="ENST00000530926"/>
        <s v="ENST00000296930"/>
        <s v="ENST00000517671"/>
        <s v="ENST00000351986"/>
        <s v="ENST00000393820"/>
        <s v="ENST00000521672"/>
        <s v="ENST00000523622"/>
        <s v="ENST00000518587"/>
        <s v="ENST00000524204"/>
        <s v="ENST00000519955"/>
        <s v="ENST00000521260"/>
        <s v="ENST00000521710"/>
        <s v="ENST00000523339"/>
        <s v="ENST00000369535"/>
        <s v="ENST00000439151"/>
        <s v="ENST00000361032"/>
        <s v="ENST00000354179"/>
        <s v="ENST00000347982"/>
        <s v="ENST00000508896"/>
        <s v="ENST00000510954"/>
        <s v="ENST00000503056"/>
        <s v="ENST00000511258"/>
        <s v="ENST00000375350"/>
        <s v="ENST00000515735"/>
        <s v="ENST00000508029"/>
        <s v="ENST00000504457"/>
        <s v="ENST00000505395"/>
        <s v="ENST00000602285"/>
        <s v="ENST00000513736"/>
        <s v="ENST00000512992"/>
        <s v="ENST00000382895"/>
        <s v="ENST00000382892"/>
        <s v="ENST00000382891"/>
        <s v="ENST00000508803"/>
        <s v="ENST00000398261"/>
        <s v="ENST00000420906"/>
        <s v="ENST00000343289"/>
        <s v="ENST00000404739"/>
        <s v="ENST00000423468"/>
        <s v="ENST00000452156"/>
        <s v="ENST00000458345"/>
        <s v="ENST00000552185"/>
        <s v="ENST00000421281"/>
        <s v="ENST00000461461"/>
        <s v="ENST00000470299"/>
        <s v="ENST00000369857"/>
        <s v="ENST00000487810"/>
        <s v="ENST00000467380"/>
        <s v="ENST00000481549"/>
        <s v="ENST00000470228"/>
        <s v="ENST00000469228"/>
        <s v="ENST00000524377"/>
        <s v="ENST00000358660"/>
        <s v="ENST00000368196"/>
        <s v="ENST00000392302"/>
        <s v="ENST00000497019"/>
        <s v="ENST00000531606"/>
        <s v="ENST00000489021"/>
        <s v="ENST00000530298"/>
        <s v="ENST00000534682"/>
        <s v="ENST00000533630"/>
        <s v="ENST00000376214"/>
        <s v="ENST00000277120"/>
        <s v="ENST00000376213"/>
        <s v="ENST00000323115"/>
        <s v="ENST00000304053"/>
        <s v="ENST00000376208"/>
        <s v="ENST00000395882"/>
        <s v="ENST00000359847"/>
        <s v="ENST00000395866"/>
        <s v="ENST00000360948"/>
        <s v="ENST00000357724"/>
        <s v="ENST00000394480"/>
        <s v="ENST00000355254"/>
        <s v="ENST00000557856"/>
        <s v="ENST00000558676"/>
        <s v="ENST00000542733"/>
        <s v="ENST00000317501"/>
        <s v="ENST00000540489"/>
        <s v="ENST00000558576"/>
        <s v="ENST00000559188"/>
        <s v="ENST00000560017"/>
        <s v="ENST00000558306"/>
        <s v="ENST00000560739"/>
        <s v="ENST00000559067"/>
        <s v="ENST00000559764"/>
        <s v="ENST00000559680"/>
        <s v="ENST00000560201"/>
        <s v="ENST00000557897"/>
        <s v="ENST00000537300"/>
        <s v="ENST00000338616"/>
        <s v="ENST00000306842"/>
        <s v="ENST00000311131"/>
        <s v="ENST00000393596"/>
        <s v="ENST00000393597"/>
        <s v="ENST00000262836"/>
        <s v="ENST00000360648"/>
        <s v="ENST00000518291"/>
        <s v="ENST00000519681"/>
        <s v="ENST00000417227"/>
        <s v="ENST00000372010"/>
        <s v="ENST00000372007"/>
        <s v="ENST00000446737"/>
        <s v="ENST00000425146"/>
        <s v="ENST00000429193"/>
        <s v="ENST00000484442"/>
        <s v="ENST00000487802"/>
        <s v="ENST00000261584"/>
        <s v="ENST00000561514"/>
        <s v="ENST00000566069"/>
        <s v="ENST00000568219"/>
        <s v="ENST00000565038"/>
        <s v="ENST00000567003"/>
        <s v="ENST00000358127"/>
        <s v="ENST00000377853"/>
        <s v="ENST00000377852"/>
        <s v="ENST00000414447"/>
        <s v="ENST00000377847"/>
        <s v="ENST00000523241"/>
        <s v="ENST00000520281"/>
        <s v="ENST00000523493"/>
        <s v="ENST00000520154"/>
        <s v="ENST00000446742"/>
        <s v="ENST00000377840"/>
        <s v="ENST00000522003"/>
        <s v="ENST00000523145"/>
        <s v="ENST00000524340"/>
        <s v="ENST00000522932"/>
        <s v="ENST00000520083"/>
        <s v="ENST00000296302"/>
        <s v="ENST00000409114"/>
        <s v="ENST00000409057"/>
        <s v="ENST00000410007"/>
        <s v="ENST00000356770"/>
        <s v="ENST00000409767"/>
        <s v="ENST00000394830"/>
        <s v="ENST00000337303"/>
        <s v="ENST00000423351"/>
        <s v="ENST00000446103"/>
        <s v="ENST00000412587"/>
        <s v="ENST00000431678"/>
        <s v="ENST00000420148"/>
        <s v="ENST00000449505"/>
        <s v="ENST00000450271"/>
        <s v="ENST00000439181"/>
        <s v="ENST00000458294"/>
        <s v="ENST00000424867"/>
        <s v="ENST00000462207"/>
        <s v="ENST00000480064"/>
        <s v="ENST00000306549"/>
        <s v="ENST00000609037"/>
        <s v="ENST00000257290"/>
        <s v="ENST00000509490"/>
        <s v="ENST00000508170"/>
        <s v="ENST00000503856"/>
        <s v="ENST00000504461"/>
        <s v="ENST00000512522"/>
        <s v="ENST00000512143"/>
        <s v="ENST00000509092"/>
        <s v="ENST00000507536"/>
        <s v="ENST00000461294"/>
        <s v="ENST00000261799"/>
        <s v="ENST00000520579"/>
        <s v="ENST00000517957"/>
        <s v="ENST00000517488"/>
        <s v="ENST00000523456"/>
        <s v="ENST00000519575"/>
        <s v="ENST00000517660"/>
        <s v="ENST00000520851"/>
        <s v="ENST00000521723"/>
        <s v="ENST00000520229"/>
        <s v="ENST00000522466"/>
        <s v="ENST00000394292"/>
        <s v="ENST00000332070"/>
        <s v="ENST00000370803"/>
        <s v="ENST00000416404"/>
        <s v="ENST00000370799"/>
        <s v="ENST00000370800"/>
        <s v="ENST00000263967"/>
        <s v="ENST00000468036"/>
        <s v="ENST00000477735"/>
        <s v="ENST00000462255"/>
        <s v="ENST00000396611"/>
        <s v="ENST00000521381"/>
        <s v="ENST00000274335"/>
        <s v="ENST00000521657"/>
        <s v="ENST00000336483"/>
        <s v="ENST00000320694"/>
        <s v="ENST00000523872"/>
        <s v="ENST00000519025"/>
        <s v="ENST00000521409"/>
        <s v="ENST00000520675"/>
        <s v="ENST00000523807"/>
        <s v="ENST00000522084"/>
        <s v="ENST00000517698"/>
        <s v="ENST00000517643"/>
        <s v="ENST00000518813"/>
        <s v="ENST00000520550"/>
        <s v="ENST00000517412"/>
        <s v="ENST00000518292"/>
        <s v="ENST00000593731"/>
        <s v="ENST00000222254"/>
        <s v="ENST00000426902"/>
        <s v="ENST00000464016"/>
        <s v="ENST00000459743"/>
        <s v="ENST00000474310"/>
        <s v="ENST00000600533"/>
        <s v="ENST00000373509"/>
        <s v="ENST00000468243"/>
        <s v="ENST00000479509"/>
        <s v="ENST00000373272"/>
        <s v="ENST00000244007"/>
        <s v="ENST00000373271"/>
        <s v="ENST00000608885"/>
        <s v="ENST00000609257"/>
        <s v="ENST00000607954"/>
        <s v="ENST00000599785"/>
        <s v="ENST00000608689"/>
        <s v="ENST00000465571"/>
        <s v="ENST00000483646"/>
        <s v="ENST00000609821"/>
        <s v="ENST00000473632"/>
        <s v="ENST00000477870"/>
        <s v="ENST00000461641"/>
        <s v="ENST00000483175"/>
        <s v="ENST00000492148"/>
        <s v="ENST00000490253"/>
        <s v="ENST00000470528"/>
        <s v="ENST00000268058"/>
        <s v="ENST00000565898"/>
        <s v="ENST00000268059"/>
        <s v="ENST00000354026"/>
        <s v="ENST00000569477"/>
        <s v="ENST00000395135"/>
        <s v="ENST00000435786"/>
        <s v="ENST00000564428"/>
        <s v="ENST00000563500"/>
        <s v="ENST00000436891"/>
        <s v="ENST00000569965"/>
        <s v="ENST00000395132"/>
        <s v="ENST00000359928"/>
        <s v="ENST00000567543"/>
        <s v="ENST00000567606"/>
        <s v="ENST00000565239"/>
        <s v="ENST00000566068"/>
        <s v="ENST00000562086"/>
        <s v="ENST00000569161"/>
        <s v="ENST00000565317"/>
        <s v="ENST00000564725"/>
        <s v="ENST00000570213"/>
        <s v="ENST00000441310"/>
        <s v="ENST00000409823"/>
        <s v="ENST00000447232"/>
        <s v="ENST00000624204"/>
        <s v="ENST00000418224"/>
        <s v="ENST00000432292"/>
        <s v="ENST00000424307"/>
        <s v="ENST00000450931"/>
        <s v="ENST00000409593"/>
        <s v="ENST00000452382"/>
        <s v="ENST00000424766"/>
        <s v="ENST00000409985"/>
        <s v="ENST00000374826"/>
        <s v="ENST00000342075"/>
        <s v="ENST00000420421"/>
        <s v="ENST00000447734"/>
        <s v="ENST00000446877"/>
        <s v="ENST00000421722"/>
        <s v="ENST00000424059"/>
        <s v="ENST00000483293"/>
        <s v="ENST00000265849"/>
        <s v="ENST00000441476"/>
        <s v="ENST00000406569"/>
        <s v="ENST00000382321"/>
        <s v="ENST00000642456"/>
        <s v="ENST00000642292"/>
        <s v="ENST00000644110"/>
        <s v="ENST00000469652"/>
        <s v="ENST00000380416"/>
        <s v="ENST00000415839"/>
        <s v="ENST00000595904"/>
        <s v="ENST00000440232"/>
        <s v="ENST00000599857"/>
        <s v="ENST00000600859"/>
        <s v="ENST00000593981"/>
        <s v="ENST00000593407"/>
        <s v="ENST00000601098"/>
        <s v="ENST00000596425"/>
        <s v="ENST00000593887"/>
        <s v="ENST00000596648"/>
        <s v="ENST00000600746"/>
        <s v="ENST00000597963"/>
        <s v="ENST00000596221"/>
        <s v="ENST00000320574"/>
        <s v="ENST00000535270"/>
        <s v="ENST00000539006"/>
        <s v="ENST00000537064"/>
        <s v="ENST00000536445"/>
        <s v="ENST00000535934"/>
        <s v="ENST00000503265"/>
        <s v="ENST00000434528"/>
        <s v="ENST00000544870"/>
        <s v="ENST00000441786"/>
        <s v="ENST00000538196"/>
        <s v="ENST00000539618"/>
        <s v="ENST00000544692"/>
        <s v="ENST00000541627"/>
        <s v="ENST00000541213"/>
        <s v="ENST00000534922"/>
        <s v="ENST00000540987"/>
        <s v="ENST00000544414"/>
        <s v="ENST00000416953"/>
        <s v="ENST00000543516"/>
        <s v="ENST00000542362"/>
        <s v="ENST00000539215"/>
        <s v="ENST00000545015"/>
        <s v="ENST00000539357"/>
        <s v="ENST00000305921"/>
        <s v="ENST00000392995"/>
        <s v="ENST00000590418"/>
        <s v="ENST00000322088"/>
        <s v="ENST00000444322"/>
        <s v="ENST00000462990"/>
        <s v="ENST00000454220"/>
        <s v="ENST00000391791"/>
        <s v="ENST00000477989"/>
        <s v="ENST00000490868"/>
        <s v="ENST00000473455"/>
        <s v="ENST00000495876"/>
        <s v="ENST00000468280"/>
        <s v="ENST00000473820"/>
        <s v="ENST00000462047"/>
        <s v="ENST00000240189"/>
        <s v="ENST00000369096"/>
        <s v="ENST00000369091"/>
        <s v="ENST00000369089"/>
        <s v="ENST00000450060"/>
        <s v="ENST00000424894"/>
        <s v="ENST00000489365"/>
        <s v="ENST00000481163"/>
        <s v="ENST00000441259"/>
        <s v="ENST00000373209"/>
        <s v="ENST00000589228"/>
        <s v="ENST00000536854"/>
        <s v="ENST00000392711"/>
        <s v="ENST00000358598"/>
        <s v="ENST00000586397"/>
        <s v="ENST00000588188"/>
        <s v="ENST00000585981"/>
        <s v="ENST00000589017"/>
        <s v="ENST00000588178"/>
        <s v="ENST00000588702"/>
        <s v="ENST00000585427"/>
        <s v="ENST00000592800"/>
        <s v="ENST00000585608"/>
        <s v="ENST00000392710"/>
        <s v="ENST00000589480"/>
        <s v="ENST00000585815"/>
        <s v="ENST00000589309"/>
        <s v="ENST00000586541"/>
        <s v="ENST00000585460"/>
        <s v="ENST00000585907"/>
        <s v="ENST00000592194"/>
        <s v="ENST00000314191"/>
        <s v="ENST00000338368"/>
        <s v="ENST00000536429"/>
        <s v="ENST00000540819"/>
        <s v="ENST00000523565"/>
        <s v="ENST00000518216"/>
        <s v="ENST00000521331"/>
        <s v="ENST00000536483"/>
        <s v="ENST00000541488"/>
        <s v="ENST00000546304"/>
        <s v="ENST00000432581"/>
        <s v="ENST00000536710"/>
        <s v="ENST00000535375"/>
        <s v="ENST00000548825"/>
        <s v="ENST00000380281"/>
        <s v="ENST00000261897"/>
        <s v="ENST00000549547"/>
        <s v="ENST00000551063"/>
        <s v="ENST00000508736"/>
        <s v="ENST00000552301"/>
        <s v="ENST00000547764"/>
        <s v="ENST00000527253"/>
        <s v="ENST00000548436"/>
        <s v="ENST00000551111"/>
        <s v="ENST00000551269"/>
        <s v="ENST00000546626"/>
        <s v="ENST00000551418"/>
        <s v="ENST00000551320"/>
        <s v="ENST00000548399"/>
        <s v="ENST00000572621"/>
        <s v="ENST00000304992"/>
        <s v="ENST00000577001"/>
        <s v="ENST00000573725"/>
        <s v="ENST00000571958"/>
        <s v="ENST00000575116"/>
        <s v="ENST00000576585"/>
        <s v="ENST00000573681"/>
        <s v="ENST00000572723"/>
        <s v="ENST00000571346"/>
        <s v="ENST00000572445"/>
        <s v="ENST00000576407"/>
        <s v="ENST00000573716"/>
        <s v="ENST00000574728"/>
        <s v="ENST00000576958"/>
        <s v="ENST00000574217"/>
        <s v="ENST00000570031"/>
        <s v="ENST00000486171"/>
        <s v="ENST00000561535"/>
        <s v="ENST00000311737"/>
        <s v="ENST00000567590"/>
        <s v="ENST00000492062"/>
        <s v="ENST00000566623"/>
        <s v="ENST00000485223"/>
        <s v="ENST00000564889"/>
        <s v="ENST00000463701"/>
        <s v="ENST00000563620"/>
        <s v="ENST00000497041"/>
        <s v="ENST00000331920"/>
        <s v="ENST00000375274"/>
        <s v="ENST00000430669"/>
        <s v="ENST00000437951"/>
        <s v="ENST00000418258"/>
        <s v="ENST00000421141"/>
        <s v="ENST00000429896"/>
        <s v="ENST00000375290"/>
        <s v="ENST00000375271"/>
        <s v="ENST00000468211"/>
        <s v="ENST00000553011"/>
        <s v="ENST00000547672"/>
        <s v="ENST00000546820"/>
        <s v="ENST00000551845"/>
        <s v="ENST00000551630"/>
        <s v="ENST00000550914"/>
        <s v="ENST00000548420"/>
        <s v="ENST00000551623"/>
        <s v="ENST00000548379"/>
        <s v="ENST00000553256"/>
        <s v="ENST00000547615"/>
        <s v="ENST00000548945"/>
        <s v="ENST00000551425"/>
        <s v="ENST00000546744"/>
        <s v="ENST00000550136"/>
        <s v="ENST00000549678"/>
        <s v="ENST00000488809"/>
        <s v="ENST00000371953"/>
        <s v="ENST00000472832"/>
        <s v="ENST00000498703"/>
        <s v="ENST00000487939"/>
        <s v="ENST00000462694"/>
        <s v="ENST00000351677"/>
        <s v="ENST00000392597"/>
        <s v="ENST00000530818"/>
        <s v="ENST00000531326"/>
        <s v="ENST00000635625"/>
        <s v="ENST00000356142"/>
        <s v="ENST00000348035"/>
        <s v="ENST00000488373"/>
        <s v="ENST00000497741"/>
        <s v="ENST00000495499"/>
        <s v="ENST00000473564"/>
        <s v="ENST00000297338"/>
        <s v="ENST00000520992"/>
        <s v="ENST00000517485"/>
        <s v="ENST00000518055"/>
        <s v="ENST00000523986"/>
        <s v="ENST00000519837"/>
        <s v="ENST00000522699"/>
        <s v="ENST00000517749"/>
        <s v="ENST00000523547"/>
        <s v="ENST00000519469"/>
        <s v="ENST00000265335"/>
        <s v="ENST00000378823"/>
        <s v="ENST00000453394"/>
        <s v="ENST00000423956"/>
        <s v="ENST00000434288"/>
        <s v="ENST00000455677"/>
        <s v="ENST00000533482"/>
        <s v="ENST00000416135"/>
        <s v="ENST00000487596"/>
        <s v="ENST00000496204"/>
        <s v="ENST00000489420"/>
        <s v="ENST00000382643"/>
        <s v="ENST00000532743"/>
        <s v="ENST00000267868"/>
        <s v="ENST00000423169"/>
        <s v="ENST00000557850"/>
        <s v="ENST00000527860"/>
        <s v="ENST00000525066"/>
        <s v="ENST00000531277"/>
        <s v="ENST00000526763"/>
        <s v="ENST00000533741"/>
        <s v="ENST00000530766"/>
        <s v="ENST00000645673"/>
        <s v="ENST00000487861"/>
        <s v="ENST00000487270"/>
        <s v="ENST00000488612"/>
        <s v="ENST00000390683"/>
        <s v="ENST00000471583"/>
        <s v="ENST00000485181"/>
        <s v="ENST00000479335"/>
        <s v="ENST00000553334"/>
        <s v="ENST00000554575"/>
        <s v="ENST00000469165"/>
        <s v="ENST00000468382"/>
        <s v="ENST00000553595"/>
        <s v="ENST00000460526"/>
        <s v="ENST00000554244"/>
        <s v="ENST00000478014"/>
        <s v="ENST00000555907"/>
        <s v="ENST00000556251"/>
        <s v="ENST00000554183"/>
        <s v="ENST00000497460"/>
        <s v="ENST00000555782"/>
        <s v="ENST00000557045"/>
        <s v="ENST00000553734"/>
        <s v="ENST00000492236"/>
        <s v="ENST00000474051"/>
        <s v="ENST00000337432"/>
        <s v="ENST00000583539"/>
        <s v="ENST00000413590"/>
        <s v="ENST00000425173"/>
        <s v="ENST00000421782"/>
        <s v="ENST00000461271"/>
        <s v="ENST00000487525"/>
        <s v="ENST00000482007"/>
        <s v="ENST00000584804"/>
        <s v="ENST00000475762"/>
        <s v="ENST00000486827"/>
        <s v="ENST00000584617"/>
        <s v="ENST00000487921"/>
        <s v="ENST00000476741"/>
        <s v="ENST00000581221"/>
        <s v="ENST00000578151"/>
        <s v="ENST00000461706"/>
        <s v="ENST00000590016"/>
        <s v="ENST00000345365"/>
        <s v="ENST00000394589"/>
        <s v="ENST00000360276"/>
        <s v="ENST00000592577"/>
        <s v="ENST00000335858"/>
        <s v="ENST00000460118"/>
        <s v="ENST00000587405"/>
        <s v="ENST00000587977"/>
        <s v="ENST00000357906"/>
        <s v="ENST00000586210"/>
        <s v="ENST00000588372"/>
        <s v="ENST00000585343"/>
        <s v="ENST00000592850"/>
        <s v="ENST00000586044"/>
        <s v="ENST00000588594"/>
        <s v="ENST00000586186"/>
        <s v="ENST00000592928"/>
        <s v="ENST00000590631"/>
        <s v="ENST00000590380"/>
        <s v="ENST00000415064"/>
        <s v="ENST00000592430"/>
        <s v="ENST00000587982"/>
        <s v="ENST00000585982"/>
        <s v="ENST00000585947"/>
        <s v="ENST00000589506"/>
        <s v="ENST00000371975"/>
        <s v="ENST00000442598"/>
        <s v="ENST00000488942"/>
        <s v="ENST00000469835"/>
        <s v="ENST00000473251"/>
        <s v="ENST00000493985"/>
        <s v="ENST00000459678"/>
        <s v="ENST00000472889"/>
        <s v="ENST00000463715"/>
        <s v="ENST00000493032"/>
        <s v="ENST00000476687"/>
        <s v="ENST00000487700"/>
        <s v="ENST00000442415"/>
        <s v="ENST00000251849"/>
        <s v="ENST00000542177"/>
        <s v="ENST00000432427"/>
        <s v="ENST00000534997"/>
        <s v="ENST00000423275"/>
        <s v="ENST00000416093"/>
        <s v="ENST00000494557"/>
        <s v="ENST00000465826"/>
        <s v="ENST00000471449"/>
        <s v="ENST00000492690"/>
        <s v="ENST00000475353"/>
        <s v="ENST00000491290"/>
        <s v="ENST00000460610"/>
        <s v="ENST00000267163"/>
        <s v="ENST00000467505"/>
        <s v="ENST00000484879"/>
        <s v="ENST00000531171"/>
        <s v="ENST00000480491"/>
        <s v="ENST00000525036"/>
        <s v="ENST00000428762"/>
        <s v="ENST00000424685"/>
        <s v="ENST00000343529"/>
        <s v="ENST00000429186"/>
        <s v="ENST00000473945"/>
        <s v="ENST00000473457"/>
        <s v="ENST00000478148"/>
        <s v="ENST00000355710"/>
        <s v="ENST00000340058"/>
        <s v="ENST00000498820"/>
        <s v="ENST00000479913"/>
        <s v="ENST00000262187"/>
        <s v="ENST00000472642"/>
        <s v="ENST00000496004"/>
        <s v="ENST00000478470"/>
        <s v="ENST00000470370"/>
        <s v="ENST00000470072"/>
        <s v="ENST00000482053"/>
        <s v="ENST00000418115"/>
        <s v="ENST00000422781"/>
        <s v="ENST00000445425"/>
        <s v="ENST00000454011"/>
        <s v="ENST00000431929"/>
        <s v="ENST00000265538"/>
        <s v="ENST00000368322"/>
        <s v="ENST00000368323"/>
        <s v="ENST00000539040"/>
        <s v="ENST00000609492"/>
        <s v="ENST00000461050"/>
        <s v="ENST00000462687"/>
        <s v="ENST00000584437"/>
        <s v="ENST00000407977"/>
        <s v="ENST00000577716"/>
        <s v="ENST00000500597"/>
        <s v="ENST00000583753"/>
        <s v="ENST00000581868"/>
        <s v="ENST00000577625"/>
        <s v="ENST00000580014"/>
        <s v="ENST00000582293"/>
        <s v="ENST00000368508"/>
        <s v="ENST00000368507"/>
        <s v="ENST00000403284"/>
        <s v="ENST00000254719"/>
        <s v="ENST00000574049"/>
        <s v="ENST00000570451"/>
        <s v="ENST00000571058"/>
        <s v="ENST00000573924"/>
        <s v="ENST00000571725"/>
        <s v="ENST00000573994"/>
        <s v="ENST00000300305"/>
        <s v="ENST00000437180"/>
        <s v="ENST00000325074"/>
        <s v="ENST00000344691"/>
        <s v="ENST00000399240"/>
        <s v="ENST00000399237"/>
        <s v="ENST00000358356"/>
        <s v="ENST00000486278"/>
        <s v="ENST00000455571"/>
        <s v="ENST00000475045"/>
        <s v="ENST00000482318"/>
        <s v="ENST00000416754"/>
        <s v="ENST00000494829"/>
        <s v="ENST00000460207"/>
        <s v="ENST00000479325"/>
        <s v="ENST00000467692"/>
        <s v="ENST00000467577"/>
        <s v="ENST00000468726"/>
        <s v="ENST00000469087"/>
        <s v="ENST00000375499"/>
        <s v="ENST00000466613"/>
        <s v="ENST00000463045"/>
        <s v="ENST00000485515"/>
        <s v="ENST00000491274"/>
        <s v="ENST00000485092"/>
        <s v="ENST00000475506"/>
        <s v="ENST00000475049"/>
        <s v="ENST00000282030"/>
        <s v="ENST00000426838"/>
        <s v="ENST00000591940"/>
        <s v="ENST00000409792"/>
        <s v="ENST00000445387"/>
        <s v="ENST00000330022"/>
        <s v="ENST00000412450"/>
        <s v="ENST00000431180"/>
        <s v="ENST00000492397"/>
        <s v="ENST00000479832"/>
        <s v="ENST00000484689"/>
        <s v="ENST00000377387"/>
        <s v="ENST00000377390"/>
        <s v="ENST00000334944"/>
        <s v="ENST00000433274"/>
        <s v="ENST00000377394"/>
        <s v="ENST00000227503"/>
        <s v="ENST00000422298"/>
        <s v="ENST00000486867"/>
        <s v="ENST00000443908"/>
        <s v="ENST00000413725"/>
        <s v="ENST00000448404"/>
        <s v="ENST00000432725"/>
        <s v="ENST00000413951"/>
        <s v="ENST00000489544"/>
        <s v="ENST00000496969"/>
        <s v="ENST00000463343"/>
        <s v="ENST00000477596"/>
        <s v="ENST00000482693"/>
        <s v="ENST00000486960"/>
        <s v="ENST00000472725"/>
        <s v="ENST00000215793"/>
        <s v="ENST00000444440"/>
        <s v="ENST00000447376"/>
        <s v="ENST00000411423"/>
        <s v="ENST00000498259"/>
        <s v="ENST00000496189"/>
        <s v="ENST00000485618"/>
        <s v="ENST00000463818"/>
        <s v="ENST00000471037"/>
        <s v="ENST00000471342"/>
        <s v="ENST00000335508"/>
        <s v="ENST00000424674"/>
        <s v="ENST00000487698"/>
        <s v="ENST00000414963"/>
        <s v="ENST00000409915"/>
        <s v="ENST00000414174"/>
        <s v="ENST00000462613"/>
        <s v="ENST00000470268"/>
        <s v="ENST00000482158"/>
        <s v="ENST00000479532"/>
        <s v="ENST00000468925"/>
        <s v="ENST00000496458"/>
        <s v="ENST00000341259"/>
        <s v="ENST00000538307"/>
        <s v="ENST00000550925"/>
        <s v="ENST00000371139"/>
        <s v="ENST00000360027"/>
        <s v="ENST00000477673"/>
        <s v="ENST00000491950"/>
        <s v="ENST00000494073"/>
        <s v="ENST00000449279"/>
        <s v="ENST00000413065"/>
        <s v="ENST00000248566"/>
        <s v="ENST00000417009"/>
        <s v="ENST00000444799"/>
        <s v="ENST00000493858"/>
        <s v="ENST00000488005"/>
        <s v="ENST00000466986"/>
        <s v="ENST00000476463"/>
        <s v="ENST00000482389"/>
        <s v="ENST00000615352"/>
        <s v="ENST00000356686"/>
        <s v="ENST00000402690"/>
        <s v="ENST00000262160"/>
        <s v="ENST00000356825"/>
        <s v="ENST00000586040"/>
        <s v="ENST00000591214"/>
        <s v="ENST00000587269"/>
        <s v="ENST00000586514"/>
        <s v="ENST00000587421"/>
        <s v="ENST00000589877"/>
        <s v="ENST00000585978"/>
        <s v="ENST00000587353"/>
        <s v="ENST00000586487"/>
        <s v="ENST00000342988"/>
        <s v="ENST00000398417"/>
        <s v="ENST00000588745"/>
        <s v="ENST00000592186"/>
        <s v="ENST00000452201"/>
        <s v="ENST00000591914"/>
        <s v="ENST00000590061"/>
        <s v="ENST00000588860"/>
        <s v="ENST00000589941"/>
        <s v="ENST00000589076"/>
        <s v="ENST00000593223"/>
        <s v="ENST00000586253"/>
        <s v="ENST00000592911"/>
        <s v="ENST00000591126"/>
        <s v="ENST00000589706"/>
        <s v="ENST00000590499"/>
        <s v="ENST00000585448"/>
        <s v="ENST00000358026"/>
        <s v="ENST00000450717"/>
        <s v="ENST00000429416"/>
        <s v="ENST00000344626"/>
        <s v="ENST00000413806"/>
        <s v="ENST00000541122"/>
        <s v="ENST00000589677"/>
        <s v="ENST00000590574"/>
        <s v="ENST00000444061"/>
        <s v="ENST00000592158"/>
        <s v="ENST00000586985"/>
        <s v="ENST00000538456"/>
        <s v="ENST00000586921"/>
        <s v="ENST00000586122"/>
        <s v="ENST00000591545"/>
        <s v="ENST00000585799"/>
        <s v="ENST00000591595"/>
        <s v="ENST00000592604"/>
        <s v="ENST00000586892"/>
        <s v="ENST00000587988"/>
        <s v="ENST00000344921"/>
        <s v="ENST00000263121"/>
        <s v="ENST00000407422"/>
        <s v="ENST00000407082"/>
        <s v="ENST00000417137"/>
        <s v="ENST00000477836"/>
        <s v="ENST00000491967"/>
        <s v="ENST00000644036"/>
        <s v="ENST00000322213"/>
        <s v="ENST00000594240"/>
        <s v="ENST00000375340"/>
        <s v="ENST00000599303"/>
        <s v="ENST00000470241"/>
        <s v="ENST00000599338"/>
        <s v="ENST00000428014"/>
        <s v="ENST00000594131"/>
        <s v="ENST00000463684"/>
        <s v="ENST00000595619"/>
        <s v="ENST00000469129"/>
        <s v="ENST00000595542"/>
        <s v="ENST00000361804"/>
        <s v="ENST00000462899"/>
        <s v="ENST00000249373"/>
        <s v="ENST00000462420"/>
        <s v="ENST00000475779"/>
        <s v="ENST00000495998"/>
        <s v="ENST00000354725"/>
        <s v="ENST00000463020"/>
        <s v="ENST00000461056"/>
        <s v="ENST00000468621"/>
        <s v="ENST00000483503"/>
        <s v="ENST00000492772"/>
        <s v="ENST00000468166"/>
        <s v="ENST00000465900"/>
        <s v="ENST00000486037"/>
        <s v="ENST00000484767"/>
        <s v="ENST00000492840"/>
        <s v="ENST00000470723"/>
        <s v="ENST00000467238"/>
        <s v="ENST00000470463"/>
        <s v="ENST00000489417"/>
        <s v="ENST00000485871"/>
        <s v="ENST00000332029"/>
        <s v="ENST00000325404"/>
        <s v="ENST00000431565"/>
        <s v="ENST00000245479"/>
        <s v="ENST00000393328"/>
        <s v="ENST00000347630"/>
        <s v="ENST00000503676"/>
        <s v="ENST00000504102"/>
        <s v="ENST00000509079"/>
        <s v="ENST00000505581"/>
        <s v="ENST00000507970"/>
        <s v="ENST00000514121"/>
        <s v="ENST00000515508"/>
        <s v="ENST00000509869"/>
        <s v="ENST00000510476"/>
        <s v="ENST00000506399"/>
        <s v="ENST00000504212"/>
        <s v="ENST00000508805"/>
        <s v="ENST00000451526"/>
        <s v="ENST00000513080"/>
        <s v="ENST00000502385"/>
        <s v="ENST00000572686"/>
        <s v="ENST00000507551"/>
        <s v="ENST00000509765"/>
        <s v="ENST00000577134"/>
        <s v="ENST00000504889"/>
        <s v="ENST00000373558"/>
        <s v="ENST00000360723"/>
        <s v="ENST00000373578"/>
        <s v="ENST00000373567"/>
        <s v="ENST00000445403"/>
        <s v="ENST00000358208"/>
        <s v="ENST00000477066"/>
        <s v="ENST00000477475"/>
        <s v="ENST00000493775"/>
        <s v="ENST00000489153"/>
        <s v="ENST00000472968"/>
        <s v="ENST00000497734"/>
        <s v="ENST00000467556"/>
        <s v="ENST00000342756"/>
        <s v="ENST00000510663"/>
        <s v="ENST00000505314"/>
        <s v="ENST00000504757"/>
        <s v="ENST00000507126"/>
        <s v="ENST00000585202"/>
        <s v="ENST00000452355"/>
        <s v="ENST00000392485"/>
        <s v="ENST00000359995"/>
        <s v="ENST00000508921"/>
        <s v="ENST00000358156"/>
        <s v="ENST00000583836"/>
        <s v="ENST00000582449"/>
        <s v="ENST00000586778"/>
        <s v="ENST00000589919"/>
        <s v="ENST00000592676"/>
        <s v="ENST00000218089"/>
        <s v="ENST00000371145"/>
        <s v="ENST00000371160"/>
        <s v="ENST00000371157"/>
        <s v="ENST00000371144"/>
        <s v="ENST00000354548"/>
        <s v="ENST00000455404"/>
        <s v="ENST00000435215"/>
        <s v="ENST00000428941"/>
        <s v="ENST00000435103"/>
        <s v="ENST00000394478"/>
        <s v="ENST00000394477"/>
        <s v="ENST00000458176"/>
        <s v="ENST00000458700"/>
        <s v="ENST00000469481"/>
        <s v="ENST00000466748"/>
        <s v="ENST00000483575"/>
        <s v="ENST00000471107"/>
        <s v="ENST00000475602"/>
        <s v="ENST00000264657"/>
        <s v="ENST00000588969"/>
        <s v="ENST00000404395"/>
        <s v="ENST00000585517"/>
        <s v="ENST00000389272"/>
        <s v="ENST00000588065"/>
        <s v="ENST00000590776"/>
        <s v="ENST00000462286"/>
        <s v="ENST00000471989"/>
        <s v="ENST00000491272"/>
        <s v="ENST00000462269"/>
        <s v="ENST00000498330"/>
        <s v="ENST00000585360"/>
        <s v="ENST00000478276"/>
        <s v="ENST00000326873"/>
        <s v="ENST00000586243"/>
        <s v="ENST00000585851"/>
        <s v="ENST00000593219"/>
        <s v="ENST00000585748"/>
        <s v="ENST00000585465"/>
        <s v="ENST00000589152"/>
        <s v="ENST00000591133"/>
        <s v="ENST00000586358"/>
        <s v="ENST00000441779"/>
        <s v="ENST00000221283"/>
        <s v="ENST00000414284"/>
        <s v="ENST00000597068"/>
        <s v="ENST00000600702"/>
        <s v="ENST00000599737"/>
        <s v="ENST00000595950"/>
        <s v="ENST00000599400"/>
        <s v="ENST00000602355"/>
        <s v="ENST00000593535"/>
        <s v="ENST00000595800"/>
        <s v="ENST00000597467"/>
        <s v="ENST00000594221"/>
        <s v="ENST00000601061"/>
        <s v="ENST00000593854"/>
        <s v="ENST00000595181"/>
        <s v="ENST00000599905"/>
        <s v="ENST00000599648"/>
        <s v="ENST00000595861"/>
        <s v="ENST00000599558"/>
        <s v="ENST00000599278"/>
        <s v="ENST00000369902"/>
        <s v="ENST00000423559"/>
        <s v="ENST00000369899"/>
        <s v="ENST00000471000"/>
        <s v="ENST00000322652"/>
        <s v="ENST00000580398"/>
        <s v="ENST00000494429"/>
        <s v="ENST00000578106"/>
        <s v="ENST00000367255"/>
        <s v="ENST00000478916"/>
        <s v="ENST00000539504"/>
        <s v="ENST00000367257"/>
        <s v="ENST00000423061"/>
        <s v="ENST00000367251"/>
        <s v="ENST00000460912"/>
        <s v="ENST00000347037"/>
        <s v="ENST00000409694"/>
        <s v="ENST00000367256"/>
        <s v="ENST00000354674"/>
        <s v="ENST00000536990"/>
        <s v="ENST00000472563"/>
        <s v="ENST00000476519"/>
        <s v="ENST00000490866"/>
        <s v="ENST00000545694"/>
        <s v="ENST00000489156"/>
        <s v="ENST00000488376"/>
        <s v="ENST00000540663"/>
        <s v="ENST00000537033"/>
        <s v="ENST00000490135"/>
        <s v="ENST00000471834"/>
        <s v="ENST00000454018"/>
        <s v="ENST00000469439"/>
        <s v="ENST00000461872"/>
        <s v="ENST00000535081"/>
        <s v="ENST00000367253"/>
        <s v="ENST00000367248"/>
        <s v="ENST00000413186"/>
        <s v="ENST00000495090"/>
        <s v="ENST00000474655"/>
        <s v="ENST00000535896"/>
        <s v="ENST00000498751"/>
        <s v="ENST00000466159"/>
        <s v="ENST00000481502"/>
        <s v="ENST00000468937"/>
        <s v="ENST00000537750"/>
        <s v="ENST00000265368"/>
        <s v="ENST00000448038"/>
        <s v="ENST00000341594"/>
        <s v="ENST00000356820"/>
        <s v="ENST00000371883"/>
        <s v="ENST00000294339"/>
        <s v="ENST00000371884"/>
        <s v="ENST00000459729"/>
        <s v="ENST00000481091"/>
        <s v="ENST00000465912"/>
        <s v="ENST00000464796"/>
        <s v="ENST00000395423"/>
        <s v="ENST00000262965"/>
        <s v="ENST00000588136"/>
        <s v="ENST00000453954"/>
        <s v="ENST00000587235"/>
        <s v="ENST00000593064"/>
        <s v="ENST00000592628"/>
        <s v="ENST00000587425"/>
        <s v="ENST00000590684"/>
        <s v="ENST00000585731"/>
        <s v="ENST00000590436"/>
        <s v="ENST00000586318"/>
        <s v="ENST00000586410"/>
        <s v="ENST00000585855"/>
        <s v="ENST00000592395"/>
        <s v="ENST00000586164"/>
        <s v="ENST00000590605"/>
        <s v="ENST00000602385"/>
        <s v="ENST00000363312"/>
        <s v="ENST00000310581"/>
        <s v="ENST00000334602"/>
        <s v="ENST00000296820"/>
        <s v="ENST00000508104"/>
        <s v="ENST00000460137"/>
        <s v="ENST00000522877"/>
        <s v="ENST00000484238"/>
        <s v="ENST00000503656"/>
        <s v="ENST00000513237"/>
        <s v="ENST00000540549"/>
        <s v="ENST00000380013"/>
        <s v="ENST00000265149"/>
        <s v="ENST00000545826"/>
        <s v="ENST00000413648"/>
        <s v="ENST00000305737"/>
        <s v="ENST00000394764"/>
        <s v="ENST00000514870"/>
        <s v="ENST00000504042"/>
        <s v="ENST00000505801"/>
        <s v="ENST00000359013"/>
        <s v="ENST00000295754"/>
        <s v="ENST00000612899"/>
        <s v="ENST00000237289"/>
        <s v="ENST00000420009"/>
        <s v="ENST00000433680"/>
        <s v="ENST00000421450"/>
        <s v="ENST00000485192"/>
        <s v="ENST00000261652"/>
        <s v="ENST00000584950"/>
        <s v="ENST00000437538"/>
        <s v="ENST00000583789"/>
        <s v="ENST00000579315"/>
        <s v="ENST00000581616"/>
        <s v="ENST00000579009"/>
        <s v="ENST00000582931"/>
        <s v="ENST00000355716"/>
        <s v="ENST00000435221"/>
        <s v="ENST00000434817"/>
        <s v="ENST00000451778"/>
        <s v="ENST00000409119"/>
        <s v="ENST00000426449"/>
        <s v="ENST00000442392"/>
        <s v="ENST00000480305"/>
        <s v="ENST00000482602"/>
        <s v="ENST00000463471"/>
        <s v="ENST00000466750"/>
        <s v="ENST00000475523"/>
        <s v="ENST00000496064"/>
        <s v="ENST00000482074"/>
        <s v="ENST00000463835"/>
        <s v="ENST00000471768"/>
        <s v="ENST00000619186"/>
        <s v="ENST00000619485"/>
        <s v="ENST00000620739"/>
        <s v="ENST00000269305"/>
        <s v="ENST00000445888"/>
        <s v="ENST00000610538"/>
        <s v="ENST00000455263"/>
        <s v="ENST00000359597"/>
        <s v="ENST00000420246"/>
        <s v="ENST00000622645"/>
        <s v="ENST00000618944"/>
        <s v="ENST00000413465"/>
        <s v="ENST00000509690"/>
        <s v="ENST00000508793"/>
        <s v="ENST00000610292"/>
        <s v="ENST00000514944"/>
        <s v="ENST00000604348"/>
        <s v="ENST00000617185"/>
        <s v="ENST00000503591"/>
        <s v="ENST00000576024"/>
        <s v="ENST00000574684"/>
        <s v="ENST00000510385"/>
        <s v="ENST00000504290"/>
        <s v="ENST00000504937"/>
        <s v="ENST00000610623"/>
        <s v="ENST00000505014"/>
        <s v="ENST00000309983"/>
        <s v="ENST00000560371"/>
        <s v="ENST00000392745"/>
        <s v="ENST00000347662"/>
        <s v="ENST00000351691"/>
        <s v="ENST00000539721"/>
        <s v="ENST00000559734"/>
        <s v="ENST00000558700"/>
        <s v="ENST00000560463"/>
        <s v="ENST00000558880"/>
        <s v="ENST00000642617"/>
        <s v="ENST00000643072"/>
        <s v="ENST00000298552"/>
        <s v="ENST00000440111"/>
        <s v="ENST00000545250"/>
        <s v="ENST00000403810"/>
        <s v="ENST00000475903"/>
        <s v="ENST00000490179"/>
        <s v="ENST00000461879"/>
        <s v="ENST00000493467"/>
        <s v="ENST00000219476"/>
        <s v="ENST00000350773"/>
        <s v="ENST00000353929"/>
        <s v="ENST00000568454"/>
        <s v="ENST00000401874"/>
        <s v="ENST00000439673"/>
        <s v="ENST00000382538"/>
        <s v="ENST00000569110"/>
        <s v="ENST00000467949"/>
        <s v="ENST00000432909"/>
        <s v="ENST00000439117"/>
        <s v="ENST00000483020"/>
        <s v="ENST00000471143"/>
        <s v="ENST00000568566"/>
        <s v="ENST00000568366"/>
        <s v="ENST00000562474"/>
        <s v="ENST00000497886"/>
        <s v="ENST00000569930"/>
        <s v="ENST00000461648"/>
        <s v="ENST00000463808"/>
        <s v="ENST00000568692"/>
        <s v="ENST00000463601"/>
        <s v="ENST00000488675"/>
        <s v="ENST00000561695"/>
        <s v="ENST00000563346"/>
        <s v="ENST00000490108"/>
        <s v="ENST00000568238"/>
        <s v="ENST00000541158"/>
        <s v="ENST00000298171"/>
        <s v="ENST00000554435"/>
        <s v="ENST00000342443"/>
        <s v="ENST00000554263"/>
        <s v="ENST00000555326"/>
        <s v="ENST00000557096"/>
        <s v="ENST00000553763"/>
        <s v="ENST00000556031"/>
        <s v="ENST00000400113"/>
        <s v="ENST00000291552"/>
        <s v="ENST00000380276"/>
        <s v="ENST00000459639"/>
        <s v="ENST00000398137"/>
        <s v="ENST00000464750"/>
        <s v="ENST00000486519"/>
        <s v="ENST00000475639"/>
        <s v="ENST00000496462"/>
        <s v="ENST00000478282"/>
        <s v="ENST00000471250"/>
        <s v="ENST00000468039"/>
        <s v="ENST00000463599"/>
        <s v="ENST00000308924"/>
        <s v="ENST00000450554"/>
        <s v="ENST00000590551"/>
        <s v="ENST00000592874"/>
        <s v="ENST00000587196"/>
        <s v="ENST00000588850"/>
        <s v="ENST00000587275"/>
        <s v="ENST00000592867"/>
        <s v="ENST00000256474"/>
        <s v="ENST00000345392"/>
        <s v="ENST00000477538"/>
        <s v="ENST00000376701"/>
        <s v="ENST00000599235"/>
        <s v="ENST00000450772"/>
        <s v="ENST00000601305"/>
        <s v="ENST00000483750"/>
        <s v="ENST00000596856"/>
        <s v="ENST00000465982"/>
        <s v="ENST00000596115"/>
        <s v="ENST00000474174"/>
        <s v="ENST00000600399"/>
        <s v="ENST00000470107"/>
        <s v="ENST00000599774"/>
        <s v="ENST00000490627"/>
        <s v="ENST00000601352"/>
        <s v="ENST00000382888"/>
        <s v="ENST00000312087"/>
        <s v="ENST00000353275"/>
        <s v="ENST00000503128"/>
        <s v="ENST00000514045"/>
        <s v="ENST00000509115"/>
        <s v="ENST00000514329"/>
        <s v="ENST00000512700"/>
        <s v="ENST00000436793"/>
        <s v="ENST00000515806"/>
        <s v="ENST00000511904"/>
        <s v="ENST00000507820"/>
        <s v="ENST00000482415"/>
        <s v="ENST00000505643"/>
        <s v="ENST00000503207"/>
        <s v="ENST00000513726"/>
        <s v="ENST00000502425"/>
        <s v="ENST00000508355"/>
        <s v="ENST00000508299"/>
        <s v="ENST00000515695"/>
        <s v="ENST00000507094"/>
        <s v="ENST00000298139"/>
        <s v="ENST00000521620"/>
        <s v="ENST00000520169"/>
        <s v="ENST00000332351"/>
        <s v="ENST00000448076"/>
        <s v="ENST00000452863"/>
        <s v="ENST00000379077"/>
        <s v="ENST00000379079"/>
        <s v="ENST00000530998"/>
        <s v="ENST00000527882"/>
        <s v="ENST00000527775"/>
        <s v="ENST00000526685"/>
        <s v="ENST00000401558"/>
        <s v="ENST00000404992"/>
        <s v="ENST00000406957"/>
        <s v="ENST00000451765"/>
        <s v="ENST00000443240"/>
        <s v="ENST00000420673"/>
        <s v="ENST00000422552"/>
        <s v="ENST00000457483"/>
        <s v="ENST00000428210"/>
        <s v="ENST00000437159"/>
        <s v="ENST00000449444"/>
        <s v="ENST00000436018"/>
        <s v="ENST00000481214"/>
        <s v="ENST00000468259"/>
        <s v="ENST00000495003"/>
        <s v="ENST00000494468"/>
        <s v="ENST00000476585"/>
        <s v="ENST00000481073"/>
        <s v="ENST00000461407"/>
        <s v="ENST00000492182"/>
        <s v="ENST00000489954"/>
        <s v="ENST00000460037"/>
        <s v="ENST00000469337"/>
        <s v="ENST00000475744"/>
        <s v="ENST00000359321"/>
        <s v="ENST00000495707"/>
        <s v="ENST00000553264"/>
        <s v="ENST00000445556"/>
        <s v="ENST00000555055"/>
        <s v="ENST00000352127"/>
        <s v="ENST00000554913"/>
        <s v="ENST00000557439"/>
        <s v="ENST00000553361"/>
        <s v="ENST00000554974"/>
        <s v="ENST00000556980"/>
        <s v="ENST00000555964"/>
        <s v="ENST00000556682"/>
        <s v="ENST00000553332"/>
        <s v="ENST00000554170"/>
        <s v="ENST00000555832"/>
        <s v="ENST00000555451"/>
        <s v="ENST00000554811"/>
        <s v="ENST00000555231"/>
        <s v="ENST00000553807"/>
        <s v="ENST00000554774"/>
        <s v="ENST00000371471"/>
        <s v="ENST00000302342"/>
        <s v="ENST00000437222"/>
        <s v="ENST00000431687"/>
        <s v="ENST00000540425"/>
        <s v="ENST00000307771"/>
        <s v="ENST00000380308"/>
        <s v="ENST00000468028"/>
        <s v="ENST00000300177" u="1"/>
        <s v="ENST00000331340" u="1"/>
        <s v="ENST00000343574" u="1"/>
        <s v="ENST00000444484" u="1"/>
        <s v="ENST00000344749" u="1"/>
        <s v="ENST00000344089" u="1"/>
        <s v="ENST00000398117" u="1"/>
        <s v="ENST00000393331" u="1"/>
        <s v="ENST00000348427" u="1"/>
        <s v="ENST00000593634" u="1"/>
        <s v="ENST00000540147" u="1"/>
        <s v="ENST00000406381" u="1"/>
        <s v="ENST00000439242" u="1"/>
        <s v="ENST00000558401" u="1"/>
        <s v="ENST00000393063" u="1"/>
        <s v="ENST00000583368" u="1"/>
        <s v="ENST00000540357" u="1"/>
        <s v="ENST00000593575" u="1"/>
      </sharedItems>
    </cacheField>
    <cacheField name="Protein stable ID" numFmtId="0">
      <sharedItems containsBlank="1" count="2273">
        <s v="ENSP00000382342"/>
        <s v="ENSP00000461615"/>
        <m/>
        <s v="ENSP00000459693"/>
        <s v="ENSP00000382340"/>
        <s v="ENSP00000263019"/>
        <s v="ENSP00000263017"/>
        <s v="ENSP00000263014"/>
        <s v="ENSP00000263016"/>
        <s v="ENSP00000361423"/>
        <s v="ENSP00000323315"/>
        <s v="ENSP00000376971"/>
        <s v="ENSP00000442656"/>
        <s v="ENSP00000257963"/>
        <s v="ENSP00000397550"/>
        <s v="ENSP00000390477"/>
        <s v="ENSP00000442885"/>
        <s v="ENSP00000443218"/>
        <s v="ENSP00000361965"/>
        <s v="ENSP00000441818"/>
        <s v="ENSP00000440946"/>
        <s v="ENSP00000446464"/>
        <s v="ENSP00000451828"/>
        <s v="ENSP00000385326"/>
        <s v="ENSP00000450688"/>
        <s v="ENSP00000270202"/>
        <s v="ENSP00000384293"/>
        <s v="ENSP00000451166"/>
        <s v="ENSP00000443897"/>
        <s v="ENSP00000450681"/>
        <s v="ENSP00000451470"/>
        <s v="ENSP00000451290"/>
        <s v="ENSP00000451824"/>
        <s v="ENSP00000375892"/>
        <s v="ENSP00000399532"/>
        <s v="ENSP00000471369"/>
        <s v="ENSP00000309428"/>
        <s v="ENSP00000463262"/>
        <s v="ENSP00000396968"/>
        <s v="ENSP00000463686"/>
        <s v="ENSP00000470604"/>
        <s v="ENSP00000404083"/>
        <s v="ENSP00000375891"/>
        <s v="ENSP00000407999"/>
        <s v="ENSP00000462022"/>
        <s v="ENSP00000472371"/>
        <s v="ENSP00000351095"/>
        <s v="ENSP00000403842"/>
        <s v="ENSP00000472382"/>
        <s v="ENSP00000396532"/>
        <s v="ENSP00000463368"/>
        <s v="ENSP00000462715"/>
        <s v="ENSP00000463806"/>
        <s v="ENSP00000392458"/>
        <s v="ENSP00000375719"/>
        <s v="ENSP00000462469"/>
        <s v="ENSP00000462776"/>
        <s v="ENSP00000403890"/>
        <s v="ENSP00000470822"/>
        <s v="ENSP00000462919"/>
        <s v="ENSP00000463086"/>
        <s v="ENSP00000355497"/>
        <s v="ENSP00000263826"/>
        <s v="ENSP00000336943"/>
        <s v="ENSP00000355498"/>
        <s v="ENSP00000447820"/>
        <s v="ENSP00000373700"/>
        <s v="ENSP00000414027"/>
        <s v="ENSP00000387488"/>
        <s v="ENSP00000493203"/>
        <s v="ENSP00000329117"/>
        <s v="ENSP00000364003"/>
        <s v="ENSP00000384722"/>
        <s v="ENSP00000405112"/>
        <s v="ENSP00000365255"/>
        <s v="ENSP00000365238"/>
        <s v="ENSP00000394152"/>
        <s v="ENSP00000257430"/>
        <s v="ENSP00000427089"/>
        <s v="ENSP00000413133"/>
        <s v="ENSP00000423828"/>
        <s v="ENSP00000423224"/>
        <s v="ENSP00000424265"/>
        <s v="ENSP00000473355"/>
        <s v="ENSP00000426541"/>
        <s v="ENSP00000363822"/>
        <s v="ENSP00000379359"/>
        <s v="ENSP00000421155"/>
        <s v="ENSP00000425199"/>
        <s v="ENSP00000379358"/>
        <s v="ENSP00000479013"/>
        <s v="ENSP00000366244"/>
        <s v="ENSP00000290277"/>
        <s v="ENSP00000366238"/>
        <s v="ENSP00000320485"/>
        <s v="ENSP00000387636"/>
        <s v="ENSP00000363267"/>
        <s v="ENSP00000390317"/>
        <s v="ENSP00000442437"/>
        <s v="ENSP00000436692"/>
        <s v="ENSP00000432368"/>
        <s v="ENSP00000432473"/>
        <s v="ENSP00000356116"/>
        <s v="ENSP00000344546"/>
        <s v="ENSP00000055163"/>
        <s v="ENSP00000275248"/>
        <s v="ENSP00000412835"/>
        <s v="ENSP00000313006"/>
        <s v="ENSP00000383596"/>
        <s v="ENSP00000490491"/>
        <s v="ENSP00000335044"/>
        <s v="ENSP00000415650"/>
        <s v="ENSP00000397307"/>
        <s v="ENSP00000388357"/>
        <s v="ENSP00000364839"/>
        <s v="ENSP00000305119"/>
        <s v="ENSP00000451444"/>
        <s v="ENSP00000438654"/>
        <s v="ENSP00000364841"/>
        <s v="ENSP00000451216"/>
        <s v="ENSP00000493987"/>
        <s v="ENSP00000391447"/>
        <s v="ENSP00000337250"/>
        <s v="ENSP00000272341"/>
        <s v="ENSP00000383920"/>
        <s v="ENSP00000278616"/>
        <s v="ENSP00000388058"/>
        <s v="ENSP00000491585"/>
        <s v="ENSP00000435747"/>
        <s v="ENSP00000434327"/>
        <s v="ENSP00000433955"/>
        <s v="ENSP00000469471"/>
        <s v="ENSP00000432318"/>
        <s v="ENSP00000435524"/>
        <s v="ENSP00000480205"/>
        <s v="ENSP00000343741"/>
        <s v="ENSP00000372581"/>
        <s v="ENSP00000424355"/>
        <s v="ENSP00000425897"/>
        <s v="ENSP00000426595"/>
        <s v="ENSP00000422553"/>
        <s v="ENSP00000424754"/>
        <s v="ENSP00000421870"/>
        <s v="ENSP00000362441"/>
        <s v="ENSP00000472963"/>
        <s v="ENSP00000378967"/>
        <s v="ENSP00000468915"/>
        <s v="ENSP00000383663"/>
        <s v="ENSP00000469548"/>
        <s v="ENSP00000362438"/>
        <s v="ENSP00000470304"/>
        <s v="ENSP00000360407"/>
        <s v="ENSP00000216911"/>
        <s v="ENSP00000379247"/>
        <s v="ENSP00000321591"/>
        <s v="ENSP00000379251"/>
        <s v="ENSP00000379249"/>
        <s v="ENSP00000379245"/>
        <s v="ENSP00000379250"/>
        <s v="ENSP00000379243"/>
        <s v="ENSP00000393452"/>
        <s v="ENSP00000388073"/>
        <s v="ENSP00000405042"/>
        <s v="ENSP00000405170"/>
        <s v="ENSP00000401358"/>
        <s v="ENSP00000313950"/>
        <s v="ENSP00000463999"/>
        <s v="ENSP00000462207"/>
        <s v="ENSP00000443869"/>
        <s v="ENSP00000462858"/>
        <s v="ENSP00000463636"/>
        <s v="ENSP00000462930"/>
        <s v="ENSP00000464031"/>
        <s v="ENSP00000445866"/>
        <s v="ENSP00000461981"/>
        <s v="ENSP00000462027"/>
        <s v="ENSP00000302898"/>
        <s v="ENSP00000469983"/>
        <s v="ENSP00000407162"/>
        <s v="ENSP00000471830"/>
        <s v="ENSP00000406798"/>
        <s v="ENSP00000469894"/>
        <s v="ENSP00000470465"/>
        <s v="ENSP00000468918"/>
        <s v="ENSP00000262320"/>
        <s v="ENSP00000346935"/>
        <s v="ENSP00000416835"/>
        <s v="ENSP00000302625"/>
        <s v="ENSP00000364854"/>
        <s v="ENSP00000464264"/>
        <s v="ENSP00000463761"/>
        <s v="ENSP00000463192"/>
        <s v="ENSP00000441151"/>
        <s v="ENSP00000453023"/>
        <s v="ENSP00000437604"/>
        <s v="ENSP00000453191"/>
        <s v="ENSP00000453350"/>
        <s v="ENSP00000453186"/>
        <s v="ENSP00000340858"/>
        <s v="ENSP00000452861"/>
        <s v="ENSP00000497910"/>
        <s v="ENSP00000417132"/>
        <s v="ENSP00000296288"/>
        <s v="ENSP00000420647"/>
        <s v="ENSP00000418320"/>
        <s v="ENSP00000417776"/>
        <s v="ENSP00000419709"/>
        <s v="ENSP00000260947"/>
        <s v="ENSP00000406752"/>
        <s v="ENSP00000392245"/>
        <s v="ENSP00000405020"/>
        <s v="ENSP00000412186"/>
        <s v="ENSP00000480470"/>
        <s v="ENSP00000484976"/>
        <s v="ENSP00000484464"/>
        <s v="ENSP00000482293"/>
        <s v="ENSP00000329623"/>
        <s v="ENSP00000466417"/>
        <s v="ENSP00000365230"/>
        <s v="ENSP00000302564"/>
        <s v="ENSP00000405563"/>
        <s v="ENSP00000406203"/>
        <s v="ENSP00000411252"/>
        <s v="ENSP00000395545"/>
        <s v="ENSP00000390760"/>
        <s v="ENSP00000389688"/>
        <s v="ENSP00000365223"/>
        <s v="ENSP00000401173"/>
        <s v="ENSP00000384371"/>
        <s v="ENSP00000232014"/>
        <s v="ENSP00000413122"/>
        <s v="ENSP00000415574"/>
        <s v="ENSP00000414455"/>
        <s v="ENSP00000398014"/>
        <s v="ENSP00000367705"/>
        <s v="ENSP00000345923"/>
        <s v="ENSP00000380512"/>
        <s v="ENSP00000367716"/>
        <s v="ENSP00000384485"/>
        <s v="ENSP00000367724"/>
        <s v="ENSP00000408006"/>
        <s v="ENSP00000387552"/>
        <s v="ENSP00000403823"/>
        <s v="ENSP00000390273"/>
        <s v="ENSP00000307541"/>
        <s v="ENSP00000437775"/>
        <s v="ENSP00000218147"/>
        <s v="ENSP00000352253"/>
        <s v="ENSP00000399483"/>
        <s v="ENSP00000416520"/>
        <s v="ENSP00000476643"/>
        <s v="ENSP00000303507"/>
        <s v="ENSP00000352535"/>
        <s v="ENSP00000381524"/>
        <s v="ENSP00000396531"/>
        <s v="ENSP00000263464"/>
        <s v="ENSP00000432907"/>
        <s v="ENSP00000431718"/>
        <s v="ENSP00000347232"/>
        <s v="ENSP00000454158"/>
        <s v="ENSP00000453359"/>
        <s v="ENSP00000288602"/>
        <s v="ENSP00000419060"/>
        <s v="ENSP00000420119"/>
        <s v="ENSP00000418033"/>
        <s v="ENSP00000418960"/>
        <s v="ENSP00000350283"/>
        <s v="ENSP00000418775"/>
        <s v="ENSP00000246907"/>
        <s v="ENSP00000326002"/>
        <s v="ENSP00000310938"/>
        <s v="ENSP00000420705"/>
        <s v="ENSP00000312236"/>
        <s v="ENSP00000417148"/>
        <s v="ENSP00000338007"/>
        <s v="ENSP00000419274"/>
        <s v="ENSP00000420412"/>
        <s v="ENSP00000419988"/>
        <s v="ENSP00000418819"/>
        <s v="ENSP00000419481"/>
        <s v="ENSP00000419103"/>
        <s v="ENSP00000397145"/>
        <s v="ENSP00000467329"/>
        <s v="ENSP00000420201"/>
        <s v="ENSP00000418212"/>
        <s v="ENSP00000417241"/>
        <s v="ENSP00000417554"/>
        <s v="ENSP00000418986"/>
        <s v="ENSP00000465818"/>
        <s v="ENSP00000420781"/>
        <s v="ENSP00000465347"/>
        <s v="ENSP00000418548"/>
        <s v="ENSP00000417988"/>
        <s v="ENSP00000420253"/>
        <s v="ENSP00000439902"/>
        <s v="ENSP00000369497"/>
        <s v="ENSP00000435699"/>
        <s v="ENSP00000434898"/>
        <s v="ENSP00000433168"/>
        <s v="ENSP00000356432"/>
        <s v="ENSP00000438022"/>
        <s v="ENSP00000393441"/>
        <s v="ENSP00000259008"/>
        <s v="ENSP00000464654"/>
        <s v="ENSP00000463272"/>
        <s v="ENSP00000463827"/>
        <s v="ENSP00000462274"/>
        <s v="ENSP00000308176"/>
        <s v="ENSP00000483570"/>
        <s v="ENSP00000361971"/>
        <s v="ENSP00000353245"/>
        <s v="ENSP00000454288"/>
        <s v="ENSP00000454474"/>
        <s v="ENSP00000419482"/>
        <s v="ENSP00000458320"/>
        <s v="ENSP00000466848"/>
        <s v="ENSP00000320866"/>
        <s v="ENSP00000465105"/>
        <s v="ENSP00000465918"/>
        <s v="ENSP00000466037"/>
        <s v="ENSP00000380150"/>
        <s v="ENSP00000347695"/>
        <s v="ENSP00000348779"/>
        <s v="ENSP00000264033"/>
        <s v="ENSP00000264122"/>
        <s v="ENSP00000377595"/>
        <s v="ENSP00000384938"/>
        <s v="ENSP00000384816"/>
        <s v="ENSP00000377598"/>
        <s v="ENSP00000446116"/>
        <s v="ENSP00000384170"/>
        <s v="ENSP00000409750"/>
        <s v="ENSP00000400949"/>
        <s v="ENSP00000393906"/>
        <s v="ENSP00000270279"/>
        <s v="ENSP00000340250"/>
        <s v="ENSP00000227507"/>
        <s v="ENSP00000438482"/>
        <s v="ENSP00000362082"/>
        <s v="ENSP00000362078"/>
        <s v="ENSP00000397545"/>
        <s v="ENSP00000426212"/>
        <s v="ENSP00000362079"/>
        <s v="ENSP00000425986"/>
        <s v="ENSP00000421511"/>
        <s v="ENSP00000425830"/>
        <s v="ENSP00000401595"/>
        <s v="ENSP00000420991"/>
        <s v="ENSP00000425334"/>
        <s v="ENSP00000423242"/>
        <s v="ENSP00000262643"/>
        <s v="ENSP00000410179"/>
        <s v="ENSP00000350625"/>
        <s v="ENSP00000460881"/>
        <s v="ENSP00000459024"/>
        <s v="ENSP00000370989"/>
        <s v="ENSP00000370985"/>
        <s v="ENSP00000468922"/>
        <s v="ENSP00000477402"/>
        <s v="ENSP00000221972"/>
        <s v="ENSP00000477348"/>
        <s v="ENSP00000400605"/>
        <s v="ENSP00000476512"/>
        <s v="ENSP00000376544"/>
        <s v="ENSP00000006750"/>
        <s v="ENSP00000245862"/>
        <s v="ENSP00000356405"/>
        <s v="ENSP00000261769"/>
        <s v="ENSP00000414946"/>
        <s v="ENSP00000454782"/>
        <s v="ENSP00000458139"/>
        <s v="ENSP00000463170"/>
        <s v="ENSP00000398880"/>
        <s v="ENSP00000407720"/>
        <s v="ENSP00000464641"/>
        <s v="ENSP00000453329"/>
        <s v="ENSP00000257904"/>
        <s v="ENSP00000447779"/>
        <s v="ENSP00000449179"/>
        <s v="ENSP00000448098"/>
        <s v="ENSP00000447274"/>
        <s v="ENSP00000439076"/>
        <s v="ENSP00000448963"/>
        <s v="ENSP00000449391"/>
        <s v="ENSP00000446763"/>
        <s v="ENSP00000316889"/>
        <s v="ENSP00000448885"/>
        <s v="ENSP00000447005"/>
        <s v="ENSP00000449725"/>
        <s v="ENSP00000265734"/>
        <s v="ENSP00000397087"/>
        <s v="ENSP00000355153"/>
        <s v="ENSP00000418915"/>
        <s v="ENSP00000394932"/>
        <s v="ENSP00000307101"/>
        <s v="ENSP00000464202"/>
        <s v="ENSP00000462950"/>
        <s v="ENSP00000432664"/>
        <s v="ENSP00000466887"/>
        <s v="ENSP00000369496"/>
        <s v="ENSP00000464952"/>
        <s v="ENSP00000467857"/>
        <s v="ENSP00000467390"/>
        <s v="ENSP00000468510"/>
        <s v="ENSP00000276925"/>
        <s v="ENSP00000369487"/>
        <s v="ENSP00000445136"/>
        <s v="ENSP00000262662"/>
        <s v="ENSP00000379452"/>
        <s v="ENSP00000360826"/>
        <s v="ENSP00000427514"/>
        <s v="ENSP00000391090"/>
        <s v="ENSP00000435371"/>
        <s v="ENSP00000481616"/>
        <s v="ENSP00000388648"/>
        <s v="ENSP00000412504"/>
        <s v="ENSP00000432890"/>
        <s v="ENSP00000442317"/>
        <s v="ENSP00000278916"/>
        <s v="ENSP00000431525"/>
        <s v="ENSP00000434646"/>
        <s v="ENSP00000431815"/>
        <s v="ENSP00000434141"/>
        <s v="ENSP00000432470"/>
        <s v="ENSP00000433103"/>
        <s v="ENSP00000372023"/>
        <s v="ENSP00000386087"/>
        <s v="ENSP00000329178"/>
        <s v="ENSP00000385747"/>
        <s v="ENSP00000329012"/>
        <s v="ENSP00000384835"/>
        <s v="ENSP00000372021"/>
        <s v="ENSP00000384919"/>
        <s v="ENSP00000442458"/>
        <s v="ENSP00000397478"/>
        <s v="ENSP00000408065"/>
        <s v="ENSP00000404400"/>
        <s v="ENSP00000372007"/>
        <s v="ENSP00000416721"/>
        <s v="ENSP00000402225"/>
        <s v="ENSP00000412901"/>
        <s v="ENSP00000381099"/>
        <s v="ENSP00000404567"/>
        <s v="ENSP00000372006"/>
        <s v="ENSP00000403659"/>
        <s v="ENSP00000394430"/>
        <s v="ENSP00000390244"/>
        <s v="ENSP00000396903"/>
        <s v="ENSP00000387451"/>
        <s v="ENSP00000459719"/>
        <s v="ENSP00000458663"/>
        <s v="ENSP00000160740"/>
        <s v="ENSP00000459011"/>
        <s v="ENSP00000458543"/>
        <s v="ENSP00000460230"/>
        <s v="ENSP00000459704"/>
        <s v="ENSP00000262367"/>
        <s v="ENSP00000371502"/>
        <s v="ENSP00000461002"/>
        <s v="ENSP00000458254"/>
        <s v="ENSP00000460474"/>
        <s v="ENSP00000459490"/>
        <s v="ENSP00000370979"/>
        <s v="ENSP00000383641"/>
        <s v="ENSP00000370978"/>
        <s v="ENSP00000286301"/>
        <s v="ENSP00000422212"/>
        <s v="ENSP00000445282"/>
        <s v="ENSP00000427545"/>
        <s v="ENSP00000421174"/>
        <s v="ENSP00000362195"/>
        <s v="ENSP00000397568"/>
        <s v="ENSP00000362198"/>
        <s v="ENSP00000355406"/>
        <s v="ENSP00000401588"/>
        <s v="ENSP00000362196"/>
        <s v="ENSP00000332180"/>
        <s v="ENSP00000345013"/>
        <s v="ENSP00000435218"/>
        <s v="ENSP00000431639"/>
        <s v="ENSP00000264010"/>
        <s v="ENSP00000384707"/>
        <s v="ENSP00000304669"/>
        <s v="ENSP00000427821"/>
        <s v="ENSP00000347190"/>
        <s v="ENSP00000438476"/>
        <s v="ENSP00000429457"/>
        <s v="ENSP00000430626"/>
        <s v="ENSP00000430304"/>
        <s v="ENSP00000430078"/>
        <s v="ENSP00000430076"/>
        <s v="ENSP00000429142"/>
        <s v="ENSP00000430240"/>
        <s v="ENSP00000429636"/>
        <s v="ENSP00000431118"/>
        <s v="ENSP00000428439"/>
        <s v="ENSP00000428044"/>
        <s v="ENSP00000430379"/>
        <s v="ENSP00000428202"/>
        <s v="ENSP00000428049"/>
        <s v="ENSP00000428894"/>
        <s v="ENSP00000429738"/>
        <s v="ENSP00000430981"/>
        <s v="ENSP00000430671"/>
        <s v="ENSP00000428088"/>
        <s v="ENSP00000428710"/>
        <s v="ENSP00000430623"/>
        <s v="ENSP00000430177"/>
        <s v="ENSP00000431033"/>
        <s v="ENSP00000430841"/>
        <s v="ENSP00000429569"/>
        <s v="ENSP00000428686"/>
        <s v="ENSP00000429103"/>
        <s v="ENSP00000344456"/>
        <s v="ENSP00000379488"/>
        <s v="ENSP00000379486"/>
        <s v="ENSP00000385604"/>
        <s v="ENSP00000411226"/>
        <s v="ENSP00000412219"/>
        <s v="ENSP00000409302"/>
        <s v="ENSP00000401599"/>
        <s v="ENSP00000400508"/>
        <s v="ENSP00000387455"/>
        <s v="ENSP00000353401"/>
        <s v="ENSP00000455398"/>
        <s v="ENSP00000292535"/>
        <s v="ENSP00000456980"/>
        <s v="ENSP00000446630"/>
        <s v="ENSP00000456251"/>
        <s v="ENSP00000447373"/>
        <s v="ENSP00000455160"/>
        <s v="ENSP00000450125"/>
        <s v="ENSP00000458017"/>
        <s v="ENSP00000451558"/>
        <s v="ENSP00000456964"/>
        <s v="ENSP00000454839"/>
        <s v="ENSP00000292538"/>
        <s v="ENSP00000457546"/>
        <s v="ENSP00000414091"/>
        <s v="ENSP00000455766"/>
        <s v="ENSP00000449371"/>
        <s v="ENSP00000455653"/>
        <s v="ENSP00000377410"/>
        <s v="ENSP00000456937"/>
        <s v="ENSP00000455069"/>
        <s v="ENSP00000409745"/>
        <s v="ENSP00000456303"/>
        <s v="ENSP00000453648"/>
        <s v="ENSP00000455594"/>
        <s v="ENSP00000386884"/>
        <s v="ENSP00000241393"/>
        <s v="ENSP00000445447"/>
        <s v="ENSP00000392025"/>
        <s v="ENSP00000308928"/>
        <s v="ENSP00000381574"/>
        <s v="ENSP00000457576"/>
        <s v="ENSP00000454515"/>
        <s v="ENSP00000462134"/>
        <s v="ENSP00000456488"/>
        <s v="ENSP00000456912"/>
        <s v="ENSP00000457108"/>
        <s v="ENSP00000463197"/>
        <s v="ENSP00000458507"/>
        <s v="ENSP00000455535"/>
        <s v="ENSP00000404376"/>
        <s v="ENSP00000372539"/>
        <s v="ENSP00000372681"/>
        <s v="ENSP00000363668"/>
        <s v="ENSP00000410772"/>
        <s v="ENSP00000382014"/>
        <s v="ENSP00000382281"/>
        <s v="ENSP00000266000"/>
        <s v="ENSP00000394108"/>
        <s v="ENSP00000404623"/>
        <s v="ENSP00000396876"/>
        <s v="ENSP00000415898"/>
        <s v="ENSP00000412177"/>
        <s v="ENSP00000406008"/>
        <s v="ENSP00000403986"/>
        <s v="ENSP00000408215"/>
        <s v="ENSP00000411700"/>
        <s v="ENSP00000412433"/>
        <s v="ENSP00000408499"/>
        <s v="ENSP00000397612"/>
        <s v="ENSP00000409756"/>
        <s v="ENSP00000407623"/>
        <s v="ENSP00000406649"/>
        <s v="ENSP00000390008"/>
        <s v="ENSP00000387575"/>
        <s v="ENSP00000411119"/>
        <s v="ENSP00000356899"/>
        <s v="ENSP00000356898"/>
        <s v="ENSP00000396864"/>
        <s v="ENSP00000417030"/>
        <s v="ENSP00000391310"/>
        <s v="ENSP00000400309"/>
        <s v="ENSP00000330349"/>
        <s v="ENSP00000422753"/>
        <s v="ENSP00000426330"/>
        <s v="ENSP00000421460"/>
        <s v="ENSP00000425739"/>
        <s v="ENSP00000427082"/>
        <s v="ENSP00000437256"/>
        <s v="ENSP00000343745"/>
        <s v="ENSP00000435681"/>
        <s v="ENSP00000444719"/>
        <s v="ENSP00000451041"/>
        <s v="ENSP00000452556"/>
        <s v="ENSP00000433060"/>
        <s v="ENSP00000433926"/>
        <s v="ENSP00000313164"/>
        <s v="ENSP00000373905"/>
        <s v="ENSP00000347890"/>
        <s v="ENSP00000468734"/>
        <s v="ENSP00000352721"/>
        <s v="ENSP00000386192"/>
        <s v="ENSP00000466603"/>
        <s v="ENSP00000466621"/>
        <s v="ENSP00000466914"/>
        <s v="ENSP00000467430"/>
        <s v="ENSP00000352516"/>
        <s v="ENSP00000345739"/>
        <s v="ENSP00000467125"/>
        <s v="ENSP00000465223"/>
        <s v="ENSP00000467050"/>
        <s v="ENSP00000465993"/>
        <s v="ENSP00000466657"/>
        <s v="ENSP00000468062"/>
        <s v="ENSP00000468359"/>
        <s v="ENSP00000467260"/>
        <s v="ENSP00000464958"/>
        <s v="ENSP00000465555"/>
        <s v="ENSP00000264709"/>
        <s v="ENSP00000324375"/>
        <s v="ENSP00000370132"/>
        <s v="ENSP00000370122"/>
        <s v="ENSP00000384237"/>
        <s v="ENSP00000384852"/>
        <s v="ENSP00000381657"/>
        <s v="ENSP00000407411"/>
        <s v="ENSP00000404284"/>
        <s v="ENSP00000476469"/>
        <s v="ENSP00000412916"/>
        <s v="ENSP00000338186"/>
        <s v="ENSP00000263360"/>
        <s v="ENSP00000315587"/>
        <s v="ENSP00000431778"/>
        <s v="ENSP00000436084"/>
        <s v="ENSP00000437318"/>
        <s v="ENSP00000275493"/>
        <s v="ENSP00000395243"/>
        <s v="ENSP00000415559"/>
        <s v="ENSP00000345973"/>
        <s v="ENSP00000410031"/>
        <s v="ENSP00000342376"/>
        <s v="ENSP00000413843"/>
        <s v="ENSP00000413354"/>
        <s v="ENSP00000355601"/>
        <s v="ENSP00000466090"/>
        <s v="ENSP00000263621"/>
        <s v="ENSP00000263253"/>
        <s v="ENSP00000263734"/>
        <s v="ENSP00000406137"/>
        <s v="ENSP00000337451"/>
        <s v="ENSP00000419190"/>
        <s v="ENSP00000399926"/>
        <s v="ENSP00000273854"/>
        <s v="ENSP00000480763"/>
        <s v="ENSP00000346899"/>
        <s v="ENSP00000427638"/>
        <s v="ENSP00000389208"/>
        <s v="ENSP00000478537"/>
        <s v="ENSP00000269571"/>
        <s v="ENSP00000446466"/>
        <s v="ENSP00000462438"/>
        <s v="ENSP00000463714"/>
        <s v="ENSP00000404047"/>
        <s v="ENSP00000462808"/>
        <s v="ENSP00000446382"/>
        <s v="ENSP00000463002"/>
        <s v="ENSP00000464252"/>
        <s v="ENSP00000464420"/>
        <s v="ENSP00000462270"/>
        <s v="ENSP00000463719"/>
        <s v="ENSP00000462024"/>
        <s v="ENSP00000463427"/>
        <s v="ENSP00000267101"/>
        <s v="ENSP00000408340"/>
        <s v="ENSP00000448483"/>
        <s v="ENSP00000399178"/>
        <s v="ENSP00000448946"/>
        <s v="ENSP00000449129"/>
        <s v="ENSP00000448729"/>
        <s v="ENSP00000447510"/>
        <s v="ENSP00000415753"/>
        <s v="ENSP00000448636"/>
        <s v="ENSP00000449138"/>
        <s v="ENSP00000449713"/>
        <s v="ENSP00000448671"/>
        <s v="ENSP00000342235"/>
        <s v="ENSP00000385565"/>
        <s v="ENSP00000403204"/>
        <s v="ENSP00000260943"/>
        <s v="ENSP00000405564"/>
        <s v="ENSP00000414150"/>
        <s v="ENSP00000381891"/>
        <s v="ENSP00000288319"/>
        <s v="ENSP00000381881"/>
        <s v="ENSP00000394694"/>
        <s v="ENSP00000381882"/>
        <s v="ENSP00000381879"/>
        <s v="ENSP00000381877"/>
        <s v="ENSP00000396268"/>
        <s v="ENSP00000381871"/>
        <s v="ENSP00000415659"/>
        <s v="ENSP00000405330"/>
        <s v="ENSP00000206249"/>
        <s v="ENSP00000387500"/>
        <s v="ENSP00000342630"/>
        <s v="ENSP00000415934"/>
        <s v="ENSP00000384064"/>
        <s v="ENSP00000394721"/>
        <s v="ENSP00000411105"/>
        <s v="ENSP00000401995"/>
        <s v="ENSP00000385373"/>
        <s v="ENSP00000266517"/>
        <s v="ENSP00000446292"/>
        <s v="ENSP00000334041"/>
        <s v="ENSP00000439614"/>
        <s v="ENSP00000379658"/>
        <s v="ENSP00000441463"/>
        <s v="ENSP00000266427"/>
        <s v="ENSP00000355506"/>
        <s v="ENSP00000311873"/>
        <s v="ENSP00000430251"/>
        <s v="ENSP00000428326"/>
        <s v="ENSP00000415531"/>
        <s v="ENSP00000412041"/>
        <s v="ENSP00000406652"/>
        <s v="ENSP00000430082"/>
        <s v="ENSP00000429720"/>
        <s v="ENSP00000320147"/>
        <s v="ENSP00000419711"/>
        <s v="ENSP00000419856"/>
        <s v="ENSP00000223193"/>
        <s v="ENSP00000419050"/>
        <s v="ENSP00000417062"/>
        <s v="ENSP00000443219"/>
        <s v="ENSP00000417377"/>
        <s v="ENSP00000439305"/>
        <s v="ENSP00000417704"/>
        <s v="ENSP00000340445"/>
        <s v="ENSP00000403743"/>
        <s v="ENSP00000458067"/>
        <s v="ENSP00000455957"/>
        <s v="ENSP00000455158"/>
        <s v="ENSP00000454320"/>
        <s v="ENSP00000369857"/>
        <s v="ENSP00000426763"/>
        <s v="ENSP00000421068"/>
        <s v="ENSP00000426080"/>
        <s v="ENSP00000421876"/>
        <s v="ENSP00000358458"/>
        <s v="ENSP00000345029"/>
        <s v="ENSP00000373952"/>
        <s v="ENSP00000456829"/>
        <s v="ENSP00000456443"/>
        <s v="ENSP00000443675"/>
        <s v="ENSP00000373953"/>
        <s v="ENSP00000443409"/>
        <s v="ENSP00000454977"/>
        <s v="ENSP00000457006"/>
        <s v="ENSP00000456722"/>
        <s v="ENSP00000456608"/>
        <s v="ENSP00000456588"/>
        <s v="ENSP00000455974"/>
        <s v="ENSP00000455941"/>
        <s v="ENSP00000456481"/>
        <s v="ENSP00000456762"/>
        <s v="ENSP00000455946"/>
        <s v="ENSP00000454217"/>
        <s v="ENSP00000455969"/>
        <s v="ENSP00000457970"/>
        <s v="ENSP00000457027"/>
        <s v="ENSP00000456993"/>
        <s v="ENSP00000457647"/>
        <s v="ENSP00000289081"/>
        <s v="ENSP00000364454"/>
        <s v="ENSP00000406908"/>
        <s v="ENSP00000479931"/>
        <s v="ENSP00000287647"/>
        <s v="ENSP00000398754"/>
        <s v="ENSP00000373318"/>
        <s v="ENSP00000373317"/>
        <s v="ENSP00000389936"/>
        <s v="ENSP00000399354"/>
        <s v="ENSP00000402166"/>
        <s v="ENSP00000229769"/>
        <s v="ENSP00000330875"/>
        <s v="ENSP00000367910"/>
        <s v="ENSP00000409607"/>
        <s v="ENSP00000412793"/>
        <s v="ENSP00000347979"/>
        <s v="ENSP00000349896"/>
        <s v="ENSP00000345601"/>
        <s v="ENSP00000347426"/>
        <s v="ENSP00000423755"/>
        <s v="ENSP00000425159"/>
        <s v="ENSP00000422453"/>
        <s v="ENSP00000420975"/>
        <s v="ENSP00000424113"/>
        <s v="ENSP00000281708"/>
        <s v="ENSP00000474725"/>
        <s v="ENSP00000474971"/>
        <s v="ENSP00000263981"/>
        <s v="ENSP00000296555"/>
        <s v="ENSP00000377528"/>
        <s v="ENSP00000474751"/>
        <s v="ENSP00000474538"/>
        <s v="ENSP00000168712"/>
        <s v="ENSP00000228837"/>
        <s v="ENSP00000445479"/>
        <s v="ENSP00000393312"/>
        <s v="ENSP00000400162"/>
        <s v="ENSP00000340636"/>
        <s v="ENSP00000380280"/>
        <s v="ENSP00000432972"/>
        <s v="ENSP00000380302"/>
        <s v="ENSP00000380297"/>
        <s v="ENSP00000337247"/>
        <s v="ENSP00000348537"/>
        <s v="ENSP00000380292"/>
        <s v="ENSP00000327229"/>
        <s v="ENSP00000434712"/>
        <s v="ENSP00000433163"/>
        <s v="ENSP00000433569"/>
        <s v="ENSP00000435283"/>
        <s v="ENSP00000434869"/>
        <s v="ENSP00000434800"/>
        <s v="ENSP00000400708"/>
        <s v="ENSP00000434473"/>
        <s v="ENSP00000435254"/>
        <s v="ENSP00000392645"/>
        <s v="ENSP00000398318"/>
        <s v="ENSP00000410294"/>
        <s v="ENSP00000351276"/>
        <s v="ENSP00000263451"/>
        <s v="ENSP00000309878"/>
        <s v="ENSP00000358052"/>
        <s v="ENSP00000358054"/>
        <s v="ENSP00000358057"/>
        <s v="ENSP00000350166"/>
        <s v="ENSP00000358055"/>
        <s v="ENSP00000358056"/>
        <s v="ENSP00000348559"/>
        <s v="ENSP00000353262"/>
        <s v="ENSP00000337665"/>
        <s v="ENSP00000474011"/>
        <s v="ENSP00000404219"/>
        <s v="ENSP00000352309"/>
        <s v="ENSP00000474109"/>
        <s v="ENSP00000339824"/>
        <s v="ENSP00000414914"/>
        <s v="ENSP00000260795"/>
        <s v="ENSP00000420533"/>
        <s v="ENSP00000412903"/>
        <s v="ENSP00000231803"/>
        <s v="ENSP00000427289"/>
        <s v="ENSP00000292408"/>
        <s v="ENSP00000424960"/>
        <s v="ENSP00000292410"/>
        <s v="ENSP00000377254"/>
        <s v="ENSP00000377259"/>
        <s v="ENSP00000424670"/>
        <s v="ENSP00000424905"/>
        <s v="ENSP00000426492"/>
        <s v="ENSP00000422889"/>
        <s v="ENSP00000427222"/>
        <s v="ENSP00000395164"/>
        <s v="ENSP00000355518"/>
        <s v="ENSP00000285071"/>
        <s v="ENSP00000373821"/>
        <s v="ENSP00000410410"/>
        <s v="ENSP00000463970"/>
        <s v="ENSP00000332879"/>
        <s v="ENSP00000451050"/>
        <s v="ENSP00000282397"/>
        <s v="ENSP00000443311"/>
        <s v="ENSP00000437841"/>
        <s v="ENSP00000437631"/>
        <s v="ENSP00000442630"/>
        <s v="ENSP00000370369"/>
        <s v="ENSP00000241453"/>
        <s v="ENSP00000438139"/>
        <s v="ENSP00000370374"/>
        <s v="ENSP00000261937"/>
        <s v="ENSP00000426057"/>
        <s v="ENSP00000377016"/>
        <s v="ENSP00000421535"/>
        <s v="ENSP00000333188"/>
        <s v="ENSP00000389536"/>
        <s v="ENSP00000359803"/>
        <s v="ENSP00000294623"/>
        <s v="ENSP00000359804"/>
        <s v="ENSP00000402630"/>
        <s v="ENSP00000364150"/>
        <s v="ENSP00000365858"/>
        <s v="ENSP00000469059"/>
        <s v="ENSP00000365853"/>
        <s v="ENSP00000472899"/>
        <s v="ENSP00000345681"/>
        <s v="ENSP00000417074"/>
        <s v="ENSP00000400259"/>
        <s v="ENSP00000418132"/>
        <s v="ENSP00000419532"/>
        <s v="ENSP00000368632"/>
        <s v="ENSP00000341619"/>
        <s v="ENSP00000370653"/>
        <s v="ENSP00000318977"/>
        <s v="ENSP00000431542"/>
        <s v="ENSP00000435143"/>
        <s v="ENSP00000433180"/>
        <s v="ENSP00000362464"/>
        <s v="ENSP00000362460"/>
        <s v="ENSP00000078429"/>
        <s v="ENSP00000465935"/>
        <s v="ENSP00000286548"/>
        <s v="ENSP00000391501"/>
        <s v="ENSP00000443197"/>
        <s v="ENSP00000360141"/>
        <s v="ENSP00000360143"/>
        <s v="ENSP00000360140"/>
        <s v="ENSP00000302237"/>
        <s v="ENSP00000346328"/>
        <s v="ENSP00000360126"/>
        <s v="ENSP00000360136"/>
        <s v="ENSP00000304472"/>
        <s v="ENSP00000265620"/>
        <s v="ENSP00000323571"/>
        <s v="ENSP00000360115"/>
        <s v="ENSP00000360139"/>
        <s v="ENSP00000412424"/>
        <s v="ENSP00000265621"/>
        <s v="ENSP00000392000"/>
        <s v="ENSP00000474219"/>
        <s v="ENSP00000474802"/>
        <s v="ENSP00000416234"/>
        <s v="ENSP00000412356"/>
        <s v="ENSP00000360122"/>
        <s v="ENSP00000345971"/>
        <s v="ENSP00000478319"/>
        <s v="ENSP00000323101"/>
        <s v="ENSP00000453141"/>
        <s v="ENSP00000453387"/>
        <s v="ENSP00000379818"/>
        <s v="ENSP00000332549"/>
        <s v="ENSP00000379820"/>
        <s v="ENSP00000385872"/>
        <s v="ENSP00000454998"/>
        <s v="ENSP00000441572"/>
        <s v="ENSP00000355778"/>
        <s v="ENSP00000355780"/>
        <s v="ENSP00000355781"/>
        <s v="ENSP00000355779"/>
        <s v="ENSP00000222390"/>
        <s v="ENSP00000391238"/>
        <s v="ENSP00000389854"/>
        <s v="ENSP00000408270"/>
        <s v="ENSP00000413829"/>
        <s v="ENSP00000346164"/>
        <s v="ENSP00000396307"/>
        <s v="ENSP00000388592"/>
        <s v="ENSP00000395468"/>
        <s v="ENSP00000244661"/>
        <s v="ENSP00000484841"/>
        <s v="ENSP00000443112"/>
        <s v="ENSP00000438804"/>
        <s v="ENSP00000257555"/>
        <s v="ENSP00000476181"/>
        <s v="ENSP00000475300"/>
        <s v="ENSP00000439721"/>
        <s v="ENSP00000453965"/>
        <s v="ENSP00000443964"/>
        <s v="ENSP00000440361"/>
        <s v="ENSP00000476210"/>
        <s v="ENSP00000445445"/>
        <s v="ENSP00000475403"/>
        <s v="ENSP00000438565"/>
        <s v="ENSP00000365439"/>
        <s v="ENSP00000365458"/>
        <s v="ENSP00000365440"/>
        <s v="ENSP00000317788"/>
        <s v="ENSP00000353552"/>
        <s v="ENSP00000409456"/>
        <s v="ENSP00000473957"/>
        <s v="ENSP00000475098"/>
        <s v="ENSP00000290295"/>
        <s v="ENSP00000407586"/>
        <s v="ENSP00000380723"/>
        <s v="ENSP00000309845"/>
        <s v="ENSP00000434023"/>
        <s v="ENSP00000388246"/>
        <s v="ENSP00000380722"/>
        <s v="ENSP00000335153"/>
        <s v="ENSP00000216281"/>
        <s v="ENSP00000396189"/>
        <s v="ENSP00000450712"/>
        <s v="ENSP00000452241"/>
        <s v="ENSP00000451400"/>
        <s v="ENSP00000363689"/>
        <s v="ENSP00000390265"/>
        <s v="ENSP00000260985"/>
        <s v="ENSP00000410513"/>
        <s v="ENSP00000391075"/>
        <s v="ENSP00000409045"/>
        <s v="ENSP00000396787"/>
        <s v="ENSP00000331897"/>
        <s v="ENSP00000446147"/>
        <s v="ENSP00000438457"/>
        <s v="ENSP00000453016"/>
        <s v="ENSP00000453254"/>
        <s v="ENSP00000497069"/>
        <s v="ENSP00000496919"/>
        <s v="ENSP00000268035"/>
        <s v="ENSP00000453007"/>
        <s v="ENSP00000454115"/>
        <s v="ENSP00000453630"/>
        <s v="ENSP00000453180"/>
        <s v="ENSP00000456950"/>
        <s v="ENSP00000496453"/>
        <s v="ENSP00000413025"/>
        <s v="ENSP00000352123"/>
        <s v="ENSP00000349928"/>
        <s v="ENSP00000396554"/>
        <s v="ENSP00000342485"/>
        <s v="ENSP00000340080"/>
        <s v="ENSP00000401507"/>
        <s v="ENSP00000388478"/>
        <s v="ENSP00000409588"/>
        <s v="ENSP00000478368"/>
        <s v="ENSP00000494180"/>
        <s v="ENSP00000344544"/>
        <s v="ENSP00000438972"/>
        <s v="ENSP00000345622"/>
        <s v="ENSP00000344471"/>
        <s v="ENSP00000420463"/>
        <s v="ENSP00000403776"/>
        <s v="ENSP00000341977"/>
        <s v="ENSP00000367194"/>
        <s v="ENSP00000403027"/>
        <s v="ENSP00000367180"/>
        <s v="ENSP00000367179"/>
        <s v="ENSP00000377741"/>
        <s v="ENSP00000367188"/>
        <s v="ENSP00000462791"/>
        <s v="ENSP00000485515"/>
        <s v="ENSP00000306157"/>
        <s v="ENSP00000345819"/>
        <s v="ENSP00000421207"/>
        <s v="ENSP00000420923"/>
        <s v="ENSP00000427688"/>
        <s v="ENSP00000425309"/>
        <s v="ENSP00000426069"/>
        <s v="ENSP00000426426"/>
        <s v="ENSP00000425538"/>
        <s v="ENSP00000242208"/>
        <s v="ENSP00000397197"/>
        <s v="ENSP00000370343"/>
        <s v="ENSP00000436094"/>
        <s v="ENSP00000343204"/>
        <s v="ENSP00000371067"/>
        <s v="ENSP00000440387"/>
        <s v="ENSP00000443103"/>
        <s v="ENSP00000391676"/>
        <s v="ENSP00000432511"/>
        <s v="ENSP00000436421"/>
        <s v="ENSP00000380136"/>
        <s v="ENSP00000385888"/>
        <s v="ENSP00000265713"/>
        <s v="ENSP00000430606"/>
        <s v="ENSP00000399638"/>
        <s v="ENSP00000396699"/>
        <s v="ENSP00000328511"/>
        <s v="ENSP00000282146"/>
        <s v="ENSP00000364550"/>
        <s v="ENSP00000471752"/>
        <s v="ENSP00000385394"/>
        <s v="ENSP00000469322"/>
        <s v="ENSP00000364528"/>
        <s v="ENSP00000472624"/>
        <s v="ENSP00000364532"/>
        <s v="ENSP00000472656"/>
        <s v="ENSP00000445176"/>
        <s v="ENSP00000472871"/>
        <s v="ENSP00000407277"/>
        <s v="ENSP00000472295"/>
        <s v="ENSP00000344004"/>
        <s v="ENSP00000470214"/>
        <s v="ENSP00000409757"/>
        <s v="ENSP00000471889"/>
        <s v="ENSP00000367203"/>
        <s v="ENSP00000443078"/>
        <s v="ENSP00000398929"/>
        <s v="ENSP00000399980"/>
        <s v="ENSP00000408230"/>
        <s v="ENSP00000483595"/>
        <s v="ENSP00000372355"/>
        <s v="ENSP00000437405"/>
        <s v="ENSP00000405910"/>
        <s v="ENSP00000263923"/>
        <s v="ENSP00000171111"/>
        <s v="ENSP00000377245"/>
        <s v="ENSP00000468671"/>
        <s v="ENSP00000465126"/>
        <s v="ENSP00000465024"/>
        <s v="ENSP00000468014"/>
        <s v="ENSP00000466704"/>
        <s v="ENSP00000467601"/>
        <s v="ENSP00000288135"/>
        <s v="ENSP00000390987"/>
        <s v="ENSP00000327468"/>
        <s v="ENSP00000341342"/>
        <s v="ENSP00000433734"/>
        <s v="ENSP00000436786"/>
        <s v="ENSP00000472616"/>
        <s v="ENSP00000374157"/>
        <s v="ENSP00000469803"/>
        <s v="ENSP00000346516"/>
        <s v="ENSP00000471365"/>
        <s v="ENSP00000432391"/>
        <s v="ENSP00000471343"/>
        <s v="ENSP00000376612"/>
        <s v="ENSP00000471035"/>
        <s v="ENSP00000436700"/>
        <s v="ENSP00000473167"/>
        <s v="ENSP00000432652"/>
        <s v="ENSP00000471632"/>
        <s v="ENSP00000436564"/>
        <s v="ENSP00000472388"/>
        <s v="ENSP00000434618"/>
        <s v="ENSP00000472040"/>
        <s v="ENSP00000398837"/>
        <s v="ENSP00000222270"/>
        <s v="ENSP00000345761"/>
        <s v="ENSP00000347325"/>
        <s v="ENSP00000262189"/>
        <s v="ENSP00000353218"/>
        <s v="ENSP00000410411"/>
        <s v="ENSP00000453752"/>
        <s v="ENSP00000408001"/>
        <s v="ENSP00000403483"/>
        <s v="ENSP00000454058"/>
        <s v="ENSP00000410239"/>
        <s v="ENSP00000439909"/>
        <s v="ENSP00000301067"/>
        <s v="ENSP00000435714"/>
        <s v="ENSP00000449455"/>
        <s v="ENSP00000256078"/>
        <s v="ENSP00000308495"/>
        <s v="ENSP00000452512"/>
        <s v="ENSP00000451856"/>
        <s v="ENSP00000374135"/>
        <s v="ENSP00000415052"/>
        <s v="ENSP00000413239"/>
        <s v="ENSP00000393859"/>
        <s v="ENSP00000249363"/>
        <s v="ENSP00000418093"/>
        <s v="ENSP00000418254"/>
        <s v="ENSP00000417795"/>
        <s v="ENSP00000440222"/>
        <s v="ENSP00000441604"/>
        <s v="ENSP00000483438"/>
        <s v="ENSP00000347005"/>
        <s v="ENSP00000302486"/>
        <s v="ENSP00000456438"/>
        <s v="ENSP00000262948"/>
        <s v="ENSP00000378336"/>
        <s v="ENSP00000471763"/>
        <s v="ENSP00000410402"/>
        <s v="ENSP00000262445"/>
        <s v="ENSP00000473472"/>
        <s v="ENSP00000473606"/>
        <s v="ENSP00000463507"/>
        <s v="ENSP00000473582"/>
        <s v="ENSP00000473458"/>
        <s v="ENSP00000473511"/>
        <s v="ENSP00000467239"/>
        <s v="ENSP00000382423"/>
        <s v="ENSP00000480974"/>
        <s v="ENSP00000478552"/>
        <s v="ENSP00000482657"/>
        <s v="ENSP00000215832"/>
        <s v="ENSP00000381803"/>
        <s v="ENSP00000440842"/>
        <s v="ENSP00000358022"/>
        <s v="ENSP00000477624"/>
        <s v="ENSP00000309973"/>
        <s v="ENSP00000417281"/>
        <s v="ENSP00000266624"/>
        <s v="ENSP00000258148"/>
        <s v="ENSP00000258149"/>
        <s v="ENSP00000348637"/>
        <s v="ENSP00000299252"/>
        <s v="ENSP00000440932"/>
        <s v="ENSP00000353611"/>
        <s v="ENSP00000410694"/>
        <s v="ENSP00000335096"/>
        <s v="ENSP00000444430"/>
        <s v="ENSP00000377067"/>
        <s v="ENSP00000377062"/>
        <s v="ENSP00000377068"/>
        <s v="ENSP00000377064"/>
        <s v="ENSP00000377065"/>
        <s v="ENSP00000445030"/>
        <s v="ENSP00000427828"/>
        <s v="ENSP00000430257"/>
        <s v="ENSP00000439238"/>
        <s v="ENSP00000310742"/>
        <s v="ENSP00000444566"/>
        <s v="ENSP00000444028"/>
        <s v="ENSP00000443450"/>
        <s v="ENSP00000445222"/>
        <s v="ENSP00000429021"/>
        <s v="ENSP00000441841"/>
        <s v="ENSP00000429692"/>
        <s v="ENSP00000444597"/>
        <s v="ENSP00000430906"/>
        <s v="ENSP00000431110"/>
        <s v="ENSP00000356150"/>
        <s v="ENSP00000478080"/>
        <s v="ENSP00000478581"/>
        <s v="ENSP00000482388"/>
        <s v="ENSP00000396840"/>
        <s v="ENSP00000356147"/>
        <s v="ENSP00000395254"/>
        <s v="ENSP00000356151"/>
        <s v="ENSP00000375811"/>
        <s v="ENSP00000356148"/>
        <s v="ENSP00000443816"/>
        <s v="ENSP00000333125"/>
        <s v="ENSP00000363193"/>
        <s v="ENSP00000363215"/>
        <s v="ENSP00000404373"/>
        <s v="ENSP00000399084"/>
        <s v="ENSP00000386374"/>
        <s v="ENSP00000162023"/>
        <s v="ENSP00000402154"/>
        <s v="ENSP00000473308"/>
        <s v="ENSP00000386480"/>
        <s v="ENSP00000386784"/>
        <s v="ENSP00000390762"/>
        <s v="ENSP00000337088"/>
        <s v="ENSP00000377899"/>
        <s v="ENSP00000377901"/>
        <s v="ENSP00000396940"/>
        <s v="ENSP00000366530"/>
        <s v="ENSP00000366543"/>
        <s v="ENSP00000323747"/>
        <s v="ENSP00000308975"/>
        <s v="ENSP00000366538"/>
        <s v="ENSP00000366533"/>
        <s v="ENSP00000413944"/>
        <s v="ENSP00000394933"/>
        <s v="ENSP00000411218"/>
        <s v="ENSP00000402752"/>
        <s v="ENSP00000388016"/>
        <s v="ENSP00000317272"/>
        <s v="ENSP00000380860"/>
        <s v="ENSP00000410980"/>
        <s v="ENSP00000445020"/>
        <s v="ENSP00000398776"/>
        <s v="ENSP00000413857"/>
        <s v="ENSP00000398140"/>
        <s v="ENSP00000391803"/>
        <s v="ENSP00000295600"/>
        <s v="ENSP00000327867"/>
        <s v="ENSP00000324443"/>
        <s v="ENSP00000377884"/>
        <s v="ENSP00000418845"/>
        <s v="ENSP00000377880"/>
        <s v="ENSP00000324246"/>
        <s v="ENSP00000398639"/>
        <s v="ENSP00000435909"/>
        <s v="ENSP00000411389"/>
        <s v="ENSP00000391276"/>
        <s v="ENSP00000433487"/>
        <s v="ENSP00000407620"/>
        <s v="ENSP00000481286"/>
        <s v="ENSP00000231790"/>
        <s v="ENSP00000416687"/>
        <s v="ENSP00000402564"/>
        <s v="ENSP00000402667"/>
        <s v="ENSP00000443665"/>
        <s v="ENSP00000398272"/>
        <s v="ENSP00000444286"/>
        <s v="ENSP00000416476"/>
        <s v="ENSP00000398392"/>
        <s v="ENSP00000411066"/>
        <s v="ENSP00000407019"/>
        <s v="ENSP00000393006"/>
        <s v="ENSP00000399329"/>
        <s v="ENSP00000400844"/>
        <s v="ENSP00000416783"/>
        <s v="ENSP00000407773"/>
        <s v="ENSP00000392649"/>
        <s v="ENSP00000387511"/>
        <s v="ENSP00000361548"/>
        <s v="ENSP00000414004"/>
        <s v="ENSP00000385614"/>
        <s v="ENSP00000325863"/>
        <s v="ENSP00000376933"/>
        <s v="ENSP00000326094"/>
        <s v="ENSP00000440986"/>
        <s v="ENSP00000439511"/>
        <s v="ENSP00000442809"/>
        <s v="ENSP00000233146"/>
        <s v="ENSP00000384199"/>
        <s v="ENSP00000442697"/>
        <s v="ENSP00000411482"/>
        <s v="ENSP00000234420"/>
        <s v="ENSP00000446475"/>
        <s v="ENSP00000477844"/>
        <s v="ENSP00000438580"/>
        <s v="ENSP00000405294"/>
        <s v="ENSP00000406248"/>
        <s v="ENSP00000397484"/>
        <s v="ENSP00000410570"/>
        <s v="ENSP00000390382"/>
        <s v="ENSP00000475605"/>
        <s v="ENSP00000354558"/>
        <s v="ENSP00000366034"/>
        <s v="ENSP00000398745"/>
        <s v="ENSP00000408176"/>
        <s v="ENSP00000361170"/>
        <s v="ENSP00000361182"/>
        <s v="ENSP00000361187"/>
        <s v="ENSP00000433130"/>
        <s v="ENSP00000361172"/>
        <s v="ENSP00000409718"/>
        <s v="ENSP00000346354"/>
        <s v="ENSP00000361176"/>
        <s v="ENSP00000347685"/>
        <s v="ENSP00000407590"/>
        <s v="ENSP00000403655"/>
        <s v="ENSP00000433076"/>
        <s v="ENSP00000437093"/>
        <s v="ENSP00000432330"/>
        <s v="ENSP00000410263"/>
        <s v="ENSP00000432528"/>
        <s v="ENSP00000434985"/>
        <s v="ENSP00000435889"/>
        <s v="ENSP00000436430"/>
        <s v="ENSP00000436469"/>
        <s v="ENSP00000431292"/>
        <s v="ENSP00000431568"/>
        <s v="ENSP00000436597"/>
        <s v="ENSP00000437166"/>
        <s v="ENSP00000436478"/>
        <s v="ENSP00000431264"/>
        <s v="ENSP00000433843"/>
        <s v="ENSP00000367207"/>
        <s v="ENSP00000430235"/>
        <s v="ENSP00000478887"/>
        <s v="ENSP00000259523"/>
        <s v="ENSP00000429441"/>
        <s v="ENSP00000430226"/>
        <s v="ENSP00000380494"/>
        <s v="ENSP00000361903"/>
        <s v="ENSP00000361902"/>
        <s v="ENSP00000389358"/>
        <s v="ENSP00000434375"/>
        <s v="ENSP00000281043"/>
        <s v="ENSP00000491476"/>
        <s v="ENSP00000401399"/>
        <s v="ENSP00000391753"/>
        <s v="ENSP00000379625"/>
        <s v="ENSP00000389979"/>
        <s v="ENSP00000390565"/>
        <s v="ENSP00000417848"/>
        <s v="ENSP00000497991"/>
        <s v="ENSP00000265433"/>
        <s v="ENSP00000386924"/>
        <s v="ENSP00000428717"/>
        <s v="ENSP00000430983"/>
        <s v="ENSP00000429971"/>
        <s v="ENSP00000379551"/>
        <s v="ENSP00000428252"/>
        <s v="ENSP00000351015"/>
        <s v="ENSP00000348498"/>
        <s v="ENSP00000389907"/>
        <s v="ENSP00000462408"/>
        <s v="ENSP00000464678"/>
        <s v="ENSP00000396481"/>
        <s v="ENSP00000412921"/>
        <s v="ENSP00000463819"/>
        <s v="ENSP00000462700"/>
        <s v="ENSP00000462157"/>
        <s v="ENSP00000398991"/>
        <s v="ENSP00000463682"/>
        <s v="ENSP00000467284"/>
        <s v="ENSP00000464702"/>
        <s v="ENSP00000467080"/>
        <s v="ENSP00000465138"/>
        <s v="ENSP00000344666"/>
        <s v="ENSP00000384797"/>
        <s v="ENSP00000380891"/>
        <s v="ENSP00000354529"/>
        <s v="ENSP00000384029"/>
        <s v="ENSP00000354897"/>
        <s v="ENSP00000355183"/>
        <s v="ENSP00000335652"/>
        <s v="ENSP00000340626"/>
        <s v="ENSP00000395885"/>
        <s v="ENSP00000335160"/>
        <s v="ENSP00000409921"/>
        <s v="ENSP00000380252"/>
        <s v="ENSP00000467401"/>
        <s v="ENSP00000380253"/>
        <s v="ENSP00000411575"/>
        <s v="ENSP00000400073"/>
        <s v="ENSP00000391590"/>
        <s v="ENSP00000464920"/>
        <s v="ENSP00000412191"/>
        <s v="ENSP00000468089"/>
        <s v="ENSP00000410015"/>
        <s v="ENSP00000391291"/>
        <s v="ENSP00000416308"/>
        <s v="ENSP00000216797"/>
        <s v="ENSP00000451257"/>
        <s v="ENSP00000450514"/>
        <s v="ENSP00000450537"/>
        <s v="ENSP00000451281"/>
        <s v="ENSP00000346879"/>
        <s v="ENSP00000428341"/>
        <s v="ENSP00000429607"/>
        <s v="ENSP00000429519"/>
        <s v="ENSP00000449302"/>
        <s v="ENSP00000320758"/>
        <s v="ENSP00000477999"/>
        <s v="ENSP00000337459"/>
        <s v="ENSP00000277541"/>
        <s v="ENSP00000256646"/>
        <s v="ENSP00000473427"/>
        <s v="ENSP00000263388"/>
        <s v="ENSP00000473138"/>
        <s v="ENSP00000468879"/>
        <s v="ENSP00000470661"/>
        <s v="ENSP00000278612"/>
        <s v="ENSP00000436510"/>
        <s v="ENSP00000433497"/>
        <s v="ENSP00000296930"/>
        <s v="ENSP00000428755"/>
        <s v="ENSP00000341168"/>
        <s v="ENSP00000377408"/>
        <s v="ENSP00000429485"/>
        <s v="ENSP00000428647"/>
        <s v="ENSP00000358548"/>
        <s v="ENSP00000395929"/>
        <s v="ENSP00000354310"/>
        <s v="ENSP00000346111"/>
        <s v="ENSP00000343209"/>
        <s v="ENSP00000423372"/>
        <s v="ENSP00000423982"/>
        <s v="ENSP00000424024"/>
        <s v="ENSP00000426428"/>
        <s v="ENSP00000364499"/>
        <s v="ENSP00000423048"/>
        <s v="ENSP00000425120"/>
        <s v="ENSP00000422996"/>
        <s v="ENSP00000424096"/>
        <s v="ENSP00000372351"/>
        <s v="ENSP00000372348"/>
        <s v="ENSP00000372347"/>
        <s v="ENSP00000423972"/>
        <s v="ENSP00000381311"/>
        <s v="ENSP00000399251"/>
        <s v="ENSP00000339479"/>
        <s v="ENSP00000383960"/>
        <s v="ENSP00000392236"/>
        <s v="ENSP00000396468"/>
        <s v="ENSP00000411330"/>
        <s v="ENSP00000447664"/>
        <s v="ENSP00000408112"/>
        <s v="ENSP00000474091"/>
        <s v="ENSP00000474247"/>
        <s v="ENSP00000431418"/>
        <s v="ENSP00000351486"/>
        <s v="ENSP00000357179"/>
        <s v="ENSP00000376120"/>
        <s v="ENSP00000436804"/>
        <s v="ENSP00000365387"/>
        <s v="ENSP00000277120"/>
        <s v="ENSP00000365386"/>
        <s v="ENSP00000314586"/>
        <s v="ENSP00000306167"/>
        <s v="ENSP00000365381"/>
        <s v="ENSP00000379221"/>
        <s v="ENSP00000352906"/>
        <s v="ENSP00000379207"/>
        <s v="ENSP00000354207"/>
        <s v="ENSP00000350356"/>
        <s v="ENSP00000377990"/>
        <s v="ENSP00000347397"/>
        <s v="ENSP00000453959"/>
        <s v="ENSP00000453511"/>
        <s v="ENSP00000437773"/>
        <s v="ENSP00000318328"/>
        <s v="ENSP00000444673"/>
        <s v="ENSP00000473315"/>
        <s v="ENSP00000473656"/>
        <s v="ENSP00000473475"/>
        <s v="ENSP00000340748"/>
        <s v="ENSP00000307159"/>
        <s v="ENSP00000310305"/>
        <s v="ENSP00000377221"/>
        <s v="ENSP00000377222"/>
        <s v="ENSP00000262836"/>
        <s v="ENSP00000353864"/>
        <s v="ENSP00000428921"/>
        <s v="ENSP00000429113"/>
        <s v="ENSP00000389172"/>
        <s v="ENSP00000361080"/>
        <s v="ENSP00000361077"/>
        <s v="ENSP00000410853"/>
        <s v="ENSP00000401982"/>
        <s v="ENSP00000405642"/>
        <s v="ENSP00000261584"/>
        <s v="ENSP00000460666"/>
        <s v="ENSP00000459237"/>
        <s v="ENSP00000454703"/>
        <s v="ENSP00000459882"/>
        <s v="ENSP00000455524"/>
        <s v="ENSP00000350844"/>
        <s v="ENSP00000367084"/>
        <s v="ENSP00000367083"/>
        <s v="ENSP00000412188"/>
        <s v="ENSP00000367078"/>
        <s v="ENSP00000429637"/>
        <s v="ENSP00000430773"/>
        <s v="ENSP00000431038"/>
        <s v="ENSP00000429291"/>
        <s v="ENSP00000404687"/>
        <s v="ENSP00000367071"/>
        <s v="ENSP00000429359"/>
        <s v="ENSP00000429197"/>
        <s v="ENSP00000429404"/>
        <s v="ENSP00000428670"/>
        <s v="ENSP00000296302"/>
        <s v="ENSP00000386643"/>
        <s v="ENSP00000386593"/>
        <s v="ENSP00000386529"/>
        <s v="ENSP00000349213"/>
        <s v="ENSP00000386601"/>
        <s v="ENSP00000378307"/>
        <s v="ENSP00000338302"/>
        <s v="ENSP00000387775"/>
        <s v="ENSP00000397662"/>
        <s v="ENSP00000404579"/>
        <s v="ENSP00000409939"/>
        <s v="ENSP00000389390"/>
        <s v="ENSP00000412401"/>
        <s v="ENSP00000416851"/>
        <s v="ENSP00000404635"/>
        <s v="ENSP00000411895"/>
        <s v="ENSP00000397399"/>
        <s v="ENSP00000307234"/>
        <s v="ENSP00000477055"/>
        <s v="ENSP00000257290"/>
        <s v="ENSP00000424218"/>
        <s v="ENSP00000425648"/>
        <s v="ENSP00000425902"/>
        <s v="ENSP00000426472"/>
        <s v="ENSP00000425232"/>
        <s v="ENSP00000425626"/>
        <s v="ENSP00000261799"/>
        <s v="ENSP00000430026"/>
        <s v="ENSP00000430715"/>
        <s v="ENSP00000429218"/>
        <s v="ENSP00000377831"/>
        <s v="ENSP00000329097"/>
        <s v="ENSP00000359839"/>
        <s v="ENSP00000394480"/>
        <s v="ENSP00000359835"/>
        <s v="ENSP00000359836"/>
        <s v="ENSP00000263967"/>
        <s v="ENSP00000417479"/>
        <s v="ENSP00000418145"/>
        <s v="ENSP00000379855"/>
        <s v="ENSP00000428056"/>
        <s v="ENSP00000274335"/>
        <s v="ENSP00000429277"/>
        <s v="ENSP00000338554"/>
        <s v="ENSP00000323512"/>
        <s v="ENSP00000430098"/>
        <s v="ENSP00000429156"/>
        <s v="ENSP00000431058"/>
        <s v="ENSP00000428566"/>
        <s v="ENSP00000430126"/>
        <s v="ENSP00000429766"/>
        <s v="ENSP00000430424"/>
        <s v="ENSP00000471914"/>
        <s v="ENSP00000222254"/>
        <s v="ENSP00000395636"/>
        <s v="ENSP00000476825"/>
        <s v="ENSP00000362608"/>
        <s v="ENSP00000362369"/>
        <s v="ENSP00000244007"/>
        <s v="ENSP00000362368"/>
        <s v="ENSP00000476432"/>
        <s v="ENSP00000476757"/>
        <s v="ENSP00000476454"/>
        <s v="ENSP00000468958"/>
        <s v="ENSP00000268058"/>
        <s v="ENSP00000455838"/>
        <s v="ENSP00000268059"/>
        <s v="ENSP00000315434"/>
        <s v="ENSP00000455612"/>
        <s v="ENSP00000378567"/>
        <s v="ENSP00000395576"/>
        <s v="ENSP00000457023"/>
        <s v="ENSP00000457032"/>
        <s v="ENSP00000394642"/>
        <s v="ENSP00000456486"/>
        <s v="ENSP00000378564"/>
        <s v="ENSP00000353004"/>
        <s v="ENSP00000456277"/>
        <s v="ENSP00000457669"/>
        <s v="ENSP00000456989"/>
        <s v="ENSP00000458061"/>
        <s v="ENSP00000456329"/>
        <s v="ENSP00000406490"/>
        <s v="ENSP00000387125"/>
        <s v="ENSP00000401064"/>
        <s v="ENSP00000485312"/>
        <s v="ENSP00000404492"/>
        <s v="ENSP00000398378"/>
        <s v="ENSP00000389938"/>
        <s v="ENSP00000406225"/>
        <s v="ENSP00000387169"/>
        <s v="ENSP00000396232"/>
        <s v="ENSP00000410082"/>
        <s v="ENSP00000386623"/>
        <s v="ENSP00000363959"/>
        <s v="ENSP00000343888"/>
        <s v="ENSP00000391136"/>
        <s v="ENSP00000411151"/>
        <s v="ENSP00000413837"/>
        <s v="ENSP00000265849"/>
        <s v="ENSP00000392843"/>
        <s v="ENSP00000384308"/>
        <s v="ENSP00000371758"/>
        <s v="ENSP00000493814"/>
        <s v="ENSP00000495524"/>
        <s v="ENSP00000496392"/>
        <s v="ENSP00000472445"/>
        <s v="ENSP00000406046"/>
        <s v="ENSP00000473052"/>
        <s v="ENSP00000470726"/>
        <s v="ENSP00000469308"/>
        <s v="ENSP00000469115"/>
        <s v="ENSP00000472600"/>
        <s v="ENSP00000470426"/>
        <s v="ENSP00000472607"/>
        <s v="ENSP00000322570"/>
        <s v="ENSP00000445753"/>
        <s v="ENSP00000442519"/>
        <s v="ENSP00000442578"/>
        <s v="ENSP00000439052"/>
        <s v="ENSP00000443213"/>
        <s v="ENSP00000439842"/>
        <s v="ENSP00000306682"/>
        <s v="ENSP00000376720"/>
        <s v="ENSP00000465168"/>
        <s v="ENSP00000324804"/>
        <s v="ENSP00000415067"/>
        <s v="ENSP00000470504"/>
        <s v="ENSP00000391905"/>
        <s v="ENSP00000375668"/>
        <s v="ENSP00000471298"/>
        <s v="ENSP00000469150"/>
        <s v="ENSP00000240189"/>
        <s v="ENSP00000358092"/>
        <s v="ENSP00000358087"/>
        <s v="ENSP00000358085"/>
        <s v="ENSP00000399772"/>
        <s v="ENSP00000395566"/>
        <s v="ENSP00000398568"/>
        <s v="ENSP00000362305"/>
        <s v="ENSP00000464977"/>
        <s v="ENSP00000445625"/>
        <s v="ENSP00000376475"/>
        <s v="ENSP00000351410"/>
        <s v="ENSP00000466459"/>
        <s v="ENSP00000468106"/>
        <s v="ENSP00000467311"/>
        <s v="ENSP00000465445"/>
        <s v="ENSP00000465013"/>
        <s v="ENSP00000464701"/>
        <s v="ENSP00000464715"/>
        <s v="ENSP00000466314"/>
        <s v="ENSP00000466722"/>
        <s v="ENSP00000376474"/>
        <s v="ENSP00000466649"/>
        <s v="ENSP00000467867"/>
        <s v="ENSP00000467500"/>
        <s v="ENSP00000465740"/>
        <s v="ENSP00000313420"/>
        <s v="ENSP00000345182"/>
        <s v="ENSP00000442177"/>
        <s v="ENSP00000441157"/>
        <s v="ENSP00000448073"/>
        <s v="ENSP00000369634"/>
        <s v="ENSP00000261897"/>
        <s v="ENSP00000449485"/>
        <s v="ENSP00000449569"/>
        <s v="ENSP00000460348"/>
        <s v="ENSP00000304350"/>
        <s v="ENSP00000458151"/>
        <s v="ENSP00000460849"/>
        <s v="ENSP00000459095"/>
        <s v="ENSP00000456828"/>
        <s v="ENSP00000417854"/>
        <s v="ENSP00000455361"/>
        <s v="ENSP00000308720"/>
        <s v="ENSP00000455868"/>
        <s v="ENSP00000419912"/>
        <s v="ENSP00000332353"/>
        <s v="ENSP00000364423"/>
        <s v="ENSP00000410287"/>
        <s v="ENSP00000389744"/>
        <s v="ENSP00000396135"/>
        <s v="ENSP00000399981"/>
        <s v="ENSP00000414823"/>
        <s v="ENSP00000364439"/>
        <s v="ENSP00000364420"/>
        <s v="ENSP00000449745"/>
        <s v="ENSP00000447797"/>
        <s v="ENSP00000447878"/>
        <s v="ENSP00000448843"/>
        <s v="ENSP00000447008"/>
        <s v="ENSP00000450131"/>
        <s v="ENSP00000450047"/>
        <s v="ENSP00000449078"/>
        <s v="ENSP00000447242"/>
        <s v="ENSP00000361021"/>
        <s v="ENSP00000340944"/>
        <s v="ENSP00000376376"/>
        <s v="ENSP00000437013"/>
        <s v="ENSP00000489597"/>
        <s v="ENSP00000348461"/>
        <s v="ENSP00000258737"/>
        <s v="ENSP00000297338"/>
        <s v="ENSP00000429342"/>
        <s v="ENSP00000427923"/>
        <s v="ENSP00000428003"/>
        <s v="ENSP00000428513"/>
        <s v="ENSP00000430524"/>
        <s v="ENSP00000428158"/>
        <s v="ENSP00000430273"/>
        <s v="ENSP00000265335"/>
        <s v="ENSP00000368100"/>
        <s v="ENSP00000400049"/>
        <s v="ENSP00000390971"/>
        <s v="ENSP00000396100"/>
        <s v="ENSP00000396860"/>
        <s v="ENSP00000431225"/>
        <s v="ENSP00000389515"/>
        <s v="ENSP00000372088"/>
        <s v="ENSP00000433924"/>
        <s v="ENSP00000267868"/>
        <s v="ENSP00000406602"/>
        <s v="ENSP00000454176"/>
        <s v="ENSP00000432759"/>
        <s v="ENSP00000431864"/>
        <s v="ENSP00000436512"/>
        <s v="ENSP00000431897"/>
        <s v="ENSP00000433053"/>
        <s v="ENSP00000493712"/>
        <s v="ENSP00000419881"/>
        <s v="ENSP00000419471"/>
        <s v="ENSP00000420061"/>
        <s v="ENSP00000375101"/>
        <s v="ENSP00000418859"/>
        <s v="ENSP00000417948"/>
        <s v="ENSP00000417408"/>
        <s v="ENSP00000452044"/>
        <s v="ENSP00000451616"/>
        <s v="ENSP00000336701"/>
        <s v="ENSP00000463121"/>
        <s v="ENSP00000401741"/>
        <s v="ENSP00000407282"/>
        <s v="ENSP00000391450"/>
        <s v="ENSP00000464056"/>
        <s v="ENSP00000431637"/>
        <s v="ENSP00000433332"/>
        <s v="ENSP00000463658"/>
        <s v="ENSP00000432421"/>
        <s v="ENSP00000436761"/>
        <s v="ENSP00000463473"/>
        <s v="ENSP00000466399"/>
        <s v="ENSP00000338790"/>
        <s v="ENSP00000378090"/>
        <s v="ENSP00000353417"/>
        <s v="ENSP00000466839"/>
        <s v="ENSP00000338408"/>
        <s v="ENSP00000464356"/>
        <s v="ENSP00000466478"/>
        <s v="ENSP00000466587"/>
        <s v="ENSP00000350581"/>
        <s v="ENSP00000465612"/>
        <s v="ENSP00000468764"/>
        <s v="ENSP00000465007"/>
        <s v="ENSP00000468724"/>
        <s v="ENSP00000465584"/>
        <s v="ENSP00000465366"/>
        <s v="ENSP00000468273"/>
        <s v="ENSP00000468324"/>
        <s v="ENSP00000465033"/>
        <s v="ENSP00000361043"/>
        <s v="ENSP00000396113"/>
        <s v="ENSP00000476642"/>
        <s v="ENSP00000477172"/>
        <s v="ENSP00000401888"/>
        <s v="ENSP00000251849"/>
        <s v="ENSP00000443567"/>
        <s v="ENSP00000398591"/>
        <s v="ENSP00000441186"/>
        <s v="ENSP00000401088"/>
        <s v="ENSP00000391265"/>
        <s v="ENSP00000267163"/>
        <s v="ENSP00000434702"/>
        <s v="ENSP00000392423"/>
        <s v="ENSP00000388446"/>
        <s v="ENSP00000345694"/>
        <s v="ENSP00000404818"/>
        <s v="ENSP00000347942"/>
        <s v="ENSP00000344798"/>
        <s v="ENSP00000419080"/>
        <s v="ENSP00000262187"/>
        <s v="ENSP00000420726"/>
        <s v="ENSP00000418161"/>
        <s v="ENSP00000417802"/>
        <s v="ENSP00000417212"/>
        <s v="ENSP00000400175"/>
        <s v="ENSP00000413587"/>
        <s v="ENSP00000408402"/>
        <s v="ENSP00000394483"/>
        <s v="ENSP00000400747"/>
        <s v="ENSP00000357305"/>
        <s v="ENSP00000357306"/>
        <s v="ENSP00000441950"/>
        <s v="ENSP00000476612"/>
        <s v="ENSP00000476319"/>
        <s v="ENSP00000463069"/>
        <s v="ENSP00000385328"/>
        <s v="ENSP00000462764"/>
        <s v="ENSP00000441969"/>
        <s v="ENSP00000462502"/>
        <s v="ENSP00000462447"/>
        <s v="ENSP00000463716"/>
        <s v="ENSP00000357494"/>
        <s v="ENSP00000357493"/>
        <s v="ENSP00000384647"/>
        <s v="ENSP00000254719"/>
        <s v="ENSP00000461466"/>
        <s v="ENSP00000459788"/>
        <s v="ENSP00000461733"/>
        <s v="ENSP00000300305"/>
        <s v="ENSP00000409227"/>
        <s v="ENSP00000319459"/>
        <s v="ENSP00000340690"/>
        <s v="ENSP00000382184"/>
        <s v="ENSP00000382182"/>
        <s v="ENSP00000351123"/>
        <s v="ENSP00000438019"/>
        <s v="ENSP00000388189"/>
        <s v="ENSP00000477072"/>
        <s v="ENSP00000477067"/>
        <s v="ENSP00000405158"/>
        <s v="ENSP00000364649"/>
        <s v="ENSP00000282030"/>
        <s v="ENSP00000390687"/>
        <s v="ENSP00000468506"/>
        <s v="ENSP00000386759"/>
        <s v="ENSP00000411901"/>
        <s v="ENSP00000332415"/>
        <s v="ENSP00000416401"/>
        <s v="ENSP00000388349"/>
        <s v="ENSP00000366604"/>
        <s v="ENSP00000366607"/>
        <s v="ENSP00000334414"/>
        <s v="ENSP00000396793"/>
        <s v="ENSP00000366611"/>
        <s v="ENSP00000227503"/>
        <s v="ENSP00000413084"/>
        <s v="ENSP00000419062"/>
        <s v="ENSP00000391198"/>
        <s v="ENSP00000395927"/>
        <s v="ENSP00000407962"/>
        <s v="ENSP00000406354"/>
        <s v="ENSP00000388470"/>
        <s v="ENSP00000215793"/>
        <s v="ENSP00000400862"/>
        <s v="ENSP00000397267"/>
        <s v="ENSP00000412715"/>
        <s v="ENSP00000335321"/>
        <s v="ENSP00000409435"/>
        <s v="ENSP00000419896"/>
        <s v="ENSP00000402997"/>
        <s v="ENSP00000428820"/>
        <s v="ENSP00000392117"/>
        <s v="ENSP00000345492"/>
        <s v="ENSP00000440597"/>
        <s v="ENSP00000473529"/>
        <s v="ENSP00000360181"/>
        <s v="ENSP00000353126"/>
        <s v="ENSP00000477094"/>
        <s v="ENSP00000392852"/>
        <s v="ENSP00000409481"/>
        <s v="ENSP00000248566"/>
        <s v="ENSP00000416322"/>
        <s v="ENSP00000390049"/>
        <s v="ENSP00000481021"/>
        <s v="ENSP00000349114"/>
        <s v="ENSP00000384449"/>
        <s v="ENSP00000262160"/>
        <s v="ENSP00000349282"/>
        <s v="ENSP00000466193"/>
        <s v="ENSP00000467075"/>
        <s v="ENSP00000466254"/>
        <s v="ENSP00000465355"/>
        <s v="ENSP00000468202"/>
        <s v="ENSP00000465971"/>
        <s v="ENSP00000468732"/>
        <s v="ENSP00000341551"/>
        <s v="ENSP00000381452"/>
        <s v="ENSP00000464901"/>
        <s v="ENSP00000468611"/>
        <s v="ENSP00000409551"/>
        <s v="ENSP00000466941"/>
        <s v="ENSP00000464772"/>
        <s v="ENSP00000465878"/>
        <s v="ENSP00000465874"/>
        <s v="ENSP00000466934"/>
        <s v="ENSP00000466118"/>
        <s v="ENSP00000350720"/>
        <s v="ENSP00000397783"/>
        <s v="ENSP00000395654"/>
        <s v="ENSP00000343896"/>
        <s v="ENSP00000414727"/>
        <s v="ENSP00000445036"/>
        <s v="ENSP00000464778"/>
        <s v="ENSP00000466963"/>
        <s v="ENSP00000392837"/>
        <s v="ENSP00000467200"/>
        <s v="ENSP00000467796"/>
        <s v="ENSP00000340883"/>
        <s v="ENSP00000263121"/>
        <s v="ENSP00000383984"/>
        <s v="ENSP00000385226"/>
        <s v="ENSP00000388489"/>
        <s v="ENSP00000494049"/>
        <s v="ENSP00000323421"/>
        <s v="ENSP00000471583"/>
        <s v="ENSP00000364489"/>
        <s v="ENSP00000471963"/>
        <s v="ENSP00000476416"/>
        <s v="ENSP00000477225"/>
        <s v="ENSP00000413509"/>
        <s v="ENSP00000469604"/>
        <s v="ENSP00000476958"/>
        <s v="ENSP00000476457"/>
        <s v="ENSP00000354720"/>
        <s v="ENSP00000249373"/>
        <s v="ENSP00000418720"/>
        <s v="ENSP00000420749"/>
        <s v="ENSP00000346762"/>
        <s v="ENSP00000419327"/>
        <s v="ENSP00000329418"/>
        <s v="ENSP00000323588"/>
        <s v="ENSP00000439111"/>
        <s v="ENSP00000245479"/>
        <s v="ENSP00000377001"/>
        <s v="ENSP00000240327"/>
        <s v="ENSP00000420908"/>
        <s v="ENSP00000425905"/>
        <s v="ENSP00000426986"/>
        <s v="ENSP00000420960"/>
        <s v="ENSP00000426262"/>
        <s v="ENSP00000424119"/>
        <s v="ENSP00000426537"/>
        <s v="ENSP00000423284"/>
        <s v="ENSP00000425410"/>
        <s v="ENSP00000425604"/>
        <s v="ENSP00000422609"/>
        <s v="ENSP00000427419"/>
        <s v="ENSP00000423076"/>
        <s v="ENSP00000362659"/>
        <s v="ENSP00000353950"/>
        <s v="ENSP00000362680"/>
        <s v="ENSP00000362668"/>
        <s v="ENSP00000408503"/>
        <s v="ENSP00000350941"/>
        <s v="ENSP00000342181"/>
        <s v="ENSP00000424576"/>
        <s v="ENSP00000425190"/>
        <s v="ENSP00000473576"/>
        <s v="ENSP00000462425"/>
        <s v="ENSP00000391278"/>
        <s v="ENSP00000376276"/>
        <s v="ENSP00000353089"/>
        <s v="ENSP00000441780"/>
        <s v="ENSP00000350877"/>
        <s v="ENSP00000463317"/>
        <s v="ENSP00000218089"/>
        <s v="ENSP00000360187"/>
        <s v="ENSP00000360202"/>
        <s v="ENSP00000360199"/>
        <s v="ENSP00000360186"/>
        <s v="ENSP00000346555"/>
        <s v="ENSP00000397265"/>
        <s v="ENSP00000392118"/>
        <s v="ENSP00000415103"/>
        <s v="ENSP00000405874"/>
        <s v="ENSP00000377988"/>
        <s v="ENSP00000377987"/>
        <s v="ENSP00000401309"/>
        <s v="ENSP00000405555"/>
        <s v="ENSP00000264657"/>
        <s v="ENSP00000467985"/>
        <s v="ENSP00000384943"/>
        <s v="ENSP00000467000"/>
        <s v="ENSP00000373923"/>
        <s v="ENSP00000467173"/>
        <s v="ENSP00000324856"/>
        <s v="ENSP00000467240"/>
        <s v="ENSP00000467912"/>
        <s v="ENSP00000466610"/>
        <s v="ENSP00000413606"/>
        <s v="ENSP00000221283"/>
        <s v="ENSP00000409471"/>
        <s v="ENSP00000471327"/>
        <s v="ENSP00000471737"/>
        <s v="ENSP00000471585"/>
        <s v="ENSP00000471161"/>
        <s v="ENSP00000473040"/>
        <s v="ENSP00000473406"/>
        <s v="ENSP00000470313"/>
        <s v="ENSP00000358918"/>
        <s v="ENSP00000411597"/>
        <s v="ENSP00000358915"/>
        <s v="ENSP00000316578"/>
        <s v="ENSP00000463936"/>
        <s v="ENSP00000356224"/>
        <s v="ENSP00000441052"/>
        <s v="ENSP00000356226"/>
        <s v="ENSP00000396024"/>
        <s v="ENSP00000356220"/>
        <s v="ENSP00000346701"/>
        <s v="ENSP00000437411"/>
        <s v="ENSP00000443879"/>
        <s v="ENSP00000390858"/>
        <s v="ENSP00000442805"/>
        <s v="ENSP00000356222"/>
        <s v="ENSP00000356217"/>
        <s v="ENSP00000414510"/>
        <s v="ENSP00000438508"/>
        <s v="ENSP00000440193"/>
        <s v="ENSP00000446021"/>
        <s v="ENSP00000441264"/>
        <s v="ENSP00000265368"/>
        <s v="ENSP00000390975"/>
        <s v="ENSP00000341887"/>
        <s v="ENSP00000349276"/>
        <s v="ENSP00000360950"/>
        <s v="ENSP00000294339"/>
        <s v="ENSP00000360951"/>
        <s v="ENSP00000378813"/>
        <s v="ENSP00000262965"/>
        <s v="ENSP00000468487"/>
        <s v="ENSP00000396363"/>
        <s v="ENSP00000466052"/>
        <s v="ENSP00000468481"/>
        <s v="ENSP00000465549"/>
        <s v="ENSP00000467508"/>
        <s v="ENSP00000466565"/>
        <s v="ENSP00000465510"/>
        <s v="ENSP00000466952"/>
        <s v="ENSP00000466954"/>
        <s v="ENSP00000467388"/>
        <s v="ENSP00000465481"/>
        <s v="ENSP00000465251"/>
        <s v="ENSP00000467972"/>
        <s v="ENSP00000309572"/>
        <s v="ENSP00000334346"/>
        <s v="ENSP00000296820"/>
        <s v="ENSP00000426042"/>
        <s v="ENSP00000425003"/>
        <s v="ENSP00000425443"/>
        <s v="ENSP00000442788"/>
        <s v="ENSP00000369351"/>
        <s v="ENSP00000265149"/>
        <s v="ENSP00000442867"/>
        <s v="ENSP00000391448"/>
        <s v="ENSP00000306705"/>
        <s v="ENSP00000378245"/>
        <s v="ENSP00000426885"/>
        <s v="ENSP00000351905"/>
        <s v="ENSP00000295754"/>
        <s v="ENSP00000481570"/>
        <s v="ENSP00000237289"/>
        <s v="ENSP00000401562"/>
        <s v="ENSP00000409845"/>
        <s v="ENSP00000393577"/>
        <s v="ENSP00000261652"/>
        <s v="ENSP00000463582"/>
        <s v="ENSP00000413453"/>
        <s v="ENSP00000462952"/>
        <s v="ENSP00000464069"/>
        <s v="ENSP00000347948"/>
        <s v="ENSP00000399292"/>
        <s v="ENSP00000415254"/>
        <s v="ENSP00000399533"/>
        <s v="ENSP00000386859"/>
        <s v="ENSP00000411854"/>
        <s v="ENSP00000484375"/>
        <s v="ENSP00000482537"/>
        <s v="ENSP00000481638"/>
        <s v="ENSP00000269305"/>
        <s v="ENSP00000391478"/>
        <s v="ENSP00000480868"/>
        <s v="ENSP00000398846"/>
        <s v="ENSP00000352610"/>
        <s v="ENSP00000391127"/>
        <s v="ENSP00000482222"/>
        <s v="ENSP00000481401"/>
        <s v="ENSP00000410739"/>
        <s v="ENSP00000425104"/>
        <s v="ENSP00000424104"/>
        <s v="ENSP00000478219"/>
        <s v="ENSP00000423862"/>
        <s v="ENSP00000473895"/>
        <s v="ENSP00000482258"/>
        <s v="ENSP00000426252"/>
        <s v="ENSP00000458393"/>
        <s v="ENSP00000478499"/>
        <s v="ENSP00000282209"/>
        <s v="ENSP00000481179"/>
        <s v="ENSP00000477531"/>
        <s v="ENSP00000312304"/>
        <s v="ENSP00000454207"/>
        <s v="ENSP00000376500"/>
        <s v="ENSP00000328003"/>
        <s v="ENSP00000332468"/>
        <s v="ENSP00000445998"/>
        <s v="ENSP00000453032"/>
        <s v="ENSP00000453031"/>
        <s v="ENSP00000453623"/>
        <s v="ENSP00000493773"/>
        <s v="ENSP00000496691"/>
        <s v="ENSP00000298552"/>
        <s v="ENSP00000394524"/>
        <s v="ENSP00000444017"/>
        <s v="ENSP00000386093"/>
        <s v="ENSP00000219476"/>
        <s v="ENSP00000344383"/>
        <s v="ENSP00000248099"/>
        <s v="ENSP00000454487"/>
        <s v="ENSP00000384468"/>
        <s v="ENSP00000399232"/>
        <s v="ENSP00000371978"/>
        <s v="ENSP00000455817"/>
        <s v="ENSP00000454997"/>
        <s v="ENSP00000387937"/>
        <s v="ENSP00000406980"/>
        <s v="ENSP00000460310"/>
        <s v="ENSP00000458541"/>
        <s v="ENSP00000455997"/>
        <s v="ENSP00000441235"/>
        <s v="ENSP00000298171"/>
        <s v="ENSP00000450549"/>
        <s v="ENSP00000340113"/>
        <s v="ENSP00000451202"/>
        <s v="ENSP00000451092"/>
        <s v="ENSP00000382982"/>
        <s v="ENSP00000291552"/>
        <s v="ENSP00000369629"/>
        <s v="ENSP00000418705"/>
        <s v="ENSP00000381205"/>
        <s v="ENSP00000420672"/>
        <s v="ENSP00000307863"/>
        <s v="ENSP00000388475"/>
        <s v="ENSP00000466935"/>
        <s v="ENSP00000466167"/>
        <s v="ENSP00000470020"/>
        <s v="ENSP00000256474"/>
        <s v="ENSP00000344757"/>
        <s v="ENSP00000365891"/>
        <s v="ENSP00000469374"/>
        <s v="ENSP00000410537"/>
        <s v="ENSP00000470995"/>
        <s v="ENSP00000372344"/>
        <s v="ENSP00000308780"/>
        <s v="ENSP00000329167"/>
        <s v="ENSP00000425761"/>
        <s v="ENSP00000421681"/>
        <s v="ENSP00000422878"/>
        <s v="ENSP00000425094"/>
        <s v="ENSP00000427516"/>
        <s v="ENSP00000416725"/>
        <s v="ENSP00000427434"/>
        <s v="ENSP00000424482"/>
        <s v="ENSP00000421551"/>
        <s v="ENSP00000298139"/>
        <s v="ENSP00000331327"/>
        <s v="ENSP00000413452"/>
        <s v="ENSP00000415516"/>
        <s v="ENSP00000368368"/>
        <s v="ENSP00000368370"/>
        <s v="ENSP00000435307"/>
        <s v="ENSP00000435624"/>
        <s v="ENSP00000435351"/>
        <s v="ENSP00000436292"/>
        <s v="ENSP00000384863"/>
        <s v="ENSP00000385942"/>
        <s v="ENSP00000385559"/>
        <s v="ENSP00000413853"/>
        <s v="ENSP00000406428"/>
        <s v="ENSP00000393484"/>
        <s v="ENSP00000408190"/>
        <s v="ENSP00000394951"/>
        <s v="ENSP00000407170"/>
        <s v="ENSP00000388927"/>
        <s v="ENSP00000406819"/>
        <s v="ENSP00000390843"/>
        <s v="ENSP00000352271"/>
        <s v="ENSP00000451974"/>
        <s v="ENSP00000412990"/>
        <s v="ENSP00000452598"/>
        <s v="ENSP00000343392"/>
        <s v="ENSP00000451362"/>
        <s v="ENSP00000473569"/>
        <s v="ENSP00000451118"/>
        <s v="ENSP00000451361"/>
        <s v="ENSP00000451252"/>
        <s v="ENSP00000451173"/>
        <s v="ENSP00000452389"/>
        <s v="ENSP00000450780"/>
        <s v="ENSP00000450738"/>
        <s v="ENSP00000360526"/>
        <s v="ENSP00000304308"/>
        <s v="ENSP00000394010"/>
        <s v="ENSP00000399672"/>
        <s v="ENSP00000303015"/>
        <s v="ENSP00000369664"/>
        <s v="ENSP00000385185" u="1"/>
        <s v="ENSP00000300177" u="1"/>
        <s v="ENSP00000443562" u="1"/>
        <s v="ENSP00000463505" u="1"/>
        <s v="ENSP00000390336" u="1"/>
        <s v="ENSP00000452780" u="1"/>
        <s v="ENSP00000470723" u="1"/>
        <s v="ENSP00000376783" u="1"/>
        <s v="ENSP00000469726" u="1"/>
        <s v="ENSP00000440457" u="1"/>
        <s v="ENSP00000462452" u="1"/>
        <s v="ENSP00000344375" u="1"/>
        <s v="ENSP00000339862" u="1"/>
        <s v="ENSP00000377004" u="1"/>
        <s v="ENSP00000331614" u="1"/>
        <s v="ENSP00000404214" u="1"/>
        <s v="ENSP00000381185" u="1"/>
        <s v="ENSP00000342750" u="1"/>
      </sharedItems>
    </cacheField>
    <cacheField name="RefSeq mRNA ID" numFmtId="0">
      <sharedItems containsBlank="1" count="1692">
        <s v="NM_004996.4"/>
        <m/>
        <s v="NM_007313.2"/>
        <s v="NM_005157.5"/>
        <s v="NM_020328.3"/>
        <s v="NM_004302.5"/>
        <s v="NM_020327.3"/>
        <s v="NM_000022.4"/>
        <s v="NM_001322051.1"/>
        <s v="NM_005163.2"/>
        <s v="NM_001014432.1"/>
        <s v="NM_001014431.1"/>
        <s v="NM_001626.5"/>
        <s v="NM_001243028.2"/>
        <s v="NM_001330511.1"/>
        <s v="NM_005465.5"/>
        <s v="NM_181690.2"/>
        <s v="NM_001206729.1"/>
        <s v="NM_004304.4"/>
        <s v="NM_001353765.1"/>
        <s v="NM_152424.4"/>
        <s v="NM_014915.2"/>
        <s v="NM_000038.5"/>
        <s v="NM_001127510.2"/>
        <s v="NM_001127511.2"/>
        <s v="NM_000044.4"/>
        <s v="NM_001348061.1"/>
        <s v="NM_001011645.3"/>
        <s v="NM_001348064.1"/>
        <s v="NM_001654.4"/>
        <s v="NM_001256196.1"/>
        <s v="NM_001256197.1"/>
        <s v="NM_006015.5"/>
        <s v="NM_139135.3"/>
        <s v="NM_020732.3"/>
        <s v="NM_017519.2"/>
        <s v="NM_001346813.1"/>
        <s v="NM_152641.4"/>
        <s v="NM_001347839.1"/>
        <s v="NM_015338.5"/>
        <s v="NM_001164603.1"/>
        <s v="NM_018263.5"/>
        <s v="NM_000051.3"/>
        <s v="NM_001351834.1"/>
        <s v="NM_001351835.1"/>
        <s v="NM_001351836.1"/>
        <s v="NM_001184.3"/>
        <s v="NM_000489.5"/>
        <s v="NM_138270.3"/>
        <s v="NM_001323304.1"/>
        <s v="NM_003600.3"/>
        <s v="NM_198436.2"/>
        <s v="NM_198437.2"/>
        <s v="NM_198435.2"/>
        <s v="NM_198433.2"/>
        <s v="NM_198434.2"/>
        <s v="NM_001284526.1"/>
        <s v="NM_004217.3"/>
        <s v="NM_001313953.2"/>
        <s v="NM_001256834.2"/>
        <s v="NM_001015878.1"/>
        <s v="NM_001015879.1"/>
        <s v="NM_003160.2"/>
        <s v="NM_003502.4"/>
        <s v="NM_181050.2"/>
        <s v="NM_004655.4"/>
        <s v="NM_004048.3"/>
        <s v="NM_004656.4"/>
        <s v="NM_000465.4"/>
        <s v="NM_001282543.1"/>
        <s v="NM_001282545.1"/>
        <s v="NM_001282548.1"/>
        <s v="NM_001282549.1"/>
        <s v="NM_000633.2"/>
        <s v="NM_000657.2"/>
        <s v="NM_001322242.1"/>
        <s v="NM_138578.3"/>
        <s v="NM_001317921.1"/>
        <s v="NM_001317919.1"/>
        <s v="NM_001322240.1"/>
        <s v="NM_001191.3"/>
        <s v="NM_001706.5"/>
        <s v="NM_001130845.1"/>
        <s v="NM_001134738.1"/>
        <s v="NM_001123385.1"/>
        <s v="NM_001123383.1"/>
        <s v="NM_017745.5"/>
        <s v="NM_001123384.1"/>
        <s v="NM_021946.4"/>
        <s v="NM_004327.3"/>
        <s v="NM_021574.2"/>
        <s v="NM_001165.4"/>
        <s v="NM_182962.2"/>
        <s v="NM_000057.3"/>
        <s v="NM_001287247.1"/>
        <s v="NM_001287248.1"/>
        <s v="NM_004333.5"/>
        <s v="NM_001354609.1"/>
        <s v="NM_007300.3"/>
        <s v="NM_007294.3"/>
        <s v="NM_007297.3"/>
        <s v="NM_007298.3"/>
        <s v="NM_007299.3"/>
        <s v="NM_000059.3"/>
        <s v="NM_199051.2"/>
        <s v="NM_001317188.1"/>
        <s v="NM_032043.2"/>
        <s v="NM_000061.2"/>
        <s v="NM_001287344.1"/>
        <s v="NM_001287345.1"/>
        <s v="NM_001013672.4"/>
        <s v="NM_004343.3"/>
        <s v="NM_032415.5"/>
        <s v="NM_005188.3"/>
        <s v="NM_170662.4"/>
        <s v="NM_012116.3"/>
        <s v="NM_001130852.1"/>
        <s v="NM_053056.2"/>
        <s v="NM_001760.4"/>
        <s v="NM_001287427.1"/>
        <s v="NM_001136125.2"/>
        <s v="NM_001136017.3"/>
        <s v="NM_001136126.2"/>
        <s v="NM_001238.3"/>
        <s v="NM_014143.3"/>
        <s v="NM_001267706.1"/>
        <s v="NM_001783.3"/>
        <s v="NM_021601.3"/>
        <s v="NM_001039933.2"/>
        <s v="NM_000626.3"/>
        <s v="NM_021602.3"/>
        <s v="NM_024529.4"/>
        <s v="NM_004360.4"/>
        <s v="NM_016507.3"/>
        <s v="NM_015083.2"/>
        <s v="NM_000075.3"/>
        <s v="NM_001259.6"/>
        <s v="NM_001145306.1"/>
        <s v="NM_001195132.1"/>
        <s v="NM_000077.4"/>
        <s v="NM_058195.3"/>
        <s v="NM_058197.4"/>
        <s v="NM_004936.3"/>
        <s v="NM_078487.2"/>
        <s v="NM_001262.2"/>
        <s v="NM_078626.2"/>
        <s v="NM_004364.4"/>
        <s v="NM_001274.5"/>
        <s v="NM_001244846.1"/>
        <s v="NM_001114122.2"/>
        <s v="NM_001114121.2"/>
        <s v="NM_001005735.1"/>
        <s v="NM_007194.4"/>
        <s v="NM_145862.2"/>
        <s v="NM_001257387.1"/>
        <s v="NM_001304815.1"/>
        <s v="NM_015125.4"/>
        <s v="NM_004380.2"/>
        <s v="NM_001079846.1"/>
        <s v="NM_001012288.2"/>
        <s v="NM_022148.3"/>
        <s v="NM_005211.3"/>
        <s v="NM_001288705.2"/>
        <s v="NM_156039.3"/>
        <s v="NM_000760.3"/>
        <s v="NM_172313.2"/>
        <s v="NM_006565.3"/>
        <s v="NM_001191022.1"/>
        <s v="NM_001903.4"/>
        <s v="NM_001904.3"/>
        <s v="NM_001098209.1"/>
        <s v="NM_001098210.1"/>
        <s v="NM_001202543.1"/>
        <s v="NM_181552.3"/>
        <s v="NM_001913.4"/>
        <s v="NM_181500.3"/>
        <s v="NM_001202544.2"/>
        <s v="NM_001202546.2"/>
        <s v="NM_001202545.2"/>
        <s v="NM_001008540.2"/>
        <s v="NM_003467.2"/>
        <s v="NM_015247.2"/>
        <s v="NM_001042412.1"/>
        <s v="NM_001042355.1"/>
        <s v="NM_001141970.1"/>
        <s v="NM_001141969.1"/>
        <s v="NM_001350.4"/>
        <s v="NM_001254717.1"/>
        <s v="NM_001014796.1"/>
        <s v="NM_006182.2"/>
        <s v="NM_016222.3"/>
        <s v="NM_030621.4"/>
        <s v="NM_177438.2"/>
        <s v="NM_001271282.2"/>
        <s v="NM_001195573.1"/>
        <s v="NM_001005361.2"/>
        <s v="NM_001005360.2"/>
        <s v="NM_001190716.1"/>
        <s v="NM_004945.3"/>
        <s v="NM_001005362.2"/>
        <s v="NM_001130823.3"/>
        <s v="NM_001379.3"/>
        <s v="NM_175629.3"/>
        <s v="NM_022552.4"/>
        <s v="NM_153759.3"/>
        <s v="NM_175630.1"/>
        <s v="NM_032482.2"/>
        <s v="NM_001308007.1"/>
        <s v="NM_003797.4"/>
        <s v="NM_152991.2"/>
        <s v="NM_001330334.1"/>
        <s v="NM_005228.4"/>
        <s v="NM_201284.1"/>
        <s v="NM_201282.1"/>
        <s v="NM_201283.1"/>
        <s v="NM_022051.2"/>
        <s v="NM_001972.4"/>
        <s v="NM_001429.3"/>
        <s v="NM_001430.4"/>
        <s v="NM_005233.6"/>
        <s v="NM_182644.2"/>
        <s v="NM_004439.7"/>
        <s v="NM_001281765.2"/>
        <s v="NM_182472.4"/>
        <s v="NM_001281767.2"/>
        <s v="NM_001281766.2"/>
        <s v="NM_004448.3"/>
        <s v="NM_001289936.1"/>
        <s v="NM_001005862.2"/>
        <s v="NM_001289937.1"/>
        <s v="NM_001289938.1"/>
        <s v="NR_110535.1"/>
        <s v="NM_001982.3"/>
        <s v="NM_001005915.1"/>
        <s v="NM_005235.3"/>
        <s v="NM_001042599.1"/>
        <s v="NM_001136154.1"/>
        <s v="NM_001243428.1"/>
        <s v="NM_182918.4"/>
        <s v="NM_004449.4"/>
        <s v="NM_001331025.1"/>
        <s v="NM_001136155.1"/>
        <s v="NM_001243429.1"/>
        <s v="NM_001122742.1"/>
        <s v="NM_000125.3"/>
        <s v="NM_001122740.1"/>
        <s v="NM_001122741.1"/>
        <s v="NM_001328100.1"/>
        <s v="NM_018638.4"/>
        <s v="NM_001039481.1"/>
        <s v="NM_001987.4"/>
        <s v="NM_130398.4"/>
        <s v="NM_006027.4"/>
        <s v="NM_003686.4"/>
        <s v="NM_004456.4"/>
        <s v="NM_001203247.1"/>
        <s v="NM_001203248.1"/>
        <s v="NM_152998.2"/>
        <s v="NM_001203249.1"/>
        <s v="NM_001008226.1"/>
        <s v="NM_139076.2"/>
        <s v="NM_017709.4"/>
        <s v="NM_203408.3"/>
        <s v="NM_000135.3"/>
        <s v="NM_001286167.2"/>
        <s v="NM_001018112.2"/>
        <s v="NM_001351830.1"/>
        <s v="NM_000136.2"/>
        <s v="NM_001243743.1"/>
        <s v="NM_001243744.1"/>
        <s v="NM_033084.4"/>
        <s v="NM_001319984.1"/>
        <s v="NM_001018115.2"/>
        <s v="NM_021922.2"/>
        <s v="NM_022725.3"/>
        <s v="NM_004629.1"/>
        <s v="NM_000043.6"/>
        <s v="NM_152871.3"/>
        <s v="NM_152872.3"/>
        <s v="NM_001349798.2"/>
        <s v="NM_033632.3"/>
        <s v="NM_018315.5"/>
        <s v="NM_001013415.2"/>
        <s v="NM_001257069.1"/>
        <s v="NM_002007.4"/>
        <s v="NM_020996.2"/>
        <s v="NM_001174067.1"/>
        <s v="NM_023110.2"/>
        <s v="NM_015850.3"/>
        <s v="NM_001174063.1"/>
        <s v="NM_001174065.1"/>
        <s v="NM_001174064.1"/>
        <s v="NM_023105.2"/>
        <s v="NM_023106.2"/>
        <s v="NM_022970.3"/>
        <s v="NM_000141.4"/>
        <s v="NM_001320658.1"/>
        <s v="NM_001144913.1"/>
        <s v="NM_001144914.1"/>
        <s v="NM_001144915.1"/>
        <s v="NM_001144917.1"/>
        <s v="NM_001144918.1"/>
        <s v="NM_001144919.1"/>
        <s v="NM_001320654.1"/>
        <s v="NM_001163213.1"/>
        <s v="NM_000142.4"/>
        <s v="NM_022965.3"/>
        <s v="NM_213647.2"/>
        <s v="NM_002011.4"/>
        <s v="NM_022963.3"/>
        <s v="NM_001291980.1"/>
        <s v="NM_000143.3"/>
        <s v="NM_144997.7"/>
        <s v="NM_144606.6"/>
        <s v="NM_013231.5"/>
        <s v="NM_001346144.1"/>
        <s v="NM_002019.4"/>
        <s v="NM_001160030.1"/>
        <s v="NM_001160031.1"/>
        <s v="NM_004119.2"/>
        <s v="NM_182925.5"/>
        <s v="NM_001354989.1"/>
        <s v="NM_002020.4"/>
        <s v="NM_023067.4"/>
        <s v="NM_003902.4"/>
        <s v="NM_024642.5"/>
        <s v="NM_002049.3"/>
        <s v="NM_032638.4"/>
        <s v="NM_001145661.1"/>
        <s v="NM_001145662.1"/>
        <s v="NM_001002295.2"/>
        <s v="NM_002051.2"/>
        <s v="NM_001130009.3"/>
        <s v="NM_182625.4"/>
        <s v="NM_024009.2"/>
        <s v="NM_001005752.1"/>
        <s v="NM_002067.5"/>
        <s v="NM_002072.4"/>
        <s v="NM_080425.3"/>
        <s v="NM_001077490.2"/>
        <s v="NM_001077488.1"/>
        <s v="NM_000516.5"/>
        <s v="NM_080426.3"/>
        <s v="NM_001077489.3"/>
        <s v="NM_001309840.1"/>
        <s v="NM_016592.3"/>
        <s v="NM_001309842.1"/>
        <s v="NM_013372.7"/>
        <s v="NM_001191323.1"/>
        <s v="NM_000833.4"/>
        <s v="NM_001134407.3"/>
        <s v="NM_001134408.2"/>
        <s v="NM_002107.5"/>
        <s v="NM_000601.6"/>
        <s v="NM_001010932.2"/>
        <s v="NM_001010931.2"/>
        <s v="NM_001010933.2"/>
        <s v="NM_001010934.2"/>
        <s v="NM_003537.3"/>
        <s v="NM_001306179.1"/>
        <s v="NM_000545.6"/>
        <s v="NM_031263.4"/>
        <s v="NM_002140.4"/>
        <s v="NM_031262.3"/>
        <s v="NM_001318188.1"/>
        <s v="NM_001318186.1"/>
        <s v="NM_006361.5"/>
        <s v="NM_001130442.2"/>
        <s v="NM_005343.4"/>
        <s v="NM_176795.4"/>
        <s v="NM_001017963.2"/>
        <s v="NM_005348.3"/>
        <s v="NM_002167.5"/>
        <s v="NM_001282387.1"/>
        <s v="NM_005896.3"/>
        <s v="NM_001282386.1"/>
        <s v="NM_002168.3"/>
        <s v="NM_001289910.1"/>
        <s v="NM_000875.5"/>
        <s v="NM_001291858.1"/>
        <s v="NM_006060.6"/>
        <s v="NM_001291837.1"/>
        <s v="NM_001220765.2"/>
        <s v="NM_001220768.2"/>
        <s v="NM_001291838.1"/>
        <s v="NM_001220771.2"/>
        <s v="NM_001291843.1"/>
        <s v="NM_001291845.1"/>
        <s v="NM_001291841.1"/>
        <s v="NM_001291847.1"/>
        <s v="NM_012481.4"/>
        <s v="NM_001257408.1"/>
        <s v="NM_183229.2"/>
        <s v="NM_183230.2"/>
        <s v="NM_183228.2"/>
        <s v="NM_001257409.1"/>
        <s v="NM_183232.2"/>
        <s v="NM_001257410.1"/>
        <s v="NM_183231.2"/>
        <s v="NM_001257414.1"/>
        <s v="NM_001257411.1"/>
        <s v="NM_001257412.1"/>
        <s v="NM_001257413.1"/>
        <s v="NM_001284514.1"/>
        <s v="NM_002185.5"/>
        <s v="NM_002192.4"/>
        <s v="NM_002460.4"/>
        <s v="NM_002227.3"/>
        <s v="NM_004972.3"/>
        <s v="NM_000215.3"/>
        <s v="NM_006766.4"/>
        <s v="NM_001305878.1"/>
        <s v="NM_002233.4"/>
        <s v="NM_022054.4"/>
        <s v="NM_004187.3"/>
        <s v="NM_001282622.1"/>
        <s v="NM_001353978.1"/>
        <s v="NM_001146702.1"/>
        <s v="NM_021140.3"/>
        <s v="NM_001291415.1"/>
        <s v="NM_001291416.1"/>
        <s v="NM_001291417.1"/>
        <s v="NM_001291421.1"/>
        <s v="NM_002253.3"/>
        <s v="NM_203500.2"/>
        <s v="NM_012289.3"/>
        <s v="NM_000222.2"/>
        <s v="NM_001093772.1"/>
        <s v="NM_173546.3"/>
        <s v="NM_130446.3"/>
        <s v="NM_001197104.1"/>
        <s v="NM_005933.3"/>
        <s v="NM_014727.2"/>
        <s v="NM_170606.2"/>
        <s v="NM_003482.3"/>
        <s v="NM_033360.3"/>
        <s v="NM_004985.4"/>
        <s v="NM_018557.2"/>
        <s v="NM_022143.5"/>
        <s v="NM_001244585.1"/>
        <s v="NM_001270643.1"/>
        <s v="NM_016019.4"/>
        <s v="NM_002755.3"/>
        <s v="NM_030662.3"/>
        <s v="NM_001281435.1"/>
        <s v="NM_003010.4"/>
        <s v="NM_005921.2"/>
        <s v="NM_003954.5"/>
        <s v="NM_002745.4"/>
        <s v="NM_138957.3"/>
        <s v="NM_021960.5"/>
        <s v="NM_001197320.1"/>
        <s v="NM_182763.2"/>
        <s v="NM_001145339.2"/>
        <s v="NM_002392.5"/>
        <s v="NM_001278462.1"/>
        <s v="NM_001145340.2"/>
        <s v="NM_001145337.2"/>
        <s v="NM_002393.5"/>
        <s v="NM_001278519.1"/>
        <s v="NM_001278518.1"/>
        <s v="NM_001278517.1"/>
        <s v="NM_001204171.1"/>
        <s v="NM_001204172.1"/>
        <s v="NM_001278516.1"/>
        <s v="NM_005120.2"/>
        <s v="NM_001145785.2"/>
        <s v="NM_005919.3"/>
        <s v="NM_130803.2"/>
        <s v="NM_130802.2"/>
        <s v="NM_130804.2"/>
        <s v="NM_000244.3"/>
        <s v="NM_130801.2"/>
        <s v="NM_130800.2"/>
        <s v="NM_130799.2"/>
        <s v="NM_001127500.2"/>
        <s v="NM_000245.3"/>
        <s v="NM_001324401.1"/>
        <s v="NM_001354604.1"/>
        <s v="NM_198159.2"/>
        <s v="NM_006722.2"/>
        <s v="NM_198177.2"/>
        <s v="NM_001184967.1"/>
        <s v="NM_000248.3"/>
        <s v="NM_198158.2"/>
        <s v="NM_198178.2"/>
        <s v="NM_001184968.1"/>
        <s v="NM_000249.3"/>
        <s v="NM_001258271.1"/>
        <s v="NM_001167617.2"/>
        <s v="NM_001258274.2"/>
        <s v="NM_001167619.2"/>
        <s v="NM_001167618.2"/>
        <s v="NM_001258273.1"/>
        <s v="NM_005373.2"/>
        <s v="NM_005591.3"/>
        <s v="NM_005590.3"/>
        <s v="NM_000251.2"/>
        <s v="NM_001258281.1"/>
        <s v="NM_000179.2"/>
        <s v="NM_001281492.1"/>
        <s v="NM_001281493.1"/>
        <s v="NM_001281494.1"/>
        <s v="NM_004958.3"/>
        <s v="NM_001128425.1"/>
        <s v="NM_012222.2"/>
        <s v="NM_001293190.1"/>
        <s v="NM_001048171.1"/>
        <s v="NM_001293191.1"/>
        <s v="NM_001048172.1"/>
        <s v="NM_001293195.1"/>
        <s v="NM_001048173.1"/>
        <s v="NM_001048174.1"/>
        <s v="NM_002467.5"/>
        <s v="NM_001354870.1"/>
        <s v="NM_001033082.2"/>
        <s v="NM_001033081.3"/>
        <s v="NM_005376.4"/>
        <s v="NM_005378.6"/>
        <s v="NM_001293231.1"/>
        <s v="NM_001172568.2"/>
        <s v="NM_001172567.2"/>
        <s v="NM_002468.4"/>
        <s v="NM_001172569.2"/>
        <s v="NM_001172566.2"/>
        <s v="NM_002485.4"/>
        <s v="NM_001024688.2"/>
        <s v="NM_001042492.2"/>
        <s v="NM_000267.3"/>
        <s v="NM_001128147.2"/>
        <s v="NM_000268.3"/>
        <s v="NM_181825.2"/>
        <s v="NM_181832.2"/>
        <s v="NM_016418.5"/>
        <s v="NM_181829.2"/>
        <s v="NM_181828.2"/>
        <s v="NM_181831.2"/>
        <s v="NM_181830.2"/>
        <s v="NM_181833.2"/>
        <s v="NM_006164.5"/>
        <s v="NM_001313900.1"/>
        <s v="NM_001145412.3"/>
        <s v="NM_001145413.3"/>
        <s v="NM_020529.2"/>
        <s v="NM_001079668.2"/>
        <s v="NM_003317.3"/>
        <s v="NM_000620.5"/>
        <s v="NM_001204218.1"/>
        <s v="NM_017617.5"/>
        <s v="NM_024408.3"/>
        <s v="NM_000435.3"/>
        <s v="NM_002519.2"/>
        <s v="NM_001321307.1"/>
        <s v="NM_002520.6"/>
        <s v="NM_001355006.1"/>
        <s v="NM_199185.3"/>
        <s v="NM_001037738.2"/>
        <s v="NM_002524.4"/>
        <s v="NM_022455.4"/>
        <s v="NM_172349.2"/>
        <s v="NM_133330.2"/>
        <s v="NM_133331.2"/>
        <s v="NM_133335.3"/>
        <s v="NM_001042424.2"/>
        <s v="NM_133334.2"/>
        <s v="NM_007331.1"/>
        <s v="NM_012229.4"/>
        <s v="NM_001134373.2"/>
        <s v="NM_002529.3"/>
        <s v="NM_001012331.1"/>
        <s v="NM_001007792.1"/>
        <s v="NM_006180.4"/>
        <s v="NM_001018064.2"/>
        <s v="NM_001018065.2"/>
        <s v="NM_001018066.2"/>
        <s v="NM_001007097.2"/>
        <s v="NM_001012338.2"/>
        <s v="NM_002530.3"/>
        <s v="NM_001243101.1"/>
        <s v="NM_001320135.1"/>
        <s v="NM_001007156.2"/>
        <s v="NM_001004486.1"/>
        <s v="NM_001005195.1"/>
        <s v="NM_176072.2"/>
        <s v="NM_176071.2"/>
        <s v="NM_002564.3"/>
        <s v="NM_1324328.1"/>
        <s v="NM_001128168.2"/>
        <s v="NM_001128172.2"/>
        <s v="NM_001324329.1"/>
        <s v="NM_002578.5"/>
        <s v="NM_001128166.2"/>
        <s v="NM_001128167.2"/>
        <s v="NM_024675.3"/>
        <s v="NM_016734.3"/>
        <s v="NM_001280548.1"/>
        <s v="NM_001280547.1"/>
        <s v="NM_001280554.1"/>
        <s v="NM_001280552.1"/>
        <s v="NM_001280549.1"/>
        <s v="NM_001280553.1"/>
        <s v="NM_001280550.1"/>
        <s v="NM_001280555.1"/>
        <s v="NM_001280556.1"/>
        <s v="NM_001280551.1"/>
        <s v="NM_001350075.1"/>
        <s v="NM_018313.4"/>
        <s v="NM_181042.4"/>
        <s v="NM_013340.3"/>
        <s v="NM_006206.5"/>
        <s v="NM_001347827.1"/>
        <s v="NM_002609.4"/>
        <s v="NM_032458.2"/>
        <s v="NM_001015877.1"/>
        <s v="NM_032335.3"/>
        <s v="NM_006218.3"/>
        <s v="NM_181523.3"/>
        <s v="NM_181504.3"/>
        <s v="NM_181524.1"/>
        <s v="NM_001242466.1"/>
        <s v="NM_005027.4"/>
        <s v="NM_002648.3"/>
        <s v="NM_001243186.1"/>
        <s v="NM_002660.2"/>
        <s v="NM_182811.1"/>
        <s v="NM_033238.2"/>
        <s v="NM_033239.2"/>
        <s v="NM_033250.2"/>
        <s v="NM_002675.3"/>
        <s v="NM_033240.2"/>
        <s v="NM_033249.2"/>
        <s v="NM_033244.3"/>
        <s v="NM_033247.2"/>
        <s v="NM_033246.2"/>
        <s v="NM_000534.4"/>
        <s v="NM_001128143.1"/>
        <s v="NM_001128144.1"/>
        <s v="NM_001289408.1"/>
        <s v="NM_001289409.1"/>
        <s v="NM_001321049.1"/>
        <s v="NM_001321051.1"/>
        <s v="NM_000535.6"/>
        <s v="NM_001322007.1"/>
        <s v="NM_001322003.1"/>
        <s v="NM_001322004.1"/>
        <s v="NM_001322008.1"/>
        <s v="NM_001308632.1"/>
        <s v="NM_002691.3"/>
        <s v="NM_001256849.1"/>
        <s v="NM_006231.3"/>
        <s v="NM_003620.3"/>
        <s v="NM_014225.5"/>
        <s v="NM_023014.1"/>
        <s v="NM_001198.4"/>
        <s v="NM_182907.2"/>
        <s v="NM_001083116.3"/>
        <s v="NM_005041.5"/>
        <s v="NM_002734.4"/>
        <s v="NM_001276289.1"/>
        <s v="NM_212472.2"/>
        <s v="NM_212471.2"/>
        <s v="NM_001276290.1"/>
        <s v="NM_006904.6"/>
        <s v="NM_001081640.1"/>
        <s v="NM_001031698.2"/>
        <s v="NM_012272.2"/>
        <s v="NM_006445.3"/>
        <s v="NM_002769.4"/>
        <s v="NM_000264.4"/>
        <s v="NM_001083603.2"/>
        <s v="NM_001083602.2"/>
        <s v="NM_001083607.2"/>
        <s v="NM_001083604.2"/>
        <s v="NM_001083606.2"/>
        <s v="NM_001354919.1"/>
        <s v="NM_000314.6"/>
        <s v="NM_002834.4"/>
        <s v="NM_080601.2"/>
        <s v="NM_001330437.1"/>
        <s v="NM_018890.3"/>
        <s v="NM_006908.5"/>
        <s v="NM_006265.2"/>
        <s v="NM_005732.3"/>
        <s v="NM_001164269.1"/>
        <s v="NM_133487.3"/>
        <s v="NM_002875.4"/>
        <s v="NM_001164270.1"/>
        <s v="NM_001321821.1"/>
        <s v="NM_133509.3"/>
        <s v="NM_001321818.1"/>
        <s v="NM_133510.3"/>
        <s v="NM_058216.3"/>
        <s v="NM_002876.3"/>
        <s v="NM_001142571.1"/>
        <s v="NM_002878.3"/>
        <s v="NM_133629.2"/>
        <s v="NM_003579.4"/>
        <s v="NM_001142548.1"/>
        <s v="NM_001354689.1"/>
        <s v="NM_002880.3"/>
        <s v="NM_000321.2"/>
        <s v="NM_005045.3"/>
        <s v="NM_173054.2"/>
        <s v="NM_020975.6"/>
        <s v="NM_020630.5"/>
        <s v="NM_005614.4"/>
        <s v="NM_001664.4"/>
        <s v="NM_001313943.1"/>
        <s v="NM_001313947.1"/>
        <s v="NM_001256821.1"/>
        <s v="NM_006912.6"/>
        <s v="NM_001256820.1"/>
        <s v="NM_017763.5"/>
        <s v="NM_001305544.1"/>
        <s v="NM_001305545.1"/>
        <s v="NM_002944.2"/>
        <s v="NM_002945.4"/>
        <s v="NM_001754.4"/>
        <s v="NM_001001890.2"/>
        <s v="NM_001122607.1"/>
        <s v="NM_003000.2"/>
        <s v="NM_015559.3"/>
        <s v="NM_001130110.1"/>
        <s v="NM_014159.6"/>
        <s v="NM_001178030.1"/>
        <s v="NM_004630.3"/>
        <s v="NM_201995.2"/>
        <s v="NM_001178031.2"/>
        <s v="NM_201997.2"/>
        <s v="NM_201998.2"/>
        <s v="NM_005877.6"/>
        <s v="NM_012433.3"/>
        <s v="NM_001308824.1"/>
        <s v="NM_001005526.2"/>
        <s v="NM_005475.2"/>
        <s v="NM_001291424.1"/>
        <s v="NM_002351.4"/>
        <s v="NM_001114937.2"/>
        <s v="NM_006304.1"/>
        <s v="NM_001201451.1"/>
        <s v="NM_001201450.1"/>
        <s v="NM_001003652.3"/>
        <s v="NM_005901.5"/>
        <s v="NM_001135937.2"/>
        <s v="NM_005359.5"/>
        <s v="NM_001128849.1"/>
        <s v="NM_001128844.1"/>
        <s v="NM_003072.3"/>
        <s v="NM_001128845.1"/>
        <s v="NM_001128847.1"/>
        <s v="NM_001317946.1"/>
        <s v="NM_001007468.2"/>
        <s v="NM_003073.4"/>
        <s v="NM_006306.3"/>
        <s v="NM_001281463.1"/>
        <s v="NM_005445.3"/>
        <s v="NM_005631.5"/>
        <s v="NM_014390.4"/>
        <s v="NM_003745.1"/>
        <s v="NM_003106.4"/>
        <s v="NM_000346.4"/>
        <s v="NM_003563.3"/>
        <s v="NM_001007229.1"/>
        <s v="NM_001007228.2"/>
        <s v="NM_198291.2"/>
        <s v="NM_005417.4"/>
        <s v="NM_006947.4"/>
        <s v="NM_001267722.1"/>
        <s v="NM_003016.4"/>
        <s v="NM_001195427.1"/>
        <s v="NM_001042749.2"/>
        <s v="NM_001042750.1"/>
        <s v="NM_001282418.1"/>
        <s v="NM_006603.4"/>
        <s v="NM_001042751.1"/>
        <s v="NM_139276.2"/>
        <s v="NM_003150.3"/>
        <s v="NM_213662.1"/>
        <s v="NM_000455.4"/>
        <s v="NM_001272034.1"/>
        <s v="NM_006949.4"/>
        <s v="NM_001127396.2"/>
        <s v="NM_016169.3"/>
        <s v="NM_001178133.1"/>
        <s v="NM_015355.3"/>
        <s v="NM_001321207.1"/>
        <s v="NM_182961.4"/>
        <s v="NM_033071.3"/>
        <s v="NM_001347702.1"/>
        <s v="NM_003189.5"/>
        <s v="NM_001287347.2"/>
        <s v="NM_003200.5"/>
        <s v="NM_001136139.4"/>
        <s v="ENST00000602385"/>
        <s v="NR_001566.1"/>
        <s v="NM_198253.2"/>
        <s v="NM_001193376.1"/>
        <s v="NM_001127208.2"/>
        <s v="NM_017628.4"/>
        <s v="NM_001024847.2"/>
        <s v="NM_003242.5"/>
        <s v="NM_001270508.2"/>
        <s v="NM_006290.3"/>
        <s v="NM_012452.2"/>
        <s v="NM_003820.3"/>
        <s v="NM_001297605.1"/>
        <s v="NM_001276697.1"/>
        <s v="NM_001276761.1"/>
        <s v="NM_001276760.1"/>
        <s v="NM_000546.5"/>
        <s v="NM_001126112.2"/>
        <s v="NM_001276695.1"/>
        <s v="NM_001126113.2"/>
        <s v="NM_001276696.1"/>
        <s v="NM_001276698.1"/>
        <s v="NM_001126118.1"/>
        <s v="NM_001126114.2"/>
        <s v="NM_001126116.1"/>
        <s v="NM_001126117.1"/>
        <s v="NM_001126115.1"/>
        <s v="NM_001276699.1"/>
        <s v="NM_000367.4"/>
        <s v="NM_003300.3"/>
        <s v="NM_145725.2"/>
        <s v="NM_145726.2"/>
        <s v="NM_001199427.1"/>
        <s v="NM_001162426.1"/>
        <s v="NM_001162427.1"/>
        <s v="NM_000368.4"/>
        <s v="NM_000548.4"/>
        <s v="NM_001114382.2"/>
        <s v="NM_001318832.1"/>
        <s v="NM_001077183.2"/>
        <s v="NM_001318827.1"/>
        <s v="NM_001318829.1"/>
        <s v="NM_000369.2"/>
        <s v="NM_001142626.2"/>
        <s v="NM_001018036.2"/>
        <s v="NM_006001.3"/>
        <s v="NM_006758.2"/>
        <s v="NM_001025203.1"/>
        <s v="NM_001025204.1"/>
        <s v="NM_007279.2"/>
        <s v="NM_001012478.1"/>
        <s v="NM_000551.3"/>
        <s v="NM_198156.2"/>
        <s v="NM_000377.2"/>
        <s v="NM_001042424.3"/>
        <s v="NM_000553.5"/>
        <s v="NM_024426.5"/>
        <s v="NM_024424.4"/>
        <s v="NM_000378.5"/>
        <s v="NM_001198551.1"/>
        <s v="NM_001198552.1"/>
        <s v="NM_003400.3"/>
        <s v="NM_005431.2"/>
        <s v="NM_005432.4"/>
        <s v="NM_001100118.1"/>
        <s v="NM_001100119.1"/>
        <s v="NM_006526.2"/>
        <s v="NM_005089.3"/>
        <s v="NM_001048173" u="1"/>
        <s v="NM_181831" u="1"/>
        <s v="NM_001281493" u="1"/>
        <s v="NM_001128845" u="1"/>
        <s v="NM_001256834" u="1"/>
        <s v="NM_183232" u="1"/>
        <s v="NM_001760" u="1"/>
        <s v="NM_003537" u="1"/>
        <s v="NM_003745" u="1"/>
        <s v="NM_001256053" u="1"/>
        <s v="NM_001278462" u="1"/>
        <s v="NM_000038.6" u="1"/>
        <s v="NM_130398" u="1"/>
        <s v="NM_001285829.1" u="1"/>
        <s v="NM_033244" u="1"/>
        <s v="NM_001429" u="1"/>
        <s v="NM_133335" u="1"/>
        <s v="NM_001317946" u="1"/>
        <s v="NM_181524" u="1"/>
        <s v="NM_033360" u="1"/>
        <s v="NM_023029" u="1"/>
        <s v="NM_001042355" u="1"/>
        <s v="NM_181832" u="1"/>
        <s v="NM_015338" u="1"/>
        <s v="NM_001098209" u="1"/>
        <s v="NM_001220767" u="1"/>
        <s v="NM_021960" u="1"/>
        <s v="NM_001018115" u="1"/>
        <s v="NM_001001890" u="1"/>
        <s v="NM_152998" u="1"/>
        <s v="NM_001238" u="1"/>
        <s v="NM_001114937" u="1"/>
        <s v="NM_003954" u="1"/>
        <s v="NM_001258273" u="1"/>
        <s v="NM_005163" u="1"/>
        <s v="NM_001191323" u="1"/>
        <s v="NM_001262" u="1"/>
        <s v="NM_130799" u="1"/>
        <s v="NM_001007226" u="1"/>
        <s v="NM_001128425" u="1"/>
        <s v="NM_181825" u="1"/>
        <s v="NM_001654" u="1"/>
        <s v="NM_199051" u="1"/>
        <s v="NM_017763" u="1"/>
        <s v="NM_181833" u="1"/>
        <s v="NM_001754" u="1"/>
        <s v="NM_015247" u="1"/>
        <s v="NM_001280554" u="1"/>
        <s v="NM_015355" u="1"/>
        <s v="NM_001145785" u="1"/>
        <s v="NM_003563" u="1"/>
        <s v="NM_001018065" u="1"/>
        <s v="NM_001203247" u="1"/>
        <s v="NM_033238" u="1"/>
        <s v="NM_033246" u="1"/>
        <s v="NM_181050" u="1"/>
        <s v="NM_001174063" u="1"/>
        <s v="NM_005348" u="1"/>
        <s v="NM_001195132" u="1"/>
        <s v="NM_000548.5" u="1"/>
        <s v="NM_133629" u="1"/>
        <s v="NM_001007156" u="1"/>
        <s v="NM_001122607" u="1"/>
        <s v="NM_001008226" u="1"/>
        <s v="NM_001257414" u="1"/>
        <s v="NM_021946" u="1"/>
        <s v="NM_130446.4" u="1"/>
        <s v="NM_001142626" u="1"/>
        <s v="NM_003072" u="1"/>
        <s v="NM_006001" u="1"/>
        <s v="NM_031262" u="1"/>
        <s v="NM_000057.4" u="1"/>
        <s v="NM_001144916" u="1"/>
        <s v="NM_006766.5" u="1"/>
        <s v="NM_033239" u="1"/>
        <s v="NM_001015877" u="1"/>
        <s v="NM_005157" u="1"/>
        <s v="NM_001136125" u="1"/>
        <s v="NM_033247" u="1"/>
        <s v="NM_001100118" u="1"/>
        <s v="NM_033071" u="1"/>
        <s v="NM_001083604" u="1"/>
        <s v="NM_005373" u="1"/>
        <s v="NM_005465" u="1"/>
        <s v="NM_001198552" u="1"/>
        <s v="NM_013372" u="1"/>
        <s v="NM_001136155" u="1"/>
        <s v="NM_183228" u="1"/>
        <s v="NM_001664" u="1"/>
        <s v="NM_213662" u="1"/>
        <s v="NM_001048174" u="1"/>
        <s v="NM_145862" u="1"/>
        <s v="NM_001281494" u="1"/>
        <s v="NM_003073" u="1"/>
        <s v="NM_001128846" u="1"/>
        <s v="NM_001278433" u="1"/>
        <s v="NM_175629" u="1"/>
        <s v="NM_001024847" u="1"/>
        <s v="NM_031263" u="1"/>
        <s v="NM_001972" u="1"/>
        <s v="NM_001244846" u="1"/>
        <s v="NM_001272034" u="1"/>
        <s v="NM_177438" u="1"/>
        <s v="NM_001165" u="1"/>
        <s v="NM_001242466" u="1"/>
        <s v="NM_001099412" u="1"/>
        <s v="NM_004302" u="1"/>
        <s v="NM_001220770" u="1"/>
        <s v="NM_181552" u="1"/>
        <s v="NM_181828" u="1"/>
        <s v="NM_213647" u="1"/>
        <s v="NM_183229" u="1"/>
        <s v="NM_005120.3" u="1"/>
        <s v="NM_005590" u="1"/>
        <s v="NM_000601" u="1"/>
        <s v="NM_001195573" u="1"/>
        <s v="NM_001010931" u="1"/>
        <s v="NM_001077183" u="1"/>
        <s v="NM_001220768" u="1"/>
        <s v="NM_002467.6" u="1"/>
        <s v="NM_003482" u="1"/>
        <s v="NM_053056" u="1"/>
        <s v="NM_006603" u="1"/>
        <s v="NM_173054" u="1"/>
        <s v="NM_001284514" u="1"/>
        <s v="NM_033249" u="1"/>
        <s v="NM_032482.3" u="1"/>
        <s v="NM_005359" u="1"/>
        <s v="NM_001178133" u="1"/>
        <s v="NM_001258274" u="1"/>
        <s v="NM_001274" u="1"/>
        <s v="NM_173546" u="1"/>
        <s v="NM_005475" u="1"/>
        <s v="NM_181829" u="1"/>
        <s v="NG_001297605.1" u="1"/>
        <s v="NM_001007227" u="1"/>
        <s v="NM_005591" u="1"/>
        <s v="NM_001018036" u="1"/>
        <s v="NM_015083" u="1"/>
        <s v="NM_001280555" u="1"/>
        <s v="NM_002468.5" u="1"/>
        <s v="NM_001281765" u="1"/>
        <s v="NM_002011" u="1"/>
        <s v="NM_015559" u="1"/>
        <s v="NM_001982" u="1"/>
        <s v="NM_003467" u="1"/>
        <s v="NM_006304" u="1"/>
        <s v="NM_001122740" u="1"/>
        <s v="NM_001127396" u="1"/>
        <s v="NM_001018066" u="1"/>
        <s v="NM_001203248" u="1"/>
        <s v="NM_001259" u="1"/>
        <s v="NM_001135937" u="1"/>
        <s v="NM_001174064" u="1"/>
        <s v="NM_006904" u="1"/>
        <s v="NM_001012478" u="1"/>
        <s v="NM_005376" u="1"/>
        <s v="NM_006912" u="1"/>
        <s v="NM_130800" u="1"/>
        <s v="NM_001012338" u="1"/>
        <s v="NM_001191" u="1"/>
        <s v="NM_004304" u="1"/>
        <s v="NM_021574" u="1"/>
        <s v="NM_023067" u="1"/>
        <s v="NM_001204218" u="1"/>
        <s v="NM_001783" u="1"/>
        <s v="NM_002020" u="1"/>
        <s v="NM_018313" u="1"/>
        <s v="NM_001145306" u="1"/>
        <s v="NM_002769.5" u="1"/>
        <s v="NM_001281435" u="1"/>
        <s v="NM_001144917" u="1"/>
        <s v="NM_001243186" u="1"/>
        <s v="NM_001005360" u="1"/>
        <s v="NM_001015878" u="1"/>
        <s v="NM_002520" u="1"/>
        <s v="NM_001136126" u="1"/>
        <s v="NM_001100119" u="1"/>
        <s v="NM_001256053.1" u="1"/>
        <s v="NM_001184" u="1"/>
        <s v="NM_130801" u="1"/>
        <s v="NM_001083605" u="1"/>
        <s v="NM_201282" u="1"/>
        <s v="NM_001134407" u="1"/>
        <s v="NM_001007097" u="1"/>
        <s v="NM_001282545" u="1"/>
        <s v="NM_139076" u="1"/>
        <s v="NM_005877" u="1"/>
        <s v="NM_001128166" u="1"/>
        <s v="NM_139276" u="1"/>
        <s v="NM_000620" u="1"/>
        <s v="NM_007194" u="1"/>
        <s v="NM_001128847" u="1"/>
        <s v="NM_001162426" u="1"/>
        <s v="NM_006206" u="1"/>
        <s v="NM_007294" u="1"/>
        <s v="NM_006306" u="1"/>
        <s v="NM_001430.5" u="1"/>
        <s v="NM_033084" u="1"/>
        <s v="NM_006722" u="1"/>
        <s v="NM_005378" u="1"/>
        <s v="NM_130802" u="1"/>
        <s v="NM_001099413" u="1"/>
        <s v="NM_001141970" u="1"/>
        <s v="NM_001309840" u="1"/>
        <s v="NM_016222" u="1"/>
        <s v="NM_201283" u="1"/>
        <s v="NM_001220771" u="1"/>
        <s v="NM_000321" u="1"/>
        <s v="NM_001031698" u="1"/>
        <s v="NM_080601" u="1"/>
        <s v="NM_007279" u="1"/>
        <s v="NM_001287424" u="1"/>
        <s v="NM_006015" u="1"/>
        <s v="NM_004630" u="1"/>
        <s v="NM_001291415" u="1"/>
        <s v="NM_001008540" u="1"/>
        <s v="NM_001130110" u="1"/>
        <s v="NM_001010932" u="1"/>
        <s v="NM_018315" u="1"/>
        <s v="NM_001220769" u="1"/>
        <s v="NM_006231" u="1"/>
        <s v="NM_003686" u="1"/>
        <s v="NM_001007468" u="1"/>
        <s v="NM_001284515" u="1"/>
        <s v="NM_002530" u="1"/>
        <s v="NM_001007230" u="1"/>
        <s v="NM_130803" u="1"/>
        <s v="NM_000022" u="1"/>
        <s v="NM_201284" u="1"/>
        <s v="NM_012222" u="1"/>
        <s v="NM_016507" u="1"/>
        <s v="NM_153759" u="1"/>
        <s v="NM_001287344" u="1"/>
        <s v="NM_000222" u="1"/>
        <s v="NM_000314" u="1"/>
        <s v="NM_001276695" u="1"/>
        <s v="NM_001007228" u="1"/>
        <s v="NM_002007" u="1"/>
        <s v="NM_002107" u="1"/>
        <s v="NM_001172566" u="1"/>
        <s v="NM_001280556" u="1"/>
        <s v="NM_001012331" u="1"/>
        <s v="NM_003579" u="1"/>
        <s v="NM_001122741" u="1"/>
        <s v="NM_001042750" u="1"/>
        <s v="NM_001203249" u="1"/>
        <s v="NM_001254717" u="1"/>
        <s v="NM_005188" u="1"/>
        <s v="NM_006908" u="1"/>
        <s v="NM_001190716" u="1"/>
        <s v="NM_001206729" u="1"/>
        <s v="NM_030621" u="1"/>
        <s v="NM_130804" u="1"/>
        <s v="NM_014915" u="1"/>
        <s v="NM_001174065" u="1"/>
        <s v="NM_001379" u="1"/>
        <s v="NM_001134738" u="1"/>
        <s v="NM_000215" u="1"/>
        <s v="NM_001005409" u="1"/>
        <s v="NM_181690" u="1"/>
        <s v="NM_005896" u="1"/>
        <s v="NM_001987" u="1"/>
        <s v="NM_007297" u="1"/>
        <s v="NM_020630" u="1"/>
        <s v="NM_001243027" u="1"/>
        <s v="NM_001267706" u="1"/>
        <s v="NM_002140" u="1"/>
        <s v="NM_001144918" u="1"/>
        <s v="NM_002524" u="1"/>
        <s v="NM_005089" u="1"/>
        <s v="NM_001270507" u="1"/>
        <s v="NM_001005361" u="1"/>
        <s v="NM_001015879" u="1"/>
        <s v="NM_182811" u="1"/>
        <s v="NM_012116" u="1"/>
        <s v="NM_004217" u="1"/>
        <s v="NM_001014431" u="1"/>
        <s v="NM_001145337" u="1"/>
        <s v="NM_024408" u="1"/>
        <s v="NM_001127500" u="1"/>
        <s v="NM_001128147" u="1"/>
        <s v="NM_001083606" u="1"/>
        <s v="NM_032415" u="1"/>
        <s v="NM_004333" u="1"/>
        <s v="NM_024424" u="1"/>
        <s v="NM_001134408" u="1"/>
        <s v="NM_001204171" u="1"/>
        <s v="NM_144606" u="1"/>
        <s v="NM_001127510" u="1"/>
        <s v="NM_001142548" u="1"/>
        <s v="NM_000516" u="1"/>
        <s v="NM_001003652" u="1"/>
        <s v="NM_199185" u="1"/>
        <s v="NM_001136017" u="1"/>
        <s v="NM_001128167" u="1"/>
        <s v="NM_003189" u="1"/>
        <s v="NM_058216" u="1"/>
        <s v="NM_007298" u="1"/>
        <s v="NM_006218" u="1"/>
        <s v="NM_001128848" u="1"/>
        <s v="NM_001162427" u="1"/>
        <s v="NM_014225" u="1"/>
        <s v="NM_001288705" u="1"/>
        <s v="NM_002233" u="1"/>
        <s v="NM_001197104" u="1"/>
        <s v="NM_002609" u="1"/>
        <s v="NM_006526" u="1"/>
        <s v="NM_024009" u="1"/>
        <s v="NM_003797" u="1"/>
        <s v="NM_001256196" u="1"/>
        <s v="NM_001626.6" u="1"/>
        <s v="NM_000125" u="1"/>
        <s v="NM_016418" u="1"/>
        <s v="NM_133487" u="1"/>
        <s v="NM_172313" u="1"/>
        <s v="NM_000141" u="1"/>
        <s v="NM_001220772" u="1"/>
        <s v="NM_012433" u="1"/>
        <s v="NM_001005862" u="1"/>
        <s v="NM_006027" u="1"/>
        <s v="NM_016734" u="1"/>
        <s v="NM_000633" u="1"/>
        <s v="NM_007299" u="1"/>
        <s v="NM_001141969" u="1"/>
        <s v="NM_020732" u="1"/>
        <s v="NM_001291416" u="1"/>
        <s v="NM_001114121" u="1"/>
        <s v="NM_201995" u="1"/>
        <s v="NM_000833" u="1"/>
        <s v="NM_001243428" u="1"/>
        <s v="NM_001287435" u="1"/>
        <s v="NM_001010933" u="1"/>
        <s v="NM_001005752" u="1"/>
        <s v="NM_001126118" u="1"/>
        <s v="NM_001282386" u="1"/>
        <s v="NM_022725" u="1"/>
        <s v="NM_001037738" u="1"/>
        <s v="NM_004119" u="1"/>
        <s v="NM_001198" u="1"/>
        <s v="NM_002734" u="1"/>
        <s v="NM_002834" u="1"/>
        <s v="NM_001284526" u="1"/>
        <s v="NM_004327" u="1"/>
        <s v="NM_000142" u="1"/>
        <s v="NM_024426" u="1"/>
        <s v="NM_001127208" u="1"/>
        <s v="NM_001287345" u="1"/>
        <s v="NM_004343" u="1"/>
        <s v="NM_001276696" u="1"/>
        <s v="NM_000534" u="1"/>
        <s v="NM_000626" u="1"/>
        <s v="NM_001007229" u="1"/>
        <s v="NM_002019" u="1"/>
        <s v="NM_001280547" u="1"/>
        <s v="NM_024642" u="1"/>
        <s v="NM_001130009" u="1"/>
        <s v="NM_001130852" u="1"/>
        <s v="NM_001172567" u="1"/>
        <s v="NM_002227" u="1"/>
        <s v="NM_001013672" u="1"/>
        <s v="NM_014143" u="1"/>
        <s v="NM_001281767" u="1"/>
        <s v="NM_002051" u="1"/>
        <s v="NM_006060" u="1"/>
        <s v="NM_002519" u="1"/>
        <s v="NM_170606" u="1"/>
        <s v="NM_001122742" u="1"/>
        <s v="NM_002351" u="1"/>
        <s v="NM_001042751" u="1"/>
        <s v="NM_014727" u="1"/>
        <s v="NM_001083116" u="1"/>
        <s v="NM_001174066" u="1"/>
        <s v="NM_000043" u="1"/>
        <s v="NM_000135" u="1"/>
        <s v="NM_000051" u="1"/>
        <s v="NM_000143" u="1"/>
        <s v="NM_001042749" u="1"/>
        <s v="NM_152424" u="1"/>
        <s v="NM_000251" u="1"/>
        <s v="NM_000435" u="1"/>
        <s v="NM_000535" u="1"/>
        <s v="NM_004360" u="1"/>
        <s v="NM_000551" u="1"/>
        <s v="NM_001429.4" u="1"/>
        <s v="NM_001079846" u="1"/>
        <s v="NM_201997" u="1"/>
        <s v="NM_004936" u="1"/>
        <s v="NM_022051" u="1"/>
        <s v="NM_022143" u="1"/>
        <s v="NM_001243028" u="1"/>
        <s v="NM_078626" u="1"/>
        <s v="NM_006445" u="1"/>
        <s v="NM_001145340" u="1"/>
        <s v="NM_006361" u="1"/>
        <s v="NM_001144919" u="1"/>
        <s v="NM_001278516" u="1"/>
        <s v="NM_001202543" u="1"/>
        <s v="NM_182907" u="1"/>
        <s v="NM_002460" u="1"/>
        <s v="NM_001270508" u="1"/>
        <s v="NM_001005362" u="1"/>
        <s v="NM_001256820" u="1"/>
        <s v="NM_032043" u="1"/>
        <s v="NM_002660" u="1"/>
        <s v="NM_000044" u="1"/>
        <s v="NM_000136" u="1"/>
        <s v="NM_001014432" u="1"/>
        <s v="NM_002944" u="1"/>
        <s v="NM_020327" u="1"/>
        <s v="NM_032335" u="1"/>
        <s v="NM_000244" u="1"/>
        <s v="NM_001007792" u="1"/>
        <s v="NM_001083607" u="1"/>
        <s v="NM_001142571" u="1"/>
        <s v="NM_004629" u="1"/>
        <s v="NM_001167617" u="1"/>
        <s v="NM_001204172" u="1"/>
        <s v="NM_001127511" u="1"/>
        <s v="NM_001160030" u="1"/>
        <s v="NM_012452" u="1"/>
        <s v="NM_001130442" u="1"/>
        <s v="NM_001128168" u="1"/>
        <s v="NM_001184967" u="1"/>
        <s v="NM_152641" u="1"/>
        <s v="NM_201998" u="1"/>
        <s v="NM_004945" u="1"/>
        <s v="NM_001128849" u="1"/>
        <s v="NM_001287424.1" u="1"/>
        <s v="NM_000760" u="1"/>
        <s v="NM_198433" u="1"/>
        <s v="NM_001193376" u="1"/>
        <s v="NM_002253" u="1"/>
        <s v="NM_002529" u="1"/>
        <s v="NM_018638" u="1"/>
        <s v="NM_001257387" u="1"/>
        <s v="NM_001042599" u="1"/>
        <s v="NM_001654.5" u="1"/>
        <s v="NM_022552" u="1"/>
        <s v="NM_001256197" u="1"/>
        <s v="NM_002745" u="1"/>
        <s v="NM_015355.4" u="1"/>
        <s v="NM_012229" u="1"/>
        <s v="NM_002945" u="1"/>
        <s v="NM_020328" u="1"/>
        <s v="NM_000061" u="1"/>
        <s v="NM_000245" u="1"/>
        <s v="NM_024529" u="1"/>
        <s v="NM_080425" u="1"/>
        <s v="NM_001309842" u="1"/>
        <s v="NM_001127500.3" u="1"/>
        <s v="NM_001114382" u="1"/>
        <s v="NM_001220773" u="1"/>
        <s v="NM_000545" u="1"/>
        <s v="NM_000553" u="1"/>
        <s v="NM_001291417" u="1"/>
        <s v="NM_001114122" u="1"/>
        <s v="NM_001243429" u="1"/>
        <s v="NM_198434" u="1"/>
        <s v="NM_001010934" u="1"/>
        <s v="NM_018263" u="1"/>
        <s v="NM_001243027.2" u="1"/>
        <s v="NM_182625" u="1"/>
        <s v="NM_001033081" u="1"/>
        <s v="NM_001282387" u="1"/>
        <s v="NM_000038" u="1"/>
        <s v="NM_182925" u="1"/>
        <s v="NM_006947" u="1"/>
        <s v="NM_001280550" u="1"/>
        <s v="NM_001130823" u="1"/>
        <s v="NM_004439" u="1"/>
        <s v="NM_080426" u="1"/>
        <s v="NM_000346" u="1"/>
        <s v="NM_020529" u="1"/>
        <s v="NM_001081640" u="1"/>
        <s v="NM_000546" u="1"/>
        <s v="NM_007300" u="1"/>
        <s v="NM_004655" u="1"/>
        <s v="NM_001243101" u="1"/>
        <s v="NM_001280548" u="1"/>
        <s v="NM_001145661" u="1"/>
        <s v="NM_022054" u="1"/>
        <s v="NM_001172568" u="1"/>
        <s v="NM_005157.6" u="1"/>
        <s v="NM_006164" u="1"/>
        <s v="NM_198435" u="1"/>
        <s v="NM_006180" u="1"/>
        <s v="NM_138270" u="1"/>
        <s v="NM_001287246" u="1"/>
        <s v="NM_182918" u="1"/>
        <s v="NM_001257410" u="1"/>
        <s v="NM_004048" u="1"/>
        <s v="NM_002755" u="1"/>
        <s v="NM_001204213" u="1"/>
        <s v="NM_001174067" u="1"/>
        <s v="NM_004448" u="1"/>
        <s v="NM_003000" u="1"/>
        <s v="NM_022970" u="1"/>
        <s v="NM_004364" u="1"/>
        <s v="NM_004456" u="1"/>
        <s v="NM_001257408" u="1"/>
        <s v="NM_032638" u="1"/>
        <s v="NM_001195286" u="1"/>
        <s v="NM_000455" u="1"/>
        <s v="NM_003200" u="1"/>
        <s v="NM_004380" u="1"/>
        <s v="NM_004656" u="1"/>
        <s v="NM_001354609" u="1"/>
        <s v="NM_003300" u="1"/>
        <s v="NM_003400" u="1"/>
        <s v="NM_001114382,2" u="1"/>
        <s v="NM_213647.3" u="1"/>
        <s v="NM_003600" u="1"/>
        <s v="NM_198436" u="1"/>
        <s v="NM_002072" u="1"/>
        <s v="NM_006265" u="1"/>
        <s v="NM_004972" u="1"/>
        <s v="NM_001164270" u="1"/>
        <s v="NM_018557" u="1"/>
        <s v="NM_022455" u="1"/>
        <s v="NM_002648" u="1"/>
        <s v="NM_006565" u="1"/>
        <s v="NM_001278517" u="1"/>
        <s v="NM_001202544" u="1"/>
        <s v="NM_001042412" u="1"/>
        <s v="NM_006949" u="1"/>
        <s v="NM_030662" u="1"/>
        <s v="NM_001256821" u="1"/>
        <s v="NM_000248" u="1"/>
        <s v="NM_022963" u="1"/>
        <s v="NM_001136139" u="1"/>
        <s v="NM_001145339" u="1"/>
        <s v="NM_004449" u="1"/>
        <s v="NM_002880" u="1"/>
        <s v="NM_000264" u="1"/>
        <s v="NM_005901" u="1"/>
        <s v="NM_000548" u="1"/>
        <s v="NM_001167618" u="1"/>
        <s v="NM_001160031" u="1"/>
        <s v="NM_001282548" u="1"/>
        <s v="NM_002049" u="1"/>
        <s v="NM_022148" u="1"/>
        <s v="NM_001282418" u="1"/>
        <s v="NM_198253" u="1"/>
        <s v="NM_198437" u="1"/>
        <s v="NM_006182" u="1"/>
        <s v="NM_001256849" u="1"/>
        <s v="NM_130446" u="1"/>
        <s v="NM_001287435.1" u="1"/>
        <s v="NM_006290" u="1"/>
        <s v="NM_156039" u="1"/>
        <s v="NM_001017963" u="1"/>
        <s v="NM_182644" u="1"/>
        <s v="NM_006758" u="1"/>
        <s v="NM_006766" u="1"/>
        <s v="NM_001042492" u="1"/>
        <s v="NM_000057" u="1"/>
        <s v="NM_001276760" u="1"/>
        <s v="NM_000249" u="1"/>
        <s v="NM_018890" u="1"/>
        <s v="NM_003010" u="1"/>
        <s v="NM_001243432" u="1"/>
        <s v="NM_001018112" u="1"/>
        <s v="NM_000465" u="1"/>
        <s v="NM_001220774" u="1"/>
        <s v="NM_000657" u="1"/>
        <s v="NM_012481" u="1"/>
        <s v="NM_212471" u="1"/>
        <s v="NM_001126112" u="1"/>
        <s v="NM_003502" u="1"/>
        <s v="NM_004958" u="1"/>
        <s v="NM_001195427" u="1"/>
        <s v="NM_001287427" u="1"/>
        <s v="NM_203500" u="1"/>
        <s v="NM_001291418" u="1"/>
        <s v="NM_001039481" u="1"/>
        <s v="NM_003902" u="1"/>
        <s v="NM_004304.5" u="1"/>
        <s v="NM_005211" u="1"/>
        <s v="NM_001033082" u="1"/>
        <s v="NM_014390" u="1"/>
        <s v="NM_138957" u="1"/>
        <s v="NM_021601" u="1"/>
        <s v="NM_022965" u="1"/>
        <s v="NM_001280551" u="1"/>
        <s v="NM_182961" u="1"/>
        <s v="NM_001146702" u="1"/>
        <s v="NM_023110" u="1"/>
        <s v="NM_001287347" u="1"/>
        <s v="NM_001123383" u="1"/>
        <s v="NM_212472" u="1"/>
        <s v="NM_014159" u="1"/>
        <s v="NM_001280549" u="1"/>
        <s v="NM_001184.4" u="1"/>
        <s v="NM_002067" u="1"/>
        <s v="NM_001145662" u="1"/>
        <s v="NM_002167" u="1"/>
        <s v="NM_001172569" u="1"/>
        <s v="NM_001286167" u="1"/>
        <s v="NM_152871" u="1"/>
        <s v="NM_002467" u="1"/>
        <s v="NM_005120" u="1"/>
        <s v="NM_001287247" u="1"/>
        <s v="NM_007194.3" u="1"/>
        <s v="ENST00000363312" u="1"/>
        <s v="NM_001145412" u="1"/>
        <s v="NM_001257411" u="1"/>
        <s v="NM_002675" u="1"/>
        <s v="NM_170662" u="1"/>
        <s v="NM_000059" u="1"/>
        <s v="NM_021602" u="1"/>
        <s v="NM_176072" u="1"/>
        <s v="NM_001204214" u="1"/>
        <s v="NM_002691" u="1"/>
        <s v="NM_002875" u="1"/>
        <s v="NM_000075" u="1"/>
        <s v="NM_001324281.1" u="1"/>
        <s v="NM_182962" u="1"/>
        <s v="NM_000267" u="1"/>
        <s v="NM_032458" u="1"/>
        <s v="NM_000367" u="1"/>
        <s v="NM_001903" u="1"/>
        <s v="NM_006206.6" u="1"/>
        <s v="NM_001257409" u="1"/>
        <s v="NM_007313" u="1"/>
        <s v="NM_032482" u="1"/>
        <s v="NM_001144913" u="1"/>
        <s v="NM_024675" u="1"/>
        <s v="NM_198156" u="1"/>
        <s v="NM_016592" u="1"/>
        <s v="NM_002168" u="1"/>
        <s v="NM_016222.4" u="1"/>
        <s v="NM_000875" u="1"/>
        <s v="NM_152872" u="1"/>
        <s v="NM_003620" u="1"/>
        <s v="NM_002192" u="1"/>
        <s v="NM_002468" u="1"/>
        <s v="NM_003820" u="1"/>
        <s v="NM_001025203" u="1"/>
        <s v="NM_001077490" u="1"/>
        <s v="NM_002392" u="1"/>
        <s v="NM_001278518" u="1"/>
        <s v="NM_001243743" u="1"/>
        <s v="NM_001202545" u="1"/>
        <s v="NM_182763" u="1"/>
        <s v="NM_016169" u="1"/>
        <s v="NM_001276290" u="1"/>
        <s v="NM_133510" u="1"/>
        <s v="NM_002876" u="1"/>
        <s v="NM_001048171" u="1"/>
        <s v="NM_001164269" u="1"/>
        <s v="NM_000268" u="1"/>
        <s v="NM_006015.6" u="1"/>
        <s v="NM_001128172" u="1"/>
        <s v="NM_001077488" u="1"/>
        <s v="NM_000368" u="1"/>
        <s v="NM_001904" u="1"/>
        <s v="NM_005921" u="1"/>
        <s v="NM_001005915" u="1"/>
        <s v="NM_001167619" u="1"/>
        <s v="NM_001011645" u="1"/>
        <s v="NM_004985" u="1"/>
        <s v="NM_020975" u="1"/>
        <s v="NM_002185" u="1"/>
        <s v="NM_182472" u="1"/>
        <s v="NM_001079668" u="1"/>
        <s v="NM_002393" u="1"/>
        <s v="NM_002485" u="1"/>
        <s v="NM_002769" u="1"/>
        <s v="NM_181500" u="1"/>
        <s v="NM_005614" u="1"/>
        <s v="NM_002877" u="1"/>
        <s v="NM_000314.7" u="1"/>
        <s v="NM_000077" u="1"/>
        <s v="NM_172349" u="1"/>
        <s v="NM_001276761" u="1"/>
        <s v="NM_003106" u="1"/>
        <s v="NM_023105" u="1"/>
        <s v="NM_000369" u="1"/>
        <s v="NM_000377" u="1"/>
        <s v="NM_001913" u="1"/>
        <s v="NM_001134373" u="1"/>
        <s v="NM_001291421" u="1"/>
        <s v="NM_001220775" u="1"/>
        <s v="NM_007331" u="1"/>
        <s v="NM_198158" u="1"/>
        <s v="NM_001199427" u="1"/>
        <s v="NM_001126113" u="1"/>
        <s v="NM_001285829" u="1"/>
        <s v="NM_001005735" u="1"/>
        <s v="NM_001258271" u="1"/>
        <s v="NM_002578" u="1"/>
        <s v="NM_001258281" u="1"/>
        <s v="NM_001287246.1" u="1"/>
        <s v="NM_005431" u="1"/>
        <s v="NM_002878" u="1"/>
        <s v="NM_001002295" u="1"/>
        <s v="NM_001430" u="1"/>
        <s v="NM_001706" u="1"/>
        <s v="NM_004187" u="1"/>
        <s v="NM_005631" u="1"/>
        <s v="NM_023014" u="1"/>
        <s v="NM_023106" u="1"/>
        <s v="NM_001257069" u="1"/>
        <s v="NM_001280552" u="1"/>
        <s v="NM_001178030" u="1"/>
        <s v="NM_001204213.1" u="1"/>
        <s v="NM_000378" u="1"/>
        <s v="NM_198159" u="1"/>
        <s v="NM_001123384" u="1"/>
        <s v="NM_001130845" u="1"/>
        <s v="NM_001039933" u="1"/>
        <s v="NM_004217.4" u="1"/>
        <s v="NM_024408.4" u="1"/>
        <s v="NM_198291" u="1"/>
        <s v="NM_152991" u="1"/>
        <s v="NM_138578" u="1"/>
        <s v="NM_013231" u="1"/>
        <s v="NM_001287248" u="1"/>
        <s v="NM_005432" u="1"/>
        <s v="NM_006218.4" u="1"/>
        <s v="NM_001013415" u="1"/>
        <s v="NM_001145413" u="1"/>
        <s v="NM_001257412" u="1"/>
        <s v="NM_001271282" u="1"/>
        <s v="NM_000179" u="1"/>
        <s v="NM_003016" u="1"/>
        <s v="NM_005732" u="1"/>
        <s v="NM_001282622" u="1"/>
        <s v="NM_021922" u="1"/>
        <s v="NM_014225.6" u="1"/>
        <s v="NM_001144914" u="1"/>
        <s v="NM_003797.5" u="1"/>
        <s v="NM_001197320" u="1"/>
        <s v="NM_001267722" u="1"/>
        <s v="NM_058195" u="1"/>
        <s v="NM_004996" u="1"/>
        <s v="NM_005041" u="1"/>
        <s v="NM_005233" u="1"/>
        <s v="NM_005417" u="1"/>
        <s v="NM_001128143" u="1"/>
        <s v="NM_001025204" u="1"/>
        <s v="NM_001083602" u="1"/>
        <s v="NM_017617" u="1"/>
        <s v="NM_017709" u="1"/>
        <s v="NM_001278519" u="1"/>
        <s v="NM_133330" u="1"/>
        <s v="NM_013340" u="1"/>
        <s v="NM_001202546" u="1"/>
        <s v="NM_001048172" u="1"/>
        <s v="NM_001042424" u="1"/>
        <s v="NM_015125" u="1"/>
        <s v="NM_001281492" u="1"/>
        <s v="NM_001128173" u="1"/>
        <s v="NM_001128844" u="1"/>
        <s v="NM_001077489" u="1"/>
        <s v="NM_005933" u="1"/>
        <s v="NM_003317" u="1"/>
        <s v="NM_001276289" u="1"/>
        <s v="NM_198177" u="1"/>
        <s v="NM_078487" u="1"/>
        <s v="NM_001291418.1" u="1"/>
        <s v="NM_021140" u="1"/>
        <s v="NM_001098210" u="1"/>
        <s v="NM_033240" u="1"/>
        <s v="NM_181504" u="1"/>
        <s v="NM_133331" u="1"/>
        <s v="NM_002227.4" u="1"/>
        <s v="NM_033632" u="1"/>
        <s v="NM_012289" u="1"/>
        <s v="NM_000489" u="1"/>
        <s v="NM_001220766" u="1"/>
        <s v="NM_203408" u="1"/>
        <s v="NM_003150" u="1"/>
        <s v="NM_003242" u="1"/>
        <s v="NM_001220776" u="1"/>
        <s v="NM_198178" u="1"/>
        <s v="NM_001005195" u="1"/>
        <s v="NM_001126114" u="1"/>
        <s v="NM_175630" u="1"/>
        <s v="NM_000135.4" u="1"/>
        <s v="NM_005027" u="1"/>
        <s v="NM_020996" u="1"/>
        <s v="NM_005235" u="1"/>
        <s v="NM_001191322" u="1"/>
        <s v="NM_015850" u="1"/>
        <s v="NM_017519" u="1"/>
        <s v="NM_005343" u="1"/>
        <s v="NM_001350" u="1"/>
        <s v="NM_001626" u="1"/>
        <s v="NM_005919" u="1"/>
        <s v="NM_001163213" u="1"/>
        <s v="NM_000535.7" u="1"/>
        <s v="NM_006445.4" u="1"/>
        <s v="NM_001093772" u="1"/>
        <s v="NM_001280553" u="1"/>
        <s v="NM_001178031" u="1"/>
        <s v="NM_001204214.1" u="1"/>
        <s v="NM_183230" u="1"/>
        <s v="NM_176795" u="1"/>
        <s v="NM_001123385" u="1"/>
        <s v="NM_001244584" u="1"/>
        <s v="NM_001018064" u="1"/>
        <s v="NM_001005526" u="1"/>
        <s v="NM_005228" u="1"/>
        <s v="NM_133509" u="1"/>
        <s v="NM_001004486" u="1"/>
        <s v="NM_017628" u="1"/>
        <s v="NM_033250" u="1"/>
        <s v="NM_001257413" u="1"/>
        <s v="NM_145725" u="1"/>
        <s v="NM_139135" u="1"/>
        <s v="NM_181830" u="1"/>
        <s v="NM_183231" u="1"/>
        <s v="NM_001191022" u="1"/>
        <s v="NM_003160" u="1"/>
        <s v="NM_001014796" u="1"/>
        <s v="NM_001144915" u="1"/>
        <s v="NM_144997" u="1"/>
        <s v="NM_005045" u="1"/>
        <s v="NM_001281463" u="1"/>
        <s v="NM_133334" u="1"/>
        <s v="NM_001128144" u="1"/>
        <s v="NM_001083603" u="1"/>
        <s v="NM_005445" u="1"/>
        <s v="NM_001198551" u="1"/>
        <s v="NM_181523" u="1"/>
        <s v="NM_145726" u="1"/>
        <s v="NM_001136154" u="1"/>
        <s v="NM_001282543" u="1"/>
        <s v="NM_017745" u="1"/>
      </sharedItems>
    </cacheField>
    <cacheField name="Transcript length (including UTRs and CDS)" numFmtId="0">
      <sharedItems containsString="0" containsBlank="1" containsNumber="1" containsInteger="1" minValue="93" maxValue="27748"/>
    </cacheField>
    <cacheField name="Transcript type" numFmtId="0">
      <sharedItems containsBlank="1"/>
    </cacheField>
    <cacheField name="Transcript name" numFmtId="0">
      <sharedItems containsBlank="1"/>
    </cacheField>
    <cacheField name="LRG display in Ensembl transcript ID" numFmtId="0">
      <sharedItems containsBlank="1"/>
    </cacheField>
    <cacheField name="CCDS ID" numFmtId="0">
      <sharedItems containsBlank="1"/>
    </cacheField>
    <cacheField name="CDS Length" numFmtId="0">
      <sharedItems containsString="0" containsBlank="1" containsNumber="1" containsInteger="1" minValue="0" maxValue="26394"/>
    </cacheField>
    <cacheField name="Preferred?" numFmtId="0">
      <sharedItems containsBlank="1"/>
    </cacheField>
    <cacheField name="List?" numFmtId="0">
      <sharedItems count="2">
        <s v="Y"/>
        <s v="N"/>
      </sharedItems>
    </cacheField>
    <cacheField name="Display Name" numFmtId="0">
      <sharedItems containsBlank="1" count="3010">
        <s v="NM_004996.4 (Preferred)"/>
        <s v=""/>
        <s v="NM_007313.2"/>
        <s v="NM_005157.5 (Preferred)"/>
        <s v="NM_020328.3"/>
        <s v="NM_004302.5 (Preferred)"/>
        <s v="NM_020327.3"/>
        <s v="NM_000022.4 (Preferred)"/>
        <s v="NM_001322051.1"/>
        <s v="NM_005163.2 (Preferred)"/>
        <s v="NM_001014432.1"/>
        <s v="NM_001014431.1"/>
        <s v="NM_001626.5 (Preferred)"/>
        <s v="NM_001243028.2"/>
        <s v="NM_001330511.1"/>
        <s v="NM_005465.5 (Preferred)"/>
        <s v="NM_181690.2"/>
        <s v="NM_001206729.1"/>
        <s v="NM_004304.4 (Preferred)"/>
        <s v="NM_001353765.1"/>
        <s v="NM_152424.4 (Preferred)"/>
        <s v="NM_014915.2 (Preferred)"/>
        <s v="NM_000038.5 (Preferred)"/>
        <s v="NM_001127510.2"/>
        <s v="NM_001127511.2"/>
        <s v="NM_000044.4 (Preferred)"/>
        <s v="NM_001348061.1"/>
        <s v="NM_001011645.3"/>
        <s v="NM_001348064.1"/>
        <s v="NM_001654.4 (Preferred)"/>
        <s v="NM_001256196.1"/>
        <s v="NM_001256197.1"/>
        <s v="NM_006015.5 (Preferred)"/>
        <s v="NM_139135.3"/>
        <s v="NM_020732.3 (Preferred)"/>
        <s v="NM_017519.2"/>
        <s v="NM_001346813.1"/>
        <s v="NM_152641.4 (Preferred)"/>
        <s v="NM_001347839.1"/>
        <s v="NM_015338.5 (Preferred)"/>
        <s v="NM_001164603.1"/>
        <s v="NM_018263.5 (Preferred)"/>
        <s v="NM_000051.3 (Preferred)"/>
        <s v="NM_001351834.1"/>
        <s v="NM_001351835.1"/>
        <s v="NM_001351836.1"/>
        <s v="NM_001184.3 (Preferred)"/>
        <s v="NM_000489.5 (Preferred)"/>
        <s v="NM_138270.3"/>
        <s v="NM_001323304.1"/>
        <s v="NM_003600.3 (Preferred)"/>
        <s v="NM_198436.2"/>
        <s v="NM_198437.2"/>
        <s v="NM_198435.2"/>
        <s v="NM_198433.2"/>
        <s v="NM_198434.2"/>
        <s v="NM_001284526.1"/>
        <s v="NM_004217.3 (Preferred)"/>
        <s v="NM_001313953.2"/>
        <s v="NM_001256834.2"/>
        <s v="NM_001015878.1 (Preferred)"/>
        <s v="NM_001015879.1"/>
        <s v="NM_003160.2 (Preferred)"/>
        <s v="NM_003502.4 (Preferred)"/>
        <s v="NM_181050.2"/>
        <s v="NM_004655.4 (Preferred)"/>
        <s v="NM_004048.3 (Preferred)"/>
        <s v="NM_004656.4 (Preferred)"/>
        <s v="NM_000465.4 (Preferred)"/>
        <s v="NM_001282543.1"/>
        <s v="NM_001282545.1"/>
        <s v="NM_001282548.1"/>
        <s v="NM_001282549.1"/>
        <s v="NM_000633.2 (Preferred)"/>
        <s v="NM_000657.2"/>
        <s v="NM_001322242.1"/>
        <s v="NM_138578.3"/>
        <s v="NM_001317921.1"/>
        <s v="NM_001317919.1"/>
        <s v="NM_001322240.1"/>
        <s v="NM_001191.3 (Preferred)"/>
        <s v="NM_001706.5 (Preferred)"/>
        <s v="NM_001130845.1"/>
        <s v="NM_001134738.1"/>
        <s v="NM_001123385.1 (Preferred)"/>
        <s v="NM_001123383.1"/>
        <s v="NM_017745.5"/>
        <s v="NM_001123384.1"/>
        <s v="NM_021946.4 (Preferred)"/>
        <s v="NM_004327.3 (Preferred)"/>
        <s v="NM_021574.2"/>
        <s v="NM_001165.4 (Preferred)"/>
        <s v="NM_182962.2"/>
        <s v="NM_000057.3 (Preferred)"/>
        <s v="NM_001287247.1"/>
        <s v="NM_001287248.1"/>
        <s v="NM_004333.5 (Preferred)"/>
        <s v="NM_001354609.1"/>
        <s v="NM_007300.3"/>
        <s v="NM_007294.3 (Preferred)"/>
        <s v="NM_007297.3"/>
        <s v="NM_007298.3"/>
        <s v="NM_007299.3"/>
        <s v="NM_000059.3 (Preferred)"/>
        <s v="NM_199051.2 (Preferred)"/>
        <s v="NM_001317188.1"/>
        <s v="NM_032043.2 (Preferred)"/>
        <s v="NM_000061.2 (Preferred)"/>
        <s v="NM_001287344.1"/>
        <s v="NM_001287345.1"/>
        <s v="NM_001013672.4 (Preferred)"/>
        <s v="NM_004343.3 (Preferred)"/>
        <s v="NM_032415.5 (Preferred)"/>
        <s v="NM_005188.3 (Preferred)"/>
        <s v="NM_170662.4 (Preferred)"/>
        <s v="NM_012116.3 (Preferred)"/>
        <s v="NM_001130852.1"/>
        <s v="NM_053056.2 (Preferred)"/>
        <s v="NM_001760.4 (Preferred)"/>
        <s v="NM_001287427.1"/>
        <s v="NM_001136125.2"/>
        <s v="NM_001136017.3"/>
        <s v="NM_001136126.2"/>
        <s v="NM_001238.3 (Preferred)"/>
        <s v="NM_014143.3 (Preferred)"/>
        <s v="NM_001267706.1"/>
        <s v="NM_001783.3 (Preferred)"/>
        <s v="NM_021601.3"/>
        <s v="NM_001039933.2"/>
        <s v="NM_000626.3 (Preferred)"/>
        <s v="NM_021602.3"/>
        <s v="NM_024529.4 (Preferred)"/>
        <s v="NM_004360.4 (Preferred)"/>
        <s v="NM_016507.3 (Preferred)"/>
        <s v="NM_015083.2"/>
        <s v="NM_000075.3 (Preferred)"/>
        <s v="NM_001259.6 (Preferred)"/>
        <s v="NM_001145306.1"/>
        <s v="NM_001195132.1"/>
        <s v="NM_000077.4 (Preferred)"/>
        <s v="NM_058195.3"/>
        <s v="NM_058197.4"/>
        <s v="NM_004936.3 (Preferred)"/>
        <s v="NM_078487.2"/>
        <s v="NM_001262.2 (Preferred)"/>
        <s v="NM_078626.2"/>
        <s v="NM_004364.4 (Preferred)"/>
        <s v="NM_001274.5 (Preferred)"/>
        <s v="NM_001244846.1"/>
        <s v="NM_001114122.2"/>
        <s v="NM_001114121.2"/>
        <s v="NM_001005735.1"/>
        <s v="NM_007194.4 (Preferred)"/>
        <s v="NM_145862.2"/>
        <s v="NM_001257387.1"/>
        <s v="NM_001304815.1"/>
        <s v="NM_015125.4 (Preferred)"/>
        <s v="NM_004380.2 (Preferred)"/>
        <s v="NM_001079846.1"/>
        <s v="NM_001012288.2"/>
        <s v="NM_022148.3 (Preferred)"/>
        <s v="NM_005211.3 (Preferred)"/>
        <s v="NM_001288705.2"/>
        <s v="NM_156039.3 (Preferred)"/>
        <s v="NM_000760.3"/>
        <s v="NM_172313.2"/>
        <s v="NM_006565.3 (Preferred)"/>
        <s v="NM_001191022.1"/>
        <s v="NM_001903.4 (Preferred)"/>
        <s v="NM_001904.3 (Preferred)"/>
        <s v="NM_001098209.1"/>
        <s v="NM_001098210.1"/>
        <s v="NM_001202543.1"/>
        <s v="NM_181552.3 (Preferred)"/>
        <s v="NM_001913.4"/>
        <s v="NM_181500.3"/>
        <s v="NM_001202544.2"/>
        <s v="NM_001202546.2"/>
        <s v="NM_001202545.2"/>
        <s v="NM_001008540.2"/>
        <s v="NM_003467.2 (Preferred)"/>
        <s v="NM_015247.2 (Preferred)"/>
        <s v="NM_001042412.1"/>
        <s v="NM_001042355.1"/>
        <s v="NM_001141970.1"/>
        <s v="NM_001141969.1"/>
        <s v="NM_001350.4 (Preferred)"/>
        <s v="NM_001254717.1"/>
        <s v="NM_001014796.1 (Preferred)"/>
        <s v="NM_006182.2"/>
        <s v="NM_016222.3 (Preferred)"/>
        <s v="NM_030621.4"/>
        <s v="NM_177438.2 (Preferred)"/>
        <s v="NM_001271282.2"/>
        <s v="NM_001195573.1"/>
        <s v="NM_001005361.2"/>
        <s v="NM_001005360.2 (Preferred)"/>
        <s v="NM_001190716.1"/>
        <s v="NM_004945.3"/>
        <s v="NM_001005362.2"/>
        <s v="NM_001130823.3"/>
        <s v="NM_001379.3 (Preferred)"/>
        <s v="NM_175629.3"/>
        <s v="NM_022552.4 (Preferred)"/>
        <s v="NM_153759.3"/>
        <s v="NM_175630.1"/>
        <s v="NM_032482.2 (Preferred)"/>
        <s v="NM_001308007.1 (Preferred)"/>
        <s v="NM_003797.4"/>
        <s v="NM_152991.2"/>
        <s v="NM_001330334.1"/>
        <s v="NM_005228.4 (Preferred)"/>
        <s v="NM_201284.1"/>
        <s v="NM_201282.1"/>
        <s v="NM_201283.1"/>
        <s v="NM_022051.2 (Preferred)"/>
        <s v="NM_001972.4 (Preferred)"/>
        <s v="NM_001429.3 (Preferred)"/>
        <s v="NM_001430.4 (Preferred)"/>
        <s v="NM_005233.6 (Preferred)"/>
        <s v="NM_182644.2"/>
        <s v="NM_004439.7 (Preferred)"/>
        <s v="NM_001281765.2"/>
        <s v="NM_182472.4"/>
        <s v="NM_001281767.2"/>
        <s v="NM_001281766.2"/>
        <s v="NM_004448.3"/>
        <s v="NM_001289936.1"/>
        <s v="NM_001005862.2"/>
        <s v="NM_001289937.1"/>
        <s v="NM_001289938.1"/>
        <s v="NR_110535.1"/>
        <s v="NM_001982.3 (Preferred)"/>
        <s v="NM_001005915.1"/>
        <s v="NM_005235.3 (Preferred)"/>
        <s v="NM_001042599.1"/>
        <s v="NM_001136154.1"/>
        <s v="NM_001243428.1 (Preferred)"/>
        <s v="NM_182918.4"/>
        <s v="NM_004449.4"/>
        <s v="NM_001331025.1"/>
        <s v="NM_001136155.1"/>
        <s v="NM_001243429.1"/>
        <s v="NM_001122742.1"/>
        <s v="NM_000125.3 (Preferred)"/>
        <s v="NM_001122740.1"/>
        <s v="NM_001122741.1"/>
        <s v="NM_001328100.1"/>
        <s v="NM_018638.4 (Preferred)"/>
        <s v="NM_001039481.1"/>
        <s v="NM_001987.4 (Preferred)"/>
        <s v="NM_130398.4"/>
        <s v="NM_006027.4"/>
        <s v="NM_003686.4 (Preferred)"/>
        <s v="NM_004456.4 (Preferred)"/>
        <s v="NM_001203247.1"/>
        <s v="NM_001203248.1"/>
        <s v="NM_152998.2"/>
        <s v="NM_001203249.1"/>
        <s v="NM_001008226.1 (Preferred)"/>
        <s v="NM_139076.2 (Preferred)"/>
        <s v="NM_017709.4 (Preferred)"/>
        <s v="NM_203408.3 (Preferred)"/>
        <s v="NM_000135.3 (Preferred)"/>
        <s v="NM_001286167.2"/>
        <s v="NM_001018112.2"/>
        <s v="NM_001351830.1"/>
        <s v="NM_000136.2 (Preferred)"/>
        <s v="NM_001243743.1"/>
        <s v="NM_001243744.1"/>
        <s v="NM_033084.4 (Preferred)"/>
        <s v="NM_001319984.1"/>
        <s v="NM_001018115.2"/>
        <s v="NM_021922.2 (Preferred)"/>
        <s v="NM_022725.3 (Preferred)"/>
        <s v="NM_004629.1 (Preferred)"/>
        <s v="NM_000043.6 (Preferred)"/>
        <s v="NM_152871.3"/>
        <s v="NM_152872.3"/>
        <s v="NM_001349798.2"/>
        <s v="NM_033632.3 (Preferred)"/>
        <s v="NM_018315.5"/>
        <s v="NM_001013415.2"/>
        <s v="NM_001257069.1"/>
        <s v="NM_002007.4 (Preferred)"/>
        <s v="NM_020996.2 (Preferred)"/>
        <s v="NM_001174067.1"/>
        <s v="NM_023110.2 (Preferred)"/>
        <s v="NM_015850.3"/>
        <s v="NM_001174063.1"/>
        <s v="NM_001174065.1"/>
        <s v="NM_001174064.1"/>
        <s v="NM_023105.2"/>
        <s v="NM_023106.2"/>
        <s v="NM_022970.3"/>
        <s v="NM_000141.4 (Preferred)"/>
        <s v="NM_001320658.1"/>
        <s v="NM_001144913.1"/>
        <s v="NM_001144914.1"/>
        <s v="NM_001144915.1"/>
        <s v="NM_001144917.1"/>
        <s v="NM_001144918.1"/>
        <s v="NM_001144919.1"/>
        <s v="NM_001320654.1"/>
        <s v="NM_001163213.1 (Preferred)"/>
        <s v="NM_000142.4"/>
        <s v="NM_022965.3"/>
        <s v="NM_213647.2"/>
        <s v="NM_002011.4 (Preferred)"/>
        <s v="NM_022963.3"/>
        <s v="NM_001291980.1"/>
        <s v="NM_000143.3 (Preferred)"/>
        <s v="NM_144997.7 (Preferred)"/>
        <s v="NM_144606.6"/>
        <s v="NM_013231.5 (Preferred)"/>
        <s v="NM_001346144.1"/>
        <s v="NM_002019.4 (Preferred)"/>
        <s v="NM_001160030.1"/>
        <s v="NM_001160031.1"/>
        <s v="NM_004119.2 (Preferred)"/>
        <s v="NM_182925.5 (Preferred)"/>
        <s v="NM_001354989.1"/>
        <s v="NM_002020.4"/>
        <s v="NM_023067.4 (Preferred)"/>
        <s v="NM_003902.4 (Preferred)"/>
        <s v="NM_024642.5 (Preferred)"/>
        <s v="NM_002049.3 (Preferred)"/>
        <s v="NM_032638.4"/>
        <s v="NM_001145661.1 (Preferred)"/>
        <s v="NM_001145662.1"/>
        <s v="NM_001002295.2"/>
        <s v="NM_002051.2"/>
        <s v="NM_001130009.3 (Preferred)"/>
        <s v="NM_182625.4"/>
        <s v="NM_024009.2 (Preferred)"/>
        <s v="NM_001005752.1"/>
        <s v="NM_002067.5 (Preferred)"/>
        <s v="NM_002072.4 (Preferred)"/>
        <s v="NM_080425.3 (Preferred)"/>
        <s v="NM_001077490.2"/>
        <s v="NM_001077488.1"/>
        <s v="NM_000516.5"/>
        <s v="NM_080426.3"/>
        <s v="NM_001077489.3"/>
        <s v="NM_001309840.1"/>
        <s v="NM_016592.3"/>
        <s v="NM_001309842.1"/>
        <s v="NM_013372.7 (Preferred)"/>
        <s v="NM_001191323.1"/>
        <s v="NM_000833.4"/>
        <s v="NM_001134407.3 (Preferred)"/>
        <s v="NM_001134408.2"/>
        <s v="NM_002107.5 (Preferred)"/>
        <s v="NM_000601.6 (Preferred)"/>
        <s v="NM_001010932.2"/>
        <s v="NM_001010931.2"/>
        <s v="NM_001010933.2"/>
        <s v="NM_001010934.2"/>
        <s v="NM_003537.3 (Preferred)"/>
        <s v="NM_001306179.1 (Preferred)"/>
        <s v="NM_000545.6"/>
        <s v="NM_031263.4"/>
        <s v="NM_002140.4 (Preferred)"/>
        <s v="NM_031262.3"/>
        <s v="NM_001318188.1"/>
        <s v="NM_001318186.1"/>
        <s v="NM_006361.5 (Preferred)"/>
        <s v="NM_001130442.2"/>
        <s v="NM_005343.4 (Preferred)"/>
        <s v="NM_176795.4"/>
        <s v="NM_001017963.2 (Preferred)"/>
        <s v="NM_005348.3"/>
        <s v="NM_002167.5 (Preferred)"/>
        <s v="NM_001282387.1"/>
        <s v="NM_005896.3 (Preferred)"/>
        <s v="NM_001282386.1"/>
        <s v="NM_002168.3 (Preferred)"/>
        <s v="NM_001289910.1"/>
        <s v="NM_000875.5 (Preferred)"/>
        <s v="NM_001291858.1"/>
        <s v="NM_006060.6 (Preferred)"/>
        <s v="NM_001291837.1"/>
        <s v="NM_001220765.2"/>
        <s v="NM_001220768.2"/>
        <s v="NM_001291838.1"/>
        <s v="NM_001220771.2"/>
        <s v="NM_001291843.1"/>
        <s v="NM_001291845.1"/>
        <s v="NM_001291841.1"/>
        <s v="NM_001291847.1"/>
        <s v="NM_012481.4 (Preferred)"/>
        <s v="NM_001257408.1"/>
        <s v="NM_183229.2"/>
        <s v="NM_183230.2"/>
        <s v="NM_183228.2"/>
        <s v="NM_001257409.1"/>
        <s v="NM_183232.2"/>
        <s v="NM_001257410.1"/>
        <s v="NM_183231.2"/>
        <s v="NM_001257414.1"/>
        <s v="NM_001257411.1"/>
        <s v="NM_001257412.1"/>
        <s v="NM_001257413.1"/>
        <s v="NM_001284514.1"/>
        <s v="NM_002185.5 (Preferred)"/>
        <s v="NM_002192.4 (Preferred)"/>
        <s v="NM_002460.4 (Preferred)"/>
        <s v="NM_002227.3 (Preferred)"/>
        <s v="NM_004972.3 (Preferred)"/>
        <s v="NM_000215.3 (Preferred)"/>
        <s v="NM_006766.4 (Preferred)"/>
        <s v="NM_001305878.1"/>
        <s v="NM_002233.4 (Preferred)"/>
        <s v="NM_022054.4 (Preferred)"/>
        <s v="NM_004187.3 (Preferred)"/>
        <s v="NM_001282622.1"/>
        <s v="NM_001353978.1"/>
        <s v="NM_001146702.1"/>
        <s v="NM_021140.3 (Preferred)"/>
        <s v="NM_001291415.1"/>
        <s v="NM_001291416.1"/>
        <s v="NM_001291417.1"/>
        <s v="NM_001291421.1"/>
        <s v="NM_002253.3 (Preferred)"/>
        <s v="NM_203500.2 (Preferred)"/>
        <s v="NM_012289.3"/>
        <s v="NM_000222.2 (Preferred)"/>
        <s v="NM_001093772.1"/>
        <s v="NM_173546.3 (Preferred)"/>
        <s v="NM_130446.3 (Preferred)"/>
        <s v="NM_001197104.1 (Preferred)"/>
        <s v="NM_005933.3"/>
        <s v="NM_014727.2 (Preferred)"/>
        <s v="NM_170606.2 (Preferred)"/>
        <s v="NM_003482.3 (Preferred)"/>
        <s v="NM_033360.3"/>
        <s v="NM_004985.4 (Preferred)"/>
        <s v="NM_018557.2 (Preferred)"/>
        <s v="NM_022143.5 (Preferred)"/>
        <s v="NM_001244585.1"/>
        <s v="NM_001270643.1"/>
        <s v="NM_016019.4 (Preferred)"/>
        <s v="NM_002755.3 (Preferred)"/>
        <s v="NM_030662.3 (Preferred)"/>
        <s v="NM_001281435.1 (Preferred)"/>
        <s v="NM_003010.4"/>
        <s v="NM_005921.2 (Preferred)"/>
        <s v="NM_003954.5 (Preferred)"/>
        <s v="NM_002745.4 (Preferred)"/>
        <s v="NM_138957.3"/>
        <s v="NM_021960.5 (Preferred)"/>
        <s v="NM_001197320.1"/>
        <s v="NM_182763.2"/>
        <s v="NM_001145339.2"/>
        <s v="NM_002392.5 (Preferred)"/>
        <s v="NM_001278462.1"/>
        <s v="NM_001145340.2"/>
        <s v="NM_001145337.2"/>
        <s v="NM_002393.5 (Preferred)"/>
        <s v="NM_001278519.1"/>
        <s v="NM_001278518.1"/>
        <s v="NM_001278517.1"/>
        <s v="NM_001204171.1"/>
        <s v="NM_001204172.1"/>
        <s v="NM_001278516.1"/>
        <s v="NM_005120.2 (Preferred)"/>
        <s v="NM_001145785.2 (Preferred)"/>
        <s v="NM_005919.3"/>
        <s v="NM_130803.2"/>
        <s v="NM_130802.2"/>
        <s v="NM_130804.2"/>
        <s v="NM_000244.3 (Preferred)"/>
        <s v="NM_130801.2"/>
        <s v="NM_130800.2"/>
        <s v="NM_130799.2"/>
        <s v="NM_001127500.2 (Preferred)"/>
        <s v="NM_000245.3"/>
        <s v="NM_001324401.1"/>
        <s v="NM_001354604.1"/>
        <s v="NM_198159.2 (Preferred)"/>
        <s v="NM_006722.2"/>
        <s v="NM_198177.2"/>
        <s v="NM_001184967.1"/>
        <s v="NM_000248.3"/>
        <s v="NM_198158.2"/>
        <s v="NM_198178.2"/>
        <s v="NM_001184968.1"/>
        <s v="NM_000249.3 (Preferred)"/>
        <s v="NM_001258271.1"/>
        <s v="NM_001167617.2"/>
        <s v="NM_001258274.2"/>
        <s v="NM_001167619.2"/>
        <s v="NM_001167618.2"/>
        <s v="NM_001258273.1"/>
        <s v="NM_005373.2 (Preferred)"/>
        <s v="NM_005591.3 (Preferred)"/>
        <s v="NM_005590.3"/>
        <s v="NM_000251.2 (Preferred)"/>
        <s v="NM_001258281.1"/>
        <s v="NM_000179.2 (Preferred)"/>
        <s v="NM_001281492.1"/>
        <s v="NM_001281493.1"/>
        <s v="NM_001281494.1"/>
        <s v="NM_004958.3 (Preferred)"/>
        <s v="NM_001128425.1 (Preferred)"/>
        <s v="NM_012222.2"/>
        <s v="NM_001293190.1"/>
        <s v="NM_001048171.1"/>
        <s v="NM_001293191.1"/>
        <s v="NM_001048172.1"/>
        <s v="NM_001293195.1"/>
        <s v="NM_001048173.1"/>
        <s v="NM_001048174.1"/>
        <s v="NM_002467.5 (Preferred)"/>
        <s v="NM_001354870.1"/>
        <s v="NM_001033082.2"/>
        <s v="NM_001033081.3"/>
        <s v="NM_005376.4"/>
        <s v="NM_005378.6"/>
        <s v="NM_001293231.1 (Preferred)"/>
        <s v="NM_001172568.2"/>
        <s v="NM_001172567.2 (Preferred)"/>
        <s v="NM_002468.4"/>
        <s v="NM_001172569.2"/>
        <s v="NM_001172566.2"/>
        <s v="NM_002485.4 (Preferred)"/>
        <s v="NM_001024688.2"/>
        <s v="NM_001042492.2 (Preferred)"/>
        <s v="NM_000267.3"/>
        <s v="NM_001128147.2"/>
        <s v="NM_000268.3 (Preferred)"/>
        <s v="NM_181825.2"/>
        <s v="NM_181832.2"/>
        <s v="NM_016418.5"/>
        <s v="NM_181829.2"/>
        <s v="NM_181828.2"/>
        <s v="NM_181831.2"/>
        <s v="NM_181830.2"/>
        <s v="NM_181833.2"/>
        <s v="NM_006164.5 (Preferred)"/>
        <s v="NM_001313900.1"/>
        <s v="NM_001145412.3"/>
        <s v="NM_001145413.3"/>
        <s v="NM_020529.2 (Preferred)"/>
        <s v="NM_001079668.2 (Preferred)"/>
        <s v="NM_003317.3"/>
        <s v="NM_000620.5 (Preferred)"/>
        <s v="NM_001204218.1"/>
        <s v="NM_017617.5 (Preferred)"/>
        <s v="NM_024408.3 (Preferred)"/>
        <s v="NM_000435.3 (Preferred)"/>
        <s v="NM_002519.2 (Preferred)"/>
        <s v="NM_001321307.1"/>
        <s v="NM_002520.6 (Preferred)"/>
        <s v="NM_001355006.1"/>
        <s v="NM_199185.3"/>
        <s v="NM_001037738.2"/>
        <s v="NM_002524.4 (Preferred)"/>
        <s v="NM_022455.4 (Preferred)"/>
        <s v="NM_172349.2"/>
        <s v="NM_133330.2 (Preferred)"/>
        <s v="NM_133331.2"/>
        <s v="NM_133335.3"/>
        <s v="NM_001042424.2"/>
        <s v="NM_133334.2"/>
        <s v="NM_007331.1"/>
        <s v="NM_012229.4"/>
        <s v="NM_001134373.2 (Preferred)"/>
        <s v="NM_002529.3 (Preferred)"/>
        <s v="NM_001012331.1"/>
        <s v="NM_001007792.1"/>
        <s v="NM_006180.4 (Preferred)"/>
        <s v="NM_001018064.2"/>
        <s v="NM_001018065.2"/>
        <s v="NM_001018066.2"/>
        <s v="NM_001007097.2"/>
        <s v="NM_001012338.2 (Preferred)"/>
        <s v="NM_002530.3"/>
        <s v="NM_001243101.1"/>
        <s v="NM_001320135.1"/>
        <s v="NM_001007156.2"/>
        <s v="NM_001004486.1 (Preferred)"/>
        <s v="NM_001005195.1 (Preferred)"/>
        <s v="NM_176072.2"/>
        <s v="NM_176071.2 (Preferred)"/>
        <s v="NM_002564.3"/>
        <s v="NM_1324328.1"/>
        <s v="NM_001128168.2"/>
        <s v="NM_001128172.2"/>
        <s v="NM_001324329.1"/>
        <s v="NM_002578.5"/>
        <s v="NM_001128166.2 (Preferred)"/>
        <s v="NM_001128167.2"/>
        <s v="NM_024675.3 (Preferred)"/>
        <s v="NM_016734.3 (Preferred)"/>
        <s v="NM_001280548.1"/>
        <s v="NM_001280547.1"/>
        <s v="NM_001280554.1"/>
        <s v="NM_001280552.1"/>
        <s v="NM_001280549.1"/>
        <s v="NM_001280553.1"/>
        <s v="NM_001280550.1"/>
        <s v="NM_001280555.1"/>
        <s v="NM_001280556.1"/>
        <s v="NM_001280551.1"/>
        <s v="NM_001350075.1"/>
        <s v="NM_018313.4 (Preferred)"/>
        <s v="NM_181042.4"/>
        <s v="NM_013340.3 (Preferred)"/>
        <s v="NM_006206.5 (Preferred)"/>
        <s v="NM_001347827.1"/>
        <s v="NM_002609.4 (Preferred)"/>
        <s v="NM_032458.2"/>
        <s v="NM_001015877.1 (Preferred)"/>
        <s v="NM_032335.3"/>
        <s v="NM_006218.3 (Preferred)"/>
        <s v="NM_181523.3 (Preferred)"/>
        <s v="NM_181504.3"/>
        <s v="NM_181524.1"/>
        <s v="NM_001242466.1"/>
        <s v="NM_005027.4 (Preferred)"/>
        <s v="NM_002648.3 (Preferred)"/>
        <s v="NM_001243186.1"/>
        <s v="NM_002660.2 (Preferred)"/>
        <s v="NM_182811.1"/>
        <s v="NM_033238.2"/>
        <s v="NM_033239.2 (Preferred)"/>
        <s v="NM_033250.2"/>
        <s v="NM_002675.3"/>
        <s v="NM_033240.2"/>
        <s v="NM_033249.2"/>
        <s v="NM_033244.3"/>
        <s v="NM_033247.2"/>
        <s v="NM_033246.2"/>
        <s v="NM_000534.4 (Preferred)"/>
        <s v="NM_001128143.1"/>
        <s v="NM_001128144.1"/>
        <s v="NM_001289408.1"/>
        <s v="NM_001289409.1"/>
        <s v="NM_001321049.1"/>
        <s v="NM_001321051.1"/>
        <s v="NM_000535.6 (Preferred)"/>
        <s v="NM_001322007.1"/>
        <s v="NM_001322003.1"/>
        <s v="NM_001322004.1"/>
        <s v="NM_001322008.1"/>
        <s v="NM_001308632.1 (Preferred)"/>
        <s v="NM_002691.3"/>
        <s v="NM_001256849.1"/>
        <s v="NM_006231.3 (Preferred)"/>
        <s v="NM_003620.3 (Preferred)"/>
        <s v="NM_014225.5 (Preferred)"/>
        <s v="NM_023014.1 (Preferred)"/>
        <s v="NM_001198.4 (Preferred)"/>
        <s v="NM_182907.2"/>
        <s v="NM_001083116.3"/>
        <s v="NM_005041.5"/>
        <s v="NM_002734.4 (Preferred)"/>
        <s v="NM_001276289.1"/>
        <s v="NM_212472.2"/>
        <s v="NM_212471.2"/>
        <s v="NM_001276290.1"/>
        <s v="NM_006904.6 (Preferred)"/>
        <s v="NM_001081640.1"/>
        <s v="NM_001031698.2 (Preferred)"/>
        <s v="NM_012272.2"/>
        <s v="NM_006445.3 (Preferred)"/>
        <s v="NM_002769.4 (Preferred)"/>
        <s v="NM_000264.4 (Preferred)"/>
        <s v="NM_001083603.2"/>
        <s v="NM_001083602.2"/>
        <s v="NM_001083607.2"/>
        <s v="NM_001083604.2"/>
        <s v="NM_001083606.2"/>
        <s v="NM_001354919.1"/>
        <s v="NM_000314.6 (Preferred)"/>
        <s v="NM_002834.4 (Preferred)"/>
        <s v="NM_080601.2"/>
        <s v="NM_001330437.1"/>
        <s v="NM_018890.3 (Preferred)"/>
        <s v="NM_006908.5"/>
        <s v="NM_006265.2 (Preferred)"/>
        <s v="NM_005732.3 (Preferred)"/>
        <s v="NM_001164269.1"/>
        <s v="NM_133487.3 (Preferred)"/>
        <s v="NM_002875.4"/>
        <s v="NM_001164270.1"/>
        <s v="NM_001321821.1"/>
        <s v="NM_133509.3 (Preferred)"/>
        <s v="NM_001321818.1"/>
        <s v="NM_133510.3"/>
        <s v="NM_058216.3 (Preferred)"/>
        <s v="NM_002876.3"/>
        <s v="NM_001142571.1 (Preferred)"/>
        <s v="NM_002878.3"/>
        <s v="NM_133629.2"/>
        <s v="NM_003579.4 (Preferred)"/>
        <s v="NM_001142548.1"/>
        <s v="NM_001354689.1"/>
        <s v="NM_002880.3 (Preferred)"/>
        <s v="NM_000321.2 (Preferred)"/>
        <s v="NM_005045.3 (Preferred)"/>
        <s v="NM_173054.2"/>
        <s v="NM_020975.6 (Preferred)"/>
        <s v="NM_020630.5"/>
        <s v="NM_005614.4 (Preferred)"/>
        <s v="NM_001664.4 (Preferred)"/>
        <s v="NM_001313943.1"/>
        <s v="NM_001313947.1"/>
        <s v="NM_001256821.1 (Preferred)"/>
        <s v="NM_006912.6"/>
        <s v="NM_001256820.1"/>
        <s v="NM_017763.5 (Preferred)"/>
        <s v="NM_001305544.1"/>
        <s v="NM_001305545.1"/>
        <s v="NM_002944.2 (Preferred)"/>
        <s v="NM_002945.4 (Preferred)"/>
        <s v="NM_001754.4 (Preferred)"/>
        <s v="NM_001001890.2"/>
        <s v="NM_001122607.1"/>
        <s v="NM_003000.2 (Preferred)"/>
        <s v="NM_015559.3 (Preferred)"/>
        <s v="NM_001130110.1"/>
        <s v="NM_014159.6 (Preferred)"/>
        <s v="NM_001178030.1 (Preferred)"/>
        <s v="NM_004630.3"/>
        <s v="NM_201995.2"/>
        <s v="NM_001178031.2"/>
        <s v="NM_201997.2"/>
        <s v="NM_201998.2"/>
        <s v="NM_005877.6 (Preferred)"/>
        <s v="NM_012433.3 (Preferred)"/>
        <s v="NM_001308824.1"/>
        <s v="NM_001005526.2"/>
        <s v="NM_005475.2 (Preferred)"/>
        <s v="NM_001291424.1"/>
        <s v="NM_002351.4 (Preferred)"/>
        <s v="NM_001114937.2"/>
        <s v="NM_006304.1 (Preferred)"/>
        <s v="NM_001201451.1"/>
        <s v="NM_001201450.1"/>
        <s v="NM_001003652.3 (Preferred)"/>
        <s v="NM_005901.5"/>
        <s v="NM_001135937.2"/>
        <s v="NM_005359.5 (Preferred)"/>
        <s v="NM_001128849.1 (Preferred)"/>
        <s v="NM_001128844.1"/>
        <s v="NM_003072.3"/>
        <s v="NM_001128845.1"/>
        <s v="NM_001128847.1"/>
        <s v="NM_001317946.1"/>
        <s v="NM_001007468.2"/>
        <s v="NM_003073.4 (Preferred)"/>
        <s v="NM_006306.3 (Preferred)"/>
        <s v="NM_001281463.1"/>
        <s v="NM_005445.3 (Preferred)"/>
        <s v="NM_005631.5 (Preferred)"/>
        <s v="NM_014390.4"/>
        <s v="NM_003745.1 (Preferred)"/>
        <s v="NM_003106.4 (Preferred)"/>
        <s v="NM_000346.4 (Preferred)"/>
        <s v="NM_003563.3"/>
        <s v="NM_001007229.1"/>
        <s v="NM_001007228.2"/>
        <s v="NM_198291.2 (Preferred)"/>
        <s v="NM_005417.4"/>
        <s v="NM_006947.4 (Preferred)"/>
        <s v="NM_001267722.1"/>
        <s v="NM_003016.4 (Preferred)"/>
        <s v="NM_001195427.1"/>
        <s v="NM_001042749.2 (Preferred)"/>
        <s v="NM_001042750.1"/>
        <s v="NM_001282418.1"/>
        <s v="NM_006603.4"/>
        <s v="NM_001042751.1"/>
        <s v="NM_139276.2 (Preferred)"/>
        <s v="NM_003150.3"/>
        <s v="NM_213662.1"/>
        <s v="NM_000455.4 (Preferred)"/>
        <s v="NM_001272034.1"/>
        <s v="NM_006949.4 (Preferred)"/>
        <s v="NM_001127396.2"/>
        <s v="NM_016169.3 (Preferred)"/>
        <s v="NM_001178133.1"/>
        <s v="NM_015355.3 (Preferred)"/>
        <s v="NM_001321207.1"/>
        <s v="NM_182961.4 (Preferred)"/>
        <s v="NM_033071.3"/>
        <s v="NM_001347702.1"/>
        <s v="NM_003189.5 (Preferred)"/>
        <s v="NM_001287347.2"/>
        <s v="NM_003200.5 (Preferred)"/>
        <s v="NM_001136139.4"/>
        <s v="ENST00000602385 (Preferred)"/>
        <s v="NR_001566.1"/>
        <s v="NM_198253.2 (Preferred)"/>
        <s v="NM_001193376.1"/>
        <s v="NM_001127208.2 (Preferred)"/>
        <s v="NM_017628.4"/>
        <s v="NM_001024847.2 (Preferred)"/>
        <s v="NM_003242.5"/>
        <s v="NM_001270508.2"/>
        <s v="NM_006290.3 (Preferred)"/>
        <s v="NM_012452.2 (Preferred)"/>
        <s v="NM_003820.3 (Preferred)"/>
        <s v="NM_001297605.1"/>
        <s v="NM_001276697.1"/>
        <s v="NM_001276761.1"/>
        <s v="NM_001276760.1"/>
        <s v="NM_000546.5 (Preferred)"/>
        <s v="NM_001126112.2"/>
        <s v="NM_001276695.1"/>
        <s v="NM_001126113.2"/>
        <s v="NM_001276696.1"/>
        <s v="NM_001276698.1"/>
        <s v="NM_001126118.1"/>
        <s v="NM_001126114.2"/>
        <s v="NM_001126116.1"/>
        <s v="NM_001126117.1"/>
        <s v="NM_001126115.1"/>
        <s v="NM_001276699.1"/>
        <s v="NM_000367.4 (Preferred)"/>
        <s v="NM_003300.3 (Preferred)"/>
        <s v="NM_145725.2"/>
        <s v="NM_145726.2"/>
        <s v="NM_001199427.1"/>
        <s v="NM_001162426.1"/>
        <s v="NM_001162427.1"/>
        <s v="NM_000368.4 (Preferred)"/>
        <s v="NM_000548.4 (Preferred)"/>
        <s v="NM_001114382.2"/>
        <s v="NM_001318832.1"/>
        <s v="NM_001077183.2"/>
        <s v="NM_001318827.1"/>
        <s v="NM_001318829.1"/>
        <s v="NM_000369.2 (Preferred)"/>
        <s v="NM_001142626.2"/>
        <s v="NM_001018036.2"/>
        <s v="NM_006001.3 (Preferred)"/>
        <s v="NM_006758.2 (Preferred)"/>
        <s v="NM_001025203.1"/>
        <s v="NM_001025204.1"/>
        <s v="NM_007279.2"/>
        <s v="NM_001012478.1 (Preferred)"/>
        <s v="NM_000551.3 (Preferred)"/>
        <s v="NM_198156.2"/>
        <s v="NM_000377.2 (Preferred)"/>
        <s v="NM_001042424.3"/>
        <s v="NM_000553.5 (Preferred)"/>
        <s v="NM_024426.5 (Preferred)"/>
        <s v="NM_024424.4"/>
        <s v="NM_000378.5"/>
        <s v="NM_001198551.1"/>
        <s v="NM_001198552.1"/>
        <s v="NM_003400.3 (Preferred)"/>
        <s v="NM_005431.2 (Preferred)"/>
        <s v="NM_005432.4 (Preferred)"/>
        <s v="NM_001100118.1"/>
        <s v="NM_001100119.1"/>
        <s v="NM_006526.2 (Preferred)"/>
        <s v="NM_005089.3 (Preferred)"/>
        <m u="1"/>
        <s v="NM_003537 (Preferred Transcript) " u="1"/>
        <s v="NM_198434" u="1"/>
        <s v="NM_001123383" u="1"/>
        <s v="NM_006603" u="1"/>
        <s v="NM_004048.3" u="1"/>
        <s v="NM_003242 " u="1"/>
        <s v="NM_002675" u="1"/>
        <s v="NM_001203248 " u="1"/>
        <s v="NM_001018036 " u="1"/>
        <s v="NM_000245 (Preferred Transcript)" u="1"/>
        <s v="NM_001142571 (Preferred)" u="1"/>
        <s v="NM_001144919" u="1"/>
        <s v="NM_000545 (Preferred Transcript)" u="1"/>
        <s v="NM_001664 (Preferred Transcript) " u="1"/>
        <s v="NM_181831" u="1"/>
        <s v="NM_001018066 " u="1"/>
        <s v="NM_004630" u="1"/>
        <s v="NM_002007 (Preferred Transcript) " u="1"/>
        <s v="NM_002107 (Preferred Transcript) " u="1"/>
        <s v="NM_000657 " u="1"/>
        <s v="NM_001258274" u="1"/>
        <s v="NM_002192 (Preferred)" u="1"/>
        <s v="NM_080601" u="1"/>
        <s v="NM_001184967" u="1"/>
        <s v="NM_001172567 (Preferred Transcript) LRG_157t1" u="1"/>
        <s v="NM_002392 (Preferred)" u="1"/>
        <s v="NM_023067 (Preferred Transcript)" u="1"/>
        <s v="NM_004187 (Preferred Transcript) " u="1"/>
        <s v="NM_001042749 (Preferred)" u="1"/>
        <s v="NM_001048171" u="1"/>
        <s v="NM_001128172" u="1"/>
        <s v="NM_004380 (Preferred Transcript)" u="1"/>
        <s v="NM_000222 (Preferred)" u="1"/>
        <s v="NM_015083.2 (Preferred)" u="1"/>
        <s v="NM_001274 (Preferred Transcript) " u="1"/>
        <s v="NM_000455 (Preferred Transcript)" u="1"/>
        <s v="NM_024408.4 (Preferred)" u="1"/>
        <s v="NM_001262 (Preferred)" u="1"/>
        <s v="NM_001276290 " u="1"/>
        <s v="NM_001317946" u="1"/>
        <s v="NM_001281765" u="1"/>
        <s v="NM_001281435 (Preferred Transcript) " u="1"/>
        <s v="NM_006758 (Preferred)" u="1"/>
        <s v="NM_003150 (Preferred Transcript)" u="1"/>
        <s v="NM_001291418.1" u="1"/>
        <s v="NM_001123384" u="1"/>
        <s v="NM_001039933 (Preferred Transcript) LRG_43t1" u="1"/>
        <s v="NM_000044 (Preferred Transcript) " u="1"/>
        <s v="NM_001099412 " u="1"/>
        <s v="NM_001291421 " u="1"/>
        <s v="NM_001024847" u="1"/>
        <s v="NM_003010" u="1"/>
        <s v="NM_001011645" u="1"/>
        <s v="NM_001291415 LRG_616t1" u="1"/>
        <s v="NM_130803 " u="1"/>
        <s v="NM_003745 (Preferred)" u="1"/>
        <s v="NM_033071" u="1"/>
        <s v="NM_001244846" u="1"/>
        <s v="NM_138957" u="1"/>
        <s v="NM_001276760 LRG_321t8" u="1"/>
        <s v="NM_203500" u="1"/>
        <s v="NM_001203249 " u="1"/>
        <s v="NM_001184 (Preferred Transcript) " u="1"/>
        <s v="NM_213662" u="1"/>
        <s v="NM_017628" u="1"/>
        <s v="NM_001130823 (Preferred)" u="1"/>
        <s v="NM_000465 (Preferred Transcript)" u="1"/>
        <s v="NM_005233 (Preferred Transcript)" u="1"/>
        <s v="NM_022552.4 (Preferred Transcript) " u="1"/>
        <s v="NM_000125" u="1"/>
        <s v="NM_001122740 " u="1"/>
        <s v="NM_002227 (Preferred Transcript) " u="1"/>
        <s v="NM_012289 (Preferred Transcript) " u="1"/>
        <s v="NM_005933 (Preferred Transcript)" u="1"/>
        <s v="NM_001972 (Preferred)" u="1"/>
        <s v="NM_005590" u="1"/>
        <s v="NM_139276.2 (Preferred) LRG_112t1" u="1"/>
        <s v="NM_170606 (Preferred Transcript) " u="1"/>
        <s v="NM_002520 (Preferred Transcript)" u="1"/>
        <s v="NM_001128143" u="1"/>
        <s v="NM_001005195 (Preferred Transcript)" u="1"/>
        <s v="NM_001195573 LRG_492t1" u="1"/>
        <s v="NM_002648 (Preferred Transcript)" u="1"/>
        <s v="NM_007300 " u="1"/>
        <s v="NM_003072 " u="1"/>
        <s v="NM_024009 (Preferred Transcript) " u="1"/>
        <s v="NM_001048172" u="1"/>
        <s v="NM_001128173" u="1"/>
        <s v="NM_000075 (Preferred Transcript)" u="1"/>
        <s v="NM_018890 (Preferred Transcript)" u="1"/>
        <s v="NM_005590 LRG_85t1" u="1"/>
        <s v="NM_001145785 (Preferred)" u="1"/>
        <s v="NM_005343 (Preferred Transcript)" u="1"/>
        <s v="NM_001281492 " u="1"/>
        <s v="NM_001017963 (Preferred Transcript)" u="1"/>
        <s v="NM_000875 (Preferred Transcript)" u="1"/>
        <s v="NM_001982 (Preferred)" u="1"/>
        <s v="NM_002530 (Preferred Transcript)" u="1"/>
        <s v="NM_021574" u="1"/>
        <s v="NM_001282386.1 (Preferred)" u="1"/>
        <s v="NM_001123385" u="1"/>
        <s v="NM_001099413 " u="1"/>
        <s v="NM_001014431 " u="1"/>
        <s v="NM_000264 (Preferred Transcript) " u="1"/>
        <s v="NM_058195.3 LRG_11t2" u="1"/>
        <s v="NM_001243428" u="1"/>
        <s v="NM_033246 " u="1"/>
        <s v="NM_001276761 LRG_321t8" u="1"/>
        <s v="NM_000051.3 (Preferred) LRG_135t1" u="1"/>
        <s v="NM_002880 (Preferred Transcript) LRG_413t1" u="1"/>
        <s v="NM_001042492 (Preferred) LRG_214t2" u="1"/>
        <s v="NM_005432 (Preferred Transcript) " u="1"/>
        <s v="NM_005120 (Preferred)" u="1"/>
        <s v="NM_018315 " u="1"/>
        <s v="NM_005732 (Preferred Transcript) " u="1"/>
        <s v="NM_030621 (Preferred Transcript)" u="1"/>
        <s v="NM_006060 (Preferred)" u="1"/>
        <s v="NM_001122741 " u="1"/>
        <s v="NM_133334 (Preferred Transcript)" u="1"/>
        <s v="NM_001042750 " u="1"/>
        <s v="NM_012481 (Preferred Transcript) " u="1"/>
        <s v="NM_198291 (Preferred)" u="1"/>
        <s v="NM_000179.2 (Preferred) LRG_219t1" u="1"/>
        <s v="NM_003000 (Preferred) LRG_316t1" u="1"/>
        <s v="NM_002168 (Preferred Transcript)" u="1"/>
        <s v="NM_001626.6 (Preferred)" u="1"/>
        <s v="NM_001128144" u="1"/>
        <s v="NM_016418" u="1"/>
        <s v="NM_001048173" u="1"/>
        <s v="NM_006908 " u="1"/>
        <s v="NM_018313 (Preferred Transcript)" u="1"/>
        <s v="NM_012222 (Preferred Transcript) LRG_220t1" u="1"/>
        <s v="NM_213647 " u="1"/>
        <s v="NM_001281463 " u="1"/>
        <s v="NM_001005915 " u="1"/>
        <s v="NM_005163 (Preferred Transcript)" u="1"/>
        <s v="NM_006182 (Preferred Transcript) " u="1"/>
        <s v="NM_001127500 " u="1"/>
        <s v="NM_001281493 " u="1"/>
        <s v="NM_001127510 " u="1"/>
        <s v="NM_001238 (Preferred Transcript)" u="1"/>
        <s v="NM_173054 " u="1"/>
        <s v="NM_001018115" u="1"/>
        <s v="NM_006206 (Preferred Transcript)" u="1"/>
        <s v="NM_006306 (Preferred Transcript)" u="1"/>
        <s v="NM_001281767" u="1"/>
        <s v="NM_000545 (Preferred Transcript) LRG_522t1" u="1"/>
        <s v="NM_002745 (Preferred)" u="1"/>
        <s v="NM_007313 (Preferred)" u="1"/>
        <s v="NM_002578 (Preferred Transcript)" u="1"/>
        <s v="NM_002945 (Preferred)" u="1"/>
        <s v="NM_003797 (Preferred Transcript) " u="1"/>
        <s v="NM_002878 (Preferred Transcript)" u="1"/>
        <s v="NM_001014432 " u="1"/>
        <s v="NM_001004486 (Preferred Transcript) " u="1"/>
        <s v="NM_001243429" u="1"/>
        <s v="NM_198253 (Preferred) LRG_343t1" u="1"/>
        <s v="NM_058216 (Preferred)" u="1"/>
        <s v="NM_004333 (Preferred Transcript)" u="1"/>
        <s v="NM_001284526 (Preferred Transcript) " u="1"/>
        <s v="NM_001267706 " u="1"/>
        <s v="NM_001256053.1" u="1"/>
        <s v="NM_005373 (Preferred Transcript)" u="1"/>
        <s v="NM_001033082 " u="1"/>
        <s v="NM_002067 (Preferred Transcript) " u="1"/>
        <s v="NM_006180 (Preferred)" u="1"/>
        <s v="NM_015338 (Preferred Transcript)" u="1"/>
        <s v="NM_002167 (Preferred Transcript) " u="1"/>
        <s v="NM_001042751 " u="1"/>
        <s v="NM_001324281.1" u="1"/>
        <s v="NM_004945 " u="1"/>
        <s v="NM_002467 (Preferred Transcript) " u="1"/>
        <s v="NM_022054 (Preferred)" u="1"/>
        <s v="NM_183229 " u="1"/>
        <s v="NM_002460 (Preferred Transcript)" u="1"/>
        <s v="NM_152998" u="1"/>
        <s v="NM_002660 (Preferred Transcript)" u="1"/>
        <s v="NM_002020" u="1"/>
        <s v="NM_002755 (Preferred)" u="1"/>
        <s v="NM_001014796" u="1"/>
        <s v="NM_181523 (Preferred Transcript) " u="1"/>
        <s v="NM_201995" u="1"/>
        <s v="NM_001008226 (Preferred Transcript)" u="1"/>
        <s v="NM_212472" u="1"/>
        <s v="NM_001048174" u="1"/>
        <s v="NM_003160" u="1"/>
        <s v="NM_001005862 " u="1"/>
        <s v="NM_130801" u="1"/>
        <s v="NM_004343 (Preferred Transcript)" u="1"/>
        <s v="NM_024642 (Preferred Transcript)" u="1"/>
        <s v="NM_181504" u="1"/>
        <s v="NM_001281494 " u="1"/>
        <s v="NM_001127511 " u="1"/>
        <s v="NM_005378 (Preferred)" u="1"/>
        <s v="NM_018890" u="1"/>
        <s v="NM_001430 (Preferred Transcript)" u="1"/>
        <s v="NM_080426 " u="1"/>
        <s v="NM_006290 (Preferred)" u="1"/>
        <s v="NM_007294 (Preferred Transcript) LRG_292t1" u="1"/>
        <s v="NM_182644" u="1"/>
        <s v="NM_005343" u="1"/>
        <s v="NM_005373 (Preferred Transcript) LRG_510t1" u="1"/>
        <s v="NM_002877 (Preferred Transcript) " u="1"/>
        <s v="NM_001123383 (Preferred Transcript)" u="1"/>
        <s v="NM_006526 (Preferred Transcript)" u="1"/>
        <s v="NM_001178133" u="1"/>
        <s v="ENST00000602385 (Preferred) LRG_347t1" u="1"/>
        <s v="NM_130446 (Preferred)" u="1"/>
        <s v="NM_000143 (Preferred Transcript) LRG_504t1" u="1"/>
        <s v="NM_001007792" u="1"/>
        <s v="NM_002530" u="1"/>
        <s v="NM_012452 (Preferred Transcript) LRG_120t1" u="1"/>
        <s v="NM_001243186 " u="1"/>
        <s v="NM_001167617 LRG_216t1" u="1"/>
        <s v="NM_001204213.1" u="1"/>
        <s v="NM_004048 (Preferred)" u="1"/>
        <s v="NM_000077.4 LRG_11t1" u="1"/>
        <s v="NM_004448 (Preferred)" u="1"/>
        <s v="NM_018638 (Preferred)" u="1"/>
        <s v="NM_015125 (Preferred)" u="1"/>
        <s v="NM_001379 LRG_362t1" u="1"/>
        <s v="NM_006015 (Preferred Transcript) " u="1"/>
        <s v="NM_005188 (Preferred)" u="1"/>
        <s v="NM_182961 (Preferred)" u="1"/>
        <s v="NM_021922 (Preferred) LRG_498t1" u="1"/>
        <s v="NM_021946 (Preferred Transcript) " u="1"/>
        <s v="NM_030621" u="1"/>
        <s v="NM_133334" u="1"/>
        <s v="NM_003502 (Preferred Transcript) " u="1"/>
        <s v="NM_002880 (Preferred Transcript)" u="1"/>
        <s v="NM_002140" u="1"/>
        <s v="NM_002875 (Preferred)" u="1"/>
        <s v="NM_001354609 " u="1"/>
        <s v="NM_033084 (Preferred Transcript)" u="1"/>
        <s v="NM_003902 (Preferred Transcript) " u="1"/>
        <s v="NM_001128166" u="1"/>
        <s v="ENST00000602385 (Preferred Transcript) LRG_347t1" u="1"/>
        <s v="NM_203408 (Preferred)" u="1"/>
        <s v="NM_002468" u="1"/>
        <s v="NM_001001890 LRG_482t1" u="1"/>
        <s v="NM_033244" u="1"/>
        <s v="NM_000038 (Preferred Transcript)" u="1"/>
        <s v="NM_001178030" u="1"/>
        <s v="NM_181524" u="1"/>
        <s v="NM_176795 (Preferred Transcript)" u="1"/>
        <s v="NM_004958 (Preferred)" u="1"/>
        <s v="NM_000244 (Preferred) LRG_509t1" u="1"/>
        <s v="NM_001284514 " u="1"/>
        <s v="NM_001350 (Preferred Transcript)" u="1"/>
        <s v="NM_001039481" u="1"/>
        <s v="NM_177438 (Preferred Transcript)" u="1"/>
        <s v="NM_183231 " u="1"/>
        <s v="NM_012222 (Preferred)" u="1"/>
        <s v="NM_002185 (Preferred)" u="1"/>
        <s v="NM_004629 (Preferred) LRG_499t1" u="1"/>
        <s v="NM_002485 (Preferred)" u="1"/>
        <s v="NM_003000 (Preferred)" u="1"/>
        <s v="NM_002468.5" u="1"/>
        <s v="NM_001024847 (Preferred Transcript)" u="1"/>
        <s v="NM_003200 (Preferred)" u="1"/>
        <s v="NM_016592 " u="1"/>
        <s v="NM_003300 (Preferred)" u="1"/>
        <s v="NM_003400 (Preferred)" u="1"/>
        <s v="NM_001042492 (Preferred)" u="1"/>
        <s v="NM_003600 (Preferred)" u="1"/>
        <s v="NM_001130009 " u="1"/>
        <s v="NM_198437" u="1"/>
        <s v="NM_001167618 LRG_216t1" u="1"/>
        <s v="NM_176072 (Preferred)" u="1"/>
        <s v="NM_001204214.1" u="1"/>
        <s v="NM_002578" u="1"/>
        <s v="NM_018263 (Preferred Transcript)" u="1"/>
        <s v="NM_005359 (Preferred Transcript) LRG_318t1" u="1"/>
        <s v="NM_002878" u="1"/>
        <s v="NM_001160030" u="1"/>
        <s v="NM_001010931 " u="1"/>
        <s v="NM_000548 (Preferred Transcript)" u="1"/>
        <s v="NM_015850 (Preferred Transcript)" u="1"/>
        <s v="NM_001760 (Preferred Transcript)" u="1"/>
        <s v="NM_000314 (Preferred) LRG_311t1" u="1"/>
        <s v="NM_133509 " u="1"/>
        <s v="NM_007194.3 (Preferred)" u="1"/>
        <s v="NM_001128147" u="1"/>
        <s v="NM_013372 (Preferred)" u="1"/>
        <s v="NM_001128167" u="1"/>
        <s v="NM_000061.2 (Preferred) LRG_128t1" u="1"/>
        <s v="NM_000267 LRG_214t1" u="1"/>
        <s v="NM_014727 (Preferred Transcript) " u="1"/>
        <s v="NM_017745 " u="1"/>
        <s v="NM_000142 " u="1"/>
        <s v="NM_001178031" u="1"/>
        <s v="NM_014915 (Preferred)" u="1"/>
        <s v="NM_001165 (Preferred)" u="1"/>
        <s v="NM_015355 (Preferred)" u="1"/>
        <s v="NM_001284515 " u="1"/>
        <s v="NM_002351 (Preferred) LRG_106t1" u="1"/>
        <s v="NM_001018064" u="1"/>
        <s v="NM_001191322 " u="1"/>
        <s v="NM_001198 (Preferred Transcript)" u="1"/>
        <s v="NM_006445 (Preferred Transcript) " u="1"/>
        <s v="NM_182811 " u="1"/>
        <s v="NM_001145662.1 LRG_295t1" u="1"/>
        <s v="NM_001128849 (Preferred)" u="1"/>
        <s v="NM_001123385 (Preferred Transcript)" u="1"/>
        <s v="NM_006766 (Preferred Transcript)" u="1"/>
        <s v="NM_001243428 (Preferred Transcript)" u="1"/>
        <s v="NM_001291416 " u="1"/>
        <s v="NM_003620 (Preferred)" u="1"/>
        <s v="NM_001167619 LRG_216t1" u="1"/>
        <s v="NM_003820 (Preferred)" u="1"/>
        <s v="NM_014225 (Preferred)" u="1"/>
        <s v="NM_000268 (Preferred Transcript) LRG_511t2" u="1"/>
        <s v="NM_004972 (Preferred Transcript) " u="1"/>
        <s v="NM_000135 (Preferred)" u="1"/>
        <s v="NM_001160031" u="1"/>
        <s v="NG_001297605.1" u="1"/>
        <s v="NM_000435 (Preferred)" u="1"/>
        <s v="NM_001145662 LRG_295t1" u="1"/>
        <s v="NM_001079668" u="1"/>
        <s v="NM_001010932 " u="1"/>
        <s v="NM_000535 (Preferred)" u="1"/>
        <s v="NM_000268 (Preferred Transcript)" u="1"/>
        <s v="NM_000368 (Preferred Transcript)" u="1"/>
        <s v="NM_001135937 " u="1"/>
        <s v="NM_001254717" u="1"/>
        <s v="NM_198156 LRG_322t1" u="1"/>
        <s v="NM_001134738" u="1"/>
        <s v="NM_001987 (Preferred Transcript) " u="1"/>
        <s v="NM_001100118" u="1"/>
        <s v="NM_020327" u="1"/>
        <s v="NM_001243101" u="1"/>
        <s v="NM_201282 " u="1"/>
        <s v="NM_004360 (Preferred) LRG_301t1" u="1"/>
        <s v="NM_005348 " u="1"/>
        <s v="NM_012452 (Preferred)" u="1"/>
        <s v="NM_032482.3 (Preferred)" u="1"/>
        <s v="NM_133629 " u="1"/>
        <s v="NM_001136154 " u="1"/>
        <s v="NM_001015878 (Preferred Transcript) " u="1"/>
        <s v="NM_001193376" u="1"/>
        <s v="NM_001128168" u="1"/>
        <s v="NM_001287424.1" u="1"/>
        <s v="NM_003300 (Preferred) LRG_229t1" u="1"/>
        <s v="NM_033239 " u="1"/>
        <s v="NM_156039 (Preferred Transcript)" u="1"/>
        <s v="NM_000245 (Preferred)" u="1"/>
        <s v="NM_001203247" u="1"/>
        <s v="NM_000545 (Preferred)" u="1"/>
        <s v="NM_004304.5 (Preferred)" u="1"/>
        <s v="NM_006265 (Preferred Transcript) " u="1"/>
        <s v="NM_001039933 (Preferred) LRG_43t1" u="1"/>
        <s v="NM_001018065" u="1"/>
        <s v="NM_001191323 " u="1"/>
        <s v="NM_001267722" u="1"/>
        <s v="NM_006565 (Preferred Transcript) " u="1"/>
        <s v="NM_176795" u="1"/>
        <s v="NM_000135 (Preferred) LRG_495t1" u="1"/>
        <s v="NM_002233 (Preferred Transcript)" u="1"/>
        <s v="NM_182907" u="1"/>
        <s v="NM_177438" u="1"/>
        <s v="NM_003073 (Preferred Transcript)" u="1"/>
        <s v="NM_023067 (Preferred)" u="1"/>
        <s v="NM_198177" u="1"/>
        <s v="NM_001114382 " u="1"/>
        <s v="NM_001291417 " u="1"/>
        <s v="NM_002485 (Preferred Transcript) LRG_158t1" u="1"/>
        <s v="NM_017763 (Preferred Transcript)" u="1"/>
        <s v="NM_001098209" u="1"/>
        <s v="NM_004380 (Preferred)" u="1"/>
        <s v="NM_000367 (Preferred Transcript) " u="1"/>
        <s v="NM_033249 " u="1"/>
        <s v="NM_001127500.3 (Preferred)" u="1"/>
        <s v="NM_005235 (Preferred Transcript) " u="1"/>
        <s v="NM_130799" u="1"/>
        <s v="NM_000455 (Preferred)" u="1"/>
        <s v="NM_001010933 " u="1"/>
        <s v="NM_177438.2" u="1"/>
        <s v="NM_001350.4" u="1"/>
        <s v="NM_001141969.1 (Preferred)" u="1"/>
        <s v="NM_001142571 (Preferred Transcript) " u="1"/>
        <s v="NM_000248" u="1"/>
        <s v="NM_001100119" u="1"/>
        <s v="NM_001005752 " u="1"/>
        <s v="NM_001136125 " u="1"/>
        <s v="NM_001429.4 (Preferred)" u="1"/>
        <s v="NM_001014796 (Preferred Transcript)" u="1"/>
        <s v="NM_001903 (Preferred Transcript)" u="1"/>
        <s v="NM_015850" u="1"/>
        <s v="NM_001760" u="1"/>
        <s v="NM_001136155 " u="1"/>
        <s v="NM_003073 (Preferred) LRG_520t1" u="1"/>
        <s v="NM_001285829.1" u="1"/>
        <s v="NM_002769.5 (Preferred)" u="1"/>
        <s v="NM_000143 (Preferred) LRG_504t1" u="1"/>
        <s v="NM_020529 (Preferred) LRG_89t1" u="1"/>
        <s v="NM_005045 (Preferred Transcript) " u="1"/>
        <s v="NM_001287435.1" u="1"/>
        <s v="NM_001042749 (Preferred Transcript) " u="1"/>
        <s v="NM_001172567 (Preferred)" u="1"/>
        <s v="NM_000465 (Preferred)" u="1"/>
        <s v="NM_005445 (Preferred Transcript) " u="1"/>
        <s v="NM_001203248" u="1"/>
        <s v="NM_001018036" u="1"/>
        <s v="NM_005233 (Preferred)" u="1"/>
        <s v="NM_016222 (Preferred Transcript) " u="1"/>
        <s v="NM_001018066" u="1"/>
        <s v="NM_133331 " u="1"/>
        <s v="NM_002520 (Preferred)" u="1"/>
        <s v="NM_002253 (Preferred Transcript)" u="1"/>
        <s v="NM_022552 (Preferred Transcript)" u="1"/>
        <s v="NM_002648 (Preferred)" u="1"/>
        <s v="NM_001291418 " u="1"/>
        <s v="NM_053056 (Preferred Transcript)" u="1"/>
        <s v="NM_001257410 " u="1"/>
        <s v="NM_000059 (Preferred Transcript) LRG_293t1" u="1"/>
        <s v="NM_000075 (Preferred)" u="1"/>
        <s v="NM_018890 (Preferred)" u="1"/>
        <s v="NM_031263 (Preferred Transcript) " u="1"/>
        <s v="NM_001010934 " u="1"/>
        <s v="NM_005343 (Preferred)" u="1"/>
        <s v="NM_000875 (Preferred)" u="1"/>
        <s v="NM_004936 (Preferred Transcript)" u="1"/>
        <s v="NM_001037738 LRG_458t1" u="1"/>
        <s v="NM_001007226 (Preferred)" u="1"/>
        <s v="NM_001276290" u="1"/>
        <s v="NM_001136126 " u="1"/>
        <s v="NM_021922 (Preferred Transcript)" u="1"/>
        <s v="NM_003482 (Preferred Transcript) " u="1"/>
        <s v="NM_198434 " u="1"/>
        <s v="ENST00000363312 " u="1"/>
        <s v="NM_006603 " u="1"/>
        <s v="NM_013340 (Preferred Transcript)" u="1"/>
        <s v="NM_003106 (Preferred Transcript)" u="1"/>
        <s v="NM_002675 " u="1"/>
        <s v="NM_201998" u="1"/>
        <s v="NM_005591 (Preferred) LRG_85t1" u="1"/>
        <s v="NM_024424 (Preferred Transcript) " u="1"/>
        <s v="NM_001099412" u="1"/>
        <s v="NM_001291421" u="1"/>
        <s v="NM_001178030 (Preferred Transcript)" u="1"/>
        <s v="NM_001243027 " u="1"/>
        <s v="NM_130804" u="1"/>
        <s v="NM_005359 (Preferred) LRG_318t1" u="1"/>
        <s v="NM_003563" u="1"/>
        <s v="NM_005465 (Preferred Transcript) " u="1"/>
        <s v="NM_001203249" u="1"/>
        <s v="NM_030621 (Preferred)" u="1"/>
        <s v="NM_005228.4 (Preferred) LRG_304t1" u="1"/>
        <s v="NM_020996 (Preferred Transcript) " u="1"/>
        <s v="NM_004630 " u="1"/>
        <s v="NM_022051 (Preferred Transcript) " u="1"/>
        <s v="NM_080601 " u="1"/>
        <s v="NM_001145785 (Preferred Transcript) " u="1"/>
        <s v="NM_006001 (Preferred Transcript)" u="1"/>
        <s v="NM_001122740" u="1"/>
        <s v="NM_000378" u="1"/>
        <s v="NM_199051 (Preferred Transcript) " u="1"/>
        <s v="NM_002168 (Preferred)" u="1"/>
        <s v="NM_001134373 " u="1"/>
        <s v="NM_001134407 " u="1"/>
        <s v="NM_003016 (Preferred Transcript)" u="1"/>
        <s v="NM_001257411 " u="1"/>
        <s v="NM_139135" u="1"/>
        <s v="NM_018313 (Preferred)" u="1"/>
        <s v="NM_003073" u="1"/>
        <s v="NM_001031698 (Preferred Transcript)" u="1"/>
        <s v="NM_001015877 " u="1"/>
        <s v="NM_001048172 LRG_220t1" u="1"/>
        <s v="NM_004456 (Preferred Transcript)" u="1"/>
        <s v="NM_005475 (Preferred Transcript) " u="1"/>
        <s v="NM_005163 (Preferred)" u="1"/>
        <s v="NM_020328.3 (Preferred)" u="1"/>
        <s v="NM_004656 (Preferred Transcript)" u="1"/>
        <s v="NM_001077490 " u="1"/>
        <s v="NM_001238 (Preferred)" u="1"/>
        <s v="NM_006218 (Preferred Transcript) " u="1"/>
        <s v="NM_001281492" u="1"/>
        <s v="NM_000760" u="1"/>
        <s v="NM_006206 (Preferred)" u="1"/>
        <s v="NM_002351 (Preferred Transcript) LRG_106t1" u="1"/>
        <s v="NM_005896 (Preferred Transcript)" u="1"/>
        <s v="NM_006306 (Preferred)" u="1"/>
        <s v="NM_000215.3 (Preferred) LRG_77t1" u="1"/>
        <s v="NM_021602" u="1"/>
        <s v="NM_001163213 (Preferred Transcript)" u="1"/>
        <s v="NM_001754 (Preferred Transcript) LRG_482t1" u="1"/>
        <s v="NM_170662 (Preferred Transcript)" u="1"/>
        <s v="NM_022725 (Preferred Transcript) LRG_527t1" u="1"/>
        <s v="NM_003010 " u="1"/>
        <s v="NM_007279 (Preferred Transcript)" u="1"/>
        <s v="NM_033071 " u="1"/>
        <s v="NM_004364.4 (Preferred Transcript) LRG_456t1" u="1"/>
        <s v="NM_138957 " u="1"/>
        <s v="NM_001099413" u="1"/>
        <s v="NM_152872 LRG_134t1" u="1"/>
        <s v="NM_001014431" u="1"/>
        <s v="NM_203500 " u="1"/>
        <s v="NM_001256196 " u="1"/>
        <s v="NM_004333 (Preferred)" u="1"/>
        <s v="NM_001243028 " u="1"/>
        <s v="NM_017628 " u="1"/>
        <s v="NM_033247" u="1"/>
        <s v="NM_001005360 (Preferred)" u="1"/>
        <s v="NM_000125 " u="1"/>
        <s v="NM_005373 (Preferred)" u="1"/>
        <s v="NM_002072 (Preferred Transcript) " u="1"/>
        <s v="NM_181832 LRG_511t2" u="1"/>
        <s v="NM_015338 (Preferred)" u="1"/>
        <s v="NM_198159 (Preferred Transcript) " u="1"/>
        <s v="NM_001276289 " u="1"/>
        <s v="NM_001122741" u="1"/>
        <s v="NM_001042750" u="1"/>
        <s v="NM_002460 (Preferred)" u="1"/>
        <s v="NM_023014 (Preferred Transcript) " u="1"/>
        <s v="NM_002660 (Preferred)" u="1"/>
        <s v="NM_002393 (Preferred Transcript)" u="1"/>
        <s v="NM_001276695 LRG_321t4" u="1"/>
        <s v="NM_001134408 " u="1"/>
        <s v="NM_001913" u="1"/>
        <s v="NM_006949 (Preferred Transcript)" u="1"/>
        <s v="NM_001282622 " u="1"/>
        <s v="NM_001257412 " u="1"/>
        <s v="NM_015247 (Preferred) LRG_491t1" u="1"/>
        <s v="NM_001079668 (Preferred Transcript)" u="1"/>
        <s v="NM_004343 (Preferred)" u="1"/>
        <s v="NM_001287424 LRG_456t1" u="1"/>
        <s v="NM_024642 (Preferred)" u="1"/>
        <s v="NM_001048173 LRG_220t1" u="1"/>
        <s v="NM_001281463" u="1"/>
        <s v="NM_001005915" u="1"/>
        <s v="NM_024675 (Preferred Transcript)" u="1"/>
        <s v="NM_001256053 " u="1"/>
        <s v="NM_001430 (Preferred)" u="1"/>
        <s v="NM_001256821 (Preferred)" u="1"/>
        <s v="NM_001127500" u="1"/>
        <s v="NM_001005735 " u="1"/>
        <s v="NM_001281493" u="1"/>
        <s v="NM_001127510" u="1"/>
        <s v="NM_006231 (Preferred Transcript)" u="1"/>
        <s v="NM_002520 (Preferred Transcript) LRG_458t1" u="1"/>
        <s v="NM_005376" u="1"/>
        <s v="NM_005919 (Preferred Transcript)" u="1"/>
        <s v="NM_021574 " u="1"/>
        <s v="NM_006526 (Preferred)" u="1"/>
        <s v="NM_001128168 (Preferred Transcript)" u="1"/>
        <s v="NM_001244584" u="1"/>
        <s v="NM_004360.4 (Preferred) LRG_301t1" u="1"/>
        <s v="NM_000043 (Preferred) LRG_134t1" u="1"/>
        <s v="NM_007331" u="1"/>
        <s v="NM_001014432" u="1"/>
        <s v="NM_001256197 " u="1"/>
        <s v="NM_023105" u="1"/>
        <s v="NM_001287246.1 LRG_20t1" u="1"/>
        <s v="NM_001018065 (Preferred Transcript)" u="1"/>
        <s v="NM_006949 (Preferred) LRG_165t1" u="1"/>
        <s v="NM_000633 (Preferred Transcript)" u="1"/>
        <s v="NM_020732 (Preferred Transcript)" u="1"/>
        <s v="NM_001267706" u="1"/>
        <s v="NM_000833 (Preferred Transcript)" u="1"/>
        <s v="NM_002192 (Preferred Transcript) " u="1"/>
        <s v="NM_002392 (Preferred Transcript) " u="1"/>
        <s v="NM_000022 (Preferred Transcript) LRG_16t1" u="1"/>
        <s v="NM_001033082" u="1"/>
        <s v="NM_005901 (Preferred Transcript)" u="1"/>
        <s v="NM_001042751" u="1"/>
        <s v="NM_001202543 " u="1"/>
        <s v="NM_001195132.1 (Preferred)" u="1"/>
        <s v="NM_002880 (Preferred)" u="1"/>
        <s v="NM_001276696 LRG_321t3" u="1"/>
        <s v="NM_033084 (Preferred)" u="1"/>
        <s v="NM_001130852 " u="1"/>
        <s v="NM_001257413 " u="1"/>
        <s v="NM_001285829 LRG_456t1" u="1"/>
        <s v="NM_001204213 " u="1"/>
        <s v="NM_001005862" u="1"/>
        <s v="NM_001015879 " u="1"/>
        <s v="NM_000043 (Preferred Transcript)" u="1"/>
        <s v="NM_000038 (Preferred)" u="1"/>
        <s v="NM_000143 (Preferred Transcript)" u="1"/>
        <s v="NM_001262 (Preferred Transcript) " u="1"/>
        <s v="NM_001287435 LRG_456t1" u="1"/>
        <s v="NM_001048174 LRG_220t1" u="1"/>
        <s v="NM_005211 (Preferred Transcript)" u="1"/>
        <s v="NM_014390" u="1"/>
        <s v="NM_001164270 " u="1"/>
        <s v="NM_001350 (Preferred)" u="1"/>
        <s v="NM_001281494" u="1"/>
        <s v="NM_033239.2 (preferred transcript)" u="1"/>
        <s v="NM_001127511" u="1"/>
        <s v="NM_001127208 (Preferred)" u="1"/>
        <s v="NM_001037738" u="1"/>
        <s v="NM_001783 (Preferred Transcript)" u="1"/>
        <s v="NM_001126112" u="1"/>
        <s v="NM_006758 (Preferred Transcript) " u="1"/>
        <s v="NM_001136139 " u="1"/>
        <s v="NM_000369 (Preferred) LRG_523t1" u="1"/>
        <s v="NM_022725 (Preferred Transcript)" u="1"/>
        <s v="NM_003745 (Preferred Transcript) " u="1"/>
        <s v="NM_001128844 " u="1"/>
        <s v="NM_018263 (Preferred)" u="1"/>
        <s v="NM_001243186" u="1"/>
        <s v="NM_003073 (Preferred Transcript) LRG_520t1" u="1"/>
        <s v="NM_014143 (Preferred Transcript)" u="1"/>
        <s v="NM_001195132 (Preferred Transcript) LRG_11t1" u="1"/>
        <s v="NM_004985 (Preferred Transcript) " u="1"/>
        <s v="NM_175630" u="1"/>
        <s v="NM_000620 (Preferred)" u="1"/>
        <s v="NM_022455 (Preferred Transcript) LRG_512t1" u="1"/>
        <s v="NM_024408 (Preferred Transcript)" u="1"/>
        <s v="NM_000553 (Preferred Transcript)" u="1"/>
        <s v="NM_015083 (Preferred Transcript)" u="1"/>
        <s v="NM_000548 (Preferred)" u="1"/>
        <s v="NM_005896.3" u="1"/>
        <s v="NM_001760 (Preferred)" u="1"/>
        <s v="NM_005921 (Preferred Transcript)" u="1"/>
        <s v="NM_001202544 " u="1"/>
        <s v="NM_006361 (Preferred Transcript)" u="1"/>
        <s v="NM_152998 " u="1"/>
        <s v="NM_002020 " u="1"/>
        <s v="NM_001013672 (Preferred)" u="1"/>
        <s v="NM_133487" u="1"/>
        <s v="NM_001123383.1 (Preferred)" u="1"/>
        <s v="NM_212472 " u="1"/>
        <s v="NM_001142626 " u="1"/>
        <s v="ENST00000602385 (Preferred Transcript)" u="1"/>
        <s v="NM_001286167 " u="1"/>
        <s v="NM_001354609" u="1"/>
        <s v="NM_003160 " u="1"/>
        <s v="NM_001257414 " u="1"/>
        <s v="NM_001204214 " u="1"/>
        <s v="NM_004119 (Preferred Transcript)" u="1"/>
        <s v="NM_181504 " u="1"/>
        <s v="NM_005431 (Preferred Transcript)" u="1"/>
        <s v="NM_001198 (Preferred)" u="1"/>
        <s v="NM_001982 (Preferred Transcript) " u="1"/>
        <s v="NM_005631 (Preferred Transcript)" u="1"/>
        <s v="NM_001284514" u="1"/>
        <s v="NM_005359 (Preferred Transcript)" u="1"/>
        <s v="NM_182644 " u="1"/>
        <s v="NM_001126113" u="1"/>
        <s v="NM_001706 (Preferred Transcript)" u="1"/>
        <s v="NM_001220770 " u="1"/>
        <s v="NM_183232" u="1"/>
        <s v="NM_001783 (Preferred Transcript) LRG_42t1" u="1"/>
        <s v="NM_006766 (Preferred)" u="1"/>
        <s v="NM_002530 " u="1"/>
        <s v="NM_005919" u="1"/>
        <s v="NM_001291415" u="1"/>
        <s v="NM_000553 (Preferred Transcript) LRG_524t1" u="1"/>
        <s v="NM_001130009" u="1"/>
        <s v="NM_001128845 " u="1"/>
        <s v="NM_003686 (Preferred Transcript)" u="1"/>
        <s v="NM_005120 (Preferred Transcript) " u="1"/>
        <s v="NM_001195132.1 (Preferred) LRG_11t1" u="1"/>
        <s v="NM_007299" u="1"/>
        <s v="NM_000268 (Preferred)" u="1"/>
        <s v="NM_000368 (Preferred)" u="1"/>
        <s v="NM_005041 (Preferred Transcript)" u="1"/>
        <s v="NM_001287344.1 LRG_128t1" u="1"/>
        <s v="NM_006060 (Preferred Transcript) " u="1"/>
        <s v="NM_001010931" u="1"/>
        <s v="NM_004629 (Preferred Transcript)" u="1"/>
        <s v="NM_198291 (Preferred Transcript) " u="1"/>
        <s v="NM_001202545 " u="1"/>
        <s v="NM_133334 " u="1"/>
        <s v="NM_002140 " u="1"/>
        <s v="NM_001128849 (Preferred Transcript) " u="1"/>
        <s v="NM_022455 (Preferred Transcript)" u="1"/>
        <s v="NM_005901" u="1"/>
        <s v="NM_001204171 " u="1"/>
        <s v="NM_002468 " u="1"/>
        <s v="NM_001012338 (Preferred)" u="1"/>
        <s v="NM_033632 (Preferred Transcript)" u="1"/>
        <s v="NM_033244 " u="1"/>
        <s v="NM_001136017 " u="1"/>
        <s v="NM_001128143 LRG_221t1" u="1"/>
        <s v="NM_000633.2" u="1"/>
        <s v="NM_001007230 " u="1"/>
        <s v="NM_004655.4 (Preferred) LRG_296t1" u="1"/>
        <s v="NM_181524 " u="1"/>
        <s v="NM_004439 (Preferred Transcript)" u="1"/>
        <s v="NM_001284515" u="1"/>
        <s v="NM_001191322" u="1"/>
        <s v="NM_001083116" u="1"/>
        <s v="NM_001114121 " u="1"/>
        <s v="NM_001626 (Preferred Transcript)" u="1"/>
        <s v="NM_001126114" u="1"/>
        <s v="NM_002233 (Preferred)" u="1"/>
        <s v="NM_000377 (Preferred) LRG_125t1" u="1"/>
        <s v="NM_002745 (Preferred Transcript) " u="1"/>
        <s v="NM_007313 (Preferred Transcript) " u="1"/>
        <s v="NM_001220771 " u="1"/>
        <s v="NM_002945 (Preferred Transcript) " u="1"/>
        <s v="NM_003073 (Preferred)" u="1"/>
        <s v="NM_198437 " u="1"/>
        <s v="NM_058216 (Preferred Transcript) " u="1"/>
        <s v="NM_017763 (Preferred)" u="1"/>
        <s v="NM_002578 " u="1"/>
        <s v="NM_001291416" u="1"/>
        <s v="NM_001128846 " u="1"/>
        <s v="NM_002878 " u="1"/>
        <s v="NM_001199427" u="1"/>
        <s v="NM_005211.3" u="1"/>
        <s v="NM_004449 (Preferred Transcript)" u="1"/>
        <s v="NM_001033081 (Preferred Transcript)" u="1"/>
        <s v="NM_006180 (Preferred Transcript) " u="1"/>
        <s v="NM_001010932" u="1"/>
        <s v="NM_005089 (Preferred Transcript)" u="1"/>
        <s v="NM_022054 (Preferred Transcript) " u="1"/>
        <s v="NM_001135937" u="1"/>
        <s v="NM_001197320 " u="1"/>
        <s v="NM_001202546 " u="1"/>
        <s v="NM_024529 (Preferred) LRG_507t1" u="1"/>
        <s v="NM_001903 (Preferred)" u="1"/>
        <s v="NM_006304 (Preferred Transcript)" u="1"/>
        <s v="NM_002755 (Preferred Transcript) " u="1"/>
        <s v="NM_201283" u="1"/>
        <s v="NM_006904 (Preferred Transcript)" u="1"/>
        <s v="NM_001136154" u="1"/>
        <s v="NM_001130845 " u="1"/>
        <s v="NM_001204172 " u="1"/>
        <s v="NM_017709 (Preferred Transcript)" u="1"/>
        <s v="NM_001128144 LRG_221t1" u="1"/>
        <s v="NM_005378 (Preferred Transcript) " u="1"/>
        <s v="NM_006290 (Preferred Transcript) " u="1"/>
        <s v="NM_001199427 LRG_229t1" u="1"/>
        <s v="NM_181825 LRG_511t2" u="1"/>
        <s v="NM_001191323" u="1"/>
        <s v="NM_001114122 " u="1"/>
        <s v="NM_002253 (Preferred)" u="1"/>
        <s v="NM_130446 (Preferred Transcript) " u="1"/>
        <s v="NM_001220772 " u="1"/>
        <s v="NM_001244584 (Preferred Transcript)" u="1"/>
        <s v="NM_001114382,2" u="1"/>
        <s v="NM_000179 (Preferred Transcript) LRG_219t1" u="1"/>
        <s v="NM_053056 (Preferred)" u="1"/>
        <s v="NM_033360.3 (Preferred)" u="1"/>
        <s v="NM_004048 (Preferred Transcript) " u="1"/>
        <s v="NM_001114382" u="1"/>
        <s v="NM_001291417" u="1"/>
        <s v="NM_001128847 " u="1"/>
        <s v="NM_004448 (Preferred Transcript) " u="1"/>
        <s v="NM_018638 (Preferred Transcript) " u="1"/>
        <s v="NM_170606.2 (Preferred) " u="1"/>
        <s v="NM_015125 (Preferred Transcript) " u="1"/>
        <s v="NM_005188 (Preferred Transcript) " u="1"/>
        <s v="NM_182961 (Preferred Transcript) " u="1"/>
        <s v="NM_000551 (Preferred) LRG_322t1" u="1"/>
        <s v="NM_003686" u="1"/>
        <s v="NM_001122742 (Preferred Transcript)" u="1"/>
        <s v="NM_001010933" u="1"/>
        <s v="NM_004936 (Preferred)" u="1"/>
        <s v="NM_020327 " u="1"/>
        <s v="NM_000314.7 (Preferred)" u="1"/>
        <s v="NM_002485 (Preferred) LRG_158t1" u="1"/>
        <s v="NM_001282543 " u="1"/>
        <s v="NM_001706.5" u="1"/>
        <s v="NM_001005752" u="1"/>
        <s v="NM_021922 (Preferred)" u="1"/>
        <s v="NM_001178031.2 LRG_617t2" u="1"/>
        <s v="NM_001136125" u="1"/>
        <s v="NM_001654.5 (Preferred)" u="1"/>
        <s v="NM_002875 (Preferred Transcript) " u="1"/>
        <s v="NM_032458.2 (Preferred)" u="1"/>
        <s v="NM_012433 (Preferred Transcript)" u="1"/>
        <s v="NM_203408 (Preferred Transcript) " u="1"/>
        <s v="NM_013340 (Preferred)" u="1"/>
        <s v="NM_001136155" u="1"/>
        <s v="NM_003106 (Preferred)" u="1"/>
        <s v="NM_156039 (Preferred Transcript) LRG_144t1" u="1"/>
        <s v="NM_001005862 (Preferred Transcript)" u="1"/>
        <s v="NM_004958 (Preferred Transcript) " u="1"/>
        <s v="NM_000321 (Preferred Transcript) LRG_517t1" u="1"/>
        <s v="NM_005591 (Preferred Transcript)" u="1"/>
        <s v="NM_006001 (Preferred)" u="1"/>
        <s v="NM_002185 (Preferred Transcript) " u="1"/>
        <s v="NM_176795 " u="1"/>
        <s v="NM_000244 (Preferred Transcript) LRG_509t1" u="1"/>
        <s v="NM_078626" u="1"/>
        <s v="NM_213662 LRG_112t1" u="1"/>
        <s v="NM_000251 (Preferred Transcript) LRG_218t1" u="1"/>
        <s v="NM_000136 (Preferred) LRG_497t1" u="1"/>
        <s v="NM_182907 " u="1"/>
        <s v="NM_003200 (Preferred Transcript) " u="1"/>
        <s v="NM_001220773 " u="1"/>
        <s v="NM_003400 (Preferred Transcript) " u="1"/>
        <s v="NM_003600 (Preferred Transcript) " u="1"/>
        <s v="NM_001007226 (Preferred Transcript) " u="1"/>
        <s v="NM_198177 " u="1"/>
        <s v="NM_003016 (Preferred)" u="1"/>
        <s v="NM_000043 (Preferred Transcript) LRG_134t1" u="1"/>
        <s v="NM_000535 (Preferred) LRG_161t1" u="1"/>
        <s v="NM_176072 (Preferred Transcript) " u="1"/>
        <s v="NM_002609 (Preferred Transcript)" u="1"/>
        <s v="NM_153759" u="1"/>
        <s v="NM_001167617" u="1"/>
        <s v="NM_001291418" u="1"/>
        <s v="NM_001128848 " u="1"/>
        <s v="NM_001257410" u="1"/>
        <s v="NM_001178133 LRG_521t1" u="1"/>
        <s v="NM_016169 (Preferred) LRG_521t1" u="1"/>
        <s v="NM_145725 LRG_229t1" u="1"/>
        <s v="NM_022965" u="1"/>
        <s v="NM_004456 (Preferred)" u="1"/>
        <s v="NM_000136 (Preferred Transcript)" u="1"/>
        <s v="NM_004656 (Preferred)" u="1"/>
        <s v="NM_152641 (Preferred Transcript)" u="1"/>
        <s v="NM_001042492 (Preferred Transcript) LRG_214t2" u="1"/>
        <s v="NM_001010934" u="1"/>
        <s v="NM_000248 " u="1"/>
        <s v="NM_000249 (Preferred Transcript) LRG_216t1" u="1"/>
        <s v="NM_001195132 (Preferred) LRG_11t1" u="1"/>
        <s v="NM_004449" u="1"/>
        <s v="NM_005896 (Preferred)" u="1"/>
        <s v="NM_015850 " u="1"/>
        <s v="NM_182962" u="1"/>
        <s v="NM_001136126" u="1"/>
        <s v="NM_013372 (Preferred Transcript) " u="1"/>
        <s v="NM_138578 (Preferred Transcript)" u="1"/>
        <s v="NM_170662 (Preferred)" u="1"/>
        <s v="NM_002519 (Preferred Transcript)" u="1"/>
        <s v="NM_007279 (Preferred)" u="1"/>
        <s v="NM_001281435 (Preferred Transcript)" u="1"/>
        <s v="NM_001257408 " u="1"/>
        <s v="NM_198435" u="1"/>
        <s v="NM_001972 (Preferred Transcript) LRG_57t1" u="1"/>
        <s v="NM_001204218 " u="1"/>
        <s v="NM_002876" u="1"/>
        <s v="NM_001042412.1 LRG_491t1" u="1"/>
        <s v="NM_001007792 LRG_261t1" u="1"/>
        <s v="NM_213662.1 LRG_112t1" u="1"/>
        <s v="NM_014915 (Preferred Transcript) " u="1"/>
        <s v="NM_001243027" u="1"/>
        <s v="NM_001165 (Preferred Transcript) " u="1"/>
        <s v="NM_015355 (Preferred Transcript) " u="1"/>
        <s v="NM_144997 (Preferred Transcript) LRG_325t1" u="1"/>
        <s v="NM_001287246.1" u="1"/>
        <s v="NM_000346 (Preferred Transcript)" u="1"/>
        <s v="NM_000546 (Preferred Transcript)" u="1"/>
        <s v="NM_181832" u="1"/>
        <s v="NM_001184.4 (Preferred)" u="1"/>
        <s v="NM_001271282" u="1"/>
        <s v="NM_182472" u="1"/>
        <s v="NM_005614 (Preferred Transcript)" u="1"/>
        <s v="NM_001130823.3 (Preferred)" u="1"/>
        <s v="NM_002393 (Preferred)" u="1"/>
        <s v="NM_001220774 " u="1"/>
        <s v="NM_002227.4 (Preferred)" u="1"/>
        <s v="NM_003620 (Preferred Transcript) " u="1"/>
        <s v="NM_001130009 (Preferred Transcript)" u="1"/>
        <s v="NM_003820 (Preferred Transcript) " u="1"/>
        <s v="NM_002529 (Preferred Transcript)" u="1"/>
        <s v="NM_007294 (Preferred Transcript)" u="1"/>
        <s v="NM_006949 (Preferred)" u="1"/>
        <s v="NM_001134373" u="1"/>
        <s v="NM_001134407" u="1"/>
        <s v="NM_144997 (Preferred Transcript)" u="1"/>
        <s v="NM_001167618" u="1"/>
        <s v="NM_014225 (Preferred Transcript) " u="1"/>
        <s v="NM_001127396 " u="1"/>
        <s v="NM_001257411" u="1"/>
        <s v="NM_001287427 " u="1"/>
        <s v="NM_000435 (Preferred Transcript) " u="1"/>
        <s v="NM_199185" u="1"/>
        <s v="NM_001015877" u="1"/>
        <s v="NM_017519" u="1"/>
        <s v="NM_024675 (Preferred)" u="1"/>
        <s v="NM_182625 (Preferred Transcript)" u="1"/>
        <s v="NM_001005360 (Preferred Transcript) " u="1"/>
        <s v="NM_182925 (Preferred Transcript)" u="1"/>
        <s v="NM_001077490" u="1"/>
        <s v="NM_006231 (Preferred)" u="1"/>
        <s v="NM_000516" u="1"/>
        <s v="NM_001282545 " u="1"/>
        <s v="NM_002011 (Preferred Transcript)" u="1"/>
        <s v="NM_006164 (Preferred Transcript)" u="1"/>
        <s v="NM_201998 " u="1"/>
        <s v="NM_001257409 " u="1"/>
        <s v="NM_000245 (Preferred Transcript) " u="1"/>
        <s v="NM_130804 " u="1"/>
        <s v="NM_023110" u="1"/>
        <s v="NM_001191022 " u="1"/>
        <s v="NM_003579 (Preferred Transcript)" u="1"/>
        <s v="NM_003563 " u="1"/>
        <s v="NM_001256196" u="1"/>
        <s v="NM_001243028" u="1"/>
        <s v="NM_000633 (Preferred)" u="1"/>
        <s v="NM_181552" u="1"/>
        <s v="NM_020732 (Preferred)" u="1"/>
        <s v="NM_000833 (Preferred)" u="1"/>
        <s v="NM_001077488 " u="1"/>
        <s v="NM_000378 " u="1"/>
        <s v="NM_005901 (Preferred)" u="1"/>
        <s v="NM_001276289" u="1"/>
        <s v="NM_000626" u="1"/>
        <s v="NM_001126118" u="1"/>
        <s v="NM_001256821 (Preferred Transcript) " u="1"/>
        <s v="NM_001220775 " u="1"/>
        <s v="NM_002049 (Preferred Transcript)" u="1"/>
        <s v="NM_023067 (Preferred Transcript) " u="1"/>
        <s v="NM_001287344 " u="1"/>
        <s v="NM_022148 (Preferred Transcript)" u="1"/>
        <s v="NM_032482 (Preferred Transcript)" u="1"/>
        <s v="NM_004380 (Preferred Transcript) " u="1"/>
        <s v="NM_001134408" u="1"/>
        <s v="NM_001042424 " u="1"/>
        <s v="NM_139135 " u="1"/>
        <s v="NM_001167619" u="1"/>
        <s v="NM_003189 (Preferred Transcript)" u="1"/>
        <s v="NM_001282622" u="1"/>
        <s v="NM_001257412" u="1"/>
        <s v="NM_000043 (Preferred)" u="1"/>
        <s v="NM_000143 (Preferred)" u="1"/>
        <s v="NM_004304 (Preferred Transcript)" u="1"/>
        <s v="NM_000626.3" u="1"/>
        <s v="NM_005211 (Preferred)" u="1"/>
        <s v="NM_004996 (Preferred)" u="1"/>
        <s v="NM_001256053" u="1"/>
        <s v="NM_000760 " u="1"/>
        <s v="NM_006182.2 (Preferred)" u="1"/>
        <s v="NM_020975 (Preferred Transcript)" u="1"/>
        <s v="NM_001005735" u="1"/>
        <s v="NM_001142548 " u="1"/>
        <s v="NM_021602 " u="1"/>
        <s v="NM_001172566 LRG_157t1" u="1"/>
        <s v="NM_022725 (Preferred)" u="1"/>
        <s v="NM_001287424.1 LRG_456t1" u="1"/>
        <s v="NM_014143 (Preferred)" u="1"/>
        <s v="NM_000465 (Preferred Transcript) " u="1"/>
        <s v="NM_003150.3 LRG_112t1" u="1"/>
        <s v="NM_033247 " u="1"/>
        <s v="NM_001256197" u="1"/>
        <s v="NM_005233 (Preferred Transcript) " u="1"/>
        <s v="NM_001004486 (Preferred Transcript)" u="1"/>
        <s v="NM_024408 (Preferred)" u="1"/>
        <s v="NM_000553.5 (Preferred) LRG_524t1" u="1"/>
        <s v="NM_015083 (Preferred)" u="1"/>
        <s v="NM_130800 LRG_509t1" u="1"/>
        <s v="NM_001284526 (Preferred Transcript)" u="1"/>
        <s v="NM_001077489 " u="1"/>
        <s v="NM_005933 (Preferred Transcript) " u="1"/>
        <s v="NM_000051 (Preferred) LRG_135t1" u="1"/>
        <s v="NM_005921 (Preferred)" u="1"/>
        <s v="NM_001197104.1" u="1"/>
        <s v="NM_006361 (Preferred)" u="1"/>
        <s v="NM_001429 (Preferred Transcript)" u="1"/>
        <s v="NM_001220766 " u="1"/>
        <s v="NM_001202543" u="1"/>
        <s v="NM_002648 (Preferred Transcript) " u="1"/>
        <s v="NM_001220776 " u="1"/>
        <s v="NM_001127208 (Preferred Transcript) " u="1"/>
        <s v="NM_001287345 " u="1"/>
        <s v="NM_001913 " u="1"/>
        <s v="NM_001142571" u="1"/>
        <s v="NM_000251 (Preferred) LRG_218t1" u="1"/>
        <s v="NM_002769 (Preferred Transcript)" u="1"/>
        <s v="NM_002467.6 (Preferred)" u="1"/>
        <s v="NM_000075 (Preferred Transcript) " u="1"/>
        <s v="NM_018890 (Preferred Transcript) " u="1"/>
        <s v="NM_001130852" u="1"/>
        <s v="NM_007194" u="1"/>
        <s v="NM_001257413" u="1"/>
        <s v="NM_002529" u="1"/>
        <s v="NM_001204213" u="1"/>
        <s v="NM_005343 (Preferred Transcript) " u="1"/>
        <s v="NM_001015879" u="1"/>
        <s v="NM_000875 (Preferred Transcript) " u="1"/>
        <s v="NM_001972 (Preferred) LRG_57t1" u="1"/>
        <s v="NM_005431 (Preferred)" u="1"/>
        <s v="NM_024529 (Preferred Transcript) LRG_507t1" u="1"/>
        <s v="NM_001172567 (Preferred) LRG_157t1" u="1"/>
        <s v="NM_005631 (Preferred)" u="1"/>
        <s v="NM_001164270" u="1"/>
        <s v="NM_001005526 " u="1"/>
        <s v="NM_005359 (Preferred)" u="1"/>
        <s v="NM_001042749" u="1"/>
        <s v="NM_005376 " u="1"/>
        <s v="NM_002051 (Preferred Transcript)" u="1"/>
        <s v="NM_001706 (Preferred)" u="1"/>
        <s v="NM_182625" u="1"/>
        <s v="NM_016169 (Preferred Transcript)" u="1"/>
        <s v="NM_002351 (Preferred Transcript)" u="1"/>
        <s v="NM_012116 (Preferred Transcript)" u="1"/>
        <s v="NM_000535 (Preferred Transcript) LRG_161t1" u="1"/>
        <s v="NM_001136139" u="1"/>
        <s v="NM_003150 (Preferred) LRG_112t1" u="1"/>
        <s v="NM_138270" u="1"/>
        <s v="NM_032415 (Preferred Transcript)" u="1"/>
        <s v="NM_001285829.1 LRG_456t1" u="1"/>
        <s v="NM_001042599 " u="1"/>
        <s v="NM_000546 (Preferred) LRG_321t8" u="1"/>
        <s v="NM_001013672 (Preferred Transcript) " u="1"/>
        <s v="NM_007331 " u="1"/>
        <s v="NM_001257387 " u="1"/>
        <s v="NM_000057.4 (Preferred) LRG_20t1" u="1"/>
        <s v="NM_001287435.1 LRG_456t1" u="1"/>
        <s v="NM_003686 (Preferred)" u="1"/>
        <s v="NM_023105 " u="1"/>
        <s v="NM_001128844" u="1"/>
        <s v="NM_005041 (Preferred)" u="1"/>
        <s v="NM_004629 (Preferred)" u="1"/>
        <s v="NM_001288705 " u="1"/>
        <s v="NM_181828 LRG_511t2" u="1"/>
        <s v="NM_002520 (Preferred) LRG_458t1" u="1"/>
        <s v="NM_002168 (Preferred Transcript) " u="1"/>
        <s v="NM_015247 (Preferred Transcript) LRG_491t1" u="1"/>
        <s v="NM_152871" u="1"/>
        <s v="NM_001220767 " u="1"/>
        <s v="NM_001202544" u="1"/>
        <s v="NM_006015.6 (Preferred)" u="1"/>
        <s v="NM_001122607" u="1"/>
        <s v="NM_001130823" u="1"/>
        <s v="NM_018313 (Preferred Transcript) " u="1"/>
        <s v="NM_001142626" u="1"/>
        <s v="NM_001286167" u="1"/>
        <s v="NM_033632 (Preferred)" u="1"/>
        <s v="NM_001257414" u="1"/>
        <s v="NM_001204214" u="1"/>
        <s v="NM_130802" u="1"/>
        <s v="NM_005163 (Preferred Transcript) " u="1"/>
        <s v="NM_032638.4 LRG_295t2" u="1"/>
        <s v="NM_001145661" u="1"/>
        <s v="NM_001242466 " u="1"/>
        <s v="NM_004439 (Preferred)" u="1"/>
        <s v="NM_014390 " u="1"/>
        <s v="NM_000061 (Preferred Transcript) LRG_128t1" u="1"/>
        <s v="NM_152424 (Preferred Transcript)" u="1"/>
        <s v="NM_001238 (Preferred Transcript) " u="1"/>
        <s v="NM_006206 (Preferred Transcript) " u="1"/>
        <s v="NM_006306 (Preferred Transcript) " u="1"/>
        <s v="NM_004655 (Preferred Transcript) LRG_296t1" u="1"/>
        <s v="NM_001259 (Preferred Transcript)" u="1"/>
        <s v="NM_001626 (Preferred)" u="1"/>
        <s v="NM_022148.3" u="1"/>
        <s v="NM_001282548 " u="1"/>
        <s v="NM_001220770" u="1"/>
        <s v="NM_001172568 LRG_157t1" u="1"/>
        <s v="NM_001145785" u="1"/>
        <s v="NM_022970 (Preferred Transcript)" u="1"/>
        <s v="NM_001256820 " u="1"/>
        <s v="NM_004333 (Preferred Transcript) " u="1"/>
        <s v="NM_001007227 " u="1"/>
        <s v="NM_001128845" u="1"/>
        <s v="NM_000215 (Preferred Transcript) LRG_77t1" u="1"/>
        <s v="NM_175630 " u="1"/>
        <s v="NM_002880 (Preferred) LRG_413t1" u="1"/>
        <s v="NM_001012478 " u="1"/>
        <s v="NM_001012338 (Preferred Transcript) " u="1"/>
        <s v="NM_015338 (Preferred Transcript) " u="1"/>
        <s v="NM_000601 (Preferred Transcript)" u="1"/>
        <s v="NM_001164269 " u="1"/>
        <s v="NM_020328 (Preferred Transcript)" u="1"/>
        <s v="NM_030662 (Preferred Transcript)" u="1"/>
        <s v="NM_005089 (Preferred)" u="1"/>
        <s v="NM_080425 (Preferred Transcript)" u="1"/>
        <s v="NM_021140 (Preferred Transcript)" u="1"/>
        <s v="NM_002460 (Preferred Transcript) " u="1"/>
        <s v="NM_002660 (Preferred Transcript) " u="1"/>
        <s v="NM_015559 (Preferred Transcript)" u="1"/>
        <s v="NM_006304 (Preferred)" u="1"/>
        <s v="NM_001220768 " u="1"/>
        <s v="NM_152991" u="1"/>
        <s v="NM_001202545" u="1"/>
        <s v="NM_031262" u="1"/>
        <s v="NM_133487 " u="1"/>
        <s v="NM_133335" u="1"/>
        <s v="NM_001287347 " u="1"/>
        <s v="NM_006904 (Preferred)" u="1"/>
        <s v="NM_001145412 " u="1"/>
        <s v="NM_001162426 " u="1"/>
        <s v="NM_004343 (Preferred Transcript) " u="1"/>
        <s v="NM_001204171" u="1"/>
        <s v="NM_017709 (Preferred)" u="1"/>
        <s v="NM_024642 (Preferred Transcript) " u="1"/>
        <s v="NM_001136017" u="1"/>
        <s v="NM_001007230" u="1"/>
        <s v="NM_004364 (Preferred Transcript)" u="1"/>
        <s v="NM_001145662" u="1"/>
        <s v="NM_001430 (Preferred Transcript) " u="1"/>
        <s v="NM_181830 LRG_511t2" u="1"/>
        <s v="NM_030621 (Preferred) LRG_492t1" u="1"/>
        <s v="NM_181825" u="1"/>
        <s v="NM_006526 (Preferred Transcript) " u="1"/>
        <s v="NM_001379 (Preferred Transcript)" u="1"/>
        <s v="NM_183232 " u="1"/>
        <s v="NM_001114121" u="1"/>
        <s v="NM_001220771" u="1"/>
        <s v="NM_006445.4 (Preferred)" u="1"/>
        <s v="NM_001172569 LRG_157t1" u="1"/>
        <s v="NM_002691 (Preferred Transcript)" u="1"/>
        <s v="NM_005919 " u="1"/>
        <s v="NM_006947 (Preferred Transcript)" u="1"/>
        <s v="NM_007299 " u="1"/>
        <s v="NM_001007228 " u="1"/>
        <s v="NM_001128846" u="1"/>
        <s v="NM_001287424" u="1"/>
        <s v="NM_000321 (Preferred Transcript)" u="1"/>
        <s v="NM_001178030 (Preferred Transcript) LRG_617t1" u="1"/>
        <s v="NM_000516 (Preferred)" u="1"/>
        <s v="NM_000249 (Preferred Transcript)" u="1"/>
        <s v="NM_145862" u="1"/>
        <s v="NM_001007468" u="1"/>
        <s v="NM_000222 (Preferred) LRG_307t1" u="1"/>
        <s v="NM_172313" u="1"/>
        <s v="NM_001220769 " u="1"/>
        <s v="NM_001197320" u="1"/>
        <s v="NM_021960 (Preferred Transcript)" u="1"/>
        <s v="NM_001202546" u="1"/>
        <s v="NM_033084 (Preferred Transcript) " u="1"/>
        <s v="NM_012433 (Preferred)" u="1"/>
        <s v="NM_000546 (Preferred Transcript) LRG_321t8" u="1"/>
        <s v="NM_001005361 " u="1"/>
        <s v="NM_023110 (Preferred)" u="1"/>
        <s v="NM_001145413 " u="1"/>
        <s v="NM_001162427 " u="1"/>
        <s v="NM_001130845" u="1"/>
        <s v="NM_001204172" u="1"/>
        <s v="NM_001015878 (Preferred Transcript)" u="1"/>
        <s v="NM_000038 (Preferred Transcript) " u="1"/>
        <s v="NM_181552 (Preferred)" u="1"/>
        <s v="NM_001287344 LRG_128t1" u="1"/>
        <s v="NM_058195 LRG_11t2" u="1"/>
        <s v="NM_001350 (Preferred Transcript) " u="1"/>
        <s v="NM_000059 (Preferred Transcript)" u="1"/>
        <s v="NM_000057.4 (Preferred)" u="1"/>
        <s v="NM_001190716 " u="1"/>
        <s v="NM_001005735 (Preferred Transcript)" u="1"/>
        <s v="NM_005027 (Preferred Transcript)" u="1"/>
        <s v="NM_005591 (Preferred)" u="1"/>
        <s v="NM_003467 LRG_51t1" u="1"/>
        <s v="NM_001141970 " u="1"/>
        <s v="NM_001114122" u="1"/>
        <s v="NM_001220772" u="1"/>
        <s v="NM_183228" u="1"/>
        <s v="NM_000534 (Preferred) LRG_221t1" u="1"/>
        <s v="NM_006027" u="1"/>
        <s v="NM_002609 (Preferred)" u="1"/>
        <s v="NM_018263 (Preferred Transcript) " u="1"/>
        <s v="NM_198158" u="1"/>
        <s v="NM_001285829" u="1"/>
        <s v="NM_032335" u="1"/>
        <s v="NM_004119 (Preferred Transcript) LRG_457t1" u="1"/>
        <s v="NM_001003652 " u="1"/>
        <s v="NM_001007229 " u="1"/>
        <s v="NM_156039 (Preferred) LRG_144t1" u="1"/>
        <s v="NM_000620 (Preferred Transcript) " u="1"/>
        <s v="NM_022970" u="1"/>
        <s v="NM_001128847" u="1"/>
        <s v="NM_001145661 (Preferred Transcript) LRG_295t1" u="1"/>
        <s v="NM_003954 (Preferred Transcript)" u="1"/>
        <s v="NM_000141 (Preferred Transcript)" u="1"/>
        <s v="NM_000548 (Preferred Transcript) " u="1"/>
        <s v="NM_000136 (Preferred)" u="1"/>
        <s v="NM_001287435" u="1"/>
        <s v="NM_014159 (Preferred Transcript)" u="1"/>
        <s v="NM_152641 (Preferred)" u="1"/>
        <s v="NM_000369 (Preferred Transcript)" u="1"/>
        <s v="NM_001760 (Preferred Transcript) " u="1"/>
        <s v="NM_001174063 " u="1"/>
        <s v="NM_001202543 (Preferred Transcript)" u="1"/>
        <s v="NM_000321 (Preferred) LRG_517t1" u="1"/>
        <s v="NM_001005195 (Preferred)" u="1"/>
        <s v="NM_201283 " u="1"/>
        <s v="NM_001142571 (Preferred Transcript)" u="1"/>
        <s v="NM_080425" u="1"/>
        <s v="NM_001243743 LRG_497t1" u="1"/>
        <s v="NM_001282543" u="1"/>
        <s v="NM_005041 (Preferred Transcript) LRG_94t1" u="1"/>
        <s v="NM_001042355 " u="1"/>
        <s v="NM_002019 (Preferred)" u="1"/>
        <s v="NM_001145340 " u="1"/>
        <s v="NM_138578 (Preferred)" u="1"/>
        <s v="NM_001005362 " u="1"/>
        <s v="NM_002524 (Preferred Transcript)" u="1"/>
        <s v="NM_002519 (Preferred)" u="1"/>
        <s v="NM_016169 (Preferred Transcript) LRG_521t1" u="1"/>
        <s v="NM_001017963 (Preferred)" u="1"/>
        <s v="NM_001309840 " u="1"/>
        <s v="NM_000051 (Preferred Transcript)" u="1"/>
        <s v="NM_000251 (Preferred Transcript)" u="1"/>
        <s v="NM_000346 (Preferred)" u="1"/>
        <s v="NM_000179 (Preferred Transcript)" u="1"/>
        <s v="NM_000551 (Preferred Transcript)" u="1"/>
        <s v="NM_001198 (Preferred Transcript) " u="1"/>
        <s v="NM_001042749 (Preferred Transcript)" u="1"/>
        <s v="NM_005614 (Preferred)" u="1"/>
        <s v="NM_001093772 LRG_307t1" u="1"/>
        <s v="NM_020529 (Preferred Transcript) LRG_89t1" u="1"/>
        <s v="NM_006766 (Preferred Transcript) " u="1"/>
        <s v="NM_001280550 " u="1"/>
        <s v="NM_016222.4 (Preferred)" u="1"/>
        <s v="NM_001220773" u="1"/>
        <s v="NM_007194 (Preferred)" u="1"/>
        <s v="NM_001379" u="1"/>
        <s v="NM_001007156 " u="1"/>
        <s v="NM_002529 (Preferred)" u="1"/>
        <s v="NM_002734 (Preferred Transcript)" u="1"/>
        <s v="NM_002834 (Preferred Transcript)" u="1"/>
        <s v="NM_001128844 (Preferred Transcript)" u="1"/>
        <s v="NM_144997 (Preferred)" u="1"/>
        <s v="NM_198178" u="1"/>
        <s v="NM_001042412" u="1"/>
        <s v="NM_001126112 LRG_321t8" u="1"/>
        <s v="NM_033238 (Preferred Transcript)" u="1"/>
        <s v="NM_001128848" u="1"/>
        <s v="NM_000368 (Preferred Transcript) " u="1"/>
        <s v="NM_000061 (Preferred Transcript)" u="1"/>
        <s v="NM_182625 (Preferred)" u="1"/>
        <s v="NM_000489 (Preferred Transcript)" u="1"/>
        <s v="NM_001174064 " u="1"/>
        <s v="NM_001379.3" u="1"/>
        <s v="NM_005157 (Preferred Transcript)" u="1"/>
        <s v="NM_182925 (Preferred)" u="1"/>
        <s v="NM_002011 (Preferred)" u="1"/>
        <s v="NM_006164 (Preferred)" u="1"/>
        <s v="NM_001130823 (Preferred Transcript)" u="1"/>
        <s v="NM_183230" u="1"/>
        <s v="NM_022143 (Preferred Transcript)" u="1"/>
        <s v="NM_001904 (Preferred Transcript)" u="1"/>
        <s v="NM_001198551 " u="1"/>
        <s v="NM_005417" u="1"/>
        <s v="NM_182918" u="1"/>
        <s v="NM_016734 (Preferred Transcript)" u="1"/>
        <s v="NM_000215 (Preferred) LRG_77t1" u="1"/>
        <s v="NM_002944 (Preferred Transcript)" u="1"/>
        <s v="NM_001282418 " u="1"/>
        <s v="NM_001077183 " u="1"/>
        <s v="NM_001257408" u="1"/>
        <s v="NM_001145661 (Preferred Transcript)" u="1"/>
        <s v="NM_003579 (Preferred)" u="1"/>
        <s v="NM_001204218" u="1"/>
        <s v="NM_007297" u="1"/>
        <s v="NM_004327 (Preferred Transcript)" u="1"/>
        <s v="NM_078626 " u="1"/>
        <s v="NM_002233 (Preferred Transcript) " u="1"/>
        <s v="NM_001220770 (Preferred Transcript)" u="1"/>
        <s v="NM_020630" u="1"/>
        <s v="NM_173546 (Preferred Transcript)" u="1"/>
        <s v="NM_001280551 " u="1"/>
        <s v="NM_001145785 (Preferred Transcript)" u="1"/>
        <s v="NM_002049 (Preferred)" u="1"/>
        <s v="NM_022148 (Preferred)" u="1"/>
        <s v="NM_032482 (Preferred)" u="1"/>
        <s v="NM_001220774" u="1"/>
        <s v="NM_017763 (Preferred Transcript) " u="1"/>
        <s v="NM_153759 " u="1"/>
        <s v="NM_013231 (Preferred Transcript)" u="1"/>
        <s v="NM_000369 (Preferred Transcript) LRG_523t1" u="1"/>
        <s v="NM_003189 (Preferred)" u="1"/>
        <s v="NM_001126113 LRG_321t4" u="1"/>
        <s v="NM_001256834 " u="1"/>
        <s v="NM_022965 " u="1"/>
        <s v="NM_001127396" u="1"/>
        <s v="NM_001128849" u="1"/>
        <s v="NM_001287427" u="1"/>
        <s v="NM_004304 (Preferred)" u="1"/>
        <s v="NM_001287247 " u="1"/>
        <s v="NM_145725" u="1"/>
        <s v="NM_000141" u="1"/>
        <s v="NM_001174065 " u="1"/>
        <s v="NM_004449 " u="1"/>
        <s v="NM_133330 (Preferred Transcript)" u="1"/>
        <s v="NM_020975 (Preferred)" u="1"/>
        <s v="NM_001002295 " u="1"/>
        <s v="NM_001903 (Preferred Transcript) " u="1"/>
        <s v="NM_182962 " u="1"/>
        <s v="NM_001012331" u="1"/>
        <s v="NM_001008226 (Preferred)" u="1"/>
        <s v="NM_005877 (Preferred Transcript)" u="1"/>
        <s v="NM_001282545" u="1"/>
        <s v="NM_001198552 " u="1"/>
        <s v="NM_006218.4 (Preferred)" u="1"/>
        <s v="NM_012229 (Preferred Transcript)" u="1"/>
        <s v="NM_201997.2 LRG_617t4" u="1"/>
        <s v="NM_198435 " u="1"/>
        <s v="NM_001136017 (Preferred Transcript)" u="1"/>
        <s v="NM_001257409" u="1"/>
        <s v="NM_002876 " u="1"/>
        <s v="NM_000249 (Preferred) LRG_216t1" u="1"/>
        <s v="NM_001309842 " u="1"/>
        <s v="NM_001191022" u="1"/>
        <s v="NM_182472 " u="1"/>
        <s v="NM_001077488" u="1"/>
        <s v="NM_002253 (Preferred Transcript) " u="1"/>
        <s v="NM_001429 (Preferred)" u="1"/>
        <s v="NM_022552 (Preferred Transcript) " u="1"/>
        <s v="NM_001191" u="1"/>
        <s v="NM_001280552 " u="1"/>
        <s v="NM_021601.3 LRG_42t1" u="1"/>
        <s v="NM_053056 (Preferred Transcript) " u="1"/>
        <s v="NM_001220775" u="1"/>
        <s v="NM_001172566" u="1"/>
        <s v="NM_001287344" u="1"/>
        <s v="NM_139076 (Preferred Transcript)" u="1"/>
        <s v="NM_002769 (Preferred)" u="1"/>
        <s v="NM_032638 (Preferred Transcript)" u="1"/>
        <s v="NM_001126114 LRG_321t3" u="1"/>
        <s v="NM_001042424" u="1"/>
        <s v="NM_003317 (Preferred Transcript)" u="1"/>
        <s v="NM_000314 (Preferred Transcript) LRG_311t1" u="1"/>
        <s v="NM_017519 " u="1"/>
        <s v="NM_004936 (Preferred Transcript) " u="1"/>
        <s v="NM_033238" u="1"/>
        <s v="NM_000551 (Preferred Transcript) LRG_322t1" u="1"/>
        <s v="NM_001287248 " u="1"/>
        <s v="NM_001146702 " u="1"/>
        <s v="NM_001174066 " u="1"/>
        <s v="NM_004217" u="1"/>
        <s v="NM_001130823 (Preferred) LRG_362t1" u="1"/>
        <s v="NM_001197104 " u="1"/>
        <s v="NM_002051 (Preferred)" u="1"/>
        <s v="NM_001142548" u="1"/>
        <s v="NM_016169 (Preferred)" u="1"/>
        <s v="NM_005157" u="1"/>
        <s v="NM_002351 (Preferred)" u="1"/>
        <s v="NM_012116 (Preferred)" u="1"/>
        <s v="NM_004119.2 (Preferred) LRG_457t1" u="1"/>
        <s v="NM_013340 (Preferred Transcript) " u="1"/>
        <s v="NM_133510" u="1"/>
        <s v="NM_003106 (Preferred Transcript) " u="1"/>
        <s v="NM_032415 (Preferred)" u="1"/>
        <s v="NM_006949 (Preferred Transcript) LRG_165t1" u="1"/>
        <s v="NM_000057 (Preferred Transcript) LRG_20t1" u="1"/>
        <s v="NM_006912 (Preferred Transcript)" u="1"/>
        <s v="NM_001005409 " u="1"/>
        <s v="NM_001282386 " u="1"/>
        <s v="NM_017617 (Preferred Transcript)" u="1"/>
        <s v="NM_004217.3" u="1"/>
        <s v="NM_004217.4" u="1"/>
        <s v="NM_018557 (Preferred Transcript)" u="1"/>
        <s v="NM_000314 (Preferred Transcript)" u="1"/>
        <s v="NM_181500" u="1"/>
        <s v="NM_006001 (Preferred Transcript) " u="1"/>
        <s v="NM_005157.5" u="1"/>
        <s v="NM_005157.6" u="1"/>
        <s v="NM_001077489" u="1"/>
        <s v="NM_001024847 (Preferred)" u="1"/>
        <s v="NM_024426" u="1"/>
        <s v="NM_181828" u="1"/>
        <s v="NM_000626 " u="1"/>
        <s v="NM_001654 (Preferred Transcript)" u="1"/>
        <s v="NM_001280553 " u="1"/>
        <s v="NM_001754 (Preferred Transcript)" u="1"/>
        <s v="NM_198253 (Preferred Transcript)" u="1"/>
        <s v="NM_001083116 LRG_94t1" u="1"/>
        <s v="NM_001220766" u="1"/>
        <s v="NM_003016 (Preferred Transcript) " u="1"/>
        <s v="NM_001220776" u="1"/>
        <s v="NM_001083602 " u="1"/>
        <s v="NM_001287345" u="1"/>
        <s v="NM_032458 (Preferred Transcript)" u="1"/>
        <s v="NM_006904 (Preferred) LRG_162t1" u="1"/>
        <s v="NM_000051 (Preferred Transcript) LRG_135t1" u="1"/>
        <s v="NM_004456 (Preferred Transcript) " u="1"/>
        <s v="NM_001130442 " u="1"/>
        <s v="NM_003537 (Preferred Transcript)" u="1"/>
        <s v="NM_004656 (Preferred Transcript) " u="1"/>
        <s v="NM_152424 (Preferred)" u="1"/>
        <s v="NM_175629" u="1"/>
        <s v="NM_001174067 " u="1"/>
        <s v="NM_005896 (Preferred Transcript) " u="1"/>
        <s v="NM_001284526.1 (Preferred)" u="1"/>
        <s v="NM_001259 (Preferred)" u="1"/>
        <s v="NM_001005526" u="1"/>
        <s v="NM_001664 (Preferred Transcript)" u="1"/>
        <s v="NM_133330" u="1"/>
        <s v="NM_001193376 LRG_343t1" u="1"/>
        <s v="NM_170662 (Preferred Transcript) " u="1"/>
        <s v="NM_002007 (Preferred Transcript)" u="1"/>
        <s v="NM_002107 (Preferred Transcript)" u="1"/>
        <s v="NM_007279 (Preferred Transcript) " u="1"/>
        <s v="NM_022970 (Preferred)" u="1"/>
        <s v="NM_001042599" u="1"/>
        <s v="NM_001282387 " u="1"/>
        <s v="NM_201997 LRG_617t4" u="1"/>
        <s v="NM_001257387" u="1"/>
        <s v="NM_033240" u="1"/>
        <s v="NM_022963" u="1"/>
        <s v="NM_023106" u="1"/>
        <s v="NM_004187 (Preferred Transcript)" u="1"/>
        <s v="NM_000601 (Preferred)" u="1"/>
        <s v="NM_020328 (Preferred)" u="1"/>
        <s v="NM_030662 (Preferred)" u="1"/>
        <s v="NM_000534 (Preferred Transcript)" u="1"/>
        <s v="NM_021140 (Preferred)" u="1"/>
        <s v="NM_001123385 (Preferred)" u="1"/>
        <s v="NM_001288705" u="1"/>
        <s v="NM_001274 (Preferred Transcript)" u="1"/>
        <s v="NM_002393 (Preferred Transcript) " u="1"/>
        <s v="NM_015559 (Preferred)" u="1"/>
        <s v="NM_001243428 (Preferred)" u="1"/>
        <s v="NM_007298 LRG_292t1" u="1"/>
        <s v="NM_001280554 " u="1"/>
        <s v="NM_001220767" u="1"/>
        <s v="NM_000222 (Preferred Transcript) LRG_307t1" u="1"/>
        <s v="NM_001172568" u="1"/>
        <s v="NM_001083603 " u="1"/>
        <s v="NM_198433" u="1"/>
        <s v="NM_139276" u="1"/>
        <s v="NM_033250" u="1"/>
        <s v="NM_032638" u="1"/>
        <s v="NM_000044 (Preferred Transcript)" u="1"/>
        <s v="NM_001042492 (Preferred Transcript)" u="1"/>
        <s v="NM_003317" u="1"/>
        <s v="NM_000244 (Preferred Transcript)" u="1"/>
        <s v="NM_001242466" u="1"/>
        <s v="NM_001278462 " u="1"/>
        <s v="NM_006231 (Preferred Transcript) " u="1"/>
        <s v="NM_181830" u="1"/>
        <s v="NM_001184 (Preferred Transcript)" u="1"/>
        <s v="NM_001278516 " u="1"/>
        <s v="NM_001282548" u="1"/>
        <s v="NM_138270 " u="1"/>
        <s v="NM_002691 (Preferred)" u="1"/>
        <s v="NM_002227 (Preferred Transcript)" u="1"/>
        <s v="NM_012289 (Preferred Transcript)" u="1"/>
        <s v="NM_000135 (Preferred Transcript) LRG_495t1" u="1"/>
        <s v="NM_000022.4 (Preferred) LRG_16t1" u="1"/>
        <s v="NM_006947 (Preferred)" u="1"/>
        <s v="NM_170606 (Preferred Transcript)" u="1"/>
        <s v="NM_001256820" u="1"/>
        <s v="NM_006912" u="1"/>
        <s v="NM_058195 (Preferred Transcript)" u="1"/>
        <s v="NM_000633 (Preferred Transcript) " u="1"/>
        <s v="NM_001007227" u="1"/>
        <s v="NM_033360" u="1"/>
        <s v="NM_020732 (Preferred Transcript) " u="1"/>
        <s v="NM_000321 (Preferred)" u="1"/>
        <s v="NM_024009 (Preferred Transcript)" u="1"/>
        <s v="NM_000077 LRG_11t1" u="1"/>
        <s v="NM_000833 (Preferred Transcript) " u="1"/>
        <s v="NM_000249 (Preferred)" u="1"/>
        <s v="NM_005120.3 (Preferred)" u="1"/>
        <s v="NM_001012478" u="1"/>
        <s v="NM_005901 (Preferred Transcript) " u="1"/>
        <s v="NM_032043 (Preferred Transcript) LRG_300t1" u="1"/>
        <s v="NM_001164269" u="1"/>
        <s v="NM_001007097 " u="1"/>
        <s v="NM_021960 (Preferred)" u="1"/>
        <s v="NM_001280555 " u="1"/>
        <s v="NM_001220768" u="1"/>
        <s v="NM_001172569" u="1"/>
        <s v="NM_001083604 " u="1"/>
        <s v="NM_001287347" u="1"/>
        <s v="NM_001005360" u="1"/>
        <s v="NM_001195573" u="1"/>
        <s v=" (Preferred Transcript)" u="1"/>
        <s v="NM_001128849 (Preferred Transcript)" u="1"/>
        <s v="NM_001025203 " u="1"/>
        <s v="NM_006722" u="1"/>
        <s v="NM_001145412" u="1"/>
        <s v="NM_001195427 " u="1"/>
        <s v="NM_001162426" u="1"/>
        <s v="NM_130802 " u="1"/>
        <s v="NM_181050" u="1"/>
        <s v="NM_005211 (Preferred Transcript) " u="1"/>
        <s v="NM_001278433 " u="1"/>
        <s v="NM_004996 (Preferred Transcript) " u="1"/>
        <s v="NM_001114937 LRG_106t1" u="1"/>
        <s v="NM_000264 (Preferred Transcript)" u="1"/>
        <s v="NM_156039.3 (Preferred) LRG_144t1" u="1"/>
        <s v="NM_005027 (Preferred)" u="1"/>
        <s v="NM_001012331 (Preferred Transcript)" u="1"/>
        <s v="NM_001145306 " u="1"/>
        <s v="NM_005432 (Preferred Transcript)" u="1"/>
        <s v="NM_001278517 " u="1"/>
        <s v="NM_005732 (Preferred Transcript)" u="1"/>
        <s v="NM_001754 (Preferred) LRG_482t1" u="1"/>
        <s v="NM_012481 (Preferred Transcript)" u="1"/>
        <s v="NM_007313.2 (Preferred)" u="1"/>
        <s v="NM_130800 (Preferred Transcript)" u="1"/>
        <s v="NM_014143 (Preferred Transcript) " u="1"/>
        <s v="NM_001256821" u="1"/>
        <s v="NM_024408 (Preferred Transcript) " u="1"/>
        <s v="NM_003954 (Preferred)" u="1"/>
        <s v="NM_015083 (Preferred Transcript) " u="1"/>
        <s v="NM_001145661.1 (Preferred) LRG_295t1" u="1"/>
        <s v="NM_001007228" u="1"/>
        <s v="NM_022725 (Preferred) LRG_527t1" u="1"/>
        <s v="NM_014159 (Preferred)" u="1"/>
        <s v="NM_000369 (Preferred)" u="1"/>
        <s v="NM_024529 (Preferred Transcript)" u="1"/>
        <s v="NM_005921 (Preferred Transcript) " u="1"/>
        <s v="NM_004187" u="1"/>
        <s v="NM_006361 (Preferred Transcript) " u="1"/>
        <s v="NM_152991 " u="1"/>
        <s v="NM_005591 (Preferred Transcript) LRG_85t1" u="1"/>
        <s v="NM_006182 (Preferred Transcript)" u="1"/>
        <s v="NM_031262 " u="1"/>
        <s v="NM_001243743" u="1"/>
        <s v="NM_001007468 LRG_520t1" u="1"/>
        <s v="NM_133335 " u="1"/>
        <s v="NM_001280556 " u="1"/>
        <s v="NM_001220769" u="1"/>
        <s v="NM_000057 (Preferred) LRG_20t1" u="1"/>
        <s v="NM_001083605 " u="1"/>
        <s v="NM_001005361" u="1"/>
        <s v="NM_001128147 LRG_214t1" u="1"/>
        <s v="NM_001025204 " u="1"/>
        <s v="NM_016507" u="1"/>
        <s v="NM_001145413" u="1"/>
        <s v="NM_001126118 LRG_321t8" u="1"/>
        <s v="NM_001162427" u="1"/>
        <s v="NM_001256849 " u="1"/>
        <s v="NM_003797 (Preferred Transcript)" u="1"/>
        <s v="NM_000251 (Preferred)" u="1"/>
        <s v="NM_005431 (Preferred Transcript) " u="1"/>
        <s v="NM_000551 (Preferred)" u="1"/>
        <s v="NM_005631 (Preferred Transcript) " u="1"/>
        <s v="NM_001270507 " u="1"/>
        <s v="NM_001190716" u="1"/>
        <s v="NM_001706 (Preferred Transcript) " u="1"/>
        <s v="NM_001008540 (Preferred Transcript)" u="1"/>
        <s v="NM_000244" u="1"/>
        <s v="NM_001278518 " u="1"/>
        <s v="NM_016507.3" u="1"/>
        <s v="NM_001145337 " u="1"/>
        <s v="NM_001141970" u="1"/>
        <s v="NM_002067 (Preferred Transcript)" u="1"/>
        <s v="NM_002167 (Preferred Transcript)" u="1"/>
        <s v="NM_001005195 (Preferred Transcript) " u="1"/>
        <s v="NM_002734 (Preferred)" u="1"/>
        <s v="NM_002467 (Preferred Transcript)" u="1"/>
        <s v="NM_002834 (Preferred)" u="1"/>
        <s v="NM_003686 (Preferred Transcript) " u="1"/>
        <s v="NM_130446.4 (Preferred)" u="1"/>
        <s v="NM_001178030.1 (Preferred Transcript) LRG_617t1" u="1"/>
        <s v="NM_012289" u="1"/>
        <s v="NM_181523 (Preferred Transcript)" u="1"/>
        <s v="NM_001003652" u="1"/>
        <s v="NM_001007229" u="1"/>
        <s v="NM_145862 " u="1"/>
        <s v="NM_001144913 " u="1"/>
        <s v="NM_003467" u="1"/>
        <s v="NM_001017963 (Preferred Transcript) " u="1"/>
        <s v="NM_000489 (Preferred)" u="1"/>
        <s v="NM_058195" u="1"/>
        <s v="NM_172313 " u="1"/>
        <s v="NM_001174063" u="1"/>
        <s v="NM_001008540.2 (Preferred)" u="1"/>
        <s v="NM_001172567 (Preferred Transcript)" u="1"/>
        <s v="NM_001280547 " u="1"/>
        <s v="NM_022143 (Preferred)" u="1"/>
        <s v="NM_001904 (Preferred)" u="1"/>
        <s v="NM_201284" u="1"/>
        <s v="NM_001042355" u="1"/>
        <s v="NM_001145340" u="1"/>
        <s v="NM_016734 (Preferred)" u="1"/>
        <s v="NM_001083606 " u="1"/>
        <s v="NM_001031698 (Preferred)" u="1"/>
        <s v="NM_003467.2" u="1"/>
        <s v="NM_001005362" u="1"/>
        <s v="NM_033632 (Preferred Transcript) " u="1"/>
        <s v="NM_002944 (Preferred)" u="1"/>
        <s v="NM_000534 (Preferred Transcript) LRG_221t1" u="1"/>
        <s v="NM_002877 (Preferred Transcript)" u="1"/>
        <s v="NM_004439 (Preferred Transcript) " u="1"/>
        <s v="NM_001178030.1 (Preferred) LRG_617t1" u="1"/>
        <s v="NM_001309840" u="1"/>
        <s v="NM_001270508 " u="1"/>
        <s v="NM_181690" u="1"/>
        <s v="NM_001626 (Preferred Transcript) " u="1"/>
        <s v="NM_001206729 " u="1"/>
        <s v="NM_001278519 " u="1"/>
        <s v="NM_001163213 (Preferred)" u="1"/>
        <s v="NM_173546 (Preferred)" u="1"/>
        <s v="NM_006015 (Preferred Transcript)" u="1"/>
        <s v="NM_005228 (Preferred Transcript) LRG_304t1" u="1"/>
        <s v="NM_183228 " u="1"/>
        <s v="NM_001280550" u="1"/>
        <s v="NM_001093772" u="1"/>
        <s v="NM_021946 (Preferred Transcript)" u="1"/>
        <s v="NM_006027 " u="1"/>
        <s v="ENST00000363312" u="1"/>
        <s v="NM_198158 " u="1"/>
        <s v="NM_001257387 (Preferred Transcript)" u="1"/>
        <s v="NM_013231 (Preferred)" u="1"/>
        <s v="NM_001007156" u="1"/>
        <s v="NM_032335 " u="1"/>
        <s v="NM_001123385.1" u="1"/>
        <s v="NM_021601 LRG_42t1" u="1"/>
        <s v="NM_001007226 (Preferred Transcript)" u="1"/>
        <s v="NM_212471" u="1"/>
        <s v="NM_003502 (Preferred Transcript)" u="1"/>
        <s v="NM_001008540.2 (Preferred) LRG_51t1" u="1"/>
        <s v="NM_130800" u="1"/>
        <s v="NM_003902 (Preferred Transcript)" u="1"/>
        <s v="NM_005089 (Preferred Transcript) " u="1"/>
        <s v="NM_001144914 " u="1"/>
        <s v="NM_001287246" u="1"/>
        <s v="NM_133330 (Preferred)" u="1"/>
        <s v="NM_004302" u="1"/>
        <s v="NM_005373 (Preferred) LRG_510t1" u="1"/>
        <s v="NM_001174064" u="1"/>
        <s v="NM_015247 (Preferred Transcript)" u="1"/>
        <s v="NM_006304 (Preferred Transcript) " u="1"/>
        <s v="NM_080425 " u="1"/>
        <s v="NM_001141969 " u="1"/>
        <s v="NM_001258273 LRG_216t1" u="1"/>
        <s v="NM_001280548 " u="1"/>
        <s v="NM_005877 (Preferred)" u="1"/>
        <s v="NM_012229 (Preferred)" u="1"/>
        <s v="NM_001079668 (Preferred)" u="1"/>
        <s v="NM_001083607 " u="1"/>
        <s v="NM_000268 (Preferred) LRG_511t2" u="1"/>
        <s v="NM_001198551" u="1"/>
        <s v="NM_006182" u="1"/>
        <s v="NM_017709 (Preferred Transcript) " u="1"/>
        <s v="NM_001282418" u="1"/>
        <s v="NM_001077183" u="1"/>
        <s v="NM_004302.5" u="1"/>
        <s v="NM_001288705.2 (Preferred)" u="1"/>
        <s v="NM_001001890" u="1"/>
        <s v="NM_001128168 (Preferred)" u="1"/>
        <s v="NM_015355.4 (Preferred)" u="1"/>
        <s v="NM_001012338" u="1"/>
        <s v="NM_001145339 " u="1"/>
        <s v="NM_032043 (Preferred Transcript)" u="1"/>
        <s v="NM_001280551" u="1"/>
        <s v="NM_139076 (Preferred)" u="1"/>
        <s v="NM_001008226 (Preferred Transcript) " u="1"/>
        <s v="NM_198178 " u="1"/>
        <s v="NM_004364 (Preferred Transcript) LRG_456t1" u="1"/>
        <s v="NM_001256834" u="1"/>
        <s v="NM_001243432 " u="1"/>
        <s v="NM_003797.5" u="1"/>
        <s v="NM_000516 (Preferred Transcript) " u="1"/>
        <s v="NM_145726 LRG_229t1" u="1"/>
        <s v="NM_000135.4 (Preferred)" u="1"/>
        <s v="NM_001144915 " u="1"/>
        <s v="NM_001287247" u="1"/>
        <s v="NM_014225.6 (Preferred)" u="1"/>
        <s v="NM_014727 (Preferred Transcript)" u="1"/>
        <s v="NM_001174065" u="1"/>
        <s v="NM_001002295" u="1"/>
        <s v="NM_012433 (Preferred Transcript) " u="1"/>
        <s v="NM_183230 " u="1"/>
        <s v="NM_001258274 LRG_216t1" u="1"/>
        <s v="NM_001280549 " u="1"/>
        <s v="NM_000535.7 (Preferred)" u="1"/>
        <s v="NM_001005360 (Preferred Transcript)" u="1"/>
        <s v="NM_182763" u="1"/>
        <s v="NM_005417 " u="1"/>
        <s v="NM_023110 (Preferred Transcript) " u="1"/>
        <s v="NM_182918 " u="1"/>
        <s v="NM_006445 (Preferred Transcript)" u="1"/>
        <s v="NM_001039933.2 (Preferred) LRG_43t1" u="1"/>
        <s v="NM_001198552" u="1"/>
        <s v="NM_001014796.1" u="1"/>
        <s v="NM_130398 (Preferred Transcript)" u="1"/>
        <s v="NM_181552 (Preferred Transcript) " u="1"/>
        <s v="NM_198436" u="1"/>
        <s v="NM_001079846 " u="1"/>
        <s v="NM_007297 " u="1"/>
        <s v="NM_002877" u="1"/>
        <s v="NM_001309842" u="1"/>
        <s v="NM_018557 (Preferred)" u="1"/>
        <s v="NM_000314 (Preferred)" u="1"/>
        <s v="NM_006904 (Preferred Transcript) LRG_162t1" u="1"/>
        <s v="NM_004972 (Preferred Transcript)" u="1"/>
        <s v="NM_181833" u="1"/>
        <s v="NM_020630 " u="1"/>
        <s v="NM_001257069 " u="1"/>
        <s v="NM_001654 (Preferred)" u="1"/>
        <s v="NM_001754 (Preferred)" u="1"/>
        <s v="NM_198253 (Preferred)" u="1"/>
        <s v="NM_001280552" u="1"/>
        <s v="NM_002609 (Preferred Transcript) " u="1"/>
        <s v="NM_001987 (Preferred Transcript)" u="1"/>
        <s v="NM_007294.3 (Preferred) LRG_292t1" u="1"/>
        <s v="NM_001276760" u="1"/>
        <s v="NM_001256821 (Preferred Transcript)" u="1"/>
        <s v="NM_032458 (Preferred)" u="1"/>
        <s v="NM_003242 (Preferred Transcript)" u="1"/>
        <s v="NM_003537 (Preferred)" u="1"/>
        <s v="NM_152641 (Preferred Transcript) " u="1"/>
        <s v="NM_023029" u="1"/>
        <s v="NM_000057 (Preferred Transcript)" u="1"/>
        <s v="NM_001144916 " u="1"/>
        <s v="NM_000141 " u="1"/>
        <s v="NM_007298.3 LRG_292t1" u="1"/>
        <s v="NM_001287248" u="1"/>
        <s v="NM_001146702" u="1"/>
        <s v="NM_001174066" u="1"/>
        <s v="NM_001258271 " u="1"/>
        <s v="NM_002019 (Preferred Transcript) " u="1"/>
        <s v="NM_001271282 LRG_492t1" u="1"/>
        <s v="NM_001664 (Preferred)" u="1"/>
        <s v="NM_138578 (Preferred Transcript) " u="1"/>
        <s v="NM_030621 (Preferred Transcript) LRG_492t1" u="1"/>
        <s v="NM_172349" u="1"/>
        <s v="NM_001197104" u="1"/>
        <s v="NM_002007 (Preferred)" u="1"/>
        <s v="NM_006265 (Preferred Transcript)" u="1"/>
        <s v="NM_002519 (Preferred Transcript) " u="1"/>
        <s v="NM_002107 (Preferred)" u="1"/>
        <s v="NM_001024847 (Preferred Transcript) " u="1"/>
        <s v="NM_022455 (Preferred) LRG_512t1" u="1"/>
        <s v="NM_006565 (Preferred Transcript)" u="1"/>
        <s v="NM_004364.4 (Preferred) LRG_456t1" u="1"/>
        <s v="NM_198156" u="1"/>
        <s v="NM_001013415 " u="1"/>
        <s v="NM_001005409" u="1"/>
        <s v="NM_001282386" u="1"/>
        <s v="NM_000346 (Preferred Transcript) " u="1"/>
        <s v="NM_000377 (Preferred Transcript) LRG_125t1" u="1"/>
        <s v="NM_004187 (Preferred)" u="1"/>
        <s v="NM_000534 (Preferred)" u="1"/>
        <s v="NM_005228 (Preferred) LRG_304t1" u="1"/>
        <s v="NM_000367 (Preferred Transcript)" u="1"/>
        <s v="NM_005614 (Preferred Transcript) " u="1"/>
        <s v="NM_001783.3 (Preferred) LRG_42t1" u="1"/>
        <s v="NM_005235 (Preferred Transcript)" u="1"/>
        <s v="NM_001274 (Preferred)" u="1"/>
        <s v="NM_001191 " u="1"/>
        <s v="NM_005933.3 (Preferred)" u="1"/>
        <s v="NM_021922 (Preferred Transcript) LRG_498t1" u="1"/>
        <s v="NM_007194 (Preferred Transcript) " u="1"/>
        <s v="NM_001280553" u="1"/>
        <s v="NM_001276761" u="1"/>
        <s v="NM_001083602" u="1"/>
        <s v="NM_001127208 (Preferred Transcript)" u="1"/>
        <s v="NM_001130845.1 (Preferred)" u="1"/>
        <s v="NM_005041 (Preferred) LRG_94t1" u="1"/>
        <s v="NM_001003652 (Preferred Transcript)" u="1"/>
        <s v="NM_001098210 " u="1"/>
        <s v="NM_024675 (Preferred) LRG_308t1" u="1"/>
        <s v="NM_001130442" u="1"/>
        <s v="NM_000044 (Preferred)" u="1"/>
        <s v="NM_000244 (Preferred)" u="1"/>
        <s v="NM_182625 (Preferred Transcript) " u="1"/>
        <s v="NM_000077 (Preferred Transcript)" u="1"/>
        <s v="NM_001144917 " u="1"/>
        <s v="NM_182925 (Preferred Transcript) " u="1"/>
        <s v="NM_000377 (Preferred Transcript)" u="1"/>
        <s v="NM_004217 " u="1"/>
        <s v="NM_005045 (Preferred Transcript)" u="1"/>
        <s v="NM_002011 (Preferred Transcript) " u="1"/>
        <s v="NM_001184 (Preferred)" u="1"/>
        <s v="NM_006164 (Preferred Transcript) " u="1"/>
        <s v="NM_001174067" u="1"/>
        <s v="NM_005445 (Preferred Transcript)" u="1"/>
        <s v="NM_004119 (Preferred) LRG_457t1" u="1"/>
        <s v="NM_005157 " u="1"/>
        <s v="NM_016222 (Preferred Transcript)" u="1"/>
        <s v="NM_001123385 (Preferred Transcript) " u="1"/>
        <s v="NM_133510 " u="1"/>
        <s v="NM_002227 (Preferred)" u="1"/>
        <s v="NM_012289 (Preferred)" u="1"/>
        <s v="NM_001243428 (Preferred Transcript) " u="1"/>
        <s v="NM_003579 (Preferred Transcript) " u="1"/>
        <s v="NM_007294 (Preferred) LRG_292t1" u="1"/>
        <s v="NM_001282387" u="1"/>
        <s v="NM_001013672 (Preferred Transcript)" u="1"/>
        <s v="NM_130398" u="1"/>
        <s v="NM_181500 " u="1"/>
        <s v="NM_001272034 " u="1"/>
        <s v="NM_130801 LRG_509t1" u="1"/>
        <s v="NM_024426 " u="1"/>
        <s v="NM_031263 (Preferred Transcript)" u="1"/>
        <s v="NM_078487" u="1"/>
        <s v="NM_002049 (Preferred Transcript) " u="1"/>
        <s v="NM_022148 (Preferred Transcript) " u="1"/>
        <s v="NM_032482 (Preferred Transcript) " u="1"/>
        <s v="NM_001280554" u="1"/>
        <s v="NM_003189 (Preferred Transcript) " u="1"/>
        <s v="NM_144606 LRG_325t1" u="1"/>
        <s v="NM_001083603" u="1"/>
        <s v="NM_000061 (Preferred) LRG_128t1" u="1"/>
        <s v="NM_003482 (Preferred Transcript)" u="1"/>
        <s v="NM_001033081 (Preferred)" u="1"/>
        <s v="NM_004304 (Preferred Transcript) " u="1"/>
        <s v="NM_032638 LRG_295t2" u="1"/>
        <s v="NM_003242" u="1"/>
        <s v="NM_000264 (Preferred)" u="1"/>
        <s v="NM_024424 (Preferred Transcript)" u="1"/>
        <s v="NM_001144918 " u="1"/>
        <s v="NM_175629 " u="1"/>
        <s v="NM_020975 (Preferred Transcript) " u="1"/>
        <s v="NM_001039933 (Preferred Transcript)" u="1"/>
        <s v="NM_005432 (Preferred)" u="1"/>
        <s v="NM_001278462" u="1"/>
        <s v="NM_002529 (Preferred) LRG_261t3" u="1"/>
        <s v="NM_001195286 " u="1"/>
        <s v="NM_005732 (Preferred)" u="1"/>
        <s v="NM_005465 (Preferred Transcript)" u="1"/>
        <s v="NM_020996 (Preferred Transcript)" u="1"/>
        <s v="NM_001278516" u="1"/>
        <s v="NM_022051 (Preferred Transcript)" u="1"/>
        <s v="NM_000657" u="1"/>
        <s v="NM_012481 (Preferred)" u="1"/>
        <s v="NM_199051 (Preferred Transcript)" u="1"/>
        <s v="NM_001282418 (Preferred Transcript)" u="1"/>
        <s v="NM_006206.6 (Preferred)" u="1"/>
        <s v="NM_006908 (Preferred Transcript)" u="1"/>
        <s v="NM_001081640 " u="1"/>
        <s v="NM_033240 " u="1"/>
        <s v="NM_022963 " u="1"/>
        <s v="NM_023106 " u="1"/>
        <s v="NM_001128425" u="1"/>
        <s v="NM_001039933.2 (Preferred)" u="1"/>
        <s v="NM_001244584 (Preferred)" u="1"/>
        <s v="NM_001012338 (Preferred Transcript)" u="1"/>
        <s v="NM_001429 (Preferred Transcript) " u="1"/>
        <s v="NM_173054 (Preferred Transcript)" u="1"/>
        <s v="NM_001130110 " u="1"/>
        <s v="NM_005475 (Preferred Transcript)" u="1"/>
        <s v="NM_000267" u="1"/>
        <s v="NM_181829 LRG_511t2" u="1"/>
        <s v="NM_006182 (Preferred)" u="1"/>
        <s v="NM_001018112 " u="1"/>
        <s v="NM_152872" u="1"/>
        <s v="NM_001007097" u="1"/>
        <s v="NM_001280555" u="1"/>
        <s v="NM_006218 (Preferred Transcript)" u="1"/>
        <s v="NM_002769 (Preferred Transcript) " u="1"/>
        <s v="NM_198253 (Preferred Transcript) LRG_343t1" u="1"/>
        <s v="NM_000059 (Preferred) LRG_293t1" u="1"/>
        <s v="NM_001083604" u="1"/>
        <s v="NM_198433 " u="1"/>
        <s v="NM_001123383 " u="1"/>
        <s v="NM_201997" u="1"/>
        <s v="NM_001042412 LRG_491t1" u="1"/>
        <s v="NM_001025203" u="1"/>
        <s v="NM_001122742 (Preferred)" u="1"/>
        <s v="NM_033250 " u="1"/>
        <s v="NM_001195427" u="1"/>
        <s v="NM_003797 (Preferred)" u="1"/>
        <s v="NM_000455 (Preferred Transcript) LRG_319t1" u="1"/>
        <s v="NM_003317 " u="1"/>
        <s v="NM_130803" u="1"/>
        <s v="NM_001278433" u="1"/>
        <s v="NM_001144919 " u="1"/>
        <s v="NM_002051 (Preferred Transcript) " u="1"/>
        <s v="NM_004945 (Preferred Transcript)" u="1"/>
        <s v="NM_000077" u="1"/>
        <s v="NM_001145306" u="1"/>
        <s v="NM_012116 (Preferred Transcript) " u="1"/>
        <s v="NM_001278517" u="1"/>
        <s v="NM_001430.5 (Preferred)" u="1"/>
        <s v="NM_005045" u="1"/>
        <s v="NM_001184967 " u="1"/>
        <s v="NM_032415 (Preferred Transcript) " u="1"/>
        <s v="NM_002072 (Preferred Transcript)" u="1"/>
        <s v="NM_001122607 LRG_482t1" u="1"/>
        <s v="NM_002067 (Preferred)" u="1"/>
        <s v="NM_002167 (Preferred)" u="1"/>
        <s v="NM_198159 (Preferred Transcript)" u="1"/>
        <s v="NM_002467 (Preferred)" u="1"/>
        <s v="NM_023014 (Preferred Transcript)" u="1"/>
        <s v="NM_001048171 " u="1"/>
        <s v="NM_006912 " u="1"/>
        <s v="NM_001128172 " u="1"/>
        <s v="NM_033360 " u="1"/>
        <s v="NM_181523 (Preferred)" u="1"/>
        <s v="NM_007300" u="1"/>
        <s v="NM_003072" u="1"/>
        <s v="NM_000077.4" u="1"/>
        <s v="NM_199185 LRG_458t1" u="1"/>
        <s v="NM_003000 (Preferred Transcript) LRG_316t1" u="1"/>
        <s v="NM_000545 (Preferred) LRG_522t1" u="1"/>
        <s v="NM_004655 (Preferred Transcript)" u="1"/>
        <s v="NM_020529 (Preferred Transcript)" u="1"/>
        <s v="NM_002529 (Preferred Transcript) LRG_261t3" u="1"/>
        <s v="NM_000455 (Preferred) LRG_319t1" u="1"/>
        <s v="NM_001317946 " u="1"/>
        <s v="NM_001281765 " u="1"/>
        <s v="NM_201995.2 LRG_617t3" u="1"/>
        <s v="NM_001280556" u="1"/>
        <s v="NM_021601" u="1"/>
        <s v="NM_001083605" u="1"/>
        <s v="NM_001012331 LRG_261t2" u="1"/>
        <s v="NM_006722 " u="1"/>
        <s v="NM_002877 (Preferred)" u="1"/>
        <s v="NM_001123384 " u="1"/>
        <s v="NM_001011645 " u="1"/>
        <s v="NM_001025204" u="1"/>
        <s v="NM_001244846 " u="1"/>
        <s v="NM_181050 " u="1"/>
        <s v="NM_152871 LRG_134t1" u="1"/>
        <s v="NM_152424 (Preferred Transcript) " u="1"/>
        <s v="NM_001256849" u="1"/>
        <s v="NM_001146702 (Preferred Transcript)" u="1"/>
        <s v="NM_033246" u="1"/>
        <s v="NM_001259 (Preferred Transcript) " u="1"/>
        <s v="NM_018315" u="1"/>
        <s v="NM_001270507" u="1"/>
        <s v="NM_000038.6 (Preferred)" u="1"/>
        <s v="NM_181831 LRG_511t2" u="1"/>
        <s v="NM_004629 (Preferred Transcript) LRG_499t1" u="1"/>
        <s v="NM_006015 (Preferred)" u="1"/>
        <s v="NM_001278518" u="1"/>
        <s v="NM_001281435 (Preferred)" u="1"/>
        <s v="NM_001258281 LRG_218t1" u="1"/>
        <s v="NM_002192 (Preferred Transcript)" u="1"/>
        <s v="NM_022970 (Preferred Transcript) " u="1"/>
        <s v="NM_001145337" u="1"/>
        <s v="NM_002392 (Preferred Transcript)" u="1"/>
        <s v="NM_003502 (Preferred)" u="1"/>
        <s v="NM_001128173 " u="1"/>
        <s v="NM_001031698 (Preferred Transcript) " u="1"/>
        <s v="NM_003902 (Preferred)" u="1"/>
        <s v="NM_001243027.2" u="1"/>
        <s v="NM_000601 (Preferred Transcript) " u="1"/>
        <s v="NM_020328 (Preferred Transcript) " u="1"/>
        <s v="NM_006908" u="1"/>
        <s v="NM_000022 (Preferred Transcript)" u="1"/>
        <s v="NM_030662 (Preferred Transcript) " u="1"/>
        <s v="NM_021140 (Preferred Transcript) " u="1"/>
        <s v="NM_000222 (Preferred Transcript)" u="1"/>
        <s v="NM_001144913" u="1"/>
        <s v="NM_213647" u="1"/>
        <s v="NM_015559 (Preferred Transcript) " u="1"/>
        <s v="NM_003300 (Preferred Transcript) LRG_229t1" u="1"/>
        <s v="NM_001262 (Preferred Transcript)" u="1"/>
        <s v="NM_177438 LRG_492t1" u="1"/>
        <s v="NM_000548.5 (Preferred)" u="1"/>
        <s v="NM_001280547" u="1"/>
        <s v="NM_173054" u="1"/>
        <s v="NM_201995 LRG_617t3" u="1"/>
        <s v="NM_001163213 (Preferred Transcript) " u="1"/>
        <s v="NM_001083606" u="1"/>
        <s v="NM_006758 (Preferred Transcript)" u="1"/>
        <s v="NM_016507 " u="1"/>
        <s v="NM_213647.3" u="1"/>
        <s v="NM_003745 (Preferred Transcript)" u="1"/>
        <s v="NM_005933.3 (Preferred Transcript) " u="1"/>
        <s v="NM_001174067 (Preferred Transcript)" u="1"/>
        <s v="NM_001270508" u="1"/>
        <s v="NM_004985 (Preferred Transcript)" u="1"/>
        <s v="NM_005228 (Preferred Transcript)" u="1"/>
        <s v="NM_001206729" u="1"/>
        <s v="NM_001278519" u="1"/>
        <s v="NM_002691 (Preferred Transcript) " u="1"/>
        <s v="NM_133509 (Preferred Transcript)" u="1"/>
        <s v="NM_004945" u="1"/>
        <s v="NM_001972 (Preferred Transcript)" u="1"/>
        <s v="NM_130799 LRG_509t2" u="1"/>
        <s v="NM_006947 (Preferred Transcript) " u="1"/>
        <s v="NM_183229" u="1"/>
        <s v="NM_006766.5 (Preferred)" u="1"/>
        <s v="NM_001079668 (Preferred Transcript) " u="1"/>
        <s v="NM_004360 (Preferred Transcript) LRG_301t1" u="1"/>
        <s v="NM_024529.4 (Preferred) LRG_507t1" u="1"/>
        <s v="NM_001008540 (Preferred Transcript) LRG_51t1" u="1"/>
        <s v="NM_015247.2 (Preferred) LRG_491t1" u="1"/>
        <s v="NM_001144914" u="1"/>
        <s v="NM_014727 (Preferred)" u="1"/>
        <s v="NM_021960 (Preferred Transcript) " u="1"/>
        <s v="NM_001018115 " u="1"/>
        <s v="NM_201284 " u="1"/>
        <s v="NM_001141969" u="1"/>
        <s v="NM_080426" u="1"/>
        <s v="NM_001280548" u="1"/>
        <s v="NM_001128168 (Preferred Transcript) " u="1"/>
        <s v="NM_001281767 " u="1"/>
        <s v="NM_006445 (Preferred)" u="1"/>
        <s v="NM_001982 (Preferred Transcript)" u="1"/>
        <s v="NM_001083607" u="1"/>
        <s v="NM_001145661 (Preferred) LRG_295t1" u="1"/>
        <s v="NM_001243429 " u="1"/>
        <s v="NM_000059.3 (Preferred) LRG_293t1" u="1"/>
        <s v="NM_005027 (Preferred Transcript) " u="1"/>
        <s v="NM_004655 (Preferred) LRG_296t1" u="1"/>
        <s v="NM_181690 " u="1"/>
        <s v="NM_005120 (Preferred Transcript)" u="1"/>
        <s v="NM_198291 (Preferred Transcript)" u="1"/>
        <s v="NM_001145339" u="1"/>
        <s v="NM_001987 (Preferred)" u="1"/>
        <s v="NM_001014796 " u="1"/>
        <s v="NM_212471 " u="1"/>
        <s v="NM_001004486 (Preferred)" u="1"/>
        <s v="NM_003954 (Preferred Transcript) " u="1"/>
        <s v="NM_016418 LRG_511t2" u="1"/>
        <s v="NM_014159 (Preferred Transcript) " u="1"/>
        <s v="NM_001284526 (Preferred)" u="1"/>
        <s v="NM_001243432" u="1"/>
        <s v="NM_003467.2 LRG_51t1" u="1"/>
        <s v="NM_004302 " u="1"/>
        <s v="NM_001144915" u="1"/>
        <s v="NM_002524 (Preferred Transcript) " u="1"/>
        <s v="NM_006265 (Preferred)" u="1"/>
        <s v="NM_001280549" u="1"/>
        <s v="NM_183231" u="1"/>
        <s v="NM_006565 (Preferred)" u="1"/>
        <s v="NM_002745 (Preferred Transcript)" u="1"/>
        <s v="NM_007313 (Preferred Transcript)" u="1"/>
        <s v="NM_016592" u="1"/>
        <s v="NM_002945 (Preferred Transcript)" u="1"/>
        <s v="NM_001079846" u="1"/>
        <s v="NM_007298" u="1"/>
        <s v="NM_058216 (Preferred Transcript)" u="1"/>
        <s v="NM_001012288.2 (Preferred)" u="1"/>
        <s v="NM_000367 (Preferred)" u="1"/>
        <s v="NM_005235 (Preferred)" u="1"/>
        <s v="NM_001114937" u="1"/>
        <s v="NM_001257069" u="1"/>
        <s v="NM_006180 (Preferred Transcript)" u="1"/>
        <s v="NM_002734 (Preferred Transcript) " u="1"/>
        <s v="NM_022054 (Preferred Transcript)" u="1"/>
        <s v="NM_002834 (Preferred Transcript) " u="1"/>
        <s v="NM_033238 (Preferred Transcript) " u="1"/>
        <s v="NM_133509" u="1"/>
        <s v="NM_002755 (Preferred Transcript)" u="1"/>
        <s v="NM_001128166 " u="1"/>
        <s v="NM_000489 (Preferred Transcript) " u="1"/>
        <s v="NM_001130823 (Preferred Transcript) LRG_362t1" u="1"/>
        <s v="NM_000377 (Preferred)" u="1"/>
        <s v="NM_017745" u="1"/>
        <s v="NM_004985.4" u="1"/>
        <s v="NM_005045 (Preferred)" u="1"/>
        <s v="NM_144997 (Preferred) LRG_325t1" u="1"/>
        <s v="NM_001144916" u="1"/>
        <s v="NM_145726" u="1"/>
        <s v="NM_000142" u="1"/>
        <s v="NM_001039481 " u="1"/>
        <s v="NM_022143 (Preferred Transcript) " u="1"/>
        <s v="NM_001904 (Preferred Transcript) " u="1"/>
        <s v="NM_005378 (Preferred Transcript)" u="1"/>
        <s v="NM_182763 " u="1"/>
        <s v="NM_001258271" u="1"/>
        <s v="NM_016222 (Preferred)" u="1"/>
        <s v="NM_006290 (Preferred Transcript)" u="1"/>
        <s v="NM_016734 (Preferred Transcript) " u="1"/>
        <s v="NM_001258281" u="1"/>
        <s v="NM_182811" u="1"/>
        <s v="NM_012222 (Preferred) LRG_220t1" u="1"/>
        <s v="NM_002944 (Preferred Transcript) " u="1"/>
        <s v="NM_130446 (Preferred Transcript)" u="1"/>
        <s v="NM_198436 " u="1"/>
        <s v="NM_001013415" u="1"/>
        <s v="NM_004327 (Preferred Transcript) " u="1"/>
        <s v="NM_001160030 " u="1"/>
        <s v="NM_001783 (Preferred) LRG_42t1" u="1"/>
        <s v="NM_004048 (Preferred Transcript)" u="1"/>
        <s v="NM_001270507 (Preferred Transcript)" u="1"/>
        <s v="NM_004448 (Preferred Transcript)" u="1"/>
        <s v="NM_018638 (Preferred Transcript)" u="1"/>
        <s v="NM_181833 " u="1"/>
        <s v="NM_015125 (Preferred Transcript)" u="1"/>
        <s v="NM_173546 (Preferred Transcript) " u="1"/>
        <s v="NM_031263 (Preferred)" u="1"/>
        <s v="NM_005188 (Preferred Transcript)" u="1"/>
        <s v="NM_201282" u="1"/>
        <s v="NM_013231 (Preferred Transcript) " u="1"/>
        <s v="NM_005348" u="1"/>
        <s v="NM_006060" u="1"/>
        <s v="NM_133629" u="1"/>
        <s v="NM_002875 (Preferred Transcript)" u="1"/>
        <s v="NM_001128167 " u="1"/>
        <s v="NM_003482 (Preferred)" u="1"/>
        <s v="NM_203408 (Preferred Transcript)" u="1"/>
        <s v="NM_144606" u="1"/>
        <s v="NM_023029 " u="1"/>
        <s v="NM_001098210" u="1"/>
        <s v="NM_024424 (Preferred)" u="1"/>
        <s v="NM_133330 (Preferred Transcript) " u="1"/>
        <s v="NM_004630 (Preferred Transcript)" u="1"/>
        <s v="NM_033239" u="1"/>
        <s v="NM_001144917" u="1"/>
        <s v="NM_032043.2 (Preferred) LRG_300t1" u="1"/>
        <s v="NM_001178031 LRG_617t2" u="1"/>
        <s v="NM_001018064 " u="1"/>
        <s v="NM_139276 LRG_112t1" u="1"/>
        <s v="NM_005877 (Preferred Transcript) " u="1"/>
        <s v="NM_005465 (Preferred)" u="1"/>
        <s v="NM_004958 (Preferred Transcript)" u="1"/>
        <s v="NM_020996 (Preferred)" u="1"/>
        <s v="NM_172349 " u="1"/>
        <s v="NM_001276695" u="1"/>
        <s v="NM_022051 (Preferred)" u="1"/>
        <s v="NM_012229 (Preferred Transcript) " u="1"/>
        <s v="NM_012222 (Preferred Transcript)" u="1"/>
        <s v="NM_002185 (Preferred Transcript)" u="1"/>
        <s v="NM_199051 (Preferred)" u="1"/>
        <s v="NM_012452 (Preferred) LRG_120t1" u="1"/>
        <s v="NM_002485 (Preferred Transcript)" u="1"/>
        <s v="NM_003000 (Preferred Transcript)" u="1"/>
        <s v="NM_003200 (Preferred Transcript)" u="1"/>
        <s v="NM_003300 (Preferred Transcript)" u="1"/>
        <s v="NM_003400 (Preferred Transcript)" u="1"/>
        <s v="NM_003600 (Preferred Transcript)" u="1"/>
        <s v="NM_000136 (Preferred Transcript) LRG_497t1" u="1"/>
        <s v="NM_176072 (Preferred Transcript)" u="1"/>
        <s v="NM_007313" u="1"/>
        <s v="NM_001160031 " u="1"/>
        <s v="NM_001033081 (Preferred Transcript) " u="1"/>
        <s v="NM_000215 (Preferred Transcript)" u="1"/>
        <s v="NM_033249" u="1"/>
        <s v="NM_001272034" u="1"/>
        <s v="NM_001254717 " u="1"/>
        <s v="NM_005475 (Preferred)" u="1"/>
        <s v="NM_001134738 " u="1"/>
        <s v="NM_001100118 " u="1"/>
        <s v="NM_001243101 " u="1"/>
        <s v="NM_181829" u="1"/>
        <s v="NM_139076 (Preferred Transcript) " u="1"/>
        <s v="NM_032043 (Preferred) LRG_300t1" u="1"/>
        <s v="NM_006218 (Preferred)" u="1"/>
        <s v="NM_001195132" u="1"/>
        <s v="NM_006180" u="1"/>
        <s v="NM_013372 (Preferred Transcript)" u="1"/>
        <s v="NM_203500 (Preferred Transcript)" u="1"/>
        <s v="NM_024675 (Preferred Transcript) LRG_308t1" u="1"/>
        <s v="NM_001203247 " u="1"/>
        <s v="NM_003150 (Preferred Transcript) LRG_112t1" u="1"/>
        <s v="NM_001144918" u="1"/>
        <s v="NM_014915 (Preferred Transcript)" u="1"/>
        <s v="NM_001018065 " u="1"/>
        <s v="NM_001165 (Preferred Transcript)" u="1"/>
        <s v="NM_015355 (Preferred Transcript)" u="1"/>
        <s v="NM_001267722 " u="1"/>
        <s v="NM_001276696" u="1"/>
        <s v="NM_001195286" u="1"/>
        <s v="NM_001258273" u="1"/>
        <s v="NM_002072 (Preferred)" u="1"/>
        <s v="NM_001244584 (Preferred Transcript) " u="1"/>
        <s v="NM_198159 (Preferred)" u="1"/>
        <s v="NM_133331" u="1"/>
        <s v="NM_001015878 (Preferred)" u="1"/>
        <s v="NM_001008540 (Preferred) LRG_51t1" u="1"/>
        <s v="NM_006290" u="1"/>
        <s v="NM_017617 (Preferred Transcript) " u="1"/>
        <s v="NM_023014 (Preferred)" u="1"/>
        <s v="NM_130398 " u="1"/>
        <s v="NM_001098209 " u="1"/>
        <s v="NM_003620 (Preferred Transcript)" u="1"/>
        <s v="NM_018557 (Preferred Transcript) " u="1"/>
        <s v="NM_001081640" u="1"/>
        <s v="NM_003820 (Preferred Transcript)" u="1"/>
        <s v="NM_004360 (Preferred Transcript)" u="1"/>
        <s v="NM_014225 (Preferred Transcript)" u="1"/>
        <s v="NM_001122742 (Preferred Transcript) " u="1"/>
        <s v="NM_000135 (Preferred Transcript)" u="1"/>
        <s v="NM_000435 (Preferred Transcript)" u="1"/>
        <s v="NM_000535 (Preferred Transcript)" u="1"/>
        <s v="NM_020529 (Preferred)" u="1"/>
        <s v="NM_001287246 LRG_20t1" u="1"/>
        <s v="NM_001128425 LRG_220t1" u="1"/>
        <s v="NM_078487 " u="1"/>
        <s v="NM_001654 (Preferred Transcript) " u="1"/>
        <s v="NM_001100119 " u="1"/>
        <s v="NM_004448" u="1"/>
        <s v="NM_001130110" u="1"/>
        <s v="NM_001018112" u="1"/>
        <s v="NM_032458 (Preferred Transcript) " u="1"/>
        <s v="NM_000022 (Preferred) LRG_16t1" u="1"/>
        <s v="NM_012452 (Preferred Transcript)" u="1"/>
      </sharedItems>
    </cacheField>
    <cacheField name="Notes" numFmtId="0">
      <sharedItems containsBlank="1"/>
    </cacheField>
    <cacheField name="Column1" numFmtId="0">
      <sharedItems containsBlank="1"/>
    </cacheField>
    <cacheField name="Transcript with Version"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57">
  <r>
    <x v="0"/>
    <x v="0"/>
    <x v="0"/>
    <x v="0"/>
    <n v="6552"/>
    <s v="protein_coding"/>
    <s v="ABCC1-001"/>
    <m/>
    <s v="CCDS42122"/>
    <n v="4596"/>
    <s v="Y"/>
    <x v="0"/>
    <x v="0"/>
    <m/>
    <m/>
    <e v="#N/A"/>
  </r>
  <r>
    <x v="0"/>
    <x v="1"/>
    <x v="1"/>
    <x v="1"/>
    <n v="4565"/>
    <s v="protein_coding"/>
    <s v="ABCC1-007"/>
    <m/>
    <m/>
    <n v="4321"/>
    <s v="N"/>
    <x v="1"/>
    <x v="1"/>
    <m/>
    <m/>
    <e v="#N/A"/>
  </r>
  <r>
    <x v="0"/>
    <x v="2"/>
    <x v="2"/>
    <x v="1"/>
    <n v="1543"/>
    <s v="retained_intron"/>
    <s v="ABCC1-002"/>
    <m/>
    <m/>
    <m/>
    <s v="N"/>
    <x v="1"/>
    <x v="1"/>
    <m/>
    <m/>
    <e v="#N/A"/>
  </r>
  <r>
    <x v="0"/>
    <x v="3"/>
    <x v="2"/>
    <x v="1"/>
    <n v="1198"/>
    <s v="retained_intron"/>
    <s v="ABCC1-003"/>
    <m/>
    <m/>
    <m/>
    <s v="N"/>
    <x v="1"/>
    <x v="1"/>
    <m/>
    <m/>
    <e v="#N/A"/>
  </r>
  <r>
    <x v="0"/>
    <x v="4"/>
    <x v="2"/>
    <x v="1"/>
    <n v="542"/>
    <s v="processed_transcript"/>
    <s v="ABCC1-004"/>
    <m/>
    <m/>
    <m/>
    <s v="N"/>
    <x v="1"/>
    <x v="1"/>
    <m/>
    <m/>
    <e v="#N/A"/>
  </r>
  <r>
    <x v="0"/>
    <x v="5"/>
    <x v="3"/>
    <x v="1"/>
    <n v="744"/>
    <s v="nonsense_mediated_decay"/>
    <s v="ABCC1-005"/>
    <m/>
    <m/>
    <n v="69"/>
    <s v="N"/>
    <x v="1"/>
    <x v="1"/>
    <m/>
    <m/>
    <e v="#N/A"/>
  </r>
  <r>
    <x v="0"/>
    <x v="6"/>
    <x v="2"/>
    <x v="1"/>
    <n v="996"/>
    <s v="retained_intron"/>
    <s v="ABCC1-006"/>
    <m/>
    <m/>
    <m/>
    <s v="N"/>
    <x v="1"/>
    <x v="1"/>
    <m/>
    <m/>
    <e v="#N/A"/>
  </r>
  <r>
    <x v="0"/>
    <x v="7"/>
    <x v="4"/>
    <x v="1"/>
    <n v="6594"/>
    <s v="protein_coding"/>
    <s v="ABCC1-205"/>
    <m/>
    <m/>
    <n v="4626"/>
    <s v="N"/>
    <x v="1"/>
    <x v="1"/>
    <m/>
    <m/>
    <e v="#N/A"/>
  </r>
  <r>
    <x v="0"/>
    <x v="8"/>
    <x v="5"/>
    <x v="1"/>
    <n v="6396"/>
    <s v="protein_coding"/>
    <s v="ABCC1-202"/>
    <m/>
    <m/>
    <n v="4428"/>
    <s v="N"/>
    <x v="1"/>
    <x v="1"/>
    <m/>
    <m/>
    <e v="#N/A"/>
  </r>
  <r>
    <x v="0"/>
    <x v="9"/>
    <x v="6"/>
    <x v="1"/>
    <n v="6387"/>
    <s v="protein_coding"/>
    <s v="ABCC1-204"/>
    <m/>
    <m/>
    <n v="4419"/>
    <s v="N"/>
    <x v="1"/>
    <x v="1"/>
    <m/>
    <m/>
    <e v="#N/A"/>
  </r>
  <r>
    <x v="0"/>
    <x v="10"/>
    <x v="7"/>
    <x v="1"/>
    <n v="6369"/>
    <s v="protein_coding"/>
    <s v="ABCC1-201"/>
    <m/>
    <m/>
    <n v="4401"/>
    <s v="N"/>
    <x v="1"/>
    <x v="1"/>
    <m/>
    <m/>
    <e v="#N/A"/>
  </r>
  <r>
    <x v="0"/>
    <x v="11"/>
    <x v="8"/>
    <x v="1"/>
    <n v="6219"/>
    <s v="protein_coding"/>
    <s v="ABCC1-203"/>
    <m/>
    <m/>
    <n v="4251"/>
    <s v="N"/>
    <x v="1"/>
    <x v="1"/>
    <m/>
    <m/>
    <e v="#N/A"/>
  </r>
  <r>
    <x v="1"/>
    <x v="12"/>
    <x v="9"/>
    <x v="2"/>
    <n v="3824"/>
    <s v="protein_coding"/>
    <s v="ABL1-002"/>
    <m/>
    <s v="CCDS35165"/>
    <n v="3450"/>
    <s v="N"/>
    <x v="0"/>
    <x v="2"/>
    <m/>
    <s v="ENSG00000097007"/>
    <e v="#N/A"/>
  </r>
  <r>
    <x v="1"/>
    <x v="13"/>
    <x v="10"/>
    <x v="3"/>
    <n v="5766"/>
    <s v="protein_coding"/>
    <s v="ABL1-001"/>
    <m/>
    <s v="CCDS35166"/>
    <n v="3393"/>
    <s v="Y"/>
    <x v="0"/>
    <x v="3"/>
    <m/>
    <s v="ENSG00000097007"/>
    <e v="#N/A"/>
  </r>
  <r>
    <x v="1"/>
    <x v="14"/>
    <x v="11"/>
    <x v="1"/>
    <n v="532"/>
    <s v="protein_coding"/>
    <s v="ABL1-003"/>
    <m/>
    <m/>
    <n v="192"/>
    <s v="N"/>
    <x v="1"/>
    <x v="1"/>
    <m/>
    <s v="ENSG00000097007"/>
    <e v="#N/A"/>
  </r>
  <r>
    <x v="2"/>
    <x v="15"/>
    <x v="12"/>
    <x v="4"/>
    <n v="1791"/>
    <s v="protein_coding"/>
    <s v="ACVR1B-004"/>
    <m/>
    <s v="CCDS44894"/>
    <n v="1641"/>
    <s v="N"/>
    <x v="0"/>
    <x v="4"/>
    <m/>
    <s v="ENSG00000135503"/>
    <e v="#N/A"/>
  </r>
  <r>
    <x v="2"/>
    <x v="16"/>
    <x v="13"/>
    <x v="5"/>
    <n v="4563"/>
    <s v="protein_coding"/>
    <s v="ACVR1B-002"/>
    <m/>
    <s v="CCDS8816"/>
    <n v="1518"/>
    <s v="Y"/>
    <x v="0"/>
    <x v="5"/>
    <m/>
    <s v="ENSG00000135503"/>
    <e v="#N/A"/>
  </r>
  <r>
    <x v="2"/>
    <x v="17"/>
    <x v="14"/>
    <x v="1"/>
    <n v="1665"/>
    <s v="protein_coding"/>
    <s v="ACVR1B-003"/>
    <m/>
    <m/>
    <n v="1464"/>
    <s v="N"/>
    <x v="1"/>
    <x v="1"/>
    <m/>
    <s v="ENSG00000135503"/>
    <e v="#N/A"/>
  </r>
  <r>
    <x v="2"/>
    <x v="18"/>
    <x v="15"/>
    <x v="1"/>
    <n v="1782"/>
    <s v="protein_coding"/>
    <s v="ACVR1B-005"/>
    <m/>
    <m/>
    <n v="1431"/>
    <s v="N"/>
    <x v="1"/>
    <x v="1"/>
    <m/>
    <s v="ENSG00000135503"/>
    <e v="#N/A"/>
  </r>
  <r>
    <x v="2"/>
    <x v="19"/>
    <x v="16"/>
    <x v="6"/>
    <n v="2362"/>
    <s v="protein_coding"/>
    <s v="ACVR1B-001"/>
    <m/>
    <s v="CCDS44893"/>
    <n v="1362"/>
    <s v="N"/>
    <x v="0"/>
    <x v="6"/>
    <m/>
    <s v="ENSG00000135503"/>
    <e v="#N/A"/>
  </r>
  <r>
    <x v="2"/>
    <x v="20"/>
    <x v="17"/>
    <x v="1"/>
    <n v="539"/>
    <s v="protein_coding"/>
    <s v="ACVR1B-006"/>
    <m/>
    <m/>
    <n v="213"/>
    <s v="N"/>
    <x v="1"/>
    <x v="1"/>
    <m/>
    <s v="ENSG00000135503"/>
    <e v="#N/A"/>
  </r>
  <r>
    <x v="2"/>
    <x v="21"/>
    <x v="2"/>
    <x v="1"/>
    <n v="419"/>
    <s v="processed_transcript"/>
    <s v="ACVR1B-008"/>
    <m/>
    <m/>
    <n v="0"/>
    <s v="N"/>
    <x v="1"/>
    <x v="1"/>
    <m/>
    <s v="ENSG00000135503"/>
    <e v="#N/A"/>
  </r>
  <r>
    <x v="3"/>
    <x v="22"/>
    <x v="18"/>
    <x v="7"/>
    <n v="1539"/>
    <s v="protein_coding"/>
    <s v="ADA-001"/>
    <s v="LRG_16t1"/>
    <s v="CCDS13335"/>
    <n v="1092"/>
    <s v="Y"/>
    <x v="0"/>
    <x v="7"/>
    <m/>
    <s v="ENSG00000196839"/>
    <e v="#N/A"/>
  </r>
  <r>
    <x v="3"/>
    <x v="23"/>
    <x v="19"/>
    <x v="8"/>
    <n v="1128"/>
    <s v="protein_coding"/>
    <s v="ADA-008"/>
    <m/>
    <m/>
    <n v="1020"/>
    <s v="N"/>
    <x v="0"/>
    <x v="8"/>
    <m/>
    <s v="ENSG00000196839"/>
    <e v="#N/A"/>
  </r>
  <r>
    <x v="3"/>
    <x v="24"/>
    <x v="20"/>
    <x v="1"/>
    <n v="1356"/>
    <s v="nonsense_mediated_decay"/>
    <s v="ADA-004"/>
    <m/>
    <s v=""/>
    <n v="792"/>
    <s v="N"/>
    <x v="1"/>
    <x v="1"/>
    <m/>
    <s v="ENSG00000196839"/>
    <e v="#N/A"/>
  </r>
  <r>
    <x v="3"/>
    <x v="25"/>
    <x v="21"/>
    <x v="1"/>
    <n v="812"/>
    <s v="nonsense_mediated_decay"/>
    <s v="ADA-007"/>
    <m/>
    <s v=""/>
    <n v="228"/>
    <s v="N"/>
    <x v="1"/>
    <x v="1"/>
    <m/>
    <s v="ENSG00000196839"/>
    <e v="#N/A"/>
  </r>
  <r>
    <x v="3"/>
    <x v="26"/>
    <x v="2"/>
    <x v="1"/>
    <n v="1770"/>
    <s v="processed_transcript"/>
    <s v="ADA-002"/>
    <m/>
    <s v=""/>
    <n v="0"/>
    <s v="N"/>
    <x v="1"/>
    <x v="1"/>
    <m/>
    <s v="ENSG00000196839"/>
    <e v="#N/A"/>
  </r>
  <r>
    <x v="3"/>
    <x v="27"/>
    <x v="2"/>
    <x v="1"/>
    <n v="1276"/>
    <s v="processed_transcript"/>
    <s v="ADA-003"/>
    <m/>
    <s v=""/>
    <n v="0"/>
    <s v="N"/>
    <x v="1"/>
    <x v="1"/>
    <m/>
    <s v="ENSG00000196839"/>
    <e v="#N/A"/>
  </r>
  <r>
    <x v="3"/>
    <x v="28"/>
    <x v="2"/>
    <x v="1"/>
    <n v="550"/>
    <s v="processed_transcript"/>
    <s v="ADA-005"/>
    <m/>
    <s v=""/>
    <n v="0"/>
    <s v="N"/>
    <x v="1"/>
    <x v="1"/>
    <m/>
    <s v="ENSG00000196839"/>
    <e v="#N/A"/>
  </r>
  <r>
    <x v="3"/>
    <x v="29"/>
    <x v="2"/>
    <x v="1"/>
    <n v="481"/>
    <s v="processed_transcript"/>
    <s v="ADA-006"/>
    <m/>
    <s v=""/>
    <n v="0"/>
    <s v="N"/>
    <x v="1"/>
    <x v="1"/>
    <m/>
    <s v="ENSG00000196839"/>
    <e v="#N/A"/>
  </r>
  <r>
    <x v="3"/>
    <x v="30"/>
    <x v="2"/>
    <x v="1"/>
    <n v="549"/>
    <s v="retained_intron"/>
    <s v="ADA-009"/>
    <m/>
    <s v=""/>
    <n v="0"/>
    <s v="N"/>
    <x v="1"/>
    <x v="1"/>
    <m/>
    <s v="ENSG00000196839"/>
    <e v="#N/A"/>
  </r>
  <r>
    <x v="4"/>
    <x v="31"/>
    <x v="22"/>
    <x v="1"/>
    <n v="3916"/>
    <s v="protein_coding"/>
    <s v="AKT1-005"/>
    <m/>
    <s v="CCDS9994"/>
    <n v="1443"/>
    <s v="N"/>
    <x v="1"/>
    <x v="1"/>
    <m/>
    <s v="ENSG00000142208"/>
    <e v="#N/A"/>
  </r>
  <r>
    <x v="4"/>
    <x v="32"/>
    <x v="23"/>
    <x v="1"/>
    <n v="3913"/>
    <s v="protein_coding"/>
    <s v="AKT1-003"/>
    <m/>
    <s v="CCDS9994"/>
    <n v="1443"/>
    <s v="N"/>
    <x v="1"/>
    <x v="1"/>
    <m/>
    <s v="ENSG00000142208"/>
    <e v="#N/A"/>
  </r>
  <r>
    <x v="4"/>
    <x v="33"/>
    <x v="24"/>
    <x v="9"/>
    <n v="3066"/>
    <s v="protein_coding"/>
    <s v="AKT1-006"/>
    <m/>
    <s v="CCDS9994"/>
    <n v="1443"/>
    <s v="Y"/>
    <x v="0"/>
    <x v="9"/>
    <m/>
    <s v="ENSG00000142208"/>
    <e v="#N/A"/>
  </r>
  <r>
    <x v="4"/>
    <x v="34"/>
    <x v="25"/>
    <x v="10"/>
    <n v="2866"/>
    <s v="protein_coding"/>
    <s v="AKT1-001"/>
    <m/>
    <s v="CCDS9994"/>
    <n v="1443"/>
    <s v="N"/>
    <x v="0"/>
    <x v="10"/>
    <m/>
    <s v="ENSG00000142208"/>
    <e v="#N/A"/>
  </r>
  <r>
    <x v="4"/>
    <x v="35"/>
    <x v="26"/>
    <x v="11"/>
    <n v="2710"/>
    <s v="protein_coding"/>
    <s v="AKT1-002"/>
    <m/>
    <s v="CCDS9994"/>
    <n v="1443"/>
    <s v="N"/>
    <x v="0"/>
    <x v="11"/>
    <m/>
    <s v="ENSG00000142208"/>
    <e v="#N/A"/>
  </r>
  <r>
    <x v="4"/>
    <x v="36"/>
    <x v="27"/>
    <x v="1"/>
    <n v="1595"/>
    <s v="protein_coding"/>
    <s v="AKT1-004"/>
    <m/>
    <s v="CCDS9994"/>
    <n v="1443"/>
    <s v="N"/>
    <x v="1"/>
    <x v="1"/>
    <m/>
    <s v="ENSG00000142208"/>
    <e v="#N/A"/>
  </r>
  <r>
    <x v="4"/>
    <x v="37"/>
    <x v="28"/>
    <x v="1"/>
    <n v="1564"/>
    <s v="protein_coding"/>
    <s v="AKT1-007"/>
    <m/>
    <m/>
    <n v="1257"/>
    <s v="N"/>
    <x v="1"/>
    <x v="1"/>
    <m/>
    <s v="ENSG00000142208"/>
    <e v="#N/A"/>
  </r>
  <r>
    <x v="4"/>
    <x v="38"/>
    <x v="29"/>
    <x v="1"/>
    <n v="922"/>
    <s v="protein_coding"/>
    <s v="AKT1-010"/>
    <m/>
    <m/>
    <n v="504"/>
    <s v="N"/>
    <x v="1"/>
    <x v="1"/>
    <m/>
    <s v="ENSG00000142208"/>
    <e v="#N/A"/>
  </r>
  <r>
    <x v="4"/>
    <x v="39"/>
    <x v="30"/>
    <x v="1"/>
    <n v="705"/>
    <s v="protein_coding"/>
    <s v="AKT1-018"/>
    <m/>
    <m/>
    <n v="489"/>
    <s v="N"/>
    <x v="1"/>
    <x v="1"/>
    <m/>
    <s v="ENSG00000142208"/>
    <e v="#N/A"/>
  </r>
  <r>
    <x v="4"/>
    <x v="40"/>
    <x v="31"/>
    <x v="1"/>
    <n v="534"/>
    <s v="protein_coding"/>
    <s v="AKT1-013"/>
    <m/>
    <m/>
    <n v="317"/>
    <s v="N"/>
    <x v="1"/>
    <x v="1"/>
    <m/>
    <s v="ENSG00000142208"/>
    <e v="#N/A"/>
  </r>
  <r>
    <x v="4"/>
    <x v="41"/>
    <x v="32"/>
    <x v="1"/>
    <n v="553"/>
    <s v="protein_coding"/>
    <s v="AKT1-014"/>
    <m/>
    <m/>
    <n v="275"/>
    <s v="N"/>
    <x v="1"/>
    <x v="1"/>
    <m/>
    <s v="ENSG00000142208"/>
    <e v="#N/A"/>
  </r>
  <r>
    <x v="4"/>
    <x v="42"/>
    <x v="2"/>
    <x v="1"/>
    <n v="858"/>
    <s v="processed_transcript"/>
    <s v="AKT1-017"/>
    <m/>
    <s v=""/>
    <n v="0"/>
    <s v="N"/>
    <x v="1"/>
    <x v="1"/>
    <m/>
    <s v="ENSG00000142208"/>
    <e v="#N/A"/>
  </r>
  <r>
    <x v="4"/>
    <x v="43"/>
    <x v="2"/>
    <x v="1"/>
    <n v="783"/>
    <s v="processed_transcript"/>
    <s v="AKT1-011"/>
    <m/>
    <s v=""/>
    <n v="0"/>
    <s v="N"/>
    <x v="1"/>
    <x v="1"/>
    <m/>
    <s v="ENSG00000142208"/>
    <e v="#N/A"/>
  </r>
  <r>
    <x v="4"/>
    <x v="44"/>
    <x v="2"/>
    <x v="1"/>
    <n v="408"/>
    <s v="processed_transcript"/>
    <s v="AKT1-012"/>
    <m/>
    <s v=""/>
    <n v="0"/>
    <s v="N"/>
    <x v="1"/>
    <x v="1"/>
    <m/>
    <s v="ENSG00000142208"/>
    <e v="#N/A"/>
  </r>
  <r>
    <x v="4"/>
    <x v="45"/>
    <x v="2"/>
    <x v="1"/>
    <n v="8396"/>
    <s v="retained_intron"/>
    <s v="AKT1-008"/>
    <m/>
    <s v=""/>
    <n v="0"/>
    <s v="N"/>
    <x v="1"/>
    <x v="1"/>
    <m/>
    <s v="ENSG00000142208"/>
    <e v="#N/A"/>
  </r>
  <r>
    <x v="4"/>
    <x v="46"/>
    <x v="2"/>
    <x v="1"/>
    <n v="2830"/>
    <s v="retained_intron"/>
    <s v="AKT1-009"/>
    <m/>
    <s v=""/>
    <n v="0"/>
    <s v="N"/>
    <x v="1"/>
    <x v="1"/>
    <m/>
    <s v="ENSG00000142208"/>
    <e v="#N/A"/>
  </r>
  <r>
    <x v="4"/>
    <x v="47"/>
    <x v="2"/>
    <x v="1"/>
    <n v="592"/>
    <s v="retained_intron"/>
    <s v="AKT1-015"/>
    <m/>
    <s v=""/>
    <n v="0"/>
    <s v="N"/>
    <x v="1"/>
    <x v="1"/>
    <m/>
    <s v="ENSG00000142208"/>
    <e v="#N/A"/>
  </r>
  <r>
    <x v="4"/>
    <x v="48"/>
    <x v="2"/>
    <x v="1"/>
    <n v="572"/>
    <s v="retained_intron"/>
    <s v="AKT1-016"/>
    <m/>
    <s v=""/>
    <n v="0"/>
    <s v="N"/>
    <x v="1"/>
    <x v="1"/>
    <m/>
    <s v="ENSG00000142208"/>
    <e v="#N/A"/>
  </r>
  <r>
    <x v="5"/>
    <x v="49"/>
    <x v="33"/>
    <x v="12"/>
    <n v="5300"/>
    <s v="protein_coding"/>
    <s v="AKT2-001"/>
    <m/>
    <s v="CCDS12552"/>
    <n v="1446"/>
    <s v="Y"/>
    <x v="0"/>
    <x v="12"/>
    <m/>
    <s v="ENSG00000105221"/>
    <e v="#N/A"/>
  </r>
  <r>
    <x v="5"/>
    <x v="50"/>
    <x v="34"/>
    <x v="1"/>
    <n v="1497"/>
    <s v="protein_coding"/>
    <s v="AKT2-201"/>
    <m/>
    <s v="CCDS12552"/>
    <n v="1446"/>
    <s v="N"/>
    <x v="1"/>
    <x v="1"/>
    <m/>
    <s v="ENSG00000105221"/>
    <e v="#N/A"/>
  </r>
  <r>
    <x v="5"/>
    <x v="51"/>
    <x v="35"/>
    <x v="13"/>
    <n v="2029"/>
    <s v="protein_coding"/>
    <s v="AKT2-025"/>
    <m/>
    <m/>
    <n v="1353"/>
    <s v="N"/>
    <x v="0"/>
    <x v="13"/>
    <m/>
    <s v="ENSG00000105221"/>
    <e v="#N/A"/>
  </r>
  <r>
    <x v="5"/>
    <x v="52"/>
    <x v="36"/>
    <x v="14"/>
    <n v="1393"/>
    <s v="protein_coding"/>
    <s v="AKT2-027"/>
    <m/>
    <m/>
    <n v="1317"/>
    <s v="N"/>
    <x v="0"/>
    <x v="14"/>
    <m/>
    <s v="ENSG00000105221"/>
    <e v="#N/A"/>
  </r>
  <r>
    <x v="5"/>
    <x v="53"/>
    <x v="37"/>
    <x v="1"/>
    <n v="877"/>
    <s v="protein_coding"/>
    <s v="AKT2-035"/>
    <m/>
    <m/>
    <n v="877"/>
    <s v="N"/>
    <x v="1"/>
    <x v="1"/>
    <m/>
    <s v="ENSG00000105221"/>
    <e v="#N/A"/>
  </r>
  <r>
    <x v="5"/>
    <x v="54"/>
    <x v="38"/>
    <x v="1"/>
    <n v="974"/>
    <s v="protein_coding"/>
    <s v="AKT2-012"/>
    <m/>
    <m/>
    <n v="552"/>
    <s v="N"/>
    <x v="1"/>
    <x v="1"/>
    <m/>
    <s v="ENSG00000105221"/>
    <e v="#N/A"/>
  </r>
  <r>
    <x v="5"/>
    <x v="55"/>
    <x v="39"/>
    <x v="1"/>
    <n v="606"/>
    <s v="protein_coding"/>
    <s v="AKT2-033"/>
    <m/>
    <m/>
    <n v="471"/>
    <s v="N"/>
    <x v="1"/>
    <x v="1"/>
    <m/>
    <s v="ENSG00000105221"/>
    <e v="#N/A"/>
  </r>
  <r>
    <x v="5"/>
    <x v="56"/>
    <x v="40"/>
    <x v="1"/>
    <n v="583"/>
    <s v="protein_coding"/>
    <s v="AKT2-045"/>
    <m/>
    <m/>
    <n v="455"/>
    <s v="N"/>
    <x v="1"/>
    <x v="1"/>
    <m/>
    <s v="ENSG00000105221"/>
    <e v="#N/A"/>
  </r>
  <r>
    <x v="5"/>
    <x v="57"/>
    <x v="41"/>
    <x v="1"/>
    <n v="577"/>
    <s v="protein_coding"/>
    <s v="AKT2-005"/>
    <m/>
    <m/>
    <n v="402"/>
    <s v="N"/>
    <x v="1"/>
    <x v="1"/>
    <m/>
    <s v="ENSG00000105221"/>
    <e v="#N/A"/>
  </r>
  <r>
    <x v="5"/>
    <x v="58"/>
    <x v="42"/>
    <x v="1"/>
    <n v="681"/>
    <s v="protein_coding"/>
    <s v="AKT2-014"/>
    <m/>
    <m/>
    <n v="401"/>
    <s v="N"/>
    <x v="1"/>
    <x v="1"/>
    <m/>
    <s v="ENSG00000105221"/>
    <e v="#N/A"/>
  </r>
  <r>
    <x v="5"/>
    <x v="59"/>
    <x v="43"/>
    <x v="1"/>
    <n v="974"/>
    <s v="protein_coding"/>
    <s v="AKT2-010"/>
    <m/>
    <m/>
    <n v="398"/>
    <s v="N"/>
    <x v="1"/>
    <x v="1"/>
    <m/>
    <s v="ENSG00000105221"/>
    <e v="#N/A"/>
  </r>
  <r>
    <x v="5"/>
    <x v="60"/>
    <x v="44"/>
    <x v="1"/>
    <n v="564"/>
    <s v="protein_coding"/>
    <s v="AKT2-029"/>
    <m/>
    <m/>
    <n v="391"/>
    <s v="N"/>
    <x v="1"/>
    <x v="1"/>
    <m/>
    <s v="ENSG00000105221"/>
    <e v="#N/A"/>
  </r>
  <r>
    <x v="5"/>
    <x v="61"/>
    <x v="45"/>
    <x v="1"/>
    <n v="554"/>
    <s v="nonsense_mediated_decay"/>
    <s v="AKT2-044"/>
    <m/>
    <s v=""/>
    <n v="390"/>
    <s v="N"/>
    <x v="1"/>
    <x v="1"/>
    <m/>
    <s v="ENSG00000105221"/>
    <e v="#N/A"/>
  </r>
  <r>
    <x v="5"/>
    <x v="62"/>
    <x v="46"/>
    <x v="1"/>
    <n v="546"/>
    <s v="protein_coding"/>
    <s v="AKT2-042"/>
    <m/>
    <m/>
    <n v="377"/>
    <s v="N"/>
    <x v="1"/>
    <x v="1"/>
    <m/>
    <s v="ENSG00000105221"/>
    <e v="#N/A"/>
  </r>
  <r>
    <x v="5"/>
    <x v="63"/>
    <x v="47"/>
    <x v="1"/>
    <n v="798"/>
    <s v="protein_coding"/>
    <s v="AKT2-007"/>
    <m/>
    <m/>
    <n v="359"/>
    <s v="N"/>
    <x v="1"/>
    <x v="1"/>
    <m/>
    <s v="ENSG00000105221"/>
    <e v="#N/A"/>
  </r>
  <r>
    <x v="5"/>
    <x v="64"/>
    <x v="48"/>
    <x v="1"/>
    <n v="456"/>
    <s v="protein_coding"/>
    <s v="AKT2-021"/>
    <m/>
    <m/>
    <n v="352"/>
    <s v="N"/>
    <x v="1"/>
    <x v="1"/>
    <m/>
    <s v="ENSG00000105221"/>
    <e v="#N/A"/>
  </r>
  <r>
    <x v="5"/>
    <x v="65"/>
    <x v="49"/>
    <x v="1"/>
    <n v="582"/>
    <s v="protein_coding"/>
    <s v="AKT2-006"/>
    <m/>
    <m/>
    <n v="322"/>
    <s v="N"/>
    <x v="1"/>
    <x v="1"/>
    <m/>
    <s v="ENSG00000105221"/>
    <e v="#N/A"/>
  </r>
  <r>
    <x v="5"/>
    <x v="66"/>
    <x v="50"/>
    <x v="1"/>
    <n v="488"/>
    <s v="protein_coding"/>
    <s v="AKT2-041"/>
    <m/>
    <m/>
    <n v="321"/>
    <s v="N"/>
    <x v="1"/>
    <x v="1"/>
    <m/>
    <s v="ENSG00000105221"/>
    <e v="#N/A"/>
  </r>
  <r>
    <x v="5"/>
    <x v="67"/>
    <x v="51"/>
    <x v="1"/>
    <n v="567"/>
    <s v="protein_coding"/>
    <s v="AKT2-030"/>
    <m/>
    <m/>
    <n v="298"/>
    <s v="N"/>
    <x v="1"/>
    <x v="1"/>
    <m/>
    <s v="ENSG00000105221"/>
    <e v="#N/A"/>
  </r>
  <r>
    <x v="5"/>
    <x v="68"/>
    <x v="52"/>
    <x v="1"/>
    <n v="528"/>
    <s v="protein_coding"/>
    <s v="AKT2-032"/>
    <m/>
    <m/>
    <n v="290"/>
    <s v="N"/>
    <x v="1"/>
    <x v="1"/>
    <m/>
    <s v="ENSG00000105221"/>
    <e v="#N/A"/>
  </r>
  <r>
    <x v="5"/>
    <x v="69"/>
    <x v="53"/>
    <x v="1"/>
    <n v="904"/>
    <s v="protein_coding"/>
    <s v="AKT2-008"/>
    <m/>
    <m/>
    <n v="287"/>
    <s v="N"/>
    <x v="1"/>
    <x v="1"/>
    <m/>
    <s v="ENSG00000105221"/>
    <e v="#N/A"/>
  </r>
  <r>
    <x v="5"/>
    <x v="70"/>
    <x v="54"/>
    <x v="1"/>
    <n v="1795"/>
    <s v="nonsense_mediated_decay"/>
    <s v="AKT2-026"/>
    <m/>
    <s v=""/>
    <n v="210"/>
    <s v="N"/>
    <x v="1"/>
    <x v="1"/>
    <m/>
    <s v="ENSG00000105221"/>
    <e v="#N/A"/>
  </r>
  <r>
    <x v="5"/>
    <x v="71"/>
    <x v="55"/>
    <x v="1"/>
    <n v="1706"/>
    <s v="nonsense_mediated_decay"/>
    <s v="AKT2-024"/>
    <m/>
    <s v=""/>
    <n v="210"/>
    <s v="N"/>
    <x v="1"/>
    <x v="1"/>
    <m/>
    <s v="ENSG00000105221"/>
    <e v="#N/A"/>
  </r>
  <r>
    <x v="5"/>
    <x v="72"/>
    <x v="56"/>
    <x v="1"/>
    <n v="737"/>
    <s v="nonsense_mediated_decay"/>
    <s v="AKT2-013"/>
    <m/>
    <s v=""/>
    <n v="210"/>
    <s v="N"/>
    <x v="1"/>
    <x v="1"/>
    <m/>
    <s v="ENSG00000105221"/>
    <e v="#N/A"/>
  </r>
  <r>
    <x v="5"/>
    <x v="73"/>
    <x v="57"/>
    <x v="1"/>
    <n v="554"/>
    <s v="protein_coding"/>
    <s v="AKT2-011"/>
    <m/>
    <m/>
    <n v="201"/>
    <s v="N"/>
    <x v="1"/>
    <x v="1"/>
    <m/>
    <s v="ENSG00000105221"/>
    <e v="#N/A"/>
  </r>
  <r>
    <x v="5"/>
    <x v="74"/>
    <x v="58"/>
    <x v="1"/>
    <n v="734"/>
    <s v="nonsense_mediated_decay"/>
    <s v="AKT2-019"/>
    <m/>
    <s v=""/>
    <n v="170"/>
    <s v="N"/>
    <x v="1"/>
    <x v="1"/>
    <m/>
    <s v="ENSG00000105221"/>
    <e v="#N/A"/>
  </r>
  <r>
    <x v="5"/>
    <x v="75"/>
    <x v="59"/>
    <x v="1"/>
    <n v="158"/>
    <s v="protein_coding"/>
    <s v="AKT2-036"/>
    <m/>
    <m/>
    <n v="158"/>
    <s v="N"/>
    <x v="1"/>
    <x v="1"/>
    <m/>
    <s v="ENSG00000105221"/>
    <e v="#N/A"/>
  </r>
  <r>
    <x v="5"/>
    <x v="76"/>
    <x v="60"/>
    <x v="1"/>
    <n v="573"/>
    <s v="nonsense_mediated_decay"/>
    <s v="AKT2-034"/>
    <m/>
    <s v=""/>
    <n v="154"/>
    <s v="N"/>
    <x v="1"/>
    <x v="1"/>
    <m/>
    <s v="ENSG00000105221"/>
    <e v="#N/A"/>
  </r>
  <r>
    <x v="5"/>
    <x v="77"/>
    <x v="2"/>
    <x v="1"/>
    <n v="655"/>
    <s v="processed_transcript"/>
    <s v="AKT2-031"/>
    <m/>
    <s v=""/>
    <n v="0"/>
    <s v="N"/>
    <x v="1"/>
    <x v="1"/>
    <m/>
    <s v="ENSG00000105221"/>
    <e v="#N/A"/>
  </r>
  <r>
    <x v="5"/>
    <x v="78"/>
    <x v="2"/>
    <x v="1"/>
    <n v="636"/>
    <s v="processed_transcript"/>
    <s v="AKT2-017"/>
    <m/>
    <s v=""/>
    <n v="0"/>
    <s v="N"/>
    <x v="1"/>
    <x v="1"/>
    <m/>
    <s v="ENSG00000105221"/>
    <e v="#N/A"/>
  </r>
  <r>
    <x v="5"/>
    <x v="79"/>
    <x v="2"/>
    <x v="1"/>
    <n v="562"/>
    <s v="processed_transcript"/>
    <s v="AKT2-009"/>
    <m/>
    <s v=""/>
    <n v="0"/>
    <s v="N"/>
    <x v="1"/>
    <x v="1"/>
    <m/>
    <s v="ENSG00000105221"/>
    <e v="#N/A"/>
  </r>
  <r>
    <x v="5"/>
    <x v="80"/>
    <x v="2"/>
    <x v="1"/>
    <n v="508"/>
    <s v="processed_transcript"/>
    <s v="AKT2-037"/>
    <m/>
    <s v=""/>
    <n v="0"/>
    <s v="N"/>
    <x v="1"/>
    <x v="1"/>
    <m/>
    <s v="ENSG00000105221"/>
    <e v="#N/A"/>
  </r>
  <r>
    <x v="5"/>
    <x v="81"/>
    <x v="2"/>
    <x v="1"/>
    <n v="457"/>
    <s v="processed_transcript"/>
    <s v="AKT2-023"/>
    <m/>
    <s v=""/>
    <n v="0"/>
    <s v="N"/>
    <x v="1"/>
    <x v="1"/>
    <m/>
    <s v="ENSG00000105221"/>
    <e v="#N/A"/>
  </r>
  <r>
    <x v="5"/>
    <x v="82"/>
    <x v="2"/>
    <x v="1"/>
    <n v="4454"/>
    <s v="retained_intron"/>
    <s v="AKT2-003"/>
    <m/>
    <s v=""/>
    <n v="0"/>
    <s v="N"/>
    <x v="1"/>
    <x v="1"/>
    <m/>
    <s v="ENSG00000105221"/>
    <e v="#N/A"/>
  </r>
  <r>
    <x v="5"/>
    <x v="83"/>
    <x v="2"/>
    <x v="1"/>
    <n v="3337"/>
    <s v="retained_intron"/>
    <s v="AKT2-043"/>
    <m/>
    <s v=""/>
    <n v="0"/>
    <s v="N"/>
    <x v="1"/>
    <x v="1"/>
    <m/>
    <s v="ENSG00000105221"/>
    <e v="#N/A"/>
  </r>
  <r>
    <x v="5"/>
    <x v="84"/>
    <x v="2"/>
    <x v="1"/>
    <n v="3309"/>
    <s v="retained_intron"/>
    <s v="AKT2-002"/>
    <m/>
    <s v=""/>
    <n v="0"/>
    <s v="N"/>
    <x v="1"/>
    <x v="1"/>
    <m/>
    <s v="ENSG00000105221"/>
    <e v="#N/A"/>
  </r>
  <r>
    <x v="5"/>
    <x v="85"/>
    <x v="2"/>
    <x v="1"/>
    <n v="1402"/>
    <s v="retained_intron"/>
    <s v="AKT2-016"/>
    <m/>
    <s v=""/>
    <n v="0"/>
    <s v="N"/>
    <x v="1"/>
    <x v="1"/>
    <m/>
    <s v="ENSG00000105221"/>
    <e v="#N/A"/>
  </r>
  <r>
    <x v="5"/>
    <x v="86"/>
    <x v="2"/>
    <x v="1"/>
    <n v="982"/>
    <s v="retained_intron"/>
    <s v="AKT2-022"/>
    <m/>
    <s v=""/>
    <n v="0"/>
    <s v="N"/>
    <x v="1"/>
    <x v="1"/>
    <m/>
    <s v="ENSG00000105221"/>
    <e v="#N/A"/>
  </r>
  <r>
    <x v="5"/>
    <x v="87"/>
    <x v="2"/>
    <x v="1"/>
    <n v="954"/>
    <s v="retained_intron"/>
    <s v="AKT2-015"/>
    <m/>
    <s v=""/>
    <n v="0"/>
    <s v="N"/>
    <x v="1"/>
    <x v="1"/>
    <m/>
    <s v="ENSG00000105221"/>
    <e v="#N/A"/>
  </r>
  <r>
    <x v="5"/>
    <x v="88"/>
    <x v="2"/>
    <x v="1"/>
    <n v="709"/>
    <s v="retained_intron"/>
    <s v="AKT2-038"/>
    <m/>
    <s v=""/>
    <n v="0"/>
    <s v="N"/>
    <x v="1"/>
    <x v="1"/>
    <m/>
    <s v="ENSG00000105221"/>
    <e v="#N/A"/>
  </r>
  <r>
    <x v="5"/>
    <x v="89"/>
    <x v="2"/>
    <x v="1"/>
    <n v="561"/>
    <s v="retained_intron"/>
    <s v="AKT2-039"/>
    <m/>
    <s v=""/>
    <n v="0"/>
    <s v="N"/>
    <x v="1"/>
    <x v="1"/>
    <m/>
    <s v="ENSG00000105221"/>
    <e v="#N/A"/>
  </r>
  <r>
    <x v="5"/>
    <x v="90"/>
    <x v="2"/>
    <x v="1"/>
    <n v="305"/>
    <s v="retained_intron"/>
    <s v="AKT2-040"/>
    <m/>
    <s v=""/>
    <n v="0"/>
    <s v="N"/>
    <x v="1"/>
    <x v="1"/>
    <m/>
    <s v="ENSG00000105221"/>
    <e v="#N/A"/>
  </r>
  <r>
    <x v="6"/>
    <x v="91"/>
    <x v="61"/>
    <x v="1"/>
    <n v="5127"/>
    <s v="protein_coding"/>
    <s v="AKT3-001"/>
    <m/>
    <s v="CCDS31077"/>
    <n v="1440"/>
    <s v="N"/>
    <x v="1"/>
    <x v="1"/>
    <m/>
    <s v="ENSG00000117020"/>
    <e v="#N/A"/>
  </r>
  <r>
    <x v="6"/>
    <x v="92"/>
    <x v="62"/>
    <x v="15"/>
    <n v="3588"/>
    <s v="protein_coding"/>
    <s v="AKT3-201"/>
    <m/>
    <s v="CCDS31077"/>
    <n v="1440"/>
    <s v="Y"/>
    <x v="0"/>
    <x v="15"/>
    <m/>
    <s v="ENSG00000117020"/>
    <e v="#N/A"/>
  </r>
  <r>
    <x v="6"/>
    <x v="93"/>
    <x v="63"/>
    <x v="16"/>
    <n v="1688"/>
    <s v="protein_coding"/>
    <s v="AKT3-002"/>
    <m/>
    <s v="CCDS31076"/>
    <n v="1398"/>
    <s v="N"/>
    <x v="0"/>
    <x v="16"/>
    <m/>
    <s v="ENSG00000117020"/>
    <e v="#N/A"/>
  </r>
  <r>
    <x v="6"/>
    <x v="94"/>
    <x v="64"/>
    <x v="17"/>
    <n v="1575"/>
    <s v="protein_coding"/>
    <s v="AKT3-007"/>
    <m/>
    <s v="CCDS31076"/>
    <n v="1398"/>
    <s v="N"/>
    <x v="0"/>
    <x v="17"/>
    <m/>
    <s v="ENSG00000117020"/>
    <e v="#N/A"/>
  </r>
  <r>
    <x v="6"/>
    <x v="95"/>
    <x v="65"/>
    <x v="1"/>
    <n v="560"/>
    <s v="protein_coding"/>
    <s v="AKT3-008"/>
    <m/>
    <m/>
    <n v="417"/>
    <s v="N"/>
    <x v="1"/>
    <x v="1"/>
    <m/>
    <s v="ENSG00000117020"/>
    <e v="#N/A"/>
  </r>
  <r>
    <x v="6"/>
    <x v="96"/>
    <x v="2"/>
    <x v="1"/>
    <n v="672"/>
    <s v="processed_transcript"/>
    <s v="AKT3-006"/>
    <m/>
    <m/>
    <n v="0"/>
    <s v="N"/>
    <x v="1"/>
    <x v="1"/>
    <m/>
    <s v="ENSG00000117020"/>
    <e v="#N/A"/>
  </r>
  <r>
    <x v="6"/>
    <x v="97"/>
    <x v="2"/>
    <x v="1"/>
    <n v="422"/>
    <s v="processed_transcript"/>
    <s v="AKT3-003"/>
    <m/>
    <m/>
    <n v="0"/>
    <s v="N"/>
    <x v="1"/>
    <x v="1"/>
    <m/>
    <s v="ENSG00000117020"/>
    <e v="#N/A"/>
  </r>
  <r>
    <x v="6"/>
    <x v="98"/>
    <x v="2"/>
    <x v="1"/>
    <n v="562"/>
    <s v="processed_transcript"/>
    <s v="AKT3-005"/>
    <m/>
    <m/>
    <n v="0"/>
    <s v="N"/>
    <x v="1"/>
    <x v="1"/>
    <m/>
    <s v="ENSG00000117020"/>
    <e v="#N/A"/>
  </r>
  <r>
    <x v="6"/>
    <x v="99"/>
    <x v="2"/>
    <x v="1"/>
    <n v="664"/>
    <s v="processed_transcript"/>
    <s v="AKT3-004"/>
    <m/>
    <m/>
    <n v="0"/>
    <s v="N"/>
    <x v="1"/>
    <x v="1"/>
    <m/>
    <s v="ENSG00000117020"/>
    <e v="#N/A"/>
  </r>
  <r>
    <x v="6"/>
    <x v="100"/>
    <x v="2"/>
    <x v="1"/>
    <n v="572"/>
    <s v="processed_transcript"/>
    <s v="AKT3-009"/>
    <m/>
    <m/>
    <n v="0"/>
    <s v="N"/>
    <x v="1"/>
    <x v="1"/>
    <m/>
    <s v="ENSG00000117020"/>
    <e v="#N/A"/>
  </r>
  <r>
    <x v="7"/>
    <x v="101"/>
    <x v="66"/>
    <x v="18"/>
    <n v="6220"/>
    <s v="protein_coding"/>
    <s v="ALK-001"/>
    <m/>
    <s v="CCDS33172"/>
    <n v="4863"/>
    <s v="Y"/>
    <x v="0"/>
    <x v="18"/>
    <m/>
    <s v="ENSG00000171094"/>
    <e v="#N/A"/>
  </r>
  <r>
    <x v="7"/>
    <x v="102"/>
    <x v="67"/>
    <x v="1"/>
    <n v="1353"/>
    <s v="protein_coding"/>
    <s v="ALK-201"/>
    <m/>
    <m/>
    <n v="1353"/>
    <s v="N"/>
    <x v="1"/>
    <x v="1"/>
    <m/>
    <s v="ENSG00000171094"/>
    <e v="#N/A"/>
  </r>
  <r>
    <x v="7"/>
    <x v="103"/>
    <x v="68"/>
    <x v="1"/>
    <n v="577"/>
    <s v="protein_coding"/>
    <s v="ALK-002"/>
    <m/>
    <m/>
    <n v="459"/>
    <s v="N"/>
    <x v="1"/>
    <x v="1"/>
    <m/>
    <s v="ENSG00000171094"/>
    <e v="#N/A"/>
  </r>
  <r>
    <x v="7"/>
    <x v="104"/>
    <x v="2"/>
    <x v="1"/>
    <n v="560"/>
    <s v="processed_transcript"/>
    <s v="ALK-003"/>
    <m/>
    <m/>
    <n v="0"/>
    <s v="N"/>
    <x v="1"/>
    <x v="1"/>
    <m/>
    <s v="ENSG00000171094"/>
    <e v="#N/A"/>
  </r>
  <r>
    <x v="7"/>
    <x v="105"/>
    <x v="69"/>
    <x v="19"/>
    <m/>
    <m/>
    <m/>
    <m/>
    <s v="CCDS86828"/>
    <m/>
    <s v="N"/>
    <x v="0"/>
    <x v="19"/>
    <m/>
    <m/>
    <e v="#N/A"/>
  </r>
  <r>
    <x v="8"/>
    <x v="106"/>
    <x v="70"/>
    <x v="20"/>
    <n v="8443"/>
    <s v="protein_coding"/>
    <s v="AMER1-002"/>
    <m/>
    <s v="CCDS14377"/>
    <n v="3408"/>
    <s v="Y"/>
    <x v="0"/>
    <x v="20"/>
    <m/>
    <s v="ENSG00000184675"/>
    <e v="#N/A"/>
  </r>
  <r>
    <x v="8"/>
    <x v="107"/>
    <x v="71"/>
    <x v="1"/>
    <n v="3688"/>
    <s v="protein_coding"/>
    <s v="AMER1-001"/>
    <m/>
    <m/>
    <n v="2415"/>
    <s v="N"/>
    <x v="1"/>
    <x v="1"/>
    <m/>
    <s v="ENSG00000184675"/>
    <e v="#N/A"/>
  </r>
  <r>
    <x v="8"/>
    <x v="108"/>
    <x v="72"/>
    <x v="1"/>
    <n v="2415"/>
    <s v="protein_coding"/>
    <s v="AMER1-201"/>
    <m/>
    <m/>
    <n v="2415"/>
    <s v="N"/>
    <x v="1"/>
    <x v="1"/>
    <m/>
    <s v="ENSG00000184675"/>
    <e v="#N/A"/>
  </r>
  <r>
    <x v="9"/>
    <x v="109"/>
    <x v="73"/>
    <x v="1"/>
    <n v="5287"/>
    <s v="protein_coding"/>
    <s v="ANKRD26-202"/>
    <m/>
    <m/>
    <n v="5181"/>
    <s v="N"/>
    <x v="1"/>
    <x v="1"/>
    <m/>
    <s v="ENSG00000107890"/>
    <e v="#N/A"/>
  </r>
  <r>
    <x v="9"/>
    <x v="110"/>
    <x v="74"/>
    <x v="21"/>
    <n v="6591"/>
    <s v="protein_coding"/>
    <s v="ANKRD26-001"/>
    <m/>
    <s v="CCDS41499"/>
    <n v="5133"/>
    <s v="Y"/>
    <x v="0"/>
    <x v="21"/>
    <m/>
    <s v="ENSG00000107890"/>
    <e v="#N/A"/>
  </r>
  <r>
    <x v="9"/>
    <x v="111"/>
    <x v="75"/>
    <x v="1"/>
    <n v="5278"/>
    <s v="protein_coding"/>
    <s v="ANKRD26-201"/>
    <m/>
    <m/>
    <n v="3804"/>
    <s v="N"/>
    <x v="1"/>
    <x v="1"/>
    <m/>
    <s v="ENSG00000107890"/>
    <e v="#N/A"/>
  </r>
  <r>
    <x v="9"/>
    <x v="112"/>
    <x v="76"/>
    <x v="1"/>
    <n v="761"/>
    <s v="protein_coding"/>
    <s v="ANKRD26-003"/>
    <m/>
    <m/>
    <n v="640"/>
    <s v="N"/>
    <x v="1"/>
    <x v="1"/>
    <m/>
    <s v="ENSG00000107890"/>
    <e v="#N/A"/>
  </r>
  <r>
    <x v="9"/>
    <x v="113"/>
    <x v="2"/>
    <x v="1"/>
    <n v="724"/>
    <s v="processed_transcript"/>
    <s v="ANKRD26-002"/>
    <m/>
    <s v=""/>
    <n v="0"/>
    <s v="N"/>
    <x v="1"/>
    <x v="1"/>
    <m/>
    <s v="ENSG00000107890"/>
    <e v="#N/A"/>
  </r>
  <r>
    <x v="9"/>
    <x v="114"/>
    <x v="2"/>
    <x v="1"/>
    <n v="632"/>
    <s v="processed_transcript"/>
    <s v="ANKRD26-005"/>
    <m/>
    <s v=""/>
    <n v="0"/>
    <s v="N"/>
    <x v="1"/>
    <x v="1"/>
    <m/>
    <s v="ENSG00000107890"/>
    <e v="#N/A"/>
  </r>
  <r>
    <x v="9"/>
    <x v="115"/>
    <x v="2"/>
    <x v="1"/>
    <n v="525"/>
    <s v="processed_transcript"/>
    <s v="ANKRD26-004"/>
    <m/>
    <s v=""/>
    <n v="0"/>
    <s v="N"/>
    <x v="1"/>
    <x v="1"/>
    <m/>
    <s v="ENSG00000107890"/>
    <e v="#N/A"/>
  </r>
  <r>
    <x v="10"/>
    <x v="116"/>
    <x v="77"/>
    <x v="22"/>
    <n v="10701"/>
    <s v="protein_coding"/>
    <s v="APC-001"/>
    <m/>
    <s v="CCDS4107"/>
    <n v="8532"/>
    <s v="Y"/>
    <x v="0"/>
    <x v="22"/>
    <m/>
    <s v="ENSG00000134982"/>
    <e v="#N/A"/>
  </r>
  <r>
    <x v="10"/>
    <x v="117"/>
    <x v="78"/>
    <x v="23"/>
    <n v="10619"/>
    <s v="protein_coding"/>
    <s v="APC-004"/>
    <m/>
    <s v="CCDS4107"/>
    <n v="8532"/>
    <s v="N"/>
    <x v="0"/>
    <x v="23"/>
    <m/>
    <s v="ENSG00000134982"/>
    <e v="#N/A"/>
  </r>
  <r>
    <x v="10"/>
    <x v="118"/>
    <x v="79"/>
    <x v="1"/>
    <n v="11025"/>
    <s v="protein_coding"/>
    <s v="APC-201"/>
    <m/>
    <s v="CCDS4107"/>
    <n v="8532"/>
    <s v="N"/>
    <x v="1"/>
    <x v="1"/>
    <m/>
    <s v="ENSG00000134982"/>
    <e v="#N/A"/>
  </r>
  <r>
    <x v="10"/>
    <x v="119"/>
    <x v="80"/>
    <x v="1"/>
    <n v="4061"/>
    <s v="protein_coding"/>
    <s v="APC-005"/>
    <m/>
    <m/>
    <n v="3914"/>
    <s v="N"/>
    <x v="1"/>
    <x v="1"/>
    <m/>
    <s v="ENSG00000134982"/>
    <e v="#N/A"/>
  </r>
  <r>
    <x v="10"/>
    <x v="120"/>
    <x v="81"/>
    <x v="24"/>
    <n v="3602"/>
    <s v="protein_coding"/>
    <s v="APC-002"/>
    <m/>
    <m/>
    <n v="3406"/>
    <s v="N"/>
    <x v="0"/>
    <x v="24"/>
    <m/>
    <s v="ENSG00000134982"/>
    <e v="#N/A"/>
  </r>
  <r>
    <x v="10"/>
    <x v="121"/>
    <x v="82"/>
    <x v="1"/>
    <n v="7406"/>
    <s v="nonsense_mediated_decay"/>
    <s v="APC-003"/>
    <m/>
    <m/>
    <n v="864"/>
    <s v="N"/>
    <x v="1"/>
    <x v="1"/>
    <m/>
    <s v="ENSG00000134982"/>
    <e v="#N/A"/>
  </r>
  <r>
    <x v="10"/>
    <x v="122"/>
    <x v="83"/>
    <x v="1"/>
    <n v="817"/>
    <s v="protein_coding"/>
    <s v="APC-011"/>
    <m/>
    <m/>
    <n v="817"/>
    <s v="N"/>
    <x v="1"/>
    <x v="1"/>
    <m/>
    <s v="ENSG00000134982"/>
    <e v="#N/A"/>
  </r>
  <r>
    <x v="10"/>
    <x v="123"/>
    <x v="84"/>
    <x v="1"/>
    <n v="524"/>
    <s v="protein_coding"/>
    <s v="APC-008"/>
    <m/>
    <m/>
    <n v="354"/>
    <s v="N"/>
    <x v="1"/>
    <x v="1"/>
    <m/>
    <s v="ENSG00000134982"/>
    <e v="#N/A"/>
  </r>
  <r>
    <x v="10"/>
    <x v="124"/>
    <x v="2"/>
    <x v="1"/>
    <n v="573"/>
    <s v="processed_transcript"/>
    <s v="APC-012"/>
    <m/>
    <m/>
    <n v="0"/>
    <s v="N"/>
    <x v="1"/>
    <x v="1"/>
    <m/>
    <s v="ENSG00000134982"/>
    <e v="#N/A"/>
  </r>
  <r>
    <x v="10"/>
    <x v="125"/>
    <x v="2"/>
    <x v="1"/>
    <n v="489"/>
    <s v="retained_intron"/>
    <s v="APC-009"/>
    <m/>
    <m/>
    <n v="0"/>
    <s v="N"/>
    <x v="1"/>
    <x v="1"/>
    <m/>
    <s v="ENSG00000134982"/>
    <e v="#N/A"/>
  </r>
  <r>
    <x v="10"/>
    <x v="126"/>
    <x v="2"/>
    <x v="1"/>
    <n v="2630"/>
    <s v="retained_intron"/>
    <s v="APC-007"/>
    <m/>
    <m/>
    <n v="0"/>
    <s v="N"/>
    <x v="1"/>
    <x v="1"/>
    <m/>
    <s v="ENSG00000134982"/>
    <e v="#N/A"/>
  </r>
  <r>
    <x v="10"/>
    <x v="127"/>
    <x v="2"/>
    <x v="1"/>
    <n v="1212"/>
    <s v="retained_intron"/>
    <s v="APC-006"/>
    <m/>
    <m/>
    <n v="0"/>
    <s v="N"/>
    <x v="1"/>
    <x v="1"/>
    <m/>
    <s v="ENSG00000134982"/>
    <e v="#N/A"/>
  </r>
  <r>
    <x v="10"/>
    <x v="128"/>
    <x v="2"/>
    <x v="1"/>
    <n v="645"/>
    <s v="retained_intron"/>
    <s v="APC-014"/>
    <m/>
    <m/>
    <n v="0"/>
    <s v="N"/>
    <x v="1"/>
    <x v="1"/>
    <m/>
    <s v="ENSG00000134982"/>
    <e v="#N/A"/>
  </r>
  <r>
    <x v="11"/>
    <x v="129"/>
    <x v="85"/>
    <x v="25"/>
    <n v="10065"/>
    <s v="protein_coding"/>
    <s v="AR-001"/>
    <m/>
    <s v="CCDS14387"/>
    <n v="2763"/>
    <s v="Y"/>
    <x v="0"/>
    <x v="25"/>
    <m/>
    <s v="ENSG00000169083"/>
    <e v="#N/A"/>
  </r>
  <r>
    <x v="11"/>
    <x v="130"/>
    <x v="86"/>
    <x v="1"/>
    <n v="2427"/>
    <s v="protein_coding"/>
    <s v="AR-201"/>
    <m/>
    <m/>
    <n v="2205"/>
    <s v="N"/>
    <x v="1"/>
    <x v="1"/>
    <m/>
    <s v="ENSG00000169083"/>
    <e v="#N/A"/>
  </r>
  <r>
    <x v="11"/>
    <x v="131"/>
    <x v="87"/>
    <x v="26"/>
    <n v="3615"/>
    <s v="protein_coding"/>
    <s v="AR-004"/>
    <m/>
    <m/>
    <n v="1935"/>
    <s v="N"/>
    <x v="0"/>
    <x v="26"/>
    <m/>
    <s v="ENSG00000169083"/>
    <e v="#N/A"/>
  </r>
  <r>
    <x v="11"/>
    <x v="132"/>
    <x v="88"/>
    <x v="1"/>
    <n v="3899"/>
    <s v="nonsense_mediated_decay"/>
    <s v="AR-005"/>
    <m/>
    <m/>
    <n v="1803"/>
    <s v="N"/>
    <x v="1"/>
    <x v="1"/>
    <m/>
    <s v="ENSG00000169083"/>
    <e v="#N/A"/>
  </r>
  <r>
    <x v="11"/>
    <x v="133"/>
    <x v="89"/>
    <x v="27"/>
    <n v="1728"/>
    <s v="protein_coding"/>
    <s v="AR-002"/>
    <m/>
    <s v="CCDS43965"/>
    <n v="1167"/>
    <s v="N"/>
    <x v="0"/>
    <x v="27"/>
    <m/>
    <s v="ENSG00000169083"/>
    <e v="#N/A"/>
  </r>
  <r>
    <x v="11"/>
    <x v="134"/>
    <x v="2"/>
    <x v="1"/>
    <n v="2420"/>
    <s v="processed_transcript"/>
    <s v="AR-003"/>
    <m/>
    <m/>
    <n v="0"/>
    <s v="N"/>
    <x v="1"/>
    <x v="1"/>
    <m/>
    <s v="ENSG00000169083"/>
    <e v="#N/A"/>
  </r>
  <r>
    <x v="11"/>
    <x v="135"/>
    <x v="90"/>
    <x v="28"/>
    <m/>
    <m/>
    <m/>
    <m/>
    <s v="CCDS87755"/>
    <m/>
    <s v="N"/>
    <x v="0"/>
    <x v="28"/>
    <m/>
    <m/>
    <e v="#N/A"/>
  </r>
  <r>
    <x v="12"/>
    <x v="136"/>
    <x v="91"/>
    <x v="29"/>
    <n v="2458"/>
    <s v="protein_coding"/>
    <s v="ARAF-001"/>
    <m/>
    <s v="CCDS35232"/>
    <n v="1821"/>
    <s v="Y"/>
    <x v="0"/>
    <x v="29"/>
    <m/>
    <s v="ENSG00000078061"/>
    <e v="#N/A"/>
  </r>
  <r>
    <x v="12"/>
    <x v="137"/>
    <x v="92"/>
    <x v="30"/>
    <n v="1161"/>
    <s v="protein_coding"/>
    <s v="ARAF-201"/>
    <m/>
    <m/>
    <n v="567"/>
    <s v="N"/>
    <x v="0"/>
    <x v="30"/>
    <m/>
    <s v="ENSG00000078061"/>
    <e v="#N/A"/>
  </r>
  <r>
    <x v="12"/>
    <x v="138"/>
    <x v="93"/>
    <x v="31"/>
    <n v="1271"/>
    <s v="protein_coding"/>
    <s v="ARAF-005"/>
    <m/>
    <s v="CCDS59164"/>
    <n v="561"/>
    <s v="N"/>
    <x v="0"/>
    <x v="31"/>
    <m/>
    <s v="ENSG00000078061"/>
    <e v="#N/A"/>
  </r>
  <r>
    <x v="12"/>
    <x v="139"/>
    <x v="2"/>
    <x v="1"/>
    <n v="472"/>
    <s v="processed_transcript"/>
    <s v="ARAF-004"/>
    <m/>
    <m/>
    <n v="0"/>
    <s v="N"/>
    <x v="1"/>
    <x v="1"/>
    <m/>
    <s v="ENSG00000078061"/>
    <e v="#N/A"/>
  </r>
  <r>
    <x v="12"/>
    <x v="140"/>
    <x v="2"/>
    <x v="1"/>
    <n v="559"/>
    <s v="processed_transcript"/>
    <s v="ARAF-002"/>
    <m/>
    <m/>
    <n v="0"/>
    <s v="N"/>
    <x v="1"/>
    <x v="1"/>
    <m/>
    <s v="ENSG00000078061"/>
    <e v="#N/A"/>
  </r>
  <r>
    <x v="12"/>
    <x v="141"/>
    <x v="2"/>
    <x v="1"/>
    <n v="646"/>
    <s v="processed_transcript"/>
    <s v="ARAF-003"/>
    <m/>
    <m/>
    <n v="0"/>
    <s v="N"/>
    <x v="1"/>
    <x v="1"/>
    <m/>
    <s v="ENSG00000078061"/>
    <e v="#N/A"/>
  </r>
  <r>
    <x v="13"/>
    <x v="142"/>
    <x v="94"/>
    <x v="32"/>
    <n v="8577"/>
    <s v="protein_coding"/>
    <s v="ARID1A-001"/>
    <m/>
    <s v="CCDS285"/>
    <n v="6858"/>
    <s v="Y"/>
    <x v="0"/>
    <x v="32"/>
    <m/>
    <s v="ENSG00000117713"/>
    <e v="#N/A"/>
  </r>
  <r>
    <x v="13"/>
    <x v="143"/>
    <x v="95"/>
    <x v="33"/>
    <n v="6268"/>
    <s v="protein_coding"/>
    <s v="ARID1A-002"/>
    <m/>
    <s v="CCDS44091"/>
    <n v="6207"/>
    <s v="N"/>
    <x v="0"/>
    <x v="33"/>
    <m/>
    <s v="ENSG00000117713"/>
    <e v="#N/A"/>
  </r>
  <r>
    <x v="13"/>
    <x v="144"/>
    <x v="96"/>
    <x v="1"/>
    <n v="5992"/>
    <s v="protein_coding"/>
    <s v="ARID1A-003"/>
    <m/>
    <m/>
    <n v="5709"/>
    <s v="N"/>
    <x v="1"/>
    <x v="1"/>
    <m/>
    <s v="ENSG00000117713"/>
    <e v="#N/A"/>
  </r>
  <r>
    <x v="13"/>
    <x v="145"/>
    <x v="97"/>
    <x v="1"/>
    <n v="3978"/>
    <s v="protein_coding"/>
    <s v="ARID1A-009"/>
    <m/>
    <m/>
    <n v="3547"/>
    <s v="N"/>
    <x v="1"/>
    <x v="1"/>
    <m/>
    <s v="ENSG00000117713"/>
    <e v="#N/A"/>
  </r>
  <r>
    <x v="13"/>
    <x v="146"/>
    <x v="98"/>
    <x v="1"/>
    <n v="2678"/>
    <s v="protein_coding"/>
    <s v="ARID1A-201"/>
    <m/>
    <m/>
    <n v="1842"/>
    <s v="N"/>
    <x v="1"/>
    <x v="1"/>
    <m/>
    <s v="ENSG00000117713"/>
    <e v="#N/A"/>
  </r>
  <r>
    <x v="13"/>
    <x v="147"/>
    <x v="99"/>
    <x v="1"/>
    <n v="2583"/>
    <s v="nonsense_mediated_decay"/>
    <s v="ARID1A-006"/>
    <m/>
    <m/>
    <n v="566"/>
    <s v="N"/>
    <x v="1"/>
    <x v="1"/>
    <m/>
    <s v="ENSG00000117713"/>
    <e v="#N/A"/>
  </r>
  <r>
    <x v="13"/>
    <x v="148"/>
    <x v="100"/>
    <x v="1"/>
    <n v="2696"/>
    <s v="nonsense_mediated_decay"/>
    <s v="ARID1A-004"/>
    <m/>
    <m/>
    <n v="434"/>
    <s v="N"/>
    <x v="1"/>
    <x v="1"/>
    <m/>
    <s v="ENSG00000117713"/>
    <e v="#N/A"/>
  </r>
  <r>
    <x v="13"/>
    <x v="149"/>
    <x v="101"/>
    <x v="1"/>
    <n v="546"/>
    <s v="protein_coding"/>
    <s v="ARID1A-007"/>
    <m/>
    <m/>
    <n v="368"/>
    <s v="N"/>
    <x v="1"/>
    <x v="1"/>
    <m/>
    <s v="ENSG00000117713"/>
    <e v="#N/A"/>
  </r>
  <r>
    <x v="13"/>
    <x v="150"/>
    <x v="2"/>
    <x v="1"/>
    <n v="509"/>
    <s v="retained_intron"/>
    <s v="ARID1A-005"/>
    <m/>
    <m/>
    <n v="0"/>
    <s v="N"/>
    <x v="1"/>
    <x v="1"/>
    <m/>
    <s v="ENSG00000117713"/>
    <e v="#N/A"/>
  </r>
  <r>
    <x v="14"/>
    <x v="151"/>
    <x v="102"/>
    <x v="1"/>
    <n v="8246"/>
    <s v="protein_coding"/>
    <s v="ARID1B-202"/>
    <m/>
    <m/>
    <n v="6870"/>
    <s v="N"/>
    <x v="1"/>
    <x v="1"/>
    <m/>
    <s v="ENSG00000049618"/>
    <e v="#N/A"/>
  </r>
  <r>
    <x v="14"/>
    <x v="152"/>
    <x v="103"/>
    <x v="34"/>
    <n v="9639"/>
    <s v="protein_coding"/>
    <s v="ARID1B-001"/>
    <m/>
    <s v="CCDS55072"/>
    <n v="6750"/>
    <s v="Y"/>
    <x v="0"/>
    <x v="34"/>
    <m/>
    <s v="ENSG00000049618"/>
    <e v="#N/A"/>
  </r>
  <r>
    <x v="14"/>
    <x v="153"/>
    <x v="104"/>
    <x v="35"/>
    <n v="7971"/>
    <s v="protein_coding"/>
    <s v="ARID1B-009"/>
    <m/>
    <s v="CCDS5251"/>
    <n v="6711"/>
    <s v="N"/>
    <x v="0"/>
    <x v="35"/>
    <m/>
    <s v="ENSG00000049618"/>
    <e v="#N/A"/>
  </r>
  <r>
    <x v="14"/>
    <x v="154"/>
    <x v="105"/>
    <x v="1"/>
    <n v="8224"/>
    <s v="protein_coding"/>
    <s v="ARID1B-201"/>
    <m/>
    <m/>
    <n v="6696"/>
    <s v="N"/>
    <x v="1"/>
    <x v="1"/>
    <m/>
    <s v="ENSG00000049618"/>
    <e v="#N/A"/>
  </r>
  <r>
    <x v="14"/>
    <x v="155"/>
    <x v="106"/>
    <x v="1"/>
    <n v="6653"/>
    <s v="protein_coding"/>
    <s v="ARID1B-005"/>
    <m/>
    <m/>
    <n v="5277"/>
    <s v="N"/>
    <x v="1"/>
    <x v="1"/>
    <m/>
    <s v="ENSG00000049618"/>
    <e v="#N/A"/>
  </r>
  <r>
    <x v="14"/>
    <x v="156"/>
    <x v="107"/>
    <x v="1"/>
    <n v="2202"/>
    <s v="protein_coding"/>
    <s v="ARID1B-004"/>
    <m/>
    <m/>
    <n v="2187"/>
    <s v="N"/>
    <x v="1"/>
    <x v="1"/>
    <m/>
    <s v="ENSG00000049618"/>
    <e v="#N/A"/>
  </r>
  <r>
    <x v="14"/>
    <x v="157"/>
    <x v="108"/>
    <x v="1"/>
    <n v="2887"/>
    <s v="protein_coding"/>
    <s v="ARID1B-006"/>
    <m/>
    <m/>
    <n v="822"/>
    <s v="N"/>
    <x v="1"/>
    <x v="1"/>
    <m/>
    <s v="ENSG00000049618"/>
    <e v="#N/A"/>
  </r>
  <r>
    <x v="14"/>
    <x v="158"/>
    <x v="2"/>
    <x v="1"/>
    <n v="481"/>
    <s v="processed_transcript"/>
    <s v="ARID1B-008"/>
    <m/>
    <m/>
    <n v="0"/>
    <s v="N"/>
    <x v="1"/>
    <x v="1"/>
    <m/>
    <s v="ENSG00000049618"/>
    <e v="#N/A"/>
  </r>
  <r>
    <x v="14"/>
    <x v="159"/>
    <x v="2"/>
    <x v="1"/>
    <n v="4389"/>
    <s v="retained_intron"/>
    <s v="ARID1B-002"/>
    <m/>
    <m/>
    <n v="0"/>
    <s v="N"/>
    <x v="1"/>
    <x v="1"/>
    <m/>
    <s v="ENSG00000049618"/>
    <e v="#N/A"/>
  </r>
  <r>
    <x v="14"/>
    <x v="160"/>
    <x v="2"/>
    <x v="1"/>
    <n v="819"/>
    <s v="retained_intron"/>
    <s v="ARID1B-007"/>
    <m/>
    <m/>
    <n v="0"/>
    <s v="N"/>
    <x v="1"/>
    <x v="1"/>
    <m/>
    <s v="ENSG00000049618"/>
    <e v="#N/A"/>
  </r>
  <r>
    <x v="14"/>
    <x v="161"/>
    <x v="2"/>
    <x v="1"/>
    <n v="936"/>
    <s v="processed_transcript"/>
    <s v="ARID1B-003"/>
    <m/>
    <m/>
    <n v="0"/>
    <s v="N"/>
    <x v="1"/>
    <x v="1"/>
    <m/>
    <s v="ENSG00000049618"/>
    <e v="#N/A"/>
  </r>
  <r>
    <x v="14"/>
    <x v="162"/>
    <x v="109"/>
    <x v="36"/>
    <m/>
    <m/>
    <m/>
    <m/>
    <s v="CCDS87459"/>
    <m/>
    <s v="N"/>
    <x v="0"/>
    <x v="36"/>
    <m/>
    <m/>
    <e v="#N/A"/>
  </r>
  <r>
    <x v="15"/>
    <x v="163"/>
    <x v="110"/>
    <x v="37"/>
    <n v="8642"/>
    <s v="protein_coding"/>
    <s v="ARID2-001"/>
    <m/>
    <s v="CCDS31783"/>
    <n v="5508"/>
    <s v="Y"/>
    <x v="0"/>
    <x v="37"/>
    <m/>
    <s v="ENSG00000189079"/>
    <e v="#N/A"/>
  </r>
  <r>
    <x v="15"/>
    <x v="164"/>
    <x v="111"/>
    <x v="38"/>
    <n v="5481"/>
    <s v="protein_coding"/>
    <s v="ARID2-002"/>
    <m/>
    <m/>
    <n v="4920"/>
    <s v="N"/>
    <x v="0"/>
    <x v="38"/>
    <m/>
    <s v="ENSG00000189079"/>
    <e v="#N/A"/>
  </r>
  <r>
    <x v="15"/>
    <x v="165"/>
    <x v="112"/>
    <x v="1"/>
    <n v="7316"/>
    <s v="protein_coding"/>
    <s v="ARID2-003"/>
    <m/>
    <m/>
    <n v="4338"/>
    <s v="N"/>
    <x v="1"/>
    <x v="1"/>
    <m/>
    <s v="ENSG00000189079"/>
    <e v="#N/A"/>
  </r>
  <r>
    <x v="15"/>
    <x v="166"/>
    <x v="113"/>
    <x v="1"/>
    <n v="4356"/>
    <s v="protein_coding"/>
    <s v="ARID2-006"/>
    <m/>
    <m/>
    <n v="1206"/>
    <s v="N"/>
    <x v="1"/>
    <x v="1"/>
    <m/>
    <s v="ENSG00000189079"/>
    <e v="#N/A"/>
  </r>
  <r>
    <x v="15"/>
    <x v="167"/>
    <x v="2"/>
    <x v="1"/>
    <n v="323"/>
    <s v="processed_transcript"/>
    <s v="ARID2-007"/>
    <m/>
    <m/>
    <n v="0"/>
    <s v="N"/>
    <x v="1"/>
    <x v="1"/>
    <m/>
    <s v="ENSG00000189079"/>
    <e v="#N/A"/>
  </r>
  <r>
    <x v="15"/>
    <x v="168"/>
    <x v="2"/>
    <x v="1"/>
    <n v="484"/>
    <s v="processed_transcript"/>
    <s v="ARID2-008"/>
    <m/>
    <m/>
    <n v="0"/>
    <s v="N"/>
    <x v="1"/>
    <x v="1"/>
    <m/>
    <s v="ENSG00000189079"/>
    <e v="#N/A"/>
  </r>
  <r>
    <x v="15"/>
    <x v="169"/>
    <x v="2"/>
    <x v="1"/>
    <n v="7761"/>
    <s v="processed_transcript"/>
    <s v="ARID2-004"/>
    <m/>
    <m/>
    <n v="0"/>
    <s v="N"/>
    <x v="1"/>
    <x v="1"/>
    <m/>
    <s v="ENSG00000189079"/>
    <e v="#N/A"/>
  </r>
  <r>
    <x v="15"/>
    <x v="170"/>
    <x v="2"/>
    <x v="1"/>
    <n v="3260"/>
    <s v="retained_intron"/>
    <s v="ARID2-005"/>
    <m/>
    <m/>
    <n v="0"/>
    <s v="N"/>
    <x v="1"/>
    <x v="1"/>
    <m/>
    <s v="ENSG00000189079"/>
    <e v="#N/A"/>
  </r>
  <r>
    <x v="15"/>
    <x v="171"/>
    <x v="2"/>
    <x v="1"/>
    <n v="523"/>
    <s v="retained_intron"/>
    <s v="ARID2-009"/>
    <m/>
    <m/>
    <n v="0"/>
    <s v="N"/>
    <x v="1"/>
    <x v="1"/>
    <m/>
    <s v="ENSG00000189079"/>
    <e v="#N/A"/>
  </r>
  <r>
    <x v="16"/>
    <x v="172"/>
    <x v="114"/>
    <x v="39"/>
    <n v="7031"/>
    <s v="protein_coding"/>
    <s v="ASXL1-001"/>
    <m/>
    <s v="CCDS1321"/>
    <n v="4626"/>
    <s v="Y"/>
    <x v="0"/>
    <x v="39"/>
    <m/>
    <s v="ENSG00000171456"/>
    <e v="#N/A"/>
  </r>
  <r>
    <x v="16"/>
    <x v="173"/>
    <x v="115"/>
    <x v="1"/>
    <n v="6591"/>
    <s v="protein_coding"/>
    <s v="ASXL1-201"/>
    <m/>
    <m/>
    <n v="4611"/>
    <s v="N"/>
    <x v="1"/>
    <x v="1"/>
    <m/>
    <s v="ENSG00000171456"/>
    <e v="#N/A"/>
  </r>
  <r>
    <x v="16"/>
    <x v="174"/>
    <x v="116"/>
    <x v="1"/>
    <n v="809"/>
    <s v="protein_coding"/>
    <s v="ASXL1-006"/>
    <m/>
    <m/>
    <n v="528"/>
    <s v="N"/>
    <x v="1"/>
    <x v="1"/>
    <m/>
    <s v="ENSG00000171456"/>
    <e v="#N/A"/>
  </r>
  <r>
    <x v="16"/>
    <x v="175"/>
    <x v="117"/>
    <x v="1"/>
    <n v="983"/>
    <s v="protein_coding"/>
    <s v="ASXL1-202"/>
    <m/>
    <m/>
    <n v="255"/>
    <s v="N"/>
    <x v="1"/>
    <x v="1"/>
    <m/>
    <s v="ENSG00000171456"/>
    <e v="#N/A"/>
  </r>
  <r>
    <x v="16"/>
    <x v="176"/>
    <x v="118"/>
    <x v="1"/>
    <n v="812"/>
    <s v="protein_coding"/>
    <s v="ASXL1-002"/>
    <m/>
    <m/>
    <n v="246"/>
    <s v="N"/>
    <x v="1"/>
    <x v="1"/>
    <m/>
    <s v="ENSG00000171456"/>
    <e v="#N/A"/>
  </r>
  <r>
    <x v="16"/>
    <x v="177"/>
    <x v="119"/>
    <x v="1"/>
    <n v="284"/>
    <s v="protein_coding"/>
    <s v="ASXL1-003"/>
    <m/>
    <m/>
    <n v="223"/>
    <s v="N"/>
    <x v="1"/>
    <x v="1"/>
    <m/>
    <s v="ENSG00000171456"/>
    <e v="#N/A"/>
  </r>
  <r>
    <x v="16"/>
    <x v="178"/>
    <x v="2"/>
    <x v="1"/>
    <n v="1073"/>
    <s v="processed_transcript"/>
    <s v="ASXL1-004"/>
    <m/>
    <s v=""/>
    <n v="0"/>
    <s v="N"/>
    <x v="1"/>
    <x v="1"/>
    <m/>
    <s v="ENSG00000171456"/>
    <e v="#N/A"/>
  </r>
  <r>
    <x v="16"/>
    <x v="179"/>
    <x v="2"/>
    <x v="1"/>
    <n v="1034"/>
    <s v="processed_transcript"/>
    <s v="ASXL1-005"/>
    <m/>
    <s v=""/>
    <n v="0"/>
    <s v="N"/>
    <x v="1"/>
    <x v="1"/>
    <m/>
    <s v="ENSG00000171456"/>
    <e v="#N/A"/>
  </r>
  <r>
    <x v="16"/>
    <x v="180"/>
    <x v="2"/>
    <x v="1"/>
    <n v="658"/>
    <s v="retained_intron"/>
    <s v="ASXL1-007"/>
    <m/>
    <s v=""/>
    <n v="0"/>
    <s v="N"/>
    <x v="1"/>
    <x v="1"/>
    <m/>
    <s v="ENSG00000171456"/>
    <e v="#N/A"/>
  </r>
  <r>
    <x v="16"/>
    <x v="181"/>
    <x v="120"/>
    <x v="40"/>
    <m/>
    <m/>
    <m/>
    <m/>
    <s v="CCDS86944"/>
    <m/>
    <s v="N"/>
    <x v="0"/>
    <x v="40"/>
    <m/>
    <m/>
    <e v="#N/A"/>
  </r>
  <r>
    <x v="17"/>
    <x v="182"/>
    <x v="121"/>
    <x v="41"/>
    <n v="12878"/>
    <s v="protein_coding"/>
    <s v="ASXL2-001"/>
    <m/>
    <m/>
    <n v="4308"/>
    <s v="Y"/>
    <x v="0"/>
    <x v="41"/>
    <m/>
    <s v="ENSG00000143970"/>
    <e v="#N/A"/>
  </r>
  <r>
    <x v="17"/>
    <x v="183"/>
    <x v="122"/>
    <x v="1"/>
    <n v="8889"/>
    <s v="protein_coding"/>
    <s v="ASXL2-202"/>
    <m/>
    <m/>
    <n v="4224"/>
    <s v="N"/>
    <x v="1"/>
    <x v="1"/>
    <m/>
    <s v="ENSG00000143970"/>
    <e v="#N/A"/>
  </r>
  <r>
    <x v="17"/>
    <x v="184"/>
    <x v="123"/>
    <x v="1"/>
    <n v="3781"/>
    <s v="protein_coding"/>
    <s v="ASXL2-201"/>
    <m/>
    <m/>
    <n v="2757"/>
    <s v="N"/>
    <x v="1"/>
    <x v="1"/>
    <m/>
    <s v="ENSG00000143970"/>
    <e v="#N/A"/>
  </r>
  <r>
    <x v="17"/>
    <x v="185"/>
    <x v="124"/>
    <x v="1"/>
    <n v="3299"/>
    <s v="protein_coding"/>
    <s v="ASXL2-004"/>
    <m/>
    <m/>
    <n v="2757"/>
    <s v="N"/>
    <x v="1"/>
    <x v="1"/>
    <m/>
    <s v="ENSG00000143970"/>
    <e v="#N/A"/>
  </r>
  <r>
    <x v="17"/>
    <x v="186"/>
    <x v="2"/>
    <x v="1"/>
    <n v="549"/>
    <s v="processed_transcript"/>
    <s v="ASXL2-003"/>
    <m/>
    <s v=""/>
    <n v="0"/>
    <s v="N"/>
    <x v="1"/>
    <x v="1"/>
    <m/>
    <s v="ENSG00000143970"/>
    <e v="#N/A"/>
  </r>
  <r>
    <x v="18"/>
    <x v="187"/>
    <x v="125"/>
    <x v="42"/>
    <n v="13147"/>
    <s v="protein_coding"/>
    <s v="ATM-201"/>
    <s v="LRG_135t1"/>
    <s v="CCDS31669"/>
    <n v="9171"/>
    <s v="Y"/>
    <x v="0"/>
    <x v="42"/>
    <m/>
    <s v="ENSG00000149311"/>
    <e v="#N/A"/>
  </r>
  <r>
    <x v="18"/>
    <x v="188"/>
    <x v="126"/>
    <x v="43"/>
    <n v="12954"/>
    <s v="protein_coding"/>
    <s v="ATM-003"/>
    <m/>
    <s v="CCDS31669"/>
    <n v="9171"/>
    <s v="N"/>
    <x v="0"/>
    <x v="43"/>
    <m/>
    <s v="ENSG00000149311"/>
    <e v="#N/A"/>
  </r>
  <r>
    <x v="18"/>
    <x v="189"/>
    <x v="127"/>
    <x v="44"/>
    <m/>
    <m/>
    <m/>
    <m/>
    <s v="CCDS86245"/>
    <m/>
    <s v="N"/>
    <x v="0"/>
    <x v="44"/>
    <m/>
    <m/>
    <e v="#N/A"/>
  </r>
  <r>
    <x v="18"/>
    <x v="190"/>
    <x v="128"/>
    <x v="1"/>
    <n v="4841"/>
    <s v="protein_coding"/>
    <s v="ATM-001"/>
    <m/>
    <m/>
    <n v="4108"/>
    <s v="N"/>
    <x v="1"/>
    <x v="1"/>
    <m/>
    <s v="ENSG00000149311"/>
    <e v="#N/A"/>
  </r>
  <r>
    <x v="18"/>
    <x v="191"/>
    <x v="129"/>
    <x v="1"/>
    <n v="1513"/>
    <s v="protein_coding"/>
    <s v="ATM-012"/>
    <m/>
    <m/>
    <n v="468"/>
    <s v="N"/>
    <x v="1"/>
    <x v="1"/>
    <m/>
    <s v="ENSG00000149311"/>
    <e v="#N/A"/>
  </r>
  <r>
    <x v="18"/>
    <x v="192"/>
    <x v="130"/>
    <x v="1"/>
    <n v="595"/>
    <s v="protein_coding"/>
    <s v="ATM-026"/>
    <m/>
    <m/>
    <n v="463"/>
    <s v="N"/>
    <x v="1"/>
    <x v="1"/>
    <m/>
    <s v="ENSG00000149311"/>
    <e v="#N/A"/>
  </r>
  <r>
    <x v="18"/>
    <x v="193"/>
    <x v="131"/>
    <x v="1"/>
    <n v="582"/>
    <s v="protein_coding"/>
    <s v="ATM-027"/>
    <m/>
    <m/>
    <n v="405"/>
    <s v="N"/>
    <x v="1"/>
    <x v="1"/>
    <m/>
    <s v="ENSG00000149311"/>
    <e v="#N/A"/>
  </r>
  <r>
    <x v="18"/>
    <x v="194"/>
    <x v="132"/>
    <x v="1"/>
    <n v="481"/>
    <s v="protein_coding"/>
    <s v="ATM-016"/>
    <m/>
    <m/>
    <n v="280"/>
    <s v="N"/>
    <x v="1"/>
    <x v="1"/>
    <m/>
    <s v="ENSG00000149311"/>
    <e v="#N/A"/>
  </r>
  <r>
    <x v="18"/>
    <x v="195"/>
    <x v="133"/>
    <x v="1"/>
    <n v="502"/>
    <s v="nonsense_mediated_decay"/>
    <s v="ATM-014"/>
    <m/>
    <s v=""/>
    <n v="233"/>
    <s v="N"/>
    <x v="1"/>
    <x v="1"/>
    <m/>
    <s v="ENSG00000149311"/>
    <e v="#N/A"/>
  </r>
  <r>
    <x v="18"/>
    <x v="196"/>
    <x v="2"/>
    <x v="1"/>
    <n v="880"/>
    <s v="processed_transcript"/>
    <s v="ATM-023"/>
    <m/>
    <s v=""/>
    <n v="0"/>
    <s v="N"/>
    <x v="1"/>
    <x v="1"/>
    <m/>
    <s v="ENSG00000149311"/>
    <e v="#N/A"/>
  </r>
  <r>
    <x v="18"/>
    <x v="197"/>
    <x v="2"/>
    <x v="1"/>
    <n v="705"/>
    <s v="processed_transcript"/>
    <s v="ATM-025"/>
    <m/>
    <s v=""/>
    <n v="0"/>
    <s v="N"/>
    <x v="1"/>
    <x v="1"/>
    <m/>
    <s v="ENSG00000149311"/>
    <e v="#N/A"/>
  </r>
  <r>
    <x v="18"/>
    <x v="198"/>
    <x v="2"/>
    <x v="1"/>
    <n v="610"/>
    <s v="processed_transcript"/>
    <s v="ATM-019"/>
    <m/>
    <s v=""/>
    <n v="0"/>
    <s v="N"/>
    <x v="1"/>
    <x v="1"/>
    <m/>
    <s v="ENSG00000149311"/>
    <e v="#N/A"/>
  </r>
  <r>
    <x v="18"/>
    <x v="199"/>
    <x v="2"/>
    <x v="1"/>
    <n v="305"/>
    <s v="processed_transcript"/>
    <s v="ATM-009"/>
    <m/>
    <s v=""/>
    <n v="0"/>
    <s v="N"/>
    <x v="1"/>
    <x v="1"/>
    <m/>
    <s v="ENSG00000149311"/>
    <e v="#N/A"/>
  </r>
  <r>
    <x v="18"/>
    <x v="200"/>
    <x v="2"/>
    <x v="1"/>
    <n v="258"/>
    <s v="processed_transcript"/>
    <s v="ATM-005"/>
    <m/>
    <s v=""/>
    <n v="0"/>
    <s v="N"/>
    <x v="1"/>
    <x v="1"/>
    <m/>
    <s v="ENSG00000149311"/>
    <e v="#N/A"/>
  </r>
  <r>
    <x v="18"/>
    <x v="201"/>
    <x v="2"/>
    <x v="1"/>
    <n v="234"/>
    <s v="processed_transcript"/>
    <s v="ATM-006"/>
    <m/>
    <s v=""/>
    <n v="0"/>
    <s v="N"/>
    <x v="1"/>
    <x v="1"/>
    <m/>
    <s v="ENSG00000149311"/>
    <e v="#N/A"/>
  </r>
  <r>
    <x v="18"/>
    <x v="202"/>
    <x v="2"/>
    <x v="1"/>
    <n v="5912"/>
    <s v="retained_intron"/>
    <s v="ATM-011"/>
    <m/>
    <s v=""/>
    <n v="0"/>
    <s v="N"/>
    <x v="1"/>
    <x v="1"/>
    <m/>
    <s v="ENSG00000149311"/>
    <e v="#N/A"/>
  </r>
  <r>
    <x v="18"/>
    <x v="203"/>
    <x v="2"/>
    <x v="1"/>
    <n v="5718"/>
    <s v="retained_intron"/>
    <s v="ATM-002"/>
    <m/>
    <s v=""/>
    <n v="0"/>
    <s v="N"/>
    <x v="1"/>
    <x v="1"/>
    <m/>
    <s v="ENSG00000149311"/>
    <e v="#N/A"/>
  </r>
  <r>
    <x v="18"/>
    <x v="204"/>
    <x v="2"/>
    <x v="1"/>
    <n v="3354"/>
    <s v="retained_intron"/>
    <s v="ATM-015"/>
    <m/>
    <s v=""/>
    <n v="0"/>
    <s v="N"/>
    <x v="1"/>
    <x v="1"/>
    <m/>
    <s v="ENSG00000149311"/>
    <e v="#N/A"/>
  </r>
  <r>
    <x v="18"/>
    <x v="205"/>
    <x v="2"/>
    <x v="1"/>
    <n v="1731"/>
    <s v="retained_intron"/>
    <s v="ATM-010"/>
    <m/>
    <s v=""/>
    <n v="0"/>
    <s v="N"/>
    <x v="1"/>
    <x v="1"/>
    <m/>
    <s v="ENSG00000149311"/>
    <e v="#N/A"/>
  </r>
  <r>
    <x v="18"/>
    <x v="206"/>
    <x v="2"/>
    <x v="1"/>
    <n v="740"/>
    <s v="retained_intron"/>
    <s v="ATM-024"/>
    <m/>
    <s v=""/>
    <n v="0"/>
    <s v="N"/>
    <x v="1"/>
    <x v="1"/>
    <m/>
    <s v="ENSG00000149311"/>
    <e v="#N/A"/>
  </r>
  <r>
    <x v="18"/>
    <x v="207"/>
    <x v="2"/>
    <x v="1"/>
    <n v="725"/>
    <s v="retained_intron"/>
    <s v="ATM-018"/>
    <m/>
    <s v=""/>
    <n v="0"/>
    <s v="N"/>
    <x v="1"/>
    <x v="1"/>
    <m/>
    <s v="ENSG00000149311"/>
    <e v="#N/A"/>
  </r>
  <r>
    <x v="18"/>
    <x v="208"/>
    <x v="2"/>
    <x v="1"/>
    <n v="657"/>
    <s v="retained_intron"/>
    <s v="ATM-022"/>
    <m/>
    <s v=""/>
    <n v="0"/>
    <s v="N"/>
    <x v="1"/>
    <x v="1"/>
    <m/>
    <s v="ENSG00000149311"/>
    <e v="#N/A"/>
  </r>
  <r>
    <x v="18"/>
    <x v="209"/>
    <x v="2"/>
    <x v="1"/>
    <n v="586"/>
    <s v="retained_intron"/>
    <s v="ATM-020"/>
    <m/>
    <s v=""/>
    <n v="0"/>
    <s v="N"/>
    <x v="1"/>
    <x v="1"/>
    <m/>
    <s v="ENSG00000149311"/>
    <e v="#N/A"/>
  </r>
  <r>
    <x v="18"/>
    <x v="210"/>
    <x v="134"/>
    <x v="45"/>
    <n v="560"/>
    <s v="retained_intron"/>
    <s v="ATM-004"/>
    <m/>
    <s v="CCDS86245"/>
    <n v="0"/>
    <s v="N"/>
    <x v="0"/>
    <x v="45"/>
    <m/>
    <s v="ENSG00000149311"/>
    <e v="#N/A"/>
  </r>
  <r>
    <x v="18"/>
    <x v="211"/>
    <x v="2"/>
    <x v="1"/>
    <n v="537"/>
    <s v="retained_intron"/>
    <s v="ATM-017"/>
    <m/>
    <s v=""/>
    <n v="0"/>
    <s v="N"/>
    <x v="1"/>
    <x v="1"/>
    <m/>
    <s v="ENSG00000149311"/>
    <e v="#N/A"/>
  </r>
  <r>
    <x v="18"/>
    <x v="212"/>
    <x v="2"/>
    <x v="1"/>
    <n v="402"/>
    <s v="retained_intron"/>
    <s v="ATM-021"/>
    <m/>
    <s v=""/>
    <n v="0"/>
    <s v="N"/>
    <x v="1"/>
    <x v="1"/>
    <m/>
    <s v="ENSG00000149311"/>
    <e v="#N/A"/>
  </r>
  <r>
    <x v="19"/>
    <x v="213"/>
    <x v="135"/>
    <x v="46"/>
    <n v="8249"/>
    <s v="protein_coding"/>
    <s v="ATR-001"/>
    <m/>
    <s v="CCDS3124"/>
    <n v="7935"/>
    <s v="Y"/>
    <x v="0"/>
    <x v="46"/>
    <m/>
    <s v="ENSG00000175054"/>
    <e v="#N/A"/>
  </r>
  <r>
    <x v="19"/>
    <x v="214"/>
    <x v="136"/>
    <x v="1"/>
    <n v="8056"/>
    <s v="protein_coding"/>
    <s v="ATR-201"/>
    <m/>
    <m/>
    <n v="7743"/>
    <s v="N"/>
    <x v="1"/>
    <x v="1"/>
    <m/>
    <s v="ENSG00000175054"/>
    <e v="#N/A"/>
  </r>
  <r>
    <x v="19"/>
    <x v="215"/>
    <x v="137"/>
    <x v="1"/>
    <n v="5190"/>
    <s v="protein_coding"/>
    <s v="ATR-002"/>
    <m/>
    <m/>
    <n v="1372"/>
    <s v="N"/>
    <x v="1"/>
    <x v="1"/>
    <m/>
    <s v="ENSG00000175054"/>
    <e v="#N/A"/>
  </r>
  <r>
    <x v="19"/>
    <x v="216"/>
    <x v="138"/>
    <x v="1"/>
    <n v="929"/>
    <s v="protein_coding"/>
    <s v="ATR-005"/>
    <m/>
    <m/>
    <n v="929"/>
    <s v="N"/>
    <x v="1"/>
    <x v="1"/>
    <m/>
    <s v="ENSG00000175054"/>
    <e v="#N/A"/>
  </r>
  <r>
    <x v="19"/>
    <x v="217"/>
    <x v="139"/>
    <x v="1"/>
    <n v="724"/>
    <s v="nonsense_mediated_decay"/>
    <s v="ATR-003"/>
    <m/>
    <m/>
    <n v="303"/>
    <s v="N"/>
    <x v="1"/>
    <x v="1"/>
    <m/>
    <s v="ENSG00000175054"/>
    <e v="#N/A"/>
  </r>
  <r>
    <x v="19"/>
    <x v="218"/>
    <x v="140"/>
    <x v="1"/>
    <n v="718"/>
    <s v="nonsense_mediated_decay"/>
    <s v="ATR-013"/>
    <m/>
    <m/>
    <n v="243"/>
    <s v="N"/>
    <x v="1"/>
    <x v="1"/>
    <m/>
    <s v="ENSG00000175054"/>
    <e v="#N/A"/>
  </r>
  <r>
    <x v="19"/>
    <x v="219"/>
    <x v="141"/>
    <x v="1"/>
    <n v="552"/>
    <s v="nonsense_mediated_decay"/>
    <s v="ATR-008"/>
    <m/>
    <m/>
    <n v="153"/>
    <s v="N"/>
    <x v="1"/>
    <x v="1"/>
    <m/>
    <s v="ENSG00000175054"/>
    <e v="#N/A"/>
  </r>
  <r>
    <x v="19"/>
    <x v="220"/>
    <x v="142"/>
    <x v="1"/>
    <n v="553"/>
    <s v="nonsense_mediated_decay"/>
    <s v="ATR-014"/>
    <m/>
    <m/>
    <n v="120"/>
    <s v="N"/>
    <x v="1"/>
    <x v="1"/>
    <m/>
    <s v="ENSG00000175054"/>
    <e v="#N/A"/>
  </r>
  <r>
    <x v="19"/>
    <x v="221"/>
    <x v="2"/>
    <x v="1"/>
    <n v="837"/>
    <s v="retained_intron"/>
    <s v="ATR-007"/>
    <m/>
    <m/>
    <n v="0"/>
    <s v="N"/>
    <x v="1"/>
    <x v="1"/>
    <m/>
    <s v="ENSG00000175054"/>
    <e v="#N/A"/>
  </r>
  <r>
    <x v="19"/>
    <x v="222"/>
    <x v="2"/>
    <x v="1"/>
    <n v="681"/>
    <s v="retained_intron"/>
    <s v="ATR-010"/>
    <m/>
    <m/>
    <n v="0"/>
    <s v="N"/>
    <x v="1"/>
    <x v="1"/>
    <m/>
    <s v="ENSG00000175054"/>
    <e v="#N/A"/>
  </r>
  <r>
    <x v="19"/>
    <x v="223"/>
    <x v="2"/>
    <x v="1"/>
    <n v="641"/>
    <s v="retained_intron"/>
    <s v="ATR-011"/>
    <m/>
    <m/>
    <n v="0"/>
    <s v="N"/>
    <x v="1"/>
    <x v="1"/>
    <m/>
    <s v="ENSG00000175054"/>
    <e v="#N/A"/>
  </r>
  <r>
    <x v="19"/>
    <x v="224"/>
    <x v="2"/>
    <x v="1"/>
    <n v="546"/>
    <s v="retained_intron"/>
    <s v="ATR-012"/>
    <m/>
    <m/>
    <n v="0"/>
    <s v="N"/>
    <x v="1"/>
    <x v="1"/>
    <m/>
    <s v="ENSG00000175054"/>
    <e v="#N/A"/>
  </r>
  <r>
    <x v="20"/>
    <x v="225"/>
    <x v="143"/>
    <x v="47"/>
    <n v="11167"/>
    <s v="protein_coding"/>
    <s v="ATRX-001"/>
    <m/>
    <s v="CCDS14434"/>
    <n v="7479"/>
    <s v="Y"/>
    <x v="0"/>
    <x v="47"/>
    <m/>
    <s v="ENSG00000085224"/>
    <e v="#N/A"/>
  </r>
  <r>
    <x v="20"/>
    <x v="226"/>
    <x v="144"/>
    <x v="1"/>
    <n v="11167"/>
    <s v="protein_coding"/>
    <s v="ATRX-001"/>
    <m/>
    <m/>
    <n v="7479"/>
    <s v="N"/>
    <x v="1"/>
    <x v="1"/>
    <m/>
    <s v="ENSG00000085224"/>
    <e v="#N/A"/>
  </r>
  <r>
    <x v="20"/>
    <x v="227"/>
    <x v="145"/>
    <x v="48"/>
    <n v="11031"/>
    <s v="protein_coding"/>
    <s v="ATRX-002"/>
    <m/>
    <s v="CCDS14435"/>
    <n v="7365"/>
    <s v="N"/>
    <x v="0"/>
    <x v="48"/>
    <m/>
    <s v="ENSG00000085224"/>
    <e v="#N/A"/>
  </r>
  <r>
    <x v="20"/>
    <x v="228"/>
    <x v="146"/>
    <x v="1"/>
    <n v="11031"/>
    <s v="protein_coding"/>
    <s v="ATRX-002"/>
    <m/>
    <m/>
    <n v="7365"/>
    <s v="N"/>
    <x v="1"/>
    <x v="1"/>
    <m/>
    <s v="ENSG00000085224"/>
    <e v="#N/A"/>
  </r>
  <r>
    <x v="20"/>
    <x v="229"/>
    <x v="147"/>
    <x v="1"/>
    <n v="692"/>
    <s v="protein_coding"/>
    <s v="ATRX-007"/>
    <m/>
    <m/>
    <n v="482"/>
    <s v="N"/>
    <x v="1"/>
    <x v="1"/>
    <m/>
    <s v="ENSG00000085224"/>
    <e v="#N/A"/>
  </r>
  <r>
    <x v="20"/>
    <x v="230"/>
    <x v="148"/>
    <x v="1"/>
    <n v="692"/>
    <s v="protein_coding"/>
    <s v="ATRX-007"/>
    <m/>
    <m/>
    <n v="482"/>
    <s v="N"/>
    <x v="1"/>
    <x v="1"/>
    <m/>
    <s v="ENSG00000085224"/>
    <e v="#N/A"/>
  </r>
  <r>
    <x v="20"/>
    <x v="231"/>
    <x v="149"/>
    <x v="1"/>
    <n v="589"/>
    <s v="protein_coding"/>
    <s v="ATRX-004"/>
    <m/>
    <m/>
    <n v="381"/>
    <s v="N"/>
    <x v="1"/>
    <x v="1"/>
    <m/>
    <s v="ENSG00000085224"/>
    <e v="#N/A"/>
  </r>
  <r>
    <x v="20"/>
    <x v="232"/>
    <x v="150"/>
    <x v="1"/>
    <n v="589"/>
    <s v="protein_coding"/>
    <s v="ATRX-004"/>
    <m/>
    <m/>
    <n v="381"/>
    <s v="N"/>
    <x v="1"/>
    <x v="1"/>
    <m/>
    <s v="ENSG00000085224"/>
    <e v="#N/A"/>
  </r>
  <r>
    <x v="20"/>
    <x v="233"/>
    <x v="2"/>
    <x v="1"/>
    <n v="11268"/>
    <s v="processed_transcript"/>
    <s v="ATRX-003"/>
    <m/>
    <s v=""/>
    <n v="0"/>
    <s v="N"/>
    <x v="1"/>
    <x v="1"/>
    <m/>
    <s v="ENSG00000085224"/>
    <e v="#N/A"/>
  </r>
  <r>
    <x v="20"/>
    <x v="234"/>
    <x v="2"/>
    <x v="1"/>
    <n v="11268"/>
    <s v="processed_transcript"/>
    <s v="ATRX-003"/>
    <m/>
    <s v=""/>
    <n v="0"/>
    <s v="N"/>
    <x v="1"/>
    <x v="1"/>
    <m/>
    <s v="ENSG00000085224"/>
    <e v="#N/A"/>
  </r>
  <r>
    <x v="20"/>
    <x v="235"/>
    <x v="2"/>
    <x v="1"/>
    <n v="424"/>
    <s v="processed_transcript"/>
    <s v="ATRX-006"/>
    <m/>
    <s v=""/>
    <n v="0"/>
    <s v="N"/>
    <x v="1"/>
    <x v="1"/>
    <m/>
    <s v="ENSG00000085224"/>
    <e v="#N/A"/>
  </r>
  <r>
    <x v="20"/>
    <x v="236"/>
    <x v="2"/>
    <x v="1"/>
    <n v="424"/>
    <s v="processed_transcript"/>
    <s v="ATRX-006"/>
    <m/>
    <s v=""/>
    <n v="0"/>
    <s v="N"/>
    <x v="1"/>
    <x v="1"/>
    <m/>
    <s v="ENSG00000085224"/>
    <e v="#N/A"/>
  </r>
  <r>
    <x v="20"/>
    <x v="237"/>
    <x v="2"/>
    <x v="1"/>
    <n v="408"/>
    <s v="processed_transcript"/>
    <s v="ATRX-008"/>
    <m/>
    <s v=""/>
    <n v="0"/>
    <s v="N"/>
    <x v="1"/>
    <x v="1"/>
    <m/>
    <s v="ENSG00000085224"/>
    <e v="#N/A"/>
  </r>
  <r>
    <x v="20"/>
    <x v="238"/>
    <x v="2"/>
    <x v="1"/>
    <n v="408"/>
    <s v="processed_transcript"/>
    <s v="ATRX-008"/>
    <m/>
    <s v=""/>
    <n v="0"/>
    <s v="N"/>
    <x v="1"/>
    <x v="1"/>
    <m/>
    <s v="ENSG00000085224"/>
    <e v="#N/A"/>
  </r>
  <r>
    <x v="20"/>
    <x v="239"/>
    <x v="2"/>
    <x v="1"/>
    <n v="341"/>
    <s v="processed_transcript"/>
    <s v="ATRX-005"/>
    <m/>
    <s v=""/>
    <n v="0"/>
    <s v="N"/>
    <x v="1"/>
    <x v="1"/>
    <m/>
    <s v="ENSG00000085224"/>
    <e v="#N/A"/>
  </r>
  <r>
    <x v="20"/>
    <x v="240"/>
    <x v="2"/>
    <x v="1"/>
    <n v="341"/>
    <s v="processed_transcript"/>
    <s v="ATRX-005"/>
    <m/>
    <s v=""/>
    <n v="0"/>
    <s v="N"/>
    <x v="1"/>
    <x v="1"/>
    <m/>
    <s v="ENSG00000085224"/>
    <e v="#N/A"/>
  </r>
  <r>
    <x v="21"/>
    <x v="241"/>
    <x v="151"/>
    <x v="49"/>
    <n v="2112"/>
    <s v="protein_coding"/>
    <s v="AURKA-005"/>
    <m/>
    <s v="CCDS13451"/>
    <n v="1212"/>
    <s v="N"/>
    <x v="0"/>
    <x v="49"/>
    <m/>
    <s v="ENSG00000087586"/>
    <e v="#N/A"/>
  </r>
  <r>
    <x v="21"/>
    <x v="242"/>
    <x v="152"/>
    <x v="50"/>
    <n v="2248"/>
    <s v="protein_coding"/>
    <s v="AURKA-001"/>
    <m/>
    <s v="CCDS13451"/>
    <n v="1212"/>
    <s v="Y"/>
    <x v="0"/>
    <x v="50"/>
    <m/>
    <s v="ENSG00000087586"/>
    <e v="#N/A"/>
  </r>
  <r>
    <x v="21"/>
    <x v="243"/>
    <x v="153"/>
    <x v="1"/>
    <n v="2145"/>
    <s v="protein_coding"/>
    <s v="AURKA-010"/>
    <m/>
    <s v="CCDS13451"/>
    <n v="1212"/>
    <s v="N"/>
    <x v="1"/>
    <x v="1"/>
    <m/>
    <s v="ENSG00000087586"/>
    <e v="#N/A"/>
  </r>
  <r>
    <x v="21"/>
    <x v="244"/>
    <x v="154"/>
    <x v="51"/>
    <n v="2223"/>
    <s v="protein_coding"/>
    <s v="AURKA-004"/>
    <m/>
    <s v="CCDS13451"/>
    <n v="1212"/>
    <s v="N"/>
    <x v="0"/>
    <x v="51"/>
    <m/>
    <s v="ENSG00000087586"/>
    <e v="#N/A"/>
  </r>
  <r>
    <x v="21"/>
    <x v="245"/>
    <x v="155"/>
    <x v="52"/>
    <n v="2114"/>
    <s v="protein_coding"/>
    <s v="AURKA-003"/>
    <m/>
    <s v="CCDS13451"/>
    <n v="1212"/>
    <s v="N"/>
    <x v="0"/>
    <x v="52"/>
    <m/>
    <s v="ENSG00000087586"/>
    <e v="#N/A"/>
  </r>
  <r>
    <x v="21"/>
    <x v="246"/>
    <x v="156"/>
    <x v="53"/>
    <n v="2169"/>
    <s v="protein_coding"/>
    <s v="AURKA-006"/>
    <m/>
    <s v="CCDS13451"/>
    <n v="1212"/>
    <s v="N"/>
    <x v="0"/>
    <x v="53"/>
    <m/>
    <s v="ENSG00000087586"/>
    <e v="#N/A"/>
  </r>
  <r>
    <x v="21"/>
    <x v="247"/>
    <x v="157"/>
    <x v="54"/>
    <n v="2547"/>
    <s v="protein_coding"/>
    <s v="AURKA-201"/>
    <m/>
    <s v="CCDS13451"/>
    <n v="1212"/>
    <s v="N"/>
    <x v="0"/>
    <x v="54"/>
    <m/>
    <s v="ENSG00000087586"/>
    <e v="#N/A"/>
  </r>
  <r>
    <x v="21"/>
    <x v="248"/>
    <x v="158"/>
    <x v="55"/>
    <n v="2238"/>
    <s v="protein_coding"/>
    <s v="AURKA-202"/>
    <m/>
    <s v="CCDS13451"/>
    <n v="1212"/>
    <s v="N"/>
    <x v="0"/>
    <x v="55"/>
    <m/>
    <s v="ENSG00000087586"/>
    <e v="#N/A"/>
  </r>
  <r>
    <x v="21"/>
    <x v="249"/>
    <x v="159"/>
    <x v="1"/>
    <n v="1902"/>
    <s v="protein_coding"/>
    <s v="AURKA-011"/>
    <m/>
    <m/>
    <n v="1044"/>
    <s v="N"/>
    <x v="1"/>
    <x v="1"/>
    <m/>
    <s v="ENSG00000087586"/>
    <e v="#N/A"/>
  </r>
  <r>
    <x v="21"/>
    <x v="250"/>
    <x v="160"/>
    <x v="1"/>
    <n v="991"/>
    <s v="protein_coding"/>
    <s v="AURKA-002"/>
    <m/>
    <m/>
    <n v="814"/>
    <s v="N"/>
    <x v="1"/>
    <x v="1"/>
    <m/>
    <s v="ENSG00000087586"/>
    <e v="#N/A"/>
  </r>
  <r>
    <x v="21"/>
    <x v="251"/>
    <x v="161"/>
    <x v="1"/>
    <n v="879"/>
    <s v="protein_coding"/>
    <s v="AURKA-009"/>
    <m/>
    <m/>
    <n v="566"/>
    <s v="N"/>
    <x v="1"/>
    <x v="1"/>
    <m/>
    <s v="ENSG00000087586"/>
    <e v="#N/A"/>
  </r>
  <r>
    <x v="21"/>
    <x v="252"/>
    <x v="162"/>
    <x v="1"/>
    <n v="744"/>
    <s v="protein_coding"/>
    <s v="AURKA-008"/>
    <m/>
    <m/>
    <n v="440"/>
    <s v="N"/>
    <x v="1"/>
    <x v="1"/>
    <m/>
    <s v="ENSG00000087586"/>
    <e v="#N/A"/>
  </r>
  <r>
    <x v="21"/>
    <x v="253"/>
    <x v="163"/>
    <x v="1"/>
    <n v="810"/>
    <s v="protein_coding"/>
    <s v="AURKA-007"/>
    <m/>
    <m/>
    <n v="319"/>
    <s v="N"/>
    <x v="1"/>
    <x v="1"/>
    <m/>
    <s v="ENSG00000087586"/>
    <e v="#N/A"/>
  </r>
  <r>
    <x v="21"/>
    <x v="254"/>
    <x v="164"/>
    <x v="1"/>
    <n v="584"/>
    <s v="protein_coding"/>
    <s v="AURKA-012"/>
    <m/>
    <m/>
    <n v="239"/>
    <s v="N"/>
    <x v="1"/>
    <x v="1"/>
    <m/>
    <s v="ENSG00000087586"/>
    <e v="#N/A"/>
  </r>
  <r>
    <x v="22"/>
    <x v="255"/>
    <x v="165"/>
    <x v="56"/>
    <n v="1249"/>
    <s v="protein_coding"/>
    <s v="AURKB-002"/>
    <m/>
    <s v="CCDS67162"/>
    <n v="1038"/>
    <s v="N"/>
    <x v="0"/>
    <x v="56"/>
    <m/>
    <s v="ENSG00000178999"/>
    <e v="#N/A"/>
  </r>
  <r>
    <x v="22"/>
    <x v="256"/>
    <x v="166"/>
    <x v="57"/>
    <n v="1227"/>
    <s v="protein_coding"/>
    <s v="AURKB-001"/>
    <m/>
    <s v="CCDS11134"/>
    <n v="1035"/>
    <s v="Y"/>
    <x v="0"/>
    <x v="57"/>
    <m/>
    <s v="ENSG00000178999"/>
    <e v="#N/A"/>
  </r>
  <r>
    <x v="22"/>
    <x v="257"/>
    <x v="167"/>
    <x v="58"/>
    <n v="939"/>
    <s v="protein_coding"/>
    <s v="AURKB-005"/>
    <m/>
    <m/>
    <n v="939"/>
    <s v="N"/>
    <x v="0"/>
    <x v="58"/>
    <m/>
    <s v="ENSG00000178999"/>
    <e v="#N/A"/>
  </r>
  <r>
    <x v="22"/>
    <x v="258"/>
    <x v="168"/>
    <x v="59"/>
    <n v="1167"/>
    <s v="protein_coding"/>
    <s v="AURKB-003"/>
    <m/>
    <s v="CCDS58514"/>
    <n v="912"/>
    <s v="N"/>
    <x v="0"/>
    <x v="59"/>
    <m/>
    <s v="ENSG00000178999"/>
    <e v="#N/A"/>
  </r>
  <r>
    <x v="22"/>
    <x v="259"/>
    <x v="169"/>
    <x v="1"/>
    <n v="739"/>
    <s v="protein_coding"/>
    <s v="AURKB-016"/>
    <m/>
    <m/>
    <n v="727"/>
    <s v="N"/>
    <x v="1"/>
    <x v="1"/>
    <m/>
    <s v="ENSG00000178999"/>
    <e v="#N/A"/>
  </r>
  <r>
    <x v="22"/>
    <x v="260"/>
    <x v="170"/>
    <x v="1"/>
    <n v="867"/>
    <s v="protein_coding"/>
    <s v="AURKB-012"/>
    <m/>
    <m/>
    <n v="692"/>
    <s v="N"/>
    <x v="1"/>
    <x v="1"/>
    <m/>
    <s v="ENSG00000178999"/>
    <e v="#N/A"/>
  </r>
  <r>
    <x v="22"/>
    <x v="261"/>
    <x v="171"/>
    <x v="1"/>
    <n v="742"/>
    <s v="protein_coding"/>
    <s v="AURKB-008"/>
    <m/>
    <m/>
    <n v="686"/>
    <s v="N"/>
    <x v="1"/>
    <x v="1"/>
    <m/>
    <s v="ENSG00000178999"/>
    <e v="#N/A"/>
  </r>
  <r>
    <x v="22"/>
    <x v="262"/>
    <x v="172"/>
    <x v="1"/>
    <n v="771"/>
    <s v="protein_coding"/>
    <s v="AURKB-011"/>
    <m/>
    <m/>
    <n v="516"/>
    <s v="N"/>
    <x v="1"/>
    <x v="1"/>
    <m/>
    <s v="ENSG00000178999"/>
    <e v="#N/A"/>
  </r>
  <r>
    <x v="22"/>
    <x v="263"/>
    <x v="173"/>
    <x v="1"/>
    <n v="899"/>
    <s v="protein_coding"/>
    <s v="AURKB-201"/>
    <m/>
    <m/>
    <n v="429"/>
    <s v="N"/>
    <x v="1"/>
    <x v="1"/>
    <m/>
    <s v="ENSG00000178999"/>
    <e v="#N/A"/>
  </r>
  <r>
    <x v="22"/>
    <x v="264"/>
    <x v="174"/>
    <x v="1"/>
    <n v="746"/>
    <s v="nonsense_mediated_decay"/>
    <s v="AURKB-013"/>
    <m/>
    <m/>
    <n v="372"/>
    <s v="N"/>
    <x v="1"/>
    <x v="1"/>
    <m/>
    <s v="ENSG00000178999"/>
    <e v="#N/A"/>
  </r>
  <r>
    <x v="22"/>
    <x v="265"/>
    <x v="175"/>
    <x v="1"/>
    <n v="397"/>
    <s v="protein_coding"/>
    <s v="AURKB-009"/>
    <m/>
    <m/>
    <n v="209"/>
    <s v="N"/>
    <x v="1"/>
    <x v="1"/>
    <m/>
    <s v="ENSG00000178999"/>
    <e v="#N/A"/>
  </r>
  <r>
    <x v="22"/>
    <x v="266"/>
    <x v="2"/>
    <x v="1"/>
    <n v="467"/>
    <s v="retained_intron"/>
    <s v="AURKB-015"/>
    <m/>
    <m/>
    <n v="0"/>
    <s v="N"/>
    <x v="1"/>
    <x v="1"/>
    <m/>
    <s v="ENSG00000178999"/>
    <e v="#N/A"/>
  </r>
  <r>
    <x v="22"/>
    <x v="267"/>
    <x v="2"/>
    <x v="1"/>
    <n v="740"/>
    <s v="retained_intron"/>
    <s v="AURKB-014"/>
    <m/>
    <m/>
    <n v="0"/>
    <s v="N"/>
    <x v="1"/>
    <x v="1"/>
    <m/>
    <s v="ENSG00000178999"/>
    <e v="#N/A"/>
  </r>
  <r>
    <x v="22"/>
    <x v="268"/>
    <x v="2"/>
    <x v="1"/>
    <n v="1010"/>
    <s v="retained_intron"/>
    <s v="AURKB-010"/>
    <m/>
    <m/>
    <n v="0"/>
    <s v="N"/>
    <x v="1"/>
    <x v="1"/>
    <m/>
    <s v="ENSG00000178999"/>
    <e v="#N/A"/>
  </r>
  <r>
    <x v="22"/>
    <x v="269"/>
    <x v="2"/>
    <x v="1"/>
    <n v="323"/>
    <s v="retained_intron"/>
    <s v="AURKB-007"/>
    <m/>
    <m/>
    <n v="0"/>
    <s v="N"/>
    <x v="1"/>
    <x v="1"/>
    <m/>
    <s v="ENSG00000178999"/>
    <e v="#N/A"/>
  </r>
  <r>
    <x v="23"/>
    <x v="270"/>
    <x v="176"/>
    <x v="60"/>
    <n v="1247"/>
    <s v="protein_coding"/>
    <s v="AURKC-001"/>
    <m/>
    <s v="CCDS33128"/>
    <n v="930"/>
    <s v="Y"/>
    <x v="0"/>
    <x v="60"/>
    <m/>
    <s v="ENSG00000105146"/>
    <e v="#N/A"/>
  </r>
  <r>
    <x v="23"/>
    <x v="271"/>
    <x v="177"/>
    <x v="1"/>
    <n v="921"/>
    <s v="protein_coding"/>
    <s v="AURKC-003"/>
    <m/>
    <m/>
    <n v="921"/>
    <s v="N"/>
    <x v="1"/>
    <x v="1"/>
    <m/>
    <s v="ENSG00000105146"/>
    <e v="#N/A"/>
  </r>
  <r>
    <x v="23"/>
    <x v="272"/>
    <x v="178"/>
    <x v="61"/>
    <n v="978"/>
    <s v="protein_coding"/>
    <s v="AURKC-002"/>
    <m/>
    <s v="CCDS46205"/>
    <n v="873"/>
    <s v="N"/>
    <x v="0"/>
    <x v="61"/>
    <m/>
    <s v="ENSG00000105146"/>
    <e v="#N/A"/>
  </r>
  <r>
    <x v="23"/>
    <x v="273"/>
    <x v="179"/>
    <x v="62"/>
    <n v="1125"/>
    <s v="protein_coding"/>
    <s v="AURKC-004"/>
    <m/>
    <s v="CCDS46206"/>
    <n v="828"/>
    <s v="Y"/>
    <x v="0"/>
    <x v="62"/>
    <m/>
    <s v="ENSG00000105146"/>
    <e v="#N/A"/>
  </r>
  <r>
    <x v="23"/>
    <x v="274"/>
    <x v="180"/>
    <x v="1"/>
    <n v="1113"/>
    <s v="protein_coding"/>
    <s v="AURKC-201"/>
    <m/>
    <s v="CCDS46206"/>
    <n v="828"/>
    <s v="N"/>
    <x v="1"/>
    <x v="1"/>
    <m/>
    <s v="ENSG00000105146"/>
    <e v="#N/A"/>
  </r>
  <r>
    <x v="23"/>
    <x v="275"/>
    <x v="181"/>
    <x v="1"/>
    <n v="545"/>
    <s v="protein_coding"/>
    <s v="AURKC-005"/>
    <m/>
    <m/>
    <n v="414"/>
    <s v="N"/>
    <x v="1"/>
    <x v="1"/>
    <m/>
    <s v="ENSG00000105146"/>
    <e v="#N/A"/>
  </r>
  <r>
    <x v="23"/>
    <x v="276"/>
    <x v="182"/>
    <x v="1"/>
    <n v="877"/>
    <s v="nonsense_mediated_decay"/>
    <s v="AURKC-006"/>
    <m/>
    <m/>
    <n v="342"/>
    <s v="N"/>
    <x v="1"/>
    <x v="1"/>
    <m/>
    <s v="ENSG00000105146"/>
    <e v="#N/A"/>
  </r>
  <r>
    <x v="23"/>
    <x v="277"/>
    <x v="183"/>
    <x v="1"/>
    <n v="1610"/>
    <s v="nonsense_mediated_decay"/>
    <s v="AURKC-007"/>
    <m/>
    <m/>
    <n v="141"/>
    <s v="N"/>
    <x v="1"/>
    <x v="1"/>
    <m/>
    <s v="ENSG00000105146"/>
    <e v="#N/A"/>
  </r>
  <r>
    <x v="24"/>
    <x v="278"/>
    <x v="184"/>
    <x v="63"/>
    <n v="3643"/>
    <s v="protein_coding"/>
    <s v="AXIN1-001"/>
    <m/>
    <s v="CCDS10405"/>
    <n v="2589"/>
    <s v="Y"/>
    <x v="0"/>
    <x v="63"/>
    <m/>
    <s v="ENSG00000103126"/>
    <e v="#N/A"/>
  </r>
  <r>
    <x v="24"/>
    <x v="279"/>
    <x v="185"/>
    <x v="64"/>
    <n v="3324"/>
    <s v="protein_coding"/>
    <s v="AXIN1-002"/>
    <m/>
    <s v="CCDS10406"/>
    <n v="2481"/>
    <s v="N"/>
    <x v="0"/>
    <x v="64"/>
    <m/>
    <s v="ENSG00000103126"/>
    <e v="#N/A"/>
  </r>
  <r>
    <x v="24"/>
    <x v="280"/>
    <x v="186"/>
    <x v="1"/>
    <n v="334"/>
    <s v="protein_coding"/>
    <s v="AXIN1-005"/>
    <m/>
    <m/>
    <n v="308"/>
    <s v="N"/>
    <x v="1"/>
    <x v="1"/>
    <m/>
    <s v="ENSG00000103126"/>
    <e v="#N/A"/>
  </r>
  <r>
    <x v="24"/>
    <x v="281"/>
    <x v="2"/>
    <x v="1"/>
    <n v="6340"/>
    <s v="retained_intron"/>
    <s v="AXIN1-007"/>
    <m/>
    <m/>
    <n v="0"/>
    <s v="N"/>
    <x v="1"/>
    <x v="1"/>
    <m/>
    <s v="ENSG00000103126"/>
    <e v="#N/A"/>
  </r>
  <r>
    <x v="24"/>
    <x v="282"/>
    <x v="2"/>
    <x v="1"/>
    <n v="1089"/>
    <s v="processed_transcript"/>
    <s v="AXIN1-004"/>
    <m/>
    <m/>
    <n v="0"/>
    <s v="N"/>
    <x v="1"/>
    <x v="1"/>
    <m/>
    <s v="ENSG00000103126"/>
    <e v="#N/A"/>
  </r>
  <r>
    <x v="25"/>
    <x v="283"/>
    <x v="187"/>
    <x v="65"/>
    <n v="4259"/>
    <s v="protein_coding"/>
    <s v="AXIN2-001"/>
    <s v="LRG_296t1"/>
    <s v="CCDS11662"/>
    <n v="2532"/>
    <s v="Y"/>
    <x v="0"/>
    <x v="65"/>
    <m/>
    <s v="ENSG00000168646"/>
    <e v="#N/A"/>
  </r>
  <r>
    <x v="25"/>
    <x v="284"/>
    <x v="188"/>
    <x v="1"/>
    <n v="2541"/>
    <s v="protein_coding"/>
    <s v="AXIN2-004"/>
    <m/>
    <m/>
    <n v="2337"/>
    <s v="N"/>
    <x v="1"/>
    <x v="1"/>
    <m/>
    <s v="ENSG00000168646"/>
    <e v="#N/A"/>
  </r>
  <r>
    <x v="25"/>
    <x v="285"/>
    <x v="189"/>
    <x v="1"/>
    <n v="976"/>
    <s v="protein_coding"/>
    <s v="AXIN2-006"/>
    <m/>
    <m/>
    <n v="815"/>
    <s v="N"/>
    <x v="1"/>
    <x v="1"/>
    <m/>
    <s v="ENSG00000168646"/>
    <e v="#N/A"/>
  </r>
  <r>
    <x v="25"/>
    <x v="286"/>
    <x v="190"/>
    <x v="1"/>
    <n v="1060"/>
    <s v="protein_coding"/>
    <s v="AXIN2-005"/>
    <m/>
    <m/>
    <n v="577"/>
    <s v="N"/>
    <x v="1"/>
    <x v="1"/>
    <m/>
    <s v="ENSG00000168646"/>
    <e v="#N/A"/>
  </r>
  <r>
    <x v="25"/>
    <x v="287"/>
    <x v="191"/>
    <x v="1"/>
    <n v="1034"/>
    <s v="protein_coding"/>
    <s v="AXIN2-007"/>
    <m/>
    <m/>
    <n v="575"/>
    <s v="N"/>
    <x v="1"/>
    <x v="1"/>
    <m/>
    <s v="ENSG00000168646"/>
    <e v="#N/A"/>
  </r>
  <r>
    <x v="25"/>
    <x v="288"/>
    <x v="192"/>
    <x v="1"/>
    <n v="621"/>
    <s v="protein_coding"/>
    <s v="AXIN2-008"/>
    <m/>
    <m/>
    <n v="452"/>
    <s v="N"/>
    <x v="1"/>
    <x v="1"/>
    <m/>
    <s v="ENSG00000168646"/>
    <e v="#N/A"/>
  </r>
  <r>
    <x v="25"/>
    <x v="289"/>
    <x v="2"/>
    <x v="1"/>
    <n v="588"/>
    <s v="retained_intron"/>
    <s v="AXIN2-009"/>
    <m/>
    <m/>
    <n v="0"/>
    <s v="N"/>
    <x v="1"/>
    <x v="1"/>
    <m/>
    <s v="ENSG00000168646"/>
    <e v="#N/A"/>
  </r>
  <r>
    <x v="26"/>
    <x v="290"/>
    <x v="193"/>
    <x v="1"/>
    <n v="1220"/>
    <s v="nonsense_mediated_decay"/>
    <s v="B2M-002"/>
    <m/>
    <m/>
    <n v="369"/>
    <s v="N"/>
    <x v="1"/>
    <x v="1"/>
    <m/>
    <s v="ENSG00000166710"/>
    <e v="#N/A"/>
  </r>
  <r>
    <x v="26"/>
    <x v="291"/>
    <x v="194"/>
    <x v="1"/>
    <n v="1027"/>
    <s v="protein_coding"/>
    <s v="B2M-201"/>
    <m/>
    <m/>
    <n v="369"/>
    <s v="N"/>
    <x v="1"/>
    <x v="1"/>
    <m/>
    <s v="ENSG00000166710"/>
    <e v="#N/A"/>
  </r>
  <r>
    <x v="26"/>
    <x v="292"/>
    <x v="195"/>
    <x v="1"/>
    <n v="604"/>
    <s v="nonsense_mediated_decay"/>
    <s v="B2M-013"/>
    <m/>
    <s v="CCDS10113"/>
    <n v="360"/>
    <s v="N"/>
    <x v="1"/>
    <x v="1"/>
    <m/>
    <s v="ENSG00000166710"/>
    <e v="#N/A"/>
  </r>
  <r>
    <x v="26"/>
    <x v="293"/>
    <x v="196"/>
    <x v="1"/>
    <n v="1081"/>
    <s v="protein_coding"/>
    <s v="B2M-006"/>
    <m/>
    <s v="CCDS10113"/>
    <n v="360"/>
    <s v="N"/>
    <x v="1"/>
    <x v="1"/>
    <m/>
    <s v="ENSG00000166710"/>
    <e v="#N/A"/>
  </r>
  <r>
    <x v="26"/>
    <x v="294"/>
    <x v="197"/>
    <x v="1"/>
    <n v="717"/>
    <s v="nonsense_mediated_decay"/>
    <s v="B2M-011"/>
    <m/>
    <m/>
    <n v="216"/>
    <s v="N"/>
    <x v="1"/>
    <x v="1"/>
    <m/>
    <s v="ENSG00000166710"/>
    <e v="#N/A"/>
  </r>
  <r>
    <x v="26"/>
    <x v="295"/>
    <x v="198"/>
    <x v="1"/>
    <n v="732"/>
    <s v="nonsense_mediated_decay"/>
    <s v="B2M-007"/>
    <m/>
    <m/>
    <n v="174"/>
    <s v="N"/>
    <x v="1"/>
    <x v="1"/>
    <m/>
    <s v="ENSG00000166710"/>
    <e v="#N/A"/>
  </r>
  <r>
    <x v="26"/>
    <x v="296"/>
    <x v="199"/>
    <x v="1"/>
    <n v="407"/>
    <s v="nonsense_mediated_decay"/>
    <s v="B2M-003"/>
    <m/>
    <m/>
    <n v="156"/>
    <s v="N"/>
    <x v="1"/>
    <x v="1"/>
    <m/>
    <s v="ENSG00000166710"/>
    <e v="#N/A"/>
  </r>
  <r>
    <x v="26"/>
    <x v="297"/>
    <x v="2"/>
    <x v="1"/>
    <n v="499"/>
    <s v="processed_transcript"/>
    <s v="B2M-008"/>
    <m/>
    <m/>
    <n v="0"/>
    <s v="N"/>
    <x v="1"/>
    <x v="1"/>
    <m/>
    <s v="ENSG00000166710"/>
    <e v="#N/A"/>
  </r>
  <r>
    <x v="26"/>
    <x v="298"/>
    <x v="2"/>
    <x v="1"/>
    <n v="572"/>
    <s v="retained_intron"/>
    <s v="B2M-009"/>
    <m/>
    <m/>
    <n v="0"/>
    <s v="N"/>
    <x v="1"/>
    <x v="1"/>
    <m/>
    <s v="ENSG00000166710"/>
    <e v="#N/A"/>
  </r>
  <r>
    <x v="26"/>
    <x v="299"/>
    <x v="2"/>
    <x v="1"/>
    <n v="580"/>
    <s v="processed_transcript"/>
    <s v="B2M-012"/>
    <m/>
    <m/>
    <n v="0"/>
    <s v="N"/>
    <x v="1"/>
    <x v="1"/>
    <m/>
    <s v="ENSG00000166710"/>
    <e v="#N/A"/>
  </r>
  <r>
    <x v="26"/>
    <x v="300"/>
    <x v="2"/>
    <x v="1"/>
    <n v="472"/>
    <s v="processed_transcript"/>
    <s v="B2M-010"/>
    <m/>
    <m/>
    <n v="0"/>
    <s v="N"/>
    <x v="1"/>
    <x v="1"/>
    <m/>
    <s v="ENSG00000166710"/>
    <e v="#N/A"/>
  </r>
  <r>
    <x v="26"/>
    <x v="301"/>
    <x v="200"/>
    <x v="66"/>
    <m/>
    <m/>
    <m/>
    <m/>
    <s v="CCDS10113"/>
    <m/>
    <s v="Y"/>
    <x v="0"/>
    <x v="66"/>
    <m/>
    <s v="ENSG00000166710"/>
    <e v="#N/A"/>
  </r>
  <r>
    <x v="27"/>
    <x v="302"/>
    <x v="201"/>
    <x v="67"/>
    <n v="3937"/>
    <s v="protein_coding"/>
    <s v="BAP1-001"/>
    <m/>
    <s v="CCDS2853"/>
    <n v="2190"/>
    <s v="Y"/>
    <x v="0"/>
    <x v="67"/>
    <m/>
    <s v="ENSG00000163930"/>
    <e v="#N/A"/>
  </r>
  <r>
    <x v="27"/>
    <x v="303"/>
    <x v="202"/>
    <x v="1"/>
    <n v="3434"/>
    <s v="protein_coding"/>
    <s v="BAP1-010"/>
    <m/>
    <m/>
    <n v="2136"/>
    <s v="N"/>
    <x v="1"/>
    <x v="1"/>
    <m/>
    <s v="ENSG00000163930"/>
    <e v="#N/A"/>
  </r>
  <r>
    <x v="27"/>
    <x v="304"/>
    <x v="203"/>
    <x v="1"/>
    <n v="1234"/>
    <s v="protein_coding"/>
    <s v="BAP1-014"/>
    <m/>
    <m/>
    <n v="762"/>
    <s v="N"/>
    <x v="1"/>
    <x v="1"/>
    <m/>
    <s v="ENSG00000163930"/>
    <e v="#N/A"/>
  </r>
  <r>
    <x v="27"/>
    <x v="305"/>
    <x v="204"/>
    <x v="1"/>
    <n v="1654"/>
    <s v="protein_coding"/>
    <s v="BAP1-015"/>
    <m/>
    <m/>
    <n v="389"/>
    <s v="N"/>
    <x v="1"/>
    <x v="1"/>
    <m/>
    <s v="ENSG00000163930"/>
    <e v="#N/A"/>
  </r>
  <r>
    <x v="27"/>
    <x v="306"/>
    <x v="205"/>
    <x v="1"/>
    <n v="578"/>
    <s v="protein_coding"/>
    <s v="BAP1-016"/>
    <m/>
    <m/>
    <n v="338"/>
    <s v="N"/>
    <x v="1"/>
    <x v="1"/>
    <m/>
    <s v="ENSG00000163930"/>
    <e v="#N/A"/>
  </r>
  <r>
    <x v="27"/>
    <x v="307"/>
    <x v="206"/>
    <x v="1"/>
    <n v="521"/>
    <s v="nonsense_mediated_decay"/>
    <s v="BAP1-004"/>
    <m/>
    <m/>
    <n v="126"/>
    <s v="N"/>
    <x v="1"/>
    <x v="1"/>
    <m/>
    <s v="ENSG00000163930"/>
    <e v="#N/A"/>
  </r>
  <r>
    <x v="27"/>
    <x v="308"/>
    <x v="2"/>
    <x v="1"/>
    <n v="1127"/>
    <s v="retained_intron"/>
    <s v="BAP1-013"/>
    <m/>
    <m/>
    <n v="0"/>
    <s v="N"/>
    <x v="1"/>
    <x v="1"/>
    <m/>
    <s v="ENSG00000163930"/>
    <e v="#N/A"/>
  </r>
  <r>
    <x v="27"/>
    <x v="309"/>
    <x v="2"/>
    <x v="1"/>
    <n v="1052"/>
    <s v="retained_intron"/>
    <s v="BAP1-005"/>
    <m/>
    <m/>
    <n v="0"/>
    <s v="N"/>
    <x v="1"/>
    <x v="1"/>
    <m/>
    <s v="ENSG00000163930"/>
    <e v="#N/A"/>
  </r>
  <r>
    <x v="27"/>
    <x v="310"/>
    <x v="2"/>
    <x v="1"/>
    <n v="870"/>
    <s v="retained_intron"/>
    <s v="BAP1-008"/>
    <m/>
    <m/>
    <n v="0"/>
    <s v="N"/>
    <x v="1"/>
    <x v="1"/>
    <m/>
    <s v="ENSG00000163930"/>
    <e v="#N/A"/>
  </r>
  <r>
    <x v="27"/>
    <x v="311"/>
    <x v="2"/>
    <x v="1"/>
    <n v="699"/>
    <s v="retained_intron"/>
    <s v="BAP1-009"/>
    <m/>
    <m/>
    <n v="0"/>
    <s v="N"/>
    <x v="1"/>
    <x v="1"/>
    <m/>
    <s v="ENSG00000163930"/>
    <e v="#N/A"/>
  </r>
  <r>
    <x v="28"/>
    <x v="312"/>
    <x v="207"/>
    <x v="68"/>
    <n v="5499"/>
    <s v="protein_coding"/>
    <s v="BARD1-001"/>
    <m/>
    <s v="CCDS2397"/>
    <n v="2334"/>
    <s v="Y"/>
    <x v="0"/>
    <x v="68"/>
    <m/>
    <s v="ENSG00000138376"/>
    <e v="#N/A"/>
  </r>
  <r>
    <x v="28"/>
    <x v="313"/>
    <x v="208"/>
    <x v="1"/>
    <n v="2257"/>
    <s v="protein_coding"/>
    <s v="BARD1-201"/>
    <m/>
    <m/>
    <n v="1704"/>
    <s v="N"/>
    <x v="1"/>
    <x v="1"/>
    <m/>
    <s v="ENSG00000138376"/>
    <e v="#N/A"/>
  </r>
  <r>
    <x v="28"/>
    <x v="314"/>
    <x v="209"/>
    <x v="1"/>
    <n v="766"/>
    <s v="protein_coding"/>
    <s v="BARD1-005"/>
    <m/>
    <m/>
    <n v="648"/>
    <s v="N"/>
    <x v="1"/>
    <x v="1"/>
    <m/>
    <s v="ENSG00000138376"/>
    <e v="#N/A"/>
  </r>
  <r>
    <x v="28"/>
    <x v="315"/>
    <x v="210"/>
    <x v="1"/>
    <n v="921"/>
    <s v="protein_coding"/>
    <s v="BARD1-002"/>
    <m/>
    <m/>
    <n v="447"/>
    <s v="N"/>
    <x v="1"/>
    <x v="1"/>
    <m/>
    <s v="ENSG00000138376"/>
    <e v="#N/A"/>
  </r>
  <r>
    <x v="28"/>
    <x v="316"/>
    <x v="211"/>
    <x v="1"/>
    <n v="2261"/>
    <s v="nonsense_mediated_decay"/>
    <s v="BARD1-003"/>
    <m/>
    <m/>
    <n v="231"/>
    <s v="N"/>
    <x v="1"/>
    <x v="1"/>
    <m/>
    <s v="ENSG00000138376"/>
    <e v="#N/A"/>
  </r>
  <r>
    <x v="28"/>
    <x v="317"/>
    <x v="2"/>
    <x v="1"/>
    <n v="872"/>
    <s v="processed_transcript"/>
    <s v="BARD1-007"/>
    <m/>
    <m/>
    <n v="0"/>
    <s v="N"/>
    <x v="1"/>
    <x v="1"/>
    <m/>
    <s v="ENSG00000138376"/>
    <e v="#N/A"/>
  </r>
  <r>
    <x v="28"/>
    <x v="318"/>
    <x v="2"/>
    <x v="1"/>
    <n v="617"/>
    <s v="processed_transcript"/>
    <s v="BARD1-004"/>
    <m/>
    <m/>
    <n v="0"/>
    <s v="N"/>
    <x v="1"/>
    <x v="1"/>
    <m/>
    <s v="ENSG00000138376"/>
    <e v="#N/A"/>
  </r>
  <r>
    <x v="28"/>
    <x v="319"/>
    <x v="2"/>
    <x v="1"/>
    <n v="573"/>
    <s v="retained_intron"/>
    <s v="BARD1-008"/>
    <m/>
    <m/>
    <n v="0"/>
    <s v="N"/>
    <x v="1"/>
    <x v="1"/>
    <m/>
    <s v="ENSG00000138376"/>
    <e v="#N/A"/>
  </r>
  <r>
    <x v="28"/>
    <x v="320"/>
    <x v="2"/>
    <x v="1"/>
    <n v="175"/>
    <s v="retained_intron"/>
    <s v="BARD1-006"/>
    <m/>
    <m/>
    <n v="0"/>
    <s v="N"/>
    <x v="1"/>
    <x v="1"/>
    <m/>
    <s v="ENSG00000138376"/>
    <e v="#N/A"/>
  </r>
  <r>
    <x v="28"/>
    <x v="321"/>
    <x v="212"/>
    <x v="69"/>
    <m/>
    <m/>
    <m/>
    <m/>
    <s v="CCDS74646"/>
    <m/>
    <s v="N"/>
    <x v="0"/>
    <x v="69"/>
    <m/>
    <s v="ENSG00000138376"/>
    <e v="#N/A"/>
  </r>
  <r>
    <x v="28"/>
    <x v="322"/>
    <x v="213"/>
    <x v="70"/>
    <m/>
    <m/>
    <m/>
    <m/>
    <s v="CCDS74647"/>
    <m/>
    <s v="N"/>
    <x v="0"/>
    <x v="70"/>
    <m/>
    <s v="ENSG00000138376"/>
    <e v="#N/A"/>
  </r>
  <r>
    <x v="28"/>
    <x v="323"/>
    <x v="214"/>
    <x v="71"/>
    <m/>
    <m/>
    <m/>
    <m/>
    <s v="CCDS74645"/>
    <m/>
    <s v="N"/>
    <x v="0"/>
    <x v="71"/>
    <m/>
    <s v="ENSG00000138376"/>
    <e v="#N/A"/>
  </r>
  <r>
    <x v="28"/>
    <x v="324"/>
    <x v="215"/>
    <x v="72"/>
    <m/>
    <m/>
    <m/>
    <m/>
    <s v="CCDS74648"/>
    <m/>
    <s v="N"/>
    <x v="0"/>
    <x v="72"/>
    <m/>
    <m/>
    <e v="#N/A"/>
  </r>
  <r>
    <x v="29"/>
    <x v="325"/>
    <x v="216"/>
    <x v="73"/>
    <n v="3209"/>
    <s v="protein_coding"/>
    <s v="BCL2-002"/>
    <m/>
    <s v="CCDS11981"/>
    <n v="720"/>
    <s v="Y"/>
    <x v="0"/>
    <x v="73"/>
    <m/>
    <s v="ENSG00000171791"/>
    <e v="#N/A"/>
  </r>
  <r>
    <x v="29"/>
    <x v="326"/>
    <x v="217"/>
    <x v="74"/>
    <n v="911"/>
    <s v="protein_coding"/>
    <s v="BCL2-003"/>
    <m/>
    <s v="CCDS45882"/>
    <n v="618"/>
    <s v="N"/>
    <x v="0"/>
    <x v="74"/>
    <m/>
    <s v="ENSG00000171791"/>
    <e v="#N/A"/>
  </r>
  <r>
    <x v="29"/>
    <x v="327"/>
    <x v="2"/>
    <x v="1"/>
    <n v="572"/>
    <s v="processed_transcript"/>
    <s v="BCL2-004"/>
    <m/>
    <m/>
    <n v="0"/>
    <s v="N"/>
    <x v="1"/>
    <x v="1"/>
    <m/>
    <s v="ENSG00000171791"/>
    <e v="#N/A"/>
  </r>
  <r>
    <x v="30"/>
    <x v="328"/>
    <x v="218"/>
    <x v="75"/>
    <n v="2578"/>
    <s v="protein_coding"/>
    <s v="BCL2L1-001"/>
    <m/>
    <s v="CCDS13189"/>
    <n v="702"/>
    <s v="N"/>
    <x v="0"/>
    <x v="75"/>
    <m/>
    <s v="ENSG00000171552"/>
    <e v="#N/A"/>
  </r>
  <r>
    <x v="30"/>
    <x v="329"/>
    <x v="219"/>
    <x v="76"/>
    <n v="2610"/>
    <s v="protein_coding"/>
    <s v="BCL2L1-004"/>
    <m/>
    <s v="CCDS13189"/>
    <n v="702"/>
    <s v="N"/>
    <x v="0"/>
    <x v="76"/>
    <m/>
    <s v="ENSG00000171552"/>
    <e v="#N/A"/>
  </r>
  <r>
    <x v="30"/>
    <x v="330"/>
    <x v="220"/>
    <x v="1"/>
    <n v="2588"/>
    <s v="protein_coding"/>
    <s v="BCL2L1-201"/>
    <m/>
    <s v="CCDS13189"/>
    <n v="702"/>
    <s v="N"/>
    <x v="1"/>
    <x v="1"/>
    <m/>
    <s v="ENSG00000171552"/>
    <e v="#N/A"/>
  </r>
  <r>
    <x v="30"/>
    <x v="331"/>
    <x v="221"/>
    <x v="77"/>
    <n v="894"/>
    <s v="protein_coding"/>
    <s v="BCL2L1-003"/>
    <m/>
    <s v="CCDS13189"/>
    <n v="616"/>
    <s v="N"/>
    <x v="0"/>
    <x v="77"/>
    <m/>
    <s v="ENSG00000171552"/>
    <e v="#N/A"/>
  </r>
  <r>
    <x v="30"/>
    <x v="332"/>
    <x v="222"/>
    <x v="78"/>
    <n v="1157"/>
    <s v="protein_coding"/>
    <s v="BCL2L1-008"/>
    <m/>
    <s v="CCDS13189"/>
    <n v="564"/>
    <s v="N"/>
    <x v="0"/>
    <x v="78"/>
    <m/>
    <s v="ENSG00000171552"/>
    <e v="#N/A"/>
  </r>
  <r>
    <x v="30"/>
    <x v="333"/>
    <x v="223"/>
    <x v="79"/>
    <n v="914"/>
    <s v="protein_coding"/>
    <s v="BCL2L1-007"/>
    <m/>
    <s v="CCDS13189"/>
    <n v="564"/>
    <s v="N"/>
    <x v="0"/>
    <x v="79"/>
    <m/>
    <s v="ENSG00000171552"/>
    <e v="#N/A"/>
  </r>
  <r>
    <x v="30"/>
    <x v="334"/>
    <x v="224"/>
    <x v="1"/>
    <n v="820"/>
    <s v="protein_coding"/>
    <s v="BCL2L1-006"/>
    <m/>
    <m/>
    <n v="564"/>
    <s v="N"/>
    <x v="1"/>
    <x v="1"/>
    <m/>
    <s v="ENSG00000171552"/>
    <e v="#N/A"/>
  </r>
  <r>
    <x v="30"/>
    <x v="335"/>
    <x v="225"/>
    <x v="1"/>
    <n v="781"/>
    <s v="protein_coding"/>
    <s v="BCL2L1-005"/>
    <m/>
    <m/>
    <n v="543"/>
    <s v="N"/>
    <x v="1"/>
    <x v="1"/>
    <m/>
    <s v="ENSG00000171552"/>
    <e v="#N/A"/>
  </r>
  <r>
    <x v="30"/>
    <x v="336"/>
    <x v="226"/>
    <x v="80"/>
    <n v="2383"/>
    <s v="protein_coding"/>
    <s v="BCL2L1-002"/>
    <m/>
    <s v="CCDS13188"/>
    <n v="513"/>
    <s v="Y"/>
    <x v="0"/>
    <x v="80"/>
    <m/>
    <s v="ENSG00000171552"/>
    <e v="#N/A"/>
  </r>
  <r>
    <x v="30"/>
    <x v="337"/>
    <x v="227"/>
    <x v="1"/>
    <n v="381"/>
    <s v="protein_coding"/>
    <s v="BCL2L1-009"/>
    <m/>
    <m/>
    <n v="146"/>
    <s v="N"/>
    <x v="1"/>
    <x v="1"/>
    <m/>
    <s v="ENSG00000171552"/>
    <e v="#N/A"/>
  </r>
  <r>
    <x v="31"/>
    <x v="338"/>
    <x v="228"/>
    <x v="81"/>
    <n v="3569"/>
    <s v="protein_coding"/>
    <s v="BCL6-001"/>
    <m/>
    <s v="CCDS3289"/>
    <n v="2121"/>
    <s v="Y"/>
    <x v="0"/>
    <x v="81"/>
    <m/>
    <s v="ENSG00000113916"/>
    <e v="#N/A"/>
  </r>
  <r>
    <x v="31"/>
    <x v="339"/>
    <x v="229"/>
    <x v="82"/>
    <n v="2710"/>
    <s v="protein_coding"/>
    <s v="BCL6-004"/>
    <m/>
    <s v="CCDS3289"/>
    <n v="2121"/>
    <s v="N"/>
    <x v="0"/>
    <x v="82"/>
    <m/>
    <s v="ENSG00000113916"/>
    <e v="#N/A"/>
  </r>
  <r>
    <x v="31"/>
    <x v="340"/>
    <x v="230"/>
    <x v="83"/>
    <n v="2003"/>
    <s v="protein_coding"/>
    <s v="BCL6-010"/>
    <m/>
    <s v="CCDS46975"/>
    <n v="1953"/>
    <s v="N"/>
    <x v="0"/>
    <x v="83"/>
    <m/>
    <s v="ENSG00000113916"/>
    <e v="#N/A"/>
  </r>
  <r>
    <x v="31"/>
    <x v="341"/>
    <x v="231"/>
    <x v="1"/>
    <n v="454"/>
    <s v="protein_coding"/>
    <s v="BCL6-008"/>
    <m/>
    <m/>
    <n v="365"/>
    <s v="N"/>
    <x v="1"/>
    <x v="1"/>
    <m/>
    <s v="ENSG00000113916"/>
    <e v="#N/A"/>
  </r>
  <r>
    <x v="31"/>
    <x v="342"/>
    <x v="232"/>
    <x v="1"/>
    <n v="709"/>
    <s v="protein_coding"/>
    <s v="BCL6-007"/>
    <m/>
    <m/>
    <n v="312"/>
    <s v="N"/>
    <x v="1"/>
    <x v="1"/>
    <m/>
    <s v="ENSG00000113916"/>
    <e v="#N/A"/>
  </r>
  <r>
    <x v="31"/>
    <x v="343"/>
    <x v="233"/>
    <x v="1"/>
    <n v="4178"/>
    <s v="nonsense_mediated_decay"/>
    <s v="BCL6-003"/>
    <m/>
    <s v=""/>
    <n v="168"/>
    <s v="N"/>
    <x v="1"/>
    <x v="1"/>
    <m/>
    <s v="ENSG00000113916"/>
    <e v="#N/A"/>
  </r>
  <r>
    <x v="31"/>
    <x v="344"/>
    <x v="2"/>
    <x v="1"/>
    <n v="1138"/>
    <s v="processed_transcript"/>
    <s v="BCL6-006"/>
    <m/>
    <s v=""/>
    <n v="0"/>
    <s v="N"/>
    <x v="1"/>
    <x v="1"/>
    <m/>
    <s v="ENSG00000113916"/>
    <e v="#N/A"/>
  </r>
  <r>
    <x v="31"/>
    <x v="345"/>
    <x v="2"/>
    <x v="1"/>
    <n v="342"/>
    <s v="processed_transcript"/>
    <s v="BCL6-009"/>
    <m/>
    <s v=""/>
    <n v="0"/>
    <s v="N"/>
    <x v="1"/>
    <x v="1"/>
    <m/>
    <s v="ENSG00000113916"/>
    <e v="#N/A"/>
  </r>
  <r>
    <x v="31"/>
    <x v="346"/>
    <x v="2"/>
    <x v="1"/>
    <n v="635"/>
    <s v="retained_intron"/>
    <s v="BCL6-011"/>
    <m/>
    <s v=""/>
    <n v="0"/>
    <s v="N"/>
    <x v="1"/>
    <x v="1"/>
    <m/>
    <s v="ENSG00000113916"/>
    <e v="#N/A"/>
  </r>
  <r>
    <x v="31"/>
    <x v="347"/>
    <x v="2"/>
    <x v="1"/>
    <n v="526"/>
    <s v="retained_intron"/>
    <s v="BCL6-005"/>
    <m/>
    <s v=""/>
    <n v="0"/>
    <s v="N"/>
    <x v="1"/>
    <x v="1"/>
    <m/>
    <s v="ENSG00000113916"/>
    <e v="#N/A"/>
  </r>
  <r>
    <x v="32"/>
    <x v="348"/>
    <x v="234"/>
    <x v="84"/>
    <n v="6358"/>
    <s v="protein_coding"/>
    <s v="BCOR-003"/>
    <m/>
    <s v="CCDS4893"/>
    <n v="5268"/>
    <s v="Y"/>
    <x v="0"/>
    <x v="84"/>
    <m/>
    <s v="ENSG00000183337"/>
    <e v="#N/A"/>
  </r>
  <r>
    <x v="32"/>
    <x v="349"/>
    <x v="235"/>
    <x v="85"/>
    <n v="6390"/>
    <s v="protein_coding"/>
    <s v="BCOR-201"/>
    <m/>
    <s v="CCDS1425"/>
    <n v="5166"/>
    <s v="N"/>
    <x v="0"/>
    <x v="85"/>
    <m/>
    <s v="ENSG00000183337"/>
    <e v="#N/A"/>
  </r>
  <r>
    <x v="32"/>
    <x v="350"/>
    <x v="236"/>
    <x v="86"/>
    <n v="6258"/>
    <s v="protein_coding"/>
    <s v="BCOR-007"/>
    <m/>
    <s v="CCDS1425"/>
    <n v="5166"/>
    <s v="N"/>
    <x v="0"/>
    <x v="86"/>
    <m/>
    <s v="ENSG00000183337"/>
    <e v="#N/A"/>
  </r>
  <r>
    <x v="32"/>
    <x v="351"/>
    <x v="237"/>
    <x v="87"/>
    <n v="6338"/>
    <s v="protein_coding"/>
    <s v="BCOR-004"/>
    <m/>
    <s v="CCDS4892"/>
    <n v="5112"/>
    <s v="N"/>
    <x v="0"/>
    <x v="87"/>
    <m/>
    <s v="ENSG00000183337"/>
    <e v="#N/A"/>
  </r>
  <r>
    <x v="32"/>
    <x v="352"/>
    <x v="238"/>
    <x v="1"/>
    <n v="4216"/>
    <s v="protein_coding"/>
    <s v="BCOR-006"/>
    <m/>
    <m/>
    <n v="3862"/>
    <s v="N"/>
    <x v="1"/>
    <x v="1"/>
    <m/>
    <s v="ENSG00000183337"/>
    <e v="#N/A"/>
  </r>
  <r>
    <x v="32"/>
    <x v="353"/>
    <x v="239"/>
    <x v="1"/>
    <n v="2230"/>
    <s v="protein_coding"/>
    <s v="BCOR-008"/>
    <m/>
    <m/>
    <n v="1869"/>
    <s v="N"/>
    <x v="1"/>
    <x v="1"/>
    <m/>
    <s v="ENSG00000183337"/>
    <e v="#N/A"/>
  </r>
  <r>
    <x v="32"/>
    <x v="354"/>
    <x v="240"/>
    <x v="1"/>
    <n v="1945"/>
    <s v="protein_coding"/>
    <s v="BCOR-001"/>
    <m/>
    <m/>
    <n v="1785"/>
    <s v="N"/>
    <x v="1"/>
    <x v="1"/>
    <m/>
    <s v="ENSG00000183337"/>
    <e v="#N/A"/>
  </r>
  <r>
    <x v="32"/>
    <x v="355"/>
    <x v="241"/>
    <x v="1"/>
    <n v="2189"/>
    <s v="protein_coding"/>
    <s v="BCOR-010"/>
    <m/>
    <m/>
    <n v="999"/>
    <s v="N"/>
    <x v="1"/>
    <x v="1"/>
    <m/>
    <s v="ENSG00000183337"/>
    <e v="#N/A"/>
  </r>
  <r>
    <x v="32"/>
    <x v="356"/>
    <x v="242"/>
    <x v="1"/>
    <n v="1969"/>
    <s v="protein_coding"/>
    <s v="BCOR-002"/>
    <m/>
    <m/>
    <n v="869"/>
    <s v="N"/>
    <x v="1"/>
    <x v="1"/>
    <m/>
    <s v="ENSG00000183337"/>
    <e v="#N/A"/>
  </r>
  <r>
    <x v="32"/>
    <x v="357"/>
    <x v="243"/>
    <x v="1"/>
    <n v="288"/>
    <s v="protein_coding"/>
    <s v="BCOR-005"/>
    <m/>
    <m/>
    <n v="86"/>
    <s v="N"/>
    <x v="1"/>
    <x v="1"/>
    <m/>
    <s v="ENSG00000183337"/>
    <e v="#N/A"/>
  </r>
  <r>
    <x v="32"/>
    <x v="358"/>
    <x v="2"/>
    <x v="1"/>
    <n v="3480"/>
    <s v="retained_intron"/>
    <s v="BCOR-009"/>
    <m/>
    <s v=""/>
    <n v="0"/>
    <s v="N"/>
    <x v="1"/>
    <x v="1"/>
    <m/>
    <s v="ENSG00000183337"/>
    <e v="#N/A"/>
  </r>
  <r>
    <x v="33"/>
    <x v="359"/>
    <x v="244"/>
    <x v="1"/>
    <n v="6934"/>
    <s v="protein_coding"/>
    <s v="BCORL1-201"/>
    <m/>
    <m/>
    <n v="5358"/>
    <s v="N"/>
    <x v="1"/>
    <x v="1"/>
    <m/>
    <s v="ENSG00000085185"/>
    <e v="#N/A"/>
  </r>
  <r>
    <x v="33"/>
    <x v="360"/>
    <x v="245"/>
    <x v="88"/>
    <n v="7127"/>
    <s v="protein_coding"/>
    <s v="BCORL1-203"/>
    <m/>
    <s v="CCDS14616"/>
    <n v="5136"/>
    <s v="Y"/>
    <x v="0"/>
    <x v="88"/>
    <m/>
    <s v="ENSG00000085185"/>
    <e v="#N/A"/>
  </r>
  <r>
    <x v="33"/>
    <x v="361"/>
    <x v="246"/>
    <x v="1"/>
    <n v="6860"/>
    <s v="protein_coding"/>
    <s v="BCORL1-001"/>
    <m/>
    <s v="CCDS14616"/>
    <n v="5136"/>
    <s v="N"/>
    <x v="1"/>
    <x v="1"/>
    <m/>
    <s v="ENSG00000085185"/>
    <e v="#N/A"/>
  </r>
  <r>
    <x v="33"/>
    <x v="362"/>
    <x v="247"/>
    <x v="1"/>
    <n v="6322"/>
    <s v="protein_coding"/>
    <s v="BCORL1-202"/>
    <m/>
    <m/>
    <n v="4746"/>
    <s v="N"/>
    <x v="1"/>
    <x v="1"/>
    <m/>
    <s v="ENSG00000085185"/>
    <e v="#N/A"/>
  </r>
  <r>
    <x v="33"/>
    <x v="363"/>
    <x v="248"/>
    <x v="1"/>
    <n v="5648"/>
    <s v="protein_coding"/>
    <s v="BCORL1-003"/>
    <m/>
    <m/>
    <n v="4158"/>
    <s v="N"/>
    <x v="1"/>
    <x v="1"/>
    <m/>
    <s v="ENSG00000085185"/>
    <e v="#N/A"/>
  </r>
  <r>
    <x v="33"/>
    <x v="364"/>
    <x v="249"/>
    <x v="1"/>
    <n v="2221"/>
    <s v="protein_coding"/>
    <s v="BCORL1-004"/>
    <m/>
    <m/>
    <n v="2221"/>
    <s v="N"/>
    <x v="1"/>
    <x v="1"/>
    <m/>
    <s v="ENSG00000085185"/>
    <e v="#N/A"/>
  </r>
  <r>
    <x v="33"/>
    <x v="365"/>
    <x v="250"/>
    <x v="1"/>
    <n v="857"/>
    <s v="nonsense_mediated_decay"/>
    <s v="BCORL1-005"/>
    <m/>
    <s v=""/>
    <n v="138"/>
    <s v="N"/>
    <x v="1"/>
    <x v="1"/>
    <m/>
    <s v="ENSG00000085185"/>
    <e v="#N/A"/>
  </r>
  <r>
    <x v="33"/>
    <x v="366"/>
    <x v="2"/>
    <x v="1"/>
    <n v="468"/>
    <s v="processed_transcript"/>
    <s v="BCORL1-002"/>
    <m/>
    <s v=""/>
    <n v="0"/>
    <s v="N"/>
    <x v="1"/>
    <x v="1"/>
    <m/>
    <s v="ENSG00000085185"/>
    <e v="#N/A"/>
  </r>
  <r>
    <x v="34"/>
    <x v="367"/>
    <x v="251"/>
    <x v="89"/>
    <n v="7082"/>
    <s v="protein_coding"/>
    <s v="BCR-001"/>
    <m/>
    <s v="CCDS1386"/>
    <n v="3816"/>
    <s v="Y"/>
    <x v="0"/>
    <x v="89"/>
    <m/>
    <s v="ENSG00000186716"/>
    <e v="#N/A"/>
  </r>
  <r>
    <x v="34"/>
    <x v="368"/>
    <x v="252"/>
    <x v="90"/>
    <n v="4708"/>
    <s v="protein_coding"/>
    <s v="BCR-002"/>
    <m/>
    <s v="CCDS1387"/>
    <n v="3684"/>
    <s v="N"/>
    <x v="0"/>
    <x v="90"/>
    <m/>
    <s v="ENSG00000186716"/>
    <e v="#N/A"/>
  </r>
  <r>
    <x v="34"/>
    <x v="369"/>
    <x v="253"/>
    <x v="1"/>
    <n v="2000"/>
    <s v="protein_coding"/>
    <s v="BCR-201"/>
    <m/>
    <m/>
    <n v="1404"/>
    <s v="N"/>
    <x v="1"/>
    <x v="1"/>
    <m/>
    <s v="ENSG00000186716"/>
    <e v="#N/A"/>
  </r>
  <r>
    <x v="34"/>
    <x v="370"/>
    <x v="254"/>
    <x v="1"/>
    <n v="771"/>
    <s v="protein_coding"/>
    <s v="BCR-006"/>
    <m/>
    <m/>
    <n v="771"/>
    <s v="N"/>
    <x v="1"/>
    <x v="1"/>
    <m/>
    <s v="ENSG00000186716"/>
    <e v="#N/A"/>
  </r>
  <r>
    <x v="34"/>
    <x v="371"/>
    <x v="2"/>
    <x v="1"/>
    <n v="4188"/>
    <s v="processed_transcript"/>
    <s v="BCR-005"/>
    <m/>
    <s v=""/>
    <n v="0"/>
    <s v="N"/>
    <x v="1"/>
    <x v="1"/>
    <m/>
    <s v="ENSG00000186716"/>
    <e v="#N/A"/>
  </r>
  <r>
    <x v="34"/>
    <x v="372"/>
    <x v="2"/>
    <x v="1"/>
    <n v="788"/>
    <s v="processed_transcript"/>
    <s v="BCR-016"/>
    <m/>
    <s v=""/>
    <n v="0"/>
    <s v="N"/>
    <x v="1"/>
    <x v="1"/>
    <m/>
    <s v="ENSG00000186716"/>
    <e v="#N/A"/>
  </r>
  <r>
    <x v="34"/>
    <x v="373"/>
    <x v="2"/>
    <x v="1"/>
    <n v="778"/>
    <s v="processed_transcript"/>
    <s v="BCR-020"/>
    <m/>
    <s v=""/>
    <n v="0"/>
    <s v="N"/>
    <x v="1"/>
    <x v="1"/>
    <m/>
    <s v="ENSG00000186716"/>
    <e v="#N/A"/>
  </r>
  <r>
    <x v="34"/>
    <x v="374"/>
    <x v="2"/>
    <x v="1"/>
    <n v="658"/>
    <s v="processed_transcript"/>
    <s v="BCR-013"/>
    <m/>
    <s v=""/>
    <n v="0"/>
    <s v="N"/>
    <x v="1"/>
    <x v="1"/>
    <m/>
    <s v="ENSG00000186716"/>
    <e v="#N/A"/>
  </r>
  <r>
    <x v="34"/>
    <x v="375"/>
    <x v="2"/>
    <x v="1"/>
    <n v="638"/>
    <s v="processed_transcript"/>
    <s v="BCR-017"/>
    <m/>
    <s v=""/>
    <n v="0"/>
    <s v="N"/>
    <x v="1"/>
    <x v="1"/>
    <m/>
    <s v="ENSG00000186716"/>
    <e v="#N/A"/>
  </r>
  <r>
    <x v="34"/>
    <x v="376"/>
    <x v="2"/>
    <x v="1"/>
    <n v="563"/>
    <s v="processed_transcript"/>
    <s v="BCR-019"/>
    <m/>
    <s v=""/>
    <n v="0"/>
    <s v="N"/>
    <x v="1"/>
    <x v="1"/>
    <m/>
    <s v="ENSG00000186716"/>
    <e v="#N/A"/>
  </r>
  <r>
    <x v="34"/>
    <x v="377"/>
    <x v="2"/>
    <x v="1"/>
    <n v="535"/>
    <s v="processed_transcript"/>
    <s v="BCR-014"/>
    <m/>
    <s v=""/>
    <n v="0"/>
    <s v="N"/>
    <x v="1"/>
    <x v="1"/>
    <m/>
    <s v="ENSG00000186716"/>
    <e v="#N/A"/>
  </r>
  <r>
    <x v="34"/>
    <x v="378"/>
    <x v="2"/>
    <x v="1"/>
    <n v="463"/>
    <s v="processed_transcript"/>
    <s v="BCR-018"/>
    <m/>
    <s v=""/>
    <n v="0"/>
    <s v="N"/>
    <x v="1"/>
    <x v="1"/>
    <m/>
    <s v="ENSG00000186716"/>
    <e v="#N/A"/>
  </r>
  <r>
    <x v="34"/>
    <x v="379"/>
    <x v="2"/>
    <x v="1"/>
    <n v="231"/>
    <s v="processed_transcript"/>
    <s v="BCR-003"/>
    <m/>
    <s v=""/>
    <n v="0"/>
    <s v="N"/>
    <x v="1"/>
    <x v="1"/>
    <m/>
    <s v="ENSG00000186716"/>
    <e v="#N/A"/>
  </r>
  <r>
    <x v="34"/>
    <x v="380"/>
    <x v="2"/>
    <x v="1"/>
    <n v="168"/>
    <s v="processed_transcript"/>
    <s v="BCR-004"/>
    <m/>
    <s v=""/>
    <n v="0"/>
    <s v="N"/>
    <x v="1"/>
    <x v="1"/>
    <m/>
    <s v="ENSG00000186716"/>
    <e v="#N/A"/>
  </r>
  <r>
    <x v="34"/>
    <x v="381"/>
    <x v="2"/>
    <x v="1"/>
    <n v="2870"/>
    <s v="retained_intron"/>
    <s v="BCR-012"/>
    <m/>
    <s v=""/>
    <n v="0"/>
    <s v="N"/>
    <x v="1"/>
    <x v="1"/>
    <m/>
    <s v="ENSG00000186716"/>
    <e v="#N/A"/>
  </r>
  <r>
    <x v="34"/>
    <x v="382"/>
    <x v="2"/>
    <x v="1"/>
    <n v="495"/>
    <s v="retained_intron"/>
    <s v="BCR-015"/>
    <m/>
    <s v=""/>
    <n v="0"/>
    <s v="N"/>
    <x v="1"/>
    <x v="1"/>
    <m/>
    <s v="ENSG00000186716"/>
    <e v="#N/A"/>
  </r>
  <r>
    <x v="35"/>
    <x v="383"/>
    <x v="255"/>
    <x v="91"/>
    <n v="5197"/>
    <s v="protein_coding"/>
    <s v="BIRC3-002"/>
    <m/>
    <s v="CCDS8315"/>
    <n v="1815"/>
    <s v="Y"/>
    <x v="0"/>
    <x v="91"/>
    <m/>
    <s v="ENSG00000023445"/>
    <e v="#N/A"/>
  </r>
  <r>
    <x v="35"/>
    <x v="384"/>
    <x v="256"/>
    <x v="92"/>
    <n v="4238"/>
    <s v="protein_coding"/>
    <s v="BIRC3-001"/>
    <m/>
    <s v="CCDS8315"/>
    <n v="1815"/>
    <s v="N"/>
    <x v="0"/>
    <x v="92"/>
    <m/>
    <s v="ENSG00000023445"/>
    <e v="#N/A"/>
  </r>
  <r>
    <x v="35"/>
    <x v="385"/>
    <x v="257"/>
    <x v="1"/>
    <n v="549"/>
    <s v="protein_coding"/>
    <s v="BIRC3-006"/>
    <m/>
    <m/>
    <n v="549"/>
    <s v="N"/>
    <x v="1"/>
    <x v="1"/>
    <m/>
    <s v="ENSG00000023445"/>
    <e v="#N/A"/>
  </r>
  <r>
    <x v="35"/>
    <x v="386"/>
    <x v="2"/>
    <x v="1"/>
    <n v="624"/>
    <s v="processed_transcript"/>
    <s v="BIRC3-004"/>
    <m/>
    <s v=""/>
    <n v="0"/>
    <s v="N"/>
    <x v="1"/>
    <x v="1"/>
    <m/>
    <s v="ENSG00000023445"/>
    <e v="#N/A"/>
  </r>
  <r>
    <x v="35"/>
    <x v="387"/>
    <x v="2"/>
    <x v="1"/>
    <n v="607"/>
    <s v="processed_transcript"/>
    <s v="BIRC3-005"/>
    <m/>
    <s v=""/>
    <n v="0"/>
    <s v="N"/>
    <x v="1"/>
    <x v="1"/>
    <m/>
    <s v="ENSG00000023445"/>
    <e v="#N/A"/>
  </r>
  <r>
    <x v="35"/>
    <x v="388"/>
    <x v="2"/>
    <x v="1"/>
    <n v="664"/>
    <s v="retained_intron"/>
    <s v="BIRC3-007"/>
    <m/>
    <s v=""/>
    <n v="0"/>
    <s v="N"/>
    <x v="1"/>
    <x v="1"/>
    <m/>
    <s v="ENSG00000023445"/>
    <e v="#N/A"/>
  </r>
  <r>
    <x v="36"/>
    <x v="389"/>
    <x v="258"/>
    <x v="93"/>
    <n v="4555"/>
    <s v="protein_coding"/>
    <s v="BLM-001"/>
    <s v="LRG_20t1"/>
    <s v="CCDS1363"/>
    <n v="4254"/>
    <s v="Y"/>
    <x v="0"/>
    <x v="93"/>
    <m/>
    <s v="ENSG00000197299"/>
    <e v="#N/A"/>
  </r>
  <r>
    <x v="36"/>
    <x v="390"/>
    <x v="259"/>
    <x v="94"/>
    <n v="3966"/>
    <s v="protein_coding"/>
    <s v="BLM-002"/>
    <m/>
    <m/>
    <n v="3861"/>
    <s v="N"/>
    <x v="0"/>
    <x v="94"/>
    <m/>
    <s v="ENSG00000197299"/>
    <e v="#N/A"/>
  </r>
  <r>
    <x v="36"/>
    <x v="391"/>
    <x v="260"/>
    <x v="95"/>
    <n v="4510"/>
    <s v="nonsense_mediated_decay"/>
    <s v="BLM-003"/>
    <m/>
    <s v=""/>
    <n v="1242"/>
    <s v="N"/>
    <x v="0"/>
    <x v="95"/>
    <m/>
    <s v="ENSG00000197299"/>
    <e v="#N/A"/>
  </r>
  <r>
    <x v="36"/>
    <x v="392"/>
    <x v="2"/>
    <x v="1"/>
    <n v="2023"/>
    <s v="processed_transcript"/>
    <s v="BLM-004"/>
    <m/>
    <s v=""/>
    <n v="0"/>
    <s v="N"/>
    <x v="1"/>
    <x v="1"/>
    <m/>
    <s v="ENSG00000197299"/>
    <e v="#N/A"/>
  </r>
  <r>
    <x v="36"/>
    <x v="393"/>
    <x v="2"/>
    <x v="1"/>
    <n v="1024"/>
    <s v="processed_transcript"/>
    <s v="BLM-010"/>
    <m/>
    <s v=""/>
    <n v="0"/>
    <s v="N"/>
    <x v="1"/>
    <x v="1"/>
    <m/>
    <s v="ENSG00000197299"/>
    <e v="#N/A"/>
  </r>
  <r>
    <x v="36"/>
    <x v="394"/>
    <x v="2"/>
    <x v="1"/>
    <n v="866"/>
    <s v="processed_transcript"/>
    <s v="BLM-006"/>
    <m/>
    <s v=""/>
    <n v="0"/>
    <s v="N"/>
    <x v="1"/>
    <x v="1"/>
    <m/>
    <s v="ENSG00000197299"/>
    <e v="#N/A"/>
  </r>
  <r>
    <x v="36"/>
    <x v="395"/>
    <x v="2"/>
    <x v="1"/>
    <n v="577"/>
    <s v="processed_transcript"/>
    <s v="BLM-007"/>
    <m/>
    <s v=""/>
    <n v="0"/>
    <s v="N"/>
    <x v="1"/>
    <x v="1"/>
    <m/>
    <s v="ENSG00000197299"/>
    <e v="#N/A"/>
  </r>
  <r>
    <x v="36"/>
    <x v="396"/>
    <x v="2"/>
    <x v="1"/>
    <n v="533"/>
    <s v="processed_transcript"/>
    <s v="BLM-009"/>
    <m/>
    <s v=""/>
    <n v="0"/>
    <s v="N"/>
    <x v="1"/>
    <x v="1"/>
    <m/>
    <s v="ENSG00000197299"/>
    <e v="#N/A"/>
  </r>
  <r>
    <x v="36"/>
    <x v="397"/>
    <x v="2"/>
    <x v="1"/>
    <n v="1683"/>
    <s v="retained_intron"/>
    <s v="BLM-005"/>
    <m/>
    <s v=""/>
    <n v="0"/>
    <s v="N"/>
    <x v="1"/>
    <x v="1"/>
    <m/>
    <s v="ENSG00000197299"/>
    <e v="#N/A"/>
  </r>
  <r>
    <x v="36"/>
    <x v="398"/>
    <x v="2"/>
    <x v="1"/>
    <n v="747"/>
    <s v="retained_intron"/>
    <s v="BLM-011"/>
    <m/>
    <s v=""/>
    <n v="0"/>
    <s v="N"/>
    <x v="1"/>
    <x v="1"/>
    <m/>
    <s v="ENSG00000197299"/>
    <e v="#N/A"/>
  </r>
  <r>
    <x v="37"/>
    <x v="399"/>
    <x v="261"/>
    <x v="96"/>
    <n v="2480"/>
    <s v="protein_coding"/>
    <s v="BRAF-220"/>
    <m/>
    <s v="CCDS5863"/>
    <n v="2301"/>
    <s v="Y"/>
    <x v="0"/>
    <x v="96"/>
    <m/>
    <s v="ENSG00000157764"/>
    <e v="#N/A"/>
  </r>
  <r>
    <x v="37"/>
    <x v="400"/>
    <x v="262"/>
    <x v="97"/>
    <n v="8294"/>
    <s v="protein_coding"/>
    <s v="BRAF-003"/>
    <m/>
    <m/>
    <n v="1127"/>
    <s v="N"/>
    <x v="0"/>
    <x v="97"/>
    <m/>
    <s v="ENSG00000157764"/>
    <e v="#N/A"/>
  </r>
  <r>
    <x v="37"/>
    <x v="401"/>
    <x v="263"/>
    <x v="1"/>
    <n v="2336"/>
    <s v="nonsense_mediated_decay"/>
    <s v="BRAF-002"/>
    <m/>
    <s v=""/>
    <n v="585"/>
    <s v="N"/>
    <x v="1"/>
    <x v="1"/>
    <m/>
    <s v="ENSG00000157764"/>
    <e v="#N/A"/>
  </r>
  <r>
    <x v="37"/>
    <x v="402"/>
    <x v="264"/>
    <x v="1"/>
    <n v="743"/>
    <s v="nonsense_mediated_decay"/>
    <s v="BRAF-005"/>
    <m/>
    <s v=""/>
    <n v="309"/>
    <s v="N"/>
    <x v="1"/>
    <x v="1"/>
    <m/>
    <s v="ENSG00000157764"/>
    <e v="#N/A"/>
  </r>
  <r>
    <x v="37"/>
    <x v="403"/>
    <x v="2"/>
    <x v="1"/>
    <n v="1058"/>
    <s v="retained_intron"/>
    <s v="BRAF-004"/>
    <m/>
    <s v=""/>
    <n v="0"/>
    <s v="N"/>
    <x v="1"/>
    <x v="1"/>
    <m/>
    <s v="ENSG00000157764"/>
    <e v="#N/A"/>
  </r>
  <r>
    <x v="38"/>
    <x v="404"/>
    <x v="265"/>
    <x v="98"/>
    <n v="5936"/>
    <s v="protein_coding"/>
    <s v="BRCA1-005"/>
    <m/>
    <s v="CCDS11456"/>
    <n v="5655"/>
    <s v="N"/>
    <x v="0"/>
    <x v="98"/>
    <m/>
    <s v="ENSG00000012048"/>
    <e v="#N/A"/>
  </r>
  <r>
    <x v="38"/>
    <x v="405"/>
    <x v="266"/>
    <x v="99"/>
    <n v="7094"/>
    <s v="protein_coding"/>
    <s v="BRCA1-001"/>
    <s v="LRG_292t1"/>
    <s v="CCDS11453"/>
    <n v="5592"/>
    <s v="Y"/>
    <x v="0"/>
    <x v="99"/>
    <m/>
    <s v="ENSG00000012048"/>
    <e v="#N/A"/>
  </r>
  <r>
    <x v="38"/>
    <x v="406"/>
    <x v="267"/>
    <x v="1"/>
    <n v="5732"/>
    <s v="protein_coding"/>
    <s v="BRCA1-006"/>
    <m/>
    <s v="CCDS11459"/>
    <n v="5451"/>
    <s v="N"/>
    <x v="1"/>
    <x v="1"/>
    <m/>
    <s v="ENSG00000012048"/>
    <e v="#N/A"/>
  </r>
  <r>
    <x v="38"/>
    <x v="407"/>
    <x v="268"/>
    <x v="1"/>
    <n v="6451"/>
    <s v="protein_coding"/>
    <s v="BRCA1-202"/>
    <m/>
    <m/>
    <n v="4875"/>
    <s v="N"/>
    <x v="1"/>
    <x v="1"/>
    <m/>
    <s v="ENSG00000012048"/>
    <e v="#N/A"/>
  </r>
  <r>
    <x v="38"/>
    <x v="408"/>
    <x v="269"/>
    <x v="1"/>
    <n v="6411"/>
    <s v="protein_coding"/>
    <s v="BRCA1-205"/>
    <m/>
    <m/>
    <n v="4797"/>
    <s v="N"/>
    <x v="1"/>
    <x v="1"/>
    <m/>
    <s v="ENSG00000012048"/>
    <e v="#N/A"/>
  </r>
  <r>
    <x v="38"/>
    <x v="409"/>
    <x v="270"/>
    <x v="100"/>
    <n v="7114"/>
    <s v="protein_coding"/>
    <s v="BRCA1-201"/>
    <m/>
    <m/>
    <n v="4704"/>
    <s v="N"/>
    <x v="0"/>
    <x v="100"/>
    <m/>
    <s v="ENSG00000012048"/>
    <e v="#N/A"/>
  </r>
  <r>
    <x v="38"/>
    <x v="410"/>
    <x v="271"/>
    <x v="101"/>
    <n v="2379"/>
    <s v="protein_coding"/>
    <s v="BRCA1-014"/>
    <s v="LRG_292t1"/>
    <s v="CCDS11454"/>
    <n v="2280"/>
    <s v="N"/>
    <x v="0"/>
    <x v="101"/>
    <m/>
    <s v="ENSG00000012048"/>
    <e v="#N/A"/>
  </r>
  <r>
    <x v="38"/>
    <x v="411"/>
    <x v="272"/>
    <x v="1"/>
    <n v="3780"/>
    <s v="protein_coding"/>
    <s v="BRCA1-204"/>
    <m/>
    <m/>
    <n v="2166"/>
    <s v="N"/>
    <x v="1"/>
    <x v="1"/>
    <m/>
    <s v="ENSG00000012048"/>
    <e v="#N/A"/>
  </r>
  <r>
    <x v="38"/>
    <x v="412"/>
    <x v="273"/>
    <x v="102"/>
    <n v="3273"/>
    <s v="protein_coding"/>
    <s v="BRCA1-007"/>
    <m/>
    <s v="CCDS11455"/>
    <n v="2100"/>
    <s v="N"/>
    <x v="0"/>
    <x v="102"/>
    <m/>
    <s v="ENSG00000012048"/>
    <e v="#N/A"/>
  </r>
  <r>
    <x v="38"/>
    <x v="413"/>
    <x v="274"/>
    <x v="1"/>
    <n v="3444"/>
    <s v="protein_coding"/>
    <s v="BRCA1-203"/>
    <m/>
    <m/>
    <n v="2043"/>
    <s v="N"/>
    <x v="1"/>
    <x v="1"/>
    <m/>
    <s v="ENSG00000012048"/>
    <e v="#N/A"/>
  </r>
  <r>
    <x v="38"/>
    <x v="414"/>
    <x v="275"/>
    <x v="1"/>
    <n v="2108"/>
    <s v="protein_coding"/>
    <s v="BRCA1-011"/>
    <m/>
    <m/>
    <n v="1947"/>
    <s v="N"/>
    <x v="1"/>
    <x v="1"/>
    <m/>
    <s v="ENSG00000012048"/>
    <e v="#N/A"/>
  </r>
  <r>
    <x v="38"/>
    <x v="415"/>
    <x v="276"/>
    <x v="1"/>
    <n v="1972"/>
    <s v="protein_coding"/>
    <s v="BRCA1-009"/>
    <m/>
    <m/>
    <n v="1870"/>
    <s v="N"/>
    <x v="1"/>
    <x v="1"/>
    <m/>
    <s v="ENSG00000012048"/>
    <e v="#N/A"/>
  </r>
  <r>
    <x v="38"/>
    <x v="416"/>
    <x v="277"/>
    <x v="1"/>
    <n v="1980"/>
    <s v="protein_coding"/>
    <s v="BRCA1-004"/>
    <m/>
    <m/>
    <n v="1867"/>
    <s v="N"/>
    <x v="1"/>
    <x v="1"/>
    <m/>
    <s v="ENSG00000012048"/>
    <e v="#N/A"/>
  </r>
  <r>
    <x v="38"/>
    <x v="417"/>
    <x v="278"/>
    <x v="1"/>
    <n v="1948"/>
    <s v="protein_coding"/>
    <s v="BRCA1-008"/>
    <m/>
    <m/>
    <n v="1716"/>
    <s v="N"/>
    <x v="1"/>
    <x v="1"/>
    <m/>
    <s v="ENSG00000012048"/>
    <e v="#N/A"/>
  </r>
  <r>
    <x v="38"/>
    <x v="418"/>
    <x v="279"/>
    <x v="1"/>
    <n v="1495"/>
    <s v="protein_coding"/>
    <s v="BRCA1-015"/>
    <m/>
    <m/>
    <n v="1495"/>
    <s v="N"/>
    <x v="1"/>
    <x v="1"/>
    <m/>
    <s v="ENSG00000012048"/>
    <e v="#N/A"/>
  </r>
  <r>
    <x v="38"/>
    <x v="419"/>
    <x v="280"/>
    <x v="1"/>
    <n v="1612"/>
    <s v="protein_coding"/>
    <s v="BRCA1-013"/>
    <m/>
    <m/>
    <n v="1419"/>
    <s v="N"/>
    <x v="1"/>
    <x v="1"/>
    <m/>
    <s v="ENSG00000012048"/>
    <e v="#N/A"/>
  </r>
  <r>
    <x v="38"/>
    <x v="420"/>
    <x v="281"/>
    <x v="1"/>
    <n v="1312"/>
    <s v="non_stop_decay"/>
    <s v="BRCA1-026"/>
    <m/>
    <s v=""/>
    <n v="1312"/>
    <s v="N"/>
    <x v="1"/>
    <x v="1"/>
    <m/>
    <s v="ENSG00000012048"/>
    <e v="#N/A"/>
  </r>
  <r>
    <x v="38"/>
    <x v="421"/>
    <x v="282"/>
    <x v="1"/>
    <n v="1282"/>
    <s v="protein_coding"/>
    <s v="BRCA1-024"/>
    <m/>
    <m/>
    <n v="1065"/>
    <s v="N"/>
    <x v="1"/>
    <x v="1"/>
    <m/>
    <s v="ENSG00000012048"/>
    <e v="#N/A"/>
  </r>
  <r>
    <x v="38"/>
    <x v="422"/>
    <x v="283"/>
    <x v="1"/>
    <n v="958"/>
    <s v="protein_coding"/>
    <s v="BRCA1-018"/>
    <m/>
    <m/>
    <n v="958"/>
    <s v="N"/>
    <x v="1"/>
    <x v="1"/>
    <m/>
    <s v="ENSG00000012048"/>
    <e v="#N/A"/>
  </r>
  <r>
    <x v="38"/>
    <x v="423"/>
    <x v="284"/>
    <x v="1"/>
    <n v="800"/>
    <s v="protein_coding"/>
    <s v="BRCA1-019"/>
    <m/>
    <m/>
    <n v="800"/>
    <s v="N"/>
    <x v="1"/>
    <x v="1"/>
    <m/>
    <s v="ENSG00000012048"/>
    <e v="#N/A"/>
  </r>
  <r>
    <x v="38"/>
    <x v="424"/>
    <x v="285"/>
    <x v="1"/>
    <n v="726"/>
    <s v="protein_coding"/>
    <s v="BRCA1-022"/>
    <m/>
    <m/>
    <n v="726"/>
    <s v="N"/>
    <x v="1"/>
    <x v="1"/>
    <m/>
    <s v="ENSG00000012048"/>
    <e v="#N/A"/>
  </r>
  <r>
    <x v="38"/>
    <x v="425"/>
    <x v="286"/>
    <x v="1"/>
    <n v="769"/>
    <s v="protein_coding"/>
    <s v="BRCA1-017"/>
    <m/>
    <m/>
    <n v="667"/>
    <s v="N"/>
    <x v="1"/>
    <x v="1"/>
    <m/>
    <s v="ENSG00000012048"/>
    <e v="#N/A"/>
  </r>
  <r>
    <x v="38"/>
    <x v="426"/>
    <x v="287"/>
    <x v="1"/>
    <n v="779"/>
    <s v="protein_coding"/>
    <s v="BRCA1-003"/>
    <m/>
    <m/>
    <n v="531"/>
    <s v="N"/>
    <x v="1"/>
    <x v="1"/>
    <m/>
    <s v="ENSG00000012048"/>
    <e v="#N/A"/>
  </r>
  <r>
    <x v="38"/>
    <x v="427"/>
    <x v="288"/>
    <x v="1"/>
    <n v="781"/>
    <s v="protein_coding"/>
    <s v="BRCA1-023"/>
    <m/>
    <m/>
    <n v="522"/>
    <s v="N"/>
    <x v="1"/>
    <x v="1"/>
    <m/>
    <s v="ENSG00000012048"/>
    <e v="#N/A"/>
  </r>
  <r>
    <x v="38"/>
    <x v="428"/>
    <x v="289"/>
    <x v="1"/>
    <n v="455"/>
    <s v="protein_coding"/>
    <s v="BRCA1-016"/>
    <m/>
    <m/>
    <n v="296"/>
    <s v="N"/>
    <x v="1"/>
    <x v="1"/>
    <m/>
    <s v="ENSG00000012048"/>
    <e v="#N/A"/>
  </r>
  <r>
    <x v="38"/>
    <x v="429"/>
    <x v="290"/>
    <x v="1"/>
    <n v="563"/>
    <s v="protein_coding"/>
    <s v="BRCA1-025"/>
    <m/>
    <m/>
    <n v="291"/>
    <s v="N"/>
    <x v="1"/>
    <x v="1"/>
    <m/>
    <s v="ENSG00000012048"/>
    <e v="#N/A"/>
  </r>
  <r>
    <x v="38"/>
    <x v="430"/>
    <x v="291"/>
    <x v="1"/>
    <n v="5693"/>
    <s v="nonsense_mediated_decay"/>
    <s v="BRCA1-010"/>
    <m/>
    <s v=""/>
    <n v="192"/>
    <s v="N"/>
    <x v="1"/>
    <x v="1"/>
    <m/>
    <s v="ENSG00000012048"/>
    <e v="#N/A"/>
  </r>
  <r>
    <x v="38"/>
    <x v="431"/>
    <x v="292"/>
    <x v="1"/>
    <n v="582"/>
    <s v="nonsense_mediated_decay"/>
    <s v="BRCA1-020"/>
    <m/>
    <s v=""/>
    <n v="192"/>
    <s v="N"/>
    <x v="1"/>
    <x v="1"/>
    <m/>
    <s v="ENSG00000012048"/>
    <e v="#N/A"/>
  </r>
  <r>
    <x v="38"/>
    <x v="432"/>
    <x v="293"/>
    <x v="1"/>
    <n v="1584"/>
    <s v="nonsense_mediated_decay"/>
    <s v="BRCA1-002"/>
    <m/>
    <s v=""/>
    <n v="180"/>
    <s v="N"/>
    <x v="1"/>
    <x v="1"/>
    <m/>
    <s v="ENSG00000012048"/>
    <e v="#N/A"/>
  </r>
  <r>
    <x v="38"/>
    <x v="433"/>
    <x v="2"/>
    <x v="1"/>
    <n v="4497"/>
    <s v="retained_intron"/>
    <s v="BRCA1-012"/>
    <m/>
    <s v=""/>
    <n v="0"/>
    <s v="N"/>
    <x v="1"/>
    <x v="1"/>
    <m/>
    <s v="ENSG00000012048"/>
    <e v="#N/A"/>
  </r>
  <r>
    <x v="38"/>
    <x v="434"/>
    <x v="2"/>
    <x v="1"/>
    <n v="561"/>
    <s v="retained_intron"/>
    <s v="BRCA1-021"/>
    <m/>
    <s v=""/>
    <n v="0"/>
    <s v="N"/>
    <x v="1"/>
    <x v="1"/>
    <m/>
    <s v="ENSG00000012048"/>
    <e v="#N/A"/>
  </r>
  <r>
    <x v="39"/>
    <x v="435"/>
    <x v="294"/>
    <x v="103"/>
    <n v="10984"/>
    <s v="protein_coding"/>
    <s v="BRCA2-201"/>
    <s v="LRG_293t1"/>
    <s v="CCDS9344"/>
    <n v="10257"/>
    <s v="Y"/>
    <x v="0"/>
    <x v="103"/>
    <m/>
    <s v="ENSG00000139618"/>
    <e v="#N/A"/>
  </r>
  <r>
    <x v="39"/>
    <x v="436"/>
    <x v="295"/>
    <x v="1"/>
    <n v="10930"/>
    <s v="protein_coding"/>
    <s v="BRCA2-001"/>
    <m/>
    <s v="CCDS9344"/>
    <n v="10257"/>
    <s v="N"/>
    <x v="1"/>
    <x v="1"/>
    <m/>
    <s v="ENSG00000139618"/>
    <e v="#N/A"/>
  </r>
  <r>
    <x v="39"/>
    <x v="437"/>
    <x v="296"/>
    <x v="1"/>
    <n v="2011"/>
    <s v="protein_coding"/>
    <s v="BRCA2-003"/>
    <m/>
    <m/>
    <n v="1444"/>
    <s v="N"/>
    <x v="1"/>
    <x v="1"/>
    <m/>
    <s v="ENSG00000139618"/>
    <e v="#N/A"/>
  </r>
  <r>
    <x v="39"/>
    <x v="438"/>
    <x v="297"/>
    <x v="1"/>
    <n v="842"/>
    <s v="nonsense_mediated_decay"/>
    <s v="BRCA2-002"/>
    <m/>
    <s v=""/>
    <n v="560"/>
    <s v="N"/>
    <x v="1"/>
    <x v="1"/>
    <m/>
    <s v="ENSG00000139618"/>
    <e v="#N/A"/>
  </r>
  <r>
    <x v="39"/>
    <x v="439"/>
    <x v="298"/>
    <x v="1"/>
    <n v="495"/>
    <s v="nonsense_mediated_decay"/>
    <s v="BRCA2-005"/>
    <m/>
    <s v=""/>
    <n v="195"/>
    <s v="N"/>
    <x v="1"/>
    <x v="1"/>
    <m/>
    <s v="ENSG00000139618"/>
    <e v="#N/A"/>
  </r>
  <r>
    <x v="39"/>
    <x v="440"/>
    <x v="2"/>
    <x v="1"/>
    <n v="523"/>
    <s v="retained_intron"/>
    <s v="BRCA2-006"/>
    <m/>
    <s v=""/>
    <n v="0"/>
    <s v="N"/>
    <x v="1"/>
    <x v="1"/>
    <m/>
    <s v="ENSG00000139618"/>
    <e v="#N/A"/>
  </r>
  <r>
    <x v="40"/>
    <x v="441"/>
    <x v="299"/>
    <x v="104"/>
    <n v="2889"/>
    <s v="protein_coding"/>
    <s v="BRINP3-001"/>
    <m/>
    <s v="CCDS1373"/>
    <n v="2301"/>
    <s v="Y"/>
    <x v="0"/>
    <x v="104"/>
    <m/>
    <s v="ENSG00000162670"/>
    <e v="#N/A"/>
  </r>
  <r>
    <x v="40"/>
    <x v="442"/>
    <x v="300"/>
    <x v="105"/>
    <n v="2544"/>
    <s v="protein_coding"/>
    <s v="BRINP3-201"/>
    <m/>
    <m/>
    <n v="1995"/>
    <s v="N"/>
    <x v="0"/>
    <x v="105"/>
    <m/>
    <s v="ENSG00000162670"/>
    <e v="#N/A"/>
  </r>
  <r>
    <x v="40"/>
    <x v="443"/>
    <x v="301"/>
    <x v="1"/>
    <n v="528"/>
    <s v="protein_coding"/>
    <s v="BRINP3-003"/>
    <m/>
    <m/>
    <n v="84"/>
    <s v="N"/>
    <x v="1"/>
    <x v="1"/>
    <m/>
    <s v="ENSG00000162670"/>
    <e v="#N/A"/>
  </r>
  <r>
    <x v="40"/>
    <x v="444"/>
    <x v="2"/>
    <x v="1"/>
    <n v="238"/>
    <s v="processed_transcript"/>
    <s v="BRINP3-004"/>
    <m/>
    <s v=""/>
    <n v="0"/>
    <s v="N"/>
    <x v="1"/>
    <x v="1"/>
    <m/>
    <s v="ENSG00000162670"/>
    <e v="#N/A"/>
  </r>
  <r>
    <x v="41"/>
    <x v="445"/>
    <x v="302"/>
    <x v="106"/>
    <n v="6048"/>
    <s v="protein_coding"/>
    <s v="BRIP1-001"/>
    <s v="LRG_300t1"/>
    <s v="CCDS11631"/>
    <n v="3750"/>
    <s v="Y"/>
    <x v="0"/>
    <x v="106"/>
    <m/>
    <s v="ENSG00000136492"/>
    <e v="#N/A"/>
  </r>
  <r>
    <x v="41"/>
    <x v="446"/>
    <x v="303"/>
    <x v="1"/>
    <n v="3969"/>
    <s v="protein_coding"/>
    <s v="BRIP1-002"/>
    <m/>
    <m/>
    <n v="2985"/>
    <s v="N"/>
    <x v="1"/>
    <x v="1"/>
    <m/>
    <s v="ENSG00000136492"/>
    <e v="#N/A"/>
  </r>
  <r>
    <x v="41"/>
    <x v="447"/>
    <x v="304"/>
    <x v="1"/>
    <n v="716"/>
    <s v="protein_coding"/>
    <s v="BRIP1-006"/>
    <m/>
    <m/>
    <n v="542"/>
    <s v="N"/>
    <x v="1"/>
    <x v="1"/>
    <m/>
    <s v="ENSG00000136492"/>
    <e v="#N/A"/>
  </r>
  <r>
    <x v="41"/>
    <x v="448"/>
    <x v="305"/>
    <x v="1"/>
    <n v="790"/>
    <s v="nonsense_mediated_decay"/>
    <s v="BRIP1-005"/>
    <m/>
    <m/>
    <n v="254"/>
    <s v="N"/>
    <x v="1"/>
    <x v="1"/>
    <m/>
    <s v="ENSG00000136492"/>
    <e v="#N/A"/>
  </r>
  <r>
    <x v="41"/>
    <x v="449"/>
    <x v="306"/>
    <x v="1"/>
    <n v="466"/>
    <s v="protein_coding"/>
    <s v="BRIP1-003"/>
    <m/>
    <m/>
    <n v="209"/>
    <s v="N"/>
    <x v="1"/>
    <x v="1"/>
    <m/>
    <s v="ENSG00000136492"/>
    <e v="#N/A"/>
  </r>
  <r>
    <x v="41"/>
    <x v="450"/>
    <x v="2"/>
    <x v="1"/>
    <n v="449"/>
    <s v="processed_transcript"/>
    <s v="BRIP1-004"/>
    <m/>
    <m/>
    <n v="0"/>
    <s v="N"/>
    <x v="1"/>
    <x v="1"/>
    <m/>
    <s v="ENSG00000136492"/>
    <e v="#N/A"/>
  </r>
  <r>
    <x v="42"/>
    <x v="451"/>
    <x v="307"/>
    <x v="107"/>
    <n v="2579"/>
    <s v="protein_coding"/>
    <s v="BTK-006"/>
    <s v="LRG_128t1"/>
    <s v="CCDS14482"/>
    <n v="1980"/>
    <s v="Y"/>
    <x v="0"/>
    <x v="107"/>
    <m/>
    <s v="ENSG00000010671"/>
    <e v="#N/A"/>
  </r>
  <r>
    <x v="42"/>
    <x v="452"/>
    <x v="308"/>
    <x v="108"/>
    <n v="2579"/>
    <s v="protein_coding"/>
    <s v="BTK-006"/>
    <m/>
    <m/>
    <n v="1980"/>
    <s v="N"/>
    <x v="0"/>
    <x v="108"/>
    <m/>
    <s v="ENSG00000010671"/>
    <e v="#N/A"/>
  </r>
  <r>
    <x v="42"/>
    <x v="453"/>
    <x v="309"/>
    <x v="109"/>
    <n v="2203"/>
    <s v="protein_coding"/>
    <s v="BTK-201"/>
    <m/>
    <m/>
    <n v="1452"/>
    <s v="N"/>
    <x v="0"/>
    <x v="109"/>
    <m/>
    <s v="ENSG00000010671"/>
    <e v="#N/A"/>
  </r>
  <r>
    <x v="42"/>
    <x v="454"/>
    <x v="2"/>
    <x v="1"/>
    <n v="587"/>
    <s v="processed_transcript"/>
    <s v="BTK-004"/>
    <m/>
    <m/>
    <n v="0"/>
    <s v="N"/>
    <x v="1"/>
    <x v="1"/>
    <m/>
    <s v="ENSG00000010671"/>
    <e v="#N/A"/>
  </r>
  <r>
    <x v="42"/>
    <x v="455"/>
    <x v="2"/>
    <x v="1"/>
    <n v="587"/>
    <s v="processed_transcript"/>
    <s v="BTK-004"/>
    <m/>
    <m/>
    <n v="0"/>
    <s v="N"/>
    <x v="1"/>
    <x v="1"/>
    <m/>
    <s v="ENSG00000010671"/>
    <e v="#N/A"/>
  </r>
  <r>
    <x v="42"/>
    <x v="456"/>
    <x v="2"/>
    <x v="1"/>
    <n v="424"/>
    <s v="processed_transcript"/>
    <s v="BTK-008"/>
    <m/>
    <m/>
    <n v="0"/>
    <s v="N"/>
    <x v="1"/>
    <x v="1"/>
    <m/>
    <s v="ENSG00000010671"/>
    <e v="#N/A"/>
  </r>
  <r>
    <x v="42"/>
    <x v="457"/>
    <x v="2"/>
    <x v="1"/>
    <n v="424"/>
    <s v="processed_transcript"/>
    <s v="BTK-008"/>
    <m/>
    <m/>
    <n v="0"/>
    <s v="N"/>
    <x v="1"/>
    <x v="1"/>
    <m/>
    <s v="ENSG00000010671"/>
    <e v="#N/A"/>
  </r>
  <r>
    <x v="42"/>
    <x v="458"/>
    <x v="2"/>
    <x v="1"/>
    <n v="385"/>
    <s v="processed_transcript"/>
    <s v="BTK-005"/>
    <m/>
    <m/>
    <n v="0"/>
    <s v="N"/>
    <x v="1"/>
    <x v="1"/>
    <m/>
    <s v="ENSG00000010671"/>
    <e v="#N/A"/>
  </r>
  <r>
    <x v="42"/>
    <x v="459"/>
    <x v="2"/>
    <x v="1"/>
    <n v="385"/>
    <s v="processed_transcript"/>
    <s v="BTK-005"/>
    <m/>
    <m/>
    <n v="0"/>
    <s v="N"/>
    <x v="1"/>
    <x v="1"/>
    <m/>
    <s v="ENSG00000010671"/>
    <e v="#N/A"/>
  </r>
  <r>
    <x v="42"/>
    <x v="460"/>
    <x v="2"/>
    <x v="1"/>
    <n v="305"/>
    <s v="processed_transcript"/>
    <s v="BTK-003"/>
    <m/>
    <m/>
    <n v="0"/>
    <s v="N"/>
    <x v="1"/>
    <x v="1"/>
    <m/>
    <s v="ENSG00000010671"/>
    <e v="#N/A"/>
  </r>
  <r>
    <x v="42"/>
    <x v="461"/>
    <x v="2"/>
    <x v="1"/>
    <n v="305"/>
    <s v="processed_transcript"/>
    <s v="BTK-003"/>
    <m/>
    <m/>
    <n v="0"/>
    <s v="N"/>
    <x v="1"/>
    <x v="1"/>
    <m/>
    <s v="ENSG00000010671"/>
    <e v="#N/A"/>
  </r>
  <r>
    <x v="42"/>
    <x v="462"/>
    <x v="2"/>
    <x v="1"/>
    <n v="705"/>
    <s v="retained_intron"/>
    <s v="BTK-001"/>
    <m/>
    <m/>
    <n v="0"/>
    <s v="N"/>
    <x v="1"/>
    <x v="1"/>
    <m/>
    <s v="ENSG00000010671"/>
    <e v="#N/A"/>
  </r>
  <r>
    <x v="42"/>
    <x v="463"/>
    <x v="2"/>
    <x v="1"/>
    <n v="705"/>
    <s v="retained_intron"/>
    <s v="BTK-001"/>
    <m/>
    <m/>
    <n v="0"/>
    <s v="N"/>
    <x v="1"/>
    <x v="1"/>
    <m/>
    <s v="ENSG00000010671"/>
    <e v="#N/A"/>
  </r>
  <r>
    <x v="42"/>
    <x v="464"/>
    <x v="2"/>
    <x v="1"/>
    <n v="572"/>
    <s v="retained_intron"/>
    <s v="BTK-002"/>
    <m/>
    <m/>
    <n v="0"/>
    <s v="N"/>
    <x v="1"/>
    <x v="1"/>
    <m/>
    <s v="ENSG00000010671"/>
    <e v="#N/A"/>
  </r>
  <r>
    <x v="42"/>
    <x v="465"/>
    <x v="2"/>
    <x v="1"/>
    <n v="572"/>
    <s v="retained_intron"/>
    <s v="BTK-002"/>
    <m/>
    <m/>
    <n v="0"/>
    <s v="N"/>
    <x v="1"/>
    <x v="1"/>
    <m/>
    <s v="ENSG00000010671"/>
    <e v="#N/A"/>
  </r>
  <r>
    <x v="43"/>
    <x v="466"/>
    <x v="310"/>
    <x v="110"/>
    <n v="1839"/>
    <s v="protein_coding"/>
    <s v="C17orf97-001"/>
    <m/>
    <s v="CCDS32519"/>
    <n v="1272"/>
    <s v="Y"/>
    <x v="0"/>
    <x v="110"/>
    <m/>
    <s v="ENSG00000260950"/>
    <e v="#N/A"/>
  </r>
  <r>
    <x v="43"/>
    <x v="467"/>
    <x v="311"/>
    <x v="1"/>
    <n v="1749"/>
    <s v="protein_coding"/>
    <s v="C17orf97-001"/>
    <m/>
    <m/>
    <n v="1272"/>
    <s v="N"/>
    <x v="1"/>
    <x v="1"/>
    <m/>
    <s v="ENSG00000260950"/>
    <e v="#N/A"/>
  </r>
  <r>
    <x v="43"/>
    <x v="468"/>
    <x v="312"/>
    <x v="1"/>
    <n v="878"/>
    <s v="protein_coding"/>
    <s v="C17orf97-002"/>
    <m/>
    <m/>
    <n v="630"/>
    <s v="N"/>
    <x v="1"/>
    <x v="1"/>
    <m/>
    <s v="ENSG00000260950"/>
    <e v="#N/A"/>
  </r>
  <r>
    <x v="43"/>
    <x v="469"/>
    <x v="313"/>
    <x v="1"/>
    <n v="878"/>
    <s v="protein_coding"/>
    <s v="C17orf97-002"/>
    <m/>
    <m/>
    <n v="630"/>
    <s v="N"/>
    <x v="1"/>
    <x v="1"/>
    <m/>
    <s v="ENSG00000260950"/>
    <e v="#N/A"/>
  </r>
  <r>
    <x v="43"/>
    <x v="470"/>
    <x v="314"/>
    <x v="1"/>
    <n v="736"/>
    <s v="protein_coding"/>
    <s v="C17orf97-003"/>
    <m/>
    <m/>
    <n v="462"/>
    <s v="N"/>
    <x v="1"/>
    <x v="1"/>
    <m/>
    <s v="ENSG00000260950"/>
    <e v="#N/A"/>
  </r>
  <r>
    <x v="43"/>
    <x v="471"/>
    <x v="315"/>
    <x v="1"/>
    <n v="499"/>
    <s v="nonsense_mediated_decay"/>
    <s v="C17orf97-004"/>
    <m/>
    <s v=""/>
    <n v="21"/>
    <s v="N"/>
    <x v="1"/>
    <x v="1"/>
    <m/>
    <s v="ENSG00000260950"/>
    <e v="#N/A"/>
  </r>
  <r>
    <x v="44"/>
    <x v="472"/>
    <x v="316"/>
    <x v="111"/>
    <n v="1903"/>
    <s v="protein_coding"/>
    <s v="CALR-001"/>
    <m/>
    <s v="CCDS12288"/>
    <n v="1254"/>
    <s v="Y"/>
    <x v="0"/>
    <x v="111"/>
    <m/>
    <s v="ENSG00000179218"/>
    <e v="#N/A"/>
  </r>
  <r>
    <x v="44"/>
    <x v="473"/>
    <x v="317"/>
    <x v="1"/>
    <n v="776"/>
    <s v="protein_coding"/>
    <s v="CALR-008"/>
    <m/>
    <m/>
    <n v="741"/>
    <s v="N"/>
    <x v="1"/>
    <x v="1"/>
    <m/>
    <s v="ENSG00000179218"/>
    <e v="#N/A"/>
  </r>
  <r>
    <x v="44"/>
    <x v="474"/>
    <x v="318"/>
    <x v="1"/>
    <n v="913"/>
    <s v="protein_coding"/>
    <s v="CALR-006"/>
    <m/>
    <m/>
    <n v="491"/>
    <s v="N"/>
    <x v="1"/>
    <x v="1"/>
    <m/>
    <s v="ENSG00000179218"/>
    <e v="#N/A"/>
  </r>
  <r>
    <x v="44"/>
    <x v="475"/>
    <x v="319"/>
    <x v="1"/>
    <n v="394"/>
    <s v="nonsense_mediated_decay"/>
    <s v="CALR-007"/>
    <m/>
    <s v=""/>
    <n v="41"/>
    <s v="N"/>
    <x v="1"/>
    <x v="1"/>
    <m/>
    <s v="ENSG00000179218"/>
    <e v="#N/A"/>
  </r>
  <r>
    <x v="44"/>
    <x v="476"/>
    <x v="2"/>
    <x v="1"/>
    <n v="957"/>
    <s v="retained_intron"/>
    <s v="CALR-003"/>
    <m/>
    <s v=""/>
    <n v="0"/>
    <s v="N"/>
    <x v="1"/>
    <x v="1"/>
    <m/>
    <s v="ENSG00000179218"/>
    <e v="#N/A"/>
  </r>
  <r>
    <x v="44"/>
    <x v="477"/>
    <x v="2"/>
    <x v="1"/>
    <n v="781"/>
    <s v="retained_intron"/>
    <s v="CALR-004"/>
    <m/>
    <s v=""/>
    <n v="0"/>
    <s v="N"/>
    <x v="1"/>
    <x v="1"/>
    <m/>
    <s v="ENSG00000179218"/>
    <e v="#N/A"/>
  </r>
  <r>
    <x v="44"/>
    <x v="478"/>
    <x v="2"/>
    <x v="1"/>
    <n v="667"/>
    <s v="retained_intron"/>
    <s v="CALR-005"/>
    <m/>
    <s v=""/>
    <n v="0"/>
    <s v="N"/>
    <x v="1"/>
    <x v="1"/>
    <m/>
    <s v="ENSG00000179218"/>
    <e v="#N/A"/>
  </r>
  <r>
    <x v="45"/>
    <x v="479"/>
    <x v="320"/>
    <x v="112"/>
    <n v="4366"/>
    <s v="protein_coding"/>
    <s v="CARD11-011"/>
    <m/>
    <s v="CCDS5336"/>
    <n v="3465"/>
    <s v="Y"/>
    <x v="0"/>
    <x v="112"/>
    <m/>
    <s v="ENSG00000198286"/>
    <e v="#N/A"/>
  </r>
  <r>
    <x v="45"/>
    <x v="480"/>
    <x v="321"/>
    <x v="1"/>
    <n v="815"/>
    <s v="protein_coding"/>
    <s v="CARD11-013"/>
    <m/>
    <m/>
    <n v="815"/>
    <s v="N"/>
    <x v="1"/>
    <x v="1"/>
    <m/>
    <s v="ENSG00000198286"/>
    <e v="#N/A"/>
  </r>
  <r>
    <x v="45"/>
    <x v="481"/>
    <x v="322"/>
    <x v="1"/>
    <n v="584"/>
    <s v="protein_coding"/>
    <s v="CARD11-012"/>
    <m/>
    <m/>
    <n v="219"/>
    <s v="N"/>
    <x v="1"/>
    <x v="1"/>
    <m/>
    <s v="ENSG00000198286"/>
    <e v="#N/A"/>
  </r>
  <r>
    <x v="45"/>
    <x v="482"/>
    <x v="2"/>
    <x v="1"/>
    <n v="841"/>
    <s v="retained_intron"/>
    <s v="CARD11-014"/>
    <m/>
    <s v=""/>
    <n v="0"/>
    <s v="N"/>
    <x v="1"/>
    <x v="1"/>
    <m/>
    <s v="ENSG00000198286"/>
    <e v="#N/A"/>
  </r>
  <r>
    <x v="46"/>
    <x v="483"/>
    <x v="323"/>
    <x v="113"/>
    <n v="11465"/>
    <s v="protein_coding"/>
    <s v="CBL-001"/>
    <m/>
    <s v="CCDS8418"/>
    <n v="2721"/>
    <s v="Y"/>
    <x v="0"/>
    <x v="113"/>
    <m/>
    <s v="ENSG00000110395"/>
    <e v="#N/A"/>
  </r>
  <r>
    <x v="47"/>
    <x v="484"/>
    <x v="324"/>
    <x v="114"/>
    <n v="6780"/>
    <s v="protein_coding"/>
    <s v="CBLB-001"/>
    <m/>
    <s v="CCDS2948"/>
    <n v="2949"/>
    <s v="Y"/>
    <x v="0"/>
    <x v="114"/>
    <m/>
    <s v="ENSG00000114423"/>
    <e v="#N/A"/>
  </r>
  <r>
    <x v="47"/>
    <x v="485"/>
    <x v="325"/>
    <x v="1"/>
    <n v="3430"/>
    <s v="protein_coding"/>
    <s v="CBLB-201"/>
    <m/>
    <m/>
    <n v="2883"/>
    <s v="N"/>
    <x v="1"/>
    <x v="1"/>
    <m/>
    <s v="ENSG00000114423"/>
    <e v="#N/A"/>
  </r>
  <r>
    <x v="47"/>
    <x v="486"/>
    <x v="326"/>
    <x v="1"/>
    <n v="3237"/>
    <s v="protein_coding"/>
    <s v="CBLB-003"/>
    <m/>
    <m/>
    <n v="2433"/>
    <s v="N"/>
    <x v="1"/>
    <x v="1"/>
    <m/>
    <s v="ENSG00000114423"/>
    <e v="#N/A"/>
  </r>
  <r>
    <x v="47"/>
    <x v="487"/>
    <x v="327"/>
    <x v="1"/>
    <n v="3350"/>
    <s v="protein_coding"/>
    <s v="CBLB-002"/>
    <m/>
    <m/>
    <n v="2313"/>
    <s v="N"/>
    <x v="1"/>
    <x v="1"/>
    <m/>
    <s v="ENSG00000114423"/>
    <e v="#N/A"/>
  </r>
  <r>
    <x v="47"/>
    <x v="488"/>
    <x v="328"/>
    <x v="1"/>
    <n v="4475"/>
    <s v="protein_coding"/>
    <s v="CBLB-007"/>
    <m/>
    <m/>
    <n v="966"/>
    <s v="N"/>
    <x v="1"/>
    <x v="1"/>
    <m/>
    <s v="ENSG00000114423"/>
    <e v="#N/A"/>
  </r>
  <r>
    <x v="47"/>
    <x v="489"/>
    <x v="329"/>
    <x v="1"/>
    <n v="1632"/>
    <s v="protein_coding"/>
    <s v="CBLB-202"/>
    <m/>
    <m/>
    <n v="684"/>
    <s v="N"/>
    <x v="1"/>
    <x v="1"/>
    <m/>
    <s v="ENSG00000114423"/>
    <e v="#N/A"/>
  </r>
  <r>
    <x v="47"/>
    <x v="490"/>
    <x v="330"/>
    <x v="1"/>
    <n v="1493"/>
    <s v="protein_coding"/>
    <s v="CBLB-005"/>
    <m/>
    <m/>
    <n v="594"/>
    <s v="N"/>
    <x v="1"/>
    <x v="1"/>
    <m/>
    <s v="ENSG00000114423"/>
    <e v="#N/A"/>
  </r>
  <r>
    <x v="47"/>
    <x v="491"/>
    <x v="331"/>
    <x v="1"/>
    <n v="519"/>
    <s v="protein_coding"/>
    <s v="CBLB-009"/>
    <m/>
    <m/>
    <n v="485"/>
    <s v="N"/>
    <x v="1"/>
    <x v="1"/>
    <m/>
    <s v="ENSG00000114423"/>
    <e v="#N/A"/>
  </r>
  <r>
    <x v="47"/>
    <x v="492"/>
    <x v="332"/>
    <x v="1"/>
    <n v="944"/>
    <s v="protein_coding"/>
    <s v="CBLB-010"/>
    <m/>
    <m/>
    <n v="419"/>
    <s v="N"/>
    <x v="1"/>
    <x v="1"/>
    <m/>
    <s v="ENSG00000114423"/>
    <e v="#N/A"/>
  </r>
  <r>
    <x v="47"/>
    <x v="493"/>
    <x v="333"/>
    <x v="1"/>
    <n v="561"/>
    <s v="protein_coding"/>
    <s v="CBLB-008"/>
    <m/>
    <m/>
    <n v="419"/>
    <s v="N"/>
    <x v="1"/>
    <x v="1"/>
    <m/>
    <s v="ENSG00000114423"/>
    <e v="#N/A"/>
  </r>
  <r>
    <x v="47"/>
    <x v="494"/>
    <x v="2"/>
    <x v="1"/>
    <n v="4722"/>
    <s v="retained_intron"/>
    <s v="CBLB-006"/>
    <m/>
    <s v=""/>
    <n v="0"/>
    <s v="N"/>
    <x v="1"/>
    <x v="1"/>
    <m/>
    <s v="ENSG00000114423"/>
    <e v="#N/A"/>
  </r>
  <r>
    <x v="48"/>
    <x v="495"/>
    <x v="334"/>
    <x v="115"/>
    <n v="1579"/>
    <s v="protein_coding"/>
    <s v="CBLC-001"/>
    <m/>
    <s v="CCDS12643"/>
    <n v="1425"/>
    <s v="Y"/>
    <x v="0"/>
    <x v="115"/>
    <m/>
    <s v="ENSG00000142273"/>
    <e v="#N/A"/>
  </r>
  <r>
    <x v="48"/>
    <x v="496"/>
    <x v="335"/>
    <x v="116"/>
    <n v="1441"/>
    <s v="protein_coding"/>
    <s v="CBLC-002"/>
    <m/>
    <s v="CCDS4619"/>
    <n v="1287"/>
    <s v="N"/>
    <x v="0"/>
    <x v="116"/>
    <m/>
    <s v="ENSG00000142273"/>
    <e v="#N/A"/>
  </r>
  <r>
    <x v="49"/>
    <x v="497"/>
    <x v="336"/>
    <x v="117"/>
    <n v="4307"/>
    <s v="protein_coding"/>
    <s v="CCND1-001"/>
    <m/>
    <s v="CCDS8191"/>
    <n v="888"/>
    <s v="Y"/>
    <x v="0"/>
    <x v="117"/>
    <m/>
    <s v="ENSG00000110092"/>
    <e v="#N/A"/>
  </r>
  <r>
    <x v="49"/>
    <x v="498"/>
    <x v="337"/>
    <x v="1"/>
    <n v="553"/>
    <s v="protein_coding"/>
    <s v="CCND1-004"/>
    <m/>
    <m/>
    <n v="204"/>
    <s v="N"/>
    <x v="1"/>
    <x v="1"/>
    <m/>
    <s v="ENSG00000110092"/>
    <e v="#N/A"/>
  </r>
  <r>
    <x v="49"/>
    <x v="499"/>
    <x v="2"/>
    <x v="1"/>
    <n v="920"/>
    <s v="retained_intron"/>
    <s v="CCND1-002"/>
    <m/>
    <m/>
    <n v="0"/>
    <s v="N"/>
    <x v="1"/>
    <x v="1"/>
    <m/>
    <s v="ENSG00000110092"/>
    <e v="#N/A"/>
  </r>
  <r>
    <x v="49"/>
    <x v="500"/>
    <x v="2"/>
    <x v="1"/>
    <n v="568"/>
    <s v="retained_intron"/>
    <s v="CCND1-003"/>
    <m/>
    <m/>
    <n v="0"/>
    <s v="N"/>
    <x v="1"/>
    <x v="1"/>
    <m/>
    <s v="ENSG00000110092"/>
    <e v="#N/A"/>
  </r>
  <r>
    <x v="49"/>
    <x v="501"/>
    <x v="2"/>
    <x v="1"/>
    <n v="476"/>
    <s v="retained_intron"/>
    <s v="CCND1-006"/>
    <m/>
    <m/>
    <n v="0"/>
    <s v="N"/>
    <x v="1"/>
    <x v="1"/>
    <m/>
    <s v="ENSG00000110092"/>
    <e v="#N/A"/>
  </r>
  <r>
    <x v="49"/>
    <x v="502"/>
    <x v="2"/>
    <x v="1"/>
    <n v="430"/>
    <s v="retained_intron"/>
    <s v="CCND1-005"/>
    <m/>
    <m/>
    <n v="0"/>
    <s v="N"/>
    <x v="1"/>
    <x v="1"/>
    <m/>
    <s v="ENSG00000110092"/>
    <e v="#N/A"/>
  </r>
  <r>
    <x v="50"/>
    <x v="503"/>
    <x v="338"/>
    <x v="118"/>
    <n v="2085"/>
    <s v="protein_coding"/>
    <s v="CCND3-001"/>
    <m/>
    <s v="CCDS4863"/>
    <n v="879"/>
    <s v="Y"/>
    <x v="0"/>
    <x v="118"/>
    <m/>
    <s v="ENSG00000112576"/>
    <e v="#N/A"/>
  </r>
  <r>
    <x v="50"/>
    <x v="504"/>
    <x v="339"/>
    <x v="119"/>
    <n v="2233"/>
    <s v="protein_coding"/>
    <s v="CCND3-002"/>
    <m/>
    <m/>
    <n v="729"/>
    <s v="N"/>
    <x v="0"/>
    <x v="119"/>
    <m/>
    <s v="ENSG00000112576"/>
    <e v="#N/A"/>
  </r>
  <r>
    <x v="50"/>
    <x v="505"/>
    <x v="340"/>
    <x v="120"/>
    <n v="1724"/>
    <s v="protein_coding"/>
    <s v="CCND3-003"/>
    <m/>
    <s v="CCDS47425"/>
    <n v="663"/>
    <s v="N"/>
    <x v="0"/>
    <x v="120"/>
    <m/>
    <s v="ENSG00000112576"/>
    <e v="#N/A"/>
  </r>
  <r>
    <x v="50"/>
    <x v="506"/>
    <x v="341"/>
    <x v="1"/>
    <n v="2394"/>
    <s v="protein_coding"/>
    <s v="CCND3-005"/>
    <m/>
    <s v="CCDS47426"/>
    <n v="636"/>
    <s v="N"/>
    <x v="1"/>
    <x v="1"/>
    <m/>
    <s v="ENSG00000112576"/>
    <e v="#N/A"/>
  </r>
  <r>
    <x v="50"/>
    <x v="507"/>
    <x v="342"/>
    <x v="121"/>
    <n v="2133"/>
    <s v="protein_coding"/>
    <s v="CCND3-006"/>
    <m/>
    <s v="CCDS47426"/>
    <n v="636"/>
    <s v="N"/>
    <x v="0"/>
    <x v="121"/>
    <m/>
    <s v="ENSG00000112576"/>
    <e v="#N/A"/>
  </r>
  <r>
    <x v="50"/>
    <x v="508"/>
    <x v="343"/>
    <x v="1"/>
    <n v="1257"/>
    <s v="protein_coding"/>
    <s v="CCND3-020"/>
    <m/>
    <m/>
    <n v="588"/>
    <s v="N"/>
    <x v="1"/>
    <x v="1"/>
    <m/>
    <s v="ENSG00000112576"/>
    <e v="#N/A"/>
  </r>
  <r>
    <x v="50"/>
    <x v="509"/>
    <x v="344"/>
    <x v="1"/>
    <n v="878"/>
    <s v="protein_coding"/>
    <s v="CCND3-019"/>
    <m/>
    <m/>
    <n v="530"/>
    <s v="N"/>
    <x v="1"/>
    <x v="1"/>
    <m/>
    <s v="ENSG00000112576"/>
    <e v="#N/A"/>
  </r>
  <r>
    <x v="50"/>
    <x v="510"/>
    <x v="345"/>
    <x v="1"/>
    <n v="540"/>
    <s v="protein_coding"/>
    <s v="CCND3-014"/>
    <m/>
    <m/>
    <n v="354"/>
    <s v="N"/>
    <x v="1"/>
    <x v="1"/>
    <m/>
    <s v="ENSG00000112576"/>
    <e v="#N/A"/>
  </r>
  <r>
    <x v="50"/>
    <x v="511"/>
    <x v="346"/>
    <x v="122"/>
    <n v="1843"/>
    <s v="protein_coding"/>
    <s v="CCND3-007"/>
    <m/>
    <s v="CCDS47427"/>
    <n v="291"/>
    <s v="N"/>
    <x v="0"/>
    <x v="122"/>
    <m/>
    <s v="ENSG00000112576"/>
    <e v="#N/A"/>
  </r>
  <r>
    <x v="50"/>
    <x v="512"/>
    <x v="347"/>
    <x v="1"/>
    <n v="490"/>
    <s v="protein_coding"/>
    <s v="CCND3-013"/>
    <m/>
    <m/>
    <n v="140"/>
    <s v="N"/>
    <x v="1"/>
    <x v="1"/>
    <m/>
    <s v="ENSG00000112576"/>
    <e v="#N/A"/>
  </r>
  <r>
    <x v="50"/>
    <x v="513"/>
    <x v="348"/>
    <x v="1"/>
    <n v="544"/>
    <s v="protein_coding"/>
    <s v="CCND3-012"/>
    <m/>
    <m/>
    <n v="131"/>
    <s v="N"/>
    <x v="1"/>
    <x v="1"/>
    <m/>
    <s v="ENSG00000112576"/>
    <e v="#N/A"/>
  </r>
  <r>
    <x v="50"/>
    <x v="514"/>
    <x v="349"/>
    <x v="1"/>
    <n v="574"/>
    <s v="protein_coding"/>
    <s v="CCND3-011"/>
    <m/>
    <m/>
    <n v="30"/>
    <s v="N"/>
    <x v="1"/>
    <x v="1"/>
    <m/>
    <s v="ENSG00000112576"/>
    <e v="#N/A"/>
  </r>
  <r>
    <x v="50"/>
    <x v="515"/>
    <x v="2"/>
    <x v="1"/>
    <n v="576"/>
    <s v="processed_transcript"/>
    <s v="CCND3-021"/>
    <m/>
    <m/>
    <n v="0"/>
    <s v="N"/>
    <x v="1"/>
    <x v="1"/>
    <m/>
    <s v="ENSG00000112576"/>
    <e v="#N/A"/>
  </r>
  <r>
    <x v="50"/>
    <x v="516"/>
    <x v="2"/>
    <x v="1"/>
    <n v="562"/>
    <s v="processed_transcript"/>
    <s v="CCND3-018"/>
    <m/>
    <m/>
    <n v="0"/>
    <s v="N"/>
    <x v="1"/>
    <x v="1"/>
    <m/>
    <s v="ENSG00000112576"/>
    <e v="#N/A"/>
  </r>
  <r>
    <x v="50"/>
    <x v="517"/>
    <x v="2"/>
    <x v="1"/>
    <n v="476"/>
    <s v="processed_transcript"/>
    <s v="CCND3-017"/>
    <m/>
    <m/>
    <n v="0"/>
    <s v="N"/>
    <x v="1"/>
    <x v="1"/>
    <m/>
    <s v="ENSG00000112576"/>
    <e v="#N/A"/>
  </r>
  <r>
    <x v="50"/>
    <x v="518"/>
    <x v="2"/>
    <x v="1"/>
    <n v="432"/>
    <s v="processed_transcript"/>
    <s v="CCND3-009"/>
    <m/>
    <m/>
    <n v="0"/>
    <s v="N"/>
    <x v="1"/>
    <x v="1"/>
    <m/>
    <s v="ENSG00000112576"/>
    <e v="#N/A"/>
  </r>
  <r>
    <x v="50"/>
    <x v="519"/>
    <x v="2"/>
    <x v="1"/>
    <n v="308"/>
    <s v="processed_transcript"/>
    <s v="CCND3-015"/>
    <m/>
    <m/>
    <n v="0"/>
    <s v="N"/>
    <x v="1"/>
    <x v="1"/>
    <m/>
    <s v="ENSG00000112576"/>
    <e v="#N/A"/>
  </r>
  <r>
    <x v="50"/>
    <x v="520"/>
    <x v="2"/>
    <x v="1"/>
    <n v="932"/>
    <s v="retained_intron"/>
    <s v="CCND3-008"/>
    <m/>
    <m/>
    <n v="0"/>
    <s v="N"/>
    <x v="1"/>
    <x v="1"/>
    <m/>
    <s v="ENSG00000112576"/>
    <e v="#N/A"/>
  </r>
  <r>
    <x v="50"/>
    <x v="521"/>
    <x v="2"/>
    <x v="1"/>
    <n v="926"/>
    <s v="retained_intron"/>
    <s v="CCND3-004"/>
    <m/>
    <m/>
    <n v="0"/>
    <s v="N"/>
    <x v="1"/>
    <x v="1"/>
    <m/>
    <s v="ENSG00000112576"/>
    <e v="#N/A"/>
  </r>
  <r>
    <x v="50"/>
    <x v="522"/>
    <x v="2"/>
    <x v="1"/>
    <n v="592"/>
    <s v="retained_intron"/>
    <s v="CCND3-010"/>
    <m/>
    <m/>
    <n v="0"/>
    <s v="N"/>
    <x v="1"/>
    <x v="1"/>
    <m/>
    <s v="ENSG00000112576"/>
    <e v="#N/A"/>
  </r>
  <r>
    <x v="50"/>
    <x v="523"/>
    <x v="2"/>
    <x v="1"/>
    <n v="579"/>
    <s v="retained_intron"/>
    <s v="CCND3-016"/>
    <m/>
    <m/>
    <n v="0"/>
    <s v="N"/>
    <x v="1"/>
    <x v="1"/>
    <m/>
    <s v="ENSG00000112576"/>
    <e v="#N/A"/>
  </r>
  <r>
    <x v="51"/>
    <x v="524"/>
    <x v="350"/>
    <x v="123"/>
    <n v="2043"/>
    <s v="protein_coding"/>
    <s v="CCNE1-001"/>
    <m/>
    <s v="CCDS12419"/>
    <n v="1233"/>
    <s v="Y"/>
    <x v="0"/>
    <x v="123"/>
    <m/>
    <s v="ENSG00000105173"/>
    <e v="#N/A"/>
  </r>
  <r>
    <x v="51"/>
    <x v="525"/>
    <x v="351"/>
    <x v="1"/>
    <n v="1680"/>
    <s v="protein_coding"/>
    <s v="CCNE1-002"/>
    <m/>
    <m/>
    <n v="1188"/>
    <s v="N"/>
    <x v="1"/>
    <x v="1"/>
    <m/>
    <s v="ENSG00000105173"/>
    <e v="#N/A"/>
  </r>
  <r>
    <x v="51"/>
    <x v="526"/>
    <x v="352"/>
    <x v="1"/>
    <n v="1807"/>
    <s v="protein_coding"/>
    <s v="CCNE1-201"/>
    <m/>
    <m/>
    <n v="1104"/>
    <s v="N"/>
    <x v="1"/>
    <x v="1"/>
    <m/>
    <s v="ENSG00000105173"/>
    <e v="#N/A"/>
  </r>
  <r>
    <x v="51"/>
    <x v="527"/>
    <x v="353"/>
    <x v="1"/>
    <n v="1085"/>
    <s v="protein_coding"/>
    <s v="CCNE1-005"/>
    <m/>
    <m/>
    <n v="852"/>
    <s v="N"/>
    <x v="1"/>
    <x v="1"/>
    <m/>
    <s v="ENSG00000105173"/>
    <e v="#N/A"/>
  </r>
  <r>
    <x v="51"/>
    <x v="528"/>
    <x v="354"/>
    <x v="1"/>
    <n v="820"/>
    <s v="protein_coding"/>
    <s v="CCNE1-004"/>
    <m/>
    <m/>
    <n v="647"/>
    <s v="N"/>
    <x v="1"/>
    <x v="1"/>
    <m/>
    <s v="ENSG00000105173"/>
    <e v="#N/A"/>
  </r>
  <r>
    <x v="51"/>
    <x v="529"/>
    <x v="2"/>
    <x v="1"/>
    <n v="1295"/>
    <s v="retained_intron"/>
    <s v="CCNE1-003"/>
    <m/>
    <m/>
    <n v="0"/>
    <s v="N"/>
    <x v="1"/>
    <x v="1"/>
    <m/>
    <s v="ENSG00000105173"/>
    <e v="#N/A"/>
  </r>
  <r>
    <x v="51"/>
    <x v="530"/>
    <x v="2"/>
    <x v="1"/>
    <n v="415"/>
    <s v="retained_intron"/>
    <s v="CCNE1-006"/>
    <m/>
    <m/>
    <n v="0"/>
    <s v="N"/>
    <x v="1"/>
    <x v="1"/>
    <m/>
    <s v="ENSG00000105173"/>
    <e v="#N/A"/>
  </r>
  <r>
    <x v="52"/>
    <x v="531"/>
    <x v="355"/>
    <x v="124"/>
    <n v="3644"/>
    <s v="protein_coding"/>
    <s v="CD274-001"/>
    <m/>
    <s v="CCDS6464"/>
    <n v="873"/>
    <s v="Y"/>
    <x v="0"/>
    <x v="124"/>
    <m/>
    <s v="ENSG00000120217"/>
    <e v="#N/A"/>
  </r>
  <r>
    <x v="52"/>
    <x v="532"/>
    <x v="356"/>
    <x v="125"/>
    <n v="3343"/>
    <s v="protein_coding"/>
    <s v="CD274-201"/>
    <m/>
    <s v="CCDS59118"/>
    <n v="531"/>
    <s v="N"/>
    <x v="0"/>
    <x v="125"/>
    <m/>
    <s v="ENSG00000120217"/>
    <e v="#N/A"/>
  </r>
  <r>
    <x v="52"/>
    <x v="533"/>
    <x v="2"/>
    <x v="1"/>
    <n v="704"/>
    <s v="processed_transcript"/>
    <s v="CD274-004"/>
    <m/>
    <m/>
    <n v="0"/>
    <s v="N"/>
    <x v="1"/>
    <x v="1"/>
    <m/>
    <s v="ENSG00000120217"/>
    <e v="#N/A"/>
  </r>
  <r>
    <x v="52"/>
    <x v="534"/>
    <x v="2"/>
    <x v="1"/>
    <n v="601"/>
    <s v="processed_transcript"/>
    <s v="CD274-002"/>
    <m/>
    <m/>
    <n v="0"/>
    <s v="N"/>
    <x v="1"/>
    <x v="1"/>
    <m/>
    <s v="ENSG00000120217"/>
    <e v="#N/A"/>
  </r>
  <r>
    <x v="52"/>
    <x v="535"/>
    <x v="2"/>
    <x v="1"/>
    <n v="442"/>
    <s v="processed_transcript"/>
    <s v="CD274-003"/>
    <m/>
    <m/>
    <n v="0"/>
    <s v="N"/>
    <x v="1"/>
    <x v="1"/>
    <m/>
    <s v="ENSG00000120217"/>
    <e v="#N/A"/>
  </r>
  <r>
    <x v="53"/>
    <x v="536"/>
    <x v="357"/>
    <x v="1"/>
    <n v="801"/>
    <s v="protein_coding"/>
    <s v="CD79A-003"/>
    <m/>
    <m/>
    <n v="776"/>
    <s v="N"/>
    <x v="1"/>
    <x v="1"/>
    <m/>
    <s v="ENSG00000105369"/>
    <e v="#N/A"/>
  </r>
  <r>
    <x v="53"/>
    <x v="537"/>
    <x v="358"/>
    <x v="1"/>
    <n v="801"/>
    <s v="protein_coding"/>
    <s v="CD79A-003"/>
    <m/>
    <m/>
    <n v="776"/>
    <s v="N"/>
    <x v="1"/>
    <x v="1"/>
    <m/>
    <s v="ENSG00000105369"/>
    <e v="#N/A"/>
  </r>
  <r>
    <x v="53"/>
    <x v="538"/>
    <x v="359"/>
    <x v="126"/>
    <n v="1258"/>
    <s v="protein_coding"/>
    <s v="CD79A-001"/>
    <s v="LRG_42t1"/>
    <s v="CCDS12589"/>
    <n v="681"/>
    <s v="Y"/>
    <x v="0"/>
    <x v="126"/>
    <m/>
    <s v="ENSG00000105369"/>
    <e v="#N/A"/>
  </r>
  <r>
    <x v="53"/>
    <x v="539"/>
    <x v="360"/>
    <x v="1"/>
    <n v="1258"/>
    <s v="protein_coding"/>
    <s v="CD79A-001"/>
    <m/>
    <m/>
    <n v="681"/>
    <s v="N"/>
    <x v="1"/>
    <x v="1"/>
    <m/>
    <s v="ENSG00000105369"/>
    <e v="#N/A"/>
  </r>
  <r>
    <x v="53"/>
    <x v="540"/>
    <x v="361"/>
    <x v="127"/>
    <n v="567"/>
    <s v="protein_coding"/>
    <s v="CD79A-002"/>
    <m/>
    <s v="CCDS46088"/>
    <n v="567"/>
    <s v="N"/>
    <x v="0"/>
    <x v="127"/>
    <m/>
    <s v="ENSG00000105369"/>
    <e v="#N/A"/>
  </r>
  <r>
    <x v="53"/>
    <x v="541"/>
    <x v="362"/>
    <x v="1"/>
    <n v="567"/>
    <s v="protein_coding"/>
    <s v="CD79A-002"/>
    <m/>
    <m/>
    <n v="567"/>
    <s v="N"/>
    <x v="1"/>
    <x v="1"/>
    <m/>
    <s v="ENSG00000105369"/>
    <e v="#N/A"/>
  </r>
  <r>
    <x v="54"/>
    <x v="542"/>
    <x v="363"/>
    <x v="128"/>
    <n v="1254"/>
    <s v="protein_coding"/>
    <s v="CD79B-002"/>
    <s v="LRG_43t1"/>
    <s v="CCDS42372"/>
    <n v="693"/>
    <s v="N"/>
    <x v="0"/>
    <x v="128"/>
    <m/>
    <s v="ENSG00000007312"/>
    <e v="#N/A"/>
  </r>
  <r>
    <x v="54"/>
    <x v="543"/>
    <x v="364"/>
    <x v="129"/>
    <n v="1269"/>
    <s v="protein_coding"/>
    <s v="CD79B-001"/>
    <m/>
    <s v="CCDS11655"/>
    <n v="690"/>
    <s v="Y"/>
    <x v="0"/>
    <x v="129"/>
    <m/>
    <s v="ENSG00000007312"/>
    <e v="#N/A"/>
  </r>
  <r>
    <x v="54"/>
    <x v="544"/>
    <x v="365"/>
    <x v="130"/>
    <n v="378"/>
    <s v="protein_coding"/>
    <s v="CD79B-004"/>
    <m/>
    <s v="CCDS11656"/>
    <n v="378"/>
    <s v="N"/>
    <x v="0"/>
    <x v="130"/>
    <m/>
    <s v="ENSG00000007312"/>
    <e v="#N/A"/>
  </r>
  <r>
    <x v="54"/>
    <x v="545"/>
    <x v="2"/>
    <x v="1"/>
    <n v="1159"/>
    <s v="retained_intron"/>
    <s v="CD79B-003"/>
    <m/>
    <m/>
    <n v="0"/>
    <s v="N"/>
    <x v="1"/>
    <x v="1"/>
    <m/>
    <s v="ENSG00000007312"/>
    <e v="#N/A"/>
  </r>
  <r>
    <x v="54"/>
    <x v="546"/>
    <x v="2"/>
    <x v="1"/>
    <n v="563"/>
    <s v="retained_intron"/>
    <s v="CD79B-005"/>
    <m/>
    <m/>
    <n v="0"/>
    <s v="N"/>
    <x v="1"/>
    <x v="1"/>
    <m/>
    <s v="ENSG00000007312"/>
    <e v="#N/A"/>
  </r>
  <r>
    <x v="54"/>
    <x v="547"/>
    <x v="2"/>
    <x v="1"/>
    <n v="433"/>
    <s v="retained_intron"/>
    <s v="CD79B-006"/>
    <m/>
    <m/>
    <n v="0"/>
    <s v="N"/>
    <x v="1"/>
    <x v="1"/>
    <m/>
    <s v="ENSG00000007312"/>
    <e v="#N/A"/>
  </r>
  <r>
    <x v="55"/>
    <x v="548"/>
    <x v="366"/>
    <x v="131"/>
    <n v="4969"/>
    <s v="protein_coding"/>
    <s v="CDC73-001"/>
    <s v="LRG_507t1"/>
    <s v="CCDS1382"/>
    <n v="1596"/>
    <s v="Y"/>
    <x v="0"/>
    <x v="131"/>
    <m/>
    <s v="ENSG00000134371"/>
    <e v="#N/A"/>
  </r>
  <r>
    <x v="55"/>
    <x v="549"/>
    <x v="2"/>
    <x v="1"/>
    <n v="764"/>
    <s v="processed_transcript"/>
    <s v="CDC73-002"/>
    <m/>
    <m/>
    <n v="0"/>
    <s v="N"/>
    <x v="1"/>
    <x v="1"/>
    <m/>
    <s v="ENSG00000134371"/>
    <e v="#N/A"/>
  </r>
  <r>
    <x v="55"/>
    <x v="550"/>
    <x v="2"/>
    <x v="1"/>
    <n v="764"/>
    <s v="processed_transcript"/>
    <s v="CDC73-003"/>
    <m/>
    <m/>
    <n v="0"/>
    <s v="N"/>
    <x v="1"/>
    <x v="1"/>
    <m/>
    <s v="ENSG00000134371"/>
    <e v="#N/A"/>
  </r>
  <r>
    <x v="56"/>
    <x v="551"/>
    <x v="367"/>
    <x v="132"/>
    <n v="4889"/>
    <s v="protein_coding"/>
    <s v="CDH1-001"/>
    <s v="LRG_301t1"/>
    <s v="CCDS10869"/>
    <n v="2649"/>
    <s v="Y"/>
    <x v="0"/>
    <x v="132"/>
    <m/>
    <s v="ENSG00000039068"/>
    <e v="#N/A"/>
  </r>
  <r>
    <x v="56"/>
    <x v="552"/>
    <x v="368"/>
    <x v="1"/>
    <n v="2567"/>
    <s v="protein_coding"/>
    <s v="CDH1-004"/>
    <m/>
    <m/>
    <n v="2466"/>
    <s v="N"/>
    <x v="1"/>
    <x v="1"/>
    <m/>
    <s v="ENSG00000039068"/>
    <e v="#N/A"/>
  </r>
  <r>
    <x v="56"/>
    <x v="553"/>
    <x v="369"/>
    <x v="1"/>
    <n v="4138"/>
    <s v="nonsense_mediated_decay"/>
    <s v="CDH1-005"/>
    <m/>
    <m/>
    <n v="1614"/>
    <s v="N"/>
    <x v="1"/>
    <x v="1"/>
    <m/>
    <s v="ENSG00000039068"/>
    <e v="#N/A"/>
  </r>
  <r>
    <x v="56"/>
    <x v="554"/>
    <x v="370"/>
    <x v="1"/>
    <n v="2661"/>
    <s v="nonsense_mediated_decay"/>
    <s v="CDH1-006"/>
    <m/>
    <m/>
    <n v="1245"/>
    <s v="N"/>
    <x v="1"/>
    <x v="1"/>
    <m/>
    <s v="ENSG00000039068"/>
    <e v="#N/A"/>
  </r>
  <r>
    <x v="56"/>
    <x v="555"/>
    <x v="371"/>
    <x v="1"/>
    <n v="736"/>
    <s v="nonsense_mediated_decay"/>
    <s v="CDH1-010"/>
    <m/>
    <m/>
    <n v="466"/>
    <s v="N"/>
    <x v="1"/>
    <x v="1"/>
    <m/>
    <s v="ENSG00000039068"/>
    <e v="#N/A"/>
  </r>
  <r>
    <x v="56"/>
    <x v="556"/>
    <x v="2"/>
    <x v="1"/>
    <n v="2759"/>
    <s v="processed_transcript"/>
    <s v="CDH1-002"/>
    <m/>
    <m/>
    <n v="0"/>
    <s v="N"/>
    <x v="1"/>
    <x v="1"/>
    <m/>
    <s v="ENSG00000039068"/>
    <e v="#N/A"/>
  </r>
  <r>
    <x v="56"/>
    <x v="557"/>
    <x v="2"/>
    <x v="1"/>
    <n v="969"/>
    <s v="processed_transcript"/>
    <s v="CDH1-003"/>
    <m/>
    <m/>
    <n v="0"/>
    <s v="N"/>
    <x v="1"/>
    <x v="1"/>
    <m/>
    <s v="ENSG00000039068"/>
    <e v="#N/A"/>
  </r>
  <r>
    <x v="56"/>
    <x v="558"/>
    <x v="2"/>
    <x v="1"/>
    <n v="581"/>
    <s v="processed_transcript"/>
    <s v="CDH1-007"/>
    <m/>
    <m/>
    <n v="0"/>
    <s v="N"/>
    <x v="1"/>
    <x v="1"/>
    <m/>
    <s v="ENSG00000039068"/>
    <e v="#N/A"/>
  </r>
  <r>
    <x v="56"/>
    <x v="559"/>
    <x v="2"/>
    <x v="1"/>
    <n v="952"/>
    <s v="retained_intron"/>
    <s v="CDH1-013"/>
    <m/>
    <m/>
    <n v="0"/>
    <s v="N"/>
    <x v="1"/>
    <x v="1"/>
    <m/>
    <s v="ENSG00000039068"/>
    <e v="#N/A"/>
  </r>
  <r>
    <x v="56"/>
    <x v="560"/>
    <x v="2"/>
    <x v="1"/>
    <n v="352"/>
    <s v="retained_intron"/>
    <s v="CDH1-012"/>
    <m/>
    <m/>
    <n v="0"/>
    <s v="N"/>
    <x v="1"/>
    <x v="1"/>
    <m/>
    <s v="ENSG00000039068"/>
    <e v="#N/A"/>
  </r>
  <r>
    <x v="56"/>
    <x v="561"/>
    <x v="2"/>
    <x v="1"/>
    <n v="282"/>
    <s v="retained_intron"/>
    <s v="CDH1-011"/>
    <m/>
    <m/>
    <n v="0"/>
    <s v="N"/>
    <x v="1"/>
    <x v="1"/>
    <m/>
    <s v="ENSG00000039068"/>
    <e v="#N/A"/>
  </r>
  <r>
    <x v="57"/>
    <x v="562"/>
    <x v="372"/>
    <x v="133"/>
    <n v="8336"/>
    <s v="protein_coding"/>
    <s v="CDK12-001"/>
    <m/>
    <s v="CCDS11337"/>
    <n v="4473"/>
    <s v="Y"/>
    <x v="0"/>
    <x v="133"/>
    <m/>
    <s v="ENSG00000167258"/>
    <e v="#N/A"/>
  </r>
  <r>
    <x v="57"/>
    <x v="563"/>
    <x v="373"/>
    <x v="134"/>
    <n v="5918"/>
    <s v="protein_coding"/>
    <s v="CDK12-008"/>
    <m/>
    <s v="CCDS45666"/>
    <n v="4446"/>
    <s v="N"/>
    <x v="0"/>
    <x v="134"/>
    <m/>
    <s v="ENSG00000167258"/>
    <e v="#N/A"/>
  </r>
  <r>
    <x v="57"/>
    <x v="564"/>
    <x v="374"/>
    <x v="1"/>
    <n v="4165"/>
    <s v="protein_coding"/>
    <s v="CDK12-010"/>
    <m/>
    <m/>
    <n v="3604"/>
    <s v="N"/>
    <x v="1"/>
    <x v="1"/>
    <m/>
    <s v="ENSG00000167258"/>
    <e v="#N/A"/>
  </r>
  <r>
    <x v="57"/>
    <x v="565"/>
    <x v="375"/>
    <x v="1"/>
    <n v="871"/>
    <s v="nonsense_mediated_decay"/>
    <s v="CDK12-002"/>
    <m/>
    <m/>
    <n v="479"/>
    <s v="N"/>
    <x v="1"/>
    <x v="1"/>
    <m/>
    <s v="ENSG00000167258"/>
    <e v="#N/A"/>
  </r>
  <r>
    <x v="57"/>
    <x v="566"/>
    <x v="2"/>
    <x v="1"/>
    <n v="586"/>
    <s v="processed_transcript"/>
    <s v="CDK12-004"/>
    <m/>
    <m/>
    <n v="0"/>
    <s v="N"/>
    <x v="1"/>
    <x v="1"/>
    <m/>
    <s v="ENSG00000167258"/>
    <e v="#N/A"/>
  </r>
  <r>
    <x v="57"/>
    <x v="567"/>
    <x v="2"/>
    <x v="1"/>
    <n v="559"/>
    <s v="processed_transcript"/>
    <s v="CDK12-011"/>
    <m/>
    <m/>
    <n v="0"/>
    <s v="N"/>
    <x v="1"/>
    <x v="1"/>
    <m/>
    <s v="ENSG00000167258"/>
    <e v="#N/A"/>
  </r>
  <r>
    <x v="57"/>
    <x v="568"/>
    <x v="2"/>
    <x v="1"/>
    <n v="555"/>
    <s v="processed_transcript"/>
    <s v="CDK12-003"/>
    <m/>
    <m/>
    <n v="0"/>
    <s v="N"/>
    <x v="1"/>
    <x v="1"/>
    <m/>
    <s v="ENSG00000167258"/>
    <e v="#N/A"/>
  </r>
  <r>
    <x v="57"/>
    <x v="569"/>
    <x v="2"/>
    <x v="1"/>
    <n v="2036"/>
    <s v="retained_intron"/>
    <s v="CDK12-006"/>
    <m/>
    <m/>
    <n v="0"/>
    <s v="N"/>
    <x v="1"/>
    <x v="1"/>
    <m/>
    <s v="ENSG00000167258"/>
    <e v="#N/A"/>
  </r>
  <r>
    <x v="57"/>
    <x v="570"/>
    <x v="2"/>
    <x v="1"/>
    <n v="1963"/>
    <s v="retained_intron"/>
    <s v="CDK12-007"/>
    <m/>
    <m/>
    <n v="0"/>
    <s v="N"/>
    <x v="1"/>
    <x v="1"/>
    <m/>
    <s v="ENSG00000167258"/>
    <e v="#N/A"/>
  </r>
  <r>
    <x v="57"/>
    <x v="571"/>
    <x v="2"/>
    <x v="1"/>
    <n v="436"/>
    <s v="retained_intron"/>
    <s v="CDK12-005"/>
    <m/>
    <m/>
    <n v="0"/>
    <s v="N"/>
    <x v="1"/>
    <x v="1"/>
    <m/>
    <s v="ENSG00000167258"/>
    <e v="#N/A"/>
  </r>
  <r>
    <x v="58"/>
    <x v="572"/>
    <x v="376"/>
    <x v="135"/>
    <n v="2076"/>
    <s v="protein_coding"/>
    <s v="CDK4-001"/>
    <m/>
    <s v="CCDS8953"/>
    <n v="912"/>
    <s v="Y"/>
    <x v="0"/>
    <x v="135"/>
    <m/>
    <s v="ENSG00000135446"/>
    <e v="#N/A"/>
  </r>
  <r>
    <x v="58"/>
    <x v="573"/>
    <x v="377"/>
    <x v="1"/>
    <n v="776"/>
    <s v="protein_coding"/>
    <s v="CDK4-007"/>
    <m/>
    <m/>
    <n v="624"/>
    <s v="N"/>
    <x v="1"/>
    <x v="1"/>
    <m/>
    <s v="ENSG00000135446"/>
    <e v="#N/A"/>
  </r>
  <r>
    <x v="58"/>
    <x v="574"/>
    <x v="378"/>
    <x v="1"/>
    <n v="769"/>
    <s v="protein_coding"/>
    <s v="CDK4-011"/>
    <m/>
    <m/>
    <n v="609"/>
    <s v="N"/>
    <x v="1"/>
    <x v="1"/>
    <m/>
    <s v="ENSG00000135446"/>
    <e v="#N/A"/>
  </r>
  <r>
    <x v="58"/>
    <x v="575"/>
    <x v="379"/>
    <x v="1"/>
    <n v="919"/>
    <s v="nonsense_mediated_decay"/>
    <s v="CDK4-008"/>
    <m/>
    <m/>
    <n v="606"/>
    <s v="N"/>
    <x v="1"/>
    <x v="1"/>
    <m/>
    <s v="ENSG00000135446"/>
    <e v="#N/A"/>
  </r>
  <r>
    <x v="58"/>
    <x v="576"/>
    <x v="380"/>
    <x v="1"/>
    <n v="825"/>
    <s v="protein_coding"/>
    <s v="CDK4-009"/>
    <m/>
    <m/>
    <n v="559"/>
    <s v="N"/>
    <x v="1"/>
    <x v="1"/>
    <m/>
    <s v="ENSG00000135446"/>
    <e v="#N/A"/>
  </r>
  <r>
    <x v="58"/>
    <x v="577"/>
    <x v="381"/>
    <x v="1"/>
    <n v="952"/>
    <s v="protein_coding"/>
    <s v="CDK4-202"/>
    <m/>
    <m/>
    <n v="552"/>
    <s v="N"/>
    <x v="1"/>
    <x v="1"/>
    <m/>
    <s v="ENSG00000135446"/>
    <e v="#N/A"/>
  </r>
  <r>
    <x v="58"/>
    <x v="578"/>
    <x v="382"/>
    <x v="1"/>
    <n v="694"/>
    <s v="protein_coding"/>
    <s v="CDK4-006"/>
    <m/>
    <m/>
    <n v="511"/>
    <s v="N"/>
    <x v="1"/>
    <x v="1"/>
    <m/>
    <s v="ENSG00000135446"/>
    <e v="#N/A"/>
  </r>
  <r>
    <x v="58"/>
    <x v="579"/>
    <x v="383"/>
    <x v="1"/>
    <n v="773"/>
    <s v="protein_coding"/>
    <s v="CDK4-005"/>
    <m/>
    <m/>
    <n v="397"/>
    <s v="N"/>
    <x v="1"/>
    <x v="1"/>
    <m/>
    <s v="ENSG00000135446"/>
    <e v="#N/A"/>
  </r>
  <r>
    <x v="58"/>
    <x v="580"/>
    <x v="384"/>
    <x v="1"/>
    <n v="447"/>
    <s v="protein_coding"/>
    <s v="CDK4-012"/>
    <m/>
    <m/>
    <n v="346"/>
    <s v="N"/>
    <x v="1"/>
    <x v="1"/>
    <m/>
    <s v="ENSG00000135446"/>
    <e v="#N/A"/>
  </r>
  <r>
    <x v="58"/>
    <x v="581"/>
    <x v="385"/>
    <x v="1"/>
    <n v="1000"/>
    <s v="protein_coding"/>
    <s v="CDK4-201"/>
    <m/>
    <m/>
    <n v="336"/>
    <s v="N"/>
    <x v="1"/>
    <x v="1"/>
    <m/>
    <s v="ENSG00000135446"/>
    <e v="#N/A"/>
  </r>
  <r>
    <x v="58"/>
    <x v="582"/>
    <x v="386"/>
    <x v="1"/>
    <n v="952"/>
    <s v="nonsense_mediated_decay"/>
    <s v="CDK4-003"/>
    <m/>
    <m/>
    <n v="225"/>
    <s v="N"/>
    <x v="1"/>
    <x v="1"/>
    <m/>
    <s v="ENSG00000135446"/>
    <e v="#N/A"/>
  </r>
  <r>
    <x v="58"/>
    <x v="583"/>
    <x v="387"/>
    <x v="1"/>
    <n v="558"/>
    <s v="protein_coding"/>
    <s v="CDK4-004"/>
    <m/>
    <m/>
    <n v="123"/>
    <s v="N"/>
    <x v="1"/>
    <x v="1"/>
    <m/>
    <s v="ENSG00000135446"/>
    <e v="#N/A"/>
  </r>
  <r>
    <x v="58"/>
    <x v="584"/>
    <x v="388"/>
    <x v="1"/>
    <n v="228"/>
    <s v="protein_coding"/>
    <s v="CDK4-010"/>
    <m/>
    <m/>
    <n v="6"/>
    <s v="N"/>
    <x v="1"/>
    <x v="1"/>
    <m/>
    <s v="ENSG00000135446"/>
    <e v="#N/A"/>
  </r>
  <r>
    <x v="58"/>
    <x v="585"/>
    <x v="2"/>
    <x v="1"/>
    <n v="636"/>
    <s v="processed_transcript"/>
    <s v="CDK4-013"/>
    <m/>
    <m/>
    <n v="0"/>
    <s v="N"/>
    <x v="1"/>
    <x v="1"/>
    <m/>
    <s v="ENSG00000135446"/>
    <e v="#N/A"/>
  </r>
  <r>
    <x v="58"/>
    <x v="586"/>
    <x v="2"/>
    <x v="1"/>
    <n v="984"/>
    <s v="retained_intron"/>
    <s v="CDK4-002"/>
    <m/>
    <m/>
    <n v="0"/>
    <s v="N"/>
    <x v="1"/>
    <x v="1"/>
    <m/>
    <s v="ENSG00000135446"/>
    <e v="#N/A"/>
  </r>
  <r>
    <x v="58"/>
    <x v="587"/>
    <x v="2"/>
    <x v="1"/>
    <n v="685"/>
    <s v="retained_intron"/>
    <s v="CDK4-014"/>
    <m/>
    <m/>
    <n v="0"/>
    <s v="N"/>
    <x v="1"/>
    <x v="1"/>
    <m/>
    <s v="ENSG00000135446"/>
    <e v="#N/A"/>
  </r>
  <r>
    <x v="59"/>
    <x v="588"/>
    <x v="389"/>
    <x v="136"/>
    <n v="11612"/>
    <s v="protein_coding"/>
    <s v="CDK6-001"/>
    <m/>
    <s v="CCDS5628"/>
    <n v="981"/>
    <s v="Y"/>
    <x v="0"/>
    <x v="136"/>
    <m/>
    <s v="ENSG00000105810"/>
    <e v="#N/A"/>
  </r>
  <r>
    <x v="59"/>
    <x v="589"/>
    <x v="390"/>
    <x v="137"/>
    <n v="1465"/>
    <s v="protein_coding"/>
    <s v="CDK6-002"/>
    <m/>
    <s v="CCDS5628"/>
    <n v="981"/>
    <s v="N"/>
    <x v="0"/>
    <x v="137"/>
    <m/>
    <s v="ENSG00000105810"/>
    <e v="#N/A"/>
  </r>
  <r>
    <x v="59"/>
    <x v="590"/>
    <x v="2"/>
    <x v="1"/>
    <n v="558"/>
    <s v="processed_transcript"/>
    <s v="CDK6-004"/>
    <m/>
    <m/>
    <n v="0"/>
    <s v="N"/>
    <x v="1"/>
    <x v="1"/>
    <m/>
    <s v="ENSG00000105810"/>
    <e v="#N/A"/>
  </r>
  <r>
    <x v="59"/>
    <x v="591"/>
    <x v="2"/>
    <x v="1"/>
    <n v="779"/>
    <s v="retained_intron"/>
    <s v="CDK6-003"/>
    <m/>
    <m/>
    <n v="0"/>
    <s v="N"/>
    <x v="1"/>
    <x v="1"/>
    <m/>
    <s v="ENSG00000105810"/>
    <e v="#N/A"/>
  </r>
  <r>
    <x v="59"/>
    <x v="592"/>
    <x v="2"/>
    <x v="1"/>
    <n v="386"/>
    <s v="retained_intron"/>
    <s v="CDK6-005"/>
    <m/>
    <m/>
    <n v="0"/>
    <s v="N"/>
    <x v="1"/>
    <x v="1"/>
    <m/>
    <s v="ENSG00000105810"/>
    <e v="#N/A"/>
  </r>
  <r>
    <x v="60"/>
    <x v="593"/>
    <x v="391"/>
    <x v="1"/>
    <n v="1151"/>
    <s v="protein_coding"/>
    <s v="CDKN2A-201"/>
    <m/>
    <m/>
    <n v="522"/>
    <s v="N"/>
    <x v="1"/>
    <x v="1"/>
    <m/>
    <s v="ENSG00000147889"/>
    <e v="#N/A"/>
  </r>
  <r>
    <x v="60"/>
    <x v="594"/>
    <x v="392"/>
    <x v="138"/>
    <n v="880"/>
    <s v="protein_coding"/>
    <s v="CDKN2A-009"/>
    <s v="LRG_11t1"/>
    <s v="CCDS56565"/>
    <n v="504"/>
    <s v="N"/>
    <x v="0"/>
    <x v="138"/>
    <m/>
    <s v="ENSG00000147889"/>
    <e v="#N/A"/>
  </r>
  <r>
    <x v="60"/>
    <x v="595"/>
    <x v="393"/>
    <x v="1"/>
    <n v="716"/>
    <s v="protein_coding"/>
    <s v="CDKN2A-202"/>
    <m/>
    <s v="CCDS56565"/>
    <n v="504"/>
    <s v="N"/>
    <x v="1"/>
    <x v="1"/>
    <m/>
    <s v="ENSG00000147889"/>
    <e v="#N/A"/>
  </r>
  <r>
    <x v="60"/>
    <x v="596"/>
    <x v="394"/>
    <x v="139"/>
    <n v="1218"/>
    <s v="protein_coding"/>
    <s v="CDKN2A-001"/>
    <s v="LRG_11t1"/>
    <s v="CCDS651"/>
    <n v="471"/>
    <s v="Y"/>
    <x v="0"/>
    <x v="139"/>
    <m/>
    <s v="ENSG00000147889"/>
    <e v="#N/A"/>
  </r>
  <r>
    <x v="60"/>
    <x v="597"/>
    <x v="395"/>
    <x v="1"/>
    <n v="666"/>
    <s v="protein_coding"/>
    <s v="CDKN2A-014"/>
    <m/>
    <m/>
    <n v="417"/>
    <s v="N"/>
    <x v="1"/>
    <x v="1"/>
    <m/>
    <s v="ENSG00000147889"/>
    <e v="#N/A"/>
  </r>
  <r>
    <x v="60"/>
    <x v="598"/>
    <x v="396"/>
    <x v="140"/>
    <n v="1283"/>
    <s v="protein_coding"/>
    <s v="CDKN2A-004"/>
    <m/>
    <s v="CCDS6511"/>
    <n v="399"/>
    <s v="N"/>
    <x v="0"/>
    <x v="140"/>
    <m/>
    <s v="ENSG00000147889"/>
    <e v="#N/A"/>
  </r>
  <r>
    <x v="60"/>
    <x v="599"/>
    <x v="397"/>
    <x v="1"/>
    <n v="748"/>
    <s v="protein_coding"/>
    <s v="CDKN2A-013"/>
    <m/>
    <s v="CCDS6511"/>
    <n v="399"/>
    <s v="N"/>
    <x v="1"/>
    <x v="1"/>
    <m/>
    <s v="ENSG00000147889"/>
    <e v="#N/A"/>
  </r>
  <r>
    <x v="60"/>
    <x v="600"/>
    <x v="398"/>
    <x v="1"/>
    <n v="544"/>
    <s v="protein_coding"/>
    <s v="CDKN2A-008"/>
    <m/>
    <m/>
    <n v="366"/>
    <s v="N"/>
    <x v="1"/>
    <x v="1"/>
    <m/>
    <s v="ENSG00000147889"/>
    <e v="#N/A"/>
  </r>
  <r>
    <x v="60"/>
    <x v="601"/>
    <x v="399"/>
    <x v="141"/>
    <n v="794"/>
    <s v="nonsense_mediated_decay"/>
    <s v="CDKN2A-003"/>
    <m/>
    <s v=""/>
    <n v="351"/>
    <s v="N"/>
    <x v="0"/>
    <x v="141"/>
    <m/>
    <s v="ENSG00000147889"/>
    <e v="#N/A"/>
  </r>
  <r>
    <x v="60"/>
    <x v="602"/>
    <x v="400"/>
    <x v="1"/>
    <n v="989"/>
    <s v="protein_coding"/>
    <s v="CDKN2A-005"/>
    <m/>
    <m/>
    <n v="318"/>
    <s v="N"/>
    <x v="1"/>
    <x v="1"/>
    <m/>
    <s v="ENSG00000147889"/>
    <e v="#N/A"/>
  </r>
  <r>
    <x v="60"/>
    <x v="603"/>
    <x v="401"/>
    <x v="1"/>
    <n v="926"/>
    <s v="protein_coding"/>
    <s v="CDKN2A-006"/>
    <m/>
    <m/>
    <n v="318"/>
    <s v="N"/>
    <x v="1"/>
    <x v="1"/>
    <m/>
    <s v="ENSG00000147889"/>
    <e v="#N/A"/>
  </r>
  <r>
    <x v="60"/>
    <x v="604"/>
    <x v="402"/>
    <x v="1"/>
    <n v="678"/>
    <s v="protein_coding"/>
    <s v="CDKN2A-015"/>
    <m/>
    <m/>
    <n v="318"/>
    <s v="N"/>
    <x v="1"/>
    <x v="1"/>
    <m/>
    <s v="ENSG00000147889"/>
    <e v="#N/A"/>
  </r>
  <r>
    <x v="60"/>
    <x v="605"/>
    <x v="403"/>
    <x v="1"/>
    <n v="565"/>
    <s v="protein_coding"/>
    <s v="CDKN2A-010"/>
    <m/>
    <m/>
    <n v="315"/>
    <s v="N"/>
    <x v="1"/>
    <x v="1"/>
    <m/>
    <s v="ENSG00000147889"/>
    <e v="#N/A"/>
  </r>
  <r>
    <x v="60"/>
    <x v="606"/>
    <x v="2"/>
    <x v="1"/>
    <n v="856"/>
    <s v="processed_transcript"/>
    <s v="CDKN2A-007"/>
    <m/>
    <s v=""/>
    <n v="0"/>
    <s v="N"/>
    <x v="1"/>
    <x v="1"/>
    <m/>
    <s v="ENSG00000147889"/>
    <e v="#N/A"/>
  </r>
  <r>
    <x v="60"/>
    <x v="607"/>
    <x v="2"/>
    <x v="1"/>
    <n v="493"/>
    <s v="processed_transcript"/>
    <s v="CDKN2A-011"/>
    <m/>
    <s v=""/>
    <n v="0"/>
    <s v="N"/>
    <x v="1"/>
    <x v="1"/>
    <m/>
    <s v="ENSG00000147889"/>
    <e v="#N/A"/>
  </r>
  <r>
    <x v="60"/>
    <x v="608"/>
    <x v="2"/>
    <x v="1"/>
    <n v="442"/>
    <s v="processed_transcript"/>
    <s v="CDKN2A-002"/>
    <m/>
    <s v=""/>
    <n v="0"/>
    <s v="N"/>
    <x v="1"/>
    <x v="1"/>
    <m/>
    <s v="ENSG00000147889"/>
    <e v="#N/A"/>
  </r>
  <r>
    <x v="60"/>
    <x v="609"/>
    <x v="2"/>
    <x v="1"/>
    <n v="293"/>
    <s v="retained_intron"/>
    <s v="CDKN2A-012"/>
    <m/>
    <s v=""/>
    <n v="0"/>
    <s v="N"/>
    <x v="1"/>
    <x v="1"/>
    <m/>
    <s v="ENSG00000147889"/>
    <e v="#N/A"/>
  </r>
  <r>
    <x v="61"/>
    <x v="610"/>
    <x v="404"/>
    <x v="142"/>
    <n v="3911"/>
    <s v="protein_coding"/>
    <s v="CDKN2B-001"/>
    <m/>
    <s v="CCDS6512"/>
    <n v="417"/>
    <s v="Y"/>
    <x v="0"/>
    <x v="142"/>
    <m/>
    <s v="ENSG00000147883"/>
    <e v="#N/A"/>
  </r>
  <r>
    <x v="61"/>
    <x v="611"/>
    <x v="405"/>
    <x v="143"/>
    <n v="859"/>
    <s v="protein_coding"/>
    <s v="CDKN2B-002"/>
    <m/>
    <s v="CCDS6513"/>
    <n v="237"/>
    <s v="N"/>
    <x v="0"/>
    <x v="143"/>
    <m/>
    <s v="ENSG00000147883"/>
    <e v="#N/A"/>
  </r>
  <r>
    <x v="61"/>
    <x v="612"/>
    <x v="406"/>
    <x v="1"/>
    <n v="237"/>
    <s v="protein_coding"/>
    <s v="CDKN2B-201"/>
    <m/>
    <s v="CCDS6513"/>
    <n v="237"/>
    <s v="N"/>
    <x v="1"/>
    <x v="1"/>
    <m/>
    <s v="ENSG00000147883"/>
    <e v="#N/A"/>
  </r>
  <r>
    <x v="61"/>
    <x v="613"/>
    <x v="2"/>
    <x v="1"/>
    <n v="1069"/>
    <s v="retained_intron"/>
    <s v="CDKN2B-003"/>
    <m/>
    <m/>
    <n v="0"/>
    <s v="N"/>
    <x v="1"/>
    <x v="1"/>
    <m/>
    <s v="ENSG00000147883"/>
    <e v="#N/A"/>
  </r>
  <r>
    <x v="62"/>
    <x v="614"/>
    <x v="407"/>
    <x v="1"/>
    <n v="2904"/>
    <s v="protein_coding"/>
    <s v="CDKN2C-001"/>
    <m/>
    <s v="CCDS555"/>
    <n v="507"/>
    <s v="N"/>
    <x v="1"/>
    <x v="1"/>
    <m/>
    <s v="ENSG00000123080"/>
    <e v="#N/A"/>
  </r>
  <r>
    <x v="62"/>
    <x v="615"/>
    <x v="408"/>
    <x v="144"/>
    <n v="2086"/>
    <s v="protein_coding"/>
    <s v="CDKN2C-201"/>
    <m/>
    <s v="CCDS555"/>
    <n v="507"/>
    <s v="Y"/>
    <x v="0"/>
    <x v="144"/>
    <m/>
    <s v="ENSG00000123080"/>
    <e v="#N/A"/>
  </r>
  <r>
    <x v="62"/>
    <x v="616"/>
    <x v="409"/>
    <x v="145"/>
    <n v="1220"/>
    <s v="protein_coding"/>
    <s v="CDKN2C-002"/>
    <m/>
    <s v="CCDS555"/>
    <n v="507"/>
    <s v="N"/>
    <x v="0"/>
    <x v="145"/>
    <m/>
    <s v="ENSG00000123080"/>
    <e v="#N/A"/>
  </r>
  <r>
    <x v="63"/>
    <x v="617"/>
    <x v="410"/>
    <x v="146"/>
    <n v="2631"/>
    <s v="protein_coding"/>
    <s v="CEBPA-001"/>
    <s v="LRG_456t1"/>
    <s v="CCDS54243"/>
    <n v="1077"/>
    <s v="Y"/>
    <x v="0"/>
    <x v="146"/>
    <m/>
    <s v="ENSG00000245848"/>
    <e v="#N/A"/>
  </r>
  <r>
    <x v="64"/>
    <x v="618"/>
    <x v="411"/>
    <x v="1"/>
    <n v="1670"/>
    <s v="protein_coding"/>
    <s v="CHEK1-001"/>
    <m/>
    <m/>
    <n v="1479"/>
    <s v="N"/>
    <x v="1"/>
    <x v="1"/>
    <m/>
    <s v="ENSG00000149554"/>
    <e v="#N/A"/>
  </r>
  <r>
    <x v="64"/>
    <x v="619"/>
    <x v="412"/>
    <x v="147"/>
    <n v="3502"/>
    <s v="protein_coding"/>
    <s v="CHEK1-004"/>
    <m/>
    <s v="CCDS8459"/>
    <n v="1431"/>
    <s v="Y"/>
    <x v="0"/>
    <x v="147"/>
    <m/>
    <s v="ENSG00000149554"/>
    <e v="#N/A"/>
  </r>
  <r>
    <x v="64"/>
    <x v="620"/>
    <x v="413"/>
    <x v="148"/>
    <m/>
    <m/>
    <m/>
    <m/>
    <m/>
    <m/>
    <s v="N"/>
    <x v="0"/>
    <x v="148"/>
    <m/>
    <s v="ENSG00000149554"/>
    <e v="#N/A"/>
  </r>
  <r>
    <x v="64"/>
    <x v="621"/>
    <x v="414"/>
    <x v="149"/>
    <n v="2748"/>
    <s v="protein_coding"/>
    <s v="CHEK1-201"/>
    <m/>
    <s v="CCDS8459"/>
    <n v="1431"/>
    <s v="N"/>
    <x v="0"/>
    <x v="149"/>
    <m/>
    <s v="ENSG00000149554"/>
    <e v="#N/A"/>
  </r>
  <r>
    <x v="64"/>
    <x v="622"/>
    <x v="415"/>
    <x v="150"/>
    <n v="1845"/>
    <s v="protein_coding"/>
    <s v="CHEK1-002"/>
    <m/>
    <s v="CCDS8459"/>
    <n v="1431"/>
    <s v="N"/>
    <x v="0"/>
    <x v="150"/>
    <m/>
    <s v="ENSG00000149554"/>
    <e v="#N/A"/>
  </r>
  <r>
    <x v="64"/>
    <x v="623"/>
    <x v="416"/>
    <x v="1"/>
    <n v="1799"/>
    <s v="protein_coding"/>
    <s v="CHEK1-007"/>
    <m/>
    <s v="CCDS8459"/>
    <n v="1431"/>
    <s v="N"/>
    <x v="1"/>
    <x v="1"/>
    <m/>
    <s v="ENSG00000149554"/>
    <e v="#N/A"/>
  </r>
  <r>
    <x v="64"/>
    <x v="624"/>
    <x v="417"/>
    <x v="1"/>
    <n v="1568"/>
    <s v="protein_coding"/>
    <s v="CHEK1-202"/>
    <m/>
    <s v="CCDS58191"/>
    <n v="1329"/>
    <s v="N"/>
    <x v="1"/>
    <x v="1"/>
    <m/>
    <s v="ENSG00000149554"/>
    <e v="#N/A"/>
  </r>
  <r>
    <x v="64"/>
    <x v="625"/>
    <x v="418"/>
    <x v="1"/>
    <n v="1713"/>
    <s v="protein_coding"/>
    <s v="CHEK1-006"/>
    <m/>
    <m/>
    <n v="1299"/>
    <s v="N"/>
    <x v="1"/>
    <x v="1"/>
    <m/>
    <s v="ENSG00000149554"/>
    <e v="#N/A"/>
  </r>
  <r>
    <x v="64"/>
    <x v="626"/>
    <x v="419"/>
    <x v="1"/>
    <n v="661"/>
    <s v="protein_coding"/>
    <s v="CHEK1-011"/>
    <m/>
    <m/>
    <n v="613"/>
    <s v="N"/>
    <x v="1"/>
    <x v="1"/>
    <m/>
    <s v="ENSG00000149554"/>
    <e v="#N/A"/>
  </r>
  <r>
    <x v="64"/>
    <x v="627"/>
    <x v="420"/>
    <x v="1"/>
    <n v="599"/>
    <s v="protein_coding"/>
    <s v="CHEK1-013"/>
    <m/>
    <m/>
    <n v="578"/>
    <s v="N"/>
    <x v="1"/>
    <x v="1"/>
    <m/>
    <s v="ENSG00000149554"/>
    <e v="#N/A"/>
  </r>
  <r>
    <x v="64"/>
    <x v="628"/>
    <x v="421"/>
    <x v="1"/>
    <n v="562"/>
    <s v="protein_coding"/>
    <s v="CHEK1-010"/>
    <m/>
    <m/>
    <n v="512"/>
    <s v="N"/>
    <x v="1"/>
    <x v="1"/>
    <m/>
    <s v="ENSG00000149554"/>
    <e v="#N/A"/>
  </r>
  <r>
    <x v="64"/>
    <x v="629"/>
    <x v="422"/>
    <x v="1"/>
    <n v="769"/>
    <s v="protein_coding"/>
    <s v="CHEK1-018"/>
    <m/>
    <m/>
    <n v="401"/>
    <s v="N"/>
    <x v="1"/>
    <x v="1"/>
    <m/>
    <s v="ENSG00000149554"/>
    <e v="#N/A"/>
  </r>
  <r>
    <x v="64"/>
    <x v="630"/>
    <x v="423"/>
    <x v="1"/>
    <n v="583"/>
    <s v="protein_coding"/>
    <s v="CHEK1-008"/>
    <m/>
    <m/>
    <n v="381"/>
    <s v="N"/>
    <x v="1"/>
    <x v="1"/>
    <m/>
    <s v="ENSG00000149554"/>
    <e v="#N/A"/>
  </r>
  <r>
    <x v="64"/>
    <x v="631"/>
    <x v="424"/>
    <x v="1"/>
    <n v="561"/>
    <s v="protein_coding"/>
    <s v="CHEK1-009"/>
    <m/>
    <m/>
    <n v="127"/>
    <s v="N"/>
    <x v="1"/>
    <x v="1"/>
    <m/>
    <s v="ENSG00000149554"/>
    <e v="#N/A"/>
  </r>
  <r>
    <x v="64"/>
    <x v="632"/>
    <x v="2"/>
    <x v="1"/>
    <n v="761"/>
    <s v="processed_transcript"/>
    <s v="CHEK1-019"/>
    <m/>
    <m/>
    <n v="0"/>
    <s v="N"/>
    <x v="1"/>
    <x v="1"/>
    <m/>
    <s v="ENSG00000149554"/>
    <e v="#N/A"/>
  </r>
  <r>
    <x v="64"/>
    <x v="633"/>
    <x v="2"/>
    <x v="1"/>
    <n v="755"/>
    <s v="processed_transcript"/>
    <s v="CHEK1-016"/>
    <m/>
    <m/>
    <n v="0"/>
    <s v="N"/>
    <x v="1"/>
    <x v="1"/>
    <m/>
    <s v="ENSG00000149554"/>
    <e v="#N/A"/>
  </r>
  <r>
    <x v="64"/>
    <x v="634"/>
    <x v="2"/>
    <x v="1"/>
    <n v="463"/>
    <s v="processed_transcript"/>
    <s v="CHEK1-012"/>
    <m/>
    <m/>
    <n v="0"/>
    <s v="N"/>
    <x v="1"/>
    <x v="1"/>
    <m/>
    <s v="ENSG00000149554"/>
    <e v="#N/A"/>
  </r>
  <r>
    <x v="64"/>
    <x v="635"/>
    <x v="2"/>
    <x v="1"/>
    <n v="1814"/>
    <s v="retained_intron"/>
    <s v="CHEK1-015"/>
    <m/>
    <m/>
    <n v="0"/>
    <s v="N"/>
    <x v="1"/>
    <x v="1"/>
    <m/>
    <s v="ENSG00000149554"/>
    <e v="#N/A"/>
  </r>
  <r>
    <x v="64"/>
    <x v="636"/>
    <x v="2"/>
    <x v="1"/>
    <n v="772"/>
    <s v="retained_intron"/>
    <s v="CHEK1-014"/>
    <m/>
    <m/>
    <n v="0"/>
    <s v="N"/>
    <x v="1"/>
    <x v="1"/>
    <m/>
    <s v="ENSG00000149554"/>
    <e v="#N/A"/>
  </r>
  <r>
    <x v="65"/>
    <x v="637"/>
    <x v="425"/>
    <x v="151"/>
    <n v="1971"/>
    <s v="protein_coding"/>
    <s v="CHEK2-003"/>
    <m/>
    <s v="CCDS33629"/>
    <n v="1761"/>
    <s v="N"/>
    <x v="0"/>
    <x v="151"/>
    <m/>
    <s v="ENSG00000183765"/>
    <e v="#N/A"/>
  </r>
  <r>
    <x v="65"/>
    <x v="638"/>
    <x v="426"/>
    <x v="1"/>
    <n v="1959"/>
    <s v="protein_coding"/>
    <s v="CHEK2-005"/>
    <m/>
    <s v="CCDS13843"/>
    <n v="1632"/>
    <s v="N"/>
    <x v="1"/>
    <x v="1"/>
    <m/>
    <s v="ENSG00000183765"/>
    <e v="#N/A"/>
  </r>
  <r>
    <x v="65"/>
    <x v="639"/>
    <x v="427"/>
    <x v="152"/>
    <n v="1867"/>
    <s v="protein_coding"/>
    <s v="CHEK2-002"/>
    <m/>
    <s v="CCDS13843"/>
    <n v="1632"/>
    <s v="Y"/>
    <x v="0"/>
    <x v="152"/>
    <m/>
    <s v="ENSG00000183765"/>
    <e v="#N/A"/>
  </r>
  <r>
    <x v="65"/>
    <x v="640"/>
    <x v="428"/>
    <x v="1"/>
    <n v="1785"/>
    <s v="protein_coding"/>
    <s v="CHEK2-006"/>
    <m/>
    <s v="CCDS13843"/>
    <n v="1632"/>
    <s v="N"/>
    <x v="1"/>
    <x v="1"/>
    <m/>
    <s v="ENSG00000183765"/>
    <e v="#N/A"/>
  </r>
  <r>
    <x v="65"/>
    <x v="641"/>
    <x v="429"/>
    <x v="153"/>
    <n v="1771"/>
    <s v="protein_coding"/>
    <s v="CHEK2-201"/>
    <m/>
    <s v="CCDS13844"/>
    <n v="1545"/>
    <s v="N"/>
    <x v="0"/>
    <x v="153"/>
    <m/>
    <s v="ENSG00000183765"/>
    <e v="#N/A"/>
  </r>
  <r>
    <x v="65"/>
    <x v="642"/>
    <x v="430"/>
    <x v="1"/>
    <n v="1545"/>
    <s v="protein_coding"/>
    <s v="CHEK2-022"/>
    <m/>
    <s v="CCDS13844"/>
    <n v="1545"/>
    <s v="N"/>
    <x v="1"/>
    <x v="1"/>
    <m/>
    <s v="ENSG00000183765"/>
    <e v="#N/A"/>
  </r>
  <r>
    <x v="65"/>
    <x v="643"/>
    <x v="431"/>
    <x v="1"/>
    <n v="1585"/>
    <s v="protein_coding"/>
    <s v="CHEK2-204"/>
    <m/>
    <m/>
    <n v="1359"/>
    <s v="N"/>
    <x v="1"/>
    <x v="1"/>
    <m/>
    <s v="ENSG00000183765"/>
    <e v="#N/A"/>
  </r>
  <r>
    <x v="65"/>
    <x v="644"/>
    <x v="432"/>
    <x v="1"/>
    <n v="1359"/>
    <s v="protein_coding"/>
    <s v="CHEK2-021"/>
    <m/>
    <m/>
    <n v="1359"/>
    <s v="N"/>
    <x v="1"/>
    <x v="1"/>
    <m/>
    <s v="ENSG00000183765"/>
    <e v="#N/A"/>
  </r>
  <r>
    <x v="65"/>
    <x v="645"/>
    <x v="433"/>
    <x v="154"/>
    <n v="2560"/>
    <s v="protein_coding"/>
    <s v="CHEK2-205"/>
    <m/>
    <s v="CCDS58798"/>
    <n v="969"/>
    <s v="N"/>
    <x v="0"/>
    <x v="154"/>
    <m/>
    <s v="ENSG00000183765"/>
    <e v="#N/A"/>
  </r>
  <r>
    <x v="65"/>
    <x v="646"/>
    <x v="434"/>
    <x v="1"/>
    <n v="903"/>
    <s v="protein_coding"/>
    <s v="CHEK2-010"/>
    <m/>
    <m/>
    <n v="897"/>
    <s v="N"/>
    <x v="1"/>
    <x v="1"/>
    <m/>
    <s v="ENSG00000183765"/>
    <e v="#N/A"/>
  </r>
  <r>
    <x v="65"/>
    <x v="647"/>
    <x v="435"/>
    <x v="1"/>
    <n v="906"/>
    <s v="protein_coding"/>
    <s v="CHEK2-013"/>
    <m/>
    <m/>
    <n v="885"/>
    <s v="N"/>
    <x v="1"/>
    <x v="1"/>
    <m/>
    <s v="ENSG00000183765"/>
    <e v="#N/A"/>
  </r>
  <r>
    <x v="65"/>
    <x v="648"/>
    <x v="436"/>
    <x v="1"/>
    <n v="1580"/>
    <s v="nonsense_mediated_decay"/>
    <s v="CHEK2-023"/>
    <m/>
    <s v=""/>
    <n v="870"/>
    <s v="N"/>
    <x v="1"/>
    <x v="1"/>
    <m/>
    <s v="ENSG00000183765"/>
    <e v="#N/A"/>
  </r>
  <r>
    <x v="65"/>
    <x v="649"/>
    <x v="437"/>
    <x v="1"/>
    <n v="1796"/>
    <s v="protein_coding"/>
    <s v="CHEK2-203"/>
    <m/>
    <m/>
    <n v="870"/>
    <s v="N"/>
    <x v="1"/>
    <x v="1"/>
    <m/>
    <s v="ENSG00000183765"/>
    <e v="#N/A"/>
  </r>
  <r>
    <x v="65"/>
    <x v="650"/>
    <x v="438"/>
    <x v="1"/>
    <n v="984"/>
    <s v="protein_coding"/>
    <s v="CHEK2-018"/>
    <m/>
    <m/>
    <n v="830"/>
    <s v="N"/>
    <x v="1"/>
    <x v="1"/>
    <m/>
    <s v="ENSG00000183765"/>
    <e v="#N/A"/>
  </r>
  <r>
    <x v="65"/>
    <x v="651"/>
    <x v="439"/>
    <x v="1"/>
    <n v="2560"/>
    <s v="nonsense_mediated_decay"/>
    <s v="CHEK2-001"/>
    <m/>
    <s v=""/>
    <n v="624"/>
    <s v="N"/>
    <x v="1"/>
    <x v="1"/>
    <m/>
    <s v="ENSG00000183765"/>
    <e v="#N/A"/>
  </r>
  <r>
    <x v="65"/>
    <x v="652"/>
    <x v="440"/>
    <x v="1"/>
    <n v="1551"/>
    <s v="nonsense_mediated_decay"/>
    <s v="CHEK2-009"/>
    <m/>
    <s v=""/>
    <n v="612"/>
    <s v="N"/>
    <x v="1"/>
    <x v="1"/>
    <m/>
    <s v="ENSG00000183765"/>
    <e v="#N/A"/>
  </r>
  <r>
    <x v="65"/>
    <x v="653"/>
    <x v="441"/>
    <x v="1"/>
    <n v="713"/>
    <s v="protein_coding"/>
    <s v="CHEK2-012"/>
    <m/>
    <m/>
    <n v="516"/>
    <s v="N"/>
    <x v="1"/>
    <x v="1"/>
    <m/>
    <s v="ENSG00000183765"/>
    <e v="#N/A"/>
  </r>
  <r>
    <x v="65"/>
    <x v="654"/>
    <x v="442"/>
    <x v="1"/>
    <n v="1532"/>
    <s v="nonsense_mediated_decay"/>
    <s v="CHEK2-008"/>
    <m/>
    <s v=""/>
    <n v="498"/>
    <s v="N"/>
    <x v="1"/>
    <x v="1"/>
    <m/>
    <s v="ENSG00000183765"/>
    <e v="#N/A"/>
  </r>
  <r>
    <x v="65"/>
    <x v="655"/>
    <x v="443"/>
    <x v="1"/>
    <n v="718"/>
    <s v="protein_coding"/>
    <s v="CHEK2-202"/>
    <m/>
    <m/>
    <n v="492"/>
    <s v="N"/>
    <x v="1"/>
    <x v="1"/>
    <m/>
    <s v="ENSG00000183765"/>
    <e v="#N/A"/>
  </r>
  <r>
    <x v="65"/>
    <x v="656"/>
    <x v="444"/>
    <x v="1"/>
    <n v="1349"/>
    <s v="nonsense_mediated_decay"/>
    <s v="CHEK2-004"/>
    <m/>
    <s v=""/>
    <n v="486"/>
    <s v="N"/>
    <x v="1"/>
    <x v="1"/>
    <m/>
    <s v="ENSG00000183765"/>
    <e v="#N/A"/>
  </r>
  <r>
    <x v="65"/>
    <x v="657"/>
    <x v="445"/>
    <x v="1"/>
    <n v="588"/>
    <s v="protein_coding"/>
    <s v="CHEK2-019"/>
    <m/>
    <m/>
    <n v="434"/>
    <s v="N"/>
    <x v="1"/>
    <x v="1"/>
    <m/>
    <s v="ENSG00000183765"/>
    <e v="#N/A"/>
  </r>
  <r>
    <x v="65"/>
    <x v="658"/>
    <x v="446"/>
    <x v="1"/>
    <n v="752"/>
    <s v="protein_coding"/>
    <s v="CHEK2-011"/>
    <m/>
    <m/>
    <n v="365"/>
    <s v="N"/>
    <x v="1"/>
    <x v="1"/>
    <m/>
    <s v="ENSG00000183765"/>
    <e v="#N/A"/>
  </r>
  <r>
    <x v="65"/>
    <x v="659"/>
    <x v="447"/>
    <x v="1"/>
    <n v="553"/>
    <s v="nonsense_mediated_decay"/>
    <s v="CHEK2-015"/>
    <m/>
    <s v=""/>
    <n v="174"/>
    <s v="N"/>
    <x v="1"/>
    <x v="1"/>
    <m/>
    <s v="ENSG00000183765"/>
    <e v="#N/A"/>
  </r>
  <r>
    <x v="65"/>
    <x v="660"/>
    <x v="448"/>
    <x v="1"/>
    <n v="722"/>
    <s v="nonsense_mediated_decay"/>
    <s v="CHEK2-014"/>
    <m/>
    <s v=""/>
    <n v="138"/>
    <s v="N"/>
    <x v="1"/>
    <x v="1"/>
    <m/>
    <s v="ENSG00000183765"/>
    <e v="#N/A"/>
  </r>
  <r>
    <x v="65"/>
    <x v="661"/>
    <x v="2"/>
    <x v="1"/>
    <n v="425"/>
    <s v="processed_transcript"/>
    <s v="CHEK2-017"/>
    <m/>
    <s v=""/>
    <n v="0"/>
    <s v="N"/>
    <x v="1"/>
    <x v="1"/>
    <m/>
    <s v="ENSG00000183765"/>
    <e v="#N/A"/>
  </r>
  <r>
    <x v="65"/>
    <x v="662"/>
    <x v="2"/>
    <x v="1"/>
    <n v="609"/>
    <s v="retained_intron"/>
    <s v="CHEK2-016"/>
    <m/>
    <s v=""/>
    <n v="0"/>
    <s v="N"/>
    <x v="1"/>
    <x v="1"/>
    <m/>
    <s v="ENSG00000183765"/>
    <e v="#N/A"/>
  </r>
  <r>
    <x v="65"/>
    <x v="663"/>
    <x v="2"/>
    <x v="1"/>
    <n v="514"/>
    <s v="retained_intron"/>
    <s v="CHEK2-020"/>
    <m/>
    <s v=""/>
    <n v="0"/>
    <s v="N"/>
    <x v="1"/>
    <x v="1"/>
    <m/>
    <s v="ENSG00000183765"/>
    <e v="#N/A"/>
  </r>
  <r>
    <x v="66"/>
    <x v="664"/>
    <x v="449"/>
    <x v="155"/>
    <n v="8218"/>
    <s v="protein_coding"/>
    <s v="CIC-002"/>
    <m/>
    <m/>
    <n v="7545"/>
    <s v="N"/>
    <x v="0"/>
    <x v="155"/>
    <m/>
    <s v="ENSG00000079432"/>
    <e v="#N/A"/>
  </r>
  <r>
    <x v="66"/>
    <x v="665"/>
    <x v="450"/>
    <x v="156"/>
    <n v="5473"/>
    <s v="protein_coding"/>
    <s v="CIC-001"/>
    <m/>
    <s v="CCDS12601"/>
    <n v="4827"/>
    <s v="Y"/>
    <x v="0"/>
    <x v="156"/>
    <m/>
    <s v="ENSG00000079432"/>
    <e v="#N/A"/>
  </r>
  <r>
    <x v="66"/>
    <x v="666"/>
    <x v="451"/>
    <x v="1"/>
    <n v="6111"/>
    <s v="protein_coding"/>
    <s v="CIC-005"/>
    <m/>
    <m/>
    <n v="4821"/>
    <s v="N"/>
    <x v="1"/>
    <x v="1"/>
    <m/>
    <s v="ENSG00000079432"/>
    <e v="#N/A"/>
  </r>
  <r>
    <x v="66"/>
    <x v="667"/>
    <x v="452"/>
    <x v="1"/>
    <n v="1304"/>
    <s v="protein_coding"/>
    <s v="CIC-006"/>
    <m/>
    <m/>
    <n v="961"/>
    <s v="N"/>
    <x v="1"/>
    <x v="1"/>
    <m/>
    <s v="ENSG00000079432"/>
    <e v="#N/A"/>
  </r>
  <r>
    <x v="66"/>
    <x v="668"/>
    <x v="453"/>
    <x v="1"/>
    <n v="927"/>
    <s v="protein_coding"/>
    <s v="CIC-007"/>
    <m/>
    <m/>
    <n v="927"/>
    <s v="N"/>
    <x v="1"/>
    <x v="1"/>
    <m/>
    <s v="ENSG00000079432"/>
    <e v="#N/A"/>
  </r>
  <r>
    <x v="66"/>
    <x v="669"/>
    <x v="454"/>
    <x v="1"/>
    <n v="846"/>
    <s v="nonsense_mediated_decay"/>
    <s v="CIC-004"/>
    <m/>
    <m/>
    <n v="435"/>
    <s v="N"/>
    <x v="1"/>
    <x v="1"/>
    <m/>
    <s v="ENSG00000079432"/>
    <e v="#N/A"/>
  </r>
  <r>
    <x v="66"/>
    <x v="670"/>
    <x v="455"/>
    <x v="1"/>
    <n v="601"/>
    <s v="protein_coding"/>
    <s v="CIC-008"/>
    <m/>
    <m/>
    <n v="433"/>
    <s v="N"/>
    <x v="1"/>
    <x v="1"/>
    <m/>
    <s v="ENSG00000079432"/>
    <e v="#N/A"/>
  </r>
  <r>
    <x v="66"/>
    <x v="671"/>
    <x v="2"/>
    <x v="1"/>
    <n v="335"/>
    <s v="processed_transcript"/>
    <s v="CIC-009"/>
    <m/>
    <m/>
    <n v="0"/>
    <s v="N"/>
    <x v="1"/>
    <x v="1"/>
    <m/>
    <s v="ENSG00000079432"/>
    <e v="#N/A"/>
  </r>
  <r>
    <x v="66"/>
    <x v="672"/>
    <x v="2"/>
    <x v="1"/>
    <n v="458"/>
    <s v="retained_intron"/>
    <s v="CIC-003"/>
    <m/>
    <m/>
    <n v="0"/>
    <s v="N"/>
    <x v="1"/>
    <x v="1"/>
    <m/>
    <s v="ENSG00000079432"/>
    <e v="#N/A"/>
  </r>
  <r>
    <x v="67"/>
    <x v="673"/>
    <x v="456"/>
    <x v="157"/>
    <n v="10803"/>
    <s v="protein_coding"/>
    <s v="CREBBP-001"/>
    <m/>
    <s v="CCDS159"/>
    <n v="7329"/>
    <s v="Y"/>
    <x v="0"/>
    <x v="157"/>
    <m/>
    <s v="ENSG00000005339"/>
    <e v="#N/A"/>
  </r>
  <r>
    <x v="67"/>
    <x v="674"/>
    <x v="457"/>
    <x v="158"/>
    <n v="7598"/>
    <s v="protein_coding"/>
    <s v="CREBBP-003"/>
    <m/>
    <s v="CCDS45399"/>
    <n v="7215"/>
    <s v="N"/>
    <x v="0"/>
    <x v="158"/>
    <m/>
    <s v="ENSG00000005339"/>
    <e v="#N/A"/>
  </r>
  <r>
    <x v="67"/>
    <x v="675"/>
    <x v="458"/>
    <x v="1"/>
    <n v="864"/>
    <s v="protein_coding"/>
    <s v="CREBBP-008"/>
    <m/>
    <m/>
    <n v="864"/>
    <s v="N"/>
    <x v="1"/>
    <x v="1"/>
    <m/>
    <s v="ENSG00000005339"/>
    <e v="#N/A"/>
  </r>
  <r>
    <x v="67"/>
    <x v="676"/>
    <x v="459"/>
    <x v="1"/>
    <n v="846"/>
    <s v="protein_coding"/>
    <s v="CREBBP-005"/>
    <m/>
    <m/>
    <n v="764"/>
    <s v="N"/>
    <x v="1"/>
    <x v="1"/>
    <m/>
    <s v="ENSG00000005339"/>
    <e v="#N/A"/>
  </r>
  <r>
    <x v="67"/>
    <x v="677"/>
    <x v="460"/>
    <x v="1"/>
    <n v="716"/>
    <s v="protein_coding"/>
    <s v="CREBBP-011"/>
    <m/>
    <m/>
    <n v="588"/>
    <s v="N"/>
    <x v="1"/>
    <x v="1"/>
    <m/>
    <s v="ENSG00000005339"/>
    <e v="#N/A"/>
  </r>
  <r>
    <x v="67"/>
    <x v="678"/>
    <x v="461"/>
    <x v="1"/>
    <n v="627"/>
    <s v="protein_coding"/>
    <s v="CREBBP-006"/>
    <m/>
    <m/>
    <n v="545"/>
    <s v="N"/>
    <x v="1"/>
    <x v="1"/>
    <m/>
    <s v="ENSG00000005339"/>
    <e v="#N/A"/>
  </r>
  <r>
    <x v="67"/>
    <x v="679"/>
    <x v="2"/>
    <x v="1"/>
    <n v="3578"/>
    <s v="retained_intron"/>
    <s v="CREBBP-004"/>
    <m/>
    <s v=""/>
    <n v="0"/>
    <s v="N"/>
    <x v="1"/>
    <x v="1"/>
    <m/>
    <s v="ENSG00000005339"/>
    <e v="#N/A"/>
  </r>
  <r>
    <x v="67"/>
    <x v="680"/>
    <x v="2"/>
    <x v="1"/>
    <n v="922"/>
    <s v="retained_intron"/>
    <s v="CREBBP-007"/>
    <m/>
    <s v=""/>
    <n v="0"/>
    <s v="N"/>
    <x v="1"/>
    <x v="1"/>
    <m/>
    <s v="ENSG00000005339"/>
    <e v="#N/A"/>
  </r>
  <r>
    <x v="67"/>
    <x v="681"/>
    <x v="2"/>
    <x v="1"/>
    <n v="553"/>
    <s v="retained_intron"/>
    <s v="CREBBP-009"/>
    <m/>
    <s v=""/>
    <n v="0"/>
    <s v="N"/>
    <x v="1"/>
    <x v="1"/>
    <m/>
    <s v="ENSG00000005339"/>
    <e v="#N/A"/>
  </r>
  <r>
    <x v="67"/>
    <x v="682"/>
    <x v="2"/>
    <x v="1"/>
    <n v="548"/>
    <s v="retained_intron"/>
    <s v="CREBBP-013"/>
    <m/>
    <s v=""/>
    <n v="0"/>
    <s v="N"/>
    <x v="1"/>
    <x v="1"/>
    <m/>
    <s v="ENSG00000005339"/>
    <e v="#N/A"/>
  </r>
  <r>
    <x v="67"/>
    <x v="683"/>
    <x v="2"/>
    <x v="1"/>
    <n v="523"/>
    <s v="retained_intron"/>
    <s v="CREBBP-012"/>
    <m/>
    <s v=""/>
    <n v="0"/>
    <s v="N"/>
    <x v="1"/>
    <x v="1"/>
    <m/>
    <s v="ENSG00000005339"/>
    <e v="#N/A"/>
  </r>
  <r>
    <x v="67"/>
    <x v="684"/>
    <x v="2"/>
    <x v="1"/>
    <n v="369"/>
    <s v="retained_intron"/>
    <s v="CREBBP-010"/>
    <m/>
    <s v=""/>
    <n v="0"/>
    <s v="N"/>
    <x v="1"/>
    <x v="1"/>
    <m/>
    <s v="ENSG00000005339"/>
    <e v="#N/A"/>
  </r>
  <r>
    <x v="68"/>
    <x v="685"/>
    <x v="462"/>
    <x v="159"/>
    <n v="771"/>
    <s v="protein_coding"/>
    <s v="CRLF2-202"/>
    <m/>
    <m/>
    <n v="771"/>
    <s v="N"/>
    <x v="0"/>
    <x v="159"/>
    <m/>
    <s v="ENSG00000205755"/>
    <e v="#N/A"/>
  </r>
  <r>
    <x v="68"/>
    <x v="686"/>
    <x v="463"/>
    <x v="160"/>
    <n v="770"/>
    <s v="protein_coding"/>
    <s v="CRLF2-001"/>
    <m/>
    <m/>
    <n v="767"/>
    <s v="Y"/>
    <x v="0"/>
    <x v="160"/>
    <m/>
    <s v="ENSG00000205755"/>
    <e v="#N/A"/>
  </r>
  <r>
    <x v="68"/>
    <x v="687"/>
    <x v="464"/>
    <x v="1"/>
    <n v="702"/>
    <s v="protein_coding"/>
    <s v="CRLF2-201"/>
    <m/>
    <m/>
    <n v="702"/>
    <s v="N"/>
    <x v="1"/>
    <x v="1"/>
    <m/>
    <s v="ENSG00000205755"/>
    <e v="#N/A"/>
  </r>
  <r>
    <x v="68"/>
    <x v="688"/>
    <x v="2"/>
    <x v="1"/>
    <n v="1035"/>
    <s v="processed_transcript"/>
    <s v="CRLF2-002"/>
    <m/>
    <s v=""/>
    <n v="0"/>
    <s v="N"/>
    <x v="1"/>
    <x v="1"/>
    <m/>
    <s v="ENSG00000205755"/>
    <e v="#N/A"/>
  </r>
  <r>
    <x v="69"/>
    <x v="689"/>
    <x v="465"/>
    <x v="161"/>
    <n v="3989"/>
    <s v="protein_coding"/>
    <s v="CSF1R-001"/>
    <m/>
    <s v="CCDS432"/>
    <n v="2919"/>
    <s v="Y"/>
    <x v="0"/>
    <x v="161"/>
    <m/>
    <s v="ENSG00000182578"/>
    <e v="#N/A"/>
  </r>
  <r>
    <x v="69"/>
    <x v="689"/>
    <x v="465"/>
    <x v="162"/>
    <n v="3989"/>
    <s v="protein_coding"/>
    <s v="CSF1R-001"/>
    <m/>
    <s v="CCDS432"/>
    <n v="2919"/>
    <s v="N"/>
    <x v="0"/>
    <x v="162"/>
    <m/>
    <s v="ENSG00000182578"/>
    <e v="#N/A"/>
  </r>
  <r>
    <x v="69"/>
    <x v="690"/>
    <x v="466"/>
    <x v="1"/>
    <n v="3697"/>
    <s v="nonsense_mediated_decay"/>
    <s v="CSF1R-002"/>
    <m/>
    <s v=""/>
    <n v="2016"/>
    <s v="N"/>
    <x v="1"/>
    <x v="1"/>
    <m/>
    <s v="ENSG00000182578"/>
    <e v="#N/A"/>
  </r>
  <r>
    <x v="69"/>
    <x v="691"/>
    <x v="467"/>
    <x v="1"/>
    <n v="921"/>
    <s v="protein_coding"/>
    <s v="CSF1R-201"/>
    <m/>
    <m/>
    <n v="921"/>
    <s v="N"/>
    <x v="1"/>
    <x v="1"/>
    <m/>
    <s v="ENSG00000182578"/>
    <e v="#N/A"/>
  </r>
  <r>
    <x v="69"/>
    <x v="692"/>
    <x v="468"/>
    <x v="1"/>
    <n v="723"/>
    <s v="nonsense_mediated_decay"/>
    <s v="CSF1R-007"/>
    <m/>
    <s v=""/>
    <n v="195"/>
    <s v="N"/>
    <x v="1"/>
    <x v="1"/>
    <m/>
    <s v="ENSG00000182578"/>
    <e v="#N/A"/>
  </r>
  <r>
    <x v="69"/>
    <x v="693"/>
    <x v="469"/>
    <x v="1"/>
    <n v="655"/>
    <s v="protein_coding"/>
    <s v="CSF1R-004"/>
    <m/>
    <m/>
    <n v="148"/>
    <s v="N"/>
    <x v="1"/>
    <x v="1"/>
    <m/>
    <s v="ENSG00000182578"/>
    <e v="#N/A"/>
  </r>
  <r>
    <x v="69"/>
    <x v="694"/>
    <x v="2"/>
    <x v="1"/>
    <n v="584"/>
    <s v="processed_transcript"/>
    <s v="CSF1R-005"/>
    <m/>
    <s v=""/>
    <n v="0"/>
    <s v="N"/>
    <x v="1"/>
    <x v="1"/>
    <m/>
    <s v="ENSG00000182578"/>
    <e v="#N/A"/>
  </r>
  <r>
    <x v="69"/>
    <x v="695"/>
    <x v="2"/>
    <x v="1"/>
    <n v="1388"/>
    <s v="retained_intron"/>
    <s v="CSF1R-003"/>
    <m/>
    <s v=""/>
    <n v="0"/>
    <s v="N"/>
    <x v="1"/>
    <x v="1"/>
    <m/>
    <s v="ENSG00000182578"/>
    <e v="#N/A"/>
  </r>
  <r>
    <x v="69"/>
    <x v="696"/>
    <x v="2"/>
    <x v="1"/>
    <n v="886"/>
    <s v="retained_intron"/>
    <s v="CSF1R-008"/>
    <m/>
    <s v=""/>
    <n v="0"/>
    <s v="N"/>
    <x v="1"/>
    <x v="1"/>
    <m/>
    <s v="ENSG00000182578"/>
    <e v="#N/A"/>
  </r>
  <r>
    <x v="69"/>
    <x v="697"/>
    <x v="2"/>
    <x v="1"/>
    <n v="711"/>
    <s v="retained_intron"/>
    <s v="CSF1R-006"/>
    <m/>
    <s v=""/>
    <n v="0"/>
    <s v="N"/>
    <x v="1"/>
    <x v="1"/>
    <m/>
    <s v="ENSG00000182578"/>
    <e v="#N/A"/>
  </r>
  <r>
    <x v="70"/>
    <x v="698"/>
    <x v="470"/>
    <x v="163"/>
    <n v="3454"/>
    <s v="protein_coding"/>
    <s v="CSF3R-004"/>
    <s v="LRG_144t1"/>
    <s v="CCDS414"/>
    <n v="2592"/>
    <s v="Y"/>
    <x v="0"/>
    <x v="163"/>
    <m/>
    <s v="ENSG00000119535"/>
    <e v="#N/A"/>
  </r>
  <r>
    <x v="70"/>
    <x v="699"/>
    <x v="471"/>
    <x v="1"/>
    <n v="2592"/>
    <s v="protein_coding"/>
    <s v="CSF3R-205"/>
    <m/>
    <s v="CCDS414"/>
    <n v="2592"/>
    <s v="N"/>
    <x v="1"/>
    <x v="1"/>
    <m/>
    <s v="ENSG00000119535"/>
    <e v="#N/A"/>
  </r>
  <r>
    <x v="70"/>
    <x v="700"/>
    <x v="472"/>
    <x v="164"/>
    <n v="3373"/>
    <s v="protein_coding"/>
    <s v="CSF3R-001"/>
    <m/>
    <s v="CCDS413"/>
    <n v="2511"/>
    <s v="N"/>
    <x v="0"/>
    <x v="164"/>
    <m/>
    <s v="ENSG00000119535"/>
    <e v="#N/A"/>
  </r>
  <r>
    <x v="70"/>
    <x v="701"/>
    <x v="473"/>
    <x v="1"/>
    <n v="2886"/>
    <s v="protein_coding"/>
    <s v="CSF3R-203"/>
    <m/>
    <s v="CCDS413"/>
    <n v="2511"/>
    <s v="N"/>
    <x v="1"/>
    <x v="1"/>
    <m/>
    <s v="ENSG00000119535"/>
    <e v="#N/A"/>
  </r>
  <r>
    <x v="70"/>
    <x v="702"/>
    <x v="474"/>
    <x v="1"/>
    <n v="2750"/>
    <s v="protein_coding"/>
    <s v="CSF3R-204"/>
    <m/>
    <s v="CCDS413"/>
    <n v="2511"/>
    <s v="N"/>
    <x v="1"/>
    <x v="1"/>
    <m/>
    <s v="ENSG00000119535"/>
    <e v="#N/A"/>
  </r>
  <r>
    <x v="70"/>
    <x v="703"/>
    <x v="475"/>
    <x v="165"/>
    <n v="2953"/>
    <s v="protein_coding"/>
    <s v="CSF3R-003"/>
    <m/>
    <s v="CCDS412"/>
    <n v="2352"/>
    <s v="N"/>
    <x v="0"/>
    <x v="165"/>
    <m/>
    <s v="ENSG00000119535"/>
    <e v="#N/A"/>
  </r>
  <r>
    <x v="70"/>
    <x v="704"/>
    <x v="476"/>
    <x v="1"/>
    <n v="2352"/>
    <s v="protein_coding"/>
    <s v="CSF3R-201"/>
    <m/>
    <s v="CCDS412"/>
    <n v="2352"/>
    <s v="N"/>
    <x v="1"/>
    <x v="1"/>
    <m/>
    <s v="ENSG00000119535"/>
    <e v="#N/A"/>
  </r>
  <r>
    <x v="70"/>
    <x v="705"/>
    <x v="477"/>
    <x v="1"/>
    <n v="2656"/>
    <s v="protein_coding"/>
    <s v="CSF3R-202"/>
    <m/>
    <m/>
    <n v="2310"/>
    <s v="N"/>
    <x v="1"/>
    <x v="1"/>
    <m/>
    <s v="ENSG00000119535"/>
    <e v="#N/A"/>
  </r>
  <r>
    <x v="70"/>
    <x v="706"/>
    <x v="478"/>
    <x v="1"/>
    <n v="1440"/>
    <s v="protein_coding"/>
    <s v="CSF3R-018"/>
    <m/>
    <m/>
    <n v="1166"/>
    <s v="N"/>
    <x v="1"/>
    <x v="1"/>
    <m/>
    <s v="ENSG00000119535"/>
    <e v="#N/A"/>
  </r>
  <r>
    <x v="70"/>
    <x v="707"/>
    <x v="479"/>
    <x v="1"/>
    <n v="512"/>
    <s v="protein_coding"/>
    <s v="CSF3R-019"/>
    <m/>
    <m/>
    <n v="65"/>
    <s v="N"/>
    <x v="1"/>
    <x v="1"/>
    <m/>
    <s v="ENSG00000119535"/>
    <e v="#N/A"/>
  </r>
  <r>
    <x v="70"/>
    <x v="708"/>
    <x v="2"/>
    <x v="1"/>
    <n v="1931"/>
    <s v="processed_transcript"/>
    <s v="CSF3R-017"/>
    <m/>
    <s v=""/>
    <n v="0"/>
    <s v="N"/>
    <x v="1"/>
    <x v="1"/>
    <m/>
    <s v="ENSG00000119535"/>
    <e v="#N/A"/>
  </r>
  <r>
    <x v="70"/>
    <x v="709"/>
    <x v="2"/>
    <x v="1"/>
    <n v="928"/>
    <s v="processed_transcript"/>
    <s v="CSF3R-020"/>
    <m/>
    <s v=""/>
    <n v="0"/>
    <s v="N"/>
    <x v="1"/>
    <x v="1"/>
    <m/>
    <s v="ENSG00000119535"/>
    <e v="#N/A"/>
  </r>
  <r>
    <x v="70"/>
    <x v="710"/>
    <x v="2"/>
    <x v="1"/>
    <n v="6074"/>
    <s v="retained_intron"/>
    <s v="CSF3R-016"/>
    <m/>
    <s v=""/>
    <n v="0"/>
    <s v="N"/>
    <x v="1"/>
    <x v="1"/>
    <m/>
    <s v="ENSG00000119535"/>
    <e v="#N/A"/>
  </r>
  <r>
    <x v="70"/>
    <x v="711"/>
    <x v="2"/>
    <x v="1"/>
    <n v="1659"/>
    <s v="retained_intron"/>
    <s v="CSF3R-009"/>
    <m/>
    <s v=""/>
    <n v="0"/>
    <s v="N"/>
    <x v="1"/>
    <x v="1"/>
    <m/>
    <s v="ENSG00000119535"/>
    <e v="#N/A"/>
  </r>
  <r>
    <x v="70"/>
    <x v="712"/>
    <x v="2"/>
    <x v="1"/>
    <n v="787"/>
    <s v="retained_intron"/>
    <s v="CSF3R-008"/>
    <m/>
    <s v=""/>
    <n v="0"/>
    <s v="N"/>
    <x v="1"/>
    <x v="1"/>
    <m/>
    <s v="ENSG00000119535"/>
    <e v="#N/A"/>
  </r>
  <r>
    <x v="70"/>
    <x v="713"/>
    <x v="2"/>
    <x v="1"/>
    <n v="677"/>
    <s v="retained_intron"/>
    <s v="CSF3R-005"/>
    <m/>
    <s v=""/>
    <n v="0"/>
    <s v="N"/>
    <x v="1"/>
    <x v="1"/>
    <m/>
    <s v="ENSG00000119535"/>
    <e v="#N/A"/>
  </r>
  <r>
    <x v="70"/>
    <x v="714"/>
    <x v="2"/>
    <x v="1"/>
    <n v="335"/>
    <s v="retained_intron"/>
    <s v="CSF3R-010"/>
    <m/>
    <s v=""/>
    <n v="0"/>
    <s v="N"/>
    <x v="1"/>
    <x v="1"/>
    <m/>
    <s v="ENSG00000119535"/>
    <e v="#N/A"/>
  </r>
  <r>
    <x v="70"/>
    <x v="715"/>
    <x v="2"/>
    <x v="1"/>
    <n v="321"/>
    <s v="retained_intron"/>
    <s v="CSF3R-012"/>
    <m/>
    <s v=""/>
    <n v="0"/>
    <s v="N"/>
    <x v="1"/>
    <x v="1"/>
    <m/>
    <s v="ENSG00000119535"/>
    <e v="#N/A"/>
  </r>
  <r>
    <x v="71"/>
    <x v="716"/>
    <x v="480"/>
    <x v="166"/>
    <n v="3939"/>
    <s v="protein_coding"/>
    <s v="CTCF-001"/>
    <m/>
    <s v="CCDS1841"/>
    <n v="2184"/>
    <s v="Y"/>
    <x v="0"/>
    <x v="166"/>
    <m/>
    <s v="ENSG00000102974"/>
    <e v="#N/A"/>
  </r>
  <r>
    <x v="71"/>
    <x v="717"/>
    <x v="481"/>
    <x v="167"/>
    <n v="2978"/>
    <s v="protein_coding"/>
    <s v="CTCF-002"/>
    <m/>
    <s v="CCDS5429"/>
    <n v="1200"/>
    <s v="N"/>
    <x v="0"/>
    <x v="167"/>
    <m/>
    <s v="ENSG00000102974"/>
    <e v="#N/A"/>
  </r>
  <r>
    <x v="71"/>
    <x v="718"/>
    <x v="2"/>
    <x v="1"/>
    <n v="1627"/>
    <s v="retained_intron"/>
    <s v="CTCF-003"/>
    <m/>
    <s v=""/>
    <n v="0"/>
    <s v="N"/>
    <x v="1"/>
    <x v="1"/>
    <m/>
    <s v="ENSG00000102974"/>
    <e v="#N/A"/>
  </r>
  <r>
    <x v="72"/>
    <x v="719"/>
    <x v="482"/>
    <x v="168"/>
    <n v="3756"/>
    <s v="protein_coding"/>
    <s v="CTNNA1-001"/>
    <m/>
    <s v="CCDS34243"/>
    <n v="2721"/>
    <s v="Y"/>
    <x v="0"/>
    <x v="168"/>
    <m/>
    <s v="ENSG00000044115"/>
    <e v="#N/A"/>
  </r>
  <r>
    <x v="72"/>
    <x v="720"/>
    <x v="483"/>
    <x v="1"/>
    <n v="3536"/>
    <s v="protein_coding"/>
    <s v="CTNNA1-006"/>
    <m/>
    <m/>
    <n v="2526"/>
    <s v="N"/>
    <x v="1"/>
    <x v="1"/>
    <m/>
    <s v="ENSG00000044115"/>
    <e v="#N/A"/>
  </r>
  <r>
    <x v="72"/>
    <x v="721"/>
    <x v="484"/>
    <x v="1"/>
    <n v="2741"/>
    <s v="protein_coding"/>
    <s v="CTNNA1-201"/>
    <m/>
    <m/>
    <n v="2412"/>
    <s v="N"/>
    <x v="1"/>
    <x v="1"/>
    <m/>
    <s v="ENSG00000044115"/>
    <e v="#N/A"/>
  </r>
  <r>
    <x v="72"/>
    <x v="722"/>
    <x v="485"/>
    <x v="1"/>
    <n v="2684"/>
    <s v="protein_coding"/>
    <s v="CTNNA1-202"/>
    <m/>
    <m/>
    <n v="1611"/>
    <s v="N"/>
    <x v="1"/>
    <x v="1"/>
    <m/>
    <s v="ENSG00000044115"/>
    <e v="#N/A"/>
  </r>
  <r>
    <x v="72"/>
    <x v="723"/>
    <x v="486"/>
    <x v="1"/>
    <n v="719"/>
    <s v="protein_coding"/>
    <s v="CTNNA1-011"/>
    <m/>
    <m/>
    <n v="647"/>
    <s v="N"/>
    <x v="1"/>
    <x v="1"/>
    <m/>
    <s v="ENSG00000044115"/>
    <e v="#N/A"/>
  </r>
  <r>
    <x v="72"/>
    <x v="724"/>
    <x v="487"/>
    <x v="1"/>
    <n v="572"/>
    <s v="protein_coding"/>
    <s v="CTNNA1-014"/>
    <m/>
    <m/>
    <n v="484"/>
    <s v="N"/>
    <x v="1"/>
    <x v="1"/>
    <m/>
    <s v="ENSG00000044115"/>
    <e v="#N/A"/>
  </r>
  <r>
    <x v="72"/>
    <x v="725"/>
    <x v="488"/>
    <x v="1"/>
    <n v="545"/>
    <s v="protein_coding"/>
    <s v="CTNNA1-007"/>
    <m/>
    <m/>
    <n v="468"/>
    <s v="N"/>
    <x v="1"/>
    <x v="1"/>
    <m/>
    <s v="ENSG00000044115"/>
    <e v="#N/A"/>
  </r>
  <r>
    <x v="72"/>
    <x v="726"/>
    <x v="489"/>
    <x v="1"/>
    <n v="859"/>
    <s v="protein_coding"/>
    <s v="CTNNA1-010"/>
    <m/>
    <m/>
    <n v="419"/>
    <s v="N"/>
    <x v="1"/>
    <x v="1"/>
    <m/>
    <s v="ENSG00000044115"/>
    <e v="#N/A"/>
  </r>
  <r>
    <x v="72"/>
    <x v="727"/>
    <x v="490"/>
    <x v="1"/>
    <n v="484"/>
    <s v="protein_coding"/>
    <s v="CTNNA1-040"/>
    <m/>
    <m/>
    <n v="411"/>
    <s v="N"/>
    <x v="1"/>
    <x v="1"/>
    <m/>
    <s v="ENSG00000044115"/>
    <e v="#N/A"/>
  </r>
  <r>
    <x v="72"/>
    <x v="728"/>
    <x v="491"/>
    <x v="1"/>
    <n v="536"/>
    <s v="nonsense_mediated_decay"/>
    <s v="CTNNA1-019"/>
    <m/>
    <m/>
    <n v="390"/>
    <s v="N"/>
    <x v="1"/>
    <x v="1"/>
    <m/>
    <s v="ENSG00000044115"/>
    <e v="#N/A"/>
  </r>
  <r>
    <x v="72"/>
    <x v="729"/>
    <x v="492"/>
    <x v="1"/>
    <n v="694"/>
    <s v="protein_coding"/>
    <s v="CTNNA1-025"/>
    <m/>
    <m/>
    <n v="385"/>
    <s v="N"/>
    <x v="1"/>
    <x v="1"/>
    <m/>
    <s v="ENSG00000044115"/>
    <e v="#N/A"/>
  </r>
  <r>
    <x v="72"/>
    <x v="730"/>
    <x v="493"/>
    <x v="1"/>
    <n v="642"/>
    <s v="protein_coding"/>
    <s v="CTNNA1-017"/>
    <m/>
    <m/>
    <n v="369"/>
    <s v="N"/>
    <x v="1"/>
    <x v="1"/>
    <m/>
    <s v="ENSG00000044115"/>
    <e v="#N/A"/>
  </r>
  <r>
    <x v="72"/>
    <x v="731"/>
    <x v="494"/>
    <x v="1"/>
    <n v="579"/>
    <s v="protein_coding"/>
    <s v="CTNNA1-027"/>
    <m/>
    <m/>
    <n v="357"/>
    <s v="N"/>
    <x v="1"/>
    <x v="1"/>
    <m/>
    <s v="ENSG00000044115"/>
    <e v="#N/A"/>
  </r>
  <r>
    <x v="72"/>
    <x v="732"/>
    <x v="495"/>
    <x v="1"/>
    <n v="696"/>
    <s v="protein_coding"/>
    <s v="CTNNA1-015"/>
    <m/>
    <m/>
    <n v="353"/>
    <s v="N"/>
    <x v="1"/>
    <x v="1"/>
    <m/>
    <s v="ENSG00000044115"/>
    <e v="#N/A"/>
  </r>
  <r>
    <x v="72"/>
    <x v="733"/>
    <x v="496"/>
    <x v="1"/>
    <n v="577"/>
    <s v="protein_coding"/>
    <s v="CTNNA1-030"/>
    <m/>
    <m/>
    <n v="331"/>
    <s v="N"/>
    <x v="1"/>
    <x v="1"/>
    <m/>
    <s v="ENSG00000044115"/>
    <e v="#N/A"/>
  </r>
  <r>
    <x v="72"/>
    <x v="734"/>
    <x v="497"/>
    <x v="1"/>
    <n v="874"/>
    <s v="protein_coding"/>
    <s v="CTNNA1-023"/>
    <m/>
    <m/>
    <n v="317"/>
    <s v="N"/>
    <x v="1"/>
    <x v="1"/>
    <m/>
    <s v="ENSG00000044115"/>
    <e v="#N/A"/>
  </r>
  <r>
    <x v="72"/>
    <x v="735"/>
    <x v="498"/>
    <x v="1"/>
    <n v="868"/>
    <s v="protein_coding"/>
    <s v="CTNNA1-008"/>
    <m/>
    <m/>
    <n v="303"/>
    <s v="N"/>
    <x v="1"/>
    <x v="1"/>
    <m/>
    <s v="ENSG00000044115"/>
    <e v="#N/A"/>
  </r>
  <r>
    <x v="72"/>
    <x v="736"/>
    <x v="499"/>
    <x v="1"/>
    <n v="483"/>
    <s v="protein_coding"/>
    <s v="CTNNA1-016"/>
    <m/>
    <m/>
    <n v="282"/>
    <s v="N"/>
    <x v="1"/>
    <x v="1"/>
    <m/>
    <s v="ENSG00000044115"/>
    <e v="#N/A"/>
  </r>
  <r>
    <x v="72"/>
    <x v="737"/>
    <x v="500"/>
    <x v="1"/>
    <n v="562"/>
    <s v="protein_coding"/>
    <s v="CTNNA1-028"/>
    <m/>
    <m/>
    <n v="275"/>
    <s v="N"/>
    <x v="1"/>
    <x v="1"/>
    <m/>
    <s v="ENSG00000044115"/>
    <e v="#N/A"/>
  </r>
  <r>
    <x v="72"/>
    <x v="738"/>
    <x v="501"/>
    <x v="1"/>
    <n v="487"/>
    <s v="protein_coding"/>
    <s v="CTNNA1-038"/>
    <m/>
    <m/>
    <n v="225"/>
    <s v="N"/>
    <x v="1"/>
    <x v="1"/>
    <m/>
    <s v="ENSG00000044115"/>
    <e v="#N/A"/>
  </r>
  <r>
    <x v="72"/>
    <x v="739"/>
    <x v="502"/>
    <x v="1"/>
    <n v="565"/>
    <s v="protein_coding"/>
    <s v="CTNNA1-036"/>
    <m/>
    <m/>
    <n v="213"/>
    <s v="N"/>
    <x v="1"/>
    <x v="1"/>
    <m/>
    <s v="ENSG00000044115"/>
    <e v="#N/A"/>
  </r>
  <r>
    <x v="72"/>
    <x v="740"/>
    <x v="503"/>
    <x v="1"/>
    <n v="869"/>
    <s v="nonsense_mediated_decay"/>
    <s v="CTNNA1-012"/>
    <m/>
    <m/>
    <n v="168"/>
    <s v="N"/>
    <x v="1"/>
    <x v="1"/>
    <m/>
    <s v="ENSG00000044115"/>
    <e v="#N/A"/>
  </r>
  <r>
    <x v="72"/>
    <x v="741"/>
    <x v="504"/>
    <x v="1"/>
    <n v="589"/>
    <s v="protein_coding"/>
    <s v="CTNNA1-031"/>
    <m/>
    <m/>
    <n v="152"/>
    <s v="N"/>
    <x v="1"/>
    <x v="1"/>
    <m/>
    <s v="ENSG00000044115"/>
    <e v="#N/A"/>
  </r>
  <r>
    <x v="72"/>
    <x v="742"/>
    <x v="505"/>
    <x v="1"/>
    <n v="390"/>
    <s v="protein_coding"/>
    <s v="CTNNA1-037"/>
    <m/>
    <m/>
    <n v="152"/>
    <s v="N"/>
    <x v="1"/>
    <x v="1"/>
    <m/>
    <s v="ENSG00000044115"/>
    <e v="#N/A"/>
  </r>
  <r>
    <x v="72"/>
    <x v="743"/>
    <x v="506"/>
    <x v="1"/>
    <n v="568"/>
    <s v="protein_coding"/>
    <s v="CTNNA1-034"/>
    <m/>
    <m/>
    <n v="122"/>
    <s v="N"/>
    <x v="1"/>
    <x v="1"/>
    <m/>
    <s v="ENSG00000044115"/>
    <e v="#N/A"/>
  </r>
  <r>
    <x v="72"/>
    <x v="744"/>
    <x v="507"/>
    <x v="1"/>
    <n v="554"/>
    <s v="protein_coding"/>
    <s v="CTNNA1-029"/>
    <m/>
    <m/>
    <n v="118"/>
    <s v="N"/>
    <x v="1"/>
    <x v="1"/>
    <m/>
    <s v="ENSG00000044115"/>
    <e v="#N/A"/>
  </r>
  <r>
    <x v="72"/>
    <x v="745"/>
    <x v="508"/>
    <x v="1"/>
    <n v="2741"/>
    <s v="nonsense_mediated_decay"/>
    <s v="CTNNA1-003"/>
    <m/>
    <m/>
    <n v="114"/>
    <s v="N"/>
    <x v="1"/>
    <x v="1"/>
    <m/>
    <s v="ENSG00000044115"/>
    <e v="#N/A"/>
  </r>
  <r>
    <x v="72"/>
    <x v="746"/>
    <x v="509"/>
    <x v="1"/>
    <n v="557"/>
    <s v="protein_coding"/>
    <s v="CTNNA1-026"/>
    <m/>
    <m/>
    <n v="110"/>
    <s v="N"/>
    <x v="1"/>
    <x v="1"/>
    <m/>
    <s v="ENSG00000044115"/>
    <e v="#N/A"/>
  </r>
  <r>
    <x v="72"/>
    <x v="747"/>
    <x v="510"/>
    <x v="1"/>
    <n v="710"/>
    <s v="protein_coding"/>
    <s v="CTNNA1-024"/>
    <m/>
    <m/>
    <n v="96"/>
    <s v="N"/>
    <x v="1"/>
    <x v="1"/>
    <m/>
    <s v="ENSG00000044115"/>
    <e v="#N/A"/>
  </r>
  <r>
    <x v="72"/>
    <x v="748"/>
    <x v="511"/>
    <x v="1"/>
    <n v="544"/>
    <s v="nonsense_mediated_decay"/>
    <s v="CTNNA1-044"/>
    <m/>
    <m/>
    <n v="67"/>
    <s v="N"/>
    <x v="1"/>
    <x v="1"/>
    <m/>
    <s v="ENSG00000044115"/>
    <e v="#N/A"/>
  </r>
  <r>
    <x v="72"/>
    <x v="749"/>
    <x v="512"/>
    <x v="1"/>
    <n v="560"/>
    <s v="protein_coding"/>
    <s v="CTNNA1-035"/>
    <m/>
    <m/>
    <n v="61"/>
    <s v="N"/>
    <x v="1"/>
    <x v="1"/>
    <m/>
    <s v="ENSG00000044115"/>
    <e v="#N/A"/>
  </r>
  <r>
    <x v="72"/>
    <x v="750"/>
    <x v="2"/>
    <x v="1"/>
    <n v="589"/>
    <s v="processed_transcript"/>
    <s v="CTNNA1-021"/>
    <m/>
    <m/>
    <n v="0"/>
    <s v="N"/>
    <x v="1"/>
    <x v="1"/>
    <m/>
    <s v="ENSG00000044115"/>
    <e v="#N/A"/>
  </r>
  <r>
    <x v="72"/>
    <x v="751"/>
    <x v="2"/>
    <x v="1"/>
    <n v="579"/>
    <s v="processed_transcript"/>
    <s v="CTNNA1-043"/>
    <m/>
    <m/>
    <n v="0"/>
    <s v="N"/>
    <x v="1"/>
    <x v="1"/>
    <m/>
    <s v="ENSG00000044115"/>
    <e v="#N/A"/>
  </r>
  <r>
    <x v="72"/>
    <x v="752"/>
    <x v="2"/>
    <x v="1"/>
    <n v="568"/>
    <s v="processed_transcript"/>
    <s v="CTNNA1-018"/>
    <m/>
    <m/>
    <n v="0"/>
    <s v="N"/>
    <x v="1"/>
    <x v="1"/>
    <m/>
    <s v="ENSG00000044115"/>
    <e v="#N/A"/>
  </r>
  <r>
    <x v="72"/>
    <x v="753"/>
    <x v="2"/>
    <x v="1"/>
    <n v="557"/>
    <s v="processed_transcript"/>
    <s v="CTNNA1-032"/>
    <m/>
    <m/>
    <n v="0"/>
    <s v="N"/>
    <x v="1"/>
    <x v="1"/>
    <m/>
    <s v="ENSG00000044115"/>
    <e v="#N/A"/>
  </r>
  <r>
    <x v="72"/>
    <x v="754"/>
    <x v="2"/>
    <x v="1"/>
    <n v="548"/>
    <s v="processed_transcript"/>
    <s v="CTNNA1-033"/>
    <m/>
    <m/>
    <n v="0"/>
    <s v="N"/>
    <x v="1"/>
    <x v="1"/>
    <m/>
    <s v="ENSG00000044115"/>
    <e v="#N/A"/>
  </r>
  <r>
    <x v="72"/>
    <x v="755"/>
    <x v="2"/>
    <x v="1"/>
    <n v="224"/>
    <s v="processed_transcript"/>
    <s v="CTNNA1-009"/>
    <m/>
    <m/>
    <n v="0"/>
    <s v="N"/>
    <x v="1"/>
    <x v="1"/>
    <m/>
    <s v="ENSG00000044115"/>
    <e v="#N/A"/>
  </r>
  <r>
    <x v="72"/>
    <x v="756"/>
    <x v="2"/>
    <x v="1"/>
    <n v="2044"/>
    <s v="retained_intron"/>
    <s v="CTNNA1-005"/>
    <m/>
    <m/>
    <n v="0"/>
    <s v="N"/>
    <x v="1"/>
    <x v="1"/>
    <m/>
    <s v="ENSG00000044115"/>
    <e v="#N/A"/>
  </r>
  <r>
    <x v="72"/>
    <x v="757"/>
    <x v="2"/>
    <x v="1"/>
    <n v="871"/>
    <s v="retained_intron"/>
    <s v="CTNNA1-039"/>
    <m/>
    <m/>
    <n v="0"/>
    <s v="N"/>
    <x v="1"/>
    <x v="1"/>
    <m/>
    <s v="ENSG00000044115"/>
    <e v="#N/A"/>
  </r>
  <r>
    <x v="72"/>
    <x v="758"/>
    <x v="2"/>
    <x v="1"/>
    <n v="750"/>
    <s v="retained_intron"/>
    <s v="CTNNA1-046"/>
    <m/>
    <m/>
    <n v="0"/>
    <s v="N"/>
    <x v="1"/>
    <x v="1"/>
    <m/>
    <s v="ENSG00000044115"/>
    <e v="#N/A"/>
  </r>
  <r>
    <x v="72"/>
    <x v="759"/>
    <x v="2"/>
    <x v="1"/>
    <n v="661"/>
    <s v="retained_intron"/>
    <s v="CTNNA1-042"/>
    <m/>
    <m/>
    <n v="0"/>
    <s v="N"/>
    <x v="1"/>
    <x v="1"/>
    <m/>
    <s v="ENSG00000044115"/>
    <e v="#N/A"/>
  </r>
  <r>
    <x v="72"/>
    <x v="760"/>
    <x v="2"/>
    <x v="1"/>
    <n v="498"/>
    <s v="retained_intron"/>
    <s v="CTNNA1-045"/>
    <m/>
    <m/>
    <n v="0"/>
    <s v="N"/>
    <x v="1"/>
    <x v="1"/>
    <m/>
    <s v="ENSG00000044115"/>
    <e v="#N/A"/>
  </r>
  <r>
    <x v="72"/>
    <x v="761"/>
    <x v="2"/>
    <x v="1"/>
    <n v="416"/>
    <s v="retained_intron"/>
    <s v="CTNNA1-020"/>
    <m/>
    <m/>
    <n v="0"/>
    <s v="N"/>
    <x v="1"/>
    <x v="1"/>
    <m/>
    <s v="ENSG00000044115"/>
    <e v="#N/A"/>
  </r>
  <r>
    <x v="72"/>
    <x v="762"/>
    <x v="2"/>
    <x v="1"/>
    <n v="358"/>
    <s v="retained_intron"/>
    <s v="CTNNA1-041"/>
    <m/>
    <m/>
    <n v="0"/>
    <s v="N"/>
    <x v="1"/>
    <x v="1"/>
    <m/>
    <s v="ENSG00000044115"/>
    <e v="#N/A"/>
  </r>
  <r>
    <x v="73"/>
    <x v="763"/>
    <x v="513"/>
    <x v="169"/>
    <n v="3729"/>
    <s v="protein_coding"/>
    <s v="CTNNB1-001"/>
    <m/>
    <s v="CCDS2694"/>
    <n v="2346"/>
    <s v="Y"/>
    <x v="0"/>
    <x v="169"/>
    <m/>
    <s v="ENSG00000168036"/>
    <e v="#N/A"/>
  </r>
  <r>
    <x v="73"/>
    <x v="764"/>
    <x v="514"/>
    <x v="170"/>
    <n v="3356"/>
    <s v="protein_coding"/>
    <s v="CTNNB1-002"/>
    <m/>
    <s v="CCDS2694"/>
    <n v="2346"/>
    <s v="N"/>
    <x v="0"/>
    <x v="170"/>
    <m/>
    <s v="ENSG00000168036"/>
    <e v="#N/A"/>
  </r>
  <r>
    <x v="73"/>
    <x v="765"/>
    <x v="515"/>
    <x v="171"/>
    <n v="3268"/>
    <s v="protein_coding"/>
    <s v="CTNNB1-003"/>
    <m/>
    <s v="CCDS2694"/>
    <n v="2346"/>
    <s v="N"/>
    <x v="0"/>
    <x v="171"/>
    <m/>
    <s v="ENSG00000168036"/>
    <e v="#N/A"/>
  </r>
  <r>
    <x v="73"/>
    <x v="766"/>
    <x v="516"/>
    <x v="1"/>
    <n v="2513"/>
    <s v="protein_coding"/>
    <s v="CTNNB1-007"/>
    <m/>
    <s v="CCDS2694"/>
    <n v="2346"/>
    <s v="N"/>
    <x v="1"/>
    <x v="1"/>
    <m/>
    <s v="ENSG00000168036"/>
    <e v="#N/A"/>
  </r>
  <r>
    <x v="73"/>
    <x v="767"/>
    <x v="517"/>
    <x v="1"/>
    <n v="2841"/>
    <s v="protein_coding"/>
    <s v="CTNNB1-005"/>
    <m/>
    <m/>
    <n v="2325"/>
    <s v="N"/>
    <x v="1"/>
    <x v="1"/>
    <m/>
    <s v="ENSG00000168036"/>
    <e v="#N/A"/>
  </r>
  <r>
    <x v="73"/>
    <x v="768"/>
    <x v="518"/>
    <x v="1"/>
    <n v="634"/>
    <s v="protein_coding"/>
    <s v="CTNNB1-012"/>
    <m/>
    <m/>
    <n v="449"/>
    <s v="N"/>
    <x v="1"/>
    <x v="1"/>
    <m/>
    <s v="ENSG00000168036"/>
    <e v="#N/A"/>
  </r>
  <r>
    <x v="73"/>
    <x v="769"/>
    <x v="519"/>
    <x v="1"/>
    <n v="645"/>
    <s v="protein_coding"/>
    <s v="CTNNB1-013"/>
    <m/>
    <m/>
    <n v="326"/>
    <s v="N"/>
    <x v="1"/>
    <x v="1"/>
    <m/>
    <s v="ENSG00000168036"/>
    <e v="#N/A"/>
  </r>
  <r>
    <x v="73"/>
    <x v="770"/>
    <x v="520"/>
    <x v="1"/>
    <n v="608"/>
    <s v="protein_coding"/>
    <s v="CTNNB1-014"/>
    <m/>
    <m/>
    <n v="300"/>
    <s v="N"/>
    <x v="1"/>
    <x v="1"/>
    <m/>
    <s v="ENSG00000168036"/>
    <e v="#N/A"/>
  </r>
  <r>
    <x v="73"/>
    <x v="771"/>
    <x v="521"/>
    <x v="1"/>
    <n v="563"/>
    <s v="protein_coding"/>
    <s v="CTNNB1-010"/>
    <m/>
    <m/>
    <n v="178"/>
    <s v="N"/>
    <x v="1"/>
    <x v="1"/>
    <m/>
    <s v="ENSG00000168036"/>
    <e v="#N/A"/>
  </r>
  <r>
    <x v="73"/>
    <x v="772"/>
    <x v="522"/>
    <x v="1"/>
    <n v="596"/>
    <s v="protein_coding"/>
    <s v="CTNNB1-011"/>
    <m/>
    <m/>
    <n v="39"/>
    <s v="N"/>
    <x v="1"/>
    <x v="1"/>
    <m/>
    <s v="ENSG00000168036"/>
    <e v="#N/A"/>
  </r>
  <r>
    <x v="73"/>
    <x v="773"/>
    <x v="2"/>
    <x v="1"/>
    <n v="607"/>
    <s v="processed_transcript"/>
    <s v="CTNNB1-017"/>
    <m/>
    <m/>
    <n v="0"/>
    <s v="N"/>
    <x v="1"/>
    <x v="1"/>
    <m/>
    <s v="ENSG00000168036"/>
    <e v="#N/A"/>
  </r>
  <r>
    <x v="73"/>
    <x v="774"/>
    <x v="2"/>
    <x v="1"/>
    <n v="1366"/>
    <s v="retained_intron"/>
    <s v="CTNNB1-004"/>
    <m/>
    <m/>
    <n v="0"/>
    <s v="N"/>
    <x v="1"/>
    <x v="1"/>
    <m/>
    <s v="ENSG00000168036"/>
    <e v="#N/A"/>
  </r>
  <r>
    <x v="73"/>
    <x v="775"/>
    <x v="2"/>
    <x v="1"/>
    <n v="878"/>
    <s v="retained_intron"/>
    <s v="CTNNB1-016"/>
    <m/>
    <m/>
    <n v="0"/>
    <s v="N"/>
    <x v="1"/>
    <x v="1"/>
    <m/>
    <s v="ENSG00000168036"/>
    <e v="#N/A"/>
  </r>
  <r>
    <x v="73"/>
    <x v="776"/>
    <x v="2"/>
    <x v="1"/>
    <n v="835"/>
    <s v="retained_intron"/>
    <s v="CTNNB1-006"/>
    <m/>
    <m/>
    <n v="0"/>
    <s v="N"/>
    <x v="1"/>
    <x v="1"/>
    <m/>
    <s v="ENSG00000168036"/>
    <e v="#N/A"/>
  </r>
  <r>
    <x v="73"/>
    <x v="777"/>
    <x v="2"/>
    <x v="1"/>
    <n v="804"/>
    <s v="retained_intron"/>
    <s v="CTNNB1-015"/>
    <m/>
    <m/>
    <n v="0"/>
    <s v="N"/>
    <x v="1"/>
    <x v="1"/>
    <m/>
    <s v="ENSG00000168036"/>
    <e v="#N/A"/>
  </r>
  <r>
    <x v="74"/>
    <x v="778"/>
    <x v="523"/>
    <x v="172"/>
    <n v="13762"/>
    <s v="protein_coding"/>
    <s v="CUX1-005"/>
    <m/>
    <s v="CCDS56498"/>
    <n v="4551"/>
    <s v="N"/>
    <x v="0"/>
    <x v="172"/>
    <m/>
    <s v="ENSG00000257923"/>
    <e v="#N/A"/>
  </r>
  <r>
    <x v="74"/>
    <x v="779"/>
    <x v="524"/>
    <x v="1"/>
    <n v="13762"/>
    <s v="protein_coding"/>
    <s v="CUX1-005"/>
    <m/>
    <m/>
    <n v="4551"/>
    <s v="N"/>
    <x v="1"/>
    <x v="1"/>
    <m/>
    <s v="ENSG00000257923"/>
    <e v="#N/A"/>
  </r>
  <r>
    <x v="74"/>
    <x v="780"/>
    <x v="525"/>
    <x v="173"/>
    <n v="13747"/>
    <s v="protein_coding"/>
    <s v="CUX1-004"/>
    <m/>
    <s v="CCDS5721"/>
    <n v="4518"/>
    <s v="Y"/>
    <x v="0"/>
    <x v="173"/>
    <m/>
    <s v="ENSG00000257923"/>
    <e v="#N/A"/>
  </r>
  <r>
    <x v="74"/>
    <x v="781"/>
    <x v="526"/>
    <x v="1"/>
    <n v="13747"/>
    <s v="protein_coding"/>
    <s v="CUX1-004"/>
    <m/>
    <m/>
    <n v="4518"/>
    <s v="N"/>
    <x v="1"/>
    <x v="1"/>
    <m/>
    <s v="ENSG00000257923"/>
    <e v="#N/A"/>
  </r>
  <r>
    <x v="74"/>
    <x v="782"/>
    <x v="527"/>
    <x v="1"/>
    <n v="4452"/>
    <s v="protein_coding"/>
    <s v="CUX1-006"/>
    <m/>
    <m/>
    <n v="4452"/>
    <s v="N"/>
    <x v="1"/>
    <x v="1"/>
    <m/>
    <s v="ENSG00000257923"/>
    <e v="#N/A"/>
  </r>
  <r>
    <x v="74"/>
    <x v="783"/>
    <x v="528"/>
    <x v="1"/>
    <n v="4452"/>
    <s v="protein_coding"/>
    <s v="CUX1-006"/>
    <m/>
    <m/>
    <n v="4452"/>
    <s v="N"/>
    <x v="1"/>
    <x v="1"/>
    <m/>
    <s v="ENSG00000257923"/>
    <e v="#N/A"/>
  </r>
  <r>
    <x v="74"/>
    <x v="784"/>
    <x v="529"/>
    <x v="1"/>
    <n v="4350"/>
    <s v="protein_coding"/>
    <s v="CUX1-007"/>
    <m/>
    <m/>
    <n v="4350"/>
    <s v="N"/>
    <x v="1"/>
    <x v="1"/>
    <m/>
    <s v="ENSG00000257923"/>
    <e v="#N/A"/>
  </r>
  <r>
    <x v="74"/>
    <x v="785"/>
    <x v="530"/>
    <x v="1"/>
    <n v="4350"/>
    <s v="protein_coding"/>
    <s v="CUX1-007"/>
    <m/>
    <m/>
    <n v="4350"/>
    <s v="N"/>
    <x v="1"/>
    <x v="1"/>
    <m/>
    <s v="ENSG00000257923"/>
    <e v="#N/A"/>
  </r>
  <r>
    <x v="74"/>
    <x v="786"/>
    <x v="531"/>
    <x v="1"/>
    <n v="4212"/>
    <s v="protein_coding"/>
    <s v="CUX1-008"/>
    <m/>
    <m/>
    <n v="4212"/>
    <s v="N"/>
    <x v="1"/>
    <x v="1"/>
    <m/>
    <s v="ENSG00000257923"/>
    <e v="#N/A"/>
  </r>
  <r>
    <x v="74"/>
    <x v="787"/>
    <x v="532"/>
    <x v="1"/>
    <n v="4212"/>
    <s v="protein_coding"/>
    <s v="CUX1-008"/>
    <m/>
    <m/>
    <n v="4212"/>
    <s v="N"/>
    <x v="1"/>
    <x v="1"/>
    <m/>
    <s v="ENSG00000257923"/>
    <e v="#N/A"/>
  </r>
  <r>
    <x v="74"/>
    <x v="788"/>
    <x v="533"/>
    <x v="1"/>
    <n v="4044"/>
    <s v="protein_coding"/>
    <s v="CUX1-009"/>
    <m/>
    <m/>
    <n v="4044"/>
    <s v="N"/>
    <x v="1"/>
    <x v="1"/>
    <m/>
    <s v="ENSG00000257923"/>
    <e v="#N/A"/>
  </r>
  <r>
    <x v="74"/>
    <x v="789"/>
    <x v="534"/>
    <x v="1"/>
    <n v="4044"/>
    <s v="protein_coding"/>
    <s v="CUX1-009"/>
    <m/>
    <m/>
    <n v="4044"/>
    <s v="N"/>
    <x v="1"/>
    <x v="1"/>
    <m/>
    <s v="ENSG00000257923"/>
    <e v="#N/A"/>
  </r>
  <r>
    <x v="74"/>
    <x v="790"/>
    <x v="535"/>
    <x v="1"/>
    <n v="3492"/>
    <s v="protein_coding"/>
    <s v="CUX1-019"/>
    <m/>
    <m/>
    <n v="2079"/>
    <s v="N"/>
    <x v="1"/>
    <x v="1"/>
    <m/>
    <s v="ENSG00000257923"/>
    <e v="#N/A"/>
  </r>
  <r>
    <x v="74"/>
    <x v="791"/>
    <x v="536"/>
    <x v="174"/>
    <n v="2930"/>
    <s v="protein_coding"/>
    <s v="CUX1-001"/>
    <m/>
    <s v="CCDS572"/>
    <n v="2037"/>
    <s v="N"/>
    <x v="0"/>
    <x v="174"/>
    <m/>
    <s v="ENSG00000257923"/>
    <e v="#N/A"/>
  </r>
  <r>
    <x v="74"/>
    <x v="792"/>
    <x v="537"/>
    <x v="1"/>
    <n v="2930"/>
    <s v="protein_coding"/>
    <s v="CUX1-001"/>
    <m/>
    <m/>
    <n v="2037"/>
    <s v="N"/>
    <x v="1"/>
    <x v="1"/>
    <m/>
    <s v="ENSG00000257923"/>
    <e v="#N/A"/>
  </r>
  <r>
    <x v="74"/>
    <x v="793"/>
    <x v="538"/>
    <x v="175"/>
    <n v="3250"/>
    <s v="protein_coding"/>
    <s v="CUX1-003"/>
    <m/>
    <s v="CCDS47672"/>
    <n v="2031"/>
    <s v="N"/>
    <x v="0"/>
    <x v="175"/>
    <m/>
    <s v="ENSG00000257923"/>
    <e v="#N/A"/>
  </r>
  <r>
    <x v="74"/>
    <x v="794"/>
    <x v="539"/>
    <x v="1"/>
    <n v="2991"/>
    <s v="protein_coding"/>
    <s v="CUX1-003"/>
    <m/>
    <m/>
    <n v="2031"/>
    <s v="N"/>
    <x v="1"/>
    <x v="1"/>
    <m/>
    <s v="ENSG00000257923"/>
    <e v="#N/A"/>
  </r>
  <r>
    <x v="74"/>
    <x v="795"/>
    <x v="540"/>
    <x v="176"/>
    <n v="2878"/>
    <s v="protein_coding"/>
    <s v="CUX1-002"/>
    <m/>
    <s v="CCDS565"/>
    <n v="1989"/>
    <s v="N"/>
    <x v="0"/>
    <x v="176"/>
    <m/>
    <s v="ENSG00000257923"/>
    <e v="#N/A"/>
  </r>
  <r>
    <x v="74"/>
    <x v="796"/>
    <x v="541"/>
    <x v="1"/>
    <n v="2878"/>
    <s v="protein_coding"/>
    <s v="CUX1-002"/>
    <m/>
    <m/>
    <n v="1989"/>
    <s v="N"/>
    <x v="1"/>
    <x v="1"/>
    <m/>
    <s v="ENSG00000257923"/>
    <e v="#N/A"/>
  </r>
  <r>
    <x v="74"/>
    <x v="797"/>
    <x v="542"/>
    <x v="177"/>
    <n v="2331"/>
    <s v="protein_coding"/>
    <s v="CUX1-016"/>
    <m/>
    <s v="CCDS5971"/>
    <n v="1920"/>
    <s v="N"/>
    <x v="0"/>
    <x v="177"/>
    <m/>
    <s v="ENSG00000257923"/>
    <e v="#N/A"/>
  </r>
  <r>
    <x v="74"/>
    <x v="798"/>
    <x v="543"/>
    <x v="1"/>
    <n v="2331"/>
    <s v="protein_coding"/>
    <s v="CUX1-016"/>
    <m/>
    <m/>
    <n v="1920"/>
    <s v="N"/>
    <x v="1"/>
    <x v="1"/>
    <m/>
    <s v="ENSG00000257923"/>
    <e v="#N/A"/>
  </r>
  <r>
    <x v="74"/>
    <x v="799"/>
    <x v="544"/>
    <x v="1"/>
    <n v="2965"/>
    <s v="protein_coding"/>
    <s v="CUX1-021"/>
    <m/>
    <m/>
    <n v="1902"/>
    <s v="N"/>
    <x v="1"/>
    <x v="1"/>
    <m/>
    <s v="ENSG00000257923"/>
    <e v="#N/A"/>
  </r>
  <r>
    <x v="74"/>
    <x v="800"/>
    <x v="545"/>
    <x v="178"/>
    <n v="2776"/>
    <s v="protein_coding"/>
    <s v="CUX1-018"/>
    <m/>
    <s v="CCDS56499"/>
    <n v="1899"/>
    <s v="N"/>
    <x v="0"/>
    <x v="178"/>
    <m/>
    <s v="ENSG00000257923"/>
    <e v="#N/A"/>
  </r>
  <r>
    <x v="74"/>
    <x v="801"/>
    <x v="546"/>
    <x v="1"/>
    <n v="2776"/>
    <s v="protein_coding"/>
    <s v="CUX1-018"/>
    <m/>
    <m/>
    <n v="1899"/>
    <s v="N"/>
    <x v="1"/>
    <x v="1"/>
    <m/>
    <s v="ENSG00000257923"/>
    <e v="#N/A"/>
  </r>
  <r>
    <x v="74"/>
    <x v="802"/>
    <x v="547"/>
    <x v="1"/>
    <n v="1566"/>
    <s v="protein_coding"/>
    <s v="CUX1-010"/>
    <m/>
    <m/>
    <n v="724"/>
    <s v="N"/>
    <x v="1"/>
    <x v="1"/>
    <m/>
    <s v="ENSG00000257923"/>
    <e v="#N/A"/>
  </r>
  <r>
    <x v="74"/>
    <x v="803"/>
    <x v="548"/>
    <x v="1"/>
    <n v="1566"/>
    <s v="protein_coding"/>
    <s v="CUX1-010"/>
    <m/>
    <m/>
    <n v="724"/>
    <s v="N"/>
    <x v="1"/>
    <x v="1"/>
    <m/>
    <s v="ENSG00000257923"/>
    <e v="#N/A"/>
  </r>
  <r>
    <x v="74"/>
    <x v="804"/>
    <x v="2"/>
    <x v="1"/>
    <n v="3492"/>
    <s v="processed_transcript"/>
    <s v="CUX1-019"/>
    <m/>
    <m/>
    <n v="0"/>
    <s v="N"/>
    <x v="1"/>
    <x v="1"/>
    <m/>
    <s v="ENSG00000257923"/>
    <e v="#N/A"/>
  </r>
  <r>
    <x v="74"/>
    <x v="805"/>
    <x v="2"/>
    <x v="1"/>
    <n v="2965"/>
    <s v="processed_transcript"/>
    <s v="CUX1-021"/>
    <m/>
    <m/>
    <n v="0"/>
    <s v="N"/>
    <x v="1"/>
    <x v="1"/>
    <m/>
    <s v="ENSG00000257923"/>
    <e v="#N/A"/>
  </r>
  <r>
    <x v="74"/>
    <x v="806"/>
    <x v="2"/>
    <x v="1"/>
    <n v="601"/>
    <s v="processed_transcript"/>
    <s v="CUX1-023"/>
    <m/>
    <s v=""/>
    <n v="0"/>
    <s v="N"/>
    <x v="1"/>
    <x v="1"/>
    <m/>
    <s v="ENSG00000257923"/>
    <e v="#N/A"/>
  </r>
  <r>
    <x v="74"/>
    <x v="807"/>
    <x v="2"/>
    <x v="1"/>
    <n v="588"/>
    <s v="processed_transcript"/>
    <s v="CUX1-020"/>
    <m/>
    <s v=""/>
    <n v="0"/>
    <s v="N"/>
    <x v="1"/>
    <x v="1"/>
    <m/>
    <s v="ENSG00000257923"/>
    <e v="#N/A"/>
  </r>
  <r>
    <x v="74"/>
    <x v="808"/>
    <x v="2"/>
    <x v="1"/>
    <n v="588"/>
    <s v="processed_transcript"/>
    <s v="CUX1-020"/>
    <m/>
    <s v=""/>
    <n v="0"/>
    <s v="N"/>
    <x v="1"/>
    <x v="1"/>
    <m/>
    <s v="ENSG00000257923"/>
    <e v="#N/A"/>
  </r>
  <r>
    <x v="74"/>
    <x v="809"/>
    <x v="2"/>
    <x v="1"/>
    <n v="502"/>
    <s v="processed_transcript"/>
    <s v="CUX1-014"/>
    <m/>
    <s v=""/>
    <n v="0"/>
    <s v="N"/>
    <x v="1"/>
    <x v="1"/>
    <m/>
    <s v="ENSG00000257923"/>
    <e v="#N/A"/>
  </r>
  <r>
    <x v="74"/>
    <x v="810"/>
    <x v="2"/>
    <x v="1"/>
    <n v="442"/>
    <s v="processed_transcript"/>
    <s v="CUX1-014"/>
    <m/>
    <s v=""/>
    <n v="0"/>
    <s v="N"/>
    <x v="1"/>
    <x v="1"/>
    <m/>
    <s v="ENSG00000257923"/>
    <e v="#N/A"/>
  </r>
  <r>
    <x v="74"/>
    <x v="811"/>
    <x v="2"/>
    <x v="1"/>
    <n v="947"/>
    <s v="retained_intron"/>
    <s v="CUX1-012"/>
    <m/>
    <s v=""/>
    <n v="0"/>
    <s v="N"/>
    <x v="1"/>
    <x v="1"/>
    <m/>
    <s v="ENSG00000257923"/>
    <e v="#N/A"/>
  </r>
  <r>
    <x v="74"/>
    <x v="812"/>
    <x v="2"/>
    <x v="1"/>
    <n v="947"/>
    <s v="retained_intron"/>
    <s v="CUX1-012"/>
    <m/>
    <s v=""/>
    <n v="0"/>
    <s v="N"/>
    <x v="1"/>
    <x v="1"/>
    <m/>
    <s v="ENSG00000257923"/>
    <e v="#N/A"/>
  </r>
  <r>
    <x v="74"/>
    <x v="813"/>
    <x v="2"/>
    <x v="1"/>
    <n v="564"/>
    <s v="retained_intron"/>
    <s v="CUX1-013"/>
    <m/>
    <s v=""/>
    <n v="0"/>
    <s v="N"/>
    <x v="1"/>
    <x v="1"/>
    <m/>
    <s v="ENSG00000257923"/>
    <e v="#N/A"/>
  </r>
  <r>
    <x v="74"/>
    <x v="814"/>
    <x v="2"/>
    <x v="1"/>
    <n v="564"/>
    <s v="retained_intron"/>
    <s v="CUX1-013"/>
    <m/>
    <s v=""/>
    <n v="0"/>
    <s v="N"/>
    <x v="1"/>
    <x v="1"/>
    <m/>
    <s v="ENSG00000257923"/>
    <e v="#N/A"/>
  </r>
  <r>
    <x v="74"/>
    <x v="815"/>
    <x v="2"/>
    <x v="1"/>
    <n v="559"/>
    <s v="retained_intron"/>
    <s v="CUX1-022"/>
    <m/>
    <s v=""/>
    <n v="0"/>
    <s v="N"/>
    <x v="1"/>
    <x v="1"/>
    <m/>
    <s v="ENSG00000257923"/>
    <e v="#N/A"/>
  </r>
  <r>
    <x v="75"/>
    <x v="816"/>
    <x v="549"/>
    <x v="179"/>
    <n v="1895"/>
    <s v="protein_coding"/>
    <s v="CXCR4-003"/>
    <s v="LRG_51t1"/>
    <s v="CCDS33295"/>
    <n v="1071"/>
    <s v="N"/>
    <x v="0"/>
    <x v="179"/>
    <m/>
    <s v="ENSG00000121966"/>
    <e v="#N/A"/>
  </r>
  <r>
    <x v="75"/>
    <x v="817"/>
    <x v="550"/>
    <x v="180"/>
    <n v="1682"/>
    <s v="protein_coding"/>
    <s v="CXCR4-001"/>
    <s v="LRG_51t1"/>
    <s v="CCDS46420"/>
    <n v="1059"/>
    <s v="Y"/>
    <x v="0"/>
    <x v="180"/>
    <m/>
    <s v="ENSG00000121966"/>
    <e v="#N/A"/>
  </r>
  <r>
    <x v="75"/>
    <x v="818"/>
    <x v="2"/>
    <x v="1"/>
    <n v="1485"/>
    <s v="processed_transcript"/>
    <s v="CXCR4-002"/>
    <m/>
    <m/>
    <n v="0"/>
    <s v="N"/>
    <x v="1"/>
    <x v="1"/>
    <m/>
    <s v="ENSG00000121966"/>
    <e v="#N/A"/>
  </r>
  <r>
    <x v="76"/>
    <x v="819"/>
    <x v="551"/>
    <x v="1"/>
    <n v="8713"/>
    <s v="protein_coding"/>
    <s v="CYLD-201"/>
    <m/>
    <m/>
    <n v="2871"/>
    <s v="N"/>
    <x v="1"/>
    <x v="1"/>
    <m/>
    <s v="ENSG00000083799"/>
    <e v="#N/A"/>
  </r>
  <r>
    <x v="76"/>
    <x v="820"/>
    <x v="552"/>
    <x v="1"/>
    <n v="8503"/>
    <s v="protein_coding"/>
    <s v="CYLD-010"/>
    <m/>
    <s v="CCDS45482"/>
    <n v="2871"/>
    <s v="N"/>
    <x v="1"/>
    <x v="1"/>
    <m/>
    <s v="ENSG00000083799"/>
    <e v="#N/A"/>
  </r>
  <r>
    <x v="76"/>
    <x v="821"/>
    <x v="553"/>
    <x v="181"/>
    <n v="5371"/>
    <s v="protein_coding"/>
    <s v="CYLD-003"/>
    <s v="LRG_491t1"/>
    <s v="CCDS45482"/>
    <n v="2871"/>
    <s v="Y"/>
    <x v="0"/>
    <x v="181"/>
    <m/>
    <s v="ENSG00000083799"/>
    <e v="#N/A"/>
  </r>
  <r>
    <x v="76"/>
    <x v="822"/>
    <x v="554"/>
    <x v="182"/>
    <n v="3536"/>
    <s v="protein_coding"/>
    <s v="CYLD-005"/>
    <s v="LRG_491t1"/>
    <s v="CCDS42164"/>
    <n v="2862"/>
    <s v="N"/>
    <x v="0"/>
    <x v="182"/>
    <m/>
    <s v="ENSG00000083799"/>
    <e v="#N/A"/>
  </r>
  <r>
    <x v="76"/>
    <x v="823"/>
    <x v="555"/>
    <x v="183"/>
    <n v="3513"/>
    <s v="protein_coding"/>
    <s v="CYLD-001"/>
    <m/>
    <s v="CCDS42164"/>
    <n v="2862"/>
    <s v="N"/>
    <x v="0"/>
    <x v="183"/>
    <m/>
    <s v="ENSG00000083799"/>
    <e v="#N/A"/>
  </r>
  <r>
    <x v="76"/>
    <x v="824"/>
    <x v="556"/>
    <x v="1"/>
    <n v="3259"/>
    <s v="protein_coding"/>
    <s v="CYLD-006"/>
    <m/>
    <s v="CCDS42164"/>
    <n v="2862"/>
    <s v="N"/>
    <x v="1"/>
    <x v="1"/>
    <m/>
    <s v="ENSG00000083799"/>
    <e v="#N/A"/>
  </r>
  <r>
    <x v="76"/>
    <x v="825"/>
    <x v="557"/>
    <x v="1"/>
    <n v="3104"/>
    <s v="protein_coding"/>
    <s v="CYLD-002"/>
    <m/>
    <m/>
    <n v="2733"/>
    <s v="N"/>
    <x v="1"/>
    <x v="1"/>
    <m/>
    <s v="ENSG00000083799"/>
    <e v="#N/A"/>
  </r>
  <r>
    <x v="76"/>
    <x v="826"/>
    <x v="558"/>
    <x v="1"/>
    <n v="3292"/>
    <s v="protein_coding"/>
    <s v="CYLD-009"/>
    <m/>
    <m/>
    <n v="2316"/>
    <s v="N"/>
    <x v="1"/>
    <x v="1"/>
    <m/>
    <s v="ENSG00000083799"/>
    <e v="#N/A"/>
  </r>
  <r>
    <x v="76"/>
    <x v="827"/>
    <x v="559"/>
    <x v="1"/>
    <n v="1158"/>
    <s v="protein_coding"/>
    <s v="CYLD-007"/>
    <m/>
    <m/>
    <n v="913"/>
    <s v="N"/>
    <x v="1"/>
    <x v="1"/>
    <m/>
    <s v="ENSG00000083799"/>
    <e v="#N/A"/>
  </r>
  <r>
    <x v="76"/>
    <x v="828"/>
    <x v="560"/>
    <x v="1"/>
    <n v="777"/>
    <s v="protein_coding"/>
    <s v="CYLD-011"/>
    <m/>
    <m/>
    <n v="499"/>
    <s v="N"/>
    <x v="1"/>
    <x v="1"/>
    <m/>
    <s v="ENSG00000083799"/>
    <e v="#N/A"/>
  </r>
  <r>
    <x v="76"/>
    <x v="829"/>
    <x v="561"/>
    <x v="1"/>
    <n v="725"/>
    <s v="protein_coding"/>
    <s v="CYLD-015"/>
    <m/>
    <m/>
    <n v="315"/>
    <s v="N"/>
    <x v="1"/>
    <x v="1"/>
    <m/>
    <s v="ENSG00000083799"/>
    <e v="#N/A"/>
  </r>
  <r>
    <x v="76"/>
    <x v="830"/>
    <x v="562"/>
    <x v="1"/>
    <n v="409"/>
    <s v="protein_coding"/>
    <s v="CYLD-014"/>
    <m/>
    <m/>
    <n v="200"/>
    <s v="N"/>
    <x v="1"/>
    <x v="1"/>
    <m/>
    <s v="ENSG00000083799"/>
    <e v="#N/A"/>
  </r>
  <r>
    <x v="76"/>
    <x v="831"/>
    <x v="563"/>
    <x v="1"/>
    <n v="539"/>
    <s v="protein_coding"/>
    <s v="CYLD-012"/>
    <m/>
    <m/>
    <n v="100"/>
    <s v="N"/>
    <x v="1"/>
    <x v="1"/>
    <m/>
    <s v="ENSG00000083799"/>
    <e v="#N/A"/>
  </r>
  <r>
    <x v="76"/>
    <x v="832"/>
    <x v="2"/>
    <x v="1"/>
    <n v="4665"/>
    <s v="retained_intron"/>
    <s v="CYLD-004"/>
    <m/>
    <m/>
    <n v="0"/>
    <s v="N"/>
    <x v="1"/>
    <x v="1"/>
    <m/>
    <s v="ENSG00000083799"/>
    <e v="#N/A"/>
  </r>
  <r>
    <x v="76"/>
    <x v="833"/>
    <x v="2"/>
    <x v="1"/>
    <n v="2568"/>
    <s v="retained_intron"/>
    <s v="CYLD-008"/>
    <m/>
    <m/>
    <n v="0"/>
    <s v="N"/>
    <x v="1"/>
    <x v="1"/>
    <m/>
    <s v="ENSG00000083799"/>
    <e v="#N/A"/>
  </r>
  <r>
    <x v="76"/>
    <x v="834"/>
    <x v="2"/>
    <x v="1"/>
    <n v="547"/>
    <s v="retained_intron"/>
    <s v="CYLD-013"/>
    <m/>
    <m/>
    <n v="0"/>
    <s v="N"/>
    <x v="1"/>
    <x v="1"/>
    <m/>
    <s v="ENSG00000083799"/>
    <e v="#N/A"/>
  </r>
  <r>
    <x v="76"/>
    <x v="835"/>
    <x v="2"/>
    <x v="1"/>
    <n v="370"/>
    <s v="retained_intron"/>
    <s v="CYLD-016"/>
    <m/>
    <m/>
    <n v="0"/>
    <s v="N"/>
    <x v="1"/>
    <x v="1"/>
    <m/>
    <s v="ENSG00000083799"/>
    <e v="#N/A"/>
  </r>
  <r>
    <x v="77"/>
    <x v="836"/>
    <x v="564"/>
    <x v="1"/>
    <n v="2615"/>
    <s v="protein_coding"/>
    <s v="DAXX-001"/>
    <m/>
    <m/>
    <n v="2223"/>
    <s v="N"/>
    <x v="1"/>
    <x v="1"/>
    <m/>
    <s v="ENSG00000229396"/>
    <e v="#N/A"/>
  </r>
  <r>
    <x v="77"/>
    <x v="837"/>
    <x v="565"/>
    <x v="1"/>
    <n v="2615"/>
    <s v="protein_coding"/>
    <s v="DAXX-001"/>
    <m/>
    <m/>
    <n v="2223"/>
    <s v="N"/>
    <x v="1"/>
    <x v="1"/>
    <m/>
    <s v="ENSG00000229396"/>
    <e v="#N/A"/>
  </r>
  <r>
    <x v="77"/>
    <x v="838"/>
    <x v="566"/>
    <x v="1"/>
    <n v="2614"/>
    <s v="protein_coding"/>
    <s v="DAXX-001"/>
    <m/>
    <m/>
    <n v="2223"/>
    <s v="N"/>
    <x v="1"/>
    <x v="1"/>
    <m/>
    <s v="ENSG00000229396"/>
    <e v="#N/A"/>
  </r>
  <r>
    <x v="77"/>
    <x v="839"/>
    <x v="567"/>
    <x v="184"/>
    <n v="2613"/>
    <s v="protein_coding"/>
    <s v="DAXX-001"/>
    <m/>
    <s v="CCDS4776"/>
    <n v="2223"/>
    <s v="N"/>
    <x v="0"/>
    <x v="184"/>
    <m/>
    <s v="ENSG00000229396"/>
    <e v="#N/A"/>
  </r>
  <r>
    <x v="77"/>
    <x v="839"/>
    <x v="567"/>
    <x v="185"/>
    <n v="2613"/>
    <s v="protein_coding"/>
    <s v="DAXX-001"/>
    <m/>
    <s v="CCDS4776"/>
    <n v="2223"/>
    <s v="N"/>
    <x v="0"/>
    <x v="185"/>
    <m/>
    <s v="ENSG00000229396"/>
    <e v="#N/A"/>
  </r>
  <r>
    <x v="77"/>
    <x v="840"/>
    <x v="568"/>
    <x v="1"/>
    <n v="2608"/>
    <s v="protein_coding"/>
    <s v="DAXX-002"/>
    <m/>
    <m/>
    <n v="2223"/>
    <s v="N"/>
    <x v="1"/>
    <x v="1"/>
    <m/>
    <s v="ENSG00000229396"/>
    <e v="#N/A"/>
  </r>
  <r>
    <x v="77"/>
    <x v="841"/>
    <x v="569"/>
    <x v="1"/>
    <n v="2608"/>
    <s v="protein_coding"/>
    <s v="DAXX-002"/>
    <m/>
    <m/>
    <n v="2223"/>
    <s v="N"/>
    <x v="1"/>
    <x v="1"/>
    <m/>
    <s v="ENSG00000229396"/>
    <e v="#N/A"/>
  </r>
  <r>
    <x v="77"/>
    <x v="842"/>
    <x v="570"/>
    <x v="1"/>
    <n v="2607"/>
    <s v="protein_coding"/>
    <s v="DAXX-002"/>
    <m/>
    <m/>
    <n v="2223"/>
    <s v="N"/>
    <x v="1"/>
    <x v="1"/>
    <m/>
    <s v="ENSG00000229396"/>
    <e v="#N/A"/>
  </r>
  <r>
    <x v="77"/>
    <x v="843"/>
    <x v="571"/>
    <x v="186"/>
    <n v="2606"/>
    <s v="protein_coding"/>
    <s v="DAXX-002"/>
    <m/>
    <s v="CCDS4776"/>
    <n v="2223"/>
    <s v="Y"/>
    <x v="0"/>
    <x v="186"/>
    <m/>
    <s v="ENSG00000229396"/>
    <e v="#N/A"/>
  </r>
  <r>
    <x v="77"/>
    <x v="844"/>
    <x v="572"/>
    <x v="1"/>
    <n v="2545"/>
    <s v="protein_coding"/>
    <s v="DAXX-001"/>
    <m/>
    <m/>
    <n v="2223"/>
    <s v="N"/>
    <x v="1"/>
    <x v="1"/>
    <m/>
    <s v="ENSG00000229396"/>
    <e v="#N/A"/>
  </r>
  <r>
    <x v="77"/>
    <x v="845"/>
    <x v="573"/>
    <x v="1"/>
    <n v="2522"/>
    <s v="protein_coding"/>
    <s v="DAXX-002"/>
    <m/>
    <m/>
    <n v="2223"/>
    <s v="N"/>
    <x v="1"/>
    <x v="1"/>
    <m/>
    <s v="ENSG00000229396"/>
    <e v="#N/A"/>
  </r>
  <r>
    <x v="77"/>
    <x v="846"/>
    <x v="574"/>
    <x v="187"/>
    <n v="2152"/>
    <s v="protein_coding"/>
    <s v="DAXX-201"/>
    <m/>
    <s v="CCDS598"/>
    <n v="1998"/>
    <s v="N"/>
    <x v="0"/>
    <x v="187"/>
    <m/>
    <s v="ENSG00000229396"/>
    <e v="#N/A"/>
  </r>
  <r>
    <x v="77"/>
    <x v="847"/>
    <x v="575"/>
    <x v="1"/>
    <n v="702"/>
    <s v="protein_coding"/>
    <s v="DAXX-007"/>
    <m/>
    <m/>
    <n v="535"/>
    <s v="N"/>
    <x v="1"/>
    <x v="1"/>
    <m/>
    <s v="ENSG00000229396"/>
    <e v="#N/A"/>
  </r>
  <r>
    <x v="77"/>
    <x v="848"/>
    <x v="576"/>
    <x v="1"/>
    <n v="702"/>
    <s v="protein_coding"/>
    <s v="DAXX-007"/>
    <m/>
    <m/>
    <n v="535"/>
    <s v="N"/>
    <x v="1"/>
    <x v="1"/>
    <m/>
    <s v="ENSG00000229396"/>
    <e v="#N/A"/>
  </r>
  <r>
    <x v="77"/>
    <x v="849"/>
    <x v="577"/>
    <x v="1"/>
    <n v="702"/>
    <s v="protein_coding"/>
    <s v="DAXX-007"/>
    <m/>
    <m/>
    <n v="535"/>
    <s v="N"/>
    <x v="1"/>
    <x v="1"/>
    <m/>
    <s v="ENSG00000229396"/>
    <e v="#N/A"/>
  </r>
  <r>
    <x v="77"/>
    <x v="850"/>
    <x v="578"/>
    <x v="1"/>
    <n v="702"/>
    <s v="protein_coding"/>
    <s v="DAXX-007"/>
    <m/>
    <m/>
    <n v="535"/>
    <s v="N"/>
    <x v="1"/>
    <x v="1"/>
    <m/>
    <s v="ENSG00000229396"/>
    <e v="#N/A"/>
  </r>
  <r>
    <x v="77"/>
    <x v="851"/>
    <x v="579"/>
    <x v="1"/>
    <n v="702"/>
    <s v="protein_coding"/>
    <s v="DAXX-007"/>
    <m/>
    <m/>
    <n v="535"/>
    <s v="N"/>
    <x v="1"/>
    <x v="1"/>
    <m/>
    <s v="ENSG00000229396"/>
    <e v="#N/A"/>
  </r>
  <r>
    <x v="77"/>
    <x v="852"/>
    <x v="580"/>
    <x v="1"/>
    <n v="751"/>
    <s v="protein_coding"/>
    <s v="DAXX-005"/>
    <m/>
    <m/>
    <n v="389"/>
    <s v="N"/>
    <x v="1"/>
    <x v="1"/>
    <m/>
    <s v="ENSG00000229396"/>
    <e v="#N/A"/>
  </r>
  <r>
    <x v="77"/>
    <x v="853"/>
    <x v="581"/>
    <x v="1"/>
    <n v="751"/>
    <s v="protein_coding"/>
    <s v="DAXX-005"/>
    <m/>
    <m/>
    <n v="389"/>
    <s v="N"/>
    <x v="1"/>
    <x v="1"/>
    <m/>
    <s v="ENSG00000229396"/>
    <e v="#N/A"/>
  </r>
  <r>
    <x v="77"/>
    <x v="854"/>
    <x v="582"/>
    <x v="1"/>
    <n v="751"/>
    <s v="protein_coding"/>
    <s v="DAXX-005"/>
    <m/>
    <m/>
    <n v="389"/>
    <s v="N"/>
    <x v="1"/>
    <x v="1"/>
    <m/>
    <s v="ENSG00000229396"/>
    <e v="#N/A"/>
  </r>
  <r>
    <x v="77"/>
    <x v="855"/>
    <x v="583"/>
    <x v="1"/>
    <n v="751"/>
    <s v="protein_coding"/>
    <s v="DAXX-005"/>
    <m/>
    <m/>
    <n v="389"/>
    <s v="N"/>
    <x v="1"/>
    <x v="1"/>
    <m/>
    <s v="ENSG00000229396"/>
    <e v="#N/A"/>
  </r>
  <r>
    <x v="77"/>
    <x v="856"/>
    <x v="584"/>
    <x v="1"/>
    <n v="751"/>
    <s v="protein_coding"/>
    <s v="DAXX-005"/>
    <m/>
    <m/>
    <n v="389"/>
    <s v="N"/>
    <x v="1"/>
    <x v="1"/>
    <m/>
    <s v="ENSG00000229396"/>
    <e v="#N/A"/>
  </r>
  <r>
    <x v="77"/>
    <x v="857"/>
    <x v="585"/>
    <x v="1"/>
    <n v="371"/>
    <s v="protein_coding"/>
    <s v="DAXX-011"/>
    <m/>
    <m/>
    <n v="144"/>
    <s v="N"/>
    <x v="1"/>
    <x v="1"/>
    <m/>
    <s v="ENSG00000229396"/>
    <e v="#N/A"/>
  </r>
  <r>
    <x v="77"/>
    <x v="858"/>
    <x v="586"/>
    <x v="1"/>
    <n v="371"/>
    <s v="protein_coding"/>
    <s v="DAXX-011"/>
    <m/>
    <m/>
    <n v="144"/>
    <s v="N"/>
    <x v="1"/>
    <x v="1"/>
    <m/>
    <s v="ENSG00000229396"/>
    <e v="#N/A"/>
  </r>
  <r>
    <x v="77"/>
    <x v="859"/>
    <x v="587"/>
    <x v="1"/>
    <n v="371"/>
    <s v="protein_coding"/>
    <s v="DAXX-011"/>
    <m/>
    <m/>
    <n v="144"/>
    <s v="N"/>
    <x v="1"/>
    <x v="1"/>
    <m/>
    <s v="ENSG00000229396"/>
    <e v="#N/A"/>
  </r>
  <r>
    <x v="77"/>
    <x v="860"/>
    <x v="588"/>
    <x v="1"/>
    <n v="371"/>
    <s v="protein_coding"/>
    <s v="DAXX-011"/>
    <m/>
    <m/>
    <n v="144"/>
    <s v="N"/>
    <x v="1"/>
    <x v="1"/>
    <m/>
    <s v="ENSG00000229396"/>
    <e v="#N/A"/>
  </r>
  <r>
    <x v="77"/>
    <x v="861"/>
    <x v="589"/>
    <x v="1"/>
    <n v="371"/>
    <s v="protein_coding"/>
    <s v="DAXX-011"/>
    <m/>
    <m/>
    <n v="144"/>
    <s v="N"/>
    <x v="1"/>
    <x v="1"/>
    <m/>
    <s v="ENSG00000229396"/>
    <e v="#N/A"/>
  </r>
  <r>
    <x v="77"/>
    <x v="862"/>
    <x v="2"/>
    <x v="1"/>
    <n v="847"/>
    <s v="processed_transcript"/>
    <s v="DAXX-010"/>
    <m/>
    <s v=""/>
    <n v="0"/>
    <s v="N"/>
    <x v="1"/>
    <x v="1"/>
    <m/>
    <s v="ENSG00000229396"/>
    <e v="#N/A"/>
  </r>
  <r>
    <x v="77"/>
    <x v="863"/>
    <x v="2"/>
    <x v="1"/>
    <n v="847"/>
    <s v="processed_transcript"/>
    <s v="DAXX-010"/>
    <m/>
    <s v=""/>
    <n v="0"/>
    <s v="N"/>
    <x v="1"/>
    <x v="1"/>
    <m/>
    <s v="ENSG00000229396"/>
    <e v="#N/A"/>
  </r>
  <r>
    <x v="77"/>
    <x v="864"/>
    <x v="2"/>
    <x v="1"/>
    <n v="847"/>
    <s v="processed_transcript"/>
    <s v="DAXX-010"/>
    <m/>
    <s v=""/>
    <n v="0"/>
    <s v="N"/>
    <x v="1"/>
    <x v="1"/>
    <m/>
    <s v="ENSG00000229396"/>
    <e v="#N/A"/>
  </r>
  <r>
    <x v="77"/>
    <x v="865"/>
    <x v="2"/>
    <x v="1"/>
    <n v="847"/>
    <s v="processed_transcript"/>
    <s v="DAXX-010"/>
    <m/>
    <s v=""/>
    <n v="0"/>
    <s v="N"/>
    <x v="1"/>
    <x v="1"/>
    <m/>
    <s v="ENSG00000229396"/>
    <e v="#N/A"/>
  </r>
  <r>
    <x v="77"/>
    <x v="866"/>
    <x v="2"/>
    <x v="1"/>
    <n v="847"/>
    <s v="processed_transcript"/>
    <s v="DAXX-010"/>
    <m/>
    <s v=""/>
    <n v="0"/>
    <s v="N"/>
    <x v="1"/>
    <x v="1"/>
    <m/>
    <s v="ENSG00000229396"/>
    <e v="#N/A"/>
  </r>
  <r>
    <x v="77"/>
    <x v="867"/>
    <x v="2"/>
    <x v="1"/>
    <n v="817"/>
    <s v="processed_transcript"/>
    <s v="DAXX-009"/>
    <m/>
    <s v=""/>
    <n v="0"/>
    <s v="N"/>
    <x v="1"/>
    <x v="1"/>
    <m/>
    <s v="ENSG00000229396"/>
    <e v="#N/A"/>
  </r>
  <r>
    <x v="77"/>
    <x v="868"/>
    <x v="2"/>
    <x v="1"/>
    <n v="817"/>
    <s v="processed_transcript"/>
    <s v="DAXX-009"/>
    <m/>
    <s v=""/>
    <n v="0"/>
    <s v="N"/>
    <x v="1"/>
    <x v="1"/>
    <m/>
    <s v="ENSG00000229396"/>
    <e v="#N/A"/>
  </r>
  <r>
    <x v="77"/>
    <x v="869"/>
    <x v="2"/>
    <x v="1"/>
    <n v="817"/>
    <s v="processed_transcript"/>
    <s v="DAXX-009"/>
    <m/>
    <s v=""/>
    <n v="0"/>
    <s v="N"/>
    <x v="1"/>
    <x v="1"/>
    <m/>
    <s v="ENSG00000229396"/>
    <e v="#N/A"/>
  </r>
  <r>
    <x v="77"/>
    <x v="870"/>
    <x v="2"/>
    <x v="1"/>
    <n v="817"/>
    <s v="processed_transcript"/>
    <s v="DAXX-009"/>
    <m/>
    <s v=""/>
    <n v="0"/>
    <s v="N"/>
    <x v="1"/>
    <x v="1"/>
    <m/>
    <s v="ENSG00000229396"/>
    <e v="#N/A"/>
  </r>
  <r>
    <x v="77"/>
    <x v="871"/>
    <x v="2"/>
    <x v="1"/>
    <n v="817"/>
    <s v="processed_transcript"/>
    <s v="DAXX-009"/>
    <m/>
    <s v=""/>
    <n v="0"/>
    <s v="N"/>
    <x v="1"/>
    <x v="1"/>
    <m/>
    <s v="ENSG00000229396"/>
    <e v="#N/A"/>
  </r>
  <r>
    <x v="77"/>
    <x v="872"/>
    <x v="2"/>
    <x v="1"/>
    <n v="756"/>
    <s v="processed_transcript"/>
    <s v="DAXX-004"/>
    <m/>
    <s v=""/>
    <n v="0"/>
    <s v="N"/>
    <x v="1"/>
    <x v="1"/>
    <m/>
    <s v="ENSG00000229396"/>
    <e v="#N/A"/>
  </r>
  <r>
    <x v="77"/>
    <x v="873"/>
    <x v="2"/>
    <x v="1"/>
    <n v="756"/>
    <s v="processed_transcript"/>
    <s v="DAXX-004"/>
    <m/>
    <s v=""/>
    <n v="0"/>
    <s v="N"/>
    <x v="1"/>
    <x v="1"/>
    <m/>
    <s v="ENSG00000229396"/>
    <e v="#N/A"/>
  </r>
  <r>
    <x v="77"/>
    <x v="874"/>
    <x v="2"/>
    <x v="1"/>
    <n v="756"/>
    <s v="processed_transcript"/>
    <s v="DAXX-004"/>
    <m/>
    <s v=""/>
    <n v="0"/>
    <s v="N"/>
    <x v="1"/>
    <x v="1"/>
    <m/>
    <s v="ENSG00000229396"/>
    <e v="#N/A"/>
  </r>
  <r>
    <x v="77"/>
    <x v="875"/>
    <x v="2"/>
    <x v="1"/>
    <n v="756"/>
    <s v="processed_transcript"/>
    <s v="DAXX-004"/>
    <m/>
    <s v=""/>
    <n v="0"/>
    <s v="N"/>
    <x v="1"/>
    <x v="1"/>
    <m/>
    <s v="ENSG00000229396"/>
    <e v="#N/A"/>
  </r>
  <r>
    <x v="77"/>
    <x v="876"/>
    <x v="2"/>
    <x v="1"/>
    <n v="756"/>
    <s v="processed_transcript"/>
    <s v="DAXX-004"/>
    <m/>
    <s v=""/>
    <n v="0"/>
    <s v="N"/>
    <x v="1"/>
    <x v="1"/>
    <m/>
    <s v="ENSG00000229396"/>
    <e v="#N/A"/>
  </r>
  <r>
    <x v="77"/>
    <x v="877"/>
    <x v="2"/>
    <x v="1"/>
    <n v="580"/>
    <s v="processed_transcript"/>
    <s v="DAXX-006"/>
    <m/>
    <s v=""/>
    <n v="0"/>
    <s v="N"/>
    <x v="1"/>
    <x v="1"/>
    <m/>
    <s v="ENSG00000229396"/>
    <e v="#N/A"/>
  </r>
  <r>
    <x v="77"/>
    <x v="878"/>
    <x v="2"/>
    <x v="1"/>
    <n v="580"/>
    <s v="processed_transcript"/>
    <s v="DAXX-006"/>
    <m/>
    <s v=""/>
    <n v="0"/>
    <s v="N"/>
    <x v="1"/>
    <x v="1"/>
    <m/>
    <s v="ENSG00000229396"/>
    <e v="#N/A"/>
  </r>
  <r>
    <x v="77"/>
    <x v="879"/>
    <x v="2"/>
    <x v="1"/>
    <n v="580"/>
    <s v="processed_transcript"/>
    <s v="DAXX-006"/>
    <m/>
    <s v=""/>
    <n v="0"/>
    <s v="N"/>
    <x v="1"/>
    <x v="1"/>
    <m/>
    <s v="ENSG00000229396"/>
    <e v="#N/A"/>
  </r>
  <r>
    <x v="77"/>
    <x v="880"/>
    <x v="2"/>
    <x v="1"/>
    <n v="580"/>
    <s v="processed_transcript"/>
    <s v="DAXX-006"/>
    <m/>
    <s v=""/>
    <n v="0"/>
    <s v="N"/>
    <x v="1"/>
    <x v="1"/>
    <m/>
    <s v="ENSG00000229396"/>
    <e v="#N/A"/>
  </r>
  <r>
    <x v="77"/>
    <x v="881"/>
    <x v="2"/>
    <x v="1"/>
    <n v="580"/>
    <s v="processed_transcript"/>
    <s v="DAXX-006"/>
    <m/>
    <s v=""/>
    <n v="0"/>
    <s v="N"/>
    <x v="1"/>
    <x v="1"/>
    <m/>
    <s v="ENSG00000229396"/>
    <e v="#N/A"/>
  </r>
  <r>
    <x v="77"/>
    <x v="882"/>
    <x v="2"/>
    <x v="1"/>
    <n v="283"/>
    <s v="processed_transcript"/>
    <s v="DAXX-006"/>
    <m/>
    <s v=""/>
    <n v="0"/>
    <s v="N"/>
    <x v="1"/>
    <x v="1"/>
    <m/>
    <s v="ENSG00000229396"/>
    <e v="#N/A"/>
  </r>
  <r>
    <x v="77"/>
    <x v="883"/>
    <x v="2"/>
    <x v="1"/>
    <n v="250"/>
    <s v="processed_transcript"/>
    <s v="DAXX-005"/>
    <m/>
    <s v=""/>
    <n v="0"/>
    <s v="N"/>
    <x v="1"/>
    <x v="1"/>
    <m/>
    <s v="ENSG00000229396"/>
    <e v="#N/A"/>
  </r>
  <r>
    <x v="77"/>
    <x v="884"/>
    <x v="2"/>
    <x v="1"/>
    <n v="641"/>
    <s v="retained_intron"/>
    <s v="DAXX-008"/>
    <m/>
    <s v=""/>
    <n v="0"/>
    <s v="N"/>
    <x v="1"/>
    <x v="1"/>
    <m/>
    <s v="ENSG00000229396"/>
    <e v="#N/A"/>
  </r>
  <r>
    <x v="77"/>
    <x v="885"/>
    <x v="2"/>
    <x v="1"/>
    <n v="641"/>
    <s v="retained_intron"/>
    <s v="DAXX-008"/>
    <m/>
    <s v=""/>
    <n v="0"/>
    <s v="N"/>
    <x v="1"/>
    <x v="1"/>
    <m/>
    <s v="ENSG00000229396"/>
    <e v="#N/A"/>
  </r>
  <r>
    <x v="77"/>
    <x v="886"/>
    <x v="2"/>
    <x v="1"/>
    <n v="641"/>
    <s v="retained_intron"/>
    <s v="DAXX-008"/>
    <m/>
    <s v=""/>
    <n v="0"/>
    <s v="N"/>
    <x v="1"/>
    <x v="1"/>
    <m/>
    <s v="ENSG00000229396"/>
    <e v="#N/A"/>
  </r>
  <r>
    <x v="77"/>
    <x v="887"/>
    <x v="2"/>
    <x v="1"/>
    <n v="641"/>
    <s v="retained_intron"/>
    <s v="DAXX-008"/>
    <m/>
    <s v=""/>
    <n v="0"/>
    <s v="N"/>
    <x v="1"/>
    <x v="1"/>
    <m/>
    <s v="ENSG00000229396"/>
    <e v="#N/A"/>
  </r>
  <r>
    <x v="77"/>
    <x v="888"/>
    <x v="2"/>
    <x v="1"/>
    <n v="641"/>
    <s v="retained_intron"/>
    <s v="DAXX-008"/>
    <m/>
    <s v=""/>
    <n v="0"/>
    <s v="N"/>
    <x v="1"/>
    <x v="1"/>
    <m/>
    <s v="ENSG00000229396"/>
    <e v="#N/A"/>
  </r>
  <r>
    <x v="77"/>
    <x v="889"/>
    <x v="2"/>
    <x v="1"/>
    <n v="463"/>
    <s v="retained_intron"/>
    <s v="DAXX-003"/>
    <m/>
    <s v=""/>
    <n v="0"/>
    <s v="N"/>
    <x v="1"/>
    <x v="1"/>
    <m/>
    <s v="ENSG00000229396"/>
    <e v="#N/A"/>
  </r>
  <r>
    <x v="77"/>
    <x v="890"/>
    <x v="2"/>
    <x v="1"/>
    <n v="463"/>
    <s v="retained_intron"/>
    <s v="DAXX-003"/>
    <m/>
    <s v=""/>
    <n v="0"/>
    <s v="N"/>
    <x v="1"/>
    <x v="1"/>
    <m/>
    <s v="ENSG00000229396"/>
    <e v="#N/A"/>
  </r>
  <r>
    <x v="77"/>
    <x v="891"/>
    <x v="2"/>
    <x v="1"/>
    <n v="463"/>
    <s v="retained_intron"/>
    <s v="DAXX-003"/>
    <m/>
    <s v=""/>
    <n v="0"/>
    <s v="N"/>
    <x v="1"/>
    <x v="1"/>
    <m/>
    <s v="ENSG00000229396"/>
    <e v="#N/A"/>
  </r>
  <r>
    <x v="77"/>
    <x v="892"/>
    <x v="2"/>
    <x v="1"/>
    <n v="463"/>
    <s v="retained_intron"/>
    <s v="DAXX-003"/>
    <m/>
    <s v=""/>
    <n v="0"/>
    <s v="N"/>
    <x v="1"/>
    <x v="1"/>
    <m/>
    <s v="ENSG00000229396"/>
    <e v="#N/A"/>
  </r>
  <r>
    <x v="77"/>
    <x v="893"/>
    <x v="2"/>
    <x v="1"/>
    <n v="463"/>
    <s v="retained_intron"/>
    <s v="DAXX-003"/>
    <m/>
    <s v=""/>
    <n v="0"/>
    <s v="N"/>
    <x v="1"/>
    <x v="1"/>
    <m/>
    <s v="ENSG00000229396"/>
    <e v="#N/A"/>
  </r>
  <r>
    <x v="78"/>
    <x v="894"/>
    <x v="590"/>
    <x v="188"/>
    <n v="10160"/>
    <s v="protein_coding"/>
    <s v="DDR2-001"/>
    <m/>
    <s v="CCDS1241"/>
    <n v="2568"/>
    <s v="Y"/>
    <x v="0"/>
    <x v="188"/>
    <m/>
    <s v="ENSG00000162733"/>
    <e v="#N/A"/>
  </r>
  <r>
    <x v="78"/>
    <x v="895"/>
    <x v="591"/>
    <x v="189"/>
    <n v="3096"/>
    <s v="protein_coding"/>
    <s v="DDR2-002"/>
    <m/>
    <s v="CCDS1241"/>
    <n v="2568"/>
    <s v="N"/>
    <x v="0"/>
    <x v="189"/>
    <m/>
    <s v="ENSG00000162733"/>
    <e v="#N/A"/>
  </r>
  <r>
    <x v="78"/>
    <x v="896"/>
    <x v="592"/>
    <x v="1"/>
    <n v="693"/>
    <s v="protein_coding"/>
    <s v="DDR2-006"/>
    <m/>
    <m/>
    <n v="514"/>
    <s v="N"/>
    <x v="1"/>
    <x v="1"/>
    <m/>
    <s v="ENSG00000162733"/>
    <e v="#N/A"/>
  </r>
  <r>
    <x v="78"/>
    <x v="897"/>
    <x v="593"/>
    <x v="1"/>
    <n v="558"/>
    <s v="protein_coding"/>
    <s v="DDR2-005"/>
    <m/>
    <m/>
    <n v="501"/>
    <s v="N"/>
    <x v="1"/>
    <x v="1"/>
    <m/>
    <s v="ENSG00000162733"/>
    <e v="#N/A"/>
  </r>
  <r>
    <x v="78"/>
    <x v="898"/>
    <x v="594"/>
    <x v="1"/>
    <n v="718"/>
    <s v="protein_coding"/>
    <s v="DDR2-003"/>
    <m/>
    <m/>
    <n v="444"/>
    <s v="N"/>
    <x v="1"/>
    <x v="1"/>
    <m/>
    <s v="ENSG00000162733"/>
    <e v="#N/A"/>
  </r>
  <r>
    <x v="78"/>
    <x v="899"/>
    <x v="595"/>
    <x v="1"/>
    <n v="656"/>
    <s v="protein_coding"/>
    <s v="DDR2-004"/>
    <m/>
    <m/>
    <n v="390"/>
    <s v="N"/>
    <x v="1"/>
    <x v="1"/>
    <m/>
    <s v="ENSG00000162733"/>
    <e v="#N/A"/>
  </r>
  <r>
    <x v="79"/>
    <x v="900"/>
    <x v="596"/>
    <x v="1"/>
    <n v="2137"/>
    <s v="protein_coding"/>
    <s v="DDX41-004"/>
    <m/>
    <m/>
    <n v="1923"/>
    <s v="N"/>
    <x v="1"/>
    <x v="1"/>
    <m/>
    <s v="ENSG00000183258"/>
    <e v="#N/A"/>
  </r>
  <r>
    <x v="79"/>
    <x v="901"/>
    <x v="597"/>
    <x v="190"/>
    <n v="2607"/>
    <s v="protein_coding"/>
    <s v="DDX41-001"/>
    <m/>
    <s v="CCDS4427"/>
    <n v="1869"/>
    <s v="Y"/>
    <x v="0"/>
    <x v="190"/>
    <m/>
    <s v="ENSG00000183258"/>
    <e v="#N/A"/>
  </r>
  <r>
    <x v="79"/>
    <x v="902"/>
    <x v="598"/>
    <x v="1"/>
    <n v="819"/>
    <s v="nonsense_mediated_decay"/>
    <s v="DDX41-009"/>
    <m/>
    <s v=""/>
    <n v="606"/>
    <s v="N"/>
    <x v="1"/>
    <x v="1"/>
    <m/>
    <s v="ENSG00000183258"/>
    <e v="#N/A"/>
  </r>
  <r>
    <x v="79"/>
    <x v="903"/>
    <x v="599"/>
    <x v="1"/>
    <n v="776"/>
    <s v="nonsense_mediated_decay"/>
    <s v="DDX41-013"/>
    <m/>
    <s v=""/>
    <n v="520"/>
    <s v="N"/>
    <x v="1"/>
    <x v="1"/>
    <m/>
    <s v="ENSG00000183258"/>
    <e v="#N/A"/>
  </r>
  <r>
    <x v="79"/>
    <x v="904"/>
    <x v="600"/>
    <x v="1"/>
    <n v="618"/>
    <s v="nonsense_mediated_decay"/>
    <s v="DDX41-010"/>
    <m/>
    <s v=""/>
    <n v="381"/>
    <s v="N"/>
    <x v="1"/>
    <x v="1"/>
    <m/>
    <s v="ENSG00000183258"/>
    <e v="#N/A"/>
  </r>
  <r>
    <x v="79"/>
    <x v="905"/>
    <x v="601"/>
    <x v="1"/>
    <n v="569"/>
    <s v="nonsense_mediated_decay"/>
    <s v="DDX41-008"/>
    <m/>
    <s v=""/>
    <n v="150"/>
    <s v="N"/>
    <x v="1"/>
    <x v="1"/>
    <m/>
    <s v="ENSG00000183258"/>
    <e v="#N/A"/>
  </r>
  <r>
    <x v="79"/>
    <x v="906"/>
    <x v="2"/>
    <x v="1"/>
    <n v="560"/>
    <s v="processed_transcript"/>
    <s v="DDX41-017"/>
    <m/>
    <s v=""/>
    <n v="0"/>
    <s v="N"/>
    <x v="1"/>
    <x v="1"/>
    <m/>
    <s v="ENSG00000183258"/>
    <e v="#N/A"/>
  </r>
  <r>
    <x v="79"/>
    <x v="907"/>
    <x v="2"/>
    <x v="1"/>
    <n v="2949"/>
    <s v="retained_intron"/>
    <s v="DDX41-006"/>
    <m/>
    <s v=""/>
    <n v="0"/>
    <s v="N"/>
    <x v="1"/>
    <x v="1"/>
    <m/>
    <s v="ENSG00000183258"/>
    <e v="#N/A"/>
  </r>
  <r>
    <x v="79"/>
    <x v="908"/>
    <x v="2"/>
    <x v="1"/>
    <n v="2375"/>
    <s v="retained_intron"/>
    <s v="DDX41-003"/>
    <m/>
    <s v=""/>
    <n v="0"/>
    <s v="N"/>
    <x v="1"/>
    <x v="1"/>
    <m/>
    <s v="ENSG00000183258"/>
    <e v="#N/A"/>
  </r>
  <r>
    <x v="79"/>
    <x v="909"/>
    <x v="2"/>
    <x v="1"/>
    <n v="1564"/>
    <s v="retained_intron"/>
    <s v="DDX41-007"/>
    <m/>
    <s v=""/>
    <n v="0"/>
    <s v="N"/>
    <x v="1"/>
    <x v="1"/>
    <m/>
    <s v="ENSG00000183258"/>
    <e v="#N/A"/>
  </r>
  <r>
    <x v="79"/>
    <x v="910"/>
    <x v="2"/>
    <x v="1"/>
    <n v="1184"/>
    <s v="retained_intron"/>
    <s v="DDX41-005"/>
    <m/>
    <s v=""/>
    <n v="0"/>
    <s v="N"/>
    <x v="1"/>
    <x v="1"/>
    <m/>
    <s v="ENSG00000183258"/>
    <e v="#N/A"/>
  </r>
  <r>
    <x v="79"/>
    <x v="911"/>
    <x v="2"/>
    <x v="1"/>
    <n v="904"/>
    <s v="retained_intron"/>
    <s v="DDX41-016"/>
    <m/>
    <s v=""/>
    <n v="0"/>
    <s v="N"/>
    <x v="1"/>
    <x v="1"/>
    <m/>
    <s v="ENSG00000183258"/>
    <e v="#N/A"/>
  </r>
  <r>
    <x v="79"/>
    <x v="912"/>
    <x v="2"/>
    <x v="1"/>
    <n v="794"/>
    <s v="retained_intron"/>
    <s v="DDX41-018"/>
    <m/>
    <s v=""/>
    <n v="0"/>
    <s v="N"/>
    <x v="1"/>
    <x v="1"/>
    <m/>
    <s v="ENSG00000183258"/>
    <e v="#N/A"/>
  </r>
  <r>
    <x v="79"/>
    <x v="913"/>
    <x v="2"/>
    <x v="1"/>
    <n v="721"/>
    <s v="retained_intron"/>
    <s v="DDX41-011"/>
    <m/>
    <s v=""/>
    <n v="0"/>
    <s v="N"/>
    <x v="1"/>
    <x v="1"/>
    <m/>
    <s v="ENSG00000183258"/>
    <e v="#N/A"/>
  </r>
  <r>
    <x v="79"/>
    <x v="914"/>
    <x v="2"/>
    <x v="1"/>
    <n v="686"/>
    <s v="retained_intron"/>
    <s v="DDX41-015"/>
    <m/>
    <s v=""/>
    <n v="0"/>
    <s v="N"/>
    <x v="1"/>
    <x v="1"/>
    <m/>
    <s v="ENSG00000183258"/>
    <e v="#N/A"/>
  </r>
  <r>
    <x v="79"/>
    <x v="915"/>
    <x v="2"/>
    <x v="1"/>
    <n v="583"/>
    <s v="retained_intron"/>
    <s v="DDX41-014"/>
    <m/>
    <s v=""/>
    <n v="0"/>
    <s v="N"/>
    <x v="1"/>
    <x v="1"/>
    <m/>
    <s v="ENSG00000183258"/>
    <e v="#N/A"/>
  </r>
  <r>
    <x v="79"/>
    <x v="916"/>
    <x v="2"/>
    <x v="1"/>
    <n v="552"/>
    <s v="retained_intron"/>
    <s v="DDX41-012"/>
    <m/>
    <s v=""/>
    <n v="0"/>
    <s v="N"/>
    <x v="1"/>
    <x v="1"/>
    <m/>
    <s v="ENSG00000183258"/>
    <e v="#N/A"/>
  </r>
  <r>
    <x v="80"/>
    <x v="917"/>
    <x v="602"/>
    <x v="191"/>
    <n v="10331"/>
    <s v="protein_coding"/>
    <s v="DICER1-004"/>
    <m/>
    <s v="CCDS9931"/>
    <n v="5769"/>
    <s v="N"/>
    <x v="0"/>
    <x v="191"/>
    <m/>
    <s v="ENSG00000100697"/>
    <e v="#N/A"/>
  </r>
  <r>
    <x v="80"/>
    <x v="918"/>
    <x v="603"/>
    <x v="192"/>
    <n v="10277"/>
    <s v="protein_coding"/>
    <s v="DICER1-001"/>
    <s v="LRG_492t1"/>
    <s v="CCDS9931"/>
    <n v="5769"/>
    <s v="Y"/>
    <x v="0"/>
    <x v="192"/>
    <m/>
    <s v="ENSG00000100697"/>
    <e v="#N/A"/>
  </r>
  <r>
    <x v="80"/>
    <x v="919"/>
    <x v="604"/>
    <x v="193"/>
    <n v="6179"/>
    <s v="protein_coding"/>
    <s v="DICER1-006"/>
    <s v="LRG_492t1"/>
    <s v="CCDS9931"/>
    <n v="5769"/>
    <s v="N"/>
    <x v="0"/>
    <x v="193"/>
    <m/>
    <s v="ENSG00000100697"/>
    <e v="#N/A"/>
  </r>
  <r>
    <x v="80"/>
    <x v="920"/>
    <x v="605"/>
    <x v="194"/>
    <n v="5621"/>
    <s v="protein_coding"/>
    <s v="DICER1-202"/>
    <s v="LRG_492t1"/>
    <s v="CCDS55941"/>
    <n v="5490"/>
    <s v="N"/>
    <x v="0"/>
    <x v="194"/>
    <m/>
    <s v="ENSG00000100697"/>
    <e v="#N/A"/>
  </r>
  <r>
    <x v="80"/>
    <x v="921"/>
    <x v="606"/>
    <x v="1"/>
    <n v="2776"/>
    <s v="protein_coding"/>
    <s v="DICER1-014"/>
    <m/>
    <m/>
    <n v="2463"/>
    <s v="N"/>
    <x v="1"/>
    <x v="1"/>
    <m/>
    <s v="ENSG00000100697"/>
    <e v="#N/A"/>
  </r>
  <r>
    <x v="80"/>
    <x v="922"/>
    <x v="607"/>
    <x v="1"/>
    <n v="1607"/>
    <s v="protein_coding"/>
    <s v="DICER1-008"/>
    <m/>
    <m/>
    <n v="1183"/>
    <s v="N"/>
    <x v="1"/>
    <x v="1"/>
    <m/>
    <s v="ENSG00000100697"/>
    <e v="#N/A"/>
  </r>
  <r>
    <x v="80"/>
    <x v="923"/>
    <x v="608"/>
    <x v="1"/>
    <n v="607"/>
    <s v="protein_coding"/>
    <s v="DICER1-002"/>
    <m/>
    <m/>
    <n v="211"/>
    <s v="N"/>
    <x v="1"/>
    <x v="1"/>
    <m/>
    <s v="ENSG00000100697"/>
    <e v="#N/A"/>
  </r>
  <r>
    <x v="80"/>
    <x v="924"/>
    <x v="609"/>
    <x v="1"/>
    <n v="498"/>
    <s v="protein_coding"/>
    <s v="DICER1-003"/>
    <m/>
    <m/>
    <n v="211"/>
    <s v="N"/>
    <x v="1"/>
    <x v="1"/>
    <m/>
    <s v="ENSG00000100697"/>
    <e v="#N/A"/>
  </r>
  <r>
    <x v="80"/>
    <x v="925"/>
    <x v="2"/>
    <x v="1"/>
    <n v="691"/>
    <s v="processed_transcript"/>
    <s v="DICER1-010"/>
    <m/>
    <m/>
    <n v="0"/>
    <s v="N"/>
    <x v="1"/>
    <x v="1"/>
    <m/>
    <s v="ENSG00000100697"/>
    <e v="#N/A"/>
  </r>
  <r>
    <x v="80"/>
    <x v="926"/>
    <x v="2"/>
    <x v="1"/>
    <n v="591"/>
    <s v="processed_transcript"/>
    <s v="DICER1-009"/>
    <m/>
    <m/>
    <n v="0"/>
    <s v="N"/>
    <x v="1"/>
    <x v="1"/>
    <m/>
    <s v="ENSG00000100697"/>
    <e v="#N/A"/>
  </r>
  <r>
    <x v="80"/>
    <x v="927"/>
    <x v="2"/>
    <x v="1"/>
    <n v="1286"/>
    <s v="retained_intron"/>
    <s v="DICER1-005"/>
    <m/>
    <m/>
    <n v="0"/>
    <s v="N"/>
    <x v="1"/>
    <x v="1"/>
    <m/>
    <s v="ENSG00000100697"/>
    <e v="#N/A"/>
  </r>
  <r>
    <x v="80"/>
    <x v="928"/>
    <x v="2"/>
    <x v="1"/>
    <n v="897"/>
    <s v="retained_intron"/>
    <s v="DICER1-015"/>
    <m/>
    <m/>
    <n v="0"/>
    <s v="N"/>
    <x v="1"/>
    <x v="1"/>
    <m/>
    <s v="ENSG00000100697"/>
    <e v="#N/A"/>
  </r>
  <r>
    <x v="80"/>
    <x v="929"/>
    <x v="2"/>
    <x v="1"/>
    <n v="665"/>
    <s v="retained_intron"/>
    <s v="DICER1-011"/>
    <m/>
    <m/>
    <n v="0"/>
    <s v="N"/>
    <x v="1"/>
    <x v="1"/>
    <m/>
    <s v="ENSG00000100697"/>
    <e v="#N/A"/>
  </r>
  <r>
    <x v="80"/>
    <x v="930"/>
    <x v="2"/>
    <x v="1"/>
    <n v="310"/>
    <s v="retained_intron"/>
    <s v="DICER1-013"/>
    <m/>
    <m/>
    <n v="0"/>
    <s v="N"/>
    <x v="1"/>
    <x v="1"/>
    <m/>
    <s v="ENSG00000100697"/>
    <e v="#N/A"/>
  </r>
  <r>
    <x v="81"/>
    <x v="931"/>
    <x v="610"/>
    <x v="1"/>
    <n v="3633"/>
    <s v="protein_coding"/>
    <s v="DNM2-201"/>
    <m/>
    <m/>
    <n v="2613"/>
    <s v="N"/>
    <x v="1"/>
    <x v="1"/>
    <m/>
    <s v="ENSG00000079805"/>
    <e v="#N/A"/>
  </r>
  <r>
    <x v="81"/>
    <x v="932"/>
    <x v="611"/>
    <x v="195"/>
    <n v="3581"/>
    <s v="protein_coding"/>
    <s v="DNM2-010"/>
    <m/>
    <s v="CCDS45969"/>
    <n v="2613"/>
    <s v="N"/>
    <x v="0"/>
    <x v="195"/>
    <m/>
    <s v="ENSG00000079805"/>
    <e v="#N/A"/>
  </r>
  <r>
    <x v="81"/>
    <x v="933"/>
    <x v="612"/>
    <x v="196"/>
    <n v="3541"/>
    <s v="protein_coding"/>
    <s v="DNM2-001"/>
    <m/>
    <s v="CCDS45968"/>
    <n v="2613"/>
    <s v="Y"/>
    <x v="0"/>
    <x v="196"/>
    <m/>
    <s v="ENSG00000079805"/>
    <e v="#N/A"/>
  </r>
  <r>
    <x v="81"/>
    <x v="934"/>
    <x v="613"/>
    <x v="197"/>
    <n v="2774"/>
    <s v="protein_coding"/>
    <s v="DNM2-006"/>
    <m/>
    <s v="CCDS59351"/>
    <n v="2610"/>
    <s v="N"/>
    <x v="0"/>
    <x v="197"/>
    <m/>
    <s v="ENSG00000079805"/>
    <e v="#N/A"/>
  </r>
  <r>
    <x v="81"/>
    <x v="935"/>
    <x v="614"/>
    <x v="198"/>
    <n v="3588"/>
    <s v="protein_coding"/>
    <s v="DNM2-002"/>
    <m/>
    <s v="CCDS3297"/>
    <n v="2601"/>
    <s v="N"/>
    <x v="0"/>
    <x v="198"/>
    <m/>
    <s v="ENSG00000079805"/>
    <e v="#N/A"/>
  </r>
  <r>
    <x v="81"/>
    <x v="936"/>
    <x v="615"/>
    <x v="199"/>
    <n v="3013"/>
    <s v="protein_coding"/>
    <s v="DNM2-003"/>
    <m/>
    <s v="CCDS3298"/>
    <n v="2601"/>
    <s v="N"/>
    <x v="0"/>
    <x v="199"/>
    <m/>
    <s v="ENSG00000079805"/>
    <e v="#N/A"/>
  </r>
  <r>
    <x v="81"/>
    <x v="937"/>
    <x v="616"/>
    <x v="1"/>
    <n v="868"/>
    <s v="protein_coding"/>
    <s v="DNM2-022"/>
    <m/>
    <m/>
    <n v="868"/>
    <s v="N"/>
    <x v="1"/>
    <x v="1"/>
    <m/>
    <s v="ENSG00000079805"/>
    <e v="#N/A"/>
  </r>
  <r>
    <x v="81"/>
    <x v="938"/>
    <x v="617"/>
    <x v="1"/>
    <n v="538"/>
    <s v="protein_coding"/>
    <s v="DNM2-024"/>
    <m/>
    <m/>
    <n v="510"/>
    <s v="N"/>
    <x v="1"/>
    <x v="1"/>
    <m/>
    <s v="ENSG00000079805"/>
    <e v="#N/A"/>
  </r>
  <r>
    <x v="81"/>
    <x v="939"/>
    <x v="618"/>
    <x v="1"/>
    <n v="565"/>
    <s v="protein_coding"/>
    <s v="DNM2-023"/>
    <m/>
    <m/>
    <n v="413"/>
    <s v="N"/>
    <x v="1"/>
    <x v="1"/>
    <m/>
    <s v="ENSG00000079805"/>
    <e v="#N/A"/>
  </r>
  <r>
    <x v="81"/>
    <x v="940"/>
    <x v="619"/>
    <x v="1"/>
    <n v="551"/>
    <s v="protein_coding"/>
    <s v="DNM2-012"/>
    <m/>
    <m/>
    <n v="152"/>
    <s v="N"/>
    <x v="1"/>
    <x v="1"/>
    <m/>
    <s v="ENSG00000079805"/>
    <e v="#N/A"/>
  </r>
  <r>
    <x v="81"/>
    <x v="941"/>
    <x v="2"/>
    <x v="1"/>
    <n v="597"/>
    <s v="processed_transcript"/>
    <s v="DNM2-016"/>
    <m/>
    <s v=""/>
    <n v="0"/>
    <s v="N"/>
    <x v="1"/>
    <x v="1"/>
    <m/>
    <s v="ENSG00000079805"/>
    <e v="#N/A"/>
  </r>
  <r>
    <x v="81"/>
    <x v="942"/>
    <x v="2"/>
    <x v="1"/>
    <n v="576"/>
    <s v="processed_transcript"/>
    <s v="DNM2-017"/>
    <m/>
    <s v=""/>
    <n v="0"/>
    <s v="N"/>
    <x v="1"/>
    <x v="1"/>
    <m/>
    <s v="ENSG00000079805"/>
    <e v="#N/A"/>
  </r>
  <r>
    <x v="81"/>
    <x v="943"/>
    <x v="2"/>
    <x v="1"/>
    <n v="573"/>
    <s v="processed_transcript"/>
    <s v="DNM2-015"/>
    <m/>
    <s v=""/>
    <n v="0"/>
    <s v="N"/>
    <x v="1"/>
    <x v="1"/>
    <m/>
    <s v="ENSG00000079805"/>
    <e v="#N/A"/>
  </r>
  <r>
    <x v="81"/>
    <x v="944"/>
    <x v="2"/>
    <x v="1"/>
    <n v="547"/>
    <s v="processed_transcript"/>
    <s v="DNM2-014"/>
    <m/>
    <s v=""/>
    <n v="0"/>
    <s v="N"/>
    <x v="1"/>
    <x v="1"/>
    <m/>
    <s v="ENSG00000079805"/>
    <e v="#N/A"/>
  </r>
  <r>
    <x v="81"/>
    <x v="945"/>
    <x v="2"/>
    <x v="1"/>
    <n v="536"/>
    <s v="processed_transcript"/>
    <s v="DNM2-013"/>
    <m/>
    <s v=""/>
    <n v="0"/>
    <s v="N"/>
    <x v="1"/>
    <x v="1"/>
    <m/>
    <s v="ENSG00000079805"/>
    <e v="#N/A"/>
  </r>
  <r>
    <x v="81"/>
    <x v="946"/>
    <x v="2"/>
    <x v="1"/>
    <n v="530"/>
    <s v="processed_transcript"/>
    <s v="DNM2-018"/>
    <m/>
    <s v=""/>
    <n v="0"/>
    <s v="N"/>
    <x v="1"/>
    <x v="1"/>
    <m/>
    <s v="ENSG00000079805"/>
    <e v="#N/A"/>
  </r>
  <r>
    <x v="81"/>
    <x v="947"/>
    <x v="2"/>
    <x v="1"/>
    <n v="5651"/>
    <s v="retained_intron"/>
    <s v="DNM2-008"/>
    <m/>
    <s v=""/>
    <n v="0"/>
    <s v="N"/>
    <x v="1"/>
    <x v="1"/>
    <m/>
    <s v="ENSG00000079805"/>
    <e v="#N/A"/>
  </r>
  <r>
    <x v="81"/>
    <x v="948"/>
    <x v="2"/>
    <x v="1"/>
    <n v="4299"/>
    <s v="retained_intron"/>
    <s v="DNM2-009"/>
    <m/>
    <s v=""/>
    <n v="0"/>
    <s v="N"/>
    <x v="1"/>
    <x v="1"/>
    <m/>
    <s v="ENSG00000079805"/>
    <e v="#N/A"/>
  </r>
  <r>
    <x v="81"/>
    <x v="949"/>
    <x v="2"/>
    <x v="1"/>
    <n v="2507"/>
    <s v="retained_intron"/>
    <s v="DNM2-007"/>
    <m/>
    <s v=""/>
    <n v="0"/>
    <s v="N"/>
    <x v="1"/>
    <x v="1"/>
    <m/>
    <s v="ENSG00000079805"/>
    <e v="#N/A"/>
  </r>
  <r>
    <x v="81"/>
    <x v="950"/>
    <x v="2"/>
    <x v="1"/>
    <n v="863"/>
    <s v="retained_intron"/>
    <s v="DNM2-019"/>
    <m/>
    <s v=""/>
    <n v="0"/>
    <s v="N"/>
    <x v="1"/>
    <x v="1"/>
    <m/>
    <s v="ENSG00000079805"/>
    <e v="#N/A"/>
  </r>
  <r>
    <x v="81"/>
    <x v="951"/>
    <x v="2"/>
    <x v="1"/>
    <n v="561"/>
    <s v="retained_intron"/>
    <s v="DNM2-020"/>
    <m/>
    <s v=""/>
    <n v="0"/>
    <s v="N"/>
    <x v="1"/>
    <x v="1"/>
    <m/>
    <s v="ENSG00000079805"/>
    <e v="#N/A"/>
  </r>
  <r>
    <x v="81"/>
    <x v="952"/>
    <x v="2"/>
    <x v="1"/>
    <n v="498"/>
    <s v="retained_intron"/>
    <s v="DNM2-021"/>
    <m/>
    <s v=""/>
    <n v="0"/>
    <s v="N"/>
    <x v="1"/>
    <x v="1"/>
    <m/>
    <s v="ENSG00000079805"/>
    <e v="#N/A"/>
  </r>
  <r>
    <x v="81"/>
    <x v="953"/>
    <x v="2"/>
    <x v="1"/>
    <n v="312"/>
    <s v="retained_intron"/>
    <s v="DNM2-011"/>
    <m/>
    <s v=""/>
    <n v="0"/>
    <s v="N"/>
    <x v="1"/>
    <x v="1"/>
    <m/>
    <s v="ENSG00000079805"/>
    <e v="#N/A"/>
  </r>
  <r>
    <x v="82"/>
    <x v="954"/>
    <x v="620"/>
    <x v="200"/>
    <n v="5206"/>
    <s v="protein_coding"/>
    <s v="DNMT1-002"/>
    <s v="LRG_362t1"/>
    <s v="CCDS45958"/>
    <n v="4899"/>
    <s v="N"/>
    <x v="0"/>
    <x v="200"/>
    <m/>
    <s v="ENSG00000130816"/>
    <e v="#N/A"/>
  </r>
  <r>
    <x v="82"/>
    <x v="955"/>
    <x v="621"/>
    <x v="201"/>
    <n v="5408"/>
    <s v="protein_coding"/>
    <s v="DNMT1-001"/>
    <m/>
    <s v="CCDS12228"/>
    <n v="4851"/>
    <s v="Y"/>
    <x v="0"/>
    <x v="201"/>
    <m/>
    <s v="ENSG00000130816"/>
    <e v="#N/A"/>
  </r>
  <r>
    <x v="82"/>
    <x v="956"/>
    <x v="622"/>
    <x v="1"/>
    <n v="1775"/>
    <s v="nonsense_mediated_decay"/>
    <s v="DNMT1-008"/>
    <m/>
    <s v=""/>
    <n v="1169"/>
    <s v="N"/>
    <x v="1"/>
    <x v="1"/>
    <m/>
    <s v="ENSG00000130816"/>
    <e v="#N/A"/>
  </r>
  <r>
    <x v="82"/>
    <x v="957"/>
    <x v="623"/>
    <x v="1"/>
    <n v="973"/>
    <s v="protein_coding"/>
    <s v="DNMT1-009"/>
    <m/>
    <m/>
    <n v="765"/>
    <s v="N"/>
    <x v="1"/>
    <x v="1"/>
    <m/>
    <s v="ENSG00000130816"/>
    <e v="#N/A"/>
  </r>
  <r>
    <x v="82"/>
    <x v="958"/>
    <x v="624"/>
    <x v="1"/>
    <n v="841"/>
    <s v="protein_coding"/>
    <s v="DNMT1-012"/>
    <m/>
    <m/>
    <n v="357"/>
    <s v="N"/>
    <x v="1"/>
    <x v="1"/>
    <m/>
    <s v="ENSG00000130816"/>
    <e v="#N/A"/>
  </r>
  <r>
    <x v="82"/>
    <x v="959"/>
    <x v="625"/>
    <x v="1"/>
    <n v="636"/>
    <s v="protein_coding"/>
    <s v="DNMT1-011"/>
    <m/>
    <m/>
    <n v="283"/>
    <s v="N"/>
    <x v="1"/>
    <x v="1"/>
    <m/>
    <s v="ENSG00000130816"/>
    <e v="#N/A"/>
  </r>
  <r>
    <x v="82"/>
    <x v="960"/>
    <x v="626"/>
    <x v="1"/>
    <n v="5215"/>
    <s v="nonsense_mediated_decay"/>
    <s v="DNMT1-006"/>
    <m/>
    <s v=""/>
    <n v="270"/>
    <s v="N"/>
    <x v="1"/>
    <x v="1"/>
    <m/>
    <s v="ENSG00000130816"/>
    <e v="#N/A"/>
  </r>
  <r>
    <x v="82"/>
    <x v="961"/>
    <x v="627"/>
    <x v="1"/>
    <n v="231"/>
    <s v="protein_coding"/>
    <s v="DNMT1-005"/>
    <m/>
    <m/>
    <n v="231"/>
    <s v="N"/>
    <x v="1"/>
    <x v="1"/>
    <m/>
    <s v="ENSG00000130816"/>
    <e v="#N/A"/>
  </r>
  <r>
    <x v="82"/>
    <x v="962"/>
    <x v="628"/>
    <x v="1"/>
    <n v="591"/>
    <s v="protein_coding"/>
    <s v="DNMT1-013"/>
    <m/>
    <m/>
    <n v="214"/>
    <s v="N"/>
    <x v="1"/>
    <x v="1"/>
    <m/>
    <s v="ENSG00000130816"/>
    <e v="#N/A"/>
  </r>
  <r>
    <x v="82"/>
    <x v="963"/>
    <x v="629"/>
    <x v="1"/>
    <n v="672"/>
    <s v="nonsense_mediated_decay"/>
    <s v="DNMT1-019"/>
    <m/>
    <s v=""/>
    <n v="166"/>
    <s v="N"/>
    <x v="1"/>
    <x v="1"/>
    <m/>
    <s v="ENSG00000130816"/>
    <e v="#N/A"/>
  </r>
  <r>
    <x v="82"/>
    <x v="964"/>
    <x v="630"/>
    <x v="1"/>
    <n v="711"/>
    <s v="nonsense_mediated_decay"/>
    <s v="DNMT1-015"/>
    <m/>
    <s v=""/>
    <n v="123"/>
    <s v="N"/>
    <x v="1"/>
    <x v="1"/>
    <m/>
    <s v="ENSG00000130816"/>
    <e v="#N/A"/>
  </r>
  <r>
    <x v="82"/>
    <x v="965"/>
    <x v="631"/>
    <x v="1"/>
    <n v="583"/>
    <s v="protein_coding"/>
    <s v="DNMT1-010"/>
    <m/>
    <m/>
    <n v="77"/>
    <s v="N"/>
    <x v="1"/>
    <x v="1"/>
    <m/>
    <s v="ENSG00000130816"/>
    <e v="#N/A"/>
  </r>
  <r>
    <x v="82"/>
    <x v="966"/>
    <x v="2"/>
    <x v="1"/>
    <n v="559"/>
    <s v="processed_transcript"/>
    <s v="DNMT1-029"/>
    <m/>
    <s v=""/>
    <n v="0"/>
    <s v="N"/>
    <x v="1"/>
    <x v="1"/>
    <m/>
    <s v="ENSG00000130816"/>
    <e v="#N/A"/>
  </r>
  <r>
    <x v="82"/>
    <x v="967"/>
    <x v="2"/>
    <x v="1"/>
    <n v="534"/>
    <s v="processed_transcript"/>
    <s v="DNMT1-021"/>
    <m/>
    <s v=""/>
    <n v="0"/>
    <s v="N"/>
    <x v="1"/>
    <x v="1"/>
    <m/>
    <s v="ENSG00000130816"/>
    <e v="#N/A"/>
  </r>
  <r>
    <x v="82"/>
    <x v="968"/>
    <x v="2"/>
    <x v="1"/>
    <n v="521"/>
    <s v="processed_transcript"/>
    <s v="DNMT1-028"/>
    <m/>
    <s v=""/>
    <n v="0"/>
    <s v="N"/>
    <x v="1"/>
    <x v="1"/>
    <m/>
    <s v="ENSG00000130816"/>
    <e v="#N/A"/>
  </r>
  <r>
    <x v="82"/>
    <x v="969"/>
    <x v="2"/>
    <x v="1"/>
    <n v="489"/>
    <s v="processed_transcript"/>
    <s v="DNMT1-014"/>
    <m/>
    <s v=""/>
    <n v="0"/>
    <s v="N"/>
    <x v="1"/>
    <x v="1"/>
    <m/>
    <s v="ENSG00000130816"/>
    <e v="#N/A"/>
  </r>
  <r>
    <x v="82"/>
    <x v="970"/>
    <x v="2"/>
    <x v="1"/>
    <n v="3094"/>
    <s v="retained_intron"/>
    <s v="DNMT1-004"/>
    <m/>
    <s v=""/>
    <n v="0"/>
    <s v="N"/>
    <x v="1"/>
    <x v="1"/>
    <m/>
    <s v="ENSG00000130816"/>
    <e v="#N/A"/>
  </r>
  <r>
    <x v="82"/>
    <x v="971"/>
    <x v="2"/>
    <x v="1"/>
    <n v="911"/>
    <s v="retained_intron"/>
    <s v="DNMT1-018"/>
    <m/>
    <s v=""/>
    <n v="0"/>
    <s v="N"/>
    <x v="1"/>
    <x v="1"/>
    <m/>
    <s v="ENSG00000130816"/>
    <e v="#N/A"/>
  </r>
  <r>
    <x v="82"/>
    <x v="972"/>
    <x v="2"/>
    <x v="1"/>
    <n v="809"/>
    <s v="retained_intron"/>
    <s v="DNMT1-026"/>
    <m/>
    <s v=""/>
    <n v="0"/>
    <s v="N"/>
    <x v="1"/>
    <x v="1"/>
    <m/>
    <s v="ENSG00000130816"/>
    <e v="#N/A"/>
  </r>
  <r>
    <x v="82"/>
    <x v="973"/>
    <x v="2"/>
    <x v="1"/>
    <n v="714"/>
    <s v="retained_intron"/>
    <s v="DNMT1-020"/>
    <m/>
    <s v=""/>
    <n v="0"/>
    <s v="N"/>
    <x v="1"/>
    <x v="1"/>
    <m/>
    <s v="ENSG00000130816"/>
    <e v="#N/A"/>
  </r>
  <r>
    <x v="82"/>
    <x v="974"/>
    <x v="2"/>
    <x v="1"/>
    <n v="672"/>
    <s v="retained_intron"/>
    <s v="DNMT1-024"/>
    <m/>
    <s v=""/>
    <n v="0"/>
    <s v="N"/>
    <x v="1"/>
    <x v="1"/>
    <m/>
    <s v="ENSG00000130816"/>
    <e v="#N/A"/>
  </r>
  <r>
    <x v="82"/>
    <x v="975"/>
    <x v="2"/>
    <x v="1"/>
    <n v="603"/>
    <s v="retained_intron"/>
    <s v="DNMT1-016"/>
    <m/>
    <s v=""/>
    <n v="0"/>
    <s v="N"/>
    <x v="1"/>
    <x v="1"/>
    <m/>
    <s v="ENSG00000130816"/>
    <e v="#N/A"/>
  </r>
  <r>
    <x v="82"/>
    <x v="976"/>
    <x v="2"/>
    <x v="1"/>
    <n v="575"/>
    <s v="retained_intron"/>
    <s v="DNMT1-027"/>
    <m/>
    <s v=""/>
    <n v="0"/>
    <s v="N"/>
    <x v="1"/>
    <x v="1"/>
    <m/>
    <s v="ENSG00000130816"/>
    <e v="#N/A"/>
  </r>
  <r>
    <x v="82"/>
    <x v="977"/>
    <x v="2"/>
    <x v="1"/>
    <n v="563"/>
    <s v="retained_intron"/>
    <s v="DNMT1-025"/>
    <m/>
    <s v=""/>
    <n v="0"/>
    <s v="N"/>
    <x v="1"/>
    <x v="1"/>
    <m/>
    <s v="ENSG00000130816"/>
    <e v="#N/A"/>
  </r>
  <r>
    <x v="82"/>
    <x v="978"/>
    <x v="2"/>
    <x v="1"/>
    <n v="550"/>
    <s v="retained_intron"/>
    <s v="DNMT1-022"/>
    <m/>
    <s v=""/>
    <n v="0"/>
    <s v="N"/>
    <x v="1"/>
    <x v="1"/>
    <m/>
    <s v="ENSG00000130816"/>
    <e v="#N/A"/>
  </r>
  <r>
    <x v="82"/>
    <x v="979"/>
    <x v="2"/>
    <x v="1"/>
    <n v="529"/>
    <s v="retained_intron"/>
    <s v="DNMT1-017"/>
    <m/>
    <s v=""/>
    <n v="0"/>
    <s v="N"/>
    <x v="1"/>
    <x v="1"/>
    <m/>
    <s v="ENSG00000130816"/>
    <e v="#N/A"/>
  </r>
  <r>
    <x v="82"/>
    <x v="980"/>
    <x v="2"/>
    <x v="1"/>
    <n v="513"/>
    <s v="retained_intron"/>
    <s v="DNMT1-023"/>
    <m/>
    <s v=""/>
    <n v="0"/>
    <s v="N"/>
    <x v="1"/>
    <x v="1"/>
    <m/>
    <s v="ENSG00000130816"/>
    <e v="#N/A"/>
  </r>
  <r>
    <x v="82"/>
    <x v="981"/>
    <x v="2"/>
    <x v="1"/>
    <n v="341"/>
    <s v="retained_intron"/>
    <s v="DNMT1-007"/>
    <m/>
    <s v=""/>
    <n v="0"/>
    <s v="N"/>
    <x v="1"/>
    <x v="1"/>
    <m/>
    <s v="ENSG00000130816"/>
    <e v="#N/A"/>
  </r>
  <r>
    <x v="83"/>
    <x v="982"/>
    <x v="632"/>
    <x v="202"/>
    <n v="4380"/>
    <s v="protein_coding"/>
    <s v="DNMT3A-001"/>
    <m/>
    <s v="CCDS33157"/>
    <n v="2739"/>
    <s v="N"/>
    <x v="0"/>
    <x v="202"/>
    <m/>
    <s v="ENSG00000119772"/>
    <e v="#N/A"/>
  </r>
  <r>
    <x v="83"/>
    <x v="983"/>
    <x v="633"/>
    <x v="203"/>
    <n v="4279"/>
    <s v="protein_coding"/>
    <s v="DNMT3A-011"/>
    <m/>
    <s v="CCDS33157"/>
    <n v="2739"/>
    <s v="Y"/>
    <x v="0"/>
    <x v="203"/>
    <m/>
    <s v="ENSG00000119772"/>
    <e v="#N/A"/>
  </r>
  <r>
    <x v="83"/>
    <x v="984"/>
    <x v="634"/>
    <x v="1"/>
    <n v="4477"/>
    <s v="nonsense_mediated_decay"/>
    <s v="DNMT3A-010"/>
    <m/>
    <s v=""/>
    <n v="2346"/>
    <s v="N"/>
    <x v="1"/>
    <x v="1"/>
    <m/>
    <s v="ENSG00000119772"/>
    <e v="#N/A"/>
  </r>
  <r>
    <x v="83"/>
    <x v="985"/>
    <x v="635"/>
    <x v="204"/>
    <n v="3589"/>
    <s v="protein_coding"/>
    <s v="DNMT3A-002"/>
    <m/>
    <s v="CCDS1718"/>
    <n v="2172"/>
    <s v="N"/>
    <x v="0"/>
    <x v="204"/>
    <m/>
    <s v="ENSG00000119772"/>
    <e v="#N/A"/>
  </r>
  <r>
    <x v="83"/>
    <x v="986"/>
    <x v="636"/>
    <x v="1"/>
    <n v="2300"/>
    <s v="protein_coding"/>
    <s v="DNMT3A-013"/>
    <m/>
    <m/>
    <n v="2070"/>
    <s v="N"/>
    <x v="1"/>
    <x v="1"/>
    <m/>
    <s v="ENSG00000119772"/>
    <e v="#N/A"/>
  </r>
  <r>
    <x v="83"/>
    <x v="987"/>
    <x v="637"/>
    <x v="205"/>
    <n v="1775"/>
    <s v="protein_coding"/>
    <s v="DNMT3A-012"/>
    <m/>
    <s v="CCDS46232"/>
    <n v="501"/>
    <s v="N"/>
    <x v="0"/>
    <x v="205"/>
    <m/>
    <s v="ENSG00000119772"/>
    <e v="#N/A"/>
  </r>
  <r>
    <x v="83"/>
    <x v="988"/>
    <x v="2"/>
    <x v="1"/>
    <n v="847"/>
    <s v="processed_transcript"/>
    <s v="DNMT3A-008"/>
    <m/>
    <s v=""/>
    <n v="0"/>
    <s v="N"/>
    <x v="1"/>
    <x v="1"/>
    <m/>
    <s v="ENSG00000119772"/>
    <e v="#N/A"/>
  </r>
  <r>
    <x v="83"/>
    <x v="989"/>
    <x v="2"/>
    <x v="1"/>
    <n v="656"/>
    <s v="processed_transcript"/>
    <s v="DNMT3A-017"/>
    <m/>
    <s v=""/>
    <n v="0"/>
    <s v="N"/>
    <x v="1"/>
    <x v="1"/>
    <m/>
    <s v="ENSG00000119772"/>
    <e v="#N/A"/>
  </r>
  <r>
    <x v="83"/>
    <x v="990"/>
    <x v="2"/>
    <x v="1"/>
    <n v="589"/>
    <s v="processed_transcript"/>
    <s v="DNMT3A-003"/>
    <m/>
    <s v=""/>
    <n v="0"/>
    <s v="N"/>
    <x v="1"/>
    <x v="1"/>
    <m/>
    <s v="ENSG00000119772"/>
    <e v="#N/A"/>
  </r>
  <r>
    <x v="83"/>
    <x v="991"/>
    <x v="2"/>
    <x v="1"/>
    <n v="581"/>
    <s v="processed_transcript"/>
    <s v="DNMT3A-006"/>
    <m/>
    <s v=""/>
    <n v="0"/>
    <s v="N"/>
    <x v="1"/>
    <x v="1"/>
    <m/>
    <s v="ENSG00000119772"/>
    <e v="#N/A"/>
  </r>
  <r>
    <x v="83"/>
    <x v="992"/>
    <x v="2"/>
    <x v="1"/>
    <n v="519"/>
    <s v="processed_transcript"/>
    <s v="DNMT3A-015"/>
    <m/>
    <s v=""/>
    <n v="0"/>
    <s v="N"/>
    <x v="1"/>
    <x v="1"/>
    <m/>
    <s v="ENSG00000119772"/>
    <e v="#N/A"/>
  </r>
  <r>
    <x v="83"/>
    <x v="993"/>
    <x v="2"/>
    <x v="1"/>
    <n v="472"/>
    <s v="processed_transcript"/>
    <s v="DNMT3A-009"/>
    <m/>
    <s v=""/>
    <n v="0"/>
    <s v="N"/>
    <x v="1"/>
    <x v="1"/>
    <m/>
    <s v="ENSG00000119772"/>
    <e v="#N/A"/>
  </r>
  <r>
    <x v="83"/>
    <x v="994"/>
    <x v="2"/>
    <x v="1"/>
    <n v="840"/>
    <s v="retained_intron"/>
    <s v="DNMT3A-004"/>
    <m/>
    <s v=""/>
    <n v="0"/>
    <s v="N"/>
    <x v="1"/>
    <x v="1"/>
    <m/>
    <s v="ENSG00000119772"/>
    <e v="#N/A"/>
  </r>
  <r>
    <x v="83"/>
    <x v="995"/>
    <x v="2"/>
    <x v="1"/>
    <n v="812"/>
    <s v="retained_intron"/>
    <s v="DNMT3A-007"/>
    <m/>
    <s v=""/>
    <n v="0"/>
    <s v="N"/>
    <x v="1"/>
    <x v="1"/>
    <m/>
    <s v="ENSG00000119772"/>
    <e v="#N/A"/>
  </r>
  <r>
    <x v="83"/>
    <x v="996"/>
    <x v="2"/>
    <x v="1"/>
    <n v="619"/>
    <s v="retained_intron"/>
    <s v="DNMT3A-005"/>
    <m/>
    <s v=""/>
    <n v="0"/>
    <s v="N"/>
    <x v="1"/>
    <x v="1"/>
    <m/>
    <s v="ENSG00000119772"/>
    <e v="#N/A"/>
  </r>
  <r>
    <x v="84"/>
    <x v="997"/>
    <x v="638"/>
    <x v="206"/>
    <n v="7436"/>
    <s v="protein_coding"/>
    <s v="DOT1L-001"/>
    <m/>
    <s v="CCDS42460"/>
    <n v="4614"/>
    <s v="Y"/>
    <x v="0"/>
    <x v="206"/>
    <m/>
    <s v="ENSG00000104885"/>
    <e v="#N/A"/>
  </r>
  <r>
    <x v="84"/>
    <x v="998"/>
    <x v="639"/>
    <x v="1"/>
    <n v="2906"/>
    <s v="protein_coding"/>
    <s v="DOT1L-008"/>
    <m/>
    <m/>
    <n v="1962"/>
    <s v="N"/>
    <x v="1"/>
    <x v="1"/>
    <m/>
    <s v="ENSG00000104885"/>
    <e v="#N/A"/>
  </r>
  <r>
    <x v="84"/>
    <x v="999"/>
    <x v="640"/>
    <x v="1"/>
    <n v="624"/>
    <s v="protein_coding"/>
    <s v="DOT1L-003"/>
    <m/>
    <m/>
    <n v="624"/>
    <s v="N"/>
    <x v="1"/>
    <x v="1"/>
    <m/>
    <s v="ENSG00000104885"/>
    <e v="#N/A"/>
  </r>
  <r>
    <x v="84"/>
    <x v="1000"/>
    <x v="641"/>
    <x v="1"/>
    <n v="725"/>
    <s v="protein_coding"/>
    <s v="DOT1L-009"/>
    <m/>
    <m/>
    <n v="429"/>
    <s v="N"/>
    <x v="1"/>
    <x v="1"/>
    <m/>
    <s v="ENSG00000104885"/>
    <e v="#N/A"/>
  </r>
  <r>
    <x v="84"/>
    <x v="1001"/>
    <x v="642"/>
    <x v="1"/>
    <n v="376"/>
    <s v="protein_coding"/>
    <s v="DOT1L-007"/>
    <m/>
    <m/>
    <n v="376"/>
    <s v="N"/>
    <x v="1"/>
    <x v="1"/>
    <m/>
    <s v="ENSG00000104885"/>
    <e v="#N/A"/>
  </r>
  <r>
    <x v="84"/>
    <x v="1002"/>
    <x v="2"/>
    <x v="1"/>
    <n v="576"/>
    <s v="processed_transcript"/>
    <s v="DOT1L-012"/>
    <m/>
    <m/>
    <n v="0"/>
    <s v="N"/>
    <x v="1"/>
    <x v="1"/>
    <m/>
    <s v="ENSG00000104885"/>
    <e v="#N/A"/>
  </r>
  <r>
    <x v="84"/>
    <x v="1003"/>
    <x v="2"/>
    <x v="1"/>
    <n v="567"/>
    <s v="processed_transcript"/>
    <s v="DOT1L-010"/>
    <m/>
    <m/>
    <n v="0"/>
    <s v="N"/>
    <x v="1"/>
    <x v="1"/>
    <m/>
    <s v="ENSG00000104885"/>
    <e v="#N/A"/>
  </r>
  <r>
    <x v="84"/>
    <x v="1004"/>
    <x v="2"/>
    <x v="1"/>
    <n v="3658"/>
    <s v="retained_intron"/>
    <s v="DOT1L-002"/>
    <m/>
    <m/>
    <n v="0"/>
    <s v="N"/>
    <x v="1"/>
    <x v="1"/>
    <m/>
    <s v="ENSG00000104885"/>
    <e v="#N/A"/>
  </r>
  <r>
    <x v="84"/>
    <x v="1005"/>
    <x v="2"/>
    <x v="1"/>
    <n v="638"/>
    <s v="retained_intron"/>
    <s v="DOT1L-004"/>
    <m/>
    <m/>
    <n v="0"/>
    <s v="N"/>
    <x v="1"/>
    <x v="1"/>
    <m/>
    <s v="ENSG00000104885"/>
    <e v="#N/A"/>
  </r>
  <r>
    <x v="84"/>
    <x v="1006"/>
    <x v="2"/>
    <x v="1"/>
    <n v="393"/>
    <s v="retained_intron"/>
    <s v="DOT1L-006"/>
    <m/>
    <m/>
    <n v="0"/>
    <s v="N"/>
    <x v="1"/>
    <x v="1"/>
    <m/>
    <s v="ENSG00000104885"/>
    <e v="#N/A"/>
  </r>
  <r>
    <x v="84"/>
    <x v="1007"/>
    <x v="2"/>
    <x v="1"/>
    <n v="360"/>
    <s v="retained_intron"/>
    <s v="DOT1L-005"/>
    <m/>
    <m/>
    <n v="0"/>
    <s v="N"/>
    <x v="1"/>
    <x v="1"/>
    <m/>
    <s v="ENSG00000104885"/>
    <e v="#N/A"/>
  </r>
  <r>
    <x v="85"/>
    <x v="1008"/>
    <x v="643"/>
    <x v="207"/>
    <n v="1696"/>
    <s v="protein_coding"/>
    <s v="EED-014"/>
    <m/>
    <m/>
    <n v="1401"/>
    <s v="Y"/>
    <x v="0"/>
    <x v="207"/>
    <m/>
    <s v="ENSG00000074266"/>
    <e v="#N/A"/>
  </r>
  <r>
    <x v="85"/>
    <x v="1009"/>
    <x v="644"/>
    <x v="208"/>
    <n v="2223"/>
    <s v="protein_coding"/>
    <s v="EED-001"/>
    <m/>
    <s v="CCDS8273"/>
    <n v="1326"/>
    <s v="N"/>
    <x v="0"/>
    <x v="208"/>
    <m/>
    <s v="ENSG00000074266"/>
    <e v="#N/A"/>
  </r>
  <r>
    <x v="85"/>
    <x v="1010"/>
    <x v="645"/>
    <x v="209"/>
    <n v="2033"/>
    <s v="protein_coding"/>
    <s v="EED-003"/>
    <m/>
    <s v="CCDS8274"/>
    <n v="1203"/>
    <s v="N"/>
    <x v="0"/>
    <x v="209"/>
    <m/>
    <s v="ENSG00000074266"/>
    <e v="#N/A"/>
  </r>
  <r>
    <x v="85"/>
    <x v="1011"/>
    <x v="646"/>
    <x v="210"/>
    <n v="1745"/>
    <s v="protein_coding"/>
    <s v="EED-002"/>
    <m/>
    <m/>
    <n v="1086"/>
    <s v="N"/>
    <x v="0"/>
    <x v="210"/>
    <m/>
    <s v="ENSG00000074266"/>
    <e v="#N/A"/>
  </r>
  <r>
    <x v="85"/>
    <x v="1012"/>
    <x v="647"/>
    <x v="1"/>
    <n v="713"/>
    <s v="protein_coding"/>
    <s v="EED-006"/>
    <m/>
    <m/>
    <n v="347"/>
    <s v="N"/>
    <x v="1"/>
    <x v="1"/>
    <m/>
    <s v="ENSG00000074266"/>
    <e v="#N/A"/>
  </r>
  <r>
    <x v="85"/>
    <x v="1013"/>
    <x v="648"/>
    <x v="1"/>
    <n v="1422"/>
    <s v="protein_coding"/>
    <s v="EED-009"/>
    <m/>
    <m/>
    <n v="321"/>
    <s v="N"/>
    <x v="1"/>
    <x v="1"/>
    <m/>
    <s v="ENSG00000074266"/>
    <e v="#N/A"/>
  </r>
  <r>
    <x v="85"/>
    <x v="1014"/>
    <x v="2"/>
    <x v="1"/>
    <n v="2767"/>
    <s v="retained_intron"/>
    <s v="EED-007"/>
    <m/>
    <s v=""/>
    <n v="0"/>
    <s v="N"/>
    <x v="1"/>
    <x v="1"/>
    <m/>
    <s v="ENSG00000074266"/>
    <e v="#N/A"/>
  </r>
  <r>
    <x v="85"/>
    <x v="1015"/>
    <x v="2"/>
    <x v="1"/>
    <n v="1484"/>
    <s v="retained_intron"/>
    <s v="EED-004"/>
    <m/>
    <s v=""/>
    <n v="0"/>
    <s v="N"/>
    <x v="1"/>
    <x v="1"/>
    <m/>
    <s v="ENSG00000074266"/>
    <e v="#N/A"/>
  </r>
  <r>
    <x v="85"/>
    <x v="1016"/>
    <x v="2"/>
    <x v="1"/>
    <n v="1235"/>
    <s v="retained_intron"/>
    <s v="EED-011"/>
    <m/>
    <s v=""/>
    <n v="0"/>
    <s v="N"/>
    <x v="1"/>
    <x v="1"/>
    <m/>
    <s v="ENSG00000074266"/>
    <e v="#N/A"/>
  </r>
  <r>
    <x v="85"/>
    <x v="1017"/>
    <x v="2"/>
    <x v="1"/>
    <n v="1155"/>
    <s v="retained_intron"/>
    <s v="EED-008"/>
    <m/>
    <s v=""/>
    <n v="0"/>
    <s v="N"/>
    <x v="1"/>
    <x v="1"/>
    <m/>
    <s v="ENSG00000074266"/>
    <e v="#N/A"/>
  </r>
  <r>
    <x v="85"/>
    <x v="1018"/>
    <x v="2"/>
    <x v="1"/>
    <n v="528"/>
    <s v="retained_intron"/>
    <s v="EED-010"/>
    <m/>
    <s v=""/>
    <n v="0"/>
    <s v="N"/>
    <x v="1"/>
    <x v="1"/>
    <m/>
    <s v="ENSG00000074266"/>
    <e v="#N/A"/>
  </r>
  <r>
    <x v="86"/>
    <x v="1019"/>
    <x v="649"/>
    <x v="211"/>
    <n v="9821"/>
    <s v="protein_coding"/>
    <s v="EGFR-001"/>
    <s v="LRG_304t1"/>
    <s v="CCDS5514"/>
    <n v="3633"/>
    <s v="Y"/>
    <x v="0"/>
    <x v="211"/>
    <m/>
    <s v="ENSG00000146648"/>
    <e v="#N/A"/>
  </r>
  <r>
    <x v="86"/>
    <x v="1020"/>
    <x v="650"/>
    <x v="1"/>
    <n v="3938"/>
    <s v="protein_coding"/>
    <s v="EGFR-202"/>
    <m/>
    <m/>
    <n v="3474"/>
    <s v="N"/>
    <x v="1"/>
    <x v="1"/>
    <m/>
    <s v="ENSG00000146648"/>
    <e v="#N/A"/>
  </r>
  <r>
    <x v="86"/>
    <x v="1021"/>
    <x v="651"/>
    <x v="1"/>
    <n v="3844"/>
    <s v="protein_coding"/>
    <s v="EGFR-004"/>
    <m/>
    <m/>
    <n v="3276"/>
    <s v="N"/>
    <x v="1"/>
    <x v="1"/>
    <m/>
    <s v="ENSG00000146648"/>
    <e v="#N/A"/>
  </r>
  <r>
    <x v="86"/>
    <x v="1022"/>
    <x v="652"/>
    <x v="212"/>
    <n v="2864"/>
    <s v="protein_coding"/>
    <s v="EGFR-002"/>
    <m/>
    <s v="CCDS5515"/>
    <n v="2118"/>
    <s v="N"/>
    <x v="0"/>
    <x v="212"/>
    <m/>
    <s v="ENSG00000146648"/>
    <e v="#N/A"/>
  </r>
  <r>
    <x v="86"/>
    <x v="1023"/>
    <x v="653"/>
    <x v="1"/>
    <n v="2529"/>
    <s v="protein_coding"/>
    <s v="EGFR-201"/>
    <m/>
    <m/>
    <n v="1974"/>
    <s v="N"/>
    <x v="1"/>
    <x v="1"/>
    <m/>
    <s v="ENSG00000146648"/>
    <e v="#N/A"/>
  </r>
  <r>
    <x v="86"/>
    <x v="1024"/>
    <x v="654"/>
    <x v="213"/>
    <n v="2239"/>
    <s v="protein_coding"/>
    <s v="EGFR-003"/>
    <m/>
    <s v="CCDS5516"/>
    <n v="1887"/>
    <s v="N"/>
    <x v="0"/>
    <x v="213"/>
    <m/>
    <s v="ENSG00000146648"/>
    <e v="#N/A"/>
  </r>
  <r>
    <x v="86"/>
    <x v="1025"/>
    <x v="655"/>
    <x v="214"/>
    <n v="1570"/>
    <s v="protein_coding"/>
    <s v="EGFR-005"/>
    <m/>
    <s v="CCDS47587"/>
    <n v="1218"/>
    <s v="N"/>
    <x v="0"/>
    <x v="214"/>
    <m/>
    <s v="ENSG00000146648"/>
    <e v="#N/A"/>
  </r>
  <r>
    <x v="86"/>
    <x v="1026"/>
    <x v="656"/>
    <x v="1"/>
    <n v="691"/>
    <s v="protein_coding"/>
    <s v="EGFR-009"/>
    <m/>
    <m/>
    <n v="384"/>
    <s v="N"/>
    <x v="1"/>
    <x v="1"/>
    <m/>
    <s v="ENSG00000146648"/>
    <e v="#N/A"/>
  </r>
  <r>
    <x v="86"/>
    <x v="1027"/>
    <x v="2"/>
    <x v="1"/>
    <n v="561"/>
    <s v="processed_transcript"/>
    <s v="EGFR-008"/>
    <m/>
    <s v=""/>
    <n v="0"/>
    <s v="N"/>
    <x v="1"/>
    <x v="1"/>
    <m/>
    <s v="ENSG00000146648"/>
    <e v="#N/A"/>
  </r>
  <r>
    <x v="86"/>
    <x v="1028"/>
    <x v="2"/>
    <x v="1"/>
    <n v="452"/>
    <s v="processed_transcript"/>
    <s v="EGFR-007"/>
    <m/>
    <s v=""/>
    <n v="0"/>
    <s v="N"/>
    <x v="1"/>
    <x v="1"/>
    <m/>
    <s v="ENSG00000146648"/>
    <e v="#N/A"/>
  </r>
  <r>
    <x v="86"/>
    <x v="1029"/>
    <x v="2"/>
    <x v="1"/>
    <n v="665"/>
    <s v="retained_intron"/>
    <s v="EGFR-010"/>
    <m/>
    <s v=""/>
    <n v="0"/>
    <s v="N"/>
    <x v="1"/>
    <x v="1"/>
    <m/>
    <s v="ENSG00000146648"/>
    <e v="#N/A"/>
  </r>
  <r>
    <x v="87"/>
    <x v="1030"/>
    <x v="657"/>
    <x v="215"/>
    <n v="7097"/>
    <s v="protein_coding"/>
    <s v="EGLN1-001"/>
    <m/>
    <s v="CCDS1595"/>
    <n v="1281"/>
    <s v="Y"/>
    <x v="0"/>
    <x v="215"/>
    <m/>
    <s v="ENSG00000135766"/>
    <e v="#N/A"/>
  </r>
  <r>
    <x v="87"/>
    <x v="1031"/>
    <x v="2"/>
    <x v="1"/>
    <n v="829"/>
    <s v="processed_transcript"/>
    <s v="EGLN1-002"/>
    <m/>
    <m/>
    <n v="0"/>
    <s v="N"/>
    <x v="1"/>
    <x v="1"/>
    <m/>
    <s v="ENSG00000135766"/>
    <e v="#N/A"/>
  </r>
  <r>
    <x v="88"/>
    <x v="1032"/>
    <x v="658"/>
    <x v="1"/>
    <n v="1023"/>
    <s v="protein_coding"/>
    <s v="ELANE-001"/>
    <m/>
    <s v="CCDS1245"/>
    <n v="804"/>
    <s v="N"/>
    <x v="1"/>
    <x v="1"/>
    <m/>
    <s v="ENSG00000197561"/>
    <e v="#N/A"/>
  </r>
  <r>
    <x v="88"/>
    <x v="1033"/>
    <x v="659"/>
    <x v="216"/>
    <n v="920"/>
    <s v="protein_coding"/>
    <s v="ELANE-201"/>
    <s v="LRG_57t1"/>
    <s v="CCDS1245"/>
    <n v="804"/>
    <s v="Y"/>
    <x v="0"/>
    <x v="216"/>
    <m/>
    <s v="ENSG00000197561"/>
    <e v="#N/A"/>
  </r>
  <r>
    <x v="89"/>
    <x v="1034"/>
    <x v="660"/>
    <x v="217"/>
    <n v="9585"/>
    <s v="protein_coding"/>
    <s v="EP300-001"/>
    <m/>
    <s v="CCDS141"/>
    <n v="7245"/>
    <s v="Y"/>
    <x v="0"/>
    <x v="217"/>
    <m/>
    <s v="ENSG00000100393"/>
    <e v="#N/A"/>
  </r>
  <r>
    <x v="90"/>
    <x v="1035"/>
    <x v="661"/>
    <x v="218"/>
    <n v="5160"/>
    <s v="protein_coding"/>
    <s v="EPAS1-001"/>
    <m/>
    <s v="CCDS1825"/>
    <n v="2613"/>
    <s v="Y"/>
    <x v="0"/>
    <x v="218"/>
    <m/>
    <s v="ENSG00000116016"/>
    <e v="#N/A"/>
  </r>
  <r>
    <x v="90"/>
    <x v="1036"/>
    <x v="662"/>
    <x v="1"/>
    <n v="1067"/>
    <s v="protein_coding"/>
    <s v="EPAS1-007"/>
    <m/>
    <m/>
    <n v="779"/>
    <s v="N"/>
    <x v="1"/>
    <x v="1"/>
    <m/>
    <s v="ENSG00000116016"/>
    <e v="#N/A"/>
  </r>
  <r>
    <x v="90"/>
    <x v="1037"/>
    <x v="2"/>
    <x v="1"/>
    <n v="665"/>
    <s v="processed_transcript"/>
    <s v="EPAS1-004"/>
    <m/>
    <m/>
    <n v="0"/>
    <s v="N"/>
    <x v="1"/>
    <x v="1"/>
    <m/>
    <s v="ENSG00000116016"/>
    <e v="#N/A"/>
  </r>
  <r>
    <x v="90"/>
    <x v="1038"/>
    <x v="2"/>
    <x v="1"/>
    <n v="558"/>
    <s v="processed_transcript"/>
    <s v="EPAS1-002"/>
    <m/>
    <m/>
    <n v="0"/>
    <s v="N"/>
    <x v="1"/>
    <x v="1"/>
    <m/>
    <s v="ENSG00000116016"/>
    <e v="#N/A"/>
  </r>
  <r>
    <x v="90"/>
    <x v="1039"/>
    <x v="2"/>
    <x v="1"/>
    <n v="551"/>
    <s v="processed_transcript"/>
    <s v="EPAS1-003"/>
    <m/>
    <m/>
    <n v="0"/>
    <s v="N"/>
    <x v="1"/>
    <x v="1"/>
    <m/>
    <s v="ENSG00000116016"/>
    <e v="#N/A"/>
  </r>
  <r>
    <x v="90"/>
    <x v="1040"/>
    <x v="2"/>
    <x v="1"/>
    <n v="452"/>
    <s v="processed_transcript"/>
    <s v="EPAS1-009"/>
    <m/>
    <m/>
    <n v="0"/>
    <s v="N"/>
    <x v="1"/>
    <x v="1"/>
    <m/>
    <s v="ENSG00000116016"/>
    <e v="#N/A"/>
  </r>
  <r>
    <x v="90"/>
    <x v="1041"/>
    <x v="2"/>
    <x v="1"/>
    <n v="3622"/>
    <s v="retained_intron"/>
    <s v="EPAS1-010"/>
    <m/>
    <m/>
    <n v="0"/>
    <s v="N"/>
    <x v="1"/>
    <x v="1"/>
    <m/>
    <s v="ENSG00000116016"/>
    <e v="#N/A"/>
  </r>
  <r>
    <x v="90"/>
    <x v="1042"/>
    <x v="2"/>
    <x v="1"/>
    <n v="741"/>
    <s v="retained_intron"/>
    <s v="EPAS1-006"/>
    <m/>
    <m/>
    <n v="0"/>
    <s v="N"/>
    <x v="1"/>
    <x v="1"/>
    <m/>
    <s v="ENSG00000116016"/>
    <e v="#N/A"/>
  </r>
  <r>
    <x v="90"/>
    <x v="1043"/>
    <x v="2"/>
    <x v="1"/>
    <n v="657"/>
    <s v="retained_intron"/>
    <s v="EPAS1-008"/>
    <m/>
    <m/>
    <n v="0"/>
    <s v="N"/>
    <x v="1"/>
    <x v="1"/>
    <m/>
    <s v="ENSG00000116016"/>
    <e v="#N/A"/>
  </r>
  <r>
    <x v="90"/>
    <x v="1044"/>
    <x v="2"/>
    <x v="1"/>
    <n v="559"/>
    <s v="retained_intron"/>
    <s v="EPAS1-005"/>
    <m/>
    <m/>
    <n v="0"/>
    <s v="N"/>
    <x v="1"/>
    <x v="1"/>
    <m/>
    <s v="ENSG00000116016"/>
    <e v="#N/A"/>
  </r>
  <r>
    <x v="91"/>
    <x v="1045"/>
    <x v="663"/>
    <x v="219"/>
    <n v="5809"/>
    <s v="protein_coding"/>
    <s v="EPHA3-001"/>
    <m/>
    <s v="CCDS2922"/>
    <n v="2952"/>
    <s v="Y"/>
    <x v="0"/>
    <x v="219"/>
    <m/>
    <s v="ENSG00000044524"/>
    <e v="#N/A"/>
  </r>
  <r>
    <x v="91"/>
    <x v="1046"/>
    <x v="664"/>
    <x v="1"/>
    <n v="3085"/>
    <s v="protein_coding"/>
    <s v="EPHA3-002"/>
    <m/>
    <m/>
    <n v="2757"/>
    <s v="N"/>
    <x v="1"/>
    <x v="1"/>
    <m/>
    <s v="ENSG00000044524"/>
    <e v="#N/A"/>
  </r>
  <r>
    <x v="91"/>
    <x v="1047"/>
    <x v="665"/>
    <x v="220"/>
    <n v="2546"/>
    <s v="protein_coding"/>
    <s v="EPHA3-003"/>
    <m/>
    <s v="CCDS46875"/>
    <n v="1620"/>
    <s v="N"/>
    <x v="0"/>
    <x v="220"/>
    <m/>
    <s v="ENSG00000044524"/>
    <e v="#N/A"/>
  </r>
  <r>
    <x v="92"/>
    <x v="1048"/>
    <x v="666"/>
    <x v="221"/>
    <n v="8266"/>
    <s v="protein_coding"/>
    <s v="EPHA5-001"/>
    <m/>
    <s v="CCDS3513"/>
    <n v="3114"/>
    <s v="Y"/>
    <x v="0"/>
    <x v="221"/>
    <m/>
    <s v="ENSG00000145242"/>
    <e v="#N/A"/>
  </r>
  <r>
    <x v="92"/>
    <x v="1049"/>
    <x v="667"/>
    <x v="222"/>
    <n v="8266"/>
    <s v="protein_coding"/>
    <s v="EPHA5-001"/>
    <m/>
    <s v="CCDS3513"/>
    <n v="3114"/>
    <s v="N"/>
    <x v="0"/>
    <x v="222"/>
    <m/>
    <s v="ENSG00000145242"/>
    <e v="#N/A"/>
  </r>
  <r>
    <x v="92"/>
    <x v="1050"/>
    <x v="668"/>
    <x v="223"/>
    <n v="3427"/>
    <s v="protein_coding"/>
    <s v="EPHA5-002"/>
    <m/>
    <s v="CCDS3514"/>
    <n v="3048"/>
    <s v="N"/>
    <x v="0"/>
    <x v="223"/>
    <m/>
    <s v="ENSG00000145242"/>
    <e v="#N/A"/>
  </r>
  <r>
    <x v="92"/>
    <x v="1051"/>
    <x v="669"/>
    <x v="224"/>
    <n v="5176"/>
    <s v="protein_coding"/>
    <s v="EPHA5-004"/>
    <m/>
    <m/>
    <n v="3015"/>
    <s v="N"/>
    <x v="0"/>
    <x v="224"/>
    <m/>
    <s v="ENSG00000145242"/>
    <e v="#N/A"/>
  </r>
  <r>
    <x v="92"/>
    <x v="1052"/>
    <x v="670"/>
    <x v="1"/>
    <n v="3662"/>
    <s v="protein_coding"/>
    <s v="EPHA5-003"/>
    <m/>
    <m/>
    <n v="2625"/>
    <s v="N"/>
    <x v="1"/>
    <x v="1"/>
    <m/>
    <s v="ENSG00000145242"/>
    <e v="#N/A"/>
  </r>
  <r>
    <x v="92"/>
    <x v="1053"/>
    <x v="671"/>
    <x v="225"/>
    <m/>
    <s v="protein_coding"/>
    <m/>
    <m/>
    <m/>
    <m/>
    <s v="N"/>
    <x v="0"/>
    <x v="225"/>
    <m/>
    <m/>
    <e v="#N/A"/>
  </r>
  <r>
    <x v="93"/>
    <x v="1054"/>
    <x v="672"/>
    <x v="226"/>
    <n v="4545"/>
    <s v="protein_coding"/>
    <s v="ERBB2-008"/>
    <m/>
    <s v="CCDS32642"/>
    <n v="3768"/>
    <s v="N"/>
    <x v="0"/>
    <x v="226"/>
    <m/>
    <s v="ENSG00000141736"/>
    <e v="#N/A"/>
  </r>
  <r>
    <x v="93"/>
    <x v="1055"/>
    <x v="673"/>
    <x v="227"/>
    <n v="4341"/>
    <s v="protein_coding"/>
    <s v="ERBB2-204"/>
    <m/>
    <m/>
    <n v="3723"/>
    <s v="N"/>
    <x v="0"/>
    <x v="227"/>
    <m/>
    <s v="ENSG00000141736"/>
    <e v="#N/A"/>
  </r>
  <r>
    <x v="93"/>
    <x v="1056"/>
    <x v="674"/>
    <x v="228"/>
    <n v="4792"/>
    <s v="protein_coding"/>
    <s v="ERBB2-001"/>
    <m/>
    <s v="CCDS45667"/>
    <n v="3678"/>
    <s v="N"/>
    <x v="0"/>
    <x v="228"/>
    <m/>
    <s v="ENSG00000141736"/>
    <e v="#N/A"/>
  </r>
  <r>
    <x v="93"/>
    <x v="1057"/>
    <x v="675"/>
    <x v="229"/>
    <n v="3730"/>
    <s v="protein_coding"/>
    <s v="ERBB2-005"/>
    <m/>
    <m/>
    <n v="3168"/>
    <s v="N"/>
    <x v="0"/>
    <x v="229"/>
    <m/>
    <s v="ENSG00000141736"/>
    <e v="#N/A"/>
  </r>
  <r>
    <x v="93"/>
    <x v="1058"/>
    <x v="676"/>
    <x v="1"/>
    <n v="3238"/>
    <s v="protein_coding"/>
    <s v="ERBB2-004"/>
    <m/>
    <m/>
    <n v="2940"/>
    <s v="N"/>
    <x v="1"/>
    <x v="1"/>
    <m/>
    <s v="ENSG00000141736"/>
    <e v="#N/A"/>
  </r>
  <r>
    <x v="93"/>
    <x v="1059"/>
    <x v="677"/>
    <x v="230"/>
    <n v="2526"/>
    <s v="protein_coding"/>
    <s v="ERBB2-003"/>
    <m/>
    <m/>
    <n v="1812"/>
    <s v="N"/>
    <x v="0"/>
    <x v="230"/>
    <m/>
    <s v="ENSG00000141736"/>
    <e v="#N/A"/>
  </r>
  <r>
    <x v="93"/>
    <x v="1060"/>
    <x v="678"/>
    <x v="1"/>
    <n v="2147"/>
    <s v="protein_coding"/>
    <s v="ERBB2-202"/>
    <m/>
    <m/>
    <n v="1812"/>
    <s v="N"/>
    <x v="1"/>
    <x v="1"/>
    <m/>
    <s v="ENSG00000141736"/>
    <e v="#N/A"/>
  </r>
  <r>
    <x v="93"/>
    <x v="1061"/>
    <x v="679"/>
    <x v="1"/>
    <n v="754"/>
    <s v="protein_coding"/>
    <s v="ERBB2-018"/>
    <m/>
    <m/>
    <n v="754"/>
    <s v="N"/>
    <x v="1"/>
    <x v="1"/>
    <m/>
    <s v="ENSG00000141736"/>
    <e v="#N/A"/>
  </r>
  <r>
    <x v="93"/>
    <x v="1062"/>
    <x v="680"/>
    <x v="1"/>
    <n v="529"/>
    <s v="protein_coding"/>
    <s v="ERBB2-019"/>
    <m/>
    <m/>
    <n v="529"/>
    <s v="N"/>
    <x v="1"/>
    <x v="1"/>
    <m/>
    <s v="ENSG00000141736"/>
    <e v="#N/A"/>
  </r>
  <r>
    <x v="93"/>
    <x v="1063"/>
    <x v="681"/>
    <x v="1"/>
    <n v="497"/>
    <s v="protein_coding"/>
    <s v="ERBB2-015"/>
    <m/>
    <m/>
    <n v="497"/>
    <s v="N"/>
    <x v="1"/>
    <x v="1"/>
    <m/>
    <s v="ENSG00000141736"/>
    <e v="#N/A"/>
  </r>
  <r>
    <x v="93"/>
    <x v="1064"/>
    <x v="682"/>
    <x v="1"/>
    <n v="583"/>
    <s v="protein_coding"/>
    <s v="ERBB2-013"/>
    <m/>
    <m/>
    <n v="417"/>
    <s v="N"/>
    <x v="1"/>
    <x v="1"/>
    <m/>
    <s v="ENSG00000141736"/>
    <e v="#N/A"/>
  </r>
  <r>
    <x v="93"/>
    <x v="1065"/>
    <x v="683"/>
    <x v="1"/>
    <n v="559"/>
    <s v="protein_coding"/>
    <s v="ERBB2-012"/>
    <m/>
    <m/>
    <n v="307"/>
    <s v="N"/>
    <x v="1"/>
    <x v="1"/>
    <m/>
    <s v="ENSG00000141736"/>
    <e v="#N/A"/>
  </r>
  <r>
    <x v="93"/>
    <x v="1066"/>
    <x v="684"/>
    <x v="1"/>
    <n v="1013"/>
    <s v="nonsense_mediated_decay"/>
    <s v="ERBB2-011"/>
    <m/>
    <m/>
    <n v="291"/>
    <s v="N"/>
    <x v="1"/>
    <x v="1"/>
    <m/>
    <s v="ENSG00000141736"/>
    <e v="#N/A"/>
  </r>
  <r>
    <x v="93"/>
    <x v="1067"/>
    <x v="685"/>
    <x v="231"/>
    <n v="4523"/>
    <s v="nonsense_mediated_decay"/>
    <s v="ERBB2-007"/>
    <m/>
    <m/>
    <n v="273"/>
    <s v="N"/>
    <x v="0"/>
    <x v="231"/>
    <m/>
    <s v="ENSG00000141736"/>
    <e v="#N/A"/>
  </r>
  <r>
    <x v="93"/>
    <x v="1068"/>
    <x v="2"/>
    <x v="1"/>
    <n v="500"/>
    <s v="processed_transcript"/>
    <s v="ERBB2-020"/>
    <m/>
    <m/>
    <n v="0"/>
    <s v="N"/>
    <x v="1"/>
    <x v="1"/>
    <m/>
    <s v="ENSG00000141736"/>
    <e v="#N/A"/>
  </r>
  <r>
    <x v="93"/>
    <x v="1069"/>
    <x v="2"/>
    <x v="1"/>
    <n v="4930"/>
    <s v="retained_intron"/>
    <s v="ERBB2-010"/>
    <m/>
    <m/>
    <n v="0"/>
    <s v="N"/>
    <x v="1"/>
    <x v="1"/>
    <m/>
    <s v="ENSG00000141736"/>
    <e v="#N/A"/>
  </r>
  <r>
    <x v="93"/>
    <x v="1070"/>
    <x v="2"/>
    <x v="1"/>
    <n v="2004"/>
    <s v="retained_intron"/>
    <s v="ERBB2-006"/>
    <m/>
    <m/>
    <n v="0"/>
    <s v="N"/>
    <x v="1"/>
    <x v="1"/>
    <m/>
    <s v="ENSG00000141736"/>
    <e v="#N/A"/>
  </r>
  <r>
    <x v="93"/>
    <x v="1071"/>
    <x v="2"/>
    <x v="1"/>
    <n v="1316"/>
    <s v="retained_intron"/>
    <s v="ERBB2-009"/>
    <m/>
    <m/>
    <n v="0"/>
    <s v="N"/>
    <x v="1"/>
    <x v="1"/>
    <m/>
    <s v="ENSG00000141736"/>
    <e v="#N/A"/>
  </r>
  <r>
    <x v="93"/>
    <x v="1072"/>
    <x v="2"/>
    <x v="1"/>
    <n v="874"/>
    <s v="retained_intron"/>
    <s v="ERBB2-016"/>
    <m/>
    <m/>
    <n v="0"/>
    <s v="N"/>
    <x v="1"/>
    <x v="1"/>
    <m/>
    <s v="ENSG00000141736"/>
    <e v="#N/A"/>
  </r>
  <r>
    <x v="93"/>
    <x v="1073"/>
    <x v="2"/>
    <x v="1"/>
    <n v="849"/>
    <s v="retained_intron"/>
    <s v="ERBB2-002"/>
    <m/>
    <m/>
    <n v="0"/>
    <s v="N"/>
    <x v="1"/>
    <x v="1"/>
    <m/>
    <s v="ENSG00000141736"/>
    <e v="#N/A"/>
  </r>
  <r>
    <x v="93"/>
    <x v="1074"/>
    <x v="2"/>
    <x v="1"/>
    <n v="649"/>
    <s v="retained_intron"/>
    <s v="ERBB2-017"/>
    <m/>
    <m/>
    <n v="0"/>
    <s v="N"/>
    <x v="1"/>
    <x v="1"/>
    <m/>
    <s v="ENSG00000141736"/>
    <e v="#N/A"/>
  </r>
  <r>
    <x v="93"/>
    <x v="1075"/>
    <x v="2"/>
    <x v="1"/>
    <n v="465"/>
    <s v="retained_intron"/>
    <s v="ERBB2-014"/>
    <m/>
    <m/>
    <n v="0"/>
    <s v="N"/>
    <x v="1"/>
    <x v="1"/>
    <m/>
    <s v="ENSG00000141736"/>
    <e v="#N/A"/>
  </r>
  <r>
    <x v="94"/>
    <x v="1076"/>
    <x v="686"/>
    <x v="232"/>
    <n v="5919"/>
    <s v="protein_coding"/>
    <s v="ERBB3-001"/>
    <m/>
    <s v="CCDS31833"/>
    <n v="4029"/>
    <s v="Y"/>
    <x v="0"/>
    <x v="232"/>
    <m/>
    <s v="ENSG00000065361"/>
    <e v="#N/A"/>
  </r>
  <r>
    <x v="94"/>
    <x v="1077"/>
    <x v="687"/>
    <x v="1"/>
    <n v="4353"/>
    <s v="protein_coding"/>
    <s v="ERBB3-024"/>
    <m/>
    <m/>
    <n v="3852"/>
    <s v="N"/>
    <x v="1"/>
    <x v="1"/>
    <m/>
    <s v="ENSG00000065361"/>
    <e v="#N/A"/>
  </r>
  <r>
    <x v="94"/>
    <x v="1078"/>
    <x v="688"/>
    <x v="1"/>
    <n v="4382"/>
    <s v="nonsense_mediated_decay"/>
    <s v="ERBB3-023"/>
    <m/>
    <m/>
    <n v="2766"/>
    <s v="N"/>
    <x v="1"/>
    <x v="1"/>
    <m/>
    <s v="ENSG00000065361"/>
    <e v="#N/A"/>
  </r>
  <r>
    <x v="94"/>
    <x v="1079"/>
    <x v="689"/>
    <x v="1"/>
    <n v="2723"/>
    <s v="protein_coding"/>
    <s v="ERBB3-201"/>
    <m/>
    <m/>
    <n v="2100"/>
    <s v="N"/>
    <x v="1"/>
    <x v="1"/>
    <m/>
    <s v="ENSG00000065361"/>
    <e v="#N/A"/>
  </r>
  <r>
    <x v="94"/>
    <x v="1080"/>
    <x v="690"/>
    <x v="1"/>
    <n v="2729"/>
    <s v="protein_coding"/>
    <s v="ERBB3-009"/>
    <m/>
    <m/>
    <n v="1950"/>
    <s v="N"/>
    <x v="1"/>
    <x v="1"/>
    <m/>
    <s v="ENSG00000065361"/>
    <e v="#N/A"/>
  </r>
  <r>
    <x v="94"/>
    <x v="1081"/>
    <x v="691"/>
    <x v="1"/>
    <n v="3237"/>
    <s v="protein_coding"/>
    <s v="ERBB3-005"/>
    <m/>
    <m/>
    <n v="1752"/>
    <s v="N"/>
    <x v="1"/>
    <x v="1"/>
    <m/>
    <s v="ENSG00000065361"/>
    <e v="#N/A"/>
  </r>
  <r>
    <x v="94"/>
    <x v="1082"/>
    <x v="692"/>
    <x v="1"/>
    <n v="3289"/>
    <s v="protein_coding"/>
    <s v="ERBB3-004"/>
    <m/>
    <m/>
    <n v="1389"/>
    <s v="N"/>
    <x v="1"/>
    <x v="1"/>
    <m/>
    <s v="ENSG00000065361"/>
    <e v="#N/A"/>
  </r>
  <r>
    <x v="94"/>
    <x v="1083"/>
    <x v="693"/>
    <x v="1"/>
    <n v="2755"/>
    <s v="nonsense_mediated_decay"/>
    <s v="ERBB3-003"/>
    <m/>
    <m/>
    <n v="996"/>
    <s v="N"/>
    <x v="1"/>
    <x v="1"/>
    <m/>
    <s v="ENSG00000065361"/>
    <e v="#N/A"/>
  </r>
  <r>
    <x v="94"/>
    <x v="1084"/>
    <x v="694"/>
    <x v="233"/>
    <n v="1020"/>
    <s v="protein_coding"/>
    <s v="ERBB3-006"/>
    <m/>
    <s v="CCDS44918"/>
    <n v="552"/>
    <s v="N"/>
    <x v="0"/>
    <x v="233"/>
    <m/>
    <s v="ENSG00000065361"/>
    <e v="#N/A"/>
  </r>
  <r>
    <x v="94"/>
    <x v="1085"/>
    <x v="695"/>
    <x v="1"/>
    <n v="561"/>
    <s v="protein_coding"/>
    <s v="ERBB3-010"/>
    <m/>
    <m/>
    <n v="379"/>
    <s v="N"/>
    <x v="1"/>
    <x v="1"/>
    <m/>
    <s v="ENSG00000065361"/>
    <e v="#N/A"/>
  </r>
  <r>
    <x v="94"/>
    <x v="1086"/>
    <x v="696"/>
    <x v="1"/>
    <n v="560"/>
    <s v="protein_coding"/>
    <s v="ERBB3-011"/>
    <m/>
    <m/>
    <n v="349"/>
    <s v="N"/>
    <x v="1"/>
    <x v="1"/>
    <m/>
    <s v="ENSG00000065361"/>
    <e v="#N/A"/>
  </r>
  <r>
    <x v="94"/>
    <x v="1087"/>
    <x v="697"/>
    <x v="1"/>
    <n v="676"/>
    <s v="protein_coding"/>
    <s v="ERBB3-020"/>
    <m/>
    <m/>
    <n v="345"/>
    <s v="N"/>
    <x v="1"/>
    <x v="1"/>
    <m/>
    <s v="ENSG00000065361"/>
    <e v="#N/A"/>
  </r>
  <r>
    <x v="94"/>
    <x v="1088"/>
    <x v="698"/>
    <x v="1"/>
    <n v="572"/>
    <s v="nonsense_mediated_decay"/>
    <s v="ERBB3-014"/>
    <m/>
    <m/>
    <n v="132"/>
    <s v="N"/>
    <x v="1"/>
    <x v="1"/>
    <m/>
    <s v="ENSG00000065361"/>
    <e v="#N/A"/>
  </r>
  <r>
    <x v="94"/>
    <x v="1089"/>
    <x v="2"/>
    <x v="1"/>
    <n v="971"/>
    <s v="retained_intron"/>
    <s v="ERBB3-016"/>
    <m/>
    <m/>
    <n v="0"/>
    <s v="N"/>
    <x v="1"/>
    <x v="1"/>
    <m/>
    <s v="ENSG00000065361"/>
    <e v="#N/A"/>
  </r>
  <r>
    <x v="94"/>
    <x v="1090"/>
    <x v="2"/>
    <x v="1"/>
    <n v="660"/>
    <s v="retained_intron"/>
    <s v="ERBB3-022"/>
    <m/>
    <m/>
    <n v="0"/>
    <s v="N"/>
    <x v="1"/>
    <x v="1"/>
    <m/>
    <s v="ENSG00000065361"/>
    <e v="#N/A"/>
  </r>
  <r>
    <x v="94"/>
    <x v="1091"/>
    <x v="2"/>
    <x v="1"/>
    <n v="574"/>
    <s v="retained_intron"/>
    <s v="ERBB3-015"/>
    <m/>
    <m/>
    <n v="0"/>
    <s v="N"/>
    <x v="1"/>
    <x v="1"/>
    <m/>
    <s v="ENSG00000065361"/>
    <e v="#N/A"/>
  </r>
  <r>
    <x v="94"/>
    <x v="1092"/>
    <x v="2"/>
    <x v="1"/>
    <n v="551"/>
    <s v="retained_intron"/>
    <s v="ERBB3-018"/>
    <m/>
    <m/>
    <n v="0"/>
    <s v="N"/>
    <x v="1"/>
    <x v="1"/>
    <m/>
    <s v="ENSG00000065361"/>
    <e v="#N/A"/>
  </r>
  <r>
    <x v="94"/>
    <x v="1093"/>
    <x v="2"/>
    <x v="1"/>
    <n v="519"/>
    <s v="retained_intron"/>
    <s v="ERBB3-026"/>
    <m/>
    <m/>
    <n v="0"/>
    <s v="N"/>
    <x v="1"/>
    <x v="1"/>
    <m/>
    <s v="ENSG00000065361"/>
    <e v="#N/A"/>
  </r>
  <r>
    <x v="94"/>
    <x v="1094"/>
    <x v="2"/>
    <x v="1"/>
    <n v="306"/>
    <s v="retained_intron"/>
    <s v="ERBB3-017"/>
    <m/>
    <m/>
    <n v="0"/>
    <s v="N"/>
    <x v="1"/>
    <x v="1"/>
    <m/>
    <s v="ENSG00000065361"/>
    <e v="#N/A"/>
  </r>
  <r>
    <x v="94"/>
    <x v="1095"/>
    <x v="2"/>
    <x v="1"/>
    <n v="291"/>
    <s v="retained_intron"/>
    <s v="ERBB3-019"/>
    <m/>
    <m/>
    <n v="0"/>
    <s v="N"/>
    <x v="1"/>
    <x v="1"/>
    <m/>
    <s v="ENSG00000065361"/>
    <e v="#N/A"/>
  </r>
  <r>
    <x v="94"/>
    <x v="1096"/>
    <x v="2"/>
    <x v="1"/>
    <n v="277"/>
    <s v="retained_intron"/>
    <s v="ERBB3-007"/>
    <m/>
    <m/>
    <n v="0"/>
    <s v="N"/>
    <x v="1"/>
    <x v="1"/>
    <m/>
    <s v="ENSG00000065361"/>
    <e v="#N/A"/>
  </r>
  <r>
    <x v="94"/>
    <x v="1097"/>
    <x v="2"/>
    <x v="1"/>
    <n v="266"/>
    <s v="retained_intron"/>
    <s v="ERBB3-025"/>
    <m/>
    <m/>
    <n v="0"/>
    <s v="N"/>
    <x v="1"/>
    <x v="1"/>
    <m/>
    <s v="ENSG00000065361"/>
    <e v="#N/A"/>
  </r>
  <r>
    <x v="95"/>
    <x v="1098"/>
    <x v="699"/>
    <x v="234"/>
    <n v="12132"/>
    <s v="protein_coding"/>
    <s v="ERBB4-001"/>
    <m/>
    <s v="CCDS2394"/>
    <n v="3927"/>
    <s v="Y"/>
    <x v="0"/>
    <x v="234"/>
    <m/>
    <s v="ENSG00000178568"/>
    <e v="#N/A"/>
  </r>
  <r>
    <x v="95"/>
    <x v="1099"/>
    <x v="700"/>
    <x v="1"/>
    <n v="3897"/>
    <s v="protein_coding"/>
    <s v="ERBB4-201"/>
    <m/>
    <m/>
    <n v="3897"/>
    <s v="N"/>
    <x v="1"/>
    <x v="1"/>
    <m/>
    <s v="ENSG00000178568"/>
    <e v="#N/A"/>
  </r>
  <r>
    <x v="95"/>
    <x v="1100"/>
    <x v="701"/>
    <x v="235"/>
    <n v="12084"/>
    <s v="protein_coding"/>
    <s v="ERBB4-002"/>
    <m/>
    <s v="CCDS42811"/>
    <n v="3879"/>
    <s v="N"/>
    <x v="0"/>
    <x v="235"/>
    <m/>
    <s v="ENSG00000178568"/>
    <e v="#N/A"/>
  </r>
  <r>
    <x v="95"/>
    <x v="1101"/>
    <x v="702"/>
    <x v="1"/>
    <n v="2194"/>
    <s v="protein_coding"/>
    <s v="ERBB4-004"/>
    <m/>
    <m/>
    <n v="2194"/>
    <s v="N"/>
    <x v="1"/>
    <x v="1"/>
    <m/>
    <s v="ENSG00000178568"/>
    <e v="#N/A"/>
  </r>
  <r>
    <x v="95"/>
    <x v="1102"/>
    <x v="703"/>
    <x v="1"/>
    <n v="569"/>
    <s v="protein_coding"/>
    <s v="ERBB4-005"/>
    <m/>
    <m/>
    <n v="385"/>
    <s v="N"/>
    <x v="1"/>
    <x v="1"/>
    <m/>
    <s v="ENSG00000178568"/>
    <e v="#N/A"/>
  </r>
  <r>
    <x v="95"/>
    <x v="1103"/>
    <x v="2"/>
    <x v="1"/>
    <n v="582"/>
    <s v="processed_transcript"/>
    <s v="ERBB4-006"/>
    <m/>
    <m/>
    <n v="0"/>
    <s v="N"/>
    <x v="1"/>
    <x v="1"/>
    <m/>
    <s v="ENSG00000178568"/>
    <e v="#N/A"/>
  </r>
  <r>
    <x v="95"/>
    <x v="1104"/>
    <x v="2"/>
    <x v="1"/>
    <n v="309"/>
    <s v="processed_transcript"/>
    <s v="ERBB4-008"/>
    <m/>
    <m/>
    <n v="0"/>
    <s v="N"/>
    <x v="1"/>
    <x v="1"/>
    <m/>
    <s v="ENSG00000178568"/>
    <e v="#N/A"/>
  </r>
  <r>
    <x v="95"/>
    <x v="1105"/>
    <x v="2"/>
    <x v="1"/>
    <n v="2680"/>
    <s v="retained_intron"/>
    <s v="ERBB4-003"/>
    <m/>
    <m/>
    <n v="0"/>
    <s v="N"/>
    <x v="1"/>
    <x v="1"/>
    <m/>
    <s v="ENSG00000178568"/>
    <e v="#N/A"/>
  </r>
  <r>
    <x v="95"/>
    <x v="1106"/>
    <x v="2"/>
    <x v="1"/>
    <n v="444"/>
    <s v="retained_intron"/>
    <s v="ERBB4-007"/>
    <m/>
    <m/>
    <n v="0"/>
    <s v="N"/>
    <x v="1"/>
    <x v="1"/>
    <m/>
    <s v="ENSG00000178568"/>
    <e v="#N/A"/>
  </r>
  <r>
    <x v="96"/>
    <x v="1107"/>
    <x v="704"/>
    <x v="236"/>
    <n v="5023"/>
    <s v="protein_coding"/>
    <s v="ERG-002"/>
    <m/>
    <s v="CCDS46648"/>
    <n v="1461"/>
    <s v="N"/>
    <x v="0"/>
    <x v="236"/>
    <m/>
    <s v="ENSG00000157554"/>
    <e v="#N/A"/>
  </r>
  <r>
    <x v="96"/>
    <x v="1108"/>
    <x v="705"/>
    <x v="237"/>
    <n v="1868"/>
    <s v="protein_coding"/>
    <s v="ERG-013"/>
    <m/>
    <s v="CCDS46648"/>
    <n v="1461"/>
    <s v="Y"/>
    <x v="0"/>
    <x v="237"/>
    <m/>
    <s v="ENSG00000157554"/>
    <e v="#N/A"/>
  </r>
  <r>
    <x v="96"/>
    <x v="1109"/>
    <x v="706"/>
    <x v="238"/>
    <n v="4919"/>
    <s v="protein_coding"/>
    <s v="ERG-001"/>
    <m/>
    <s v="CCDS13658"/>
    <n v="1440"/>
    <s v="N"/>
    <x v="0"/>
    <x v="238"/>
    <m/>
    <s v="ENSG00000157554"/>
    <e v="#N/A"/>
  </r>
  <r>
    <x v="96"/>
    <x v="1110"/>
    <x v="707"/>
    <x v="1"/>
    <n v="4954"/>
    <s v="protein_coding"/>
    <s v="ERG-008"/>
    <m/>
    <m/>
    <n v="1392"/>
    <s v="N"/>
    <x v="1"/>
    <x v="1"/>
    <m/>
    <s v="ENSG00000157554"/>
    <e v="#N/A"/>
  </r>
  <r>
    <x v="96"/>
    <x v="1111"/>
    <x v="708"/>
    <x v="239"/>
    <n v="5034"/>
    <s v="protein_coding"/>
    <s v="ERG-202"/>
    <m/>
    <s v="CCDS13657"/>
    <n v="1389"/>
    <s v="N"/>
    <x v="0"/>
    <x v="239"/>
    <m/>
    <s v="ENSG00000157554"/>
    <e v="#N/A"/>
  </r>
  <r>
    <x v="96"/>
    <x v="1112"/>
    <x v="709"/>
    <x v="1"/>
    <n v="4914"/>
    <s v="protein_coding"/>
    <s v="ERG-007"/>
    <m/>
    <s v="CCDS13657"/>
    <n v="1389"/>
    <s v="N"/>
    <x v="1"/>
    <x v="1"/>
    <m/>
    <s v="ENSG00000157554"/>
    <e v="#N/A"/>
  </r>
  <r>
    <x v="96"/>
    <x v="1113"/>
    <x v="710"/>
    <x v="1"/>
    <n v="4809"/>
    <s v="protein_coding"/>
    <s v="ERG-009"/>
    <m/>
    <m/>
    <n v="1371"/>
    <s v="N"/>
    <x v="1"/>
    <x v="1"/>
    <m/>
    <s v="ENSG00000157554"/>
    <e v="#N/A"/>
  </r>
  <r>
    <x v="96"/>
    <x v="1114"/>
    <x v="711"/>
    <x v="240"/>
    <n v="4806"/>
    <s v="protein_coding"/>
    <s v="ERG-005"/>
    <m/>
    <m/>
    <n v="1368"/>
    <s v="N"/>
    <x v="0"/>
    <x v="240"/>
    <m/>
    <s v="ENSG00000157554"/>
    <e v="#N/A"/>
  </r>
  <r>
    <x v="96"/>
    <x v="1115"/>
    <x v="712"/>
    <x v="241"/>
    <n v="1595"/>
    <s v="protein_coding"/>
    <s v="ERG-014"/>
    <m/>
    <s v="CCDS46649"/>
    <n v="1164"/>
    <s v="N"/>
    <x v="0"/>
    <x v="241"/>
    <m/>
    <s v="ENSG00000157554"/>
    <e v="#N/A"/>
  </r>
  <r>
    <x v="96"/>
    <x v="1116"/>
    <x v="713"/>
    <x v="242"/>
    <n v="4651"/>
    <s v="protein_coding"/>
    <s v="ERG-004"/>
    <m/>
    <s v="CCDS58789"/>
    <n v="1092"/>
    <s v="N"/>
    <x v="0"/>
    <x v="242"/>
    <m/>
    <s v="ENSG00000157554"/>
    <e v="#N/A"/>
  </r>
  <r>
    <x v="96"/>
    <x v="1117"/>
    <x v="714"/>
    <x v="1"/>
    <n v="924"/>
    <s v="protein_coding"/>
    <s v="ERG-201"/>
    <m/>
    <m/>
    <n v="516"/>
    <s v="N"/>
    <x v="1"/>
    <x v="1"/>
    <m/>
    <s v="ENSG00000157554"/>
    <e v="#N/A"/>
  </r>
  <r>
    <x v="96"/>
    <x v="1118"/>
    <x v="2"/>
    <x v="1"/>
    <n v="1626"/>
    <s v="processed_transcript"/>
    <s v="ERG-006"/>
    <m/>
    <m/>
    <n v="0"/>
    <s v="N"/>
    <x v="1"/>
    <x v="1"/>
    <m/>
    <s v="ENSG00000157554"/>
    <e v="#N/A"/>
  </r>
  <r>
    <x v="96"/>
    <x v="1119"/>
    <x v="2"/>
    <x v="1"/>
    <n v="970"/>
    <s v="processed_transcript"/>
    <s v="ERG-011"/>
    <m/>
    <m/>
    <n v="0"/>
    <s v="N"/>
    <x v="1"/>
    <x v="1"/>
    <m/>
    <s v="ENSG00000157554"/>
    <e v="#N/A"/>
  </r>
  <r>
    <x v="96"/>
    <x v="1120"/>
    <x v="2"/>
    <x v="1"/>
    <n v="938"/>
    <s v="processed_transcript"/>
    <s v="ERG-012"/>
    <m/>
    <m/>
    <n v="0"/>
    <s v="N"/>
    <x v="1"/>
    <x v="1"/>
    <m/>
    <s v="ENSG00000157554"/>
    <e v="#N/A"/>
  </r>
  <r>
    <x v="96"/>
    <x v="1121"/>
    <x v="2"/>
    <x v="1"/>
    <n v="560"/>
    <s v="processed_transcript"/>
    <s v="ERG-010"/>
    <m/>
    <m/>
    <n v="0"/>
    <s v="N"/>
    <x v="1"/>
    <x v="1"/>
    <m/>
    <s v="ENSG00000157554"/>
    <e v="#N/A"/>
  </r>
  <r>
    <x v="96"/>
    <x v="1122"/>
    <x v="2"/>
    <x v="1"/>
    <n v="1454"/>
    <s v="retained_intron"/>
    <s v="ERG-003"/>
    <m/>
    <m/>
    <n v="0"/>
    <s v="N"/>
    <x v="1"/>
    <x v="1"/>
    <m/>
    <s v="ENSG00000157554"/>
    <e v="#N/A"/>
  </r>
  <r>
    <x v="97"/>
    <x v="1123"/>
    <x v="715"/>
    <x v="243"/>
    <n v="6466"/>
    <s v="protein_coding"/>
    <s v="ESR1-201"/>
    <m/>
    <s v="CCDS5234"/>
    <n v="1788"/>
    <s v="N"/>
    <x v="0"/>
    <x v="243"/>
    <m/>
    <s v="ENSG00000091831"/>
    <e v="#N/A"/>
  </r>
  <r>
    <x v="97"/>
    <x v="1124"/>
    <x v="716"/>
    <x v="244"/>
    <n v="6455"/>
    <s v="protein_coding"/>
    <s v="ESR1-001"/>
    <m/>
    <s v="CCDS5234"/>
    <n v="1788"/>
    <s v="Y"/>
    <x v="0"/>
    <x v="244"/>
    <m/>
    <s v="ENSG00000091831"/>
    <e v="#N/A"/>
  </r>
  <r>
    <x v="97"/>
    <x v="1125"/>
    <x v="717"/>
    <x v="245"/>
    <n v="6357"/>
    <s v="protein_coding"/>
    <s v="ESR1-202"/>
    <m/>
    <s v="CCDS5234"/>
    <n v="1788"/>
    <s v="N"/>
    <x v="0"/>
    <x v="245"/>
    <m/>
    <s v="ENSG00000091831"/>
    <e v="#N/A"/>
  </r>
  <r>
    <x v="97"/>
    <x v="1126"/>
    <x v="718"/>
    <x v="246"/>
    <n v="3335"/>
    <s v="protein_coding"/>
    <s v="ESR1-002"/>
    <m/>
    <s v="CCDS5234"/>
    <n v="1788"/>
    <s v="N"/>
    <x v="0"/>
    <x v="246"/>
    <m/>
    <s v="ENSG00000091831"/>
    <e v="#N/A"/>
  </r>
  <r>
    <x v="97"/>
    <x v="1127"/>
    <x v="719"/>
    <x v="1"/>
    <n v="5978"/>
    <s v="protein_coding"/>
    <s v="ESR1-203"/>
    <m/>
    <m/>
    <n v="1452"/>
    <s v="N"/>
    <x v="1"/>
    <x v="1"/>
    <m/>
    <s v="ENSG00000091831"/>
    <e v="#N/A"/>
  </r>
  <r>
    <x v="97"/>
    <x v="1128"/>
    <x v="720"/>
    <x v="1"/>
    <n v="1251"/>
    <s v="protein_coding"/>
    <s v="ESR1-009"/>
    <m/>
    <m/>
    <n v="1005"/>
    <s v="N"/>
    <x v="1"/>
    <x v="1"/>
    <m/>
    <s v="ENSG00000091831"/>
    <e v="#N/A"/>
  </r>
  <r>
    <x v="97"/>
    <x v="1129"/>
    <x v="721"/>
    <x v="247"/>
    <n v="5436"/>
    <s v="protein_coding"/>
    <s v="ESR1-008"/>
    <m/>
    <m/>
    <n v="933"/>
    <s v="N"/>
    <x v="0"/>
    <x v="247"/>
    <m/>
    <s v="ENSG00000091831"/>
    <e v="#N/A"/>
  </r>
  <r>
    <x v="97"/>
    <x v="1130"/>
    <x v="722"/>
    <x v="1"/>
    <n v="731"/>
    <s v="protein_coding"/>
    <s v="ESR1-007"/>
    <m/>
    <m/>
    <n v="347"/>
    <s v="N"/>
    <x v="1"/>
    <x v="1"/>
    <m/>
    <s v="ENSG00000091831"/>
    <e v="#N/A"/>
  </r>
  <r>
    <x v="97"/>
    <x v="1131"/>
    <x v="723"/>
    <x v="1"/>
    <n v="323"/>
    <s v="protein_coding"/>
    <s v="ESR1-010"/>
    <m/>
    <m/>
    <n v="323"/>
    <s v="N"/>
    <x v="1"/>
    <x v="1"/>
    <m/>
    <s v="ENSG00000091831"/>
    <e v="#N/A"/>
  </r>
  <r>
    <x v="97"/>
    <x v="1132"/>
    <x v="724"/>
    <x v="1"/>
    <n v="624"/>
    <s v="protein_coding"/>
    <s v="ESR1-004"/>
    <m/>
    <m/>
    <n v="254"/>
    <s v="N"/>
    <x v="1"/>
    <x v="1"/>
    <m/>
    <s v="ENSG00000091831"/>
    <e v="#N/A"/>
  </r>
  <r>
    <x v="97"/>
    <x v="1133"/>
    <x v="2"/>
    <x v="1"/>
    <n v="641"/>
    <s v="processed_transcript"/>
    <s v="ESR1-003"/>
    <m/>
    <m/>
    <n v="0"/>
    <s v="N"/>
    <x v="1"/>
    <x v="1"/>
    <m/>
    <s v="ENSG00000091831"/>
    <e v="#N/A"/>
  </r>
  <r>
    <x v="97"/>
    <x v="1134"/>
    <x v="2"/>
    <x v="1"/>
    <n v="530"/>
    <s v="processed_transcript"/>
    <s v="ESR1-006"/>
    <m/>
    <m/>
    <n v="0"/>
    <s v="N"/>
    <x v="1"/>
    <x v="1"/>
    <m/>
    <s v="ENSG00000091831"/>
    <e v="#N/A"/>
  </r>
  <r>
    <x v="97"/>
    <x v="1135"/>
    <x v="2"/>
    <x v="1"/>
    <n v="219"/>
    <s v="processed_transcript"/>
    <s v="ESR1-005"/>
    <m/>
    <m/>
    <n v="0"/>
    <s v="N"/>
    <x v="1"/>
    <x v="1"/>
    <m/>
    <s v="ENSG00000091831"/>
    <e v="#N/A"/>
  </r>
  <r>
    <x v="98"/>
    <x v="1136"/>
    <x v="725"/>
    <x v="248"/>
    <n v="7159"/>
    <s v="protein_coding"/>
    <s v="ETNK1-001"/>
    <m/>
    <s v="CCDS8698"/>
    <n v="1359"/>
    <s v="Y"/>
    <x v="0"/>
    <x v="248"/>
    <m/>
    <s v="ENSG00000139163"/>
    <e v="#N/A"/>
  </r>
  <r>
    <x v="98"/>
    <x v="1137"/>
    <x v="726"/>
    <x v="1"/>
    <n v="1659"/>
    <s v="protein_coding"/>
    <s v="ETNK1-006"/>
    <m/>
    <m/>
    <n v="1277"/>
    <s v="N"/>
    <x v="1"/>
    <x v="1"/>
    <m/>
    <s v="ENSG00000139163"/>
    <e v="#N/A"/>
  </r>
  <r>
    <x v="98"/>
    <x v="1138"/>
    <x v="727"/>
    <x v="249"/>
    <n v="1083"/>
    <s v="protein_coding"/>
    <s v="ETNK1-002"/>
    <m/>
    <s v="CCDS4176"/>
    <n v="777"/>
    <s v="N"/>
    <x v="0"/>
    <x v="249"/>
    <m/>
    <s v="ENSG00000139163"/>
    <e v="#N/A"/>
  </r>
  <r>
    <x v="98"/>
    <x v="1139"/>
    <x v="728"/>
    <x v="1"/>
    <n v="617"/>
    <s v="protein_coding"/>
    <s v="ETNK1-005"/>
    <m/>
    <m/>
    <n v="248"/>
    <s v="N"/>
    <x v="1"/>
    <x v="1"/>
    <m/>
    <s v="ENSG00000139163"/>
    <e v="#N/A"/>
  </r>
  <r>
    <x v="98"/>
    <x v="1140"/>
    <x v="2"/>
    <x v="1"/>
    <n v="500"/>
    <s v="retained_intron"/>
    <s v="ETNK1-003"/>
    <m/>
    <s v=""/>
    <n v="0"/>
    <s v="N"/>
    <x v="1"/>
    <x v="1"/>
    <m/>
    <s v="ENSG00000139163"/>
    <e v="#N/A"/>
  </r>
  <r>
    <x v="98"/>
    <x v="1141"/>
    <x v="2"/>
    <x v="1"/>
    <n v="441"/>
    <s v="retained_intron"/>
    <s v="ETNK1-004"/>
    <m/>
    <s v=""/>
    <n v="0"/>
    <s v="N"/>
    <x v="1"/>
    <x v="1"/>
    <m/>
    <s v="ENSG00000139163"/>
    <e v="#N/A"/>
  </r>
  <r>
    <x v="99"/>
    <x v="1142"/>
    <x v="729"/>
    <x v="250"/>
    <n v="5989"/>
    <s v="protein_coding"/>
    <s v="ETV6-001"/>
    <m/>
    <s v="CCDS8643"/>
    <n v="1359"/>
    <s v="Y"/>
    <x v="0"/>
    <x v="250"/>
    <m/>
    <s v="ENSG00000139083"/>
    <e v="#N/A"/>
  </r>
  <r>
    <x v="99"/>
    <x v="1143"/>
    <x v="730"/>
    <x v="1"/>
    <n v="652"/>
    <s v="protein_coding"/>
    <s v="ETV6-004"/>
    <m/>
    <m/>
    <n v="267"/>
    <s v="N"/>
    <x v="1"/>
    <x v="1"/>
    <m/>
    <s v="ENSG00000139083"/>
    <e v="#N/A"/>
  </r>
  <r>
    <x v="99"/>
    <x v="1144"/>
    <x v="731"/>
    <x v="1"/>
    <n v="160"/>
    <s v="protein_coding"/>
    <s v="ETV6-005"/>
    <m/>
    <m/>
    <n v="151"/>
    <s v="N"/>
    <x v="1"/>
    <x v="1"/>
    <m/>
    <s v="ENSG00000139083"/>
    <e v="#N/A"/>
  </r>
  <r>
    <x v="99"/>
    <x v="1145"/>
    <x v="2"/>
    <x v="1"/>
    <n v="733"/>
    <s v="processed_transcript"/>
    <s v="ETV6-002"/>
    <m/>
    <s v=""/>
    <n v="0"/>
    <s v="N"/>
    <x v="1"/>
    <x v="1"/>
    <m/>
    <s v="ENSG00000139083"/>
    <e v="#N/A"/>
  </r>
  <r>
    <x v="99"/>
    <x v="1146"/>
    <x v="2"/>
    <x v="1"/>
    <n v="572"/>
    <s v="processed_transcript"/>
    <s v="ETV6-003"/>
    <m/>
    <s v=""/>
    <n v="0"/>
    <s v="N"/>
    <x v="1"/>
    <x v="1"/>
    <m/>
    <s v="ENSG00000139083"/>
    <e v="#N/A"/>
  </r>
  <r>
    <x v="100"/>
    <x v="1147"/>
    <x v="732"/>
    <x v="251"/>
    <n v="3473"/>
    <s v="protein_coding"/>
    <s v="EXO1-001"/>
    <m/>
    <s v="CCDS1620"/>
    <n v="2541"/>
    <s v="N"/>
    <x v="0"/>
    <x v="251"/>
    <m/>
    <s v="ENSG00000174371"/>
    <e v="#N/A"/>
  </r>
  <r>
    <x v="100"/>
    <x v="1148"/>
    <x v="733"/>
    <x v="252"/>
    <n v="3190"/>
    <s v="protein_coding"/>
    <s v="EXO1-201"/>
    <m/>
    <s v="CCDS1620"/>
    <n v="2541"/>
    <s v="N"/>
    <x v="0"/>
    <x v="252"/>
    <m/>
    <s v="ENSG00000174371"/>
    <e v="#N/A"/>
  </r>
  <r>
    <x v="100"/>
    <x v="1149"/>
    <x v="734"/>
    <x v="253"/>
    <n v="2899"/>
    <s v="protein_coding"/>
    <s v="EXO1-002"/>
    <m/>
    <s v="CCDS44336"/>
    <n v="2412"/>
    <s v="Y"/>
    <x v="0"/>
    <x v="253"/>
    <m/>
    <s v="ENSG00000174371"/>
    <e v="#N/A"/>
  </r>
  <r>
    <x v="100"/>
    <x v="1150"/>
    <x v="735"/>
    <x v="1"/>
    <n v="623"/>
    <s v="protein_coding"/>
    <s v="EXO1-011"/>
    <m/>
    <m/>
    <n v="623"/>
    <s v="N"/>
    <x v="1"/>
    <x v="1"/>
    <m/>
    <s v="ENSG00000174371"/>
    <e v="#N/A"/>
  </r>
  <r>
    <x v="100"/>
    <x v="1151"/>
    <x v="736"/>
    <x v="1"/>
    <n v="950"/>
    <s v="protein_coding"/>
    <s v="EXO1-004"/>
    <m/>
    <m/>
    <n v="507"/>
    <s v="N"/>
    <x v="1"/>
    <x v="1"/>
    <m/>
    <s v="ENSG00000174371"/>
    <e v="#N/A"/>
  </r>
  <r>
    <x v="100"/>
    <x v="1152"/>
    <x v="737"/>
    <x v="1"/>
    <n v="593"/>
    <s v="protein_coding"/>
    <s v="EXO1-005"/>
    <m/>
    <m/>
    <n v="498"/>
    <s v="N"/>
    <x v="1"/>
    <x v="1"/>
    <m/>
    <s v="ENSG00000174371"/>
    <e v="#N/A"/>
  </r>
  <r>
    <x v="100"/>
    <x v="1153"/>
    <x v="738"/>
    <x v="1"/>
    <n v="607"/>
    <s v="protein_coding"/>
    <s v="EXO1-003"/>
    <m/>
    <m/>
    <n v="405"/>
    <s v="N"/>
    <x v="1"/>
    <x v="1"/>
    <m/>
    <s v="ENSG00000174371"/>
    <e v="#N/A"/>
  </r>
  <r>
    <x v="100"/>
    <x v="1154"/>
    <x v="739"/>
    <x v="1"/>
    <n v="621"/>
    <s v="protein_coding"/>
    <s v="EXO1-009"/>
    <m/>
    <m/>
    <n v="285"/>
    <s v="N"/>
    <x v="1"/>
    <x v="1"/>
    <m/>
    <s v="ENSG00000174371"/>
    <e v="#N/A"/>
  </r>
  <r>
    <x v="100"/>
    <x v="1155"/>
    <x v="740"/>
    <x v="1"/>
    <n v="583"/>
    <s v="protein_coding"/>
    <s v="EXO1-008"/>
    <m/>
    <m/>
    <n v="35"/>
    <s v="N"/>
    <x v="1"/>
    <x v="1"/>
    <m/>
    <s v="ENSG00000174371"/>
    <e v="#N/A"/>
  </r>
  <r>
    <x v="100"/>
    <x v="1156"/>
    <x v="2"/>
    <x v="1"/>
    <n v="783"/>
    <s v="processed_transcript"/>
    <s v="EXO1-007"/>
    <m/>
    <m/>
    <n v="0"/>
    <s v="N"/>
    <x v="1"/>
    <x v="1"/>
    <m/>
    <s v="ENSG00000174371"/>
    <e v="#N/A"/>
  </r>
  <r>
    <x v="100"/>
    <x v="1157"/>
    <x v="2"/>
    <x v="1"/>
    <n v="754"/>
    <s v="processed_transcript"/>
    <s v="EXO1-006"/>
    <m/>
    <m/>
    <n v="0"/>
    <s v="N"/>
    <x v="1"/>
    <x v="1"/>
    <m/>
    <s v="ENSG00000174371"/>
    <e v="#N/A"/>
  </r>
  <r>
    <x v="100"/>
    <x v="1158"/>
    <x v="2"/>
    <x v="1"/>
    <n v="393"/>
    <s v="processed_transcript"/>
    <s v="EXO1-010"/>
    <m/>
    <m/>
    <n v="0"/>
    <s v="N"/>
    <x v="1"/>
    <x v="1"/>
    <m/>
    <s v="ENSG00000174371"/>
    <e v="#N/A"/>
  </r>
  <r>
    <x v="101"/>
    <x v="1159"/>
    <x v="741"/>
    <x v="254"/>
    <n v="2639"/>
    <s v="protein_coding"/>
    <s v="EZH2-004"/>
    <m/>
    <s v="CCDS5891"/>
    <n v="2256"/>
    <s v="Y"/>
    <x v="0"/>
    <x v="254"/>
    <m/>
    <s v="ENSG00000106462"/>
    <e v="#N/A"/>
  </r>
  <r>
    <x v="101"/>
    <x v="1160"/>
    <x v="742"/>
    <x v="255"/>
    <n v="2591"/>
    <s v="protein_coding"/>
    <s v="EZH2-008"/>
    <m/>
    <s v="CCDS56516"/>
    <n v="2241"/>
    <s v="N"/>
    <x v="0"/>
    <x v="255"/>
    <m/>
    <s v="ENSG00000106462"/>
    <e v="#N/A"/>
  </r>
  <r>
    <x v="101"/>
    <x v="1161"/>
    <x v="743"/>
    <x v="256"/>
    <n v="2466"/>
    <s v="protein_coding"/>
    <s v="EZH2-001"/>
    <m/>
    <s v="CCDS56518"/>
    <n v="2214"/>
    <s v="N"/>
    <x v="0"/>
    <x v="256"/>
    <m/>
    <s v="ENSG00000106462"/>
    <e v="#N/A"/>
  </r>
  <r>
    <x v="101"/>
    <x v="1162"/>
    <x v="744"/>
    <x v="257"/>
    <n v="2477"/>
    <s v="protein_coding"/>
    <s v="EZH2-010"/>
    <m/>
    <s v="CCDS5892"/>
    <n v="2124"/>
    <s v="N"/>
    <x v="0"/>
    <x v="257"/>
    <m/>
    <s v="ENSG00000106462"/>
    <e v="#N/A"/>
  </r>
  <r>
    <x v="101"/>
    <x v="1163"/>
    <x v="745"/>
    <x v="258"/>
    <n v="2572"/>
    <s v="protein_coding"/>
    <s v="EZH2-007"/>
    <m/>
    <s v="CCDS56517"/>
    <n v="2088"/>
    <s v="N"/>
    <x v="0"/>
    <x v="258"/>
    <m/>
    <s v="ENSG00000106462"/>
    <e v="#N/A"/>
  </r>
  <r>
    <x v="101"/>
    <x v="1164"/>
    <x v="746"/>
    <x v="1"/>
    <n v="2522"/>
    <s v="protein_coding"/>
    <s v="EZH2-006"/>
    <m/>
    <s v="CCDS56517"/>
    <n v="2088"/>
    <s v="N"/>
    <x v="1"/>
    <x v="1"/>
    <m/>
    <s v="ENSG00000106462"/>
    <e v="#N/A"/>
  </r>
  <r>
    <x v="101"/>
    <x v="1165"/>
    <x v="747"/>
    <x v="1"/>
    <n v="2471"/>
    <s v="protein_coding"/>
    <s v="EZH2-202"/>
    <m/>
    <s v="CCDS56517"/>
    <n v="2088"/>
    <s v="N"/>
    <x v="1"/>
    <x v="1"/>
    <m/>
    <s v="ENSG00000106462"/>
    <e v="#N/A"/>
  </r>
  <r>
    <x v="101"/>
    <x v="1166"/>
    <x v="748"/>
    <x v="1"/>
    <n v="3641"/>
    <s v="nonsense_mediated_decay"/>
    <s v="EZH2-003"/>
    <m/>
    <s v=""/>
    <n v="1005"/>
    <s v="N"/>
    <x v="1"/>
    <x v="1"/>
    <m/>
    <s v="ENSG00000106462"/>
    <e v="#N/A"/>
  </r>
  <r>
    <x v="101"/>
    <x v="1167"/>
    <x v="749"/>
    <x v="1"/>
    <n v="1491"/>
    <s v="protein_coding"/>
    <s v="EZH2-201"/>
    <m/>
    <m/>
    <n v="678"/>
    <s v="N"/>
    <x v="1"/>
    <x v="1"/>
    <m/>
    <s v="ENSG00000106462"/>
    <e v="#N/A"/>
  </r>
  <r>
    <x v="101"/>
    <x v="1168"/>
    <x v="750"/>
    <x v="1"/>
    <n v="1491"/>
    <s v="nonsense_mediated_decay"/>
    <s v="EZH2-005"/>
    <m/>
    <s v=""/>
    <n v="435"/>
    <s v="N"/>
    <x v="1"/>
    <x v="1"/>
    <m/>
    <s v="ENSG00000106462"/>
    <e v="#N/A"/>
  </r>
  <r>
    <x v="101"/>
    <x v="1169"/>
    <x v="2"/>
    <x v="1"/>
    <n v="1876"/>
    <s v="retained_intron"/>
    <s v="EZH2-002"/>
    <m/>
    <s v=""/>
    <n v="0"/>
    <s v="N"/>
    <x v="1"/>
    <x v="1"/>
    <m/>
    <s v="ENSG00000106462"/>
    <e v="#N/A"/>
  </r>
  <r>
    <x v="101"/>
    <x v="1170"/>
    <x v="2"/>
    <x v="1"/>
    <n v="414"/>
    <s v="retained_intron"/>
    <s v="EZH2-009"/>
    <m/>
    <s v=""/>
    <n v="0"/>
    <s v="N"/>
    <x v="1"/>
    <x v="1"/>
    <m/>
    <s v="ENSG00000106462"/>
    <e v="#N/A"/>
  </r>
  <r>
    <x v="102"/>
    <x v="1171"/>
    <x v="751"/>
    <x v="259"/>
    <n v="3134"/>
    <s v="protein_coding"/>
    <s v="FAM154B-001"/>
    <m/>
    <s v="CCDS3231"/>
    <n v="1197"/>
    <s v="Y"/>
    <x v="0"/>
    <x v="259"/>
    <m/>
    <s v="ENSG00000188659"/>
    <e v="#N/A"/>
  </r>
  <r>
    <x v="102"/>
    <x v="1172"/>
    <x v="752"/>
    <x v="1"/>
    <n v="1744"/>
    <s v="protein_coding"/>
    <s v="FAM154B-201"/>
    <m/>
    <m/>
    <n v="1152"/>
    <s v="N"/>
    <x v="1"/>
    <x v="1"/>
    <m/>
    <s v="ENSG00000188659"/>
    <e v="#N/A"/>
  </r>
  <r>
    <x v="102"/>
    <x v="1173"/>
    <x v="753"/>
    <x v="1"/>
    <n v="811"/>
    <s v="protein_coding"/>
    <s v="FAM154B-005"/>
    <m/>
    <m/>
    <n v="315"/>
    <s v="N"/>
    <x v="1"/>
    <x v="1"/>
    <m/>
    <s v="ENSG00000188659"/>
    <e v="#N/A"/>
  </r>
  <r>
    <x v="102"/>
    <x v="1174"/>
    <x v="754"/>
    <x v="1"/>
    <n v="404"/>
    <s v="protein_coding"/>
    <s v="FAM154B-004"/>
    <m/>
    <m/>
    <n v="126"/>
    <s v="N"/>
    <x v="1"/>
    <x v="1"/>
    <m/>
    <s v="ENSG00000188659"/>
    <e v="#N/A"/>
  </r>
  <r>
    <x v="102"/>
    <x v="1175"/>
    <x v="755"/>
    <x v="1"/>
    <n v="551"/>
    <s v="protein_coding"/>
    <s v="FAM154B-003"/>
    <m/>
    <m/>
    <n v="92"/>
    <s v="N"/>
    <x v="1"/>
    <x v="1"/>
    <m/>
    <s v="ENSG00000188659"/>
    <e v="#N/A"/>
  </r>
  <r>
    <x v="102"/>
    <x v="1176"/>
    <x v="756"/>
    <x v="1"/>
    <n v="340"/>
    <s v="protein_coding"/>
    <s v="FAM154B-006"/>
    <m/>
    <m/>
    <n v="90"/>
    <s v="N"/>
    <x v="1"/>
    <x v="1"/>
    <m/>
    <s v="ENSG00000188659"/>
    <e v="#N/A"/>
  </r>
  <r>
    <x v="102"/>
    <x v="1177"/>
    <x v="2"/>
    <x v="1"/>
    <n v="2005"/>
    <s v="processed_transcript"/>
    <s v="FAM154B-002"/>
    <m/>
    <s v=""/>
    <n v="0"/>
    <s v="N"/>
    <x v="1"/>
    <x v="1"/>
    <m/>
    <s v="ENSG00000188659"/>
    <e v="#N/A"/>
  </r>
  <r>
    <x v="102"/>
    <x v="1178"/>
    <x v="2"/>
    <x v="1"/>
    <n v="445"/>
    <s v="processed_transcript"/>
    <s v="FAM154B-007"/>
    <m/>
    <s v=""/>
    <n v="0"/>
    <s v="N"/>
    <x v="1"/>
    <x v="1"/>
    <m/>
    <s v="ENSG00000188659"/>
    <e v="#N/A"/>
  </r>
  <r>
    <x v="102"/>
    <x v="1179"/>
    <x v="2"/>
    <x v="1"/>
    <n v="262"/>
    <s v="processed_transcript"/>
    <s v="FAM154B-008"/>
    <m/>
    <s v=""/>
    <n v="0"/>
    <s v="N"/>
    <x v="1"/>
    <x v="1"/>
    <m/>
    <s v="ENSG00000188659"/>
    <e v="#N/A"/>
  </r>
  <r>
    <x v="103"/>
    <x v="1180"/>
    <x v="757"/>
    <x v="260"/>
    <m/>
    <m/>
    <m/>
    <m/>
    <m/>
    <m/>
    <s v="Y"/>
    <x v="0"/>
    <x v="260"/>
    <m/>
    <m/>
    <e v="#N/A"/>
  </r>
  <r>
    <x v="104"/>
    <x v="1180"/>
    <x v="757"/>
    <x v="260"/>
    <n v="2869"/>
    <s v="protein_coding"/>
    <s v="FAM175A-001"/>
    <m/>
    <s v="CCDS3605"/>
    <n v="1230"/>
    <s v="Y"/>
    <x v="0"/>
    <x v="260"/>
    <m/>
    <s v="ENSG00000163322"/>
    <e v="#N/A"/>
  </r>
  <r>
    <x v="104"/>
    <x v="1181"/>
    <x v="758"/>
    <x v="1"/>
    <n v="1869"/>
    <s v="protein_coding"/>
    <s v="FAM175A-009"/>
    <m/>
    <m/>
    <n v="1083"/>
    <s v="N"/>
    <x v="1"/>
    <x v="1"/>
    <m/>
    <s v="ENSG00000163322"/>
    <e v="#N/A"/>
  </r>
  <r>
    <x v="104"/>
    <x v="1182"/>
    <x v="759"/>
    <x v="1"/>
    <n v="1730"/>
    <s v="protein_coding"/>
    <s v="FAM175A-004"/>
    <m/>
    <m/>
    <n v="249"/>
    <s v="N"/>
    <x v="1"/>
    <x v="1"/>
    <m/>
    <s v="ENSG00000163322"/>
    <e v="#N/A"/>
  </r>
  <r>
    <x v="104"/>
    <x v="1183"/>
    <x v="760"/>
    <x v="1"/>
    <n v="2718"/>
    <s v="nonsense_mediated_decay"/>
    <s v="FAM175A-002"/>
    <m/>
    <m/>
    <n v="225"/>
    <s v="N"/>
    <x v="1"/>
    <x v="1"/>
    <m/>
    <s v="ENSG00000163322"/>
    <e v="#N/A"/>
  </r>
  <r>
    <x v="104"/>
    <x v="1184"/>
    <x v="761"/>
    <x v="1"/>
    <n v="682"/>
    <s v="nonsense_mediated_decay"/>
    <s v="FAM175A-005"/>
    <m/>
    <m/>
    <n v="114"/>
    <s v="N"/>
    <x v="1"/>
    <x v="1"/>
    <m/>
    <s v="ENSG00000163322"/>
    <e v="#N/A"/>
  </r>
  <r>
    <x v="104"/>
    <x v="1185"/>
    <x v="2"/>
    <x v="1"/>
    <n v="770"/>
    <s v="processed_transcript"/>
    <s v="FAM175A-008"/>
    <m/>
    <m/>
    <n v="0"/>
    <s v="N"/>
    <x v="1"/>
    <x v="1"/>
    <m/>
    <s v="ENSG00000163322"/>
    <e v="#N/A"/>
  </r>
  <r>
    <x v="104"/>
    <x v="1186"/>
    <x v="2"/>
    <x v="1"/>
    <n v="595"/>
    <s v="processed_transcript"/>
    <s v="FAM175A-006"/>
    <m/>
    <m/>
    <n v="0"/>
    <s v="N"/>
    <x v="1"/>
    <x v="1"/>
    <m/>
    <s v="ENSG00000163322"/>
    <e v="#N/A"/>
  </r>
  <r>
    <x v="104"/>
    <x v="1187"/>
    <x v="2"/>
    <x v="1"/>
    <n v="1898"/>
    <s v="retained_intron"/>
    <s v="FAM175A-003"/>
    <m/>
    <m/>
    <n v="0"/>
    <s v="N"/>
    <x v="1"/>
    <x v="1"/>
    <m/>
    <s v="ENSG00000163322"/>
    <e v="#N/A"/>
  </r>
  <r>
    <x v="105"/>
    <x v="1188"/>
    <x v="762"/>
    <x v="261"/>
    <n v="5751"/>
    <s v="protein_coding"/>
    <s v="FAM46C-001"/>
    <m/>
    <s v="CCDS896"/>
    <n v="1176"/>
    <s v="Y"/>
    <x v="0"/>
    <x v="261"/>
    <s v="TENT5C"/>
    <s v="ENSG00000183508"/>
    <e v="#N/A"/>
  </r>
  <r>
    <x v="106"/>
    <x v="1188"/>
    <x v="762"/>
    <x v="261"/>
    <n v="5751"/>
    <s v="protein_coding"/>
    <s v="FAM46C-001"/>
    <m/>
    <s v="CCDS896"/>
    <n v="1176"/>
    <s v="Y"/>
    <x v="0"/>
    <x v="261"/>
    <s v="FAM46C"/>
    <s v="ENSG00000183508"/>
    <e v="#N/A"/>
  </r>
  <r>
    <x v="107"/>
    <x v="1189"/>
    <x v="763"/>
    <x v="262"/>
    <n v="2579"/>
    <s v="protein_coding"/>
    <s v="FAM47A-001"/>
    <m/>
    <s v="CCDS43926"/>
    <n v="2376"/>
    <s v="Y"/>
    <x v="0"/>
    <x v="262"/>
    <m/>
    <s v="ENSG00000185448"/>
    <e v="#N/A"/>
  </r>
  <r>
    <x v="108"/>
    <x v="1190"/>
    <x v="764"/>
    <x v="263"/>
    <n v="5451"/>
    <s v="protein_coding"/>
    <s v="FANCA-001"/>
    <s v="LRG_495t1"/>
    <s v="CCDS32515"/>
    <n v="4368"/>
    <s v="Y"/>
    <x v="0"/>
    <x v="263"/>
    <m/>
    <s v="ENSG00000187741"/>
    <e v="#N/A"/>
  </r>
  <r>
    <x v="108"/>
    <x v="1191"/>
    <x v="765"/>
    <x v="264"/>
    <n v="4601"/>
    <s v="protein_coding"/>
    <s v="FANCA-002"/>
    <m/>
    <s v="CCDS67099"/>
    <n v="4275"/>
    <s v="N"/>
    <x v="0"/>
    <x v="264"/>
    <m/>
    <s v="ENSG00000187741"/>
    <e v="#N/A"/>
  </r>
  <r>
    <x v="108"/>
    <x v="1192"/>
    <x v="766"/>
    <x v="1"/>
    <n v="1694"/>
    <s v="protein_coding"/>
    <s v="FANCA-006"/>
    <m/>
    <m/>
    <n v="951"/>
    <s v="N"/>
    <x v="1"/>
    <x v="1"/>
    <m/>
    <s v="ENSG00000187741"/>
    <e v="#N/A"/>
  </r>
  <r>
    <x v="108"/>
    <x v="1193"/>
    <x v="767"/>
    <x v="1"/>
    <n v="1088"/>
    <s v="protein_coding"/>
    <s v="FANCA-201"/>
    <m/>
    <m/>
    <n v="909"/>
    <s v="N"/>
    <x v="1"/>
    <x v="1"/>
    <m/>
    <s v="ENSG00000187741"/>
    <e v="#N/A"/>
  </r>
  <r>
    <x v="108"/>
    <x v="1194"/>
    <x v="768"/>
    <x v="265"/>
    <n v="1641"/>
    <s v="protein_coding"/>
    <s v="FANCA-003"/>
    <m/>
    <s v="CCDS42221"/>
    <n v="894"/>
    <s v="N"/>
    <x v="0"/>
    <x v="265"/>
    <m/>
    <s v="ENSG00000187741"/>
    <e v="#N/A"/>
  </r>
  <r>
    <x v="108"/>
    <x v="1195"/>
    <x v="769"/>
    <x v="266"/>
    <n v="1000"/>
    <s v="protein_coding"/>
    <s v="FANCA-004"/>
    <m/>
    <m/>
    <n v="798"/>
    <s v="N"/>
    <x v="0"/>
    <x v="266"/>
    <m/>
    <s v="ENSG00000187741"/>
    <e v="#N/A"/>
  </r>
  <r>
    <x v="108"/>
    <x v="1196"/>
    <x v="770"/>
    <x v="1"/>
    <n v="732"/>
    <s v="protein_coding"/>
    <s v="FANCA-028"/>
    <m/>
    <m/>
    <n v="722"/>
    <s v="N"/>
    <x v="1"/>
    <x v="1"/>
    <m/>
    <s v="ENSG00000187741"/>
    <e v="#N/A"/>
  </r>
  <r>
    <x v="108"/>
    <x v="1197"/>
    <x v="771"/>
    <x v="1"/>
    <n v="713"/>
    <s v="protein_coding"/>
    <s v="FANCA-026"/>
    <m/>
    <m/>
    <n v="645"/>
    <s v="N"/>
    <x v="1"/>
    <x v="1"/>
    <m/>
    <s v="ENSG00000187741"/>
    <e v="#N/A"/>
  </r>
  <r>
    <x v="108"/>
    <x v="1198"/>
    <x v="772"/>
    <x v="1"/>
    <n v="812"/>
    <s v="nonsense_mediated_decay"/>
    <s v="FANCA-012"/>
    <m/>
    <m/>
    <n v="633"/>
    <s v="N"/>
    <x v="1"/>
    <x v="1"/>
    <m/>
    <s v="ENSG00000187741"/>
    <e v="#N/A"/>
  </r>
  <r>
    <x v="108"/>
    <x v="1199"/>
    <x v="773"/>
    <x v="1"/>
    <n v="696"/>
    <s v="protein_coding"/>
    <s v="FANCA-027"/>
    <m/>
    <m/>
    <n v="588"/>
    <s v="N"/>
    <x v="1"/>
    <x v="1"/>
    <m/>
    <s v="ENSG00000187741"/>
    <e v="#N/A"/>
  </r>
  <r>
    <x v="108"/>
    <x v="1200"/>
    <x v="774"/>
    <x v="1"/>
    <n v="762"/>
    <s v="nonsense_mediated_decay"/>
    <s v="FANCA-022"/>
    <m/>
    <m/>
    <n v="548"/>
    <s v="N"/>
    <x v="1"/>
    <x v="1"/>
    <m/>
    <s v="ENSG00000187741"/>
    <e v="#N/A"/>
  </r>
  <r>
    <x v="108"/>
    <x v="1201"/>
    <x v="775"/>
    <x v="1"/>
    <n v="727"/>
    <s v="nonsense_mediated_decay"/>
    <s v="FANCA-023"/>
    <m/>
    <m/>
    <n v="505"/>
    <s v="N"/>
    <x v="1"/>
    <x v="1"/>
    <m/>
    <s v="ENSG00000187741"/>
    <e v="#N/A"/>
  </r>
  <r>
    <x v="108"/>
    <x v="1202"/>
    <x v="776"/>
    <x v="1"/>
    <n v="860"/>
    <s v="nonsense_mediated_decay"/>
    <s v="FANCA-010"/>
    <m/>
    <m/>
    <n v="477"/>
    <s v="N"/>
    <x v="1"/>
    <x v="1"/>
    <m/>
    <s v="ENSG00000187741"/>
    <e v="#N/A"/>
  </r>
  <r>
    <x v="108"/>
    <x v="1203"/>
    <x v="777"/>
    <x v="1"/>
    <n v="460"/>
    <s v="protein_coding"/>
    <s v="FANCA-030"/>
    <m/>
    <m/>
    <n v="460"/>
    <s v="N"/>
    <x v="1"/>
    <x v="1"/>
    <m/>
    <s v="ENSG00000187741"/>
    <e v="#N/A"/>
  </r>
  <r>
    <x v="108"/>
    <x v="1204"/>
    <x v="778"/>
    <x v="1"/>
    <n v="618"/>
    <s v="nonsense_mediated_decay"/>
    <s v="FANCA-013"/>
    <m/>
    <m/>
    <n v="377"/>
    <s v="N"/>
    <x v="1"/>
    <x v="1"/>
    <m/>
    <s v="ENSG00000187741"/>
    <e v="#N/A"/>
  </r>
  <r>
    <x v="108"/>
    <x v="1205"/>
    <x v="779"/>
    <x v="1"/>
    <n v="571"/>
    <s v="nonsense_mediated_decay"/>
    <s v="FANCA-011"/>
    <m/>
    <m/>
    <n v="345"/>
    <s v="N"/>
    <x v="1"/>
    <x v="1"/>
    <m/>
    <s v="ENSG00000187741"/>
    <e v="#N/A"/>
  </r>
  <r>
    <x v="108"/>
    <x v="1206"/>
    <x v="780"/>
    <x v="1"/>
    <n v="915"/>
    <s v="nonsense_mediated_decay"/>
    <s v="FANCA-021"/>
    <m/>
    <m/>
    <n v="328"/>
    <s v="N"/>
    <x v="1"/>
    <x v="1"/>
    <m/>
    <s v="ENSG00000187741"/>
    <e v="#N/A"/>
  </r>
  <r>
    <x v="108"/>
    <x v="1207"/>
    <x v="781"/>
    <x v="1"/>
    <n v="461"/>
    <s v="nonsense_mediated_decay"/>
    <s v="FANCA-016"/>
    <m/>
    <m/>
    <n v="306"/>
    <s v="N"/>
    <x v="1"/>
    <x v="1"/>
    <m/>
    <s v="ENSG00000187741"/>
    <e v="#N/A"/>
  </r>
  <r>
    <x v="108"/>
    <x v="1208"/>
    <x v="782"/>
    <x v="1"/>
    <n v="605"/>
    <s v="nonsense_mediated_decay"/>
    <s v="FANCA-020"/>
    <m/>
    <m/>
    <n v="232"/>
    <s v="N"/>
    <x v="1"/>
    <x v="1"/>
    <m/>
    <s v="ENSG00000187741"/>
    <e v="#N/A"/>
  </r>
  <r>
    <x v="108"/>
    <x v="1209"/>
    <x v="783"/>
    <x v="1"/>
    <n v="413"/>
    <s v="nonsense_mediated_decay"/>
    <s v="FANCA-008"/>
    <m/>
    <m/>
    <n v="192"/>
    <s v="N"/>
    <x v="1"/>
    <x v="1"/>
    <m/>
    <s v="ENSG00000187741"/>
    <e v="#N/A"/>
  </r>
  <r>
    <x v="108"/>
    <x v="1210"/>
    <x v="784"/>
    <x v="1"/>
    <n v="633"/>
    <s v="nonsense_mediated_decay"/>
    <s v="FANCA-019"/>
    <m/>
    <m/>
    <n v="154"/>
    <s v="N"/>
    <x v="1"/>
    <x v="1"/>
    <m/>
    <s v="ENSG00000187741"/>
    <e v="#N/A"/>
  </r>
  <r>
    <x v="108"/>
    <x v="1211"/>
    <x v="785"/>
    <x v="1"/>
    <n v="395"/>
    <s v="nonsense_mediated_decay"/>
    <s v="FANCA-007"/>
    <m/>
    <m/>
    <n v="125"/>
    <s v="N"/>
    <x v="1"/>
    <x v="1"/>
    <m/>
    <s v="ENSG00000187741"/>
    <e v="#N/A"/>
  </r>
  <r>
    <x v="108"/>
    <x v="1212"/>
    <x v="2"/>
    <x v="1"/>
    <n v="479"/>
    <s v="processed_transcript"/>
    <s v="FANCA-031"/>
    <m/>
    <m/>
    <n v="0"/>
    <s v="N"/>
    <x v="1"/>
    <x v="1"/>
    <m/>
    <s v="ENSG00000187741"/>
    <e v="#N/A"/>
  </r>
  <r>
    <x v="108"/>
    <x v="1213"/>
    <x v="2"/>
    <x v="1"/>
    <n v="2201"/>
    <s v="retained_intron"/>
    <s v="FANCA-005"/>
    <m/>
    <m/>
    <n v="0"/>
    <s v="N"/>
    <x v="1"/>
    <x v="1"/>
    <m/>
    <s v="ENSG00000187741"/>
    <e v="#N/A"/>
  </r>
  <r>
    <x v="108"/>
    <x v="1214"/>
    <x v="2"/>
    <x v="1"/>
    <n v="1430"/>
    <s v="retained_intron"/>
    <s v="FANCA-009"/>
    <m/>
    <m/>
    <n v="0"/>
    <s v="N"/>
    <x v="1"/>
    <x v="1"/>
    <m/>
    <s v="ENSG00000187741"/>
    <e v="#N/A"/>
  </r>
  <r>
    <x v="108"/>
    <x v="1215"/>
    <x v="2"/>
    <x v="1"/>
    <n v="850"/>
    <s v="retained_intron"/>
    <s v="FANCA-024"/>
    <m/>
    <m/>
    <n v="0"/>
    <s v="N"/>
    <x v="1"/>
    <x v="1"/>
    <m/>
    <s v="ENSG00000187741"/>
    <e v="#N/A"/>
  </r>
  <r>
    <x v="108"/>
    <x v="1216"/>
    <x v="2"/>
    <x v="1"/>
    <n v="761"/>
    <s v="retained_intron"/>
    <s v="FANCA-014"/>
    <m/>
    <m/>
    <n v="0"/>
    <s v="N"/>
    <x v="1"/>
    <x v="1"/>
    <m/>
    <s v="ENSG00000187741"/>
    <e v="#N/A"/>
  </r>
  <r>
    <x v="108"/>
    <x v="1217"/>
    <x v="2"/>
    <x v="1"/>
    <n v="745"/>
    <s v="retained_intron"/>
    <s v="FANCA-029"/>
    <m/>
    <m/>
    <n v="0"/>
    <s v="N"/>
    <x v="1"/>
    <x v="1"/>
    <m/>
    <s v="ENSG00000187741"/>
    <e v="#N/A"/>
  </r>
  <r>
    <x v="108"/>
    <x v="1218"/>
    <x v="2"/>
    <x v="1"/>
    <n v="726"/>
    <s v="retained_intron"/>
    <s v="FANCA-025"/>
    <m/>
    <m/>
    <n v="0"/>
    <s v="N"/>
    <x v="1"/>
    <x v="1"/>
    <m/>
    <s v="ENSG00000187741"/>
    <e v="#N/A"/>
  </r>
  <r>
    <x v="108"/>
    <x v="1219"/>
    <x v="2"/>
    <x v="1"/>
    <n v="650"/>
    <s v="retained_intron"/>
    <s v="FANCA-032"/>
    <m/>
    <m/>
    <n v="0"/>
    <s v="N"/>
    <x v="1"/>
    <x v="1"/>
    <m/>
    <s v="ENSG00000187741"/>
    <e v="#N/A"/>
  </r>
  <r>
    <x v="108"/>
    <x v="1220"/>
    <x v="2"/>
    <x v="1"/>
    <n v="578"/>
    <s v="retained_intron"/>
    <s v="FANCA-017"/>
    <m/>
    <m/>
    <n v="0"/>
    <s v="N"/>
    <x v="1"/>
    <x v="1"/>
    <m/>
    <s v="ENSG00000187741"/>
    <e v="#N/A"/>
  </r>
  <r>
    <x v="108"/>
    <x v="1221"/>
    <x v="2"/>
    <x v="1"/>
    <n v="528"/>
    <s v="retained_intron"/>
    <s v="FANCA-018"/>
    <m/>
    <m/>
    <n v="0"/>
    <s v="N"/>
    <x v="1"/>
    <x v="1"/>
    <m/>
    <s v="ENSG00000187741"/>
    <e v="#N/A"/>
  </r>
  <r>
    <x v="109"/>
    <x v="1222"/>
    <x v="786"/>
    <x v="267"/>
    <n v="4585"/>
    <s v="protein_coding"/>
    <s v="FANCC-001"/>
    <s v="LRG_497t1"/>
    <s v="CCDS35071"/>
    <n v="1677"/>
    <s v="Y"/>
    <x v="0"/>
    <x v="267"/>
    <m/>
    <s v="ENSG00000158169"/>
    <e v="#N/A"/>
  </r>
  <r>
    <x v="109"/>
    <x v="1223"/>
    <x v="787"/>
    <x v="268"/>
    <n v="4504"/>
    <s v="protein_coding"/>
    <s v="FANCC-002"/>
    <s v="LRG_497t1"/>
    <s v="CCDS35071"/>
    <n v="1677"/>
    <s v="N"/>
    <x v="0"/>
    <x v="268"/>
    <m/>
    <s v="ENSG00000158169"/>
    <e v="#N/A"/>
  </r>
  <r>
    <x v="109"/>
    <x v="1224"/>
    <x v="788"/>
    <x v="1"/>
    <n v="591"/>
    <s v="protein_coding"/>
    <s v="FANCC-004"/>
    <m/>
    <m/>
    <n v="450"/>
    <s v="N"/>
    <x v="1"/>
    <x v="1"/>
    <m/>
    <s v="ENSG00000158169"/>
    <e v="#N/A"/>
  </r>
  <r>
    <x v="109"/>
    <x v="1225"/>
    <x v="2"/>
    <x v="1"/>
    <n v="1644"/>
    <s v="processed_transcript"/>
    <s v="FANCC-003"/>
    <m/>
    <m/>
    <n v="0"/>
    <s v="N"/>
    <x v="1"/>
    <x v="1"/>
    <m/>
    <s v="ENSG00000158169"/>
    <e v="#N/A"/>
  </r>
  <r>
    <x v="109"/>
    <x v="1226"/>
    <x v="2"/>
    <x v="1"/>
    <n v="842"/>
    <s v="processed_transcript"/>
    <s v="FANCC-008"/>
    <m/>
    <m/>
    <n v="0"/>
    <s v="N"/>
    <x v="1"/>
    <x v="1"/>
    <m/>
    <s v="ENSG00000158169"/>
    <e v="#N/A"/>
  </r>
  <r>
    <x v="109"/>
    <x v="1227"/>
    <x v="2"/>
    <x v="1"/>
    <n v="841"/>
    <s v="processed_transcript"/>
    <s v="FANCC-005"/>
    <m/>
    <m/>
    <n v="0"/>
    <s v="N"/>
    <x v="1"/>
    <x v="1"/>
    <m/>
    <s v="ENSG00000158169"/>
    <e v="#N/A"/>
  </r>
  <r>
    <x v="109"/>
    <x v="1228"/>
    <x v="2"/>
    <x v="1"/>
    <n v="825"/>
    <s v="processed_transcript"/>
    <s v="FANCC-006"/>
    <m/>
    <m/>
    <n v="0"/>
    <s v="N"/>
    <x v="1"/>
    <x v="1"/>
    <m/>
    <s v="ENSG00000158169"/>
    <e v="#N/A"/>
  </r>
  <r>
    <x v="109"/>
    <x v="1229"/>
    <x v="2"/>
    <x v="1"/>
    <n v="680"/>
    <s v="processed_transcript"/>
    <s v="FANCC-009"/>
    <m/>
    <m/>
    <n v="0"/>
    <s v="N"/>
    <x v="1"/>
    <x v="1"/>
    <m/>
    <s v="ENSG00000158169"/>
    <e v="#N/A"/>
  </r>
  <r>
    <x v="109"/>
    <x v="1230"/>
    <x v="789"/>
    <x v="269"/>
    <n v="633"/>
    <s v="processed_transcript"/>
    <s v="FANCC-007"/>
    <m/>
    <m/>
    <n v="0"/>
    <s v="N"/>
    <x v="0"/>
    <x v="269"/>
    <m/>
    <s v="ENSG00000158169"/>
    <e v="#N/A"/>
  </r>
  <r>
    <x v="109"/>
    <x v="1231"/>
    <x v="2"/>
    <x v="1"/>
    <n v="360"/>
    <s v="processed_transcript"/>
    <s v="FANCC-010"/>
    <m/>
    <m/>
    <n v="0"/>
    <s v="N"/>
    <x v="1"/>
    <x v="1"/>
    <m/>
    <s v="ENSG00000158169"/>
    <e v="#N/A"/>
  </r>
  <r>
    <x v="110"/>
    <x v="1232"/>
    <x v="790"/>
    <x v="270"/>
    <n v="5219"/>
    <s v="protein_coding"/>
    <s v="FANCD2-001"/>
    <m/>
    <s v="CCDS2595"/>
    <n v="4416"/>
    <s v="Y"/>
    <x v="0"/>
    <x v="270"/>
    <m/>
    <s v="ENSG00000144554"/>
    <e v="#N/A"/>
  </r>
  <r>
    <x v="110"/>
    <x v="1233"/>
    <x v="791"/>
    <x v="271"/>
    <n v="5185"/>
    <s v="protein_coding"/>
    <s v="FANCD2-002"/>
    <m/>
    <s v="CCDS33696"/>
    <n v="4356"/>
    <s v="N"/>
    <x v="0"/>
    <x v="271"/>
    <m/>
    <s v="ENSG00000144554"/>
    <e v="#N/A"/>
  </r>
  <r>
    <x v="110"/>
    <x v="1234"/>
    <x v="792"/>
    <x v="272"/>
    <n v="5102"/>
    <s v="protein_coding"/>
    <s v="FANCD2-202"/>
    <m/>
    <s v="CCDS33696"/>
    <n v="4356"/>
    <s v="N"/>
    <x v="0"/>
    <x v="272"/>
    <m/>
    <s v="ENSG00000144554"/>
    <e v="#N/A"/>
  </r>
  <r>
    <x v="110"/>
    <x v="1235"/>
    <x v="793"/>
    <x v="1"/>
    <n v="5008"/>
    <s v="protein_coding"/>
    <s v="FANCD2-201"/>
    <m/>
    <m/>
    <n v="3750"/>
    <s v="N"/>
    <x v="1"/>
    <x v="1"/>
    <m/>
    <s v="ENSG00000144554"/>
    <e v="#N/A"/>
  </r>
  <r>
    <x v="110"/>
    <x v="1236"/>
    <x v="794"/>
    <x v="1"/>
    <n v="3425"/>
    <s v="nonsense_mediated_decay"/>
    <s v="FANCD2-004"/>
    <m/>
    <m/>
    <n v="2249"/>
    <s v="N"/>
    <x v="1"/>
    <x v="1"/>
    <m/>
    <s v="ENSG00000144554"/>
    <e v="#N/A"/>
  </r>
  <r>
    <x v="110"/>
    <x v="1237"/>
    <x v="795"/>
    <x v="1"/>
    <n v="2450"/>
    <s v="protein_coding"/>
    <s v="FANCD2-003"/>
    <m/>
    <m/>
    <n v="726"/>
    <s v="N"/>
    <x v="1"/>
    <x v="1"/>
    <m/>
    <s v="ENSG00000144554"/>
    <e v="#N/A"/>
  </r>
  <r>
    <x v="110"/>
    <x v="1238"/>
    <x v="796"/>
    <x v="1"/>
    <n v="567"/>
    <s v="nonsense_mediated_decay"/>
    <s v="FANCD2-005"/>
    <m/>
    <m/>
    <n v="117"/>
    <s v="N"/>
    <x v="1"/>
    <x v="1"/>
    <m/>
    <s v="ENSG00000144554"/>
    <e v="#N/A"/>
  </r>
  <r>
    <x v="110"/>
    <x v="1239"/>
    <x v="2"/>
    <x v="1"/>
    <n v="558"/>
    <s v="processed_transcript"/>
    <s v="FANCD2-008"/>
    <m/>
    <m/>
    <n v="0"/>
    <s v="N"/>
    <x v="1"/>
    <x v="1"/>
    <m/>
    <s v="ENSG00000144554"/>
    <e v="#N/A"/>
  </r>
  <r>
    <x v="110"/>
    <x v="1240"/>
    <x v="2"/>
    <x v="1"/>
    <n v="547"/>
    <s v="processed_transcript"/>
    <s v="FANCD2-011"/>
    <m/>
    <m/>
    <n v="0"/>
    <s v="N"/>
    <x v="1"/>
    <x v="1"/>
    <m/>
    <s v="ENSG00000144554"/>
    <e v="#N/A"/>
  </r>
  <r>
    <x v="110"/>
    <x v="1241"/>
    <x v="2"/>
    <x v="1"/>
    <n v="505"/>
    <s v="processed_transcript"/>
    <s v="FANCD2-006"/>
    <m/>
    <m/>
    <n v="0"/>
    <s v="N"/>
    <x v="1"/>
    <x v="1"/>
    <m/>
    <s v="ENSG00000144554"/>
    <e v="#N/A"/>
  </r>
  <r>
    <x v="110"/>
    <x v="1242"/>
    <x v="2"/>
    <x v="1"/>
    <n v="449"/>
    <s v="processed_transcript"/>
    <s v="FANCD2-012"/>
    <m/>
    <m/>
    <n v="0"/>
    <s v="N"/>
    <x v="1"/>
    <x v="1"/>
    <m/>
    <s v="ENSG00000144554"/>
    <e v="#N/A"/>
  </r>
  <r>
    <x v="110"/>
    <x v="1243"/>
    <x v="2"/>
    <x v="1"/>
    <n v="603"/>
    <s v="retained_intron"/>
    <s v="FANCD2-010"/>
    <m/>
    <m/>
    <n v="0"/>
    <s v="N"/>
    <x v="1"/>
    <x v="1"/>
    <m/>
    <s v="ENSG00000144554"/>
    <e v="#N/A"/>
  </r>
  <r>
    <x v="110"/>
    <x v="1244"/>
    <x v="2"/>
    <x v="1"/>
    <n v="563"/>
    <s v="retained_intron"/>
    <s v="FANCD2-007"/>
    <m/>
    <m/>
    <n v="0"/>
    <s v="N"/>
    <x v="1"/>
    <x v="1"/>
    <m/>
    <s v="ENSG00000144554"/>
    <e v="#N/A"/>
  </r>
  <r>
    <x v="111"/>
    <x v="1245"/>
    <x v="797"/>
    <x v="273"/>
    <n v="2554"/>
    <s v="protein_coding"/>
    <s v="FANCE-001"/>
    <s v="LRG_498t1"/>
    <s v="CCDS4805"/>
    <n v="1611"/>
    <s v="Y"/>
    <x v="0"/>
    <x v="273"/>
    <m/>
    <s v="ENSG00000112039"/>
    <e v="#N/A"/>
  </r>
  <r>
    <x v="112"/>
    <x v="1246"/>
    <x v="798"/>
    <x v="274"/>
    <n v="3309"/>
    <s v="protein_coding"/>
    <s v="FANCF-001"/>
    <s v="LRG_527t1"/>
    <s v="CCDS7857"/>
    <n v="1125"/>
    <s v="Y"/>
    <x v="0"/>
    <x v="274"/>
    <m/>
    <s v="ENSG00000183161"/>
    <e v="#N/A"/>
  </r>
  <r>
    <x v="113"/>
    <x v="1247"/>
    <x v="799"/>
    <x v="275"/>
    <n v="2631"/>
    <s v="protein_coding"/>
    <s v="FANCG-001"/>
    <s v="LRG_499t1"/>
    <s v="CCDS6574"/>
    <n v="1869"/>
    <s v="Y"/>
    <x v="0"/>
    <x v="275"/>
    <m/>
    <s v="ENSG00000221829"/>
    <e v="#N/A"/>
  </r>
  <r>
    <x v="113"/>
    <x v="1248"/>
    <x v="800"/>
    <x v="1"/>
    <n v="868"/>
    <s v="protein_coding"/>
    <s v="FANCG-003"/>
    <m/>
    <m/>
    <n v="645"/>
    <s v="N"/>
    <x v="1"/>
    <x v="1"/>
    <m/>
    <s v="ENSG00000221829"/>
    <e v="#N/A"/>
  </r>
  <r>
    <x v="113"/>
    <x v="1249"/>
    <x v="801"/>
    <x v="1"/>
    <n v="2108"/>
    <s v="nonsense_mediated_decay"/>
    <s v="FANCG-005"/>
    <m/>
    <m/>
    <n v="321"/>
    <s v="N"/>
    <x v="1"/>
    <x v="1"/>
    <m/>
    <s v="ENSG00000221829"/>
    <e v="#N/A"/>
  </r>
  <r>
    <x v="113"/>
    <x v="1250"/>
    <x v="2"/>
    <x v="1"/>
    <n v="484"/>
    <s v="processed_transcript"/>
    <s v="FANCG-002"/>
    <m/>
    <m/>
    <n v="0"/>
    <s v="N"/>
    <x v="1"/>
    <x v="1"/>
    <m/>
    <s v="ENSG00000221829"/>
    <e v="#N/A"/>
  </r>
  <r>
    <x v="113"/>
    <x v="1251"/>
    <x v="2"/>
    <x v="1"/>
    <n v="654"/>
    <s v="retained_intron"/>
    <s v="FANCG-004"/>
    <m/>
    <m/>
    <n v="0"/>
    <s v="N"/>
    <x v="1"/>
    <x v="1"/>
    <m/>
    <s v="ENSG00000221829"/>
    <e v="#N/A"/>
  </r>
  <r>
    <x v="113"/>
    <x v="1252"/>
    <x v="2"/>
    <x v="1"/>
    <n v="592"/>
    <s v="retained_intron"/>
    <s v="FANCG-008"/>
    <m/>
    <m/>
    <n v="0"/>
    <s v="N"/>
    <x v="1"/>
    <x v="1"/>
    <m/>
    <s v="ENSG00000221829"/>
    <e v="#N/A"/>
  </r>
  <r>
    <x v="113"/>
    <x v="1253"/>
    <x v="2"/>
    <x v="1"/>
    <n v="572"/>
    <s v="retained_intron"/>
    <s v="FANCG-006"/>
    <m/>
    <m/>
    <n v="0"/>
    <s v="N"/>
    <x v="1"/>
    <x v="1"/>
    <m/>
    <s v="ENSG00000221829"/>
    <e v="#N/A"/>
  </r>
  <r>
    <x v="113"/>
    <x v="1254"/>
    <x v="2"/>
    <x v="1"/>
    <n v="388"/>
    <s v="retained_intron"/>
    <s v="FANCG-007"/>
    <m/>
    <m/>
    <n v="0"/>
    <s v="N"/>
    <x v="1"/>
    <x v="1"/>
    <m/>
    <s v="ENSG00000221829"/>
    <e v="#N/A"/>
  </r>
  <r>
    <x v="114"/>
    <x v="1255"/>
    <x v="802"/>
    <x v="276"/>
    <n v="2563"/>
    <s v="protein_coding"/>
    <s v="FAS-005"/>
    <s v="LRG_134t1"/>
    <s v="CCDS7393"/>
    <n v="1008"/>
    <s v="Y"/>
    <x v="0"/>
    <x v="276"/>
    <m/>
    <s v="ENSG00000026103"/>
    <e v="#N/A"/>
  </r>
  <r>
    <x v="114"/>
    <x v="1256"/>
    <x v="803"/>
    <x v="277"/>
    <n v="1044"/>
    <s v="protein_coding"/>
    <s v="FAS-006"/>
    <m/>
    <s v="CCDS7394"/>
    <n v="945"/>
    <s v="N"/>
    <x v="0"/>
    <x v="277"/>
    <m/>
    <s v="ENSG00000026103"/>
    <e v="#N/A"/>
  </r>
  <r>
    <x v="114"/>
    <x v="1257"/>
    <x v="804"/>
    <x v="1"/>
    <n v="1722"/>
    <s v="protein_coding"/>
    <s v="FAS-016"/>
    <m/>
    <m/>
    <n v="702"/>
    <s v="N"/>
    <x v="1"/>
    <x v="1"/>
    <m/>
    <s v="ENSG00000026103"/>
    <e v="#N/A"/>
  </r>
  <r>
    <x v="114"/>
    <x v="1258"/>
    <x v="805"/>
    <x v="278"/>
    <n v="983"/>
    <s v="protein_coding"/>
    <s v="FAS-011"/>
    <m/>
    <s v="CCDS7395"/>
    <n v="663"/>
    <s v="N"/>
    <x v="0"/>
    <x v="278"/>
    <m/>
    <s v="ENSG00000026103"/>
    <e v="#N/A"/>
  </r>
  <r>
    <x v="114"/>
    <x v="1259"/>
    <x v="806"/>
    <x v="1"/>
    <n v="975"/>
    <s v="nonsense_mediated_decay"/>
    <s v="FAS-007"/>
    <m/>
    <s v=""/>
    <n v="450"/>
    <s v="N"/>
    <x v="1"/>
    <x v="1"/>
    <m/>
    <s v="ENSG00000026103"/>
    <e v="#N/A"/>
  </r>
  <r>
    <x v="114"/>
    <x v="1260"/>
    <x v="807"/>
    <x v="1"/>
    <n v="924"/>
    <s v="nonsense_mediated_decay"/>
    <s v="FAS-012"/>
    <m/>
    <s v=""/>
    <n v="450"/>
    <s v="N"/>
    <x v="1"/>
    <x v="1"/>
    <m/>
    <s v="ENSG00000026103"/>
    <e v="#N/A"/>
  </r>
  <r>
    <x v="114"/>
    <x v="1261"/>
    <x v="808"/>
    <x v="1"/>
    <n v="836"/>
    <s v="nonsense_mediated_decay"/>
    <s v="FAS-010"/>
    <m/>
    <s v=""/>
    <n v="399"/>
    <s v="N"/>
    <x v="1"/>
    <x v="1"/>
    <m/>
    <s v="ENSG00000026103"/>
    <e v="#N/A"/>
  </r>
  <r>
    <x v="114"/>
    <x v="1262"/>
    <x v="809"/>
    <x v="1"/>
    <n v="1076"/>
    <s v="nonsense_mediated_decay"/>
    <s v="FAS-008"/>
    <m/>
    <s v=""/>
    <n v="312"/>
    <s v="N"/>
    <x v="1"/>
    <x v="1"/>
    <m/>
    <s v="ENSG00000026103"/>
    <e v="#N/A"/>
  </r>
  <r>
    <x v="114"/>
    <x v="1263"/>
    <x v="810"/>
    <x v="1"/>
    <n v="857"/>
    <s v="nonsense_mediated_decay"/>
    <s v="FAS-009"/>
    <m/>
    <s v=""/>
    <n v="261"/>
    <s v="N"/>
    <x v="1"/>
    <x v="1"/>
    <m/>
    <s v="ENSG00000026103"/>
    <e v="#N/A"/>
  </r>
  <r>
    <x v="114"/>
    <x v="1264"/>
    <x v="2"/>
    <x v="1"/>
    <n v="1044"/>
    <s v="processed_transcript"/>
    <s v="FAS-015"/>
    <m/>
    <s v=""/>
    <n v="0"/>
    <s v="N"/>
    <x v="1"/>
    <x v="1"/>
    <m/>
    <s v="ENSG00000026103"/>
    <e v="#N/A"/>
  </r>
  <r>
    <x v="114"/>
    <x v="1265"/>
    <x v="2"/>
    <x v="1"/>
    <n v="824"/>
    <s v="processed_transcript"/>
    <s v="FAS-001"/>
    <m/>
    <s v=""/>
    <n v="0"/>
    <s v="N"/>
    <x v="1"/>
    <x v="1"/>
    <m/>
    <s v="ENSG00000026103"/>
    <e v="#N/A"/>
  </r>
  <r>
    <x v="114"/>
    <x v="1266"/>
    <x v="2"/>
    <x v="1"/>
    <n v="810"/>
    <s v="processed_transcript"/>
    <s v="FAS-003"/>
    <m/>
    <s v=""/>
    <n v="0"/>
    <s v="N"/>
    <x v="1"/>
    <x v="1"/>
    <m/>
    <s v="ENSG00000026103"/>
    <e v="#N/A"/>
  </r>
  <r>
    <x v="114"/>
    <x v="1267"/>
    <x v="2"/>
    <x v="1"/>
    <n v="731"/>
    <s v="processed_transcript"/>
    <s v="FAS-004"/>
    <m/>
    <s v=""/>
    <n v="0"/>
    <s v="N"/>
    <x v="1"/>
    <x v="1"/>
    <m/>
    <s v="ENSG00000026103"/>
    <e v="#N/A"/>
  </r>
  <r>
    <x v="114"/>
    <x v="1268"/>
    <x v="2"/>
    <x v="1"/>
    <n v="681"/>
    <s v="processed_transcript"/>
    <s v="FAS-013"/>
    <m/>
    <s v=""/>
    <n v="0"/>
    <s v="N"/>
    <x v="1"/>
    <x v="1"/>
    <m/>
    <s v="ENSG00000026103"/>
    <e v="#N/A"/>
  </r>
  <r>
    <x v="114"/>
    <x v="1269"/>
    <x v="2"/>
    <x v="1"/>
    <n v="625"/>
    <s v="processed_transcript"/>
    <s v="FAS-002"/>
    <m/>
    <s v=""/>
    <n v="0"/>
    <s v="N"/>
    <x v="1"/>
    <x v="1"/>
    <m/>
    <s v="ENSG00000026103"/>
    <e v="#N/A"/>
  </r>
  <r>
    <x v="114"/>
    <x v="1270"/>
    <x v="2"/>
    <x v="1"/>
    <n v="1023"/>
    <s v="retained_intron"/>
    <s v="FAS-014"/>
    <m/>
    <s v=""/>
    <n v="0"/>
    <s v="N"/>
    <x v="1"/>
    <x v="1"/>
    <m/>
    <s v="ENSG00000026103"/>
    <e v="#N/A"/>
  </r>
  <r>
    <x v="115"/>
    <x v="1271"/>
    <x v="811"/>
    <x v="279"/>
    <n v="4977"/>
    <s v="protein_coding"/>
    <s v="FBXW7-001"/>
    <m/>
    <s v="CCDS3777"/>
    <n v="2124"/>
    <s v="N"/>
    <x v="0"/>
    <x v="279"/>
    <m/>
    <s v="ENSG00000109670"/>
    <e v="#N/A"/>
  </r>
  <r>
    <x v="115"/>
    <x v="1272"/>
    <x v="812"/>
    <x v="280"/>
    <n v="2562"/>
    <s v="protein_coding"/>
    <s v="FBXW7-002"/>
    <m/>
    <s v="CCDS3777"/>
    <n v="2124"/>
    <s v="Y"/>
    <x v="0"/>
    <x v="280"/>
    <m/>
    <s v="ENSG00000109670"/>
    <e v="#N/A"/>
  </r>
  <r>
    <x v="115"/>
    <x v="1273"/>
    <x v="813"/>
    <x v="1"/>
    <n v="2261"/>
    <s v="protein_coding"/>
    <s v="FBXW7-012"/>
    <m/>
    <s v="CCDS3777"/>
    <n v="2124"/>
    <s v="N"/>
    <x v="1"/>
    <x v="1"/>
    <m/>
    <s v="ENSG00000109670"/>
    <e v="#N/A"/>
  </r>
  <r>
    <x v="115"/>
    <x v="1274"/>
    <x v="814"/>
    <x v="281"/>
    <n v="3743"/>
    <s v="protein_coding"/>
    <s v="FBXW7-005"/>
    <m/>
    <s v="CCDS3778"/>
    <n v="1884"/>
    <s v="N"/>
    <x v="0"/>
    <x v="281"/>
    <m/>
    <s v="ENSG00000109670"/>
    <e v="#N/A"/>
  </r>
  <r>
    <x v="115"/>
    <x v="1275"/>
    <x v="815"/>
    <x v="282"/>
    <n v="3572"/>
    <s v="protein_coding"/>
    <s v="FBXW7-003"/>
    <m/>
    <s v="CCDS3478"/>
    <n v="1770"/>
    <s v="N"/>
    <x v="0"/>
    <x v="282"/>
    <m/>
    <s v="ENSG00000109670"/>
    <e v="#N/A"/>
  </r>
  <r>
    <x v="115"/>
    <x v="1276"/>
    <x v="816"/>
    <x v="1"/>
    <n v="1735"/>
    <s v="protein_coding"/>
    <s v="FBXW7-007"/>
    <m/>
    <m/>
    <n v="1596"/>
    <s v="N"/>
    <x v="1"/>
    <x v="1"/>
    <m/>
    <s v="ENSG00000109670"/>
    <e v="#N/A"/>
  </r>
  <r>
    <x v="115"/>
    <x v="1277"/>
    <x v="817"/>
    <x v="283"/>
    <n v="970"/>
    <s v="protein_coding"/>
    <s v="FBXW7-004"/>
    <m/>
    <s v="CCDS6482"/>
    <n v="531"/>
    <s v="N"/>
    <x v="0"/>
    <x v="283"/>
    <m/>
    <s v="ENSG00000109670"/>
    <e v="#N/A"/>
  </r>
  <r>
    <x v="115"/>
    <x v="1278"/>
    <x v="818"/>
    <x v="1"/>
    <n v="671"/>
    <s v="protein_coding"/>
    <s v="FBXW7-013"/>
    <m/>
    <m/>
    <n v="475"/>
    <s v="N"/>
    <x v="1"/>
    <x v="1"/>
    <m/>
    <s v="ENSG00000109670"/>
    <e v="#N/A"/>
  </r>
  <r>
    <x v="115"/>
    <x v="1279"/>
    <x v="2"/>
    <x v="1"/>
    <n v="755"/>
    <s v="processed_transcript"/>
    <s v="FBXW7-014"/>
    <m/>
    <s v=""/>
    <n v="0"/>
    <s v="N"/>
    <x v="1"/>
    <x v="1"/>
    <m/>
    <s v="ENSG00000109670"/>
    <e v="#N/A"/>
  </r>
  <r>
    <x v="115"/>
    <x v="1280"/>
    <x v="2"/>
    <x v="1"/>
    <n v="4279"/>
    <s v="retained_intron"/>
    <s v="FBXW7-008"/>
    <m/>
    <s v=""/>
    <n v="0"/>
    <s v="N"/>
    <x v="1"/>
    <x v="1"/>
    <m/>
    <s v="ENSG00000109670"/>
    <e v="#N/A"/>
  </r>
  <r>
    <x v="115"/>
    <x v="1281"/>
    <x v="2"/>
    <x v="1"/>
    <n v="615"/>
    <s v="retained_intron"/>
    <s v="FBXW7-010"/>
    <m/>
    <s v=""/>
    <n v="0"/>
    <s v="N"/>
    <x v="1"/>
    <x v="1"/>
    <m/>
    <s v="ENSG00000109670"/>
    <e v="#N/A"/>
  </r>
  <r>
    <x v="115"/>
    <x v="1282"/>
    <x v="2"/>
    <x v="1"/>
    <n v="570"/>
    <s v="retained_intron"/>
    <s v="FBXW7-009"/>
    <m/>
    <s v=""/>
    <n v="0"/>
    <s v="N"/>
    <x v="1"/>
    <x v="1"/>
    <m/>
    <s v="ENSG00000109670"/>
    <e v="#N/A"/>
  </r>
  <r>
    <x v="115"/>
    <x v="1283"/>
    <x v="2"/>
    <x v="1"/>
    <n v="528"/>
    <s v="retained_intron"/>
    <s v="FBXW7-011"/>
    <m/>
    <s v=""/>
    <n v="0"/>
    <s v="N"/>
    <x v="1"/>
    <x v="1"/>
    <m/>
    <s v="ENSG00000109670"/>
    <e v="#N/A"/>
  </r>
  <r>
    <x v="116"/>
    <x v="1284"/>
    <x v="819"/>
    <x v="284"/>
    <n v="1220"/>
    <s v="protein_coding"/>
    <s v="FGF4-001"/>
    <m/>
    <s v="CCDS8194"/>
    <n v="621"/>
    <s v="Y"/>
    <x v="0"/>
    <x v="284"/>
    <m/>
    <s v="ENSG00000075388"/>
    <e v="#N/A"/>
  </r>
  <r>
    <x v="116"/>
    <x v="1285"/>
    <x v="2"/>
    <x v="1"/>
    <n v="557"/>
    <s v="processed_transcript"/>
    <s v="FGF4-002"/>
    <m/>
    <m/>
    <n v="0"/>
    <s v="N"/>
    <x v="1"/>
    <x v="1"/>
    <m/>
    <s v="ENSG00000075388"/>
    <e v="#N/A"/>
  </r>
  <r>
    <x v="117"/>
    <x v="1286"/>
    <x v="820"/>
    <x v="285"/>
    <n v="743"/>
    <s v="protein_coding"/>
    <s v="FGF6-001"/>
    <m/>
    <s v="CCDS8527"/>
    <n v="627"/>
    <s v="Y"/>
    <x v="0"/>
    <x v="285"/>
    <m/>
    <s v="ENSG00000111241"/>
    <e v="#N/A"/>
  </r>
  <r>
    <x v="117"/>
    <x v="1287"/>
    <x v="821"/>
    <x v="1"/>
    <n v="335"/>
    <s v="protein_coding"/>
    <s v="FGF6-002"/>
    <m/>
    <m/>
    <n v="96"/>
    <s v="N"/>
    <x v="1"/>
    <x v="1"/>
    <m/>
    <s v="ENSG00000111241"/>
    <e v="#N/A"/>
  </r>
  <r>
    <x v="117"/>
    <x v="1288"/>
    <x v="2"/>
    <x v="1"/>
    <n v="466"/>
    <s v="processed_transcript"/>
    <s v="FGF6-003"/>
    <m/>
    <m/>
    <n v="0"/>
    <s v="N"/>
    <x v="1"/>
    <x v="1"/>
    <m/>
    <s v="ENSG00000111241"/>
    <e v="#N/A"/>
  </r>
  <r>
    <x v="118"/>
    <x v="1289"/>
    <x v="822"/>
    <x v="286"/>
    <n v="5375"/>
    <s v="protein_coding"/>
    <s v="FGFR1-202"/>
    <m/>
    <s v="CCDS55223"/>
    <n v="2562"/>
    <s v="N"/>
    <x v="0"/>
    <x v="286"/>
    <m/>
    <s v="ENSG00000077782"/>
    <e v="#N/A"/>
  </r>
  <r>
    <x v="118"/>
    <x v="1290"/>
    <x v="823"/>
    <x v="287"/>
    <n v="5900"/>
    <s v="protein_coding"/>
    <s v="FGFR1-203"/>
    <m/>
    <s v="CCDS6107"/>
    <n v="2469"/>
    <s v="Y"/>
    <x v="0"/>
    <x v="287"/>
    <m/>
    <s v="ENSG00000077782"/>
    <e v="#N/A"/>
  </r>
  <r>
    <x v="118"/>
    <x v="1291"/>
    <x v="824"/>
    <x v="1"/>
    <n v="5900"/>
    <s v="protein_coding"/>
    <s v="FGFR1-201"/>
    <m/>
    <m/>
    <n v="2469"/>
    <s v="N"/>
    <x v="1"/>
    <x v="1"/>
    <m/>
    <s v="ENSG00000077782"/>
    <e v="#N/A"/>
  </r>
  <r>
    <x v="118"/>
    <x v="1292"/>
    <x v="825"/>
    <x v="288"/>
    <n v="5702"/>
    <s v="protein_coding"/>
    <s v="FGFR1-001"/>
    <m/>
    <s v="CCDS43732"/>
    <n v="2463"/>
    <s v="N"/>
    <x v="0"/>
    <x v="288"/>
    <m/>
    <s v="ENSG00000077782"/>
    <e v="#N/A"/>
  </r>
  <r>
    <x v="118"/>
    <x v="1293"/>
    <x v="826"/>
    <x v="289"/>
    <n v="5590"/>
    <s v="protein_coding"/>
    <s v="FGFR1-002"/>
    <m/>
    <s v="CCDS55222"/>
    <n v="2463"/>
    <s v="N"/>
    <x v="0"/>
    <x v="289"/>
    <m/>
    <s v="ENSG00000077782"/>
    <e v="#N/A"/>
  </r>
  <r>
    <x v="118"/>
    <x v="1294"/>
    <x v="827"/>
    <x v="290"/>
    <n v="3680"/>
    <s v="protein_coding"/>
    <s v="FGFR1-012"/>
    <m/>
    <s v="CCDS43732"/>
    <n v="2463"/>
    <s v="N"/>
    <x v="0"/>
    <x v="290"/>
    <m/>
    <s v="ENSG00000077782"/>
    <e v="#N/A"/>
  </r>
  <r>
    <x v="118"/>
    <x v="1295"/>
    <x v="828"/>
    <x v="1"/>
    <n v="2870"/>
    <s v="protein_coding"/>
    <s v="FGFR1-020"/>
    <m/>
    <s v="CCDS43732"/>
    <n v="2463"/>
    <s v="N"/>
    <x v="1"/>
    <x v="1"/>
    <m/>
    <s v="ENSG00000077782"/>
    <e v="#N/A"/>
  </r>
  <r>
    <x v="118"/>
    <x v="1296"/>
    <x v="829"/>
    <x v="291"/>
    <n v="4157"/>
    <s v="protein_coding"/>
    <s v="FGFR1-003"/>
    <m/>
    <s v="CCDS55221"/>
    <n v="2439"/>
    <s v="N"/>
    <x v="0"/>
    <x v="291"/>
    <m/>
    <s v="ENSG00000077782"/>
    <e v="#N/A"/>
  </r>
  <r>
    <x v="118"/>
    <x v="1297"/>
    <x v="830"/>
    <x v="292"/>
    <n v="3824"/>
    <s v="protein_coding"/>
    <s v="FGFR1-004"/>
    <m/>
    <s v="CCDS43730"/>
    <n v="2202"/>
    <s v="N"/>
    <x v="0"/>
    <x v="292"/>
    <m/>
    <s v="ENSG00000077782"/>
    <e v="#N/A"/>
  </r>
  <r>
    <x v="118"/>
    <x v="1298"/>
    <x v="831"/>
    <x v="1"/>
    <n v="2953"/>
    <s v="protein_coding"/>
    <s v="FGFR1-011"/>
    <m/>
    <m/>
    <n v="2202"/>
    <s v="N"/>
    <x v="1"/>
    <x v="1"/>
    <m/>
    <s v="ENSG00000077782"/>
    <e v="#N/A"/>
  </r>
  <r>
    <x v="118"/>
    <x v="1299"/>
    <x v="832"/>
    <x v="293"/>
    <n v="3816"/>
    <s v="protein_coding"/>
    <s v="FGFR1-008"/>
    <m/>
    <s v="CCDS43731"/>
    <n v="2196"/>
    <s v="N"/>
    <x v="0"/>
    <x v="293"/>
    <m/>
    <s v="ENSG00000077782"/>
    <e v="#N/A"/>
  </r>
  <r>
    <x v="118"/>
    <x v="1300"/>
    <x v="833"/>
    <x v="1"/>
    <n v="1155"/>
    <s v="protein_coding"/>
    <s v="FGFR1-036"/>
    <m/>
    <m/>
    <n v="896"/>
    <s v="N"/>
    <x v="1"/>
    <x v="1"/>
    <m/>
    <s v="ENSG00000077782"/>
    <e v="#N/A"/>
  </r>
  <r>
    <x v="118"/>
    <x v="1301"/>
    <x v="834"/>
    <x v="1"/>
    <n v="826"/>
    <s v="nonsense_mediated_decay"/>
    <s v="FGFR1-009"/>
    <m/>
    <m/>
    <n v="453"/>
    <s v="N"/>
    <x v="1"/>
    <x v="1"/>
    <m/>
    <s v="ENSG00000077782"/>
    <e v="#N/A"/>
  </r>
  <r>
    <x v="118"/>
    <x v="1302"/>
    <x v="835"/>
    <x v="1"/>
    <n v="657"/>
    <s v="protein_coding"/>
    <s v="FGFR1-038"/>
    <m/>
    <m/>
    <n v="436"/>
    <s v="N"/>
    <x v="1"/>
    <x v="1"/>
    <m/>
    <s v="ENSG00000077782"/>
    <e v="#N/A"/>
  </r>
  <r>
    <x v="118"/>
    <x v="1303"/>
    <x v="836"/>
    <x v="1"/>
    <n v="688"/>
    <s v="protein_coding"/>
    <s v="FGFR1-037"/>
    <m/>
    <m/>
    <n v="426"/>
    <s v="N"/>
    <x v="1"/>
    <x v="1"/>
    <m/>
    <s v="ENSG00000077782"/>
    <e v="#N/A"/>
  </r>
  <r>
    <x v="118"/>
    <x v="1304"/>
    <x v="837"/>
    <x v="1"/>
    <n v="571"/>
    <s v="protein_coding"/>
    <s v="FGFR1-028"/>
    <m/>
    <m/>
    <n v="419"/>
    <s v="N"/>
    <x v="1"/>
    <x v="1"/>
    <m/>
    <s v="ENSG00000077782"/>
    <e v="#N/A"/>
  </r>
  <r>
    <x v="118"/>
    <x v="1305"/>
    <x v="838"/>
    <x v="1"/>
    <n v="842"/>
    <s v="nonsense_mediated_decay"/>
    <s v="FGFR1-039"/>
    <m/>
    <m/>
    <n v="405"/>
    <s v="N"/>
    <x v="1"/>
    <x v="1"/>
    <m/>
    <s v="ENSG00000077782"/>
    <e v="#N/A"/>
  </r>
  <r>
    <x v="118"/>
    <x v="1306"/>
    <x v="839"/>
    <x v="1"/>
    <n v="587"/>
    <s v="protein_coding"/>
    <s v="FGFR1-015"/>
    <m/>
    <m/>
    <n v="320"/>
    <s v="N"/>
    <x v="1"/>
    <x v="1"/>
    <m/>
    <s v="ENSG00000077782"/>
    <e v="#N/A"/>
  </r>
  <r>
    <x v="118"/>
    <x v="1307"/>
    <x v="840"/>
    <x v="1"/>
    <n v="467"/>
    <s v="protein_coding"/>
    <s v="FGFR1-027"/>
    <m/>
    <m/>
    <n v="257"/>
    <s v="N"/>
    <x v="1"/>
    <x v="1"/>
    <m/>
    <s v="ENSG00000077782"/>
    <e v="#N/A"/>
  </r>
  <r>
    <x v="118"/>
    <x v="1308"/>
    <x v="841"/>
    <x v="1"/>
    <n v="1608"/>
    <s v="nonsense_mediated_decay"/>
    <s v="FGFR1-010"/>
    <m/>
    <m/>
    <n v="186"/>
    <s v="N"/>
    <x v="1"/>
    <x v="1"/>
    <m/>
    <s v="ENSG00000077782"/>
    <e v="#N/A"/>
  </r>
  <r>
    <x v="118"/>
    <x v="1309"/>
    <x v="842"/>
    <x v="1"/>
    <n v="529"/>
    <s v="protein_coding"/>
    <s v="FGFR1-016"/>
    <m/>
    <m/>
    <n v="164"/>
    <s v="N"/>
    <x v="1"/>
    <x v="1"/>
    <m/>
    <s v="ENSG00000077782"/>
    <e v="#N/A"/>
  </r>
  <r>
    <x v="118"/>
    <x v="1310"/>
    <x v="843"/>
    <x v="1"/>
    <n v="389"/>
    <s v="protein_coding"/>
    <s v="FGFR1-019"/>
    <m/>
    <m/>
    <n v="5"/>
    <s v="N"/>
    <x v="1"/>
    <x v="1"/>
    <m/>
    <s v="ENSG00000077782"/>
    <e v="#N/A"/>
  </r>
  <r>
    <x v="118"/>
    <x v="1311"/>
    <x v="2"/>
    <x v="1"/>
    <n v="584"/>
    <s v="processed_transcript"/>
    <s v="FGFR1-017"/>
    <m/>
    <m/>
    <n v="0"/>
    <s v="N"/>
    <x v="1"/>
    <x v="1"/>
    <m/>
    <s v="ENSG00000077782"/>
    <e v="#N/A"/>
  </r>
  <r>
    <x v="118"/>
    <x v="1312"/>
    <x v="2"/>
    <x v="1"/>
    <n v="570"/>
    <s v="processed_transcript"/>
    <s v="FGFR1-031"/>
    <m/>
    <m/>
    <n v="0"/>
    <s v="N"/>
    <x v="1"/>
    <x v="1"/>
    <m/>
    <s v="ENSG00000077782"/>
    <e v="#N/A"/>
  </r>
  <r>
    <x v="118"/>
    <x v="1313"/>
    <x v="2"/>
    <x v="1"/>
    <n v="556"/>
    <s v="processed_transcript"/>
    <s v="FGFR1-035"/>
    <m/>
    <m/>
    <n v="0"/>
    <s v="N"/>
    <x v="1"/>
    <x v="1"/>
    <m/>
    <s v="ENSG00000077782"/>
    <e v="#N/A"/>
  </r>
  <r>
    <x v="118"/>
    <x v="1314"/>
    <x v="2"/>
    <x v="1"/>
    <n v="442"/>
    <s v="processed_transcript"/>
    <s v="FGFR1-018"/>
    <m/>
    <m/>
    <n v="0"/>
    <s v="N"/>
    <x v="1"/>
    <x v="1"/>
    <m/>
    <s v="ENSG00000077782"/>
    <e v="#N/A"/>
  </r>
  <r>
    <x v="118"/>
    <x v="1315"/>
    <x v="2"/>
    <x v="1"/>
    <n v="276"/>
    <s v="processed_transcript"/>
    <s v="FGFR1-029"/>
    <m/>
    <m/>
    <n v="0"/>
    <s v="N"/>
    <x v="1"/>
    <x v="1"/>
    <m/>
    <s v="ENSG00000077782"/>
    <e v="#N/A"/>
  </r>
  <r>
    <x v="118"/>
    <x v="1316"/>
    <x v="2"/>
    <x v="1"/>
    <n v="5528"/>
    <s v="retained_intron"/>
    <s v="FGFR1-024"/>
    <m/>
    <m/>
    <n v="0"/>
    <s v="N"/>
    <x v="1"/>
    <x v="1"/>
    <m/>
    <s v="ENSG00000077782"/>
    <e v="#N/A"/>
  </r>
  <r>
    <x v="118"/>
    <x v="1317"/>
    <x v="2"/>
    <x v="1"/>
    <n v="2281"/>
    <s v="retained_intron"/>
    <s v="FGFR1-005"/>
    <m/>
    <m/>
    <n v="0"/>
    <s v="N"/>
    <x v="1"/>
    <x v="1"/>
    <m/>
    <s v="ENSG00000077782"/>
    <e v="#N/A"/>
  </r>
  <r>
    <x v="118"/>
    <x v="1318"/>
    <x v="2"/>
    <x v="1"/>
    <n v="1898"/>
    <s v="retained_intron"/>
    <s v="FGFR1-006"/>
    <m/>
    <m/>
    <n v="0"/>
    <s v="N"/>
    <x v="1"/>
    <x v="1"/>
    <m/>
    <s v="ENSG00000077782"/>
    <e v="#N/A"/>
  </r>
  <r>
    <x v="118"/>
    <x v="1319"/>
    <x v="2"/>
    <x v="1"/>
    <n v="1499"/>
    <s v="retained_intron"/>
    <s v="FGFR1-025"/>
    <m/>
    <m/>
    <n v="0"/>
    <s v="N"/>
    <x v="1"/>
    <x v="1"/>
    <m/>
    <s v="ENSG00000077782"/>
    <e v="#N/A"/>
  </r>
  <r>
    <x v="118"/>
    <x v="1320"/>
    <x v="2"/>
    <x v="1"/>
    <n v="823"/>
    <s v="retained_intron"/>
    <s v="FGFR1-023"/>
    <m/>
    <m/>
    <n v="0"/>
    <s v="N"/>
    <x v="1"/>
    <x v="1"/>
    <m/>
    <s v="ENSG00000077782"/>
    <e v="#N/A"/>
  </r>
  <r>
    <x v="118"/>
    <x v="1321"/>
    <x v="2"/>
    <x v="1"/>
    <n v="790"/>
    <s v="retained_intron"/>
    <s v="FGFR1-026"/>
    <m/>
    <m/>
    <n v="0"/>
    <s v="N"/>
    <x v="1"/>
    <x v="1"/>
    <m/>
    <s v="ENSG00000077782"/>
    <e v="#N/A"/>
  </r>
  <r>
    <x v="118"/>
    <x v="1322"/>
    <x v="2"/>
    <x v="1"/>
    <n v="777"/>
    <s v="retained_intron"/>
    <s v="FGFR1-033"/>
    <m/>
    <m/>
    <n v="0"/>
    <s v="N"/>
    <x v="1"/>
    <x v="1"/>
    <m/>
    <s v="ENSG00000077782"/>
    <e v="#N/A"/>
  </r>
  <r>
    <x v="118"/>
    <x v="1323"/>
    <x v="2"/>
    <x v="1"/>
    <n v="764"/>
    <s v="retained_intron"/>
    <s v="FGFR1-014"/>
    <m/>
    <m/>
    <n v="0"/>
    <s v="N"/>
    <x v="1"/>
    <x v="1"/>
    <m/>
    <s v="ENSG00000077782"/>
    <e v="#N/A"/>
  </r>
  <r>
    <x v="118"/>
    <x v="1324"/>
    <x v="2"/>
    <x v="1"/>
    <n v="725"/>
    <s v="retained_intron"/>
    <s v="FGFR1-034"/>
    <m/>
    <m/>
    <n v="0"/>
    <s v="N"/>
    <x v="1"/>
    <x v="1"/>
    <m/>
    <s v="ENSG00000077782"/>
    <e v="#N/A"/>
  </r>
  <r>
    <x v="118"/>
    <x v="1325"/>
    <x v="2"/>
    <x v="1"/>
    <n v="545"/>
    <s v="retained_intron"/>
    <s v="FGFR1-013"/>
    <m/>
    <m/>
    <n v="0"/>
    <s v="N"/>
    <x v="1"/>
    <x v="1"/>
    <m/>
    <s v="ENSG00000077782"/>
    <e v="#N/A"/>
  </r>
  <r>
    <x v="118"/>
    <x v="1326"/>
    <x v="2"/>
    <x v="1"/>
    <n v="540"/>
    <s v="retained_intron"/>
    <s v="FGFR1-030"/>
    <m/>
    <m/>
    <n v="0"/>
    <s v="N"/>
    <x v="1"/>
    <x v="1"/>
    <m/>
    <s v="ENSG00000077782"/>
    <e v="#N/A"/>
  </r>
  <r>
    <x v="118"/>
    <x v="1327"/>
    <x v="2"/>
    <x v="1"/>
    <n v="486"/>
    <s v="retained_intron"/>
    <s v="FGFR1-032"/>
    <m/>
    <m/>
    <n v="0"/>
    <s v="N"/>
    <x v="1"/>
    <x v="1"/>
    <m/>
    <s v="ENSG00000077782"/>
    <e v="#N/A"/>
  </r>
  <r>
    <x v="118"/>
    <x v="1328"/>
    <x v="2"/>
    <x v="1"/>
    <n v="485"/>
    <s v="retained_intron"/>
    <s v="FGFR1-022"/>
    <m/>
    <m/>
    <n v="0"/>
    <s v="N"/>
    <x v="1"/>
    <x v="1"/>
    <m/>
    <s v="ENSG00000077782"/>
    <e v="#N/A"/>
  </r>
  <r>
    <x v="119"/>
    <x v="1329"/>
    <x v="844"/>
    <x v="294"/>
    <n v="3061"/>
    <s v="protein_coding"/>
    <s v="FGFR2-010"/>
    <m/>
    <s v="CCDS7620"/>
    <n v="2469"/>
    <s v="N"/>
    <x v="0"/>
    <x v="294"/>
    <m/>
    <s v="ENSG00000066468"/>
    <e v="#N/A"/>
  </r>
  <r>
    <x v="119"/>
    <x v="1330"/>
    <x v="845"/>
    <x v="295"/>
    <n v="4255"/>
    <s v="protein_coding"/>
    <s v="FGFR2-001"/>
    <m/>
    <s v="CCDS31298"/>
    <n v="2466"/>
    <s v="Y"/>
    <x v="0"/>
    <x v="295"/>
    <m/>
    <s v="ENSG00000066468"/>
    <e v="#N/A"/>
  </r>
  <r>
    <x v="119"/>
    <x v="1331"/>
    <x v="846"/>
    <x v="296"/>
    <n v="2472"/>
    <s v="protein_coding"/>
    <s v="FGFR2-009"/>
    <m/>
    <m/>
    <n v="2460"/>
    <s v="N"/>
    <x v="0"/>
    <x v="296"/>
    <m/>
    <s v="ENSG00000066468"/>
    <e v="#N/A"/>
  </r>
  <r>
    <x v="119"/>
    <x v="1332"/>
    <x v="847"/>
    <x v="1"/>
    <n v="3005"/>
    <s v="protein_coding"/>
    <s v="FGFR2-201"/>
    <m/>
    <m/>
    <n v="2358"/>
    <s v="N"/>
    <x v="1"/>
    <x v="1"/>
    <m/>
    <s v="ENSG00000066468"/>
    <e v="#N/A"/>
  </r>
  <r>
    <x v="119"/>
    <x v="1333"/>
    <x v="848"/>
    <x v="297"/>
    <n v="2650"/>
    <s v="protein_coding"/>
    <s v="FGFR2-006"/>
    <m/>
    <s v="CCDS44489"/>
    <n v="2310"/>
    <s v="N"/>
    <x v="0"/>
    <x v="297"/>
    <m/>
    <s v="ENSG00000066468"/>
    <e v="#N/A"/>
  </r>
  <r>
    <x v="119"/>
    <x v="1334"/>
    <x v="849"/>
    <x v="1"/>
    <n v="2727"/>
    <s v="protein_coding"/>
    <s v="FGFR2-011"/>
    <m/>
    <m/>
    <n v="2304"/>
    <s v="N"/>
    <x v="1"/>
    <x v="1"/>
    <m/>
    <s v="ENSG00000066468"/>
    <e v="#N/A"/>
  </r>
  <r>
    <x v="119"/>
    <x v="1335"/>
    <x v="850"/>
    <x v="298"/>
    <n v="3803"/>
    <s v="protein_coding"/>
    <s v="FGFR2-203"/>
    <m/>
    <s v="CCDS44486"/>
    <n v="2130"/>
    <s v="N"/>
    <x v="0"/>
    <x v="298"/>
    <m/>
    <s v="ENSG00000066468"/>
    <e v="#N/A"/>
  </r>
  <r>
    <x v="119"/>
    <x v="1336"/>
    <x v="851"/>
    <x v="299"/>
    <n v="3690"/>
    <s v="protein_coding"/>
    <s v="FGFR2-202"/>
    <m/>
    <s v="CCDS53584"/>
    <n v="2124"/>
    <s v="N"/>
    <x v="0"/>
    <x v="299"/>
    <m/>
    <s v="ENSG00000066468"/>
    <e v="#N/A"/>
  </r>
  <r>
    <x v="119"/>
    <x v="1337"/>
    <x v="852"/>
    <x v="1"/>
    <n v="3003"/>
    <s v="protein_coding"/>
    <s v="FGFR2-007"/>
    <m/>
    <m/>
    <n v="2124"/>
    <s v="N"/>
    <x v="1"/>
    <x v="1"/>
    <m/>
    <s v="ENSG00000066468"/>
    <e v="#N/A"/>
  </r>
  <r>
    <x v="119"/>
    <x v="1338"/>
    <x v="853"/>
    <x v="300"/>
    <n v="3244"/>
    <s v="protein_coding"/>
    <s v="FGFR2-005"/>
    <m/>
    <s v="CCDS44487"/>
    <n v="2118"/>
    <s v="N"/>
    <x v="0"/>
    <x v="300"/>
    <m/>
    <s v="ENSG00000066468"/>
    <e v="#N/A"/>
  </r>
  <r>
    <x v="119"/>
    <x v="1339"/>
    <x v="854"/>
    <x v="301"/>
    <n v="3547"/>
    <s v="protein_coding"/>
    <s v="FGFR2-012"/>
    <m/>
    <s v="CCDS44485"/>
    <n v="2115"/>
    <s v="N"/>
    <x v="0"/>
    <x v="301"/>
    <m/>
    <s v="ENSG00000066468"/>
    <e v="#N/A"/>
  </r>
  <r>
    <x v="119"/>
    <x v="1340"/>
    <x v="855"/>
    <x v="302"/>
    <n v="3001"/>
    <s v="protein_coding"/>
    <s v="FGFR2-004"/>
    <m/>
    <s v="CCDS44488"/>
    <n v="2043"/>
    <s v="N"/>
    <x v="0"/>
    <x v="302"/>
    <m/>
    <s v="ENSG00000066468"/>
    <e v="#N/A"/>
  </r>
  <r>
    <x v="119"/>
    <x v="1341"/>
    <x v="856"/>
    <x v="1"/>
    <n v="2593"/>
    <s v="protein_coding"/>
    <s v="FGFR2-003"/>
    <m/>
    <m/>
    <n v="2008"/>
    <s v="N"/>
    <x v="1"/>
    <x v="1"/>
    <m/>
    <s v="ENSG00000066468"/>
    <e v="#N/A"/>
  </r>
  <r>
    <x v="119"/>
    <x v="1342"/>
    <x v="857"/>
    <x v="303"/>
    <n v="3990"/>
    <s v="protein_coding"/>
    <s v="FGFR2-008"/>
    <m/>
    <m/>
    <n v="1782"/>
    <s v="N"/>
    <x v="0"/>
    <x v="303"/>
    <m/>
    <s v="ENSG00000066468"/>
    <e v="#N/A"/>
  </r>
  <r>
    <x v="119"/>
    <x v="1343"/>
    <x v="858"/>
    <x v="1"/>
    <n v="1138"/>
    <s v="protein_coding"/>
    <s v="FGFR2-021"/>
    <m/>
    <m/>
    <n v="1116"/>
    <s v="N"/>
    <x v="1"/>
    <x v="1"/>
    <m/>
    <s v="ENSG00000066468"/>
    <e v="#N/A"/>
  </r>
  <r>
    <x v="119"/>
    <x v="1344"/>
    <x v="859"/>
    <x v="1"/>
    <n v="1680"/>
    <s v="protein_coding"/>
    <s v="FGFR2-016"/>
    <m/>
    <m/>
    <n v="765"/>
    <s v="N"/>
    <x v="1"/>
    <x v="1"/>
    <m/>
    <s v="ENSG00000066468"/>
    <e v="#N/A"/>
  </r>
  <r>
    <x v="119"/>
    <x v="1345"/>
    <x v="860"/>
    <x v="1"/>
    <n v="3501"/>
    <s v="nonsense_mediated_decay"/>
    <s v="FGFR2-024"/>
    <m/>
    <m/>
    <n v="756"/>
    <s v="N"/>
    <x v="1"/>
    <x v="1"/>
    <m/>
    <s v="ENSG00000066468"/>
    <e v="#N/A"/>
  </r>
  <r>
    <x v="119"/>
    <x v="1346"/>
    <x v="2"/>
    <x v="1"/>
    <n v="1478"/>
    <s v="processed_transcript"/>
    <s v="FGFR2-015"/>
    <m/>
    <m/>
    <n v="0"/>
    <s v="N"/>
    <x v="1"/>
    <x v="1"/>
    <m/>
    <s v="ENSG00000066468"/>
    <e v="#N/A"/>
  </r>
  <r>
    <x v="119"/>
    <x v="1347"/>
    <x v="2"/>
    <x v="1"/>
    <n v="574"/>
    <s v="processed_transcript"/>
    <s v="FGFR2-013"/>
    <m/>
    <m/>
    <n v="0"/>
    <s v="N"/>
    <x v="1"/>
    <x v="1"/>
    <m/>
    <s v="ENSG00000066468"/>
    <e v="#N/A"/>
  </r>
  <r>
    <x v="119"/>
    <x v="1348"/>
    <x v="2"/>
    <x v="1"/>
    <n v="497"/>
    <s v="processed_transcript"/>
    <s v="FGFR2-020"/>
    <m/>
    <m/>
    <n v="0"/>
    <s v="N"/>
    <x v="1"/>
    <x v="1"/>
    <m/>
    <s v="ENSG00000066468"/>
    <e v="#N/A"/>
  </r>
  <r>
    <x v="119"/>
    <x v="1349"/>
    <x v="2"/>
    <x v="1"/>
    <n v="386"/>
    <s v="processed_transcript"/>
    <s v="FGFR2-023"/>
    <m/>
    <m/>
    <n v="0"/>
    <s v="N"/>
    <x v="1"/>
    <x v="1"/>
    <m/>
    <s v="ENSG00000066468"/>
    <e v="#N/A"/>
  </r>
  <r>
    <x v="119"/>
    <x v="1350"/>
    <x v="2"/>
    <x v="1"/>
    <n v="730"/>
    <s v="retained_intron"/>
    <s v="FGFR2-022"/>
    <m/>
    <m/>
    <n v="0"/>
    <s v="N"/>
    <x v="1"/>
    <x v="1"/>
    <m/>
    <s v="ENSG00000066468"/>
    <e v="#N/A"/>
  </r>
  <r>
    <x v="120"/>
    <x v="1351"/>
    <x v="861"/>
    <x v="304"/>
    <n v="4293"/>
    <s v="protein_coding"/>
    <s v="FGFR3-201"/>
    <m/>
    <s v="CCDS54706"/>
    <n v="2427"/>
    <s v="Y"/>
    <x v="0"/>
    <x v="304"/>
    <m/>
    <s v="ENSG00000068078"/>
    <e v="#N/A"/>
  </r>
  <r>
    <x v="120"/>
    <x v="1352"/>
    <x v="862"/>
    <x v="305"/>
    <n v="4287"/>
    <s v="protein_coding"/>
    <s v="FGFR3-203"/>
    <m/>
    <s v="CCDS3353"/>
    <n v="2421"/>
    <s v="N"/>
    <x v="0"/>
    <x v="305"/>
    <m/>
    <s v="ENSG00000068078"/>
    <e v="#N/A"/>
  </r>
  <r>
    <x v="120"/>
    <x v="1353"/>
    <x v="863"/>
    <x v="1"/>
    <n v="4132"/>
    <s v="protein_coding"/>
    <s v="FGFR3-001"/>
    <m/>
    <s v="CCDS3353"/>
    <n v="2421"/>
    <s v="N"/>
    <x v="1"/>
    <x v="1"/>
    <m/>
    <s v="ENSG00000068078"/>
    <e v="#N/A"/>
  </r>
  <r>
    <x v="120"/>
    <x v="1354"/>
    <x v="864"/>
    <x v="1"/>
    <n v="4217"/>
    <s v="protein_coding"/>
    <s v="FGFR3-006"/>
    <m/>
    <m/>
    <n v="2379"/>
    <s v="N"/>
    <x v="1"/>
    <x v="1"/>
    <m/>
    <s v="ENSG00000068078"/>
    <e v="#N/A"/>
  </r>
  <r>
    <x v="120"/>
    <x v="1355"/>
    <x v="865"/>
    <x v="306"/>
    <n v="3951"/>
    <s v="protein_coding"/>
    <s v="FGFR3-202"/>
    <m/>
    <s v="CCDS3354"/>
    <n v="2085"/>
    <s v="N"/>
    <x v="0"/>
    <x v="306"/>
    <m/>
    <s v="ENSG00000068078"/>
    <e v="#N/A"/>
  </r>
  <r>
    <x v="120"/>
    <x v="1356"/>
    <x v="866"/>
    <x v="1"/>
    <n v="3733"/>
    <s v="protein_coding"/>
    <s v="FGFR3-002"/>
    <m/>
    <s v="CCDS3354"/>
    <n v="2085"/>
    <s v="N"/>
    <x v="1"/>
    <x v="1"/>
    <m/>
    <s v="ENSG00000068078"/>
    <e v="#N/A"/>
  </r>
  <r>
    <x v="120"/>
    <x v="1357"/>
    <x v="867"/>
    <x v="1"/>
    <n v="336"/>
    <s v="protein_coding"/>
    <s v="FGFR3-007"/>
    <m/>
    <m/>
    <n v="336"/>
    <s v="N"/>
    <x v="1"/>
    <x v="1"/>
    <m/>
    <s v="ENSG00000068078"/>
    <e v="#N/A"/>
  </r>
  <r>
    <x v="120"/>
    <x v="1358"/>
    <x v="2"/>
    <x v="1"/>
    <n v="545"/>
    <s v="processed_transcript"/>
    <s v="FGFR3-004"/>
    <m/>
    <m/>
    <n v="0"/>
    <s v="N"/>
    <x v="1"/>
    <x v="1"/>
    <m/>
    <s v="ENSG00000068078"/>
    <e v="#N/A"/>
  </r>
  <r>
    <x v="120"/>
    <x v="1359"/>
    <x v="2"/>
    <x v="1"/>
    <n v="821"/>
    <s v="retained_intron"/>
    <s v="FGFR3-005"/>
    <m/>
    <m/>
    <n v="0"/>
    <s v="N"/>
    <x v="1"/>
    <x v="1"/>
    <m/>
    <s v="ENSG00000068078"/>
    <e v="#N/A"/>
  </r>
  <r>
    <x v="121"/>
    <x v="1360"/>
    <x v="868"/>
    <x v="307"/>
    <n v="3122"/>
    <s v="protein_coding"/>
    <s v="FGFR4-001"/>
    <m/>
    <s v="CCDS4410"/>
    <n v="2409"/>
    <s v="N"/>
    <x v="0"/>
    <x v="307"/>
    <m/>
    <s v="ENSG00000160867"/>
    <e v="#N/A"/>
  </r>
  <r>
    <x v="121"/>
    <x v="1361"/>
    <x v="869"/>
    <x v="308"/>
    <n v="2638"/>
    <s v="protein_coding"/>
    <s v="FGFR4-004"/>
    <m/>
    <s v="CCDS4410"/>
    <n v="2409"/>
    <s v="Y"/>
    <x v="0"/>
    <x v="308"/>
    <m/>
    <s v="ENSG00000160867"/>
    <e v="#N/A"/>
  </r>
  <r>
    <x v="121"/>
    <x v="1362"/>
    <x v="870"/>
    <x v="1"/>
    <n v="2928"/>
    <s v="protein_coding"/>
    <s v="FGFR4-201"/>
    <m/>
    <s v="CCDS4411"/>
    <n v="2289"/>
    <s v="N"/>
    <x v="1"/>
    <x v="1"/>
    <m/>
    <s v="ENSG00000160867"/>
    <e v="#N/A"/>
  </r>
  <r>
    <x v="121"/>
    <x v="1363"/>
    <x v="871"/>
    <x v="309"/>
    <n v="2418"/>
    <s v="protein_coding"/>
    <s v="FGFR4-002"/>
    <m/>
    <s v="CCDS4411"/>
    <n v="2289"/>
    <s v="N"/>
    <x v="0"/>
    <x v="309"/>
    <m/>
    <s v="ENSG00000160867"/>
    <e v="#N/A"/>
  </r>
  <r>
    <x v="121"/>
    <x v="1364"/>
    <x v="872"/>
    <x v="310"/>
    <n v="2733"/>
    <s v="protein_coding"/>
    <s v="FGFR4-003"/>
    <m/>
    <m/>
    <n v="2205"/>
    <s v="N"/>
    <x v="0"/>
    <x v="310"/>
    <m/>
    <s v="ENSG00000160867"/>
    <e v="#N/A"/>
  </r>
  <r>
    <x v="121"/>
    <x v="1365"/>
    <x v="873"/>
    <x v="1"/>
    <n v="838"/>
    <s v="protein_coding"/>
    <s v="FGFR4-014"/>
    <m/>
    <m/>
    <n v="838"/>
    <s v="N"/>
    <x v="1"/>
    <x v="1"/>
    <m/>
    <s v="ENSG00000160867"/>
    <e v="#N/A"/>
  </r>
  <r>
    <x v="121"/>
    <x v="1366"/>
    <x v="874"/>
    <x v="1"/>
    <n v="770"/>
    <s v="protein_coding"/>
    <s v="FGFR4-010"/>
    <m/>
    <m/>
    <n v="603"/>
    <s v="N"/>
    <x v="1"/>
    <x v="1"/>
    <m/>
    <s v="ENSG00000160867"/>
    <e v="#N/A"/>
  </r>
  <r>
    <x v="121"/>
    <x v="1367"/>
    <x v="875"/>
    <x v="1"/>
    <n v="552"/>
    <s v="protein_coding"/>
    <s v="FGFR4-012"/>
    <m/>
    <m/>
    <n v="343"/>
    <s v="N"/>
    <x v="1"/>
    <x v="1"/>
    <m/>
    <s v="ENSG00000160867"/>
    <e v="#N/A"/>
  </r>
  <r>
    <x v="121"/>
    <x v="1368"/>
    <x v="876"/>
    <x v="1"/>
    <n v="594"/>
    <s v="protein_coding"/>
    <s v="FGFR4-008"/>
    <m/>
    <m/>
    <n v="324"/>
    <s v="N"/>
    <x v="1"/>
    <x v="1"/>
    <m/>
    <s v="ENSG00000160867"/>
    <e v="#N/A"/>
  </r>
  <r>
    <x v="121"/>
    <x v="1369"/>
    <x v="877"/>
    <x v="1"/>
    <n v="709"/>
    <s v="protein_coding"/>
    <s v="FGFR4-009"/>
    <m/>
    <m/>
    <n v="262"/>
    <s v="N"/>
    <x v="1"/>
    <x v="1"/>
    <m/>
    <s v="ENSG00000160867"/>
    <e v="#N/A"/>
  </r>
  <r>
    <x v="121"/>
    <x v="1370"/>
    <x v="878"/>
    <x v="1"/>
    <n v="713"/>
    <s v="nonsense_mediated_decay"/>
    <s v="FGFR4-005"/>
    <m/>
    <m/>
    <n v="219"/>
    <s v="N"/>
    <x v="1"/>
    <x v="1"/>
    <m/>
    <s v="ENSG00000160867"/>
    <e v="#N/A"/>
  </r>
  <r>
    <x v="121"/>
    <x v="1371"/>
    <x v="2"/>
    <x v="1"/>
    <n v="476"/>
    <s v="processed_transcript"/>
    <s v="FGFR4-011"/>
    <m/>
    <m/>
    <n v="0"/>
    <s v="N"/>
    <x v="1"/>
    <x v="1"/>
    <m/>
    <s v="ENSG00000160867"/>
    <e v="#N/A"/>
  </r>
  <r>
    <x v="121"/>
    <x v="1372"/>
    <x v="2"/>
    <x v="1"/>
    <n v="1341"/>
    <s v="retained_intron"/>
    <s v="FGFR4-007"/>
    <m/>
    <m/>
    <n v="0"/>
    <s v="N"/>
    <x v="1"/>
    <x v="1"/>
    <m/>
    <s v="ENSG00000160867"/>
    <e v="#N/A"/>
  </r>
  <r>
    <x v="121"/>
    <x v="1373"/>
    <x v="2"/>
    <x v="1"/>
    <n v="720"/>
    <s v="retained_intron"/>
    <s v="FGFR4-013"/>
    <m/>
    <m/>
    <n v="0"/>
    <s v="N"/>
    <x v="1"/>
    <x v="1"/>
    <m/>
    <s v="ENSG00000160867"/>
    <e v="#N/A"/>
  </r>
  <r>
    <x v="121"/>
    <x v="1374"/>
    <x v="2"/>
    <x v="1"/>
    <n v="712"/>
    <s v="retained_intron"/>
    <s v="FGFR4-006"/>
    <m/>
    <m/>
    <n v="0"/>
    <s v="N"/>
    <x v="1"/>
    <x v="1"/>
    <m/>
    <s v="ENSG00000160867"/>
    <e v="#N/A"/>
  </r>
  <r>
    <x v="121"/>
    <x v="1375"/>
    <x v="2"/>
    <x v="1"/>
    <n v="663"/>
    <s v="retained_intron"/>
    <s v="FGFR4-015"/>
    <m/>
    <m/>
    <n v="0"/>
    <s v="N"/>
    <x v="1"/>
    <x v="1"/>
    <m/>
    <s v="ENSG00000160867"/>
    <e v="#N/A"/>
  </r>
  <r>
    <x v="121"/>
    <x v="1376"/>
    <x v="2"/>
    <x v="1"/>
    <n v="445"/>
    <s v="retained_intron"/>
    <s v="FGFR4-016"/>
    <m/>
    <m/>
    <n v="0"/>
    <s v="N"/>
    <x v="1"/>
    <x v="1"/>
    <m/>
    <s v="ENSG00000160867"/>
    <e v="#N/A"/>
  </r>
  <r>
    <x v="122"/>
    <x v="1377"/>
    <x v="879"/>
    <x v="311"/>
    <n v="1797"/>
    <s v="protein_coding"/>
    <s v="FH-001"/>
    <s v="LRG_504t1"/>
    <s v="CCDS1617"/>
    <n v="1533"/>
    <s v="Y"/>
    <x v="0"/>
    <x v="311"/>
    <m/>
    <s v="ENSG00000091483"/>
    <e v="#N/A"/>
  </r>
  <r>
    <x v="122"/>
    <x v="1378"/>
    <x v="2"/>
    <x v="1"/>
    <n v="414"/>
    <s v="processed_transcript"/>
    <s v="FH-003"/>
    <m/>
    <m/>
    <n v="0"/>
    <s v="N"/>
    <x v="1"/>
    <x v="1"/>
    <m/>
    <s v="ENSG00000091483"/>
    <e v="#N/A"/>
  </r>
  <r>
    <x v="122"/>
    <x v="1379"/>
    <x v="2"/>
    <x v="1"/>
    <n v="351"/>
    <s v="processed_transcript"/>
    <s v="FH-002"/>
    <m/>
    <m/>
    <n v="0"/>
    <s v="N"/>
    <x v="1"/>
    <x v="1"/>
    <m/>
    <s v="ENSG00000091483"/>
    <e v="#N/A"/>
  </r>
  <r>
    <x v="123"/>
    <x v="1380"/>
    <x v="880"/>
    <x v="312"/>
    <n v="3638"/>
    <s v="protein_coding"/>
    <s v="FLCN-001"/>
    <s v="LRG_325t1"/>
    <s v="CCDS32579"/>
    <n v="1740"/>
    <s v="Y"/>
    <x v="0"/>
    <x v="312"/>
    <m/>
    <s v="ENSG00000154803"/>
    <e v="#N/A"/>
  </r>
  <r>
    <x v="123"/>
    <x v="1381"/>
    <x v="881"/>
    <x v="313"/>
    <n v="1692"/>
    <s v="protein_coding"/>
    <s v="FLCN-002"/>
    <s v="LRG_325t1"/>
    <s v="CCDS32580"/>
    <n v="1029"/>
    <s v="N"/>
    <x v="0"/>
    <x v="313"/>
    <m/>
    <s v="ENSG00000154803"/>
    <e v="#N/A"/>
  </r>
  <r>
    <x v="123"/>
    <x v="1382"/>
    <x v="882"/>
    <x v="1"/>
    <n v="757"/>
    <s v="protein_coding"/>
    <s v="FLCN-006"/>
    <m/>
    <m/>
    <n v="459"/>
    <s v="N"/>
    <x v="1"/>
    <x v="1"/>
    <m/>
    <s v="ENSG00000154803"/>
    <e v="#N/A"/>
  </r>
  <r>
    <x v="123"/>
    <x v="1383"/>
    <x v="883"/>
    <x v="1"/>
    <n v="243"/>
    <s v="protein_coding"/>
    <s v="FLCN-008"/>
    <m/>
    <m/>
    <n v="112"/>
    <s v="N"/>
    <x v="1"/>
    <x v="1"/>
    <m/>
    <s v="ENSG00000154803"/>
    <e v="#N/A"/>
  </r>
  <r>
    <x v="123"/>
    <x v="1384"/>
    <x v="2"/>
    <x v="1"/>
    <n v="3359"/>
    <s v="retained_intron"/>
    <s v="FLCN-004"/>
    <m/>
    <m/>
    <n v="0"/>
    <s v="N"/>
    <x v="1"/>
    <x v="1"/>
    <m/>
    <s v="ENSG00000154803"/>
    <e v="#N/A"/>
  </r>
  <r>
    <x v="123"/>
    <x v="1385"/>
    <x v="2"/>
    <x v="1"/>
    <n v="2684"/>
    <s v="retained_intron"/>
    <s v="FLCN-005"/>
    <m/>
    <m/>
    <n v="0"/>
    <s v="N"/>
    <x v="1"/>
    <x v="1"/>
    <m/>
    <s v="ENSG00000154803"/>
    <e v="#N/A"/>
  </r>
  <r>
    <x v="123"/>
    <x v="1386"/>
    <x v="2"/>
    <x v="1"/>
    <n v="2523"/>
    <s v="retained_intron"/>
    <s v="FLCN-003"/>
    <m/>
    <m/>
    <n v="0"/>
    <s v="N"/>
    <x v="1"/>
    <x v="1"/>
    <m/>
    <s v="ENSG00000154803"/>
    <e v="#N/A"/>
  </r>
  <r>
    <x v="123"/>
    <x v="1387"/>
    <x v="2"/>
    <x v="1"/>
    <n v="786"/>
    <s v="retained_intron"/>
    <s v="FLCN-009"/>
    <m/>
    <m/>
    <n v="0"/>
    <s v="N"/>
    <x v="1"/>
    <x v="1"/>
    <m/>
    <s v="ENSG00000154803"/>
    <e v="#N/A"/>
  </r>
  <r>
    <x v="123"/>
    <x v="1388"/>
    <x v="2"/>
    <x v="1"/>
    <n v="384"/>
    <s v="retained_intron"/>
    <s v="FLCN-007"/>
    <m/>
    <m/>
    <n v="0"/>
    <s v="N"/>
    <x v="1"/>
    <x v="1"/>
    <m/>
    <s v="ENSG00000154803"/>
    <e v="#N/A"/>
  </r>
  <r>
    <x v="123"/>
    <x v="1389"/>
    <x v="2"/>
    <x v="1"/>
    <n v="296"/>
    <s v="retained_intron"/>
    <s v="FLCN-010"/>
    <m/>
    <m/>
    <n v="0"/>
    <s v="N"/>
    <x v="1"/>
    <x v="1"/>
    <m/>
    <s v="ENSG00000154803"/>
    <e v="#N/A"/>
  </r>
  <r>
    <x v="124"/>
    <x v="1390"/>
    <x v="884"/>
    <x v="314"/>
    <n v="7943"/>
    <s v="protein_coding"/>
    <s v="FLRT2-001"/>
    <m/>
    <s v="CCDS9877"/>
    <n v="1983"/>
    <s v="Y"/>
    <x v="0"/>
    <x v="314"/>
    <m/>
    <s v="ENSG00000185070"/>
    <e v="#N/A"/>
  </r>
  <r>
    <x v="124"/>
    <x v="1391"/>
    <x v="885"/>
    <x v="315"/>
    <n v="3278"/>
    <s v="protein_coding"/>
    <s v="FLRT2-002"/>
    <m/>
    <s v="CCDS9877"/>
    <n v="1983"/>
    <s v="N"/>
    <x v="0"/>
    <x v="315"/>
    <m/>
    <s v="ENSG00000185070"/>
    <e v="#N/A"/>
  </r>
  <r>
    <x v="124"/>
    <x v="1392"/>
    <x v="2"/>
    <x v="1"/>
    <n v="1049"/>
    <s v="processed_transcript"/>
    <s v="FLRT2-005"/>
    <m/>
    <s v=""/>
    <n v="0"/>
    <s v="N"/>
    <x v="1"/>
    <x v="1"/>
    <m/>
    <s v="ENSG00000185070"/>
    <e v="#N/A"/>
  </r>
  <r>
    <x v="124"/>
    <x v="1393"/>
    <x v="2"/>
    <x v="1"/>
    <n v="566"/>
    <s v="processed_transcript"/>
    <s v="FLRT2-007"/>
    <m/>
    <s v=""/>
    <n v="0"/>
    <s v="N"/>
    <x v="1"/>
    <x v="1"/>
    <m/>
    <s v="ENSG00000185070"/>
    <e v="#N/A"/>
  </r>
  <r>
    <x v="124"/>
    <x v="1394"/>
    <x v="2"/>
    <x v="1"/>
    <n v="565"/>
    <s v="processed_transcript"/>
    <s v="FLRT2-004"/>
    <m/>
    <s v=""/>
    <n v="0"/>
    <s v="N"/>
    <x v="1"/>
    <x v="1"/>
    <m/>
    <s v="ENSG00000185070"/>
    <e v="#N/A"/>
  </r>
  <r>
    <x v="124"/>
    <x v="1395"/>
    <x v="2"/>
    <x v="1"/>
    <n v="559"/>
    <s v="processed_transcript"/>
    <s v="FLRT2-008"/>
    <m/>
    <s v=""/>
    <n v="0"/>
    <s v="N"/>
    <x v="1"/>
    <x v="1"/>
    <m/>
    <s v="ENSG00000185070"/>
    <e v="#N/A"/>
  </r>
  <r>
    <x v="124"/>
    <x v="1396"/>
    <x v="2"/>
    <x v="1"/>
    <n v="528"/>
    <s v="retained_intron"/>
    <s v="FLRT2-006"/>
    <m/>
    <s v=""/>
    <n v="0"/>
    <s v="N"/>
    <x v="1"/>
    <x v="1"/>
    <m/>
    <s v="ENSG00000185070"/>
    <e v="#N/A"/>
  </r>
  <r>
    <x v="125"/>
    <x v="1397"/>
    <x v="886"/>
    <x v="316"/>
    <n v="7084"/>
    <s v="protein_coding"/>
    <s v="FLT1-001"/>
    <m/>
    <s v="CCDS9330"/>
    <n v="4017"/>
    <s v="Y"/>
    <x v="0"/>
    <x v="316"/>
    <m/>
    <s v="ENSG00000102755"/>
    <e v="#N/A"/>
  </r>
  <r>
    <x v="125"/>
    <x v="1398"/>
    <x v="887"/>
    <x v="1"/>
    <n v="1927"/>
    <s v="protein_coding"/>
    <s v="FLT1-202"/>
    <m/>
    <m/>
    <n v="1671"/>
    <s v="N"/>
    <x v="1"/>
    <x v="1"/>
    <m/>
    <s v="ENSG00000102755"/>
    <e v="#N/A"/>
  </r>
  <r>
    <x v="125"/>
    <x v="1399"/>
    <x v="888"/>
    <x v="1"/>
    <n v="1275"/>
    <s v="protein_coding"/>
    <s v="FLT1-204"/>
    <m/>
    <m/>
    <n v="1086"/>
    <s v="N"/>
    <x v="1"/>
    <x v="1"/>
    <m/>
    <s v="ENSG00000102755"/>
    <e v="#N/A"/>
  </r>
  <r>
    <x v="125"/>
    <x v="1400"/>
    <x v="889"/>
    <x v="317"/>
    <n v="2968"/>
    <s v="protein_coding"/>
    <s v="FLT1-203"/>
    <m/>
    <s v="CCDS53860"/>
    <n v="2202"/>
    <s v="N"/>
    <x v="0"/>
    <x v="317"/>
    <m/>
    <s v="ENSG00000102755"/>
    <e v="#N/A"/>
  </r>
  <r>
    <x v="125"/>
    <x v="1401"/>
    <x v="890"/>
    <x v="318"/>
    <n v="1911"/>
    <s v="protein_coding"/>
    <s v="FLT1-201"/>
    <m/>
    <s v="CCDS53861"/>
    <n v="1626"/>
    <s v="N"/>
    <x v="0"/>
    <x v="318"/>
    <m/>
    <s v="ENSG00000102755"/>
    <e v="#N/A"/>
  </r>
  <r>
    <x v="126"/>
    <x v="1402"/>
    <x v="891"/>
    <x v="1"/>
    <n v="3848"/>
    <s v="protein_coding"/>
    <s v="FLT3-201"/>
    <m/>
    <m/>
    <n v="2991"/>
    <s v="N"/>
    <x v="1"/>
    <x v="1"/>
    <m/>
    <s v="ENSG00000122025"/>
    <e v="#N/A"/>
  </r>
  <r>
    <x v="126"/>
    <x v="1403"/>
    <x v="892"/>
    <x v="319"/>
    <n v="3842"/>
    <s v="protein_coding"/>
    <s v="FLT3-001"/>
    <s v="LRG_457t1"/>
    <s v="CCDS31953"/>
    <n v="2982"/>
    <s v="Y"/>
    <x v="0"/>
    <x v="319"/>
    <m/>
    <s v="ENSG00000122025"/>
    <e v="#N/A"/>
  </r>
  <r>
    <x v="126"/>
    <x v="1404"/>
    <x v="893"/>
    <x v="1"/>
    <n v="3178"/>
    <s v="protein_coding"/>
    <s v="FLT3-202"/>
    <m/>
    <m/>
    <n v="2859"/>
    <s v="N"/>
    <x v="1"/>
    <x v="1"/>
    <m/>
    <s v="ENSG00000122025"/>
    <e v="#N/A"/>
  </r>
  <r>
    <x v="126"/>
    <x v="1405"/>
    <x v="894"/>
    <x v="1"/>
    <n v="3634"/>
    <s v="nonsense_mediated_decay"/>
    <s v="FLT3-002"/>
    <m/>
    <s v=""/>
    <n v="2220"/>
    <s v="N"/>
    <x v="1"/>
    <x v="1"/>
    <m/>
    <s v="ENSG00000122025"/>
    <e v="#N/A"/>
  </r>
  <r>
    <x v="126"/>
    <x v="1406"/>
    <x v="2"/>
    <x v="1"/>
    <n v="474"/>
    <s v="processed_transcript"/>
    <s v="FLT3-003"/>
    <m/>
    <s v=""/>
    <n v="0"/>
    <s v="N"/>
    <x v="1"/>
    <x v="1"/>
    <m/>
    <s v="ENSG00000122025"/>
    <e v="#N/A"/>
  </r>
  <r>
    <x v="127"/>
    <x v="1407"/>
    <x v="895"/>
    <x v="320"/>
    <n v="5857"/>
    <s v="protein_coding"/>
    <s v="FLT4-001"/>
    <m/>
    <s v="CCDS4457"/>
    <n v="4092"/>
    <s v="Y"/>
    <x v="0"/>
    <x v="320"/>
    <m/>
    <s v="ENSG00000037280"/>
    <e v="#N/A"/>
  </r>
  <r>
    <x v="127"/>
    <x v="1408"/>
    <x v="896"/>
    <x v="321"/>
    <n v="4140"/>
    <s v="protein_coding"/>
    <s v="FLT4-003"/>
    <m/>
    <m/>
    <n v="3921"/>
    <s v="N"/>
    <x v="0"/>
    <x v="321"/>
    <m/>
    <s v="ENSG00000037280"/>
    <e v="#N/A"/>
  </r>
  <r>
    <x v="127"/>
    <x v="1409"/>
    <x v="897"/>
    <x v="322"/>
    <n v="4292"/>
    <s v="protein_coding"/>
    <s v="FLT4-002"/>
    <m/>
    <s v="CCDS43412"/>
    <n v="3897"/>
    <s v="N"/>
    <x v="0"/>
    <x v="322"/>
    <m/>
    <s v="ENSG00000037280"/>
    <e v="#N/A"/>
  </r>
  <r>
    <x v="127"/>
    <x v="1410"/>
    <x v="898"/>
    <x v="1"/>
    <n v="580"/>
    <s v="protein_coding"/>
    <s v="FLT4-008"/>
    <m/>
    <m/>
    <n v="427"/>
    <s v="N"/>
    <x v="1"/>
    <x v="1"/>
    <m/>
    <s v="ENSG00000037280"/>
    <e v="#N/A"/>
  </r>
  <r>
    <x v="127"/>
    <x v="1411"/>
    <x v="2"/>
    <x v="1"/>
    <n v="2298"/>
    <s v="processed_transcript"/>
    <s v="FLT4-006"/>
    <m/>
    <m/>
    <n v="0"/>
    <s v="N"/>
    <x v="1"/>
    <x v="1"/>
    <m/>
    <s v="ENSG00000037280"/>
    <e v="#N/A"/>
  </r>
  <r>
    <x v="127"/>
    <x v="1412"/>
    <x v="2"/>
    <x v="1"/>
    <n v="888"/>
    <s v="processed_transcript"/>
    <s v="FLT4-005"/>
    <m/>
    <m/>
    <n v="0"/>
    <s v="N"/>
    <x v="1"/>
    <x v="1"/>
    <m/>
    <s v="ENSG00000037280"/>
    <e v="#N/A"/>
  </r>
  <r>
    <x v="127"/>
    <x v="1413"/>
    <x v="2"/>
    <x v="1"/>
    <n v="684"/>
    <s v="processed_transcript"/>
    <s v="FLT4-004"/>
    <m/>
    <m/>
    <n v="0"/>
    <s v="N"/>
    <x v="1"/>
    <x v="1"/>
    <m/>
    <s v="ENSG00000037280"/>
    <e v="#N/A"/>
  </r>
  <r>
    <x v="127"/>
    <x v="1414"/>
    <x v="2"/>
    <x v="1"/>
    <n v="5414"/>
    <s v="retained_intron"/>
    <s v="FLT4-007"/>
    <m/>
    <m/>
    <n v="0"/>
    <s v="N"/>
    <x v="1"/>
    <x v="1"/>
    <m/>
    <s v="ENSG00000037280"/>
    <e v="#N/A"/>
  </r>
  <r>
    <x v="127"/>
    <x v="1415"/>
    <x v="2"/>
    <x v="1"/>
    <n v="895"/>
    <s v="retained_intron"/>
    <s v="FLT4-011"/>
    <m/>
    <m/>
    <n v="0"/>
    <s v="N"/>
    <x v="1"/>
    <x v="1"/>
    <m/>
    <s v="ENSG00000037280"/>
    <e v="#N/A"/>
  </r>
  <r>
    <x v="127"/>
    <x v="1416"/>
    <x v="2"/>
    <x v="1"/>
    <n v="690"/>
    <s v="retained_intron"/>
    <s v="FLT4-009"/>
    <m/>
    <m/>
    <n v="0"/>
    <s v="N"/>
    <x v="1"/>
    <x v="1"/>
    <m/>
    <s v="ENSG00000037280"/>
    <e v="#N/A"/>
  </r>
  <r>
    <x v="127"/>
    <x v="1417"/>
    <x v="2"/>
    <x v="1"/>
    <n v="592"/>
    <s v="retained_intron"/>
    <s v="FLT4-010"/>
    <m/>
    <m/>
    <n v="0"/>
    <s v="N"/>
    <x v="1"/>
    <x v="1"/>
    <m/>
    <s v="ENSG00000037280"/>
    <e v="#N/A"/>
  </r>
  <r>
    <x v="128"/>
    <x v="1418"/>
    <x v="899"/>
    <x v="323"/>
    <n v="2917"/>
    <s v="protein_coding"/>
    <s v="FOXL2-001"/>
    <m/>
    <s v="CCDS3105"/>
    <n v="1131"/>
    <s v="Y"/>
    <x v="0"/>
    <x v="323"/>
    <m/>
    <s v="ENSG00000183770"/>
    <e v="#N/A"/>
  </r>
  <r>
    <x v="129"/>
    <x v="1419"/>
    <x v="900"/>
    <x v="1"/>
    <n v="2138"/>
    <s v="protein_coding"/>
    <s v="FUBP1-201"/>
    <m/>
    <m/>
    <n v="1998"/>
    <s v="N"/>
    <x v="1"/>
    <x v="1"/>
    <m/>
    <s v="ENSG00000162613"/>
    <e v="#N/A"/>
  </r>
  <r>
    <x v="129"/>
    <x v="1420"/>
    <x v="901"/>
    <x v="1"/>
    <n v="2524"/>
    <s v="protein_coding"/>
    <s v="FUBP1-003"/>
    <m/>
    <m/>
    <n v="1968"/>
    <s v="N"/>
    <x v="1"/>
    <x v="1"/>
    <m/>
    <s v="ENSG00000162613"/>
    <e v="#N/A"/>
  </r>
  <r>
    <x v="129"/>
    <x v="1421"/>
    <x v="902"/>
    <x v="1"/>
    <n v="2201"/>
    <s v="nonsense_mediated_decay"/>
    <s v="FUBP1-001"/>
    <m/>
    <m/>
    <n v="1962"/>
    <s v="N"/>
    <x v="1"/>
    <x v="1"/>
    <m/>
    <s v="ENSG00000162613"/>
    <e v="#N/A"/>
  </r>
  <r>
    <x v="129"/>
    <x v="1422"/>
    <x v="903"/>
    <x v="324"/>
    <n v="2378"/>
    <s v="protein_coding"/>
    <s v="FUBP1-002"/>
    <m/>
    <s v="CCDS683"/>
    <n v="1935"/>
    <s v="Y"/>
    <x v="0"/>
    <x v="324"/>
    <m/>
    <s v="ENSG00000162613"/>
    <e v="#N/A"/>
  </r>
  <r>
    <x v="129"/>
    <x v="1423"/>
    <x v="904"/>
    <x v="1"/>
    <n v="802"/>
    <s v="protein_coding"/>
    <s v="FUBP1-004"/>
    <m/>
    <m/>
    <n v="696"/>
    <s v="N"/>
    <x v="1"/>
    <x v="1"/>
    <m/>
    <s v="ENSG00000162613"/>
    <e v="#N/A"/>
  </r>
  <r>
    <x v="129"/>
    <x v="1424"/>
    <x v="2"/>
    <x v="1"/>
    <n v="2156"/>
    <s v="processed_transcript"/>
    <s v="FUBP1-011"/>
    <m/>
    <m/>
    <n v="0"/>
    <s v="N"/>
    <x v="1"/>
    <x v="1"/>
    <m/>
    <s v="ENSG00000162613"/>
    <e v="#N/A"/>
  </r>
  <r>
    <x v="129"/>
    <x v="1425"/>
    <x v="2"/>
    <x v="1"/>
    <n v="726"/>
    <s v="processed_transcript"/>
    <s v="FUBP1-013"/>
    <m/>
    <m/>
    <n v="0"/>
    <s v="N"/>
    <x v="1"/>
    <x v="1"/>
    <m/>
    <s v="ENSG00000162613"/>
    <e v="#N/A"/>
  </r>
  <r>
    <x v="129"/>
    <x v="1426"/>
    <x v="2"/>
    <x v="1"/>
    <n v="668"/>
    <s v="processed_transcript"/>
    <s v="FUBP1-007"/>
    <m/>
    <m/>
    <n v="0"/>
    <s v="N"/>
    <x v="1"/>
    <x v="1"/>
    <m/>
    <s v="ENSG00000162613"/>
    <e v="#N/A"/>
  </r>
  <r>
    <x v="129"/>
    <x v="1427"/>
    <x v="2"/>
    <x v="1"/>
    <n v="639"/>
    <s v="processed_transcript"/>
    <s v="FUBP1-006"/>
    <m/>
    <m/>
    <n v="0"/>
    <s v="N"/>
    <x v="1"/>
    <x v="1"/>
    <m/>
    <s v="ENSG00000162613"/>
    <e v="#N/A"/>
  </r>
  <r>
    <x v="129"/>
    <x v="1428"/>
    <x v="2"/>
    <x v="1"/>
    <n v="612"/>
    <s v="processed_transcript"/>
    <s v="FUBP1-005"/>
    <m/>
    <m/>
    <n v="0"/>
    <s v="N"/>
    <x v="1"/>
    <x v="1"/>
    <m/>
    <s v="ENSG00000162613"/>
    <e v="#N/A"/>
  </r>
  <r>
    <x v="129"/>
    <x v="1429"/>
    <x v="2"/>
    <x v="1"/>
    <n v="605"/>
    <s v="processed_transcript"/>
    <s v="FUBP1-010"/>
    <m/>
    <m/>
    <n v="0"/>
    <s v="N"/>
    <x v="1"/>
    <x v="1"/>
    <m/>
    <s v="ENSG00000162613"/>
    <e v="#N/A"/>
  </r>
  <r>
    <x v="129"/>
    <x v="1430"/>
    <x v="2"/>
    <x v="1"/>
    <n v="583"/>
    <s v="processed_transcript"/>
    <s v="FUBP1-008"/>
    <m/>
    <m/>
    <n v="0"/>
    <s v="N"/>
    <x v="1"/>
    <x v="1"/>
    <m/>
    <s v="ENSG00000162613"/>
    <e v="#N/A"/>
  </r>
  <r>
    <x v="129"/>
    <x v="1431"/>
    <x v="2"/>
    <x v="1"/>
    <n v="535"/>
    <s v="processed_transcript"/>
    <s v="FUBP1-012"/>
    <m/>
    <m/>
    <n v="0"/>
    <s v="N"/>
    <x v="1"/>
    <x v="1"/>
    <m/>
    <s v="ENSG00000162613"/>
    <e v="#N/A"/>
  </r>
  <r>
    <x v="129"/>
    <x v="1432"/>
    <x v="2"/>
    <x v="1"/>
    <n v="262"/>
    <s v="processed_transcript"/>
    <s v="FUBP1-009"/>
    <m/>
    <m/>
    <n v="0"/>
    <s v="N"/>
    <x v="1"/>
    <x v="1"/>
    <m/>
    <s v="ENSG00000162613"/>
    <e v="#N/A"/>
  </r>
  <r>
    <x v="130"/>
    <x v="1433"/>
    <x v="905"/>
    <x v="325"/>
    <n v="2735"/>
    <s v="protein_coding"/>
    <s v="GALNT12-001"/>
    <m/>
    <s v="CCDS6737"/>
    <n v="1746"/>
    <s v="Y"/>
    <x v="0"/>
    <x v="325"/>
    <m/>
    <s v="ENSG00000119514"/>
    <e v="#N/A"/>
  </r>
  <r>
    <x v="130"/>
    <x v="1434"/>
    <x v="2"/>
    <x v="1"/>
    <n v="772"/>
    <s v="processed_transcript"/>
    <s v="GALNT12-002"/>
    <m/>
    <m/>
    <n v="0"/>
    <s v="N"/>
    <x v="1"/>
    <x v="1"/>
    <m/>
    <s v="ENSG00000119514"/>
    <e v="#N/A"/>
  </r>
  <r>
    <x v="131"/>
    <x v="1435"/>
    <x v="906"/>
    <x v="326"/>
    <n v="1497"/>
    <s v="protein_coding"/>
    <s v="GATA1-001"/>
    <m/>
    <s v="CCDS1435"/>
    <n v="1242"/>
    <s v="Y"/>
    <x v="0"/>
    <x v="326"/>
    <m/>
    <s v="ENSG00000102145"/>
    <e v="#N/A"/>
  </r>
  <r>
    <x v="131"/>
    <x v="1436"/>
    <x v="907"/>
    <x v="1"/>
    <n v="1497"/>
    <s v="protein_coding"/>
    <s v="GATA1-001"/>
    <m/>
    <m/>
    <n v="1242"/>
    <s v="N"/>
    <x v="1"/>
    <x v="1"/>
    <m/>
    <s v="ENSG00000102145"/>
    <e v="#N/A"/>
  </r>
  <r>
    <x v="131"/>
    <x v="1437"/>
    <x v="908"/>
    <x v="1"/>
    <n v="1138"/>
    <s v="protein_coding"/>
    <s v="GATA1-002"/>
    <m/>
    <m/>
    <n v="1005"/>
    <s v="N"/>
    <x v="1"/>
    <x v="1"/>
    <m/>
    <s v="ENSG00000102145"/>
    <e v="#N/A"/>
  </r>
  <r>
    <x v="131"/>
    <x v="1438"/>
    <x v="909"/>
    <x v="1"/>
    <n v="1138"/>
    <s v="protein_coding"/>
    <s v="GATA1-002"/>
    <m/>
    <m/>
    <n v="1005"/>
    <s v="N"/>
    <x v="1"/>
    <x v="1"/>
    <m/>
    <s v="ENSG00000102145"/>
    <e v="#N/A"/>
  </r>
  <r>
    <x v="132"/>
    <x v="1439"/>
    <x v="910"/>
    <x v="327"/>
    <n v="3367"/>
    <s v="protein_coding"/>
    <s v="GATA2-001"/>
    <s v="LRG_295t2"/>
    <s v="CCDS349"/>
    <n v="1443"/>
    <s v="N"/>
    <x v="0"/>
    <x v="327"/>
    <m/>
    <s v="ENSG00000179348"/>
    <e v="#N/A"/>
  </r>
  <r>
    <x v="132"/>
    <x v="1440"/>
    <x v="911"/>
    <x v="328"/>
    <n v="1878"/>
    <s v="protein_coding"/>
    <s v="GATA2-002"/>
    <s v="LRG_295t1"/>
    <s v="CCDS349"/>
    <n v="1443"/>
    <s v="Y"/>
    <x v="0"/>
    <x v="328"/>
    <m/>
    <s v="ENSG00000179348"/>
    <e v="#N/A"/>
  </r>
  <r>
    <x v="132"/>
    <x v="1441"/>
    <x v="912"/>
    <x v="329"/>
    <n v="2525"/>
    <s v="protein_coding"/>
    <s v="GATA2-003"/>
    <s v="LRG_295t1"/>
    <s v="CCDS4693"/>
    <n v="1401"/>
    <s v="N"/>
    <x v="0"/>
    <x v="329"/>
    <m/>
    <s v="ENSG00000179348"/>
    <e v="#N/A"/>
  </r>
  <r>
    <x v="132"/>
    <x v="1442"/>
    <x v="913"/>
    <x v="1"/>
    <n v="844"/>
    <s v="protein_coding"/>
    <s v="GATA2-007"/>
    <m/>
    <m/>
    <n v="450"/>
    <s v="N"/>
    <x v="1"/>
    <x v="1"/>
    <m/>
    <s v="ENSG00000179348"/>
    <e v="#N/A"/>
  </r>
  <r>
    <x v="132"/>
    <x v="1443"/>
    <x v="914"/>
    <x v="1"/>
    <n v="563"/>
    <s v="protein_coding"/>
    <s v="GATA2-006"/>
    <m/>
    <m/>
    <n v="24"/>
    <s v="N"/>
    <x v="1"/>
    <x v="1"/>
    <m/>
    <s v="ENSG00000179348"/>
    <e v="#N/A"/>
  </r>
  <r>
    <x v="132"/>
    <x v="1444"/>
    <x v="2"/>
    <x v="1"/>
    <n v="1433"/>
    <s v="processed_transcript"/>
    <s v="GATA2-005"/>
    <m/>
    <s v=""/>
    <n v="0"/>
    <s v="N"/>
    <x v="1"/>
    <x v="1"/>
    <m/>
    <s v="ENSG00000179348"/>
    <e v="#N/A"/>
  </r>
  <r>
    <x v="133"/>
    <x v="1445"/>
    <x v="915"/>
    <x v="330"/>
    <n v="3078"/>
    <s v="protein_coding"/>
    <s v="GATA3-001"/>
    <m/>
    <s v="CCDS31143"/>
    <n v="1335"/>
    <s v="N"/>
    <x v="0"/>
    <x v="330"/>
    <m/>
    <s v="ENSG00000107485"/>
    <e v="#N/A"/>
  </r>
  <r>
    <x v="133"/>
    <x v="1446"/>
    <x v="916"/>
    <x v="331"/>
    <n v="2654"/>
    <s v="protein_coding"/>
    <s v="GATA3-002"/>
    <m/>
    <s v="CCDS7083"/>
    <n v="1332"/>
    <s v="N"/>
    <x v="0"/>
    <x v="331"/>
    <m/>
    <s v="ENSG00000107485"/>
    <e v="#N/A"/>
  </r>
  <r>
    <x v="133"/>
    <x v="1447"/>
    <x v="2"/>
    <x v="1"/>
    <n v="895"/>
    <s v="processed_transcript"/>
    <s v="GATA3-004"/>
    <m/>
    <m/>
    <n v="0"/>
    <s v="N"/>
    <x v="1"/>
    <x v="1"/>
    <m/>
    <s v="ENSG00000107485"/>
    <e v="#N/A"/>
  </r>
  <r>
    <x v="133"/>
    <x v="1448"/>
    <x v="2"/>
    <x v="1"/>
    <n v="442"/>
    <s v="processed_transcript"/>
    <s v="GATA3-003"/>
    <m/>
    <m/>
    <n v="0"/>
    <s v="N"/>
    <x v="1"/>
    <x v="1"/>
    <m/>
    <s v="ENSG00000107485"/>
    <e v="#N/A"/>
  </r>
  <r>
    <x v="134"/>
    <x v="1449"/>
    <x v="917"/>
    <x v="332"/>
    <n v="6367"/>
    <s v="protein_coding"/>
    <s v="GEN1-201"/>
    <m/>
    <s v="CCDS1691"/>
    <n v="2727"/>
    <s v="Y"/>
    <x v="0"/>
    <x v="332"/>
    <m/>
    <s v="ENSG00000178295"/>
    <e v="#N/A"/>
  </r>
  <r>
    <x v="134"/>
    <x v="1450"/>
    <x v="918"/>
    <x v="333"/>
    <n v="5722"/>
    <s v="protein_coding"/>
    <s v="GEN1-001"/>
    <m/>
    <s v="CCDS1691"/>
    <n v="2727"/>
    <s v="N"/>
    <x v="0"/>
    <x v="333"/>
    <m/>
    <s v="ENSG00000178295"/>
    <e v="#N/A"/>
  </r>
  <r>
    <x v="134"/>
    <x v="1451"/>
    <x v="919"/>
    <x v="1"/>
    <n v="871"/>
    <s v="protein_coding"/>
    <s v="GEN1-005"/>
    <m/>
    <m/>
    <n v="871"/>
    <s v="N"/>
    <x v="1"/>
    <x v="1"/>
    <m/>
    <s v="ENSG00000178295"/>
    <e v="#N/A"/>
  </r>
  <r>
    <x v="134"/>
    <x v="1452"/>
    <x v="920"/>
    <x v="1"/>
    <n v="593"/>
    <s v="protein_coding"/>
    <s v="GEN1-002"/>
    <m/>
    <m/>
    <n v="379"/>
    <s v="N"/>
    <x v="1"/>
    <x v="1"/>
    <m/>
    <s v="ENSG00000178295"/>
    <e v="#N/A"/>
  </r>
  <r>
    <x v="134"/>
    <x v="1453"/>
    <x v="921"/>
    <x v="1"/>
    <n v="498"/>
    <s v="protein_coding"/>
    <s v="GEN1-003"/>
    <m/>
    <m/>
    <n v="280"/>
    <s v="N"/>
    <x v="1"/>
    <x v="1"/>
    <m/>
    <s v="ENSG00000178295"/>
    <e v="#N/A"/>
  </r>
  <r>
    <x v="134"/>
    <x v="1454"/>
    <x v="2"/>
    <x v="1"/>
    <n v="457"/>
    <s v="retained_intron"/>
    <s v="GEN1-006"/>
    <m/>
    <m/>
    <n v="0"/>
    <s v="N"/>
    <x v="1"/>
    <x v="1"/>
    <m/>
    <s v="ENSG00000178295"/>
    <e v="#N/A"/>
  </r>
  <r>
    <x v="134"/>
    <x v="1455"/>
    <x v="2"/>
    <x v="1"/>
    <n v="435"/>
    <s v="retained_intron"/>
    <s v="GEN1-004"/>
    <m/>
    <m/>
    <n v="0"/>
    <s v="N"/>
    <x v="1"/>
    <x v="1"/>
    <m/>
    <s v="ENSG00000178295"/>
    <e v="#N/A"/>
  </r>
  <r>
    <x v="135"/>
    <x v="1456"/>
    <x v="922"/>
    <x v="334"/>
    <n v="2217"/>
    <s v="protein_coding"/>
    <s v="GJB3-002"/>
    <m/>
    <s v="CCDS384"/>
    <n v="813"/>
    <s v="Y"/>
    <x v="0"/>
    <x v="334"/>
    <m/>
    <s v="ENSG00000188910"/>
    <e v="#N/A"/>
  </r>
  <r>
    <x v="135"/>
    <x v="1457"/>
    <x v="923"/>
    <x v="335"/>
    <n v="1797"/>
    <s v="protein_coding"/>
    <s v="GJB3-001"/>
    <m/>
    <s v="CCDS384"/>
    <n v="813"/>
    <s v="N"/>
    <x v="0"/>
    <x v="335"/>
    <m/>
    <s v="ENSG00000188910"/>
    <e v="#N/A"/>
  </r>
  <r>
    <x v="136"/>
    <x v="1458"/>
    <x v="924"/>
    <x v="336"/>
    <n v="4147"/>
    <s v="protein_coding"/>
    <s v="GNA11-001"/>
    <m/>
    <s v="CCDS12103"/>
    <n v="1080"/>
    <s v="Y"/>
    <x v="0"/>
    <x v="336"/>
    <m/>
    <s v="ENSG00000088256"/>
    <e v="#N/A"/>
  </r>
  <r>
    <x v="136"/>
    <x v="1459"/>
    <x v="925"/>
    <x v="1"/>
    <n v="733"/>
    <s v="protein_coding"/>
    <s v="GNA11-007"/>
    <m/>
    <m/>
    <n v="710"/>
    <s v="N"/>
    <x v="1"/>
    <x v="1"/>
    <m/>
    <s v="ENSG00000088256"/>
    <e v="#N/A"/>
  </r>
  <r>
    <x v="136"/>
    <x v="1460"/>
    <x v="2"/>
    <x v="1"/>
    <n v="739"/>
    <s v="processed_transcript"/>
    <s v="GNA11-004"/>
    <m/>
    <m/>
    <n v="0"/>
    <s v="N"/>
    <x v="1"/>
    <x v="1"/>
    <m/>
    <s v="ENSG00000088256"/>
    <e v="#N/A"/>
  </r>
  <r>
    <x v="136"/>
    <x v="1461"/>
    <x v="2"/>
    <x v="1"/>
    <n v="354"/>
    <s v="processed_transcript"/>
    <s v="GNA11-005"/>
    <m/>
    <m/>
    <n v="0"/>
    <s v="N"/>
    <x v="1"/>
    <x v="1"/>
    <m/>
    <s v="ENSG00000088256"/>
    <e v="#N/A"/>
  </r>
  <r>
    <x v="136"/>
    <x v="1462"/>
    <x v="2"/>
    <x v="1"/>
    <n v="295"/>
    <s v="processed_transcript"/>
    <s v="GNA11-003"/>
    <m/>
    <m/>
    <n v="0"/>
    <s v="N"/>
    <x v="1"/>
    <x v="1"/>
    <m/>
    <s v="ENSG00000088256"/>
    <e v="#N/A"/>
  </r>
  <r>
    <x v="136"/>
    <x v="1463"/>
    <x v="2"/>
    <x v="1"/>
    <n v="2676"/>
    <s v="retained_intron"/>
    <s v="GNA11-002"/>
    <m/>
    <m/>
    <n v="0"/>
    <s v="N"/>
    <x v="1"/>
    <x v="1"/>
    <m/>
    <s v="ENSG00000088256"/>
    <e v="#N/A"/>
  </r>
  <r>
    <x v="136"/>
    <x v="1464"/>
    <x v="2"/>
    <x v="1"/>
    <n v="389"/>
    <s v="retained_intron"/>
    <s v="GNA11-006"/>
    <m/>
    <m/>
    <n v="0"/>
    <s v="N"/>
    <x v="1"/>
    <x v="1"/>
    <m/>
    <s v="ENSG00000088256"/>
    <e v="#N/A"/>
  </r>
  <r>
    <x v="137"/>
    <x v="1465"/>
    <x v="926"/>
    <x v="337"/>
    <n v="6539"/>
    <s v="protein_coding"/>
    <s v="GNAQ-001"/>
    <m/>
    <s v="CCDS6658"/>
    <n v="1080"/>
    <s v="Y"/>
    <x v="0"/>
    <x v="337"/>
    <m/>
    <s v="ENSG00000156052"/>
    <e v="#N/A"/>
  </r>
  <r>
    <x v="137"/>
    <x v="1466"/>
    <x v="927"/>
    <x v="1"/>
    <n v="551"/>
    <s v="protein_coding"/>
    <s v="GNAQ-002"/>
    <m/>
    <m/>
    <n v="510"/>
    <s v="N"/>
    <x v="1"/>
    <x v="1"/>
    <m/>
    <s v="ENSG00000156052"/>
    <e v="#N/A"/>
  </r>
  <r>
    <x v="137"/>
    <x v="1467"/>
    <x v="928"/>
    <x v="1"/>
    <n v="1273"/>
    <s v="protein_coding"/>
    <s v="GNAQ-201"/>
    <m/>
    <m/>
    <n v="474"/>
    <s v="N"/>
    <x v="1"/>
    <x v="1"/>
    <m/>
    <s v="ENSG00000156052"/>
    <e v="#N/A"/>
  </r>
  <r>
    <x v="138"/>
    <x v="1468"/>
    <x v="929"/>
    <x v="338"/>
    <n v="4029"/>
    <s v="protein_coding"/>
    <s v="GNAS-001"/>
    <m/>
    <s v="CCDS46622"/>
    <n v="3114"/>
    <s v="Y"/>
    <x v="0"/>
    <x v="338"/>
    <s v="GNAS isoform Xlas"/>
    <s v="ENSG00000087460"/>
    <e v="#N/A"/>
  </r>
  <r>
    <x v="138"/>
    <x v="1469"/>
    <x v="930"/>
    <x v="1"/>
    <n v="3438"/>
    <s v="protein_coding"/>
    <s v="GNAS-009"/>
    <m/>
    <m/>
    <n v="3072"/>
    <s v="N"/>
    <x v="1"/>
    <x v="1"/>
    <m/>
    <s v="ENSG00000087460"/>
    <e v="#N/A"/>
  </r>
  <r>
    <x v="138"/>
    <x v="1470"/>
    <x v="931"/>
    <x v="1"/>
    <n v="3709"/>
    <s v="protein_coding"/>
    <s v="GNAS-058"/>
    <m/>
    <m/>
    <n v="2163"/>
    <s v="N"/>
    <x v="1"/>
    <x v="1"/>
    <m/>
    <s v="ENSG00000087460"/>
    <e v="#N/A"/>
  </r>
  <r>
    <x v="138"/>
    <x v="1471"/>
    <x v="932"/>
    <x v="339"/>
    <n v="1878"/>
    <s v="protein_coding"/>
    <s v="GNAS-203"/>
    <m/>
    <m/>
    <n v="1878"/>
    <s v="N"/>
    <x v="0"/>
    <x v="339"/>
    <s v="protein ALEX alex"/>
    <s v="ENSG00000087460"/>
    <e v="#N/A"/>
  </r>
  <r>
    <x v="138"/>
    <x v="1472"/>
    <x v="933"/>
    <x v="340"/>
    <n v="1975"/>
    <s v="protein_coding"/>
    <s v="GNAS-018"/>
    <m/>
    <s v="CCDS46623"/>
    <n v="1188"/>
    <s v="N"/>
    <x v="0"/>
    <x v="340"/>
    <s v="isoform f"/>
    <s v="ENSG00000087460"/>
    <e v="#N/A"/>
  </r>
  <r>
    <x v="138"/>
    <x v="1473"/>
    <x v="934"/>
    <x v="341"/>
    <n v="1972"/>
    <s v="protein_coding"/>
    <s v="GNAS-015"/>
    <m/>
    <s v="CCDS13472"/>
    <n v="1185"/>
    <s v="N"/>
    <x v="0"/>
    <x v="341"/>
    <s v="isoform GNASL"/>
    <s v="ENSG00000087460"/>
    <e v="#N/A"/>
  </r>
  <r>
    <x v="138"/>
    <x v="1474"/>
    <x v="935"/>
    <x v="342"/>
    <n v="1931"/>
    <s v="protein_coding"/>
    <s v="GNAS-017"/>
    <m/>
    <s v="CCDS46624"/>
    <n v="1143"/>
    <s v="N"/>
    <x v="0"/>
    <x v="342"/>
    <s v="protein GNAS isoform GNASS"/>
    <s v="ENSG00000087460"/>
    <e v="#N/A"/>
  </r>
  <r>
    <x v="138"/>
    <x v="1475"/>
    <x v="936"/>
    <x v="1"/>
    <n v="1642"/>
    <s v="protein_coding"/>
    <s v="GNAS-201"/>
    <m/>
    <s v="CCDS46624"/>
    <n v="1143"/>
    <s v="N"/>
    <x v="1"/>
    <x v="1"/>
    <m/>
    <s v="ENSG00000087460"/>
    <e v="#N/A"/>
  </r>
  <r>
    <x v="138"/>
    <x v="1476"/>
    <x v="937"/>
    <x v="343"/>
    <n v="1866"/>
    <s v="protein_coding"/>
    <s v="GNAS-035"/>
    <m/>
    <s v="CCDS42892"/>
    <n v="1140"/>
    <s v="N"/>
    <x v="0"/>
    <x v="343"/>
    <s v="isoform g"/>
    <s v="ENSG00000087460"/>
    <e v="#N/A"/>
  </r>
  <r>
    <x v="138"/>
    <x v="1477"/>
    <x v="938"/>
    <x v="344"/>
    <n v="2578"/>
    <s v="protein_coding"/>
    <s v="GNAS-204"/>
    <m/>
    <s v="CCDS13471"/>
    <n v="738"/>
    <s v="N"/>
    <x v="0"/>
    <x v="344"/>
    <s v="protein ALEX isoform h"/>
    <s v="ENSG00000087460"/>
    <e v="#N/A"/>
  </r>
  <r>
    <x v="138"/>
    <x v="1478"/>
    <x v="939"/>
    <x v="345"/>
    <n v="2551"/>
    <s v="protein_coding"/>
    <s v="GNAS-014"/>
    <m/>
    <s v="CCDS13471"/>
    <n v="738"/>
    <s v="N"/>
    <x v="0"/>
    <x v="345"/>
    <s v="protein SCG6 isoform SCG6"/>
    <s v="ENSG00000087460"/>
    <e v="#N/A"/>
  </r>
  <r>
    <x v="138"/>
    <x v="1479"/>
    <x v="940"/>
    <x v="1"/>
    <n v="1719"/>
    <s v="protein_coding"/>
    <s v="GNAS-025"/>
    <m/>
    <s v="CCDS13471"/>
    <n v="738"/>
    <s v="N"/>
    <x v="1"/>
    <x v="1"/>
    <m/>
    <s v="ENSG00000087460"/>
    <e v="#N/A"/>
  </r>
  <r>
    <x v="138"/>
    <x v="1480"/>
    <x v="941"/>
    <x v="1"/>
    <n v="595"/>
    <s v="protein_coding"/>
    <s v="GNAS-036"/>
    <m/>
    <m/>
    <n v="595"/>
    <s v="N"/>
    <x v="1"/>
    <x v="1"/>
    <m/>
    <s v="ENSG00000087460"/>
    <e v="#N/A"/>
  </r>
  <r>
    <x v="138"/>
    <x v="1481"/>
    <x v="942"/>
    <x v="1"/>
    <n v="581"/>
    <s v="protein_coding"/>
    <s v="GNAS-037"/>
    <m/>
    <m/>
    <n v="581"/>
    <s v="N"/>
    <x v="1"/>
    <x v="1"/>
    <m/>
    <s v="ENSG00000087460"/>
    <e v="#N/A"/>
  </r>
  <r>
    <x v="138"/>
    <x v="1482"/>
    <x v="943"/>
    <x v="1"/>
    <n v="632"/>
    <s v="protein_coding"/>
    <s v="GNAS-022"/>
    <m/>
    <m/>
    <n v="501"/>
    <s v="N"/>
    <x v="1"/>
    <x v="1"/>
    <m/>
    <s v="ENSG00000087460"/>
    <e v="#N/A"/>
  </r>
  <r>
    <x v="138"/>
    <x v="1483"/>
    <x v="944"/>
    <x v="1"/>
    <n v="693"/>
    <s v="protein_coding"/>
    <s v="GNAS-071"/>
    <m/>
    <m/>
    <n v="482"/>
    <s v="N"/>
    <x v="1"/>
    <x v="1"/>
    <m/>
    <s v="ENSG00000087460"/>
    <e v="#N/A"/>
  </r>
  <r>
    <x v="138"/>
    <x v="1484"/>
    <x v="945"/>
    <x v="1"/>
    <n v="573"/>
    <s v="protein_coding"/>
    <s v="GNAS-063"/>
    <m/>
    <m/>
    <n v="361"/>
    <s v="N"/>
    <x v="1"/>
    <x v="1"/>
    <m/>
    <s v="ENSG00000087460"/>
    <e v="#N/A"/>
  </r>
  <r>
    <x v="138"/>
    <x v="1485"/>
    <x v="946"/>
    <x v="1"/>
    <n v="729"/>
    <s v="protein_coding"/>
    <s v="GNAS-023"/>
    <m/>
    <m/>
    <n v="341"/>
    <s v="N"/>
    <x v="1"/>
    <x v="1"/>
    <m/>
    <s v="ENSG00000087460"/>
    <e v="#N/A"/>
  </r>
  <r>
    <x v="138"/>
    <x v="1486"/>
    <x v="947"/>
    <x v="1"/>
    <n v="736"/>
    <s v="protein_coding"/>
    <s v="GNAS-049"/>
    <m/>
    <m/>
    <n v="281"/>
    <s v="N"/>
    <x v="1"/>
    <x v="1"/>
    <m/>
    <s v="ENSG00000087460"/>
    <e v="#N/A"/>
  </r>
  <r>
    <x v="138"/>
    <x v="1487"/>
    <x v="948"/>
    <x v="346"/>
    <n v="730"/>
    <s v="protein_coding"/>
    <s v="GNAS-038"/>
    <m/>
    <m/>
    <n v="264"/>
    <s v="N"/>
    <x v="0"/>
    <x v="346"/>
    <s v="protein ALEX isoform i"/>
    <s v="ENSG00000087460"/>
    <e v="#N/A"/>
  </r>
  <r>
    <x v="138"/>
    <x v="1488"/>
    <x v="949"/>
    <x v="1"/>
    <n v="641"/>
    <s v="protein_coding"/>
    <s v="GNAS-021"/>
    <m/>
    <m/>
    <n v="186"/>
    <s v="N"/>
    <x v="1"/>
    <x v="1"/>
    <m/>
    <s v="ENSG00000087460"/>
    <e v="#N/A"/>
  </r>
  <r>
    <x v="138"/>
    <x v="1489"/>
    <x v="2"/>
    <x v="1"/>
    <n v="3764"/>
    <s v="processed_transcript"/>
    <s v="GNAS-059"/>
    <m/>
    <s v=""/>
    <n v="0"/>
    <s v="N"/>
    <x v="1"/>
    <x v="1"/>
    <m/>
    <s v="ENSG00000087460"/>
    <e v="#N/A"/>
  </r>
  <r>
    <x v="138"/>
    <x v="1490"/>
    <x v="2"/>
    <x v="1"/>
    <n v="1903"/>
    <s v="processed_transcript"/>
    <s v="GNAS-012"/>
    <m/>
    <s v=""/>
    <n v="0"/>
    <s v="N"/>
    <x v="1"/>
    <x v="1"/>
    <m/>
    <s v="ENSG00000087460"/>
    <e v="#N/A"/>
  </r>
  <r>
    <x v="138"/>
    <x v="1491"/>
    <x v="2"/>
    <x v="1"/>
    <n v="1663"/>
    <s v="processed_transcript"/>
    <s v="GNAS-016"/>
    <m/>
    <s v=""/>
    <n v="0"/>
    <s v="N"/>
    <x v="1"/>
    <x v="1"/>
    <m/>
    <s v="ENSG00000087460"/>
    <e v="#N/A"/>
  </r>
  <r>
    <x v="138"/>
    <x v="1492"/>
    <x v="2"/>
    <x v="1"/>
    <n v="1534"/>
    <s v="processed_transcript"/>
    <s v="GNAS-007"/>
    <m/>
    <s v=""/>
    <n v="0"/>
    <s v="N"/>
    <x v="1"/>
    <x v="1"/>
    <m/>
    <s v="ENSG00000087460"/>
    <e v="#N/A"/>
  </r>
  <r>
    <x v="138"/>
    <x v="1493"/>
    <x v="2"/>
    <x v="1"/>
    <n v="1068"/>
    <s v="processed_transcript"/>
    <s v="GNAS-026"/>
    <m/>
    <s v=""/>
    <n v="0"/>
    <s v="N"/>
    <x v="1"/>
    <x v="1"/>
    <m/>
    <s v="ENSG00000087460"/>
    <e v="#N/A"/>
  </r>
  <r>
    <x v="138"/>
    <x v="1494"/>
    <x v="2"/>
    <x v="1"/>
    <n v="986"/>
    <s v="processed_transcript"/>
    <s v="GNAS-040"/>
    <m/>
    <s v=""/>
    <n v="0"/>
    <s v="N"/>
    <x v="1"/>
    <x v="1"/>
    <m/>
    <s v="ENSG00000087460"/>
    <e v="#N/A"/>
  </r>
  <r>
    <x v="138"/>
    <x v="1495"/>
    <x v="2"/>
    <x v="1"/>
    <n v="953"/>
    <s v="processed_transcript"/>
    <s v="GNAS-029"/>
    <m/>
    <s v=""/>
    <n v="0"/>
    <s v="N"/>
    <x v="1"/>
    <x v="1"/>
    <m/>
    <s v="ENSG00000087460"/>
    <e v="#N/A"/>
  </r>
  <r>
    <x v="138"/>
    <x v="1496"/>
    <x v="2"/>
    <x v="1"/>
    <n v="913"/>
    <s v="processed_transcript"/>
    <s v="GNAS-006"/>
    <m/>
    <s v=""/>
    <n v="0"/>
    <s v="N"/>
    <x v="1"/>
    <x v="1"/>
    <m/>
    <s v="ENSG00000087460"/>
    <e v="#N/A"/>
  </r>
  <r>
    <x v="138"/>
    <x v="1497"/>
    <x v="2"/>
    <x v="1"/>
    <n v="911"/>
    <s v="processed_transcript"/>
    <s v="GNAS-027"/>
    <m/>
    <s v=""/>
    <n v="0"/>
    <s v="N"/>
    <x v="1"/>
    <x v="1"/>
    <m/>
    <s v="ENSG00000087460"/>
    <e v="#N/A"/>
  </r>
  <r>
    <x v="138"/>
    <x v="1498"/>
    <x v="2"/>
    <x v="1"/>
    <n v="897"/>
    <s v="processed_transcript"/>
    <s v="GNAS-003"/>
    <m/>
    <s v=""/>
    <n v="0"/>
    <s v="N"/>
    <x v="1"/>
    <x v="1"/>
    <m/>
    <s v="ENSG00000087460"/>
    <e v="#N/A"/>
  </r>
  <r>
    <x v="138"/>
    <x v="1499"/>
    <x v="2"/>
    <x v="1"/>
    <n v="893"/>
    <s v="processed_transcript"/>
    <s v="GNAS-055"/>
    <m/>
    <s v=""/>
    <n v="0"/>
    <s v="N"/>
    <x v="1"/>
    <x v="1"/>
    <m/>
    <s v="ENSG00000087460"/>
    <e v="#N/A"/>
  </r>
  <r>
    <x v="138"/>
    <x v="1500"/>
    <x v="2"/>
    <x v="1"/>
    <n v="828"/>
    <s v="processed_transcript"/>
    <s v="GNAS-030"/>
    <m/>
    <s v=""/>
    <n v="0"/>
    <s v="N"/>
    <x v="1"/>
    <x v="1"/>
    <m/>
    <s v="ENSG00000087460"/>
    <e v="#N/A"/>
  </r>
  <r>
    <x v="138"/>
    <x v="1501"/>
    <x v="2"/>
    <x v="1"/>
    <n v="812"/>
    <s v="processed_transcript"/>
    <s v="GNAS-048"/>
    <m/>
    <s v=""/>
    <n v="0"/>
    <s v="N"/>
    <x v="1"/>
    <x v="1"/>
    <m/>
    <s v="ENSG00000087460"/>
    <e v="#N/A"/>
  </r>
  <r>
    <x v="138"/>
    <x v="1502"/>
    <x v="2"/>
    <x v="1"/>
    <n v="790"/>
    <s v="processed_transcript"/>
    <s v="GNAS-013"/>
    <m/>
    <s v=""/>
    <n v="0"/>
    <s v="N"/>
    <x v="1"/>
    <x v="1"/>
    <m/>
    <s v="ENSG00000087460"/>
    <e v="#N/A"/>
  </r>
  <r>
    <x v="138"/>
    <x v="1503"/>
    <x v="2"/>
    <x v="1"/>
    <n v="756"/>
    <s v="processed_transcript"/>
    <s v="GNAS-004"/>
    <m/>
    <s v=""/>
    <n v="0"/>
    <s v="N"/>
    <x v="1"/>
    <x v="1"/>
    <m/>
    <s v="ENSG00000087460"/>
    <e v="#N/A"/>
  </r>
  <r>
    <x v="138"/>
    <x v="1504"/>
    <x v="2"/>
    <x v="1"/>
    <n v="733"/>
    <s v="processed_transcript"/>
    <s v="GNAS-053"/>
    <m/>
    <s v=""/>
    <n v="0"/>
    <s v="N"/>
    <x v="1"/>
    <x v="1"/>
    <m/>
    <s v="ENSG00000087460"/>
    <e v="#N/A"/>
  </r>
  <r>
    <x v="138"/>
    <x v="1505"/>
    <x v="2"/>
    <x v="1"/>
    <n v="715"/>
    <s v="processed_transcript"/>
    <s v="GNAS-005"/>
    <m/>
    <s v=""/>
    <n v="0"/>
    <s v="N"/>
    <x v="1"/>
    <x v="1"/>
    <m/>
    <s v="ENSG00000087460"/>
    <e v="#N/A"/>
  </r>
  <r>
    <x v="138"/>
    <x v="1506"/>
    <x v="2"/>
    <x v="1"/>
    <n v="704"/>
    <s v="processed_transcript"/>
    <s v="GNAS-031"/>
    <m/>
    <s v=""/>
    <n v="0"/>
    <s v="N"/>
    <x v="1"/>
    <x v="1"/>
    <m/>
    <s v="ENSG00000087460"/>
    <e v="#N/A"/>
  </r>
  <r>
    <x v="138"/>
    <x v="1507"/>
    <x v="2"/>
    <x v="1"/>
    <n v="702"/>
    <s v="processed_transcript"/>
    <s v="GNAS-011"/>
    <m/>
    <s v=""/>
    <n v="0"/>
    <s v="N"/>
    <x v="1"/>
    <x v="1"/>
    <m/>
    <s v="ENSG00000087460"/>
    <e v="#N/A"/>
  </r>
  <r>
    <x v="138"/>
    <x v="1508"/>
    <x v="2"/>
    <x v="1"/>
    <n v="675"/>
    <s v="processed_transcript"/>
    <s v="GNAS-033"/>
    <m/>
    <s v=""/>
    <n v="0"/>
    <s v="N"/>
    <x v="1"/>
    <x v="1"/>
    <m/>
    <s v="ENSG00000087460"/>
    <e v="#N/A"/>
  </r>
  <r>
    <x v="138"/>
    <x v="1509"/>
    <x v="2"/>
    <x v="1"/>
    <n v="662"/>
    <s v="processed_transcript"/>
    <s v="GNAS-046"/>
    <m/>
    <s v=""/>
    <n v="0"/>
    <s v="N"/>
    <x v="1"/>
    <x v="1"/>
    <m/>
    <s v="ENSG00000087460"/>
    <e v="#N/A"/>
  </r>
  <r>
    <x v="138"/>
    <x v="1510"/>
    <x v="2"/>
    <x v="1"/>
    <n v="583"/>
    <s v="processed_transcript"/>
    <s v="GNAS-052"/>
    <m/>
    <s v=""/>
    <n v="0"/>
    <s v="N"/>
    <x v="1"/>
    <x v="1"/>
    <m/>
    <s v="ENSG00000087460"/>
    <e v="#N/A"/>
  </r>
  <r>
    <x v="138"/>
    <x v="1511"/>
    <x v="2"/>
    <x v="1"/>
    <n v="583"/>
    <s v="processed_transcript"/>
    <s v="GNAS-054"/>
    <m/>
    <s v=""/>
    <n v="0"/>
    <s v="N"/>
    <x v="1"/>
    <x v="1"/>
    <m/>
    <s v="ENSG00000087460"/>
    <e v="#N/A"/>
  </r>
  <r>
    <x v="138"/>
    <x v="1512"/>
    <x v="2"/>
    <x v="1"/>
    <n v="557"/>
    <s v="processed_transcript"/>
    <s v="GNAS-042"/>
    <m/>
    <s v=""/>
    <n v="0"/>
    <s v="N"/>
    <x v="1"/>
    <x v="1"/>
    <m/>
    <s v="ENSG00000087460"/>
    <e v="#N/A"/>
  </r>
  <r>
    <x v="138"/>
    <x v="1513"/>
    <x v="2"/>
    <x v="1"/>
    <n v="543"/>
    <s v="processed_transcript"/>
    <s v="GNAS-034"/>
    <m/>
    <s v=""/>
    <n v="0"/>
    <s v="N"/>
    <x v="1"/>
    <x v="1"/>
    <m/>
    <s v="ENSG00000087460"/>
    <e v="#N/A"/>
  </r>
  <r>
    <x v="138"/>
    <x v="1514"/>
    <x v="2"/>
    <x v="1"/>
    <n v="543"/>
    <s v="processed_transcript"/>
    <s v="GNAS-008"/>
    <m/>
    <s v=""/>
    <n v="0"/>
    <s v="N"/>
    <x v="1"/>
    <x v="1"/>
    <m/>
    <s v="ENSG00000087460"/>
    <e v="#N/A"/>
  </r>
  <r>
    <x v="138"/>
    <x v="1515"/>
    <x v="2"/>
    <x v="1"/>
    <n v="534"/>
    <s v="processed_transcript"/>
    <s v="GNAS-043"/>
    <m/>
    <s v=""/>
    <n v="0"/>
    <s v="N"/>
    <x v="1"/>
    <x v="1"/>
    <m/>
    <s v="ENSG00000087460"/>
    <e v="#N/A"/>
  </r>
  <r>
    <x v="138"/>
    <x v="1516"/>
    <x v="2"/>
    <x v="1"/>
    <n v="492"/>
    <s v="processed_transcript"/>
    <s v="GNAS-032"/>
    <m/>
    <s v=""/>
    <n v="0"/>
    <s v="N"/>
    <x v="1"/>
    <x v="1"/>
    <m/>
    <s v="ENSG00000087460"/>
    <e v="#N/A"/>
  </r>
  <r>
    <x v="138"/>
    <x v="1517"/>
    <x v="2"/>
    <x v="1"/>
    <n v="278"/>
    <s v="processed_transcript"/>
    <s v="GNAS-056"/>
    <m/>
    <s v=""/>
    <n v="0"/>
    <s v="N"/>
    <x v="1"/>
    <x v="1"/>
    <m/>
    <s v="ENSG00000087460"/>
    <e v="#N/A"/>
  </r>
  <r>
    <x v="138"/>
    <x v="1518"/>
    <x v="2"/>
    <x v="1"/>
    <n v="2837"/>
    <s v="retained_intron"/>
    <s v="GNAS-020"/>
    <m/>
    <s v=""/>
    <n v="0"/>
    <s v="N"/>
    <x v="1"/>
    <x v="1"/>
    <m/>
    <s v="ENSG00000087460"/>
    <e v="#N/A"/>
  </r>
  <r>
    <x v="138"/>
    <x v="1519"/>
    <x v="2"/>
    <x v="1"/>
    <n v="1839"/>
    <s v="retained_intron"/>
    <s v="GNAS-041"/>
    <m/>
    <s v=""/>
    <n v="0"/>
    <s v="N"/>
    <x v="1"/>
    <x v="1"/>
    <m/>
    <s v="ENSG00000087460"/>
    <e v="#N/A"/>
  </r>
  <r>
    <x v="138"/>
    <x v="1520"/>
    <x v="2"/>
    <x v="1"/>
    <n v="1782"/>
    <s v="retained_intron"/>
    <s v="GNAS-019"/>
    <m/>
    <s v=""/>
    <n v="0"/>
    <s v="N"/>
    <x v="1"/>
    <x v="1"/>
    <m/>
    <s v="ENSG00000087460"/>
    <e v="#N/A"/>
  </r>
  <r>
    <x v="138"/>
    <x v="1521"/>
    <x v="2"/>
    <x v="1"/>
    <n v="593"/>
    <s v="retained_intron"/>
    <s v="GNAS-047"/>
    <m/>
    <s v=""/>
    <n v="0"/>
    <s v="N"/>
    <x v="1"/>
    <x v="1"/>
    <m/>
    <s v="ENSG00000087460"/>
    <e v="#N/A"/>
  </r>
  <r>
    <x v="138"/>
    <x v="1522"/>
    <x v="2"/>
    <x v="1"/>
    <n v="581"/>
    <s v="retained_intron"/>
    <s v="GNAS-057"/>
    <m/>
    <s v=""/>
    <n v="0"/>
    <s v="N"/>
    <x v="1"/>
    <x v="1"/>
    <m/>
    <s v="ENSG00000087460"/>
    <e v="#N/A"/>
  </r>
  <r>
    <x v="138"/>
    <x v="1523"/>
    <x v="2"/>
    <x v="1"/>
    <n v="493"/>
    <s v="retained_intron"/>
    <s v="GNAS-044"/>
    <m/>
    <s v=""/>
    <n v="0"/>
    <s v="N"/>
    <x v="1"/>
    <x v="1"/>
    <m/>
    <s v="ENSG00000087460"/>
    <e v="#N/A"/>
  </r>
  <r>
    <x v="138"/>
    <x v="1524"/>
    <x v="2"/>
    <x v="1"/>
    <n v="466"/>
    <s v="retained_intron"/>
    <s v="GNAS-045"/>
    <m/>
    <s v=""/>
    <n v="0"/>
    <s v="N"/>
    <x v="1"/>
    <x v="1"/>
    <m/>
    <s v="ENSG00000087460"/>
    <e v="#N/A"/>
  </r>
  <r>
    <x v="139"/>
    <x v="1525"/>
    <x v="950"/>
    <x v="347"/>
    <n v="4168"/>
    <s v="protein_coding"/>
    <s v="GREM1-001"/>
    <m/>
    <s v="CCDS10029"/>
    <n v="555"/>
    <s v="Y"/>
    <x v="0"/>
    <x v="347"/>
    <m/>
    <s v="ENSG00000166923"/>
    <e v="#N/A"/>
  </r>
  <r>
    <x v="139"/>
    <x v="1526"/>
    <x v="951"/>
    <x v="1"/>
    <n v="3026"/>
    <s v="protein_coding"/>
    <s v="GREM1-201"/>
    <m/>
    <s v="CCDS53927"/>
    <n v="432"/>
    <s v="N"/>
    <x v="1"/>
    <x v="1"/>
    <m/>
    <s v="ENSG00000166923"/>
    <e v="#N/A"/>
  </r>
  <r>
    <x v="139"/>
    <x v="1527"/>
    <x v="952"/>
    <x v="348"/>
    <n v="2648"/>
    <s v="protein_coding"/>
    <s v="GREM1-002"/>
    <m/>
    <s v="CCDS53927"/>
    <n v="432"/>
    <s v="N"/>
    <x v="0"/>
    <x v="348"/>
    <m/>
    <s v="ENSG00000166923"/>
    <e v="#N/A"/>
  </r>
  <r>
    <x v="139"/>
    <x v="1528"/>
    <x v="953"/>
    <x v="1"/>
    <n v="623"/>
    <s v="protein_coding"/>
    <s v="GREM1-005"/>
    <m/>
    <m/>
    <n v="129"/>
    <s v="N"/>
    <x v="1"/>
    <x v="1"/>
    <m/>
    <s v="ENSG00000166923"/>
    <e v="#N/A"/>
  </r>
  <r>
    <x v="140"/>
    <x v="1529"/>
    <x v="954"/>
    <x v="349"/>
    <n v="9335"/>
    <s v="protein_coding"/>
    <s v="GRIN2A-001"/>
    <m/>
    <s v="CCDS10539"/>
    <n v="4395"/>
    <s v="N"/>
    <x v="0"/>
    <x v="349"/>
    <m/>
    <s v="ENSG00000183454"/>
    <e v="#N/A"/>
  </r>
  <r>
    <x v="140"/>
    <x v="1530"/>
    <x v="955"/>
    <x v="350"/>
    <n v="5031"/>
    <s v="protein_coding"/>
    <s v="GRIN2A-002"/>
    <m/>
    <s v="CCDS10539"/>
    <n v="4395"/>
    <s v="Y"/>
    <x v="0"/>
    <x v="350"/>
    <m/>
    <s v="ENSG00000183454"/>
    <e v="#N/A"/>
  </r>
  <r>
    <x v="140"/>
    <x v="1531"/>
    <x v="956"/>
    <x v="1"/>
    <n v="4395"/>
    <s v="protein_coding"/>
    <s v="GRIN2A-201"/>
    <m/>
    <s v="CCDS10539"/>
    <n v="4395"/>
    <s v="N"/>
    <x v="1"/>
    <x v="1"/>
    <m/>
    <s v="ENSG00000183454"/>
    <e v="#N/A"/>
  </r>
  <r>
    <x v="140"/>
    <x v="1532"/>
    <x v="957"/>
    <x v="1"/>
    <n v="4734"/>
    <s v="protein_coding"/>
    <s v="GRIN2A-202"/>
    <m/>
    <s v="CCDS45407"/>
    <n v="3846"/>
    <s v="N"/>
    <x v="1"/>
    <x v="1"/>
    <m/>
    <s v="ENSG00000183454"/>
    <e v="#N/A"/>
  </r>
  <r>
    <x v="140"/>
    <x v="1533"/>
    <x v="958"/>
    <x v="351"/>
    <n v="4547"/>
    <s v="protein_coding"/>
    <s v="GRIN2A-006"/>
    <m/>
    <s v="CCDS45407"/>
    <n v="3846"/>
    <s v="N"/>
    <x v="0"/>
    <x v="351"/>
    <m/>
    <s v="ENSG00000183454"/>
    <e v="#N/A"/>
  </r>
  <r>
    <x v="140"/>
    <x v="1534"/>
    <x v="959"/>
    <x v="1"/>
    <n v="4164"/>
    <s v="protein_coding"/>
    <s v="GRIN2A-203"/>
    <m/>
    <m/>
    <n v="3375"/>
    <s v="N"/>
    <x v="1"/>
    <x v="1"/>
    <m/>
    <s v="ENSG00000183454"/>
    <e v="#N/A"/>
  </r>
  <r>
    <x v="140"/>
    <x v="1535"/>
    <x v="2"/>
    <x v="1"/>
    <n v="654"/>
    <s v="processed_transcript"/>
    <s v="GRIN2A-009"/>
    <m/>
    <m/>
    <n v="0"/>
    <s v="N"/>
    <x v="1"/>
    <x v="1"/>
    <m/>
    <s v="ENSG00000183454"/>
    <e v="#N/A"/>
  </r>
  <r>
    <x v="140"/>
    <x v="1536"/>
    <x v="2"/>
    <x v="1"/>
    <n v="538"/>
    <s v="processed_transcript"/>
    <s v="GRIN2A-008"/>
    <m/>
    <m/>
    <n v="0"/>
    <s v="N"/>
    <x v="1"/>
    <x v="1"/>
    <m/>
    <s v="ENSG00000183454"/>
    <e v="#N/A"/>
  </r>
  <r>
    <x v="140"/>
    <x v="1537"/>
    <x v="2"/>
    <x v="1"/>
    <n v="488"/>
    <s v="processed_transcript"/>
    <s v="GRIN2A-003"/>
    <m/>
    <m/>
    <n v="0"/>
    <s v="N"/>
    <x v="1"/>
    <x v="1"/>
    <m/>
    <s v="ENSG00000183454"/>
    <e v="#N/A"/>
  </r>
  <r>
    <x v="140"/>
    <x v="1538"/>
    <x v="2"/>
    <x v="1"/>
    <n v="430"/>
    <s v="processed_transcript"/>
    <s v="GRIN2A-007"/>
    <m/>
    <m/>
    <n v="0"/>
    <s v="N"/>
    <x v="1"/>
    <x v="1"/>
    <m/>
    <s v="ENSG00000183454"/>
    <e v="#N/A"/>
  </r>
  <r>
    <x v="140"/>
    <x v="1539"/>
    <x v="2"/>
    <x v="1"/>
    <n v="289"/>
    <s v="processed_transcript"/>
    <s v="GRIN2A-004"/>
    <m/>
    <m/>
    <n v="0"/>
    <s v="N"/>
    <x v="1"/>
    <x v="1"/>
    <m/>
    <s v="ENSG00000183454"/>
    <e v="#N/A"/>
  </r>
  <r>
    <x v="140"/>
    <x v="1540"/>
    <x v="2"/>
    <x v="1"/>
    <n v="1322"/>
    <s v="retained_intron"/>
    <s v="GRIN2A-005"/>
    <m/>
    <m/>
    <n v="0"/>
    <s v="N"/>
    <x v="1"/>
    <x v="1"/>
    <m/>
    <s v="ENSG00000183454"/>
    <e v="#N/A"/>
  </r>
  <r>
    <x v="141"/>
    <x v="1541"/>
    <x v="960"/>
    <x v="1"/>
    <n v="1308"/>
    <s v="protein_coding"/>
    <s v="H3F3A-002"/>
    <m/>
    <s v="CCDS1550"/>
    <n v="411"/>
    <s v="N"/>
    <x v="1"/>
    <x v="1"/>
    <m/>
    <s v="ENSG00000163041"/>
    <e v="#N/A"/>
  </r>
  <r>
    <x v="141"/>
    <x v="1542"/>
    <x v="961"/>
    <x v="352"/>
    <n v="1088"/>
    <s v="protein_coding"/>
    <s v="H3F3A-001"/>
    <m/>
    <s v="CCDS1550"/>
    <n v="411"/>
    <s v="Y"/>
    <x v="0"/>
    <x v="352"/>
    <m/>
    <s v="ENSG00000163041"/>
    <e v="#N/A"/>
  </r>
  <r>
    <x v="141"/>
    <x v="1543"/>
    <x v="962"/>
    <x v="1"/>
    <n v="799"/>
    <s v="protein_coding"/>
    <s v="H3F3A-004"/>
    <m/>
    <s v="CCDS1550"/>
    <n v="411"/>
    <s v="N"/>
    <x v="1"/>
    <x v="1"/>
    <m/>
    <s v="ENSG00000163041"/>
    <e v="#N/A"/>
  </r>
  <r>
    <x v="141"/>
    <x v="1544"/>
    <x v="963"/>
    <x v="1"/>
    <n v="1863"/>
    <s v="protein_coding"/>
    <s v="H3F3A-003"/>
    <m/>
    <m/>
    <n v="372"/>
    <s v="N"/>
    <x v="1"/>
    <x v="1"/>
    <m/>
    <s v="ENSG00000163041"/>
    <e v="#N/A"/>
  </r>
  <r>
    <x v="142"/>
    <x v="1545"/>
    <x v="964"/>
    <x v="353"/>
    <n v="5989"/>
    <s v="protein_coding"/>
    <s v="HGF-001"/>
    <m/>
    <s v="CCDS5597"/>
    <n v="2187"/>
    <s v="Y"/>
    <x v="0"/>
    <x v="353"/>
    <m/>
    <s v="ENSG00000019991"/>
    <e v="#N/A"/>
  </r>
  <r>
    <x v="142"/>
    <x v="1546"/>
    <x v="965"/>
    <x v="354"/>
    <n v="2249"/>
    <s v="protein_coding"/>
    <s v="HGF-005"/>
    <m/>
    <s v="CCDS47626"/>
    <n v="2172"/>
    <s v="N"/>
    <x v="0"/>
    <x v="354"/>
    <m/>
    <s v="ENSG00000019991"/>
    <e v="#N/A"/>
  </r>
  <r>
    <x v="142"/>
    <x v="1547"/>
    <x v="966"/>
    <x v="355"/>
    <n v="1184"/>
    <s v="protein_coding"/>
    <s v="HGF-003"/>
    <m/>
    <s v="CCDS47627"/>
    <n v="873"/>
    <s v="N"/>
    <x v="0"/>
    <x v="355"/>
    <m/>
    <s v="ENSG00000019991"/>
    <e v="#N/A"/>
  </r>
  <r>
    <x v="142"/>
    <x v="1548"/>
    <x v="967"/>
    <x v="356"/>
    <n v="1111"/>
    <s v="protein_coding"/>
    <s v="HGF-002"/>
    <m/>
    <s v="CCDS47628"/>
    <n v="858"/>
    <s v="N"/>
    <x v="0"/>
    <x v="356"/>
    <m/>
    <s v="ENSG00000019991"/>
    <e v="#N/A"/>
  </r>
  <r>
    <x v="142"/>
    <x v="1549"/>
    <x v="968"/>
    <x v="357"/>
    <n v="1990"/>
    <s v="protein_coding"/>
    <s v="HGF-004"/>
    <m/>
    <s v="CCDS47629"/>
    <n v="633"/>
    <s v="N"/>
    <x v="0"/>
    <x v="357"/>
    <m/>
    <s v="ENSG00000019991"/>
    <e v="#N/A"/>
  </r>
  <r>
    <x v="142"/>
    <x v="1550"/>
    <x v="969"/>
    <x v="1"/>
    <n v="1425"/>
    <s v="protein_coding"/>
    <s v="HGF-201"/>
    <m/>
    <m/>
    <n v="555"/>
    <s v="N"/>
    <x v="1"/>
    <x v="1"/>
    <m/>
    <s v="ENSG00000019991"/>
    <e v="#N/A"/>
  </r>
  <r>
    <x v="142"/>
    <x v="1551"/>
    <x v="970"/>
    <x v="1"/>
    <n v="590"/>
    <s v="protein_coding"/>
    <s v="HGF-008"/>
    <m/>
    <m/>
    <n v="425"/>
    <s v="N"/>
    <x v="1"/>
    <x v="1"/>
    <m/>
    <s v="ENSG00000019991"/>
    <e v="#N/A"/>
  </r>
  <r>
    <x v="142"/>
    <x v="1552"/>
    <x v="971"/>
    <x v="1"/>
    <n v="545"/>
    <s v="protein_coding"/>
    <s v="HGF-007"/>
    <m/>
    <m/>
    <n v="355"/>
    <s v="N"/>
    <x v="1"/>
    <x v="1"/>
    <m/>
    <s v="ENSG00000019991"/>
    <e v="#N/A"/>
  </r>
  <r>
    <x v="142"/>
    <x v="1553"/>
    <x v="972"/>
    <x v="1"/>
    <n v="721"/>
    <s v="protein_coding"/>
    <s v="HGF-006"/>
    <m/>
    <m/>
    <n v="177"/>
    <s v="N"/>
    <x v="1"/>
    <x v="1"/>
    <m/>
    <s v="ENSG00000019991"/>
    <e v="#N/A"/>
  </r>
  <r>
    <x v="142"/>
    <x v="1554"/>
    <x v="2"/>
    <x v="1"/>
    <n v="842"/>
    <s v="retained_intron"/>
    <s v="HGF-009"/>
    <m/>
    <m/>
    <n v="0"/>
    <s v="N"/>
    <x v="1"/>
    <x v="1"/>
    <m/>
    <s v="ENSG00000019991"/>
    <e v="#N/A"/>
  </r>
  <r>
    <x v="143"/>
    <x v="1555"/>
    <x v="973"/>
    <x v="1"/>
    <n v="472"/>
    <s v="protein_coding"/>
    <s v="HIST1H3B-001"/>
    <m/>
    <s v="CCDS4573"/>
    <n v="411"/>
    <s v="N"/>
    <x v="1"/>
    <x v="1"/>
    <m/>
    <s v="ENSG00000124693"/>
    <e v="#N/A"/>
  </r>
  <r>
    <x v="143"/>
    <x v="1556"/>
    <x v="974"/>
    <x v="358"/>
    <m/>
    <m/>
    <m/>
    <m/>
    <m/>
    <m/>
    <s v="Y"/>
    <x v="0"/>
    <x v="358"/>
    <m/>
    <m/>
    <e v="#N/A"/>
  </r>
  <r>
    <x v="144"/>
    <x v="1557"/>
    <x v="975"/>
    <x v="1"/>
    <n v="3332"/>
    <s v="protein_coding"/>
    <s v="HNF1A-023"/>
    <s v="LRG_522t1"/>
    <m/>
    <n v="1989"/>
    <s v="N"/>
    <x v="1"/>
    <x v="1"/>
    <m/>
    <s v="ENSG00000135100"/>
    <e v="#N/A"/>
  </r>
  <r>
    <x v="144"/>
    <x v="1558"/>
    <x v="976"/>
    <x v="359"/>
    <n v="2014"/>
    <s v="protein_coding"/>
    <s v="HNF1A-025"/>
    <m/>
    <m/>
    <n v="1917"/>
    <s v="Y"/>
    <x v="0"/>
    <x v="359"/>
    <m/>
    <s v="ENSG00000135100"/>
    <e v="#N/A"/>
  </r>
  <r>
    <x v="144"/>
    <x v="1559"/>
    <x v="977"/>
    <x v="360"/>
    <n v="3442"/>
    <s v="protein_coding"/>
    <s v="HNF1A-001"/>
    <m/>
    <s v="CCDS9209"/>
    <n v="1896"/>
    <s v="N"/>
    <x v="0"/>
    <x v="360"/>
    <m/>
    <s v="ENSG00000135100"/>
    <e v="#N/A"/>
  </r>
  <r>
    <x v="144"/>
    <x v="1560"/>
    <x v="978"/>
    <x v="1"/>
    <n v="2337"/>
    <s v="protein_coding"/>
    <s v="HNF1A-002"/>
    <m/>
    <m/>
    <n v="1629"/>
    <s v="N"/>
    <x v="1"/>
    <x v="1"/>
    <m/>
    <s v="ENSG00000135100"/>
    <e v="#N/A"/>
  </r>
  <r>
    <x v="144"/>
    <x v="1561"/>
    <x v="979"/>
    <x v="1"/>
    <n v="3002"/>
    <s v="protein_coding"/>
    <s v="HNF1A-003"/>
    <m/>
    <m/>
    <n v="1563"/>
    <s v="N"/>
    <x v="1"/>
    <x v="1"/>
    <m/>
    <s v="ENSG00000135100"/>
    <e v="#N/A"/>
  </r>
  <r>
    <x v="144"/>
    <x v="1562"/>
    <x v="980"/>
    <x v="1"/>
    <n v="1493"/>
    <s v="protein_coding"/>
    <s v="HNF1A-201"/>
    <m/>
    <m/>
    <n v="1212"/>
    <s v="N"/>
    <x v="1"/>
    <x v="1"/>
    <m/>
    <s v="ENSG00000135100"/>
    <e v="#N/A"/>
  </r>
  <r>
    <x v="144"/>
    <x v="1563"/>
    <x v="981"/>
    <x v="1"/>
    <n v="3030"/>
    <s v="nonsense_mediated_decay"/>
    <s v="HNF1A-027"/>
    <m/>
    <m/>
    <n v="1070"/>
    <s v="N"/>
    <x v="1"/>
    <x v="1"/>
    <m/>
    <s v="ENSG00000135100"/>
    <e v="#N/A"/>
  </r>
  <r>
    <x v="144"/>
    <x v="1564"/>
    <x v="982"/>
    <x v="1"/>
    <n v="1649"/>
    <s v="nonsense_mediated_decay"/>
    <s v="HNF1A-015"/>
    <m/>
    <m/>
    <n v="837"/>
    <s v="N"/>
    <x v="1"/>
    <x v="1"/>
    <m/>
    <s v="ENSG00000135100"/>
    <e v="#N/A"/>
  </r>
  <r>
    <x v="144"/>
    <x v="1565"/>
    <x v="983"/>
    <x v="1"/>
    <n v="1594"/>
    <s v="nonsense_mediated_decay"/>
    <s v="HNF1A-014"/>
    <m/>
    <m/>
    <n v="744"/>
    <s v="N"/>
    <x v="1"/>
    <x v="1"/>
    <m/>
    <s v="ENSG00000135100"/>
    <e v="#N/A"/>
  </r>
  <r>
    <x v="144"/>
    <x v="1566"/>
    <x v="984"/>
    <x v="1"/>
    <n v="582"/>
    <s v="protein_coding"/>
    <s v="HNF1A-017"/>
    <m/>
    <m/>
    <n v="375"/>
    <s v="N"/>
    <x v="1"/>
    <x v="1"/>
    <m/>
    <s v="ENSG00000135100"/>
    <e v="#N/A"/>
  </r>
  <r>
    <x v="144"/>
    <x v="1567"/>
    <x v="985"/>
    <x v="1"/>
    <n v="3039"/>
    <s v="nonsense_mediated_decay"/>
    <s v="HNF1A-024"/>
    <m/>
    <m/>
    <n v="360"/>
    <s v="N"/>
    <x v="1"/>
    <x v="1"/>
    <m/>
    <s v="ENSG00000135100"/>
    <e v="#N/A"/>
  </r>
  <r>
    <x v="144"/>
    <x v="1568"/>
    <x v="986"/>
    <x v="1"/>
    <n v="434"/>
    <s v="protein_coding"/>
    <s v="HNF1A-020"/>
    <m/>
    <m/>
    <n v="345"/>
    <s v="N"/>
    <x v="1"/>
    <x v="1"/>
    <m/>
    <s v="ENSG00000135100"/>
    <e v="#N/A"/>
  </r>
  <r>
    <x v="144"/>
    <x v="1569"/>
    <x v="987"/>
    <x v="1"/>
    <n v="725"/>
    <s v="nonsense_mediated_decay"/>
    <s v="HNF1A-016"/>
    <m/>
    <m/>
    <n v="126"/>
    <s v="N"/>
    <x v="1"/>
    <x v="1"/>
    <m/>
    <s v="ENSG00000135100"/>
    <e v="#N/A"/>
  </r>
  <r>
    <x v="144"/>
    <x v="1570"/>
    <x v="2"/>
    <x v="1"/>
    <n v="762"/>
    <s v="retained_intron"/>
    <s v="HNF1A-026"/>
    <m/>
    <m/>
    <n v="0"/>
    <s v="N"/>
    <x v="1"/>
    <x v="1"/>
    <m/>
    <s v="ENSG00000135100"/>
    <e v="#N/A"/>
  </r>
  <r>
    <x v="145"/>
    <x v="1571"/>
    <x v="988"/>
    <x v="361"/>
    <n v="2942"/>
    <s v="protein_coding"/>
    <s v="HNRNPK-201"/>
    <m/>
    <s v="CCDS6668"/>
    <n v="1395"/>
    <s v="N"/>
    <x v="0"/>
    <x v="361"/>
    <m/>
    <s v="ENSG00000165119"/>
    <e v="#N/A"/>
  </r>
  <r>
    <x v="145"/>
    <x v="1572"/>
    <x v="989"/>
    <x v="362"/>
    <n v="2928"/>
    <s v="protein_coding"/>
    <s v="HNRNPK-011"/>
    <m/>
    <s v="CCDS6668"/>
    <n v="1395"/>
    <s v="Y"/>
    <x v="0"/>
    <x v="362"/>
    <m/>
    <s v="ENSG00000165119"/>
    <e v="#N/A"/>
  </r>
  <r>
    <x v="145"/>
    <x v="1573"/>
    <x v="990"/>
    <x v="363"/>
    <n v="2917"/>
    <s v="protein_coding"/>
    <s v="HNRNPK-202"/>
    <m/>
    <s v="CCDS6667"/>
    <n v="1392"/>
    <s v="N"/>
    <x v="0"/>
    <x v="363"/>
    <m/>
    <s v="ENSG00000165119"/>
    <e v="#N/A"/>
  </r>
  <r>
    <x v="145"/>
    <x v="1574"/>
    <x v="991"/>
    <x v="1"/>
    <n v="2652"/>
    <s v="protein_coding"/>
    <s v="HNRNPK-012"/>
    <m/>
    <s v="CCDS6667"/>
    <n v="1392"/>
    <s v="N"/>
    <x v="1"/>
    <x v="1"/>
    <m/>
    <s v="ENSG00000165119"/>
    <e v="#N/A"/>
  </r>
  <r>
    <x v="145"/>
    <x v="1575"/>
    <x v="992"/>
    <x v="364"/>
    <n v="2038"/>
    <s v="protein_coding"/>
    <s v="HNRNPK-002"/>
    <m/>
    <s v="CCDS6667"/>
    <n v="1392"/>
    <s v="N"/>
    <x v="0"/>
    <x v="364"/>
    <m/>
    <s v="ENSG00000165119"/>
    <e v="#N/A"/>
  </r>
  <r>
    <x v="145"/>
    <x v="1576"/>
    <x v="993"/>
    <x v="365"/>
    <n v="1283"/>
    <s v="protein_coding"/>
    <s v="HNRNPK-005"/>
    <m/>
    <m/>
    <n v="1138"/>
    <s v="N"/>
    <x v="0"/>
    <x v="365"/>
    <m/>
    <s v="ENSG00000165119"/>
    <e v="#N/A"/>
  </r>
  <r>
    <x v="145"/>
    <x v="1577"/>
    <x v="994"/>
    <x v="1"/>
    <n v="957"/>
    <s v="protein_coding"/>
    <s v="HNRNPK-010"/>
    <m/>
    <m/>
    <n v="301"/>
    <s v="N"/>
    <x v="1"/>
    <x v="1"/>
    <m/>
    <s v="ENSG00000165119"/>
    <e v="#N/A"/>
  </r>
  <r>
    <x v="145"/>
    <x v="1578"/>
    <x v="995"/>
    <x v="1"/>
    <n v="822"/>
    <s v="nonsense_mediated_decay"/>
    <s v="HNRNPK-008"/>
    <m/>
    <s v=""/>
    <n v="234"/>
    <s v="N"/>
    <x v="1"/>
    <x v="1"/>
    <m/>
    <s v="ENSG00000165119"/>
    <e v="#N/A"/>
  </r>
  <r>
    <x v="145"/>
    <x v="1579"/>
    <x v="2"/>
    <x v="1"/>
    <n v="900"/>
    <s v="retained_intron"/>
    <s v="HNRNPK-004"/>
    <m/>
    <s v=""/>
    <n v="0"/>
    <s v="N"/>
    <x v="1"/>
    <x v="1"/>
    <m/>
    <s v="ENSG00000165119"/>
    <e v="#N/A"/>
  </r>
  <r>
    <x v="145"/>
    <x v="1580"/>
    <x v="2"/>
    <x v="1"/>
    <n v="868"/>
    <s v="retained_intron"/>
    <s v="HNRNPK-007"/>
    <m/>
    <s v=""/>
    <n v="0"/>
    <s v="N"/>
    <x v="1"/>
    <x v="1"/>
    <m/>
    <s v="ENSG00000165119"/>
    <e v="#N/A"/>
  </r>
  <r>
    <x v="145"/>
    <x v="1581"/>
    <x v="2"/>
    <x v="1"/>
    <n v="562"/>
    <s v="retained_intron"/>
    <s v="HNRNPK-006"/>
    <m/>
    <s v=""/>
    <n v="0"/>
    <s v="N"/>
    <x v="1"/>
    <x v="1"/>
    <m/>
    <s v="ENSG00000165119"/>
    <e v="#N/A"/>
  </r>
  <r>
    <x v="145"/>
    <x v="1582"/>
    <x v="2"/>
    <x v="1"/>
    <n v="528"/>
    <s v="retained_intron"/>
    <s v="HNRNPK-009"/>
    <m/>
    <s v=""/>
    <n v="0"/>
    <s v="N"/>
    <x v="1"/>
    <x v="1"/>
    <m/>
    <s v="ENSG00000165119"/>
    <e v="#N/A"/>
  </r>
  <r>
    <x v="146"/>
    <x v="1583"/>
    <x v="996"/>
    <x v="366"/>
    <n v="3467"/>
    <s v="protein_coding"/>
    <s v="HOXB13-001"/>
    <m/>
    <s v="CCDS11536"/>
    <n v="855"/>
    <s v="Y"/>
    <x v="0"/>
    <x v="366"/>
    <m/>
    <s v="ENSG00000159184"/>
    <e v="#N/A"/>
  </r>
  <r>
    <x v="147"/>
    <x v="1584"/>
    <x v="997"/>
    <x v="367"/>
    <n v="1151"/>
    <s v="protein_coding"/>
    <s v="HRAS-202"/>
    <m/>
    <s v="CCDS7698"/>
    <n v="570"/>
    <s v="N"/>
    <x v="0"/>
    <x v="367"/>
    <m/>
    <s v="ENSG00000174775"/>
    <e v="#N/A"/>
  </r>
  <r>
    <x v="147"/>
    <x v="1585"/>
    <x v="998"/>
    <x v="1"/>
    <n v="1100"/>
    <s v="protein_coding"/>
    <s v="HRAS-009"/>
    <m/>
    <s v="CCDS7698"/>
    <n v="570"/>
    <s v="N"/>
    <x v="1"/>
    <x v="1"/>
    <m/>
    <s v="ENSG00000174775"/>
    <e v="#N/A"/>
  </r>
  <r>
    <x v="147"/>
    <x v="1586"/>
    <x v="999"/>
    <x v="368"/>
    <n v="894"/>
    <s v="protein_coding"/>
    <s v="HRAS-002"/>
    <m/>
    <s v="CCDS7698"/>
    <n v="570"/>
    <s v="Y"/>
    <x v="0"/>
    <x v="368"/>
    <m/>
    <s v="ENSG00000174775"/>
    <e v="#N/A"/>
  </r>
  <r>
    <x v="147"/>
    <x v="1587"/>
    <x v="1000"/>
    <x v="1"/>
    <n v="1114"/>
    <s v="nonsense_mediated_decay"/>
    <s v="HRAS-001"/>
    <m/>
    <s v=""/>
    <n v="513"/>
    <s v="N"/>
    <x v="1"/>
    <x v="1"/>
    <m/>
    <s v="ENSG00000174775"/>
    <e v="#N/A"/>
  </r>
  <r>
    <x v="147"/>
    <x v="1588"/>
    <x v="1001"/>
    <x v="369"/>
    <n v="1233"/>
    <s v="protein_coding"/>
    <s v="HRAS-201"/>
    <m/>
    <s v="CCDS7699"/>
    <n v="513"/>
    <s v="N"/>
    <x v="0"/>
    <x v="369"/>
    <m/>
    <s v="ENSG00000174775"/>
    <e v="#N/A"/>
  </r>
  <r>
    <x v="147"/>
    <x v="1589"/>
    <x v="1002"/>
    <x v="1"/>
    <n v="1099"/>
    <s v="protein_coding"/>
    <s v="HRAS-004"/>
    <m/>
    <s v="CCDS7699"/>
    <n v="513"/>
    <s v="N"/>
    <x v="1"/>
    <x v="1"/>
    <m/>
    <s v="ENSG00000174775"/>
    <e v="#N/A"/>
  </r>
  <r>
    <x v="147"/>
    <x v="1590"/>
    <x v="2"/>
    <x v="1"/>
    <n v="749"/>
    <s v="processed_transcript"/>
    <s v="HRAS-003"/>
    <m/>
    <s v=""/>
    <n v="0"/>
    <s v="N"/>
    <x v="1"/>
    <x v="1"/>
    <m/>
    <s v="ENSG00000174775"/>
    <e v="#N/A"/>
  </r>
  <r>
    <x v="147"/>
    <x v="1591"/>
    <x v="2"/>
    <x v="1"/>
    <n v="631"/>
    <s v="processed_transcript"/>
    <s v="HRAS-007"/>
    <m/>
    <s v=""/>
    <n v="0"/>
    <s v="N"/>
    <x v="1"/>
    <x v="1"/>
    <m/>
    <s v="ENSG00000174775"/>
    <e v="#N/A"/>
  </r>
  <r>
    <x v="147"/>
    <x v="1592"/>
    <x v="2"/>
    <x v="1"/>
    <n v="627"/>
    <s v="processed_transcript"/>
    <s v="HRAS-005"/>
    <m/>
    <s v=""/>
    <n v="0"/>
    <s v="N"/>
    <x v="1"/>
    <x v="1"/>
    <m/>
    <s v="ENSG00000174775"/>
    <e v="#N/A"/>
  </r>
  <r>
    <x v="147"/>
    <x v="1593"/>
    <x v="2"/>
    <x v="1"/>
    <n v="485"/>
    <s v="processed_transcript"/>
    <s v="HRAS-008"/>
    <m/>
    <s v=""/>
    <n v="0"/>
    <s v="N"/>
    <x v="1"/>
    <x v="1"/>
    <m/>
    <s v="ENSG00000174775"/>
    <e v="#N/A"/>
  </r>
  <r>
    <x v="147"/>
    <x v="1594"/>
    <x v="2"/>
    <x v="1"/>
    <n v="167"/>
    <s v="processed_transcript"/>
    <s v="HRAS-010"/>
    <m/>
    <s v=""/>
    <n v="0"/>
    <s v="N"/>
    <x v="1"/>
    <x v="1"/>
    <m/>
    <s v="ENSG00000174775"/>
    <e v="#N/A"/>
  </r>
  <r>
    <x v="148"/>
    <x v="1595"/>
    <x v="1003"/>
    <x v="370"/>
    <n v="3510"/>
    <s v="protein_coding"/>
    <s v="HSP90AA1-001"/>
    <m/>
    <s v="CCDS32160"/>
    <n v="2565"/>
    <s v="Y"/>
    <x v="0"/>
    <x v="370"/>
    <m/>
    <s v="ENSG00000080824"/>
    <e v="#N/A"/>
  </r>
  <r>
    <x v="148"/>
    <x v="1596"/>
    <x v="1004"/>
    <x v="371"/>
    <n v="3379"/>
    <s v="protein_coding"/>
    <s v="HSP90AA1-002"/>
    <m/>
    <s v="CCDS9967"/>
    <n v="2199"/>
    <s v="N"/>
    <x v="0"/>
    <x v="371"/>
    <m/>
    <s v="ENSG00000080824"/>
    <e v="#N/A"/>
  </r>
  <r>
    <x v="148"/>
    <x v="1597"/>
    <x v="1005"/>
    <x v="1"/>
    <n v="1710"/>
    <s v="protein_coding"/>
    <s v="HSP90AA1-201"/>
    <m/>
    <m/>
    <n v="1242"/>
    <s v="N"/>
    <x v="1"/>
    <x v="1"/>
    <m/>
    <s v="ENSG00000080824"/>
    <e v="#N/A"/>
  </r>
  <r>
    <x v="148"/>
    <x v="1598"/>
    <x v="1006"/>
    <x v="1"/>
    <n v="581"/>
    <s v="protein_coding"/>
    <s v="HSP90AA1-005"/>
    <m/>
    <m/>
    <n v="522"/>
    <s v="N"/>
    <x v="1"/>
    <x v="1"/>
    <m/>
    <s v="ENSG00000080824"/>
    <e v="#N/A"/>
  </r>
  <r>
    <x v="148"/>
    <x v="1599"/>
    <x v="1007"/>
    <x v="1"/>
    <n v="584"/>
    <s v="nonsense_mediated_decay"/>
    <s v="HSP90AA1-008"/>
    <m/>
    <m/>
    <n v="243"/>
    <s v="N"/>
    <x v="1"/>
    <x v="1"/>
    <m/>
    <s v="ENSG00000080824"/>
    <e v="#N/A"/>
  </r>
  <r>
    <x v="148"/>
    <x v="1600"/>
    <x v="1008"/>
    <x v="1"/>
    <n v="1710"/>
    <s v="nonsense_mediated_decay"/>
    <s v="HSP90AA1-003"/>
    <m/>
    <m/>
    <n v="157"/>
    <s v="N"/>
    <x v="1"/>
    <x v="1"/>
    <m/>
    <s v="ENSG00000080824"/>
    <e v="#N/A"/>
  </r>
  <r>
    <x v="148"/>
    <x v="1601"/>
    <x v="2"/>
    <x v="1"/>
    <n v="595"/>
    <s v="processed_transcript"/>
    <s v="HSP90AA1-010"/>
    <m/>
    <m/>
    <n v="0"/>
    <s v="N"/>
    <x v="1"/>
    <x v="1"/>
    <m/>
    <s v="ENSG00000080824"/>
    <e v="#N/A"/>
  </r>
  <r>
    <x v="148"/>
    <x v="1602"/>
    <x v="2"/>
    <x v="1"/>
    <n v="694"/>
    <s v="retained_intron"/>
    <s v="HSP90AA1-007"/>
    <m/>
    <m/>
    <n v="0"/>
    <s v="N"/>
    <x v="1"/>
    <x v="1"/>
    <m/>
    <s v="ENSG00000080824"/>
    <e v="#N/A"/>
  </r>
  <r>
    <x v="148"/>
    <x v="1603"/>
    <x v="2"/>
    <x v="1"/>
    <n v="552"/>
    <s v="retained_intron"/>
    <s v="HSP90AA1-004"/>
    <m/>
    <m/>
    <n v="0"/>
    <s v="N"/>
    <x v="1"/>
    <x v="1"/>
    <m/>
    <s v="ENSG00000080824"/>
    <e v="#N/A"/>
  </r>
  <r>
    <x v="148"/>
    <x v="1604"/>
    <x v="2"/>
    <x v="1"/>
    <n v="488"/>
    <s v="retained_intron"/>
    <s v="HSP90AA1-009"/>
    <m/>
    <m/>
    <n v="0"/>
    <s v="N"/>
    <x v="1"/>
    <x v="1"/>
    <m/>
    <s v="ENSG00000080824"/>
    <e v="#N/A"/>
  </r>
  <r>
    <x v="148"/>
    <x v="1605"/>
    <x v="2"/>
    <x v="1"/>
    <n v="429"/>
    <s v="retained_intron"/>
    <s v="HSP90AA1-006"/>
    <m/>
    <m/>
    <n v="0"/>
    <s v="N"/>
    <x v="1"/>
    <x v="1"/>
    <m/>
    <s v="ENSG00000080824"/>
    <e v="#N/A"/>
  </r>
  <r>
    <x v="149"/>
    <x v="1606"/>
    <x v="1009"/>
    <x v="372"/>
    <n v="1251"/>
    <s v="protein_coding"/>
    <s v="ID3-001"/>
    <m/>
    <s v="CCDS237"/>
    <n v="360"/>
    <s v="Y"/>
    <x v="0"/>
    <x v="372"/>
    <m/>
    <s v="ENSG00000117318"/>
    <e v="#N/A"/>
  </r>
  <r>
    <x v="149"/>
    <x v="1607"/>
    <x v="2"/>
    <x v="1"/>
    <n v="892"/>
    <s v="processed_transcript"/>
    <s v="ID3-002"/>
    <m/>
    <m/>
    <n v="0"/>
    <s v="N"/>
    <x v="1"/>
    <x v="1"/>
    <m/>
    <s v="ENSG00000117318"/>
    <e v="#N/A"/>
  </r>
  <r>
    <x v="149"/>
    <x v="1608"/>
    <x v="2"/>
    <x v="1"/>
    <n v="623"/>
    <s v="processed_transcript"/>
    <s v="ID3-003"/>
    <m/>
    <m/>
    <n v="0"/>
    <s v="N"/>
    <x v="1"/>
    <x v="1"/>
    <m/>
    <s v="ENSG00000117318"/>
    <e v="#N/A"/>
  </r>
  <r>
    <x v="150"/>
    <x v="1609"/>
    <x v="1010"/>
    <x v="373"/>
    <n v="2441"/>
    <s v="protein_coding"/>
    <s v="IDH1-006"/>
    <m/>
    <s v="CCDS2381"/>
    <n v="1245"/>
    <s v="N"/>
    <x v="0"/>
    <x v="373"/>
    <m/>
    <s v="ENSG00000138413"/>
    <e v="#N/A"/>
  </r>
  <r>
    <x v="150"/>
    <x v="1610"/>
    <x v="1011"/>
    <x v="374"/>
    <n v="2382"/>
    <s v="protein_coding"/>
    <s v="IDH1-001"/>
    <m/>
    <s v="CCDS2381"/>
    <n v="1245"/>
    <s v="Y"/>
    <x v="0"/>
    <x v="374"/>
    <m/>
    <s v="ENSG00000138413"/>
    <e v="#N/A"/>
  </r>
  <r>
    <x v="150"/>
    <x v="1611"/>
    <x v="1012"/>
    <x v="375"/>
    <n v="2298"/>
    <s v="protein_coding"/>
    <s v="IDH1-004"/>
    <m/>
    <s v="CCDS2381"/>
    <n v="1245"/>
    <s v="N"/>
    <x v="0"/>
    <x v="375"/>
    <m/>
    <s v="ENSG00000138413"/>
    <e v="#N/A"/>
  </r>
  <r>
    <x v="150"/>
    <x v="1612"/>
    <x v="1013"/>
    <x v="1"/>
    <n v="942"/>
    <s v="protein_coding"/>
    <s v="IDH1-009"/>
    <m/>
    <m/>
    <n v="472"/>
    <s v="N"/>
    <x v="1"/>
    <x v="1"/>
    <m/>
    <s v="ENSG00000138413"/>
    <e v="#N/A"/>
  </r>
  <r>
    <x v="150"/>
    <x v="1613"/>
    <x v="1014"/>
    <x v="1"/>
    <n v="702"/>
    <s v="protein_coding"/>
    <s v="IDH1-008"/>
    <m/>
    <m/>
    <n v="221"/>
    <s v="N"/>
    <x v="1"/>
    <x v="1"/>
    <m/>
    <s v="ENSG00000138413"/>
    <e v="#N/A"/>
  </r>
  <r>
    <x v="150"/>
    <x v="1614"/>
    <x v="1015"/>
    <x v="1"/>
    <n v="563"/>
    <s v="protein_coding"/>
    <s v="IDH1-007"/>
    <m/>
    <m/>
    <n v="186"/>
    <s v="N"/>
    <x v="1"/>
    <x v="1"/>
    <m/>
    <s v="ENSG00000138413"/>
    <e v="#N/A"/>
  </r>
  <r>
    <x v="150"/>
    <x v="1615"/>
    <x v="2"/>
    <x v="1"/>
    <n v="1614"/>
    <s v="retained_intron"/>
    <s v="IDH1-003"/>
    <m/>
    <s v=""/>
    <n v="0"/>
    <s v="N"/>
    <x v="1"/>
    <x v="1"/>
    <m/>
    <s v="ENSG00000138413"/>
    <e v="#N/A"/>
  </r>
  <r>
    <x v="150"/>
    <x v="1616"/>
    <x v="2"/>
    <x v="1"/>
    <n v="1044"/>
    <s v="retained_intron"/>
    <s v="IDH1-012"/>
    <m/>
    <s v=""/>
    <n v="0"/>
    <s v="N"/>
    <x v="1"/>
    <x v="1"/>
    <m/>
    <s v="ENSG00000138413"/>
    <e v="#N/A"/>
  </r>
  <r>
    <x v="150"/>
    <x v="1617"/>
    <x v="2"/>
    <x v="1"/>
    <n v="556"/>
    <s v="retained_intron"/>
    <s v="IDH1-010"/>
    <m/>
    <s v=""/>
    <n v="0"/>
    <s v="N"/>
    <x v="1"/>
    <x v="1"/>
    <m/>
    <s v="ENSG00000138413"/>
    <e v="#N/A"/>
  </r>
  <r>
    <x v="151"/>
    <x v="1618"/>
    <x v="1016"/>
    <x v="376"/>
    <n v="2694"/>
    <s v="protein_coding"/>
    <s v="IDH2-001"/>
    <m/>
    <s v="CCDS1359"/>
    <n v="1359"/>
    <s v="Y"/>
    <x v="0"/>
    <x v="376"/>
    <m/>
    <s v="ENSG00000182054"/>
    <e v="#N/A"/>
  </r>
  <r>
    <x v="151"/>
    <x v="1619"/>
    <x v="1017"/>
    <x v="377"/>
    <n v="1453"/>
    <s v="protein_coding"/>
    <s v="IDH2-004"/>
    <m/>
    <m/>
    <n v="1203"/>
    <s v="N"/>
    <x v="0"/>
    <x v="377"/>
    <m/>
    <s v="ENSG00000182054"/>
    <e v="#N/A"/>
  </r>
  <r>
    <x v="151"/>
    <x v="1620"/>
    <x v="1018"/>
    <x v="1"/>
    <n v="1449"/>
    <s v="protein_coding"/>
    <s v="IDH2-201"/>
    <m/>
    <m/>
    <n v="969"/>
    <s v="N"/>
    <x v="1"/>
    <x v="1"/>
    <m/>
    <s v="ENSG00000182054"/>
    <e v="#N/A"/>
  </r>
  <r>
    <x v="151"/>
    <x v="1621"/>
    <x v="1019"/>
    <x v="1"/>
    <n v="1278"/>
    <s v="protein_coding"/>
    <s v="IDH2-002"/>
    <m/>
    <m/>
    <n v="939"/>
    <s v="N"/>
    <x v="1"/>
    <x v="1"/>
    <m/>
    <s v="ENSG00000182054"/>
    <e v="#N/A"/>
  </r>
  <r>
    <x v="151"/>
    <x v="1622"/>
    <x v="1020"/>
    <x v="1"/>
    <n v="1449"/>
    <s v="nonsense_mediated_decay"/>
    <s v="IDH2-003"/>
    <m/>
    <s v=""/>
    <n v="117"/>
    <s v="N"/>
    <x v="1"/>
    <x v="1"/>
    <m/>
    <s v="ENSG00000182054"/>
    <e v="#N/A"/>
  </r>
  <r>
    <x v="152"/>
    <x v="1623"/>
    <x v="1021"/>
    <x v="378"/>
    <m/>
    <m/>
    <m/>
    <m/>
    <m/>
    <m/>
    <s v="Y"/>
    <x v="0"/>
    <x v="378"/>
    <m/>
    <m/>
    <e v="#N/A"/>
  </r>
  <r>
    <x v="152"/>
    <x v="1624"/>
    <x v="1022"/>
    <x v="379"/>
    <m/>
    <m/>
    <m/>
    <m/>
    <m/>
    <m/>
    <s v="N"/>
    <x v="0"/>
    <x v="379"/>
    <m/>
    <m/>
    <e v="#N/A"/>
  </r>
  <r>
    <x v="152"/>
    <x v="1625"/>
    <x v="1023"/>
    <x v="1"/>
    <n v="11803"/>
    <s v="protein_coding"/>
    <s v="IGF1R-001"/>
    <m/>
    <s v="CCDS10378"/>
    <n v="4104"/>
    <s v="N"/>
    <x v="1"/>
    <x v="1"/>
    <m/>
    <s v="ENSG00000140443"/>
    <e v="#N/A"/>
  </r>
  <r>
    <x v="152"/>
    <x v="1626"/>
    <x v="1024"/>
    <x v="1"/>
    <n v="11726"/>
    <s v="protein_coding"/>
    <s v="IGF1R-002"/>
    <m/>
    <m/>
    <n v="4101"/>
    <s v="N"/>
    <x v="1"/>
    <x v="1"/>
    <m/>
    <s v="ENSG00000140443"/>
    <e v="#N/A"/>
  </r>
  <r>
    <x v="152"/>
    <x v="1627"/>
    <x v="1025"/>
    <x v="1"/>
    <n v="1034"/>
    <s v="protein_coding"/>
    <s v="IGF1R-011"/>
    <m/>
    <m/>
    <n v="637"/>
    <s v="N"/>
    <x v="1"/>
    <x v="1"/>
    <m/>
    <s v="ENSG00000140443"/>
    <e v="#N/A"/>
  </r>
  <r>
    <x v="152"/>
    <x v="1628"/>
    <x v="1026"/>
    <x v="1"/>
    <n v="572"/>
    <s v="protein_coding"/>
    <s v="IGF1R-017"/>
    <m/>
    <m/>
    <n v="572"/>
    <s v="N"/>
    <x v="1"/>
    <x v="1"/>
    <m/>
    <s v="ENSG00000140443"/>
    <e v="#N/A"/>
  </r>
  <r>
    <x v="152"/>
    <x v="1629"/>
    <x v="1027"/>
    <x v="1"/>
    <n v="310"/>
    <s v="protein_coding"/>
    <s v="IGF1R-004"/>
    <m/>
    <m/>
    <n v="310"/>
    <s v="N"/>
    <x v="1"/>
    <x v="1"/>
    <m/>
    <s v="ENSG00000140443"/>
    <e v="#N/A"/>
  </r>
  <r>
    <x v="152"/>
    <x v="1630"/>
    <x v="1028"/>
    <x v="1"/>
    <n v="525"/>
    <s v="nonsense_mediated_decay"/>
    <s v="IGF1R-016"/>
    <m/>
    <m/>
    <n v="271"/>
    <s v="N"/>
    <x v="1"/>
    <x v="1"/>
    <m/>
    <s v="ENSG00000140443"/>
    <e v="#N/A"/>
  </r>
  <r>
    <x v="152"/>
    <x v="1631"/>
    <x v="2"/>
    <x v="1"/>
    <n v="657"/>
    <s v="processed_transcript"/>
    <s v="IGF1R-010"/>
    <m/>
    <m/>
    <n v="0"/>
    <s v="N"/>
    <x v="1"/>
    <x v="1"/>
    <m/>
    <s v="ENSG00000140443"/>
    <e v="#N/A"/>
  </r>
  <r>
    <x v="152"/>
    <x v="1632"/>
    <x v="2"/>
    <x v="1"/>
    <n v="583"/>
    <s v="processed_transcript"/>
    <s v="IGF1R-012"/>
    <m/>
    <m/>
    <n v="0"/>
    <s v="N"/>
    <x v="1"/>
    <x v="1"/>
    <m/>
    <s v="ENSG00000140443"/>
    <e v="#N/A"/>
  </r>
  <r>
    <x v="152"/>
    <x v="1633"/>
    <x v="2"/>
    <x v="1"/>
    <n v="574"/>
    <s v="processed_transcript"/>
    <s v="IGF1R-014"/>
    <m/>
    <m/>
    <n v="0"/>
    <s v="N"/>
    <x v="1"/>
    <x v="1"/>
    <m/>
    <s v="ENSG00000140443"/>
    <e v="#N/A"/>
  </r>
  <r>
    <x v="152"/>
    <x v="1634"/>
    <x v="2"/>
    <x v="1"/>
    <n v="567"/>
    <s v="processed_transcript"/>
    <s v="IGF1R-008"/>
    <m/>
    <m/>
    <n v="0"/>
    <s v="N"/>
    <x v="1"/>
    <x v="1"/>
    <m/>
    <s v="ENSG00000140443"/>
    <e v="#N/A"/>
  </r>
  <r>
    <x v="152"/>
    <x v="1635"/>
    <x v="2"/>
    <x v="1"/>
    <n v="551"/>
    <s v="processed_transcript"/>
    <s v="IGF1R-015"/>
    <m/>
    <m/>
    <n v="0"/>
    <s v="N"/>
    <x v="1"/>
    <x v="1"/>
    <m/>
    <s v="ENSG00000140443"/>
    <e v="#N/A"/>
  </r>
  <r>
    <x v="152"/>
    <x v="1636"/>
    <x v="2"/>
    <x v="1"/>
    <n v="548"/>
    <s v="processed_transcript"/>
    <s v="IGF1R-005"/>
    <m/>
    <m/>
    <n v="0"/>
    <s v="N"/>
    <x v="1"/>
    <x v="1"/>
    <m/>
    <s v="ENSG00000140443"/>
    <e v="#N/A"/>
  </r>
  <r>
    <x v="152"/>
    <x v="1637"/>
    <x v="2"/>
    <x v="1"/>
    <n v="526"/>
    <s v="processed_transcript"/>
    <s v="IGF1R-013"/>
    <m/>
    <m/>
    <n v="0"/>
    <s v="N"/>
    <x v="1"/>
    <x v="1"/>
    <m/>
    <s v="ENSG00000140443"/>
    <e v="#N/A"/>
  </r>
  <r>
    <x v="152"/>
    <x v="1638"/>
    <x v="2"/>
    <x v="1"/>
    <n v="303"/>
    <s v="processed_transcript"/>
    <s v="IGF1R-009"/>
    <m/>
    <m/>
    <n v="0"/>
    <s v="N"/>
    <x v="1"/>
    <x v="1"/>
    <m/>
    <s v="ENSG00000140443"/>
    <e v="#N/A"/>
  </r>
  <r>
    <x v="152"/>
    <x v="1639"/>
    <x v="2"/>
    <x v="1"/>
    <n v="2280"/>
    <s v="retained_intron"/>
    <s v="IGF1R-003"/>
    <m/>
    <m/>
    <n v="0"/>
    <s v="N"/>
    <x v="1"/>
    <x v="1"/>
    <m/>
    <s v="ENSG00000140443"/>
    <e v="#N/A"/>
  </r>
  <r>
    <x v="152"/>
    <x v="1640"/>
    <x v="2"/>
    <x v="1"/>
    <n v="682"/>
    <s v="retained_intron"/>
    <s v="IGF1R-007"/>
    <m/>
    <m/>
    <n v="0"/>
    <s v="N"/>
    <x v="1"/>
    <x v="1"/>
    <m/>
    <s v="ENSG00000140443"/>
    <e v="#N/A"/>
  </r>
  <r>
    <x v="152"/>
    <x v="1641"/>
    <x v="2"/>
    <x v="1"/>
    <n v="343"/>
    <s v="retained_intron"/>
    <s v="IGF1R-006"/>
    <m/>
    <m/>
    <n v="0"/>
    <s v="N"/>
    <x v="1"/>
    <x v="1"/>
    <m/>
    <s v="ENSG00000140443"/>
    <e v="#N/A"/>
  </r>
  <r>
    <x v="153"/>
    <x v="1642"/>
    <x v="1029"/>
    <x v="380"/>
    <n v="6189"/>
    <s v="protein_coding"/>
    <s v="IKZF1-001"/>
    <m/>
    <m/>
    <n v="1560"/>
    <s v="Y"/>
    <x v="0"/>
    <x v="380"/>
    <m/>
    <s v="ENSG00000185811"/>
    <e v="#N/A"/>
  </r>
  <r>
    <x v="153"/>
    <x v="1643"/>
    <x v="1030"/>
    <x v="381"/>
    <n v="3572"/>
    <s v="protein_coding"/>
    <s v="IKZF1-004"/>
    <m/>
    <s v="CCDS5955"/>
    <n v="1434"/>
    <s v="N"/>
    <x v="0"/>
    <x v="381"/>
    <m/>
    <s v="ENSG00000185811"/>
    <e v="#N/A"/>
  </r>
  <r>
    <x v="153"/>
    <x v="1644"/>
    <x v="1031"/>
    <x v="382"/>
    <n v="3487"/>
    <s v="protein_coding"/>
    <s v="IKZF1-002"/>
    <m/>
    <s v="CCDS5955"/>
    <n v="1434"/>
    <s v="N"/>
    <x v="0"/>
    <x v="382"/>
    <m/>
    <s v="ENSG00000185811"/>
    <e v="#N/A"/>
  </r>
  <r>
    <x v="153"/>
    <x v="1645"/>
    <x v="1032"/>
    <x v="383"/>
    <n v="5928"/>
    <s v="protein_coding"/>
    <s v="IKZF1-204"/>
    <m/>
    <m/>
    <n v="1299"/>
    <s v="N"/>
    <x v="0"/>
    <x v="383"/>
    <m/>
    <s v="ENSG00000185811"/>
    <e v="#N/A"/>
  </r>
  <r>
    <x v="153"/>
    <x v="1646"/>
    <x v="1033"/>
    <x v="384"/>
    <n v="1748"/>
    <s v="protein_coding"/>
    <s v="IKZF1-003"/>
    <m/>
    <m/>
    <n v="1299"/>
    <s v="N"/>
    <x v="0"/>
    <x v="384"/>
    <m/>
    <s v="ENSG00000185811"/>
    <e v="#N/A"/>
  </r>
  <r>
    <x v="153"/>
    <x v="1647"/>
    <x v="1034"/>
    <x v="385"/>
    <n v="5760"/>
    <s v="protein_coding"/>
    <s v="IKZF1-203"/>
    <m/>
    <s v="CCDS69299"/>
    <n v="1131"/>
    <s v="N"/>
    <x v="0"/>
    <x v="385"/>
    <m/>
    <s v="ENSG00000185811"/>
    <e v="#N/A"/>
  </r>
  <r>
    <x v="153"/>
    <x v="1648"/>
    <x v="1035"/>
    <x v="1"/>
    <n v="5499"/>
    <s v="protein_coding"/>
    <s v="IKZF1-202"/>
    <m/>
    <m/>
    <n v="870"/>
    <s v="N"/>
    <x v="1"/>
    <x v="1"/>
    <m/>
    <s v="ENSG00000185811"/>
    <e v="#N/A"/>
  </r>
  <r>
    <x v="153"/>
    <x v="1649"/>
    <x v="1036"/>
    <x v="386"/>
    <n v="3485"/>
    <s v="protein_coding"/>
    <s v="IKZF1-205"/>
    <m/>
    <m/>
    <n v="681"/>
    <s v="N"/>
    <x v="0"/>
    <x v="386"/>
    <m/>
    <s v="ENSG00000185811"/>
    <e v="#N/A"/>
  </r>
  <r>
    <x v="153"/>
    <x v="1650"/>
    <x v="1037"/>
    <x v="387"/>
    <n v="1808"/>
    <s v="protein_coding"/>
    <s v="IKZF1-007"/>
    <m/>
    <m/>
    <n v="525"/>
    <s v="N"/>
    <x v="0"/>
    <x v="387"/>
    <m/>
    <s v="ENSG00000185811"/>
    <e v="#N/A"/>
  </r>
  <r>
    <x v="153"/>
    <x v="1651"/>
    <x v="1038"/>
    <x v="1"/>
    <n v="201"/>
    <s v="protein_coding"/>
    <s v="IKZF1-006"/>
    <m/>
    <m/>
    <n v="201"/>
    <s v="N"/>
    <x v="1"/>
    <x v="1"/>
    <m/>
    <s v="ENSG00000185811"/>
    <e v="#N/A"/>
  </r>
  <r>
    <x v="153"/>
    <x v="1652"/>
    <x v="1039"/>
    <x v="388"/>
    <m/>
    <m/>
    <m/>
    <m/>
    <m/>
    <m/>
    <s v="N"/>
    <x v="0"/>
    <x v="388"/>
    <m/>
    <m/>
    <e v="#N/A"/>
  </r>
  <r>
    <x v="153"/>
    <x v="1653"/>
    <x v="1040"/>
    <x v="389"/>
    <n v="711"/>
    <s v="processed_transcript"/>
    <s v="IKZF1-009"/>
    <m/>
    <s v=""/>
    <n v="0"/>
    <s v="N"/>
    <x v="0"/>
    <x v="389"/>
    <m/>
    <s v="ENSG00000185811"/>
    <e v="#N/A"/>
  </r>
  <r>
    <x v="153"/>
    <x v="1654"/>
    <x v="2"/>
    <x v="1"/>
    <n v="638"/>
    <s v="processed_transcript"/>
    <s v="IKZF1-008"/>
    <m/>
    <s v=""/>
    <n v="0"/>
    <s v="N"/>
    <x v="1"/>
    <x v="1"/>
    <m/>
    <s v="ENSG00000185811"/>
    <e v="#N/A"/>
  </r>
  <r>
    <x v="153"/>
    <x v="1655"/>
    <x v="2"/>
    <x v="1"/>
    <n v="584"/>
    <s v="processed_transcript"/>
    <s v="IKZF1-010"/>
    <m/>
    <s v=""/>
    <n v="0"/>
    <s v="N"/>
    <x v="1"/>
    <x v="1"/>
    <m/>
    <s v="ENSG00000185811"/>
    <e v="#N/A"/>
  </r>
  <r>
    <x v="153"/>
    <x v="1656"/>
    <x v="2"/>
    <x v="1"/>
    <n v="1779"/>
    <s v="retained_intron"/>
    <s v="IKZF1-005"/>
    <m/>
    <s v=""/>
    <n v="0"/>
    <s v="N"/>
    <x v="1"/>
    <x v="1"/>
    <m/>
    <s v="ENSG00000185811"/>
    <e v="#N/A"/>
  </r>
  <r>
    <x v="153"/>
    <x v="1657"/>
    <x v="2"/>
    <x v="1"/>
    <n v="1122"/>
    <s v="retained_intron"/>
    <s v="IKZF1-011"/>
    <m/>
    <s v=""/>
    <n v="0"/>
    <s v="N"/>
    <x v="1"/>
    <x v="1"/>
    <m/>
    <s v="ENSG00000185811"/>
    <e v="#N/A"/>
  </r>
  <r>
    <x v="154"/>
    <x v="1658"/>
    <x v="1041"/>
    <x v="390"/>
    <n v="2437"/>
    <s v="protein_coding"/>
    <s v="IKZF3-001"/>
    <m/>
    <s v="CCDS11346"/>
    <n v="1530"/>
    <s v="Y"/>
    <x v="0"/>
    <x v="390"/>
    <m/>
    <s v="ENSG00000161405"/>
    <e v="#N/A"/>
  </r>
  <r>
    <x v="154"/>
    <x v="1659"/>
    <x v="1042"/>
    <x v="391"/>
    <n v="1996"/>
    <s v="protein_coding"/>
    <s v="IKZF3-013"/>
    <m/>
    <s v="CCDS5854"/>
    <n v="1428"/>
    <s v="N"/>
    <x v="0"/>
    <x v="391"/>
    <m/>
    <s v="ENSG00000161405"/>
    <e v="#N/A"/>
  </r>
  <r>
    <x v="154"/>
    <x v="1660"/>
    <x v="1043"/>
    <x v="392"/>
    <n v="1413"/>
    <s v="protein_coding"/>
    <s v="IKZF3-003"/>
    <m/>
    <s v="CCDS11348"/>
    <n v="1413"/>
    <s v="N"/>
    <x v="0"/>
    <x v="392"/>
    <m/>
    <s v="ENSG00000161405"/>
    <e v="#N/A"/>
  </r>
  <r>
    <x v="154"/>
    <x v="1661"/>
    <x v="1044"/>
    <x v="393"/>
    <n v="1413"/>
    <s v="protein_coding"/>
    <s v="IKZF3-005"/>
    <m/>
    <s v="CCDS11349"/>
    <n v="1413"/>
    <s v="N"/>
    <x v="0"/>
    <x v="393"/>
    <m/>
    <s v="ENSG00000161405"/>
    <e v="#N/A"/>
  </r>
  <r>
    <x v="154"/>
    <x v="1662"/>
    <x v="1045"/>
    <x v="394"/>
    <n v="1362"/>
    <s v="protein_coding"/>
    <s v="IKZF3-006"/>
    <m/>
    <s v="CCDS11347"/>
    <n v="1362"/>
    <s v="N"/>
    <x v="0"/>
    <x v="394"/>
    <m/>
    <s v="ENSG00000161405"/>
    <e v="#N/A"/>
  </r>
  <r>
    <x v="154"/>
    <x v="1663"/>
    <x v="1046"/>
    <x v="395"/>
    <n v="1879"/>
    <s v="protein_coding"/>
    <s v="IKZF3-002"/>
    <m/>
    <s v="CCDS58539"/>
    <n v="1311"/>
    <s v="N"/>
    <x v="0"/>
    <x v="395"/>
    <m/>
    <s v="ENSG00000161405"/>
    <e v="#N/A"/>
  </r>
  <r>
    <x v="154"/>
    <x v="1664"/>
    <x v="1047"/>
    <x v="396"/>
    <n v="1296"/>
    <s v="protein_coding"/>
    <s v="IKZF3-004"/>
    <m/>
    <s v="CCDS11351"/>
    <n v="1296"/>
    <s v="N"/>
    <x v="0"/>
    <x v="396"/>
    <m/>
    <s v="ENSG00000161405"/>
    <e v="#N/A"/>
  </r>
  <r>
    <x v="154"/>
    <x v="1665"/>
    <x v="1048"/>
    <x v="397"/>
    <n v="1837"/>
    <s v="protein_coding"/>
    <s v="IKZF3-012"/>
    <m/>
    <s v="CCDS58544"/>
    <n v="1269"/>
    <s v="N"/>
    <x v="0"/>
    <x v="397"/>
    <m/>
    <s v="ENSG00000161405"/>
    <e v="#N/A"/>
  </r>
  <r>
    <x v="154"/>
    <x v="1666"/>
    <x v="1049"/>
    <x v="398"/>
    <n v="1246"/>
    <s v="protein_coding"/>
    <s v="IKZF3-015"/>
    <m/>
    <s v="CCDS1135"/>
    <n v="1245"/>
    <s v="N"/>
    <x v="0"/>
    <x v="398"/>
    <m/>
    <s v="ENSG00000161405"/>
    <e v="#N/A"/>
  </r>
  <r>
    <x v="154"/>
    <x v="1667"/>
    <x v="1050"/>
    <x v="399"/>
    <n v="1696"/>
    <s v="protein_coding"/>
    <s v="IKZF3-009"/>
    <m/>
    <s v="CCDS58545"/>
    <n v="1128"/>
    <s v="N"/>
    <x v="0"/>
    <x v="399"/>
    <m/>
    <s v="ENSG00000161405"/>
    <e v="#N/A"/>
  </r>
  <r>
    <x v="154"/>
    <x v="1668"/>
    <x v="1051"/>
    <x v="400"/>
    <n v="1669"/>
    <s v="protein_coding"/>
    <s v="IKZF3-011"/>
    <m/>
    <s v="CCDS58543"/>
    <n v="1101"/>
    <s v="N"/>
    <x v="0"/>
    <x v="400"/>
    <m/>
    <s v="ENSG00000161405"/>
    <e v="#N/A"/>
  </r>
  <r>
    <x v="154"/>
    <x v="1669"/>
    <x v="1052"/>
    <x v="401"/>
    <n v="1552"/>
    <s v="protein_coding"/>
    <s v="IKZF3-010"/>
    <m/>
    <s v="CCDS58542"/>
    <n v="984"/>
    <s v="N"/>
    <x v="0"/>
    <x v="401"/>
    <m/>
    <s v="ENSG00000161405"/>
    <e v="#N/A"/>
  </r>
  <r>
    <x v="154"/>
    <x v="1670"/>
    <x v="1053"/>
    <x v="402"/>
    <n v="1435"/>
    <s v="protein_coding"/>
    <s v="IKZF3-014"/>
    <m/>
    <s v="CCDS58541"/>
    <n v="867"/>
    <s v="N"/>
    <x v="0"/>
    <x v="402"/>
    <m/>
    <s v="ENSG00000161405"/>
    <e v="#N/A"/>
  </r>
  <r>
    <x v="154"/>
    <x v="1671"/>
    <x v="1054"/>
    <x v="1"/>
    <n v="2224"/>
    <s v="nonsense_mediated_decay"/>
    <s v="IKZF3-008"/>
    <m/>
    <s v=""/>
    <n v="792"/>
    <s v="N"/>
    <x v="1"/>
    <x v="1"/>
    <m/>
    <s v="ENSG00000161405"/>
    <e v="#N/A"/>
  </r>
  <r>
    <x v="154"/>
    <x v="1672"/>
    <x v="1055"/>
    <x v="403"/>
    <m/>
    <m/>
    <m/>
    <m/>
    <m/>
    <m/>
    <s v="N"/>
    <x v="0"/>
    <x v="403"/>
    <m/>
    <m/>
    <e v="#N/A"/>
  </r>
  <r>
    <x v="155"/>
    <x v="1673"/>
    <x v="1056"/>
    <x v="404"/>
    <n v="4626"/>
    <s v="protein_coding"/>
    <s v="IL7R-001"/>
    <m/>
    <s v="CCDS3911"/>
    <n v="1380"/>
    <s v="Y"/>
    <x v="0"/>
    <x v="404"/>
    <m/>
    <s v="ENSG00000168685"/>
    <e v="#N/A"/>
  </r>
  <r>
    <x v="155"/>
    <x v="1674"/>
    <x v="1057"/>
    <x v="1"/>
    <n v="1708"/>
    <s v="protein_coding"/>
    <s v="IL7R-201"/>
    <m/>
    <m/>
    <n v="789"/>
    <s v="N"/>
    <x v="1"/>
    <x v="1"/>
    <m/>
    <s v="ENSG00000168685"/>
    <e v="#N/A"/>
  </r>
  <r>
    <x v="155"/>
    <x v="1675"/>
    <x v="1058"/>
    <x v="1"/>
    <n v="1004"/>
    <s v="protein_coding"/>
    <s v="IL7R-003"/>
    <m/>
    <m/>
    <n v="786"/>
    <s v="N"/>
    <x v="1"/>
    <x v="1"/>
    <m/>
    <s v="ENSG00000168685"/>
    <e v="#N/A"/>
  </r>
  <r>
    <x v="155"/>
    <x v="1676"/>
    <x v="1059"/>
    <x v="1"/>
    <n v="626"/>
    <s v="protein_coding"/>
    <s v="IL7R-009"/>
    <m/>
    <m/>
    <n v="626"/>
    <s v="N"/>
    <x v="1"/>
    <x v="1"/>
    <m/>
    <s v="ENSG00000168685"/>
    <e v="#N/A"/>
  </r>
  <r>
    <x v="155"/>
    <x v="1677"/>
    <x v="1060"/>
    <x v="1"/>
    <n v="1287"/>
    <s v="nonsense_mediated_decay"/>
    <s v="IL7R-002"/>
    <m/>
    <s v=""/>
    <n v="543"/>
    <s v="N"/>
    <x v="1"/>
    <x v="1"/>
    <m/>
    <s v="ENSG00000168685"/>
    <e v="#N/A"/>
  </r>
  <r>
    <x v="155"/>
    <x v="1678"/>
    <x v="1061"/>
    <x v="1"/>
    <n v="612"/>
    <s v="protein_coding"/>
    <s v="IL7R-007"/>
    <m/>
    <m/>
    <n v="453"/>
    <s v="N"/>
    <x v="1"/>
    <x v="1"/>
    <m/>
    <s v="ENSG00000168685"/>
    <e v="#N/A"/>
  </r>
  <r>
    <x v="155"/>
    <x v="1679"/>
    <x v="1062"/>
    <x v="1"/>
    <n v="917"/>
    <s v="protein_coding"/>
    <s v="IL7R-010"/>
    <m/>
    <m/>
    <n v="198"/>
    <s v="N"/>
    <x v="1"/>
    <x v="1"/>
    <m/>
    <s v="ENSG00000168685"/>
    <e v="#N/A"/>
  </r>
  <r>
    <x v="155"/>
    <x v="1680"/>
    <x v="1063"/>
    <x v="1"/>
    <n v="562"/>
    <s v="protein_coding"/>
    <s v="IL7R-004"/>
    <m/>
    <m/>
    <n v="179"/>
    <s v="N"/>
    <x v="1"/>
    <x v="1"/>
    <m/>
    <s v="ENSG00000168685"/>
    <e v="#N/A"/>
  </r>
  <r>
    <x v="155"/>
    <x v="1681"/>
    <x v="1064"/>
    <x v="1"/>
    <n v="551"/>
    <s v="protein_coding"/>
    <s v="IL7R-006"/>
    <m/>
    <m/>
    <n v="157"/>
    <s v="N"/>
    <x v="1"/>
    <x v="1"/>
    <m/>
    <s v="ENSG00000168685"/>
    <e v="#N/A"/>
  </r>
  <r>
    <x v="155"/>
    <x v="1682"/>
    <x v="2"/>
    <x v="1"/>
    <n v="515"/>
    <s v="processed_transcript"/>
    <s v="IL7R-005"/>
    <m/>
    <s v=""/>
    <n v="0"/>
    <s v="N"/>
    <x v="1"/>
    <x v="1"/>
    <m/>
    <s v="ENSG00000168685"/>
    <e v="#N/A"/>
  </r>
  <r>
    <x v="155"/>
    <x v="1683"/>
    <x v="2"/>
    <x v="1"/>
    <n v="552"/>
    <s v="retained_intron"/>
    <s v="IL7R-008"/>
    <m/>
    <s v=""/>
    <n v="0"/>
    <s v="N"/>
    <x v="1"/>
    <x v="1"/>
    <m/>
    <s v="ENSG00000168685"/>
    <e v="#N/A"/>
  </r>
  <r>
    <x v="156"/>
    <x v="1684"/>
    <x v="1065"/>
    <x v="405"/>
    <n v="6064"/>
    <s v="protein_coding"/>
    <s v="INHBA-001"/>
    <m/>
    <s v="CCDS5464"/>
    <n v="1281"/>
    <s v="Y"/>
    <x v="0"/>
    <x v="405"/>
    <m/>
    <s v="ENSG00000122641"/>
    <e v="#N/A"/>
  </r>
  <r>
    <x v="156"/>
    <x v="1685"/>
    <x v="1066"/>
    <x v="1"/>
    <n v="1632"/>
    <s v="protein_coding"/>
    <s v="INHBA-002"/>
    <m/>
    <s v="CCDS5464"/>
    <n v="1281"/>
    <s v="N"/>
    <x v="1"/>
    <x v="1"/>
    <m/>
    <s v="ENSG00000122641"/>
    <e v="#N/A"/>
  </r>
  <r>
    <x v="156"/>
    <x v="1686"/>
    <x v="2"/>
    <x v="1"/>
    <n v="2403"/>
    <s v="processed_transcript"/>
    <s v="INHBA-003"/>
    <m/>
    <m/>
    <n v="0"/>
    <s v="N"/>
    <x v="1"/>
    <x v="1"/>
    <m/>
    <s v="ENSG00000122641"/>
    <e v="#N/A"/>
  </r>
  <r>
    <x v="157"/>
    <x v="1687"/>
    <x v="1067"/>
    <x v="406"/>
    <n v="5331"/>
    <s v="protein_coding"/>
    <s v="IRF4-001"/>
    <m/>
    <s v="CCDS4469"/>
    <n v="1356"/>
    <s v="Y"/>
    <x v="0"/>
    <x v="406"/>
    <m/>
    <s v="ENSG00000137265"/>
    <e v="#N/A"/>
  </r>
  <r>
    <x v="157"/>
    <x v="1688"/>
    <x v="1068"/>
    <x v="1"/>
    <n v="1607"/>
    <s v="nonsense_mediated_decay"/>
    <s v="IRF4-005"/>
    <m/>
    <m/>
    <n v="1233"/>
    <s v="N"/>
    <x v="1"/>
    <x v="1"/>
    <m/>
    <s v="ENSG00000137265"/>
    <e v="#N/A"/>
  </r>
  <r>
    <x v="157"/>
    <x v="1689"/>
    <x v="2"/>
    <x v="1"/>
    <n v="757"/>
    <s v="processed_transcript"/>
    <s v="IRF4-002"/>
    <m/>
    <m/>
    <n v="0"/>
    <s v="N"/>
    <x v="1"/>
    <x v="1"/>
    <m/>
    <s v="ENSG00000137265"/>
    <e v="#N/A"/>
  </r>
  <r>
    <x v="157"/>
    <x v="1690"/>
    <x v="2"/>
    <x v="1"/>
    <n v="473"/>
    <s v="processed_transcript"/>
    <s v="IRF4-003"/>
    <m/>
    <m/>
    <n v="0"/>
    <s v="N"/>
    <x v="1"/>
    <x v="1"/>
    <m/>
    <s v="ENSG00000137265"/>
    <e v="#N/A"/>
  </r>
  <r>
    <x v="157"/>
    <x v="1691"/>
    <x v="2"/>
    <x v="1"/>
    <n v="346"/>
    <s v="processed_transcript"/>
    <s v="IRF4-004"/>
    <m/>
    <m/>
    <n v="0"/>
    <s v="N"/>
    <x v="1"/>
    <x v="1"/>
    <m/>
    <s v="ENSG00000137265"/>
    <e v="#N/A"/>
  </r>
  <r>
    <x v="158"/>
    <x v="1692"/>
    <x v="1069"/>
    <x v="407"/>
    <n v="5047"/>
    <s v="protein_coding"/>
    <s v="JAK1-001"/>
    <m/>
    <s v="CCDS41346"/>
    <n v="3465"/>
    <s v="Y"/>
    <x v="0"/>
    <x v="407"/>
    <m/>
    <s v="ENSG00000162434"/>
    <e v="#N/A"/>
  </r>
  <r>
    <x v="158"/>
    <x v="1693"/>
    <x v="2"/>
    <x v="1"/>
    <n v="814"/>
    <s v="processed_transcript"/>
    <s v="JAK1-006"/>
    <m/>
    <s v=""/>
    <n v="0"/>
    <s v="N"/>
    <x v="1"/>
    <x v="1"/>
    <m/>
    <s v="ENSG00000162434"/>
    <e v="#N/A"/>
  </r>
  <r>
    <x v="158"/>
    <x v="1694"/>
    <x v="2"/>
    <x v="1"/>
    <n v="691"/>
    <s v="processed_transcript"/>
    <s v="JAK1-004"/>
    <m/>
    <s v=""/>
    <n v="0"/>
    <s v="N"/>
    <x v="1"/>
    <x v="1"/>
    <m/>
    <s v="ENSG00000162434"/>
    <e v="#N/A"/>
  </r>
  <r>
    <x v="158"/>
    <x v="1695"/>
    <x v="2"/>
    <x v="1"/>
    <n v="645"/>
    <s v="processed_transcript"/>
    <s v="JAK1-005"/>
    <m/>
    <s v=""/>
    <n v="0"/>
    <s v="N"/>
    <x v="1"/>
    <x v="1"/>
    <m/>
    <s v="ENSG00000162434"/>
    <e v="#N/A"/>
  </r>
  <r>
    <x v="158"/>
    <x v="1696"/>
    <x v="2"/>
    <x v="1"/>
    <n v="528"/>
    <s v="processed_transcript"/>
    <s v="JAK1-003"/>
    <m/>
    <s v=""/>
    <n v="0"/>
    <s v="N"/>
    <x v="1"/>
    <x v="1"/>
    <m/>
    <s v="ENSG00000162434"/>
    <e v="#N/A"/>
  </r>
  <r>
    <x v="158"/>
    <x v="1697"/>
    <x v="2"/>
    <x v="1"/>
    <n v="314"/>
    <s v="processed_transcript"/>
    <s v="JAK1-002"/>
    <m/>
    <s v=""/>
    <n v="0"/>
    <s v="N"/>
    <x v="1"/>
    <x v="1"/>
    <m/>
    <s v="ENSG00000162434"/>
    <e v="#N/A"/>
  </r>
  <r>
    <x v="159"/>
    <x v="1698"/>
    <x v="1070"/>
    <x v="408"/>
    <n v="5285"/>
    <s v="protein_coding"/>
    <s v="JAK2-001"/>
    <m/>
    <s v="CCDS6457"/>
    <n v="3399"/>
    <s v="Y"/>
    <x v="0"/>
    <x v="408"/>
    <m/>
    <s v="ENSG00000096968"/>
    <e v="#N/A"/>
  </r>
  <r>
    <x v="159"/>
    <x v="1699"/>
    <x v="1071"/>
    <x v="1"/>
    <n v="3535"/>
    <s v="protein_coding"/>
    <s v="JAK2-201"/>
    <m/>
    <s v="CCDS6457"/>
    <n v="3399"/>
    <s v="N"/>
    <x v="1"/>
    <x v="1"/>
    <m/>
    <s v="ENSG00000096968"/>
    <e v="#N/A"/>
  </r>
  <r>
    <x v="159"/>
    <x v="1700"/>
    <x v="1072"/>
    <x v="1"/>
    <n v="3381"/>
    <s v="protein_coding"/>
    <s v="JAK2-202"/>
    <m/>
    <m/>
    <n v="2952"/>
    <s v="N"/>
    <x v="1"/>
    <x v="1"/>
    <m/>
    <s v="ENSG00000096968"/>
    <e v="#N/A"/>
  </r>
  <r>
    <x v="159"/>
    <x v="1701"/>
    <x v="2"/>
    <x v="1"/>
    <n v="773"/>
    <s v="processed_transcript"/>
    <s v="JAK2-004"/>
    <m/>
    <s v=""/>
    <n v="0"/>
    <s v="N"/>
    <x v="1"/>
    <x v="1"/>
    <m/>
    <s v="ENSG00000096968"/>
    <e v="#N/A"/>
  </r>
  <r>
    <x v="159"/>
    <x v="1702"/>
    <x v="2"/>
    <x v="1"/>
    <n v="327"/>
    <s v="processed_transcript"/>
    <s v="JAK2-002"/>
    <m/>
    <s v=""/>
    <n v="0"/>
    <s v="N"/>
    <x v="1"/>
    <x v="1"/>
    <m/>
    <s v="ENSG00000096968"/>
    <e v="#N/A"/>
  </r>
  <r>
    <x v="160"/>
    <x v="1703"/>
    <x v="1073"/>
    <x v="409"/>
    <n v="5432"/>
    <s v="protein_coding"/>
    <s v="JAK3-201"/>
    <s v="LRG_77t1"/>
    <s v="CCDS12366"/>
    <n v="3375"/>
    <s v="Y"/>
    <x v="0"/>
    <x v="409"/>
    <m/>
    <s v="ENSG00000105639"/>
    <e v="#N/A"/>
  </r>
  <r>
    <x v="160"/>
    <x v="1704"/>
    <x v="1074"/>
    <x v="1"/>
    <n v="3996"/>
    <s v="protein_coding"/>
    <s v="JAK3-005"/>
    <m/>
    <s v="CCDS12366"/>
    <n v="3375"/>
    <s v="N"/>
    <x v="1"/>
    <x v="1"/>
    <m/>
    <s v="ENSG00000105639"/>
    <e v="#N/A"/>
  </r>
  <r>
    <x v="160"/>
    <x v="1705"/>
    <x v="1075"/>
    <x v="1"/>
    <n v="3612"/>
    <s v="protein_coding"/>
    <s v="JAK3-001"/>
    <m/>
    <m/>
    <n v="3285"/>
    <s v="N"/>
    <x v="1"/>
    <x v="1"/>
    <m/>
    <s v="ENSG00000105639"/>
    <e v="#N/A"/>
  </r>
  <r>
    <x v="160"/>
    <x v="1706"/>
    <x v="2"/>
    <x v="1"/>
    <n v="1776"/>
    <s v="processed_transcript"/>
    <s v="JAK3-003"/>
    <m/>
    <s v=""/>
    <n v="0"/>
    <s v="N"/>
    <x v="1"/>
    <x v="1"/>
    <m/>
    <s v="ENSG00000105639"/>
    <e v="#N/A"/>
  </r>
  <r>
    <x v="160"/>
    <x v="1707"/>
    <x v="2"/>
    <x v="1"/>
    <n v="2809"/>
    <s v="retained_intron"/>
    <s v="JAK3-004"/>
    <m/>
    <s v=""/>
    <n v="0"/>
    <s v="N"/>
    <x v="1"/>
    <x v="1"/>
    <m/>
    <s v="ENSG00000105639"/>
    <e v="#N/A"/>
  </r>
  <r>
    <x v="160"/>
    <x v="1708"/>
    <x v="2"/>
    <x v="1"/>
    <n v="1173"/>
    <s v="retained_intron"/>
    <s v="JAK3-002"/>
    <m/>
    <s v=""/>
    <n v="0"/>
    <s v="N"/>
    <x v="1"/>
    <x v="1"/>
    <m/>
    <s v="ENSG00000105639"/>
    <e v="#N/A"/>
  </r>
  <r>
    <x v="160"/>
    <x v="1709"/>
    <x v="2"/>
    <x v="1"/>
    <n v="843"/>
    <s v="retained_intron"/>
    <s v="JAK3-006"/>
    <m/>
    <s v=""/>
    <n v="0"/>
    <s v="N"/>
    <x v="1"/>
    <x v="1"/>
    <m/>
    <s v="ENSG00000105639"/>
    <e v="#N/A"/>
  </r>
  <r>
    <x v="161"/>
    <x v="1710"/>
    <x v="1076"/>
    <x v="1"/>
    <n v="9285"/>
    <s v="protein_coding"/>
    <s v="KAT6A-201"/>
    <m/>
    <s v="CCDS6124"/>
    <n v="6015"/>
    <s v="N"/>
    <x v="1"/>
    <x v="1"/>
    <m/>
    <s v="ENSG00000083168"/>
    <e v="#N/A"/>
  </r>
  <r>
    <x v="161"/>
    <x v="1711"/>
    <x v="1077"/>
    <x v="1"/>
    <n v="9241"/>
    <s v="protein_coding"/>
    <s v="KAT6A-004"/>
    <m/>
    <s v="CCDS6124"/>
    <n v="6015"/>
    <s v="N"/>
    <x v="1"/>
    <x v="1"/>
    <m/>
    <s v="ENSG00000083168"/>
    <e v="#N/A"/>
  </r>
  <r>
    <x v="161"/>
    <x v="1712"/>
    <x v="1078"/>
    <x v="410"/>
    <n v="9153"/>
    <s v="protein_coding"/>
    <s v="KAT6A-001"/>
    <m/>
    <s v="CCDS6124"/>
    <n v="6015"/>
    <s v="Y"/>
    <x v="0"/>
    <x v="410"/>
    <m/>
    <s v="ENSG00000083168"/>
    <e v="#N/A"/>
  </r>
  <r>
    <x v="161"/>
    <x v="1713"/>
    <x v="1079"/>
    <x v="411"/>
    <n v="3592"/>
    <s v="protein_coding"/>
    <s v="KAT6A-002"/>
    <m/>
    <m/>
    <n v="2448"/>
    <s v="N"/>
    <x v="0"/>
    <x v="411"/>
    <m/>
    <s v="ENSG00000083168"/>
    <e v="#N/A"/>
  </r>
  <r>
    <x v="161"/>
    <x v="1714"/>
    <x v="1080"/>
    <x v="1"/>
    <n v="3279"/>
    <s v="protein_coding"/>
    <s v="KAT6A-003"/>
    <m/>
    <m/>
    <n v="2186"/>
    <s v="N"/>
    <x v="1"/>
    <x v="1"/>
    <m/>
    <s v="ENSG00000083168"/>
    <e v="#N/A"/>
  </r>
  <r>
    <x v="161"/>
    <x v="1715"/>
    <x v="1081"/>
    <x v="1"/>
    <n v="588"/>
    <s v="protein_coding"/>
    <s v="KAT6A-005"/>
    <m/>
    <m/>
    <n v="41"/>
    <s v="N"/>
    <x v="1"/>
    <x v="1"/>
    <m/>
    <s v="ENSG00000083168"/>
    <e v="#N/A"/>
  </r>
  <r>
    <x v="161"/>
    <x v="1716"/>
    <x v="2"/>
    <x v="1"/>
    <n v="700"/>
    <s v="retained_intron"/>
    <s v="KAT6A-007"/>
    <m/>
    <s v=""/>
    <n v="0"/>
    <s v="N"/>
    <x v="1"/>
    <x v="1"/>
    <m/>
    <s v="ENSG00000083168"/>
    <e v="#N/A"/>
  </r>
  <r>
    <x v="161"/>
    <x v="1717"/>
    <x v="2"/>
    <x v="1"/>
    <n v="506"/>
    <s v="retained_intron"/>
    <s v="KAT6A-006"/>
    <m/>
    <s v=""/>
    <n v="0"/>
    <s v="N"/>
    <x v="1"/>
    <x v="1"/>
    <m/>
    <s v="ENSG00000083168"/>
    <e v="#N/A"/>
  </r>
  <r>
    <x v="162"/>
    <x v="1718"/>
    <x v="1082"/>
    <x v="412"/>
    <n v="4172"/>
    <s v="protein_coding"/>
    <s v="KCNA4-001"/>
    <m/>
    <s v="CCDS41629"/>
    <n v="1962"/>
    <s v="Y"/>
    <x v="0"/>
    <x v="412"/>
    <m/>
    <s v="ENSG00000182255"/>
    <e v="#N/A"/>
  </r>
  <r>
    <x v="162"/>
    <x v="1719"/>
    <x v="2"/>
    <x v="1"/>
    <n v="545"/>
    <s v="processed_transcript"/>
    <s v="KCNA4-002"/>
    <m/>
    <s v=""/>
    <n v="0"/>
    <s v="N"/>
    <x v="1"/>
    <x v="1"/>
    <m/>
    <s v="ENSG00000182255"/>
    <e v="#N/A"/>
  </r>
  <r>
    <x v="163"/>
    <x v="1720"/>
    <x v="1083"/>
    <x v="413"/>
    <n v="2522"/>
    <s v="protein_coding"/>
    <s v="KCNK13-001"/>
    <m/>
    <s v="CCDS9889"/>
    <n v="1227"/>
    <s v="Y"/>
    <x v="0"/>
    <x v="413"/>
    <m/>
    <s v="ENSG00000152315"/>
    <e v="#N/A"/>
  </r>
  <r>
    <x v="164"/>
    <x v="1721"/>
    <x v="1084"/>
    <x v="414"/>
    <n v="6031"/>
    <s v="protein_coding"/>
    <s v="KDM5C-005"/>
    <m/>
    <s v="CCDS14351"/>
    <n v="4683"/>
    <s v="Y"/>
    <x v="0"/>
    <x v="414"/>
    <m/>
    <s v="ENSG00000126012"/>
    <e v="#N/A"/>
  </r>
  <r>
    <x v="164"/>
    <x v="1722"/>
    <x v="1085"/>
    <x v="1"/>
    <n v="6031"/>
    <s v="protein_coding"/>
    <s v="KDM5C-005"/>
    <m/>
    <m/>
    <n v="4683"/>
    <s v="N"/>
    <x v="1"/>
    <x v="1"/>
    <m/>
    <s v="ENSG00000126012"/>
    <e v="#N/A"/>
  </r>
  <r>
    <x v="164"/>
    <x v="1723"/>
    <x v="1086"/>
    <x v="415"/>
    <n v="5677"/>
    <s v="protein_coding"/>
    <s v="KDM5C-009"/>
    <m/>
    <s v="CCDS65269"/>
    <n v="4680"/>
    <s v="N"/>
    <x v="0"/>
    <x v="415"/>
    <m/>
    <s v="ENSG00000126012"/>
    <e v="#N/A"/>
  </r>
  <r>
    <x v="164"/>
    <x v="1724"/>
    <x v="1087"/>
    <x v="1"/>
    <n v="5677"/>
    <s v="protein_coding"/>
    <s v="KDM5C-009"/>
    <m/>
    <m/>
    <n v="4680"/>
    <s v="N"/>
    <x v="1"/>
    <x v="1"/>
    <m/>
    <s v="ENSG00000126012"/>
    <e v="#N/A"/>
  </r>
  <r>
    <x v="164"/>
    <x v="1725"/>
    <x v="1088"/>
    <x v="416"/>
    <n v="5245"/>
    <s v="protein_coding"/>
    <s v="KDM5C-006"/>
    <m/>
    <m/>
    <n v="4674"/>
    <s v="N"/>
    <x v="0"/>
    <x v="416"/>
    <m/>
    <s v="ENSG00000126012"/>
    <e v="#N/A"/>
  </r>
  <r>
    <x v="164"/>
    <x v="1726"/>
    <x v="1089"/>
    <x v="1"/>
    <n v="5245"/>
    <s v="protein_coding"/>
    <s v="KDM5C-006"/>
    <m/>
    <m/>
    <n v="4674"/>
    <s v="N"/>
    <x v="1"/>
    <x v="1"/>
    <m/>
    <s v="ENSG00000126012"/>
    <e v="#N/A"/>
  </r>
  <r>
    <x v="164"/>
    <x v="1727"/>
    <x v="1090"/>
    <x v="1"/>
    <n v="5122"/>
    <s v="protein_coding"/>
    <s v="KDM5C-007"/>
    <m/>
    <m/>
    <n v="4551"/>
    <s v="N"/>
    <x v="1"/>
    <x v="1"/>
    <m/>
    <s v="ENSG00000126012"/>
    <e v="#N/A"/>
  </r>
  <r>
    <x v="164"/>
    <x v="1728"/>
    <x v="1091"/>
    <x v="1"/>
    <n v="5122"/>
    <s v="protein_coding"/>
    <s v="KDM5C-007"/>
    <m/>
    <m/>
    <n v="4551"/>
    <s v="N"/>
    <x v="1"/>
    <x v="1"/>
    <m/>
    <s v="ENSG00000126012"/>
    <e v="#N/A"/>
  </r>
  <r>
    <x v="164"/>
    <x v="1729"/>
    <x v="1092"/>
    <x v="417"/>
    <n v="6096"/>
    <s v="protein_coding"/>
    <s v="KDM5C-201"/>
    <m/>
    <s v="CCDS55417"/>
    <n v="4140"/>
    <s v="N"/>
    <x v="0"/>
    <x v="417"/>
    <m/>
    <s v="ENSG00000126012"/>
    <e v="#N/A"/>
  </r>
  <r>
    <x v="164"/>
    <x v="1730"/>
    <x v="1093"/>
    <x v="1"/>
    <n v="6096"/>
    <s v="protein_coding"/>
    <s v="KDM5C-202"/>
    <m/>
    <m/>
    <n v="4140"/>
    <s v="N"/>
    <x v="1"/>
    <x v="1"/>
    <m/>
    <s v="ENSG00000126012"/>
    <e v="#N/A"/>
  </r>
  <r>
    <x v="164"/>
    <x v="1731"/>
    <x v="1094"/>
    <x v="1"/>
    <n v="766"/>
    <s v="nonsense_mediated_decay"/>
    <s v="KDM5C-013"/>
    <m/>
    <m/>
    <n v="300"/>
    <s v="N"/>
    <x v="1"/>
    <x v="1"/>
    <m/>
    <s v="ENSG00000126012"/>
    <e v="#N/A"/>
  </r>
  <r>
    <x v="164"/>
    <x v="1732"/>
    <x v="1095"/>
    <x v="1"/>
    <n v="766"/>
    <s v="nonsense_mediated_decay"/>
    <s v="KDM5C-013"/>
    <m/>
    <m/>
    <n v="300"/>
    <s v="N"/>
    <x v="1"/>
    <x v="1"/>
    <m/>
    <s v="ENSG00000126012"/>
    <e v="#N/A"/>
  </r>
  <r>
    <x v="164"/>
    <x v="1733"/>
    <x v="1096"/>
    <x v="1"/>
    <n v="548"/>
    <s v="nonsense_mediated_decay"/>
    <s v="KDM5C-011"/>
    <m/>
    <m/>
    <n v="225"/>
    <s v="N"/>
    <x v="1"/>
    <x v="1"/>
    <m/>
    <s v="ENSG00000126012"/>
    <e v="#N/A"/>
  </r>
  <r>
    <x v="164"/>
    <x v="1734"/>
    <x v="1097"/>
    <x v="1"/>
    <n v="548"/>
    <s v="nonsense_mediated_decay"/>
    <s v="KDM5C-011"/>
    <m/>
    <m/>
    <n v="225"/>
    <s v="N"/>
    <x v="1"/>
    <x v="1"/>
    <m/>
    <s v="ENSG00000126012"/>
    <e v="#N/A"/>
  </r>
  <r>
    <x v="164"/>
    <x v="1735"/>
    <x v="1098"/>
    <x v="1"/>
    <n v="870"/>
    <s v="nonsense_mediated_decay"/>
    <s v="KDM5C-012"/>
    <m/>
    <m/>
    <n v="162"/>
    <s v="N"/>
    <x v="1"/>
    <x v="1"/>
    <m/>
    <s v="ENSG00000126012"/>
    <e v="#N/A"/>
  </r>
  <r>
    <x v="164"/>
    <x v="1736"/>
    <x v="1099"/>
    <x v="1"/>
    <n v="870"/>
    <s v="nonsense_mediated_decay"/>
    <s v="KDM5C-012"/>
    <m/>
    <m/>
    <n v="162"/>
    <s v="N"/>
    <x v="1"/>
    <x v="1"/>
    <m/>
    <s v="ENSG00000126012"/>
    <e v="#N/A"/>
  </r>
  <r>
    <x v="164"/>
    <x v="1737"/>
    <x v="2"/>
    <x v="1"/>
    <n v="720"/>
    <s v="processed_transcript"/>
    <s v="KDM5C-004"/>
    <m/>
    <m/>
    <n v="0"/>
    <s v="N"/>
    <x v="1"/>
    <x v="1"/>
    <m/>
    <s v="ENSG00000126012"/>
    <e v="#N/A"/>
  </r>
  <r>
    <x v="164"/>
    <x v="1738"/>
    <x v="2"/>
    <x v="1"/>
    <n v="720"/>
    <s v="processed_transcript"/>
    <s v="KDM5C-004"/>
    <m/>
    <m/>
    <n v="0"/>
    <s v="N"/>
    <x v="1"/>
    <x v="1"/>
    <m/>
    <s v="ENSG00000126012"/>
    <e v="#N/A"/>
  </r>
  <r>
    <x v="164"/>
    <x v="1739"/>
    <x v="2"/>
    <x v="1"/>
    <n v="600"/>
    <s v="processed_transcript"/>
    <s v="KDM5C-002"/>
    <m/>
    <m/>
    <n v="0"/>
    <s v="N"/>
    <x v="1"/>
    <x v="1"/>
    <m/>
    <s v="ENSG00000126012"/>
    <e v="#N/A"/>
  </r>
  <r>
    <x v="164"/>
    <x v="1740"/>
    <x v="2"/>
    <x v="1"/>
    <n v="600"/>
    <s v="processed_transcript"/>
    <s v="KDM5C-002"/>
    <m/>
    <m/>
    <n v="0"/>
    <s v="N"/>
    <x v="1"/>
    <x v="1"/>
    <m/>
    <s v="ENSG00000126012"/>
    <e v="#N/A"/>
  </r>
  <r>
    <x v="164"/>
    <x v="1741"/>
    <x v="2"/>
    <x v="1"/>
    <n v="446"/>
    <s v="processed_transcript"/>
    <s v="KDM5C-003"/>
    <m/>
    <m/>
    <n v="0"/>
    <s v="N"/>
    <x v="1"/>
    <x v="1"/>
    <m/>
    <s v="ENSG00000126012"/>
    <e v="#N/A"/>
  </r>
  <r>
    <x v="164"/>
    <x v="1742"/>
    <x v="2"/>
    <x v="1"/>
    <n v="446"/>
    <s v="processed_transcript"/>
    <s v="KDM5C-003"/>
    <m/>
    <m/>
    <n v="0"/>
    <s v="N"/>
    <x v="1"/>
    <x v="1"/>
    <m/>
    <s v="ENSG00000126012"/>
    <e v="#N/A"/>
  </r>
  <r>
    <x v="164"/>
    <x v="1743"/>
    <x v="2"/>
    <x v="1"/>
    <n v="297"/>
    <s v="processed_transcript"/>
    <s v="KDM5C-001"/>
    <m/>
    <m/>
    <n v="0"/>
    <s v="N"/>
    <x v="1"/>
    <x v="1"/>
    <m/>
    <s v="ENSG00000126012"/>
    <e v="#N/A"/>
  </r>
  <r>
    <x v="164"/>
    <x v="1744"/>
    <x v="2"/>
    <x v="1"/>
    <n v="297"/>
    <s v="processed_transcript"/>
    <s v="KDM5C-001"/>
    <m/>
    <m/>
    <n v="0"/>
    <s v="N"/>
    <x v="1"/>
    <x v="1"/>
    <m/>
    <s v="ENSG00000126012"/>
    <e v="#N/A"/>
  </r>
  <r>
    <x v="164"/>
    <x v="1745"/>
    <x v="2"/>
    <x v="1"/>
    <n v="1403"/>
    <s v="retained_intron"/>
    <s v="KDM5C-008"/>
    <m/>
    <m/>
    <n v="0"/>
    <s v="N"/>
    <x v="1"/>
    <x v="1"/>
    <m/>
    <s v="ENSG00000126012"/>
    <e v="#N/A"/>
  </r>
  <r>
    <x v="164"/>
    <x v="1746"/>
    <x v="2"/>
    <x v="1"/>
    <n v="1403"/>
    <s v="retained_intron"/>
    <s v="KDM5C-008"/>
    <m/>
    <m/>
    <n v="0"/>
    <s v="N"/>
    <x v="1"/>
    <x v="1"/>
    <m/>
    <s v="ENSG00000126012"/>
    <e v="#N/A"/>
  </r>
  <r>
    <x v="164"/>
    <x v="1747"/>
    <x v="2"/>
    <x v="1"/>
    <n v="1361"/>
    <s v="retained_intron"/>
    <s v="KDM5C-010"/>
    <m/>
    <m/>
    <n v="0"/>
    <s v="N"/>
    <x v="1"/>
    <x v="1"/>
    <m/>
    <s v="ENSG00000126012"/>
    <e v="#N/A"/>
  </r>
  <r>
    <x v="164"/>
    <x v="1748"/>
    <x v="2"/>
    <x v="1"/>
    <n v="1361"/>
    <s v="retained_intron"/>
    <s v="KDM5C-010"/>
    <m/>
    <m/>
    <n v="0"/>
    <s v="N"/>
    <x v="1"/>
    <x v="1"/>
    <m/>
    <s v="ENSG00000126012"/>
    <e v="#N/A"/>
  </r>
  <r>
    <x v="164"/>
    <x v="1749"/>
    <x v="2"/>
    <x v="1"/>
    <n v="394"/>
    <s v="retained_intron"/>
    <s v="KDM5C-014"/>
    <m/>
    <m/>
    <n v="0"/>
    <s v="N"/>
    <x v="1"/>
    <x v="1"/>
    <m/>
    <s v="ENSG00000126012"/>
    <e v="#N/A"/>
  </r>
  <r>
    <x v="164"/>
    <x v="1750"/>
    <x v="2"/>
    <x v="1"/>
    <n v="394"/>
    <s v="retained_intron"/>
    <s v="KDM5C-014"/>
    <m/>
    <m/>
    <n v="0"/>
    <s v="N"/>
    <x v="1"/>
    <x v="1"/>
    <m/>
    <s v="ENSG00000126012"/>
    <e v="#N/A"/>
  </r>
  <r>
    <x v="165"/>
    <x v="1751"/>
    <x v="1100"/>
    <x v="418"/>
    <n v="5438"/>
    <s v="protein_coding"/>
    <s v="KDM6A-201"/>
    <m/>
    <s v="CCDS14265"/>
    <n v="4206"/>
    <s v="Y"/>
    <x v="0"/>
    <x v="418"/>
    <m/>
    <s v="ENSG00000147050"/>
    <e v="#N/A"/>
  </r>
  <r>
    <x v="165"/>
    <x v="1752"/>
    <x v="1101"/>
    <x v="1"/>
    <n v="3969"/>
    <s v="protein_coding"/>
    <s v="KDM6A-203"/>
    <m/>
    <m/>
    <n v="3969"/>
    <s v="N"/>
    <x v="1"/>
    <x v="1"/>
    <m/>
    <s v="ENSG00000147050"/>
    <e v="#N/A"/>
  </r>
  <r>
    <x v="165"/>
    <x v="1753"/>
    <x v="1102"/>
    <x v="1"/>
    <n v="4324"/>
    <s v="protein_coding"/>
    <s v="KDM6A-003"/>
    <m/>
    <m/>
    <n v="3133"/>
    <s v="N"/>
    <x v="1"/>
    <x v="1"/>
    <m/>
    <s v="ENSG00000147050"/>
    <e v="#N/A"/>
  </r>
  <r>
    <x v="165"/>
    <x v="1754"/>
    <x v="1103"/>
    <x v="1"/>
    <n v="671"/>
    <s v="protein_coding"/>
    <s v="KDM6A-005"/>
    <m/>
    <m/>
    <n v="671"/>
    <s v="N"/>
    <x v="1"/>
    <x v="1"/>
    <m/>
    <s v="ENSG00000147050"/>
    <e v="#N/A"/>
  </r>
  <r>
    <x v="165"/>
    <x v="1755"/>
    <x v="1104"/>
    <x v="1"/>
    <n v="735"/>
    <s v="protein_coding"/>
    <s v="KDM6A-008"/>
    <m/>
    <m/>
    <n v="484"/>
    <s v="N"/>
    <x v="1"/>
    <x v="1"/>
    <m/>
    <s v="ENSG00000147050"/>
    <e v="#N/A"/>
  </r>
  <r>
    <x v="165"/>
    <x v="1756"/>
    <x v="2"/>
    <x v="1"/>
    <n v="768"/>
    <s v="processed_transcript"/>
    <s v="KDM6A-009"/>
    <m/>
    <s v=""/>
    <n v="0"/>
    <s v="N"/>
    <x v="1"/>
    <x v="1"/>
    <m/>
    <s v="ENSG00000147050"/>
    <e v="#N/A"/>
  </r>
  <r>
    <x v="165"/>
    <x v="1757"/>
    <x v="2"/>
    <x v="1"/>
    <n v="640"/>
    <s v="processed_transcript"/>
    <s v="KDM6A-007"/>
    <m/>
    <s v=""/>
    <n v="0"/>
    <s v="N"/>
    <x v="1"/>
    <x v="1"/>
    <m/>
    <s v="ENSG00000147050"/>
    <e v="#N/A"/>
  </r>
  <r>
    <x v="165"/>
    <x v="1758"/>
    <x v="2"/>
    <x v="1"/>
    <n v="612"/>
    <s v="processed_transcript"/>
    <s v="KDM6A-004"/>
    <m/>
    <s v=""/>
    <n v="0"/>
    <s v="N"/>
    <x v="1"/>
    <x v="1"/>
    <m/>
    <s v="ENSG00000147050"/>
    <e v="#N/A"/>
  </r>
  <r>
    <x v="165"/>
    <x v="1759"/>
    <x v="2"/>
    <x v="1"/>
    <n v="382"/>
    <s v="processed_transcript"/>
    <s v="KDM6A-006"/>
    <m/>
    <s v=""/>
    <n v="0"/>
    <s v="N"/>
    <x v="1"/>
    <x v="1"/>
    <m/>
    <s v="ENSG00000147050"/>
    <e v="#N/A"/>
  </r>
  <r>
    <x v="165"/>
    <x v="1760"/>
    <x v="1105"/>
    <x v="419"/>
    <n v="5940"/>
    <s v="protein_coding"/>
    <s v="KDM6A-213"/>
    <s v="LRG_616t1"/>
    <m/>
    <m/>
    <s v="N"/>
    <x v="0"/>
    <x v="419"/>
    <m/>
    <s v="ENSG00000147050"/>
    <e v="#N/A"/>
  </r>
  <r>
    <x v="165"/>
    <x v="1761"/>
    <x v="1106"/>
    <x v="420"/>
    <n v="5789"/>
    <s v="protein_coding"/>
    <s v="KDM6A-202"/>
    <m/>
    <m/>
    <m/>
    <s v="N"/>
    <x v="0"/>
    <x v="420"/>
    <m/>
    <s v="ENSG00000147050"/>
    <e v="#N/A"/>
  </r>
  <r>
    <x v="165"/>
    <x v="1762"/>
    <x v="1107"/>
    <x v="421"/>
    <n v="5633"/>
    <s v="protein_coding"/>
    <s v="KDM6A-211"/>
    <m/>
    <m/>
    <m/>
    <s v="N"/>
    <x v="0"/>
    <x v="421"/>
    <m/>
    <s v="ENSG00000147050"/>
    <e v="#N/A"/>
  </r>
  <r>
    <x v="165"/>
    <x v="1763"/>
    <x v="1108"/>
    <x v="422"/>
    <n v="4189"/>
    <s v="protein_coding"/>
    <s v="KDM6A-203"/>
    <m/>
    <m/>
    <m/>
    <s v="N"/>
    <x v="0"/>
    <x v="422"/>
    <m/>
    <s v="ENSG00000147050"/>
    <e v="#N/A"/>
  </r>
  <r>
    <x v="166"/>
    <x v="1764"/>
    <x v="1109"/>
    <x v="423"/>
    <n v="5831"/>
    <s v="protein_coding"/>
    <s v="KDR-001"/>
    <m/>
    <s v="CCDS3497"/>
    <n v="4071"/>
    <s v="Y"/>
    <x v="0"/>
    <x v="423"/>
    <m/>
    <s v="ENSG00000128052"/>
    <e v="#N/A"/>
  </r>
  <r>
    <x v="166"/>
    <x v="1765"/>
    <x v="2"/>
    <x v="1"/>
    <n v="2037"/>
    <s v="retained_intron"/>
    <s v="KDR-002"/>
    <m/>
    <s v=""/>
    <n v="0"/>
    <s v="N"/>
    <x v="1"/>
    <x v="1"/>
    <m/>
    <s v="ENSG00000128052"/>
    <e v="#N/A"/>
  </r>
  <r>
    <x v="166"/>
    <x v="1766"/>
    <x v="2"/>
    <x v="1"/>
    <n v="687"/>
    <s v="retained_intron"/>
    <s v="KDR-003"/>
    <m/>
    <s v=""/>
    <n v="0"/>
    <s v="N"/>
    <x v="1"/>
    <x v="1"/>
    <m/>
    <s v="ENSG00000128052"/>
    <e v="#N/A"/>
  </r>
  <r>
    <x v="167"/>
    <x v="1767"/>
    <x v="1110"/>
    <x v="424"/>
    <n v="2955"/>
    <s v="protein_coding"/>
    <s v="KEAP1-001"/>
    <m/>
    <s v="CCDS12239"/>
    <n v="1875"/>
    <s v="Y"/>
    <x v="0"/>
    <x v="424"/>
    <m/>
    <s v="ENSG00000079999"/>
    <e v="#N/A"/>
  </r>
  <r>
    <x v="167"/>
    <x v="1768"/>
    <x v="1111"/>
    <x v="425"/>
    <n v="2648"/>
    <s v="protein_coding"/>
    <s v="KEAP1-002"/>
    <m/>
    <s v="CCDS12239"/>
    <n v="1875"/>
    <s v="N"/>
    <x v="0"/>
    <x v="425"/>
    <m/>
    <s v="ENSG00000079999"/>
    <e v="#N/A"/>
  </r>
  <r>
    <x v="167"/>
    <x v="1769"/>
    <x v="1112"/>
    <x v="1"/>
    <n v="979"/>
    <s v="protein_coding"/>
    <s v="KEAP1-004"/>
    <m/>
    <m/>
    <n v="838"/>
    <s v="N"/>
    <x v="1"/>
    <x v="1"/>
    <m/>
    <s v="ENSG00000079999"/>
    <e v="#N/A"/>
  </r>
  <r>
    <x v="167"/>
    <x v="1770"/>
    <x v="1113"/>
    <x v="1"/>
    <n v="989"/>
    <s v="protein_coding"/>
    <s v="KEAP1-005"/>
    <m/>
    <m/>
    <n v="642"/>
    <s v="N"/>
    <x v="1"/>
    <x v="1"/>
    <m/>
    <s v="ENSG00000079999"/>
    <e v="#N/A"/>
  </r>
  <r>
    <x v="167"/>
    <x v="1771"/>
    <x v="1114"/>
    <x v="1"/>
    <n v="960"/>
    <s v="protein_coding"/>
    <s v="KEAP1-006"/>
    <m/>
    <m/>
    <n v="636"/>
    <s v="N"/>
    <x v="1"/>
    <x v="1"/>
    <m/>
    <s v="ENSG00000079999"/>
    <e v="#N/A"/>
  </r>
  <r>
    <x v="167"/>
    <x v="1772"/>
    <x v="1115"/>
    <x v="1"/>
    <n v="1044"/>
    <s v="protein_coding"/>
    <s v="KEAP1-003"/>
    <m/>
    <m/>
    <n v="517"/>
    <s v="N"/>
    <x v="1"/>
    <x v="1"/>
    <m/>
    <s v="ENSG00000079999"/>
    <e v="#N/A"/>
  </r>
  <r>
    <x v="167"/>
    <x v="1773"/>
    <x v="1116"/>
    <x v="1"/>
    <n v="774"/>
    <s v="nonsense_mediated_decay"/>
    <s v="KEAP1-010"/>
    <m/>
    <m/>
    <n v="389"/>
    <s v="N"/>
    <x v="1"/>
    <x v="1"/>
    <m/>
    <s v="ENSG00000079999"/>
    <e v="#N/A"/>
  </r>
  <r>
    <x v="167"/>
    <x v="1774"/>
    <x v="1117"/>
    <x v="1"/>
    <n v="582"/>
    <s v="nonsense_mediated_decay"/>
    <s v="KEAP1-008"/>
    <m/>
    <m/>
    <n v="350"/>
    <s v="N"/>
    <x v="1"/>
    <x v="1"/>
    <m/>
    <s v="ENSG00000079999"/>
    <e v="#N/A"/>
  </r>
  <r>
    <x v="167"/>
    <x v="1775"/>
    <x v="2"/>
    <x v="1"/>
    <n v="576"/>
    <s v="processed_transcript"/>
    <s v="KEAP1-007"/>
    <m/>
    <m/>
    <n v="0"/>
    <s v="N"/>
    <x v="1"/>
    <x v="1"/>
    <m/>
    <s v="ENSG00000079999"/>
    <e v="#N/A"/>
  </r>
  <r>
    <x v="167"/>
    <x v="1776"/>
    <x v="2"/>
    <x v="1"/>
    <n v="451"/>
    <s v="retained_intron"/>
    <s v="KEAP1-009"/>
    <m/>
    <m/>
    <n v="0"/>
    <s v="N"/>
    <x v="1"/>
    <x v="1"/>
    <m/>
    <s v="ENSG00000079999"/>
    <e v="#N/A"/>
  </r>
  <r>
    <x v="168"/>
    <x v="1777"/>
    <x v="1118"/>
    <x v="426"/>
    <n v="5186"/>
    <s v="protein_coding"/>
    <s v="KIT-001"/>
    <s v="LRG_307t1"/>
    <s v="CCDS3496"/>
    <n v="2931"/>
    <s v="Y"/>
    <x v="0"/>
    <x v="426"/>
    <m/>
    <s v="ENSG00000157404"/>
    <e v="#N/A"/>
  </r>
  <r>
    <x v="168"/>
    <x v="1778"/>
    <x v="1119"/>
    <x v="427"/>
    <n v="3470"/>
    <s v="protein_coding"/>
    <s v="KIT-002"/>
    <m/>
    <s v="CCDS4758"/>
    <n v="2919"/>
    <s v="N"/>
    <x v="0"/>
    <x v="427"/>
    <m/>
    <s v="ENSG00000157404"/>
    <e v="#N/A"/>
  </r>
  <r>
    <x v="168"/>
    <x v="1779"/>
    <x v="2"/>
    <x v="1"/>
    <n v="746"/>
    <s v="retained_intron"/>
    <s v="KIT-004"/>
    <m/>
    <s v=""/>
    <n v="0"/>
    <s v="N"/>
    <x v="1"/>
    <x v="1"/>
    <m/>
    <s v="ENSG00000157404"/>
    <e v="#N/A"/>
  </r>
  <r>
    <x v="168"/>
    <x v="1780"/>
    <x v="2"/>
    <x v="1"/>
    <n v="538"/>
    <s v="retained_intron"/>
    <s v="KIT-003"/>
    <m/>
    <s v=""/>
    <n v="0"/>
    <s v="N"/>
    <x v="1"/>
    <x v="1"/>
    <m/>
    <s v="ENSG00000157404"/>
    <e v="#N/A"/>
  </r>
  <r>
    <x v="169"/>
    <x v="1781"/>
    <x v="1120"/>
    <x v="428"/>
    <n v="1957"/>
    <s v="protein_coding"/>
    <s v="KLHDC8B-001"/>
    <m/>
    <s v="CCDS2791"/>
    <n v="1065"/>
    <s v="Y"/>
    <x v="0"/>
    <x v="428"/>
    <m/>
    <s v="ENSG00000185909"/>
    <e v="#N/A"/>
  </r>
  <r>
    <x v="169"/>
    <x v="1782"/>
    <x v="2"/>
    <x v="1"/>
    <n v="853"/>
    <s v="processed_transcript"/>
    <s v="KLHDC8B-003"/>
    <m/>
    <s v=""/>
    <n v="0"/>
    <s v="N"/>
    <x v="1"/>
    <x v="1"/>
    <m/>
    <s v="ENSG00000185909"/>
    <e v="#N/A"/>
  </r>
  <r>
    <x v="169"/>
    <x v="1783"/>
    <x v="2"/>
    <x v="1"/>
    <n v="832"/>
    <s v="processed_transcript"/>
    <s v="KLHDC8B-006"/>
    <m/>
    <s v=""/>
    <n v="0"/>
    <s v="N"/>
    <x v="1"/>
    <x v="1"/>
    <m/>
    <s v="ENSG00000185909"/>
    <e v="#N/A"/>
  </r>
  <r>
    <x v="169"/>
    <x v="1784"/>
    <x v="2"/>
    <x v="1"/>
    <n v="726"/>
    <s v="processed_transcript"/>
    <s v="KLHDC8B-004"/>
    <m/>
    <s v=""/>
    <n v="0"/>
    <s v="N"/>
    <x v="1"/>
    <x v="1"/>
    <m/>
    <s v="ENSG00000185909"/>
    <e v="#N/A"/>
  </r>
  <r>
    <x v="169"/>
    <x v="1785"/>
    <x v="2"/>
    <x v="1"/>
    <n v="661"/>
    <s v="retained_intron"/>
    <s v="KLHDC8B-005"/>
    <m/>
    <s v=""/>
    <n v="0"/>
    <s v="N"/>
    <x v="1"/>
    <x v="1"/>
    <m/>
    <s v="ENSG00000185909"/>
    <e v="#N/A"/>
  </r>
  <r>
    <x v="170"/>
    <x v="1786"/>
    <x v="1121"/>
    <x v="429"/>
    <n v="6298"/>
    <s v="protein_coding"/>
    <s v="KLHL6-001"/>
    <m/>
    <s v="CCDS3245"/>
    <n v="1866"/>
    <s v="Y"/>
    <x v="0"/>
    <x v="429"/>
    <m/>
    <s v="ENSG00000172578"/>
    <e v="#N/A"/>
  </r>
  <r>
    <x v="170"/>
    <x v="1787"/>
    <x v="1122"/>
    <x v="1"/>
    <n v="5453"/>
    <s v="nonsense_mediated_decay"/>
    <s v="KLHL6-002"/>
    <m/>
    <s v=""/>
    <n v="1833"/>
    <s v="N"/>
    <x v="1"/>
    <x v="1"/>
    <m/>
    <s v="ENSG00000172578"/>
    <e v="#N/A"/>
  </r>
  <r>
    <x v="170"/>
    <x v="1788"/>
    <x v="2"/>
    <x v="1"/>
    <n v="2778"/>
    <s v="processed_transcript"/>
    <s v="KLHL6-003"/>
    <m/>
    <s v=""/>
    <n v="0"/>
    <s v="N"/>
    <x v="1"/>
    <x v="1"/>
    <m/>
    <s v="ENSG00000172578"/>
    <e v="#N/A"/>
  </r>
  <r>
    <x v="170"/>
    <x v="1789"/>
    <x v="2"/>
    <x v="1"/>
    <n v="4193"/>
    <s v="retained_intron"/>
    <s v="KLHL6-004"/>
    <m/>
    <s v=""/>
    <n v="0"/>
    <s v="N"/>
    <x v="1"/>
    <x v="1"/>
    <m/>
    <s v="ENSG00000172578"/>
    <e v="#N/A"/>
  </r>
  <r>
    <x v="171"/>
    <x v="1790"/>
    <x v="1123"/>
    <x v="430"/>
    <n v="16594"/>
    <s v="protein_coding"/>
    <s v="KMT2A-001"/>
    <m/>
    <s v="CCDS55791"/>
    <n v="11919"/>
    <s v="Y"/>
    <x v="0"/>
    <x v="430"/>
    <m/>
    <s v="ENSG00000118058"/>
    <e v="#N/A"/>
  </r>
  <r>
    <x v="171"/>
    <x v="1791"/>
    <x v="1124"/>
    <x v="1"/>
    <n v="16594"/>
    <s v="protein_coding"/>
    <s v="KMT2A-001"/>
    <m/>
    <m/>
    <n v="11919"/>
    <s v="N"/>
    <x v="1"/>
    <x v="1"/>
    <m/>
    <s v="ENSG00000118058"/>
    <e v="#N/A"/>
  </r>
  <r>
    <x v="171"/>
    <x v="1792"/>
    <x v="1125"/>
    <x v="431"/>
    <n v="13655"/>
    <s v="protein_coding"/>
    <s v="KMT2A-015"/>
    <m/>
    <s v="CCDS31686"/>
    <n v="11910"/>
    <s v="N"/>
    <x v="0"/>
    <x v="431"/>
    <m/>
    <s v="ENSG00000118058"/>
    <e v="#N/A"/>
  </r>
  <r>
    <x v="171"/>
    <x v="1793"/>
    <x v="1126"/>
    <x v="1"/>
    <n v="13655"/>
    <s v="protein_coding"/>
    <s v="KMT2A-015"/>
    <m/>
    <s v="CCDS31686"/>
    <n v="11910"/>
    <s v="N"/>
    <x v="1"/>
    <x v="1"/>
    <m/>
    <s v="ENSG00000118058"/>
    <e v="#N/A"/>
  </r>
  <r>
    <x v="171"/>
    <x v="1794"/>
    <x v="1127"/>
    <x v="1"/>
    <n v="14320"/>
    <s v="protein_coding"/>
    <s v="KMT2A-201"/>
    <m/>
    <m/>
    <n v="11796"/>
    <s v="N"/>
    <x v="1"/>
    <x v="1"/>
    <m/>
    <s v="ENSG00000118058"/>
    <e v="#N/A"/>
  </r>
  <r>
    <x v="171"/>
    <x v="1795"/>
    <x v="1128"/>
    <x v="1"/>
    <n v="14320"/>
    <s v="protein_coding"/>
    <s v="KMT2A-202"/>
    <m/>
    <m/>
    <n v="11796"/>
    <s v="N"/>
    <x v="1"/>
    <x v="1"/>
    <m/>
    <s v="ENSG00000118058"/>
    <e v="#N/A"/>
  </r>
  <r>
    <x v="171"/>
    <x v="1796"/>
    <x v="1129"/>
    <x v="1"/>
    <n v="4320"/>
    <s v="protein_coding"/>
    <s v="KMT2A-002"/>
    <m/>
    <m/>
    <n v="4317"/>
    <s v="N"/>
    <x v="1"/>
    <x v="1"/>
    <m/>
    <s v="ENSG00000118058"/>
    <e v="#N/A"/>
  </r>
  <r>
    <x v="171"/>
    <x v="1797"/>
    <x v="1130"/>
    <x v="1"/>
    <n v="4320"/>
    <s v="protein_coding"/>
    <s v="KMT2A-002"/>
    <m/>
    <m/>
    <n v="4317"/>
    <s v="N"/>
    <x v="1"/>
    <x v="1"/>
    <m/>
    <s v="ENSG00000118058"/>
    <e v="#N/A"/>
  </r>
  <r>
    <x v="171"/>
    <x v="1798"/>
    <x v="1131"/>
    <x v="1"/>
    <n v="1098"/>
    <s v="protein_coding"/>
    <s v="KMT2A-017"/>
    <m/>
    <m/>
    <n v="1098"/>
    <s v="N"/>
    <x v="1"/>
    <x v="1"/>
    <m/>
    <s v="ENSG00000118058"/>
    <e v="#N/A"/>
  </r>
  <r>
    <x v="171"/>
    <x v="1799"/>
    <x v="1132"/>
    <x v="1"/>
    <n v="1098"/>
    <s v="protein_coding"/>
    <s v="KMT2A-017"/>
    <m/>
    <m/>
    <n v="1098"/>
    <s v="N"/>
    <x v="1"/>
    <x v="1"/>
    <m/>
    <s v="ENSG00000118058"/>
    <e v="#N/A"/>
  </r>
  <r>
    <x v="171"/>
    <x v="1800"/>
    <x v="1133"/>
    <x v="1"/>
    <n v="804"/>
    <s v="protein_coding"/>
    <s v="KMT2A-007"/>
    <m/>
    <m/>
    <n v="804"/>
    <s v="N"/>
    <x v="1"/>
    <x v="1"/>
    <m/>
    <s v="ENSG00000118058"/>
    <e v="#N/A"/>
  </r>
  <r>
    <x v="171"/>
    <x v="1801"/>
    <x v="1134"/>
    <x v="1"/>
    <n v="804"/>
    <s v="protein_coding"/>
    <s v="KMT2A-007"/>
    <m/>
    <m/>
    <n v="804"/>
    <s v="N"/>
    <x v="1"/>
    <x v="1"/>
    <m/>
    <s v="ENSG00000118058"/>
    <e v="#N/A"/>
  </r>
  <r>
    <x v="171"/>
    <x v="1802"/>
    <x v="1135"/>
    <x v="1"/>
    <n v="481"/>
    <s v="protein_coding"/>
    <s v="KMT2A-016"/>
    <m/>
    <m/>
    <n v="481"/>
    <s v="N"/>
    <x v="1"/>
    <x v="1"/>
    <m/>
    <s v="ENSG00000118058"/>
    <e v="#N/A"/>
  </r>
  <r>
    <x v="171"/>
    <x v="1803"/>
    <x v="1136"/>
    <x v="1"/>
    <n v="481"/>
    <s v="protein_coding"/>
    <s v="KMT2A-016"/>
    <m/>
    <m/>
    <n v="481"/>
    <s v="N"/>
    <x v="1"/>
    <x v="1"/>
    <m/>
    <s v="ENSG00000118058"/>
    <e v="#N/A"/>
  </r>
  <r>
    <x v="171"/>
    <x v="1804"/>
    <x v="1137"/>
    <x v="1"/>
    <n v="3323"/>
    <s v="protein_coding"/>
    <s v="KMT2A-006"/>
    <m/>
    <m/>
    <n v="264"/>
    <s v="N"/>
    <x v="1"/>
    <x v="1"/>
    <m/>
    <s v="ENSG00000118058"/>
    <e v="#N/A"/>
  </r>
  <r>
    <x v="171"/>
    <x v="1805"/>
    <x v="1138"/>
    <x v="1"/>
    <n v="3323"/>
    <s v="protein_coding"/>
    <s v="KMT2A-006"/>
    <m/>
    <m/>
    <n v="264"/>
    <s v="N"/>
    <x v="1"/>
    <x v="1"/>
    <m/>
    <s v="ENSG00000118058"/>
    <e v="#N/A"/>
  </r>
  <r>
    <x v="171"/>
    <x v="1806"/>
    <x v="1139"/>
    <x v="1"/>
    <n v="499"/>
    <s v="protein_coding"/>
    <s v="KMT2A-010"/>
    <m/>
    <m/>
    <n v="264"/>
    <s v="N"/>
    <x v="1"/>
    <x v="1"/>
    <m/>
    <s v="ENSG00000118058"/>
    <e v="#N/A"/>
  </r>
  <r>
    <x v="171"/>
    <x v="1807"/>
    <x v="1140"/>
    <x v="1"/>
    <n v="499"/>
    <s v="protein_coding"/>
    <s v="KMT2A-010"/>
    <m/>
    <m/>
    <n v="264"/>
    <s v="N"/>
    <x v="1"/>
    <x v="1"/>
    <m/>
    <s v="ENSG00000118058"/>
    <e v="#N/A"/>
  </r>
  <r>
    <x v="171"/>
    <x v="1808"/>
    <x v="2"/>
    <x v="1"/>
    <n v="254"/>
    <s v="processed_transcript"/>
    <s v="KMT2A-004"/>
    <m/>
    <s v=""/>
    <n v="0"/>
    <s v="N"/>
    <x v="1"/>
    <x v="1"/>
    <m/>
    <s v="ENSG00000118058"/>
    <e v="#N/A"/>
  </r>
  <r>
    <x v="171"/>
    <x v="1809"/>
    <x v="2"/>
    <x v="1"/>
    <n v="254"/>
    <s v="processed_transcript"/>
    <s v="KMT2A-004"/>
    <m/>
    <s v=""/>
    <n v="0"/>
    <s v="N"/>
    <x v="1"/>
    <x v="1"/>
    <m/>
    <s v="ENSG00000118058"/>
    <e v="#N/A"/>
  </r>
  <r>
    <x v="171"/>
    <x v="1810"/>
    <x v="2"/>
    <x v="1"/>
    <n v="2096"/>
    <s v="retained_intron"/>
    <s v="KMT2A-013"/>
    <m/>
    <s v=""/>
    <n v="0"/>
    <s v="N"/>
    <x v="1"/>
    <x v="1"/>
    <m/>
    <s v="ENSG00000118058"/>
    <e v="#N/A"/>
  </r>
  <r>
    <x v="171"/>
    <x v="1811"/>
    <x v="2"/>
    <x v="1"/>
    <n v="2096"/>
    <s v="retained_intron"/>
    <s v="KMT2A-013"/>
    <m/>
    <s v=""/>
    <n v="0"/>
    <s v="N"/>
    <x v="1"/>
    <x v="1"/>
    <m/>
    <s v="ENSG00000118058"/>
    <e v="#N/A"/>
  </r>
  <r>
    <x v="171"/>
    <x v="1812"/>
    <x v="2"/>
    <x v="1"/>
    <n v="1799"/>
    <s v="retained_intron"/>
    <s v="KMT2A-005"/>
    <m/>
    <s v=""/>
    <n v="0"/>
    <s v="N"/>
    <x v="1"/>
    <x v="1"/>
    <m/>
    <s v="ENSG00000118058"/>
    <e v="#N/A"/>
  </r>
  <r>
    <x v="171"/>
    <x v="1813"/>
    <x v="2"/>
    <x v="1"/>
    <n v="1799"/>
    <s v="retained_intron"/>
    <s v="KMT2A-005"/>
    <m/>
    <s v=""/>
    <n v="0"/>
    <s v="N"/>
    <x v="1"/>
    <x v="1"/>
    <m/>
    <s v="ENSG00000118058"/>
    <e v="#N/A"/>
  </r>
  <r>
    <x v="171"/>
    <x v="1814"/>
    <x v="2"/>
    <x v="1"/>
    <n v="853"/>
    <s v="retained_intron"/>
    <s v="KMT2A-014"/>
    <m/>
    <s v=""/>
    <n v="0"/>
    <s v="N"/>
    <x v="1"/>
    <x v="1"/>
    <m/>
    <s v="ENSG00000118058"/>
    <e v="#N/A"/>
  </r>
  <r>
    <x v="171"/>
    <x v="1815"/>
    <x v="2"/>
    <x v="1"/>
    <n v="853"/>
    <s v="retained_intron"/>
    <s v="KMT2A-014"/>
    <m/>
    <s v=""/>
    <n v="0"/>
    <s v="N"/>
    <x v="1"/>
    <x v="1"/>
    <m/>
    <s v="ENSG00000118058"/>
    <e v="#N/A"/>
  </r>
  <r>
    <x v="171"/>
    <x v="1816"/>
    <x v="2"/>
    <x v="1"/>
    <n v="605"/>
    <s v="retained_intron"/>
    <s v="KMT2A-008"/>
    <m/>
    <s v=""/>
    <n v="0"/>
    <s v="N"/>
    <x v="1"/>
    <x v="1"/>
    <m/>
    <s v="ENSG00000118058"/>
    <e v="#N/A"/>
  </r>
  <r>
    <x v="171"/>
    <x v="1817"/>
    <x v="2"/>
    <x v="1"/>
    <n v="605"/>
    <s v="retained_intron"/>
    <s v="KMT2A-008"/>
    <m/>
    <s v=""/>
    <n v="0"/>
    <s v="N"/>
    <x v="1"/>
    <x v="1"/>
    <m/>
    <s v="ENSG00000118058"/>
    <e v="#N/A"/>
  </r>
  <r>
    <x v="171"/>
    <x v="1818"/>
    <x v="2"/>
    <x v="1"/>
    <n v="323"/>
    <s v="retained_intron"/>
    <s v="KMT2A-009"/>
    <m/>
    <s v=""/>
    <n v="0"/>
    <s v="N"/>
    <x v="1"/>
    <x v="1"/>
    <m/>
    <s v="ENSG00000118058"/>
    <e v="#N/A"/>
  </r>
  <r>
    <x v="171"/>
    <x v="1819"/>
    <x v="2"/>
    <x v="1"/>
    <n v="323"/>
    <s v="retained_intron"/>
    <s v="KMT2A-009"/>
    <m/>
    <s v=""/>
    <n v="0"/>
    <s v="N"/>
    <x v="1"/>
    <x v="1"/>
    <m/>
    <s v="ENSG00000118058"/>
    <e v="#N/A"/>
  </r>
  <r>
    <x v="172"/>
    <x v="1820"/>
    <x v="1141"/>
    <x v="432"/>
    <n v="8469"/>
    <s v="protein_coding"/>
    <s v="KMT2B-203"/>
    <m/>
    <m/>
    <n v="8148"/>
    <s v="Y"/>
    <x v="0"/>
    <x v="432"/>
    <m/>
    <s v="ENSG00000105663"/>
    <e v="#N/A"/>
  </r>
  <r>
    <x v="172"/>
    <x v="1821"/>
    <x v="1142"/>
    <x v="1"/>
    <n v="8469"/>
    <s v="protein_coding"/>
    <s v="KMT2B-201"/>
    <m/>
    <s v="CCDS46055"/>
    <n v="8148"/>
    <s v="N"/>
    <x v="1"/>
    <x v="1"/>
    <m/>
    <s v="ENSG00000105663"/>
    <e v="#N/A"/>
  </r>
  <r>
    <x v="172"/>
    <x v="1822"/>
    <x v="1143"/>
    <x v="1"/>
    <n v="1749"/>
    <s v="protein_coding"/>
    <s v="KMT2B-202"/>
    <m/>
    <m/>
    <n v="1749"/>
    <s v="N"/>
    <x v="1"/>
    <x v="1"/>
    <m/>
    <s v="ENSG00000105663"/>
    <e v="#N/A"/>
  </r>
  <r>
    <x v="172"/>
    <x v="1823"/>
    <x v="2"/>
    <x v="1"/>
    <n v="8469"/>
    <s v="processed_transcript"/>
    <s v="KMT2B-001"/>
    <m/>
    <m/>
    <n v="0"/>
    <s v="N"/>
    <x v="1"/>
    <x v="1"/>
    <m/>
    <s v="ENSG00000105663"/>
    <e v="#N/A"/>
  </r>
  <r>
    <x v="172"/>
    <x v="1824"/>
    <x v="2"/>
    <x v="1"/>
    <n v="1749"/>
    <s v="processed_transcript"/>
    <s v="KMT2B-008"/>
    <m/>
    <m/>
    <n v="0"/>
    <s v="N"/>
    <x v="1"/>
    <x v="1"/>
    <m/>
    <s v="ENSG00000105663"/>
    <e v="#N/A"/>
  </r>
  <r>
    <x v="172"/>
    <x v="1825"/>
    <x v="2"/>
    <x v="1"/>
    <n v="2864"/>
    <s v="retained_intron"/>
    <s v="KMT2B-004"/>
    <m/>
    <m/>
    <n v="0"/>
    <s v="N"/>
    <x v="1"/>
    <x v="1"/>
    <m/>
    <s v="ENSG00000105663"/>
    <e v="#N/A"/>
  </r>
  <r>
    <x v="172"/>
    <x v="1826"/>
    <x v="2"/>
    <x v="1"/>
    <n v="823"/>
    <s v="retained_intron"/>
    <s v="KMT2B-006"/>
    <m/>
    <m/>
    <n v="0"/>
    <s v="N"/>
    <x v="1"/>
    <x v="1"/>
    <m/>
    <s v="ENSG00000105663"/>
    <e v="#N/A"/>
  </r>
  <r>
    <x v="172"/>
    <x v="1827"/>
    <x v="2"/>
    <x v="1"/>
    <n v="705"/>
    <s v="retained_intron"/>
    <s v="KMT2B-005"/>
    <m/>
    <m/>
    <n v="0"/>
    <s v="N"/>
    <x v="1"/>
    <x v="1"/>
    <m/>
    <s v="ENSG00000105663"/>
    <e v="#N/A"/>
  </r>
  <r>
    <x v="173"/>
    <x v="1828"/>
    <x v="1144"/>
    <x v="1"/>
    <n v="17029"/>
    <s v="protein_coding"/>
    <s v="KMT2C-201"/>
    <m/>
    <m/>
    <n v="14907"/>
    <s v="N"/>
    <x v="1"/>
    <x v="1"/>
    <m/>
    <s v="ENSG00000055609"/>
    <e v="#N/A"/>
  </r>
  <r>
    <x v="173"/>
    <x v="1829"/>
    <x v="1145"/>
    <x v="433"/>
    <n v="16862"/>
    <s v="protein_coding"/>
    <s v="KMT2C-001"/>
    <m/>
    <s v="CCDS5931"/>
    <n v="14736"/>
    <s v="Y"/>
    <x v="0"/>
    <x v="433"/>
    <m/>
    <s v="ENSG00000055609"/>
    <e v="#N/A"/>
  </r>
  <r>
    <x v="173"/>
    <x v="1830"/>
    <x v="1146"/>
    <x v="1"/>
    <n v="11183"/>
    <s v="protein_coding"/>
    <s v="KMT2C-009"/>
    <m/>
    <m/>
    <n v="7324"/>
    <s v="N"/>
    <x v="1"/>
    <x v="1"/>
    <m/>
    <s v="ENSG00000055609"/>
    <e v="#N/A"/>
  </r>
  <r>
    <x v="173"/>
    <x v="1831"/>
    <x v="1147"/>
    <x v="1"/>
    <n v="5874"/>
    <s v="protein_coding"/>
    <s v="KMT2C-010"/>
    <m/>
    <m/>
    <n v="4575"/>
    <s v="N"/>
    <x v="1"/>
    <x v="1"/>
    <m/>
    <s v="ENSG00000055609"/>
    <e v="#N/A"/>
  </r>
  <r>
    <x v="173"/>
    <x v="1832"/>
    <x v="1148"/>
    <x v="1"/>
    <n v="16862"/>
    <s v="nonsense_mediated_decay"/>
    <s v="KMT2C-018"/>
    <m/>
    <s v=""/>
    <n v="2480"/>
    <s v="N"/>
    <x v="1"/>
    <x v="1"/>
    <m/>
    <s v="ENSG00000055609"/>
    <e v="#N/A"/>
  </r>
  <r>
    <x v="173"/>
    <x v="1833"/>
    <x v="1149"/>
    <x v="1"/>
    <n v="710"/>
    <s v="protein_coding"/>
    <s v="KMT2C-015"/>
    <m/>
    <m/>
    <n v="710"/>
    <s v="N"/>
    <x v="1"/>
    <x v="1"/>
    <m/>
    <s v="ENSG00000055609"/>
    <e v="#N/A"/>
  </r>
  <r>
    <x v="173"/>
    <x v="1834"/>
    <x v="1150"/>
    <x v="1"/>
    <n v="682"/>
    <s v="protein_coding"/>
    <s v="KMT2C-008"/>
    <m/>
    <m/>
    <n v="682"/>
    <s v="N"/>
    <x v="1"/>
    <x v="1"/>
    <m/>
    <s v="ENSG00000055609"/>
    <e v="#N/A"/>
  </r>
  <r>
    <x v="173"/>
    <x v="1835"/>
    <x v="1151"/>
    <x v="1"/>
    <n v="538"/>
    <s v="protein_coding"/>
    <s v="KMT2C-017"/>
    <m/>
    <m/>
    <n v="538"/>
    <s v="N"/>
    <x v="1"/>
    <x v="1"/>
    <m/>
    <s v="ENSG00000055609"/>
    <e v="#N/A"/>
  </r>
  <r>
    <x v="173"/>
    <x v="1836"/>
    <x v="1152"/>
    <x v="1"/>
    <n v="479"/>
    <s v="protein_coding"/>
    <s v="KMT2C-013"/>
    <m/>
    <m/>
    <n v="466"/>
    <s v="N"/>
    <x v="1"/>
    <x v="1"/>
    <m/>
    <s v="ENSG00000055609"/>
    <e v="#N/A"/>
  </r>
  <r>
    <x v="173"/>
    <x v="1837"/>
    <x v="1153"/>
    <x v="1"/>
    <n v="4835"/>
    <s v="protein_coding"/>
    <s v="KMT2C-202"/>
    <m/>
    <m/>
    <n v="351"/>
    <s v="N"/>
    <x v="1"/>
    <x v="1"/>
    <m/>
    <s v="ENSG00000055609"/>
    <e v="#N/A"/>
  </r>
  <r>
    <x v="173"/>
    <x v="1838"/>
    <x v="2"/>
    <x v="1"/>
    <n v="479"/>
    <s v="processed_transcript"/>
    <s v="KMT2C-016"/>
    <m/>
    <s v=""/>
    <n v="0"/>
    <s v="N"/>
    <x v="1"/>
    <x v="1"/>
    <m/>
    <s v="ENSG00000055609"/>
    <e v="#N/A"/>
  </r>
  <r>
    <x v="173"/>
    <x v="1839"/>
    <x v="2"/>
    <x v="1"/>
    <n v="12854"/>
    <s v="retained_intron"/>
    <s v="KMT2C-002"/>
    <m/>
    <s v=""/>
    <n v="0"/>
    <s v="N"/>
    <x v="1"/>
    <x v="1"/>
    <m/>
    <s v="ENSG00000055609"/>
    <e v="#N/A"/>
  </r>
  <r>
    <x v="173"/>
    <x v="1840"/>
    <x v="2"/>
    <x v="1"/>
    <n v="761"/>
    <s v="retained_intron"/>
    <s v="KMT2C-014"/>
    <m/>
    <s v=""/>
    <n v="0"/>
    <s v="N"/>
    <x v="1"/>
    <x v="1"/>
    <m/>
    <s v="ENSG00000055609"/>
    <e v="#N/A"/>
  </r>
  <r>
    <x v="173"/>
    <x v="1841"/>
    <x v="2"/>
    <x v="1"/>
    <n v="641"/>
    <s v="retained_intron"/>
    <s v="KMT2C-003"/>
    <m/>
    <s v=""/>
    <n v="0"/>
    <s v="N"/>
    <x v="1"/>
    <x v="1"/>
    <m/>
    <s v="ENSG00000055609"/>
    <e v="#N/A"/>
  </r>
  <r>
    <x v="174"/>
    <x v="1842"/>
    <x v="1154"/>
    <x v="434"/>
    <n v="19419"/>
    <s v="protein_coding"/>
    <s v="KMT2D-001"/>
    <m/>
    <s v="CCDS44873"/>
    <n v="16614"/>
    <s v="Y"/>
    <x v="0"/>
    <x v="434"/>
    <m/>
    <s v="ENSG00000167548"/>
    <e v="#N/A"/>
  </r>
  <r>
    <x v="174"/>
    <x v="1843"/>
    <x v="1155"/>
    <x v="1"/>
    <n v="859"/>
    <s v="protein_coding"/>
    <s v="KMT2D-002"/>
    <m/>
    <m/>
    <n v="657"/>
    <s v="N"/>
    <x v="1"/>
    <x v="1"/>
    <m/>
    <s v="ENSG00000167548"/>
    <e v="#N/A"/>
  </r>
  <r>
    <x v="174"/>
    <x v="1844"/>
    <x v="1156"/>
    <x v="1"/>
    <n v="636"/>
    <s v="protein_coding"/>
    <s v="KMT2D-007"/>
    <m/>
    <m/>
    <n v="437"/>
    <s v="N"/>
    <x v="1"/>
    <x v="1"/>
    <m/>
    <s v="ENSG00000167548"/>
    <e v="#N/A"/>
  </r>
  <r>
    <x v="174"/>
    <x v="1845"/>
    <x v="2"/>
    <x v="1"/>
    <n v="615"/>
    <s v="processed_transcript"/>
    <s v="KMT2D-005"/>
    <m/>
    <m/>
    <n v="0"/>
    <s v="N"/>
    <x v="1"/>
    <x v="1"/>
    <m/>
    <s v="ENSG00000167548"/>
    <e v="#N/A"/>
  </r>
  <r>
    <x v="174"/>
    <x v="1846"/>
    <x v="2"/>
    <x v="1"/>
    <n v="530"/>
    <s v="processed_transcript"/>
    <s v="KMT2D-006"/>
    <m/>
    <m/>
    <n v="0"/>
    <s v="N"/>
    <x v="1"/>
    <x v="1"/>
    <m/>
    <s v="ENSG00000167548"/>
    <e v="#N/A"/>
  </r>
  <r>
    <x v="174"/>
    <x v="1847"/>
    <x v="2"/>
    <x v="1"/>
    <n v="860"/>
    <s v="retained_intron"/>
    <s v="KMT2D-004"/>
    <m/>
    <m/>
    <n v="0"/>
    <s v="N"/>
    <x v="1"/>
    <x v="1"/>
    <m/>
    <s v="ENSG00000167548"/>
    <e v="#N/A"/>
  </r>
  <r>
    <x v="174"/>
    <x v="1848"/>
    <x v="2"/>
    <x v="1"/>
    <n v="445"/>
    <s v="retained_intron"/>
    <s v="KMT2D-003"/>
    <m/>
    <m/>
    <n v="0"/>
    <s v="N"/>
    <x v="1"/>
    <x v="1"/>
    <m/>
    <s v="ENSG00000167548"/>
    <e v="#N/A"/>
  </r>
  <r>
    <x v="175"/>
    <x v="1849"/>
    <x v="1157"/>
    <x v="435"/>
    <n v="1119"/>
    <s v="protein_coding"/>
    <s v="KRAS-004"/>
    <m/>
    <s v="CCDS873"/>
    <n v="570"/>
    <s v="N"/>
    <x v="0"/>
    <x v="435"/>
    <s v="This variant (a) is composed of six exons, including exon 4a, which the shorter transcript variant (b) lacks. This rare variant (a) has a cds that terminates in exon 4a and encodes a unique C-terminus, compared to isoform a."/>
    <s v="ENSG00000133703"/>
    <e v="#N/A"/>
  </r>
  <r>
    <x v="175"/>
    <x v="1850"/>
    <x v="1158"/>
    <x v="436"/>
    <n v="5765"/>
    <s v="protein_coding"/>
    <s v="KRAS-001"/>
    <m/>
    <s v="CCDS872"/>
    <n v="567"/>
    <s v="Y"/>
    <x v="0"/>
    <x v="436"/>
    <s v="This variant (b) is composed of five exons and lacks exon 4a which the longer transcript variant (a) includes. This predominant variant (b) has a cds that terminates in exon 4b and encodes isoform b."/>
    <s v="ENSG00000133703"/>
    <e v="#N/A"/>
  </r>
  <r>
    <x v="175"/>
    <x v="1851"/>
    <x v="1159"/>
    <x v="1"/>
    <n v="1052"/>
    <s v="protein_coding"/>
    <s v="KRAS-003"/>
    <m/>
    <m/>
    <n v="228"/>
    <s v="N"/>
    <x v="1"/>
    <x v="1"/>
    <m/>
    <s v="ENSG00000133703"/>
    <e v="#N/A"/>
  </r>
  <r>
    <x v="175"/>
    <x v="1852"/>
    <x v="1160"/>
    <x v="1"/>
    <n v="1696"/>
    <s v="protein_coding"/>
    <s v="KRAS-002"/>
    <m/>
    <m/>
    <n v="132"/>
    <s v="N"/>
    <x v="1"/>
    <x v="1"/>
    <m/>
    <s v="ENSG00000133703"/>
    <e v="#N/A"/>
  </r>
  <r>
    <x v="176"/>
    <x v="1853"/>
    <x v="1161"/>
    <x v="437"/>
    <n v="16535"/>
    <s v="protein_coding"/>
    <s v="LRP1B-001"/>
    <m/>
    <s v="CCDS2182"/>
    <n v="13800"/>
    <s v="Y"/>
    <x v="0"/>
    <x v="437"/>
    <m/>
    <s v="ENSG00000168702"/>
    <e v="#N/A"/>
  </r>
  <r>
    <x v="176"/>
    <x v="1854"/>
    <x v="1162"/>
    <x v="1"/>
    <n v="3810"/>
    <s v="protein_coding"/>
    <s v="LRP1B-003"/>
    <m/>
    <m/>
    <n v="2396"/>
    <s v="N"/>
    <x v="1"/>
    <x v="1"/>
    <m/>
    <s v="ENSG00000168702"/>
    <e v="#N/A"/>
  </r>
  <r>
    <x v="176"/>
    <x v="1855"/>
    <x v="1163"/>
    <x v="1"/>
    <n v="2621"/>
    <s v="protein_coding"/>
    <s v="LRP1B-002"/>
    <m/>
    <m/>
    <n v="2345"/>
    <s v="N"/>
    <x v="1"/>
    <x v="1"/>
    <m/>
    <s v="ENSG00000168702"/>
    <e v="#N/A"/>
  </r>
  <r>
    <x v="176"/>
    <x v="1856"/>
    <x v="1164"/>
    <x v="1"/>
    <n v="839"/>
    <s v="protein_coding"/>
    <s v="LRP1B-005"/>
    <m/>
    <m/>
    <n v="839"/>
    <s v="N"/>
    <x v="1"/>
    <x v="1"/>
    <m/>
    <s v="ENSG00000168702"/>
    <e v="#N/A"/>
  </r>
  <r>
    <x v="176"/>
    <x v="1857"/>
    <x v="2"/>
    <x v="1"/>
    <n v="514"/>
    <s v="processed_transcript"/>
    <s v="LRP1B-004"/>
    <m/>
    <m/>
    <n v="0"/>
    <s v="N"/>
    <x v="1"/>
    <x v="1"/>
    <m/>
    <s v="ENSG00000168702"/>
    <e v="#N/A"/>
  </r>
  <r>
    <x v="177"/>
    <x v="1858"/>
    <x v="1165"/>
    <x v="438"/>
    <n v="3828"/>
    <s v="protein_coding"/>
    <s v="LRRC4-001"/>
    <m/>
    <s v="CCDS5799"/>
    <n v="1962"/>
    <s v="Y"/>
    <x v="0"/>
    <x v="438"/>
    <m/>
    <s v="ENSG00000128594"/>
    <e v="#N/A"/>
  </r>
  <r>
    <x v="177"/>
    <x v="1859"/>
    <x v="1166"/>
    <x v="1"/>
    <n v="561"/>
    <s v="protein_coding"/>
    <s v="LRRC4-002"/>
    <m/>
    <m/>
    <n v="284"/>
    <s v="N"/>
    <x v="1"/>
    <x v="1"/>
    <m/>
    <s v="ENSG00000128594"/>
    <e v="#N/A"/>
  </r>
  <r>
    <x v="177"/>
    <x v="1860"/>
    <x v="1167"/>
    <x v="1"/>
    <n v="557"/>
    <s v="protein_coding"/>
    <s v="LRRC4-004"/>
    <m/>
    <m/>
    <n v="236"/>
    <s v="N"/>
    <x v="1"/>
    <x v="1"/>
    <m/>
    <s v="ENSG00000128594"/>
    <e v="#N/A"/>
  </r>
  <r>
    <x v="177"/>
    <x v="1861"/>
    <x v="1168"/>
    <x v="1"/>
    <n v="451"/>
    <s v="protein_coding"/>
    <s v="LRRC4-003"/>
    <m/>
    <m/>
    <n v="152"/>
    <s v="N"/>
    <x v="1"/>
    <x v="1"/>
    <m/>
    <s v="ENSG00000128594"/>
    <e v="#N/A"/>
  </r>
  <r>
    <x v="178"/>
    <x v="1862"/>
    <x v="1169"/>
    <x v="1"/>
    <n v="1661"/>
    <s v="protein_coding"/>
    <s v="LUC7L2-001"/>
    <m/>
    <s v="CCDS5984"/>
    <n v="1377"/>
    <s v="N"/>
    <x v="1"/>
    <x v="1"/>
    <m/>
    <s v="ENSG00000269955"/>
    <e v="#N/A"/>
  </r>
  <r>
    <x v="178"/>
    <x v="1863"/>
    <x v="1170"/>
    <x v="439"/>
    <m/>
    <s v="protein_coding"/>
    <m/>
    <m/>
    <s v="CCDS59085"/>
    <m/>
    <s v="N"/>
    <x v="0"/>
    <x v="439"/>
    <m/>
    <m/>
    <e v="#N/A"/>
  </r>
  <r>
    <x v="178"/>
    <x v="1864"/>
    <x v="1171"/>
    <x v="440"/>
    <m/>
    <s v="protein_coding"/>
    <m/>
    <m/>
    <s v="CCDS59510"/>
    <m/>
    <s v="N"/>
    <x v="0"/>
    <x v="440"/>
    <m/>
    <m/>
    <e v="#N/A"/>
  </r>
  <r>
    <x v="178"/>
    <x v="1865"/>
    <x v="1172"/>
    <x v="441"/>
    <m/>
    <s v="protein_coding"/>
    <m/>
    <m/>
    <s v="CCDS43656"/>
    <m/>
    <s v="Y"/>
    <x v="0"/>
    <x v="441"/>
    <m/>
    <m/>
    <e v="#N/A"/>
  </r>
  <r>
    <x v="179"/>
    <x v="1866"/>
    <x v="1173"/>
    <x v="442"/>
    <n v="3410"/>
    <s v="protein_coding"/>
    <s v="MAP2K1-001"/>
    <m/>
    <s v="CCDS1216"/>
    <n v="1182"/>
    <s v="Y"/>
    <x v="0"/>
    <x v="442"/>
    <m/>
    <s v="ENSG00000169032"/>
    <e v="#N/A"/>
  </r>
  <r>
    <x v="179"/>
    <x v="1867"/>
    <x v="1174"/>
    <x v="1"/>
    <n v="1432"/>
    <s v="protein_coding"/>
    <s v="MAP2K1-003"/>
    <m/>
    <m/>
    <n v="654"/>
    <s v="N"/>
    <x v="1"/>
    <x v="1"/>
    <m/>
    <s v="ENSG00000169032"/>
    <e v="#N/A"/>
  </r>
  <r>
    <x v="179"/>
    <x v="1868"/>
    <x v="2"/>
    <x v="1"/>
    <n v="1338"/>
    <s v="retained_intron"/>
    <s v="MAP2K1-002"/>
    <m/>
    <s v=""/>
    <n v="0"/>
    <s v="N"/>
    <x v="1"/>
    <x v="1"/>
    <m/>
    <s v="ENSG00000169032"/>
    <e v="#N/A"/>
  </r>
  <r>
    <x v="180"/>
    <x v="1869"/>
    <x v="1175"/>
    <x v="443"/>
    <n v="1734"/>
    <s v="protein_coding"/>
    <s v="MAP2K2-001"/>
    <m/>
    <s v="CCDS12120"/>
    <n v="1203"/>
    <s v="Y"/>
    <x v="0"/>
    <x v="443"/>
    <m/>
    <s v="ENSG00000126934"/>
    <e v="#N/A"/>
  </r>
  <r>
    <x v="180"/>
    <x v="1870"/>
    <x v="1176"/>
    <x v="1"/>
    <n v="1471"/>
    <s v="protein_coding"/>
    <s v="MAP2K2-201"/>
    <m/>
    <m/>
    <n v="912"/>
    <s v="N"/>
    <x v="1"/>
    <x v="1"/>
    <m/>
    <s v="ENSG00000126934"/>
    <e v="#N/A"/>
  </r>
  <r>
    <x v="180"/>
    <x v="1871"/>
    <x v="1177"/>
    <x v="1"/>
    <n v="314"/>
    <s v="protein_coding"/>
    <s v="MAP2K2-010"/>
    <m/>
    <m/>
    <n v="313"/>
    <s v="N"/>
    <x v="1"/>
    <x v="1"/>
    <m/>
    <s v="ENSG00000126934"/>
    <e v="#N/A"/>
  </r>
  <r>
    <x v="180"/>
    <x v="1872"/>
    <x v="2"/>
    <x v="1"/>
    <n v="923"/>
    <s v="processed_transcript"/>
    <s v="MAP2K2-009"/>
    <m/>
    <m/>
    <n v="0"/>
    <s v="N"/>
    <x v="1"/>
    <x v="1"/>
    <m/>
    <s v="ENSG00000126934"/>
    <e v="#N/A"/>
  </r>
  <r>
    <x v="180"/>
    <x v="1873"/>
    <x v="2"/>
    <x v="1"/>
    <n v="872"/>
    <s v="processed_transcript"/>
    <s v="MAP2K2-005"/>
    <m/>
    <m/>
    <n v="0"/>
    <s v="N"/>
    <x v="1"/>
    <x v="1"/>
    <m/>
    <s v="ENSG00000126934"/>
    <e v="#N/A"/>
  </r>
  <r>
    <x v="180"/>
    <x v="1874"/>
    <x v="2"/>
    <x v="1"/>
    <n v="861"/>
    <s v="processed_transcript"/>
    <s v="MAP2K2-006"/>
    <m/>
    <m/>
    <n v="0"/>
    <s v="N"/>
    <x v="1"/>
    <x v="1"/>
    <m/>
    <s v="ENSG00000126934"/>
    <e v="#N/A"/>
  </r>
  <r>
    <x v="180"/>
    <x v="1875"/>
    <x v="2"/>
    <x v="1"/>
    <n v="552"/>
    <s v="processed_transcript"/>
    <s v="MAP2K2-011"/>
    <m/>
    <m/>
    <n v="0"/>
    <s v="N"/>
    <x v="1"/>
    <x v="1"/>
    <m/>
    <s v="ENSG00000126934"/>
    <e v="#N/A"/>
  </r>
  <r>
    <x v="180"/>
    <x v="1876"/>
    <x v="2"/>
    <x v="1"/>
    <n v="431"/>
    <s v="processed_transcript"/>
    <s v="MAP2K2-008"/>
    <m/>
    <m/>
    <n v="0"/>
    <s v="N"/>
    <x v="1"/>
    <x v="1"/>
    <m/>
    <s v="ENSG00000126934"/>
    <e v="#N/A"/>
  </r>
  <r>
    <x v="180"/>
    <x v="1877"/>
    <x v="2"/>
    <x v="1"/>
    <n v="2926"/>
    <s v="retained_intron"/>
    <s v="MAP2K2-004"/>
    <m/>
    <m/>
    <n v="0"/>
    <s v="N"/>
    <x v="1"/>
    <x v="1"/>
    <m/>
    <s v="ENSG00000126934"/>
    <e v="#N/A"/>
  </r>
  <r>
    <x v="180"/>
    <x v="1878"/>
    <x v="2"/>
    <x v="1"/>
    <n v="1778"/>
    <s v="retained_intron"/>
    <s v="MAP2K2-003"/>
    <m/>
    <m/>
    <n v="0"/>
    <s v="N"/>
    <x v="1"/>
    <x v="1"/>
    <m/>
    <s v="ENSG00000126934"/>
    <e v="#N/A"/>
  </r>
  <r>
    <x v="180"/>
    <x v="1879"/>
    <x v="2"/>
    <x v="1"/>
    <n v="866"/>
    <s v="retained_intron"/>
    <s v="MAP2K2-007"/>
    <m/>
    <m/>
    <n v="0"/>
    <s v="N"/>
    <x v="1"/>
    <x v="1"/>
    <m/>
    <s v="ENSG00000126934"/>
    <e v="#N/A"/>
  </r>
  <r>
    <x v="181"/>
    <x v="1880"/>
    <x v="1178"/>
    <x v="444"/>
    <n v="3856"/>
    <s v="protein_coding"/>
    <s v="MAP2K4-002"/>
    <m/>
    <s v="CCDS62095"/>
    <n v="1233"/>
    <s v="Y"/>
    <x v="0"/>
    <x v="444"/>
    <m/>
    <s v="ENSG00000065559"/>
    <e v="#N/A"/>
  </r>
  <r>
    <x v="181"/>
    <x v="1881"/>
    <x v="1179"/>
    <x v="445"/>
    <n v="3826"/>
    <s v="protein_coding"/>
    <s v="MAP2K4-001"/>
    <m/>
    <s v="CCDS11162"/>
    <n v="1200"/>
    <s v="N"/>
    <x v="0"/>
    <x v="445"/>
    <m/>
    <s v="ENSG00000065559"/>
    <e v="#N/A"/>
  </r>
  <r>
    <x v="181"/>
    <x v="1882"/>
    <x v="1180"/>
    <x v="1"/>
    <n v="1064"/>
    <s v="nonsense_mediated_decay"/>
    <s v="MAP2K4-012"/>
    <m/>
    <m/>
    <n v="279"/>
    <s v="N"/>
    <x v="1"/>
    <x v="1"/>
    <m/>
    <s v="ENSG00000065559"/>
    <e v="#N/A"/>
  </r>
  <r>
    <x v="181"/>
    <x v="1883"/>
    <x v="1181"/>
    <x v="1"/>
    <n v="961"/>
    <s v="nonsense_mediated_decay"/>
    <s v="MAP2K4-013"/>
    <m/>
    <m/>
    <n v="138"/>
    <s v="N"/>
    <x v="1"/>
    <x v="1"/>
    <m/>
    <s v="ENSG00000065559"/>
    <e v="#N/A"/>
  </r>
  <r>
    <x v="181"/>
    <x v="1884"/>
    <x v="1182"/>
    <x v="1"/>
    <n v="551"/>
    <s v="nonsense_mediated_decay"/>
    <s v="MAP2K4-010"/>
    <m/>
    <m/>
    <n v="138"/>
    <s v="N"/>
    <x v="1"/>
    <x v="1"/>
    <m/>
    <s v="ENSG00000065559"/>
    <e v="#N/A"/>
  </r>
  <r>
    <x v="181"/>
    <x v="1885"/>
    <x v="1183"/>
    <x v="1"/>
    <n v="1136"/>
    <s v="nonsense_mediated_decay"/>
    <s v="MAP2K4-011"/>
    <m/>
    <m/>
    <n v="126"/>
    <s v="N"/>
    <x v="1"/>
    <x v="1"/>
    <m/>
    <s v="ENSG00000065559"/>
    <e v="#N/A"/>
  </r>
  <r>
    <x v="181"/>
    <x v="1886"/>
    <x v="1184"/>
    <x v="1"/>
    <n v="977"/>
    <s v="nonsense_mediated_decay"/>
    <s v="MAP2K4-014"/>
    <m/>
    <m/>
    <n v="126"/>
    <s v="N"/>
    <x v="1"/>
    <x v="1"/>
    <m/>
    <s v="ENSG00000065559"/>
    <e v="#N/A"/>
  </r>
  <r>
    <x v="181"/>
    <x v="1887"/>
    <x v="1185"/>
    <x v="1"/>
    <n v="948"/>
    <s v="nonsense_mediated_decay"/>
    <s v="MAP2K4-015"/>
    <m/>
    <m/>
    <n v="126"/>
    <s v="N"/>
    <x v="1"/>
    <x v="1"/>
    <m/>
    <s v="ENSG00000065559"/>
    <e v="#N/A"/>
  </r>
  <r>
    <x v="181"/>
    <x v="1888"/>
    <x v="1186"/>
    <x v="1"/>
    <n v="925"/>
    <s v="nonsense_mediated_decay"/>
    <s v="MAP2K4-008"/>
    <m/>
    <m/>
    <n v="49"/>
    <s v="N"/>
    <x v="1"/>
    <x v="1"/>
    <m/>
    <s v="ENSG00000065559"/>
    <e v="#N/A"/>
  </r>
  <r>
    <x v="181"/>
    <x v="1889"/>
    <x v="2"/>
    <x v="1"/>
    <n v="813"/>
    <s v="processed_transcript"/>
    <s v="MAP2K4-003"/>
    <m/>
    <m/>
    <n v="0"/>
    <s v="N"/>
    <x v="1"/>
    <x v="1"/>
    <m/>
    <s v="ENSG00000065559"/>
    <e v="#N/A"/>
  </r>
  <r>
    <x v="181"/>
    <x v="1890"/>
    <x v="2"/>
    <x v="1"/>
    <n v="571"/>
    <s v="processed_transcript"/>
    <s v="MAP2K4-009"/>
    <m/>
    <m/>
    <n v="0"/>
    <s v="N"/>
    <x v="1"/>
    <x v="1"/>
    <m/>
    <s v="ENSG00000065559"/>
    <e v="#N/A"/>
  </r>
  <r>
    <x v="181"/>
    <x v="1891"/>
    <x v="2"/>
    <x v="1"/>
    <n v="482"/>
    <s v="processed_transcript"/>
    <s v="MAP2K4-006"/>
    <m/>
    <m/>
    <n v="0"/>
    <s v="N"/>
    <x v="1"/>
    <x v="1"/>
    <m/>
    <s v="ENSG00000065559"/>
    <e v="#N/A"/>
  </r>
  <r>
    <x v="181"/>
    <x v="1892"/>
    <x v="2"/>
    <x v="1"/>
    <n v="3852"/>
    <s v="retained_intron"/>
    <s v="MAP2K4-005"/>
    <m/>
    <m/>
    <n v="0"/>
    <s v="N"/>
    <x v="1"/>
    <x v="1"/>
    <m/>
    <s v="ENSG00000065559"/>
    <e v="#N/A"/>
  </r>
  <r>
    <x v="181"/>
    <x v="1893"/>
    <x v="2"/>
    <x v="1"/>
    <n v="648"/>
    <s v="retained_intron"/>
    <s v="MAP2K4-004"/>
    <m/>
    <m/>
    <n v="0"/>
    <s v="N"/>
    <x v="1"/>
    <x v="1"/>
    <m/>
    <s v="ENSG00000065559"/>
    <e v="#N/A"/>
  </r>
  <r>
    <x v="181"/>
    <x v="1894"/>
    <x v="2"/>
    <x v="1"/>
    <n v="543"/>
    <s v="retained_intron"/>
    <s v="MAP2K4-007"/>
    <m/>
    <m/>
    <n v="0"/>
    <s v="N"/>
    <x v="1"/>
    <x v="1"/>
    <m/>
    <s v="ENSG00000065559"/>
    <e v="#N/A"/>
  </r>
  <r>
    <x v="182"/>
    <x v="1895"/>
    <x v="1187"/>
    <x v="446"/>
    <n v="7011"/>
    <s v="protein_coding"/>
    <s v="MAP3K1-001"/>
    <m/>
    <s v="CCDS43318"/>
    <n v="4539"/>
    <s v="Y"/>
    <x v="0"/>
    <x v="446"/>
    <m/>
    <s v="ENSG00000095015"/>
    <e v="#N/A"/>
  </r>
  <r>
    <x v="182"/>
    <x v="1896"/>
    <x v="2"/>
    <x v="1"/>
    <n v="3713"/>
    <s v="retained_intron"/>
    <s v="MAP3K1-002"/>
    <m/>
    <m/>
    <n v="0"/>
    <s v="N"/>
    <x v="1"/>
    <x v="1"/>
    <m/>
    <s v="ENSG00000095015"/>
    <e v="#N/A"/>
  </r>
  <r>
    <x v="183"/>
    <x v="1897"/>
    <x v="1188"/>
    <x v="1"/>
    <n v="1049"/>
    <s v="protein_coding"/>
    <s v="MAP3K14-205"/>
    <m/>
    <m/>
    <n v="1049"/>
    <s v="N"/>
    <x v="1"/>
    <x v="1"/>
    <m/>
    <s v="ENSG00000006062"/>
    <e v="#N/A"/>
  </r>
  <r>
    <x v="183"/>
    <x v="1898"/>
    <x v="1189"/>
    <x v="447"/>
    <n v="4460"/>
    <s v="protein_coding"/>
    <s v="MAP3K14-201"/>
    <m/>
    <s v="CCDS74079"/>
    <n v="4460"/>
    <s v="Y"/>
    <x v="0"/>
    <x v="447"/>
    <m/>
    <s v="ENSG00000006062"/>
    <e v="#N/A"/>
  </r>
  <r>
    <x v="183"/>
    <x v="1899"/>
    <x v="1190"/>
    <x v="1"/>
    <n v="4583"/>
    <s v="protein_coding"/>
    <s v="MAP3K14-202"/>
    <m/>
    <s v="CCDS74079"/>
    <n v="4583"/>
    <s v="N"/>
    <x v="1"/>
    <x v="1"/>
    <m/>
    <s v="ENSG00000006062"/>
    <e v="#N/A"/>
  </r>
  <r>
    <x v="183"/>
    <x v="1900"/>
    <x v="2"/>
    <x v="1"/>
    <n v="4583"/>
    <s v="retained_intron"/>
    <s v="MAP3K14-206"/>
    <m/>
    <m/>
    <n v="0"/>
    <s v="N"/>
    <x v="1"/>
    <x v="1"/>
    <m/>
    <s v="ENSG00000006062"/>
    <e v="#N/A"/>
  </r>
  <r>
    <x v="183"/>
    <x v="1901"/>
    <x v="2"/>
    <x v="1"/>
    <n v="4452"/>
    <s v="processed_transcript"/>
    <s v="MAP3K14-001"/>
    <m/>
    <m/>
    <n v="0"/>
    <s v="N"/>
    <x v="1"/>
    <x v="1"/>
    <m/>
    <s v="ENSG00000006062"/>
    <e v="#N/A"/>
  </r>
  <r>
    <x v="183"/>
    <x v="1902"/>
    <x v="2"/>
    <x v="1"/>
    <n v="3152"/>
    <s v="retained_intron"/>
    <s v="MAP3K14-204"/>
    <m/>
    <m/>
    <n v="0"/>
    <s v="N"/>
    <x v="1"/>
    <x v="1"/>
    <m/>
    <s v="ENSG00000006062"/>
    <e v="#N/A"/>
  </r>
  <r>
    <x v="183"/>
    <x v="1903"/>
    <x v="2"/>
    <x v="1"/>
    <n v="570"/>
    <s v="retained_intron"/>
    <s v="MAP3K14-203"/>
    <m/>
    <m/>
    <n v="0"/>
    <s v="N"/>
    <x v="1"/>
    <x v="1"/>
    <m/>
    <s v="ENSG00000006062"/>
    <e v="#N/A"/>
  </r>
  <r>
    <x v="184"/>
    <x v="1904"/>
    <x v="1191"/>
    <x v="448"/>
    <n v="11022"/>
    <s v="protein_coding"/>
    <s v="MAPK1-001"/>
    <m/>
    <s v="CCDS13795"/>
    <n v="1083"/>
    <s v="Y"/>
    <x v="0"/>
    <x v="448"/>
    <m/>
    <s v="ENSG00000100030"/>
    <e v="#N/A"/>
  </r>
  <r>
    <x v="184"/>
    <x v="1905"/>
    <x v="1192"/>
    <x v="449"/>
    <n v="1487"/>
    <s v="protein_coding"/>
    <s v="MAPK1-002"/>
    <m/>
    <s v="CCDS13795"/>
    <n v="1083"/>
    <s v="N"/>
    <x v="0"/>
    <x v="449"/>
    <m/>
    <s v="ENSG00000100030"/>
    <e v="#N/A"/>
  </r>
  <r>
    <x v="184"/>
    <x v="1906"/>
    <x v="1193"/>
    <x v="1"/>
    <n v="951"/>
    <s v="protein_coding"/>
    <s v="MAPK1-201"/>
    <m/>
    <m/>
    <n v="951"/>
    <s v="N"/>
    <x v="1"/>
    <x v="1"/>
    <m/>
    <s v="ENSG00000100030"/>
    <e v="#N/A"/>
  </r>
  <r>
    <x v="184"/>
    <x v="1907"/>
    <x v="2"/>
    <x v="1"/>
    <n v="491"/>
    <s v="processed_transcript"/>
    <s v="MAPK1-003"/>
    <m/>
    <m/>
    <n v="0"/>
    <s v="N"/>
    <x v="1"/>
    <x v="1"/>
    <m/>
    <s v="ENSG00000100030"/>
    <e v="#N/A"/>
  </r>
  <r>
    <x v="185"/>
    <x v="1908"/>
    <x v="1194"/>
    <x v="450"/>
    <n v="3932"/>
    <s v="protein_coding"/>
    <s v="MCL1-001"/>
    <m/>
    <s v="CCDS957"/>
    <n v="1053"/>
    <s v="Y"/>
    <x v="0"/>
    <x v="450"/>
    <m/>
    <s v="ENSG00000143384"/>
    <e v="#N/A"/>
  </r>
  <r>
    <x v="185"/>
    <x v="1909"/>
    <x v="1195"/>
    <x v="451"/>
    <n v="3932"/>
    <s v="protein_coding"/>
    <s v="MCL1-001"/>
    <m/>
    <s v="CCDS957"/>
    <n v="1053"/>
    <s v="N"/>
    <x v="0"/>
    <x v="451"/>
    <m/>
    <s v="ENSG00000143384"/>
    <e v="#N/A"/>
  </r>
  <r>
    <x v="185"/>
    <x v="1910"/>
    <x v="1196"/>
    <x v="452"/>
    <n v="1110"/>
    <s v="protein_coding"/>
    <s v="MCL1-002"/>
    <m/>
    <s v="CCDS956"/>
    <n v="816"/>
    <s v="N"/>
    <x v="0"/>
    <x v="452"/>
    <m/>
    <s v="ENSG00000143384"/>
    <e v="#N/A"/>
  </r>
  <r>
    <x v="185"/>
    <x v="1911"/>
    <x v="2"/>
    <x v="1"/>
    <n v="1099"/>
    <s v="processed_transcript"/>
    <s v="MCL1-003"/>
    <m/>
    <m/>
    <n v="0"/>
    <s v="N"/>
    <x v="1"/>
    <x v="1"/>
    <m/>
    <s v="ENSG00000143384"/>
    <e v="#N/A"/>
  </r>
  <r>
    <x v="186"/>
    <x v="1912"/>
    <x v="1197"/>
    <x v="1"/>
    <n v="7381"/>
    <s v="protein_coding"/>
    <s v="MDM2-001"/>
    <m/>
    <s v="CCDS8986"/>
    <n v="1494"/>
    <s v="N"/>
    <x v="1"/>
    <x v="1"/>
    <m/>
    <s v="ENSG00000135679"/>
    <e v="#N/A"/>
  </r>
  <r>
    <x v="186"/>
    <x v="1913"/>
    <x v="1198"/>
    <x v="1"/>
    <n v="1401"/>
    <s v="protein_coding"/>
    <s v="MDM2-033"/>
    <m/>
    <m/>
    <n v="1401"/>
    <s v="N"/>
    <x v="1"/>
    <x v="1"/>
    <m/>
    <s v="ENSG00000135679"/>
    <e v="#N/A"/>
  </r>
  <r>
    <x v="186"/>
    <x v="1914"/>
    <x v="1199"/>
    <x v="453"/>
    <n v="1361"/>
    <s v="protein_coding"/>
    <s v="MDM2-003"/>
    <m/>
    <m/>
    <n v="1329"/>
    <s v="N"/>
    <x v="0"/>
    <x v="453"/>
    <m/>
    <s v="ENSG00000135679"/>
    <e v="#N/A"/>
  </r>
  <r>
    <x v="186"/>
    <x v="1915"/>
    <x v="1200"/>
    <x v="454"/>
    <n v="7198"/>
    <s v="protein_coding"/>
    <s v="MDM2-201"/>
    <m/>
    <m/>
    <n v="1311"/>
    <s v="Y"/>
    <x v="0"/>
    <x v="454"/>
    <m/>
    <s v="ENSG00000135679"/>
    <e v="#N/A"/>
  </r>
  <r>
    <x v="186"/>
    <x v="1916"/>
    <x v="1201"/>
    <x v="1"/>
    <n v="6853"/>
    <s v="protein_coding"/>
    <s v="MDM2-202"/>
    <m/>
    <s v="CCDS61189"/>
    <n v="966"/>
    <s v="N"/>
    <x v="1"/>
    <x v="1"/>
    <m/>
    <s v="ENSG00000135679"/>
    <e v="#N/A"/>
  </r>
  <r>
    <x v="186"/>
    <x v="1917"/>
    <x v="1202"/>
    <x v="455"/>
    <n v="966"/>
    <s v="protein_coding"/>
    <s v="MDM2-006"/>
    <m/>
    <s v="CCDS61189"/>
    <n v="966"/>
    <s v="N"/>
    <x v="0"/>
    <x v="455"/>
    <m/>
    <s v="ENSG00000135679"/>
    <e v="#N/A"/>
  </r>
  <r>
    <x v="186"/>
    <x v="1918"/>
    <x v="1203"/>
    <x v="1"/>
    <n v="6778"/>
    <s v="protein_coding"/>
    <s v="MDM2-205"/>
    <m/>
    <m/>
    <n v="891"/>
    <s v="N"/>
    <x v="1"/>
    <x v="1"/>
    <m/>
    <s v="ENSG00000135679"/>
    <e v="#N/A"/>
  </r>
  <r>
    <x v="186"/>
    <x v="1919"/>
    <x v="1204"/>
    <x v="1"/>
    <n v="891"/>
    <s v="protein_coding"/>
    <s v="MDM2-008"/>
    <m/>
    <m/>
    <n v="891"/>
    <s v="N"/>
    <x v="1"/>
    <x v="1"/>
    <m/>
    <s v="ENSG00000135679"/>
    <e v="#N/A"/>
  </r>
  <r>
    <x v="186"/>
    <x v="1920"/>
    <x v="1205"/>
    <x v="1"/>
    <n v="6700"/>
    <s v="protein_coding"/>
    <s v="MDM2-204"/>
    <m/>
    <m/>
    <n v="813"/>
    <s v="N"/>
    <x v="1"/>
    <x v="1"/>
    <m/>
    <s v="ENSG00000135679"/>
    <e v="#N/A"/>
  </r>
  <r>
    <x v="186"/>
    <x v="1921"/>
    <x v="1206"/>
    <x v="456"/>
    <n v="798"/>
    <s v="protein_coding"/>
    <s v="MDM2-009"/>
    <m/>
    <m/>
    <n v="798"/>
    <s v="N"/>
    <x v="0"/>
    <x v="456"/>
    <m/>
    <s v="ENSG00000135679"/>
    <e v="#N/A"/>
  </r>
  <r>
    <x v="186"/>
    <x v="1922"/>
    <x v="1207"/>
    <x v="1"/>
    <n v="845"/>
    <s v="protein_coding"/>
    <s v="MDM2-012"/>
    <m/>
    <m/>
    <n v="771"/>
    <s v="N"/>
    <x v="1"/>
    <x v="1"/>
    <m/>
    <s v="ENSG00000135679"/>
    <e v="#N/A"/>
  </r>
  <r>
    <x v="186"/>
    <x v="1923"/>
    <x v="1208"/>
    <x v="457"/>
    <n v="842"/>
    <s v="protein_coding"/>
    <s v="MDM2-022"/>
    <m/>
    <m/>
    <n v="768"/>
    <s v="N"/>
    <x v="0"/>
    <x v="457"/>
    <m/>
    <s v="ENSG00000135679"/>
    <e v="#N/A"/>
  </r>
  <r>
    <x v="186"/>
    <x v="1924"/>
    <x v="1209"/>
    <x v="1"/>
    <n v="732"/>
    <s v="protein_coding"/>
    <s v="MDM2-004"/>
    <m/>
    <m/>
    <n v="732"/>
    <s v="N"/>
    <x v="1"/>
    <x v="1"/>
    <m/>
    <s v="ENSG00000135679"/>
    <e v="#N/A"/>
  </r>
  <r>
    <x v="186"/>
    <x v="1925"/>
    <x v="1210"/>
    <x v="1"/>
    <n v="754"/>
    <s v="protein_coding"/>
    <s v="MDM2-013"/>
    <m/>
    <m/>
    <n v="687"/>
    <s v="N"/>
    <x v="1"/>
    <x v="1"/>
    <m/>
    <s v="ENSG00000135679"/>
    <e v="#N/A"/>
  </r>
  <r>
    <x v="186"/>
    <x v="1926"/>
    <x v="1211"/>
    <x v="1"/>
    <n v="1171"/>
    <s v="protein_coding"/>
    <s v="MDM2-203"/>
    <m/>
    <m/>
    <n v="657"/>
    <s v="N"/>
    <x v="1"/>
    <x v="1"/>
    <m/>
    <s v="ENSG00000135679"/>
    <e v="#N/A"/>
  </r>
  <r>
    <x v="186"/>
    <x v="1927"/>
    <x v="1212"/>
    <x v="1"/>
    <n v="657"/>
    <s v="protein_coding"/>
    <s v="MDM2-032"/>
    <m/>
    <m/>
    <n v="657"/>
    <s v="N"/>
    <x v="1"/>
    <x v="1"/>
    <m/>
    <s v="ENSG00000135679"/>
    <e v="#N/A"/>
  </r>
  <r>
    <x v="186"/>
    <x v="1928"/>
    <x v="1213"/>
    <x v="1"/>
    <n v="1315"/>
    <s v="nonsense_mediated_decay"/>
    <s v="MDM2-028"/>
    <m/>
    <m/>
    <n v="513"/>
    <s v="N"/>
    <x v="1"/>
    <x v="1"/>
    <m/>
    <s v="ENSG00000135679"/>
    <e v="#N/A"/>
  </r>
  <r>
    <x v="186"/>
    <x v="1929"/>
    <x v="1214"/>
    <x v="1"/>
    <n v="505"/>
    <s v="protein_coding"/>
    <s v="MDM2-016"/>
    <m/>
    <m/>
    <n v="431"/>
    <s v="N"/>
    <x v="1"/>
    <x v="1"/>
    <m/>
    <s v="ENSG00000135679"/>
    <e v="#N/A"/>
  </r>
  <r>
    <x v="186"/>
    <x v="1930"/>
    <x v="1215"/>
    <x v="1"/>
    <n v="393"/>
    <s v="protein_coding"/>
    <s v="MDM2-019"/>
    <m/>
    <m/>
    <n v="393"/>
    <s v="N"/>
    <x v="1"/>
    <x v="1"/>
    <m/>
    <s v="ENSG00000135679"/>
    <e v="#N/A"/>
  </r>
  <r>
    <x v="186"/>
    <x v="1931"/>
    <x v="1216"/>
    <x v="1"/>
    <n v="427"/>
    <s v="protein_coding"/>
    <s v="MDM2-023"/>
    <m/>
    <m/>
    <n v="353"/>
    <s v="N"/>
    <x v="1"/>
    <x v="1"/>
    <m/>
    <s v="ENSG00000135679"/>
    <e v="#N/A"/>
  </r>
  <r>
    <x v="186"/>
    <x v="1932"/>
    <x v="1217"/>
    <x v="1"/>
    <n v="1583"/>
    <s v="nonsense_mediated_decay"/>
    <s v="MDM2-010"/>
    <m/>
    <m/>
    <n v="255"/>
    <s v="N"/>
    <x v="1"/>
    <x v="1"/>
    <m/>
    <s v="ENSG00000135679"/>
    <e v="#N/A"/>
  </r>
  <r>
    <x v="186"/>
    <x v="1933"/>
    <x v="1218"/>
    <x v="1"/>
    <n v="1127"/>
    <s v="nonsense_mediated_decay"/>
    <s v="MDM2-029"/>
    <m/>
    <m/>
    <n v="255"/>
    <s v="N"/>
    <x v="1"/>
    <x v="1"/>
    <m/>
    <s v="ENSG00000135679"/>
    <e v="#N/A"/>
  </r>
  <r>
    <x v="186"/>
    <x v="1934"/>
    <x v="1219"/>
    <x v="1"/>
    <n v="1181"/>
    <s v="nonsense_mediated_decay"/>
    <s v="MDM2-031"/>
    <m/>
    <m/>
    <n v="237"/>
    <s v="N"/>
    <x v="1"/>
    <x v="1"/>
    <m/>
    <s v="ENSG00000135679"/>
    <e v="#N/A"/>
  </r>
  <r>
    <x v="186"/>
    <x v="1935"/>
    <x v="1220"/>
    <x v="1"/>
    <n v="1011"/>
    <s v="nonsense_mediated_decay"/>
    <s v="MDM2-030"/>
    <m/>
    <m/>
    <n v="237"/>
    <s v="N"/>
    <x v="1"/>
    <x v="1"/>
    <m/>
    <s v="ENSG00000135679"/>
    <e v="#N/A"/>
  </r>
  <r>
    <x v="186"/>
    <x v="1936"/>
    <x v="1221"/>
    <x v="1"/>
    <n v="363"/>
    <s v="nonsense_mediated_decay"/>
    <s v="MDM2-027"/>
    <m/>
    <m/>
    <n v="237"/>
    <s v="N"/>
    <x v="1"/>
    <x v="1"/>
    <m/>
    <s v="ENSG00000135679"/>
    <e v="#N/A"/>
  </r>
  <r>
    <x v="186"/>
    <x v="1937"/>
    <x v="1222"/>
    <x v="1"/>
    <n v="1683"/>
    <s v="nonsense_mediated_decay"/>
    <s v="MDM2-002"/>
    <m/>
    <m/>
    <n v="213"/>
    <s v="N"/>
    <x v="1"/>
    <x v="1"/>
    <m/>
    <s v="ENSG00000135679"/>
    <e v="#N/A"/>
  </r>
  <r>
    <x v="186"/>
    <x v="1938"/>
    <x v="1223"/>
    <x v="1"/>
    <n v="213"/>
    <s v="protein_coding"/>
    <s v="MDM2-026"/>
    <m/>
    <m/>
    <n v="213"/>
    <s v="N"/>
    <x v="1"/>
    <x v="1"/>
    <m/>
    <s v="ENSG00000135679"/>
    <e v="#N/A"/>
  </r>
  <r>
    <x v="186"/>
    <x v="1939"/>
    <x v="1224"/>
    <x v="1"/>
    <n v="897"/>
    <s v="nonsense_mediated_decay"/>
    <s v="MDM2-005"/>
    <m/>
    <m/>
    <n v="183"/>
    <s v="N"/>
    <x v="1"/>
    <x v="1"/>
    <m/>
    <s v="ENSG00000135679"/>
    <e v="#N/A"/>
  </r>
  <r>
    <x v="186"/>
    <x v="1940"/>
    <x v="1225"/>
    <x v="1"/>
    <n v="398"/>
    <s v="protein_coding"/>
    <s v="MDM2-024"/>
    <m/>
    <m/>
    <n v="156"/>
    <s v="N"/>
    <x v="1"/>
    <x v="1"/>
    <m/>
    <s v="ENSG00000135679"/>
    <e v="#N/A"/>
  </r>
  <r>
    <x v="186"/>
    <x v="1941"/>
    <x v="1226"/>
    <x v="1"/>
    <n v="692"/>
    <s v="protein_coding"/>
    <s v="MDM2-011"/>
    <m/>
    <m/>
    <n v="150"/>
    <s v="N"/>
    <x v="1"/>
    <x v="1"/>
    <m/>
    <s v="ENSG00000135679"/>
    <e v="#N/A"/>
  </r>
  <r>
    <x v="186"/>
    <x v="1942"/>
    <x v="1227"/>
    <x v="1"/>
    <n v="1056"/>
    <s v="nonsense_mediated_decay"/>
    <s v="MDM2-007"/>
    <m/>
    <m/>
    <n v="108"/>
    <s v="N"/>
    <x v="1"/>
    <x v="1"/>
    <m/>
    <s v="ENSG00000135679"/>
    <e v="#N/A"/>
  </r>
  <r>
    <x v="186"/>
    <x v="1943"/>
    <x v="2"/>
    <x v="1"/>
    <n v="649"/>
    <s v="processed_transcript"/>
    <s v="MDM2-043"/>
    <m/>
    <m/>
    <n v="0"/>
    <s v="N"/>
    <x v="1"/>
    <x v="1"/>
    <m/>
    <s v="ENSG00000135679"/>
    <e v="#N/A"/>
  </r>
  <r>
    <x v="186"/>
    <x v="1944"/>
    <x v="2"/>
    <x v="1"/>
    <n v="502"/>
    <s v="processed_transcript"/>
    <s v="MDM2-042"/>
    <m/>
    <m/>
    <n v="0"/>
    <s v="N"/>
    <x v="1"/>
    <x v="1"/>
    <m/>
    <s v="ENSG00000135679"/>
    <e v="#N/A"/>
  </r>
  <r>
    <x v="186"/>
    <x v="1945"/>
    <x v="2"/>
    <x v="1"/>
    <n v="406"/>
    <s v="processed_transcript"/>
    <s v="MDM2-044"/>
    <m/>
    <m/>
    <n v="0"/>
    <s v="N"/>
    <x v="1"/>
    <x v="1"/>
    <m/>
    <s v="ENSG00000135679"/>
    <e v="#N/A"/>
  </r>
  <r>
    <x v="186"/>
    <x v="1946"/>
    <x v="2"/>
    <x v="1"/>
    <n v="577"/>
    <s v="retained_intron"/>
    <s v="MDM2-015"/>
    <m/>
    <m/>
    <n v="0"/>
    <s v="N"/>
    <x v="1"/>
    <x v="1"/>
    <m/>
    <s v="ENSG00000135679"/>
    <e v="#N/A"/>
  </r>
  <r>
    <x v="186"/>
    <x v="1947"/>
    <x v="2"/>
    <x v="1"/>
    <n v="432"/>
    <s v="retained_intron"/>
    <s v="MDM2-041"/>
    <m/>
    <m/>
    <n v="0"/>
    <s v="N"/>
    <x v="1"/>
    <x v="1"/>
    <m/>
    <s v="ENSG00000135679"/>
    <e v="#N/A"/>
  </r>
  <r>
    <x v="186"/>
    <x v="1948"/>
    <x v="2"/>
    <x v="1"/>
    <n v="251"/>
    <s v="retained_intron"/>
    <s v="MDM2-014"/>
    <m/>
    <m/>
    <n v="0"/>
    <s v="N"/>
    <x v="1"/>
    <x v="1"/>
    <m/>
    <s v="ENSG00000135679"/>
    <e v="#N/A"/>
  </r>
  <r>
    <x v="187"/>
    <x v="1949"/>
    <x v="1228"/>
    <x v="458"/>
    <n v="10073"/>
    <s v="protein_coding"/>
    <s v="MDM4-001"/>
    <m/>
    <s v="CCDS1447"/>
    <n v="1473"/>
    <s v="Y"/>
    <x v="0"/>
    <x v="458"/>
    <m/>
    <s v="ENSG00000198625"/>
    <e v="#N/A"/>
  </r>
  <r>
    <x v="187"/>
    <x v="1950"/>
    <x v="1229"/>
    <x v="459"/>
    <n v="10073"/>
    <s v="protein_coding"/>
    <s v="MDM4-001"/>
    <m/>
    <s v="CCDS1447"/>
    <n v="1473"/>
    <s v="N"/>
    <x v="0"/>
    <x v="459"/>
    <m/>
    <s v="ENSG00000198625"/>
    <e v="#N/A"/>
  </r>
  <r>
    <x v="187"/>
    <x v="1951"/>
    <x v="1230"/>
    <x v="460"/>
    <n v="10073"/>
    <s v="protein_coding"/>
    <s v="MDM4-001"/>
    <m/>
    <s v="CCDS1447"/>
    <n v="1473"/>
    <s v="N"/>
    <x v="0"/>
    <x v="460"/>
    <m/>
    <s v="ENSG00000198625"/>
    <e v="#N/A"/>
  </r>
  <r>
    <x v="187"/>
    <x v="1952"/>
    <x v="1231"/>
    <x v="461"/>
    <n v="10073"/>
    <s v="protein_coding"/>
    <s v="MDM4-001"/>
    <m/>
    <s v="CCDS1447"/>
    <n v="1473"/>
    <s v="N"/>
    <x v="0"/>
    <x v="461"/>
    <m/>
    <s v="ENSG00000198625"/>
    <e v="#N/A"/>
  </r>
  <r>
    <x v="187"/>
    <x v="1953"/>
    <x v="1232"/>
    <x v="462"/>
    <n v="1477"/>
    <s v="protein_coding"/>
    <s v="MDM4-203"/>
    <m/>
    <s v="CCDS55674"/>
    <n v="1323"/>
    <s v="N"/>
    <x v="0"/>
    <x v="462"/>
    <m/>
    <s v="ENSG00000198625"/>
    <e v="#N/A"/>
  </r>
  <r>
    <x v="187"/>
    <x v="1954"/>
    <x v="1233"/>
    <x v="1"/>
    <n v="697"/>
    <s v="protein_coding"/>
    <s v="MDM4-006"/>
    <m/>
    <m/>
    <n v="640"/>
    <s v="N"/>
    <x v="1"/>
    <x v="1"/>
    <m/>
    <s v="ENSG00000198625"/>
    <e v="#N/A"/>
  </r>
  <r>
    <x v="187"/>
    <x v="1955"/>
    <x v="1234"/>
    <x v="1"/>
    <n v="513"/>
    <s v="protein_coding"/>
    <s v="MDM4-007"/>
    <m/>
    <m/>
    <n v="513"/>
    <s v="N"/>
    <x v="1"/>
    <x v="1"/>
    <m/>
    <s v="ENSG00000198625"/>
    <e v="#N/A"/>
  </r>
  <r>
    <x v="187"/>
    <x v="1956"/>
    <x v="1235"/>
    <x v="463"/>
    <n v="646"/>
    <s v="protein_coding"/>
    <s v="MDM4-201"/>
    <m/>
    <s v="CCDS55675"/>
    <n v="495"/>
    <s v="N"/>
    <x v="0"/>
    <x v="463"/>
    <m/>
    <s v="ENSG00000198625"/>
    <e v="#N/A"/>
  </r>
  <r>
    <x v="187"/>
    <x v="1957"/>
    <x v="1236"/>
    <x v="464"/>
    <n v="1405"/>
    <s v="protein_coding"/>
    <s v="MDM4-202"/>
    <m/>
    <s v="CCDS60396"/>
    <n v="423"/>
    <s v="N"/>
    <x v="0"/>
    <x v="464"/>
    <m/>
    <s v="ENSG00000198625"/>
    <e v="#N/A"/>
  </r>
  <r>
    <x v="187"/>
    <x v="1958"/>
    <x v="1237"/>
    <x v="1"/>
    <n v="547"/>
    <s v="protein_coding"/>
    <s v="MDM4-009"/>
    <m/>
    <m/>
    <n v="396"/>
    <s v="N"/>
    <x v="1"/>
    <x v="1"/>
    <m/>
    <s v="ENSG00000198625"/>
    <e v="#N/A"/>
  </r>
  <r>
    <x v="187"/>
    <x v="1959"/>
    <x v="1238"/>
    <x v="1"/>
    <n v="863"/>
    <s v="protein_coding"/>
    <s v="MDM4-204"/>
    <m/>
    <m/>
    <n v="384"/>
    <s v="N"/>
    <x v="1"/>
    <x v="1"/>
    <m/>
    <s v="ENSG00000198625"/>
    <e v="#N/A"/>
  </r>
  <r>
    <x v="187"/>
    <x v="1960"/>
    <x v="2"/>
    <x v="1"/>
    <n v="6102"/>
    <s v="processed_transcript"/>
    <s v="MDM4-002"/>
    <m/>
    <m/>
    <n v="0"/>
    <s v="N"/>
    <x v="1"/>
    <x v="1"/>
    <m/>
    <s v="ENSG00000198625"/>
    <e v="#N/A"/>
  </r>
  <r>
    <x v="187"/>
    <x v="1961"/>
    <x v="2"/>
    <x v="1"/>
    <n v="909"/>
    <s v="processed_transcript"/>
    <s v="MDM4-005"/>
    <m/>
    <m/>
    <n v="0"/>
    <s v="N"/>
    <x v="1"/>
    <x v="1"/>
    <m/>
    <s v="ENSG00000198625"/>
    <e v="#N/A"/>
  </r>
  <r>
    <x v="187"/>
    <x v="1962"/>
    <x v="2"/>
    <x v="1"/>
    <n v="884"/>
    <s v="processed_transcript"/>
    <s v="MDM4-003"/>
    <m/>
    <m/>
    <n v="0"/>
    <s v="N"/>
    <x v="1"/>
    <x v="1"/>
    <m/>
    <s v="ENSG00000198625"/>
    <e v="#N/A"/>
  </r>
  <r>
    <x v="187"/>
    <x v="1963"/>
    <x v="2"/>
    <x v="1"/>
    <n v="582"/>
    <s v="processed_transcript"/>
    <s v="MDM4-008"/>
    <m/>
    <m/>
    <n v="0"/>
    <s v="N"/>
    <x v="1"/>
    <x v="1"/>
    <m/>
    <s v="ENSG00000198625"/>
    <e v="#N/A"/>
  </r>
  <r>
    <x v="187"/>
    <x v="1964"/>
    <x v="2"/>
    <x v="1"/>
    <n v="552"/>
    <s v="processed_transcript"/>
    <s v="MDM4-004"/>
    <m/>
    <m/>
    <n v="0"/>
    <s v="N"/>
    <x v="1"/>
    <x v="1"/>
    <m/>
    <s v="ENSG00000198625"/>
    <e v="#N/A"/>
  </r>
  <r>
    <x v="188"/>
    <x v="1965"/>
    <x v="1239"/>
    <x v="1"/>
    <n v="6977"/>
    <s v="protein_coding"/>
    <s v="MED12-201"/>
    <m/>
    <m/>
    <n v="6543"/>
    <s v="N"/>
    <x v="1"/>
    <x v="1"/>
    <m/>
    <s v="ENSG00000184634"/>
    <e v="#N/A"/>
  </r>
  <r>
    <x v="188"/>
    <x v="1966"/>
    <x v="1240"/>
    <x v="465"/>
    <n v="6795"/>
    <s v="protein_coding"/>
    <s v="MED12-002"/>
    <m/>
    <s v="CCDS43970"/>
    <n v="6534"/>
    <s v="Y"/>
    <x v="0"/>
    <x v="465"/>
    <m/>
    <s v="ENSG00000184634"/>
    <e v="#N/A"/>
  </r>
  <r>
    <x v="188"/>
    <x v="1967"/>
    <x v="1241"/>
    <x v="1"/>
    <n v="6823"/>
    <s v="protein_coding"/>
    <s v="MED12-001"/>
    <m/>
    <m/>
    <n v="6531"/>
    <s v="N"/>
    <x v="1"/>
    <x v="1"/>
    <m/>
    <s v="ENSG00000184634"/>
    <e v="#N/A"/>
  </r>
  <r>
    <x v="188"/>
    <x v="1968"/>
    <x v="1242"/>
    <x v="1"/>
    <n v="752"/>
    <s v="protein_coding"/>
    <s v="MED12-010"/>
    <m/>
    <m/>
    <n v="752"/>
    <s v="N"/>
    <x v="1"/>
    <x v="1"/>
    <m/>
    <s v="ENSG00000184634"/>
    <e v="#N/A"/>
  </r>
  <r>
    <x v="188"/>
    <x v="1969"/>
    <x v="1243"/>
    <x v="1"/>
    <n v="389"/>
    <s v="protein_coding"/>
    <s v="MED12-005"/>
    <m/>
    <m/>
    <n v="389"/>
    <s v="N"/>
    <x v="1"/>
    <x v="1"/>
    <m/>
    <s v="ENSG00000184634"/>
    <e v="#N/A"/>
  </r>
  <r>
    <x v="188"/>
    <x v="1970"/>
    <x v="2"/>
    <x v="1"/>
    <n v="631"/>
    <s v="processed_transcript"/>
    <s v="MED12-007"/>
    <m/>
    <m/>
    <n v="0"/>
    <s v="N"/>
    <x v="1"/>
    <x v="1"/>
    <m/>
    <s v="ENSG00000184634"/>
    <e v="#N/A"/>
  </r>
  <r>
    <x v="188"/>
    <x v="1971"/>
    <x v="2"/>
    <x v="1"/>
    <n v="439"/>
    <s v="processed_transcript"/>
    <s v="MED12-006"/>
    <m/>
    <m/>
    <n v="0"/>
    <s v="N"/>
    <x v="1"/>
    <x v="1"/>
    <m/>
    <s v="ENSG00000184634"/>
    <e v="#N/A"/>
  </r>
  <r>
    <x v="188"/>
    <x v="1972"/>
    <x v="2"/>
    <x v="1"/>
    <n v="349"/>
    <s v="processed_transcript"/>
    <s v="MED12-008"/>
    <m/>
    <m/>
    <n v="0"/>
    <s v="N"/>
    <x v="1"/>
    <x v="1"/>
    <m/>
    <s v="ENSG00000184634"/>
    <e v="#N/A"/>
  </r>
  <r>
    <x v="188"/>
    <x v="1973"/>
    <x v="2"/>
    <x v="1"/>
    <n v="330"/>
    <s v="processed_transcript"/>
    <s v="MED12-009"/>
    <m/>
    <m/>
    <n v="0"/>
    <s v="N"/>
    <x v="1"/>
    <x v="1"/>
    <m/>
    <s v="ENSG00000184634"/>
    <e v="#N/A"/>
  </r>
  <r>
    <x v="189"/>
    <x v="1974"/>
    <x v="1244"/>
    <x v="1"/>
    <n v="1429"/>
    <s v="protein_coding"/>
    <s v="MEF2B-005"/>
    <m/>
    <m/>
    <n v="1128"/>
    <s v="N"/>
    <x v="1"/>
    <x v="1"/>
    <m/>
    <s v="ENSG00000213999"/>
    <e v="#N/A"/>
  </r>
  <r>
    <x v="189"/>
    <x v="1975"/>
    <x v="1245"/>
    <x v="1"/>
    <n v="1623"/>
    <s v="protein_coding"/>
    <s v="MEF2B-201"/>
    <m/>
    <s v="CCDS46024"/>
    <n v="1107"/>
    <s v="N"/>
    <x v="1"/>
    <x v="1"/>
    <m/>
    <s v="ENSG00000213999"/>
    <e v="#N/A"/>
  </r>
  <r>
    <x v="189"/>
    <x v="1976"/>
    <x v="1246"/>
    <x v="466"/>
    <n v="1405"/>
    <s v="protein_coding"/>
    <s v="MEF2B-001"/>
    <m/>
    <s v="CCDS46024"/>
    <n v="1107"/>
    <s v="Y"/>
    <x v="0"/>
    <x v="466"/>
    <m/>
    <s v="ENSG00000213999"/>
    <e v="#N/A"/>
  </r>
  <r>
    <x v="189"/>
    <x v="1977"/>
    <x v="1247"/>
    <x v="1"/>
    <n v="1949"/>
    <s v="protein_coding"/>
    <s v="MEF2B-202"/>
    <m/>
    <s v="CCDS12394"/>
    <n v="1098"/>
    <s v="N"/>
    <x v="1"/>
    <x v="1"/>
    <m/>
    <s v="ENSG00000213999"/>
    <e v="#N/A"/>
  </r>
  <r>
    <x v="189"/>
    <x v="1978"/>
    <x v="1248"/>
    <x v="1"/>
    <n v="1683"/>
    <s v="protein_coding"/>
    <s v="MEF2B-004"/>
    <m/>
    <m/>
    <n v="894"/>
    <s v="N"/>
    <x v="1"/>
    <x v="1"/>
    <m/>
    <s v="ENSG00000213999"/>
    <e v="#N/A"/>
  </r>
  <r>
    <x v="189"/>
    <x v="1979"/>
    <x v="1249"/>
    <x v="1"/>
    <n v="1297"/>
    <s v="protein_coding"/>
    <s v="MEF2B-006"/>
    <m/>
    <m/>
    <n v="861"/>
    <s v="N"/>
    <x v="1"/>
    <x v="1"/>
    <m/>
    <s v="ENSG00000213999"/>
    <e v="#N/A"/>
  </r>
  <r>
    <x v="189"/>
    <x v="1980"/>
    <x v="1250"/>
    <x v="467"/>
    <m/>
    <m/>
    <m/>
    <m/>
    <m/>
    <m/>
    <s v="N"/>
    <x v="0"/>
    <x v="467"/>
    <m/>
    <m/>
    <e v="#N/A"/>
  </r>
  <r>
    <x v="190"/>
    <x v="1981"/>
    <x v="1251"/>
    <x v="468"/>
    <n v="3162"/>
    <s v="protein_coding"/>
    <s v="MEN1-201"/>
    <m/>
    <s v="CCDS8083"/>
    <n v="1848"/>
    <s v="N"/>
    <x v="0"/>
    <x v="468"/>
    <m/>
    <s v="ENSG00000133895"/>
    <e v="#N/A"/>
  </r>
  <r>
    <x v="190"/>
    <x v="1982"/>
    <x v="1252"/>
    <x v="469"/>
    <n v="3155"/>
    <s v="protein_coding"/>
    <s v="MEN1-202"/>
    <m/>
    <s v="CCDS8083"/>
    <n v="1848"/>
    <s v="N"/>
    <x v="0"/>
    <x v="469"/>
    <m/>
    <s v="ENSG00000133895"/>
    <e v="#N/A"/>
  </r>
  <r>
    <x v="190"/>
    <x v="1983"/>
    <x v="1253"/>
    <x v="470"/>
    <n v="3034"/>
    <s v="protein_coding"/>
    <s v="MEN1-203"/>
    <m/>
    <s v="CCDS8083"/>
    <n v="1848"/>
    <s v="N"/>
    <x v="0"/>
    <x v="470"/>
    <m/>
    <s v="ENSG00000133895"/>
    <e v="#N/A"/>
  </r>
  <r>
    <x v="190"/>
    <x v="1984"/>
    <x v="1254"/>
    <x v="471"/>
    <n v="2768"/>
    <s v="protein_coding"/>
    <s v="MEN1-204"/>
    <s v="LRG_509t1"/>
    <s v="CCDS8083"/>
    <n v="1848"/>
    <s v="Y"/>
    <x v="0"/>
    <x v="471"/>
    <m/>
    <s v="ENSG00000133895"/>
    <e v="#N/A"/>
  </r>
  <r>
    <x v="190"/>
    <x v="1985"/>
    <x v="1255"/>
    <x v="472"/>
    <n v="1871"/>
    <s v="protein_coding"/>
    <s v="MEN1-011"/>
    <m/>
    <s v="CCDS8083"/>
    <n v="1848"/>
    <s v="N"/>
    <x v="0"/>
    <x v="472"/>
    <m/>
    <s v="ENSG00000133895"/>
    <e v="#N/A"/>
  </r>
  <r>
    <x v="190"/>
    <x v="1986"/>
    <x v="1256"/>
    <x v="473"/>
    <n v="3150"/>
    <s v="protein_coding"/>
    <s v="MEN1-007"/>
    <s v="LRG_509t1"/>
    <s v="CCDS31600"/>
    <n v="1833"/>
    <s v="N"/>
    <x v="0"/>
    <x v="473"/>
    <m/>
    <s v="ENSG00000133895"/>
    <e v="#N/A"/>
  </r>
  <r>
    <x v="190"/>
    <x v="1987"/>
    <x v="1257"/>
    <x v="1"/>
    <n v="3148"/>
    <s v="protein_coding"/>
    <s v="MEN1-003"/>
    <m/>
    <s v="CCDS31600"/>
    <n v="1833"/>
    <s v="N"/>
    <x v="1"/>
    <x v="1"/>
    <m/>
    <s v="ENSG00000133895"/>
    <e v="#N/A"/>
  </r>
  <r>
    <x v="190"/>
    <x v="1988"/>
    <x v="1258"/>
    <x v="474"/>
    <n v="2761"/>
    <s v="protein_coding"/>
    <s v="MEN1-001"/>
    <s v="LRG_509t2"/>
    <s v="CCDS31600"/>
    <n v="1833"/>
    <s v="N"/>
    <x v="0"/>
    <x v="474"/>
    <m/>
    <s v="ENSG00000133895"/>
    <e v="#N/A"/>
  </r>
  <r>
    <x v="190"/>
    <x v="1989"/>
    <x v="1259"/>
    <x v="1"/>
    <n v="2614"/>
    <s v="protein_coding"/>
    <s v="MEN1-002"/>
    <m/>
    <m/>
    <n v="1728"/>
    <s v="N"/>
    <x v="1"/>
    <x v="1"/>
    <m/>
    <s v="ENSG00000133895"/>
    <e v="#N/A"/>
  </r>
  <r>
    <x v="190"/>
    <x v="1990"/>
    <x v="1260"/>
    <x v="1"/>
    <n v="2868"/>
    <s v="protein_coding"/>
    <s v="MEN1-008"/>
    <m/>
    <m/>
    <n v="1668"/>
    <s v="N"/>
    <x v="1"/>
    <x v="1"/>
    <m/>
    <s v="ENSG00000133895"/>
    <e v="#N/A"/>
  </r>
  <r>
    <x v="190"/>
    <x v="1991"/>
    <x v="1261"/>
    <x v="1"/>
    <n v="1107"/>
    <s v="protein_coding"/>
    <s v="MEN1-009"/>
    <m/>
    <m/>
    <n v="1039"/>
    <s v="N"/>
    <x v="1"/>
    <x v="1"/>
    <m/>
    <s v="ENSG00000133895"/>
    <e v="#N/A"/>
  </r>
  <r>
    <x v="190"/>
    <x v="1992"/>
    <x v="1262"/>
    <x v="1"/>
    <n v="922"/>
    <s v="protein_coding"/>
    <s v="MEN1-004"/>
    <m/>
    <m/>
    <n v="843"/>
    <s v="N"/>
    <x v="1"/>
    <x v="1"/>
    <m/>
    <s v="ENSG00000133895"/>
    <e v="#N/A"/>
  </r>
  <r>
    <x v="190"/>
    <x v="1993"/>
    <x v="1263"/>
    <x v="1"/>
    <n v="870"/>
    <s v="protein_coding"/>
    <s v="MEN1-010"/>
    <m/>
    <m/>
    <n v="783"/>
    <s v="N"/>
    <x v="1"/>
    <x v="1"/>
    <m/>
    <s v="ENSG00000133895"/>
    <e v="#N/A"/>
  </r>
  <r>
    <x v="190"/>
    <x v="1994"/>
    <x v="1264"/>
    <x v="1"/>
    <n v="944"/>
    <s v="protein_coding"/>
    <s v="MEN1-005"/>
    <m/>
    <m/>
    <n v="440"/>
    <s v="N"/>
    <x v="1"/>
    <x v="1"/>
    <m/>
    <s v="ENSG00000133895"/>
    <e v="#N/A"/>
  </r>
  <r>
    <x v="190"/>
    <x v="1995"/>
    <x v="1265"/>
    <x v="1"/>
    <n v="816"/>
    <s v="protein_coding"/>
    <s v="MEN1-006"/>
    <m/>
    <m/>
    <n v="440"/>
    <s v="N"/>
    <x v="1"/>
    <x v="1"/>
    <m/>
    <s v="ENSG00000133895"/>
    <e v="#N/A"/>
  </r>
  <r>
    <x v="190"/>
    <x v="1996"/>
    <x v="2"/>
    <x v="1"/>
    <n v="1341"/>
    <s v="processed_transcript"/>
    <s v="MEN1-012"/>
    <m/>
    <m/>
    <n v="0"/>
    <s v="N"/>
    <x v="1"/>
    <x v="1"/>
    <m/>
    <s v="ENSG00000133895"/>
    <e v="#N/A"/>
  </r>
  <r>
    <x v="190"/>
    <x v="1997"/>
    <x v="2"/>
    <x v="1"/>
    <n v="314"/>
    <s v="processed_transcript"/>
    <s v="MEN1-013"/>
    <m/>
    <m/>
    <n v="0"/>
    <s v="N"/>
    <x v="1"/>
    <x v="1"/>
    <m/>
    <s v="ENSG00000133895"/>
    <e v="#N/A"/>
  </r>
  <r>
    <x v="191"/>
    <x v="1998"/>
    <x v="1266"/>
    <x v="475"/>
    <n v="4632"/>
    <s v="protein_coding"/>
    <s v="MET-001"/>
    <m/>
    <s v="CCDS47689"/>
    <n v="4227"/>
    <s v="Y"/>
    <x v="0"/>
    <x v="475"/>
    <m/>
    <s v="ENSG00000105976"/>
    <e v="#N/A"/>
  </r>
  <r>
    <x v="191"/>
    <x v="1999"/>
    <x v="1267"/>
    <x v="476"/>
    <n v="6635"/>
    <s v="protein_coding"/>
    <s v="MET-002"/>
    <m/>
    <s v="CCDS43636"/>
    <n v="4173"/>
    <s v="N"/>
    <x v="0"/>
    <x v="476"/>
    <m/>
    <s v="ENSG00000105976"/>
    <e v="#N/A"/>
  </r>
  <r>
    <x v="191"/>
    <x v="2000"/>
    <x v="1268"/>
    <x v="477"/>
    <n v="2295"/>
    <s v="protein_coding"/>
    <s v="MET-201"/>
    <m/>
    <m/>
    <n v="2295"/>
    <s v="N"/>
    <x v="0"/>
    <x v="477"/>
    <m/>
    <s v="ENSG00000105976"/>
    <e v="#N/A"/>
  </r>
  <r>
    <x v="191"/>
    <x v="2001"/>
    <x v="1269"/>
    <x v="1"/>
    <n v="1460"/>
    <s v="protein_coding"/>
    <s v="MET-202"/>
    <m/>
    <m/>
    <n v="783"/>
    <s v="N"/>
    <x v="1"/>
    <x v="1"/>
    <m/>
    <s v="ENSG00000105976"/>
    <e v="#N/A"/>
  </r>
  <r>
    <x v="191"/>
    <x v="2002"/>
    <x v="1270"/>
    <x v="1"/>
    <n v="688"/>
    <s v="protein_coding"/>
    <s v="MET-004"/>
    <m/>
    <m/>
    <n v="645"/>
    <s v="N"/>
    <x v="1"/>
    <x v="1"/>
    <m/>
    <s v="ENSG00000105976"/>
    <e v="#N/A"/>
  </r>
  <r>
    <x v="191"/>
    <x v="2003"/>
    <x v="1271"/>
    <x v="1"/>
    <n v="767"/>
    <s v="protein_coding"/>
    <s v="MET-005"/>
    <m/>
    <m/>
    <n v="572"/>
    <s v="N"/>
    <x v="1"/>
    <x v="1"/>
    <m/>
    <s v="ENSG00000105976"/>
    <e v="#N/A"/>
  </r>
  <r>
    <x v="191"/>
    <x v="2004"/>
    <x v="1272"/>
    <x v="1"/>
    <n v="475"/>
    <s v="protein_coding"/>
    <s v="MET-007"/>
    <m/>
    <m/>
    <n v="475"/>
    <s v="N"/>
    <x v="1"/>
    <x v="1"/>
    <m/>
    <s v="ENSG00000105976"/>
    <e v="#N/A"/>
  </r>
  <r>
    <x v="191"/>
    <x v="2005"/>
    <x v="2"/>
    <x v="1"/>
    <n v="741"/>
    <s v="processed_transcript"/>
    <s v="MET-003"/>
    <m/>
    <m/>
    <n v="0"/>
    <s v="N"/>
    <x v="1"/>
    <x v="1"/>
    <m/>
    <s v="ENSG00000105976"/>
    <e v="#N/A"/>
  </r>
  <r>
    <x v="192"/>
    <x v="2006"/>
    <x v="1273"/>
    <x v="478"/>
    <n v="2489"/>
    <s v="protein_coding"/>
    <s v="MITF-007"/>
    <m/>
    <m/>
    <n v="1581"/>
    <s v="N"/>
    <x v="0"/>
    <x v="478"/>
    <m/>
    <s v="ENSG00000187098"/>
    <e v="#N/A"/>
  </r>
  <r>
    <x v="192"/>
    <x v="2007"/>
    <x v="1274"/>
    <x v="479"/>
    <n v="4814"/>
    <s v="protein_coding"/>
    <s v="MITF-001"/>
    <m/>
    <s v="CCDS43106"/>
    <n v="1563"/>
    <s v="Y"/>
    <x v="0"/>
    <x v="479"/>
    <m/>
    <s v="ENSG00000187098"/>
    <e v="#N/A"/>
  </r>
  <r>
    <x v="192"/>
    <x v="2008"/>
    <x v="1275"/>
    <x v="480"/>
    <n v="4680"/>
    <s v="protein_coding"/>
    <s v="MITF-201"/>
    <m/>
    <m/>
    <n v="1560"/>
    <s v="N"/>
    <x v="0"/>
    <x v="480"/>
    <m/>
    <s v="ENSG00000187098"/>
    <e v="#N/A"/>
  </r>
  <r>
    <x v="192"/>
    <x v="2009"/>
    <x v="1276"/>
    <x v="481"/>
    <n v="1926"/>
    <s v="protein_coding"/>
    <s v="MITF-015"/>
    <m/>
    <s v="CCDS46865"/>
    <n v="1515"/>
    <s v="N"/>
    <x v="0"/>
    <x v="481"/>
    <m/>
    <s v="ENSG00000187098"/>
    <e v="#N/A"/>
  </r>
  <r>
    <x v="192"/>
    <x v="2010"/>
    <x v="1277"/>
    <x v="1"/>
    <n v="4573"/>
    <s v="protein_coding"/>
    <s v="MITF-202"/>
    <m/>
    <m/>
    <n v="1488"/>
    <s v="N"/>
    <x v="1"/>
    <x v="1"/>
    <m/>
    <s v="ENSG00000187098"/>
    <e v="#N/A"/>
  </r>
  <r>
    <x v="192"/>
    <x v="2011"/>
    <x v="1278"/>
    <x v="482"/>
    <n v="1995"/>
    <s v="protein_coding"/>
    <s v="MITF-014"/>
    <m/>
    <s v="CCDS54607"/>
    <n v="1407"/>
    <s v="N"/>
    <x v="0"/>
    <x v="482"/>
    <m/>
    <s v="ENSG00000187098"/>
    <e v="#N/A"/>
  </r>
  <r>
    <x v="192"/>
    <x v="2012"/>
    <x v="1279"/>
    <x v="483"/>
    <n v="1956"/>
    <s v="protein_coding"/>
    <s v="MITF-004"/>
    <m/>
    <s v="CCDS2913"/>
    <n v="1260"/>
    <s v="N"/>
    <x v="0"/>
    <x v="483"/>
    <m/>
    <s v="ENSG00000187098"/>
    <e v="#N/A"/>
  </r>
  <r>
    <x v="192"/>
    <x v="2013"/>
    <x v="1280"/>
    <x v="484"/>
    <n v="1798"/>
    <s v="protein_coding"/>
    <s v="MITF-005"/>
    <m/>
    <s v="CCDS43107"/>
    <n v="1242"/>
    <s v="N"/>
    <x v="0"/>
    <x v="484"/>
    <m/>
    <s v="ENSG00000187098"/>
    <e v="#N/A"/>
  </r>
  <r>
    <x v="192"/>
    <x v="2014"/>
    <x v="1281"/>
    <x v="1"/>
    <n v="1163"/>
    <s v="protein_coding"/>
    <s v="MITF-003"/>
    <m/>
    <m/>
    <n v="1084"/>
    <s v="N"/>
    <x v="1"/>
    <x v="1"/>
    <m/>
    <s v="ENSG00000187098"/>
    <e v="#N/A"/>
  </r>
  <r>
    <x v="192"/>
    <x v="2015"/>
    <x v="1282"/>
    <x v="485"/>
    <n v="1074"/>
    <s v="protein_coding"/>
    <s v="MITF-016"/>
    <m/>
    <s v="CCDS46866"/>
    <n v="1074"/>
    <s v="N"/>
    <x v="0"/>
    <x v="485"/>
    <m/>
    <s v="ENSG00000187098"/>
    <e v="#N/A"/>
  </r>
  <r>
    <x v="192"/>
    <x v="2016"/>
    <x v="1283"/>
    <x v="1"/>
    <n v="589"/>
    <s v="protein_coding"/>
    <s v="MITF-009"/>
    <m/>
    <m/>
    <n v="471"/>
    <s v="N"/>
    <x v="1"/>
    <x v="1"/>
    <m/>
    <s v="ENSG00000187098"/>
    <e v="#N/A"/>
  </r>
  <r>
    <x v="192"/>
    <x v="2017"/>
    <x v="1284"/>
    <x v="1"/>
    <n v="382"/>
    <s v="protein_coding"/>
    <s v="MITF-002"/>
    <m/>
    <m/>
    <n v="351"/>
    <s v="N"/>
    <x v="1"/>
    <x v="1"/>
    <m/>
    <s v="ENSG00000187098"/>
    <e v="#N/A"/>
  </r>
  <r>
    <x v="192"/>
    <x v="2018"/>
    <x v="1285"/>
    <x v="1"/>
    <n v="1642"/>
    <s v="nonsense_mediated_decay"/>
    <s v="MITF-008"/>
    <m/>
    <m/>
    <n v="318"/>
    <s v="N"/>
    <x v="1"/>
    <x v="1"/>
    <m/>
    <s v="ENSG00000187098"/>
    <e v="#N/A"/>
  </r>
  <r>
    <x v="192"/>
    <x v="2019"/>
    <x v="1286"/>
    <x v="1"/>
    <n v="542"/>
    <s v="protein_coding"/>
    <s v="MITF-012"/>
    <m/>
    <m/>
    <n v="212"/>
    <s v="N"/>
    <x v="1"/>
    <x v="1"/>
    <m/>
    <s v="ENSG00000187098"/>
    <e v="#N/A"/>
  </r>
  <r>
    <x v="192"/>
    <x v="2020"/>
    <x v="1287"/>
    <x v="486"/>
    <n v="1069"/>
    <s v="processed_transcript"/>
    <s v="MITF-006"/>
    <m/>
    <m/>
    <n v="0"/>
    <s v="N"/>
    <x v="0"/>
    <x v="486"/>
    <m/>
    <s v="ENSG00000187098"/>
    <e v="#N/A"/>
  </r>
  <r>
    <x v="192"/>
    <x v="2021"/>
    <x v="2"/>
    <x v="1"/>
    <n v="752"/>
    <s v="processed_transcript"/>
    <s v="MITF-013"/>
    <m/>
    <m/>
    <n v="0"/>
    <s v="N"/>
    <x v="1"/>
    <x v="1"/>
    <m/>
    <s v="ENSG00000187098"/>
    <e v="#N/A"/>
  </r>
  <r>
    <x v="192"/>
    <x v="2022"/>
    <x v="2"/>
    <x v="1"/>
    <n v="574"/>
    <s v="processed_transcript"/>
    <s v="MITF-011"/>
    <m/>
    <m/>
    <n v="0"/>
    <s v="N"/>
    <x v="1"/>
    <x v="1"/>
    <m/>
    <s v="ENSG00000187098"/>
    <e v="#N/A"/>
  </r>
  <r>
    <x v="192"/>
    <x v="2023"/>
    <x v="2"/>
    <x v="1"/>
    <n v="473"/>
    <s v="processed_transcript"/>
    <s v="MITF-010"/>
    <m/>
    <m/>
    <n v="0"/>
    <s v="N"/>
    <x v="1"/>
    <x v="1"/>
    <m/>
    <s v="ENSG00000187098"/>
    <e v="#N/A"/>
  </r>
  <r>
    <x v="193"/>
    <x v="2024"/>
    <x v="1288"/>
    <x v="487"/>
    <n v="2752"/>
    <s v="protein_coding"/>
    <s v="MLH1-001"/>
    <s v="LRG_216t1"/>
    <s v="CCDS2663"/>
    <n v="2271"/>
    <s v="Y"/>
    <x v="0"/>
    <x v="487"/>
    <m/>
    <s v="ENSG00000076242"/>
    <e v="#N/A"/>
  </r>
  <r>
    <x v="193"/>
    <x v="2025"/>
    <x v="1289"/>
    <x v="488"/>
    <n v="2230"/>
    <s v="protein_coding"/>
    <s v="MLH1-003"/>
    <m/>
    <m/>
    <n v="2039"/>
    <s v="N"/>
    <x v="0"/>
    <x v="488"/>
    <m/>
    <s v="ENSG00000076242"/>
    <e v="#N/A"/>
  </r>
  <r>
    <x v="193"/>
    <x v="2026"/>
    <x v="1290"/>
    <x v="489"/>
    <n v="2428"/>
    <s v="protein_coding"/>
    <s v="MLH1-006"/>
    <s v="LRG_216t1"/>
    <s v="CCDS54562"/>
    <n v="1977"/>
    <s v="N"/>
    <x v="0"/>
    <x v="489"/>
    <m/>
    <s v="ENSG00000076242"/>
    <e v="#N/A"/>
  </r>
  <r>
    <x v="193"/>
    <x v="2027"/>
    <x v="1291"/>
    <x v="490"/>
    <n v="2608"/>
    <s v="protein_coding"/>
    <s v="MLH1-004"/>
    <s v="LRG_216t1"/>
    <s v="CCDS54563"/>
    <n v="1548"/>
    <s v="N"/>
    <x v="0"/>
    <x v="490"/>
    <m/>
    <s v="ENSG00000076242"/>
    <e v="#N/A"/>
  </r>
  <r>
    <x v="193"/>
    <x v="2028"/>
    <x v="1292"/>
    <x v="491"/>
    <n v="2366"/>
    <s v="protein_coding"/>
    <s v="MLH1-202"/>
    <s v="LRG_216t1"/>
    <s v="CCDS54563"/>
    <n v="1548"/>
    <s v="N"/>
    <x v="0"/>
    <x v="491"/>
    <m/>
    <s v="ENSG00000076242"/>
    <e v="#N/A"/>
  </r>
  <r>
    <x v="193"/>
    <x v="2029"/>
    <x v="1293"/>
    <x v="492"/>
    <n v="2296"/>
    <s v="protein_coding"/>
    <s v="MLH1-005"/>
    <m/>
    <s v="CCDS54563"/>
    <n v="1548"/>
    <s v="N"/>
    <x v="0"/>
    <x v="492"/>
    <m/>
    <s v="ENSG00000076242"/>
    <e v="#N/A"/>
  </r>
  <r>
    <x v="193"/>
    <x v="2030"/>
    <x v="1294"/>
    <x v="493"/>
    <n v="2303"/>
    <s v="protein_coding"/>
    <s v="MLH1-201"/>
    <m/>
    <m/>
    <n v="1383"/>
    <s v="N"/>
    <x v="0"/>
    <x v="493"/>
    <m/>
    <s v="ENSG00000076242"/>
    <e v="#N/A"/>
  </r>
  <r>
    <x v="193"/>
    <x v="2031"/>
    <x v="1295"/>
    <x v="1"/>
    <n v="342"/>
    <s v="protein_coding"/>
    <s v="MLH1-011"/>
    <m/>
    <m/>
    <n v="342"/>
    <s v="N"/>
    <x v="1"/>
    <x v="1"/>
    <m/>
    <s v="ENSG00000076242"/>
    <e v="#N/A"/>
  </r>
  <r>
    <x v="193"/>
    <x v="2032"/>
    <x v="1296"/>
    <x v="1"/>
    <n v="917"/>
    <s v="protein_coding"/>
    <s v="MLH1-020"/>
    <m/>
    <m/>
    <n v="315"/>
    <s v="N"/>
    <x v="1"/>
    <x v="1"/>
    <m/>
    <s v="ENSG00000076242"/>
    <e v="#N/A"/>
  </r>
  <r>
    <x v="193"/>
    <x v="2033"/>
    <x v="1297"/>
    <x v="1"/>
    <n v="660"/>
    <s v="nonsense_mediated_decay"/>
    <s v="MLH1-008"/>
    <m/>
    <s v=""/>
    <n v="286"/>
    <s v="N"/>
    <x v="1"/>
    <x v="1"/>
    <m/>
    <s v="ENSG00000076242"/>
    <e v="#N/A"/>
  </r>
  <r>
    <x v="193"/>
    <x v="2034"/>
    <x v="1298"/>
    <x v="1"/>
    <n v="562"/>
    <s v="protein_coding"/>
    <s v="MLH1-016"/>
    <m/>
    <m/>
    <n v="250"/>
    <s v="N"/>
    <x v="1"/>
    <x v="1"/>
    <m/>
    <s v="ENSG00000076242"/>
    <e v="#N/A"/>
  </r>
  <r>
    <x v="193"/>
    <x v="2035"/>
    <x v="1299"/>
    <x v="1"/>
    <n v="233"/>
    <s v="protein_coding"/>
    <s v="MLH1-010"/>
    <m/>
    <m/>
    <n v="186"/>
    <s v="N"/>
    <x v="1"/>
    <x v="1"/>
    <m/>
    <s v="ENSG00000076242"/>
    <e v="#N/A"/>
  </r>
  <r>
    <x v="193"/>
    <x v="2036"/>
    <x v="1300"/>
    <x v="1"/>
    <n v="608"/>
    <s v="nonsense_mediated_decay"/>
    <s v="MLH1-007"/>
    <m/>
    <s v=""/>
    <n v="176"/>
    <s v="N"/>
    <x v="1"/>
    <x v="1"/>
    <m/>
    <s v="ENSG00000076242"/>
    <e v="#N/A"/>
  </r>
  <r>
    <x v="193"/>
    <x v="2037"/>
    <x v="1301"/>
    <x v="1"/>
    <n v="684"/>
    <s v="nonsense_mediated_decay"/>
    <s v="MLH1-009"/>
    <m/>
    <s v=""/>
    <n v="157"/>
    <s v="N"/>
    <x v="1"/>
    <x v="1"/>
    <m/>
    <s v="ENSG00000076242"/>
    <e v="#N/A"/>
  </r>
  <r>
    <x v="193"/>
    <x v="2038"/>
    <x v="1302"/>
    <x v="1"/>
    <n v="928"/>
    <s v="nonsense_mediated_decay"/>
    <s v="MLH1-002"/>
    <m/>
    <s v=""/>
    <n v="147"/>
    <s v="N"/>
    <x v="1"/>
    <x v="1"/>
    <m/>
    <s v="ENSG00000076242"/>
    <e v="#N/A"/>
  </r>
  <r>
    <x v="193"/>
    <x v="2039"/>
    <x v="1303"/>
    <x v="1"/>
    <n v="668"/>
    <s v="nonsense_mediated_decay"/>
    <s v="MLH1-012"/>
    <m/>
    <s v=""/>
    <n v="117"/>
    <s v="N"/>
    <x v="1"/>
    <x v="1"/>
    <m/>
    <s v="ENSG00000076242"/>
    <e v="#N/A"/>
  </r>
  <r>
    <x v="193"/>
    <x v="2040"/>
    <x v="1304"/>
    <x v="1"/>
    <n v="570"/>
    <s v="nonsense_mediated_decay"/>
    <s v="MLH1-018"/>
    <m/>
    <s v=""/>
    <n v="117"/>
    <s v="N"/>
    <x v="1"/>
    <x v="1"/>
    <m/>
    <s v="ENSG00000076242"/>
    <e v="#N/A"/>
  </r>
  <r>
    <x v="193"/>
    <x v="2041"/>
    <x v="1305"/>
    <x v="1"/>
    <n v="558"/>
    <s v="nonsense_mediated_decay"/>
    <s v="MLH1-013"/>
    <m/>
    <s v=""/>
    <n v="117"/>
    <s v="N"/>
    <x v="1"/>
    <x v="1"/>
    <m/>
    <s v="ENSG00000076242"/>
    <e v="#N/A"/>
  </r>
  <r>
    <x v="193"/>
    <x v="2042"/>
    <x v="2"/>
    <x v="1"/>
    <n v="589"/>
    <s v="processed_transcript"/>
    <s v="MLH1-015"/>
    <m/>
    <s v=""/>
    <n v="0"/>
    <s v="N"/>
    <x v="1"/>
    <x v="1"/>
    <m/>
    <s v="ENSG00000076242"/>
    <e v="#N/A"/>
  </r>
  <r>
    <x v="193"/>
    <x v="2043"/>
    <x v="2"/>
    <x v="1"/>
    <n v="566"/>
    <s v="processed_transcript"/>
    <s v="MLH1-017"/>
    <m/>
    <s v=""/>
    <n v="0"/>
    <s v="N"/>
    <x v="1"/>
    <x v="1"/>
    <m/>
    <s v="ENSG00000076242"/>
    <e v="#N/A"/>
  </r>
  <r>
    <x v="193"/>
    <x v="2044"/>
    <x v="2"/>
    <x v="1"/>
    <n v="555"/>
    <s v="processed_transcript"/>
    <s v="MLH1-019"/>
    <m/>
    <s v=""/>
    <n v="0"/>
    <s v="N"/>
    <x v="1"/>
    <x v="1"/>
    <m/>
    <s v="ENSG00000076242"/>
    <e v="#N/A"/>
  </r>
  <r>
    <x v="193"/>
    <x v="2045"/>
    <x v="2"/>
    <x v="1"/>
    <n v="429"/>
    <s v="processed_transcript"/>
    <s v="MLH1-014"/>
    <m/>
    <s v=""/>
    <n v="0"/>
    <s v="N"/>
    <x v="1"/>
    <x v="1"/>
    <m/>
    <s v="ENSG00000076242"/>
    <e v="#N/A"/>
  </r>
  <r>
    <x v="194"/>
    <x v="2046"/>
    <x v="1306"/>
    <x v="494"/>
    <n v="1950"/>
    <s v="protein_coding"/>
    <s v="MPL-001"/>
    <s v="LRG_510t1"/>
    <s v="CCDS483"/>
    <n v="1908"/>
    <s v="Y"/>
    <x v="0"/>
    <x v="494"/>
    <m/>
    <s v="ENSG00000117400"/>
    <e v="#N/A"/>
  </r>
  <r>
    <x v="194"/>
    <x v="2047"/>
    <x v="1307"/>
    <x v="1"/>
    <n v="1743"/>
    <s v="protein_coding"/>
    <s v="MPL-002"/>
    <m/>
    <m/>
    <n v="1650"/>
    <s v="N"/>
    <x v="1"/>
    <x v="1"/>
    <m/>
    <s v="ENSG00000117400"/>
    <e v="#N/A"/>
  </r>
  <r>
    <x v="195"/>
    <x v="2048"/>
    <x v="1308"/>
    <x v="1"/>
    <n v="2684"/>
    <s v="protein_coding"/>
    <s v="MRE11A-004"/>
    <m/>
    <m/>
    <n v="2136"/>
    <s v="N"/>
    <x v="1"/>
    <x v="1"/>
    <m/>
    <s v="ENSG00000020922"/>
    <e v="#N/A"/>
  </r>
  <r>
    <x v="195"/>
    <x v="2049"/>
    <x v="1309"/>
    <x v="495"/>
    <n v="2746"/>
    <s v="protein_coding"/>
    <s v="MRE11A-001"/>
    <s v="LRG_85t1"/>
    <s v="CCDS8299"/>
    <n v="2127"/>
    <s v="Y"/>
    <x v="0"/>
    <x v="495"/>
    <m/>
    <s v="ENSG00000020922"/>
    <e v="#N/A"/>
  </r>
  <r>
    <x v="195"/>
    <x v="2050"/>
    <x v="1310"/>
    <x v="1"/>
    <n v="2604"/>
    <s v="protein_coding"/>
    <s v="MRE11A-006"/>
    <m/>
    <m/>
    <n v="2124"/>
    <s v="N"/>
    <x v="1"/>
    <x v="1"/>
    <m/>
    <s v="ENSG00000020922"/>
    <e v="#N/A"/>
  </r>
  <r>
    <x v="195"/>
    <x v="2051"/>
    <x v="1311"/>
    <x v="496"/>
    <n v="2588"/>
    <s v="protein_coding"/>
    <s v="MRE11A-002"/>
    <s v="LRG_85t1"/>
    <s v="CCDS8298"/>
    <n v="2043"/>
    <s v="N"/>
    <x v="0"/>
    <x v="496"/>
    <m/>
    <s v="ENSG00000020922"/>
    <e v="#N/A"/>
  </r>
  <r>
    <x v="195"/>
    <x v="2052"/>
    <x v="1312"/>
    <x v="1"/>
    <n v="1212"/>
    <s v="protein_coding"/>
    <s v="MRE11A-005"/>
    <m/>
    <m/>
    <n v="666"/>
    <s v="N"/>
    <x v="1"/>
    <x v="1"/>
    <m/>
    <s v="ENSG00000020922"/>
    <e v="#N/A"/>
  </r>
  <r>
    <x v="195"/>
    <x v="2053"/>
    <x v="1313"/>
    <x v="1"/>
    <n v="572"/>
    <s v="protein_coding"/>
    <s v="MRE11A-007"/>
    <m/>
    <m/>
    <n v="381"/>
    <s v="N"/>
    <x v="1"/>
    <x v="1"/>
    <m/>
    <s v="ENSG00000020922"/>
    <e v="#N/A"/>
  </r>
  <r>
    <x v="195"/>
    <x v="2054"/>
    <x v="1314"/>
    <x v="1"/>
    <n v="558"/>
    <s v="protein_coding"/>
    <s v="MRE11A-008"/>
    <m/>
    <m/>
    <n v="333"/>
    <s v="N"/>
    <x v="1"/>
    <x v="1"/>
    <m/>
    <s v="ENSG00000020922"/>
    <e v="#N/A"/>
  </r>
  <r>
    <x v="195"/>
    <x v="2055"/>
    <x v="2"/>
    <x v="1"/>
    <n v="619"/>
    <s v="processed_transcript"/>
    <s v="MRE11A-011"/>
    <m/>
    <m/>
    <n v="0"/>
    <s v="N"/>
    <x v="1"/>
    <x v="1"/>
    <m/>
    <s v="ENSG00000020922"/>
    <e v="#N/A"/>
  </r>
  <r>
    <x v="195"/>
    <x v="2056"/>
    <x v="2"/>
    <x v="1"/>
    <n v="594"/>
    <s v="processed_transcript"/>
    <s v="MRE11A-010"/>
    <m/>
    <m/>
    <n v="0"/>
    <s v="N"/>
    <x v="1"/>
    <x v="1"/>
    <m/>
    <s v="ENSG00000020922"/>
    <e v="#N/A"/>
  </r>
  <r>
    <x v="195"/>
    <x v="2057"/>
    <x v="2"/>
    <x v="1"/>
    <n v="234"/>
    <s v="retained_intron"/>
    <s v="MRE11A-009"/>
    <m/>
    <m/>
    <n v="0"/>
    <s v="N"/>
    <x v="1"/>
    <x v="1"/>
    <m/>
    <s v="ENSG00000020922"/>
    <e v="#N/A"/>
  </r>
  <r>
    <x v="196"/>
    <x v="2058"/>
    <x v="1315"/>
    <x v="497"/>
    <n v="3307"/>
    <s v="protein_coding"/>
    <s v="MSH2-001"/>
    <s v="LRG_218t1"/>
    <s v="CCDS1834"/>
    <n v="2805"/>
    <s v="Y"/>
    <x v="0"/>
    <x v="497"/>
    <m/>
    <s v="ENSG00000095002"/>
    <e v="#N/A"/>
  </r>
  <r>
    <x v="196"/>
    <x v="2059"/>
    <x v="1316"/>
    <x v="1"/>
    <n v="3628"/>
    <s v="protein_coding"/>
    <s v="MSH2-002"/>
    <m/>
    <m/>
    <n v="2766"/>
    <s v="N"/>
    <x v="1"/>
    <x v="1"/>
    <m/>
    <s v="ENSG00000095002"/>
    <e v="#N/A"/>
  </r>
  <r>
    <x v="196"/>
    <x v="2060"/>
    <x v="1317"/>
    <x v="498"/>
    <n v="3018"/>
    <s v="protein_coding"/>
    <s v="MSH2-201"/>
    <s v="LRG_218t1"/>
    <s v="CCDS5879"/>
    <n v="2607"/>
    <s v="N"/>
    <x v="0"/>
    <x v="498"/>
    <m/>
    <s v="ENSG00000095002"/>
    <e v="#N/A"/>
  </r>
  <r>
    <x v="196"/>
    <x v="2061"/>
    <x v="1318"/>
    <x v="1"/>
    <n v="560"/>
    <s v="protein_coding"/>
    <s v="MSH2-003"/>
    <m/>
    <m/>
    <n v="421"/>
    <s v="N"/>
    <x v="1"/>
    <x v="1"/>
    <m/>
    <s v="ENSG00000095002"/>
    <e v="#N/A"/>
  </r>
  <r>
    <x v="196"/>
    <x v="2062"/>
    <x v="2"/>
    <x v="1"/>
    <n v="416"/>
    <s v="processed_transcript"/>
    <s v="MSH2-005"/>
    <m/>
    <s v=""/>
    <n v="0"/>
    <s v="N"/>
    <x v="1"/>
    <x v="1"/>
    <m/>
    <s v="ENSG00000095002"/>
    <e v="#N/A"/>
  </r>
  <r>
    <x v="196"/>
    <x v="2063"/>
    <x v="2"/>
    <x v="1"/>
    <n v="313"/>
    <s v="processed_transcript"/>
    <s v="MSH2-006"/>
    <m/>
    <s v=""/>
    <n v="0"/>
    <s v="N"/>
    <x v="1"/>
    <x v="1"/>
    <m/>
    <s v="ENSG00000095002"/>
    <e v="#N/A"/>
  </r>
  <r>
    <x v="197"/>
    <x v="2064"/>
    <x v="1319"/>
    <x v="499"/>
    <n v="7476"/>
    <s v="protein_coding"/>
    <s v="MSH6-001"/>
    <s v="LRG_219t1"/>
    <s v="CCDS1836"/>
    <n v="4083"/>
    <s v="Y"/>
    <x v="0"/>
    <x v="499"/>
    <m/>
    <s v="ENSG00000116062"/>
    <e v="#N/A"/>
  </r>
  <r>
    <x v="197"/>
    <x v="2065"/>
    <x v="1320"/>
    <x v="500"/>
    <n v="3829"/>
    <s v="protein_coding"/>
    <s v="MSH6-202"/>
    <m/>
    <s v="CCDS6296"/>
    <n v="3693"/>
    <s v="N"/>
    <x v="0"/>
    <x v="500"/>
    <m/>
    <s v="ENSG00000116062"/>
    <e v="#N/A"/>
  </r>
  <r>
    <x v="197"/>
    <x v="2066"/>
    <x v="1321"/>
    <x v="501"/>
    <n v="3829"/>
    <s v="protein_coding"/>
    <s v="MSH6-202"/>
    <m/>
    <s v="CCDS6296"/>
    <n v="3693"/>
    <s v="N"/>
    <x v="0"/>
    <x v="501"/>
    <m/>
    <s v="ENSG00000116062"/>
    <e v="#N/A"/>
  </r>
  <r>
    <x v="197"/>
    <x v="2067"/>
    <x v="1322"/>
    <x v="502"/>
    <n v="4055"/>
    <s v="protein_coding"/>
    <s v="MSH6-201"/>
    <m/>
    <s v="CCDS6297"/>
    <n v="3177"/>
    <s v="N"/>
    <x v="0"/>
    <x v="502"/>
    <m/>
    <s v="ENSG00000116062"/>
    <e v="#N/A"/>
  </r>
  <r>
    <x v="197"/>
    <x v="2068"/>
    <x v="1323"/>
    <x v="1"/>
    <n v="4158"/>
    <s v="nonsense_mediated_decay"/>
    <s v="MSH6-002"/>
    <m/>
    <s v=""/>
    <n v="483"/>
    <s v="N"/>
    <x v="1"/>
    <x v="1"/>
    <m/>
    <s v="ENSG00000116062"/>
    <e v="#N/A"/>
  </r>
  <r>
    <x v="197"/>
    <x v="2069"/>
    <x v="1324"/>
    <x v="1"/>
    <n v="548"/>
    <s v="protein_coding"/>
    <s v="MSH6-006"/>
    <m/>
    <m/>
    <n v="453"/>
    <s v="N"/>
    <x v="1"/>
    <x v="1"/>
    <m/>
    <s v="ENSG00000116062"/>
    <e v="#N/A"/>
  </r>
  <r>
    <x v="197"/>
    <x v="2070"/>
    <x v="1325"/>
    <x v="1"/>
    <n v="578"/>
    <s v="protein_coding"/>
    <s v="MSH6-004"/>
    <m/>
    <m/>
    <n v="347"/>
    <s v="N"/>
    <x v="1"/>
    <x v="1"/>
    <m/>
    <s v="ENSG00000116062"/>
    <e v="#N/A"/>
  </r>
  <r>
    <x v="197"/>
    <x v="2071"/>
    <x v="1326"/>
    <x v="1"/>
    <n v="846"/>
    <s v="nonsense_mediated_decay"/>
    <s v="MSH6-003"/>
    <m/>
    <s v=""/>
    <n v="315"/>
    <s v="N"/>
    <x v="1"/>
    <x v="1"/>
    <m/>
    <s v="ENSG00000116062"/>
    <e v="#N/A"/>
  </r>
  <r>
    <x v="197"/>
    <x v="2072"/>
    <x v="1327"/>
    <x v="1"/>
    <n v="491"/>
    <s v="protein_coding"/>
    <s v="MSH6-005"/>
    <m/>
    <m/>
    <n v="303"/>
    <s v="N"/>
    <x v="1"/>
    <x v="1"/>
    <m/>
    <s v="ENSG00000116062"/>
    <e v="#N/A"/>
  </r>
  <r>
    <x v="197"/>
    <x v="2073"/>
    <x v="1328"/>
    <x v="1"/>
    <n v="833"/>
    <s v="protein_coding"/>
    <s v="MSH6-008"/>
    <m/>
    <m/>
    <n v="153"/>
    <s v="N"/>
    <x v="1"/>
    <x v="1"/>
    <m/>
    <s v="ENSG00000116062"/>
    <e v="#N/A"/>
  </r>
  <r>
    <x v="197"/>
    <x v="2074"/>
    <x v="2"/>
    <x v="1"/>
    <n v="2216"/>
    <s v="processed_transcript"/>
    <s v="MSH6-009"/>
    <m/>
    <s v=""/>
    <n v="0"/>
    <s v="N"/>
    <x v="1"/>
    <x v="1"/>
    <m/>
    <s v="ENSG00000116062"/>
    <e v="#N/A"/>
  </r>
  <r>
    <x v="197"/>
    <x v="2075"/>
    <x v="2"/>
    <x v="1"/>
    <n v="813"/>
    <s v="processed_transcript"/>
    <s v="MSH6-007"/>
    <m/>
    <s v=""/>
    <n v="0"/>
    <s v="N"/>
    <x v="1"/>
    <x v="1"/>
    <m/>
    <s v="ENSG00000116062"/>
    <e v="#N/A"/>
  </r>
  <r>
    <x v="197"/>
    <x v="2076"/>
    <x v="2"/>
    <x v="1"/>
    <n v="725"/>
    <s v="processed_transcript"/>
    <s v="MSH6-010"/>
    <m/>
    <s v=""/>
    <n v="0"/>
    <s v="N"/>
    <x v="1"/>
    <x v="1"/>
    <m/>
    <s v="ENSG00000116062"/>
    <e v="#N/A"/>
  </r>
  <r>
    <x v="198"/>
    <x v="2077"/>
    <x v="1329"/>
    <x v="503"/>
    <n v="8677"/>
    <s v="protein_coding"/>
    <s v="MTOR-001"/>
    <m/>
    <s v="CCDS127"/>
    <n v="7650"/>
    <s v="Y"/>
    <x v="0"/>
    <x v="503"/>
    <m/>
    <s v="ENSG00000198793"/>
    <e v="#N/A"/>
  </r>
  <r>
    <x v="198"/>
    <x v="2078"/>
    <x v="1330"/>
    <x v="1"/>
    <n v="4017"/>
    <s v="protein_coding"/>
    <s v="MTOR-002"/>
    <m/>
    <m/>
    <n v="2265"/>
    <s v="N"/>
    <x v="1"/>
    <x v="1"/>
    <m/>
    <s v="ENSG00000198793"/>
    <e v="#N/A"/>
  </r>
  <r>
    <x v="198"/>
    <x v="2079"/>
    <x v="1331"/>
    <x v="1"/>
    <n v="694"/>
    <s v="protein_coding"/>
    <s v="MTOR-005"/>
    <m/>
    <m/>
    <n v="483"/>
    <s v="N"/>
    <x v="1"/>
    <x v="1"/>
    <m/>
    <s v="ENSG00000198793"/>
    <e v="#N/A"/>
  </r>
  <r>
    <x v="198"/>
    <x v="2080"/>
    <x v="2"/>
    <x v="1"/>
    <n v="2356"/>
    <s v="processed_transcript"/>
    <s v="MTOR-003"/>
    <m/>
    <m/>
    <n v="0"/>
    <s v="N"/>
    <x v="1"/>
    <x v="1"/>
    <m/>
    <s v="ENSG00000198793"/>
    <e v="#N/A"/>
  </r>
  <r>
    <x v="198"/>
    <x v="2081"/>
    <x v="2"/>
    <x v="1"/>
    <n v="1111"/>
    <s v="processed_transcript"/>
    <s v="MTOR-006"/>
    <m/>
    <m/>
    <n v="0"/>
    <s v="N"/>
    <x v="1"/>
    <x v="1"/>
    <m/>
    <s v="ENSG00000198793"/>
    <e v="#N/A"/>
  </r>
  <r>
    <x v="198"/>
    <x v="2082"/>
    <x v="2"/>
    <x v="1"/>
    <n v="862"/>
    <s v="processed_transcript"/>
    <s v="MTOR-007"/>
    <m/>
    <m/>
    <n v="0"/>
    <s v="N"/>
    <x v="1"/>
    <x v="1"/>
    <m/>
    <s v="ENSG00000198793"/>
    <e v="#N/A"/>
  </r>
  <r>
    <x v="198"/>
    <x v="2083"/>
    <x v="2"/>
    <x v="1"/>
    <n v="610"/>
    <s v="processed_transcript"/>
    <s v="MTOR-004"/>
    <m/>
    <m/>
    <n v="0"/>
    <s v="N"/>
    <x v="1"/>
    <x v="1"/>
    <m/>
    <s v="ENSG00000198793"/>
    <e v="#N/A"/>
  </r>
  <r>
    <x v="199"/>
    <x v="2084"/>
    <x v="1332"/>
    <x v="504"/>
    <n v="1929"/>
    <s v="protein_coding"/>
    <s v="MUTYH-202"/>
    <s v="LRG_220t1"/>
    <m/>
    <n v="1650"/>
    <s v="Y"/>
    <x v="0"/>
    <x v="504"/>
    <m/>
    <s v="ENSG00000132781"/>
    <e v="#N/A"/>
  </r>
  <r>
    <x v="199"/>
    <x v="2085"/>
    <x v="1333"/>
    <x v="505"/>
    <n v="1839"/>
    <s v="protein_coding"/>
    <s v="MUTYH-002"/>
    <m/>
    <s v="CCDS520"/>
    <n v="1641"/>
    <s v="N"/>
    <x v="0"/>
    <x v="505"/>
    <m/>
    <s v="ENSG00000132781"/>
    <e v="#N/A"/>
  </r>
  <r>
    <x v="199"/>
    <x v="2086"/>
    <x v="1334"/>
    <x v="506"/>
    <n v="1809"/>
    <s v="protein_coding"/>
    <s v="MUTYH-010"/>
    <m/>
    <m/>
    <n v="1611"/>
    <s v="N"/>
    <x v="0"/>
    <x v="506"/>
    <m/>
    <s v="ENSG00000132781"/>
    <e v="#N/A"/>
  </r>
  <r>
    <x v="199"/>
    <x v="2087"/>
    <x v="1335"/>
    <x v="507"/>
    <n v="1888"/>
    <s v="protein_coding"/>
    <s v="MUTYH-001"/>
    <m/>
    <s v="CCDS41320"/>
    <n v="1608"/>
    <s v="N"/>
    <x v="0"/>
    <x v="507"/>
    <m/>
    <s v="ENSG00000132781"/>
    <e v="#N/A"/>
  </r>
  <r>
    <x v="199"/>
    <x v="2088"/>
    <x v="1336"/>
    <x v="1"/>
    <n v="1662"/>
    <s v="protein_coding"/>
    <s v="MUTYH-033"/>
    <m/>
    <m/>
    <n v="1608"/>
    <s v="N"/>
    <x v="1"/>
    <x v="1"/>
    <m/>
    <s v="ENSG00000132781"/>
    <e v="#N/A"/>
  </r>
  <r>
    <x v="199"/>
    <x v="2089"/>
    <x v="1337"/>
    <x v="1"/>
    <n v="1808"/>
    <s v="protein_coding"/>
    <s v="MUTYH-201"/>
    <m/>
    <m/>
    <n v="1599"/>
    <s v="N"/>
    <x v="1"/>
    <x v="1"/>
    <m/>
    <s v="ENSG00000132781"/>
    <e v="#N/A"/>
  </r>
  <r>
    <x v="199"/>
    <x v="2090"/>
    <x v="1338"/>
    <x v="508"/>
    <n v="1706"/>
    <s v="protein_coding"/>
    <s v="MUTYH-006"/>
    <m/>
    <m/>
    <n v="1599"/>
    <s v="N"/>
    <x v="0"/>
    <x v="508"/>
    <m/>
    <s v="ENSG00000132781"/>
    <e v="#N/A"/>
  </r>
  <r>
    <x v="199"/>
    <x v="2091"/>
    <x v="1339"/>
    <x v="509"/>
    <n v="1744"/>
    <s v="protein_coding"/>
    <s v="MUTYH-007"/>
    <m/>
    <s v="CCDS41321"/>
    <n v="1569"/>
    <s v="N"/>
    <x v="0"/>
    <x v="509"/>
    <m/>
    <s v="ENSG00000132781"/>
    <e v="#N/A"/>
  </r>
  <r>
    <x v="199"/>
    <x v="2092"/>
    <x v="1340"/>
    <x v="510"/>
    <n v="1823"/>
    <s v="protein_coding"/>
    <s v="MUTYH-004"/>
    <m/>
    <s v="CCDS41322"/>
    <n v="1566"/>
    <s v="N"/>
    <x v="0"/>
    <x v="510"/>
    <m/>
    <s v="ENSG00000132781"/>
    <e v="#N/A"/>
  </r>
  <r>
    <x v="199"/>
    <x v="2093"/>
    <x v="1341"/>
    <x v="511"/>
    <n v="1776"/>
    <s v="protein_coding"/>
    <s v="MUTYH-008"/>
    <s v="LRG_220t1"/>
    <s v="CCDS41322"/>
    <n v="1566"/>
    <s v="N"/>
    <x v="0"/>
    <x v="511"/>
    <m/>
    <s v="ENSG00000132781"/>
    <e v="#N/A"/>
  </r>
  <r>
    <x v="199"/>
    <x v="2094"/>
    <x v="1342"/>
    <x v="512"/>
    <n v="1692"/>
    <s v="protein_coding"/>
    <s v="MUTYH-005"/>
    <s v="LRG_220t1"/>
    <s v="CCDS41322"/>
    <n v="1566"/>
    <s v="N"/>
    <x v="0"/>
    <x v="512"/>
    <m/>
    <s v="ENSG00000132781"/>
    <e v="#N/A"/>
  </r>
  <r>
    <x v="199"/>
    <x v="2095"/>
    <x v="1343"/>
    <x v="1"/>
    <n v="904"/>
    <s v="protein_coding"/>
    <s v="MUTYH-019"/>
    <m/>
    <m/>
    <n v="873"/>
    <s v="N"/>
    <x v="1"/>
    <x v="1"/>
    <m/>
    <s v="ENSG00000132781"/>
    <e v="#N/A"/>
  </r>
  <r>
    <x v="199"/>
    <x v="2096"/>
    <x v="1344"/>
    <x v="1"/>
    <n v="1029"/>
    <s v="protein_coding"/>
    <s v="MUTYH-203"/>
    <m/>
    <m/>
    <n v="693"/>
    <s v="N"/>
    <x v="1"/>
    <x v="1"/>
    <m/>
    <s v="ENSG00000132781"/>
    <e v="#N/A"/>
  </r>
  <r>
    <x v="199"/>
    <x v="2097"/>
    <x v="1345"/>
    <x v="1"/>
    <n v="1029"/>
    <s v="protein_coding"/>
    <s v="MUTYH-034"/>
    <m/>
    <m/>
    <n v="651"/>
    <s v="N"/>
    <x v="1"/>
    <x v="1"/>
    <m/>
    <s v="ENSG00000132781"/>
    <e v="#N/A"/>
  </r>
  <r>
    <x v="199"/>
    <x v="2098"/>
    <x v="1346"/>
    <x v="1"/>
    <n v="740"/>
    <s v="protein_coding"/>
    <s v="MUTYH-029"/>
    <m/>
    <m/>
    <n v="651"/>
    <s v="N"/>
    <x v="1"/>
    <x v="1"/>
    <m/>
    <s v="ENSG00000132781"/>
    <e v="#N/A"/>
  </r>
  <r>
    <x v="199"/>
    <x v="2099"/>
    <x v="1347"/>
    <x v="1"/>
    <n v="772"/>
    <s v="protein_coding"/>
    <s v="MUTYH-016"/>
    <m/>
    <m/>
    <n v="645"/>
    <s v="N"/>
    <x v="1"/>
    <x v="1"/>
    <m/>
    <s v="ENSG00000132781"/>
    <e v="#N/A"/>
  </r>
  <r>
    <x v="199"/>
    <x v="2100"/>
    <x v="1348"/>
    <x v="1"/>
    <n v="673"/>
    <s v="protein_coding"/>
    <s v="MUTYH-038"/>
    <m/>
    <m/>
    <n v="641"/>
    <s v="N"/>
    <x v="1"/>
    <x v="1"/>
    <m/>
    <s v="ENSG00000132781"/>
    <e v="#N/A"/>
  </r>
  <r>
    <x v="199"/>
    <x v="2101"/>
    <x v="1349"/>
    <x v="1"/>
    <n v="839"/>
    <s v="nonsense_mediated_decay"/>
    <s v="MUTYH-018"/>
    <m/>
    <m/>
    <n v="558"/>
    <s v="N"/>
    <x v="1"/>
    <x v="1"/>
    <m/>
    <s v="ENSG00000132781"/>
    <e v="#N/A"/>
  </r>
  <r>
    <x v="199"/>
    <x v="2102"/>
    <x v="1350"/>
    <x v="1"/>
    <n v="1017"/>
    <s v="nonsense_mediated_decay"/>
    <s v="MUTYH-031"/>
    <m/>
    <m/>
    <n v="555"/>
    <s v="N"/>
    <x v="1"/>
    <x v="1"/>
    <m/>
    <s v="ENSG00000132781"/>
    <e v="#N/A"/>
  </r>
  <r>
    <x v="199"/>
    <x v="2103"/>
    <x v="1351"/>
    <x v="1"/>
    <n v="1225"/>
    <s v="nonsense_mediated_decay"/>
    <s v="MUTYH-035"/>
    <m/>
    <m/>
    <n v="300"/>
    <s v="N"/>
    <x v="1"/>
    <x v="1"/>
    <m/>
    <s v="ENSG00000132781"/>
    <e v="#N/A"/>
  </r>
  <r>
    <x v="199"/>
    <x v="2104"/>
    <x v="1352"/>
    <x v="1"/>
    <n v="788"/>
    <s v="protein_coding"/>
    <s v="MUTYH-025"/>
    <m/>
    <m/>
    <n v="282"/>
    <s v="N"/>
    <x v="1"/>
    <x v="1"/>
    <m/>
    <s v="ENSG00000132781"/>
    <e v="#N/A"/>
  </r>
  <r>
    <x v="199"/>
    <x v="2105"/>
    <x v="1353"/>
    <x v="1"/>
    <n v="501"/>
    <s v="protein_coding"/>
    <s v="MUTYH-037"/>
    <m/>
    <m/>
    <n v="189"/>
    <s v="N"/>
    <x v="1"/>
    <x v="1"/>
    <m/>
    <s v="ENSG00000132781"/>
    <e v="#N/A"/>
  </r>
  <r>
    <x v="199"/>
    <x v="2106"/>
    <x v="1354"/>
    <x v="1"/>
    <n v="670"/>
    <s v="nonsense_mediated_decay"/>
    <s v="MUTYH-036"/>
    <m/>
    <m/>
    <n v="168"/>
    <s v="N"/>
    <x v="1"/>
    <x v="1"/>
    <m/>
    <s v="ENSG00000132781"/>
    <e v="#N/A"/>
  </r>
  <r>
    <x v="199"/>
    <x v="2107"/>
    <x v="1355"/>
    <x v="1"/>
    <n v="1742"/>
    <s v="nonsense_mediated_decay"/>
    <s v="MUTYH-003"/>
    <m/>
    <m/>
    <n v="165"/>
    <s v="N"/>
    <x v="1"/>
    <x v="1"/>
    <m/>
    <s v="ENSG00000132781"/>
    <e v="#N/A"/>
  </r>
  <r>
    <x v="199"/>
    <x v="2108"/>
    <x v="1356"/>
    <x v="1"/>
    <n v="965"/>
    <s v="nonsense_mediated_decay"/>
    <s v="MUTYH-013"/>
    <m/>
    <m/>
    <n v="165"/>
    <s v="N"/>
    <x v="1"/>
    <x v="1"/>
    <m/>
    <s v="ENSG00000132781"/>
    <e v="#N/A"/>
  </r>
  <r>
    <x v="199"/>
    <x v="2109"/>
    <x v="1357"/>
    <x v="1"/>
    <n v="989"/>
    <s v="nonsense_mediated_decay"/>
    <s v="MUTYH-028"/>
    <m/>
    <m/>
    <n v="138"/>
    <s v="N"/>
    <x v="1"/>
    <x v="1"/>
    <m/>
    <s v="ENSG00000132781"/>
    <e v="#N/A"/>
  </r>
  <r>
    <x v="199"/>
    <x v="2110"/>
    <x v="1358"/>
    <x v="1"/>
    <n v="507"/>
    <s v="nonsense_mediated_decay"/>
    <s v="MUTYH-026"/>
    <m/>
    <m/>
    <n v="134"/>
    <s v="N"/>
    <x v="1"/>
    <x v="1"/>
    <m/>
    <s v="ENSG00000132781"/>
    <e v="#N/A"/>
  </r>
  <r>
    <x v="199"/>
    <x v="2111"/>
    <x v="1359"/>
    <x v="1"/>
    <n v="1677"/>
    <s v="nonsense_mediated_decay"/>
    <s v="MUTYH-009"/>
    <m/>
    <m/>
    <n v="123"/>
    <s v="N"/>
    <x v="1"/>
    <x v="1"/>
    <m/>
    <s v="ENSG00000132781"/>
    <e v="#N/A"/>
  </r>
  <r>
    <x v="199"/>
    <x v="2112"/>
    <x v="2"/>
    <x v="1"/>
    <n v="1080"/>
    <s v="retained_intron"/>
    <s v="MUTYH-015"/>
    <m/>
    <m/>
    <n v="0"/>
    <s v="N"/>
    <x v="1"/>
    <x v="1"/>
    <m/>
    <s v="ENSG00000132781"/>
    <e v="#N/A"/>
  </r>
  <r>
    <x v="199"/>
    <x v="2113"/>
    <x v="2"/>
    <x v="1"/>
    <n v="1051"/>
    <s v="retained_intron"/>
    <s v="MUTYH-014"/>
    <m/>
    <m/>
    <n v="0"/>
    <s v="N"/>
    <x v="1"/>
    <x v="1"/>
    <m/>
    <s v="ENSG00000132781"/>
    <e v="#N/A"/>
  </r>
  <r>
    <x v="199"/>
    <x v="2114"/>
    <x v="2"/>
    <x v="1"/>
    <n v="998"/>
    <s v="retained_intron"/>
    <s v="MUTYH-020"/>
    <m/>
    <m/>
    <n v="0"/>
    <s v="N"/>
    <x v="1"/>
    <x v="1"/>
    <m/>
    <s v="ENSG00000132781"/>
    <e v="#N/A"/>
  </r>
  <r>
    <x v="199"/>
    <x v="2115"/>
    <x v="2"/>
    <x v="1"/>
    <n v="971"/>
    <s v="retained_intron"/>
    <s v="MUTYH-021"/>
    <m/>
    <m/>
    <n v="0"/>
    <s v="N"/>
    <x v="1"/>
    <x v="1"/>
    <m/>
    <s v="ENSG00000132781"/>
    <e v="#N/A"/>
  </r>
  <r>
    <x v="199"/>
    <x v="2116"/>
    <x v="2"/>
    <x v="1"/>
    <n v="932"/>
    <s v="retained_intron"/>
    <s v="MUTYH-011"/>
    <m/>
    <m/>
    <n v="0"/>
    <s v="N"/>
    <x v="1"/>
    <x v="1"/>
    <m/>
    <s v="ENSG00000132781"/>
    <e v="#N/A"/>
  </r>
  <r>
    <x v="199"/>
    <x v="2117"/>
    <x v="2"/>
    <x v="1"/>
    <n v="920"/>
    <s v="retained_intron"/>
    <s v="MUTYH-027"/>
    <m/>
    <m/>
    <n v="0"/>
    <s v="N"/>
    <x v="1"/>
    <x v="1"/>
    <m/>
    <s v="ENSG00000132781"/>
    <e v="#N/A"/>
  </r>
  <r>
    <x v="199"/>
    <x v="2118"/>
    <x v="2"/>
    <x v="1"/>
    <n v="880"/>
    <s v="retained_intron"/>
    <s v="MUTYH-023"/>
    <m/>
    <m/>
    <n v="0"/>
    <s v="N"/>
    <x v="1"/>
    <x v="1"/>
    <m/>
    <s v="ENSG00000132781"/>
    <e v="#N/A"/>
  </r>
  <r>
    <x v="199"/>
    <x v="2119"/>
    <x v="2"/>
    <x v="1"/>
    <n v="820"/>
    <s v="retained_intron"/>
    <s v="MUTYH-012"/>
    <m/>
    <m/>
    <n v="0"/>
    <s v="N"/>
    <x v="1"/>
    <x v="1"/>
    <m/>
    <s v="ENSG00000132781"/>
    <e v="#N/A"/>
  </r>
  <r>
    <x v="199"/>
    <x v="2120"/>
    <x v="2"/>
    <x v="1"/>
    <n v="810"/>
    <s v="retained_intron"/>
    <s v="MUTYH-022"/>
    <m/>
    <m/>
    <n v="0"/>
    <s v="N"/>
    <x v="1"/>
    <x v="1"/>
    <m/>
    <s v="ENSG00000132781"/>
    <e v="#N/A"/>
  </r>
  <r>
    <x v="199"/>
    <x v="2121"/>
    <x v="2"/>
    <x v="1"/>
    <n v="779"/>
    <s v="retained_intron"/>
    <s v="MUTYH-030"/>
    <m/>
    <m/>
    <n v="0"/>
    <s v="N"/>
    <x v="1"/>
    <x v="1"/>
    <m/>
    <s v="ENSG00000132781"/>
    <e v="#N/A"/>
  </r>
  <r>
    <x v="199"/>
    <x v="2122"/>
    <x v="2"/>
    <x v="1"/>
    <n v="672"/>
    <s v="retained_intron"/>
    <s v="MUTYH-032"/>
    <m/>
    <m/>
    <n v="0"/>
    <s v="N"/>
    <x v="1"/>
    <x v="1"/>
    <m/>
    <s v="ENSG00000132781"/>
    <e v="#N/A"/>
  </r>
  <r>
    <x v="199"/>
    <x v="2123"/>
    <x v="2"/>
    <x v="1"/>
    <n v="577"/>
    <s v="retained_intron"/>
    <s v="MUTYH-017"/>
    <m/>
    <m/>
    <n v="0"/>
    <s v="N"/>
    <x v="1"/>
    <x v="1"/>
    <m/>
    <s v="ENSG00000132781"/>
    <e v="#N/A"/>
  </r>
  <r>
    <x v="199"/>
    <x v="2124"/>
    <x v="2"/>
    <x v="1"/>
    <n v="358"/>
    <s v="retained_intron"/>
    <s v="MUTYH-024"/>
    <m/>
    <m/>
    <n v="0"/>
    <s v="N"/>
    <x v="1"/>
    <x v="1"/>
    <m/>
    <s v="ENSG00000132781"/>
    <e v="#N/A"/>
  </r>
  <r>
    <x v="200"/>
    <x v="2125"/>
    <x v="1360"/>
    <x v="513"/>
    <n v="2345"/>
    <s v="protein_coding"/>
    <s v="MYC-001"/>
    <m/>
    <s v="CCDS6359"/>
    <n v="1365"/>
    <s v="Y"/>
    <x v="0"/>
    <x v="513"/>
    <m/>
    <s v="ENSG00000136997"/>
    <e v="#N/A"/>
  </r>
  <r>
    <x v="200"/>
    <x v="2126"/>
    <x v="1361"/>
    <x v="514"/>
    <n v="2150"/>
    <s v="protein_coding"/>
    <s v="MYC-004"/>
    <m/>
    <m/>
    <n v="1362"/>
    <s v="N"/>
    <x v="0"/>
    <x v="514"/>
    <m/>
    <s v="ENSG00000136997"/>
    <e v="#N/A"/>
  </r>
  <r>
    <x v="200"/>
    <x v="2127"/>
    <x v="1362"/>
    <x v="1"/>
    <m/>
    <m/>
    <m/>
    <m/>
    <m/>
    <m/>
    <s v="N"/>
    <x v="1"/>
    <x v="1"/>
    <m/>
    <m/>
    <e v="#N/A"/>
  </r>
  <r>
    <x v="200"/>
    <x v="2128"/>
    <x v="1363"/>
    <x v="1"/>
    <n v="2042"/>
    <s v="protein_coding"/>
    <s v="MYC-002"/>
    <m/>
    <m/>
    <n v="774"/>
    <s v="N"/>
    <x v="1"/>
    <x v="1"/>
    <m/>
    <s v="ENSG00000136997"/>
    <e v="#N/A"/>
  </r>
  <r>
    <x v="200"/>
    <x v="2129"/>
    <x v="1364"/>
    <x v="1"/>
    <n v="1023"/>
    <s v="protein_coding"/>
    <s v="MYC-003"/>
    <m/>
    <m/>
    <n v="552"/>
    <s v="N"/>
    <x v="1"/>
    <x v="1"/>
    <m/>
    <s v="ENSG00000136997"/>
    <e v="#N/A"/>
  </r>
  <r>
    <x v="200"/>
    <x v="2130"/>
    <x v="1365"/>
    <x v="1"/>
    <n v="577"/>
    <s v="protein_coding"/>
    <s v="MYC-005"/>
    <m/>
    <m/>
    <n v="179"/>
    <s v="N"/>
    <x v="1"/>
    <x v="1"/>
    <m/>
    <s v="ENSG00000136997"/>
    <e v="#N/A"/>
  </r>
  <r>
    <x v="201"/>
    <x v="2131"/>
    <x v="1366"/>
    <x v="515"/>
    <n v="3256"/>
    <s v="protein_coding"/>
    <s v="MYCL-001"/>
    <m/>
    <s v="CCDS53300"/>
    <n v="1185"/>
    <s v="N"/>
    <x v="0"/>
    <x v="515"/>
    <m/>
    <s v="ENSG00000116990"/>
    <e v="#N/A"/>
  </r>
  <r>
    <x v="201"/>
    <x v="2132"/>
    <x v="1367"/>
    <x v="516"/>
    <n v="1688"/>
    <s v="protein_coding"/>
    <s v="MYCL-004"/>
    <m/>
    <s v="CCDS30682"/>
    <n v="1095"/>
    <s v="N"/>
    <x v="0"/>
    <x v="516"/>
    <m/>
    <s v="ENSG00000116990"/>
    <e v="#N/A"/>
  </r>
  <r>
    <x v="201"/>
    <x v="2133"/>
    <x v="1368"/>
    <x v="517"/>
    <n v="1944"/>
    <s v="protein_coding"/>
    <s v="MYCL-002"/>
    <m/>
    <s v="CCDS44117"/>
    <n v="711"/>
    <s v="N"/>
    <x v="0"/>
    <x v="517"/>
    <m/>
    <s v="ENSG00000116990"/>
    <e v="#N/A"/>
  </r>
  <r>
    <x v="201"/>
    <x v="2134"/>
    <x v="1369"/>
    <x v="1"/>
    <n v="2038"/>
    <s v="protein_coding"/>
    <s v="MYCL-201"/>
    <m/>
    <m/>
    <n v="621"/>
    <s v="N"/>
    <x v="1"/>
    <x v="1"/>
    <m/>
    <s v="ENSG00000116990"/>
    <e v="#N/A"/>
  </r>
  <r>
    <x v="201"/>
    <x v="2135"/>
    <x v="1370"/>
    <x v="1"/>
    <n v="426"/>
    <s v="protein_coding"/>
    <s v="MYCL-003"/>
    <m/>
    <m/>
    <n v="301"/>
    <s v="N"/>
    <x v="1"/>
    <x v="1"/>
    <m/>
    <s v="ENSG00000116990"/>
    <e v="#N/A"/>
  </r>
  <r>
    <x v="202"/>
    <x v="2136"/>
    <x v="1371"/>
    <x v="518"/>
    <n v="2602"/>
    <s v="protein_coding"/>
    <s v="MYCN-001"/>
    <m/>
    <s v="CCDS1687"/>
    <n v="1395"/>
    <s v="N"/>
    <x v="0"/>
    <x v="518"/>
    <m/>
    <s v="ENSG00000134323"/>
    <e v="#N/A"/>
  </r>
  <r>
    <x v="202"/>
    <x v="2137"/>
    <x v="1372"/>
    <x v="519"/>
    <m/>
    <m/>
    <m/>
    <m/>
    <m/>
    <m/>
    <s v="Y"/>
    <x v="0"/>
    <x v="519"/>
    <m/>
    <m/>
    <e v="#N/A"/>
  </r>
  <r>
    <x v="203"/>
    <x v="2138"/>
    <x v="1373"/>
    <x v="520"/>
    <n v="2871"/>
    <s v="protein_coding"/>
    <s v="MYD88-201"/>
    <s v="LRG_157t1"/>
    <s v="CCDS54565"/>
    <n v="954"/>
    <s v="N"/>
    <x v="0"/>
    <x v="520"/>
    <m/>
    <s v="ENSG00000172936"/>
    <e v="#N/A"/>
  </r>
  <r>
    <x v="203"/>
    <x v="2139"/>
    <x v="1374"/>
    <x v="521"/>
    <n v="2687"/>
    <s v="protein_coding"/>
    <s v="MYD88-006"/>
    <m/>
    <m/>
    <n v="951"/>
    <s v="Y"/>
    <x v="0"/>
    <x v="521"/>
    <m/>
    <s v="ENSG00000172936"/>
    <e v="#N/A"/>
  </r>
  <r>
    <x v="203"/>
    <x v="2140"/>
    <x v="1375"/>
    <x v="522"/>
    <n v="2850"/>
    <s v="protein_coding"/>
    <s v="MYD88-001"/>
    <m/>
    <s v="CCDS2674"/>
    <n v="930"/>
    <s v="N"/>
    <x v="0"/>
    <x v="522"/>
    <m/>
    <s v="ENSG00000172936"/>
    <e v="#N/A"/>
  </r>
  <r>
    <x v="203"/>
    <x v="2141"/>
    <x v="1376"/>
    <x v="1"/>
    <n v="1279"/>
    <s v="protein_coding"/>
    <s v="MYD88-011"/>
    <s v="LRG_157t1"/>
    <s v="CCDS54567"/>
    <n v="795"/>
    <s v="N"/>
    <x v="1"/>
    <x v="1"/>
    <m/>
    <s v="ENSG00000172936"/>
    <e v="#N/A"/>
  </r>
  <r>
    <x v="203"/>
    <x v="2142"/>
    <x v="1377"/>
    <x v="523"/>
    <n v="914"/>
    <s v="protein_coding"/>
    <s v="MYD88-009"/>
    <s v="LRG_157t1"/>
    <s v="CCDS54566"/>
    <n v="615"/>
    <s v="N"/>
    <x v="0"/>
    <x v="523"/>
    <m/>
    <s v="ENSG00000172936"/>
    <e v="#N/A"/>
  </r>
  <r>
    <x v="203"/>
    <x v="2143"/>
    <x v="1378"/>
    <x v="1"/>
    <n v="976"/>
    <s v="protein_coding"/>
    <s v="MYD88-008"/>
    <s v="LRG_157t1"/>
    <s v="CCDS54568"/>
    <n v="480"/>
    <s v="N"/>
    <x v="1"/>
    <x v="1"/>
    <m/>
    <s v="ENSG00000172936"/>
    <e v="#N/A"/>
  </r>
  <r>
    <x v="203"/>
    <x v="2144"/>
    <x v="2"/>
    <x v="1"/>
    <n v="712"/>
    <s v="processed_transcript"/>
    <s v="MYD88-013"/>
    <m/>
    <s v=""/>
    <n v="0"/>
    <s v="N"/>
    <x v="1"/>
    <x v="1"/>
    <m/>
    <s v="ENSG00000172936"/>
    <e v="#N/A"/>
  </r>
  <r>
    <x v="203"/>
    <x v="2145"/>
    <x v="2"/>
    <x v="1"/>
    <n v="583"/>
    <s v="processed_transcript"/>
    <s v="MYD88-012"/>
    <m/>
    <s v=""/>
    <n v="0"/>
    <s v="N"/>
    <x v="1"/>
    <x v="1"/>
    <m/>
    <s v="ENSG00000172936"/>
    <e v="#N/A"/>
  </r>
  <r>
    <x v="203"/>
    <x v="2146"/>
    <x v="2"/>
    <x v="1"/>
    <n v="3314"/>
    <s v="retained_intron"/>
    <s v="MYD88-007"/>
    <m/>
    <s v=""/>
    <n v="0"/>
    <s v="N"/>
    <x v="1"/>
    <x v="1"/>
    <m/>
    <s v="ENSG00000172936"/>
    <e v="#N/A"/>
  </r>
  <r>
    <x v="203"/>
    <x v="2147"/>
    <x v="2"/>
    <x v="1"/>
    <n v="2730"/>
    <s v="retained_intron"/>
    <s v="MYD88-002"/>
    <m/>
    <s v=""/>
    <n v="0"/>
    <s v="N"/>
    <x v="1"/>
    <x v="1"/>
    <m/>
    <s v="ENSG00000172936"/>
    <e v="#N/A"/>
  </r>
  <r>
    <x v="203"/>
    <x v="2148"/>
    <x v="2"/>
    <x v="1"/>
    <n v="1088"/>
    <s v="retained_intron"/>
    <s v="MYD88-003"/>
    <m/>
    <s v=""/>
    <n v="0"/>
    <s v="N"/>
    <x v="1"/>
    <x v="1"/>
    <m/>
    <s v="ENSG00000172936"/>
    <e v="#N/A"/>
  </r>
  <r>
    <x v="203"/>
    <x v="2149"/>
    <x v="1379"/>
    <x v="524"/>
    <m/>
    <m/>
    <m/>
    <m/>
    <m/>
    <m/>
    <s v="N"/>
    <x v="0"/>
    <x v="524"/>
    <m/>
    <m/>
    <e v="#N/A"/>
  </r>
  <r>
    <x v="204"/>
    <x v="2150"/>
    <x v="1380"/>
    <x v="525"/>
    <n v="4666"/>
    <s v="protein_coding"/>
    <s v="NBN-001"/>
    <s v="LRG_158t1"/>
    <s v="CCDS6249"/>
    <n v="2265"/>
    <s v="Y"/>
    <x v="0"/>
    <x v="525"/>
    <m/>
    <s v="ENSG00000104320"/>
    <e v="#N/A"/>
  </r>
  <r>
    <x v="204"/>
    <x v="2151"/>
    <x v="1381"/>
    <x v="526"/>
    <n v="4523"/>
    <s v="protein_coding"/>
    <s v="NBN-003"/>
    <m/>
    <m/>
    <n v="2019"/>
    <s v="N"/>
    <x v="0"/>
    <x v="526"/>
    <m/>
    <s v="ENSG00000104320"/>
    <e v="#N/A"/>
  </r>
  <r>
    <x v="204"/>
    <x v="2152"/>
    <x v="1382"/>
    <x v="1"/>
    <n v="701"/>
    <s v="protein_coding"/>
    <s v="NBN-011"/>
    <m/>
    <m/>
    <n v="494"/>
    <s v="N"/>
    <x v="1"/>
    <x v="1"/>
    <m/>
    <s v="ENSG00000104320"/>
    <e v="#N/A"/>
  </r>
  <r>
    <x v="204"/>
    <x v="2153"/>
    <x v="1383"/>
    <x v="1"/>
    <n v="535"/>
    <s v="protein_coding"/>
    <s v="NBN-010"/>
    <m/>
    <m/>
    <n v="477"/>
    <s v="N"/>
    <x v="1"/>
    <x v="1"/>
    <m/>
    <s v="ENSG00000104320"/>
    <e v="#N/A"/>
  </r>
  <r>
    <x v="204"/>
    <x v="2154"/>
    <x v="1384"/>
    <x v="1"/>
    <n v="565"/>
    <s v="protein_coding"/>
    <s v="NBN-013"/>
    <m/>
    <m/>
    <n v="276"/>
    <s v="N"/>
    <x v="1"/>
    <x v="1"/>
    <m/>
    <s v="ENSG00000104320"/>
    <e v="#N/A"/>
  </r>
  <r>
    <x v="204"/>
    <x v="2155"/>
    <x v="1385"/>
    <x v="1"/>
    <n v="4907"/>
    <s v="nonsense_mediated_decay"/>
    <s v="NBN-002"/>
    <m/>
    <s v=""/>
    <n v="177"/>
    <s v="N"/>
    <x v="1"/>
    <x v="1"/>
    <m/>
    <s v="ENSG00000104320"/>
    <e v="#N/A"/>
  </r>
  <r>
    <x v="204"/>
    <x v="2156"/>
    <x v="1386"/>
    <x v="1"/>
    <n v="593"/>
    <s v="nonsense_mediated_decay"/>
    <s v="NBN-009"/>
    <m/>
    <s v=""/>
    <n v="177"/>
    <s v="N"/>
    <x v="1"/>
    <x v="1"/>
    <m/>
    <s v="ENSG00000104320"/>
    <e v="#N/A"/>
  </r>
  <r>
    <x v="204"/>
    <x v="2157"/>
    <x v="2"/>
    <x v="1"/>
    <n v="593"/>
    <s v="retained_intron"/>
    <s v="NBN-006"/>
    <m/>
    <s v=""/>
    <n v="0"/>
    <s v="N"/>
    <x v="1"/>
    <x v="1"/>
    <m/>
    <s v="ENSG00000104320"/>
    <e v="#N/A"/>
  </r>
  <r>
    <x v="204"/>
    <x v="2158"/>
    <x v="2"/>
    <x v="1"/>
    <n v="503"/>
    <s v="retained_intron"/>
    <s v="NBN-008"/>
    <m/>
    <s v=""/>
    <n v="0"/>
    <s v="N"/>
    <x v="1"/>
    <x v="1"/>
    <m/>
    <s v="ENSG00000104320"/>
    <e v="#N/A"/>
  </r>
  <r>
    <x v="204"/>
    <x v="2159"/>
    <x v="2"/>
    <x v="1"/>
    <n v="494"/>
    <s v="retained_intron"/>
    <s v="NBN-012"/>
    <m/>
    <s v=""/>
    <n v="0"/>
    <s v="N"/>
    <x v="1"/>
    <x v="1"/>
    <m/>
    <s v="ENSG00000104320"/>
    <e v="#N/A"/>
  </r>
  <r>
    <x v="205"/>
    <x v="2160"/>
    <x v="1387"/>
    <x v="527"/>
    <n v="12425"/>
    <s v="protein_coding"/>
    <s v="NF1-001"/>
    <s v="LRG_214t2"/>
    <s v="CCDS42292"/>
    <n v="8520"/>
    <s v="Y"/>
    <x v="0"/>
    <x v="527"/>
    <m/>
    <s v="ENSG00000196712"/>
    <e v="#N/A"/>
  </r>
  <r>
    <x v="205"/>
    <x v="2161"/>
    <x v="1388"/>
    <x v="528"/>
    <n v="12362"/>
    <s v="protein_coding"/>
    <s v="NF1-002"/>
    <s v="LRG_214t1"/>
    <s v="CCDS11264"/>
    <n v="8457"/>
    <s v="N"/>
    <x v="0"/>
    <x v="528"/>
    <m/>
    <s v="ENSG00000196712"/>
    <e v="#N/A"/>
  </r>
  <r>
    <x v="205"/>
    <x v="2162"/>
    <x v="1389"/>
    <x v="1"/>
    <n v="7787"/>
    <s v="protein_coding"/>
    <s v="NF1-003"/>
    <m/>
    <m/>
    <n v="7509"/>
    <s v="N"/>
    <x v="1"/>
    <x v="1"/>
    <m/>
    <s v="ENSG00000196712"/>
    <e v="#N/A"/>
  </r>
  <r>
    <x v="205"/>
    <x v="2163"/>
    <x v="1390"/>
    <x v="1"/>
    <n v="8788"/>
    <s v="nonsense_mediated_decay"/>
    <s v="NF1-009"/>
    <m/>
    <s v=""/>
    <n v="4971"/>
    <s v="N"/>
    <x v="1"/>
    <x v="1"/>
    <m/>
    <s v="ENSG00000196712"/>
    <e v="#N/A"/>
  </r>
  <r>
    <x v="205"/>
    <x v="2164"/>
    <x v="1391"/>
    <x v="1"/>
    <n v="2028"/>
    <s v="nonsense_mediated_decay"/>
    <s v="NF1-014"/>
    <m/>
    <s v=""/>
    <n v="1921"/>
    <s v="N"/>
    <x v="1"/>
    <x v="1"/>
    <m/>
    <s v="ENSG00000196712"/>
    <e v="#N/A"/>
  </r>
  <r>
    <x v="205"/>
    <x v="2165"/>
    <x v="1392"/>
    <x v="1"/>
    <n v="2028"/>
    <s v="protein_coding"/>
    <s v="NF1-202"/>
    <m/>
    <m/>
    <n v="1917"/>
    <s v="N"/>
    <x v="1"/>
    <x v="1"/>
    <m/>
    <s v="ENSG00000196712"/>
    <e v="#N/A"/>
  </r>
  <r>
    <x v="205"/>
    <x v="2166"/>
    <x v="1393"/>
    <x v="529"/>
    <n v="2889"/>
    <s v="protein_coding"/>
    <s v="NF1-010"/>
    <s v="LRG_214t1"/>
    <s v="CCDS45645"/>
    <n v="1782"/>
    <s v="N"/>
    <x v="0"/>
    <x v="529"/>
    <m/>
    <s v="ENSG00000196712"/>
    <e v="#N/A"/>
  </r>
  <r>
    <x v="205"/>
    <x v="2167"/>
    <x v="1394"/>
    <x v="1"/>
    <n v="1177"/>
    <s v="nonsense_mediated_decay"/>
    <s v="NF1-007"/>
    <m/>
    <s v=""/>
    <n v="682"/>
    <s v="N"/>
    <x v="1"/>
    <x v="1"/>
    <m/>
    <s v="ENSG00000196712"/>
    <e v="#N/A"/>
  </r>
  <r>
    <x v="205"/>
    <x v="2168"/>
    <x v="1395"/>
    <x v="1"/>
    <n v="1256"/>
    <s v="nonsense_mediated_decay"/>
    <s v="NF1-015"/>
    <m/>
    <s v=""/>
    <n v="619"/>
    <s v="N"/>
    <x v="1"/>
    <x v="1"/>
    <m/>
    <s v="ENSG00000196712"/>
    <e v="#N/A"/>
  </r>
  <r>
    <x v="205"/>
    <x v="2169"/>
    <x v="1396"/>
    <x v="1"/>
    <n v="1114"/>
    <s v="nonsense_mediated_decay"/>
    <s v="NF1-008"/>
    <m/>
    <s v=""/>
    <n v="619"/>
    <s v="N"/>
    <x v="1"/>
    <x v="1"/>
    <m/>
    <s v="ENSG00000196712"/>
    <e v="#N/A"/>
  </r>
  <r>
    <x v="205"/>
    <x v="2170"/>
    <x v="1397"/>
    <x v="1"/>
    <n v="1256"/>
    <s v="protein_coding"/>
    <s v="NF1-201"/>
    <m/>
    <m/>
    <n v="615"/>
    <s v="N"/>
    <x v="1"/>
    <x v="1"/>
    <m/>
    <s v="ENSG00000196712"/>
    <e v="#N/A"/>
  </r>
  <r>
    <x v="205"/>
    <x v="2171"/>
    <x v="1398"/>
    <x v="1"/>
    <n v="8223"/>
    <s v="nonsense_mediated_decay"/>
    <s v="NF1-006"/>
    <m/>
    <s v=""/>
    <n v="374"/>
    <s v="N"/>
    <x v="1"/>
    <x v="1"/>
    <m/>
    <s v="ENSG00000196712"/>
    <e v="#N/A"/>
  </r>
  <r>
    <x v="205"/>
    <x v="2172"/>
    <x v="1399"/>
    <x v="1"/>
    <n v="543"/>
    <s v="protein_coding"/>
    <s v="NF1-023"/>
    <m/>
    <m/>
    <n v="352"/>
    <s v="N"/>
    <x v="1"/>
    <x v="1"/>
    <m/>
    <s v="ENSG00000196712"/>
    <e v="#N/A"/>
  </r>
  <r>
    <x v="205"/>
    <x v="2173"/>
    <x v="1400"/>
    <x v="1"/>
    <n v="592"/>
    <s v="protein_coding"/>
    <s v="NF1-013"/>
    <m/>
    <m/>
    <n v="347"/>
    <s v="N"/>
    <x v="1"/>
    <x v="1"/>
    <m/>
    <s v="ENSG00000196712"/>
    <e v="#N/A"/>
  </r>
  <r>
    <x v="205"/>
    <x v="2174"/>
    <x v="1401"/>
    <x v="1"/>
    <n v="811"/>
    <s v="nonsense_mediated_decay"/>
    <s v="NF1-012"/>
    <m/>
    <s v=""/>
    <n v="244"/>
    <s v="N"/>
    <x v="1"/>
    <x v="1"/>
    <m/>
    <s v="ENSG00000196712"/>
    <e v="#N/A"/>
  </r>
  <r>
    <x v="205"/>
    <x v="2175"/>
    <x v="1402"/>
    <x v="1"/>
    <n v="619"/>
    <s v="nonsense_mediated_decay"/>
    <s v="NF1-020"/>
    <m/>
    <s v=""/>
    <n v="41"/>
    <s v="N"/>
    <x v="1"/>
    <x v="1"/>
    <m/>
    <s v="ENSG00000196712"/>
    <e v="#N/A"/>
  </r>
  <r>
    <x v="205"/>
    <x v="2176"/>
    <x v="2"/>
    <x v="1"/>
    <n v="1464"/>
    <s v="processed_transcript"/>
    <s v="NF1-017"/>
    <m/>
    <s v=""/>
    <n v="0"/>
    <s v="N"/>
    <x v="1"/>
    <x v="1"/>
    <m/>
    <s v="ENSG00000196712"/>
    <e v="#N/A"/>
  </r>
  <r>
    <x v="205"/>
    <x v="2177"/>
    <x v="2"/>
    <x v="1"/>
    <n v="620"/>
    <s v="processed_transcript"/>
    <s v="NF1-021"/>
    <m/>
    <s v=""/>
    <n v="0"/>
    <s v="N"/>
    <x v="1"/>
    <x v="1"/>
    <m/>
    <s v="ENSG00000196712"/>
    <e v="#N/A"/>
  </r>
  <r>
    <x v="205"/>
    <x v="2178"/>
    <x v="2"/>
    <x v="1"/>
    <n v="331"/>
    <s v="processed_transcript"/>
    <s v="NF1-022"/>
    <m/>
    <s v=""/>
    <n v="0"/>
    <s v="N"/>
    <x v="1"/>
    <x v="1"/>
    <m/>
    <s v="ENSG00000196712"/>
    <e v="#N/A"/>
  </r>
  <r>
    <x v="205"/>
    <x v="2179"/>
    <x v="2"/>
    <x v="1"/>
    <n v="5799"/>
    <s v="retained_intron"/>
    <s v="NF1-016"/>
    <m/>
    <s v=""/>
    <n v="0"/>
    <s v="N"/>
    <x v="1"/>
    <x v="1"/>
    <m/>
    <s v="ENSG00000196712"/>
    <e v="#N/A"/>
  </r>
  <r>
    <x v="205"/>
    <x v="2180"/>
    <x v="2"/>
    <x v="1"/>
    <n v="5691"/>
    <s v="retained_intron"/>
    <s v="NF1-005"/>
    <m/>
    <s v=""/>
    <n v="0"/>
    <s v="N"/>
    <x v="1"/>
    <x v="1"/>
    <m/>
    <s v="ENSG00000196712"/>
    <e v="#N/A"/>
  </r>
  <r>
    <x v="205"/>
    <x v="2181"/>
    <x v="2"/>
    <x v="1"/>
    <n v="2265"/>
    <s v="retained_intron"/>
    <s v="NF1-004"/>
    <m/>
    <s v=""/>
    <n v="0"/>
    <s v="N"/>
    <x v="1"/>
    <x v="1"/>
    <m/>
    <s v="ENSG00000196712"/>
    <e v="#N/A"/>
  </r>
  <r>
    <x v="205"/>
    <x v="2182"/>
    <x v="2"/>
    <x v="1"/>
    <n v="884"/>
    <s v="retained_intron"/>
    <s v="NF1-011"/>
    <m/>
    <s v=""/>
    <n v="0"/>
    <s v="N"/>
    <x v="1"/>
    <x v="1"/>
    <m/>
    <s v="ENSG00000196712"/>
    <e v="#N/A"/>
  </r>
  <r>
    <x v="205"/>
    <x v="2183"/>
    <x v="2"/>
    <x v="1"/>
    <n v="566"/>
    <s v="retained_intron"/>
    <s v="NF1-018"/>
    <m/>
    <s v=""/>
    <n v="0"/>
    <s v="N"/>
    <x v="1"/>
    <x v="1"/>
    <m/>
    <s v="ENSG00000196712"/>
    <e v="#N/A"/>
  </r>
  <r>
    <x v="205"/>
    <x v="2184"/>
    <x v="2"/>
    <x v="1"/>
    <n v="462"/>
    <s v="retained_intron"/>
    <s v="NF1-019"/>
    <m/>
    <s v=""/>
    <n v="0"/>
    <s v="N"/>
    <x v="1"/>
    <x v="1"/>
    <m/>
    <s v="ENSG00000196712"/>
    <e v="#N/A"/>
  </r>
  <r>
    <x v="206"/>
    <x v="2185"/>
    <x v="1403"/>
    <x v="530"/>
    <n v="6025"/>
    <s v="protein_coding"/>
    <s v="NF2-001"/>
    <s v="LRG_511t2"/>
    <s v="CCDS13861"/>
    <n v="1788"/>
    <s v="Y"/>
    <x v="0"/>
    <x v="530"/>
    <m/>
    <s v="ENSG00000186575"/>
    <e v="#N/A"/>
  </r>
  <r>
    <x v="206"/>
    <x v="2186"/>
    <x v="1404"/>
    <x v="531"/>
    <n v="2999"/>
    <s v="protein_coding"/>
    <s v="NF2-003"/>
    <s v="LRG_511t2"/>
    <s v="CCDS13862"/>
    <n v="1773"/>
    <s v="N"/>
    <x v="0"/>
    <x v="531"/>
    <m/>
    <s v="ENSG00000186575"/>
    <e v="#N/A"/>
  </r>
  <r>
    <x v="206"/>
    <x v="2187"/>
    <x v="1405"/>
    <x v="532"/>
    <n v="1857"/>
    <s v="protein_coding"/>
    <s v="NF2-009"/>
    <m/>
    <s v="CCDS13862"/>
    <n v="1773"/>
    <s v="N"/>
    <x v="0"/>
    <x v="532"/>
    <m/>
    <s v="ENSG00000186575"/>
    <e v="#N/A"/>
  </r>
  <r>
    <x v="206"/>
    <x v="2188"/>
    <x v="1406"/>
    <x v="533"/>
    <n v="1837"/>
    <s v="protein_coding"/>
    <s v="NF2-007"/>
    <m/>
    <s v="CCDS13862"/>
    <n v="1773"/>
    <s v="N"/>
    <x v="0"/>
    <x v="533"/>
    <m/>
    <s v="ENSG00000186575"/>
    <e v="#N/A"/>
  </r>
  <r>
    <x v="206"/>
    <x v="2189"/>
    <x v="1407"/>
    <x v="1"/>
    <n v="2568"/>
    <s v="protein_coding"/>
    <s v="NF2-004"/>
    <m/>
    <m/>
    <n v="1686"/>
    <s v="N"/>
    <x v="1"/>
    <x v="1"/>
    <m/>
    <s v="ENSG00000186575"/>
    <e v="#N/A"/>
  </r>
  <r>
    <x v="206"/>
    <x v="2190"/>
    <x v="1408"/>
    <x v="534"/>
    <n v="5884"/>
    <s v="protein_coding"/>
    <s v="NF2-010"/>
    <s v="LRG_511t2"/>
    <s v="CCDS13864"/>
    <n v="1650"/>
    <s v="N"/>
    <x v="0"/>
    <x v="534"/>
    <m/>
    <s v="ENSG00000186575"/>
    <e v="#N/A"/>
  </r>
  <r>
    <x v="206"/>
    <x v="2191"/>
    <x v="1409"/>
    <x v="535"/>
    <n v="1716"/>
    <s v="protein_coding"/>
    <s v="NF2-006"/>
    <s v="LRG_511t2"/>
    <s v="CCDS13863"/>
    <n v="1647"/>
    <s v="N"/>
    <x v="0"/>
    <x v="535"/>
    <m/>
    <s v="ENSG00000186575"/>
    <e v="#N/A"/>
  </r>
  <r>
    <x v="206"/>
    <x v="2192"/>
    <x v="1410"/>
    <x v="536"/>
    <n v="2020"/>
    <s v="protein_coding"/>
    <s v="NF2-008"/>
    <s v="LRG_511t2"/>
    <s v="CCDS13865"/>
    <n v="1524"/>
    <s v="N"/>
    <x v="0"/>
    <x v="536"/>
    <m/>
    <s v="ENSG00000186575"/>
    <e v="#N/A"/>
  </r>
  <r>
    <x v="206"/>
    <x v="2193"/>
    <x v="1411"/>
    <x v="537"/>
    <n v="1845"/>
    <s v="protein_coding"/>
    <s v="NF2-005"/>
    <m/>
    <s v="CCDS13865"/>
    <n v="1524"/>
    <s v="N"/>
    <x v="0"/>
    <x v="537"/>
    <m/>
    <s v="ENSG00000186575"/>
    <e v="#N/A"/>
  </r>
  <r>
    <x v="206"/>
    <x v="2194"/>
    <x v="1412"/>
    <x v="1"/>
    <n v="1000"/>
    <s v="nonsense_mediated_decay"/>
    <s v="NF2-002"/>
    <m/>
    <m/>
    <n v="663"/>
    <s v="N"/>
    <x v="1"/>
    <x v="1"/>
    <m/>
    <s v="ENSG00000186575"/>
    <e v="#N/A"/>
  </r>
  <r>
    <x v="206"/>
    <x v="2195"/>
    <x v="1413"/>
    <x v="1"/>
    <n v="5250"/>
    <s v="protein_coding"/>
    <s v="NF2-201"/>
    <m/>
    <m/>
    <n v="663"/>
    <s v="N"/>
    <x v="1"/>
    <x v="1"/>
    <m/>
    <s v="ENSG00000186575"/>
    <e v="#N/A"/>
  </r>
  <r>
    <x v="206"/>
    <x v="2196"/>
    <x v="1414"/>
    <x v="538"/>
    <n v="4733"/>
    <s v="protein_coding"/>
    <s v="NF2-202"/>
    <m/>
    <s v="CCDS54516"/>
    <n v="498"/>
    <s v="N"/>
    <x v="0"/>
    <x v="538"/>
    <m/>
    <s v="ENSG00000186575"/>
    <e v="#N/A"/>
  </r>
  <r>
    <x v="207"/>
    <x v="2197"/>
    <x v="1415"/>
    <x v="539"/>
    <n v="2853"/>
    <s v="protein_coding"/>
    <s v="NFE2L2-001"/>
    <m/>
    <s v="CCDS42782"/>
    <n v="1818"/>
    <s v="Y"/>
    <x v="0"/>
    <x v="539"/>
    <m/>
    <s v="ENSG00000116044"/>
    <e v="#N/A"/>
  </r>
  <r>
    <x v="207"/>
    <x v="2198"/>
    <x v="1416"/>
    <x v="540"/>
    <n v="2749"/>
    <s v="protein_coding"/>
    <s v="NFE2L2-003"/>
    <m/>
    <s v="CCDS46457"/>
    <n v="1770"/>
    <s v="N"/>
    <x v="0"/>
    <x v="540"/>
    <m/>
    <s v="ENSG00000116044"/>
    <e v="#N/A"/>
  </r>
  <r>
    <x v="207"/>
    <x v="2199"/>
    <x v="1417"/>
    <x v="541"/>
    <n v="2651"/>
    <s v="protein_coding"/>
    <s v="NFE2L2-002"/>
    <m/>
    <s v="CCDS46457"/>
    <n v="1770"/>
    <s v="N"/>
    <x v="0"/>
    <x v="541"/>
    <m/>
    <s v="ENSG00000116044"/>
    <e v="#N/A"/>
  </r>
  <r>
    <x v="207"/>
    <x v="2200"/>
    <x v="1418"/>
    <x v="542"/>
    <n v="2399"/>
    <s v="protein_coding"/>
    <s v="NFE2L2-008"/>
    <m/>
    <s v="CCDS46458"/>
    <n v="1749"/>
    <s v="N"/>
    <x v="0"/>
    <x v="542"/>
    <m/>
    <s v="ENSG00000116044"/>
    <e v="#N/A"/>
  </r>
  <r>
    <x v="207"/>
    <x v="2201"/>
    <x v="1419"/>
    <x v="1"/>
    <n v="975"/>
    <s v="protein_coding"/>
    <s v="NFE2L2-013"/>
    <m/>
    <m/>
    <n v="841"/>
    <s v="N"/>
    <x v="1"/>
    <x v="1"/>
    <m/>
    <s v="ENSG00000116044"/>
    <e v="#N/A"/>
  </r>
  <r>
    <x v="207"/>
    <x v="2202"/>
    <x v="1420"/>
    <x v="1"/>
    <n v="909"/>
    <s v="protein_coding"/>
    <s v="NFE2L2-012"/>
    <m/>
    <m/>
    <n v="797"/>
    <s v="N"/>
    <x v="1"/>
    <x v="1"/>
    <m/>
    <s v="ENSG00000116044"/>
    <e v="#N/A"/>
  </r>
  <r>
    <x v="207"/>
    <x v="2203"/>
    <x v="1421"/>
    <x v="1"/>
    <n v="870"/>
    <s v="protein_coding"/>
    <s v="NFE2L2-016"/>
    <m/>
    <m/>
    <n v="795"/>
    <s v="N"/>
    <x v="1"/>
    <x v="1"/>
    <m/>
    <s v="ENSG00000116044"/>
    <e v="#N/A"/>
  </r>
  <r>
    <x v="207"/>
    <x v="2204"/>
    <x v="1422"/>
    <x v="1"/>
    <n v="979"/>
    <s v="protein_coding"/>
    <s v="NFE2L2-009"/>
    <m/>
    <m/>
    <n v="704"/>
    <s v="N"/>
    <x v="1"/>
    <x v="1"/>
    <m/>
    <s v="ENSG00000116044"/>
    <e v="#N/A"/>
  </r>
  <r>
    <x v="207"/>
    <x v="2205"/>
    <x v="1423"/>
    <x v="1"/>
    <n v="814"/>
    <s v="protein_coding"/>
    <s v="NFE2L2-015"/>
    <m/>
    <m/>
    <n v="439"/>
    <s v="N"/>
    <x v="1"/>
    <x v="1"/>
    <m/>
    <s v="ENSG00000116044"/>
    <e v="#N/A"/>
  </r>
  <r>
    <x v="207"/>
    <x v="2206"/>
    <x v="1424"/>
    <x v="1"/>
    <n v="1382"/>
    <s v="protein_coding"/>
    <s v="NFE2L2-006"/>
    <m/>
    <m/>
    <n v="426"/>
    <s v="N"/>
    <x v="1"/>
    <x v="1"/>
    <m/>
    <s v="ENSG00000116044"/>
    <e v="#N/A"/>
  </r>
  <r>
    <x v="207"/>
    <x v="2207"/>
    <x v="1425"/>
    <x v="1"/>
    <n v="451"/>
    <s v="protein_coding"/>
    <s v="NFE2L2-010"/>
    <m/>
    <m/>
    <n v="204"/>
    <s v="N"/>
    <x v="1"/>
    <x v="1"/>
    <m/>
    <s v="ENSG00000116044"/>
    <e v="#N/A"/>
  </r>
  <r>
    <x v="207"/>
    <x v="2208"/>
    <x v="1426"/>
    <x v="1"/>
    <n v="455"/>
    <s v="protein_coding"/>
    <s v="NFE2L2-014"/>
    <m/>
    <m/>
    <n v="144"/>
    <s v="N"/>
    <x v="1"/>
    <x v="1"/>
    <m/>
    <s v="ENSG00000116044"/>
    <e v="#N/A"/>
  </r>
  <r>
    <x v="207"/>
    <x v="2209"/>
    <x v="2"/>
    <x v="1"/>
    <n v="930"/>
    <s v="retained_intron"/>
    <s v="NFE2L2-007"/>
    <m/>
    <m/>
    <n v="0"/>
    <s v="N"/>
    <x v="1"/>
    <x v="1"/>
    <m/>
    <s v="ENSG00000116044"/>
    <e v="#N/A"/>
  </r>
  <r>
    <x v="207"/>
    <x v="2210"/>
    <x v="2"/>
    <x v="1"/>
    <n v="521"/>
    <s v="retained_intron"/>
    <s v="NFE2L2-011"/>
    <m/>
    <m/>
    <n v="0"/>
    <s v="N"/>
    <x v="1"/>
    <x v="1"/>
    <m/>
    <s v="ENSG00000116044"/>
    <e v="#N/A"/>
  </r>
  <r>
    <x v="208"/>
    <x v="2211"/>
    <x v="1427"/>
    <x v="543"/>
    <n v="1558"/>
    <s v="protein_coding"/>
    <s v="NFKBIA-001"/>
    <s v="LRG_89t1"/>
    <s v="CCDS9656"/>
    <n v="954"/>
    <s v="Y"/>
    <x v="0"/>
    <x v="543"/>
    <m/>
    <s v="ENSG00000100906"/>
    <e v="#N/A"/>
  </r>
  <r>
    <x v="208"/>
    <x v="2212"/>
    <x v="1428"/>
    <x v="1"/>
    <n v="1400"/>
    <s v="protein_coding"/>
    <s v="NFKBIA-002"/>
    <m/>
    <m/>
    <n v="825"/>
    <s v="N"/>
    <x v="1"/>
    <x v="1"/>
    <m/>
    <s v="ENSG00000100906"/>
    <e v="#N/A"/>
  </r>
  <r>
    <x v="208"/>
    <x v="2213"/>
    <x v="1429"/>
    <x v="1"/>
    <n v="1537"/>
    <s v="protein_coding"/>
    <s v="NFKBIA-004"/>
    <m/>
    <m/>
    <n v="684"/>
    <s v="N"/>
    <x v="1"/>
    <x v="1"/>
    <m/>
    <s v="ENSG00000100906"/>
    <e v="#N/A"/>
  </r>
  <r>
    <x v="208"/>
    <x v="2214"/>
    <x v="1430"/>
    <x v="1"/>
    <n v="1396"/>
    <s v="nonsense_mediated_decay"/>
    <s v="NFKBIA-003"/>
    <m/>
    <m/>
    <n v="249"/>
    <s v="N"/>
    <x v="1"/>
    <x v="1"/>
    <m/>
    <s v="ENSG00000100906"/>
    <e v="#N/A"/>
  </r>
  <r>
    <x v="208"/>
    <x v="2215"/>
    <x v="1431"/>
    <x v="1"/>
    <n v="212"/>
    <s v="protein_coding"/>
    <s v="NFKBIA-011"/>
    <m/>
    <m/>
    <n v="206"/>
    <s v="N"/>
    <x v="1"/>
    <x v="1"/>
    <m/>
    <s v="ENSG00000100906"/>
    <e v="#N/A"/>
  </r>
  <r>
    <x v="208"/>
    <x v="2216"/>
    <x v="2"/>
    <x v="1"/>
    <n v="825"/>
    <s v="processed_transcript"/>
    <s v="NFKBIA-010"/>
    <m/>
    <m/>
    <n v="0"/>
    <s v="N"/>
    <x v="1"/>
    <x v="1"/>
    <m/>
    <s v="ENSG00000100906"/>
    <e v="#N/A"/>
  </r>
  <r>
    <x v="208"/>
    <x v="2217"/>
    <x v="2"/>
    <x v="1"/>
    <n v="780"/>
    <s v="retained_intron"/>
    <s v="NFKBIA-008"/>
    <m/>
    <m/>
    <n v="0"/>
    <s v="N"/>
    <x v="1"/>
    <x v="1"/>
    <m/>
    <s v="ENSG00000100906"/>
    <e v="#N/A"/>
  </r>
  <r>
    <x v="208"/>
    <x v="2218"/>
    <x v="2"/>
    <x v="1"/>
    <n v="690"/>
    <s v="retained_intron"/>
    <s v="NFKBIA-006"/>
    <m/>
    <m/>
    <n v="0"/>
    <s v="N"/>
    <x v="1"/>
    <x v="1"/>
    <m/>
    <s v="ENSG00000100906"/>
    <e v="#N/A"/>
  </r>
  <r>
    <x v="208"/>
    <x v="2219"/>
    <x v="2"/>
    <x v="1"/>
    <n v="599"/>
    <s v="retained_intron"/>
    <s v="NFKBIA-005"/>
    <m/>
    <m/>
    <n v="0"/>
    <s v="N"/>
    <x v="1"/>
    <x v="1"/>
    <m/>
    <s v="ENSG00000100906"/>
    <e v="#N/A"/>
  </r>
  <r>
    <x v="208"/>
    <x v="2220"/>
    <x v="2"/>
    <x v="1"/>
    <n v="381"/>
    <s v="retained_intron"/>
    <s v="NFKBIA-007"/>
    <m/>
    <m/>
    <n v="0"/>
    <s v="N"/>
    <x v="1"/>
    <x v="1"/>
    <m/>
    <s v="ENSG00000100906"/>
    <e v="#N/A"/>
  </r>
  <r>
    <x v="209"/>
    <x v="2221"/>
    <x v="1432"/>
    <x v="544"/>
    <n v="2186"/>
    <s v="protein_coding"/>
    <s v="NKX2-1-002"/>
    <m/>
    <s v="CCDS41945"/>
    <n v="1206"/>
    <s v="Y"/>
    <x v="0"/>
    <x v="544"/>
    <m/>
    <s v="ENSG00000136352"/>
    <e v="#N/A"/>
  </r>
  <r>
    <x v="209"/>
    <x v="2222"/>
    <x v="1433"/>
    <x v="1"/>
    <n v="2583"/>
    <s v="protein_coding"/>
    <s v="NKX2-1-004"/>
    <m/>
    <s v="CCDS9659"/>
    <n v="1116"/>
    <s v="N"/>
    <x v="1"/>
    <x v="1"/>
    <m/>
    <s v="ENSG00000136352"/>
    <e v="#N/A"/>
  </r>
  <r>
    <x v="209"/>
    <x v="2223"/>
    <x v="1434"/>
    <x v="545"/>
    <n v="2330"/>
    <s v="protein_coding"/>
    <s v="NKX2-1-001"/>
    <m/>
    <s v="CCDS9659"/>
    <n v="1116"/>
    <s v="N"/>
    <x v="0"/>
    <x v="545"/>
    <m/>
    <s v="ENSG00000136352"/>
    <e v="#N/A"/>
  </r>
  <r>
    <x v="209"/>
    <x v="2224"/>
    <x v="1435"/>
    <x v="1"/>
    <n v="1417"/>
    <s v="protein_coding"/>
    <s v="NKX2-1-003"/>
    <m/>
    <s v="CCDS9659"/>
    <n v="1116"/>
    <s v="N"/>
    <x v="1"/>
    <x v="1"/>
    <m/>
    <s v="ENSG00000136352"/>
    <e v="#N/A"/>
  </r>
  <r>
    <x v="209"/>
    <x v="2225"/>
    <x v="1436"/>
    <x v="1"/>
    <n v="653"/>
    <s v="protein_coding"/>
    <s v="NKX2-1-005"/>
    <m/>
    <m/>
    <n v="103"/>
    <s v="N"/>
    <x v="1"/>
    <x v="1"/>
    <m/>
    <s v="ENSG00000136352"/>
    <e v="#N/A"/>
  </r>
  <r>
    <x v="210"/>
    <x v="2226"/>
    <x v="1437"/>
    <x v="546"/>
    <n v="12158"/>
    <s v="protein_coding"/>
    <s v="NOS1-001"/>
    <m/>
    <s v="CCDS41842"/>
    <n v="4305"/>
    <s v="Y"/>
    <x v="0"/>
    <x v="546"/>
    <m/>
    <m/>
    <e v="#N/A"/>
  </r>
  <r>
    <x v="210"/>
    <x v="2227"/>
    <x v="1438"/>
    <x v="547"/>
    <n v="12260"/>
    <s v="protein_coding"/>
    <s v="NOS1-001"/>
    <m/>
    <s v="CCDS55890"/>
    <n v="4305"/>
    <s v="N"/>
    <x v="0"/>
    <x v="547"/>
    <m/>
    <m/>
    <e v="#N/A"/>
  </r>
  <r>
    <x v="210"/>
    <x v="2228"/>
    <x v="1439"/>
    <x v="1"/>
    <n v="4462"/>
    <s v="protein_coding"/>
    <s v="NOS1-002"/>
    <m/>
    <s v="CCDS55890"/>
    <n v="4407"/>
    <s v="N"/>
    <x v="1"/>
    <x v="1"/>
    <m/>
    <m/>
    <e v="#N/A"/>
  </r>
  <r>
    <x v="210"/>
    <x v="2229"/>
    <x v="2"/>
    <x v="1"/>
    <n v="527"/>
    <s v="processed_transcript"/>
    <s v="NOS1-005"/>
    <m/>
    <m/>
    <m/>
    <s v="N"/>
    <x v="1"/>
    <x v="1"/>
    <m/>
    <m/>
    <e v="#N/A"/>
  </r>
  <r>
    <x v="210"/>
    <x v="2230"/>
    <x v="2"/>
    <x v="1"/>
    <n v="476"/>
    <s v="processed_transcript"/>
    <s v="NOS1-003"/>
    <m/>
    <m/>
    <m/>
    <s v="N"/>
    <x v="1"/>
    <x v="1"/>
    <m/>
    <m/>
    <e v="#N/A"/>
  </r>
  <r>
    <x v="211"/>
    <x v="2231"/>
    <x v="1440"/>
    <x v="548"/>
    <n v="9371"/>
    <s v="protein_coding"/>
    <s v="NOTCH1-001"/>
    <m/>
    <s v="CCDS4395"/>
    <n v="7668"/>
    <s v="Y"/>
    <x v="0"/>
    <x v="548"/>
    <m/>
    <s v="ENSG00000148400"/>
    <e v="#N/A"/>
  </r>
  <r>
    <x v="211"/>
    <x v="2232"/>
    <x v="2"/>
    <x v="1"/>
    <n v="743"/>
    <s v="processed_transcript"/>
    <s v="NOTCH1-003"/>
    <m/>
    <s v=""/>
    <n v="0"/>
    <s v="N"/>
    <x v="1"/>
    <x v="1"/>
    <m/>
    <s v="ENSG00000148400"/>
    <e v="#N/A"/>
  </r>
  <r>
    <x v="211"/>
    <x v="2233"/>
    <x v="2"/>
    <x v="1"/>
    <n v="652"/>
    <s v="processed_transcript"/>
    <s v="NOTCH1-002"/>
    <m/>
    <s v=""/>
    <n v="0"/>
    <s v="N"/>
    <x v="1"/>
    <x v="1"/>
    <m/>
    <s v="ENSG00000148400"/>
    <e v="#N/A"/>
  </r>
  <r>
    <x v="212"/>
    <x v="2234"/>
    <x v="1441"/>
    <x v="549"/>
    <n v="11389"/>
    <s v="protein_coding"/>
    <s v="NOTCH2-001"/>
    <m/>
    <s v="CCDS908"/>
    <n v="7416"/>
    <s v="Y"/>
    <x v="0"/>
    <x v="549"/>
    <m/>
    <s v="ENSG00000134250"/>
    <e v="#N/A"/>
  </r>
  <r>
    <x v="212"/>
    <x v="2235"/>
    <x v="1442"/>
    <x v="1"/>
    <n v="5046"/>
    <s v="protein_coding"/>
    <s v="NOTCH2-006"/>
    <m/>
    <m/>
    <n v="708"/>
    <s v="N"/>
    <x v="1"/>
    <x v="1"/>
    <m/>
    <s v="ENSG00000134250"/>
    <e v="#N/A"/>
  </r>
  <r>
    <x v="212"/>
    <x v="2236"/>
    <x v="2"/>
    <x v="1"/>
    <n v="553"/>
    <s v="processed_transcript"/>
    <s v="NOTCH2-005"/>
    <m/>
    <m/>
    <n v="0"/>
    <s v="N"/>
    <x v="1"/>
    <x v="1"/>
    <m/>
    <s v="ENSG00000134250"/>
    <e v="#N/A"/>
  </r>
  <r>
    <x v="212"/>
    <x v="2237"/>
    <x v="2"/>
    <x v="1"/>
    <n v="520"/>
    <s v="processed_transcript"/>
    <s v="NOTCH2-003"/>
    <m/>
    <m/>
    <n v="0"/>
    <s v="N"/>
    <x v="1"/>
    <x v="1"/>
    <m/>
    <s v="ENSG00000134250"/>
    <e v="#N/A"/>
  </r>
  <r>
    <x v="212"/>
    <x v="2238"/>
    <x v="2"/>
    <x v="1"/>
    <n v="414"/>
    <s v="processed_transcript"/>
    <s v="NOTCH2-002"/>
    <m/>
    <m/>
    <n v="0"/>
    <s v="N"/>
    <x v="1"/>
    <x v="1"/>
    <m/>
    <s v="ENSG00000134250"/>
    <e v="#N/A"/>
  </r>
  <r>
    <x v="212"/>
    <x v="2239"/>
    <x v="2"/>
    <x v="1"/>
    <n v="3221"/>
    <s v="retained_intron"/>
    <s v="NOTCH2-004"/>
    <m/>
    <m/>
    <n v="0"/>
    <s v="N"/>
    <x v="1"/>
    <x v="1"/>
    <m/>
    <s v="ENSG00000134250"/>
    <e v="#N/A"/>
  </r>
  <r>
    <x v="213"/>
    <x v="2240"/>
    <x v="1443"/>
    <x v="550"/>
    <n v="8071"/>
    <s v="protein_coding"/>
    <s v="NOTCH3-001"/>
    <m/>
    <s v="CCDS12326"/>
    <n v="6966"/>
    <s v="Y"/>
    <x v="0"/>
    <x v="550"/>
    <m/>
    <s v="ENSG00000074181"/>
    <e v="#N/A"/>
  </r>
  <r>
    <x v="213"/>
    <x v="2241"/>
    <x v="1444"/>
    <x v="1"/>
    <n v="3858"/>
    <s v="protein_coding"/>
    <s v="NOTCH3-002"/>
    <m/>
    <m/>
    <n v="3858"/>
    <s v="N"/>
    <x v="1"/>
    <x v="1"/>
    <m/>
    <s v="ENSG00000074181"/>
    <e v="#N/A"/>
  </r>
  <r>
    <x v="213"/>
    <x v="2242"/>
    <x v="1445"/>
    <x v="1"/>
    <n v="559"/>
    <s v="protein_coding"/>
    <s v="NOTCH3-006"/>
    <m/>
    <m/>
    <n v="532"/>
    <s v="N"/>
    <x v="1"/>
    <x v="1"/>
    <m/>
    <s v="ENSG00000074181"/>
    <e v="#N/A"/>
  </r>
  <r>
    <x v="213"/>
    <x v="2243"/>
    <x v="1446"/>
    <x v="1"/>
    <n v="564"/>
    <s v="nonsense_mediated_decay"/>
    <s v="NOTCH3-005"/>
    <m/>
    <m/>
    <n v="353"/>
    <s v="N"/>
    <x v="1"/>
    <x v="1"/>
    <m/>
    <s v="ENSG00000074181"/>
    <e v="#N/A"/>
  </r>
  <r>
    <x v="213"/>
    <x v="2244"/>
    <x v="2"/>
    <x v="1"/>
    <n v="748"/>
    <s v="retained_intron"/>
    <s v="NOTCH3-004"/>
    <m/>
    <m/>
    <n v="0"/>
    <s v="N"/>
    <x v="1"/>
    <x v="1"/>
    <m/>
    <s v="ENSG00000074181"/>
    <e v="#N/A"/>
  </r>
  <r>
    <x v="213"/>
    <x v="2245"/>
    <x v="2"/>
    <x v="1"/>
    <n v="558"/>
    <s v="retained_intron"/>
    <s v="NOTCH3-003"/>
    <m/>
    <m/>
    <n v="0"/>
    <s v="N"/>
    <x v="1"/>
    <x v="1"/>
    <m/>
    <s v="ENSG00000074181"/>
    <e v="#N/A"/>
  </r>
  <r>
    <x v="214"/>
    <x v="2246"/>
    <x v="1447"/>
    <x v="551"/>
    <n v="6117"/>
    <s v="protein_coding"/>
    <s v="NPAT-001"/>
    <m/>
    <s v="CCDS4171"/>
    <n v="4284"/>
    <s v="Y"/>
    <x v="0"/>
    <x v="551"/>
    <m/>
    <s v="ENSG00000149308"/>
    <e v="#N/A"/>
  </r>
  <r>
    <x v="214"/>
    <x v="2247"/>
    <x v="1448"/>
    <x v="552"/>
    <n v="898"/>
    <s v="protein_coding"/>
    <s v="NPAT-006"/>
    <m/>
    <m/>
    <n v="898"/>
    <s v="N"/>
    <x v="0"/>
    <x v="552"/>
    <m/>
    <s v="ENSG00000149308"/>
    <e v="#N/A"/>
  </r>
  <r>
    <x v="214"/>
    <x v="2248"/>
    <x v="1449"/>
    <x v="1"/>
    <n v="575"/>
    <s v="nonsense_mediated_decay"/>
    <s v="NPAT-005"/>
    <m/>
    <s v=""/>
    <n v="183"/>
    <s v="N"/>
    <x v="1"/>
    <x v="1"/>
    <m/>
    <s v="ENSG00000149308"/>
    <e v="#N/A"/>
  </r>
  <r>
    <x v="214"/>
    <x v="2249"/>
    <x v="2"/>
    <x v="1"/>
    <n v="3959"/>
    <s v="processed_transcript"/>
    <s v="NPAT-003"/>
    <m/>
    <s v=""/>
    <n v="0"/>
    <s v="N"/>
    <x v="1"/>
    <x v="1"/>
    <m/>
    <s v="ENSG00000149308"/>
    <e v="#N/A"/>
  </r>
  <r>
    <x v="214"/>
    <x v="2250"/>
    <x v="2"/>
    <x v="1"/>
    <n v="1806"/>
    <s v="retained_intron"/>
    <s v="NPAT-004"/>
    <m/>
    <s v=""/>
    <n v="0"/>
    <s v="N"/>
    <x v="1"/>
    <x v="1"/>
    <m/>
    <s v="ENSG00000149308"/>
    <e v="#N/A"/>
  </r>
  <r>
    <x v="214"/>
    <x v="2251"/>
    <x v="2"/>
    <x v="1"/>
    <n v="745"/>
    <s v="retained_intron"/>
    <s v="NPAT-007"/>
    <m/>
    <s v=""/>
    <n v="0"/>
    <s v="N"/>
    <x v="1"/>
    <x v="1"/>
    <m/>
    <s v="ENSG00000149308"/>
    <e v="#N/A"/>
  </r>
  <r>
    <x v="215"/>
    <x v="2252"/>
    <x v="1450"/>
    <x v="553"/>
    <n v="1758"/>
    <s v="protein_coding"/>
    <s v="NPM1-001"/>
    <s v="LRG_458t1"/>
    <s v="CCDS4376"/>
    <n v="885"/>
    <s v="Y"/>
    <x v="0"/>
    <x v="553"/>
    <m/>
    <s v="ENSG00000181163"/>
    <e v="#N/A"/>
  </r>
  <r>
    <x v="215"/>
    <x v="2253"/>
    <x v="1451"/>
    <x v="554"/>
    <n v="1338"/>
    <s v="protein_coding"/>
    <s v="NPM1-004"/>
    <m/>
    <s v="CCDS4376"/>
    <n v="885"/>
    <s v="N"/>
    <x v="0"/>
    <x v="554"/>
    <m/>
    <s v="ENSG00000181163"/>
    <e v="#N/A"/>
  </r>
  <r>
    <x v="215"/>
    <x v="2254"/>
    <x v="1452"/>
    <x v="555"/>
    <n v="1237"/>
    <s v="protein_coding"/>
    <s v="NPM1-002"/>
    <s v="LRG_458t1"/>
    <s v="CCDS4377"/>
    <n v="798"/>
    <s v="N"/>
    <x v="0"/>
    <x v="555"/>
    <m/>
    <s v="ENSG00000181163"/>
    <e v="#N/A"/>
  </r>
  <r>
    <x v="215"/>
    <x v="2255"/>
    <x v="1453"/>
    <x v="556"/>
    <n v="1598"/>
    <s v="protein_coding"/>
    <s v="NPM1-003"/>
    <s v="LRG_458t1"/>
    <s v="CCDS43399"/>
    <n v="780"/>
    <s v="N"/>
    <x v="0"/>
    <x v="556"/>
    <m/>
    <s v="ENSG00000181163"/>
    <e v="#N/A"/>
  </r>
  <r>
    <x v="215"/>
    <x v="2256"/>
    <x v="1454"/>
    <x v="1"/>
    <n v="597"/>
    <s v="protein_coding"/>
    <s v="NPM1-005"/>
    <m/>
    <m/>
    <n v="335"/>
    <s v="N"/>
    <x v="1"/>
    <x v="1"/>
    <m/>
    <s v="ENSG00000181163"/>
    <e v="#N/A"/>
  </r>
  <r>
    <x v="215"/>
    <x v="2257"/>
    <x v="1455"/>
    <x v="1"/>
    <n v="247"/>
    <s v="protein_coding"/>
    <s v="NPM1-007"/>
    <m/>
    <m/>
    <n v="179"/>
    <s v="N"/>
    <x v="1"/>
    <x v="1"/>
    <m/>
    <s v="ENSG00000181163"/>
    <e v="#N/A"/>
  </r>
  <r>
    <x v="215"/>
    <x v="2258"/>
    <x v="2"/>
    <x v="1"/>
    <n v="670"/>
    <s v="retained_intron"/>
    <s v="NPM1-008"/>
    <m/>
    <s v=""/>
    <n v="0"/>
    <s v="N"/>
    <x v="1"/>
    <x v="1"/>
    <m/>
    <s v="ENSG00000181163"/>
    <e v="#N/A"/>
  </r>
  <r>
    <x v="215"/>
    <x v="2259"/>
    <x v="2"/>
    <x v="1"/>
    <n v="640"/>
    <s v="retained_intron"/>
    <s v="NPM1-012"/>
    <m/>
    <s v=""/>
    <n v="0"/>
    <s v="N"/>
    <x v="1"/>
    <x v="1"/>
    <m/>
    <s v="ENSG00000181163"/>
    <e v="#N/A"/>
  </r>
  <r>
    <x v="215"/>
    <x v="2260"/>
    <x v="2"/>
    <x v="1"/>
    <n v="571"/>
    <s v="retained_intron"/>
    <s v="NPM1-011"/>
    <m/>
    <s v=""/>
    <n v="0"/>
    <s v="N"/>
    <x v="1"/>
    <x v="1"/>
    <m/>
    <s v="ENSG00000181163"/>
    <e v="#N/A"/>
  </r>
  <r>
    <x v="215"/>
    <x v="2261"/>
    <x v="2"/>
    <x v="1"/>
    <n v="510"/>
    <s v="retained_intron"/>
    <s v="NPM1-009"/>
    <m/>
    <s v=""/>
    <n v="0"/>
    <s v="N"/>
    <x v="1"/>
    <x v="1"/>
    <m/>
    <s v="ENSG00000181163"/>
    <e v="#N/A"/>
  </r>
  <r>
    <x v="215"/>
    <x v="2262"/>
    <x v="2"/>
    <x v="1"/>
    <n v="386"/>
    <s v="retained_intron"/>
    <s v="NPM1-010"/>
    <m/>
    <s v=""/>
    <n v="0"/>
    <s v="N"/>
    <x v="1"/>
    <x v="1"/>
    <m/>
    <s v="ENSG00000181163"/>
    <e v="#N/A"/>
  </r>
  <r>
    <x v="215"/>
    <x v="2263"/>
    <x v="2"/>
    <x v="1"/>
    <n v="268"/>
    <s v="retained_intron"/>
    <s v="NPM1-006"/>
    <m/>
    <s v=""/>
    <n v="0"/>
    <s v="N"/>
    <x v="1"/>
    <x v="1"/>
    <m/>
    <s v="ENSG00000181163"/>
    <e v="#N/A"/>
  </r>
  <r>
    <x v="216"/>
    <x v="2264"/>
    <x v="1456"/>
    <x v="557"/>
    <n v="4449"/>
    <s v="protein_coding"/>
    <s v="NRAS-001"/>
    <m/>
    <s v="CCDS877"/>
    <n v="570"/>
    <s v="Y"/>
    <x v="0"/>
    <x v="557"/>
    <m/>
    <s v="ENSG00000213281"/>
    <e v="#N/A"/>
  </r>
  <r>
    <x v="217"/>
    <x v="2265"/>
    <x v="1457"/>
    <x v="558"/>
    <n v="12892"/>
    <s v="protein_coding"/>
    <s v="NSD1-001"/>
    <s v="LRG_512t1"/>
    <s v="CCDS4412"/>
    <n v="8091"/>
    <s v="Y"/>
    <x v="0"/>
    <x v="558"/>
    <m/>
    <s v="ENSG00000165671"/>
    <e v="#N/A"/>
  </r>
  <r>
    <x v="217"/>
    <x v="2266"/>
    <x v="1458"/>
    <x v="1"/>
    <n v="12533"/>
    <s v="protein_coding"/>
    <s v="NSD1-202"/>
    <m/>
    <m/>
    <n v="7782"/>
    <s v="N"/>
    <x v="1"/>
    <x v="1"/>
    <m/>
    <s v="ENSG00000165671"/>
    <e v="#N/A"/>
  </r>
  <r>
    <x v="217"/>
    <x v="2267"/>
    <x v="1459"/>
    <x v="559"/>
    <n v="12195"/>
    <s v="protein_coding"/>
    <s v="NSD1-201"/>
    <m/>
    <s v="CCDS4413"/>
    <n v="7284"/>
    <s v="N"/>
    <x v="0"/>
    <x v="559"/>
    <m/>
    <s v="ENSG00000165671"/>
    <e v="#N/A"/>
  </r>
  <r>
    <x v="217"/>
    <x v="2268"/>
    <x v="1460"/>
    <x v="1"/>
    <n v="7688"/>
    <s v="protein_coding"/>
    <s v="NSD1-002"/>
    <m/>
    <s v="CCDS4413"/>
    <n v="7284"/>
    <s v="N"/>
    <x v="1"/>
    <x v="1"/>
    <m/>
    <s v="ENSG00000165671"/>
    <e v="#N/A"/>
  </r>
  <r>
    <x v="217"/>
    <x v="2269"/>
    <x v="1461"/>
    <x v="1"/>
    <n v="585"/>
    <s v="protein_coding"/>
    <s v="NSD1-004"/>
    <m/>
    <m/>
    <n v="466"/>
    <s v="N"/>
    <x v="1"/>
    <x v="1"/>
    <m/>
    <s v="ENSG00000165671"/>
    <e v="#N/A"/>
  </r>
  <r>
    <x v="217"/>
    <x v="2270"/>
    <x v="1462"/>
    <x v="1"/>
    <n v="533"/>
    <s v="protein_coding"/>
    <s v="NSD1-005"/>
    <m/>
    <m/>
    <n v="373"/>
    <s v="N"/>
    <x v="1"/>
    <x v="1"/>
    <m/>
    <s v="ENSG00000165671"/>
    <e v="#N/A"/>
  </r>
  <r>
    <x v="217"/>
    <x v="2271"/>
    <x v="1463"/>
    <x v="1"/>
    <n v="578"/>
    <s v="protein_coding"/>
    <s v="NSD1-009"/>
    <m/>
    <m/>
    <n v="283"/>
    <s v="N"/>
    <x v="1"/>
    <x v="1"/>
    <m/>
    <s v="ENSG00000165671"/>
    <e v="#N/A"/>
  </r>
  <r>
    <x v="217"/>
    <x v="2272"/>
    <x v="1464"/>
    <x v="1"/>
    <n v="809"/>
    <s v="protein_coding"/>
    <s v="NSD1-003"/>
    <m/>
    <m/>
    <n v="204"/>
    <s v="N"/>
    <x v="1"/>
    <x v="1"/>
    <m/>
    <s v="ENSG00000165671"/>
    <e v="#N/A"/>
  </r>
  <r>
    <x v="217"/>
    <x v="2273"/>
    <x v="1465"/>
    <x v="1"/>
    <n v="442"/>
    <s v="nonsense_mediated_decay"/>
    <s v="NSD1-007"/>
    <m/>
    <s v=""/>
    <n v="195"/>
    <s v="N"/>
    <x v="1"/>
    <x v="1"/>
    <m/>
    <s v="ENSG00000165671"/>
    <e v="#N/A"/>
  </r>
  <r>
    <x v="217"/>
    <x v="2274"/>
    <x v="1466"/>
    <x v="1"/>
    <n v="513"/>
    <s v="protein_coding"/>
    <s v="NSD1-012"/>
    <m/>
    <m/>
    <n v="158"/>
    <s v="N"/>
    <x v="1"/>
    <x v="1"/>
    <m/>
    <s v="ENSG00000165671"/>
    <e v="#N/A"/>
  </r>
  <r>
    <x v="217"/>
    <x v="2275"/>
    <x v="1467"/>
    <x v="1"/>
    <n v="561"/>
    <s v="protein_coding"/>
    <s v="NSD1-008"/>
    <m/>
    <m/>
    <n v="102"/>
    <s v="N"/>
    <x v="1"/>
    <x v="1"/>
    <m/>
    <s v="ENSG00000165671"/>
    <e v="#N/A"/>
  </r>
  <r>
    <x v="217"/>
    <x v="2276"/>
    <x v="1468"/>
    <x v="1"/>
    <n v="561"/>
    <s v="protein_coding"/>
    <s v="NSD1-010"/>
    <m/>
    <m/>
    <n v="28"/>
    <s v="N"/>
    <x v="1"/>
    <x v="1"/>
    <m/>
    <s v="ENSG00000165671"/>
    <e v="#N/A"/>
  </r>
  <r>
    <x v="217"/>
    <x v="2277"/>
    <x v="1469"/>
    <x v="1"/>
    <n v="519"/>
    <s v="protein_coding"/>
    <s v="NSD1-011"/>
    <m/>
    <m/>
    <n v="15"/>
    <s v="N"/>
    <x v="1"/>
    <x v="1"/>
    <m/>
    <s v="ENSG00000165671"/>
    <e v="#N/A"/>
  </r>
  <r>
    <x v="217"/>
    <x v="2278"/>
    <x v="2"/>
    <x v="1"/>
    <n v="1414"/>
    <s v="retained_intron"/>
    <s v="NSD1-014"/>
    <m/>
    <s v=""/>
    <n v="0"/>
    <s v="N"/>
    <x v="1"/>
    <x v="1"/>
    <m/>
    <s v="ENSG00000165671"/>
    <e v="#N/A"/>
  </r>
  <r>
    <x v="217"/>
    <x v="2279"/>
    <x v="2"/>
    <x v="1"/>
    <n v="574"/>
    <s v="retained_intron"/>
    <s v="NSD1-013"/>
    <m/>
    <s v=""/>
    <n v="0"/>
    <s v="N"/>
    <x v="1"/>
    <x v="1"/>
    <m/>
    <s v="ENSG00000165671"/>
    <e v="#N/A"/>
  </r>
  <r>
    <x v="217"/>
    <x v="2280"/>
    <x v="2"/>
    <x v="1"/>
    <n v="470"/>
    <s v="retained_intron"/>
    <s v="NSD1-006"/>
    <m/>
    <s v=""/>
    <n v="0"/>
    <s v="N"/>
    <x v="1"/>
    <x v="1"/>
    <m/>
    <s v="ENSG00000165671"/>
    <e v="#N/A"/>
  </r>
  <r>
    <x v="218"/>
    <x v="2281"/>
    <x v="1470"/>
    <x v="560"/>
    <n v="7827"/>
    <s v="protein_coding"/>
    <s v="WHSC1-008"/>
    <m/>
    <s v="CCDS33940"/>
    <n v="4098"/>
    <s v="Y"/>
    <x v="0"/>
    <x v="560"/>
    <m/>
    <s v="ENSG00000109685"/>
    <e v="#N/A"/>
  </r>
  <r>
    <x v="218"/>
    <x v="2282"/>
    <x v="1471"/>
    <x v="561"/>
    <n v="7706"/>
    <s v="protein_coding"/>
    <s v="WHSC1-202"/>
    <m/>
    <s v="CCDS33940"/>
    <n v="4098"/>
    <s v="N"/>
    <x v="0"/>
    <x v="561"/>
    <m/>
    <s v="ENSG00000109685"/>
    <e v="#N/A"/>
  </r>
  <r>
    <x v="218"/>
    <x v="2283"/>
    <x v="1472"/>
    <x v="562"/>
    <n v="7534"/>
    <s v="protein_coding"/>
    <s v="WHSC1-201"/>
    <m/>
    <s v="CCDS33940"/>
    <n v="4098"/>
    <s v="N"/>
    <x v="0"/>
    <x v="562"/>
    <m/>
    <s v="ENSG00000109685"/>
    <e v="#N/A"/>
  </r>
  <r>
    <x v="218"/>
    <x v="2284"/>
    <x v="1473"/>
    <x v="563"/>
    <n v="4251"/>
    <s v="protein_coding"/>
    <s v="WHSC1-011"/>
    <m/>
    <s v="CCDS33940"/>
    <n v="4098"/>
    <s v="N"/>
    <x v="0"/>
    <x v="563"/>
    <m/>
    <s v="ENSG00000109685"/>
    <e v="#N/A"/>
  </r>
  <r>
    <x v="218"/>
    <x v="2285"/>
    <x v="1474"/>
    <x v="564"/>
    <n v="8390"/>
    <s v="protein_coding"/>
    <s v="WHSC1-203"/>
    <m/>
    <s v="CCDS3356"/>
    <n v="1944"/>
    <s v="N"/>
    <x v="0"/>
    <x v="564"/>
    <m/>
    <s v="ENSG00000109685"/>
    <e v="#N/A"/>
  </r>
  <r>
    <x v="218"/>
    <x v="2286"/>
    <x v="1475"/>
    <x v="565"/>
    <n v="5109"/>
    <s v="protein_coding"/>
    <s v="WHSC1-006"/>
    <m/>
    <s v="CCDS46999"/>
    <n v="1890"/>
    <s v="N"/>
    <x v="0"/>
    <x v="565"/>
    <m/>
    <s v="ENSG00000109685"/>
    <e v="#N/A"/>
  </r>
  <r>
    <x v="219"/>
    <x v="2287"/>
    <x v="1476"/>
    <x v="566"/>
    <n v="5263"/>
    <s v="protein_coding"/>
    <s v="NT5C2-201"/>
    <m/>
    <s v="CCDS7544"/>
    <n v="1686"/>
    <s v="N"/>
    <x v="0"/>
    <x v="566"/>
    <m/>
    <s v="ENSG00000076685"/>
    <e v="#N/A"/>
  </r>
  <r>
    <x v="219"/>
    <x v="2287"/>
    <x v="1476"/>
    <x v="567"/>
    <n v="5263"/>
    <s v="protein_coding"/>
    <s v="NT5C2-201"/>
    <m/>
    <s v="CCDS7544"/>
    <n v="1686"/>
    <s v="Y"/>
    <x v="0"/>
    <x v="567"/>
    <m/>
    <s v="ENSG00000076685"/>
    <e v="#N/A"/>
  </r>
  <r>
    <x v="219"/>
    <x v="2288"/>
    <x v="1477"/>
    <x v="1"/>
    <n v="3365"/>
    <s v="protein_coding"/>
    <s v="NT5C2-001"/>
    <m/>
    <s v="CCDS7544"/>
    <n v="1686"/>
    <s v="N"/>
    <x v="1"/>
    <x v="1"/>
    <m/>
    <s v="ENSG00000076685"/>
    <e v="#N/A"/>
  </r>
  <r>
    <x v="219"/>
    <x v="2289"/>
    <x v="1478"/>
    <x v="1"/>
    <n v="2009"/>
    <s v="protein_coding"/>
    <s v="NT5C2-202"/>
    <m/>
    <m/>
    <n v="1599"/>
    <s v="N"/>
    <x v="1"/>
    <x v="1"/>
    <m/>
    <s v="ENSG00000076685"/>
    <e v="#N/A"/>
  </r>
  <r>
    <x v="219"/>
    <x v="2290"/>
    <x v="1479"/>
    <x v="1"/>
    <n v="856"/>
    <s v="nonsense_mediated_decay"/>
    <s v="NT5C2-002"/>
    <m/>
    <s v=""/>
    <n v="795"/>
    <s v="N"/>
    <x v="1"/>
    <x v="1"/>
    <m/>
    <s v="ENSG00000076685"/>
    <e v="#N/A"/>
  </r>
  <r>
    <x v="219"/>
    <x v="2291"/>
    <x v="1480"/>
    <x v="1"/>
    <n v="597"/>
    <s v="protein_coding"/>
    <s v="NT5C2-005"/>
    <m/>
    <m/>
    <n v="525"/>
    <s v="N"/>
    <x v="1"/>
    <x v="1"/>
    <m/>
    <s v="ENSG00000076685"/>
    <e v="#N/A"/>
  </r>
  <r>
    <x v="219"/>
    <x v="2292"/>
    <x v="1481"/>
    <x v="1"/>
    <n v="642"/>
    <s v="nonsense_mediated_decay"/>
    <s v="NT5C2-013"/>
    <m/>
    <s v=""/>
    <n v="472"/>
    <s v="N"/>
    <x v="1"/>
    <x v="1"/>
    <m/>
    <s v="ENSG00000076685"/>
    <e v="#N/A"/>
  </r>
  <r>
    <x v="219"/>
    <x v="2293"/>
    <x v="1482"/>
    <x v="1"/>
    <n v="440"/>
    <s v="protein_coding"/>
    <s v="NT5C2-009"/>
    <m/>
    <m/>
    <n v="440"/>
    <s v="N"/>
    <x v="1"/>
    <x v="1"/>
    <m/>
    <s v="ENSG00000076685"/>
    <e v="#N/A"/>
  </r>
  <r>
    <x v="219"/>
    <x v="2294"/>
    <x v="1483"/>
    <x v="1"/>
    <n v="902"/>
    <s v="nonsense_mediated_decay"/>
    <s v="NT5C2-003"/>
    <m/>
    <s v=""/>
    <n v="189"/>
    <s v="N"/>
    <x v="1"/>
    <x v="1"/>
    <m/>
    <s v="ENSG00000076685"/>
    <e v="#N/A"/>
  </r>
  <r>
    <x v="219"/>
    <x v="2295"/>
    <x v="1484"/>
    <x v="1"/>
    <n v="249"/>
    <s v="protein_coding"/>
    <s v="NT5C2-010"/>
    <m/>
    <m/>
    <n v="135"/>
    <s v="N"/>
    <x v="1"/>
    <x v="1"/>
    <m/>
    <s v="ENSG00000076685"/>
    <e v="#N/A"/>
  </r>
  <r>
    <x v="219"/>
    <x v="2296"/>
    <x v="2"/>
    <x v="1"/>
    <n v="2625"/>
    <s v="processed_transcript"/>
    <s v="NT5C2-012"/>
    <m/>
    <s v=""/>
    <n v="0"/>
    <s v="N"/>
    <x v="1"/>
    <x v="1"/>
    <m/>
    <s v="ENSG00000076685"/>
    <e v="#N/A"/>
  </r>
  <r>
    <x v="219"/>
    <x v="2297"/>
    <x v="2"/>
    <x v="1"/>
    <n v="669"/>
    <s v="processed_transcript"/>
    <s v="NT5C2-004"/>
    <m/>
    <s v=""/>
    <n v="0"/>
    <s v="N"/>
    <x v="1"/>
    <x v="1"/>
    <m/>
    <s v="ENSG00000076685"/>
    <e v="#N/A"/>
  </r>
  <r>
    <x v="219"/>
    <x v="2298"/>
    <x v="2"/>
    <x v="1"/>
    <n v="427"/>
    <s v="processed_transcript"/>
    <s v="NT5C2-011"/>
    <m/>
    <s v=""/>
    <n v="0"/>
    <s v="N"/>
    <x v="1"/>
    <x v="1"/>
    <m/>
    <s v="ENSG00000076685"/>
    <e v="#N/A"/>
  </r>
  <r>
    <x v="219"/>
    <x v="2299"/>
    <x v="2"/>
    <x v="1"/>
    <n v="421"/>
    <s v="processed_transcript"/>
    <s v="NT5C2-008"/>
    <m/>
    <s v=""/>
    <n v="0"/>
    <s v="N"/>
    <x v="1"/>
    <x v="1"/>
    <m/>
    <s v="ENSG00000076685"/>
    <e v="#N/A"/>
  </r>
  <r>
    <x v="219"/>
    <x v="2300"/>
    <x v="2"/>
    <x v="1"/>
    <n v="891"/>
    <s v="retained_intron"/>
    <s v="NT5C2-007"/>
    <m/>
    <s v=""/>
    <n v="0"/>
    <s v="N"/>
    <x v="1"/>
    <x v="1"/>
    <m/>
    <s v="ENSG00000076685"/>
    <e v="#N/A"/>
  </r>
  <r>
    <x v="219"/>
    <x v="2301"/>
    <x v="2"/>
    <x v="1"/>
    <n v="495"/>
    <s v="retained_intron"/>
    <s v="NT5C2-006"/>
    <m/>
    <s v=""/>
    <n v="0"/>
    <s v="N"/>
    <x v="1"/>
    <x v="1"/>
    <m/>
    <s v="ENSG00000076685"/>
    <e v="#N/A"/>
  </r>
  <r>
    <x v="220"/>
    <x v="2302"/>
    <x v="1485"/>
    <x v="568"/>
    <n v="2432"/>
    <s v="protein_coding"/>
    <s v="NTRK1-007"/>
    <s v="LRG_261t3"/>
    <s v="CCDS1161"/>
    <n v="2391"/>
    <s v="Y"/>
    <x v="0"/>
    <x v="568"/>
    <m/>
    <s v="ENSG00000198400"/>
    <e v="#N/A"/>
  </r>
  <r>
    <x v="220"/>
    <x v="2303"/>
    <x v="1486"/>
    <x v="1"/>
    <n v="2492"/>
    <s v="protein_coding"/>
    <s v="NTRK1-006"/>
    <m/>
    <m/>
    <n v="2382"/>
    <s v="N"/>
    <x v="1"/>
    <x v="1"/>
    <m/>
    <s v="ENSG00000198400"/>
    <e v="#N/A"/>
  </r>
  <r>
    <x v="220"/>
    <x v="2304"/>
    <x v="1487"/>
    <x v="569"/>
    <n v="2701"/>
    <s v="protein_coding"/>
    <s v="NTRK1-001"/>
    <s v="LRG_261t2"/>
    <s v="CCDS30891"/>
    <n v="2373"/>
    <s v="N"/>
    <x v="0"/>
    <x v="569"/>
    <m/>
    <s v="ENSG00000198400"/>
    <e v="#N/A"/>
  </r>
  <r>
    <x v="220"/>
    <x v="2305"/>
    <x v="1488"/>
    <x v="570"/>
    <n v="2609"/>
    <s v="protein_coding"/>
    <s v="NTRK1-004"/>
    <s v="LRG_261t1"/>
    <s v="CCDS30890"/>
    <n v="2283"/>
    <s v="N"/>
    <x v="0"/>
    <x v="570"/>
    <m/>
    <s v="ENSG00000198400"/>
    <e v="#N/A"/>
  </r>
  <r>
    <x v="220"/>
    <x v="2306"/>
    <x v="1489"/>
    <x v="1"/>
    <n v="2508"/>
    <s v="nonsense_mediated_decay"/>
    <s v="NTRK1-002"/>
    <m/>
    <m/>
    <n v="1167"/>
    <s v="N"/>
    <x v="1"/>
    <x v="1"/>
    <m/>
    <s v="ENSG00000198400"/>
    <e v="#N/A"/>
  </r>
  <r>
    <x v="220"/>
    <x v="2307"/>
    <x v="2"/>
    <x v="1"/>
    <n v="642"/>
    <s v="processed_transcript"/>
    <s v="NTRK1-011"/>
    <m/>
    <m/>
    <n v="0"/>
    <s v="N"/>
    <x v="1"/>
    <x v="1"/>
    <m/>
    <s v="ENSG00000198400"/>
    <e v="#N/A"/>
  </r>
  <r>
    <x v="220"/>
    <x v="2308"/>
    <x v="2"/>
    <x v="1"/>
    <n v="570"/>
    <s v="processed_transcript"/>
    <s v="NTRK1-008"/>
    <m/>
    <m/>
    <n v="0"/>
    <s v="N"/>
    <x v="1"/>
    <x v="1"/>
    <m/>
    <s v="ENSG00000198400"/>
    <e v="#N/A"/>
  </r>
  <r>
    <x v="220"/>
    <x v="2309"/>
    <x v="2"/>
    <x v="1"/>
    <n v="3052"/>
    <s v="retained_intron"/>
    <s v="NTRK1-005"/>
    <m/>
    <m/>
    <n v="0"/>
    <s v="N"/>
    <x v="1"/>
    <x v="1"/>
    <m/>
    <s v="ENSG00000198400"/>
    <e v="#N/A"/>
  </r>
  <r>
    <x v="220"/>
    <x v="2310"/>
    <x v="2"/>
    <x v="1"/>
    <n v="844"/>
    <s v="retained_intron"/>
    <s v="NTRK1-010"/>
    <m/>
    <m/>
    <n v="0"/>
    <s v="N"/>
    <x v="1"/>
    <x v="1"/>
    <m/>
    <s v="ENSG00000198400"/>
    <e v="#N/A"/>
  </r>
  <r>
    <x v="220"/>
    <x v="2311"/>
    <x v="2"/>
    <x v="1"/>
    <n v="645"/>
    <s v="retained_intron"/>
    <s v="NTRK1-009"/>
    <m/>
    <m/>
    <n v="0"/>
    <s v="N"/>
    <x v="1"/>
    <x v="1"/>
    <m/>
    <s v="ENSG00000198400"/>
    <e v="#N/A"/>
  </r>
  <r>
    <x v="221"/>
    <x v="2312"/>
    <x v="1490"/>
    <x v="571"/>
    <n v="5608"/>
    <s v="protein_coding"/>
    <s v="NTRK2-202"/>
    <m/>
    <s v="CCDS6671"/>
    <n v="2517"/>
    <s v="Y"/>
    <x v="0"/>
    <x v="571"/>
    <m/>
    <s v="ENSG00000148053"/>
    <e v="#N/A"/>
  </r>
  <r>
    <x v="221"/>
    <x v="2313"/>
    <x v="1491"/>
    <x v="1"/>
    <n v="4057"/>
    <s v="protein_coding"/>
    <s v="NTRK2-004"/>
    <m/>
    <s v="CCDS6671"/>
    <n v="2517"/>
    <s v="N"/>
    <x v="1"/>
    <x v="1"/>
    <m/>
    <s v="ENSG00000148053"/>
    <e v="#N/A"/>
  </r>
  <r>
    <x v="221"/>
    <x v="2314"/>
    <x v="1492"/>
    <x v="1"/>
    <n v="5560"/>
    <s v="protein_coding"/>
    <s v="NTRK2-201"/>
    <m/>
    <s v="CCDS35050"/>
    <n v="2469"/>
    <s v="N"/>
    <x v="1"/>
    <x v="1"/>
    <m/>
    <s v="ENSG00000148053"/>
    <e v="#N/A"/>
  </r>
  <r>
    <x v="221"/>
    <x v="2315"/>
    <x v="1493"/>
    <x v="572"/>
    <n v="3708"/>
    <s v="protein_coding"/>
    <s v="NTRK2-001"/>
    <m/>
    <s v="CCDS35050"/>
    <n v="2469"/>
    <s v="N"/>
    <x v="0"/>
    <x v="572"/>
    <m/>
    <s v="ENSG00000148053"/>
    <e v="#N/A"/>
  </r>
  <r>
    <x v="221"/>
    <x v="2316"/>
    <x v="1494"/>
    <x v="573"/>
    <n v="8226"/>
    <s v="protein_coding"/>
    <s v="NTRK2-003"/>
    <m/>
    <s v="CCDS35051"/>
    <n v="1662"/>
    <s v="N"/>
    <x v="0"/>
    <x v="573"/>
    <m/>
    <s v="ENSG00000148053"/>
    <e v="#N/A"/>
  </r>
  <r>
    <x v="221"/>
    <x v="2317"/>
    <x v="1495"/>
    <x v="574"/>
    <n v="8178"/>
    <s v="protein_coding"/>
    <s v="NTRK2-002"/>
    <m/>
    <s v="CCDS35052"/>
    <n v="1614"/>
    <s v="N"/>
    <x v="0"/>
    <x v="574"/>
    <m/>
    <s v="ENSG00000148053"/>
    <e v="#N/A"/>
  </r>
  <r>
    <x v="221"/>
    <x v="2318"/>
    <x v="1496"/>
    <x v="575"/>
    <n v="7111"/>
    <s v="protein_coding"/>
    <s v="NTRK2-204"/>
    <m/>
    <s v="CCDS35053"/>
    <n v="1434"/>
    <s v="N"/>
    <x v="0"/>
    <x v="575"/>
    <m/>
    <s v="ENSG00000148053"/>
    <e v="#N/A"/>
  </r>
  <r>
    <x v="221"/>
    <x v="2319"/>
    <x v="1497"/>
    <x v="1"/>
    <n v="6646"/>
    <s v="protein_coding"/>
    <s v="NTRK2-005"/>
    <m/>
    <s v="CCDS35053"/>
    <n v="1434"/>
    <s v="N"/>
    <x v="1"/>
    <x v="1"/>
    <m/>
    <s v="ENSG00000148053"/>
    <e v="#N/A"/>
  </r>
  <r>
    <x v="221"/>
    <x v="2320"/>
    <x v="1498"/>
    <x v="1"/>
    <n v="1791"/>
    <s v="protein_coding"/>
    <s v="NTRK2-203"/>
    <m/>
    <m/>
    <n v="966"/>
    <s v="N"/>
    <x v="1"/>
    <x v="1"/>
    <m/>
    <s v="ENSG00000148053"/>
    <e v="#N/A"/>
  </r>
  <r>
    <x v="222"/>
    <x v="2321"/>
    <x v="1499"/>
    <x v="576"/>
    <n v="2826"/>
    <s v="protein_coding"/>
    <s v="NTRK3-204"/>
    <m/>
    <s v="CCDS32322"/>
    <n v="2520"/>
    <s v="Y"/>
    <x v="0"/>
    <x v="576"/>
    <m/>
    <s v="ENSG00000140538"/>
    <e v="#N/A"/>
  </r>
  <r>
    <x v="222"/>
    <x v="2322"/>
    <x v="1500"/>
    <x v="1"/>
    <n v="2802"/>
    <s v="protein_coding"/>
    <s v="NTRK3-203"/>
    <m/>
    <m/>
    <n v="2496"/>
    <s v="N"/>
    <x v="1"/>
    <x v="1"/>
    <m/>
    <s v="ENSG00000140538"/>
    <e v="#N/A"/>
  </r>
  <r>
    <x v="222"/>
    <x v="2323"/>
    <x v="1501"/>
    <x v="577"/>
    <n v="4736"/>
    <s v="protein_coding"/>
    <s v="NTRK3-001"/>
    <m/>
    <s v="CCDS134"/>
    <n v="2478"/>
    <s v="N"/>
    <x v="0"/>
    <x v="577"/>
    <m/>
    <s v="ENSG00000140538"/>
    <e v="#N/A"/>
  </r>
  <r>
    <x v="222"/>
    <x v="2324"/>
    <x v="1502"/>
    <x v="578"/>
    <n v="2784"/>
    <s v="protein_coding"/>
    <s v="NTRK3-202"/>
    <m/>
    <s v="CCDS134"/>
    <n v="2478"/>
    <s v="N"/>
    <x v="0"/>
    <x v="578"/>
    <m/>
    <s v="ENSG00000140538"/>
    <e v="#N/A"/>
  </r>
  <r>
    <x v="222"/>
    <x v="2325"/>
    <x v="1503"/>
    <x v="1"/>
    <n v="2622"/>
    <s v="protein_coding"/>
    <s v="NTRK3-004"/>
    <m/>
    <s v="CCDS58399"/>
    <n v="2454"/>
    <s v="N"/>
    <x v="1"/>
    <x v="1"/>
    <m/>
    <s v="ENSG00000140538"/>
    <e v="#N/A"/>
  </r>
  <r>
    <x v="222"/>
    <x v="2326"/>
    <x v="1504"/>
    <x v="1"/>
    <n v="2324"/>
    <s v="protein_coding"/>
    <s v="NTRK3-015"/>
    <m/>
    <m/>
    <n v="2118"/>
    <s v="N"/>
    <x v="1"/>
    <x v="1"/>
    <m/>
    <s v="ENSG00000140538"/>
    <e v="#N/A"/>
  </r>
  <r>
    <x v="222"/>
    <x v="2327"/>
    <x v="1505"/>
    <x v="579"/>
    <n v="2287"/>
    <s v="protein_coding"/>
    <s v="NTRK3-003"/>
    <m/>
    <m/>
    <n v="1854"/>
    <s v="N"/>
    <x v="0"/>
    <x v="579"/>
    <m/>
    <s v="ENSG00000140538"/>
    <e v="#N/A"/>
  </r>
  <r>
    <x v="222"/>
    <x v="2328"/>
    <x v="1506"/>
    <x v="1"/>
    <n v="3979"/>
    <s v="protein_coding"/>
    <s v="NTRK3-201"/>
    <m/>
    <s v="CCDS32323"/>
    <n v="1839"/>
    <s v="N"/>
    <x v="1"/>
    <x v="1"/>
    <m/>
    <s v="ENSG00000140538"/>
    <e v="#N/A"/>
  </r>
  <r>
    <x v="222"/>
    <x v="2329"/>
    <x v="1507"/>
    <x v="580"/>
    <n v="2123"/>
    <s v="protein_coding"/>
    <s v="NTRK3-002"/>
    <m/>
    <s v="CCDS32323"/>
    <n v="1839"/>
    <s v="N"/>
    <x v="0"/>
    <x v="580"/>
    <m/>
    <s v="ENSG00000140538"/>
    <e v="#N/A"/>
  </r>
  <r>
    <x v="222"/>
    <x v="2330"/>
    <x v="1508"/>
    <x v="1"/>
    <n v="717"/>
    <s v="protein_coding"/>
    <s v="NTRK3-007"/>
    <m/>
    <m/>
    <n v="440"/>
    <s v="N"/>
    <x v="1"/>
    <x v="1"/>
    <m/>
    <s v="ENSG00000140538"/>
    <e v="#N/A"/>
  </r>
  <r>
    <x v="222"/>
    <x v="2331"/>
    <x v="1509"/>
    <x v="1"/>
    <n v="535"/>
    <s v="protein_coding"/>
    <s v="NTRK3-005"/>
    <m/>
    <m/>
    <n v="271"/>
    <s v="N"/>
    <x v="1"/>
    <x v="1"/>
    <m/>
    <s v="ENSG00000140538"/>
    <e v="#N/A"/>
  </r>
  <r>
    <x v="222"/>
    <x v="2332"/>
    <x v="1510"/>
    <x v="1"/>
    <n v="257"/>
    <s v="protein_coding"/>
    <s v="NTRK3-010"/>
    <m/>
    <m/>
    <n v="257"/>
    <s v="N"/>
    <x v="1"/>
    <x v="1"/>
    <m/>
    <s v="ENSG00000140538"/>
    <e v="#N/A"/>
  </r>
  <r>
    <x v="222"/>
    <x v="2333"/>
    <x v="2"/>
    <x v="1"/>
    <n v="629"/>
    <s v="processed_transcript"/>
    <s v="NTRK3-017"/>
    <m/>
    <s v=""/>
    <n v="0"/>
    <s v="N"/>
    <x v="1"/>
    <x v="1"/>
    <m/>
    <s v="ENSG00000140538"/>
    <e v="#N/A"/>
  </r>
  <r>
    <x v="222"/>
    <x v="2334"/>
    <x v="2"/>
    <x v="1"/>
    <n v="572"/>
    <s v="processed_transcript"/>
    <s v="NTRK3-006"/>
    <m/>
    <s v=""/>
    <n v="0"/>
    <s v="N"/>
    <x v="1"/>
    <x v="1"/>
    <m/>
    <s v="ENSG00000140538"/>
    <e v="#N/A"/>
  </r>
  <r>
    <x v="222"/>
    <x v="2335"/>
    <x v="2"/>
    <x v="1"/>
    <n v="554"/>
    <s v="processed_transcript"/>
    <s v="NTRK3-013"/>
    <m/>
    <s v=""/>
    <n v="0"/>
    <s v="N"/>
    <x v="1"/>
    <x v="1"/>
    <m/>
    <s v="ENSG00000140538"/>
    <e v="#N/A"/>
  </r>
  <r>
    <x v="222"/>
    <x v="2336"/>
    <x v="2"/>
    <x v="1"/>
    <n v="538"/>
    <s v="processed_transcript"/>
    <s v="NTRK3-011"/>
    <m/>
    <s v=""/>
    <n v="0"/>
    <s v="N"/>
    <x v="1"/>
    <x v="1"/>
    <m/>
    <s v="ENSG00000140538"/>
    <e v="#N/A"/>
  </r>
  <r>
    <x v="222"/>
    <x v="2337"/>
    <x v="2"/>
    <x v="1"/>
    <n v="441"/>
    <s v="processed_transcript"/>
    <s v="NTRK3-008"/>
    <m/>
    <s v=""/>
    <n v="0"/>
    <s v="N"/>
    <x v="1"/>
    <x v="1"/>
    <m/>
    <s v="ENSG00000140538"/>
    <e v="#N/A"/>
  </r>
  <r>
    <x v="222"/>
    <x v="2338"/>
    <x v="2"/>
    <x v="1"/>
    <n v="424"/>
    <s v="processed_transcript"/>
    <s v="NTRK3-016"/>
    <m/>
    <s v=""/>
    <n v="0"/>
    <s v="N"/>
    <x v="1"/>
    <x v="1"/>
    <m/>
    <s v="ENSG00000140538"/>
    <e v="#N/A"/>
  </r>
  <r>
    <x v="222"/>
    <x v="2339"/>
    <x v="2"/>
    <x v="1"/>
    <n v="398"/>
    <s v="processed_transcript"/>
    <s v="NTRK3-009"/>
    <m/>
    <s v=""/>
    <n v="0"/>
    <s v="N"/>
    <x v="1"/>
    <x v="1"/>
    <m/>
    <s v="ENSG00000140538"/>
    <e v="#N/A"/>
  </r>
  <r>
    <x v="222"/>
    <x v="2340"/>
    <x v="2"/>
    <x v="1"/>
    <n v="141"/>
    <s v="processed_transcript"/>
    <s v="NTRK3-018"/>
    <m/>
    <s v=""/>
    <n v="0"/>
    <s v="N"/>
    <x v="1"/>
    <x v="1"/>
    <m/>
    <s v="ENSG00000140538"/>
    <e v="#N/A"/>
  </r>
  <r>
    <x v="223"/>
    <x v="2341"/>
    <x v="1511"/>
    <x v="581"/>
    <n v="1081"/>
    <s v="protein_coding"/>
    <s v="OR13H1-001"/>
    <m/>
    <s v="CCDS35396"/>
    <n v="927"/>
    <s v="Y"/>
    <x v="0"/>
    <x v="581"/>
    <m/>
    <s v="ENSG00000171054"/>
    <e v="#N/A"/>
  </r>
  <r>
    <x v="224"/>
    <x v="2342"/>
    <x v="1512"/>
    <x v="582"/>
    <n v="998"/>
    <s v="protein_coding"/>
    <s v="OR8B12-001"/>
    <m/>
    <s v="CCDS31711"/>
    <n v="933"/>
    <s v="Y"/>
    <x v="0"/>
    <x v="582"/>
    <m/>
    <s v="ENSG00000170953"/>
    <e v="#N/A"/>
  </r>
  <r>
    <x v="225"/>
    <x v="2343"/>
    <x v="1513"/>
    <x v="583"/>
    <n v="2660"/>
    <s v="protein_coding"/>
    <s v="P2RY2-001"/>
    <m/>
    <s v="CCDS8219"/>
    <n v="1134"/>
    <s v="N"/>
    <x v="0"/>
    <x v="583"/>
    <m/>
    <s v="ENSG00000175591"/>
    <e v="#N/A"/>
  </r>
  <r>
    <x v="225"/>
    <x v="2344"/>
    <x v="1514"/>
    <x v="584"/>
    <n v="2174"/>
    <s v="protein_coding"/>
    <s v="P2RY2-003"/>
    <m/>
    <s v="CCDS8219"/>
    <n v="1134"/>
    <s v="Y"/>
    <x v="0"/>
    <x v="584"/>
    <m/>
    <s v="ENSG00000175591"/>
    <e v="#N/A"/>
  </r>
  <r>
    <x v="225"/>
    <x v="2345"/>
    <x v="1515"/>
    <x v="585"/>
    <n v="2107"/>
    <s v="protein_coding"/>
    <s v="P2RY2-002"/>
    <m/>
    <s v="CCDS8219"/>
    <n v="1134"/>
    <s v="N"/>
    <x v="0"/>
    <x v="585"/>
    <m/>
    <s v="ENSG00000175591"/>
    <e v="#N/A"/>
  </r>
  <r>
    <x v="226"/>
    <x v="2346"/>
    <x v="1516"/>
    <x v="586"/>
    <m/>
    <m/>
    <m/>
    <m/>
    <m/>
    <m/>
    <s v="N"/>
    <x v="0"/>
    <x v="586"/>
    <m/>
    <m/>
    <e v="#N/A"/>
  </r>
  <r>
    <x v="226"/>
    <x v="2347"/>
    <x v="1517"/>
    <x v="587"/>
    <n v="2241"/>
    <s v="protein_coding"/>
    <s v="PAK3-202"/>
    <m/>
    <s v="CCDS48151"/>
    <n v="1743"/>
    <s v="N"/>
    <x v="0"/>
    <x v="587"/>
    <m/>
    <s v="ENSG00000077264"/>
    <e v="#N/A"/>
  </r>
  <r>
    <x v="226"/>
    <x v="2348"/>
    <x v="1518"/>
    <x v="1"/>
    <n v="2098"/>
    <s v="protein_coding"/>
    <s v="PAK3-007"/>
    <m/>
    <s v="CCDS48151"/>
    <n v="1743"/>
    <s v="N"/>
    <x v="1"/>
    <x v="1"/>
    <m/>
    <s v="ENSG00000077264"/>
    <e v="#N/A"/>
  </r>
  <r>
    <x v="226"/>
    <x v="2349"/>
    <x v="1519"/>
    <x v="1"/>
    <n v="2638"/>
    <s v="protein_coding"/>
    <s v="PAK3-006"/>
    <m/>
    <s v="CCDS48152"/>
    <n v="1698"/>
    <s v="N"/>
    <x v="1"/>
    <x v="1"/>
    <m/>
    <s v="ENSG00000077264"/>
    <e v="#N/A"/>
  </r>
  <r>
    <x v="226"/>
    <x v="2350"/>
    <x v="1520"/>
    <x v="588"/>
    <n v="2196"/>
    <s v="protein_coding"/>
    <s v="PAK3-203"/>
    <m/>
    <s v="CCDS48152"/>
    <n v="1698"/>
    <s v="N"/>
    <x v="0"/>
    <x v="588"/>
    <m/>
    <s v="ENSG00000077264"/>
    <e v="#N/A"/>
  </r>
  <r>
    <x v="226"/>
    <x v="2351"/>
    <x v="1521"/>
    <x v="589"/>
    <n v="2606"/>
    <s v="protein_coding"/>
    <s v="PAK3-002"/>
    <m/>
    <s v="CCDS48153"/>
    <n v="1680"/>
    <s v="N"/>
    <x v="0"/>
    <x v="589"/>
    <m/>
    <s v="ENSG00000077264"/>
    <e v="#N/A"/>
  </r>
  <r>
    <x v="226"/>
    <x v="2352"/>
    <x v="1522"/>
    <x v="590"/>
    <n v="8940"/>
    <s v="protein_coding"/>
    <s v="PAK3-001"/>
    <m/>
    <s v="CCDS14554"/>
    <n v="1635"/>
    <s v="N"/>
    <x v="0"/>
    <x v="590"/>
    <m/>
    <s v="ENSG00000077264"/>
    <e v="#N/A"/>
  </r>
  <r>
    <x v="226"/>
    <x v="2353"/>
    <x v="1523"/>
    <x v="591"/>
    <n v="2550"/>
    <s v="protein_coding"/>
    <s v="PAK3-205"/>
    <m/>
    <s v="CCDS14554"/>
    <n v="1635"/>
    <s v="Y"/>
    <x v="0"/>
    <x v="591"/>
    <m/>
    <s v="ENSG00000077264"/>
    <e v="#N/A"/>
  </r>
  <r>
    <x v="226"/>
    <x v="2354"/>
    <x v="1524"/>
    <x v="592"/>
    <n v="2477"/>
    <s v="protein_coding"/>
    <s v="PAK3-204"/>
    <m/>
    <s v="CCDS14554"/>
    <n v="1635"/>
    <s v="N"/>
    <x v="0"/>
    <x v="592"/>
    <m/>
    <s v="ENSG00000077264"/>
    <e v="#N/A"/>
  </r>
  <r>
    <x v="226"/>
    <x v="2355"/>
    <x v="1525"/>
    <x v="1"/>
    <n v="573"/>
    <s v="protein_coding"/>
    <s v="PAK3-003"/>
    <m/>
    <m/>
    <n v="545"/>
    <s v="N"/>
    <x v="1"/>
    <x v="1"/>
    <m/>
    <s v="ENSG00000077264"/>
    <e v="#N/A"/>
  </r>
  <r>
    <x v="226"/>
    <x v="2356"/>
    <x v="2"/>
    <x v="1"/>
    <n v="710"/>
    <s v="processed_transcript"/>
    <s v="PAK3-004"/>
    <m/>
    <m/>
    <n v="0"/>
    <s v="N"/>
    <x v="1"/>
    <x v="1"/>
    <m/>
    <s v="ENSG00000077264"/>
    <e v="#N/A"/>
  </r>
  <r>
    <x v="226"/>
    <x v="2357"/>
    <x v="2"/>
    <x v="1"/>
    <n v="561"/>
    <s v="processed_transcript"/>
    <s v="PAK3-005"/>
    <m/>
    <m/>
    <n v="0"/>
    <s v="N"/>
    <x v="1"/>
    <x v="1"/>
    <m/>
    <s v="ENSG00000077264"/>
    <e v="#N/A"/>
  </r>
  <r>
    <x v="227"/>
    <x v="2358"/>
    <x v="1526"/>
    <x v="593"/>
    <n v="4003"/>
    <s v="protein_coding"/>
    <s v="PALB2-001"/>
    <s v="LRG_308t1"/>
    <s v="CCDS32406"/>
    <n v="3561"/>
    <s v="Y"/>
    <x v="0"/>
    <x v="593"/>
    <m/>
    <s v="ENSG00000083093"/>
    <e v="#N/A"/>
  </r>
  <r>
    <x v="227"/>
    <x v="2359"/>
    <x v="1527"/>
    <x v="1"/>
    <n v="815"/>
    <s v="protein_coding"/>
    <s v="PALB2-006"/>
    <m/>
    <m/>
    <n v="269"/>
    <s v="N"/>
    <x v="1"/>
    <x v="1"/>
    <m/>
    <s v="ENSG00000083093"/>
    <e v="#N/A"/>
  </r>
  <r>
    <x v="227"/>
    <x v="2360"/>
    <x v="1528"/>
    <x v="1"/>
    <n v="619"/>
    <s v="protein_coding"/>
    <s v="PALB2-005"/>
    <m/>
    <m/>
    <n v="131"/>
    <s v="N"/>
    <x v="1"/>
    <x v="1"/>
    <m/>
    <s v="ENSG00000083093"/>
    <e v="#N/A"/>
  </r>
  <r>
    <x v="227"/>
    <x v="2361"/>
    <x v="1529"/>
    <x v="1"/>
    <n v="3963"/>
    <s v="nonsense_mediated_decay"/>
    <s v="PALB2-002"/>
    <m/>
    <m/>
    <n v="108"/>
    <s v="N"/>
    <x v="1"/>
    <x v="1"/>
    <m/>
    <s v="ENSG00000083093"/>
    <e v="#N/A"/>
  </r>
  <r>
    <x v="227"/>
    <x v="2362"/>
    <x v="1530"/>
    <x v="1"/>
    <n v="344"/>
    <s v="nonsense_mediated_decay"/>
    <s v="PALB2-004"/>
    <m/>
    <m/>
    <n v="91"/>
    <s v="N"/>
    <x v="1"/>
    <x v="1"/>
    <m/>
    <s v="ENSG00000083093"/>
    <e v="#N/A"/>
  </r>
  <r>
    <x v="227"/>
    <x v="2363"/>
    <x v="1531"/>
    <x v="1"/>
    <n v="789"/>
    <s v="nonsense_mediated_decay"/>
    <s v="PALB2-003"/>
    <m/>
    <m/>
    <n v="84"/>
    <s v="N"/>
    <x v="1"/>
    <x v="1"/>
    <m/>
    <s v="ENSG00000083093"/>
    <e v="#N/A"/>
  </r>
  <r>
    <x v="228"/>
    <x v="2364"/>
    <x v="1532"/>
    <x v="594"/>
    <n v="8536"/>
    <s v="protein_coding"/>
    <s v="PAX5-001"/>
    <m/>
    <s v="CCDS667"/>
    <n v="1176"/>
    <s v="Y"/>
    <x v="0"/>
    <x v="594"/>
    <m/>
    <s v="ENSG00000196092"/>
    <e v="#N/A"/>
  </r>
  <r>
    <x v="228"/>
    <x v="2365"/>
    <x v="1533"/>
    <x v="595"/>
    <n v="1487"/>
    <s v="protein_coding"/>
    <s v="PAX5-004"/>
    <m/>
    <s v="CCDS6548"/>
    <n v="1089"/>
    <s v="N"/>
    <x v="0"/>
    <x v="595"/>
    <m/>
    <s v="ENSG00000196092"/>
    <e v="#N/A"/>
  </r>
  <r>
    <x v="228"/>
    <x v="2366"/>
    <x v="1534"/>
    <x v="596"/>
    <n v="1472"/>
    <s v="protein_coding"/>
    <s v="PAX5-003"/>
    <m/>
    <s v="CCDS6547"/>
    <n v="1074"/>
    <s v="N"/>
    <x v="0"/>
    <x v="596"/>
    <m/>
    <s v="ENSG00000196092"/>
    <e v="#N/A"/>
  </r>
  <r>
    <x v="228"/>
    <x v="2367"/>
    <x v="1535"/>
    <x v="597"/>
    <n v="1056"/>
    <s v="protein_coding"/>
    <s v="PAX5-013"/>
    <m/>
    <s v="CCDS6543"/>
    <n v="1047"/>
    <s v="N"/>
    <x v="0"/>
    <x v="597"/>
    <m/>
    <s v="ENSG00000196092"/>
    <e v="#N/A"/>
  </r>
  <r>
    <x v="228"/>
    <x v="2368"/>
    <x v="1536"/>
    <x v="598"/>
    <n v="996"/>
    <s v="protein_coding"/>
    <s v="PAX5-012"/>
    <m/>
    <s v="CCDS6546"/>
    <n v="987"/>
    <s v="N"/>
    <x v="0"/>
    <x v="598"/>
    <m/>
    <s v="ENSG00000196092"/>
    <e v="#N/A"/>
  </r>
  <r>
    <x v="228"/>
    <x v="2369"/>
    <x v="1537"/>
    <x v="599"/>
    <n v="1342"/>
    <s v="protein_coding"/>
    <s v="PAX5-006"/>
    <m/>
    <s v="CCDS6545"/>
    <n v="975"/>
    <s v="N"/>
    <x v="0"/>
    <x v="599"/>
    <m/>
    <s v="ENSG00000196092"/>
    <e v="#N/A"/>
  </r>
  <r>
    <x v="228"/>
    <x v="2370"/>
    <x v="1538"/>
    <x v="600"/>
    <n v="969"/>
    <s v="protein_coding"/>
    <s v="PAX5-005"/>
    <m/>
    <s v="CCDS6542"/>
    <n v="960"/>
    <s v="N"/>
    <x v="0"/>
    <x v="600"/>
    <m/>
    <s v="ENSG00000196092"/>
    <e v="#N/A"/>
  </r>
  <r>
    <x v="228"/>
    <x v="2371"/>
    <x v="1539"/>
    <x v="1"/>
    <n v="1112"/>
    <s v="nonsense_mediated_decay"/>
    <s v="PAX5-011"/>
    <m/>
    <s v=""/>
    <n v="924"/>
    <s v="N"/>
    <x v="1"/>
    <x v="1"/>
    <m/>
    <s v="ENSG00000196092"/>
    <e v="#N/A"/>
  </r>
  <r>
    <x v="228"/>
    <x v="2372"/>
    <x v="1540"/>
    <x v="601"/>
    <n v="1255"/>
    <s v="protein_coding"/>
    <s v="PAX5-007"/>
    <m/>
    <s v="CCDS6544"/>
    <n v="888"/>
    <s v="N"/>
    <x v="0"/>
    <x v="601"/>
    <m/>
    <s v="ENSG00000196092"/>
    <e v="#N/A"/>
  </r>
  <r>
    <x v="228"/>
    <x v="2373"/>
    <x v="1541"/>
    <x v="602"/>
    <n v="885"/>
    <s v="protein_coding"/>
    <s v="PAX5-008"/>
    <m/>
    <s v="CCDS6541"/>
    <n v="876"/>
    <s v="N"/>
    <x v="0"/>
    <x v="602"/>
    <m/>
    <s v="ENSG00000196092"/>
    <e v="#N/A"/>
  </r>
  <r>
    <x v="228"/>
    <x v="2374"/>
    <x v="1542"/>
    <x v="1"/>
    <n v="1444"/>
    <s v="nonsense_mediated_decay"/>
    <s v="PAX5-002"/>
    <m/>
    <s v=""/>
    <n v="867"/>
    <s v="N"/>
    <x v="1"/>
    <x v="1"/>
    <m/>
    <s v="ENSG00000196092"/>
    <e v="#N/A"/>
  </r>
  <r>
    <x v="228"/>
    <x v="2375"/>
    <x v="1543"/>
    <x v="603"/>
    <n v="1019"/>
    <s v="protein_coding"/>
    <s v="PAX5-009"/>
    <m/>
    <s v="CCDS654"/>
    <n v="852"/>
    <s v="N"/>
    <x v="0"/>
    <x v="603"/>
    <m/>
    <s v="ENSG00000196092"/>
    <e v="#N/A"/>
  </r>
  <r>
    <x v="228"/>
    <x v="2376"/>
    <x v="1544"/>
    <x v="604"/>
    <n v="830"/>
    <s v="protein_coding"/>
    <s v="PAX5-010"/>
    <m/>
    <s v="CCDS6539"/>
    <n v="663"/>
    <s v="N"/>
    <x v="0"/>
    <x v="604"/>
    <m/>
    <s v="ENSG00000196092"/>
    <e v="#N/A"/>
  </r>
  <r>
    <x v="228"/>
    <x v="2377"/>
    <x v="1545"/>
    <x v="1"/>
    <n v="659"/>
    <s v="protein_coding"/>
    <s v="PAX5-014"/>
    <m/>
    <m/>
    <n v="657"/>
    <s v="N"/>
    <x v="1"/>
    <x v="1"/>
    <m/>
    <s v="ENSG00000196092"/>
    <e v="#N/A"/>
  </r>
  <r>
    <x v="228"/>
    <x v="2378"/>
    <x v="1546"/>
    <x v="1"/>
    <n v="184"/>
    <s v="protein_coding"/>
    <s v="PAX5-015"/>
    <m/>
    <m/>
    <n v="182"/>
    <s v="N"/>
    <x v="1"/>
    <x v="1"/>
    <m/>
    <s v="ENSG00000196092"/>
    <e v="#N/A"/>
  </r>
  <r>
    <x v="228"/>
    <x v="2379"/>
    <x v="2"/>
    <x v="1"/>
    <n v="832"/>
    <s v="retained_intron"/>
    <s v="PAX5-016"/>
    <m/>
    <s v=""/>
    <n v="0"/>
    <s v="N"/>
    <x v="1"/>
    <x v="1"/>
    <m/>
    <s v="ENSG00000196092"/>
    <e v="#N/A"/>
  </r>
  <r>
    <x v="229"/>
    <x v="2380"/>
    <x v="1547"/>
    <x v="1"/>
    <n v="5145"/>
    <s v="protein_coding"/>
    <s v="PBRM1-008"/>
    <m/>
    <m/>
    <n v="5070"/>
    <s v="N"/>
    <x v="1"/>
    <x v="1"/>
    <m/>
    <s v="ENSG00000163939"/>
    <e v="#N/A"/>
  </r>
  <r>
    <x v="229"/>
    <x v="2381"/>
    <x v="1548"/>
    <x v="1"/>
    <n v="5015"/>
    <s v="protein_coding"/>
    <s v="PBRM1-006"/>
    <m/>
    <m/>
    <n v="4959"/>
    <s v="N"/>
    <x v="1"/>
    <x v="1"/>
    <m/>
    <s v="ENSG00000163939"/>
    <e v="#N/A"/>
  </r>
  <r>
    <x v="229"/>
    <x v="2382"/>
    <x v="1549"/>
    <x v="1"/>
    <n v="4980"/>
    <s v="protein_coding"/>
    <s v="PBRM1-003"/>
    <m/>
    <m/>
    <n v="4905"/>
    <s v="N"/>
    <x v="1"/>
    <x v="1"/>
    <m/>
    <s v="ENSG00000163939"/>
    <e v="#N/A"/>
  </r>
  <r>
    <x v="229"/>
    <x v="2383"/>
    <x v="1550"/>
    <x v="1"/>
    <n v="4905"/>
    <s v="protein_coding"/>
    <s v="PBRM1-007"/>
    <m/>
    <m/>
    <n v="4830"/>
    <s v="N"/>
    <x v="1"/>
    <x v="1"/>
    <m/>
    <s v="ENSG00000163939"/>
    <e v="#N/A"/>
  </r>
  <r>
    <x v="229"/>
    <x v="2384"/>
    <x v="1551"/>
    <x v="605"/>
    <n v="7523"/>
    <s v="protein_coding"/>
    <s v="PBRM1-001"/>
    <m/>
    <m/>
    <n v="4809"/>
    <s v="N"/>
    <x v="0"/>
    <x v="605"/>
    <m/>
    <s v="ENSG00000163939"/>
    <e v="#N/A"/>
  </r>
  <r>
    <x v="229"/>
    <x v="2385"/>
    <x v="1552"/>
    <x v="1"/>
    <n v="4849"/>
    <s v="protein_coding"/>
    <s v="PBRM1-005"/>
    <m/>
    <m/>
    <n v="4794"/>
    <s v="N"/>
    <x v="1"/>
    <x v="1"/>
    <m/>
    <s v="ENSG00000163939"/>
    <e v="#N/A"/>
  </r>
  <r>
    <x v="229"/>
    <x v="2386"/>
    <x v="1553"/>
    <x v="606"/>
    <n v="5071"/>
    <s v="protein_coding"/>
    <s v="PBRM1-002"/>
    <m/>
    <s v="CCDS43099"/>
    <n v="4749"/>
    <s v="Y"/>
    <x v="0"/>
    <x v="606"/>
    <m/>
    <s v="ENSG00000163939"/>
    <e v="#N/A"/>
  </r>
  <r>
    <x v="229"/>
    <x v="2387"/>
    <x v="1554"/>
    <x v="607"/>
    <n v="4825"/>
    <s v="protein_coding"/>
    <s v="PBRM1-009"/>
    <m/>
    <m/>
    <n v="4749"/>
    <s v="N"/>
    <x v="0"/>
    <x v="607"/>
    <m/>
    <s v="ENSG00000163939"/>
    <e v="#N/A"/>
  </r>
  <r>
    <x v="229"/>
    <x v="2388"/>
    <x v="1555"/>
    <x v="1"/>
    <n v="4385"/>
    <s v="protein_coding"/>
    <s v="PBRM1-019"/>
    <m/>
    <m/>
    <n v="4382"/>
    <s v="N"/>
    <x v="1"/>
    <x v="1"/>
    <m/>
    <s v="ENSG00000163939"/>
    <e v="#N/A"/>
  </r>
  <r>
    <x v="229"/>
    <x v="2389"/>
    <x v="1556"/>
    <x v="1"/>
    <n v="3256"/>
    <s v="protein_coding"/>
    <s v="PBRM1-004"/>
    <m/>
    <m/>
    <n v="3256"/>
    <s v="N"/>
    <x v="1"/>
    <x v="1"/>
    <m/>
    <s v="ENSG00000163939"/>
    <e v="#N/A"/>
  </r>
  <r>
    <x v="229"/>
    <x v="2390"/>
    <x v="1557"/>
    <x v="1"/>
    <n v="4766"/>
    <s v="nonsense_mediated_decay"/>
    <s v="PBRM1-020"/>
    <m/>
    <m/>
    <n v="2571"/>
    <s v="N"/>
    <x v="1"/>
    <x v="1"/>
    <m/>
    <s v="ENSG00000163939"/>
    <e v="#N/A"/>
  </r>
  <r>
    <x v="229"/>
    <x v="2391"/>
    <x v="1558"/>
    <x v="1"/>
    <n v="809"/>
    <s v="protein_coding"/>
    <s v="PBRM1-018"/>
    <m/>
    <m/>
    <n v="692"/>
    <s v="N"/>
    <x v="1"/>
    <x v="1"/>
    <m/>
    <s v="ENSG00000163939"/>
    <e v="#N/A"/>
  </r>
  <r>
    <x v="229"/>
    <x v="2392"/>
    <x v="1559"/>
    <x v="1"/>
    <n v="783"/>
    <s v="protein_coding"/>
    <s v="PBRM1-013"/>
    <m/>
    <m/>
    <n v="457"/>
    <s v="N"/>
    <x v="1"/>
    <x v="1"/>
    <m/>
    <s v="ENSG00000163939"/>
    <e v="#N/A"/>
  </r>
  <r>
    <x v="229"/>
    <x v="2393"/>
    <x v="1560"/>
    <x v="1"/>
    <n v="517"/>
    <s v="protein_coding"/>
    <s v="PBRM1-016"/>
    <m/>
    <m/>
    <n v="355"/>
    <s v="N"/>
    <x v="1"/>
    <x v="1"/>
    <m/>
    <s v="ENSG00000163939"/>
    <e v="#N/A"/>
  </r>
  <r>
    <x v="229"/>
    <x v="2394"/>
    <x v="1561"/>
    <x v="1"/>
    <n v="517"/>
    <s v="protein_coding"/>
    <s v="PBRM1-017"/>
    <m/>
    <m/>
    <n v="261"/>
    <s v="N"/>
    <x v="1"/>
    <x v="1"/>
    <m/>
    <s v="ENSG00000163939"/>
    <e v="#N/A"/>
  </r>
  <r>
    <x v="229"/>
    <x v="2395"/>
    <x v="1562"/>
    <x v="1"/>
    <n v="547"/>
    <s v="protein_coding"/>
    <s v="PBRM1-015"/>
    <m/>
    <m/>
    <n v="130"/>
    <s v="N"/>
    <x v="1"/>
    <x v="1"/>
    <m/>
    <s v="ENSG00000163939"/>
    <e v="#N/A"/>
  </r>
  <r>
    <x v="229"/>
    <x v="2396"/>
    <x v="1563"/>
    <x v="1"/>
    <n v="476"/>
    <s v="protein_coding"/>
    <s v="PBRM1-012"/>
    <m/>
    <m/>
    <n v="129"/>
    <s v="N"/>
    <x v="1"/>
    <x v="1"/>
    <m/>
    <s v="ENSG00000163939"/>
    <e v="#N/A"/>
  </r>
  <r>
    <x v="229"/>
    <x v="2397"/>
    <x v="1564"/>
    <x v="1"/>
    <n v="457"/>
    <s v="protein_coding"/>
    <s v="PBRM1-014"/>
    <m/>
    <m/>
    <n v="78"/>
    <s v="N"/>
    <x v="1"/>
    <x v="1"/>
    <m/>
    <s v="ENSG00000163939"/>
    <e v="#N/A"/>
  </r>
  <r>
    <x v="229"/>
    <x v="2398"/>
    <x v="2"/>
    <x v="1"/>
    <n v="1921"/>
    <s v="retained_intron"/>
    <s v="PBRM1-010"/>
    <m/>
    <m/>
    <n v="0"/>
    <s v="N"/>
    <x v="1"/>
    <x v="1"/>
    <m/>
    <s v="ENSG00000163939"/>
    <e v="#N/A"/>
  </r>
  <r>
    <x v="229"/>
    <x v="2399"/>
    <x v="2"/>
    <x v="1"/>
    <n v="919"/>
    <s v="retained_intron"/>
    <s v="PBRM1-011"/>
    <m/>
    <m/>
    <n v="0"/>
    <s v="N"/>
    <x v="1"/>
    <x v="1"/>
    <m/>
    <s v="ENSG00000163939"/>
    <e v="#N/A"/>
  </r>
  <r>
    <x v="230"/>
    <x v="2400"/>
    <x v="1565"/>
    <x v="608"/>
    <n v="2534"/>
    <s v="protein_coding"/>
    <s v="PCDHB1-001"/>
    <m/>
    <s v="CCDS4243"/>
    <n v="2457"/>
    <s v="Y"/>
    <x v="0"/>
    <x v="608"/>
    <m/>
    <s v="ENSG00000171815"/>
    <e v="#N/A"/>
  </r>
  <r>
    <x v="230"/>
    <x v="2401"/>
    <x v="1566"/>
    <x v="1"/>
    <n v="2534"/>
    <s v="protein_coding"/>
    <s v="PCDHB1-001"/>
    <m/>
    <m/>
    <n v="2457"/>
    <s v="N"/>
    <x v="1"/>
    <x v="1"/>
    <m/>
    <s v="ENSG00000171815"/>
    <e v="#N/A"/>
  </r>
  <r>
    <x v="231"/>
    <x v="2402"/>
    <x v="1567"/>
    <x v="609"/>
    <n v="6576"/>
    <s v="protein_coding"/>
    <s v="PDGFRA-001"/>
    <m/>
    <s v="CCDS3495"/>
    <n v="3270"/>
    <s v="Y"/>
    <x v="0"/>
    <x v="609"/>
    <m/>
    <s v="ENSG00000134853"/>
    <e v="#N/A"/>
  </r>
  <r>
    <x v="231"/>
    <x v="2403"/>
    <x v="1568"/>
    <x v="610"/>
    <n v="2991"/>
    <s v="nonsense_mediated_decay"/>
    <s v="PDGFRA-008"/>
    <m/>
    <s v=""/>
    <n v="2232"/>
    <s v="N"/>
    <x v="0"/>
    <x v="610"/>
    <m/>
    <s v="ENSG00000134853"/>
    <e v="#N/A"/>
  </r>
  <r>
    <x v="231"/>
    <x v="2404"/>
    <x v="1569"/>
    <x v="1"/>
    <n v="2202"/>
    <s v="protein_coding"/>
    <s v="PDGFRA-002"/>
    <m/>
    <m/>
    <n v="657"/>
    <s v="N"/>
    <x v="1"/>
    <x v="1"/>
    <m/>
    <s v="ENSG00000134853"/>
    <e v="#N/A"/>
  </r>
  <r>
    <x v="231"/>
    <x v="2405"/>
    <x v="1570"/>
    <x v="1"/>
    <n v="586"/>
    <s v="protein_coding"/>
    <s v="PDGFRA-007"/>
    <m/>
    <m/>
    <n v="477"/>
    <s v="N"/>
    <x v="1"/>
    <x v="1"/>
    <m/>
    <s v="ENSG00000134853"/>
    <e v="#N/A"/>
  </r>
  <r>
    <x v="231"/>
    <x v="2406"/>
    <x v="1571"/>
    <x v="1"/>
    <n v="771"/>
    <s v="protein_coding"/>
    <s v="PDGFRA-006"/>
    <m/>
    <m/>
    <n v="474"/>
    <s v="N"/>
    <x v="1"/>
    <x v="1"/>
    <m/>
    <s v="ENSG00000134853"/>
    <e v="#N/A"/>
  </r>
  <r>
    <x v="231"/>
    <x v="2407"/>
    <x v="1572"/>
    <x v="1"/>
    <n v="573"/>
    <s v="protein_coding"/>
    <s v="PDGFRA-010"/>
    <m/>
    <m/>
    <n v="463"/>
    <s v="N"/>
    <x v="1"/>
    <x v="1"/>
    <m/>
    <s v="ENSG00000134853"/>
    <e v="#N/A"/>
  </r>
  <r>
    <x v="231"/>
    <x v="2408"/>
    <x v="1573"/>
    <x v="1"/>
    <n v="580"/>
    <s v="protein_coding"/>
    <s v="PDGFRA-009"/>
    <m/>
    <m/>
    <n v="442"/>
    <s v="N"/>
    <x v="1"/>
    <x v="1"/>
    <m/>
    <s v="ENSG00000134853"/>
    <e v="#N/A"/>
  </r>
  <r>
    <x v="231"/>
    <x v="2409"/>
    <x v="2"/>
    <x v="1"/>
    <n v="2417"/>
    <s v="retained_intron"/>
    <s v="PDGFRA-003"/>
    <m/>
    <s v=""/>
    <n v="0"/>
    <s v="N"/>
    <x v="1"/>
    <x v="1"/>
    <m/>
    <s v="ENSG00000134853"/>
    <e v="#N/A"/>
  </r>
  <r>
    <x v="231"/>
    <x v="2410"/>
    <x v="2"/>
    <x v="1"/>
    <n v="1146"/>
    <s v="retained_intron"/>
    <s v="PDGFRA-004"/>
    <m/>
    <s v=""/>
    <n v="0"/>
    <s v="N"/>
    <x v="1"/>
    <x v="1"/>
    <m/>
    <s v="ENSG00000134853"/>
    <e v="#N/A"/>
  </r>
  <r>
    <x v="231"/>
    <x v="2411"/>
    <x v="2"/>
    <x v="1"/>
    <n v="480"/>
    <s v="retained_intron"/>
    <s v="PDGFRA-005"/>
    <m/>
    <s v=""/>
    <n v="0"/>
    <s v="N"/>
    <x v="1"/>
    <x v="1"/>
    <m/>
    <s v="ENSG00000134853"/>
    <e v="#N/A"/>
  </r>
  <r>
    <x v="232"/>
    <x v="2412"/>
    <x v="1574"/>
    <x v="611"/>
    <n v="5717"/>
    <s v="protein_coding"/>
    <s v="PDGFRB-001"/>
    <m/>
    <s v="CCDS4303"/>
    <n v="3321"/>
    <s v="Y"/>
    <x v="0"/>
    <x v="611"/>
    <m/>
    <s v="ENSG00000113721"/>
    <e v="#N/A"/>
  </r>
  <r>
    <x v="232"/>
    <x v="2413"/>
    <x v="1575"/>
    <x v="1"/>
    <n v="3860"/>
    <s v="nonsense_mediated_decay"/>
    <s v="PDGFRB-002"/>
    <m/>
    <m/>
    <n v="720"/>
    <s v="N"/>
    <x v="1"/>
    <x v="1"/>
    <m/>
    <s v="ENSG00000113721"/>
    <e v="#N/A"/>
  </r>
  <r>
    <x v="232"/>
    <x v="2414"/>
    <x v="1576"/>
    <x v="1"/>
    <n v="568"/>
    <s v="protein_coding"/>
    <s v="PDGFRB-003"/>
    <m/>
    <m/>
    <n v="524"/>
    <s v="N"/>
    <x v="1"/>
    <x v="1"/>
    <m/>
    <s v="ENSG00000113721"/>
    <e v="#N/A"/>
  </r>
  <r>
    <x v="232"/>
    <x v="2415"/>
    <x v="1577"/>
    <x v="1"/>
    <n v="822"/>
    <s v="protein_coding"/>
    <s v="PDGFRB-004"/>
    <m/>
    <m/>
    <n v="439"/>
    <s v="N"/>
    <x v="1"/>
    <x v="1"/>
    <m/>
    <s v="ENSG00000113721"/>
    <e v="#N/A"/>
  </r>
  <r>
    <x v="232"/>
    <x v="2416"/>
    <x v="2"/>
    <x v="1"/>
    <n v="1023"/>
    <s v="processed_transcript"/>
    <s v="PDGFRB-010"/>
    <m/>
    <m/>
    <n v="0"/>
    <s v="N"/>
    <x v="1"/>
    <x v="1"/>
    <m/>
    <s v="ENSG00000113721"/>
    <e v="#N/A"/>
  </r>
  <r>
    <x v="232"/>
    <x v="2417"/>
    <x v="2"/>
    <x v="1"/>
    <n v="712"/>
    <s v="processed_transcript"/>
    <s v="PDGFRB-006"/>
    <m/>
    <m/>
    <n v="0"/>
    <s v="N"/>
    <x v="1"/>
    <x v="1"/>
    <m/>
    <s v="ENSG00000113721"/>
    <e v="#N/A"/>
  </r>
  <r>
    <x v="232"/>
    <x v="2418"/>
    <x v="2"/>
    <x v="1"/>
    <n v="611"/>
    <s v="processed_transcript"/>
    <s v="PDGFRB-011"/>
    <m/>
    <m/>
    <n v="0"/>
    <s v="N"/>
    <x v="1"/>
    <x v="1"/>
    <m/>
    <s v="ENSG00000113721"/>
    <e v="#N/A"/>
  </r>
  <r>
    <x v="232"/>
    <x v="2419"/>
    <x v="2"/>
    <x v="1"/>
    <n v="406"/>
    <s v="processed_transcript"/>
    <s v="PDGFRB-008"/>
    <m/>
    <m/>
    <n v="0"/>
    <s v="N"/>
    <x v="1"/>
    <x v="1"/>
    <m/>
    <s v="ENSG00000113721"/>
    <e v="#N/A"/>
  </r>
  <r>
    <x v="232"/>
    <x v="2420"/>
    <x v="2"/>
    <x v="1"/>
    <n v="400"/>
    <s v="processed_transcript"/>
    <s v="PDGFRB-007"/>
    <m/>
    <m/>
    <n v="0"/>
    <s v="N"/>
    <x v="1"/>
    <x v="1"/>
    <m/>
    <s v="ENSG00000113721"/>
    <e v="#N/A"/>
  </r>
  <r>
    <x v="232"/>
    <x v="2421"/>
    <x v="2"/>
    <x v="1"/>
    <n v="738"/>
    <s v="retained_intron"/>
    <s v="PDGFRB-005"/>
    <m/>
    <m/>
    <n v="0"/>
    <s v="N"/>
    <x v="1"/>
    <x v="1"/>
    <m/>
    <s v="ENSG00000113721"/>
    <e v="#N/A"/>
  </r>
  <r>
    <x v="232"/>
    <x v="2422"/>
    <x v="2"/>
    <x v="1"/>
    <n v="296"/>
    <s v="retained_intron"/>
    <s v="PDGFRB-009"/>
    <m/>
    <m/>
    <n v="0"/>
    <s v="N"/>
    <x v="1"/>
    <x v="1"/>
    <m/>
    <s v="ENSG00000113721"/>
    <e v="#N/A"/>
  </r>
  <r>
    <x v="233"/>
    <x v="2423"/>
    <x v="1578"/>
    <x v="1"/>
    <n v="4432"/>
    <s v="protein_coding"/>
    <s v="PHF6-201"/>
    <m/>
    <m/>
    <n v="1101"/>
    <s v="N"/>
    <x v="1"/>
    <x v="1"/>
    <m/>
    <s v="ENSG00000156531"/>
    <e v="#N/A"/>
  </r>
  <r>
    <x v="233"/>
    <x v="2424"/>
    <x v="1579"/>
    <x v="612"/>
    <n v="4759"/>
    <s v="protein_coding"/>
    <s v="PHF6-004"/>
    <m/>
    <s v="CCDS14639"/>
    <n v="1098"/>
    <s v="N"/>
    <x v="0"/>
    <x v="612"/>
    <m/>
    <s v="ENSG00000156531"/>
    <e v="#N/A"/>
  </r>
  <r>
    <x v="233"/>
    <x v="2425"/>
    <x v="1580"/>
    <x v="613"/>
    <n v="4489"/>
    <s v="protein_coding"/>
    <s v="PHF6-001"/>
    <m/>
    <s v="CCDS14639"/>
    <n v="1098"/>
    <s v="Y"/>
    <x v="0"/>
    <x v="613"/>
    <m/>
    <s v="ENSG00000156531"/>
    <e v="#N/A"/>
  </r>
  <r>
    <x v="233"/>
    <x v="2426"/>
    <x v="1581"/>
    <x v="1"/>
    <n v="1626"/>
    <s v="protein_coding"/>
    <s v="PHF6-202"/>
    <m/>
    <m/>
    <n v="996"/>
    <s v="N"/>
    <x v="1"/>
    <x v="1"/>
    <m/>
    <s v="ENSG00000156531"/>
    <e v="#N/A"/>
  </r>
  <r>
    <x v="233"/>
    <x v="2427"/>
    <x v="1582"/>
    <x v="1"/>
    <n v="4186"/>
    <s v="protein_coding"/>
    <s v="PHF6-002"/>
    <m/>
    <m/>
    <n v="975"/>
    <s v="N"/>
    <x v="1"/>
    <x v="1"/>
    <m/>
    <s v="ENSG00000156531"/>
    <e v="#N/A"/>
  </r>
  <r>
    <x v="233"/>
    <x v="2428"/>
    <x v="1583"/>
    <x v="614"/>
    <n v="1150"/>
    <s v="protein_coding"/>
    <s v="PHF6-003"/>
    <m/>
    <s v="CCDS1464"/>
    <n v="939"/>
    <s v="N"/>
    <x v="0"/>
    <x v="614"/>
    <m/>
    <s v="ENSG00000156531"/>
    <e v="#N/A"/>
  </r>
  <r>
    <x v="234"/>
    <x v="2429"/>
    <x v="1584"/>
    <x v="615"/>
    <n v="9093"/>
    <s v="protein_coding"/>
    <s v="PIK3CA-001"/>
    <m/>
    <s v="CCDS43171"/>
    <n v="3207"/>
    <s v="Y"/>
    <x v="0"/>
    <x v="615"/>
    <m/>
    <s v="ENSG00000121879"/>
    <e v="#N/A"/>
  </r>
  <r>
    <x v="234"/>
    <x v="2430"/>
    <x v="1585"/>
    <x v="1"/>
    <n v="620"/>
    <s v="protein_coding"/>
    <s v="PIK3CA-003"/>
    <m/>
    <m/>
    <n v="354"/>
    <s v="N"/>
    <x v="1"/>
    <x v="1"/>
    <m/>
    <s v="ENSG00000121879"/>
    <e v="#N/A"/>
  </r>
  <r>
    <x v="234"/>
    <x v="2431"/>
    <x v="1586"/>
    <x v="1"/>
    <n v="245"/>
    <s v="protein_coding"/>
    <s v="PIK3CA-002"/>
    <m/>
    <m/>
    <n v="63"/>
    <s v="N"/>
    <x v="1"/>
    <x v="1"/>
    <m/>
    <s v="ENSG00000121879"/>
    <e v="#N/A"/>
  </r>
  <r>
    <x v="234"/>
    <x v="2432"/>
    <x v="2"/>
    <x v="1"/>
    <n v="746"/>
    <s v="retained_intron"/>
    <s v="PIK3CA-004"/>
    <m/>
    <s v=""/>
    <n v="0"/>
    <s v="N"/>
    <x v="1"/>
    <x v="1"/>
    <m/>
    <s v="ENSG00000121879"/>
    <e v="#N/A"/>
  </r>
  <r>
    <x v="235"/>
    <x v="2433"/>
    <x v="1587"/>
    <x v="1"/>
    <n v="6459"/>
    <s v="protein_coding"/>
    <s v="PIK3R1-202"/>
    <m/>
    <m/>
    <n v="2199"/>
    <s v="N"/>
    <x v="1"/>
    <x v="1"/>
    <m/>
    <s v="ENSG00000145675"/>
    <e v="#N/A"/>
  </r>
  <r>
    <x v="235"/>
    <x v="2434"/>
    <x v="1588"/>
    <x v="616"/>
    <n v="7011"/>
    <s v="protein_coding"/>
    <s v="PIK3R1-001"/>
    <m/>
    <s v="CCDS3993"/>
    <n v="2175"/>
    <s v="Y"/>
    <x v="0"/>
    <x v="616"/>
    <m/>
    <s v="ENSG00000145675"/>
    <e v="#N/A"/>
  </r>
  <r>
    <x v="235"/>
    <x v="2435"/>
    <x v="1589"/>
    <x v="1"/>
    <n v="6435"/>
    <s v="protein_coding"/>
    <s v="PIK3R1-201"/>
    <m/>
    <s v="CCDS3993"/>
    <n v="2175"/>
    <s v="N"/>
    <x v="1"/>
    <x v="1"/>
    <m/>
    <s v="ENSG00000145675"/>
    <e v="#N/A"/>
  </r>
  <r>
    <x v="235"/>
    <x v="2436"/>
    <x v="1590"/>
    <x v="1"/>
    <n v="3891"/>
    <s v="protein_coding"/>
    <s v="PIK3R1-016"/>
    <m/>
    <s v="CCDS3993"/>
    <n v="2175"/>
    <s v="N"/>
    <x v="1"/>
    <x v="1"/>
    <m/>
    <s v="ENSG00000145675"/>
    <e v="#N/A"/>
  </r>
  <r>
    <x v="235"/>
    <x v="2437"/>
    <x v="1591"/>
    <x v="617"/>
    <n v="2439"/>
    <s v="protein_coding"/>
    <s v="PIK3R1-003"/>
    <m/>
    <s v="CCDS3995"/>
    <n v="1365"/>
    <s v="N"/>
    <x v="0"/>
    <x v="617"/>
    <m/>
    <s v="ENSG00000145675"/>
    <e v="#N/A"/>
  </r>
  <r>
    <x v="235"/>
    <x v="2438"/>
    <x v="1592"/>
    <x v="618"/>
    <n v="2625"/>
    <s v="protein_coding"/>
    <s v="PIK3R1-002"/>
    <m/>
    <s v="CCDS3994"/>
    <n v="1275"/>
    <s v="N"/>
    <x v="0"/>
    <x v="618"/>
    <m/>
    <s v="ENSG00000145675"/>
    <e v="#N/A"/>
  </r>
  <r>
    <x v="235"/>
    <x v="2439"/>
    <x v="1593"/>
    <x v="619"/>
    <n v="2473"/>
    <s v="protein_coding"/>
    <s v="PIK3R1-004"/>
    <m/>
    <s v="CCDS56374"/>
    <n v="1086"/>
    <s v="N"/>
    <x v="0"/>
    <x v="619"/>
    <m/>
    <s v="ENSG00000145675"/>
    <e v="#N/A"/>
  </r>
  <r>
    <x v="235"/>
    <x v="2440"/>
    <x v="1594"/>
    <x v="1"/>
    <n v="567"/>
    <s v="protein_coding"/>
    <s v="PIK3R1-015"/>
    <m/>
    <m/>
    <n v="567"/>
    <s v="N"/>
    <x v="1"/>
    <x v="1"/>
    <m/>
    <s v="ENSG00000145675"/>
    <e v="#N/A"/>
  </r>
  <r>
    <x v="235"/>
    <x v="2441"/>
    <x v="1595"/>
    <x v="1"/>
    <n v="540"/>
    <s v="protein_coding"/>
    <s v="PIK3R1-011"/>
    <m/>
    <m/>
    <n v="413"/>
    <s v="N"/>
    <x v="1"/>
    <x v="1"/>
    <m/>
    <s v="ENSG00000145675"/>
    <e v="#N/A"/>
  </r>
  <r>
    <x v="235"/>
    <x v="2442"/>
    <x v="1596"/>
    <x v="1"/>
    <n v="395"/>
    <s v="protein_coding"/>
    <s v="PIK3R1-014"/>
    <m/>
    <m/>
    <n v="395"/>
    <s v="N"/>
    <x v="1"/>
    <x v="1"/>
    <m/>
    <s v="ENSG00000145675"/>
    <e v="#N/A"/>
  </r>
  <r>
    <x v="235"/>
    <x v="2443"/>
    <x v="1597"/>
    <x v="1"/>
    <n v="552"/>
    <s v="protein_coding"/>
    <s v="PIK3R1-009"/>
    <m/>
    <m/>
    <n v="352"/>
    <s v="N"/>
    <x v="1"/>
    <x v="1"/>
    <m/>
    <s v="ENSG00000145675"/>
    <e v="#N/A"/>
  </r>
  <r>
    <x v="235"/>
    <x v="2444"/>
    <x v="1598"/>
    <x v="1"/>
    <n v="705"/>
    <s v="protein_coding"/>
    <s v="PIK3R1-010"/>
    <m/>
    <m/>
    <n v="308"/>
    <s v="N"/>
    <x v="1"/>
    <x v="1"/>
    <m/>
    <s v="ENSG00000145675"/>
    <e v="#N/A"/>
  </r>
  <r>
    <x v="235"/>
    <x v="2445"/>
    <x v="1599"/>
    <x v="1"/>
    <n v="945"/>
    <s v="nonsense_mediated_decay"/>
    <s v="PIK3R1-012"/>
    <m/>
    <m/>
    <n v="117"/>
    <s v="N"/>
    <x v="1"/>
    <x v="1"/>
    <m/>
    <s v="ENSG00000145675"/>
    <e v="#N/A"/>
  </r>
  <r>
    <x v="235"/>
    <x v="2446"/>
    <x v="2"/>
    <x v="1"/>
    <n v="586"/>
    <s v="processed_transcript"/>
    <s v="PIK3R1-007"/>
    <m/>
    <m/>
    <n v="0"/>
    <s v="N"/>
    <x v="1"/>
    <x v="1"/>
    <m/>
    <s v="ENSG00000145675"/>
    <e v="#N/A"/>
  </r>
  <r>
    <x v="235"/>
    <x v="2447"/>
    <x v="2"/>
    <x v="1"/>
    <n v="3722"/>
    <s v="retained_intron"/>
    <s v="PIK3R1-005"/>
    <m/>
    <m/>
    <n v="0"/>
    <s v="N"/>
    <x v="1"/>
    <x v="1"/>
    <m/>
    <s v="ENSG00000145675"/>
    <e v="#N/A"/>
  </r>
  <r>
    <x v="235"/>
    <x v="2448"/>
    <x v="2"/>
    <x v="1"/>
    <n v="1468"/>
    <s v="retained_intron"/>
    <s v="PIK3R1-006"/>
    <m/>
    <m/>
    <n v="0"/>
    <s v="N"/>
    <x v="1"/>
    <x v="1"/>
    <m/>
    <s v="ENSG00000145675"/>
    <e v="#N/A"/>
  </r>
  <r>
    <x v="235"/>
    <x v="2449"/>
    <x v="2"/>
    <x v="1"/>
    <n v="865"/>
    <s v="retained_intron"/>
    <s v="PIK3R1-008"/>
    <m/>
    <m/>
    <n v="0"/>
    <s v="N"/>
    <x v="1"/>
    <x v="1"/>
    <m/>
    <s v="ENSG00000145675"/>
    <e v="#N/A"/>
  </r>
  <r>
    <x v="235"/>
    <x v="2450"/>
    <x v="2"/>
    <x v="1"/>
    <n v="558"/>
    <s v="retained_intron"/>
    <s v="PIK3R1-013"/>
    <m/>
    <m/>
    <n v="0"/>
    <s v="N"/>
    <x v="1"/>
    <x v="1"/>
    <m/>
    <s v="ENSG00000145675"/>
    <e v="#N/A"/>
  </r>
  <r>
    <x v="236"/>
    <x v="2451"/>
    <x v="1600"/>
    <x v="1"/>
    <n v="5142"/>
    <s v="nonsense_mediated_decay"/>
    <s v="PIK3R2-001"/>
    <m/>
    <s v="CCDS12371"/>
    <n v="2187"/>
    <s v="N"/>
    <x v="1"/>
    <x v="1"/>
    <m/>
    <s v="ENSG00000105647"/>
    <e v="#N/A"/>
  </r>
  <r>
    <x v="236"/>
    <x v="2452"/>
    <x v="1601"/>
    <x v="620"/>
    <n v="4033"/>
    <s v="protein_coding"/>
    <s v="PIK3R2-001"/>
    <m/>
    <s v="CCDS12371"/>
    <n v="2187"/>
    <s v="Y"/>
    <x v="0"/>
    <x v="620"/>
    <m/>
    <s v="ENSG00000105647"/>
    <e v="#N/A"/>
  </r>
  <r>
    <x v="236"/>
    <x v="2453"/>
    <x v="1602"/>
    <x v="1"/>
    <n v="3273"/>
    <s v="nonsense_mediated_decay"/>
    <s v="PIK3R2-002"/>
    <m/>
    <m/>
    <n v="1446"/>
    <s v="N"/>
    <x v="1"/>
    <x v="1"/>
    <m/>
    <s v="ENSG00000105647"/>
    <e v="#N/A"/>
  </r>
  <r>
    <x v="236"/>
    <x v="2454"/>
    <x v="1603"/>
    <x v="1"/>
    <n v="588"/>
    <s v="nonsense_mediated_decay"/>
    <s v="PIK3R2-009"/>
    <m/>
    <m/>
    <n v="373"/>
    <s v="N"/>
    <x v="1"/>
    <x v="1"/>
    <m/>
    <s v="ENSG00000105647"/>
    <e v="#N/A"/>
  </r>
  <r>
    <x v="236"/>
    <x v="2455"/>
    <x v="2"/>
    <x v="1"/>
    <n v="465"/>
    <s v="retained_intron"/>
    <s v="PIK3R2-006"/>
    <m/>
    <m/>
    <n v="0"/>
    <s v="N"/>
    <x v="1"/>
    <x v="1"/>
    <m/>
    <s v="ENSG00000105647"/>
    <e v="#N/A"/>
  </r>
  <r>
    <x v="236"/>
    <x v="2456"/>
    <x v="2"/>
    <x v="1"/>
    <n v="425"/>
    <s v="retained_intron"/>
    <s v="PIK3R2-004"/>
    <m/>
    <m/>
    <n v="0"/>
    <s v="N"/>
    <x v="1"/>
    <x v="1"/>
    <m/>
    <s v="ENSG00000105647"/>
    <e v="#N/A"/>
  </r>
  <r>
    <x v="236"/>
    <x v="2457"/>
    <x v="2"/>
    <x v="1"/>
    <n v="425"/>
    <s v="retained_intron"/>
    <s v="PIK3R2-010"/>
    <m/>
    <m/>
    <n v="0"/>
    <s v="N"/>
    <x v="1"/>
    <x v="1"/>
    <m/>
    <s v="ENSG00000105647"/>
    <e v="#N/A"/>
  </r>
  <r>
    <x v="237"/>
    <x v="2458"/>
    <x v="1604"/>
    <x v="621"/>
    <n v="2650"/>
    <s v="protein_coding"/>
    <s v="PIM1-003"/>
    <m/>
    <s v="CCDS4830"/>
    <n v="942"/>
    <s v="Y"/>
    <x v="0"/>
    <x v="621"/>
    <m/>
    <s v="ENSG00000137193"/>
    <e v="#N/A"/>
  </r>
  <r>
    <x v="237"/>
    <x v="2458"/>
    <x v="1604"/>
    <x v="622"/>
    <n v="2650"/>
    <s v="protein_coding"/>
    <s v="PIM1-003"/>
    <m/>
    <s v="CCDS4830"/>
    <n v="942"/>
    <s v="N"/>
    <x v="0"/>
    <x v="622"/>
    <m/>
    <s v="ENSG00000137193"/>
    <e v="#N/A"/>
  </r>
  <r>
    <x v="237"/>
    <x v="2459"/>
    <x v="2"/>
    <x v="1"/>
    <n v="818"/>
    <s v="processed_transcript"/>
    <s v="PIM1-004"/>
    <m/>
    <m/>
    <n v="0"/>
    <s v="N"/>
    <x v="1"/>
    <x v="1"/>
    <m/>
    <s v="ENSG00000137193"/>
    <e v="#N/A"/>
  </r>
  <r>
    <x v="237"/>
    <x v="2460"/>
    <x v="2"/>
    <x v="1"/>
    <n v="675"/>
    <s v="processed_transcript"/>
    <s v="PIM1-001"/>
    <m/>
    <m/>
    <n v="0"/>
    <s v="N"/>
    <x v="1"/>
    <x v="1"/>
    <m/>
    <s v="ENSG00000137193"/>
    <e v="#N/A"/>
  </r>
  <r>
    <x v="238"/>
    <x v="2461"/>
    <x v="1605"/>
    <x v="1"/>
    <n v="5493"/>
    <s v="protein_coding"/>
    <s v="PLCG1-201"/>
    <m/>
    <s v="CCDS13313"/>
    <n v="3876"/>
    <s v="N"/>
    <x v="1"/>
    <x v="1"/>
    <m/>
    <s v="ENSG00000124181"/>
    <e v="#N/A"/>
  </r>
  <r>
    <x v="238"/>
    <x v="2462"/>
    <x v="1606"/>
    <x v="623"/>
    <n v="5285"/>
    <s v="protein_coding"/>
    <s v="PLCG1-013"/>
    <m/>
    <s v="CCDS13313"/>
    <n v="3876"/>
    <s v="Y"/>
    <x v="0"/>
    <x v="623"/>
    <m/>
    <s v="ENSG00000124181"/>
    <e v="#N/A"/>
  </r>
  <r>
    <x v="238"/>
    <x v="2463"/>
    <x v="1607"/>
    <x v="624"/>
    <n v="5490"/>
    <s v="protein_coding"/>
    <s v="PLCG1-005"/>
    <m/>
    <s v="CCDS13314"/>
    <n v="3873"/>
    <s v="N"/>
    <x v="0"/>
    <x v="624"/>
    <m/>
    <s v="ENSG00000124181"/>
    <e v="#N/A"/>
  </r>
  <r>
    <x v="238"/>
    <x v="2464"/>
    <x v="1608"/>
    <x v="1"/>
    <n v="865"/>
    <s v="nonsense_mediated_decay"/>
    <s v="PLCG1-019"/>
    <m/>
    <m/>
    <n v="660"/>
    <s v="N"/>
    <x v="1"/>
    <x v="1"/>
    <m/>
    <s v="ENSG00000124181"/>
    <e v="#N/A"/>
  </r>
  <r>
    <x v="238"/>
    <x v="2465"/>
    <x v="1609"/>
    <x v="1"/>
    <n v="956"/>
    <s v="nonsense_mediated_decay"/>
    <s v="PLCG1-018"/>
    <m/>
    <m/>
    <n v="400"/>
    <s v="N"/>
    <x v="1"/>
    <x v="1"/>
    <m/>
    <s v="ENSG00000124181"/>
    <e v="#N/A"/>
  </r>
  <r>
    <x v="238"/>
    <x v="2466"/>
    <x v="1610"/>
    <x v="1"/>
    <n v="1005"/>
    <s v="nonsense_mediated_decay"/>
    <s v="PLCG1-016"/>
    <m/>
    <m/>
    <n v="327"/>
    <s v="N"/>
    <x v="1"/>
    <x v="1"/>
    <m/>
    <s v="ENSG00000124181"/>
    <e v="#N/A"/>
  </r>
  <r>
    <x v="238"/>
    <x v="2467"/>
    <x v="1611"/>
    <x v="1"/>
    <n v="880"/>
    <s v="nonsense_mediated_decay"/>
    <s v="PLCG1-014"/>
    <m/>
    <m/>
    <n v="153"/>
    <s v="N"/>
    <x v="1"/>
    <x v="1"/>
    <m/>
    <s v="ENSG00000124181"/>
    <e v="#N/A"/>
  </r>
  <r>
    <x v="238"/>
    <x v="2468"/>
    <x v="2"/>
    <x v="1"/>
    <n v="969"/>
    <s v="processed_transcript"/>
    <s v="PLCG1-015"/>
    <m/>
    <m/>
    <n v="0"/>
    <s v="N"/>
    <x v="1"/>
    <x v="1"/>
    <m/>
    <s v="ENSG00000124181"/>
    <e v="#N/A"/>
  </r>
  <r>
    <x v="238"/>
    <x v="2469"/>
    <x v="2"/>
    <x v="1"/>
    <n v="647"/>
    <s v="processed_transcript"/>
    <s v="PLCG1-003"/>
    <m/>
    <m/>
    <n v="0"/>
    <s v="N"/>
    <x v="1"/>
    <x v="1"/>
    <m/>
    <s v="ENSG00000124181"/>
    <e v="#N/A"/>
  </r>
  <r>
    <x v="238"/>
    <x v="2470"/>
    <x v="2"/>
    <x v="1"/>
    <n v="586"/>
    <s v="processed_transcript"/>
    <s v="PLCG1-007"/>
    <m/>
    <m/>
    <n v="0"/>
    <s v="N"/>
    <x v="1"/>
    <x v="1"/>
    <m/>
    <s v="ENSG00000124181"/>
    <e v="#N/A"/>
  </r>
  <r>
    <x v="238"/>
    <x v="2471"/>
    <x v="2"/>
    <x v="1"/>
    <n v="570"/>
    <s v="processed_transcript"/>
    <s v="PLCG1-017"/>
    <m/>
    <m/>
    <n v="0"/>
    <s v="N"/>
    <x v="1"/>
    <x v="1"/>
    <m/>
    <s v="ENSG00000124181"/>
    <e v="#N/A"/>
  </r>
  <r>
    <x v="238"/>
    <x v="2472"/>
    <x v="2"/>
    <x v="1"/>
    <n v="412"/>
    <s v="processed_transcript"/>
    <s v="PLCG1-002"/>
    <m/>
    <m/>
    <n v="0"/>
    <s v="N"/>
    <x v="1"/>
    <x v="1"/>
    <m/>
    <s v="ENSG00000124181"/>
    <e v="#N/A"/>
  </r>
  <r>
    <x v="238"/>
    <x v="2473"/>
    <x v="2"/>
    <x v="1"/>
    <n v="1051"/>
    <s v="retained_intron"/>
    <s v="PLCG1-004"/>
    <m/>
    <m/>
    <n v="0"/>
    <s v="N"/>
    <x v="1"/>
    <x v="1"/>
    <m/>
    <s v="ENSG00000124181"/>
    <e v="#N/A"/>
  </r>
  <r>
    <x v="238"/>
    <x v="2474"/>
    <x v="2"/>
    <x v="1"/>
    <n v="936"/>
    <s v="retained_intron"/>
    <s v="PLCG1-012"/>
    <m/>
    <m/>
    <n v="0"/>
    <s v="N"/>
    <x v="1"/>
    <x v="1"/>
    <m/>
    <s v="ENSG00000124181"/>
    <e v="#N/A"/>
  </r>
  <r>
    <x v="238"/>
    <x v="2475"/>
    <x v="2"/>
    <x v="1"/>
    <n v="879"/>
    <s v="retained_intron"/>
    <s v="PLCG1-011"/>
    <m/>
    <m/>
    <n v="0"/>
    <s v="N"/>
    <x v="1"/>
    <x v="1"/>
    <m/>
    <s v="ENSG00000124181"/>
    <e v="#N/A"/>
  </r>
  <r>
    <x v="238"/>
    <x v="2476"/>
    <x v="2"/>
    <x v="1"/>
    <n v="625"/>
    <s v="retained_intron"/>
    <s v="PLCG1-001"/>
    <m/>
    <m/>
    <n v="0"/>
    <s v="N"/>
    <x v="1"/>
    <x v="1"/>
    <m/>
    <s v="ENSG00000124181"/>
    <e v="#N/A"/>
  </r>
  <r>
    <x v="238"/>
    <x v="2477"/>
    <x v="2"/>
    <x v="1"/>
    <n v="527"/>
    <s v="retained_intron"/>
    <s v="PLCG1-006"/>
    <m/>
    <m/>
    <n v="0"/>
    <s v="N"/>
    <x v="1"/>
    <x v="1"/>
    <m/>
    <s v="ENSG00000124181"/>
    <e v="#N/A"/>
  </r>
  <r>
    <x v="238"/>
    <x v="2478"/>
    <x v="2"/>
    <x v="1"/>
    <n v="510"/>
    <s v="retained_intron"/>
    <s v="PLCG1-008"/>
    <m/>
    <m/>
    <n v="0"/>
    <s v="N"/>
    <x v="1"/>
    <x v="1"/>
    <m/>
    <s v="ENSG00000124181"/>
    <e v="#N/A"/>
  </r>
  <r>
    <x v="239"/>
    <x v="2479"/>
    <x v="1612"/>
    <x v="625"/>
    <n v="4508"/>
    <s v="protein_coding"/>
    <s v="PML-001"/>
    <m/>
    <s v="CCDS1255"/>
    <n v="2649"/>
    <s v="N"/>
    <x v="0"/>
    <x v="625"/>
    <m/>
    <s v="ENSG00000140464"/>
    <e v="#N/A"/>
  </r>
  <r>
    <x v="239"/>
    <x v="2480"/>
    <x v="1613"/>
    <x v="1"/>
    <n v="5393"/>
    <s v="protein_coding"/>
    <s v="PML-005"/>
    <m/>
    <m/>
    <n v="2505"/>
    <s v="N"/>
    <x v="1"/>
    <x v="1"/>
    <m/>
    <s v="ENSG00000140464"/>
    <e v="#N/A"/>
  </r>
  <r>
    <x v="239"/>
    <x v="2481"/>
    <x v="1614"/>
    <x v="626"/>
    <n v="3029"/>
    <s v="protein_coding"/>
    <s v="PML-003"/>
    <m/>
    <s v="CCDS1257"/>
    <n v="2490"/>
    <s v="Y"/>
    <x v="0"/>
    <x v="626"/>
    <m/>
    <s v="ENSG00000140464"/>
    <e v="#N/A"/>
  </r>
  <r>
    <x v="239"/>
    <x v="2482"/>
    <x v="1615"/>
    <x v="627"/>
    <n v="2885"/>
    <s v="protein_coding"/>
    <s v="PML-004"/>
    <m/>
    <s v="CCDS1258"/>
    <n v="2346"/>
    <s v="N"/>
    <x v="0"/>
    <x v="627"/>
    <m/>
    <s v="ENSG00000140464"/>
    <e v="#N/A"/>
  </r>
  <r>
    <x v="239"/>
    <x v="2483"/>
    <x v="1616"/>
    <x v="1"/>
    <n v="2251"/>
    <s v="protein_coding"/>
    <s v="PML-007"/>
    <m/>
    <m/>
    <n v="1926"/>
    <s v="N"/>
    <x v="1"/>
    <x v="1"/>
    <m/>
    <s v="ENSG00000140464"/>
    <e v="#N/A"/>
  </r>
  <r>
    <x v="239"/>
    <x v="2484"/>
    <x v="1617"/>
    <x v="628"/>
    <n v="2199"/>
    <s v="protein_coding"/>
    <s v="PML-006"/>
    <m/>
    <s v="CCDS45297"/>
    <n v="1902"/>
    <s v="N"/>
    <x v="0"/>
    <x v="628"/>
    <m/>
    <s v="ENSG00000140464"/>
    <e v="#N/A"/>
  </r>
  <r>
    <x v="239"/>
    <x v="2485"/>
    <x v="1618"/>
    <x v="629"/>
    <n v="3643"/>
    <s v="protein_coding"/>
    <s v="PML-010"/>
    <m/>
    <s v="CCDS45298"/>
    <n v="1836"/>
    <s v="N"/>
    <x v="0"/>
    <x v="629"/>
    <m/>
    <s v="ENSG00000140464"/>
    <e v="#N/A"/>
  </r>
  <r>
    <x v="239"/>
    <x v="2486"/>
    <x v="1619"/>
    <x v="630"/>
    <n v="1985"/>
    <s v="protein_coding"/>
    <s v="PML-012"/>
    <m/>
    <s v="CCDS58386"/>
    <n v="1758"/>
    <s v="N"/>
    <x v="0"/>
    <x v="630"/>
    <m/>
    <s v="ENSG00000140464"/>
    <e v="#N/A"/>
  </r>
  <r>
    <x v="239"/>
    <x v="2487"/>
    <x v="1620"/>
    <x v="1"/>
    <n v="4502"/>
    <s v="protein_coding"/>
    <s v="PML-015"/>
    <m/>
    <m/>
    <n v="1707"/>
    <s v="N"/>
    <x v="1"/>
    <x v="1"/>
    <m/>
    <s v="ENSG00000140464"/>
    <e v="#N/A"/>
  </r>
  <r>
    <x v="239"/>
    <x v="2488"/>
    <x v="1621"/>
    <x v="631"/>
    <n v="3010"/>
    <s v="protein_coding"/>
    <s v="PML-011"/>
    <m/>
    <s v="CCDS45299"/>
    <n v="1683"/>
    <s v="N"/>
    <x v="0"/>
    <x v="631"/>
    <m/>
    <s v="ENSG00000140464"/>
    <e v="#N/A"/>
  </r>
  <r>
    <x v="239"/>
    <x v="2489"/>
    <x v="1622"/>
    <x v="1"/>
    <n v="2148"/>
    <s v="protein_coding"/>
    <s v="PML-008"/>
    <m/>
    <s v="CCDS45299"/>
    <n v="1683"/>
    <s v="N"/>
    <x v="1"/>
    <x v="1"/>
    <m/>
    <s v="ENSG00000140464"/>
    <e v="#N/A"/>
  </r>
  <r>
    <x v="239"/>
    <x v="2490"/>
    <x v="1623"/>
    <x v="632"/>
    <n v="1738"/>
    <s v="protein_coding"/>
    <s v="PML-002"/>
    <m/>
    <s v="CCDS1256"/>
    <n v="1308"/>
    <s v="N"/>
    <x v="0"/>
    <x v="632"/>
    <m/>
    <s v="ENSG00000140464"/>
    <e v="#N/A"/>
  </r>
  <r>
    <x v="239"/>
    <x v="2491"/>
    <x v="1624"/>
    <x v="633"/>
    <n v="1726"/>
    <s v="protein_coding"/>
    <s v="PML-013"/>
    <m/>
    <s v="CCDS453"/>
    <n v="1272"/>
    <s v="N"/>
    <x v="0"/>
    <x v="633"/>
    <m/>
    <s v="ENSG00000140464"/>
    <e v="#N/A"/>
  </r>
  <r>
    <x v="239"/>
    <x v="2492"/>
    <x v="1625"/>
    <x v="1"/>
    <n v="1404"/>
    <s v="protein_coding"/>
    <s v="PML-009"/>
    <m/>
    <s v="CCDS453"/>
    <n v="1272"/>
    <s v="N"/>
    <x v="1"/>
    <x v="1"/>
    <m/>
    <s v="ENSG00000140464"/>
    <e v="#N/A"/>
  </r>
  <r>
    <x v="239"/>
    <x v="2493"/>
    <x v="1626"/>
    <x v="1"/>
    <n v="2042"/>
    <s v="protein_coding"/>
    <s v="PML-017"/>
    <m/>
    <m/>
    <n v="784"/>
    <s v="N"/>
    <x v="1"/>
    <x v="1"/>
    <m/>
    <s v="ENSG00000140464"/>
    <e v="#N/A"/>
  </r>
  <r>
    <x v="239"/>
    <x v="2494"/>
    <x v="1627"/>
    <x v="1"/>
    <n v="783"/>
    <s v="protein_coding"/>
    <s v="PML-022"/>
    <m/>
    <m/>
    <n v="721"/>
    <s v="N"/>
    <x v="1"/>
    <x v="1"/>
    <m/>
    <s v="ENSG00000140464"/>
    <e v="#N/A"/>
  </r>
  <r>
    <x v="239"/>
    <x v="2495"/>
    <x v="1628"/>
    <x v="1"/>
    <n v="834"/>
    <s v="protein_coding"/>
    <s v="PML-023"/>
    <m/>
    <m/>
    <n v="653"/>
    <s v="N"/>
    <x v="1"/>
    <x v="1"/>
    <m/>
    <s v="ENSG00000140464"/>
    <e v="#N/A"/>
  </r>
  <r>
    <x v="239"/>
    <x v="2496"/>
    <x v="1629"/>
    <x v="1"/>
    <n v="2232"/>
    <s v="protein_coding"/>
    <s v="PML-018"/>
    <m/>
    <m/>
    <n v="333"/>
    <s v="N"/>
    <x v="1"/>
    <x v="1"/>
    <m/>
    <s v="ENSG00000140464"/>
    <e v="#N/A"/>
  </r>
  <r>
    <x v="239"/>
    <x v="2497"/>
    <x v="2"/>
    <x v="1"/>
    <n v="675"/>
    <s v="processed_transcript"/>
    <s v="PML-019"/>
    <m/>
    <s v=""/>
    <n v="0"/>
    <s v="N"/>
    <x v="1"/>
    <x v="1"/>
    <m/>
    <s v="ENSG00000140464"/>
    <e v="#N/A"/>
  </r>
  <r>
    <x v="239"/>
    <x v="2498"/>
    <x v="2"/>
    <x v="1"/>
    <n v="596"/>
    <s v="processed_transcript"/>
    <s v="PML-021"/>
    <m/>
    <s v=""/>
    <n v="0"/>
    <s v="N"/>
    <x v="1"/>
    <x v="1"/>
    <m/>
    <s v="ENSG00000140464"/>
    <e v="#N/A"/>
  </r>
  <r>
    <x v="239"/>
    <x v="2499"/>
    <x v="2"/>
    <x v="1"/>
    <n v="4620"/>
    <s v="retained_intron"/>
    <s v="PML-016"/>
    <m/>
    <s v=""/>
    <n v="0"/>
    <s v="N"/>
    <x v="1"/>
    <x v="1"/>
    <m/>
    <s v="ENSG00000140464"/>
    <e v="#N/A"/>
  </r>
  <r>
    <x v="239"/>
    <x v="2500"/>
    <x v="2"/>
    <x v="1"/>
    <n v="371"/>
    <s v="retained_intron"/>
    <s v="PML-020"/>
    <m/>
    <s v=""/>
    <n v="0"/>
    <s v="N"/>
    <x v="1"/>
    <x v="1"/>
    <m/>
    <s v="ENSG00000140464"/>
    <e v="#N/A"/>
  </r>
  <r>
    <x v="240"/>
    <x v="2501"/>
    <x v="1630"/>
    <x v="634"/>
    <n v="3225"/>
    <s v="protein_coding"/>
    <s v="PMS1-001"/>
    <s v="LRG_221t1"/>
    <s v="CCDS2302"/>
    <n v="2799"/>
    <s v="Y"/>
    <x v="0"/>
    <x v="634"/>
    <m/>
    <s v="ENSG00000064933"/>
    <e v="#N/A"/>
  </r>
  <r>
    <x v="240"/>
    <x v="2502"/>
    <x v="1631"/>
    <x v="635"/>
    <n v="2795"/>
    <s v="protein_coding"/>
    <s v="PMS1-003"/>
    <s v="LRG_221t1"/>
    <s v="CCDS46474"/>
    <n v="2682"/>
    <s v="N"/>
    <x v="0"/>
    <x v="635"/>
    <m/>
    <s v="ENSG00000064933"/>
    <e v="#N/A"/>
  </r>
  <r>
    <x v="240"/>
    <x v="2503"/>
    <x v="1632"/>
    <x v="636"/>
    <n v="2576"/>
    <s v="protein_coding"/>
    <s v="PMS1-010"/>
    <s v="LRG_221t1"/>
    <s v="CCDS46473"/>
    <n v="2313"/>
    <s v="N"/>
    <x v="0"/>
    <x v="636"/>
    <m/>
    <s v="ENSG00000064933"/>
    <e v="#N/A"/>
  </r>
  <r>
    <x v="240"/>
    <x v="2504"/>
    <x v="1633"/>
    <x v="637"/>
    <m/>
    <m/>
    <m/>
    <m/>
    <m/>
    <m/>
    <s v="N"/>
    <x v="0"/>
    <x v="637"/>
    <m/>
    <m/>
    <e v="#N/A"/>
  </r>
  <r>
    <x v="240"/>
    <x v="2505"/>
    <x v="1634"/>
    <x v="1"/>
    <n v="3012"/>
    <s v="protein_coding"/>
    <s v="PMS1-201"/>
    <m/>
    <m/>
    <n v="2271"/>
    <s v="N"/>
    <x v="1"/>
    <x v="1"/>
    <m/>
    <s v="ENSG00000064933"/>
    <e v="#N/A"/>
  </r>
  <r>
    <x v="240"/>
    <x v="2506"/>
    <x v="1635"/>
    <x v="638"/>
    <n v="2659"/>
    <s v="protein_coding"/>
    <s v="PMS1-202"/>
    <m/>
    <m/>
    <n v="2271"/>
    <s v="N"/>
    <x v="0"/>
    <x v="638"/>
    <m/>
    <s v="ENSG00000064933"/>
    <e v="#N/A"/>
  </r>
  <r>
    <x v="240"/>
    <x v="2507"/>
    <x v="1636"/>
    <x v="1"/>
    <n v="2153"/>
    <s v="protein_coding"/>
    <s v="PMS1-006"/>
    <m/>
    <m/>
    <n v="2133"/>
    <s v="N"/>
    <x v="1"/>
    <x v="1"/>
    <m/>
    <s v="ENSG00000064933"/>
    <e v="#N/A"/>
  </r>
  <r>
    <x v="240"/>
    <x v="2508"/>
    <x v="1637"/>
    <x v="1"/>
    <n v="2817"/>
    <s v="nonsense_mediated_decay"/>
    <s v="PMS1-002"/>
    <m/>
    <m/>
    <n v="1980"/>
    <s v="N"/>
    <x v="1"/>
    <x v="1"/>
    <m/>
    <s v="ENSG00000064933"/>
    <e v="#N/A"/>
  </r>
  <r>
    <x v="240"/>
    <x v="2509"/>
    <x v="1638"/>
    <x v="1"/>
    <n v="1668"/>
    <s v="protein_coding"/>
    <s v="PMS1-011"/>
    <m/>
    <m/>
    <n v="1668"/>
    <s v="N"/>
    <x v="1"/>
    <x v="1"/>
    <m/>
    <s v="ENSG00000064933"/>
    <e v="#N/A"/>
  </r>
  <r>
    <x v="240"/>
    <x v="2510"/>
    <x v="1639"/>
    <x v="1"/>
    <n v="881"/>
    <s v="protein_coding"/>
    <s v="PMS1-016"/>
    <m/>
    <m/>
    <n v="798"/>
    <s v="N"/>
    <x v="1"/>
    <x v="1"/>
    <m/>
    <s v="ENSG00000064933"/>
    <e v="#N/A"/>
  </r>
  <r>
    <x v="240"/>
    <x v="2511"/>
    <x v="1640"/>
    <x v="1"/>
    <n v="831"/>
    <s v="protein_coding"/>
    <s v="PMS1-014"/>
    <m/>
    <m/>
    <n v="583"/>
    <s v="N"/>
    <x v="1"/>
    <x v="1"/>
    <m/>
    <s v="ENSG00000064933"/>
    <e v="#N/A"/>
  </r>
  <r>
    <x v="240"/>
    <x v="2512"/>
    <x v="1641"/>
    <x v="639"/>
    <n v="1882"/>
    <s v="protein_coding"/>
    <s v="PMS1-004"/>
    <m/>
    <m/>
    <n v="546"/>
    <s v="N"/>
    <x v="0"/>
    <x v="639"/>
    <m/>
    <s v="ENSG00000064933"/>
    <e v="#N/A"/>
  </r>
  <r>
    <x v="240"/>
    <x v="2513"/>
    <x v="1642"/>
    <x v="640"/>
    <n v="948"/>
    <s v="protein_coding"/>
    <s v="PMS1-007"/>
    <m/>
    <m/>
    <n v="498"/>
    <s v="N"/>
    <x v="0"/>
    <x v="640"/>
    <m/>
    <s v="ENSG00000064933"/>
    <e v="#N/A"/>
  </r>
  <r>
    <x v="240"/>
    <x v="2514"/>
    <x v="1643"/>
    <x v="1"/>
    <n v="3012"/>
    <s v="nonsense_mediated_decay"/>
    <s v="PMS1-005"/>
    <m/>
    <m/>
    <n v="327"/>
    <s v="N"/>
    <x v="1"/>
    <x v="1"/>
    <m/>
    <s v="ENSG00000064933"/>
    <e v="#N/A"/>
  </r>
  <r>
    <x v="240"/>
    <x v="2515"/>
    <x v="1644"/>
    <x v="1"/>
    <n v="331"/>
    <s v="protein_coding"/>
    <s v="PMS1-015"/>
    <m/>
    <m/>
    <n v="221"/>
    <s v="N"/>
    <x v="1"/>
    <x v="1"/>
    <m/>
    <s v="ENSG00000064933"/>
    <e v="#N/A"/>
  </r>
  <r>
    <x v="240"/>
    <x v="2516"/>
    <x v="1645"/>
    <x v="1"/>
    <n v="570"/>
    <s v="nonsense_mediated_decay"/>
    <s v="PMS1-008"/>
    <m/>
    <m/>
    <n v="144"/>
    <s v="N"/>
    <x v="1"/>
    <x v="1"/>
    <m/>
    <s v="ENSG00000064933"/>
    <e v="#N/A"/>
  </r>
  <r>
    <x v="240"/>
    <x v="2517"/>
    <x v="1646"/>
    <x v="1"/>
    <n v="560"/>
    <s v="protein_coding"/>
    <s v="PMS1-013"/>
    <m/>
    <m/>
    <n v="132"/>
    <s v="N"/>
    <x v="1"/>
    <x v="1"/>
    <m/>
    <s v="ENSG00000064933"/>
    <e v="#N/A"/>
  </r>
  <r>
    <x v="240"/>
    <x v="2518"/>
    <x v="2"/>
    <x v="1"/>
    <n v="2285"/>
    <s v="processed_transcript"/>
    <s v="PMS1-012"/>
    <m/>
    <m/>
    <n v="0"/>
    <s v="N"/>
    <x v="1"/>
    <x v="1"/>
    <m/>
    <s v="ENSG00000064933"/>
    <e v="#N/A"/>
  </r>
  <r>
    <x v="240"/>
    <x v="2519"/>
    <x v="2"/>
    <x v="1"/>
    <n v="2004"/>
    <s v="processed_transcript"/>
    <s v="PMS1-009"/>
    <m/>
    <m/>
    <n v="0"/>
    <s v="N"/>
    <x v="1"/>
    <x v="1"/>
    <m/>
    <s v="ENSG00000064933"/>
    <e v="#N/A"/>
  </r>
  <r>
    <x v="240"/>
    <x v="2520"/>
    <x v="2"/>
    <x v="1"/>
    <n v="663"/>
    <s v="processed_transcript"/>
    <s v="PMS1-017"/>
    <m/>
    <m/>
    <n v="0"/>
    <s v="N"/>
    <x v="1"/>
    <x v="1"/>
    <m/>
    <s v="ENSG00000064933"/>
    <e v="#N/A"/>
  </r>
  <r>
    <x v="241"/>
    <x v="2521"/>
    <x v="1647"/>
    <x v="641"/>
    <n v="2855"/>
    <s v="protein_coding"/>
    <s v="PMS2-001"/>
    <s v="LRG_161t1"/>
    <s v="CCDS5343"/>
    <n v="2589"/>
    <s v="Y"/>
    <x v="0"/>
    <x v="641"/>
    <m/>
    <s v="ENSG00000122512"/>
    <e v="#N/A"/>
  </r>
  <r>
    <x v="241"/>
    <x v="2522"/>
    <x v="1648"/>
    <x v="642"/>
    <n v="2271"/>
    <s v="protein_coding"/>
    <s v="PMS2-201"/>
    <m/>
    <m/>
    <n v="2271"/>
    <s v="N"/>
    <x v="0"/>
    <x v="642"/>
    <m/>
    <s v="ENSG00000122512"/>
    <e v="#N/A"/>
  </r>
  <r>
    <x v="241"/>
    <x v="2523"/>
    <x v="1649"/>
    <x v="1"/>
    <n v="1719"/>
    <s v="protein_coding"/>
    <s v="PMS2-005"/>
    <m/>
    <m/>
    <n v="1719"/>
    <s v="N"/>
    <x v="1"/>
    <x v="1"/>
    <m/>
    <s v="ENSG00000122512"/>
    <e v="#N/A"/>
  </r>
  <r>
    <x v="241"/>
    <x v="2524"/>
    <x v="1650"/>
    <x v="1"/>
    <n v="1386"/>
    <s v="protein_coding"/>
    <s v="PMS2-006"/>
    <m/>
    <m/>
    <n v="1386"/>
    <s v="N"/>
    <x v="1"/>
    <x v="1"/>
    <m/>
    <s v="ENSG00000122512"/>
    <e v="#N/A"/>
  </r>
  <r>
    <x v="241"/>
    <x v="2525"/>
    <x v="1651"/>
    <x v="643"/>
    <m/>
    <m/>
    <m/>
    <m/>
    <m/>
    <m/>
    <s v="N"/>
    <x v="0"/>
    <x v="643"/>
    <m/>
    <m/>
    <e v="#N/A"/>
  </r>
  <r>
    <x v="241"/>
    <x v="2526"/>
    <x v="1652"/>
    <x v="644"/>
    <m/>
    <m/>
    <m/>
    <m/>
    <m/>
    <m/>
    <s v="N"/>
    <x v="0"/>
    <x v="644"/>
    <m/>
    <m/>
    <e v="#N/A"/>
  </r>
  <r>
    <x v="241"/>
    <x v="2527"/>
    <x v="1653"/>
    <x v="645"/>
    <m/>
    <m/>
    <m/>
    <m/>
    <m/>
    <m/>
    <s v="N"/>
    <x v="0"/>
    <x v="645"/>
    <m/>
    <m/>
    <e v="#N/A"/>
  </r>
  <r>
    <x v="241"/>
    <x v="2528"/>
    <x v="2"/>
    <x v="1"/>
    <n v="93"/>
    <s v="processed_transcript"/>
    <s v="PMS2-004"/>
    <m/>
    <s v=""/>
    <n v="0"/>
    <s v="N"/>
    <x v="1"/>
    <x v="1"/>
    <m/>
    <s v="ENSG00000122512"/>
    <e v="#N/A"/>
  </r>
  <r>
    <x v="241"/>
    <x v="2529"/>
    <x v="2"/>
    <x v="1"/>
    <n v="1103"/>
    <s v="retained_intron"/>
    <s v="PMS2-007"/>
    <m/>
    <s v=""/>
    <n v="0"/>
    <s v="N"/>
    <x v="1"/>
    <x v="1"/>
    <m/>
    <s v="ENSG00000122512"/>
    <e v="#N/A"/>
  </r>
  <r>
    <x v="241"/>
    <x v="2530"/>
    <x v="2"/>
    <x v="1"/>
    <n v="924"/>
    <s v="retained_intron"/>
    <s v="PMS2-002"/>
    <m/>
    <s v=""/>
    <n v="0"/>
    <s v="N"/>
    <x v="1"/>
    <x v="1"/>
    <m/>
    <s v="ENSG00000122512"/>
    <e v="#N/A"/>
  </r>
  <r>
    <x v="242"/>
    <x v="2531"/>
    <x v="1654"/>
    <x v="646"/>
    <n v="3402"/>
    <s v="protein_coding"/>
    <s v="POLD1-004"/>
    <m/>
    <m/>
    <n v="3402"/>
    <s v="Y"/>
    <x v="0"/>
    <x v="646"/>
    <m/>
    <s v="ENSG00000062822"/>
    <e v="#N/A"/>
  </r>
  <r>
    <x v="242"/>
    <x v="2532"/>
    <x v="1655"/>
    <x v="647"/>
    <n v="3444"/>
    <s v="protein_coding"/>
    <s v="POLD1-002"/>
    <m/>
    <s v="CCDS12795"/>
    <n v="3324"/>
    <s v="N"/>
    <x v="0"/>
    <x v="647"/>
    <m/>
    <s v="ENSG00000062822"/>
    <e v="#N/A"/>
  </r>
  <r>
    <x v="242"/>
    <x v="2533"/>
    <x v="1656"/>
    <x v="648"/>
    <n v="3435"/>
    <s v="protein_coding"/>
    <s v="POLD1-001"/>
    <m/>
    <s v="CCDS12795"/>
    <n v="3324"/>
    <s v="N"/>
    <x v="0"/>
    <x v="648"/>
    <m/>
    <s v="ENSG00000062822"/>
    <e v="#N/A"/>
  </r>
  <r>
    <x v="242"/>
    <x v="2534"/>
    <x v="1657"/>
    <x v="1"/>
    <n v="3474"/>
    <s v="nonsense_mediated_decay"/>
    <s v="POLD1-003"/>
    <m/>
    <m/>
    <n v="3030"/>
    <s v="N"/>
    <x v="1"/>
    <x v="1"/>
    <m/>
    <s v="ENSG00000062822"/>
    <e v="#N/A"/>
  </r>
  <r>
    <x v="242"/>
    <x v="2535"/>
    <x v="1658"/>
    <x v="1"/>
    <n v="873"/>
    <s v="protein_coding"/>
    <s v="POLD1-011"/>
    <m/>
    <m/>
    <n v="873"/>
    <s v="N"/>
    <x v="1"/>
    <x v="1"/>
    <m/>
    <s v="ENSG00000062822"/>
    <e v="#N/A"/>
  </r>
  <r>
    <x v="242"/>
    <x v="2536"/>
    <x v="1659"/>
    <x v="1"/>
    <n v="867"/>
    <s v="protein_coding"/>
    <s v="POLD1-008"/>
    <m/>
    <m/>
    <n v="867"/>
    <s v="N"/>
    <x v="1"/>
    <x v="1"/>
    <m/>
    <s v="ENSG00000062822"/>
    <e v="#N/A"/>
  </r>
  <r>
    <x v="242"/>
    <x v="2537"/>
    <x v="1660"/>
    <x v="1"/>
    <n v="783"/>
    <s v="protein_coding"/>
    <s v="POLD1-013"/>
    <m/>
    <m/>
    <n v="607"/>
    <s v="N"/>
    <x v="1"/>
    <x v="1"/>
    <m/>
    <s v="ENSG00000062822"/>
    <e v="#N/A"/>
  </r>
  <r>
    <x v="242"/>
    <x v="2538"/>
    <x v="1661"/>
    <x v="1"/>
    <n v="563"/>
    <s v="protein_coding"/>
    <s v="POLD1-009"/>
    <m/>
    <m/>
    <n v="563"/>
    <s v="N"/>
    <x v="1"/>
    <x v="1"/>
    <m/>
    <s v="ENSG00000062822"/>
    <e v="#N/A"/>
  </r>
  <r>
    <x v="242"/>
    <x v="2539"/>
    <x v="1662"/>
    <x v="1"/>
    <n v="695"/>
    <s v="protein_coding"/>
    <s v="POLD1-012"/>
    <m/>
    <m/>
    <n v="316"/>
    <s v="N"/>
    <x v="1"/>
    <x v="1"/>
    <m/>
    <s v="ENSG00000062822"/>
    <e v="#N/A"/>
  </r>
  <r>
    <x v="242"/>
    <x v="2540"/>
    <x v="2"/>
    <x v="1"/>
    <n v="1048"/>
    <s v="retained_intron"/>
    <s v="POLD1-010"/>
    <m/>
    <m/>
    <n v="0"/>
    <s v="N"/>
    <x v="1"/>
    <x v="1"/>
    <m/>
    <s v="ENSG00000062822"/>
    <e v="#N/A"/>
  </r>
  <r>
    <x v="242"/>
    <x v="2541"/>
    <x v="2"/>
    <x v="1"/>
    <n v="999"/>
    <s v="retained_intron"/>
    <s v="POLD1-005"/>
    <m/>
    <m/>
    <n v="0"/>
    <s v="N"/>
    <x v="1"/>
    <x v="1"/>
    <m/>
    <s v="ENSG00000062822"/>
    <e v="#N/A"/>
  </r>
  <r>
    <x v="242"/>
    <x v="2542"/>
    <x v="2"/>
    <x v="1"/>
    <n v="737"/>
    <s v="retained_intron"/>
    <s v="POLD1-007"/>
    <m/>
    <m/>
    <n v="0"/>
    <s v="N"/>
    <x v="1"/>
    <x v="1"/>
    <m/>
    <s v="ENSG00000062822"/>
    <e v="#N/A"/>
  </r>
  <r>
    <x v="242"/>
    <x v="2543"/>
    <x v="2"/>
    <x v="1"/>
    <n v="412"/>
    <s v="retained_intron"/>
    <s v="POLD1-006"/>
    <m/>
    <m/>
    <n v="0"/>
    <s v="N"/>
    <x v="1"/>
    <x v="1"/>
    <m/>
    <s v="ENSG00000062822"/>
    <e v="#N/A"/>
  </r>
  <r>
    <x v="243"/>
    <x v="2544"/>
    <x v="1663"/>
    <x v="649"/>
    <n v="7840"/>
    <s v="protein_coding"/>
    <s v="POLE-001"/>
    <m/>
    <s v="CCDS9278"/>
    <n v="6861"/>
    <s v="Y"/>
    <x v="0"/>
    <x v="649"/>
    <m/>
    <s v="ENSG00000177084"/>
    <e v="#N/A"/>
  </r>
  <r>
    <x v="243"/>
    <x v="2545"/>
    <x v="1664"/>
    <x v="1"/>
    <n v="6800"/>
    <s v="protein_coding"/>
    <s v="POLE-004"/>
    <m/>
    <m/>
    <n v="6780"/>
    <s v="N"/>
    <x v="1"/>
    <x v="1"/>
    <m/>
    <s v="ENSG00000177084"/>
    <e v="#N/A"/>
  </r>
  <r>
    <x v="243"/>
    <x v="2546"/>
    <x v="1665"/>
    <x v="1"/>
    <n v="3575"/>
    <s v="protein_coding"/>
    <s v="POLE-006"/>
    <m/>
    <m/>
    <n v="3491"/>
    <s v="N"/>
    <x v="1"/>
    <x v="1"/>
    <m/>
    <s v="ENSG00000177084"/>
    <e v="#N/A"/>
  </r>
  <r>
    <x v="243"/>
    <x v="2547"/>
    <x v="1666"/>
    <x v="1"/>
    <n v="8011"/>
    <s v="nonsense_mediated_decay"/>
    <s v="POLE-002"/>
    <m/>
    <m/>
    <n v="933"/>
    <s v="N"/>
    <x v="1"/>
    <x v="1"/>
    <m/>
    <s v="ENSG00000177084"/>
    <e v="#N/A"/>
  </r>
  <r>
    <x v="243"/>
    <x v="2548"/>
    <x v="1667"/>
    <x v="1"/>
    <n v="2334"/>
    <s v="protein_coding"/>
    <s v="POLE-014"/>
    <m/>
    <m/>
    <n v="921"/>
    <s v="N"/>
    <x v="1"/>
    <x v="1"/>
    <m/>
    <s v="ENSG00000177084"/>
    <e v="#N/A"/>
  </r>
  <r>
    <x v="243"/>
    <x v="2549"/>
    <x v="1668"/>
    <x v="1"/>
    <n v="1561"/>
    <s v="protein_coding"/>
    <s v="POLE-010"/>
    <m/>
    <m/>
    <n v="540"/>
    <s v="N"/>
    <x v="1"/>
    <x v="1"/>
    <m/>
    <s v="ENSG00000177084"/>
    <e v="#N/A"/>
  </r>
  <r>
    <x v="243"/>
    <x v="2550"/>
    <x v="1669"/>
    <x v="1"/>
    <n v="1501"/>
    <s v="protein_coding"/>
    <s v="POLE-016"/>
    <m/>
    <m/>
    <n v="370"/>
    <s v="N"/>
    <x v="1"/>
    <x v="1"/>
    <m/>
    <s v="ENSG00000177084"/>
    <e v="#N/A"/>
  </r>
  <r>
    <x v="243"/>
    <x v="2551"/>
    <x v="2"/>
    <x v="1"/>
    <n v="808"/>
    <s v="processed_transcript"/>
    <s v="POLE-027"/>
    <m/>
    <m/>
    <n v="0"/>
    <s v="N"/>
    <x v="1"/>
    <x v="1"/>
    <m/>
    <s v="ENSG00000177084"/>
    <e v="#N/A"/>
  </r>
  <r>
    <x v="243"/>
    <x v="2552"/>
    <x v="2"/>
    <x v="1"/>
    <n v="659"/>
    <s v="processed_transcript"/>
    <s v="POLE-025"/>
    <m/>
    <m/>
    <n v="0"/>
    <s v="N"/>
    <x v="1"/>
    <x v="1"/>
    <m/>
    <s v="ENSG00000177084"/>
    <e v="#N/A"/>
  </r>
  <r>
    <x v="243"/>
    <x v="2553"/>
    <x v="2"/>
    <x v="1"/>
    <n v="552"/>
    <s v="processed_transcript"/>
    <s v="POLE-015"/>
    <m/>
    <m/>
    <n v="0"/>
    <s v="N"/>
    <x v="1"/>
    <x v="1"/>
    <m/>
    <s v="ENSG00000177084"/>
    <e v="#N/A"/>
  </r>
  <r>
    <x v="243"/>
    <x v="2554"/>
    <x v="2"/>
    <x v="1"/>
    <n v="551"/>
    <s v="processed_transcript"/>
    <s v="POLE-026"/>
    <m/>
    <m/>
    <n v="0"/>
    <s v="N"/>
    <x v="1"/>
    <x v="1"/>
    <m/>
    <s v="ENSG00000177084"/>
    <e v="#N/A"/>
  </r>
  <r>
    <x v="243"/>
    <x v="2555"/>
    <x v="2"/>
    <x v="1"/>
    <n v="299"/>
    <s v="processed_transcript"/>
    <s v="POLE-008"/>
    <m/>
    <m/>
    <n v="0"/>
    <s v="N"/>
    <x v="1"/>
    <x v="1"/>
    <m/>
    <s v="ENSG00000177084"/>
    <e v="#N/A"/>
  </r>
  <r>
    <x v="243"/>
    <x v="2556"/>
    <x v="2"/>
    <x v="1"/>
    <n v="2221"/>
    <s v="retained_intron"/>
    <s v="POLE-003"/>
    <m/>
    <m/>
    <n v="0"/>
    <s v="N"/>
    <x v="1"/>
    <x v="1"/>
    <m/>
    <s v="ENSG00000177084"/>
    <e v="#N/A"/>
  </r>
  <r>
    <x v="243"/>
    <x v="2557"/>
    <x v="2"/>
    <x v="1"/>
    <n v="2096"/>
    <s v="retained_intron"/>
    <s v="POLE-007"/>
    <m/>
    <m/>
    <n v="0"/>
    <s v="N"/>
    <x v="1"/>
    <x v="1"/>
    <m/>
    <s v="ENSG00000177084"/>
    <e v="#N/A"/>
  </r>
  <r>
    <x v="243"/>
    <x v="2558"/>
    <x v="2"/>
    <x v="1"/>
    <n v="1675"/>
    <s v="retained_intron"/>
    <s v="POLE-020"/>
    <m/>
    <m/>
    <n v="0"/>
    <s v="N"/>
    <x v="1"/>
    <x v="1"/>
    <m/>
    <s v="ENSG00000177084"/>
    <e v="#N/A"/>
  </r>
  <r>
    <x v="243"/>
    <x v="2559"/>
    <x v="2"/>
    <x v="1"/>
    <n v="1660"/>
    <s v="retained_intron"/>
    <s v="POLE-024"/>
    <m/>
    <m/>
    <n v="0"/>
    <s v="N"/>
    <x v="1"/>
    <x v="1"/>
    <m/>
    <s v="ENSG00000177084"/>
    <e v="#N/A"/>
  </r>
  <r>
    <x v="243"/>
    <x v="2560"/>
    <x v="2"/>
    <x v="1"/>
    <n v="587"/>
    <s v="retained_intron"/>
    <s v="POLE-017"/>
    <m/>
    <m/>
    <n v="0"/>
    <s v="N"/>
    <x v="1"/>
    <x v="1"/>
    <m/>
    <s v="ENSG00000177084"/>
    <e v="#N/A"/>
  </r>
  <r>
    <x v="243"/>
    <x v="2561"/>
    <x v="2"/>
    <x v="1"/>
    <n v="575"/>
    <s v="retained_intron"/>
    <s v="POLE-022"/>
    <m/>
    <m/>
    <n v="0"/>
    <s v="N"/>
    <x v="1"/>
    <x v="1"/>
    <m/>
    <s v="ENSG00000177084"/>
    <e v="#N/A"/>
  </r>
  <r>
    <x v="243"/>
    <x v="2562"/>
    <x v="2"/>
    <x v="1"/>
    <n v="542"/>
    <s v="retained_intron"/>
    <s v="POLE-021"/>
    <m/>
    <m/>
    <n v="0"/>
    <s v="N"/>
    <x v="1"/>
    <x v="1"/>
    <m/>
    <s v="ENSG00000177084"/>
    <e v="#N/A"/>
  </r>
  <r>
    <x v="243"/>
    <x v="2563"/>
    <x v="2"/>
    <x v="1"/>
    <n v="535"/>
    <s v="retained_intron"/>
    <s v="POLE-018"/>
    <m/>
    <m/>
    <n v="0"/>
    <s v="N"/>
    <x v="1"/>
    <x v="1"/>
    <m/>
    <s v="ENSG00000177084"/>
    <e v="#N/A"/>
  </r>
  <r>
    <x v="243"/>
    <x v="2564"/>
    <x v="2"/>
    <x v="1"/>
    <n v="508"/>
    <s v="retained_intron"/>
    <s v="POLE-019"/>
    <m/>
    <m/>
    <n v="0"/>
    <s v="N"/>
    <x v="1"/>
    <x v="1"/>
    <m/>
    <s v="ENSG00000177084"/>
    <e v="#N/A"/>
  </r>
  <r>
    <x v="243"/>
    <x v="2565"/>
    <x v="2"/>
    <x v="1"/>
    <n v="483"/>
    <s v="retained_intron"/>
    <s v="POLE-012"/>
    <m/>
    <m/>
    <n v="0"/>
    <s v="N"/>
    <x v="1"/>
    <x v="1"/>
    <m/>
    <s v="ENSG00000177084"/>
    <e v="#N/A"/>
  </r>
  <r>
    <x v="243"/>
    <x v="2566"/>
    <x v="2"/>
    <x v="1"/>
    <n v="366"/>
    <s v="retained_intron"/>
    <s v="POLE-013"/>
    <m/>
    <m/>
    <n v="0"/>
    <s v="N"/>
    <x v="1"/>
    <x v="1"/>
    <m/>
    <s v="ENSG00000177084"/>
    <e v="#N/A"/>
  </r>
  <r>
    <x v="243"/>
    <x v="2567"/>
    <x v="2"/>
    <x v="1"/>
    <n v="364"/>
    <s v="retained_intron"/>
    <s v="POLE-009"/>
    <m/>
    <m/>
    <n v="0"/>
    <s v="N"/>
    <x v="1"/>
    <x v="1"/>
    <m/>
    <s v="ENSG00000177084"/>
    <e v="#N/A"/>
  </r>
  <r>
    <x v="244"/>
    <x v="2568"/>
    <x v="1670"/>
    <x v="650"/>
    <n v="2986"/>
    <s v="protein_coding"/>
    <s v="PPM1D-001"/>
    <m/>
    <s v="CCDS11625"/>
    <n v="1818"/>
    <s v="Y"/>
    <x v="0"/>
    <x v="650"/>
    <m/>
    <s v="ENSG00000170836"/>
    <e v="#N/A"/>
  </r>
  <r>
    <x v="244"/>
    <x v="2569"/>
    <x v="1671"/>
    <x v="1"/>
    <n v="2996"/>
    <s v="nonsense_mediated_decay"/>
    <s v="PPM1D-002"/>
    <m/>
    <m/>
    <n v="1293"/>
    <s v="N"/>
    <x v="1"/>
    <x v="1"/>
    <m/>
    <s v="ENSG00000170836"/>
    <e v="#N/A"/>
  </r>
  <r>
    <x v="244"/>
    <x v="2570"/>
    <x v="1672"/>
    <x v="1"/>
    <n v="489"/>
    <s v="protein_coding"/>
    <s v="PPM1D-004"/>
    <m/>
    <m/>
    <n v="377"/>
    <s v="N"/>
    <x v="1"/>
    <x v="1"/>
    <m/>
    <s v="ENSG00000170836"/>
    <e v="#N/A"/>
  </r>
  <r>
    <x v="245"/>
    <x v="2571"/>
    <x v="1673"/>
    <x v="651"/>
    <n v="3281"/>
    <s v="protein_coding"/>
    <s v="PPP2R1A-001"/>
    <m/>
    <s v="CCDS12849"/>
    <n v="1770"/>
    <s v="Y"/>
    <x v="0"/>
    <x v="651"/>
    <m/>
    <s v="ENSG00000105568"/>
    <e v="#N/A"/>
  </r>
  <r>
    <x v="245"/>
    <x v="2572"/>
    <x v="1674"/>
    <x v="1"/>
    <n v="1944"/>
    <s v="protein_coding"/>
    <s v="PPP2R1A-201"/>
    <m/>
    <m/>
    <n v="1605"/>
    <s v="N"/>
    <x v="1"/>
    <x v="1"/>
    <m/>
    <s v="ENSG00000105568"/>
    <e v="#N/A"/>
  </r>
  <r>
    <x v="245"/>
    <x v="2573"/>
    <x v="1675"/>
    <x v="1"/>
    <n v="2730"/>
    <s v="protein_coding"/>
    <s v="PPP2R1A-003"/>
    <m/>
    <m/>
    <n v="1233"/>
    <s v="N"/>
    <x v="1"/>
    <x v="1"/>
    <m/>
    <s v="ENSG00000105568"/>
    <e v="#N/A"/>
  </r>
  <r>
    <x v="245"/>
    <x v="2574"/>
    <x v="1676"/>
    <x v="1"/>
    <n v="1233"/>
    <s v="protein_coding"/>
    <s v="PPP2R1A-004"/>
    <m/>
    <m/>
    <n v="1187"/>
    <s v="N"/>
    <x v="1"/>
    <x v="1"/>
    <m/>
    <s v="ENSG00000105568"/>
    <e v="#N/A"/>
  </r>
  <r>
    <x v="245"/>
    <x v="2575"/>
    <x v="1677"/>
    <x v="1"/>
    <n v="979"/>
    <s v="protein_coding"/>
    <s v="PPP2R1A-012"/>
    <m/>
    <m/>
    <n v="397"/>
    <s v="N"/>
    <x v="1"/>
    <x v="1"/>
    <m/>
    <s v="ENSG00000105568"/>
    <e v="#N/A"/>
  </r>
  <r>
    <x v="245"/>
    <x v="2576"/>
    <x v="1678"/>
    <x v="1"/>
    <n v="444"/>
    <s v="protein_coding"/>
    <s v="PPP2R1A-005"/>
    <m/>
    <m/>
    <n v="201"/>
    <s v="N"/>
    <x v="1"/>
    <x v="1"/>
    <m/>
    <s v="ENSG00000105568"/>
    <e v="#N/A"/>
  </r>
  <r>
    <x v="245"/>
    <x v="2577"/>
    <x v="1679"/>
    <x v="1"/>
    <n v="668"/>
    <s v="nonsense_mediated_decay"/>
    <s v="PPP2R1A-006"/>
    <m/>
    <m/>
    <n v="117"/>
    <s v="N"/>
    <x v="1"/>
    <x v="1"/>
    <m/>
    <s v="ENSG00000105568"/>
    <e v="#N/A"/>
  </r>
  <r>
    <x v="245"/>
    <x v="2578"/>
    <x v="2"/>
    <x v="1"/>
    <n v="615"/>
    <s v="processed_transcript"/>
    <s v="PPP2R1A-008"/>
    <m/>
    <m/>
    <n v="0"/>
    <s v="N"/>
    <x v="1"/>
    <x v="1"/>
    <m/>
    <s v="ENSG00000105568"/>
    <e v="#N/A"/>
  </r>
  <r>
    <x v="245"/>
    <x v="2579"/>
    <x v="2"/>
    <x v="1"/>
    <n v="562"/>
    <s v="processed_transcript"/>
    <s v="PPP2R1A-007"/>
    <m/>
    <m/>
    <n v="0"/>
    <s v="N"/>
    <x v="1"/>
    <x v="1"/>
    <m/>
    <s v="ENSG00000105568"/>
    <e v="#N/A"/>
  </r>
  <r>
    <x v="245"/>
    <x v="2580"/>
    <x v="2"/>
    <x v="1"/>
    <n v="688"/>
    <s v="retained_intron"/>
    <s v="PPP2R1A-009"/>
    <m/>
    <m/>
    <n v="0"/>
    <s v="N"/>
    <x v="1"/>
    <x v="1"/>
    <m/>
    <s v="ENSG00000105568"/>
    <e v="#N/A"/>
  </r>
  <r>
    <x v="245"/>
    <x v="2581"/>
    <x v="2"/>
    <x v="1"/>
    <n v="646"/>
    <s v="retained_intron"/>
    <s v="PPP2R1A-011"/>
    <m/>
    <m/>
    <n v="0"/>
    <s v="N"/>
    <x v="1"/>
    <x v="1"/>
    <m/>
    <s v="ENSG00000105568"/>
    <e v="#N/A"/>
  </r>
  <r>
    <x v="245"/>
    <x v="2582"/>
    <x v="2"/>
    <x v="1"/>
    <n v="561"/>
    <s v="retained_intron"/>
    <s v="PPP2R1A-010"/>
    <m/>
    <m/>
    <n v="0"/>
    <s v="N"/>
    <x v="1"/>
    <x v="1"/>
    <m/>
    <s v="ENSG00000105568"/>
    <e v="#N/A"/>
  </r>
  <r>
    <x v="246"/>
    <x v="2583"/>
    <x v="1680"/>
    <x v="652"/>
    <n v="1642"/>
    <s v="protein_coding"/>
    <s v="PRAMEF2-001"/>
    <m/>
    <s v="CCDS149"/>
    <n v="1425"/>
    <s v="Y"/>
    <x v="0"/>
    <x v="652"/>
    <m/>
    <s v="ENSG00000120952"/>
    <e v="#N/A"/>
  </r>
  <r>
    <x v="247"/>
    <x v="2584"/>
    <x v="1681"/>
    <x v="653"/>
    <n v="5164"/>
    <s v="protein_coding"/>
    <s v="PRDM1-001"/>
    <m/>
    <s v="CCDS5054"/>
    <n v="2478"/>
    <s v="Y"/>
    <x v="0"/>
    <x v="653"/>
    <m/>
    <s v="ENSG00000057657"/>
    <e v="#N/A"/>
  </r>
  <r>
    <x v="247"/>
    <x v="2585"/>
    <x v="1682"/>
    <x v="1"/>
    <n v="2612"/>
    <s v="protein_coding"/>
    <s v="PRDM1-004"/>
    <m/>
    <m/>
    <n v="2370"/>
    <s v="N"/>
    <x v="1"/>
    <x v="1"/>
    <m/>
    <s v="ENSG00000057657"/>
    <e v="#N/A"/>
  </r>
  <r>
    <x v="247"/>
    <x v="2586"/>
    <x v="1683"/>
    <x v="654"/>
    <n v="4675"/>
    <s v="protein_coding"/>
    <s v="PRDM1-002"/>
    <m/>
    <s v="CCDS34505"/>
    <n v="2076"/>
    <s v="N"/>
    <x v="0"/>
    <x v="654"/>
    <m/>
    <s v="ENSG00000057657"/>
    <e v="#N/A"/>
  </r>
  <r>
    <x v="247"/>
    <x v="2587"/>
    <x v="1684"/>
    <x v="1"/>
    <n v="583"/>
    <s v="protein_coding"/>
    <s v="PRDM1-007"/>
    <m/>
    <m/>
    <n v="515"/>
    <s v="N"/>
    <x v="1"/>
    <x v="1"/>
    <m/>
    <s v="ENSG00000057657"/>
    <e v="#N/A"/>
  </r>
  <r>
    <x v="247"/>
    <x v="2588"/>
    <x v="1685"/>
    <x v="1"/>
    <n v="583"/>
    <s v="protein_coding"/>
    <s v="PRDM1-006"/>
    <m/>
    <m/>
    <n v="189"/>
    <s v="N"/>
    <x v="1"/>
    <x v="1"/>
    <m/>
    <s v="ENSG00000057657"/>
    <e v="#N/A"/>
  </r>
  <r>
    <x v="247"/>
    <x v="2589"/>
    <x v="2"/>
    <x v="1"/>
    <n v="649"/>
    <s v="retained_intron"/>
    <s v="PRDM1-005"/>
    <m/>
    <m/>
    <n v="0"/>
    <s v="N"/>
    <x v="1"/>
    <x v="1"/>
    <m/>
    <s v="ENSG00000057657"/>
    <e v="#N/A"/>
  </r>
  <r>
    <x v="247"/>
    <x v="2590"/>
    <x v="2"/>
    <x v="1"/>
    <n v="580"/>
    <s v="retained_intron"/>
    <s v="PRDM1-003"/>
    <m/>
    <m/>
    <n v="0"/>
    <s v="N"/>
    <x v="1"/>
    <x v="1"/>
    <m/>
    <s v="ENSG00000057657"/>
    <e v="#N/A"/>
  </r>
  <r>
    <x v="248"/>
    <x v="2591"/>
    <x v="1686"/>
    <x v="655"/>
    <n v="2533"/>
    <s v="protein_coding"/>
    <s v="PRF1-201"/>
    <s v="LRG_94t1"/>
    <s v="CCDS7305"/>
    <n v="1668"/>
    <s v="N"/>
    <x v="0"/>
    <x v="655"/>
    <m/>
    <s v="ENSG00000180644"/>
    <e v="#N/A"/>
  </r>
  <r>
    <x v="248"/>
    <x v="2592"/>
    <x v="1687"/>
    <x v="656"/>
    <n v="2492"/>
    <s v="protein_coding"/>
    <s v="PRF1-001"/>
    <m/>
    <s v="CCDS7305"/>
    <n v="1668"/>
    <s v="N"/>
    <x v="0"/>
    <x v="656"/>
    <m/>
    <s v="ENSG00000180644"/>
    <e v="#N/A"/>
  </r>
  <r>
    <x v="249"/>
    <x v="2593"/>
    <x v="1688"/>
    <x v="657"/>
    <n v="4256"/>
    <s v="protein_coding"/>
    <s v="PRKAR1A-001"/>
    <m/>
    <s v="CCDS11678"/>
    <n v="1146"/>
    <s v="Y"/>
    <x v="0"/>
    <x v="657"/>
    <m/>
    <s v="ENSG00000108946"/>
    <e v="#N/A"/>
  </r>
  <r>
    <x v="249"/>
    <x v="2594"/>
    <x v="1689"/>
    <x v="658"/>
    <n v="3697"/>
    <s v="protein_coding"/>
    <s v="PRKAR1A-002"/>
    <m/>
    <s v="CCDS11678"/>
    <n v="1146"/>
    <s v="N"/>
    <x v="0"/>
    <x v="658"/>
    <m/>
    <s v="ENSG00000108946"/>
    <e v="#N/A"/>
  </r>
  <r>
    <x v="249"/>
    <x v="2595"/>
    <x v="1690"/>
    <x v="659"/>
    <n v="3648"/>
    <s v="protein_coding"/>
    <s v="PRKAR1A-201"/>
    <m/>
    <s v="CCDS11678"/>
    <n v="1146"/>
    <s v="N"/>
    <x v="0"/>
    <x v="659"/>
    <m/>
    <s v="ENSG00000108946"/>
    <e v="#N/A"/>
  </r>
  <r>
    <x v="249"/>
    <x v="2596"/>
    <x v="1691"/>
    <x v="660"/>
    <n v="3576"/>
    <s v="protein_coding"/>
    <s v="PRKAR1A-004"/>
    <m/>
    <s v="CCDS11678"/>
    <n v="1146"/>
    <s v="N"/>
    <x v="0"/>
    <x v="660"/>
    <m/>
    <s v="ENSG00000108946"/>
    <e v="#N/A"/>
  </r>
  <r>
    <x v="249"/>
    <x v="2597"/>
    <x v="1692"/>
    <x v="1"/>
    <n v="1940"/>
    <s v="protein_coding"/>
    <s v="PRKAR1A-005"/>
    <m/>
    <s v="CCDS11678"/>
    <n v="1146"/>
    <s v="N"/>
    <x v="1"/>
    <x v="1"/>
    <m/>
    <s v="ENSG00000108946"/>
    <e v="#N/A"/>
  </r>
  <r>
    <x v="249"/>
    <x v="2598"/>
    <x v="1693"/>
    <x v="661"/>
    <n v="1209"/>
    <s v="protein_coding"/>
    <s v="PRKAR1A-006"/>
    <m/>
    <s v="CCDS62307"/>
    <n v="1014"/>
    <s v="N"/>
    <x v="0"/>
    <x v="661"/>
    <m/>
    <s v="ENSG00000108946"/>
    <e v="#N/A"/>
  </r>
  <r>
    <x v="249"/>
    <x v="2599"/>
    <x v="1694"/>
    <x v="1"/>
    <n v="995"/>
    <s v="protein_coding"/>
    <s v="PRKAR1A-013"/>
    <m/>
    <m/>
    <n v="892"/>
    <s v="N"/>
    <x v="1"/>
    <x v="1"/>
    <m/>
    <s v="ENSG00000108946"/>
    <e v="#N/A"/>
  </r>
  <r>
    <x v="249"/>
    <x v="2600"/>
    <x v="1695"/>
    <x v="1"/>
    <n v="1116"/>
    <s v="protein_coding"/>
    <s v="PRKAR1A-008"/>
    <m/>
    <m/>
    <n v="614"/>
    <s v="N"/>
    <x v="1"/>
    <x v="1"/>
    <m/>
    <s v="ENSG00000108946"/>
    <e v="#N/A"/>
  </r>
  <r>
    <x v="249"/>
    <x v="2601"/>
    <x v="1696"/>
    <x v="1"/>
    <n v="583"/>
    <s v="protein_coding"/>
    <s v="PRKAR1A-016"/>
    <m/>
    <m/>
    <n v="547"/>
    <s v="N"/>
    <x v="1"/>
    <x v="1"/>
    <m/>
    <s v="ENSG00000108946"/>
    <e v="#N/A"/>
  </r>
  <r>
    <x v="249"/>
    <x v="2602"/>
    <x v="1697"/>
    <x v="1"/>
    <n v="622"/>
    <s v="protein_coding"/>
    <s v="PRKAR1A-011"/>
    <m/>
    <m/>
    <n v="503"/>
    <s v="N"/>
    <x v="1"/>
    <x v="1"/>
    <m/>
    <s v="ENSG00000108946"/>
    <e v="#N/A"/>
  </r>
  <r>
    <x v="249"/>
    <x v="2603"/>
    <x v="1698"/>
    <x v="1"/>
    <n v="557"/>
    <s v="protein_coding"/>
    <s v="PRKAR1A-010"/>
    <m/>
    <m/>
    <n v="471"/>
    <s v="N"/>
    <x v="1"/>
    <x v="1"/>
    <m/>
    <s v="ENSG00000108946"/>
    <e v="#N/A"/>
  </r>
  <r>
    <x v="249"/>
    <x v="2604"/>
    <x v="1699"/>
    <x v="1"/>
    <n v="1036"/>
    <s v="protein_coding"/>
    <s v="PRKAR1A-019"/>
    <m/>
    <m/>
    <n v="460"/>
    <s v="N"/>
    <x v="1"/>
    <x v="1"/>
    <m/>
    <s v="ENSG00000108946"/>
    <e v="#N/A"/>
  </r>
  <r>
    <x v="249"/>
    <x v="2605"/>
    <x v="1700"/>
    <x v="1"/>
    <n v="848"/>
    <s v="nonsense_mediated_decay"/>
    <s v="PRKAR1A-017"/>
    <m/>
    <m/>
    <n v="396"/>
    <s v="N"/>
    <x v="1"/>
    <x v="1"/>
    <m/>
    <s v="ENSG00000108946"/>
    <e v="#N/A"/>
  </r>
  <r>
    <x v="249"/>
    <x v="2606"/>
    <x v="1701"/>
    <x v="1"/>
    <n v="3551"/>
    <s v="nonsense_mediated_decay"/>
    <s v="PRKAR1A-003"/>
    <m/>
    <m/>
    <n v="375"/>
    <s v="N"/>
    <x v="1"/>
    <x v="1"/>
    <m/>
    <s v="ENSG00000108946"/>
    <e v="#N/A"/>
  </r>
  <r>
    <x v="249"/>
    <x v="2607"/>
    <x v="1702"/>
    <x v="1"/>
    <n v="549"/>
    <s v="protein_coding"/>
    <s v="PRKAR1A-014"/>
    <m/>
    <m/>
    <n v="339"/>
    <s v="N"/>
    <x v="1"/>
    <x v="1"/>
    <m/>
    <s v="ENSG00000108946"/>
    <e v="#N/A"/>
  </r>
  <r>
    <x v="249"/>
    <x v="2608"/>
    <x v="1703"/>
    <x v="1"/>
    <n v="553"/>
    <s v="protein_coding"/>
    <s v="PRKAR1A-015"/>
    <m/>
    <m/>
    <n v="196"/>
    <s v="N"/>
    <x v="1"/>
    <x v="1"/>
    <m/>
    <s v="ENSG00000108946"/>
    <e v="#N/A"/>
  </r>
  <r>
    <x v="249"/>
    <x v="2609"/>
    <x v="1704"/>
    <x v="1"/>
    <n v="407"/>
    <s v="protein_coding"/>
    <s v="PRKAR1A-012"/>
    <m/>
    <m/>
    <n v="137"/>
    <s v="N"/>
    <x v="1"/>
    <x v="1"/>
    <m/>
    <s v="ENSG00000108946"/>
    <e v="#N/A"/>
  </r>
  <r>
    <x v="249"/>
    <x v="2610"/>
    <x v="1705"/>
    <x v="1"/>
    <n v="570"/>
    <s v="nonsense_mediated_decay"/>
    <s v="PRKAR1A-020"/>
    <m/>
    <m/>
    <n v="106"/>
    <s v="N"/>
    <x v="1"/>
    <x v="1"/>
    <m/>
    <s v="ENSG00000108946"/>
    <e v="#N/A"/>
  </r>
  <r>
    <x v="249"/>
    <x v="2611"/>
    <x v="2"/>
    <x v="1"/>
    <n v="680"/>
    <s v="retained_intron"/>
    <s v="PRKAR1A-018"/>
    <m/>
    <m/>
    <n v="0"/>
    <s v="N"/>
    <x v="1"/>
    <x v="1"/>
    <m/>
    <s v="ENSG00000108946"/>
    <e v="#N/A"/>
  </r>
  <r>
    <x v="249"/>
    <x v="2612"/>
    <x v="2"/>
    <x v="1"/>
    <n v="564"/>
    <s v="retained_intron"/>
    <s v="PRKAR1A-007"/>
    <m/>
    <m/>
    <n v="0"/>
    <s v="N"/>
    <x v="1"/>
    <x v="1"/>
    <m/>
    <s v="ENSG00000108946"/>
    <e v="#N/A"/>
  </r>
  <r>
    <x v="249"/>
    <x v="2613"/>
    <x v="2"/>
    <x v="1"/>
    <n v="556"/>
    <s v="retained_intron"/>
    <s v="PRKAR1A-009"/>
    <m/>
    <m/>
    <n v="0"/>
    <s v="N"/>
    <x v="1"/>
    <x v="1"/>
    <m/>
    <s v="ENSG00000108946"/>
    <e v="#N/A"/>
  </r>
  <r>
    <x v="250"/>
    <x v="2614"/>
    <x v="1706"/>
    <x v="662"/>
    <n v="13506"/>
    <s v="protein_coding"/>
    <s v="PRKDC-201"/>
    <s v="LRG_162t1"/>
    <m/>
    <n v="12384"/>
    <s v="Y"/>
    <x v="0"/>
    <x v="662"/>
    <m/>
    <s v="ENSG00000253729"/>
    <e v="#N/A"/>
  </r>
  <r>
    <x v="250"/>
    <x v="2615"/>
    <x v="1707"/>
    <x v="663"/>
    <n v="13413"/>
    <s v="protein_coding"/>
    <s v="PRKDC-202"/>
    <m/>
    <m/>
    <n v="12291"/>
    <s v="N"/>
    <x v="0"/>
    <x v="663"/>
    <m/>
    <s v="ENSG00000253729"/>
    <e v="#N/A"/>
  </r>
  <r>
    <x v="250"/>
    <x v="2616"/>
    <x v="1708"/>
    <x v="1"/>
    <n v="659"/>
    <s v="protein_coding"/>
    <s v="PRKDC-010"/>
    <m/>
    <m/>
    <n v="271"/>
    <s v="N"/>
    <x v="1"/>
    <x v="1"/>
    <m/>
    <s v="ENSG00000253729"/>
    <e v="#N/A"/>
  </r>
  <r>
    <x v="250"/>
    <x v="2617"/>
    <x v="1709"/>
    <x v="1"/>
    <n v="537"/>
    <s v="protein_coding"/>
    <s v="PRKDC-005"/>
    <m/>
    <m/>
    <n v="211"/>
    <s v="N"/>
    <x v="1"/>
    <x v="1"/>
    <m/>
    <s v="ENSG00000253729"/>
    <e v="#N/A"/>
  </r>
  <r>
    <x v="250"/>
    <x v="2618"/>
    <x v="2"/>
    <x v="1"/>
    <n v="13508"/>
    <s v="processed_transcript"/>
    <s v="PRKDC-002"/>
    <m/>
    <m/>
    <n v="0"/>
    <s v="N"/>
    <x v="1"/>
    <x v="1"/>
    <m/>
    <s v="ENSG00000253729"/>
    <e v="#N/A"/>
  </r>
  <r>
    <x v="250"/>
    <x v="2619"/>
    <x v="2"/>
    <x v="1"/>
    <n v="12783"/>
    <s v="processed_transcript"/>
    <s v="PRKDC-001"/>
    <m/>
    <m/>
    <n v="0"/>
    <s v="N"/>
    <x v="1"/>
    <x v="1"/>
    <m/>
    <s v="ENSG00000253729"/>
    <e v="#N/A"/>
  </r>
  <r>
    <x v="250"/>
    <x v="2620"/>
    <x v="2"/>
    <x v="1"/>
    <n v="1087"/>
    <s v="retained_intron"/>
    <s v="PRKDC-004"/>
    <m/>
    <m/>
    <n v="0"/>
    <s v="N"/>
    <x v="1"/>
    <x v="1"/>
    <m/>
    <s v="ENSG00000253729"/>
    <e v="#N/A"/>
  </r>
  <r>
    <x v="250"/>
    <x v="2621"/>
    <x v="2"/>
    <x v="1"/>
    <n v="834"/>
    <s v="retained_intron"/>
    <s v="PRKDC-011"/>
    <m/>
    <m/>
    <n v="0"/>
    <s v="N"/>
    <x v="1"/>
    <x v="1"/>
    <m/>
    <s v="ENSG00000253729"/>
    <e v="#N/A"/>
  </r>
  <r>
    <x v="250"/>
    <x v="2622"/>
    <x v="2"/>
    <x v="1"/>
    <n v="719"/>
    <s v="retained_intron"/>
    <s v="PRKDC-003"/>
    <m/>
    <m/>
    <n v="0"/>
    <s v="N"/>
    <x v="1"/>
    <x v="1"/>
    <m/>
    <s v="ENSG00000253729"/>
    <e v="#N/A"/>
  </r>
  <r>
    <x v="250"/>
    <x v="2623"/>
    <x v="2"/>
    <x v="1"/>
    <n v="589"/>
    <s v="retained_intron"/>
    <s v="PRKDC-007"/>
    <m/>
    <m/>
    <n v="0"/>
    <s v="N"/>
    <x v="1"/>
    <x v="1"/>
    <m/>
    <s v="ENSG00000253729"/>
    <e v="#N/A"/>
  </r>
  <r>
    <x v="250"/>
    <x v="2624"/>
    <x v="2"/>
    <x v="1"/>
    <n v="583"/>
    <s v="retained_intron"/>
    <s v="PRKDC-008"/>
    <m/>
    <m/>
    <n v="0"/>
    <s v="N"/>
    <x v="1"/>
    <x v="1"/>
    <m/>
    <s v="ENSG00000253729"/>
    <e v="#N/A"/>
  </r>
  <r>
    <x v="250"/>
    <x v="2625"/>
    <x v="2"/>
    <x v="1"/>
    <n v="554"/>
    <s v="retained_intron"/>
    <s v="PRKDC-009"/>
    <m/>
    <m/>
    <n v="0"/>
    <s v="N"/>
    <x v="1"/>
    <x v="1"/>
    <m/>
    <s v="ENSG00000253729"/>
    <e v="#N/A"/>
  </r>
  <r>
    <x v="250"/>
    <x v="2626"/>
    <x v="2"/>
    <x v="1"/>
    <n v="464"/>
    <s v="retained_intron"/>
    <s v="PRKDC-006"/>
    <m/>
    <m/>
    <n v="0"/>
    <s v="N"/>
    <x v="1"/>
    <x v="1"/>
    <m/>
    <s v="ENSG00000253729"/>
    <e v="#N/A"/>
  </r>
  <r>
    <x v="251"/>
    <x v="2627"/>
    <x v="1710"/>
    <x v="664"/>
    <n v="3307"/>
    <s v="protein_coding"/>
    <s v="PRPF40B-019"/>
    <m/>
    <s v="CCDS31796"/>
    <n v="2679"/>
    <s v="Y"/>
    <x v="0"/>
    <x v="664"/>
    <m/>
    <s v="ENSG00000110844"/>
    <e v="#N/A"/>
  </r>
  <r>
    <x v="251"/>
    <x v="2628"/>
    <x v="1711"/>
    <x v="1"/>
    <n v="3154"/>
    <s v="protein_coding"/>
    <s v="PRPF40B-001"/>
    <m/>
    <m/>
    <n v="2616"/>
    <s v="N"/>
    <x v="1"/>
    <x v="1"/>
    <m/>
    <s v="ENSG00000110844"/>
    <e v="#N/A"/>
  </r>
  <r>
    <x v="251"/>
    <x v="2629"/>
    <x v="1712"/>
    <x v="665"/>
    <n v="3602"/>
    <s v="protein_coding"/>
    <s v="PRPF40B-002"/>
    <m/>
    <m/>
    <n v="2577"/>
    <s v="N"/>
    <x v="0"/>
    <x v="665"/>
    <m/>
    <s v="ENSG00000110844"/>
    <e v="#N/A"/>
  </r>
  <r>
    <x v="251"/>
    <x v="2630"/>
    <x v="1713"/>
    <x v="1"/>
    <n v="697"/>
    <s v="nonsense_mediated_decay"/>
    <s v="PRPF40B-016"/>
    <m/>
    <s v=""/>
    <n v="414"/>
    <s v="N"/>
    <x v="1"/>
    <x v="1"/>
    <m/>
    <s v="ENSG00000110844"/>
    <e v="#N/A"/>
  </r>
  <r>
    <x v="251"/>
    <x v="2631"/>
    <x v="1714"/>
    <x v="1"/>
    <n v="531"/>
    <s v="protein_coding"/>
    <s v="PRPF40B-003"/>
    <m/>
    <m/>
    <n v="18"/>
    <s v="N"/>
    <x v="1"/>
    <x v="1"/>
    <m/>
    <s v="ENSG00000110844"/>
    <e v="#N/A"/>
  </r>
  <r>
    <x v="251"/>
    <x v="2632"/>
    <x v="2"/>
    <x v="1"/>
    <n v="1861"/>
    <s v="processed_transcript"/>
    <s v="PRPF40B-008"/>
    <m/>
    <s v=""/>
    <n v="0"/>
    <s v="N"/>
    <x v="1"/>
    <x v="1"/>
    <m/>
    <s v="ENSG00000110844"/>
    <e v="#N/A"/>
  </r>
  <r>
    <x v="251"/>
    <x v="2633"/>
    <x v="2"/>
    <x v="1"/>
    <n v="912"/>
    <s v="processed_transcript"/>
    <s v="PRPF40B-005"/>
    <m/>
    <s v=""/>
    <n v="0"/>
    <s v="N"/>
    <x v="1"/>
    <x v="1"/>
    <m/>
    <s v="ENSG00000110844"/>
    <e v="#N/A"/>
  </r>
  <r>
    <x v="251"/>
    <x v="2634"/>
    <x v="2"/>
    <x v="1"/>
    <n v="803"/>
    <s v="processed_transcript"/>
    <s v="PRPF40B-004"/>
    <m/>
    <s v=""/>
    <n v="0"/>
    <s v="N"/>
    <x v="1"/>
    <x v="1"/>
    <m/>
    <s v="ENSG00000110844"/>
    <e v="#N/A"/>
  </r>
  <r>
    <x v="251"/>
    <x v="2635"/>
    <x v="2"/>
    <x v="1"/>
    <n v="742"/>
    <s v="processed_transcript"/>
    <s v="PRPF40B-007"/>
    <m/>
    <s v=""/>
    <n v="0"/>
    <s v="N"/>
    <x v="1"/>
    <x v="1"/>
    <m/>
    <s v="ENSG00000110844"/>
    <e v="#N/A"/>
  </r>
  <r>
    <x v="251"/>
    <x v="2636"/>
    <x v="2"/>
    <x v="1"/>
    <n v="2059"/>
    <s v="retained_intron"/>
    <s v="PRPF40B-009"/>
    <m/>
    <s v=""/>
    <n v="0"/>
    <s v="N"/>
    <x v="1"/>
    <x v="1"/>
    <m/>
    <s v="ENSG00000110844"/>
    <e v="#N/A"/>
  </r>
  <r>
    <x v="251"/>
    <x v="2637"/>
    <x v="2"/>
    <x v="1"/>
    <n v="1061"/>
    <s v="retained_intron"/>
    <s v="PRPF40B-011"/>
    <m/>
    <s v=""/>
    <n v="0"/>
    <s v="N"/>
    <x v="1"/>
    <x v="1"/>
    <m/>
    <s v="ENSG00000110844"/>
    <e v="#N/A"/>
  </r>
  <r>
    <x v="251"/>
    <x v="2638"/>
    <x v="2"/>
    <x v="1"/>
    <n v="923"/>
    <s v="retained_intron"/>
    <s v="PRPF40B-017"/>
    <m/>
    <s v=""/>
    <n v="0"/>
    <s v="N"/>
    <x v="1"/>
    <x v="1"/>
    <m/>
    <s v="ENSG00000110844"/>
    <e v="#N/A"/>
  </r>
  <r>
    <x v="251"/>
    <x v="2639"/>
    <x v="2"/>
    <x v="1"/>
    <n v="630"/>
    <s v="retained_intron"/>
    <s v="PRPF40B-014"/>
    <m/>
    <s v=""/>
    <n v="0"/>
    <s v="N"/>
    <x v="1"/>
    <x v="1"/>
    <m/>
    <s v="ENSG00000110844"/>
    <e v="#N/A"/>
  </r>
  <r>
    <x v="251"/>
    <x v="2640"/>
    <x v="2"/>
    <x v="1"/>
    <n v="583"/>
    <s v="retained_intron"/>
    <s v="PRPF40B-010"/>
    <m/>
    <s v=""/>
    <n v="0"/>
    <s v="N"/>
    <x v="1"/>
    <x v="1"/>
    <m/>
    <s v="ENSG00000110844"/>
    <e v="#N/A"/>
  </r>
  <r>
    <x v="251"/>
    <x v="2641"/>
    <x v="2"/>
    <x v="1"/>
    <n v="455"/>
    <s v="retained_intron"/>
    <s v="PRPF40B-013"/>
    <m/>
    <s v=""/>
    <n v="0"/>
    <s v="N"/>
    <x v="1"/>
    <x v="1"/>
    <m/>
    <s v="ENSG00000110844"/>
    <e v="#N/A"/>
  </r>
  <r>
    <x v="251"/>
    <x v="2642"/>
    <x v="2"/>
    <x v="1"/>
    <n v="455"/>
    <s v="retained_intron"/>
    <s v="PRPF40B-012"/>
    <m/>
    <s v=""/>
    <n v="0"/>
    <s v="N"/>
    <x v="1"/>
    <x v="1"/>
    <m/>
    <s v="ENSG00000110844"/>
    <e v="#N/A"/>
  </r>
  <r>
    <x v="252"/>
    <x v="2643"/>
    <x v="1715"/>
    <x v="1"/>
    <n v="7445"/>
    <s v="protein_coding"/>
    <s v="PRPF8-002"/>
    <m/>
    <s v="CCDS111"/>
    <n v="7008"/>
    <s v="N"/>
    <x v="1"/>
    <x v="1"/>
    <m/>
    <s v="ENSG00000174231"/>
    <e v="#N/A"/>
  </r>
  <r>
    <x v="252"/>
    <x v="2644"/>
    <x v="1716"/>
    <x v="666"/>
    <n v="7295"/>
    <s v="protein_coding"/>
    <s v="PRPF8-001"/>
    <m/>
    <s v="CCDS111"/>
    <n v="7008"/>
    <s v="Y"/>
    <x v="0"/>
    <x v="666"/>
    <m/>
    <s v="ENSG00000174231"/>
    <e v="#N/A"/>
  </r>
  <r>
    <x v="252"/>
    <x v="2645"/>
    <x v="1717"/>
    <x v="1"/>
    <n v="3274"/>
    <s v="protein_coding"/>
    <s v="PRPF8-003"/>
    <m/>
    <m/>
    <n v="3038"/>
    <s v="N"/>
    <x v="1"/>
    <x v="1"/>
    <m/>
    <s v="ENSG00000174231"/>
    <e v="#N/A"/>
  </r>
  <r>
    <x v="252"/>
    <x v="2646"/>
    <x v="1718"/>
    <x v="1"/>
    <n v="749"/>
    <s v="protein_coding"/>
    <s v="PRPF8-013"/>
    <m/>
    <m/>
    <n v="749"/>
    <s v="N"/>
    <x v="1"/>
    <x v="1"/>
    <m/>
    <s v="ENSG00000174231"/>
    <e v="#N/A"/>
  </r>
  <r>
    <x v="252"/>
    <x v="2647"/>
    <x v="1719"/>
    <x v="1"/>
    <n v="380"/>
    <s v="protein_coding"/>
    <s v="PRPF8-017"/>
    <m/>
    <m/>
    <n v="350"/>
    <s v="N"/>
    <x v="1"/>
    <x v="1"/>
    <m/>
    <s v="ENSG00000174231"/>
    <e v="#N/A"/>
  </r>
  <r>
    <x v="252"/>
    <x v="2648"/>
    <x v="2"/>
    <x v="1"/>
    <n v="460"/>
    <s v="processed_transcript"/>
    <s v="PRPF8-015"/>
    <m/>
    <s v=""/>
    <n v="0"/>
    <s v="N"/>
    <x v="1"/>
    <x v="1"/>
    <m/>
    <s v="ENSG00000174231"/>
    <e v="#N/A"/>
  </r>
  <r>
    <x v="252"/>
    <x v="2649"/>
    <x v="2"/>
    <x v="1"/>
    <n v="2157"/>
    <s v="retained_intron"/>
    <s v="PRPF8-004"/>
    <m/>
    <s v=""/>
    <n v="0"/>
    <s v="N"/>
    <x v="1"/>
    <x v="1"/>
    <m/>
    <s v="ENSG00000174231"/>
    <e v="#N/A"/>
  </r>
  <r>
    <x v="252"/>
    <x v="2650"/>
    <x v="2"/>
    <x v="1"/>
    <n v="1044"/>
    <s v="retained_intron"/>
    <s v="PRPF8-014"/>
    <m/>
    <s v=""/>
    <n v="0"/>
    <s v="N"/>
    <x v="1"/>
    <x v="1"/>
    <m/>
    <s v="ENSG00000174231"/>
    <e v="#N/A"/>
  </r>
  <r>
    <x v="252"/>
    <x v="2651"/>
    <x v="2"/>
    <x v="1"/>
    <n v="959"/>
    <s v="retained_intron"/>
    <s v="PRPF8-016"/>
    <m/>
    <s v=""/>
    <n v="0"/>
    <s v="N"/>
    <x v="1"/>
    <x v="1"/>
    <m/>
    <s v="ENSG00000174231"/>
    <e v="#N/A"/>
  </r>
  <r>
    <x v="252"/>
    <x v="2652"/>
    <x v="2"/>
    <x v="1"/>
    <n v="865"/>
    <s v="retained_intron"/>
    <s v="PRPF8-006"/>
    <m/>
    <s v=""/>
    <n v="0"/>
    <s v="N"/>
    <x v="1"/>
    <x v="1"/>
    <m/>
    <s v="ENSG00000174231"/>
    <e v="#N/A"/>
  </r>
  <r>
    <x v="252"/>
    <x v="2653"/>
    <x v="2"/>
    <x v="1"/>
    <n v="648"/>
    <s v="retained_intron"/>
    <s v="PRPF8-012"/>
    <m/>
    <s v=""/>
    <n v="0"/>
    <s v="N"/>
    <x v="1"/>
    <x v="1"/>
    <m/>
    <s v="ENSG00000174231"/>
    <e v="#N/A"/>
  </r>
  <r>
    <x v="252"/>
    <x v="2654"/>
    <x v="2"/>
    <x v="1"/>
    <n v="566"/>
    <s v="retained_intron"/>
    <s v="PRPF8-009"/>
    <m/>
    <s v=""/>
    <n v="0"/>
    <s v="N"/>
    <x v="1"/>
    <x v="1"/>
    <m/>
    <s v="ENSG00000174231"/>
    <e v="#N/A"/>
  </r>
  <r>
    <x v="252"/>
    <x v="2655"/>
    <x v="2"/>
    <x v="1"/>
    <n v="542"/>
    <s v="retained_intron"/>
    <s v="PRPF8-008"/>
    <m/>
    <s v=""/>
    <n v="0"/>
    <s v="N"/>
    <x v="1"/>
    <x v="1"/>
    <m/>
    <s v="ENSG00000174231"/>
    <e v="#N/A"/>
  </r>
  <r>
    <x v="252"/>
    <x v="2656"/>
    <x v="2"/>
    <x v="1"/>
    <n v="466"/>
    <s v="retained_intron"/>
    <s v="PRPF8-007"/>
    <m/>
    <s v=""/>
    <n v="0"/>
    <s v="N"/>
    <x v="1"/>
    <x v="1"/>
    <m/>
    <s v="ENSG00000174231"/>
    <e v="#N/A"/>
  </r>
  <r>
    <x v="252"/>
    <x v="2657"/>
    <x v="2"/>
    <x v="1"/>
    <n v="416"/>
    <s v="retained_intron"/>
    <s v="PRPF8-010"/>
    <m/>
    <s v=""/>
    <n v="0"/>
    <s v="N"/>
    <x v="1"/>
    <x v="1"/>
    <m/>
    <s v="ENSG00000174231"/>
    <e v="#N/A"/>
  </r>
  <r>
    <x v="252"/>
    <x v="2658"/>
    <x v="2"/>
    <x v="1"/>
    <n v="310"/>
    <s v="retained_intron"/>
    <s v="PRPF8-011"/>
    <m/>
    <s v=""/>
    <n v="0"/>
    <s v="N"/>
    <x v="1"/>
    <x v="1"/>
    <m/>
    <s v="ENSG00000174231"/>
    <e v="#N/A"/>
  </r>
  <r>
    <x v="253"/>
    <x v="2659"/>
    <x v="1720"/>
    <x v="1"/>
    <n v="803"/>
    <s v="protein_coding"/>
    <s v="PRSS1-003"/>
    <m/>
    <m/>
    <n v="786"/>
    <s v="N"/>
    <x v="1"/>
    <x v="1"/>
    <m/>
    <s v="ENSG00000261473"/>
    <e v="#N/A"/>
  </r>
  <r>
    <x v="253"/>
    <x v="2660"/>
    <x v="1721"/>
    <x v="1"/>
    <n v="803"/>
    <s v="protein_coding"/>
    <s v="PRSS1-003"/>
    <m/>
    <m/>
    <n v="786"/>
    <s v="N"/>
    <x v="1"/>
    <x v="1"/>
    <m/>
    <s v="ENSG00000261473"/>
    <e v="#N/A"/>
  </r>
  <r>
    <x v="253"/>
    <x v="2661"/>
    <x v="1722"/>
    <x v="1"/>
    <n v="800"/>
    <s v="protein_coding"/>
    <s v="PRSS1-001"/>
    <m/>
    <m/>
    <n v="744"/>
    <s v="N"/>
    <x v="1"/>
    <x v="1"/>
    <m/>
    <s v="ENSG00000261473"/>
    <e v="#N/A"/>
  </r>
  <r>
    <x v="253"/>
    <x v="2662"/>
    <x v="1723"/>
    <x v="667"/>
    <n v="800"/>
    <s v="protein_coding"/>
    <s v="PRSS1-001"/>
    <m/>
    <s v="CCDS5872"/>
    <n v="744"/>
    <s v="Y"/>
    <x v="0"/>
    <x v="667"/>
    <m/>
    <s v="ENSG00000261473"/>
    <e v="#N/A"/>
  </r>
  <r>
    <x v="253"/>
    <x v="2663"/>
    <x v="1724"/>
    <x v="1"/>
    <n v="626"/>
    <s v="protein_coding"/>
    <s v="PRSS1-004"/>
    <m/>
    <m/>
    <n v="429"/>
    <s v="N"/>
    <x v="1"/>
    <x v="1"/>
    <m/>
    <s v="ENSG00000261473"/>
    <e v="#N/A"/>
  </r>
  <r>
    <x v="253"/>
    <x v="2664"/>
    <x v="1725"/>
    <x v="1"/>
    <n v="626"/>
    <s v="protein_coding"/>
    <s v="PRSS1-004"/>
    <m/>
    <m/>
    <n v="429"/>
    <s v="N"/>
    <x v="1"/>
    <x v="1"/>
    <m/>
    <s v="ENSG00000261473"/>
    <e v="#N/A"/>
  </r>
  <r>
    <x v="253"/>
    <x v="2665"/>
    <x v="2"/>
    <x v="1"/>
    <n v="1433"/>
    <s v="retained_intron"/>
    <s v="PRSS1-002"/>
    <m/>
    <m/>
    <n v="0"/>
    <s v="N"/>
    <x v="1"/>
    <x v="1"/>
    <m/>
    <s v="ENSG00000261473"/>
    <e v="#N/A"/>
  </r>
  <r>
    <x v="253"/>
    <x v="2666"/>
    <x v="2"/>
    <x v="1"/>
    <n v="1433"/>
    <s v="retained_intron"/>
    <s v="PRSS1-002"/>
    <m/>
    <m/>
    <n v="0"/>
    <s v="N"/>
    <x v="1"/>
    <x v="1"/>
    <m/>
    <s v="ENSG00000261473"/>
    <e v="#N/A"/>
  </r>
  <r>
    <x v="253"/>
    <x v="2667"/>
    <x v="2"/>
    <x v="1"/>
    <n v="1260"/>
    <s v="retained_intron"/>
    <s v="PRSS1-005"/>
    <m/>
    <m/>
    <n v="0"/>
    <s v="N"/>
    <x v="1"/>
    <x v="1"/>
    <m/>
    <s v="ENSG00000261473"/>
    <e v="#N/A"/>
  </r>
  <r>
    <x v="253"/>
    <x v="2668"/>
    <x v="2"/>
    <x v="1"/>
    <n v="1260"/>
    <s v="retained_intron"/>
    <s v="PRSS1-005"/>
    <m/>
    <m/>
    <n v="0"/>
    <s v="N"/>
    <x v="1"/>
    <x v="1"/>
    <m/>
    <s v="ENSG00000261473"/>
    <e v="#N/A"/>
  </r>
  <r>
    <x v="253"/>
    <x v="2669"/>
    <x v="2"/>
    <x v="1"/>
    <n v="581"/>
    <s v="retained_intron"/>
    <s v="PRSS1-007"/>
    <m/>
    <m/>
    <n v="0"/>
    <s v="N"/>
    <x v="1"/>
    <x v="1"/>
    <m/>
    <s v="ENSG00000261473"/>
    <e v="#N/A"/>
  </r>
  <r>
    <x v="253"/>
    <x v="2670"/>
    <x v="2"/>
    <x v="1"/>
    <n v="581"/>
    <s v="retained_intron"/>
    <s v="PRSS1-007"/>
    <m/>
    <m/>
    <n v="0"/>
    <s v="N"/>
    <x v="1"/>
    <x v="1"/>
    <m/>
    <s v="ENSG00000261473"/>
    <e v="#N/A"/>
  </r>
  <r>
    <x v="254"/>
    <x v="2671"/>
    <x v="1726"/>
    <x v="668"/>
    <n v="8057"/>
    <s v="protein_coding"/>
    <s v="PTCH1-001"/>
    <m/>
    <s v="CCDS6714"/>
    <n v="4344"/>
    <s v="Y"/>
    <x v="0"/>
    <x v="668"/>
    <m/>
    <s v="ENSG00000185920"/>
    <e v="#N/A"/>
  </r>
  <r>
    <x v="254"/>
    <x v="2672"/>
    <x v="1727"/>
    <x v="669"/>
    <n v="4720"/>
    <s v="protein_coding"/>
    <s v="PTCH1-007"/>
    <m/>
    <s v="CCDS47995"/>
    <n v="4341"/>
    <s v="N"/>
    <x v="0"/>
    <x v="669"/>
    <m/>
    <s v="ENSG00000185920"/>
    <e v="#N/A"/>
  </r>
  <r>
    <x v="254"/>
    <x v="2673"/>
    <x v="1728"/>
    <x v="1"/>
    <n v="8232"/>
    <s v="protein_coding"/>
    <s v="PTCH1-003"/>
    <m/>
    <s v="CCDS47996"/>
    <n v="4146"/>
    <s v="N"/>
    <x v="1"/>
    <x v="1"/>
    <m/>
    <s v="ENSG00000185920"/>
    <e v="#N/A"/>
  </r>
  <r>
    <x v="254"/>
    <x v="2674"/>
    <x v="1729"/>
    <x v="670"/>
    <n v="8049"/>
    <s v="protein_coding"/>
    <s v="PTCH1-203"/>
    <m/>
    <s v="CCDS47996"/>
    <n v="4146"/>
    <s v="N"/>
    <x v="0"/>
    <x v="670"/>
    <m/>
    <s v="ENSG00000185920"/>
    <e v="#N/A"/>
  </r>
  <r>
    <x v="254"/>
    <x v="2675"/>
    <x v="1730"/>
    <x v="671"/>
    <n v="7815"/>
    <s v="protein_coding"/>
    <s v="PTCH1-201"/>
    <m/>
    <s v="CCDS43851"/>
    <n v="3891"/>
    <s v="N"/>
    <x v="0"/>
    <x v="671"/>
    <m/>
    <s v="ENSG00000185920"/>
    <e v="#N/A"/>
  </r>
  <r>
    <x v="254"/>
    <x v="2676"/>
    <x v="1731"/>
    <x v="672"/>
    <n v="7659"/>
    <s v="protein_coding"/>
    <s v="PTCH1-202"/>
    <m/>
    <s v="CCDS43851"/>
    <n v="3891"/>
    <s v="N"/>
    <x v="0"/>
    <x v="672"/>
    <m/>
    <s v="ENSG00000185920"/>
    <e v="#N/A"/>
  </r>
  <r>
    <x v="254"/>
    <x v="2677"/>
    <x v="1732"/>
    <x v="673"/>
    <n v="6563"/>
    <s v="protein_coding"/>
    <s v="PTCH1-002"/>
    <m/>
    <s v="CCDS43851"/>
    <n v="3891"/>
    <s v="N"/>
    <x v="0"/>
    <x v="673"/>
    <m/>
    <s v="ENSG00000185920"/>
    <e v="#N/A"/>
  </r>
  <r>
    <x v="254"/>
    <x v="2678"/>
    <x v="1733"/>
    <x v="1"/>
    <n v="10631"/>
    <s v="nonsense_mediated_decay"/>
    <s v="PTCH1-015"/>
    <m/>
    <m/>
    <n v="1461"/>
    <s v="N"/>
    <x v="1"/>
    <x v="1"/>
    <m/>
    <s v="ENSG00000185920"/>
    <e v="#N/A"/>
  </r>
  <r>
    <x v="254"/>
    <x v="2679"/>
    <x v="1734"/>
    <x v="1"/>
    <n v="1058"/>
    <s v="protein_coding"/>
    <s v="PTCH1-005"/>
    <m/>
    <m/>
    <n v="1058"/>
    <s v="N"/>
    <x v="1"/>
    <x v="1"/>
    <m/>
    <s v="ENSG00000185920"/>
    <e v="#N/A"/>
  </r>
  <r>
    <x v="254"/>
    <x v="2680"/>
    <x v="1735"/>
    <x v="674"/>
    <n v="1254"/>
    <s v="protein_coding"/>
    <s v="PTCH1-006"/>
    <m/>
    <m/>
    <n v="552"/>
    <s v="N"/>
    <x v="0"/>
    <x v="674"/>
    <m/>
    <s v="ENSG00000185920"/>
    <e v="#N/A"/>
  </r>
  <r>
    <x v="254"/>
    <x v="2681"/>
    <x v="1736"/>
    <x v="1"/>
    <n v="1037"/>
    <s v="protein_coding"/>
    <s v="PTCH1-012"/>
    <m/>
    <m/>
    <n v="522"/>
    <s v="N"/>
    <x v="1"/>
    <x v="1"/>
    <m/>
    <s v="ENSG00000185920"/>
    <e v="#N/A"/>
  </r>
  <r>
    <x v="254"/>
    <x v="2682"/>
    <x v="1737"/>
    <x v="1"/>
    <n v="881"/>
    <s v="protein_coding"/>
    <s v="PTCH1-009"/>
    <m/>
    <m/>
    <n v="522"/>
    <s v="N"/>
    <x v="1"/>
    <x v="1"/>
    <m/>
    <s v="ENSG00000185920"/>
    <e v="#N/A"/>
  </r>
  <r>
    <x v="254"/>
    <x v="2683"/>
    <x v="1738"/>
    <x v="1"/>
    <n v="864"/>
    <s v="protein_coding"/>
    <s v="PTCH1-010"/>
    <m/>
    <m/>
    <n v="522"/>
    <s v="N"/>
    <x v="1"/>
    <x v="1"/>
    <m/>
    <s v="ENSG00000185920"/>
    <e v="#N/A"/>
  </r>
  <r>
    <x v="254"/>
    <x v="2684"/>
    <x v="1739"/>
    <x v="1"/>
    <n v="809"/>
    <s v="protein_coding"/>
    <s v="PTCH1-011"/>
    <m/>
    <m/>
    <n v="522"/>
    <s v="N"/>
    <x v="1"/>
    <x v="1"/>
    <m/>
    <s v="ENSG00000185920"/>
    <e v="#N/A"/>
  </r>
  <r>
    <x v="254"/>
    <x v="2685"/>
    <x v="1740"/>
    <x v="1"/>
    <n v="539"/>
    <s v="protein_coding"/>
    <s v="PTCH1-020"/>
    <m/>
    <m/>
    <n v="276"/>
    <s v="N"/>
    <x v="1"/>
    <x v="1"/>
    <m/>
    <s v="ENSG00000185920"/>
    <e v="#N/A"/>
  </r>
  <r>
    <x v="254"/>
    <x v="2686"/>
    <x v="1741"/>
    <x v="1"/>
    <n v="630"/>
    <s v="nonsense_mediated_decay"/>
    <s v="PTCH1-014"/>
    <m/>
    <m/>
    <n v="240"/>
    <s v="N"/>
    <x v="1"/>
    <x v="1"/>
    <m/>
    <s v="ENSG00000185920"/>
    <e v="#N/A"/>
  </r>
  <r>
    <x v="254"/>
    <x v="2687"/>
    <x v="1742"/>
    <x v="1"/>
    <n v="553"/>
    <s v="protein_coding"/>
    <s v="PTCH1-019"/>
    <m/>
    <m/>
    <n v="200"/>
    <s v="N"/>
    <x v="1"/>
    <x v="1"/>
    <m/>
    <s v="ENSG00000185920"/>
    <e v="#N/A"/>
  </r>
  <r>
    <x v="254"/>
    <x v="2688"/>
    <x v="1743"/>
    <x v="1"/>
    <n v="366"/>
    <s v="nonsense_mediated_decay"/>
    <s v="PTCH1-016"/>
    <m/>
    <m/>
    <n v="51"/>
    <s v="N"/>
    <x v="1"/>
    <x v="1"/>
    <m/>
    <s v="ENSG00000185920"/>
    <e v="#N/A"/>
  </r>
  <r>
    <x v="254"/>
    <x v="2689"/>
    <x v="2"/>
    <x v="1"/>
    <n v="548"/>
    <s v="processed_transcript"/>
    <s v="PTCH1-022"/>
    <m/>
    <m/>
    <n v="0"/>
    <s v="N"/>
    <x v="1"/>
    <x v="1"/>
    <m/>
    <s v="ENSG00000185920"/>
    <e v="#N/A"/>
  </r>
  <r>
    <x v="254"/>
    <x v="2690"/>
    <x v="2"/>
    <x v="1"/>
    <n v="537"/>
    <s v="processed_transcript"/>
    <s v="PTCH1-021"/>
    <m/>
    <m/>
    <n v="0"/>
    <s v="N"/>
    <x v="1"/>
    <x v="1"/>
    <m/>
    <s v="ENSG00000185920"/>
    <e v="#N/A"/>
  </r>
  <r>
    <x v="254"/>
    <x v="2691"/>
    <x v="2"/>
    <x v="1"/>
    <n v="525"/>
    <s v="processed_transcript"/>
    <s v="PTCH1-024"/>
    <m/>
    <m/>
    <n v="0"/>
    <s v="N"/>
    <x v="1"/>
    <x v="1"/>
    <m/>
    <s v="ENSG00000185920"/>
    <e v="#N/A"/>
  </r>
  <r>
    <x v="254"/>
    <x v="2692"/>
    <x v="2"/>
    <x v="1"/>
    <n v="243"/>
    <s v="processed_transcript"/>
    <s v="PTCH1-013"/>
    <m/>
    <m/>
    <n v="0"/>
    <s v="N"/>
    <x v="1"/>
    <x v="1"/>
    <m/>
    <s v="ENSG00000185920"/>
    <e v="#N/A"/>
  </r>
  <r>
    <x v="254"/>
    <x v="2693"/>
    <x v="2"/>
    <x v="1"/>
    <n v="241"/>
    <s v="processed_transcript"/>
    <s v="PTCH1-008"/>
    <m/>
    <m/>
    <n v="0"/>
    <s v="N"/>
    <x v="1"/>
    <x v="1"/>
    <m/>
    <s v="ENSG00000185920"/>
    <e v="#N/A"/>
  </r>
  <r>
    <x v="254"/>
    <x v="2694"/>
    <x v="2"/>
    <x v="1"/>
    <n v="4389"/>
    <s v="retained_intron"/>
    <s v="PTCH1-018"/>
    <m/>
    <m/>
    <n v="0"/>
    <s v="N"/>
    <x v="1"/>
    <x v="1"/>
    <m/>
    <s v="ENSG00000185920"/>
    <e v="#N/A"/>
  </r>
  <r>
    <x v="254"/>
    <x v="2695"/>
    <x v="2"/>
    <x v="1"/>
    <n v="2388"/>
    <s v="retained_intron"/>
    <s v="PTCH1-017"/>
    <m/>
    <m/>
    <n v="0"/>
    <s v="N"/>
    <x v="1"/>
    <x v="1"/>
    <m/>
    <s v="ENSG00000185920"/>
    <e v="#N/A"/>
  </r>
  <r>
    <x v="254"/>
    <x v="2696"/>
    <x v="2"/>
    <x v="1"/>
    <n v="578"/>
    <s v="retained_intron"/>
    <s v="PTCH1-023"/>
    <m/>
    <m/>
    <n v="0"/>
    <s v="N"/>
    <x v="1"/>
    <x v="1"/>
    <m/>
    <s v="ENSG00000185920"/>
    <e v="#N/A"/>
  </r>
  <r>
    <x v="254"/>
    <x v="2697"/>
    <x v="2"/>
    <x v="1"/>
    <n v="301"/>
    <s v="retained_intron"/>
    <s v="PTCH1-004"/>
    <m/>
    <m/>
    <n v="0"/>
    <s v="N"/>
    <x v="1"/>
    <x v="1"/>
    <m/>
    <s v="ENSG00000185920"/>
    <e v="#N/A"/>
  </r>
  <r>
    <x v="255"/>
    <x v="2698"/>
    <x v="1744"/>
    <x v="675"/>
    <n v="9027"/>
    <s v="protein_coding"/>
    <s v="PTEN-001"/>
    <s v="LRG_311t1"/>
    <s v="CCDS31238"/>
    <n v="1212"/>
    <s v="Y"/>
    <x v="0"/>
    <x v="675"/>
    <m/>
    <s v="ENSG00000171862"/>
    <e v="#N/A"/>
  </r>
  <r>
    <x v="255"/>
    <x v="2699"/>
    <x v="2"/>
    <x v="1"/>
    <n v="644"/>
    <s v="processed_transcript"/>
    <s v="PTEN-005"/>
    <m/>
    <s v=""/>
    <n v="0"/>
    <s v="N"/>
    <x v="1"/>
    <x v="1"/>
    <m/>
    <s v="ENSG00000171862"/>
    <e v="#N/A"/>
  </r>
  <r>
    <x v="255"/>
    <x v="2700"/>
    <x v="2"/>
    <x v="1"/>
    <n v="554"/>
    <s v="processed_transcript"/>
    <s v="PTEN-004"/>
    <m/>
    <s v=""/>
    <n v="0"/>
    <s v="N"/>
    <x v="1"/>
    <x v="1"/>
    <m/>
    <s v="ENSG00000171862"/>
    <e v="#N/A"/>
  </r>
  <r>
    <x v="255"/>
    <x v="2701"/>
    <x v="2"/>
    <x v="1"/>
    <n v="477"/>
    <s v="processed_transcript"/>
    <s v="PTEN-002"/>
    <m/>
    <s v=""/>
    <n v="0"/>
    <s v="N"/>
    <x v="1"/>
    <x v="1"/>
    <m/>
    <s v="ENSG00000171862"/>
    <e v="#N/A"/>
  </r>
  <r>
    <x v="255"/>
    <x v="2702"/>
    <x v="2"/>
    <x v="1"/>
    <n v="383"/>
    <s v="processed_transcript"/>
    <s v="PTEN-003"/>
    <m/>
    <s v=""/>
    <n v="0"/>
    <s v="N"/>
    <x v="1"/>
    <x v="1"/>
    <m/>
    <s v="ENSG00000171862"/>
    <e v="#N/A"/>
  </r>
  <r>
    <x v="256"/>
    <x v="2703"/>
    <x v="1745"/>
    <x v="676"/>
    <n v="6101"/>
    <s v="protein_coding"/>
    <s v="PTPN11-001"/>
    <m/>
    <s v="CCDS9163"/>
    <n v="1782"/>
    <s v="Y"/>
    <x v="0"/>
    <x v="676"/>
    <m/>
    <s v="ENSG00000179295"/>
    <e v="#N/A"/>
  </r>
  <r>
    <x v="256"/>
    <x v="2704"/>
    <x v="1746"/>
    <x v="677"/>
    <n v="1876"/>
    <s v="protein_coding"/>
    <s v="PTPN11-002"/>
    <m/>
    <s v="CCDS5828"/>
    <n v="1383"/>
    <s v="N"/>
    <x v="0"/>
    <x v="677"/>
    <m/>
    <s v="ENSG00000179295"/>
    <e v="#N/A"/>
  </r>
  <r>
    <x v="256"/>
    <x v="2705"/>
    <x v="1747"/>
    <x v="1"/>
    <n v="486"/>
    <s v="protein_coding"/>
    <s v="PTPN11-004"/>
    <m/>
    <m/>
    <n v="326"/>
    <s v="N"/>
    <x v="1"/>
    <x v="1"/>
    <m/>
    <s v="ENSG00000179295"/>
    <e v="#N/A"/>
  </r>
  <r>
    <x v="256"/>
    <x v="2706"/>
    <x v="2"/>
    <x v="1"/>
    <n v="573"/>
    <s v="processed_transcript"/>
    <s v="PTPN11-003"/>
    <m/>
    <s v=""/>
    <n v="0"/>
    <s v="N"/>
    <x v="1"/>
    <x v="1"/>
    <m/>
    <s v="ENSG00000179295"/>
    <e v="#N/A"/>
  </r>
  <r>
    <x v="256"/>
    <x v="2707"/>
    <x v="1748"/>
    <x v="678"/>
    <m/>
    <s v="protein_coding"/>
    <m/>
    <m/>
    <m/>
    <m/>
    <s v="N"/>
    <x v="0"/>
    <x v="678"/>
    <m/>
    <m/>
    <e v="#N/A"/>
  </r>
  <r>
    <x v="257"/>
    <x v="2708"/>
    <x v="1749"/>
    <x v="679"/>
    <n v="907"/>
    <s v="protein_coding"/>
    <s v="RAC1-002"/>
    <m/>
    <s v="CCDS5349"/>
    <n v="636"/>
    <s v="Y"/>
    <x v="0"/>
    <x v="679"/>
    <m/>
    <s v="ENSG00000136238"/>
    <e v="#N/A"/>
  </r>
  <r>
    <x v="257"/>
    <x v="2709"/>
    <x v="1750"/>
    <x v="680"/>
    <n v="2323"/>
    <s v="protein_coding"/>
    <s v="RAC1-001"/>
    <m/>
    <s v="CCDS5348"/>
    <n v="579"/>
    <s v="N"/>
    <x v="0"/>
    <x v="680"/>
    <m/>
    <s v="ENSG00000136238"/>
    <e v="#N/A"/>
  </r>
  <r>
    <x v="257"/>
    <x v="2710"/>
    <x v="2"/>
    <x v="1"/>
    <n v="845"/>
    <s v="processed_transcript"/>
    <s v="RAC1-004"/>
    <m/>
    <m/>
    <n v="0"/>
    <s v="N"/>
    <x v="1"/>
    <x v="1"/>
    <m/>
    <s v="ENSG00000136238"/>
    <e v="#N/A"/>
  </r>
  <r>
    <x v="257"/>
    <x v="2711"/>
    <x v="2"/>
    <x v="1"/>
    <n v="651"/>
    <s v="processed_transcript"/>
    <s v="RAC1-003"/>
    <m/>
    <m/>
    <n v="0"/>
    <s v="N"/>
    <x v="1"/>
    <x v="1"/>
    <m/>
    <s v="ENSG00000136238"/>
    <e v="#N/A"/>
  </r>
  <r>
    <x v="257"/>
    <x v="2712"/>
    <x v="2"/>
    <x v="1"/>
    <n v="615"/>
    <s v="retained_intron"/>
    <s v="RAC1-006"/>
    <m/>
    <m/>
    <n v="0"/>
    <s v="N"/>
    <x v="1"/>
    <x v="1"/>
    <m/>
    <s v="ENSG00000136238"/>
    <e v="#N/A"/>
  </r>
  <r>
    <x v="257"/>
    <x v="2713"/>
    <x v="2"/>
    <x v="1"/>
    <n v="576"/>
    <s v="retained_intron"/>
    <s v="RAC1-005"/>
    <m/>
    <m/>
    <n v="0"/>
    <s v="N"/>
    <x v="1"/>
    <x v="1"/>
    <m/>
    <s v="ENSG00000136238"/>
    <e v="#N/A"/>
  </r>
  <r>
    <x v="258"/>
    <x v="2714"/>
    <x v="1751"/>
    <x v="681"/>
    <n v="3749"/>
    <s v="protein_coding"/>
    <s v="RAD21-001"/>
    <m/>
    <s v="CCDS6321"/>
    <n v="1896"/>
    <s v="Y"/>
    <x v="0"/>
    <x v="681"/>
    <m/>
    <s v="ENSG00000164754"/>
    <e v="#N/A"/>
  </r>
  <r>
    <x v="258"/>
    <x v="2715"/>
    <x v="1752"/>
    <x v="1"/>
    <n v="831"/>
    <s v="protein_coding"/>
    <s v="RAD21-006"/>
    <m/>
    <m/>
    <n v="684"/>
    <s v="N"/>
    <x v="1"/>
    <x v="1"/>
    <m/>
    <s v="ENSG00000164754"/>
    <e v="#N/A"/>
  </r>
  <r>
    <x v="258"/>
    <x v="2716"/>
    <x v="1753"/>
    <x v="1"/>
    <n v="874"/>
    <s v="protein_coding"/>
    <s v="RAD21-005"/>
    <m/>
    <m/>
    <n v="676"/>
    <s v="N"/>
    <x v="1"/>
    <x v="1"/>
    <m/>
    <s v="ENSG00000164754"/>
    <e v="#N/A"/>
  </r>
  <r>
    <x v="258"/>
    <x v="2717"/>
    <x v="1754"/>
    <x v="1"/>
    <n v="896"/>
    <s v="protein_coding"/>
    <s v="RAD21-010"/>
    <m/>
    <m/>
    <n v="531"/>
    <s v="N"/>
    <x v="1"/>
    <x v="1"/>
    <m/>
    <s v="ENSG00000164754"/>
    <e v="#N/A"/>
  </r>
  <r>
    <x v="258"/>
    <x v="2718"/>
    <x v="1755"/>
    <x v="1"/>
    <n v="2506"/>
    <s v="protein_coding"/>
    <s v="RAD21-003"/>
    <m/>
    <m/>
    <n v="408"/>
    <s v="N"/>
    <x v="1"/>
    <x v="1"/>
    <m/>
    <s v="ENSG00000164754"/>
    <e v="#N/A"/>
  </r>
  <r>
    <x v="258"/>
    <x v="2719"/>
    <x v="1756"/>
    <x v="1"/>
    <n v="515"/>
    <s v="protein_coding"/>
    <s v="RAD21-011"/>
    <m/>
    <m/>
    <n v="372"/>
    <s v="N"/>
    <x v="1"/>
    <x v="1"/>
    <m/>
    <s v="ENSG00000164754"/>
    <e v="#N/A"/>
  </r>
  <r>
    <x v="258"/>
    <x v="2720"/>
    <x v="1757"/>
    <x v="1"/>
    <n v="548"/>
    <s v="protein_coding"/>
    <s v="RAD21-004"/>
    <m/>
    <m/>
    <n v="361"/>
    <s v="N"/>
    <x v="1"/>
    <x v="1"/>
    <m/>
    <s v="ENSG00000164754"/>
    <e v="#N/A"/>
  </r>
  <r>
    <x v="258"/>
    <x v="2721"/>
    <x v="1758"/>
    <x v="1"/>
    <n v="1003"/>
    <s v="protein_coding"/>
    <s v="RAD21-009"/>
    <m/>
    <m/>
    <n v="210"/>
    <s v="N"/>
    <x v="1"/>
    <x v="1"/>
    <m/>
    <s v="ENSG00000164754"/>
    <e v="#N/A"/>
  </r>
  <r>
    <x v="258"/>
    <x v="2722"/>
    <x v="2"/>
    <x v="1"/>
    <n v="908"/>
    <s v="processed_transcript"/>
    <s v="RAD21-007"/>
    <m/>
    <s v=""/>
    <n v="0"/>
    <s v="N"/>
    <x v="1"/>
    <x v="1"/>
    <m/>
    <s v="ENSG00000164754"/>
    <e v="#N/A"/>
  </r>
  <r>
    <x v="258"/>
    <x v="2723"/>
    <x v="2"/>
    <x v="1"/>
    <n v="549"/>
    <s v="retained_intron"/>
    <s v="RAD21-008"/>
    <m/>
    <s v=""/>
    <n v="0"/>
    <s v="N"/>
    <x v="1"/>
    <x v="1"/>
    <m/>
    <s v="ENSG00000164754"/>
    <e v="#N/A"/>
  </r>
  <r>
    <x v="259"/>
    <x v="2724"/>
    <x v="1759"/>
    <x v="1"/>
    <n v="6022"/>
    <s v="protein_coding"/>
    <s v="RAD50-001"/>
    <m/>
    <s v="CCDS34233"/>
    <n v="3939"/>
    <s v="N"/>
    <x v="1"/>
    <x v="1"/>
    <m/>
    <s v="ENSG00000113522"/>
    <e v="#N/A"/>
  </r>
  <r>
    <x v="259"/>
    <x v="2725"/>
    <x v="1760"/>
    <x v="682"/>
    <n v="6597"/>
    <s v="protein_coding"/>
    <s v="RAD50-201"/>
    <m/>
    <m/>
    <n v="3522"/>
    <s v="Y"/>
    <x v="0"/>
    <x v="682"/>
    <m/>
    <s v="ENSG00000113522"/>
    <e v="#N/A"/>
  </r>
  <r>
    <x v="259"/>
    <x v="2726"/>
    <x v="1761"/>
    <x v="1"/>
    <n v="2076"/>
    <s v="protein_coding"/>
    <s v="RAD50-003"/>
    <m/>
    <m/>
    <n v="1982"/>
    <s v="N"/>
    <x v="1"/>
    <x v="1"/>
    <m/>
    <s v="ENSG00000113522"/>
    <e v="#N/A"/>
  </r>
  <r>
    <x v="259"/>
    <x v="2727"/>
    <x v="1762"/>
    <x v="1"/>
    <n v="2915"/>
    <s v="nonsense_mediated_decay"/>
    <s v="RAD50-004"/>
    <m/>
    <m/>
    <n v="1656"/>
    <s v="N"/>
    <x v="1"/>
    <x v="1"/>
    <m/>
    <s v="ENSG00000113522"/>
    <e v="#N/A"/>
  </r>
  <r>
    <x v="259"/>
    <x v="2728"/>
    <x v="1763"/>
    <x v="1"/>
    <n v="1052"/>
    <s v="protein_coding"/>
    <s v="RAD50-005"/>
    <m/>
    <m/>
    <n v="475"/>
    <s v="N"/>
    <x v="1"/>
    <x v="1"/>
    <m/>
    <s v="ENSG00000113522"/>
    <e v="#N/A"/>
  </r>
  <r>
    <x v="259"/>
    <x v="2729"/>
    <x v="1764"/>
    <x v="1"/>
    <n v="564"/>
    <s v="protein_coding"/>
    <s v="RAD50-009"/>
    <m/>
    <m/>
    <n v="472"/>
    <s v="N"/>
    <x v="1"/>
    <x v="1"/>
    <m/>
    <s v="ENSG00000113522"/>
    <e v="#N/A"/>
  </r>
  <r>
    <x v="259"/>
    <x v="2730"/>
    <x v="1765"/>
    <x v="1"/>
    <n v="4373"/>
    <s v="nonsense_mediated_decay"/>
    <s v="RAD50-002"/>
    <m/>
    <m/>
    <n v="309"/>
    <s v="N"/>
    <x v="1"/>
    <x v="1"/>
    <m/>
    <s v="ENSG00000113522"/>
    <e v="#N/A"/>
  </r>
  <r>
    <x v="259"/>
    <x v="2731"/>
    <x v="1766"/>
    <x v="1"/>
    <n v="923"/>
    <s v="protein_coding"/>
    <s v="RAD50-006"/>
    <m/>
    <m/>
    <n v="300"/>
    <s v="N"/>
    <x v="1"/>
    <x v="1"/>
    <m/>
    <s v="ENSG00000113522"/>
    <e v="#N/A"/>
  </r>
  <r>
    <x v="259"/>
    <x v="2732"/>
    <x v="2"/>
    <x v="1"/>
    <n v="738"/>
    <s v="processed_transcript"/>
    <s v="RAD50-007"/>
    <m/>
    <m/>
    <n v="0"/>
    <s v="N"/>
    <x v="1"/>
    <x v="1"/>
    <m/>
    <s v="ENSG00000113522"/>
    <e v="#N/A"/>
  </r>
  <r>
    <x v="259"/>
    <x v="2733"/>
    <x v="2"/>
    <x v="1"/>
    <n v="473"/>
    <s v="processed_transcript"/>
    <s v="RAD50-008"/>
    <m/>
    <m/>
    <n v="0"/>
    <s v="N"/>
    <x v="1"/>
    <x v="1"/>
    <m/>
    <s v="ENSG00000113522"/>
    <e v="#N/A"/>
  </r>
  <r>
    <x v="259"/>
    <x v="2734"/>
    <x v="2"/>
    <x v="1"/>
    <n v="403"/>
    <s v="processed_transcript"/>
    <s v="RAD50-010"/>
    <m/>
    <m/>
    <n v="0"/>
    <s v="N"/>
    <x v="1"/>
    <x v="1"/>
    <m/>
    <s v="ENSG00000113522"/>
    <e v="#N/A"/>
  </r>
  <r>
    <x v="260"/>
    <x v="2735"/>
    <x v="1767"/>
    <x v="683"/>
    <n v="1588"/>
    <s v="protein_coding"/>
    <s v="RAD51-009"/>
    <m/>
    <s v="CCDS53931"/>
    <n v="1023"/>
    <s v="N"/>
    <x v="0"/>
    <x v="683"/>
    <m/>
    <s v="ENSG00000051180"/>
    <e v="#N/A"/>
  </r>
  <r>
    <x v="260"/>
    <x v="2736"/>
    <x v="1768"/>
    <x v="684"/>
    <n v="1515"/>
    <s v="protein_coding"/>
    <s v="RAD51-008"/>
    <m/>
    <s v="CCDS53931"/>
    <n v="1023"/>
    <s v="Y"/>
    <x v="0"/>
    <x v="684"/>
    <m/>
    <s v="ENSG00000051180"/>
    <e v="#N/A"/>
  </r>
  <r>
    <x v="260"/>
    <x v="2737"/>
    <x v="1769"/>
    <x v="685"/>
    <n v="2266"/>
    <s v="protein_coding"/>
    <s v="RAD51-001"/>
    <m/>
    <s v="CCDS10062"/>
    <n v="1020"/>
    <s v="N"/>
    <x v="0"/>
    <x v="685"/>
    <m/>
    <s v="ENSG00000051180"/>
    <e v="#N/A"/>
  </r>
  <r>
    <x v="260"/>
    <x v="2738"/>
    <x v="1770"/>
    <x v="1"/>
    <n v="1611"/>
    <s v="protein_coding"/>
    <s v="RAD51-002"/>
    <m/>
    <s v="CCDS53932"/>
    <n v="843"/>
    <s v="N"/>
    <x v="1"/>
    <x v="1"/>
    <m/>
    <s v="ENSG00000051180"/>
    <e v="#N/A"/>
  </r>
  <r>
    <x v="260"/>
    <x v="2739"/>
    <x v="1771"/>
    <x v="1"/>
    <n v="1397"/>
    <s v="protein_coding"/>
    <s v="RAD51-003"/>
    <m/>
    <m/>
    <n v="729"/>
    <s v="N"/>
    <x v="1"/>
    <x v="1"/>
    <m/>
    <s v="ENSG00000051180"/>
    <e v="#N/A"/>
  </r>
  <r>
    <x v="260"/>
    <x v="2740"/>
    <x v="1772"/>
    <x v="1"/>
    <n v="566"/>
    <s v="protein_coding"/>
    <s v="RAD51-007"/>
    <m/>
    <m/>
    <n v="517"/>
    <s v="N"/>
    <x v="1"/>
    <x v="1"/>
    <m/>
    <s v="ENSG00000051180"/>
    <e v="#N/A"/>
  </r>
  <r>
    <x v="260"/>
    <x v="2741"/>
    <x v="1773"/>
    <x v="1"/>
    <n v="1545"/>
    <s v="nonsense_mediated_decay"/>
    <s v="RAD51-004"/>
    <m/>
    <m/>
    <n v="456"/>
    <s v="N"/>
    <x v="1"/>
    <x v="1"/>
    <m/>
    <s v="ENSG00000051180"/>
    <e v="#N/A"/>
  </r>
  <r>
    <x v="260"/>
    <x v="2742"/>
    <x v="1774"/>
    <x v="1"/>
    <n v="658"/>
    <s v="nonsense_mediated_decay"/>
    <s v="RAD51-010"/>
    <m/>
    <m/>
    <n v="303"/>
    <s v="N"/>
    <x v="1"/>
    <x v="1"/>
    <m/>
    <s v="ENSG00000051180"/>
    <e v="#N/A"/>
  </r>
  <r>
    <x v="260"/>
    <x v="2743"/>
    <x v="1775"/>
    <x v="1"/>
    <n v="625"/>
    <s v="protein_coding"/>
    <s v="RAD51-006"/>
    <m/>
    <m/>
    <n v="225"/>
    <s v="N"/>
    <x v="1"/>
    <x v="1"/>
    <m/>
    <s v="ENSG00000051180"/>
    <e v="#N/A"/>
  </r>
  <r>
    <x v="260"/>
    <x v="2744"/>
    <x v="1776"/>
    <x v="1"/>
    <n v="425"/>
    <s v="nonsense_mediated_decay"/>
    <s v="RAD51-013"/>
    <m/>
    <m/>
    <n v="197"/>
    <s v="N"/>
    <x v="1"/>
    <x v="1"/>
    <m/>
    <s v="ENSG00000051180"/>
    <e v="#N/A"/>
  </r>
  <r>
    <x v="260"/>
    <x v="2745"/>
    <x v="2"/>
    <x v="1"/>
    <n v="434"/>
    <s v="processed_transcript"/>
    <s v="RAD51-011"/>
    <m/>
    <m/>
    <n v="0"/>
    <s v="N"/>
    <x v="1"/>
    <x v="1"/>
    <m/>
    <s v="ENSG00000051180"/>
    <e v="#N/A"/>
  </r>
  <r>
    <x v="260"/>
    <x v="2746"/>
    <x v="1777"/>
    <x v="686"/>
    <m/>
    <m/>
    <m/>
    <m/>
    <m/>
    <m/>
    <s v="N"/>
    <x v="0"/>
    <x v="686"/>
    <m/>
    <m/>
    <e v="#N/A"/>
  </r>
  <r>
    <x v="261"/>
    <x v="2747"/>
    <x v="1778"/>
    <x v="687"/>
    <n v="1673"/>
    <s v="protein_coding"/>
    <s v="RAD51B-001"/>
    <m/>
    <m/>
    <n v="1278"/>
    <s v="N"/>
    <x v="0"/>
    <x v="687"/>
    <m/>
    <s v="ENSG00000182185"/>
    <e v="#N/A"/>
  </r>
  <r>
    <x v="261"/>
    <x v="2748"/>
    <x v="1779"/>
    <x v="688"/>
    <n v="2596"/>
    <s v="protein_coding"/>
    <s v="RAD51B-004"/>
    <m/>
    <s v="CCDS9789"/>
    <n v="1155"/>
    <s v="Y"/>
    <x v="0"/>
    <x v="688"/>
    <m/>
    <s v="ENSG00000182185"/>
    <e v="#N/A"/>
  </r>
  <r>
    <x v="261"/>
    <x v="2749"/>
    <x v="1780"/>
    <x v="689"/>
    <n v="1550"/>
    <s v="protein_coding"/>
    <s v="RAD51B-005"/>
    <m/>
    <m/>
    <n v="1101"/>
    <s v="N"/>
    <x v="0"/>
    <x v="689"/>
    <m/>
    <s v="ENSG00000182185"/>
    <e v="#N/A"/>
  </r>
  <r>
    <x v="261"/>
    <x v="2750"/>
    <x v="1781"/>
    <x v="1"/>
    <n v="1101"/>
    <s v="protein_coding"/>
    <s v="RAD51B-201"/>
    <m/>
    <m/>
    <n v="1101"/>
    <s v="N"/>
    <x v="1"/>
    <x v="1"/>
    <m/>
    <s v="ENSG00000182185"/>
    <e v="#N/A"/>
  </r>
  <r>
    <x v="261"/>
    <x v="2751"/>
    <x v="1782"/>
    <x v="690"/>
    <n v="1536"/>
    <s v="protein_coding"/>
    <s v="RAD51B-003"/>
    <m/>
    <s v="CCDS9790"/>
    <n v="1053"/>
    <s v="N"/>
    <x v="0"/>
    <x v="690"/>
    <m/>
    <s v="ENSG00000182185"/>
    <e v="#N/A"/>
  </r>
  <r>
    <x v="261"/>
    <x v="2752"/>
    <x v="1783"/>
    <x v="1"/>
    <n v="568"/>
    <s v="protein_coding"/>
    <s v="RAD51B-006"/>
    <m/>
    <m/>
    <n v="400"/>
    <s v="N"/>
    <x v="1"/>
    <x v="1"/>
    <m/>
    <s v="ENSG00000182185"/>
    <e v="#N/A"/>
  </r>
  <r>
    <x v="261"/>
    <x v="2753"/>
    <x v="1784"/>
    <x v="1"/>
    <n v="1615"/>
    <s v="nonsense_mediated_decay"/>
    <s v="RAD51B-002"/>
    <m/>
    <m/>
    <n v="327"/>
    <s v="N"/>
    <x v="1"/>
    <x v="1"/>
    <m/>
    <s v="ENSG00000182185"/>
    <e v="#N/A"/>
  </r>
  <r>
    <x v="261"/>
    <x v="2754"/>
    <x v="1785"/>
    <x v="1"/>
    <n v="249"/>
    <s v="protein_coding"/>
    <s v="RAD51B-014"/>
    <m/>
    <m/>
    <n v="225"/>
    <s v="N"/>
    <x v="1"/>
    <x v="1"/>
    <m/>
    <s v="ENSG00000182185"/>
    <e v="#N/A"/>
  </r>
  <r>
    <x v="261"/>
    <x v="2755"/>
    <x v="1786"/>
    <x v="1"/>
    <n v="292"/>
    <s v="protein_coding"/>
    <s v="RAD51B-021"/>
    <m/>
    <m/>
    <n v="108"/>
    <s v="N"/>
    <x v="1"/>
    <x v="1"/>
    <m/>
    <s v="ENSG00000182185"/>
    <e v="#N/A"/>
  </r>
  <r>
    <x v="261"/>
    <x v="2756"/>
    <x v="2"/>
    <x v="1"/>
    <n v="1158"/>
    <s v="processed_transcript"/>
    <s v="RAD51B-010"/>
    <m/>
    <m/>
    <n v="0"/>
    <s v="N"/>
    <x v="1"/>
    <x v="1"/>
    <m/>
    <s v="ENSG00000182185"/>
    <e v="#N/A"/>
  </r>
  <r>
    <x v="261"/>
    <x v="2757"/>
    <x v="2"/>
    <x v="1"/>
    <n v="829"/>
    <s v="processed_transcript"/>
    <s v="RAD51B-013"/>
    <m/>
    <m/>
    <n v="0"/>
    <s v="N"/>
    <x v="1"/>
    <x v="1"/>
    <m/>
    <s v="ENSG00000182185"/>
    <e v="#N/A"/>
  </r>
  <r>
    <x v="261"/>
    <x v="2758"/>
    <x v="2"/>
    <x v="1"/>
    <n v="795"/>
    <s v="processed_transcript"/>
    <s v="RAD51B-017"/>
    <m/>
    <m/>
    <n v="0"/>
    <s v="N"/>
    <x v="1"/>
    <x v="1"/>
    <m/>
    <s v="ENSG00000182185"/>
    <e v="#N/A"/>
  </r>
  <r>
    <x v="261"/>
    <x v="2759"/>
    <x v="2"/>
    <x v="1"/>
    <n v="794"/>
    <s v="processed_transcript"/>
    <s v="RAD51B-011"/>
    <m/>
    <m/>
    <n v="0"/>
    <s v="N"/>
    <x v="1"/>
    <x v="1"/>
    <m/>
    <s v="ENSG00000182185"/>
    <e v="#N/A"/>
  </r>
  <r>
    <x v="261"/>
    <x v="2760"/>
    <x v="2"/>
    <x v="1"/>
    <n v="669"/>
    <s v="processed_transcript"/>
    <s v="RAD51B-018"/>
    <m/>
    <m/>
    <n v="0"/>
    <s v="N"/>
    <x v="1"/>
    <x v="1"/>
    <m/>
    <s v="ENSG00000182185"/>
    <e v="#N/A"/>
  </r>
  <r>
    <x v="261"/>
    <x v="2761"/>
    <x v="2"/>
    <x v="1"/>
    <n v="618"/>
    <s v="processed_transcript"/>
    <s v="RAD51B-012"/>
    <m/>
    <m/>
    <n v="0"/>
    <s v="N"/>
    <x v="1"/>
    <x v="1"/>
    <m/>
    <s v="ENSG00000182185"/>
    <e v="#N/A"/>
  </r>
  <r>
    <x v="261"/>
    <x v="2762"/>
    <x v="2"/>
    <x v="1"/>
    <n v="615"/>
    <s v="processed_transcript"/>
    <s v="RAD51B-016"/>
    <m/>
    <m/>
    <n v="0"/>
    <s v="N"/>
    <x v="1"/>
    <x v="1"/>
    <m/>
    <s v="ENSG00000182185"/>
    <e v="#N/A"/>
  </r>
  <r>
    <x v="261"/>
    <x v="2763"/>
    <x v="2"/>
    <x v="1"/>
    <n v="567"/>
    <s v="processed_transcript"/>
    <s v="RAD51B-023"/>
    <m/>
    <m/>
    <n v="0"/>
    <s v="N"/>
    <x v="1"/>
    <x v="1"/>
    <m/>
    <s v="ENSG00000182185"/>
    <e v="#N/A"/>
  </r>
  <r>
    <x v="261"/>
    <x v="2764"/>
    <x v="2"/>
    <x v="1"/>
    <n v="561"/>
    <s v="processed_transcript"/>
    <s v="RAD51B-020"/>
    <m/>
    <m/>
    <n v="0"/>
    <s v="N"/>
    <x v="1"/>
    <x v="1"/>
    <m/>
    <s v="ENSG00000182185"/>
    <e v="#N/A"/>
  </r>
  <r>
    <x v="261"/>
    <x v="2765"/>
    <x v="2"/>
    <x v="1"/>
    <n v="546"/>
    <s v="processed_transcript"/>
    <s v="RAD51B-009"/>
    <m/>
    <m/>
    <n v="0"/>
    <s v="N"/>
    <x v="1"/>
    <x v="1"/>
    <m/>
    <s v="ENSG00000182185"/>
    <e v="#N/A"/>
  </r>
  <r>
    <x v="261"/>
    <x v="2766"/>
    <x v="2"/>
    <x v="1"/>
    <n v="541"/>
    <s v="processed_transcript"/>
    <s v="RAD51B-022"/>
    <m/>
    <m/>
    <n v="0"/>
    <s v="N"/>
    <x v="1"/>
    <x v="1"/>
    <m/>
    <s v="ENSG00000182185"/>
    <e v="#N/A"/>
  </r>
  <r>
    <x v="261"/>
    <x v="2767"/>
    <x v="2"/>
    <x v="1"/>
    <n v="528"/>
    <s v="processed_transcript"/>
    <s v="RAD51B-019"/>
    <m/>
    <m/>
    <n v="0"/>
    <s v="N"/>
    <x v="1"/>
    <x v="1"/>
    <m/>
    <s v="ENSG00000182185"/>
    <e v="#N/A"/>
  </r>
  <r>
    <x v="261"/>
    <x v="2768"/>
    <x v="2"/>
    <x v="1"/>
    <n v="455"/>
    <s v="processed_transcript"/>
    <s v="RAD51B-015"/>
    <m/>
    <m/>
    <n v="0"/>
    <s v="N"/>
    <x v="1"/>
    <x v="1"/>
    <m/>
    <s v="ENSG00000182185"/>
    <e v="#N/A"/>
  </r>
  <r>
    <x v="261"/>
    <x v="2769"/>
    <x v="2"/>
    <x v="1"/>
    <n v="417"/>
    <s v="processed_transcript"/>
    <s v="RAD51B-008"/>
    <m/>
    <m/>
    <n v="0"/>
    <s v="N"/>
    <x v="1"/>
    <x v="1"/>
    <m/>
    <s v="ENSG00000182185"/>
    <e v="#N/A"/>
  </r>
  <r>
    <x v="261"/>
    <x v="2770"/>
    <x v="2"/>
    <x v="1"/>
    <n v="786"/>
    <s v="retained_intron"/>
    <s v="RAD51B-007"/>
    <m/>
    <m/>
    <n v="0"/>
    <s v="N"/>
    <x v="1"/>
    <x v="1"/>
    <m/>
    <s v="ENSG00000182185"/>
    <e v="#N/A"/>
  </r>
  <r>
    <x v="262"/>
    <x v="2771"/>
    <x v="1787"/>
    <x v="691"/>
    <n v="1322"/>
    <s v="protein_coding"/>
    <s v="RAD51C-001"/>
    <m/>
    <s v="CCDS11611"/>
    <n v="1131"/>
    <s v="Y"/>
    <x v="0"/>
    <x v="691"/>
    <m/>
    <s v="ENSG00000108384"/>
    <e v="#N/A"/>
  </r>
  <r>
    <x v="262"/>
    <x v="2772"/>
    <x v="1788"/>
    <x v="1"/>
    <n v="1319"/>
    <s v="protein_coding"/>
    <s v="RAD51C-018"/>
    <m/>
    <m/>
    <n v="1041"/>
    <s v="N"/>
    <x v="1"/>
    <x v="1"/>
    <m/>
    <s v="ENSG00000108384"/>
    <e v="#N/A"/>
  </r>
  <r>
    <x v="262"/>
    <x v="2773"/>
    <x v="1789"/>
    <x v="1"/>
    <n v="779"/>
    <s v="protein_coding"/>
    <s v="RAD51C-011"/>
    <m/>
    <m/>
    <n v="772"/>
    <s v="N"/>
    <x v="1"/>
    <x v="1"/>
    <m/>
    <s v="ENSG00000108384"/>
    <e v="#N/A"/>
  </r>
  <r>
    <x v="262"/>
    <x v="2774"/>
    <x v="1790"/>
    <x v="1"/>
    <n v="639"/>
    <s v="protein_coding"/>
    <s v="RAD51C-006"/>
    <m/>
    <m/>
    <n v="639"/>
    <s v="N"/>
    <x v="1"/>
    <x v="1"/>
    <m/>
    <s v="ENSG00000108384"/>
    <e v="#N/A"/>
  </r>
  <r>
    <x v="262"/>
    <x v="2775"/>
    <x v="1791"/>
    <x v="692"/>
    <n v="565"/>
    <s v="protein_coding"/>
    <s v="RAD51C-013"/>
    <m/>
    <s v="CCDS45745"/>
    <n v="408"/>
    <s v="N"/>
    <x v="0"/>
    <x v="692"/>
    <m/>
    <s v="ENSG00000108384"/>
    <e v="#N/A"/>
  </r>
  <r>
    <x v="262"/>
    <x v="2776"/>
    <x v="1792"/>
    <x v="1"/>
    <n v="726"/>
    <s v="protein_coding"/>
    <s v="RAD51C-008"/>
    <m/>
    <m/>
    <n v="407"/>
    <s v="N"/>
    <x v="1"/>
    <x v="1"/>
    <m/>
    <s v="ENSG00000108384"/>
    <e v="#N/A"/>
  </r>
  <r>
    <x v="262"/>
    <x v="2777"/>
    <x v="1793"/>
    <x v="1"/>
    <n v="1253"/>
    <s v="nonsense_mediated_decay"/>
    <s v="RAD51C-007"/>
    <m/>
    <m/>
    <n v="405"/>
    <s v="N"/>
    <x v="1"/>
    <x v="1"/>
    <m/>
    <s v="ENSG00000108384"/>
    <e v="#N/A"/>
  </r>
  <r>
    <x v="262"/>
    <x v="2778"/>
    <x v="1794"/>
    <x v="1"/>
    <n v="1098"/>
    <s v="nonsense_mediated_decay"/>
    <s v="RAD51C-003"/>
    <m/>
    <m/>
    <n v="405"/>
    <s v="N"/>
    <x v="1"/>
    <x v="1"/>
    <m/>
    <s v="ENSG00000108384"/>
    <e v="#N/A"/>
  </r>
  <r>
    <x v="262"/>
    <x v="2779"/>
    <x v="1795"/>
    <x v="1"/>
    <n v="474"/>
    <s v="protein_coding"/>
    <s v="RAD51C-016"/>
    <m/>
    <m/>
    <n v="324"/>
    <s v="N"/>
    <x v="1"/>
    <x v="1"/>
    <m/>
    <s v="ENSG00000108384"/>
    <e v="#N/A"/>
  </r>
  <r>
    <x v="262"/>
    <x v="2780"/>
    <x v="1796"/>
    <x v="1"/>
    <n v="2077"/>
    <s v="nonsense_mediated_decay"/>
    <s v="RAD51C-002"/>
    <m/>
    <m/>
    <n v="159"/>
    <s v="N"/>
    <x v="1"/>
    <x v="1"/>
    <m/>
    <s v="ENSG00000108384"/>
    <e v="#N/A"/>
  </r>
  <r>
    <x v="262"/>
    <x v="2781"/>
    <x v="1797"/>
    <x v="1"/>
    <n v="1609"/>
    <s v="nonsense_mediated_decay"/>
    <s v="RAD51C-004"/>
    <m/>
    <m/>
    <n v="159"/>
    <s v="N"/>
    <x v="1"/>
    <x v="1"/>
    <m/>
    <s v="ENSG00000108384"/>
    <e v="#N/A"/>
  </r>
  <r>
    <x v="262"/>
    <x v="2782"/>
    <x v="1798"/>
    <x v="1"/>
    <n v="723"/>
    <s v="nonsense_mediated_decay"/>
    <s v="RAD51C-014"/>
    <m/>
    <m/>
    <n v="143"/>
    <s v="N"/>
    <x v="1"/>
    <x v="1"/>
    <m/>
    <s v="ENSG00000108384"/>
    <e v="#N/A"/>
  </r>
  <r>
    <x v="262"/>
    <x v="2783"/>
    <x v="2"/>
    <x v="1"/>
    <n v="653"/>
    <s v="processed_transcript"/>
    <s v="RAD51C-009"/>
    <m/>
    <m/>
    <n v="0"/>
    <s v="N"/>
    <x v="1"/>
    <x v="1"/>
    <m/>
    <s v="ENSG00000108384"/>
    <e v="#N/A"/>
  </r>
  <r>
    <x v="262"/>
    <x v="2784"/>
    <x v="2"/>
    <x v="1"/>
    <n v="558"/>
    <s v="processed_transcript"/>
    <s v="RAD51C-005"/>
    <m/>
    <m/>
    <n v="0"/>
    <s v="N"/>
    <x v="1"/>
    <x v="1"/>
    <m/>
    <s v="ENSG00000108384"/>
    <e v="#N/A"/>
  </r>
  <r>
    <x v="262"/>
    <x v="2785"/>
    <x v="2"/>
    <x v="1"/>
    <n v="751"/>
    <s v="retained_intron"/>
    <s v="RAD51C-015"/>
    <m/>
    <m/>
    <n v="0"/>
    <s v="N"/>
    <x v="1"/>
    <x v="1"/>
    <m/>
    <s v="ENSG00000108384"/>
    <e v="#N/A"/>
  </r>
  <r>
    <x v="262"/>
    <x v="2786"/>
    <x v="2"/>
    <x v="1"/>
    <n v="464"/>
    <s v="retained_intron"/>
    <s v="RAD51C-017"/>
    <m/>
    <m/>
    <n v="0"/>
    <s v="N"/>
    <x v="1"/>
    <x v="1"/>
    <m/>
    <s v="ENSG00000108384"/>
    <e v="#N/A"/>
  </r>
  <r>
    <x v="262"/>
    <x v="2787"/>
    <x v="2"/>
    <x v="1"/>
    <n v="427"/>
    <s v="retained_intron"/>
    <s v="RAD51C-012"/>
    <m/>
    <m/>
    <n v="0"/>
    <s v="N"/>
    <x v="1"/>
    <x v="1"/>
    <m/>
    <s v="ENSG00000108384"/>
    <e v="#N/A"/>
  </r>
  <r>
    <x v="263"/>
    <x v="2788"/>
    <x v="1799"/>
    <x v="693"/>
    <n v="1528"/>
    <s v="protein_coding"/>
    <s v="RAD51D-012"/>
    <m/>
    <s v="CCDS45646"/>
    <n v="1047"/>
    <s v="Y"/>
    <x v="0"/>
    <x v="693"/>
    <m/>
    <s v="ENSG00000185379"/>
    <e v="#N/A"/>
  </r>
  <r>
    <x v="263"/>
    <x v="2789"/>
    <x v="1800"/>
    <x v="694"/>
    <n v="2404"/>
    <s v="protein_coding"/>
    <s v="RAD51D-001"/>
    <m/>
    <s v="CCDS11287"/>
    <n v="987"/>
    <s v="N"/>
    <x v="0"/>
    <x v="694"/>
    <m/>
    <s v="ENSG00000185379"/>
    <e v="#N/A"/>
  </r>
  <r>
    <x v="263"/>
    <x v="2790"/>
    <x v="1801"/>
    <x v="1"/>
    <n v="2287"/>
    <s v="protein_coding"/>
    <s v="RAD51D-009"/>
    <m/>
    <s v="CCDS11287"/>
    <n v="987"/>
    <s v="N"/>
    <x v="1"/>
    <x v="1"/>
    <m/>
    <s v="ENSG00000185379"/>
    <e v="#N/A"/>
  </r>
  <r>
    <x v="263"/>
    <x v="2791"/>
    <x v="1802"/>
    <x v="1"/>
    <n v="2264"/>
    <s v="protein_coding"/>
    <s v="RAD51D-202"/>
    <m/>
    <m/>
    <n v="852"/>
    <s v="N"/>
    <x v="1"/>
    <x v="1"/>
    <m/>
    <s v="ENSG00000185379"/>
    <e v="#N/A"/>
  </r>
  <r>
    <x v="263"/>
    <x v="2792"/>
    <x v="1803"/>
    <x v="1"/>
    <n v="762"/>
    <s v="protein_coding"/>
    <s v="RAD51D-022"/>
    <m/>
    <m/>
    <n v="748"/>
    <s v="N"/>
    <x v="1"/>
    <x v="1"/>
    <m/>
    <s v="ENSG00000185379"/>
    <e v="#N/A"/>
  </r>
  <r>
    <x v="263"/>
    <x v="2793"/>
    <x v="1804"/>
    <x v="695"/>
    <n v="1353"/>
    <s v="protein_coding"/>
    <s v="RAD51D-003"/>
    <m/>
    <s v="CCDS11288"/>
    <n v="651"/>
    <s v="N"/>
    <x v="0"/>
    <x v="695"/>
    <m/>
    <s v="ENSG00000185379"/>
    <e v="#N/A"/>
  </r>
  <r>
    <x v="263"/>
    <x v="2794"/>
    <x v="1805"/>
    <x v="1"/>
    <n v="1193"/>
    <s v="protein_coding"/>
    <s v="RAD51D-203"/>
    <m/>
    <m/>
    <n v="630"/>
    <s v="N"/>
    <x v="1"/>
    <x v="1"/>
    <m/>
    <s v="ENSG00000185379"/>
    <e v="#N/A"/>
  </r>
  <r>
    <x v="263"/>
    <x v="2795"/>
    <x v="1806"/>
    <x v="1"/>
    <n v="676"/>
    <s v="protein_coding"/>
    <s v="RAD51D-020"/>
    <m/>
    <m/>
    <n v="423"/>
    <s v="N"/>
    <x v="1"/>
    <x v="1"/>
    <m/>
    <s v="ENSG00000185379"/>
    <e v="#N/A"/>
  </r>
  <r>
    <x v="263"/>
    <x v="2796"/>
    <x v="1807"/>
    <x v="1"/>
    <n v="1732"/>
    <s v="nonsense_mediated_decay"/>
    <s v="RAD51D-010"/>
    <m/>
    <m/>
    <n v="357"/>
    <s v="N"/>
    <x v="1"/>
    <x v="1"/>
    <m/>
    <s v="ENSG00000185379"/>
    <e v="#N/A"/>
  </r>
  <r>
    <x v="263"/>
    <x v="2797"/>
    <x v="1808"/>
    <x v="1"/>
    <n v="613"/>
    <s v="protein_coding"/>
    <s v="RAD51D-201"/>
    <m/>
    <m/>
    <n v="357"/>
    <s v="N"/>
    <x v="1"/>
    <x v="1"/>
    <m/>
    <s v="ENSG00000185379"/>
    <e v="#N/A"/>
  </r>
  <r>
    <x v="263"/>
    <x v="2798"/>
    <x v="1809"/>
    <x v="1"/>
    <n v="1194"/>
    <s v="nonsense_mediated_decay"/>
    <s v="RAD51D-008"/>
    <m/>
    <m/>
    <n v="324"/>
    <s v="N"/>
    <x v="1"/>
    <x v="1"/>
    <m/>
    <s v="ENSG00000185379"/>
    <e v="#N/A"/>
  </r>
  <r>
    <x v="263"/>
    <x v="2799"/>
    <x v="1810"/>
    <x v="1"/>
    <n v="2214"/>
    <s v="nonsense_mediated_decay"/>
    <s v="RAD51D-004"/>
    <m/>
    <m/>
    <n v="282"/>
    <s v="N"/>
    <x v="1"/>
    <x v="1"/>
    <m/>
    <s v="ENSG00000185379"/>
    <e v="#N/A"/>
  </r>
  <r>
    <x v="263"/>
    <x v="2800"/>
    <x v="1811"/>
    <x v="1"/>
    <n v="603"/>
    <s v="nonsense_mediated_decay"/>
    <s v="RAD51D-005"/>
    <m/>
    <m/>
    <n v="260"/>
    <s v="N"/>
    <x v="1"/>
    <x v="1"/>
    <m/>
    <s v="ENSG00000185379"/>
    <e v="#N/A"/>
  </r>
  <r>
    <x v="263"/>
    <x v="2801"/>
    <x v="1812"/>
    <x v="1"/>
    <n v="386"/>
    <s v="nonsense_mediated_decay"/>
    <s v="RAD51D-006"/>
    <m/>
    <m/>
    <n v="260"/>
    <s v="N"/>
    <x v="1"/>
    <x v="1"/>
    <m/>
    <s v="ENSG00000185379"/>
    <e v="#N/A"/>
  </r>
  <r>
    <x v="263"/>
    <x v="2802"/>
    <x v="1813"/>
    <x v="1"/>
    <n v="1571"/>
    <s v="nonsense_mediated_decay"/>
    <s v="RAD51D-002"/>
    <m/>
    <m/>
    <n v="150"/>
    <s v="N"/>
    <x v="1"/>
    <x v="1"/>
    <m/>
    <s v="ENSG00000185379"/>
    <e v="#N/A"/>
  </r>
  <r>
    <x v="263"/>
    <x v="2803"/>
    <x v="1814"/>
    <x v="1"/>
    <n v="1409"/>
    <s v="nonsense_mediated_decay"/>
    <s v="RAD51D-013"/>
    <m/>
    <m/>
    <n v="150"/>
    <s v="N"/>
    <x v="1"/>
    <x v="1"/>
    <m/>
    <s v="ENSG00000185379"/>
    <e v="#N/A"/>
  </r>
  <r>
    <x v="263"/>
    <x v="2804"/>
    <x v="1815"/>
    <x v="1"/>
    <n v="289"/>
    <s v="nonsense_mediated_decay"/>
    <s v="RAD51D-014"/>
    <m/>
    <m/>
    <n v="112"/>
    <s v="N"/>
    <x v="1"/>
    <x v="1"/>
    <m/>
    <s v="ENSG00000185379"/>
    <e v="#N/A"/>
  </r>
  <r>
    <x v="263"/>
    <x v="2805"/>
    <x v="1816"/>
    <x v="1"/>
    <n v="207"/>
    <s v="nonsense_mediated_decay"/>
    <s v="RAD51D-015"/>
    <m/>
    <m/>
    <n v="112"/>
    <s v="N"/>
    <x v="1"/>
    <x v="1"/>
    <m/>
    <s v="ENSG00000185379"/>
    <e v="#N/A"/>
  </r>
  <r>
    <x v="263"/>
    <x v="2806"/>
    <x v="1817"/>
    <x v="1"/>
    <n v="561"/>
    <s v="protein_coding"/>
    <s v="RAD51D-023"/>
    <m/>
    <m/>
    <n v="74"/>
    <s v="N"/>
    <x v="1"/>
    <x v="1"/>
    <m/>
    <s v="ENSG00000185379"/>
    <e v="#N/A"/>
  </r>
  <r>
    <x v="263"/>
    <x v="2807"/>
    <x v="2"/>
    <x v="1"/>
    <n v="1064"/>
    <s v="processed_transcript"/>
    <s v="RAD51D-007"/>
    <m/>
    <m/>
    <n v="0"/>
    <s v="N"/>
    <x v="1"/>
    <x v="1"/>
    <m/>
    <s v="ENSG00000185379"/>
    <e v="#N/A"/>
  </r>
  <r>
    <x v="263"/>
    <x v="2808"/>
    <x v="2"/>
    <x v="1"/>
    <n v="986"/>
    <s v="processed_transcript"/>
    <s v="RAD51D-011"/>
    <m/>
    <m/>
    <n v="0"/>
    <s v="N"/>
    <x v="1"/>
    <x v="1"/>
    <m/>
    <s v="ENSG00000185379"/>
    <e v="#N/A"/>
  </r>
  <r>
    <x v="263"/>
    <x v="2809"/>
    <x v="2"/>
    <x v="1"/>
    <n v="698"/>
    <s v="processed_transcript"/>
    <s v="RAD51D-016"/>
    <m/>
    <m/>
    <n v="0"/>
    <s v="N"/>
    <x v="1"/>
    <x v="1"/>
    <m/>
    <s v="ENSG00000185379"/>
    <e v="#N/A"/>
  </r>
  <r>
    <x v="263"/>
    <x v="2810"/>
    <x v="2"/>
    <x v="1"/>
    <n v="682"/>
    <s v="processed_transcript"/>
    <s v="RAD51D-017"/>
    <m/>
    <m/>
    <n v="0"/>
    <s v="N"/>
    <x v="1"/>
    <x v="1"/>
    <m/>
    <s v="ENSG00000185379"/>
    <e v="#N/A"/>
  </r>
  <r>
    <x v="263"/>
    <x v="2811"/>
    <x v="2"/>
    <x v="1"/>
    <n v="596"/>
    <s v="processed_transcript"/>
    <s v="RAD51D-018"/>
    <m/>
    <m/>
    <n v="0"/>
    <s v="N"/>
    <x v="1"/>
    <x v="1"/>
    <m/>
    <s v="ENSG00000185379"/>
    <e v="#N/A"/>
  </r>
  <r>
    <x v="263"/>
    <x v="2812"/>
    <x v="2"/>
    <x v="1"/>
    <n v="672"/>
    <s v="retained_intron"/>
    <s v="RAD51D-019"/>
    <m/>
    <m/>
    <n v="0"/>
    <s v="N"/>
    <x v="1"/>
    <x v="1"/>
    <m/>
    <s v="ENSG00000185379"/>
    <e v="#N/A"/>
  </r>
  <r>
    <x v="263"/>
    <x v="2813"/>
    <x v="2"/>
    <x v="1"/>
    <n v="564"/>
    <s v="retained_intron"/>
    <s v="RAD51D-021"/>
    <m/>
    <m/>
    <n v="0"/>
    <s v="N"/>
    <x v="1"/>
    <x v="1"/>
    <m/>
    <s v="ENSG00000185379"/>
    <e v="#N/A"/>
  </r>
  <r>
    <x v="264"/>
    <x v="2814"/>
    <x v="1818"/>
    <x v="696"/>
    <n v="3108"/>
    <s v="protein_coding"/>
    <s v="RAD54L-001"/>
    <m/>
    <s v="CCDS532"/>
    <n v="2244"/>
    <s v="Y"/>
    <x v="0"/>
    <x v="696"/>
    <m/>
    <s v="ENSG00000085999"/>
    <e v="#N/A"/>
  </r>
  <r>
    <x v="264"/>
    <x v="2815"/>
    <x v="1819"/>
    <x v="697"/>
    <n v="2549"/>
    <s v="protein_coding"/>
    <s v="RAD54L-201"/>
    <m/>
    <s v="CCDS532"/>
    <n v="2244"/>
    <s v="N"/>
    <x v="0"/>
    <x v="697"/>
    <m/>
    <s v="ENSG00000085999"/>
    <e v="#N/A"/>
  </r>
  <r>
    <x v="264"/>
    <x v="2816"/>
    <x v="1820"/>
    <x v="1"/>
    <n v="1121"/>
    <s v="protein_coding"/>
    <s v="RAD54L-011"/>
    <m/>
    <m/>
    <n v="964"/>
    <s v="N"/>
    <x v="1"/>
    <x v="1"/>
    <m/>
    <s v="ENSG00000085999"/>
    <e v="#N/A"/>
  </r>
  <r>
    <x v="264"/>
    <x v="2817"/>
    <x v="1821"/>
    <x v="1"/>
    <n v="648"/>
    <s v="protein_coding"/>
    <s v="RAD54L-005"/>
    <m/>
    <m/>
    <n v="608"/>
    <s v="N"/>
    <x v="1"/>
    <x v="1"/>
    <m/>
    <s v="ENSG00000085999"/>
    <e v="#N/A"/>
  </r>
  <r>
    <x v="264"/>
    <x v="2818"/>
    <x v="2"/>
    <x v="1"/>
    <n v="834"/>
    <s v="processed_transcript"/>
    <s v="RAD54L-008"/>
    <m/>
    <m/>
    <n v="0"/>
    <s v="N"/>
    <x v="1"/>
    <x v="1"/>
    <m/>
    <s v="ENSG00000085999"/>
    <e v="#N/A"/>
  </r>
  <r>
    <x v="264"/>
    <x v="2819"/>
    <x v="2"/>
    <x v="1"/>
    <n v="810"/>
    <s v="processed_transcript"/>
    <s v="RAD54L-002"/>
    <m/>
    <m/>
    <n v="0"/>
    <s v="N"/>
    <x v="1"/>
    <x v="1"/>
    <m/>
    <s v="ENSG00000085999"/>
    <e v="#N/A"/>
  </r>
  <r>
    <x v="264"/>
    <x v="2820"/>
    <x v="2"/>
    <x v="1"/>
    <n v="775"/>
    <s v="processed_transcript"/>
    <s v="RAD54L-010"/>
    <m/>
    <m/>
    <n v="0"/>
    <s v="N"/>
    <x v="1"/>
    <x v="1"/>
    <m/>
    <s v="ENSG00000085999"/>
    <e v="#N/A"/>
  </r>
  <r>
    <x v="264"/>
    <x v="2821"/>
    <x v="2"/>
    <x v="1"/>
    <n v="767"/>
    <s v="processed_transcript"/>
    <s v="RAD54L-004"/>
    <m/>
    <m/>
    <n v="0"/>
    <s v="N"/>
    <x v="1"/>
    <x v="1"/>
    <m/>
    <s v="ENSG00000085999"/>
    <e v="#N/A"/>
  </r>
  <r>
    <x v="264"/>
    <x v="2822"/>
    <x v="2"/>
    <x v="1"/>
    <n v="718"/>
    <s v="processed_transcript"/>
    <s v="RAD54L-003"/>
    <m/>
    <m/>
    <n v="0"/>
    <s v="N"/>
    <x v="1"/>
    <x v="1"/>
    <m/>
    <s v="ENSG00000085999"/>
    <e v="#N/A"/>
  </r>
  <r>
    <x v="264"/>
    <x v="2823"/>
    <x v="2"/>
    <x v="1"/>
    <n v="627"/>
    <s v="processed_transcript"/>
    <s v="RAD54L-007"/>
    <m/>
    <m/>
    <n v="0"/>
    <s v="N"/>
    <x v="1"/>
    <x v="1"/>
    <m/>
    <s v="ENSG00000085999"/>
    <e v="#N/A"/>
  </r>
  <r>
    <x v="264"/>
    <x v="2824"/>
    <x v="2"/>
    <x v="1"/>
    <n v="574"/>
    <s v="processed_transcript"/>
    <s v="RAD54L-009"/>
    <m/>
    <m/>
    <n v="0"/>
    <s v="N"/>
    <x v="1"/>
    <x v="1"/>
    <m/>
    <s v="ENSG00000085999"/>
    <e v="#N/A"/>
  </r>
  <r>
    <x v="264"/>
    <x v="2825"/>
    <x v="2"/>
    <x v="1"/>
    <n v="472"/>
    <s v="processed_transcript"/>
    <s v="RAD54L-006"/>
    <m/>
    <m/>
    <n v="0"/>
    <s v="N"/>
    <x v="1"/>
    <x v="1"/>
    <m/>
    <s v="ENSG00000085999"/>
    <e v="#N/A"/>
  </r>
  <r>
    <x v="265"/>
    <x v="2826"/>
    <x v="1822"/>
    <x v="698"/>
    <n v="3085"/>
    <s v="protein_coding"/>
    <s v="RAF1-007"/>
    <m/>
    <m/>
    <n v="2007"/>
    <s v="N"/>
    <x v="0"/>
    <x v="698"/>
    <m/>
    <s v="ENSG00000132155"/>
    <e v="#N/A"/>
  </r>
  <r>
    <x v="265"/>
    <x v="2827"/>
    <x v="1823"/>
    <x v="699"/>
    <n v="3300"/>
    <s v="protein_coding"/>
    <s v="RAF1-001"/>
    <s v="LRG_413t1"/>
    <s v="CCDS2612"/>
    <n v="1947"/>
    <s v="Y"/>
    <x v="0"/>
    <x v="699"/>
    <m/>
    <s v="ENSG00000132155"/>
    <e v="#N/A"/>
  </r>
  <r>
    <x v="265"/>
    <x v="2828"/>
    <x v="1824"/>
    <x v="1"/>
    <n v="2346"/>
    <s v="protein_coding"/>
    <s v="RAF1-202"/>
    <m/>
    <m/>
    <n v="1704"/>
    <s v="N"/>
    <x v="1"/>
    <x v="1"/>
    <m/>
    <s v="ENSG00000132155"/>
    <e v="#N/A"/>
  </r>
  <r>
    <x v="265"/>
    <x v="2829"/>
    <x v="1825"/>
    <x v="1"/>
    <n v="1831"/>
    <s v="protein_coding"/>
    <s v="RAF1-008"/>
    <m/>
    <m/>
    <n v="1584"/>
    <s v="N"/>
    <x v="1"/>
    <x v="1"/>
    <m/>
    <s v="ENSG00000132155"/>
    <e v="#N/A"/>
  </r>
  <r>
    <x v="265"/>
    <x v="2830"/>
    <x v="1826"/>
    <x v="1"/>
    <n v="1686"/>
    <s v="protein_coding"/>
    <s v="RAF1-201"/>
    <m/>
    <m/>
    <n v="1302"/>
    <s v="N"/>
    <x v="1"/>
    <x v="1"/>
    <m/>
    <s v="ENSG00000132155"/>
    <e v="#N/A"/>
  </r>
  <r>
    <x v="265"/>
    <x v="2831"/>
    <x v="1827"/>
    <x v="1"/>
    <n v="2354"/>
    <s v="nonsense_mediated_decay"/>
    <s v="RAF1-006"/>
    <m/>
    <m/>
    <n v="210"/>
    <s v="N"/>
    <x v="1"/>
    <x v="1"/>
    <m/>
    <s v="ENSG00000132155"/>
    <e v="#N/A"/>
  </r>
  <r>
    <x v="265"/>
    <x v="2832"/>
    <x v="1828"/>
    <x v="1"/>
    <n v="962"/>
    <s v="nonsense_mediated_decay"/>
    <s v="RAF1-010"/>
    <m/>
    <m/>
    <n v="210"/>
    <s v="N"/>
    <x v="1"/>
    <x v="1"/>
    <m/>
    <s v="ENSG00000132155"/>
    <e v="#N/A"/>
  </r>
  <r>
    <x v="265"/>
    <x v="2833"/>
    <x v="2"/>
    <x v="1"/>
    <n v="3205"/>
    <s v="retained_intron"/>
    <s v="RAF1-002"/>
    <m/>
    <m/>
    <n v="0"/>
    <s v="N"/>
    <x v="1"/>
    <x v="1"/>
    <m/>
    <s v="ENSG00000132155"/>
    <e v="#N/A"/>
  </r>
  <r>
    <x v="265"/>
    <x v="2834"/>
    <x v="2"/>
    <x v="1"/>
    <n v="1518"/>
    <s v="retained_intron"/>
    <s v="RAF1-004"/>
    <m/>
    <m/>
    <n v="0"/>
    <s v="N"/>
    <x v="1"/>
    <x v="1"/>
    <m/>
    <s v="ENSG00000132155"/>
    <e v="#N/A"/>
  </r>
  <r>
    <x v="265"/>
    <x v="2835"/>
    <x v="2"/>
    <x v="1"/>
    <n v="804"/>
    <s v="retained_intron"/>
    <s v="RAF1-009"/>
    <m/>
    <m/>
    <n v="0"/>
    <s v="N"/>
    <x v="1"/>
    <x v="1"/>
    <m/>
    <s v="ENSG00000132155"/>
    <e v="#N/A"/>
  </r>
  <r>
    <x v="265"/>
    <x v="2836"/>
    <x v="2"/>
    <x v="1"/>
    <n v="633"/>
    <s v="retained_intron"/>
    <s v="RAF1-003"/>
    <m/>
    <m/>
    <n v="0"/>
    <s v="N"/>
    <x v="1"/>
    <x v="1"/>
    <m/>
    <s v="ENSG00000132155"/>
    <e v="#N/A"/>
  </r>
  <r>
    <x v="265"/>
    <x v="2837"/>
    <x v="2"/>
    <x v="1"/>
    <n v="599"/>
    <s v="retained_intron"/>
    <s v="RAF1-012"/>
    <m/>
    <m/>
    <n v="0"/>
    <s v="N"/>
    <x v="1"/>
    <x v="1"/>
    <m/>
    <s v="ENSG00000132155"/>
    <e v="#N/A"/>
  </r>
  <r>
    <x v="265"/>
    <x v="2838"/>
    <x v="2"/>
    <x v="1"/>
    <n v="572"/>
    <s v="retained_intron"/>
    <s v="RAF1-011"/>
    <m/>
    <m/>
    <n v="0"/>
    <s v="N"/>
    <x v="1"/>
    <x v="1"/>
    <m/>
    <s v="ENSG00000132155"/>
    <e v="#N/A"/>
  </r>
  <r>
    <x v="265"/>
    <x v="2839"/>
    <x v="2"/>
    <x v="1"/>
    <n v="484"/>
    <s v="retained_intron"/>
    <s v="RAF1-005"/>
    <m/>
    <m/>
    <n v="0"/>
    <s v="N"/>
    <x v="1"/>
    <x v="1"/>
    <m/>
    <s v="ENSG00000132155"/>
    <e v="#N/A"/>
  </r>
  <r>
    <x v="266"/>
    <x v="2840"/>
    <x v="1829"/>
    <x v="700"/>
    <n v="4840"/>
    <s v="protein_coding"/>
    <s v="RB1-002"/>
    <s v="LRG_517t1"/>
    <s v="CCDS31973"/>
    <n v="2787"/>
    <s v="Y"/>
    <x v="0"/>
    <x v="700"/>
    <m/>
    <s v="ENSG00000139687"/>
    <e v="#N/A"/>
  </r>
  <r>
    <x v="266"/>
    <x v="2841"/>
    <x v="1830"/>
    <x v="1"/>
    <n v="480"/>
    <s v="nonsense_mediated_decay"/>
    <s v="RB1-003"/>
    <m/>
    <s v=""/>
    <n v="162"/>
    <s v="N"/>
    <x v="1"/>
    <x v="1"/>
    <m/>
    <s v="ENSG00000139687"/>
    <e v="#N/A"/>
  </r>
  <r>
    <x v="266"/>
    <x v="2842"/>
    <x v="2"/>
    <x v="1"/>
    <n v="1097"/>
    <s v="processed_transcript"/>
    <s v="RB1-001"/>
    <m/>
    <s v=""/>
    <n v="0"/>
    <s v="N"/>
    <x v="1"/>
    <x v="1"/>
    <m/>
    <s v="ENSG00000139687"/>
    <e v="#N/A"/>
  </r>
  <r>
    <x v="266"/>
    <x v="2843"/>
    <x v="2"/>
    <x v="1"/>
    <n v="658"/>
    <s v="processed_transcript"/>
    <s v="RB1-005"/>
    <m/>
    <s v=""/>
    <n v="0"/>
    <s v="N"/>
    <x v="1"/>
    <x v="1"/>
    <m/>
    <s v="ENSG00000139687"/>
    <e v="#N/A"/>
  </r>
  <r>
    <x v="266"/>
    <x v="2844"/>
    <x v="2"/>
    <x v="1"/>
    <n v="617"/>
    <s v="processed_transcript"/>
    <s v="RB1-004"/>
    <m/>
    <s v=""/>
    <n v="0"/>
    <s v="N"/>
    <x v="1"/>
    <x v="1"/>
    <m/>
    <s v="ENSG00000139687"/>
    <e v="#N/A"/>
  </r>
  <r>
    <x v="266"/>
    <x v="2845"/>
    <x v="2"/>
    <x v="1"/>
    <n v="1490"/>
    <s v="retained_intron"/>
    <s v="RB1-006"/>
    <m/>
    <s v=""/>
    <n v="0"/>
    <s v="N"/>
    <x v="1"/>
    <x v="1"/>
    <m/>
    <s v="ENSG00000139687"/>
    <e v="#N/A"/>
  </r>
  <r>
    <x v="267"/>
    <x v="2846"/>
    <x v="1831"/>
    <x v="701"/>
    <n v="11571"/>
    <s v="protein_coding"/>
    <s v="RELN-001"/>
    <m/>
    <s v="CCDS4768"/>
    <n v="10383"/>
    <s v="Y"/>
    <x v="0"/>
    <x v="701"/>
    <m/>
    <s v="ENSG00000189056"/>
    <e v="#N/A"/>
  </r>
  <r>
    <x v="267"/>
    <x v="2847"/>
    <x v="1832"/>
    <x v="1"/>
    <n v="11571"/>
    <s v="protein_coding"/>
    <s v="RELN-201"/>
    <m/>
    <m/>
    <n v="10383"/>
    <s v="N"/>
    <x v="1"/>
    <x v="1"/>
    <m/>
    <s v="ENSG00000189056"/>
    <e v="#N/A"/>
  </r>
  <r>
    <x v="267"/>
    <x v="2848"/>
    <x v="1833"/>
    <x v="702"/>
    <n v="11565"/>
    <s v="protein_coding"/>
    <s v="RELN-002"/>
    <m/>
    <s v="CCDS34722"/>
    <n v="10377"/>
    <s v="N"/>
    <x v="0"/>
    <x v="702"/>
    <m/>
    <s v="ENSG00000189056"/>
    <e v="#N/A"/>
  </r>
  <r>
    <x v="267"/>
    <x v="2849"/>
    <x v="1834"/>
    <x v="1"/>
    <n v="891"/>
    <s v="protein_coding"/>
    <s v="RELN-009"/>
    <m/>
    <m/>
    <n v="206"/>
    <s v="N"/>
    <x v="1"/>
    <x v="1"/>
    <m/>
    <s v="ENSG00000189056"/>
    <e v="#N/A"/>
  </r>
  <r>
    <x v="267"/>
    <x v="2850"/>
    <x v="2"/>
    <x v="1"/>
    <n v="688"/>
    <s v="processed_transcript"/>
    <s v="RELN-008"/>
    <m/>
    <s v=""/>
    <n v="0"/>
    <s v="N"/>
    <x v="1"/>
    <x v="1"/>
    <m/>
    <s v="ENSG00000189056"/>
    <e v="#N/A"/>
  </r>
  <r>
    <x v="267"/>
    <x v="2851"/>
    <x v="2"/>
    <x v="1"/>
    <n v="641"/>
    <s v="processed_transcript"/>
    <s v="RELN-006"/>
    <m/>
    <s v=""/>
    <n v="0"/>
    <s v="N"/>
    <x v="1"/>
    <x v="1"/>
    <m/>
    <s v="ENSG00000189056"/>
    <e v="#N/A"/>
  </r>
  <r>
    <x v="267"/>
    <x v="2852"/>
    <x v="2"/>
    <x v="1"/>
    <n v="612"/>
    <s v="retained_intron"/>
    <s v="RELN-007"/>
    <m/>
    <s v=""/>
    <n v="0"/>
    <s v="N"/>
    <x v="1"/>
    <x v="1"/>
    <m/>
    <s v="ENSG00000189056"/>
    <e v="#N/A"/>
  </r>
  <r>
    <x v="268"/>
    <x v="2853"/>
    <x v="1835"/>
    <x v="703"/>
    <n v="5659"/>
    <s v="protein_coding"/>
    <s v="RET-001"/>
    <m/>
    <s v="CCDS7200"/>
    <n v="3345"/>
    <s v="Y"/>
    <x v="0"/>
    <x v="703"/>
    <m/>
    <s v="ENSG00000165731"/>
    <e v="#N/A"/>
  </r>
  <r>
    <x v="268"/>
    <x v="2854"/>
    <x v="1836"/>
    <x v="704"/>
    <n v="4149"/>
    <s v="protein_coding"/>
    <s v="RET-002"/>
    <m/>
    <s v="CCDS53525"/>
    <n v="3219"/>
    <s v="N"/>
    <x v="0"/>
    <x v="704"/>
    <m/>
    <s v="ENSG00000165731"/>
    <e v="#N/A"/>
  </r>
  <r>
    <x v="268"/>
    <x v="2855"/>
    <x v="1837"/>
    <x v="1"/>
    <n v="729"/>
    <s v="protein_coding"/>
    <s v="RET-003"/>
    <m/>
    <m/>
    <n v="544"/>
    <s v="N"/>
    <x v="1"/>
    <x v="1"/>
    <m/>
    <s v="ENSG00000165731"/>
    <e v="#N/A"/>
  </r>
  <r>
    <x v="268"/>
    <x v="2856"/>
    <x v="2"/>
    <x v="1"/>
    <n v="577"/>
    <s v="retained_intron"/>
    <s v="RET-004"/>
    <m/>
    <m/>
    <n v="0"/>
    <s v="N"/>
    <x v="1"/>
    <x v="1"/>
    <m/>
    <s v="ENSG00000165731"/>
    <e v="#N/A"/>
  </r>
  <r>
    <x v="269"/>
    <x v="2857"/>
    <x v="1838"/>
    <x v="705"/>
    <n v="2075"/>
    <s v="protein_coding"/>
    <s v="RHEB-001"/>
    <m/>
    <s v="CCDS5927"/>
    <n v="555"/>
    <s v="Y"/>
    <x v="0"/>
    <x v="705"/>
    <m/>
    <s v="ENSG00000106615"/>
    <e v="#N/A"/>
  </r>
  <r>
    <x v="269"/>
    <x v="2858"/>
    <x v="1839"/>
    <x v="1"/>
    <n v="900"/>
    <s v="protein_coding"/>
    <s v="RHEB-003"/>
    <m/>
    <m/>
    <n v="240"/>
    <s v="N"/>
    <x v="1"/>
    <x v="1"/>
    <m/>
    <s v="ENSG00000106615"/>
    <e v="#N/A"/>
  </r>
  <r>
    <x v="269"/>
    <x v="2859"/>
    <x v="1840"/>
    <x v="1"/>
    <n v="744"/>
    <s v="protein_coding"/>
    <s v="RHEB-002"/>
    <m/>
    <m/>
    <n v="240"/>
    <s v="N"/>
    <x v="1"/>
    <x v="1"/>
    <m/>
    <s v="ENSG00000106615"/>
    <e v="#N/A"/>
  </r>
  <r>
    <x v="269"/>
    <x v="2860"/>
    <x v="1841"/>
    <x v="1"/>
    <n v="1153"/>
    <s v="nonsense_mediated_decay"/>
    <s v="RHEB-004"/>
    <m/>
    <m/>
    <n v="144"/>
    <s v="N"/>
    <x v="1"/>
    <x v="1"/>
    <m/>
    <s v="ENSG00000106615"/>
    <e v="#N/A"/>
  </r>
  <r>
    <x v="269"/>
    <x v="2861"/>
    <x v="1842"/>
    <x v="1"/>
    <n v="501"/>
    <s v="protein_coding"/>
    <s v="RHEB-007"/>
    <m/>
    <m/>
    <n v="59"/>
    <s v="N"/>
    <x v="1"/>
    <x v="1"/>
    <m/>
    <s v="ENSG00000106615"/>
    <e v="#N/A"/>
  </r>
  <r>
    <x v="269"/>
    <x v="2862"/>
    <x v="2"/>
    <x v="1"/>
    <n v="764"/>
    <s v="retained_intron"/>
    <s v="RHEB-006"/>
    <m/>
    <m/>
    <n v="0"/>
    <s v="N"/>
    <x v="1"/>
    <x v="1"/>
    <m/>
    <s v="ENSG00000106615"/>
    <e v="#N/A"/>
  </r>
  <r>
    <x v="269"/>
    <x v="2863"/>
    <x v="2"/>
    <x v="1"/>
    <n v="557"/>
    <s v="retained_intron"/>
    <s v="RHEB-005"/>
    <m/>
    <m/>
    <n v="0"/>
    <s v="N"/>
    <x v="1"/>
    <x v="1"/>
    <m/>
    <s v="ENSG00000106615"/>
    <e v="#N/A"/>
  </r>
  <r>
    <x v="270"/>
    <x v="2864"/>
    <x v="1843"/>
    <x v="706"/>
    <n v="2031"/>
    <s v="protein_coding"/>
    <s v="RHOA-001"/>
    <m/>
    <s v="CCDS2795"/>
    <n v="582"/>
    <s v="Y"/>
    <x v="0"/>
    <x v="706"/>
    <m/>
    <s v="ENSG00000067560"/>
    <e v="#N/A"/>
  </r>
  <r>
    <x v="270"/>
    <x v="2865"/>
    <x v="1844"/>
    <x v="707"/>
    <n v="961"/>
    <s v="protein_coding"/>
    <s v="RHOA-003"/>
    <m/>
    <m/>
    <n v="564"/>
    <s v="N"/>
    <x v="0"/>
    <x v="707"/>
    <m/>
    <s v="ENSG00000067560"/>
    <e v="#N/A"/>
  </r>
  <r>
    <x v="270"/>
    <x v="2866"/>
    <x v="1845"/>
    <x v="1"/>
    <n v="633"/>
    <s v="protein_coding"/>
    <s v="RHOA-005"/>
    <m/>
    <m/>
    <n v="387"/>
    <s v="N"/>
    <x v="1"/>
    <x v="1"/>
    <m/>
    <s v="ENSG00000067560"/>
    <e v="#N/A"/>
  </r>
  <r>
    <x v="270"/>
    <x v="2867"/>
    <x v="1846"/>
    <x v="708"/>
    <n v="889"/>
    <s v="protein_coding"/>
    <s v="RHOA-004"/>
    <m/>
    <m/>
    <n v="273"/>
    <s v="N"/>
    <x v="0"/>
    <x v="708"/>
    <m/>
    <s v="ENSG00000067560"/>
    <e v="#N/A"/>
  </r>
  <r>
    <x v="270"/>
    <x v="2868"/>
    <x v="1847"/>
    <x v="1"/>
    <n v="539"/>
    <s v="protein_coding"/>
    <s v="RHOA-006"/>
    <m/>
    <m/>
    <n v="259"/>
    <s v="N"/>
    <x v="1"/>
    <x v="1"/>
    <m/>
    <s v="ENSG00000067560"/>
    <e v="#N/A"/>
  </r>
  <r>
    <x v="270"/>
    <x v="2869"/>
    <x v="2"/>
    <x v="1"/>
    <n v="388"/>
    <s v="processed_transcript"/>
    <s v="RHOA-007"/>
    <m/>
    <m/>
    <n v="0"/>
    <s v="N"/>
    <x v="1"/>
    <x v="1"/>
    <m/>
    <s v="ENSG00000067560"/>
    <e v="#N/A"/>
  </r>
  <r>
    <x v="271"/>
    <x v="2870"/>
    <x v="1848"/>
    <x v="709"/>
    <n v="855"/>
    <s v="protein_coding"/>
    <s v="RIT1-002"/>
    <m/>
    <s v="CCDS58037"/>
    <n v="711"/>
    <s v="Y"/>
    <x v="0"/>
    <x v="709"/>
    <m/>
    <s v="ENSG00000143622"/>
    <e v="#N/A"/>
  </r>
  <r>
    <x v="271"/>
    <x v="2871"/>
    <x v="1849"/>
    <x v="710"/>
    <n v="3445"/>
    <s v="protein_coding"/>
    <s v="RIT1-001"/>
    <m/>
    <s v="CCDS1123"/>
    <n v="660"/>
    <s v="N"/>
    <x v="0"/>
    <x v="710"/>
    <m/>
    <s v="ENSG00000143622"/>
    <e v="#N/A"/>
  </r>
  <r>
    <x v="271"/>
    <x v="2872"/>
    <x v="1850"/>
    <x v="711"/>
    <n v="919"/>
    <s v="protein_coding"/>
    <s v="RIT1-005"/>
    <m/>
    <s v="CCDS58036"/>
    <n v="552"/>
    <s v="N"/>
    <x v="0"/>
    <x v="711"/>
    <m/>
    <s v="ENSG00000143622"/>
    <e v="#N/A"/>
  </r>
  <r>
    <x v="271"/>
    <x v="2873"/>
    <x v="1851"/>
    <x v="1"/>
    <n v="574"/>
    <s v="protein_coding"/>
    <s v="RIT1-006"/>
    <m/>
    <m/>
    <n v="454"/>
    <s v="N"/>
    <x v="1"/>
    <x v="1"/>
    <m/>
    <s v="ENSG00000143622"/>
    <e v="#N/A"/>
  </r>
  <r>
    <x v="271"/>
    <x v="2874"/>
    <x v="1852"/>
    <x v="1"/>
    <n v="803"/>
    <s v="nonsense_mediated_decay"/>
    <s v="RIT1-003"/>
    <m/>
    <m/>
    <n v="279"/>
    <s v="N"/>
    <x v="1"/>
    <x v="1"/>
    <m/>
    <s v="ENSG00000143622"/>
    <e v="#N/A"/>
  </r>
  <r>
    <x v="271"/>
    <x v="2875"/>
    <x v="2"/>
    <x v="1"/>
    <n v="548"/>
    <s v="retained_intron"/>
    <s v="RIT1-004"/>
    <m/>
    <m/>
    <n v="0"/>
    <s v="N"/>
    <x v="1"/>
    <x v="1"/>
    <m/>
    <s v="ENSG00000143622"/>
    <e v="#N/A"/>
  </r>
  <r>
    <x v="272"/>
    <x v="2876"/>
    <x v="1853"/>
    <x v="1"/>
    <n v="5575"/>
    <s v="protein_coding"/>
    <s v="RNF43-002"/>
    <m/>
    <s v="CCDS11607"/>
    <n v="2352"/>
    <s v="N"/>
    <x v="1"/>
    <x v="1"/>
    <m/>
    <s v="ENSG00000108375"/>
    <e v="#N/A"/>
  </r>
  <r>
    <x v="272"/>
    <x v="2877"/>
    <x v="1854"/>
    <x v="712"/>
    <n v="5516"/>
    <s v="protein_coding"/>
    <s v="RNF43-003"/>
    <m/>
    <s v="CCDS11607"/>
    <n v="2352"/>
    <s v="Y"/>
    <x v="0"/>
    <x v="712"/>
    <m/>
    <s v="ENSG00000108375"/>
    <e v="#N/A"/>
  </r>
  <r>
    <x v="272"/>
    <x v="2878"/>
    <x v="1855"/>
    <x v="713"/>
    <n v="4367"/>
    <s v="protein_coding"/>
    <s v="RNF43-001"/>
    <m/>
    <s v="CCDS11607"/>
    <n v="2352"/>
    <s v="N"/>
    <x v="0"/>
    <x v="713"/>
    <m/>
    <s v="ENSG00000108375"/>
    <e v="#N/A"/>
  </r>
  <r>
    <x v="272"/>
    <x v="2879"/>
    <x v="1856"/>
    <x v="1"/>
    <n v="5160"/>
    <s v="protein_coding"/>
    <s v="RNF43-201"/>
    <m/>
    <m/>
    <n v="2229"/>
    <s v="N"/>
    <x v="1"/>
    <x v="1"/>
    <m/>
    <s v="ENSG00000108375"/>
    <e v="#N/A"/>
  </r>
  <r>
    <x v="272"/>
    <x v="2880"/>
    <x v="1857"/>
    <x v="1"/>
    <n v="3560"/>
    <s v="protein_coding"/>
    <s v="RNF43-005"/>
    <m/>
    <m/>
    <n v="2229"/>
    <s v="N"/>
    <x v="1"/>
    <x v="1"/>
    <m/>
    <s v="ENSG00000108375"/>
    <e v="#N/A"/>
  </r>
  <r>
    <x v="272"/>
    <x v="2881"/>
    <x v="1858"/>
    <x v="1"/>
    <n v="2610"/>
    <s v="protein_coding"/>
    <s v="RNF43-004"/>
    <m/>
    <m/>
    <n v="2229"/>
    <s v="N"/>
    <x v="1"/>
    <x v="1"/>
    <m/>
    <s v="ENSG00000108375"/>
    <e v="#N/A"/>
  </r>
  <r>
    <x v="272"/>
    <x v="2882"/>
    <x v="1859"/>
    <x v="714"/>
    <n v="2198"/>
    <s v="protein_coding"/>
    <s v="RNF43-006"/>
    <m/>
    <m/>
    <n v="1971"/>
    <s v="N"/>
    <x v="0"/>
    <x v="714"/>
    <m/>
    <s v="ENSG00000108375"/>
    <e v="#N/A"/>
  </r>
  <r>
    <x v="272"/>
    <x v="2883"/>
    <x v="2"/>
    <x v="1"/>
    <n v="497"/>
    <s v="processed_transcript"/>
    <s v="RNF43-007"/>
    <m/>
    <m/>
    <n v="0"/>
    <s v="N"/>
    <x v="1"/>
    <x v="1"/>
    <m/>
    <s v="ENSG00000108375"/>
    <e v="#N/A"/>
  </r>
  <r>
    <x v="272"/>
    <x v="2884"/>
    <x v="2"/>
    <x v="1"/>
    <n v="324"/>
    <s v="retained_intron"/>
    <s v="RNF43-008"/>
    <m/>
    <m/>
    <n v="0"/>
    <s v="N"/>
    <x v="1"/>
    <x v="1"/>
    <m/>
    <s v="ENSG00000108375"/>
    <e v="#N/A"/>
  </r>
  <r>
    <x v="273"/>
    <x v="2885"/>
    <x v="1860"/>
    <x v="715"/>
    <n v="7435"/>
    <s v="protein_coding"/>
    <s v="ROS1-001"/>
    <m/>
    <s v="CCDS5116"/>
    <n v="7044"/>
    <s v="Y"/>
    <x v="0"/>
    <x v="715"/>
    <m/>
    <s v="ENSG00000047936"/>
    <e v="#N/A"/>
  </r>
  <r>
    <x v="273"/>
    <x v="2886"/>
    <x v="1861"/>
    <x v="1"/>
    <n v="7417"/>
    <s v="protein_coding"/>
    <s v="ROS1-002"/>
    <m/>
    <m/>
    <n v="7026"/>
    <s v="N"/>
    <x v="1"/>
    <x v="1"/>
    <m/>
    <s v="ENSG00000047936"/>
    <e v="#N/A"/>
  </r>
  <r>
    <x v="273"/>
    <x v="2887"/>
    <x v="1862"/>
    <x v="1"/>
    <n v="681"/>
    <s v="protein_coding"/>
    <s v="ROS1-003"/>
    <m/>
    <m/>
    <n v="294"/>
    <s v="N"/>
    <x v="1"/>
    <x v="1"/>
    <m/>
    <s v="ENSG00000047936"/>
    <e v="#N/A"/>
  </r>
  <r>
    <x v="274"/>
    <x v="2888"/>
    <x v="1863"/>
    <x v="716"/>
    <n v="4340"/>
    <s v="protein_coding"/>
    <s v="RPA1-001"/>
    <m/>
    <s v="CCDS11014"/>
    <n v="1851"/>
    <s v="Y"/>
    <x v="0"/>
    <x v="716"/>
    <m/>
    <s v="ENSG00000132383"/>
    <e v="#N/A"/>
  </r>
  <r>
    <x v="274"/>
    <x v="2889"/>
    <x v="1864"/>
    <x v="1"/>
    <n v="3849"/>
    <s v="protein_coding"/>
    <s v="RPA1-006"/>
    <m/>
    <m/>
    <n v="942"/>
    <s v="N"/>
    <x v="1"/>
    <x v="1"/>
    <m/>
    <s v="ENSG00000132383"/>
    <e v="#N/A"/>
  </r>
  <r>
    <x v="274"/>
    <x v="2890"/>
    <x v="1865"/>
    <x v="1"/>
    <n v="630"/>
    <s v="protein_coding"/>
    <s v="RPA1-003"/>
    <m/>
    <m/>
    <n v="460"/>
    <s v="N"/>
    <x v="1"/>
    <x v="1"/>
    <m/>
    <s v="ENSG00000132383"/>
    <e v="#N/A"/>
  </r>
  <r>
    <x v="274"/>
    <x v="2891"/>
    <x v="1866"/>
    <x v="1"/>
    <n v="577"/>
    <s v="protein_coding"/>
    <s v="RPA1-002"/>
    <m/>
    <m/>
    <n v="372"/>
    <s v="N"/>
    <x v="1"/>
    <x v="1"/>
    <m/>
    <s v="ENSG00000132383"/>
    <e v="#N/A"/>
  </r>
  <r>
    <x v="274"/>
    <x v="2892"/>
    <x v="2"/>
    <x v="1"/>
    <n v="574"/>
    <s v="processed_transcript"/>
    <s v="RPA1-004"/>
    <m/>
    <m/>
    <n v="0"/>
    <s v="N"/>
    <x v="1"/>
    <x v="1"/>
    <m/>
    <s v="ENSG00000132383"/>
    <e v="#N/A"/>
  </r>
  <r>
    <x v="274"/>
    <x v="2893"/>
    <x v="2"/>
    <x v="1"/>
    <n v="413"/>
    <s v="processed_transcript"/>
    <s v="RPA1-007"/>
    <m/>
    <m/>
    <n v="0"/>
    <s v="N"/>
    <x v="1"/>
    <x v="1"/>
    <m/>
    <s v="ENSG00000132383"/>
    <e v="#N/A"/>
  </r>
  <r>
    <x v="274"/>
    <x v="2894"/>
    <x v="2"/>
    <x v="1"/>
    <n v="844"/>
    <s v="retained_intron"/>
    <s v="RPA1-005"/>
    <m/>
    <m/>
    <n v="0"/>
    <s v="N"/>
    <x v="1"/>
    <x v="1"/>
    <m/>
    <s v="ENSG00000132383"/>
    <e v="#N/A"/>
  </r>
  <r>
    <x v="275"/>
    <x v="2895"/>
    <x v="1867"/>
    <x v="1"/>
    <n v="6222"/>
    <s v="protein_coding"/>
    <s v="RUNX1-002"/>
    <m/>
    <s v="CCDS13639"/>
    <n v="1443"/>
    <s v="N"/>
    <x v="1"/>
    <x v="1"/>
    <m/>
    <s v="ENSG00000159216"/>
    <e v="#N/A"/>
  </r>
  <r>
    <x v="275"/>
    <x v="2896"/>
    <x v="1868"/>
    <x v="717"/>
    <n v="5967"/>
    <s v="protein_coding"/>
    <s v="RUNX1-202"/>
    <s v="LRG_482t1"/>
    <s v="CCDS13639"/>
    <n v="1443"/>
    <s v="Y"/>
    <x v="0"/>
    <x v="717"/>
    <m/>
    <s v="ENSG00000159216"/>
    <e v="#N/A"/>
  </r>
  <r>
    <x v="275"/>
    <x v="2897"/>
    <x v="1869"/>
    <x v="1"/>
    <n v="5741"/>
    <s v="protein_coding"/>
    <s v="RUNX1-201"/>
    <m/>
    <m/>
    <n v="1407"/>
    <s v="N"/>
    <x v="1"/>
    <x v="1"/>
    <m/>
    <s v="ENSG00000159216"/>
    <e v="#N/A"/>
  </r>
  <r>
    <x v="275"/>
    <x v="2898"/>
    <x v="1870"/>
    <x v="718"/>
    <n v="7274"/>
    <s v="protein_coding"/>
    <s v="RUNX1-001"/>
    <s v="LRG_482t1"/>
    <s v="CCDS42922"/>
    <n v="1362"/>
    <s v="N"/>
    <x v="0"/>
    <x v="718"/>
    <m/>
    <s v="ENSG00000159216"/>
    <e v="#N/A"/>
  </r>
  <r>
    <x v="275"/>
    <x v="2899"/>
    <x v="1871"/>
    <x v="1"/>
    <n v="1590"/>
    <s v="protein_coding"/>
    <s v="RUNX1-009"/>
    <m/>
    <m/>
    <n v="1170"/>
    <s v="N"/>
    <x v="1"/>
    <x v="1"/>
    <m/>
    <s v="ENSG00000159216"/>
    <e v="#N/A"/>
  </r>
  <r>
    <x v="275"/>
    <x v="2900"/>
    <x v="1872"/>
    <x v="1"/>
    <n v="822"/>
    <s v="protein_coding"/>
    <s v="RUNX1-012"/>
    <m/>
    <m/>
    <n v="769"/>
    <s v="N"/>
    <x v="1"/>
    <x v="1"/>
    <m/>
    <s v="ENSG00000159216"/>
    <e v="#N/A"/>
  </r>
  <r>
    <x v="275"/>
    <x v="2901"/>
    <x v="1873"/>
    <x v="719"/>
    <n v="2720"/>
    <s v="protein_coding"/>
    <s v="RUNX1-005"/>
    <s v="LRG_482t1"/>
    <s v="CCDS46646"/>
    <n v="753"/>
    <s v="N"/>
    <x v="0"/>
    <x v="719"/>
    <m/>
    <s v="ENSG00000159216"/>
    <e v="#N/A"/>
  </r>
  <r>
    <x v="275"/>
    <x v="2902"/>
    <x v="1874"/>
    <x v="1"/>
    <n v="792"/>
    <s v="protein_coding"/>
    <s v="RUNX1-203"/>
    <m/>
    <m/>
    <n v="576"/>
    <s v="N"/>
    <x v="1"/>
    <x v="1"/>
    <m/>
    <s v="ENSG00000159216"/>
    <e v="#N/A"/>
  </r>
  <r>
    <x v="275"/>
    <x v="2903"/>
    <x v="1875"/>
    <x v="1"/>
    <n v="610"/>
    <s v="protein_coding"/>
    <s v="RUNX1-010"/>
    <m/>
    <m/>
    <n v="420"/>
    <s v="N"/>
    <x v="1"/>
    <x v="1"/>
    <m/>
    <s v="ENSG00000159216"/>
    <e v="#N/A"/>
  </r>
  <r>
    <x v="275"/>
    <x v="2904"/>
    <x v="1876"/>
    <x v="1"/>
    <n v="1582"/>
    <s v="protein_coding"/>
    <s v="RUNX1-013"/>
    <m/>
    <m/>
    <n v="148"/>
    <s v="N"/>
    <x v="1"/>
    <x v="1"/>
    <m/>
    <s v="ENSG00000159216"/>
    <e v="#N/A"/>
  </r>
  <r>
    <x v="275"/>
    <x v="2905"/>
    <x v="1877"/>
    <x v="1"/>
    <n v="1710"/>
    <s v="nonsense_mediated_decay"/>
    <s v="RUNX1-003"/>
    <m/>
    <s v=""/>
    <n v="117"/>
    <s v="N"/>
    <x v="1"/>
    <x v="1"/>
    <m/>
    <s v="ENSG00000159216"/>
    <e v="#N/A"/>
  </r>
  <r>
    <x v="275"/>
    <x v="2906"/>
    <x v="1878"/>
    <x v="1"/>
    <n v="346"/>
    <s v="protein_coding"/>
    <s v="RUNX1-004"/>
    <m/>
    <m/>
    <n v="97"/>
    <s v="N"/>
    <x v="1"/>
    <x v="1"/>
    <m/>
    <s v="ENSG00000159216"/>
    <e v="#N/A"/>
  </r>
  <r>
    <x v="275"/>
    <x v="2907"/>
    <x v="2"/>
    <x v="1"/>
    <n v="3622"/>
    <s v="processed_transcript"/>
    <s v="RUNX1-015"/>
    <m/>
    <s v=""/>
    <n v="0"/>
    <s v="N"/>
    <x v="1"/>
    <x v="1"/>
    <m/>
    <s v="ENSG00000159216"/>
    <e v="#N/A"/>
  </r>
  <r>
    <x v="275"/>
    <x v="2908"/>
    <x v="2"/>
    <x v="1"/>
    <n v="603"/>
    <s v="processed_transcript"/>
    <s v="RUNX1-017"/>
    <m/>
    <s v=""/>
    <n v="0"/>
    <s v="N"/>
    <x v="1"/>
    <x v="1"/>
    <m/>
    <s v="ENSG00000159216"/>
    <e v="#N/A"/>
  </r>
  <r>
    <x v="275"/>
    <x v="2909"/>
    <x v="2"/>
    <x v="1"/>
    <n v="537"/>
    <s v="processed_transcript"/>
    <s v="RUNX1-006"/>
    <m/>
    <s v=""/>
    <n v="0"/>
    <s v="N"/>
    <x v="1"/>
    <x v="1"/>
    <m/>
    <s v="ENSG00000159216"/>
    <e v="#N/A"/>
  </r>
  <r>
    <x v="275"/>
    <x v="2910"/>
    <x v="2"/>
    <x v="1"/>
    <n v="453"/>
    <s v="processed_transcript"/>
    <s v="RUNX1-016"/>
    <m/>
    <s v=""/>
    <n v="0"/>
    <s v="N"/>
    <x v="1"/>
    <x v="1"/>
    <m/>
    <s v="ENSG00000159216"/>
    <e v="#N/A"/>
  </r>
  <r>
    <x v="275"/>
    <x v="2911"/>
    <x v="2"/>
    <x v="1"/>
    <n v="264"/>
    <s v="processed_transcript"/>
    <s v="RUNX1-008"/>
    <m/>
    <s v=""/>
    <n v="0"/>
    <s v="N"/>
    <x v="1"/>
    <x v="1"/>
    <m/>
    <s v="ENSG00000159216"/>
    <e v="#N/A"/>
  </r>
  <r>
    <x v="275"/>
    <x v="2912"/>
    <x v="2"/>
    <x v="1"/>
    <n v="251"/>
    <s v="processed_transcript"/>
    <s v="RUNX1-014"/>
    <m/>
    <s v=""/>
    <n v="0"/>
    <s v="N"/>
    <x v="1"/>
    <x v="1"/>
    <m/>
    <s v="ENSG00000159216"/>
    <e v="#N/A"/>
  </r>
  <r>
    <x v="275"/>
    <x v="2913"/>
    <x v="2"/>
    <x v="1"/>
    <n v="1790"/>
    <s v="retained_intron"/>
    <s v="RUNX1-007"/>
    <m/>
    <s v=""/>
    <n v="0"/>
    <s v="N"/>
    <x v="1"/>
    <x v="1"/>
    <m/>
    <s v="ENSG00000159216"/>
    <e v="#N/A"/>
  </r>
  <r>
    <x v="276"/>
    <x v="1171"/>
    <x v="751"/>
    <x v="259"/>
    <n v="3134"/>
    <s v="protein_coding"/>
    <s v="FAM154B-001"/>
    <m/>
    <s v="CCDS3231"/>
    <n v="1197"/>
    <s v="Y"/>
    <x v="0"/>
    <x v="259"/>
    <m/>
    <s v="ENSG00000188659"/>
    <e v="#N/A"/>
  </r>
  <r>
    <x v="276"/>
    <x v="1172"/>
    <x v="752"/>
    <x v="1"/>
    <n v="1744"/>
    <s v="protein_coding"/>
    <s v="FAM154B-201"/>
    <m/>
    <m/>
    <n v="1152"/>
    <s v="N"/>
    <x v="1"/>
    <x v="1"/>
    <m/>
    <s v="ENSG00000188659"/>
    <e v="#N/A"/>
  </r>
  <r>
    <x v="276"/>
    <x v="1173"/>
    <x v="753"/>
    <x v="1"/>
    <n v="811"/>
    <s v="protein_coding"/>
    <s v="FAM154B-005"/>
    <m/>
    <m/>
    <n v="315"/>
    <s v="N"/>
    <x v="1"/>
    <x v="1"/>
    <m/>
    <s v="ENSG00000188659"/>
    <e v="#N/A"/>
  </r>
  <r>
    <x v="276"/>
    <x v="1174"/>
    <x v="754"/>
    <x v="1"/>
    <n v="404"/>
    <s v="protein_coding"/>
    <s v="FAM154B-004"/>
    <m/>
    <m/>
    <n v="126"/>
    <s v="N"/>
    <x v="1"/>
    <x v="1"/>
    <m/>
    <s v="ENSG00000188659"/>
    <e v="#N/A"/>
  </r>
  <r>
    <x v="276"/>
    <x v="1175"/>
    <x v="755"/>
    <x v="1"/>
    <n v="551"/>
    <s v="protein_coding"/>
    <s v="FAM154B-003"/>
    <m/>
    <m/>
    <n v="92"/>
    <s v="N"/>
    <x v="1"/>
    <x v="1"/>
    <m/>
    <s v="ENSG00000188659"/>
    <e v="#N/A"/>
  </r>
  <r>
    <x v="276"/>
    <x v="1176"/>
    <x v="756"/>
    <x v="1"/>
    <n v="340"/>
    <s v="protein_coding"/>
    <s v="FAM154B-006"/>
    <m/>
    <m/>
    <n v="90"/>
    <s v="N"/>
    <x v="1"/>
    <x v="1"/>
    <m/>
    <s v="ENSG00000188659"/>
    <e v="#N/A"/>
  </r>
  <r>
    <x v="276"/>
    <x v="1177"/>
    <x v="2"/>
    <x v="1"/>
    <n v="2005"/>
    <s v="processed_transcript"/>
    <s v="FAM154B-002"/>
    <m/>
    <s v=""/>
    <n v="0"/>
    <s v="N"/>
    <x v="1"/>
    <x v="1"/>
    <m/>
    <s v="ENSG00000188659"/>
    <e v="#N/A"/>
  </r>
  <r>
    <x v="276"/>
    <x v="1178"/>
    <x v="2"/>
    <x v="1"/>
    <n v="445"/>
    <s v="processed_transcript"/>
    <s v="FAM154B-007"/>
    <m/>
    <s v=""/>
    <n v="0"/>
    <s v="N"/>
    <x v="1"/>
    <x v="1"/>
    <m/>
    <s v="ENSG00000188659"/>
    <e v="#N/A"/>
  </r>
  <r>
    <x v="276"/>
    <x v="1179"/>
    <x v="2"/>
    <x v="1"/>
    <n v="262"/>
    <s v="processed_transcript"/>
    <s v="FAM154B-008"/>
    <m/>
    <s v=""/>
    <n v="0"/>
    <s v="N"/>
    <x v="1"/>
    <x v="1"/>
    <m/>
    <s v="ENSG00000188659"/>
    <e v="#N/A"/>
  </r>
  <r>
    <x v="277"/>
    <x v="2914"/>
    <x v="1879"/>
    <x v="720"/>
    <n v="1153"/>
    <s v="protein_coding"/>
    <s v="SDHB-001"/>
    <s v="LRG_316t1"/>
    <s v="CCDS176"/>
    <n v="843"/>
    <s v="Y"/>
    <x v="0"/>
    <x v="720"/>
    <m/>
    <s v="ENSG00000117118"/>
    <e v="#N/A"/>
  </r>
  <r>
    <x v="277"/>
    <x v="2915"/>
    <x v="2"/>
    <x v="1"/>
    <n v="828"/>
    <s v="processed_transcript"/>
    <s v="SDHB-005"/>
    <m/>
    <m/>
    <n v="0"/>
    <s v="N"/>
    <x v="1"/>
    <x v="1"/>
    <m/>
    <s v="ENSG00000117118"/>
    <e v="#N/A"/>
  </r>
  <r>
    <x v="277"/>
    <x v="2916"/>
    <x v="2"/>
    <x v="1"/>
    <n v="702"/>
    <s v="processed_transcript"/>
    <s v="SDHB-006"/>
    <m/>
    <m/>
    <n v="0"/>
    <s v="N"/>
    <x v="1"/>
    <x v="1"/>
    <m/>
    <s v="ENSG00000117118"/>
    <e v="#N/A"/>
  </r>
  <r>
    <x v="277"/>
    <x v="2917"/>
    <x v="2"/>
    <x v="1"/>
    <n v="699"/>
    <s v="processed_transcript"/>
    <s v="SDHB-003"/>
    <m/>
    <m/>
    <n v="0"/>
    <s v="N"/>
    <x v="1"/>
    <x v="1"/>
    <m/>
    <s v="ENSG00000117118"/>
    <e v="#N/A"/>
  </r>
  <r>
    <x v="277"/>
    <x v="2918"/>
    <x v="2"/>
    <x v="1"/>
    <n v="649"/>
    <s v="processed_transcript"/>
    <s v="SDHB-008"/>
    <m/>
    <m/>
    <n v="0"/>
    <s v="N"/>
    <x v="1"/>
    <x v="1"/>
    <m/>
    <s v="ENSG00000117118"/>
    <e v="#N/A"/>
  </r>
  <r>
    <x v="277"/>
    <x v="2919"/>
    <x v="2"/>
    <x v="1"/>
    <n v="636"/>
    <s v="processed_transcript"/>
    <s v="SDHB-007"/>
    <m/>
    <m/>
    <n v="0"/>
    <s v="N"/>
    <x v="1"/>
    <x v="1"/>
    <m/>
    <s v="ENSG00000117118"/>
    <e v="#N/A"/>
  </r>
  <r>
    <x v="277"/>
    <x v="2920"/>
    <x v="2"/>
    <x v="1"/>
    <n v="550"/>
    <s v="processed_transcript"/>
    <s v="SDHB-004"/>
    <m/>
    <m/>
    <n v="0"/>
    <s v="N"/>
    <x v="1"/>
    <x v="1"/>
    <m/>
    <s v="ENSG00000117118"/>
    <e v="#N/A"/>
  </r>
  <r>
    <x v="277"/>
    <x v="2921"/>
    <x v="2"/>
    <x v="1"/>
    <n v="397"/>
    <s v="processed_transcript"/>
    <s v="SDHB-002"/>
    <m/>
    <m/>
    <n v="0"/>
    <s v="N"/>
    <x v="1"/>
    <x v="1"/>
    <m/>
    <s v="ENSG00000117118"/>
    <e v="#N/A"/>
  </r>
  <r>
    <x v="278"/>
    <x v="2922"/>
    <x v="1880"/>
    <x v="721"/>
    <n v="9899"/>
    <s v="protein_coding"/>
    <s v="SETBP1-001"/>
    <m/>
    <s v="CCDS11923"/>
    <n v="4791"/>
    <s v="Y"/>
    <x v="0"/>
    <x v="721"/>
    <m/>
    <s v="ENSG00000152217"/>
    <e v="#N/A"/>
  </r>
  <r>
    <x v="278"/>
    <x v="2923"/>
    <x v="1881"/>
    <x v="722"/>
    <n v="1785"/>
    <s v="protein_coding"/>
    <s v="SETBP1-002"/>
    <m/>
    <s v="CCDS45859"/>
    <n v="729"/>
    <s v="N"/>
    <x v="0"/>
    <x v="722"/>
    <m/>
    <s v="ENSG00000152217"/>
    <e v="#N/A"/>
  </r>
  <r>
    <x v="278"/>
    <x v="2924"/>
    <x v="1882"/>
    <x v="1"/>
    <n v="762"/>
    <s v="protein_coding"/>
    <s v="SETBP1-003"/>
    <m/>
    <m/>
    <n v="411"/>
    <s v="N"/>
    <x v="1"/>
    <x v="1"/>
    <m/>
    <s v="ENSG00000152217"/>
    <e v="#N/A"/>
  </r>
  <r>
    <x v="279"/>
    <x v="2925"/>
    <x v="1883"/>
    <x v="723"/>
    <n v="8142"/>
    <s v="protein_coding"/>
    <s v="SETD2-001"/>
    <m/>
    <s v="CCDS2749"/>
    <n v="7695"/>
    <s v="Y"/>
    <x v="0"/>
    <x v="723"/>
    <m/>
    <s v="ENSG00000181555"/>
    <e v="#N/A"/>
  </r>
  <r>
    <x v="279"/>
    <x v="2926"/>
    <x v="1884"/>
    <x v="1"/>
    <n v="7075"/>
    <s v="nonsense_mediated_decay"/>
    <s v="SETD2-002"/>
    <m/>
    <m/>
    <n v="5026"/>
    <s v="N"/>
    <x v="1"/>
    <x v="1"/>
    <m/>
    <s v="ENSG00000181555"/>
    <e v="#N/A"/>
  </r>
  <r>
    <x v="279"/>
    <x v="2927"/>
    <x v="1885"/>
    <x v="1"/>
    <n v="8172"/>
    <s v="nonsense_mediated_decay"/>
    <s v="SETD2-003"/>
    <m/>
    <m/>
    <n v="4097"/>
    <s v="N"/>
    <x v="1"/>
    <x v="1"/>
    <m/>
    <s v="ENSG00000181555"/>
    <e v="#N/A"/>
  </r>
  <r>
    <x v="279"/>
    <x v="2928"/>
    <x v="1886"/>
    <x v="1"/>
    <n v="4231"/>
    <s v="protein_coding"/>
    <s v="SETD2-006"/>
    <m/>
    <m/>
    <n v="4021"/>
    <s v="N"/>
    <x v="1"/>
    <x v="1"/>
    <m/>
    <s v="ENSG00000181555"/>
    <e v="#N/A"/>
  </r>
  <r>
    <x v="279"/>
    <x v="2929"/>
    <x v="1887"/>
    <x v="1"/>
    <n v="7555"/>
    <s v="nonsense_mediated_decay"/>
    <s v="SETD2-004"/>
    <m/>
    <m/>
    <n v="3871"/>
    <s v="N"/>
    <x v="1"/>
    <x v="1"/>
    <m/>
    <s v="ENSG00000181555"/>
    <e v="#N/A"/>
  </r>
  <r>
    <x v="279"/>
    <x v="2930"/>
    <x v="2"/>
    <x v="1"/>
    <n v="746"/>
    <s v="processed_transcript"/>
    <s v="SETD2-008"/>
    <m/>
    <m/>
    <n v="0"/>
    <s v="N"/>
    <x v="1"/>
    <x v="1"/>
    <m/>
    <s v="ENSG00000181555"/>
    <e v="#N/A"/>
  </r>
  <r>
    <x v="279"/>
    <x v="2931"/>
    <x v="2"/>
    <x v="1"/>
    <n v="794"/>
    <s v="retained_intron"/>
    <s v="SETD2-009"/>
    <m/>
    <m/>
    <n v="0"/>
    <s v="N"/>
    <x v="1"/>
    <x v="1"/>
    <m/>
    <s v="ENSG00000181555"/>
    <e v="#N/A"/>
  </r>
  <r>
    <x v="279"/>
    <x v="2932"/>
    <x v="2"/>
    <x v="1"/>
    <n v="561"/>
    <s v="retained_intron"/>
    <s v="SETD2-007"/>
    <m/>
    <m/>
    <n v="0"/>
    <s v="N"/>
    <x v="1"/>
    <x v="1"/>
    <m/>
    <s v="ENSG00000181555"/>
    <e v="#N/A"/>
  </r>
  <r>
    <x v="280"/>
    <x v="2933"/>
    <x v="1888"/>
    <x v="724"/>
    <n v="2947"/>
    <s v="protein_coding"/>
    <s v="SF1-006"/>
    <s v="LRG_617t1"/>
    <s v="CCDS53661"/>
    <n v="2022"/>
    <s v="Y"/>
    <x v="0"/>
    <x v="724"/>
    <m/>
    <s v="ENSG00000168066"/>
    <e v="#N/A"/>
  </r>
  <r>
    <x v="280"/>
    <x v="2934"/>
    <x v="1889"/>
    <x v="725"/>
    <n v="3470"/>
    <s v="protein_coding"/>
    <s v="SF1-005"/>
    <m/>
    <s v="CCDS31599"/>
    <n v="1920"/>
    <s v="N"/>
    <x v="0"/>
    <x v="725"/>
    <m/>
    <s v="ENSG00000168066"/>
    <e v="#N/A"/>
  </r>
  <r>
    <x v="280"/>
    <x v="2935"/>
    <x v="1890"/>
    <x v="726"/>
    <n v="3094"/>
    <s v="protein_coding"/>
    <s v="SF1-001"/>
    <s v="LRG_617t3"/>
    <s v="CCDS88"/>
    <n v="1917"/>
    <s v="N"/>
    <x v="0"/>
    <x v="726"/>
    <m/>
    <s v="ENSG00000168066"/>
    <e v="#N/A"/>
  </r>
  <r>
    <x v="280"/>
    <x v="2936"/>
    <x v="1891"/>
    <x v="727"/>
    <n v="2317"/>
    <s v="protein_coding"/>
    <s v="SF1-016"/>
    <s v="LRG_617t2"/>
    <s v="CCDS5366"/>
    <n v="1842"/>
    <s v="N"/>
    <x v="0"/>
    <x v="727"/>
    <m/>
    <s v="ENSG00000168066"/>
    <e v="#N/A"/>
  </r>
  <r>
    <x v="280"/>
    <x v="2937"/>
    <x v="1892"/>
    <x v="728"/>
    <n v="2854"/>
    <s v="protein_coding"/>
    <s v="SF1-004"/>
    <s v="LRG_617t4"/>
    <s v="CCDS44642"/>
    <n v="1716"/>
    <s v="N"/>
    <x v="0"/>
    <x v="728"/>
    <m/>
    <s v="ENSG00000168066"/>
    <e v="#N/A"/>
  </r>
  <r>
    <x v="280"/>
    <x v="2938"/>
    <x v="1893"/>
    <x v="729"/>
    <n v="2850"/>
    <s v="protein_coding"/>
    <s v="SF1-002"/>
    <m/>
    <s v="CCDS881"/>
    <n v="1647"/>
    <s v="N"/>
    <x v="0"/>
    <x v="729"/>
    <m/>
    <s v="ENSG00000168066"/>
    <e v="#N/A"/>
  </r>
  <r>
    <x v="280"/>
    <x v="2939"/>
    <x v="1894"/>
    <x v="1"/>
    <n v="2309"/>
    <s v="protein_coding"/>
    <s v="SF1-201"/>
    <m/>
    <m/>
    <n v="1302"/>
    <s v="N"/>
    <x v="1"/>
    <x v="1"/>
    <m/>
    <s v="ENSG00000168066"/>
    <e v="#N/A"/>
  </r>
  <r>
    <x v="280"/>
    <x v="2940"/>
    <x v="1895"/>
    <x v="1"/>
    <n v="875"/>
    <s v="protein_coding"/>
    <s v="SF1-020"/>
    <m/>
    <m/>
    <n v="875"/>
    <s v="N"/>
    <x v="1"/>
    <x v="1"/>
    <m/>
    <s v="ENSG00000168066"/>
    <e v="#N/A"/>
  </r>
  <r>
    <x v="280"/>
    <x v="2941"/>
    <x v="1896"/>
    <x v="1"/>
    <n v="767"/>
    <s v="protein_coding"/>
    <s v="SF1-014"/>
    <m/>
    <m/>
    <n v="603"/>
    <s v="N"/>
    <x v="1"/>
    <x v="1"/>
    <m/>
    <s v="ENSG00000168066"/>
    <e v="#N/A"/>
  </r>
  <r>
    <x v="280"/>
    <x v="2942"/>
    <x v="1897"/>
    <x v="1"/>
    <n v="843"/>
    <s v="protein_coding"/>
    <s v="SF1-019"/>
    <m/>
    <m/>
    <n v="541"/>
    <s v="N"/>
    <x v="1"/>
    <x v="1"/>
    <m/>
    <s v="ENSG00000168066"/>
    <e v="#N/A"/>
  </r>
  <r>
    <x v="280"/>
    <x v="2943"/>
    <x v="1898"/>
    <x v="1"/>
    <n v="2778"/>
    <s v="nonsense_mediated_decay"/>
    <s v="SF1-003"/>
    <m/>
    <s v=""/>
    <n v="333"/>
    <s v="N"/>
    <x v="1"/>
    <x v="1"/>
    <m/>
    <s v="ENSG00000168066"/>
    <e v="#N/A"/>
  </r>
  <r>
    <x v="280"/>
    <x v="2944"/>
    <x v="1899"/>
    <x v="1"/>
    <n v="475"/>
    <s v="protein_coding"/>
    <s v="SF1-018"/>
    <m/>
    <m/>
    <n v="187"/>
    <s v="N"/>
    <x v="1"/>
    <x v="1"/>
    <m/>
    <s v="ENSG00000168066"/>
    <e v="#N/A"/>
  </r>
  <r>
    <x v="280"/>
    <x v="2945"/>
    <x v="1900"/>
    <x v="1"/>
    <n v="623"/>
    <s v="nonsense_mediated_decay"/>
    <s v="SF1-011"/>
    <m/>
    <s v=""/>
    <n v="156"/>
    <s v="N"/>
    <x v="1"/>
    <x v="1"/>
    <m/>
    <s v="ENSG00000168066"/>
    <e v="#N/A"/>
  </r>
  <r>
    <x v="280"/>
    <x v="2946"/>
    <x v="2"/>
    <x v="1"/>
    <n v="584"/>
    <s v="processed_transcript"/>
    <s v="SF1-017"/>
    <m/>
    <s v=""/>
    <n v="0"/>
    <s v="N"/>
    <x v="1"/>
    <x v="1"/>
    <m/>
    <s v="ENSG00000168066"/>
    <e v="#N/A"/>
  </r>
  <r>
    <x v="280"/>
    <x v="2947"/>
    <x v="2"/>
    <x v="1"/>
    <n v="455"/>
    <s v="processed_transcript"/>
    <s v="SF1-013"/>
    <m/>
    <s v=""/>
    <n v="0"/>
    <s v="N"/>
    <x v="1"/>
    <x v="1"/>
    <m/>
    <s v="ENSG00000168066"/>
    <e v="#N/A"/>
  </r>
  <r>
    <x v="280"/>
    <x v="2948"/>
    <x v="2"/>
    <x v="1"/>
    <n v="983"/>
    <s v="retained_intron"/>
    <s v="SF1-007"/>
    <m/>
    <s v=""/>
    <n v="0"/>
    <s v="N"/>
    <x v="1"/>
    <x v="1"/>
    <m/>
    <s v="ENSG00000168066"/>
    <e v="#N/A"/>
  </r>
  <r>
    <x v="280"/>
    <x v="2949"/>
    <x v="2"/>
    <x v="1"/>
    <n v="802"/>
    <s v="retained_intron"/>
    <s v="SF1-015"/>
    <m/>
    <s v=""/>
    <n v="0"/>
    <s v="N"/>
    <x v="1"/>
    <x v="1"/>
    <m/>
    <s v="ENSG00000168066"/>
    <e v="#N/A"/>
  </r>
  <r>
    <x v="280"/>
    <x v="2950"/>
    <x v="2"/>
    <x v="1"/>
    <n v="755"/>
    <s v="retained_intron"/>
    <s v="SF1-012"/>
    <m/>
    <s v=""/>
    <n v="0"/>
    <s v="N"/>
    <x v="1"/>
    <x v="1"/>
    <m/>
    <s v="ENSG00000168066"/>
    <e v="#N/A"/>
  </r>
  <r>
    <x v="280"/>
    <x v="2951"/>
    <x v="2"/>
    <x v="1"/>
    <n v="719"/>
    <s v="retained_intron"/>
    <s v="SF1-009"/>
    <m/>
    <s v=""/>
    <n v="0"/>
    <s v="N"/>
    <x v="1"/>
    <x v="1"/>
    <m/>
    <s v="ENSG00000168066"/>
    <e v="#N/A"/>
  </r>
  <r>
    <x v="280"/>
    <x v="2952"/>
    <x v="2"/>
    <x v="1"/>
    <n v="632"/>
    <s v="retained_intron"/>
    <s v="SF1-010"/>
    <m/>
    <s v=""/>
    <n v="0"/>
    <s v="N"/>
    <x v="1"/>
    <x v="1"/>
    <m/>
    <s v="ENSG00000168066"/>
    <e v="#N/A"/>
  </r>
  <r>
    <x v="281"/>
    <x v="2953"/>
    <x v="1901"/>
    <x v="730"/>
    <n v="5143"/>
    <s v="protein_coding"/>
    <s v="SF3A1-001"/>
    <m/>
    <s v="CCDS13875"/>
    <n v="2382"/>
    <s v="Y"/>
    <x v="0"/>
    <x v="730"/>
    <m/>
    <s v="ENSG00000099995"/>
    <e v="#N/A"/>
  </r>
  <r>
    <x v="281"/>
    <x v="2954"/>
    <x v="1902"/>
    <x v="1"/>
    <n v="777"/>
    <s v="protein_coding"/>
    <s v="SF3A1-011"/>
    <m/>
    <m/>
    <n v="777"/>
    <s v="N"/>
    <x v="1"/>
    <x v="1"/>
    <m/>
    <s v="ENSG00000099995"/>
    <e v="#N/A"/>
  </r>
  <r>
    <x v="281"/>
    <x v="2955"/>
    <x v="1903"/>
    <x v="1"/>
    <n v="418"/>
    <s v="nonsense_mediated_decay"/>
    <s v="SF3A1-009"/>
    <m/>
    <s v=""/>
    <n v="192"/>
    <s v="N"/>
    <x v="1"/>
    <x v="1"/>
    <m/>
    <s v="ENSG00000099995"/>
    <e v="#N/A"/>
  </r>
  <r>
    <x v="281"/>
    <x v="2956"/>
    <x v="1904"/>
    <x v="1"/>
    <n v="548"/>
    <s v="nonsense_mediated_decay"/>
    <s v="SF3A1-004"/>
    <m/>
    <s v=""/>
    <n v="117"/>
    <s v="N"/>
    <x v="1"/>
    <x v="1"/>
    <m/>
    <s v="ENSG00000099995"/>
    <e v="#N/A"/>
  </r>
  <r>
    <x v="281"/>
    <x v="2957"/>
    <x v="2"/>
    <x v="1"/>
    <n v="875"/>
    <s v="retained_intron"/>
    <s v="SF3A1-007"/>
    <m/>
    <s v=""/>
    <n v="0"/>
    <s v="N"/>
    <x v="1"/>
    <x v="1"/>
    <m/>
    <s v="ENSG00000099995"/>
    <e v="#N/A"/>
  </r>
  <r>
    <x v="281"/>
    <x v="2958"/>
    <x v="2"/>
    <x v="1"/>
    <n v="693"/>
    <s v="retained_intron"/>
    <s v="SF3A1-002"/>
    <m/>
    <s v=""/>
    <n v="0"/>
    <s v="N"/>
    <x v="1"/>
    <x v="1"/>
    <m/>
    <s v="ENSG00000099995"/>
    <e v="#N/A"/>
  </r>
  <r>
    <x v="281"/>
    <x v="2959"/>
    <x v="2"/>
    <x v="1"/>
    <n v="593"/>
    <s v="retained_intron"/>
    <s v="SF3A1-008"/>
    <m/>
    <s v=""/>
    <n v="0"/>
    <s v="N"/>
    <x v="1"/>
    <x v="1"/>
    <m/>
    <s v="ENSG00000099995"/>
    <e v="#N/A"/>
  </r>
  <r>
    <x v="281"/>
    <x v="2960"/>
    <x v="2"/>
    <x v="1"/>
    <n v="583"/>
    <s v="retained_intron"/>
    <s v="SF3A1-003"/>
    <m/>
    <s v=""/>
    <n v="0"/>
    <s v="N"/>
    <x v="1"/>
    <x v="1"/>
    <m/>
    <s v="ENSG00000099995"/>
    <e v="#N/A"/>
  </r>
  <r>
    <x v="281"/>
    <x v="2961"/>
    <x v="2"/>
    <x v="1"/>
    <n v="555"/>
    <s v="retained_intron"/>
    <s v="SF3A1-006"/>
    <m/>
    <s v=""/>
    <n v="0"/>
    <s v="N"/>
    <x v="1"/>
    <x v="1"/>
    <m/>
    <s v="ENSG00000099995"/>
    <e v="#N/A"/>
  </r>
  <r>
    <x v="281"/>
    <x v="2962"/>
    <x v="2"/>
    <x v="1"/>
    <n v="459"/>
    <s v="retained_intron"/>
    <s v="SF3A1-005"/>
    <m/>
    <s v=""/>
    <n v="0"/>
    <s v="N"/>
    <x v="1"/>
    <x v="1"/>
    <m/>
    <s v="ENSG00000099995"/>
    <e v="#N/A"/>
  </r>
  <r>
    <x v="282"/>
    <x v="2963"/>
    <x v="1905"/>
    <x v="731"/>
    <n v="6526"/>
    <s v="protein_coding"/>
    <s v="SF3B1-001"/>
    <m/>
    <s v="CCDS33356"/>
    <n v="3915"/>
    <s v="Y"/>
    <x v="0"/>
    <x v="731"/>
    <m/>
    <s v="ENSG00000115524"/>
    <e v="#N/A"/>
  </r>
  <r>
    <x v="282"/>
    <x v="2964"/>
    <x v="1906"/>
    <x v="1"/>
    <n v="723"/>
    <s v="protein_coding"/>
    <s v="SF3B1-012"/>
    <m/>
    <m/>
    <n v="723"/>
    <s v="N"/>
    <x v="1"/>
    <x v="1"/>
    <m/>
    <s v="ENSG00000115524"/>
    <e v="#N/A"/>
  </r>
  <r>
    <x v="282"/>
    <x v="2965"/>
    <x v="1907"/>
    <x v="732"/>
    <n v="2127"/>
    <s v="protein_coding"/>
    <s v="SF3B1-004"/>
    <m/>
    <m/>
    <n v="465"/>
    <s v="N"/>
    <x v="0"/>
    <x v="732"/>
    <m/>
    <s v="ENSG00000115524"/>
    <e v="#N/A"/>
  </r>
  <r>
    <x v="282"/>
    <x v="2966"/>
    <x v="1908"/>
    <x v="733"/>
    <n v="651"/>
    <s v="protein_coding"/>
    <s v="SF3B1-014"/>
    <m/>
    <s v="CCDS46479"/>
    <n v="435"/>
    <s v="N"/>
    <x v="0"/>
    <x v="733"/>
    <m/>
    <s v="ENSG00000115524"/>
    <e v="#N/A"/>
  </r>
  <r>
    <x v="282"/>
    <x v="2967"/>
    <x v="1909"/>
    <x v="1"/>
    <n v="600"/>
    <s v="protein_coding"/>
    <s v="SF3B1-005"/>
    <m/>
    <s v="CCDS46479"/>
    <n v="435"/>
    <s v="N"/>
    <x v="1"/>
    <x v="1"/>
    <m/>
    <s v="ENSG00000115524"/>
    <e v="#N/A"/>
  </r>
  <r>
    <x v="282"/>
    <x v="2968"/>
    <x v="1910"/>
    <x v="1"/>
    <n v="593"/>
    <s v="nonsense_mediated_decay"/>
    <s v="SF3B1-003"/>
    <m/>
    <s v=""/>
    <n v="114"/>
    <s v="N"/>
    <x v="1"/>
    <x v="1"/>
    <m/>
    <s v="ENSG00000115524"/>
    <e v="#N/A"/>
  </r>
  <r>
    <x v="282"/>
    <x v="2969"/>
    <x v="2"/>
    <x v="1"/>
    <n v="141"/>
    <s v="processed_transcript"/>
    <s v="SF3B1-013"/>
    <m/>
    <s v=""/>
    <n v="0"/>
    <s v="N"/>
    <x v="1"/>
    <x v="1"/>
    <m/>
    <s v="ENSG00000115524"/>
    <e v="#N/A"/>
  </r>
  <r>
    <x v="282"/>
    <x v="2970"/>
    <x v="2"/>
    <x v="1"/>
    <n v="2003"/>
    <s v="retained_intron"/>
    <s v="SF3B1-002"/>
    <m/>
    <s v=""/>
    <n v="0"/>
    <s v="N"/>
    <x v="1"/>
    <x v="1"/>
    <m/>
    <s v="ENSG00000115524"/>
    <e v="#N/A"/>
  </r>
  <r>
    <x v="282"/>
    <x v="2971"/>
    <x v="2"/>
    <x v="1"/>
    <n v="772"/>
    <s v="retained_intron"/>
    <s v="SF3B1-010"/>
    <m/>
    <s v=""/>
    <n v="0"/>
    <s v="N"/>
    <x v="1"/>
    <x v="1"/>
    <m/>
    <s v="ENSG00000115524"/>
    <e v="#N/A"/>
  </r>
  <r>
    <x v="282"/>
    <x v="2972"/>
    <x v="2"/>
    <x v="1"/>
    <n v="587"/>
    <s v="retained_intron"/>
    <s v="SF3B1-007"/>
    <m/>
    <s v=""/>
    <n v="0"/>
    <s v="N"/>
    <x v="1"/>
    <x v="1"/>
    <m/>
    <s v="ENSG00000115524"/>
    <e v="#N/A"/>
  </r>
  <r>
    <x v="282"/>
    <x v="2973"/>
    <x v="2"/>
    <x v="1"/>
    <n v="510"/>
    <s v="retained_intron"/>
    <s v="SF3B1-008"/>
    <m/>
    <s v=""/>
    <n v="0"/>
    <s v="N"/>
    <x v="1"/>
    <x v="1"/>
    <m/>
    <s v="ENSG00000115524"/>
    <e v="#N/A"/>
  </r>
  <r>
    <x v="282"/>
    <x v="2974"/>
    <x v="2"/>
    <x v="1"/>
    <n v="475"/>
    <s v="retained_intron"/>
    <s v="SF3B1-011"/>
    <m/>
    <s v=""/>
    <n v="0"/>
    <s v="N"/>
    <x v="1"/>
    <x v="1"/>
    <m/>
    <s v="ENSG00000115524"/>
    <e v="#N/A"/>
  </r>
  <r>
    <x v="283"/>
    <x v="2975"/>
    <x v="1911"/>
    <x v="734"/>
    <n v="5406"/>
    <s v="protein_coding"/>
    <s v="SH2B3-001"/>
    <m/>
    <s v="CCDS9153"/>
    <n v="1728"/>
    <s v="Y"/>
    <x v="0"/>
    <x v="734"/>
    <m/>
    <s v="ENSG00000111252"/>
    <e v="#N/A"/>
  </r>
  <r>
    <x v="283"/>
    <x v="2976"/>
    <x v="1912"/>
    <x v="735"/>
    <n v="2062"/>
    <s v="protein_coding"/>
    <s v="SH2B3-002"/>
    <m/>
    <m/>
    <n v="1122"/>
    <s v="N"/>
    <x v="0"/>
    <x v="735"/>
    <m/>
    <s v="ENSG00000111252"/>
    <e v="#N/A"/>
  </r>
  <r>
    <x v="283"/>
    <x v="2977"/>
    <x v="1913"/>
    <x v="1"/>
    <n v="648"/>
    <s v="protein_coding"/>
    <s v="SH2B3-003"/>
    <m/>
    <m/>
    <n v="648"/>
    <s v="N"/>
    <x v="1"/>
    <x v="1"/>
    <m/>
    <s v="ENSG00000111252"/>
    <e v="#N/A"/>
  </r>
  <r>
    <x v="284"/>
    <x v="2978"/>
    <x v="1914"/>
    <x v="736"/>
    <n v="2450"/>
    <s v="protein_coding"/>
    <s v="SH2D1A-002"/>
    <s v="LRG_106t1"/>
    <s v="CCDS1468"/>
    <n v="387"/>
    <s v="Y"/>
    <x v="0"/>
    <x v="736"/>
    <m/>
    <s v="ENSG00000183918"/>
    <e v="#N/A"/>
  </r>
  <r>
    <x v="284"/>
    <x v="2979"/>
    <x v="1915"/>
    <x v="737"/>
    <n v="593"/>
    <s v="protein_coding"/>
    <s v="SH2D1A-006"/>
    <m/>
    <s v="CCDS48162"/>
    <n v="378"/>
    <s v="N"/>
    <x v="0"/>
    <x v="737"/>
    <m/>
    <s v="ENSG00000183918"/>
    <e v="#N/A"/>
  </r>
  <r>
    <x v="284"/>
    <x v="2980"/>
    <x v="1916"/>
    <x v="1"/>
    <n v="461"/>
    <s v="protein_coding"/>
    <s v="SH2D1A-005"/>
    <m/>
    <m/>
    <n v="231"/>
    <s v="N"/>
    <x v="1"/>
    <x v="1"/>
    <m/>
    <s v="ENSG00000183918"/>
    <e v="#N/A"/>
  </r>
  <r>
    <x v="284"/>
    <x v="2981"/>
    <x v="2"/>
    <x v="1"/>
    <n v="474"/>
    <s v="processed_transcript"/>
    <s v="SH2D1A-003"/>
    <m/>
    <s v=""/>
    <n v="0"/>
    <s v="N"/>
    <x v="1"/>
    <x v="1"/>
    <m/>
    <s v="ENSG00000183918"/>
    <e v="#N/A"/>
  </r>
  <r>
    <x v="284"/>
    <x v="2982"/>
    <x v="2"/>
    <x v="1"/>
    <n v="419"/>
    <s v="processed_transcript"/>
    <s v="SH2D1A-004"/>
    <m/>
    <s v=""/>
    <n v="0"/>
    <s v="N"/>
    <x v="1"/>
    <x v="1"/>
    <m/>
    <s v="ENSG00000183918"/>
    <e v="#N/A"/>
  </r>
  <r>
    <x v="285"/>
    <x v="2983"/>
    <x v="1917"/>
    <x v="1"/>
    <n v="699"/>
    <s v="nonsense_mediated_decay"/>
    <s v="SHFM1-004"/>
    <m/>
    <m/>
    <n v="270"/>
    <s v="N"/>
    <x v="1"/>
    <x v="1"/>
    <m/>
    <s v="ENSG00000127922"/>
    <e v="#N/A"/>
  </r>
  <r>
    <x v="285"/>
    <x v="2984"/>
    <x v="1918"/>
    <x v="1"/>
    <n v="661"/>
    <s v="protein_coding"/>
    <s v="SHFM1-006"/>
    <m/>
    <m/>
    <n v="270"/>
    <s v="N"/>
    <x v="1"/>
    <x v="1"/>
    <m/>
    <s v="ENSG00000127922"/>
    <e v="#N/A"/>
  </r>
  <r>
    <x v="285"/>
    <x v="2985"/>
    <x v="1919"/>
    <x v="738"/>
    <n v="807"/>
    <s v="protein_coding"/>
    <s v="SHFM1-003"/>
    <m/>
    <s v="CCDS5646"/>
    <n v="213"/>
    <s v="Y"/>
    <x v="0"/>
    <x v="738"/>
    <m/>
    <s v="ENSG00000127922"/>
    <e v="#N/A"/>
  </r>
  <r>
    <x v="285"/>
    <x v="2986"/>
    <x v="1920"/>
    <x v="1"/>
    <n v="350"/>
    <s v="protein_coding"/>
    <s v="SHFM1-008"/>
    <m/>
    <m/>
    <n v="198"/>
    <s v="N"/>
    <x v="1"/>
    <x v="1"/>
    <m/>
    <s v="ENSG00000127922"/>
    <e v="#N/A"/>
  </r>
  <r>
    <x v="285"/>
    <x v="2987"/>
    <x v="1921"/>
    <x v="1"/>
    <n v="570"/>
    <s v="protein_coding"/>
    <s v="SHFM1-007"/>
    <m/>
    <m/>
    <n v="189"/>
    <s v="N"/>
    <x v="1"/>
    <x v="1"/>
    <m/>
    <s v="ENSG00000127922"/>
    <e v="#N/A"/>
  </r>
  <r>
    <x v="285"/>
    <x v="2988"/>
    <x v="2"/>
    <x v="1"/>
    <n v="2707"/>
    <s v="processed_transcript"/>
    <s v="SHFM1-001"/>
    <m/>
    <m/>
    <n v="0"/>
    <s v="N"/>
    <x v="1"/>
    <x v="1"/>
    <m/>
    <s v="ENSG00000127922"/>
    <e v="#N/A"/>
  </r>
  <r>
    <x v="285"/>
    <x v="2989"/>
    <x v="2"/>
    <x v="1"/>
    <n v="775"/>
    <s v="processed_transcript"/>
    <s v="SHFM1-005"/>
    <m/>
    <m/>
    <n v="0"/>
    <s v="N"/>
    <x v="1"/>
    <x v="1"/>
    <m/>
    <s v="ENSG00000127922"/>
    <e v="#N/A"/>
  </r>
  <r>
    <x v="285"/>
    <x v="2990"/>
    <x v="2"/>
    <x v="1"/>
    <n v="507"/>
    <s v="processed_transcript"/>
    <s v="SHFM1-002"/>
    <m/>
    <m/>
    <n v="0"/>
    <s v="N"/>
    <x v="1"/>
    <x v="1"/>
    <m/>
    <s v="ENSG00000127922"/>
    <e v="#N/A"/>
  </r>
  <r>
    <x v="285"/>
    <x v="2991"/>
    <x v="2"/>
    <x v="1"/>
    <n v="427"/>
    <s v="processed_transcript"/>
    <s v="SHFM1-009"/>
    <m/>
    <m/>
    <n v="0"/>
    <s v="N"/>
    <x v="1"/>
    <x v="1"/>
    <m/>
    <s v="ENSG00000127922"/>
    <e v="#N/A"/>
  </r>
  <r>
    <x v="285"/>
    <x v="2992"/>
    <x v="2"/>
    <x v="1"/>
    <n v="2773"/>
    <s v="retained_intron"/>
    <s v="SHFM1-010"/>
    <m/>
    <m/>
    <n v="0"/>
    <s v="N"/>
    <x v="1"/>
    <x v="1"/>
    <m/>
    <s v="ENSG00000127922"/>
    <e v="#N/A"/>
  </r>
  <r>
    <x v="285"/>
    <x v="2993"/>
    <x v="1922"/>
    <x v="739"/>
    <m/>
    <m/>
    <m/>
    <m/>
    <m/>
    <m/>
    <s v="N"/>
    <x v="0"/>
    <x v="739"/>
    <m/>
    <m/>
    <e v="#N/A"/>
  </r>
  <r>
    <x v="285"/>
    <x v="2994"/>
    <x v="1923"/>
    <x v="740"/>
    <m/>
    <m/>
    <m/>
    <m/>
    <m/>
    <m/>
    <s v="N"/>
    <x v="0"/>
    <x v="740"/>
    <m/>
    <m/>
    <e v="#N/A"/>
  </r>
  <r>
    <x v="286"/>
    <x v="2995"/>
    <x v="1924"/>
    <x v="741"/>
    <n v="12075"/>
    <s v="protein_coding"/>
    <s v="SMAD2-002"/>
    <m/>
    <s v="CCDS11934"/>
    <n v="1404"/>
    <s v="Y"/>
    <x v="0"/>
    <x v="741"/>
    <m/>
    <s v="ENSG00000175387"/>
    <e v="#N/A"/>
  </r>
  <r>
    <x v="286"/>
    <x v="2996"/>
    <x v="1925"/>
    <x v="742"/>
    <n v="11932"/>
    <s v="protein_coding"/>
    <s v="SMAD2-001"/>
    <m/>
    <s v="CCDS11934"/>
    <n v="1404"/>
    <s v="N"/>
    <x v="0"/>
    <x v="742"/>
    <m/>
    <s v="ENSG00000175387"/>
    <e v="#N/A"/>
  </r>
  <r>
    <x v="286"/>
    <x v="2997"/>
    <x v="1926"/>
    <x v="743"/>
    <n v="10444"/>
    <s v="protein_coding"/>
    <s v="SMAD2-201"/>
    <m/>
    <m/>
    <n v="1314"/>
    <s v="N"/>
    <x v="0"/>
    <x v="743"/>
    <m/>
    <s v="ENSG00000175387"/>
    <e v="#N/A"/>
  </r>
  <r>
    <x v="286"/>
    <x v="2998"/>
    <x v="1927"/>
    <x v="1"/>
    <n v="1971"/>
    <s v="protein_coding"/>
    <s v="SMAD2-004"/>
    <m/>
    <m/>
    <n v="1314"/>
    <s v="N"/>
    <x v="1"/>
    <x v="1"/>
    <m/>
    <s v="ENSG00000175387"/>
    <e v="#N/A"/>
  </r>
  <r>
    <x v="286"/>
    <x v="2999"/>
    <x v="1928"/>
    <x v="1"/>
    <n v="1714"/>
    <s v="protein_coding"/>
    <s v="SMAD2-003"/>
    <m/>
    <m/>
    <n v="1296"/>
    <s v="N"/>
    <x v="1"/>
    <x v="1"/>
    <m/>
    <s v="ENSG00000175387"/>
    <e v="#N/A"/>
  </r>
  <r>
    <x v="286"/>
    <x v="3000"/>
    <x v="1929"/>
    <x v="1"/>
    <n v="1042"/>
    <s v="protein_coding"/>
    <s v="SMAD2-008"/>
    <m/>
    <m/>
    <n v="652"/>
    <s v="N"/>
    <x v="1"/>
    <x v="1"/>
    <m/>
    <s v="ENSG00000175387"/>
    <e v="#N/A"/>
  </r>
  <r>
    <x v="286"/>
    <x v="3001"/>
    <x v="1930"/>
    <x v="1"/>
    <n v="828"/>
    <s v="protein_coding"/>
    <s v="SMAD2-005"/>
    <m/>
    <m/>
    <n v="651"/>
    <s v="N"/>
    <x v="1"/>
    <x v="1"/>
    <m/>
    <s v="ENSG00000175387"/>
    <e v="#N/A"/>
  </r>
  <r>
    <x v="286"/>
    <x v="3002"/>
    <x v="1931"/>
    <x v="1"/>
    <n v="575"/>
    <s v="protein_coding"/>
    <s v="SMAD2-007"/>
    <m/>
    <m/>
    <n v="411"/>
    <s v="N"/>
    <x v="1"/>
    <x v="1"/>
    <m/>
    <s v="ENSG00000175387"/>
    <e v="#N/A"/>
  </r>
  <r>
    <x v="286"/>
    <x v="3003"/>
    <x v="1932"/>
    <x v="1"/>
    <n v="527"/>
    <s v="protein_coding"/>
    <s v="SMAD2-006"/>
    <m/>
    <m/>
    <n v="328"/>
    <s v="N"/>
    <x v="1"/>
    <x v="1"/>
    <m/>
    <s v="ENSG00000175387"/>
    <e v="#N/A"/>
  </r>
  <r>
    <x v="286"/>
    <x v="3004"/>
    <x v="1933"/>
    <x v="1"/>
    <n v="663"/>
    <s v="protein_coding"/>
    <s v="SMAD2-009"/>
    <m/>
    <m/>
    <n v="326"/>
    <s v="N"/>
    <x v="1"/>
    <x v="1"/>
    <m/>
    <s v="ENSG00000175387"/>
    <e v="#N/A"/>
  </r>
  <r>
    <x v="286"/>
    <x v="3005"/>
    <x v="2"/>
    <x v="1"/>
    <n v="584"/>
    <s v="processed_transcript"/>
    <s v="SMAD2-011"/>
    <m/>
    <m/>
    <n v="0"/>
    <s v="N"/>
    <x v="1"/>
    <x v="1"/>
    <m/>
    <s v="ENSG00000175387"/>
    <e v="#N/A"/>
  </r>
  <r>
    <x v="286"/>
    <x v="3006"/>
    <x v="2"/>
    <x v="1"/>
    <n v="551"/>
    <s v="processed_transcript"/>
    <s v="SMAD2-010"/>
    <m/>
    <m/>
    <n v="0"/>
    <s v="N"/>
    <x v="1"/>
    <x v="1"/>
    <m/>
    <s v="ENSG00000175387"/>
    <e v="#N/A"/>
  </r>
  <r>
    <x v="287"/>
    <x v="3007"/>
    <x v="1934"/>
    <x v="744"/>
    <n v="8769"/>
    <s v="protein_coding"/>
    <s v="SMAD4-201"/>
    <s v="LRG_318t1"/>
    <s v="CCDS11950"/>
    <n v="1659"/>
    <s v="Y"/>
    <x v="0"/>
    <x v="744"/>
    <m/>
    <s v="ENSG00000141646"/>
    <e v="#N/A"/>
  </r>
  <r>
    <x v="287"/>
    <x v="3008"/>
    <x v="1935"/>
    <x v="1"/>
    <n v="8495"/>
    <s v="protein_coding"/>
    <s v="SMAD4-001"/>
    <m/>
    <s v="CCDS11950"/>
    <n v="1659"/>
    <s v="N"/>
    <x v="1"/>
    <x v="1"/>
    <m/>
    <s v="ENSG00000141646"/>
    <e v="#N/A"/>
  </r>
  <r>
    <x v="287"/>
    <x v="3009"/>
    <x v="1936"/>
    <x v="1"/>
    <n v="1371"/>
    <s v="protein_coding"/>
    <s v="SMAD4-004"/>
    <m/>
    <m/>
    <n v="1371"/>
    <s v="N"/>
    <x v="1"/>
    <x v="1"/>
    <m/>
    <s v="ENSG00000141646"/>
    <e v="#N/A"/>
  </r>
  <r>
    <x v="287"/>
    <x v="3010"/>
    <x v="1937"/>
    <x v="1"/>
    <n v="1306"/>
    <s v="nonsense_mediated_decay"/>
    <s v="SMAD4-005"/>
    <m/>
    <m/>
    <n v="963"/>
    <s v="N"/>
    <x v="1"/>
    <x v="1"/>
    <m/>
    <s v="ENSG00000141646"/>
    <e v="#N/A"/>
  </r>
  <r>
    <x v="287"/>
    <x v="3011"/>
    <x v="1938"/>
    <x v="1"/>
    <n v="1207"/>
    <s v="protein_coding"/>
    <s v="SMAD4-202"/>
    <m/>
    <m/>
    <n v="534"/>
    <s v="N"/>
    <x v="1"/>
    <x v="1"/>
    <m/>
    <s v="ENSG00000141646"/>
    <e v="#N/A"/>
  </r>
  <r>
    <x v="287"/>
    <x v="3012"/>
    <x v="1939"/>
    <x v="1"/>
    <n v="992"/>
    <s v="protein_coding"/>
    <s v="SMAD4-008"/>
    <m/>
    <m/>
    <n v="454"/>
    <s v="N"/>
    <x v="1"/>
    <x v="1"/>
    <m/>
    <s v="ENSG00000141646"/>
    <e v="#N/A"/>
  </r>
  <r>
    <x v="287"/>
    <x v="3013"/>
    <x v="1940"/>
    <x v="1"/>
    <n v="544"/>
    <s v="protein_coding"/>
    <s v="SMAD4-007"/>
    <m/>
    <m/>
    <n v="421"/>
    <s v="N"/>
    <x v="1"/>
    <x v="1"/>
    <m/>
    <s v="ENSG00000141646"/>
    <e v="#N/A"/>
  </r>
  <r>
    <x v="287"/>
    <x v="3014"/>
    <x v="1941"/>
    <x v="1"/>
    <n v="779"/>
    <s v="protein_coding"/>
    <s v="SMAD4-016"/>
    <m/>
    <m/>
    <n v="380"/>
    <s v="N"/>
    <x v="1"/>
    <x v="1"/>
    <m/>
    <s v="ENSG00000141646"/>
    <e v="#N/A"/>
  </r>
  <r>
    <x v="287"/>
    <x v="3015"/>
    <x v="1942"/>
    <x v="1"/>
    <n v="582"/>
    <s v="protein_coding"/>
    <s v="SMAD4-010"/>
    <m/>
    <m/>
    <n v="362"/>
    <s v="N"/>
    <x v="1"/>
    <x v="1"/>
    <m/>
    <s v="ENSG00000141646"/>
    <e v="#N/A"/>
  </r>
  <r>
    <x v="287"/>
    <x v="3016"/>
    <x v="1943"/>
    <x v="1"/>
    <n v="576"/>
    <s v="protein_coding"/>
    <s v="SMAD4-006"/>
    <m/>
    <m/>
    <n v="272"/>
    <s v="N"/>
    <x v="1"/>
    <x v="1"/>
    <m/>
    <s v="ENSG00000141646"/>
    <e v="#N/A"/>
  </r>
  <r>
    <x v="287"/>
    <x v="3017"/>
    <x v="1944"/>
    <x v="1"/>
    <n v="568"/>
    <s v="protein_coding"/>
    <s v="SMAD4-013"/>
    <m/>
    <m/>
    <n v="249"/>
    <s v="N"/>
    <x v="1"/>
    <x v="1"/>
    <m/>
    <s v="ENSG00000141646"/>
    <e v="#N/A"/>
  </r>
  <r>
    <x v="287"/>
    <x v="3018"/>
    <x v="2"/>
    <x v="1"/>
    <n v="784"/>
    <s v="processed_transcript"/>
    <s v="SMAD4-014"/>
    <m/>
    <m/>
    <n v="0"/>
    <s v="N"/>
    <x v="1"/>
    <x v="1"/>
    <m/>
    <s v="ENSG00000141646"/>
    <e v="#N/A"/>
  </r>
  <r>
    <x v="287"/>
    <x v="3019"/>
    <x v="2"/>
    <x v="1"/>
    <n v="475"/>
    <s v="processed_transcript"/>
    <s v="SMAD4-009"/>
    <m/>
    <m/>
    <n v="0"/>
    <s v="N"/>
    <x v="1"/>
    <x v="1"/>
    <m/>
    <s v="ENSG00000141646"/>
    <e v="#N/A"/>
  </r>
  <r>
    <x v="287"/>
    <x v="3020"/>
    <x v="2"/>
    <x v="1"/>
    <n v="4970"/>
    <s v="retained_intron"/>
    <s v="SMAD4-002"/>
    <m/>
    <m/>
    <n v="0"/>
    <s v="N"/>
    <x v="1"/>
    <x v="1"/>
    <m/>
    <s v="ENSG00000141646"/>
    <e v="#N/A"/>
  </r>
  <r>
    <x v="287"/>
    <x v="3021"/>
    <x v="2"/>
    <x v="1"/>
    <n v="563"/>
    <s v="retained_intron"/>
    <s v="SMAD4-011"/>
    <m/>
    <m/>
    <n v="0"/>
    <s v="N"/>
    <x v="1"/>
    <x v="1"/>
    <m/>
    <s v="ENSG00000141646"/>
    <e v="#N/A"/>
  </r>
  <r>
    <x v="287"/>
    <x v="3022"/>
    <x v="2"/>
    <x v="1"/>
    <n v="545"/>
    <s v="retained_intron"/>
    <s v="SMAD4-012"/>
    <m/>
    <m/>
    <n v="0"/>
    <s v="N"/>
    <x v="1"/>
    <x v="1"/>
    <m/>
    <s v="ENSG00000141646"/>
    <e v="#N/A"/>
  </r>
  <r>
    <x v="287"/>
    <x v="3023"/>
    <x v="2"/>
    <x v="1"/>
    <n v="459"/>
    <s v="retained_intron"/>
    <s v="SMAD4-015"/>
    <m/>
    <m/>
    <n v="0"/>
    <s v="N"/>
    <x v="1"/>
    <x v="1"/>
    <m/>
    <s v="ENSG00000141646"/>
    <e v="#N/A"/>
  </r>
  <r>
    <x v="288"/>
    <x v="3024"/>
    <x v="1945"/>
    <x v="1"/>
    <n v="5790"/>
    <s v="protein_coding"/>
    <s v="SMARCA4-201"/>
    <m/>
    <m/>
    <n v="5040"/>
    <s v="N"/>
    <x v="1"/>
    <x v="1"/>
    <m/>
    <s v="ENSG00000127616"/>
    <e v="#N/A"/>
  </r>
  <r>
    <x v="288"/>
    <x v="3025"/>
    <x v="1946"/>
    <x v="745"/>
    <m/>
    <m/>
    <m/>
    <m/>
    <m/>
    <m/>
    <s v="Y"/>
    <x v="0"/>
    <x v="745"/>
    <m/>
    <m/>
    <e v="#N/A"/>
  </r>
  <r>
    <x v="288"/>
    <x v="3026"/>
    <x v="1947"/>
    <x v="746"/>
    <n v="5691"/>
    <s v="protein_coding"/>
    <s v="SMARCA4-007"/>
    <m/>
    <s v="CCDS12253"/>
    <n v="4944"/>
    <s v="N"/>
    <x v="0"/>
    <x v="746"/>
    <m/>
    <s v="ENSG00000127616"/>
    <e v="#N/A"/>
  </r>
  <r>
    <x v="288"/>
    <x v="3027"/>
    <x v="1948"/>
    <x v="747"/>
    <n v="5392"/>
    <s v="protein_coding"/>
    <s v="SMARCA4-001"/>
    <m/>
    <s v="CCDS12253"/>
    <n v="4944"/>
    <s v="N"/>
    <x v="0"/>
    <x v="747"/>
    <m/>
    <s v="ENSG00000127616"/>
    <e v="#N/A"/>
  </r>
  <r>
    <x v="288"/>
    <x v="3028"/>
    <x v="1949"/>
    <x v="748"/>
    <n v="5320"/>
    <s v="protein_coding"/>
    <s v="SMARCA4-202"/>
    <m/>
    <s v="CCDS45972"/>
    <n v="4854"/>
    <s v="N"/>
    <x v="0"/>
    <x v="748"/>
    <m/>
    <s v="ENSG00000127616"/>
    <e v="#N/A"/>
  </r>
  <r>
    <x v="288"/>
    <x v="3029"/>
    <x v="1950"/>
    <x v="1"/>
    <n v="5139"/>
    <s v="protein_coding"/>
    <s v="SMARCA4-005"/>
    <m/>
    <s v="CCDS45972"/>
    <n v="4854"/>
    <s v="N"/>
    <x v="1"/>
    <x v="1"/>
    <m/>
    <s v="ENSG00000127616"/>
    <e v="#N/A"/>
  </r>
  <r>
    <x v="288"/>
    <x v="3030"/>
    <x v="1951"/>
    <x v="1"/>
    <n v="5181"/>
    <s v="protein_coding"/>
    <s v="SMARCA4-004"/>
    <m/>
    <s v="CCDS45973"/>
    <n v="4851"/>
    <s v="N"/>
    <x v="1"/>
    <x v="1"/>
    <m/>
    <s v="ENSG00000127616"/>
    <e v="#N/A"/>
  </r>
  <r>
    <x v="288"/>
    <x v="3031"/>
    <x v="1952"/>
    <x v="749"/>
    <n v="5282"/>
    <s v="protein_coding"/>
    <s v="SMARCA4-002"/>
    <m/>
    <s v="CCDS54217"/>
    <n v="4845"/>
    <s v="N"/>
    <x v="0"/>
    <x v="749"/>
    <m/>
    <s v="ENSG00000127616"/>
    <e v="#N/A"/>
  </r>
  <r>
    <x v="288"/>
    <x v="3032"/>
    <x v="1953"/>
    <x v="1"/>
    <n v="4938"/>
    <s v="protein_coding"/>
    <s v="SMARCA4-003"/>
    <m/>
    <s v="CCDS54218"/>
    <n v="4842"/>
    <s v="N"/>
    <x v="1"/>
    <x v="1"/>
    <m/>
    <s v="ENSG00000127616"/>
    <e v="#N/A"/>
  </r>
  <r>
    <x v="288"/>
    <x v="3033"/>
    <x v="1954"/>
    <x v="1"/>
    <n v="409"/>
    <s v="protein_coding"/>
    <s v="SMARCA4-018"/>
    <m/>
    <m/>
    <n v="409"/>
    <s v="N"/>
    <x v="1"/>
    <x v="1"/>
    <m/>
    <s v="ENSG00000127616"/>
    <e v="#N/A"/>
  </r>
  <r>
    <x v="288"/>
    <x v="3034"/>
    <x v="1955"/>
    <x v="1"/>
    <n v="534"/>
    <s v="protein_coding"/>
    <s v="SMARCA4-015"/>
    <m/>
    <m/>
    <n v="340"/>
    <s v="N"/>
    <x v="1"/>
    <x v="1"/>
    <m/>
    <s v="ENSG00000127616"/>
    <e v="#N/A"/>
  </r>
  <r>
    <x v="288"/>
    <x v="3035"/>
    <x v="2"/>
    <x v="1"/>
    <n v="738"/>
    <s v="processed_transcript"/>
    <s v="SMARCA4-006"/>
    <m/>
    <m/>
    <n v="0"/>
    <s v="N"/>
    <x v="1"/>
    <x v="1"/>
    <m/>
    <s v="ENSG00000127616"/>
    <e v="#N/A"/>
  </r>
  <r>
    <x v="288"/>
    <x v="3036"/>
    <x v="2"/>
    <x v="1"/>
    <n v="569"/>
    <s v="processed_transcript"/>
    <s v="SMARCA4-014"/>
    <m/>
    <m/>
    <n v="0"/>
    <s v="N"/>
    <x v="1"/>
    <x v="1"/>
    <m/>
    <s v="ENSG00000127616"/>
    <e v="#N/A"/>
  </r>
  <r>
    <x v="288"/>
    <x v="3037"/>
    <x v="2"/>
    <x v="1"/>
    <n v="512"/>
    <s v="processed_transcript"/>
    <s v="SMARCA4-016"/>
    <m/>
    <m/>
    <n v="0"/>
    <s v="N"/>
    <x v="1"/>
    <x v="1"/>
    <m/>
    <s v="ENSG00000127616"/>
    <e v="#N/A"/>
  </r>
  <r>
    <x v="288"/>
    <x v="3038"/>
    <x v="2"/>
    <x v="1"/>
    <n v="5193"/>
    <s v="retained_intron"/>
    <s v="SMARCA4-009"/>
    <m/>
    <m/>
    <n v="0"/>
    <s v="N"/>
    <x v="1"/>
    <x v="1"/>
    <m/>
    <s v="ENSG00000127616"/>
    <e v="#N/A"/>
  </r>
  <r>
    <x v="288"/>
    <x v="3039"/>
    <x v="2"/>
    <x v="1"/>
    <n v="3842"/>
    <s v="retained_intron"/>
    <s v="SMARCA4-011"/>
    <m/>
    <m/>
    <n v="0"/>
    <s v="N"/>
    <x v="1"/>
    <x v="1"/>
    <m/>
    <s v="ENSG00000127616"/>
    <e v="#N/A"/>
  </r>
  <r>
    <x v="288"/>
    <x v="3040"/>
    <x v="2"/>
    <x v="1"/>
    <n v="3377"/>
    <s v="retained_intron"/>
    <s v="SMARCA4-010"/>
    <m/>
    <m/>
    <n v="0"/>
    <s v="N"/>
    <x v="1"/>
    <x v="1"/>
    <m/>
    <s v="ENSG00000127616"/>
    <e v="#N/A"/>
  </r>
  <r>
    <x v="288"/>
    <x v="3041"/>
    <x v="2"/>
    <x v="1"/>
    <n v="2940"/>
    <s v="retained_intron"/>
    <s v="SMARCA4-008"/>
    <m/>
    <m/>
    <n v="0"/>
    <s v="N"/>
    <x v="1"/>
    <x v="1"/>
    <m/>
    <s v="ENSG00000127616"/>
    <e v="#N/A"/>
  </r>
  <r>
    <x v="288"/>
    <x v="3042"/>
    <x v="2"/>
    <x v="1"/>
    <n v="559"/>
    <s v="retained_intron"/>
    <s v="SMARCA4-013"/>
    <m/>
    <m/>
    <n v="0"/>
    <s v="N"/>
    <x v="1"/>
    <x v="1"/>
    <m/>
    <s v="ENSG00000127616"/>
    <e v="#N/A"/>
  </r>
  <r>
    <x v="288"/>
    <x v="3043"/>
    <x v="2"/>
    <x v="1"/>
    <n v="552"/>
    <s v="retained_intron"/>
    <s v="SMARCA4-012"/>
    <m/>
    <m/>
    <n v="0"/>
    <s v="N"/>
    <x v="1"/>
    <x v="1"/>
    <m/>
    <s v="ENSG00000127616"/>
    <e v="#N/A"/>
  </r>
  <r>
    <x v="289"/>
    <x v="3044"/>
    <x v="1956"/>
    <x v="750"/>
    <n v="1728"/>
    <s v="protein_coding"/>
    <s v="SMARCB1-005"/>
    <m/>
    <m/>
    <n v="1185"/>
    <s v="N"/>
    <x v="0"/>
    <x v="750"/>
    <m/>
    <s v="ENSG00000099956"/>
    <e v="#N/A"/>
  </r>
  <r>
    <x v="289"/>
    <x v="3045"/>
    <x v="1957"/>
    <x v="1"/>
    <n v="1690"/>
    <s v="protein_coding"/>
    <s v="SMARCB1-001"/>
    <s v="LRG_520t1"/>
    <s v="CCDS13817"/>
    <n v="1158"/>
    <s v="N"/>
    <x v="1"/>
    <x v="1"/>
    <m/>
    <s v="ENSG00000099956"/>
    <e v="#N/A"/>
  </r>
  <r>
    <x v="289"/>
    <x v="3046"/>
    <x v="1958"/>
    <x v="751"/>
    <n v="1643"/>
    <s v="protein_coding"/>
    <s v="SMARCB1-002"/>
    <s v="LRG_520t1"/>
    <s v="CCDS46671"/>
    <n v="1131"/>
    <s v="N"/>
    <x v="0"/>
    <x v="751"/>
    <m/>
    <s v="ENSG00000099956"/>
    <e v="#N/A"/>
  </r>
  <r>
    <x v="289"/>
    <x v="3047"/>
    <x v="1959"/>
    <x v="1"/>
    <n v="1182"/>
    <s v="protein_coding"/>
    <s v="SMARCB1-003"/>
    <m/>
    <m/>
    <n v="1020"/>
    <s v="N"/>
    <x v="1"/>
    <x v="1"/>
    <m/>
    <s v="ENSG00000099956"/>
    <e v="#N/A"/>
  </r>
  <r>
    <x v="289"/>
    <x v="3048"/>
    <x v="1960"/>
    <x v="1"/>
    <n v="889"/>
    <s v="protein_coding"/>
    <s v="SMARCB1-006"/>
    <m/>
    <m/>
    <n v="682"/>
    <s v="N"/>
    <x v="1"/>
    <x v="1"/>
    <m/>
    <s v="ENSG00000099956"/>
    <e v="#N/A"/>
  </r>
  <r>
    <x v="289"/>
    <x v="3049"/>
    <x v="2"/>
    <x v="1"/>
    <n v="660"/>
    <s v="processed_transcript"/>
    <s v="SMARCB1-007"/>
    <m/>
    <s v=""/>
    <n v="0"/>
    <s v="N"/>
    <x v="1"/>
    <x v="1"/>
    <m/>
    <s v="ENSG00000099956"/>
    <e v="#N/A"/>
  </r>
  <r>
    <x v="289"/>
    <x v="3050"/>
    <x v="2"/>
    <x v="1"/>
    <n v="605"/>
    <s v="processed_transcript"/>
    <s v="SMARCB1-004"/>
    <m/>
    <s v=""/>
    <n v="0"/>
    <s v="N"/>
    <x v="1"/>
    <x v="1"/>
    <m/>
    <s v="ENSG00000099956"/>
    <e v="#N/A"/>
  </r>
  <r>
    <x v="289"/>
    <x v="3051"/>
    <x v="1961"/>
    <x v="752"/>
    <m/>
    <m/>
    <m/>
    <m/>
    <m/>
    <m/>
    <s v="Y"/>
    <x v="0"/>
    <x v="752"/>
    <m/>
    <m/>
    <e v="#N/A"/>
  </r>
  <r>
    <x v="290"/>
    <x v="3052"/>
    <x v="1962"/>
    <x v="753"/>
    <n v="9784"/>
    <s v="protein_coding"/>
    <s v="SMC1A-001"/>
    <m/>
    <s v="CCDS14352"/>
    <n v="3702"/>
    <s v="Y"/>
    <x v="0"/>
    <x v="753"/>
    <m/>
    <s v="ENSG00000072501"/>
    <e v="#N/A"/>
  </r>
  <r>
    <x v="290"/>
    <x v="3053"/>
    <x v="1963"/>
    <x v="1"/>
    <n v="9784"/>
    <s v="protein_coding"/>
    <s v="SMC1A-001"/>
    <m/>
    <m/>
    <n v="3702"/>
    <s v="N"/>
    <x v="1"/>
    <x v="1"/>
    <m/>
    <s v="ENSG00000072501"/>
    <e v="#N/A"/>
  </r>
  <r>
    <x v="290"/>
    <x v="3054"/>
    <x v="1964"/>
    <x v="754"/>
    <n v="1761"/>
    <s v="protein_coding"/>
    <s v="SMC1A-201"/>
    <m/>
    <m/>
    <n v="1551"/>
    <s v="N"/>
    <x v="0"/>
    <x v="754"/>
    <m/>
    <s v="ENSG00000072501"/>
    <e v="#N/A"/>
  </r>
  <r>
    <x v="290"/>
    <x v="3055"/>
    <x v="1965"/>
    <x v="1"/>
    <n v="1761"/>
    <s v="protein_coding"/>
    <s v="SMC1A-202"/>
    <m/>
    <m/>
    <n v="1551"/>
    <s v="N"/>
    <x v="1"/>
    <x v="1"/>
    <m/>
    <s v="ENSG00000072501"/>
    <e v="#N/A"/>
  </r>
  <r>
    <x v="290"/>
    <x v="3056"/>
    <x v="1966"/>
    <x v="1"/>
    <n v="838"/>
    <s v="protein_coding"/>
    <s v="SMC1A-005"/>
    <m/>
    <m/>
    <n v="838"/>
    <s v="N"/>
    <x v="1"/>
    <x v="1"/>
    <m/>
    <s v="ENSG00000072501"/>
    <e v="#N/A"/>
  </r>
  <r>
    <x v="290"/>
    <x v="3057"/>
    <x v="1967"/>
    <x v="1"/>
    <n v="838"/>
    <s v="protein_coding"/>
    <s v="SMC1A-005"/>
    <m/>
    <m/>
    <n v="838"/>
    <s v="N"/>
    <x v="1"/>
    <x v="1"/>
    <m/>
    <s v="ENSG00000072501"/>
    <e v="#N/A"/>
  </r>
  <r>
    <x v="290"/>
    <x v="3058"/>
    <x v="1968"/>
    <x v="1"/>
    <n v="868"/>
    <s v="protein_coding"/>
    <s v="SMC1A-003"/>
    <m/>
    <m/>
    <n v="788"/>
    <s v="N"/>
    <x v="1"/>
    <x v="1"/>
    <m/>
    <s v="ENSG00000072501"/>
    <e v="#N/A"/>
  </r>
  <r>
    <x v="290"/>
    <x v="3059"/>
    <x v="1969"/>
    <x v="1"/>
    <n v="868"/>
    <s v="protein_coding"/>
    <s v="SMC1A-003"/>
    <m/>
    <m/>
    <n v="788"/>
    <s v="N"/>
    <x v="1"/>
    <x v="1"/>
    <m/>
    <s v="ENSG00000072501"/>
    <e v="#N/A"/>
  </r>
  <r>
    <x v="290"/>
    <x v="3060"/>
    <x v="1970"/>
    <x v="1"/>
    <n v="880"/>
    <s v="nonsense_mediated_decay"/>
    <s v="SMC1A-002"/>
    <m/>
    <s v=""/>
    <n v="165"/>
    <s v="N"/>
    <x v="1"/>
    <x v="1"/>
    <m/>
    <s v="ENSG00000072501"/>
    <e v="#N/A"/>
  </r>
  <r>
    <x v="290"/>
    <x v="3061"/>
    <x v="1971"/>
    <x v="1"/>
    <n v="880"/>
    <s v="nonsense_mediated_decay"/>
    <s v="SMC1A-002"/>
    <m/>
    <s v=""/>
    <n v="165"/>
    <s v="N"/>
    <x v="1"/>
    <x v="1"/>
    <m/>
    <s v="ENSG00000072501"/>
    <e v="#N/A"/>
  </r>
  <r>
    <x v="290"/>
    <x v="3062"/>
    <x v="2"/>
    <x v="1"/>
    <n v="847"/>
    <s v="processed_transcript"/>
    <s v="SMC1A-004"/>
    <m/>
    <s v=""/>
    <n v="0"/>
    <s v="N"/>
    <x v="1"/>
    <x v="1"/>
    <m/>
    <s v="ENSG00000072501"/>
    <e v="#N/A"/>
  </r>
  <r>
    <x v="290"/>
    <x v="3063"/>
    <x v="2"/>
    <x v="1"/>
    <n v="847"/>
    <s v="processed_transcript"/>
    <s v="SMC1A-004"/>
    <m/>
    <s v=""/>
    <n v="0"/>
    <s v="N"/>
    <x v="1"/>
    <x v="1"/>
    <m/>
    <s v="ENSG00000072501"/>
    <e v="#N/A"/>
  </r>
  <r>
    <x v="291"/>
    <x v="3064"/>
    <x v="1972"/>
    <x v="755"/>
    <n v="4114"/>
    <s v="protein_coding"/>
    <s v="SMC3-001"/>
    <m/>
    <s v="CCDS31285"/>
    <n v="3654"/>
    <s v="Y"/>
    <x v="0"/>
    <x v="755"/>
    <m/>
    <s v="ENSG00000108055"/>
    <e v="#N/A"/>
  </r>
  <r>
    <x v="291"/>
    <x v="3065"/>
    <x v="2"/>
    <x v="1"/>
    <n v="777"/>
    <s v="processed_transcript"/>
    <s v="SMC3-002"/>
    <m/>
    <s v=""/>
    <n v="0"/>
    <s v="N"/>
    <x v="1"/>
    <x v="1"/>
    <m/>
    <s v="ENSG00000108055"/>
    <e v="#N/A"/>
  </r>
  <r>
    <x v="292"/>
    <x v="3066"/>
    <x v="1973"/>
    <x v="756"/>
    <n v="3738"/>
    <s v="protein_coding"/>
    <s v="SMO-001"/>
    <m/>
    <s v="CCDS5811"/>
    <n v="2364"/>
    <s v="Y"/>
    <x v="0"/>
    <x v="756"/>
    <m/>
    <s v="ENSG00000128602"/>
    <e v="#N/A"/>
  </r>
  <r>
    <x v="292"/>
    <x v="3067"/>
    <x v="1974"/>
    <x v="1"/>
    <n v="789"/>
    <s v="nonsense_mediated_decay"/>
    <s v="SMO-003"/>
    <m/>
    <m/>
    <n v="456"/>
    <s v="N"/>
    <x v="1"/>
    <x v="1"/>
    <m/>
    <s v="ENSG00000128602"/>
    <e v="#N/A"/>
  </r>
  <r>
    <x v="292"/>
    <x v="3068"/>
    <x v="1975"/>
    <x v="1"/>
    <n v="582"/>
    <s v="nonsense_mediated_decay"/>
    <s v="SMO-004"/>
    <m/>
    <m/>
    <n v="213"/>
    <s v="N"/>
    <x v="1"/>
    <x v="1"/>
    <m/>
    <s v="ENSG00000128602"/>
    <e v="#N/A"/>
  </r>
  <r>
    <x v="292"/>
    <x v="3069"/>
    <x v="2"/>
    <x v="1"/>
    <n v="732"/>
    <s v="retained_intron"/>
    <s v="SMO-002"/>
    <m/>
    <m/>
    <n v="0"/>
    <s v="N"/>
    <x v="1"/>
    <x v="1"/>
    <m/>
    <s v="ENSG00000128602"/>
    <e v="#N/A"/>
  </r>
  <r>
    <x v="293"/>
    <x v="3070"/>
    <x v="1976"/>
    <x v="757"/>
    <n v="3476"/>
    <s v="protein_coding"/>
    <s v="SND1-001"/>
    <m/>
    <s v="CCDS34747"/>
    <n v="2733"/>
    <s v="N"/>
    <x v="0"/>
    <x v="757"/>
    <m/>
    <m/>
    <e v="#N/A"/>
  </r>
  <r>
    <x v="293"/>
    <x v="3071"/>
    <x v="2"/>
    <x v="1"/>
    <n v="793"/>
    <s v="retained_intron"/>
    <s v="SND1-013"/>
    <m/>
    <m/>
    <m/>
    <m/>
    <x v="1"/>
    <x v="1"/>
    <m/>
    <m/>
    <e v="#N/A"/>
  </r>
  <r>
    <x v="293"/>
    <x v="3072"/>
    <x v="2"/>
    <x v="1"/>
    <n v="555"/>
    <s v="processed_transcript"/>
    <s v="SND1-002"/>
    <m/>
    <m/>
    <m/>
    <m/>
    <x v="1"/>
    <x v="1"/>
    <m/>
    <m/>
    <e v="#N/A"/>
  </r>
  <r>
    <x v="293"/>
    <x v="3073"/>
    <x v="2"/>
    <x v="1"/>
    <n v="494"/>
    <s v="processed_transcript"/>
    <s v="SND1-003"/>
    <m/>
    <m/>
    <m/>
    <m/>
    <x v="1"/>
    <x v="1"/>
    <m/>
    <m/>
    <e v="#N/A"/>
  </r>
  <r>
    <x v="293"/>
    <x v="3074"/>
    <x v="2"/>
    <x v="1"/>
    <n v="603"/>
    <s v="processed_transcript"/>
    <s v="SND1-004"/>
    <m/>
    <m/>
    <m/>
    <m/>
    <x v="1"/>
    <x v="1"/>
    <m/>
    <m/>
    <e v="#N/A"/>
  </r>
  <r>
    <x v="293"/>
    <x v="3075"/>
    <x v="2"/>
    <x v="1"/>
    <n v="549"/>
    <s v="processed_transcript"/>
    <s v="SND1-005"/>
    <m/>
    <m/>
    <m/>
    <m/>
    <x v="1"/>
    <x v="1"/>
    <m/>
    <m/>
    <e v="#N/A"/>
  </r>
  <r>
    <x v="293"/>
    <x v="3076"/>
    <x v="2"/>
    <x v="1"/>
    <n v="552"/>
    <s v="processed_transcript"/>
    <s v="SND1-006"/>
    <m/>
    <m/>
    <m/>
    <m/>
    <x v="1"/>
    <x v="1"/>
    <m/>
    <m/>
    <e v="#N/A"/>
  </r>
  <r>
    <x v="293"/>
    <x v="3077"/>
    <x v="2"/>
    <x v="1"/>
    <n v="630"/>
    <s v="processed_transcript"/>
    <s v="SND1-007"/>
    <m/>
    <m/>
    <m/>
    <m/>
    <x v="1"/>
    <x v="1"/>
    <m/>
    <m/>
    <e v="#N/A"/>
  </r>
  <r>
    <x v="293"/>
    <x v="3078"/>
    <x v="1977"/>
    <x v="1"/>
    <n v="695"/>
    <s v="protein_coding"/>
    <s v="SND1-016"/>
    <m/>
    <m/>
    <n v="695"/>
    <m/>
    <x v="1"/>
    <x v="1"/>
    <m/>
    <m/>
    <e v="#N/A"/>
  </r>
  <r>
    <x v="293"/>
    <x v="3079"/>
    <x v="2"/>
    <x v="1"/>
    <n v="460"/>
    <s v="processed_transcript"/>
    <s v="SND1-014"/>
    <m/>
    <m/>
    <m/>
    <m/>
    <x v="1"/>
    <x v="1"/>
    <m/>
    <m/>
    <e v="#N/A"/>
  </r>
  <r>
    <x v="293"/>
    <x v="3080"/>
    <x v="2"/>
    <x v="1"/>
    <n v="472"/>
    <s v="processed_transcript"/>
    <s v="SND1-015"/>
    <m/>
    <m/>
    <m/>
    <m/>
    <x v="1"/>
    <x v="1"/>
    <m/>
    <m/>
    <e v="#N/A"/>
  </r>
  <r>
    <x v="293"/>
    <x v="3081"/>
    <x v="2"/>
    <x v="1"/>
    <n v="568"/>
    <s v="processed_transcript"/>
    <s v="SND1-009"/>
    <m/>
    <m/>
    <m/>
    <m/>
    <x v="1"/>
    <x v="1"/>
    <m/>
    <m/>
    <e v="#N/A"/>
  </r>
  <r>
    <x v="293"/>
    <x v="3082"/>
    <x v="2"/>
    <x v="1"/>
    <n v="716"/>
    <s v="processed_transcript"/>
    <s v="SND1-008"/>
    <m/>
    <m/>
    <m/>
    <m/>
    <x v="1"/>
    <x v="1"/>
    <m/>
    <m/>
    <e v="#N/A"/>
  </r>
  <r>
    <x v="293"/>
    <x v="3083"/>
    <x v="2"/>
    <x v="1"/>
    <n v="530"/>
    <s v="processed_transcript"/>
    <s v="SND1-010"/>
    <m/>
    <m/>
    <m/>
    <m/>
    <x v="1"/>
    <x v="1"/>
    <m/>
    <m/>
    <e v="#N/A"/>
  </r>
  <r>
    <x v="293"/>
    <x v="3084"/>
    <x v="2"/>
    <x v="1"/>
    <n v="1447"/>
    <s v="retained_intron"/>
    <s v="SND1-011"/>
    <m/>
    <m/>
    <m/>
    <m/>
    <x v="1"/>
    <x v="1"/>
    <m/>
    <m/>
    <e v="#N/A"/>
  </r>
  <r>
    <x v="293"/>
    <x v="3085"/>
    <x v="2"/>
    <x v="1"/>
    <n v="597"/>
    <s v="processed_transcript"/>
    <s v="SND1-012"/>
    <m/>
    <m/>
    <m/>
    <m/>
    <x v="1"/>
    <x v="1"/>
    <m/>
    <m/>
    <e v="#N/A"/>
  </r>
  <r>
    <x v="294"/>
    <x v="3086"/>
    <x v="1978"/>
    <x v="758"/>
    <n v="1225"/>
    <s v="protein_coding"/>
    <s v="SOCS1-001"/>
    <m/>
    <s v="CCDS10546"/>
    <n v="636"/>
    <s v="Y"/>
    <x v="0"/>
    <x v="758"/>
    <m/>
    <s v="ENSG00000185338"/>
    <e v="#N/A"/>
  </r>
  <r>
    <x v="295"/>
    <x v="3087"/>
    <x v="1979"/>
    <x v="759"/>
    <n v="2500"/>
    <s v="protein_coding"/>
    <s v="SOX2-001"/>
    <m/>
    <s v="CCDS3239"/>
    <n v="954"/>
    <s v="Y"/>
    <x v="0"/>
    <x v="759"/>
    <m/>
    <s v="ENSG00000181449"/>
    <e v="#N/A"/>
  </r>
  <r>
    <x v="295"/>
    <x v="3088"/>
    <x v="1980"/>
    <x v="1"/>
    <n v="1318"/>
    <s v="protein_coding"/>
    <s v="SOX2-201"/>
    <m/>
    <s v="CCDS3239"/>
    <n v="954"/>
    <s v="N"/>
    <x v="1"/>
    <x v="1"/>
    <m/>
    <s v="ENSG00000181449"/>
    <e v="#N/A"/>
  </r>
  <r>
    <x v="296"/>
    <x v="3089"/>
    <x v="1981"/>
    <x v="760"/>
    <n v="3935"/>
    <s v="protein_coding"/>
    <s v="SOX9-001"/>
    <m/>
    <s v="CCDS11689"/>
    <n v="1530"/>
    <s v="Y"/>
    <x v="0"/>
    <x v="760"/>
    <m/>
    <s v="ENSG00000125398"/>
    <e v="#N/A"/>
  </r>
  <r>
    <x v="297"/>
    <x v="3090"/>
    <x v="1982"/>
    <x v="761"/>
    <n v="2985"/>
    <s v="protein_coding"/>
    <s v="SPOP-001"/>
    <m/>
    <s v="CCDS11551"/>
    <n v="1125"/>
    <s v="N"/>
    <x v="0"/>
    <x v="761"/>
    <m/>
    <s v="ENSG00000121067"/>
    <e v="#N/A"/>
  </r>
  <r>
    <x v="297"/>
    <x v="3091"/>
    <x v="1983"/>
    <x v="762"/>
    <n v="2965"/>
    <s v="protein_coding"/>
    <s v="SPOP-201"/>
    <m/>
    <s v="CCDS11551"/>
    <n v="1125"/>
    <s v="N"/>
    <x v="0"/>
    <x v="762"/>
    <m/>
    <s v="ENSG00000121067"/>
    <e v="#N/A"/>
  </r>
  <r>
    <x v="297"/>
    <x v="3092"/>
    <x v="1984"/>
    <x v="1"/>
    <n v="1932"/>
    <s v="protein_coding"/>
    <s v="SPOP-007"/>
    <m/>
    <s v="CCDS11551"/>
    <n v="1125"/>
    <s v="N"/>
    <x v="1"/>
    <x v="1"/>
    <m/>
    <s v="ENSG00000121067"/>
    <e v="#N/A"/>
  </r>
  <r>
    <x v="297"/>
    <x v="3093"/>
    <x v="1985"/>
    <x v="763"/>
    <n v="1865"/>
    <s v="protein_coding"/>
    <s v="SPOP-005"/>
    <m/>
    <s v="CCDS11551"/>
    <n v="1125"/>
    <s v="N"/>
    <x v="0"/>
    <x v="763"/>
    <m/>
    <s v="ENSG00000121067"/>
    <e v="#N/A"/>
  </r>
  <r>
    <x v="297"/>
    <x v="3094"/>
    <x v="1986"/>
    <x v="1"/>
    <n v="1134"/>
    <s v="protein_coding"/>
    <s v="SPOP-012"/>
    <m/>
    <m/>
    <n v="787"/>
    <s v="N"/>
    <x v="1"/>
    <x v="1"/>
    <m/>
    <s v="ENSG00000121067"/>
    <e v="#N/A"/>
  </r>
  <r>
    <x v="297"/>
    <x v="3095"/>
    <x v="1987"/>
    <x v="1"/>
    <n v="984"/>
    <s v="protein_coding"/>
    <s v="SPOP-011"/>
    <m/>
    <m/>
    <n v="714"/>
    <s v="N"/>
    <x v="1"/>
    <x v="1"/>
    <m/>
    <s v="ENSG00000121067"/>
    <e v="#N/A"/>
  </r>
  <r>
    <x v="297"/>
    <x v="3096"/>
    <x v="1988"/>
    <x v="1"/>
    <n v="919"/>
    <s v="protein_coding"/>
    <s v="SPOP-013"/>
    <m/>
    <m/>
    <n v="557"/>
    <s v="N"/>
    <x v="1"/>
    <x v="1"/>
    <m/>
    <s v="ENSG00000121067"/>
    <e v="#N/A"/>
  </r>
  <r>
    <x v="297"/>
    <x v="3097"/>
    <x v="1989"/>
    <x v="1"/>
    <n v="873"/>
    <s v="protein_coding"/>
    <s v="SPOP-009"/>
    <m/>
    <m/>
    <n v="415"/>
    <s v="N"/>
    <x v="1"/>
    <x v="1"/>
    <m/>
    <s v="ENSG00000121067"/>
    <e v="#N/A"/>
  </r>
  <r>
    <x v="297"/>
    <x v="3098"/>
    <x v="1990"/>
    <x v="1"/>
    <n v="563"/>
    <s v="protein_coding"/>
    <s v="SPOP-020"/>
    <m/>
    <m/>
    <n v="352"/>
    <s v="N"/>
    <x v="1"/>
    <x v="1"/>
    <m/>
    <s v="ENSG00000121067"/>
    <e v="#N/A"/>
  </r>
  <r>
    <x v="297"/>
    <x v="3099"/>
    <x v="1991"/>
    <x v="1"/>
    <n v="779"/>
    <s v="nonsense_mediated_decay"/>
    <s v="SPOP-022"/>
    <m/>
    <m/>
    <n v="217"/>
    <s v="N"/>
    <x v="1"/>
    <x v="1"/>
    <m/>
    <s v="ENSG00000121067"/>
    <e v="#N/A"/>
  </r>
  <r>
    <x v="297"/>
    <x v="3100"/>
    <x v="1992"/>
    <x v="1"/>
    <n v="773"/>
    <s v="protein_coding"/>
    <s v="SPOP-008"/>
    <m/>
    <m/>
    <n v="200"/>
    <s v="N"/>
    <x v="1"/>
    <x v="1"/>
    <m/>
    <s v="ENSG00000121067"/>
    <e v="#N/A"/>
  </r>
  <r>
    <x v="297"/>
    <x v="3101"/>
    <x v="1993"/>
    <x v="1"/>
    <n v="918"/>
    <s v="nonsense_mediated_decay"/>
    <s v="SPOP-015"/>
    <m/>
    <m/>
    <n v="135"/>
    <s v="N"/>
    <x v="1"/>
    <x v="1"/>
    <m/>
    <s v="ENSG00000121067"/>
    <e v="#N/A"/>
  </r>
  <r>
    <x v="297"/>
    <x v="3102"/>
    <x v="1994"/>
    <x v="1"/>
    <n v="534"/>
    <s v="nonsense_mediated_decay"/>
    <s v="SPOP-019"/>
    <m/>
    <m/>
    <n v="135"/>
    <s v="N"/>
    <x v="1"/>
    <x v="1"/>
    <m/>
    <s v="ENSG00000121067"/>
    <e v="#N/A"/>
  </r>
  <r>
    <x v="297"/>
    <x v="3103"/>
    <x v="1995"/>
    <x v="1"/>
    <n v="428"/>
    <s v="protein_coding"/>
    <s v="SPOP-010"/>
    <m/>
    <m/>
    <n v="121"/>
    <s v="N"/>
    <x v="1"/>
    <x v="1"/>
    <m/>
    <s v="ENSG00000121067"/>
    <e v="#N/A"/>
  </r>
  <r>
    <x v="297"/>
    <x v="3104"/>
    <x v="1996"/>
    <x v="1"/>
    <n v="450"/>
    <s v="protein_coding"/>
    <s v="SPOP-017"/>
    <m/>
    <m/>
    <n v="96"/>
    <s v="N"/>
    <x v="1"/>
    <x v="1"/>
    <m/>
    <s v="ENSG00000121067"/>
    <e v="#N/A"/>
  </r>
  <r>
    <x v="297"/>
    <x v="3105"/>
    <x v="2"/>
    <x v="1"/>
    <n v="575"/>
    <s v="processed_transcript"/>
    <s v="SPOP-016"/>
    <m/>
    <m/>
    <n v="0"/>
    <s v="N"/>
    <x v="1"/>
    <x v="1"/>
    <m/>
    <s v="ENSG00000121067"/>
    <e v="#N/A"/>
  </r>
  <r>
    <x v="297"/>
    <x v="3106"/>
    <x v="2"/>
    <x v="1"/>
    <n v="574"/>
    <s v="processed_transcript"/>
    <s v="SPOP-018"/>
    <m/>
    <m/>
    <n v="0"/>
    <s v="N"/>
    <x v="1"/>
    <x v="1"/>
    <m/>
    <s v="ENSG00000121067"/>
    <e v="#N/A"/>
  </r>
  <r>
    <x v="297"/>
    <x v="3107"/>
    <x v="2"/>
    <x v="1"/>
    <n v="2135"/>
    <s v="retained_intron"/>
    <s v="SPOP-025"/>
    <m/>
    <m/>
    <n v="0"/>
    <s v="N"/>
    <x v="1"/>
    <x v="1"/>
    <m/>
    <s v="ENSG00000121067"/>
    <e v="#N/A"/>
  </r>
  <r>
    <x v="297"/>
    <x v="3108"/>
    <x v="2"/>
    <x v="1"/>
    <n v="932"/>
    <s v="retained_intron"/>
    <s v="SPOP-024"/>
    <m/>
    <m/>
    <n v="0"/>
    <s v="N"/>
    <x v="1"/>
    <x v="1"/>
    <m/>
    <s v="ENSG00000121067"/>
    <e v="#N/A"/>
  </r>
  <r>
    <x v="297"/>
    <x v="3109"/>
    <x v="2"/>
    <x v="1"/>
    <n v="613"/>
    <s v="retained_intron"/>
    <s v="SPOP-014"/>
    <m/>
    <m/>
    <n v="0"/>
    <s v="N"/>
    <x v="1"/>
    <x v="1"/>
    <m/>
    <s v="ENSG00000121067"/>
    <e v="#N/A"/>
  </r>
  <r>
    <x v="297"/>
    <x v="3110"/>
    <x v="2"/>
    <x v="1"/>
    <n v="421"/>
    <s v="retained_intron"/>
    <s v="SPOP-026"/>
    <m/>
    <m/>
    <n v="0"/>
    <s v="N"/>
    <x v="1"/>
    <x v="1"/>
    <m/>
    <s v="ENSG00000121067"/>
    <e v="#N/A"/>
  </r>
  <r>
    <x v="297"/>
    <x v="3111"/>
    <x v="2"/>
    <x v="1"/>
    <n v="400"/>
    <s v="retained_intron"/>
    <s v="SPOP-023"/>
    <m/>
    <m/>
    <n v="0"/>
    <s v="N"/>
    <x v="1"/>
    <x v="1"/>
    <m/>
    <s v="ENSG00000121067"/>
    <e v="#N/A"/>
  </r>
  <r>
    <x v="298"/>
    <x v="3112"/>
    <x v="1997"/>
    <x v="1"/>
    <n v="4304"/>
    <s v="protein_coding"/>
    <s v="SRC-005"/>
    <m/>
    <m/>
    <n v="1629"/>
    <s v="N"/>
    <x v="1"/>
    <x v="1"/>
    <m/>
    <s v="ENSG00000197122"/>
    <e v="#N/A"/>
  </r>
  <r>
    <x v="298"/>
    <x v="3113"/>
    <x v="1998"/>
    <x v="1"/>
    <n v="3766"/>
    <s v="protein_coding"/>
    <s v="SRC-202"/>
    <m/>
    <m/>
    <n v="1629"/>
    <s v="N"/>
    <x v="1"/>
    <x v="1"/>
    <m/>
    <s v="ENSG00000197122"/>
    <e v="#N/A"/>
  </r>
  <r>
    <x v="298"/>
    <x v="3114"/>
    <x v="1999"/>
    <x v="764"/>
    <n v="4631"/>
    <s v="protein_coding"/>
    <s v="SRC-001"/>
    <m/>
    <s v="CCDS13294"/>
    <n v="1611"/>
    <s v="Y"/>
    <x v="0"/>
    <x v="764"/>
    <m/>
    <s v="ENSG00000197122"/>
    <e v="#N/A"/>
  </r>
  <r>
    <x v="298"/>
    <x v="3115"/>
    <x v="2000"/>
    <x v="1"/>
    <n v="4321"/>
    <s v="protein_coding"/>
    <s v="SRC-002"/>
    <m/>
    <s v="CCDS13294"/>
    <n v="1611"/>
    <s v="N"/>
    <x v="1"/>
    <x v="1"/>
    <m/>
    <s v="ENSG00000197122"/>
    <e v="#N/A"/>
  </r>
  <r>
    <x v="298"/>
    <x v="3116"/>
    <x v="2001"/>
    <x v="765"/>
    <n v="4099"/>
    <s v="protein_coding"/>
    <s v="SRC-203"/>
    <m/>
    <s v="CCDS13294"/>
    <n v="1611"/>
    <s v="N"/>
    <x v="0"/>
    <x v="765"/>
    <m/>
    <s v="ENSG00000197122"/>
    <e v="#N/A"/>
  </r>
  <r>
    <x v="298"/>
    <x v="3117"/>
    <x v="2002"/>
    <x v="1"/>
    <n v="3748"/>
    <s v="protein_coding"/>
    <s v="SRC-201"/>
    <m/>
    <s v="CCDS13294"/>
    <n v="1611"/>
    <s v="N"/>
    <x v="1"/>
    <x v="1"/>
    <m/>
    <s v="ENSG00000197122"/>
    <e v="#N/A"/>
  </r>
  <r>
    <x v="298"/>
    <x v="3118"/>
    <x v="2"/>
    <x v="1"/>
    <n v="3300"/>
    <s v="processed_transcript"/>
    <s v="SRC-004"/>
    <m/>
    <m/>
    <n v="0"/>
    <s v="N"/>
    <x v="1"/>
    <x v="1"/>
    <m/>
    <s v="ENSG00000197122"/>
    <e v="#N/A"/>
  </r>
  <r>
    <x v="298"/>
    <x v="3119"/>
    <x v="2"/>
    <x v="1"/>
    <n v="584"/>
    <s v="processed_transcript"/>
    <s v="SRC-010"/>
    <m/>
    <m/>
    <n v="0"/>
    <s v="N"/>
    <x v="1"/>
    <x v="1"/>
    <m/>
    <s v="ENSG00000197122"/>
    <e v="#N/A"/>
  </r>
  <r>
    <x v="298"/>
    <x v="3120"/>
    <x v="2"/>
    <x v="1"/>
    <n v="559"/>
    <s v="processed_transcript"/>
    <s v="SRC-009"/>
    <m/>
    <m/>
    <n v="0"/>
    <s v="N"/>
    <x v="1"/>
    <x v="1"/>
    <m/>
    <s v="ENSG00000197122"/>
    <e v="#N/A"/>
  </r>
  <r>
    <x v="298"/>
    <x v="3121"/>
    <x v="2"/>
    <x v="1"/>
    <n v="551"/>
    <s v="processed_transcript"/>
    <s v="SRC-006"/>
    <m/>
    <m/>
    <n v="0"/>
    <s v="N"/>
    <x v="1"/>
    <x v="1"/>
    <m/>
    <s v="ENSG00000197122"/>
    <e v="#N/A"/>
  </r>
  <r>
    <x v="298"/>
    <x v="3122"/>
    <x v="2"/>
    <x v="1"/>
    <n v="461"/>
    <s v="processed_transcript"/>
    <s v="SRC-003"/>
    <m/>
    <m/>
    <n v="0"/>
    <s v="N"/>
    <x v="1"/>
    <x v="1"/>
    <m/>
    <s v="ENSG00000197122"/>
    <e v="#N/A"/>
  </r>
  <r>
    <x v="298"/>
    <x v="3123"/>
    <x v="2"/>
    <x v="1"/>
    <n v="446"/>
    <s v="processed_transcript"/>
    <s v="SRC-008"/>
    <m/>
    <m/>
    <n v="0"/>
    <s v="N"/>
    <x v="1"/>
    <x v="1"/>
    <m/>
    <s v="ENSG00000197122"/>
    <e v="#N/A"/>
  </r>
  <r>
    <x v="298"/>
    <x v="3124"/>
    <x v="2"/>
    <x v="1"/>
    <n v="502"/>
    <s v="retained_intron"/>
    <s v="SRC-007"/>
    <m/>
    <m/>
    <n v="0"/>
    <s v="N"/>
    <x v="1"/>
    <x v="1"/>
    <m/>
    <s v="ENSG00000197122"/>
    <e v="#N/A"/>
  </r>
  <r>
    <x v="299"/>
    <x v="3125"/>
    <x v="2003"/>
    <x v="766"/>
    <n v="3983"/>
    <s v="protein_coding"/>
    <s v="SRP72-001"/>
    <m/>
    <s v="CCDS356"/>
    <n v="2016"/>
    <s v="Y"/>
    <x v="0"/>
    <x v="766"/>
    <m/>
    <s v="ENSG00000174780"/>
    <e v="#N/A"/>
  </r>
  <r>
    <x v="299"/>
    <x v="3126"/>
    <x v="2004"/>
    <x v="767"/>
    <n v="2473"/>
    <s v="protein_coding"/>
    <s v="SRP72-005"/>
    <m/>
    <s v="CCDS58898"/>
    <n v="1833"/>
    <s v="N"/>
    <x v="0"/>
    <x v="767"/>
    <m/>
    <s v="ENSG00000174780"/>
    <e v="#N/A"/>
  </r>
  <r>
    <x v="299"/>
    <x v="3127"/>
    <x v="2005"/>
    <x v="1"/>
    <n v="1071"/>
    <s v="protein_coding"/>
    <s v="SRP72-002"/>
    <m/>
    <m/>
    <n v="1071"/>
    <s v="N"/>
    <x v="1"/>
    <x v="1"/>
    <m/>
    <s v="ENSG00000174780"/>
    <e v="#N/A"/>
  </r>
  <r>
    <x v="299"/>
    <x v="3128"/>
    <x v="2006"/>
    <x v="1"/>
    <n v="740"/>
    <s v="protein_coding"/>
    <s v="SRP72-008"/>
    <m/>
    <m/>
    <n v="663"/>
    <s v="N"/>
    <x v="1"/>
    <x v="1"/>
    <m/>
    <s v="ENSG00000174780"/>
    <e v="#N/A"/>
  </r>
  <r>
    <x v="299"/>
    <x v="3129"/>
    <x v="2"/>
    <x v="1"/>
    <n v="2174"/>
    <s v="retained_intron"/>
    <s v="SRP72-004"/>
    <m/>
    <s v=""/>
    <n v="0"/>
    <s v="N"/>
    <x v="1"/>
    <x v="1"/>
    <m/>
    <s v="ENSG00000174780"/>
    <e v="#N/A"/>
  </r>
  <r>
    <x v="300"/>
    <x v="3130"/>
    <x v="2007"/>
    <x v="1"/>
    <n v="1359"/>
    <s v="nonsense_mediated_decay"/>
    <s v="SRSF2-004"/>
    <m/>
    <s v=""/>
    <n v="666"/>
    <s v="N"/>
    <x v="1"/>
    <x v="1"/>
    <m/>
    <s v="ENSG00000161547"/>
    <e v="#N/A"/>
  </r>
  <r>
    <x v="300"/>
    <x v="3131"/>
    <x v="2008"/>
    <x v="1"/>
    <n v="1357"/>
    <s v="nonsense_mediated_decay"/>
    <s v="SRSF2-005"/>
    <m/>
    <s v=""/>
    <n v="666"/>
    <s v="N"/>
    <x v="1"/>
    <x v="1"/>
    <m/>
    <s v="ENSG00000161547"/>
    <e v="#N/A"/>
  </r>
  <r>
    <x v="300"/>
    <x v="3132"/>
    <x v="2009"/>
    <x v="768"/>
    <n v="2885"/>
    <s v="protein_coding"/>
    <s v="SRSF2-003"/>
    <m/>
    <s v="CCDS11749"/>
    <n v="666"/>
    <s v="Y"/>
    <x v="0"/>
    <x v="768"/>
    <m/>
    <s v="ENSG00000161547"/>
    <e v="#N/A"/>
  </r>
  <r>
    <x v="300"/>
    <x v="3133"/>
    <x v="2010"/>
    <x v="769"/>
    <n v="1927"/>
    <s v="protein_coding"/>
    <s v="SRSF2-001"/>
    <m/>
    <s v="CCDS11749"/>
    <n v="666"/>
    <s v="N"/>
    <x v="0"/>
    <x v="769"/>
    <m/>
    <s v="ENSG00000161547"/>
    <e v="#N/A"/>
  </r>
  <r>
    <x v="300"/>
    <x v="3134"/>
    <x v="2011"/>
    <x v="1"/>
    <n v="1390"/>
    <s v="protein_coding"/>
    <s v="SRSF2-002"/>
    <m/>
    <m/>
    <n v="630"/>
    <s v="N"/>
    <x v="1"/>
    <x v="1"/>
    <m/>
    <s v="ENSG00000161547"/>
    <e v="#N/A"/>
  </r>
  <r>
    <x v="300"/>
    <x v="3135"/>
    <x v="2012"/>
    <x v="1"/>
    <n v="572"/>
    <s v="protein_coding"/>
    <s v="SRSF2-007"/>
    <m/>
    <m/>
    <n v="401"/>
    <s v="N"/>
    <x v="1"/>
    <x v="1"/>
    <m/>
    <s v="ENSG00000161547"/>
    <e v="#N/A"/>
  </r>
  <r>
    <x v="300"/>
    <x v="3136"/>
    <x v="2013"/>
    <x v="1"/>
    <n v="561"/>
    <s v="protein_coding"/>
    <s v="SRSF2-008"/>
    <m/>
    <m/>
    <n v="390"/>
    <s v="N"/>
    <x v="1"/>
    <x v="1"/>
    <m/>
    <s v="ENSG00000161547"/>
    <e v="#N/A"/>
  </r>
  <r>
    <x v="300"/>
    <x v="3137"/>
    <x v="2"/>
    <x v="1"/>
    <n v="1518"/>
    <s v="retained_intron"/>
    <s v="SRSF2-006"/>
    <m/>
    <s v=""/>
    <n v="0"/>
    <s v="N"/>
    <x v="1"/>
    <x v="1"/>
    <m/>
    <s v="ENSG00000161547"/>
    <e v="#N/A"/>
  </r>
  <r>
    <x v="300"/>
    <x v="3138"/>
    <x v="2"/>
    <x v="1"/>
    <n v="1001"/>
    <s v="retained_intron"/>
    <s v="SRSF2-016"/>
    <m/>
    <s v=""/>
    <n v="0"/>
    <s v="N"/>
    <x v="1"/>
    <x v="1"/>
    <m/>
    <s v="ENSG00000161547"/>
    <e v="#N/A"/>
  </r>
  <r>
    <x v="300"/>
    <x v="3139"/>
    <x v="2"/>
    <x v="1"/>
    <n v="595"/>
    <s v="retained_intron"/>
    <s v="SRSF2-017"/>
    <m/>
    <s v=""/>
    <n v="0"/>
    <s v="N"/>
    <x v="1"/>
    <x v="1"/>
    <m/>
    <s v="ENSG00000161547"/>
    <e v="#N/A"/>
  </r>
  <r>
    <x v="300"/>
    <x v="3140"/>
    <x v="2"/>
    <x v="1"/>
    <n v="559"/>
    <s v="retained_intron"/>
    <s v="SRSF2-015"/>
    <m/>
    <s v=""/>
    <n v="0"/>
    <s v="N"/>
    <x v="1"/>
    <x v="1"/>
    <m/>
    <s v="ENSG00000161547"/>
    <e v="#N/A"/>
  </r>
  <r>
    <x v="301"/>
    <x v="3141"/>
    <x v="2014"/>
    <x v="770"/>
    <n v="5218"/>
    <s v="protein_coding"/>
    <s v="STAG2-006"/>
    <m/>
    <s v="CCDS4399"/>
    <n v="3807"/>
    <s v="Y"/>
    <x v="0"/>
    <x v="770"/>
    <m/>
    <s v="ENSG00000101972"/>
    <e v="#N/A"/>
  </r>
  <r>
    <x v="301"/>
    <x v="3142"/>
    <x v="2015"/>
    <x v="771"/>
    <n v="4393"/>
    <s v="protein_coding"/>
    <s v="STAG2-019"/>
    <m/>
    <s v="CCDS4399"/>
    <n v="3807"/>
    <s v="N"/>
    <x v="0"/>
    <x v="771"/>
    <m/>
    <s v="ENSG00000101972"/>
    <e v="#N/A"/>
  </r>
  <r>
    <x v="301"/>
    <x v="3143"/>
    <x v="2016"/>
    <x v="772"/>
    <n v="6045"/>
    <s v="protein_coding"/>
    <s v="STAG2-018"/>
    <m/>
    <s v="CCDS1467"/>
    <n v="3696"/>
    <s v="N"/>
    <x v="0"/>
    <x v="772"/>
    <m/>
    <s v="ENSG00000101972"/>
    <e v="#N/A"/>
  </r>
  <r>
    <x v="301"/>
    <x v="3144"/>
    <x v="2017"/>
    <x v="773"/>
    <n v="5991"/>
    <s v="protein_coding"/>
    <s v="STAG2-001"/>
    <m/>
    <s v="CCDS1467"/>
    <n v="3696"/>
    <s v="N"/>
    <x v="0"/>
    <x v="773"/>
    <m/>
    <s v="ENSG00000101972"/>
    <e v="#N/A"/>
  </r>
  <r>
    <x v="301"/>
    <x v="3145"/>
    <x v="2018"/>
    <x v="774"/>
    <n v="4281"/>
    <s v="protein_coding"/>
    <s v="STAG2-008"/>
    <m/>
    <s v="CCDS1467"/>
    <n v="3696"/>
    <s v="N"/>
    <x v="0"/>
    <x v="774"/>
    <m/>
    <s v="ENSG00000101972"/>
    <e v="#N/A"/>
  </r>
  <r>
    <x v="301"/>
    <x v="3146"/>
    <x v="2019"/>
    <x v="1"/>
    <n v="3838"/>
    <s v="protein_coding"/>
    <s v="STAG2-201"/>
    <m/>
    <m/>
    <n v="3489"/>
    <s v="N"/>
    <x v="1"/>
    <x v="1"/>
    <m/>
    <s v="ENSG00000101972"/>
    <e v="#N/A"/>
  </r>
  <r>
    <x v="301"/>
    <x v="3147"/>
    <x v="2020"/>
    <x v="1"/>
    <n v="2089"/>
    <s v="protein_coding"/>
    <s v="STAG2-002"/>
    <m/>
    <m/>
    <n v="1644"/>
    <s v="N"/>
    <x v="1"/>
    <x v="1"/>
    <m/>
    <s v="ENSG00000101972"/>
    <e v="#N/A"/>
  </r>
  <r>
    <x v="301"/>
    <x v="3148"/>
    <x v="2021"/>
    <x v="1"/>
    <n v="798"/>
    <s v="protein_coding"/>
    <s v="STAG2-013"/>
    <m/>
    <m/>
    <n v="623"/>
    <s v="N"/>
    <x v="1"/>
    <x v="1"/>
    <m/>
    <s v="ENSG00000101972"/>
    <e v="#N/A"/>
  </r>
  <r>
    <x v="301"/>
    <x v="3149"/>
    <x v="2022"/>
    <x v="1"/>
    <n v="678"/>
    <s v="protein_coding"/>
    <s v="STAG2-014"/>
    <m/>
    <m/>
    <n v="507"/>
    <s v="N"/>
    <x v="1"/>
    <x v="1"/>
    <m/>
    <s v="ENSG00000101972"/>
    <e v="#N/A"/>
  </r>
  <r>
    <x v="301"/>
    <x v="3150"/>
    <x v="2023"/>
    <x v="1"/>
    <n v="742"/>
    <s v="protein_coding"/>
    <s v="STAG2-011"/>
    <m/>
    <m/>
    <n v="462"/>
    <s v="N"/>
    <x v="1"/>
    <x v="1"/>
    <m/>
    <s v="ENSG00000101972"/>
    <e v="#N/A"/>
  </r>
  <r>
    <x v="301"/>
    <x v="3151"/>
    <x v="2024"/>
    <x v="1"/>
    <n v="676"/>
    <s v="protein_coding"/>
    <s v="STAG2-017"/>
    <m/>
    <m/>
    <n v="347"/>
    <s v="N"/>
    <x v="1"/>
    <x v="1"/>
    <m/>
    <s v="ENSG00000101972"/>
    <e v="#N/A"/>
  </r>
  <r>
    <x v="301"/>
    <x v="3152"/>
    <x v="2025"/>
    <x v="1"/>
    <n v="385"/>
    <s v="protein_coding"/>
    <s v="STAG2-020"/>
    <m/>
    <m/>
    <n v="211"/>
    <s v="N"/>
    <x v="1"/>
    <x v="1"/>
    <m/>
    <s v="ENSG00000101972"/>
    <e v="#N/A"/>
  </r>
  <r>
    <x v="301"/>
    <x v="3153"/>
    <x v="2026"/>
    <x v="1"/>
    <n v="845"/>
    <s v="nonsense_mediated_decay"/>
    <s v="STAG2-005"/>
    <m/>
    <s v=""/>
    <n v="177"/>
    <s v="N"/>
    <x v="1"/>
    <x v="1"/>
    <m/>
    <s v="ENSG00000101972"/>
    <e v="#N/A"/>
  </r>
  <r>
    <x v="301"/>
    <x v="3154"/>
    <x v="2027"/>
    <x v="1"/>
    <n v="296"/>
    <s v="protein_coding"/>
    <s v="STAG2-007"/>
    <m/>
    <m/>
    <n v="120"/>
    <s v="N"/>
    <x v="1"/>
    <x v="1"/>
    <m/>
    <s v="ENSG00000101972"/>
    <e v="#N/A"/>
  </r>
  <r>
    <x v="301"/>
    <x v="3155"/>
    <x v="2"/>
    <x v="1"/>
    <n v="989"/>
    <s v="processed_transcript"/>
    <s v="STAG2-010"/>
    <m/>
    <s v=""/>
    <n v="0"/>
    <s v="N"/>
    <x v="1"/>
    <x v="1"/>
    <m/>
    <s v="ENSG00000101972"/>
    <e v="#N/A"/>
  </r>
  <r>
    <x v="301"/>
    <x v="3156"/>
    <x v="2"/>
    <x v="1"/>
    <n v="873"/>
    <s v="processed_transcript"/>
    <s v="STAG2-012"/>
    <m/>
    <s v=""/>
    <n v="0"/>
    <s v="N"/>
    <x v="1"/>
    <x v="1"/>
    <m/>
    <s v="ENSG00000101972"/>
    <e v="#N/A"/>
  </r>
  <r>
    <x v="301"/>
    <x v="3157"/>
    <x v="2"/>
    <x v="1"/>
    <n v="864"/>
    <s v="processed_transcript"/>
    <s v="STAG2-009"/>
    <m/>
    <s v=""/>
    <n v="0"/>
    <s v="N"/>
    <x v="1"/>
    <x v="1"/>
    <m/>
    <s v="ENSG00000101972"/>
    <e v="#N/A"/>
  </r>
  <r>
    <x v="301"/>
    <x v="3158"/>
    <x v="2"/>
    <x v="1"/>
    <n v="709"/>
    <s v="processed_transcript"/>
    <s v="STAG2-015"/>
    <m/>
    <s v=""/>
    <n v="0"/>
    <s v="N"/>
    <x v="1"/>
    <x v="1"/>
    <m/>
    <s v="ENSG00000101972"/>
    <e v="#N/A"/>
  </r>
  <r>
    <x v="301"/>
    <x v="3159"/>
    <x v="2"/>
    <x v="1"/>
    <n v="356"/>
    <s v="processed_transcript"/>
    <s v="STAG2-016"/>
    <m/>
    <s v=""/>
    <n v="0"/>
    <s v="N"/>
    <x v="1"/>
    <x v="1"/>
    <m/>
    <s v="ENSG00000101972"/>
    <e v="#N/A"/>
  </r>
  <r>
    <x v="302"/>
    <x v="3160"/>
    <x v="2028"/>
    <x v="775"/>
    <n v="5047"/>
    <s v="protein_coding"/>
    <s v="STAT3-001"/>
    <s v="LRG_112t1"/>
    <s v="CCDS32656"/>
    <n v="2313"/>
    <s v="Y"/>
    <x v="0"/>
    <x v="775"/>
    <m/>
    <s v="ENSG00000168610"/>
    <e v="#N/A"/>
  </r>
  <r>
    <x v="302"/>
    <x v="3161"/>
    <x v="2029"/>
    <x v="1"/>
    <n v="2772"/>
    <s v="protein_coding"/>
    <s v="STAT3-011"/>
    <m/>
    <s v="CCDS32656"/>
    <n v="2313"/>
    <s v="N"/>
    <x v="1"/>
    <x v="1"/>
    <m/>
    <s v="ENSG00000168610"/>
    <e v="#N/A"/>
  </r>
  <r>
    <x v="302"/>
    <x v="3162"/>
    <x v="2030"/>
    <x v="776"/>
    <n v="2633"/>
    <s v="protein_coding"/>
    <s v="STAT3-002"/>
    <m/>
    <s v="CCDS32657"/>
    <n v="2310"/>
    <s v="N"/>
    <x v="0"/>
    <x v="776"/>
    <m/>
    <s v="ENSG00000168610"/>
    <e v="#N/A"/>
  </r>
  <r>
    <x v="302"/>
    <x v="3163"/>
    <x v="2031"/>
    <x v="777"/>
    <n v="3319"/>
    <s v="protein_coding"/>
    <s v="STAT3-012"/>
    <s v="LRG_112t1"/>
    <s v="CCDS59288"/>
    <n v="2169"/>
    <s v="N"/>
    <x v="0"/>
    <x v="777"/>
    <m/>
    <s v="ENSG00000168610"/>
    <e v="#N/A"/>
  </r>
  <r>
    <x v="302"/>
    <x v="3164"/>
    <x v="2032"/>
    <x v="1"/>
    <n v="2615"/>
    <s v="protein_coding"/>
    <s v="STAT3-013"/>
    <m/>
    <m/>
    <n v="2019"/>
    <s v="N"/>
    <x v="1"/>
    <x v="1"/>
    <m/>
    <s v="ENSG00000168610"/>
    <e v="#N/A"/>
  </r>
  <r>
    <x v="302"/>
    <x v="3165"/>
    <x v="2033"/>
    <x v="1"/>
    <n v="571"/>
    <s v="protein_coding"/>
    <s v="STAT3-016"/>
    <m/>
    <m/>
    <n v="252"/>
    <s v="N"/>
    <x v="1"/>
    <x v="1"/>
    <m/>
    <s v="ENSG00000168610"/>
    <e v="#N/A"/>
  </r>
  <r>
    <x v="302"/>
    <x v="3166"/>
    <x v="2"/>
    <x v="1"/>
    <n v="1483"/>
    <s v="processed_transcript"/>
    <s v="STAT3-015"/>
    <m/>
    <s v=""/>
    <n v="0"/>
    <s v="N"/>
    <x v="1"/>
    <x v="1"/>
    <m/>
    <s v="ENSG00000168610"/>
    <e v="#N/A"/>
  </r>
  <r>
    <x v="302"/>
    <x v="3167"/>
    <x v="2"/>
    <x v="1"/>
    <n v="1982"/>
    <s v="retained_intron"/>
    <s v="STAT3-014"/>
    <m/>
    <s v=""/>
    <n v="0"/>
    <s v="N"/>
    <x v="1"/>
    <x v="1"/>
    <m/>
    <s v="ENSG00000168610"/>
    <e v="#N/A"/>
  </r>
  <r>
    <x v="302"/>
    <x v="3168"/>
    <x v="2"/>
    <x v="1"/>
    <n v="826"/>
    <s v="retained_intron"/>
    <s v="STAT3-005"/>
    <m/>
    <s v=""/>
    <n v="0"/>
    <s v="N"/>
    <x v="1"/>
    <x v="1"/>
    <m/>
    <s v="ENSG00000168610"/>
    <e v="#N/A"/>
  </r>
  <r>
    <x v="302"/>
    <x v="3169"/>
    <x v="2"/>
    <x v="1"/>
    <n v="725"/>
    <s v="retained_intron"/>
    <s v="STAT3-007"/>
    <m/>
    <s v=""/>
    <n v="0"/>
    <s v="N"/>
    <x v="1"/>
    <x v="1"/>
    <m/>
    <s v="ENSG00000168610"/>
    <e v="#N/A"/>
  </r>
  <r>
    <x v="302"/>
    <x v="3170"/>
    <x v="2"/>
    <x v="1"/>
    <n v="698"/>
    <s v="retained_intron"/>
    <s v="STAT3-006"/>
    <m/>
    <s v=""/>
    <n v="0"/>
    <s v="N"/>
    <x v="1"/>
    <x v="1"/>
    <m/>
    <s v="ENSG00000168610"/>
    <e v="#N/A"/>
  </r>
  <r>
    <x v="302"/>
    <x v="3171"/>
    <x v="2"/>
    <x v="1"/>
    <n v="559"/>
    <s v="retained_intron"/>
    <s v="STAT3-004"/>
    <m/>
    <s v=""/>
    <n v="0"/>
    <s v="N"/>
    <x v="1"/>
    <x v="1"/>
    <m/>
    <s v="ENSG00000168610"/>
    <e v="#N/A"/>
  </r>
  <r>
    <x v="302"/>
    <x v="3172"/>
    <x v="2"/>
    <x v="1"/>
    <n v="517"/>
    <s v="retained_intron"/>
    <s v="STAT3-017"/>
    <m/>
    <s v=""/>
    <n v="0"/>
    <s v="N"/>
    <x v="1"/>
    <x v="1"/>
    <m/>
    <s v="ENSG00000168610"/>
    <e v="#N/A"/>
  </r>
  <r>
    <x v="302"/>
    <x v="3173"/>
    <x v="2"/>
    <x v="1"/>
    <n v="186"/>
    <s v="retained_intron"/>
    <s v="STAT3-003"/>
    <m/>
    <s v=""/>
    <n v="0"/>
    <s v="N"/>
    <x v="1"/>
    <x v="1"/>
    <m/>
    <s v="ENSG00000168610"/>
    <e v="#N/A"/>
  </r>
  <r>
    <x v="303"/>
    <x v="3174"/>
    <x v="2034"/>
    <x v="778"/>
    <n v="3328"/>
    <s v="protein_coding"/>
    <s v="STK11-001"/>
    <s v="LRG_319t1"/>
    <s v="CCDS45896"/>
    <n v="1302"/>
    <s v="Y"/>
    <x v="0"/>
    <x v="778"/>
    <m/>
    <s v="ENSG00000118046"/>
    <e v="#N/A"/>
  </r>
  <r>
    <x v="303"/>
    <x v="3175"/>
    <x v="2035"/>
    <x v="1"/>
    <n v="844"/>
    <s v="protein_coding"/>
    <s v="STK11-009"/>
    <m/>
    <m/>
    <n v="844"/>
    <s v="N"/>
    <x v="1"/>
    <x v="1"/>
    <m/>
    <s v="ENSG00000118046"/>
    <e v="#N/A"/>
  </r>
  <r>
    <x v="303"/>
    <x v="3176"/>
    <x v="2036"/>
    <x v="1"/>
    <n v="505"/>
    <s v="protein_coding"/>
    <s v="STK11-004"/>
    <m/>
    <m/>
    <n v="460"/>
    <s v="N"/>
    <x v="1"/>
    <x v="1"/>
    <m/>
    <s v="ENSG00000118046"/>
    <e v="#N/A"/>
  </r>
  <r>
    <x v="303"/>
    <x v="3177"/>
    <x v="2037"/>
    <x v="1"/>
    <n v="1338"/>
    <s v="nonsense_mediated_decay"/>
    <s v="STK11-008"/>
    <m/>
    <m/>
    <n v="306"/>
    <s v="N"/>
    <x v="1"/>
    <x v="1"/>
    <m/>
    <s v="ENSG00000118046"/>
    <e v="#N/A"/>
  </r>
  <r>
    <x v="303"/>
    <x v="3178"/>
    <x v="2"/>
    <x v="1"/>
    <n v="400"/>
    <s v="processed_transcript"/>
    <s v="STK11-012"/>
    <m/>
    <m/>
    <n v="0"/>
    <s v="N"/>
    <x v="1"/>
    <x v="1"/>
    <m/>
    <s v="ENSG00000118046"/>
    <e v="#N/A"/>
  </r>
  <r>
    <x v="303"/>
    <x v="3179"/>
    <x v="2"/>
    <x v="1"/>
    <n v="3553"/>
    <s v="retained_intron"/>
    <s v="STK11-003"/>
    <m/>
    <m/>
    <n v="0"/>
    <s v="N"/>
    <x v="1"/>
    <x v="1"/>
    <m/>
    <s v="ENSG00000118046"/>
    <e v="#N/A"/>
  </r>
  <r>
    <x v="303"/>
    <x v="3180"/>
    <x v="2"/>
    <x v="1"/>
    <n v="3365"/>
    <s v="retained_intron"/>
    <s v="STK11-002"/>
    <m/>
    <m/>
    <n v="0"/>
    <s v="N"/>
    <x v="1"/>
    <x v="1"/>
    <m/>
    <s v="ENSG00000118046"/>
    <e v="#N/A"/>
  </r>
  <r>
    <x v="303"/>
    <x v="3181"/>
    <x v="2"/>
    <x v="1"/>
    <n v="894"/>
    <s v="retained_intron"/>
    <s v="STK11-006"/>
    <m/>
    <m/>
    <n v="0"/>
    <s v="N"/>
    <x v="1"/>
    <x v="1"/>
    <m/>
    <s v="ENSG00000118046"/>
    <e v="#N/A"/>
  </r>
  <r>
    <x v="303"/>
    <x v="3182"/>
    <x v="2"/>
    <x v="1"/>
    <n v="761"/>
    <s v="retained_intron"/>
    <s v="STK11-005"/>
    <m/>
    <m/>
    <n v="0"/>
    <s v="N"/>
    <x v="1"/>
    <x v="1"/>
    <m/>
    <s v="ENSG00000118046"/>
    <e v="#N/A"/>
  </r>
  <r>
    <x v="304"/>
    <x v="3183"/>
    <x v="2038"/>
    <x v="779"/>
    <n v="1914"/>
    <s v="protein_coding"/>
    <s v="STXBP2-003"/>
    <m/>
    <s v="CCDS62522"/>
    <n v="1815"/>
    <s v="N"/>
    <x v="0"/>
    <x v="779"/>
    <m/>
    <s v="ENSG00000076944"/>
    <e v="#N/A"/>
  </r>
  <r>
    <x v="304"/>
    <x v="3184"/>
    <x v="2039"/>
    <x v="780"/>
    <n v="1876"/>
    <s v="protein_coding"/>
    <s v="STXBP2-001"/>
    <s v="LRG_165t1"/>
    <s v="CCDS12181"/>
    <n v="1782"/>
    <s v="Y"/>
    <x v="0"/>
    <x v="780"/>
    <m/>
    <s v="ENSG00000076944"/>
    <e v="#N/A"/>
  </r>
  <r>
    <x v="304"/>
    <x v="3185"/>
    <x v="2040"/>
    <x v="781"/>
    <n v="1859"/>
    <s v="protein_coding"/>
    <s v="STXBP2-002"/>
    <m/>
    <s v="CCDS45948"/>
    <n v="1773"/>
    <s v="N"/>
    <x v="0"/>
    <x v="781"/>
    <m/>
    <s v="ENSG00000076944"/>
    <e v="#N/A"/>
  </r>
  <r>
    <x v="304"/>
    <x v="3186"/>
    <x v="2041"/>
    <x v="1"/>
    <n v="1785"/>
    <s v="nonsense_mediated_decay"/>
    <s v="STXBP2-004"/>
    <m/>
    <s v=""/>
    <n v="1227"/>
    <s v="N"/>
    <x v="1"/>
    <x v="1"/>
    <m/>
    <s v="ENSG00000076944"/>
    <e v="#N/A"/>
  </r>
  <r>
    <x v="304"/>
    <x v="3187"/>
    <x v="2042"/>
    <x v="1"/>
    <n v="770"/>
    <s v="protein_coding"/>
    <s v="STXBP2-019"/>
    <m/>
    <m/>
    <n v="661"/>
    <s v="N"/>
    <x v="1"/>
    <x v="1"/>
    <m/>
    <s v="ENSG00000076944"/>
    <e v="#N/A"/>
  </r>
  <r>
    <x v="304"/>
    <x v="3188"/>
    <x v="2043"/>
    <x v="1"/>
    <n v="1523"/>
    <s v="nonsense_mediated_decay"/>
    <s v="STXBP2-005"/>
    <m/>
    <s v=""/>
    <n v="516"/>
    <s v="N"/>
    <x v="1"/>
    <x v="1"/>
    <m/>
    <s v="ENSG00000076944"/>
    <e v="#N/A"/>
  </r>
  <r>
    <x v="304"/>
    <x v="3189"/>
    <x v="2044"/>
    <x v="1"/>
    <n v="552"/>
    <s v="protein_coding"/>
    <s v="STXBP2-007"/>
    <m/>
    <m/>
    <n v="507"/>
    <s v="N"/>
    <x v="1"/>
    <x v="1"/>
    <m/>
    <s v="ENSG00000076944"/>
    <e v="#N/A"/>
  </r>
  <r>
    <x v="304"/>
    <x v="3190"/>
    <x v="2045"/>
    <x v="1"/>
    <n v="811"/>
    <s v="nonsense_mediated_decay"/>
    <s v="STXBP2-016"/>
    <m/>
    <s v=""/>
    <n v="448"/>
    <s v="N"/>
    <x v="1"/>
    <x v="1"/>
    <m/>
    <s v="ENSG00000076944"/>
    <e v="#N/A"/>
  </r>
  <r>
    <x v="304"/>
    <x v="3191"/>
    <x v="2046"/>
    <x v="1"/>
    <n v="716"/>
    <s v="protein_coding"/>
    <s v="STXBP2-022"/>
    <m/>
    <m/>
    <n v="387"/>
    <s v="N"/>
    <x v="1"/>
    <x v="1"/>
    <m/>
    <s v="ENSG00000076944"/>
    <e v="#N/A"/>
  </r>
  <r>
    <x v="304"/>
    <x v="3192"/>
    <x v="2047"/>
    <x v="1"/>
    <n v="549"/>
    <s v="protein_coding"/>
    <s v="STXBP2-006"/>
    <m/>
    <m/>
    <n v="335"/>
    <s v="N"/>
    <x v="1"/>
    <x v="1"/>
    <m/>
    <s v="ENSG00000076944"/>
    <e v="#N/A"/>
  </r>
  <r>
    <x v="304"/>
    <x v="3193"/>
    <x v="2"/>
    <x v="1"/>
    <n v="1974"/>
    <s v="retained_intron"/>
    <s v="STXBP2-020"/>
    <m/>
    <s v=""/>
    <n v="0"/>
    <s v="N"/>
    <x v="1"/>
    <x v="1"/>
    <m/>
    <s v="ENSG00000076944"/>
    <e v="#N/A"/>
  </r>
  <r>
    <x v="304"/>
    <x v="3194"/>
    <x v="2"/>
    <x v="1"/>
    <n v="821"/>
    <s v="retained_intron"/>
    <s v="STXBP2-008"/>
    <m/>
    <s v=""/>
    <n v="0"/>
    <s v="N"/>
    <x v="1"/>
    <x v="1"/>
    <m/>
    <s v="ENSG00000076944"/>
    <e v="#N/A"/>
  </r>
  <r>
    <x v="304"/>
    <x v="3195"/>
    <x v="2"/>
    <x v="1"/>
    <n v="747"/>
    <s v="retained_intron"/>
    <s v="STXBP2-012"/>
    <m/>
    <s v=""/>
    <n v="0"/>
    <s v="N"/>
    <x v="1"/>
    <x v="1"/>
    <m/>
    <s v="ENSG00000076944"/>
    <e v="#N/A"/>
  </r>
  <r>
    <x v="304"/>
    <x v="3196"/>
    <x v="2"/>
    <x v="1"/>
    <n v="706"/>
    <s v="retained_intron"/>
    <s v="STXBP2-017"/>
    <m/>
    <s v=""/>
    <n v="0"/>
    <s v="N"/>
    <x v="1"/>
    <x v="1"/>
    <m/>
    <s v="ENSG00000076944"/>
    <e v="#N/A"/>
  </r>
  <r>
    <x v="304"/>
    <x v="3197"/>
    <x v="2"/>
    <x v="1"/>
    <n v="704"/>
    <s v="retained_intron"/>
    <s v="STXBP2-014"/>
    <m/>
    <s v=""/>
    <n v="0"/>
    <s v="N"/>
    <x v="1"/>
    <x v="1"/>
    <m/>
    <s v="ENSG00000076944"/>
    <e v="#N/A"/>
  </r>
  <r>
    <x v="304"/>
    <x v="3198"/>
    <x v="2"/>
    <x v="1"/>
    <n v="632"/>
    <s v="retained_intron"/>
    <s v="STXBP2-009"/>
    <m/>
    <s v=""/>
    <n v="0"/>
    <s v="N"/>
    <x v="1"/>
    <x v="1"/>
    <m/>
    <s v="ENSG00000076944"/>
    <e v="#N/A"/>
  </r>
  <r>
    <x v="304"/>
    <x v="3199"/>
    <x v="2"/>
    <x v="1"/>
    <n v="589"/>
    <s v="retained_intron"/>
    <s v="STXBP2-010"/>
    <m/>
    <s v=""/>
    <n v="0"/>
    <s v="N"/>
    <x v="1"/>
    <x v="1"/>
    <m/>
    <s v="ENSG00000076944"/>
    <e v="#N/A"/>
  </r>
  <r>
    <x v="304"/>
    <x v="3200"/>
    <x v="2"/>
    <x v="1"/>
    <n v="472"/>
    <s v="retained_intron"/>
    <s v="STXBP2-011"/>
    <m/>
    <s v=""/>
    <n v="0"/>
    <s v="N"/>
    <x v="1"/>
    <x v="1"/>
    <m/>
    <s v="ENSG00000076944"/>
    <e v="#N/A"/>
  </r>
  <r>
    <x v="304"/>
    <x v="3201"/>
    <x v="2"/>
    <x v="1"/>
    <n v="430"/>
    <s v="retained_intron"/>
    <s v="STXBP2-013"/>
    <m/>
    <s v=""/>
    <n v="0"/>
    <s v="N"/>
    <x v="1"/>
    <x v="1"/>
    <m/>
    <s v="ENSG00000076944"/>
    <e v="#N/A"/>
  </r>
  <r>
    <x v="304"/>
    <x v="3202"/>
    <x v="2"/>
    <x v="1"/>
    <n v="385"/>
    <s v="retained_intron"/>
    <s v="STXBP2-015"/>
    <m/>
    <s v=""/>
    <n v="0"/>
    <s v="N"/>
    <x v="1"/>
    <x v="1"/>
    <m/>
    <s v="ENSG00000076944"/>
    <e v="#N/A"/>
  </r>
  <r>
    <x v="304"/>
    <x v="3203"/>
    <x v="2"/>
    <x v="1"/>
    <n v="295"/>
    <s v="retained_intron"/>
    <s v="STXBP2-018"/>
    <m/>
    <s v=""/>
    <n v="0"/>
    <s v="N"/>
    <x v="1"/>
    <x v="1"/>
    <m/>
    <s v="ENSG00000076944"/>
    <e v="#N/A"/>
  </r>
  <r>
    <x v="305"/>
    <x v="3204"/>
    <x v="2048"/>
    <x v="782"/>
    <n v="5001"/>
    <s v="protein_coding"/>
    <s v="SUFU-001"/>
    <s v="LRG_521t1"/>
    <s v="CCDS7537"/>
    <n v="1455"/>
    <s v="Y"/>
    <x v="0"/>
    <x v="782"/>
    <m/>
    <s v="ENSG00000107882"/>
    <e v="#N/A"/>
  </r>
  <r>
    <x v="305"/>
    <x v="3205"/>
    <x v="2049"/>
    <x v="1"/>
    <n v="2601"/>
    <s v="protein_coding"/>
    <s v="SUFU-006"/>
    <m/>
    <m/>
    <n v="1446"/>
    <s v="N"/>
    <x v="1"/>
    <x v="1"/>
    <m/>
    <s v="ENSG00000107882"/>
    <e v="#N/A"/>
  </r>
  <r>
    <x v="305"/>
    <x v="3206"/>
    <x v="2050"/>
    <x v="783"/>
    <n v="1839"/>
    <s v="protein_coding"/>
    <s v="SUFU-004"/>
    <s v="LRG_521t1"/>
    <s v="CCDS53571"/>
    <n v="1302"/>
    <s v="N"/>
    <x v="0"/>
    <x v="783"/>
    <m/>
    <s v="ENSG00000107882"/>
    <e v="#N/A"/>
  </r>
  <r>
    <x v="305"/>
    <x v="3207"/>
    <x v="2"/>
    <x v="1"/>
    <n v="803"/>
    <s v="processed_transcript"/>
    <s v="SUFU-007"/>
    <m/>
    <m/>
    <n v="0"/>
    <s v="N"/>
    <x v="1"/>
    <x v="1"/>
    <m/>
    <s v="ENSG00000107882"/>
    <e v="#N/A"/>
  </r>
  <r>
    <x v="306"/>
    <x v="3208"/>
    <x v="2051"/>
    <x v="784"/>
    <n v="4491"/>
    <s v="protein_coding"/>
    <s v="SUZ12-001"/>
    <m/>
    <s v="CCDS1127"/>
    <n v="2220"/>
    <s v="Y"/>
    <x v="0"/>
    <x v="784"/>
    <m/>
    <s v="ENSG00000178691"/>
    <e v="#N/A"/>
  </r>
  <r>
    <x v="306"/>
    <x v="3209"/>
    <x v="2052"/>
    <x v="785"/>
    <n v="3977"/>
    <s v="protein_coding"/>
    <s v="SUZ12-002"/>
    <m/>
    <m/>
    <n v="2151"/>
    <s v="N"/>
    <x v="0"/>
    <x v="785"/>
    <m/>
    <s v="ENSG00000178691"/>
    <e v="#N/A"/>
  </r>
  <r>
    <x v="306"/>
    <x v="3210"/>
    <x v="2"/>
    <x v="1"/>
    <n v="1895"/>
    <s v="retained_intron"/>
    <s v="SUZ12-003"/>
    <m/>
    <s v=""/>
    <n v="0"/>
    <s v="N"/>
    <x v="1"/>
    <x v="1"/>
    <m/>
    <s v="ENSG00000178691"/>
    <e v="#N/A"/>
  </r>
  <r>
    <x v="306"/>
    <x v="3211"/>
    <x v="2"/>
    <x v="1"/>
    <n v="1367"/>
    <s v="retained_intron"/>
    <s v="SUZ12-004"/>
    <m/>
    <s v=""/>
    <n v="0"/>
    <s v="N"/>
    <x v="1"/>
    <x v="1"/>
    <m/>
    <s v="ENSG00000178691"/>
    <e v="#N/A"/>
  </r>
  <r>
    <x v="307"/>
    <x v="3212"/>
    <x v="2053"/>
    <x v="786"/>
    <n v="27748"/>
    <s v="protein_coding"/>
    <s v="SYNE1-001"/>
    <m/>
    <s v="CCDS5236"/>
    <n v="26394"/>
    <s v="Y"/>
    <x v="0"/>
    <x v="786"/>
    <m/>
    <m/>
    <e v="#N/A"/>
  </r>
  <r>
    <x v="307"/>
    <x v="3213"/>
    <x v="2"/>
    <x v="1"/>
    <n v="7780"/>
    <s v="retained_intron"/>
    <s v="SYNE1-017"/>
    <m/>
    <m/>
    <m/>
    <s v="N"/>
    <x v="1"/>
    <x v="1"/>
    <m/>
    <m/>
    <e v="#N/A"/>
  </r>
  <r>
    <x v="307"/>
    <x v="3214"/>
    <x v="2054"/>
    <x v="1"/>
    <n v="3768"/>
    <s v="protein_coding"/>
    <s v="SYNE1-005"/>
    <m/>
    <m/>
    <n v="2859"/>
    <s v="N"/>
    <x v="1"/>
    <x v="1"/>
    <m/>
    <m/>
    <e v="#N/A"/>
  </r>
  <r>
    <x v="307"/>
    <x v="3215"/>
    <x v="2055"/>
    <x v="1"/>
    <n v="5022"/>
    <s v="protein_coding"/>
    <s v="SYNE1-033"/>
    <m/>
    <m/>
    <n v="4068"/>
    <s v="N"/>
    <x v="1"/>
    <x v="1"/>
    <m/>
    <m/>
    <e v="#N/A"/>
  </r>
  <r>
    <x v="307"/>
    <x v="3216"/>
    <x v="2056"/>
    <x v="787"/>
    <n v="27436"/>
    <s v="protein_coding"/>
    <s v="SYNE1-002"/>
    <m/>
    <s v="CCDS5235"/>
    <n v="26250"/>
    <s v="N"/>
    <x v="0"/>
    <x v="787"/>
    <m/>
    <m/>
    <e v="#N/A"/>
  </r>
  <r>
    <x v="307"/>
    <x v="3217"/>
    <x v="2057"/>
    <x v="1"/>
    <n v="5837"/>
    <s v="protein_coding"/>
    <s v="SYNE1-006"/>
    <m/>
    <m/>
    <n v="4965"/>
    <s v="N"/>
    <x v="1"/>
    <x v="1"/>
    <m/>
    <m/>
    <e v="#N/A"/>
  </r>
  <r>
    <x v="307"/>
    <x v="3218"/>
    <x v="2"/>
    <x v="1"/>
    <n v="3664"/>
    <s v="processed_transcript"/>
    <s v="SYNE1-028"/>
    <m/>
    <m/>
    <m/>
    <s v="N"/>
    <x v="1"/>
    <x v="1"/>
    <m/>
    <m/>
    <e v="#N/A"/>
  </r>
  <r>
    <x v="307"/>
    <x v="3219"/>
    <x v="2"/>
    <x v="1"/>
    <n v="3798"/>
    <s v="processed_transcript"/>
    <s v="SYNE1-004"/>
    <m/>
    <m/>
    <m/>
    <s v="N"/>
    <x v="1"/>
    <x v="1"/>
    <m/>
    <m/>
    <e v="#N/A"/>
  </r>
  <r>
    <x v="307"/>
    <x v="3220"/>
    <x v="2"/>
    <x v="1"/>
    <n v="10634"/>
    <s v="retained_intron"/>
    <s v="SYNE1-015"/>
    <m/>
    <m/>
    <m/>
    <s v="N"/>
    <x v="1"/>
    <x v="1"/>
    <m/>
    <m/>
    <e v="#N/A"/>
  </r>
  <r>
    <x v="307"/>
    <x v="3221"/>
    <x v="2"/>
    <x v="1"/>
    <n v="10742"/>
    <s v="retained_intron"/>
    <s v="SYNE1-011"/>
    <m/>
    <m/>
    <m/>
    <s v="N"/>
    <x v="1"/>
    <x v="1"/>
    <m/>
    <m/>
    <e v="#N/A"/>
  </r>
  <r>
    <x v="307"/>
    <x v="3222"/>
    <x v="2058"/>
    <x v="788"/>
    <n v="3154"/>
    <s v="protein_coding"/>
    <s v="SYNE1-027"/>
    <m/>
    <m/>
    <n v="2928"/>
    <s v="N"/>
    <x v="0"/>
    <x v="788"/>
    <m/>
    <m/>
    <e v="#N/A"/>
  </r>
  <r>
    <x v="307"/>
    <x v="3223"/>
    <x v="2"/>
    <x v="1"/>
    <n v="3003"/>
    <s v="processed_transcript"/>
    <s v="SYNE1-034"/>
    <m/>
    <m/>
    <m/>
    <s v="N"/>
    <x v="1"/>
    <x v="1"/>
    <m/>
    <m/>
    <e v="#N/A"/>
  </r>
  <r>
    <x v="307"/>
    <x v="3224"/>
    <x v="2"/>
    <x v="1"/>
    <n v="525"/>
    <s v="retained_intron"/>
    <s v="SYNE1-007"/>
    <m/>
    <m/>
    <m/>
    <s v="N"/>
    <x v="1"/>
    <x v="1"/>
    <m/>
    <m/>
    <e v="#N/A"/>
  </r>
  <r>
    <x v="307"/>
    <x v="3225"/>
    <x v="2"/>
    <x v="1"/>
    <n v="582"/>
    <s v="processed_transcript"/>
    <s v="SYNE1-025"/>
    <m/>
    <m/>
    <m/>
    <s v="N"/>
    <x v="1"/>
    <x v="1"/>
    <m/>
    <m/>
    <e v="#N/A"/>
  </r>
  <r>
    <x v="307"/>
    <x v="3226"/>
    <x v="2"/>
    <x v="1"/>
    <n v="581"/>
    <s v="retained_intron"/>
    <s v="SYNE1-026"/>
    <m/>
    <m/>
    <m/>
    <s v="N"/>
    <x v="1"/>
    <x v="1"/>
    <m/>
    <m/>
    <e v="#N/A"/>
  </r>
  <r>
    <x v="307"/>
    <x v="3227"/>
    <x v="2"/>
    <x v="1"/>
    <n v="526"/>
    <s v="retained_intron"/>
    <s v="SYNE1-038"/>
    <m/>
    <m/>
    <m/>
    <s v="N"/>
    <x v="1"/>
    <x v="1"/>
    <m/>
    <m/>
    <e v="#N/A"/>
  </r>
  <r>
    <x v="307"/>
    <x v="3228"/>
    <x v="2"/>
    <x v="1"/>
    <n v="1891"/>
    <s v="retained_intron"/>
    <s v="SYNE1-016"/>
    <m/>
    <m/>
    <m/>
    <s v="N"/>
    <x v="1"/>
    <x v="1"/>
    <m/>
    <m/>
    <e v="#N/A"/>
  </r>
  <r>
    <x v="307"/>
    <x v="3229"/>
    <x v="2"/>
    <x v="1"/>
    <n v="414"/>
    <s v="retained_intron"/>
    <s v="SYNE1-008"/>
    <m/>
    <m/>
    <m/>
    <s v="N"/>
    <x v="1"/>
    <x v="1"/>
    <m/>
    <m/>
    <e v="#N/A"/>
  </r>
  <r>
    <x v="307"/>
    <x v="3230"/>
    <x v="2059"/>
    <x v="1"/>
    <n v="776"/>
    <s v="protein_coding"/>
    <s v="SYNE1-036"/>
    <m/>
    <m/>
    <n v="728"/>
    <s v="N"/>
    <x v="1"/>
    <x v="1"/>
    <m/>
    <m/>
    <e v="#N/A"/>
  </r>
  <r>
    <x v="307"/>
    <x v="3231"/>
    <x v="2060"/>
    <x v="1"/>
    <n v="647"/>
    <s v="protein_coding"/>
    <s v="SYNE1-037"/>
    <m/>
    <m/>
    <n v="586"/>
    <s v="N"/>
    <x v="1"/>
    <x v="1"/>
    <m/>
    <m/>
    <e v="#N/A"/>
  </r>
  <r>
    <x v="307"/>
    <x v="3232"/>
    <x v="2"/>
    <x v="1"/>
    <n v="5707"/>
    <s v="retained_intron"/>
    <s v="SYNE1-003"/>
    <m/>
    <m/>
    <m/>
    <s v="N"/>
    <x v="1"/>
    <x v="1"/>
    <m/>
    <m/>
    <e v="#N/A"/>
  </r>
  <r>
    <x v="307"/>
    <x v="3233"/>
    <x v="2"/>
    <x v="1"/>
    <n v="7229"/>
    <s v="retained_intron"/>
    <s v="SYNE1-018"/>
    <m/>
    <m/>
    <m/>
    <s v="N"/>
    <x v="1"/>
    <x v="1"/>
    <m/>
    <m/>
    <e v="#N/A"/>
  </r>
  <r>
    <x v="307"/>
    <x v="3234"/>
    <x v="2061"/>
    <x v="1"/>
    <n v="1548"/>
    <s v="protein_coding"/>
    <s v="SYNE1-012"/>
    <m/>
    <m/>
    <n v="1535"/>
    <s v="N"/>
    <x v="1"/>
    <x v="1"/>
    <m/>
    <m/>
    <e v="#N/A"/>
  </r>
  <r>
    <x v="307"/>
    <x v="3235"/>
    <x v="2062"/>
    <x v="1"/>
    <n v="630"/>
    <s v="protein_coding"/>
    <s v="SYNE1-013"/>
    <m/>
    <m/>
    <n v="622"/>
    <s v="N"/>
    <x v="1"/>
    <x v="1"/>
    <m/>
    <m/>
    <e v="#N/A"/>
  </r>
  <r>
    <x v="307"/>
    <x v="3236"/>
    <x v="2"/>
    <x v="1"/>
    <n v="10075"/>
    <s v="retained_intron"/>
    <s v="SYNE1-014"/>
    <m/>
    <m/>
    <m/>
    <s v="N"/>
    <x v="1"/>
    <x v="1"/>
    <m/>
    <m/>
    <e v="#N/A"/>
  </r>
  <r>
    <x v="307"/>
    <x v="3237"/>
    <x v="2"/>
    <x v="1"/>
    <n v="561"/>
    <s v="retained_intron"/>
    <s v="SYNE1-035"/>
    <m/>
    <m/>
    <m/>
    <s v="N"/>
    <x v="1"/>
    <x v="1"/>
    <m/>
    <m/>
    <e v="#N/A"/>
  </r>
  <r>
    <x v="307"/>
    <x v="3238"/>
    <x v="2063"/>
    <x v="1"/>
    <n v="5189"/>
    <s v="protein_coding"/>
    <s v="SYNE1-010"/>
    <m/>
    <m/>
    <n v="5178"/>
    <s v="N"/>
    <x v="1"/>
    <x v="1"/>
    <m/>
    <m/>
    <e v="#N/A"/>
  </r>
  <r>
    <x v="307"/>
    <x v="3239"/>
    <x v="2064"/>
    <x v="1"/>
    <n v="7165"/>
    <s v="protein_coding"/>
    <s v="SYNE1-009"/>
    <m/>
    <m/>
    <n v="4302"/>
    <s v="N"/>
    <x v="1"/>
    <x v="1"/>
    <m/>
    <m/>
    <e v="#N/A"/>
  </r>
  <r>
    <x v="307"/>
    <x v="3240"/>
    <x v="2065"/>
    <x v="1"/>
    <n v="4860"/>
    <s v="protein_coding"/>
    <s v="SYNE1-029"/>
    <m/>
    <m/>
    <n v="4332"/>
    <s v="N"/>
    <x v="1"/>
    <x v="1"/>
    <m/>
    <m/>
    <e v="#N/A"/>
  </r>
  <r>
    <x v="307"/>
    <x v="3241"/>
    <x v="2066"/>
    <x v="1"/>
    <n v="1907"/>
    <s v="protein_coding"/>
    <s v="SYNE1-022"/>
    <m/>
    <m/>
    <n v="1839"/>
    <s v="N"/>
    <x v="1"/>
    <x v="1"/>
    <m/>
    <m/>
    <e v="#N/A"/>
  </r>
  <r>
    <x v="307"/>
    <x v="3242"/>
    <x v="2067"/>
    <x v="1"/>
    <n v="1798"/>
    <s v="nonsense_mediated_decay"/>
    <s v="SYNE1-023"/>
    <m/>
    <m/>
    <n v="188"/>
    <s v="N"/>
    <x v="1"/>
    <x v="1"/>
    <m/>
    <m/>
    <e v="#N/A"/>
  </r>
  <r>
    <x v="307"/>
    <x v="3243"/>
    <x v="2"/>
    <x v="1"/>
    <n v="1388"/>
    <s v="processed_transcript"/>
    <s v="SYNE1-031"/>
    <m/>
    <m/>
    <m/>
    <s v="N"/>
    <x v="1"/>
    <x v="1"/>
    <m/>
    <m/>
    <e v="#N/A"/>
  </r>
  <r>
    <x v="307"/>
    <x v="3244"/>
    <x v="2"/>
    <x v="1"/>
    <n v="578"/>
    <s v="processed_transcript"/>
    <s v="SYNE1-024"/>
    <m/>
    <m/>
    <m/>
    <s v="N"/>
    <x v="1"/>
    <x v="1"/>
    <m/>
    <m/>
    <e v="#N/A"/>
  </r>
  <r>
    <x v="307"/>
    <x v="3245"/>
    <x v="2068"/>
    <x v="1"/>
    <n v="2610"/>
    <s v="protein_coding"/>
    <s v="SYNE1-021"/>
    <m/>
    <m/>
    <n v="2265"/>
    <s v="N"/>
    <x v="1"/>
    <x v="1"/>
    <m/>
    <m/>
    <e v="#N/A"/>
  </r>
  <r>
    <x v="307"/>
    <x v="3246"/>
    <x v="2"/>
    <x v="1"/>
    <n v="585"/>
    <s v="processed_transcript"/>
    <s v="SYNE1-020"/>
    <m/>
    <m/>
    <m/>
    <s v="N"/>
    <x v="1"/>
    <x v="1"/>
    <m/>
    <m/>
    <e v="#N/A"/>
  </r>
  <r>
    <x v="307"/>
    <x v="3247"/>
    <x v="2"/>
    <x v="1"/>
    <n v="688"/>
    <s v="retained_intron"/>
    <s v="SYNE1-019"/>
    <m/>
    <m/>
    <m/>
    <s v="N"/>
    <x v="1"/>
    <x v="1"/>
    <m/>
    <m/>
    <e v="#N/A"/>
  </r>
  <r>
    <x v="307"/>
    <x v="3248"/>
    <x v="2069"/>
    <x v="1"/>
    <n v="2850"/>
    <s v="protein_coding"/>
    <s v="SYNE1-030"/>
    <m/>
    <m/>
    <n v="1846"/>
    <s v="N"/>
    <x v="1"/>
    <x v="1"/>
    <m/>
    <m/>
    <e v="#N/A"/>
  </r>
  <r>
    <x v="307"/>
    <x v="3249"/>
    <x v="2070"/>
    <x v="1"/>
    <n v="27745"/>
    <s v="protein_coding"/>
    <s v="SYNE1-201"/>
    <m/>
    <m/>
    <n v="26394"/>
    <s v="N"/>
    <x v="1"/>
    <x v="1"/>
    <m/>
    <m/>
    <e v="#N/A"/>
  </r>
  <r>
    <x v="307"/>
    <x v="3250"/>
    <x v="2071"/>
    <x v="1"/>
    <n v="27601"/>
    <s v="protein_coding"/>
    <s v="SYNE1-204"/>
    <m/>
    <m/>
    <n v="26250"/>
    <s v="N"/>
    <x v="1"/>
    <x v="1"/>
    <m/>
    <m/>
    <e v="#N/A"/>
  </r>
  <r>
    <x v="307"/>
    <x v="3251"/>
    <x v="2072"/>
    <x v="1"/>
    <n v="26581"/>
    <s v="protein_coding"/>
    <s v="SYNE1-202"/>
    <m/>
    <m/>
    <n v="25230"/>
    <s v="N"/>
    <x v="1"/>
    <x v="1"/>
    <m/>
    <m/>
    <e v="#N/A"/>
  </r>
  <r>
    <x v="307"/>
    <x v="3252"/>
    <x v="2073"/>
    <x v="1"/>
    <n v="10835"/>
    <s v="protein_coding"/>
    <s v="SYNE1-203"/>
    <m/>
    <m/>
    <n v="9966"/>
    <s v="N"/>
    <x v="1"/>
    <x v="1"/>
    <m/>
    <m/>
    <e v="#N/A"/>
  </r>
  <r>
    <x v="308"/>
    <x v="3253"/>
    <x v="2074"/>
    <x v="1"/>
    <n v="5008"/>
    <s v="protein_coding"/>
    <s v="TAL1-201"/>
    <m/>
    <m/>
    <n v="1002"/>
    <s v="N"/>
    <x v="1"/>
    <x v="1"/>
    <m/>
    <s v="ENSG00000162367"/>
    <e v="#N/A"/>
  </r>
  <r>
    <x v="308"/>
    <x v="3254"/>
    <x v="2075"/>
    <x v="789"/>
    <n v="5001"/>
    <s v="protein_coding"/>
    <s v="TAL1-002"/>
    <m/>
    <s v="CCDS547"/>
    <n v="996"/>
    <s v="Y"/>
    <x v="0"/>
    <x v="789"/>
    <m/>
    <s v="ENSG00000162367"/>
    <e v="#N/A"/>
  </r>
  <r>
    <x v="308"/>
    <x v="3255"/>
    <x v="2076"/>
    <x v="790"/>
    <n v="4642"/>
    <s v="protein_coding"/>
    <s v="TAL1-001"/>
    <m/>
    <s v="CCDS547"/>
    <n v="996"/>
    <s v="N"/>
    <x v="0"/>
    <x v="790"/>
    <m/>
    <s v="ENSG00000162367"/>
    <e v="#N/A"/>
  </r>
  <r>
    <x v="308"/>
    <x v="3256"/>
    <x v="2"/>
    <x v="1"/>
    <n v="1796"/>
    <s v="processed_transcript"/>
    <s v="TAL1-004"/>
    <m/>
    <s v=""/>
    <n v="0"/>
    <s v="N"/>
    <x v="1"/>
    <x v="1"/>
    <m/>
    <s v="ENSG00000162367"/>
    <e v="#N/A"/>
  </r>
  <r>
    <x v="308"/>
    <x v="3257"/>
    <x v="2"/>
    <x v="1"/>
    <n v="504"/>
    <s v="processed_transcript"/>
    <s v="TAL1-005"/>
    <m/>
    <s v=""/>
    <n v="0"/>
    <s v="N"/>
    <x v="1"/>
    <x v="1"/>
    <m/>
    <s v="ENSG00000162367"/>
    <e v="#N/A"/>
  </r>
  <r>
    <x v="308"/>
    <x v="3258"/>
    <x v="2"/>
    <x v="1"/>
    <n v="433"/>
    <s v="processed_transcript"/>
    <s v="TAL1-006"/>
    <m/>
    <s v=""/>
    <n v="0"/>
    <s v="N"/>
    <x v="1"/>
    <x v="1"/>
    <m/>
    <s v="ENSG00000162367"/>
    <e v="#N/A"/>
  </r>
  <r>
    <x v="308"/>
    <x v="3259"/>
    <x v="2"/>
    <x v="1"/>
    <n v="237"/>
    <s v="processed_transcript"/>
    <s v="TAL1-003"/>
    <m/>
    <s v=""/>
    <n v="0"/>
    <s v="N"/>
    <x v="1"/>
    <x v="1"/>
    <m/>
    <s v="ENSG00000162367"/>
    <e v="#N/A"/>
  </r>
  <r>
    <x v="309"/>
    <x v="3260"/>
    <x v="2077"/>
    <x v="1"/>
    <n v="2463"/>
    <s v="protein_coding"/>
    <s v="TCF3-003"/>
    <m/>
    <m/>
    <n v="1977"/>
    <s v="N"/>
    <x v="1"/>
    <x v="1"/>
    <m/>
    <s v="ENSG00000071564"/>
    <e v="#N/A"/>
  </r>
  <r>
    <x v="309"/>
    <x v="3261"/>
    <x v="2078"/>
    <x v="791"/>
    <n v="4723"/>
    <s v="protein_coding"/>
    <s v="TCF3-001"/>
    <m/>
    <s v="CCDS12074"/>
    <n v="1965"/>
    <s v="Y"/>
    <x v="0"/>
    <x v="791"/>
    <m/>
    <s v="ENSG00000071564"/>
    <e v="#N/A"/>
  </r>
  <r>
    <x v="309"/>
    <x v="3262"/>
    <x v="2079"/>
    <x v="792"/>
    <n v="2577"/>
    <s v="protein_coding"/>
    <s v="TCF3-002"/>
    <m/>
    <s v="CCDS45899"/>
    <n v="1956"/>
    <s v="N"/>
    <x v="0"/>
    <x v="792"/>
    <m/>
    <s v="ENSG00000071564"/>
    <e v="#N/A"/>
  </r>
  <r>
    <x v="309"/>
    <x v="3263"/>
    <x v="2080"/>
    <x v="1"/>
    <n v="2699"/>
    <s v="protein_coding"/>
    <s v="TCF3-005"/>
    <m/>
    <m/>
    <n v="1701"/>
    <s v="N"/>
    <x v="1"/>
    <x v="1"/>
    <m/>
    <s v="ENSG00000071564"/>
    <e v="#N/A"/>
  </r>
  <r>
    <x v="309"/>
    <x v="3264"/>
    <x v="2081"/>
    <x v="1"/>
    <n v="970"/>
    <s v="protein_coding"/>
    <s v="TCF3-008"/>
    <m/>
    <m/>
    <n v="639"/>
    <s v="N"/>
    <x v="1"/>
    <x v="1"/>
    <m/>
    <s v="ENSG00000071564"/>
    <e v="#N/A"/>
  </r>
  <r>
    <x v="309"/>
    <x v="3265"/>
    <x v="2082"/>
    <x v="1"/>
    <n v="1020"/>
    <s v="protein_coding"/>
    <s v="TCF3-014"/>
    <m/>
    <m/>
    <n v="614"/>
    <s v="N"/>
    <x v="1"/>
    <x v="1"/>
    <m/>
    <s v="ENSG00000071564"/>
    <e v="#N/A"/>
  </r>
  <r>
    <x v="309"/>
    <x v="3266"/>
    <x v="2083"/>
    <x v="1"/>
    <n v="853"/>
    <s v="protein_coding"/>
    <s v="TCF3-016"/>
    <m/>
    <m/>
    <n v="540"/>
    <s v="N"/>
    <x v="1"/>
    <x v="1"/>
    <m/>
    <s v="ENSG00000071564"/>
    <e v="#N/A"/>
  </r>
  <r>
    <x v="309"/>
    <x v="3267"/>
    <x v="2084"/>
    <x v="1"/>
    <n v="623"/>
    <s v="protein_coding"/>
    <s v="TCF3-013"/>
    <m/>
    <m/>
    <n v="492"/>
    <s v="N"/>
    <x v="1"/>
    <x v="1"/>
    <m/>
    <s v="ENSG00000071564"/>
    <e v="#N/A"/>
  </r>
  <r>
    <x v="309"/>
    <x v="3268"/>
    <x v="2085"/>
    <x v="1"/>
    <n v="677"/>
    <s v="protein_coding"/>
    <s v="TCF3-019"/>
    <m/>
    <m/>
    <n v="480"/>
    <s v="N"/>
    <x v="1"/>
    <x v="1"/>
    <m/>
    <s v="ENSG00000071564"/>
    <e v="#N/A"/>
  </r>
  <r>
    <x v="309"/>
    <x v="3269"/>
    <x v="2086"/>
    <x v="1"/>
    <n v="1076"/>
    <s v="protein_coding"/>
    <s v="TCF3-004"/>
    <m/>
    <m/>
    <n v="426"/>
    <s v="N"/>
    <x v="1"/>
    <x v="1"/>
    <m/>
    <s v="ENSG00000071564"/>
    <e v="#N/A"/>
  </r>
  <r>
    <x v="309"/>
    <x v="3270"/>
    <x v="2087"/>
    <x v="1"/>
    <n v="338"/>
    <s v="protein_coding"/>
    <s v="TCF3-006"/>
    <m/>
    <m/>
    <n v="338"/>
    <s v="N"/>
    <x v="1"/>
    <x v="1"/>
    <m/>
    <s v="ENSG00000071564"/>
    <e v="#N/A"/>
  </r>
  <r>
    <x v="309"/>
    <x v="3271"/>
    <x v="2088"/>
    <x v="1"/>
    <n v="631"/>
    <s v="protein_coding"/>
    <s v="TCF3-007"/>
    <m/>
    <m/>
    <n v="285"/>
    <s v="N"/>
    <x v="1"/>
    <x v="1"/>
    <m/>
    <s v="ENSG00000071564"/>
    <e v="#N/A"/>
  </r>
  <r>
    <x v="309"/>
    <x v="3272"/>
    <x v="2089"/>
    <x v="1"/>
    <n v="279"/>
    <s v="protein_coding"/>
    <s v="TCF3-010"/>
    <m/>
    <m/>
    <n v="279"/>
    <s v="N"/>
    <x v="1"/>
    <x v="1"/>
    <m/>
    <s v="ENSG00000071564"/>
    <e v="#N/A"/>
  </r>
  <r>
    <x v="309"/>
    <x v="3273"/>
    <x v="2090"/>
    <x v="1"/>
    <n v="678"/>
    <s v="nonsense_mediated_decay"/>
    <s v="TCF3-018"/>
    <m/>
    <m/>
    <n v="249"/>
    <s v="N"/>
    <x v="1"/>
    <x v="1"/>
    <m/>
    <s v="ENSG00000071564"/>
    <e v="#N/A"/>
  </r>
  <r>
    <x v="309"/>
    <x v="3274"/>
    <x v="2091"/>
    <x v="1"/>
    <n v="995"/>
    <s v="nonsense_mediated_decay"/>
    <s v="TCF3-012"/>
    <m/>
    <m/>
    <n v="156"/>
    <s v="N"/>
    <x v="1"/>
    <x v="1"/>
    <m/>
    <s v="ENSG00000071564"/>
    <e v="#N/A"/>
  </r>
  <r>
    <x v="309"/>
    <x v="3275"/>
    <x v="2092"/>
    <x v="1"/>
    <n v="409"/>
    <s v="nonsense_mediated_decay"/>
    <s v="TCF3-011"/>
    <m/>
    <m/>
    <n v="156"/>
    <s v="N"/>
    <x v="1"/>
    <x v="1"/>
    <m/>
    <s v="ENSG00000071564"/>
    <e v="#N/A"/>
  </r>
  <r>
    <x v="309"/>
    <x v="3276"/>
    <x v="2"/>
    <x v="1"/>
    <n v="471"/>
    <s v="retained_intron"/>
    <s v="TCF3-009"/>
    <m/>
    <m/>
    <n v="0"/>
    <s v="N"/>
    <x v="1"/>
    <x v="1"/>
    <m/>
    <s v="ENSG00000071564"/>
    <e v="#N/A"/>
  </r>
  <r>
    <x v="310"/>
    <x v="3277"/>
    <x v="2"/>
    <x v="793"/>
    <n v="541"/>
    <s v="lincRNA"/>
    <s v="TERC-001"/>
    <s v="LRG_347t1"/>
    <s v=""/>
    <n v="0"/>
    <s v="Y"/>
    <x v="0"/>
    <x v="793"/>
    <m/>
    <s v="ENSG00000270141"/>
    <e v="#N/A"/>
  </r>
  <r>
    <x v="310"/>
    <x v="3278"/>
    <x v="2"/>
    <x v="794"/>
    <n v="438"/>
    <s v="misc_RNA"/>
    <s v="TERC-201"/>
    <m/>
    <s v=""/>
    <n v="0"/>
    <s v="N"/>
    <x v="0"/>
    <x v="794"/>
    <m/>
    <s v="ENSG00000270141"/>
    <e v="#N/A"/>
  </r>
  <r>
    <x v="311"/>
    <x v="3279"/>
    <x v="2093"/>
    <x v="795"/>
    <n v="4018"/>
    <s v="protein_coding"/>
    <s v="TERT-001"/>
    <s v="LRG_343t1"/>
    <s v="CCDS3861"/>
    <n v="3399"/>
    <s v="Y"/>
    <x v="0"/>
    <x v="795"/>
    <m/>
    <s v="ENSG00000164362"/>
    <e v="#N/A"/>
  </r>
  <r>
    <x v="311"/>
    <x v="3280"/>
    <x v="2094"/>
    <x v="796"/>
    <n v="3210"/>
    <s v="protein_coding"/>
    <s v="TERT-005"/>
    <m/>
    <s v="CCDS54831"/>
    <n v="3210"/>
    <s v="N"/>
    <x v="0"/>
    <x v="796"/>
    <m/>
    <s v="ENSG00000164362"/>
    <e v="#N/A"/>
  </r>
  <r>
    <x v="311"/>
    <x v="3281"/>
    <x v="2095"/>
    <x v="1"/>
    <n v="3829"/>
    <s v="protein_coding"/>
    <s v="TERT-201"/>
    <m/>
    <m/>
    <n v="2424"/>
    <s v="N"/>
    <x v="1"/>
    <x v="1"/>
    <m/>
    <s v="ENSG00000164362"/>
    <e v="#N/A"/>
  </r>
  <r>
    <x v="311"/>
    <x v="3282"/>
    <x v="2096"/>
    <x v="1"/>
    <n v="2486"/>
    <s v="protein_coding"/>
    <s v="TERT-006"/>
    <m/>
    <m/>
    <n v="2424"/>
    <s v="N"/>
    <x v="1"/>
    <x v="1"/>
    <m/>
    <s v="ENSG00000164362"/>
    <e v="#N/A"/>
  </r>
  <r>
    <x v="311"/>
    <x v="3283"/>
    <x v="2097"/>
    <x v="1"/>
    <n v="2992"/>
    <s v="nonsense_mediated_decay"/>
    <s v="TERT-004"/>
    <m/>
    <s v=""/>
    <n v="2388"/>
    <s v="N"/>
    <x v="1"/>
    <x v="1"/>
    <m/>
    <s v="ENSG00000164362"/>
    <e v="#N/A"/>
  </r>
  <r>
    <x v="311"/>
    <x v="3284"/>
    <x v="2"/>
    <x v="1"/>
    <n v="408"/>
    <s v="processed_transcript"/>
    <s v="TERT-008"/>
    <m/>
    <s v=""/>
    <n v="0"/>
    <s v="N"/>
    <x v="1"/>
    <x v="1"/>
    <m/>
    <s v="ENSG00000164362"/>
    <e v="#N/A"/>
  </r>
  <r>
    <x v="311"/>
    <x v="3285"/>
    <x v="2"/>
    <x v="1"/>
    <n v="2422"/>
    <s v="retained_intron"/>
    <s v="TERT-003"/>
    <m/>
    <s v=""/>
    <n v="0"/>
    <s v="N"/>
    <x v="1"/>
    <x v="1"/>
    <m/>
    <s v="ENSG00000164362"/>
    <e v="#N/A"/>
  </r>
  <r>
    <x v="311"/>
    <x v="3286"/>
    <x v="2"/>
    <x v="1"/>
    <n v="406"/>
    <s v="retained_intron"/>
    <s v="TERT-007"/>
    <m/>
    <s v=""/>
    <n v="0"/>
    <s v="N"/>
    <x v="1"/>
    <x v="1"/>
    <m/>
    <s v="ENSG00000164362"/>
    <e v="#N/A"/>
  </r>
  <r>
    <x v="312"/>
    <x v="3287"/>
    <x v="2098"/>
    <x v="1"/>
    <n v="10166"/>
    <s v="protein_coding"/>
    <s v="TET2-003"/>
    <m/>
    <m/>
    <n v="6072"/>
    <s v="N"/>
    <x v="1"/>
    <x v="1"/>
    <m/>
    <s v="ENSG00000168769"/>
    <e v="#N/A"/>
  </r>
  <r>
    <x v="312"/>
    <x v="3288"/>
    <x v="2099"/>
    <x v="1"/>
    <n v="10166"/>
    <s v="protein_coding"/>
    <s v="TET2-202"/>
    <m/>
    <s v="CCDS4712"/>
    <n v="6009"/>
    <s v="N"/>
    <x v="1"/>
    <x v="1"/>
    <m/>
    <s v="ENSG00000168769"/>
    <e v="#N/A"/>
  </r>
  <r>
    <x v="312"/>
    <x v="3289"/>
    <x v="2100"/>
    <x v="797"/>
    <n v="9679"/>
    <s v="protein_coding"/>
    <s v="TET2-002"/>
    <m/>
    <s v="CCDS4712"/>
    <n v="6009"/>
    <s v="Y"/>
    <x v="0"/>
    <x v="797"/>
    <m/>
    <s v="ENSG00000168769"/>
    <e v="#N/A"/>
  </r>
  <r>
    <x v="312"/>
    <x v="3290"/>
    <x v="2101"/>
    <x v="1"/>
    <n v="9588"/>
    <s v="nonsense_mediated_decay"/>
    <s v="TET2-005"/>
    <m/>
    <s v=""/>
    <n v="3585"/>
    <s v="N"/>
    <x v="1"/>
    <x v="1"/>
    <m/>
    <s v="ENSG00000168769"/>
    <e v="#N/A"/>
  </r>
  <r>
    <x v="312"/>
    <x v="3291"/>
    <x v="2102"/>
    <x v="1"/>
    <n v="10075"/>
    <s v="protein_coding"/>
    <s v="TET2-203"/>
    <m/>
    <m/>
    <n v="3585"/>
    <s v="N"/>
    <x v="1"/>
    <x v="1"/>
    <m/>
    <s v="ENSG00000168769"/>
    <e v="#N/A"/>
  </r>
  <r>
    <x v="312"/>
    <x v="3292"/>
    <x v="2103"/>
    <x v="1"/>
    <n v="4973"/>
    <s v="protein_coding"/>
    <s v="TET2-004"/>
    <m/>
    <m/>
    <n v="3504"/>
    <s v="N"/>
    <x v="1"/>
    <x v="1"/>
    <m/>
    <s v="ENSG00000168769"/>
    <e v="#N/A"/>
  </r>
  <r>
    <x v="312"/>
    <x v="3293"/>
    <x v="2104"/>
    <x v="798"/>
    <n v="9233"/>
    <s v="protein_coding"/>
    <s v="TET2-001"/>
    <m/>
    <s v="CCDS3666"/>
    <n v="3498"/>
    <s v="N"/>
    <x v="0"/>
    <x v="798"/>
    <m/>
    <s v="ENSG00000168769"/>
    <e v="#N/A"/>
  </r>
  <r>
    <x v="312"/>
    <x v="3294"/>
    <x v="2105"/>
    <x v="1"/>
    <n v="9215"/>
    <s v="protein_coding"/>
    <s v="TET2-201"/>
    <m/>
    <s v="CCDS3666"/>
    <n v="3498"/>
    <s v="N"/>
    <x v="1"/>
    <x v="1"/>
    <m/>
    <s v="ENSG00000168769"/>
    <e v="#N/A"/>
  </r>
  <r>
    <x v="312"/>
    <x v="3295"/>
    <x v="2106"/>
    <x v="1"/>
    <n v="865"/>
    <s v="protein_coding"/>
    <s v="TET2-006"/>
    <m/>
    <m/>
    <n v="330"/>
    <s v="N"/>
    <x v="1"/>
    <x v="1"/>
    <m/>
    <s v="ENSG00000168769"/>
    <e v="#N/A"/>
  </r>
  <r>
    <x v="312"/>
    <x v="3296"/>
    <x v="2"/>
    <x v="1"/>
    <n v="455"/>
    <s v="processed_transcript"/>
    <s v="TET2-007"/>
    <m/>
    <s v=""/>
    <n v="0"/>
    <s v="N"/>
    <x v="1"/>
    <x v="1"/>
    <m/>
    <s v="ENSG00000168769"/>
    <e v="#N/A"/>
  </r>
  <r>
    <x v="312"/>
    <x v="3297"/>
    <x v="2"/>
    <x v="1"/>
    <n v="391"/>
    <s v="retained_intron"/>
    <s v="TET2-008"/>
    <m/>
    <s v=""/>
    <n v="0"/>
    <s v="N"/>
    <x v="1"/>
    <x v="1"/>
    <m/>
    <s v="ENSG00000168769"/>
    <e v="#N/A"/>
  </r>
  <r>
    <x v="313"/>
    <x v="3298"/>
    <x v="2107"/>
    <x v="799"/>
    <n v="4605"/>
    <s v="protein_coding"/>
    <s v="TGFBR2-002"/>
    <m/>
    <s v="CCDS33727"/>
    <n v="1779"/>
    <s v="Y"/>
    <x v="0"/>
    <x v="799"/>
    <m/>
    <s v="ENSG00000163513"/>
    <e v="#N/A"/>
  </r>
  <r>
    <x v="313"/>
    <x v="3299"/>
    <x v="2108"/>
    <x v="800"/>
    <n v="4621"/>
    <s v="protein_coding"/>
    <s v="TGFBR2-001"/>
    <m/>
    <s v="CCDS2648"/>
    <n v="1704"/>
    <s v="N"/>
    <x v="0"/>
    <x v="800"/>
    <m/>
    <s v="ENSG00000163513"/>
    <e v="#N/A"/>
  </r>
  <r>
    <x v="314"/>
    <x v="3300"/>
    <x v="2109"/>
    <x v="801"/>
    <n v="4432"/>
    <s v="protein_coding"/>
    <s v="TNFAIP3-001"/>
    <m/>
    <s v="CCDS5187"/>
    <n v="2373"/>
    <s v="N"/>
    <x v="0"/>
    <x v="801"/>
    <m/>
    <s v="ENSG00000118503"/>
    <e v="#N/A"/>
  </r>
  <r>
    <x v="314"/>
    <x v="3301"/>
    <x v="2110"/>
    <x v="802"/>
    <n v="4432"/>
    <s v="protein_coding"/>
    <s v="TNFAIP3-001"/>
    <m/>
    <s v="CCDS5187"/>
    <n v="2373"/>
    <s v="Y"/>
    <x v="0"/>
    <x v="802"/>
    <m/>
    <s v="ENSG00000118503"/>
    <e v="#N/A"/>
  </r>
  <r>
    <x v="314"/>
    <x v="3302"/>
    <x v="2111"/>
    <x v="1"/>
    <n v="698"/>
    <s v="protein_coding"/>
    <s v="TNFAIP3-003"/>
    <m/>
    <m/>
    <n v="486"/>
    <s v="N"/>
    <x v="1"/>
    <x v="1"/>
    <m/>
    <s v="ENSG00000118503"/>
    <e v="#N/A"/>
  </r>
  <r>
    <x v="314"/>
    <x v="3303"/>
    <x v="2112"/>
    <x v="1"/>
    <n v="465"/>
    <s v="protein_coding"/>
    <s v="TNFAIP3-004"/>
    <m/>
    <m/>
    <n v="295"/>
    <s v="N"/>
    <x v="1"/>
    <x v="1"/>
    <m/>
    <s v="ENSG00000118503"/>
    <e v="#N/A"/>
  </r>
  <r>
    <x v="314"/>
    <x v="3304"/>
    <x v="2113"/>
    <x v="1"/>
    <n v="421"/>
    <s v="protein_coding"/>
    <s v="TNFAIP3-002"/>
    <m/>
    <m/>
    <n v="77"/>
    <s v="N"/>
    <x v="1"/>
    <x v="1"/>
    <m/>
    <s v="ENSG00000118503"/>
    <e v="#N/A"/>
  </r>
  <r>
    <x v="314"/>
    <x v="3305"/>
    <x v="2"/>
    <x v="1"/>
    <n v="604"/>
    <s v="processed_transcript"/>
    <s v="TNFAIP3-005"/>
    <m/>
    <m/>
    <n v="0"/>
    <s v="N"/>
    <x v="1"/>
    <x v="1"/>
    <m/>
    <s v="ENSG00000118503"/>
    <e v="#N/A"/>
  </r>
  <r>
    <x v="315"/>
    <x v="3306"/>
    <x v="2114"/>
    <x v="803"/>
    <n v="1357"/>
    <s v="protein_coding"/>
    <s v="TNFRSF13B-001"/>
    <s v="LRG_120t1"/>
    <s v="CCDS11181"/>
    <n v="882"/>
    <s v="Y"/>
    <x v="0"/>
    <x v="803"/>
    <m/>
    <s v="ENSG00000240505"/>
    <e v="#N/A"/>
  </r>
  <r>
    <x v="315"/>
    <x v="3307"/>
    <x v="2115"/>
    <x v="1"/>
    <n v="1266"/>
    <s v="nonsense_mediated_decay"/>
    <s v="TNFRSF13B-003"/>
    <m/>
    <s v=""/>
    <n v="747"/>
    <s v="N"/>
    <x v="1"/>
    <x v="1"/>
    <m/>
    <s v="ENSG00000240505"/>
    <e v="#N/A"/>
  </r>
  <r>
    <x v="315"/>
    <x v="3308"/>
    <x v="2116"/>
    <x v="1"/>
    <n v="1397"/>
    <s v="protein_coding"/>
    <s v="TNFRSF13B-201"/>
    <m/>
    <m/>
    <n v="747"/>
    <s v="N"/>
    <x v="1"/>
    <x v="1"/>
    <m/>
    <s v="ENSG00000240505"/>
    <e v="#N/A"/>
  </r>
  <r>
    <x v="315"/>
    <x v="3309"/>
    <x v="2117"/>
    <x v="1"/>
    <n v="859"/>
    <s v="protein_coding"/>
    <s v="TNFRSF13B-002"/>
    <m/>
    <m/>
    <n v="744"/>
    <s v="N"/>
    <x v="1"/>
    <x v="1"/>
    <m/>
    <s v="ENSG00000240505"/>
    <e v="#N/A"/>
  </r>
  <r>
    <x v="315"/>
    <x v="3310"/>
    <x v="2118"/>
    <x v="1"/>
    <n v="600"/>
    <s v="protein_coding"/>
    <s v="TNFRSF13B-006"/>
    <m/>
    <m/>
    <n v="471"/>
    <s v="N"/>
    <x v="1"/>
    <x v="1"/>
    <m/>
    <s v="ENSG00000240505"/>
    <e v="#N/A"/>
  </r>
  <r>
    <x v="315"/>
    <x v="3311"/>
    <x v="2"/>
    <x v="1"/>
    <n v="1420"/>
    <s v="processed_transcript"/>
    <s v="TNFRSF13B-004"/>
    <m/>
    <s v=""/>
    <n v="0"/>
    <s v="N"/>
    <x v="1"/>
    <x v="1"/>
    <m/>
    <s v="ENSG00000240505"/>
    <e v="#N/A"/>
  </r>
  <r>
    <x v="315"/>
    <x v="3312"/>
    <x v="2"/>
    <x v="1"/>
    <n v="1978"/>
    <s v="retained_intron"/>
    <s v="TNFRSF13B-007"/>
    <m/>
    <s v=""/>
    <n v="0"/>
    <s v="N"/>
    <x v="1"/>
    <x v="1"/>
    <m/>
    <s v="ENSG00000240505"/>
    <e v="#N/A"/>
  </r>
  <r>
    <x v="315"/>
    <x v="3313"/>
    <x v="2"/>
    <x v="1"/>
    <n v="554"/>
    <s v="retained_intron"/>
    <s v="TNFRSF13B-005"/>
    <m/>
    <s v=""/>
    <n v="0"/>
    <s v="N"/>
    <x v="1"/>
    <x v="1"/>
    <m/>
    <s v="ENSG00000240505"/>
    <e v="#N/A"/>
  </r>
  <r>
    <x v="316"/>
    <x v="3314"/>
    <x v="2119"/>
    <x v="804"/>
    <n v="1707"/>
    <s v="protein_coding"/>
    <s v="TNFRSF14-001"/>
    <m/>
    <s v="CCDS44046"/>
    <n v="852"/>
    <s v="Y"/>
    <x v="0"/>
    <x v="804"/>
    <m/>
    <s v="ENSG00000157873"/>
    <e v="#N/A"/>
  </r>
  <r>
    <x v="316"/>
    <x v="3315"/>
    <x v="2120"/>
    <x v="1"/>
    <n v="1225"/>
    <s v="protein_coding"/>
    <s v="TNFRSF14-007"/>
    <m/>
    <m/>
    <n v="694"/>
    <s v="N"/>
    <x v="1"/>
    <x v="1"/>
    <m/>
    <s v="ENSG00000157873"/>
    <e v="#N/A"/>
  </r>
  <r>
    <x v="316"/>
    <x v="3316"/>
    <x v="2121"/>
    <x v="1"/>
    <n v="834"/>
    <s v="protein_coding"/>
    <s v="TNFRSF14-008"/>
    <m/>
    <m/>
    <n v="694"/>
    <s v="N"/>
    <x v="1"/>
    <x v="1"/>
    <m/>
    <s v="ENSG00000157873"/>
    <e v="#N/A"/>
  </r>
  <r>
    <x v="316"/>
    <x v="3317"/>
    <x v="2122"/>
    <x v="1"/>
    <n v="827"/>
    <s v="protein_coding"/>
    <s v="TNFRSF14-006"/>
    <m/>
    <m/>
    <n v="694"/>
    <s v="N"/>
    <x v="1"/>
    <x v="1"/>
    <m/>
    <s v="ENSG00000157873"/>
    <e v="#N/A"/>
  </r>
  <r>
    <x v="316"/>
    <x v="3318"/>
    <x v="2123"/>
    <x v="1"/>
    <n v="896"/>
    <s v="protein_coding"/>
    <s v="TNFRSF14-009"/>
    <m/>
    <m/>
    <n v="582"/>
    <s v="N"/>
    <x v="1"/>
    <x v="1"/>
    <m/>
    <s v="ENSG00000157873"/>
    <e v="#N/A"/>
  </r>
  <r>
    <x v="316"/>
    <x v="3319"/>
    <x v="2124"/>
    <x v="805"/>
    <n v="660"/>
    <s v="protein_coding"/>
    <s v="TNFRSF14-011"/>
    <m/>
    <m/>
    <n v="551"/>
    <s v="N"/>
    <x v="0"/>
    <x v="805"/>
    <m/>
    <s v="ENSG00000157873"/>
    <e v="#N/A"/>
  </r>
  <r>
    <x v="316"/>
    <x v="3320"/>
    <x v="2"/>
    <x v="1"/>
    <n v="840"/>
    <s v="processed_transcript"/>
    <s v="TNFRSF14-013"/>
    <m/>
    <m/>
    <n v="0"/>
    <s v="N"/>
    <x v="1"/>
    <x v="1"/>
    <m/>
    <s v="ENSG00000157873"/>
    <e v="#N/A"/>
  </r>
  <r>
    <x v="316"/>
    <x v="3321"/>
    <x v="2"/>
    <x v="1"/>
    <n v="494"/>
    <s v="processed_transcript"/>
    <s v="TNFRSF14-014"/>
    <m/>
    <m/>
    <n v="0"/>
    <s v="N"/>
    <x v="1"/>
    <x v="1"/>
    <m/>
    <s v="ENSG00000157873"/>
    <e v="#N/A"/>
  </r>
  <r>
    <x v="316"/>
    <x v="3322"/>
    <x v="2"/>
    <x v="1"/>
    <n v="434"/>
    <s v="processed_transcript"/>
    <s v="TNFRSF14-004"/>
    <m/>
    <m/>
    <n v="0"/>
    <s v="N"/>
    <x v="1"/>
    <x v="1"/>
    <m/>
    <s v="ENSG00000157873"/>
    <e v="#N/A"/>
  </r>
  <r>
    <x v="316"/>
    <x v="3323"/>
    <x v="2"/>
    <x v="1"/>
    <n v="4255"/>
    <s v="retained_intron"/>
    <s v="TNFRSF14-015"/>
    <m/>
    <m/>
    <n v="0"/>
    <s v="N"/>
    <x v="1"/>
    <x v="1"/>
    <m/>
    <s v="ENSG00000157873"/>
    <e v="#N/A"/>
  </r>
  <r>
    <x v="316"/>
    <x v="3324"/>
    <x v="2"/>
    <x v="1"/>
    <n v="2603"/>
    <s v="retained_intron"/>
    <s v="TNFRSF14-003"/>
    <m/>
    <m/>
    <n v="0"/>
    <s v="N"/>
    <x v="1"/>
    <x v="1"/>
    <m/>
    <s v="ENSG00000157873"/>
    <e v="#N/A"/>
  </r>
  <r>
    <x v="316"/>
    <x v="3325"/>
    <x v="2"/>
    <x v="1"/>
    <n v="1645"/>
    <s v="retained_intron"/>
    <s v="TNFRSF14-002"/>
    <m/>
    <m/>
    <n v="0"/>
    <s v="N"/>
    <x v="1"/>
    <x v="1"/>
    <m/>
    <s v="ENSG00000157873"/>
    <e v="#N/A"/>
  </r>
  <r>
    <x v="316"/>
    <x v="3326"/>
    <x v="2"/>
    <x v="1"/>
    <n v="1480"/>
    <s v="retained_intron"/>
    <s v="TNFRSF14-016"/>
    <m/>
    <m/>
    <n v="0"/>
    <s v="N"/>
    <x v="1"/>
    <x v="1"/>
    <m/>
    <s v="ENSG00000157873"/>
    <e v="#N/A"/>
  </r>
  <r>
    <x v="316"/>
    <x v="3327"/>
    <x v="2"/>
    <x v="1"/>
    <n v="957"/>
    <s v="retained_intron"/>
    <s v="TNFRSF14-012"/>
    <m/>
    <m/>
    <n v="0"/>
    <s v="N"/>
    <x v="1"/>
    <x v="1"/>
    <m/>
    <s v="ENSG00000157873"/>
    <e v="#N/A"/>
  </r>
  <r>
    <x v="316"/>
    <x v="3328"/>
    <x v="2"/>
    <x v="1"/>
    <n v="872"/>
    <s v="retained_intron"/>
    <s v="TNFRSF14-005"/>
    <m/>
    <m/>
    <n v="0"/>
    <s v="N"/>
    <x v="1"/>
    <x v="1"/>
    <m/>
    <s v="ENSG00000157873"/>
    <e v="#N/A"/>
  </r>
  <r>
    <x v="316"/>
    <x v="3329"/>
    <x v="2"/>
    <x v="1"/>
    <n v="539"/>
    <s v="retained_intron"/>
    <s v="TNFRSF14-010"/>
    <m/>
    <m/>
    <n v="0"/>
    <s v="N"/>
    <x v="1"/>
    <x v="1"/>
    <m/>
    <s v="ENSG00000157873"/>
    <e v="#N/A"/>
  </r>
  <r>
    <x v="317"/>
    <x v="3330"/>
    <x v="2125"/>
    <x v="806"/>
    <m/>
    <s v="protein_coding"/>
    <m/>
    <m/>
    <m/>
    <n v="1182"/>
    <s v="N"/>
    <x v="0"/>
    <x v="806"/>
    <m/>
    <s v="ENSG00000141510"/>
    <e v="#N/A"/>
  </r>
  <r>
    <x v="317"/>
    <x v="3331"/>
    <x v="2126"/>
    <x v="807"/>
    <n v="2579"/>
    <s v="protein_coding"/>
    <s v="TP53-001"/>
    <m/>
    <m/>
    <n v="1182"/>
    <s v="N"/>
    <x v="0"/>
    <x v="807"/>
    <m/>
    <s v="ENSG00000141510"/>
    <e v="#N/A"/>
  </r>
  <r>
    <x v="317"/>
    <x v="3332"/>
    <x v="2127"/>
    <x v="808"/>
    <n v="2579"/>
    <s v="protein_coding"/>
    <m/>
    <m/>
    <m/>
    <n v="1182"/>
    <s v="N"/>
    <x v="0"/>
    <x v="808"/>
    <m/>
    <s v="ENSG00000141510"/>
    <e v="#N/A"/>
  </r>
  <r>
    <x v="317"/>
    <x v="3333"/>
    <x v="2128"/>
    <x v="809"/>
    <n v="2579"/>
    <s v="protein_coding"/>
    <s v="TP53-001"/>
    <m/>
    <m/>
    <n v="1182"/>
    <s v="Y"/>
    <x v="0"/>
    <x v="809"/>
    <m/>
    <s v="ENSG00000141510"/>
    <e v="#N/A"/>
  </r>
  <r>
    <x v="317"/>
    <x v="3334"/>
    <x v="2129"/>
    <x v="810"/>
    <n v="2506"/>
    <s v="protein_coding"/>
    <s v="TP53-002"/>
    <m/>
    <m/>
    <n v="1182"/>
    <s v="N"/>
    <x v="0"/>
    <x v="810"/>
    <m/>
    <s v="ENSG00000141510"/>
    <e v="#N/A"/>
  </r>
  <r>
    <x v="317"/>
    <x v="3335"/>
    <x v="2130"/>
    <x v="811"/>
    <n v="2580"/>
    <s v="protein_coding"/>
    <s v="TP53-004"/>
    <m/>
    <m/>
    <n v="1041"/>
    <s v="N"/>
    <x v="0"/>
    <x v="811"/>
    <m/>
    <s v="ENSG00000141510"/>
    <e v="#N/A"/>
  </r>
  <r>
    <x v="317"/>
    <x v="3336"/>
    <x v="2131"/>
    <x v="812"/>
    <n v="2580"/>
    <s v="protein_coding"/>
    <s v="TP53-004"/>
    <m/>
    <m/>
    <n v="1041"/>
    <s v="N"/>
    <x v="0"/>
    <x v="812"/>
    <m/>
    <s v="ENSG00000141510"/>
    <e v="#N/A"/>
  </r>
  <r>
    <x v="317"/>
    <x v="3337"/>
    <x v="2132"/>
    <x v="1"/>
    <n v="1152"/>
    <s v="protein_coding"/>
    <s v="TP53-019"/>
    <m/>
    <m/>
    <n v="1032"/>
    <s v="N"/>
    <x v="1"/>
    <x v="1"/>
    <m/>
    <s v="ENSG00000141510"/>
    <e v="#N/A"/>
  </r>
  <r>
    <x v="317"/>
    <x v="3338"/>
    <x v="2133"/>
    <x v="1"/>
    <n v="2653"/>
    <s v="protein_coding"/>
    <s v="TP53-005"/>
    <m/>
    <m/>
    <n v="1026"/>
    <s v="N"/>
    <x v="1"/>
    <x v="1"/>
    <m/>
    <s v="ENSG00000141510"/>
    <e v="#N/A"/>
  </r>
  <r>
    <x v="317"/>
    <x v="3339"/>
    <x v="2134"/>
    <x v="813"/>
    <n v="2653"/>
    <s v="protein_coding"/>
    <s v="TP53-005"/>
    <m/>
    <m/>
    <n v="1026"/>
    <s v="N"/>
    <x v="0"/>
    <x v="813"/>
    <m/>
    <s v="ENSG00000141510"/>
    <e v="#N/A"/>
  </r>
  <r>
    <x v="317"/>
    <x v="3340"/>
    <x v="2135"/>
    <x v="814"/>
    <m/>
    <s v="protein_coding"/>
    <m/>
    <m/>
    <m/>
    <m/>
    <s v="N"/>
    <x v="0"/>
    <x v="814"/>
    <m/>
    <m/>
    <e v="#N/A"/>
  </r>
  <r>
    <x v="317"/>
    <x v="3341"/>
    <x v="2136"/>
    <x v="1"/>
    <n v="1018"/>
    <s v="protein_coding"/>
    <s v="TP53-018"/>
    <m/>
    <m/>
    <n v="858"/>
    <s v="N"/>
    <x v="1"/>
    <x v="1"/>
    <m/>
    <s v="ENSG00000141510"/>
    <e v="#N/A"/>
  </r>
  <r>
    <x v="317"/>
    <x v="3342"/>
    <x v="2137"/>
    <x v="1"/>
    <n v="729"/>
    <s v="protein_coding"/>
    <s v="TP53-015"/>
    <m/>
    <m/>
    <n v="597"/>
    <s v="N"/>
    <x v="1"/>
    <x v="1"/>
    <m/>
    <s v="ENSG00000141510"/>
    <e v="#N/A"/>
  </r>
  <r>
    <x v="317"/>
    <x v="3343"/>
    <x v="2138"/>
    <x v="1"/>
    <n v="634"/>
    <s v="protein_coding"/>
    <s v="TP53-014"/>
    <m/>
    <m/>
    <n v="496"/>
    <s v="N"/>
    <x v="1"/>
    <x v="1"/>
    <m/>
    <s v="ENSG00000141510"/>
    <e v="#N/A"/>
  </r>
  <r>
    <x v="317"/>
    <x v="3344"/>
    <x v="2139"/>
    <x v="815"/>
    <m/>
    <s v="protein_coding"/>
    <m/>
    <m/>
    <m/>
    <m/>
    <s v="N"/>
    <x v="0"/>
    <x v="815"/>
    <m/>
    <m/>
    <e v="#N/A"/>
  </r>
  <r>
    <x v="317"/>
    <x v="3345"/>
    <x v="2140"/>
    <x v="1"/>
    <n v="546"/>
    <s v="protein_coding"/>
    <s v="TP53-013"/>
    <m/>
    <m/>
    <n v="467"/>
    <s v="N"/>
    <x v="1"/>
    <x v="1"/>
    <m/>
    <s v="ENSG00000141510"/>
    <e v="#N/A"/>
  </r>
  <r>
    <x v="317"/>
    <x v="3346"/>
    <x v="2141"/>
    <x v="1"/>
    <n v="568"/>
    <s v="protein_coding"/>
    <s v="TP53-020"/>
    <m/>
    <m/>
    <n v="429"/>
    <s v="N"/>
    <x v="1"/>
    <x v="1"/>
    <m/>
    <s v="ENSG00000141510"/>
    <e v="#N/A"/>
  </r>
  <r>
    <x v="317"/>
    <x v="3347"/>
    <x v="2142"/>
    <x v="816"/>
    <m/>
    <s v="protein_coding"/>
    <m/>
    <m/>
    <m/>
    <m/>
    <s v="N"/>
    <x v="0"/>
    <x v="816"/>
    <m/>
    <m/>
    <e v="#N/A"/>
  </r>
  <r>
    <x v="317"/>
    <x v="3348"/>
    <x v="2143"/>
    <x v="1"/>
    <n v="565"/>
    <s v="protein_coding"/>
    <s v="TP53-003"/>
    <m/>
    <m/>
    <n v="383"/>
    <s v="N"/>
    <x v="1"/>
    <x v="1"/>
    <m/>
    <s v="ENSG00000141510"/>
    <e v="#N/A"/>
  </r>
  <r>
    <x v="317"/>
    <x v="3349"/>
    <x v="2144"/>
    <x v="1"/>
    <n v="175"/>
    <s v="protein_coding"/>
    <s v="TP53-017"/>
    <m/>
    <m/>
    <n v="95"/>
    <s v="N"/>
    <x v="1"/>
    <x v="1"/>
    <m/>
    <s v="ENSG00000141510"/>
    <e v="#N/A"/>
  </r>
  <r>
    <x v="317"/>
    <x v="3350"/>
    <x v="2"/>
    <x v="1"/>
    <n v="104"/>
    <s v="processed_transcript"/>
    <s v="TP53-016"/>
    <m/>
    <s v=""/>
    <n v="0"/>
    <s v="N"/>
    <x v="1"/>
    <x v="1"/>
    <m/>
    <s v="ENSG00000141510"/>
    <e v="#N/A"/>
  </r>
  <r>
    <x v="317"/>
    <x v="3351"/>
    <x v="2145"/>
    <x v="817"/>
    <n v="2404"/>
    <s v="retained_intron"/>
    <s v="TP53-007"/>
    <m/>
    <s v=""/>
    <n v="0"/>
    <s v="N"/>
    <x v="0"/>
    <x v="817"/>
    <m/>
    <s v="ENSG00000141510"/>
    <e v="#N/A"/>
  </r>
  <r>
    <x v="317"/>
    <x v="3352"/>
    <x v="2146"/>
    <x v="818"/>
    <n v="2331"/>
    <s v="retained_intron"/>
    <s v="TP53-006"/>
    <m/>
    <s v=""/>
    <n v="0"/>
    <s v="N"/>
    <x v="0"/>
    <x v="818"/>
    <m/>
    <s v="ENSG00000141510"/>
    <e v="#N/A"/>
  </r>
  <r>
    <x v="317"/>
    <x v="3353"/>
    <x v="2147"/>
    <x v="819"/>
    <n v="2271"/>
    <s v="retained_intron"/>
    <s v="TP53-008"/>
    <m/>
    <s v=""/>
    <n v="0"/>
    <s v="N"/>
    <x v="0"/>
    <x v="819"/>
    <m/>
    <s v="ENSG00000141510"/>
    <e v="#N/A"/>
  </r>
  <r>
    <x v="317"/>
    <x v="3354"/>
    <x v="2148"/>
    <x v="820"/>
    <m/>
    <m/>
    <m/>
    <m/>
    <m/>
    <m/>
    <s v="N"/>
    <x v="0"/>
    <x v="820"/>
    <m/>
    <m/>
    <e v="#N/A"/>
  </r>
  <r>
    <x v="317"/>
    <x v="3355"/>
    <x v="2"/>
    <x v="1"/>
    <n v="1261"/>
    <s v="retained_intron"/>
    <s v="TP53-009"/>
    <m/>
    <s v=""/>
    <n v="0"/>
    <s v="N"/>
    <x v="1"/>
    <x v="1"/>
    <m/>
    <s v="ENSG00000141510"/>
    <e v="#N/A"/>
  </r>
  <r>
    <x v="318"/>
    <x v="3356"/>
    <x v="2149"/>
    <x v="821"/>
    <n v="3181"/>
    <s v="protein_coding"/>
    <s v="TPMT-001"/>
    <m/>
    <s v="CCDS4543"/>
    <n v="738"/>
    <s v="Y"/>
    <x v="0"/>
    <x v="821"/>
    <m/>
    <s v="ENSG00000137364"/>
    <e v="#N/A"/>
  </r>
  <r>
    <x v="319"/>
    <x v="3357"/>
    <x v="2150"/>
    <x v="822"/>
    <n v="7640"/>
    <s v="protein_coding"/>
    <s v="TRAF3-001"/>
    <s v="LRG_229t1"/>
    <s v="CCDS9975"/>
    <n v="1707"/>
    <s v="Y"/>
    <x v="0"/>
    <x v="822"/>
    <m/>
    <s v="ENSG00000131323"/>
    <e v="#N/A"/>
  </r>
  <r>
    <x v="319"/>
    <x v="3358"/>
    <x v="2151"/>
    <x v="823"/>
    <n v="2459"/>
    <s v="protein_coding"/>
    <s v="TRAF3-005"/>
    <m/>
    <s v="CCDS9975"/>
    <n v="1707"/>
    <s v="N"/>
    <x v="0"/>
    <x v="823"/>
    <m/>
    <s v="ENSG00000131323"/>
    <e v="#N/A"/>
  </r>
  <r>
    <x v="319"/>
    <x v="3359"/>
    <x v="2152"/>
    <x v="824"/>
    <n v="2492"/>
    <s v="protein_coding"/>
    <s v="TRAF3-201"/>
    <s v="LRG_229t1"/>
    <s v="CCDS9976"/>
    <n v="1632"/>
    <s v="N"/>
    <x v="0"/>
    <x v="824"/>
    <m/>
    <s v="ENSG00000131323"/>
    <e v="#N/A"/>
  </r>
  <r>
    <x v="319"/>
    <x v="3360"/>
    <x v="2153"/>
    <x v="1"/>
    <n v="2239"/>
    <s v="protein_coding"/>
    <s v="TRAF3-004"/>
    <m/>
    <s v="CCDS9976"/>
    <n v="1632"/>
    <s v="N"/>
    <x v="1"/>
    <x v="1"/>
    <m/>
    <s v="ENSG00000131323"/>
    <e v="#N/A"/>
  </r>
  <r>
    <x v="319"/>
    <x v="3361"/>
    <x v="2154"/>
    <x v="825"/>
    <n v="1786"/>
    <s v="protein_coding"/>
    <s v="TRAF3-002"/>
    <s v="LRG_229t1"/>
    <s v="CCDS55946"/>
    <n v="1458"/>
    <s v="N"/>
    <x v="0"/>
    <x v="825"/>
    <m/>
    <s v="ENSG00000131323"/>
    <e v="#N/A"/>
  </r>
  <r>
    <x v="319"/>
    <x v="3362"/>
    <x v="2155"/>
    <x v="1"/>
    <n v="870"/>
    <s v="protein_coding"/>
    <s v="TRAF3-008"/>
    <m/>
    <m/>
    <n v="870"/>
    <s v="N"/>
    <x v="1"/>
    <x v="1"/>
    <m/>
    <s v="ENSG00000131323"/>
    <e v="#N/A"/>
  </r>
  <r>
    <x v="319"/>
    <x v="3363"/>
    <x v="2156"/>
    <x v="1"/>
    <n v="738"/>
    <s v="nonsense_mediated_decay"/>
    <s v="TRAF3-007"/>
    <m/>
    <m/>
    <n v="624"/>
    <s v="N"/>
    <x v="1"/>
    <x v="1"/>
    <m/>
    <s v="ENSG00000131323"/>
    <e v="#N/A"/>
  </r>
  <r>
    <x v="319"/>
    <x v="3364"/>
    <x v="2157"/>
    <x v="1"/>
    <n v="701"/>
    <s v="protein_coding"/>
    <s v="TRAF3-006"/>
    <m/>
    <m/>
    <n v="282"/>
    <s v="N"/>
    <x v="1"/>
    <x v="1"/>
    <m/>
    <s v="ENSG00000131323"/>
    <e v="#N/A"/>
  </r>
  <r>
    <x v="319"/>
    <x v="3365"/>
    <x v="2"/>
    <x v="1"/>
    <n v="374"/>
    <s v="retained_intron"/>
    <s v="TRAF3-009"/>
    <m/>
    <m/>
    <n v="0"/>
    <s v="N"/>
    <x v="1"/>
    <x v="1"/>
    <m/>
    <s v="ENSG00000131323"/>
    <e v="#N/A"/>
  </r>
  <r>
    <x v="320"/>
    <x v="3366"/>
    <x v="2158"/>
    <x v="826"/>
    <n v="8604"/>
    <s v="protein_coding"/>
    <s v="TSC1-001"/>
    <m/>
    <s v="CCDS6956"/>
    <n v="3495"/>
    <s v="N"/>
    <x v="0"/>
    <x v="826"/>
    <m/>
    <s v="ENSG00000165699"/>
    <e v="#N/A"/>
  </r>
  <r>
    <x v="320"/>
    <x v="3367"/>
    <x v="2159"/>
    <x v="827"/>
    <n v="8604"/>
    <s v="protein_coding"/>
    <s v="TSC1-001"/>
    <m/>
    <s v="CCDS6956"/>
    <n v="3495"/>
    <s v="N"/>
    <x v="0"/>
    <x v="827"/>
    <m/>
    <s v="ENSG00000165699"/>
    <e v="#N/A"/>
  </r>
  <r>
    <x v="320"/>
    <x v="3368"/>
    <x v="2160"/>
    <x v="828"/>
    <n v="8604"/>
    <s v="protein_coding"/>
    <s v="TSC1-001"/>
    <m/>
    <s v="CCDS6956"/>
    <n v="3495"/>
    <s v="Y"/>
    <x v="0"/>
    <x v="828"/>
    <m/>
    <s v="ENSG00000165699"/>
    <e v="#N/A"/>
  </r>
  <r>
    <x v="320"/>
    <x v="3369"/>
    <x v="2161"/>
    <x v="1"/>
    <n v="8463"/>
    <s v="protein_coding"/>
    <s v="TSC1-201"/>
    <m/>
    <s v="CCDS6956"/>
    <n v="3495"/>
    <s v="N"/>
    <x v="1"/>
    <x v="1"/>
    <m/>
    <s v="ENSG00000165699"/>
    <e v="#N/A"/>
  </r>
  <r>
    <x v="320"/>
    <x v="3370"/>
    <x v="2162"/>
    <x v="1"/>
    <n v="8310"/>
    <s v="protein_coding"/>
    <s v="TSC1-202"/>
    <m/>
    <s v="CCDS55350"/>
    <n v="3342"/>
    <s v="N"/>
    <x v="1"/>
    <x v="1"/>
    <m/>
    <s v="ENSG00000165699"/>
    <e v="#N/A"/>
  </r>
  <r>
    <x v="320"/>
    <x v="3371"/>
    <x v="2163"/>
    <x v="1"/>
    <n v="1507"/>
    <s v="protein_coding"/>
    <s v="TSC1-003"/>
    <m/>
    <m/>
    <n v="1101"/>
    <s v="N"/>
    <x v="1"/>
    <x v="1"/>
    <m/>
    <s v="ENSG00000165699"/>
    <e v="#N/A"/>
  </r>
  <r>
    <x v="320"/>
    <x v="3372"/>
    <x v="2"/>
    <x v="1"/>
    <n v="820"/>
    <s v="processed_transcript"/>
    <s v="TSC1-005"/>
    <m/>
    <m/>
    <n v="0"/>
    <s v="N"/>
    <x v="1"/>
    <x v="1"/>
    <m/>
    <s v="ENSG00000165699"/>
    <e v="#N/A"/>
  </r>
  <r>
    <x v="320"/>
    <x v="3373"/>
    <x v="2"/>
    <x v="1"/>
    <n v="681"/>
    <s v="processed_transcript"/>
    <s v="TSC1-002"/>
    <m/>
    <m/>
    <n v="0"/>
    <s v="N"/>
    <x v="1"/>
    <x v="1"/>
    <m/>
    <s v="ENSG00000165699"/>
    <e v="#N/A"/>
  </r>
  <r>
    <x v="320"/>
    <x v="3374"/>
    <x v="2"/>
    <x v="1"/>
    <n v="492"/>
    <s v="processed_transcript"/>
    <s v="TSC1-004"/>
    <m/>
    <m/>
    <n v="0"/>
    <s v="N"/>
    <x v="1"/>
    <x v="1"/>
    <m/>
    <s v="ENSG00000165699"/>
    <e v="#N/A"/>
  </r>
  <r>
    <x v="320"/>
    <x v="3375"/>
    <x v="2"/>
    <x v="1"/>
    <n v="2219"/>
    <s v="retained_intron"/>
    <s v="TSC1-006"/>
    <m/>
    <m/>
    <n v="0"/>
    <s v="N"/>
    <x v="1"/>
    <x v="1"/>
    <m/>
    <s v="ENSG00000165699"/>
    <e v="#N/A"/>
  </r>
  <r>
    <x v="321"/>
    <x v="3376"/>
    <x v="2164"/>
    <x v="829"/>
    <n v="6156"/>
    <s v="protein_coding"/>
    <s v="TSC2-001"/>
    <m/>
    <s v="CCDS10458"/>
    <n v="5424"/>
    <s v="Y"/>
    <x v="0"/>
    <x v="829"/>
    <m/>
    <s v="ENSG00000103197"/>
    <e v="#N/A"/>
  </r>
  <r>
    <x v="321"/>
    <x v="3377"/>
    <x v="2165"/>
    <x v="830"/>
    <n v="5532"/>
    <s v="protein_coding"/>
    <s v="TSC2-004"/>
    <m/>
    <s v="CCDS45384"/>
    <n v="5355"/>
    <s v="N"/>
    <x v="0"/>
    <x v="830"/>
    <m/>
    <s v="ENSG00000103197"/>
    <e v="#N/A"/>
  </r>
  <r>
    <x v="321"/>
    <x v="3378"/>
    <x v="2166"/>
    <x v="1"/>
    <n v="5502"/>
    <s v="protein_coding"/>
    <s v="TSC2-201"/>
    <m/>
    <m/>
    <n v="5295"/>
    <s v="N"/>
    <x v="1"/>
    <x v="1"/>
    <m/>
    <s v="ENSG00000103197"/>
    <e v="#N/A"/>
  </r>
  <r>
    <x v="321"/>
    <x v="3379"/>
    <x v="2167"/>
    <x v="831"/>
    <n v="5429"/>
    <s v="protein_coding"/>
    <s v="TSC2-006"/>
    <m/>
    <m/>
    <n v="5256"/>
    <s v="N"/>
    <x v="0"/>
    <x v="831"/>
    <m/>
    <s v="ENSG00000103197"/>
    <e v="#N/A"/>
  </r>
  <r>
    <x v="321"/>
    <x v="3380"/>
    <x v="2168"/>
    <x v="832"/>
    <n v="5421"/>
    <s v="protein_coding"/>
    <s v="TSC2-003"/>
    <m/>
    <s v="CCDS58408"/>
    <n v="5223"/>
    <s v="N"/>
    <x v="0"/>
    <x v="832"/>
    <m/>
    <s v="ENSG00000103197"/>
    <e v="#N/A"/>
  </r>
  <r>
    <x v="321"/>
    <x v="3381"/>
    <x v="2169"/>
    <x v="833"/>
    <n v="5287"/>
    <s v="protein_coding"/>
    <s v="TSC2-017"/>
    <m/>
    <m/>
    <n v="5115"/>
    <s v="N"/>
    <x v="0"/>
    <x v="833"/>
    <m/>
    <s v="ENSG00000103197"/>
    <e v="#N/A"/>
  </r>
  <r>
    <x v="321"/>
    <x v="3382"/>
    <x v="2170"/>
    <x v="834"/>
    <n v="5264"/>
    <s v="protein_coding"/>
    <s v="TSC2-007"/>
    <m/>
    <m/>
    <n v="5079"/>
    <s v="N"/>
    <x v="0"/>
    <x v="834"/>
    <m/>
    <s v="ENSG00000103197"/>
    <e v="#N/A"/>
  </r>
  <r>
    <x v="321"/>
    <x v="3383"/>
    <x v="2171"/>
    <x v="1"/>
    <n v="1687"/>
    <s v="protein_coding"/>
    <s v="TSC2-019"/>
    <m/>
    <m/>
    <n v="1606"/>
    <s v="N"/>
    <x v="1"/>
    <x v="1"/>
    <m/>
    <s v="ENSG00000103197"/>
    <e v="#N/A"/>
  </r>
  <r>
    <x v="321"/>
    <x v="3384"/>
    <x v="2172"/>
    <x v="1"/>
    <n v="590"/>
    <s v="protein_coding"/>
    <s v="TSC2-009"/>
    <m/>
    <m/>
    <n v="590"/>
    <s v="N"/>
    <x v="1"/>
    <x v="1"/>
    <m/>
    <s v="ENSG00000103197"/>
    <e v="#N/A"/>
  </r>
  <r>
    <x v="321"/>
    <x v="3385"/>
    <x v="2173"/>
    <x v="1"/>
    <n v="374"/>
    <s v="protein_coding"/>
    <s v="TSC2-020"/>
    <m/>
    <m/>
    <n v="374"/>
    <s v="N"/>
    <x v="1"/>
    <x v="1"/>
    <m/>
    <s v="ENSG00000103197"/>
    <e v="#N/A"/>
  </r>
  <r>
    <x v="321"/>
    <x v="3386"/>
    <x v="2174"/>
    <x v="1"/>
    <n v="5073"/>
    <s v="nonsense_mediated_decay"/>
    <s v="TSC2-002"/>
    <m/>
    <m/>
    <n v="327"/>
    <s v="N"/>
    <x v="1"/>
    <x v="1"/>
    <m/>
    <s v="ENSG00000103197"/>
    <e v="#N/A"/>
  </r>
  <r>
    <x v="321"/>
    <x v="3387"/>
    <x v="2175"/>
    <x v="1"/>
    <n v="563"/>
    <s v="nonsense_mediated_decay"/>
    <s v="TSC2-015"/>
    <m/>
    <m/>
    <n v="108"/>
    <s v="N"/>
    <x v="1"/>
    <x v="1"/>
    <m/>
    <s v="ENSG00000103197"/>
    <e v="#N/A"/>
  </r>
  <r>
    <x v="321"/>
    <x v="3388"/>
    <x v="2176"/>
    <x v="1"/>
    <n v="577"/>
    <s v="nonsense_mediated_decay"/>
    <s v="TSC2-014"/>
    <m/>
    <m/>
    <n v="97"/>
    <s v="N"/>
    <x v="1"/>
    <x v="1"/>
    <m/>
    <s v="ENSG00000103197"/>
    <e v="#N/A"/>
  </r>
  <r>
    <x v="321"/>
    <x v="3389"/>
    <x v="2177"/>
    <x v="1"/>
    <n v="542"/>
    <s v="nonsense_mediated_decay"/>
    <s v="TSC2-021"/>
    <m/>
    <m/>
    <n v="93"/>
    <s v="N"/>
    <x v="1"/>
    <x v="1"/>
    <m/>
    <s v="ENSG00000103197"/>
    <e v="#N/A"/>
  </r>
  <r>
    <x v="321"/>
    <x v="3390"/>
    <x v="2"/>
    <x v="1"/>
    <n v="767"/>
    <s v="processed_transcript"/>
    <s v="TSC2-024"/>
    <m/>
    <m/>
    <n v="0"/>
    <s v="N"/>
    <x v="1"/>
    <x v="1"/>
    <m/>
    <s v="ENSG00000103197"/>
    <e v="#N/A"/>
  </r>
  <r>
    <x v="321"/>
    <x v="3391"/>
    <x v="2"/>
    <x v="1"/>
    <n v="589"/>
    <s v="processed_transcript"/>
    <s v="TSC2-027"/>
    <m/>
    <m/>
    <n v="0"/>
    <s v="N"/>
    <x v="1"/>
    <x v="1"/>
    <m/>
    <s v="ENSG00000103197"/>
    <e v="#N/A"/>
  </r>
  <r>
    <x v="321"/>
    <x v="3392"/>
    <x v="2"/>
    <x v="1"/>
    <n v="3248"/>
    <s v="retained_intron"/>
    <s v="TSC2-005"/>
    <m/>
    <m/>
    <n v="0"/>
    <s v="N"/>
    <x v="1"/>
    <x v="1"/>
    <m/>
    <s v="ENSG00000103197"/>
    <e v="#N/A"/>
  </r>
  <r>
    <x v="321"/>
    <x v="3393"/>
    <x v="2"/>
    <x v="1"/>
    <n v="2621"/>
    <s v="retained_intron"/>
    <s v="TSC2-016"/>
    <m/>
    <m/>
    <n v="0"/>
    <s v="N"/>
    <x v="1"/>
    <x v="1"/>
    <m/>
    <s v="ENSG00000103197"/>
    <e v="#N/A"/>
  </r>
  <r>
    <x v="321"/>
    <x v="3394"/>
    <x v="2"/>
    <x v="1"/>
    <n v="1071"/>
    <s v="retained_intron"/>
    <s v="TSC2-008"/>
    <m/>
    <m/>
    <n v="0"/>
    <s v="N"/>
    <x v="1"/>
    <x v="1"/>
    <m/>
    <s v="ENSG00000103197"/>
    <e v="#N/A"/>
  </r>
  <r>
    <x v="321"/>
    <x v="3395"/>
    <x v="2"/>
    <x v="1"/>
    <n v="842"/>
    <s v="retained_intron"/>
    <s v="TSC2-013"/>
    <m/>
    <m/>
    <n v="0"/>
    <s v="N"/>
    <x v="1"/>
    <x v="1"/>
    <m/>
    <s v="ENSG00000103197"/>
    <e v="#N/A"/>
  </r>
  <r>
    <x v="321"/>
    <x v="3396"/>
    <x v="2"/>
    <x v="1"/>
    <n v="636"/>
    <s v="retained_intron"/>
    <s v="TSC2-026"/>
    <m/>
    <m/>
    <n v="0"/>
    <s v="N"/>
    <x v="1"/>
    <x v="1"/>
    <m/>
    <s v="ENSG00000103197"/>
    <e v="#N/A"/>
  </r>
  <r>
    <x v="321"/>
    <x v="3397"/>
    <x v="2"/>
    <x v="1"/>
    <n v="600"/>
    <s v="retained_intron"/>
    <s v="TSC2-010"/>
    <m/>
    <m/>
    <n v="0"/>
    <s v="N"/>
    <x v="1"/>
    <x v="1"/>
    <m/>
    <s v="ENSG00000103197"/>
    <e v="#N/A"/>
  </r>
  <r>
    <x v="321"/>
    <x v="3398"/>
    <x v="2"/>
    <x v="1"/>
    <n v="567"/>
    <s v="retained_intron"/>
    <s v="TSC2-012"/>
    <m/>
    <m/>
    <n v="0"/>
    <s v="N"/>
    <x v="1"/>
    <x v="1"/>
    <m/>
    <s v="ENSG00000103197"/>
    <e v="#N/A"/>
  </r>
  <r>
    <x v="321"/>
    <x v="3399"/>
    <x v="2"/>
    <x v="1"/>
    <n v="555"/>
    <s v="retained_intron"/>
    <s v="TSC2-025"/>
    <m/>
    <m/>
    <n v="0"/>
    <s v="N"/>
    <x v="1"/>
    <x v="1"/>
    <m/>
    <s v="ENSG00000103197"/>
    <e v="#N/A"/>
  </r>
  <r>
    <x v="321"/>
    <x v="3400"/>
    <x v="2"/>
    <x v="1"/>
    <n v="553"/>
    <s v="retained_intron"/>
    <s v="TSC2-023"/>
    <m/>
    <m/>
    <n v="0"/>
    <s v="N"/>
    <x v="1"/>
    <x v="1"/>
    <m/>
    <s v="ENSG00000103197"/>
    <e v="#N/A"/>
  </r>
  <r>
    <x v="321"/>
    <x v="3401"/>
    <x v="2"/>
    <x v="1"/>
    <n v="482"/>
    <s v="retained_intron"/>
    <s v="TSC2-011"/>
    <m/>
    <m/>
    <n v="0"/>
    <s v="N"/>
    <x v="1"/>
    <x v="1"/>
    <m/>
    <s v="ENSG00000103197"/>
    <e v="#N/A"/>
  </r>
  <r>
    <x v="321"/>
    <x v="3402"/>
    <x v="2"/>
    <x v="1"/>
    <n v="422"/>
    <s v="retained_intron"/>
    <s v="TSC2-022"/>
    <m/>
    <m/>
    <n v="0"/>
    <s v="N"/>
    <x v="1"/>
    <x v="1"/>
    <m/>
    <s v="ENSG00000103197"/>
    <e v="#N/A"/>
  </r>
  <r>
    <x v="322"/>
    <x v="3403"/>
    <x v="2178"/>
    <x v="1"/>
    <n v="4566"/>
    <s v="protein_coding"/>
    <s v="TSHR-001"/>
    <m/>
    <s v="CCDS9872"/>
    <n v="2295"/>
    <s v="N"/>
    <x v="1"/>
    <x v="1"/>
    <m/>
    <s v="ENSG00000165409"/>
    <e v="#N/A"/>
  </r>
  <r>
    <x v="322"/>
    <x v="3404"/>
    <x v="2179"/>
    <x v="835"/>
    <n v="4400"/>
    <s v="protein_coding"/>
    <s v="TSHR-201"/>
    <s v="LRG_523t1"/>
    <s v="CCDS9872"/>
    <n v="2295"/>
    <s v="Y"/>
    <x v="0"/>
    <x v="835"/>
    <m/>
    <s v="ENSG00000165409"/>
    <e v="#N/A"/>
  </r>
  <r>
    <x v="322"/>
    <x v="3405"/>
    <x v="2180"/>
    <x v="836"/>
    <n v="1089"/>
    <s v="protein_coding"/>
    <s v="TSHR-005"/>
    <m/>
    <s v="CCDS55935"/>
    <n v="825"/>
    <s v="N"/>
    <x v="0"/>
    <x v="836"/>
    <m/>
    <s v="ENSG00000165409"/>
    <e v="#N/A"/>
  </r>
  <r>
    <x v="322"/>
    <x v="3406"/>
    <x v="2181"/>
    <x v="837"/>
    <n v="1281"/>
    <s v="protein_coding"/>
    <s v="TSHR-003"/>
    <m/>
    <s v="CCDS32131"/>
    <n v="762"/>
    <s v="N"/>
    <x v="0"/>
    <x v="837"/>
    <m/>
    <s v="ENSG00000165409"/>
    <e v="#N/A"/>
  </r>
  <r>
    <x v="322"/>
    <x v="3407"/>
    <x v="2182"/>
    <x v="1"/>
    <n v="1184"/>
    <s v="protein_coding"/>
    <s v="TSHR-004"/>
    <m/>
    <m/>
    <n v="696"/>
    <s v="N"/>
    <x v="1"/>
    <x v="1"/>
    <m/>
    <s v="ENSG00000165409"/>
    <e v="#N/A"/>
  </r>
  <r>
    <x v="322"/>
    <x v="3408"/>
    <x v="2183"/>
    <x v="1"/>
    <n v="557"/>
    <s v="nonsense_mediated_decay"/>
    <s v="TSHR-008"/>
    <m/>
    <m/>
    <n v="339"/>
    <s v="N"/>
    <x v="1"/>
    <x v="1"/>
    <m/>
    <s v="ENSG00000165409"/>
    <e v="#N/A"/>
  </r>
  <r>
    <x v="322"/>
    <x v="3409"/>
    <x v="2"/>
    <x v="1"/>
    <n v="633"/>
    <s v="processed_transcript"/>
    <s v="TSHR-006"/>
    <m/>
    <m/>
    <n v="0"/>
    <s v="N"/>
    <x v="1"/>
    <x v="1"/>
    <m/>
    <s v="ENSG00000165409"/>
    <e v="#N/A"/>
  </r>
  <r>
    <x v="322"/>
    <x v="3410"/>
    <x v="2"/>
    <x v="1"/>
    <n v="562"/>
    <s v="retained_intron"/>
    <s v="TSHR-007"/>
    <m/>
    <m/>
    <n v="0"/>
    <s v="N"/>
    <x v="1"/>
    <x v="1"/>
    <m/>
    <s v="ENSG00000165409"/>
    <e v="#N/A"/>
  </r>
  <r>
    <x v="322"/>
    <x v="3411"/>
    <x v="2"/>
    <x v="1"/>
    <n v="333"/>
    <s v="retained_intron"/>
    <s v="TSHR-009"/>
    <m/>
    <m/>
    <n v="0"/>
    <s v="N"/>
    <x v="1"/>
    <x v="1"/>
    <m/>
    <s v="ENSG00000165409"/>
    <e v="#N/A"/>
  </r>
  <r>
    <x v="323"/>
    <x v="3412"/>
    <x v="2184"/>
    <x v="838"/>
    <n v="1551"/>
    <s v="protein_coding"/>
    <s v="TUBA3C-002"/>
    <m/>
    <s v="CCDS9284"/>
    <n v="1353"/>
    <s v="Y"/>
    <x v="0"/>
    <x v="838"/>
    <m/>
    <s v="ENSG00000198033"/>
    <e v="#N/A"/>
  </r>
  <r>
    <x v="324"/>
    <x v="3413"/>
    <x v="2185"/>
    <x v="839"/>
    <n v="962"/>
    <s v="protein_coding"/>
    <s v="U2AF1-001"/>
    <m/>
    <s v="CCDS13694"/>
    <n v="723"/>
    <s v="Y"/>
    <x v="0"/>
    <x v="839"/>
    <m/>
    <s v="ENSG00000160201"/>
    <e v="#N/A"/>
  </r>
  <r>
    <x v="324"/>
    <x v="3414"/>
    <x v="2186"/>
    <x v="840"/>
    <n v="940"/>
    <s v="protein_coding"/>
    <s v="U2AF1-002"/>
    <m/>
    <s v="CCDS33574"/>
    <n v="723"/>
    <s v="N"/>
    <x v="0"/>
    <x v="840"/>
    <m/>
    <s v="ENSG00000160201"/>
    <e v="#N/A"/>
  </r>
  <r>
    <x v="324"/>
    <x v="3415"/>
    <x v="2187"/>
    <x v="1"/>
    <n v="1675"/>
    <s v="protein_coding"/>
    <s v="U2AF1-004"/>
    <m/>
    <s v="CCDS42948"/>
    <n v="504"/>
    <s v="N"/>
    <x v="1"/>
    <x v="1"/>
    <m/>
    <s v="ENSG00000160201"/>
    <e v="#N/A"/>
  </r>
  <r>
    <x v="324"/>
    <x v="3416"/>
    <x v="2188"/>
    <x v="841"/>
    <n v="1019"/>
    <s v="protein_coding"/>
    <s v="U2AF1-201"/>
    <m/>
    <s v="CCDS42948"/>
    <n v="504"/>
    <s v="N"/>
    <x v="0"/>
    <x v="841"/>
    <m/>
    <s v="ENSG00000160201"/>
    <e v="#N/A"/>
  </r>
  <r>
    <x v="324"/>
    <x v="3417"/>
    <x v="2189"/>
    <x v="1"/>
    <n v="966"/>
    <s v="nonsense_mediated_decay"/>
    <s v="U2AF1-003"/>
    <m/>
    <s v=""/>
    <n v="228"/>
    <s v="N"/>
    <x v="1"/>
    <x v="1"/>
    <m/>
    <s v="ENSG00000160201"/>
    <e v="#N/A"/>
  </r>
  <r>
    <x v="324"/>
    <x v="3418"/>
    <x v="2"/>
    <x v="1"/>
    <n v="682"/>
    <s v="processed_transcript"/>
    <s v="U2AF1-010"/>
    <m/>
    <s v=""/>
    <n v="0"/>
    <s v="N"/>
    <x v="1"/>
    <x v="1"/>
    <m/>
    <s v="ENSG00000160201"/>
    <e v="#N/A"/>
  </r>
  <r>
    <x v="324"/>
    <x v="3419"/>
    <x v="2"/>
    <x v="1"/>
    <n v="4694"/>
    <s v="retained_intron"/>
    <s v="U2AF1-005"/>
    <m/>
    <s v=""/>
    <n v="0"/>
    <s v="N"/>
    <x v="1"/>
    <x v="1"/>
    <m/>
    <s v="ENSG00000160201"/>
    <e v="#N/A"/>
  </r>
  <r>
    <x v="324"/>
    <x v="3420"/>
    <x v="2"/>
    <x v="1"/>
    <n v="3973"/>
    <s v="retained_intron"/>
    <s v="U2AF1-006"/>
    <m/>
    <s v=""/>
    <n v="0"/>
    <s v="N"/>
    <x v="1"/>
    <x v="1"/>
    <m/>
    <s v="ENSG00000160201"/>
    <e v="#N/A"/>
  </r>
  <r>
    <x v="324"/>
    <x v="3421"/>
    <x v="2"/>
    <x v="1"/>
    <n v="3344"/>
    <s v="retained_intron"/>
    <s v="U2AF1-007"/>
    <m/>
    <s v=""/>
    <n v="0"/>
    <s v="N"/>
    <x v="1"/>
    <x v="1"/>
    <m/>
    <s v="ENSG00000160201"/>
    <e v="#N/A"/>
  </r>
  <r>
    <x v="324"/>
    <x v="3422"/>
    <x v="2"/>
    <x v="1"/>
    <n v="1676"/>
    <s v="retained_intron"/>
    <s v="U2AF1-008"/>
    <m/>
    <s v=""/>
    <n v="0"/>
    <s v="N"/>
    <x v="1"/>
    <x v="1"/>
    <m/>
    <s v="ENSG00000160201"/>
    <e v="#N/A"/>
  </r>
  <r>
    <x v="324"/>
    <x v="3423"/>
    <x v="2"/>
    <x v="1"/>
    <n v="609"/>
    <s v="retained_intron"/>
    <s v="U2AF1-011"/>
    <m/>
    <s v=""/>
    <n v="0"/>
    <s v="N"/>
    <x v="1"/>
    <x v="1"/>
    <m/>
    <s v="ENSG00000160201"/>
    <e v="#N/A"/>
  </r>
  <r>
    <x v="324"/>
    <x v="3424"/>
    <x v="2"/>
    <x v="1"/>
    <n v="338"/>
    <s v="retained_intron"/>
    <s v="U2AF1-009"/>
    <m/>
    <s v=""/>
    <n v="0"/>
    <s v="N"/>
    <x v="1"/>
    <x v="1"/>
    <m/>
    <s v="ENSG00000160201"/>
    <e v="#N/A"/>
  </r>
  <r>
    <x v="325"/>
    <x v="3425"/>
    <x v="2190"/>
    <x v="842"/>
    <n v="1698"/>
    <s v="protein_coding"/>
    <s v="U2AF2-002"/>
    <m/>
    <s v="CCDS12933"/>
    <n v="1428"/>
    <s v="N"/>
    <x v="0"/>
    <x v="842"/>
    <m/>
    <s v="ENSG00000063244"/>
    <e v="#N/A"/>
  </r>
  <r>
    <x v="325"/>
    <x v="3426"/>
    <x v="2191"/>
    <x v="843"/>
    <n v="3022"/>
    <s v="protein_coding"/>
    <s v="U2AF2-001"/>
    <m/>
    <s v="CCDS46197"/>
    <n v="1416"/>
    <s v="Y"/>
    <x v="0"/>
    <x v="843"/>
    <m/>
    <s v="ENSG00000063244"/>
    <e v="#N/A"/>
  </r>
  <r>
    <x v="325"/>
    <x v="3427"/>
    <x v="2192"/>
    <x v="1"/>
    <n v="1104"/>
    <s v="protein_coding"/>
    <s v="U2AF2-008"/>
    <m/>
    <m/>
    <n v="924"/>
    <s v="N"/>
    <x v="1"/>
    <x v="1"/>
    <m/>
    <s v="ENSG00000063244"/>
    <e v="#N/A"/>
  </r>
  <r>
    <x v="325"/>
    <x v="3428"/>
    <x v="2193"/>
    <x v="1"/>
    <n v="849"/>
    <s v="nonsense_mediated_decay"/>
    <s v="U2AF2-007"/>
    <m/>
    <s v=""/>
    <n v="259"/>
    <s v="N"/>
    <x v="1"/>
    <x v="1"/>
    <m/>
    <s v="ENSG00000063244"/>
    <e v="#N/A"/>
  </r>
  <r>
    <x v="325"/>
    <x v="3429"/>
    <x v="2194"/>
    <x v="1"/>
    <n v="778"/>
    <s v="nonsense_mediated_decay"/>
    <s v="U2AF2-003"/>
    <m/>
    <s v=""/>
    <n v="155"/>
    <s v="N"/>
    <x v="1"/>
    <x v="1"/>
    <m/>
    <s v="ENSG00000063244"/>
    <e v="#N/A"/>
  </r>
  <r>
    <x v="325"/>
    <x v="3430"/>
    <x v="2"/>
    <x v="1"/>
    <n v="637"/>
    <s v="retained_intron"/>
    <s v="U2AF2-010"/>
    <m/>
    <s v=""/>
    <n v="0"/>
    <s v="N"/>
    <x v="1"/>
    <x v="1"/>
    <m/>
    <s v="ENSG00000063244"/>
    <e v="#N/A"/>
  </r>
  <r>
    <x v="325"/>
    <x v="3431"/>
    <x v="2"/>
    <x v="1"/>
    <n v="554"/>
    <s v="retained_intron"/>
    <s v="U2AF2-009"/>
    <m/>
    <s v=""/>
    <n v="0"/>
    <s v="N"/>
    <x v="1"/>
    <x v="1"/>
    <m/>
    <s v="ENSG00000063244"/>
    <e v="#N/A"/>
  </r>
  <r>
    <x v="325"/>
    <x v="3432"/>
    <x v="2"/>
    <x v="1"/>
    <n v="447"/>
    <s v="retained_intron"/>
    <s v="U2AF2-005"/>
    <m/>
    <s v=""/>
    <n v="0"/>
    <s v="N"/>
    <x v="1"/>
    <x v="1"/>
    <m/>
    <s v="ENSG00000063244"/>
    <e v="#N/A"/>
  </r>
  <r>
    <x v="326"/>
    <x v="3433"/>
    <x v="2195"/>
    <x v="844"/>
    <n v="3737"/>
    <s v="protein_coding"/>
    <s v="VHL-001"/>
    <s v="LRG_322t1"/>
    <s v="CCDS2597"/>
    <n v="642"/>
    <s v="Y"/>
    <x v="0"/>
    <x v="844"/>
    <m/>
    <s v="ENSG00000134086"/>
    <e v="#N/A"/>
  </r>
  <r>
    <x v="326"/>
    <x v="3434"/>
    <x v="2196"/>
    <x v="845"/>
    <n v="2696"/>
    <s v="protein_coding"/>
    <s v="VHL-002"/>
    <s v="LRG_322t1"/>
    <s v="CCDS2598"/>
    <n v="519"/>
    <s v="N"/>
    <x v="0"/>
    <x v="845"/>
    <m/>
    <s v="ENSG00000134086"/>
    <e v="#N/A"/>
  </r>
  <r>
    <x v="326"/>
    <x v="3435"/>
    <x v="2"/>
    <x v="1"/>
    <n v="958"/>
    <s v="processed_transcript"/>
    <s v="VHL-003"/>
    <m/>
    <m/>
    <n v="0"/>
    <s v="N"/>
    <x v="1"/>
    <x v="1"/>
    <m/>
    <s v="ENSG00000134086"/>
    <e v="#N/A"/>
  </r>
  <r>
    <x v="327"/>
    <x v="3436"/>
    <x v="2197"/>
    <x v="846"/>
    <n v="1849"/>
    <s v="protein_coding"/>
    <s v="WAS-007"/>
    <s v="LRG_125t1"/>
    <s v="CCDS1433"/>
    <n v="1509"/>
    <s v="Y"/>
    <x v="0"/>
    <x v="846"/>
    <m/>
    <s v="ENSG00000015285"/>
    <e v="#N/A"/>
  </r>
  <r>
    <x v="327"/>
    <x v="3437"/>
    <x v="2198"/>
    <x v="1"/>
    <n v="1849"/>
    <s v="protein_coding"/>
    <s v="WAS-007"/>
    <m/>
    <m/>
    <n v="1509"/>
    <s v="N"/>
    <x v="1"/>
    <x v="1"/>
    <m/>
    <s v="ENSG00000015285"/>
    <e v="#N/A"/>
  </r>
  <r>
    <x v="327"/>
    <x v="3438"/>
    <x v="2199"/>
    <x v="1"/>
    <n v="933"/>
    <s v="protein_coding"/>
    <s v="WAS-002"/>
    <m/>
    <m/>
    <n v="650"/>
    <s v="N"/>
    <x v="1"/>
    <x v="1"/>
    <m/>
    <s v="ENSG00000015285"/>
    <e v="#N/A"/>
  </r>
  <r>
    <x v="327"/>
    <x v="3439"/>
    <x v="2200"/>
    <x v="1"/>
    <n v="933"/>
    <s v="protein_coding"/>
    <s v="WAS-002"/>
    <m/>
    <m/>
    <n v="650"/>
    <s v="N"/>
    <x v="1"/>
    <x v="1"/>
    <m/>
    <s v="ENSG00000015285"/>
    <e v="#N/A"/>
  </r>
  <r>
    <x v="327"/>
    <x v="3440"/>
    <x v="2"/>
    <x v="1"/>
    <n v="905"/>
    <s v="processed_transcript"/>
    <s v="WAS-003"/>
    <m/>
    <s v=""/>
    <n v="0"/>
    <s v="N"/>
    <x v="1"/>
    <x v="1"/>
    <m/>
    <s v="ENSG00000015285"/>
    <e v="#N/A"/>
  </r>
  <r>
    <x v="327"/>
    <x v="3441"/>
    <x v="2"/>
    <x v="1"/>
    <n v="905"/>
    <s v="processed_transcript"/>
    <s v="WAS-003"/>
    <m/>
    <s v=""/>
    <n v="0"/>
    <s v="N"/>
    <x v="1"/>
    <x v="1"/>
    <m/>
    <s v="ENSG00000015285"/>
    <e v="#N/A"/>
  </r>
  <r>
    <x v="327"/>
    <x v="3442"/>
    <x v="2"/>
    <x v="1"/>
    <n v="718"/>
    <s v="processed_transcript"/>
    <s v="WAS-006"/>
    <m/>
    <s v=""/>
    <n v="0"/>
    <s v="N"/>
    <x v="1"/>
    <x v="1"/>
    <m/>
    <s v="ENSG00000015285"/>
    <e v="#N/A"/>
  </r>
  <r>
    <x v="327"/>
    <x v="3443"/>
    <x v="2"/>
    <x v="1"/>
    <n v="718"/>
    <s v="processed_transcript"/>
    <s v="WAS-006"/>
    <m/>
    <s v=""/>
    <n v="0"/>
    <s v="N"/>
    <x v="1"/>
    <x v="1"/>
    <m/>
    <s v="ENSG00000015285"/>
    <e v="#N/A"/>
  </r>
  <r>
    <x v="327"/>
    <x v="3444"/>
    <x v="2"/>
    <x v="1"/>
    <n v="515"/>
    <s v="processed_transcript"/>
    <s v="WAS-005"/>
    <m/>
    <s v=""/>
    <n v="0"/>
    <s v="N"/>
    <x v="1"/>
    <x v="1"/>
    <m/>
    <s v="ENSG00000015285"/>
    <e v="#N/A"/>
  </r>
  <r>
    <x v="327"/>
    <x v="3445"/>
    <x v="2"/>
    <x v="1"/>
    <n v="515"/>
    <s v="processed_transcript"/>
    <s v="WAS-005"/>
    <m/>
    <s v=""/>
    <n v="0"/>
    <s v="N"/>
    <x v="1"/>
    <x v="1"/>
    <m/>
    <s v="ENSG00000015285"/>
    <e v="#N/A"/>
  </r>
  <r>
    <x v="327"/>
    <x v="3446"/>
    <x v="2"/>
    <x v="1"/>
    <n v="322"/>
    <s v="processed_transcript"/>
    <s v="WAS-001"/>
    <m/>
    <s v=""/>
    <n v="0"/>
    <s v="N"/>
    <x v="1"/>
    <x v="1"/>
    <m/>
    <s v="ENSG00000015285"/>
    <e v="#N/A"/>
  </r>
  <r>
    <x v="327"/>
    <x v="3447"/>
    <x v="2"/>
    <x v="1"/>
    <n v="322"/>
    <s v="processed_transcript"/>
    <s v="WAS-001"/>
    <m/>
    <s v=""/>
    <n v="0"/>
    <s v="N"/>
    <x v="1"/>
    <x v="1"/>
    <m/>
    <s v="ENSG00000015285"/>
    <e v="#N/A"/>
  </r>
  <r>
    <x v="327"/>
    <x v="3448"/>
    <x v="2"/>
    <x v="1"/>
    <n v="247"/>
    <s v="processed_transcript"/>
    <s v="WAS-004"/>
    <m/>
    <s v=""/>
    <n v="0"/>
    <s v="N"/>
    <x v="1"/>
    <x v="1"/>
    <m/>
    <s v="ENSG00000015285"/>
    <e v="#N/A"/>
  </r>
  <r>
    <x v="327"/>
    <x v="3449"/>
    <x v="2"/>
    <x v="1"/>
    <n v="247"/>
    <s v="processed_transcript"/>
    <s v="WAS-004"/>
    <m/>
    <s v=""/>
    <n v="0"/>
    <s v="N"/>
    <x v="1"/>
    <x v="1"/>
    <m/>
    <s v="ENSG00000015285"/>
    <e v="#N/A"/>
  </r>
  <r>
    <x v="328"/>
    <x v="2281"/>
    <x v="1470"/>
    <x v="560"/>
    <n v="7827"/>
    <s v="protein_coding"/>
    <s v="WHSC1-008"/>
    <m/>
    <s v="CCDS33940"/>
    <n v="4098"/>
    <s v="Y"/>
    <x v="0"/>
    <x v="560"/>
    <m/>
    <s v="ENSG00000109685"/>
    <e v="#N/A"/>
  </r>
  <r>
    <x v="328"/>
    <x v="2282"/>
    <x v="1471"/>
    <x v="561"/>
    <n v="7706"/>
    <s v="protein_coding"/>
    <s v="WHSC1-202"/>
    <m/>
    <s v="CCDS33940"/>
    <n v="4098"/>
    <s v="N"/>
    <x v="0"/>
    <x v="561"/>
    <m/>
    <s v="ENSG00000109685"/>
    <e v="#N/A"/>
  </r>
  <r>
    <x v="328"/>
    <x v="2283"/>
    <x v="1472"/>
    <x v="562"/>
    <n v="7534"/>
    <s v="protein_coding"/>
    <s v="WHSC1-201"/>
    <m/>
    <s v="CCDS33940"/>
    <n v="4098"/>
    <s v="N"/>
    <x v="0"/>
    <x v="562"/>
    <m/>
    <s v="ENSG00000109685"/>
    <e v="#N/A"/>
  </r>
  <r>
    <x v="328"/>
    <x v="2284"/>
    <x v="1473"/>
    <x v="847"/>
    <n v="4251"/>
    <s v="protein_coding"/>
    <s v="WHSC1-011"/>
    <m/>
    <s v="CCDS33940"/>
    <n v="4098"/>
    <s v="N"/>
    <x v="0"/>
    <x v="847"/>
    <m/>
    <s v="ENSG00000109685"/>
    <e v="#N/A"/>
  </r>
  <r>
    <x v="328"/>
    <x v="3450"/>
    <x v="2201"/>
    <x v="1"/>
    <n v="2666"/>
    <s v="protein_coding"/>
    <s v="WHSC1-005"/>
    <m/>
    <m/>
    <n v="2142"/>
    <s v="N"/>
    <x v="1"/>
    <x v="1"/>
    <m/>
    <s v="ENSG00000109685"/>
    <e v="#N/A"/>
  </r>
  <r>
    <x v="328"/>
    <x v="3451"/>
    <x v="2202"/>
    <x v="1"/>
    <n v="8050"/>
    <s v="nonsense_mediated_decay"/>
    <s v="WHSC1-007"/>
    <m/>
    <s v="CCDS3356"/>
    <n v="1944"/>
    <s v="N"/>
    <x v="1"/>
    <x v="1"/>
    <m/>
    <s v="ENSG00000109685"/>
    <e v="#N/A"/>
  </r>
  <r>
    <x v="328"/>
    <x v="3452"/>
    <x v="2203"/>
    <x v="1"/>
    <n v="7980"/>
    <s v="nonsense_mediated_decay"/>
    <s v="WHSC1-002"/>
    <m/>
    <s v="CCDS3356"/>
    <n v="1944"/>
    <s v="N"/>
    <x v="1"/>
    <x v="1"/>
    <m/>
    <s v="ENSG00000109685"/>
    <e v="#N/A"/>
  </r>
  <r>
    <x v="328"/>
    <x v="3453"/>
    <x v="2204"/>
    <x v="1"/>
    <n v="8568"/>
    <s v="protein_coding"/>
    <s v="WHSC1-004"/>
    <m/>
    <s v="CCDS3356"/>
    <n v="1944"/>
    <s v="N"/>
    <x v="1"/>
    <x v="1"/>
    <m/>
    <s v="ENSG00000109685"/>
    <e v="#N/A"/>
  </r>
  <r>
    <x v="328"/>
    <x v="2285"/>
    <x v="1474"/>
    <x v="564"/>
    <n v="8390"/>
    <s v="protein_coding"/>
    <s v="WHSC1-203"/>
    <m/>
    <s v="CCDS3356"/>
    <n v="1944"/>
    <s v="N"/>
    <x v="0"/>
    <x v="564"/>
    <m/>
    <s v="ENSG00000109685"/>
    <e v="#N/A"/>
  </r>
  <r>
    <x v="328"/>
    <x v="2286"/>
    <x v="1475"/>
    <x v="565"/>
    <n v="5109"/>
    <s v="protein_coding"/>
    <s v="WHSC1-006"/>
    <m/>
    <s v="CCDS46999"/>
    <n v="1890"/>
    <s v="N"/>
    <x v="0"/>
    <x v="565"/>
    <m/>
    <s v="ENSG00000109685"/>
    <e v="#N/A"/>
  </r>
  <r>
    <x v="328"/>
    <x v="3454"/>
    <x v="2205"/>
    <x v="1"/>
    <n v="3964"/>
    <s v="protein_coding"/>
    <s v="WHSC1-010"/>
    <m/>
    <s v="CCDS46999"/>
    <n v="1890"/>
    <s v="N"/>
    <x v="1"/>
    <x v="1"/>
    <m/>
    <s v="ENSG00000109685"/>
    <e v="#N/A"/>
  </r>
  <r>
    <x v="328"/>
    <x v="3455"/>
    <x v="2206"/>
    <x v="1"/>
    <n v="1212"/>
    <s v="protein_coding"/>
    <s v="WHSC1-015"/>
    <m/>
    <m/>
    <n v="1176"/>
    <s v="N"/>
    <x v="1"/>
    <x v="1"/>
    <m/>
    <s v="ENSG00000109685"/>
    <e v="#N/A"/>
  </r>
  <r>
    <x v="328"/>
    <x v="3456"/>
    <x v="2207"/>
    <x v="1"/>
    <n v="851"/>
    <s v="protein_coding"/>
    <s v="WHSC1-024"/>
    <m/>
    <m/>
    <n v="851"/>
    <s v="N"/>
    <x v="1"/>
    <x v="1"/>
    <m/>
    <s v="ENSG00000109685"/>
    <e v="#N/A"/>
  </r>
  <r>
    <x v="328"/>
    <x v="3457"/>
    <x v="2208"/>
    <x v="1"/>
    <n v="1095"/>
    <s v="nonsense_mediated_decay"/>
    <s v="WHSC1-012"/>
    <m/>
    <m/>
    <n v="822"/>
    <s v="N"/>
    <x v="1"/>
    <x v="1"/>
    <m/>
    <s v="ENSG00000109685"/>
    <e v="#N/A"/>
  </r>
  <r>
    <x v="328"/>
    <x v="3458"/>
    <x v="2209"/>
    <x v="1"/>
    <n v="1316"/>
    <s v="protein_coding"/>
    <s v="WHSC1-204"/>
    <m/>
    <m/>
    <n v="822"/>
    <s v="N"/>
    <x v="1"/>
    <x v="1"/>
    <m/>
    <s v="ENSG00000109685"/>
    <e v="#N/A"/>
  </r>
  <r>
    <x v="328"/>
    <x v="3459"/>
    <x v="2210"/>
    <x v="1"/>
    <n v="816"/>
    <s v="protein_coding"/>
    <s v="WHSC1-014"/>
    <m/>
    <m/>
    <n v="597"/>
    <s v="N"/>
    <x v="1"/>
    <x v="1"/>
    <m/>
    <s v="ENSG00000109685"/>
    <e v="#N/A"/>
  </r>
  <r>
    <x v="328"/>
    <x v="3460"/>
    <x v="2211"/>
    <x v="1"/>
    <n v="690"/>
    <s v="nonsense_mediated_decay"/>
    <s v="WHSC1-016"/>
    <m/>
    <m/>
    <n v="492"/>
    <s v="N"/>
    <x v="1"/>
    <x v="1"/>
    <m/>
    <s v="ENSG00000109685"/>
    <e v="#N/A"/>
  </r>
  <r>
    <x v="328"/>
    <x v="3461"/>
    <x v="2212"/>
    <x v="1"/>
    <n v="528"/>
    <s v="protein_coding"/>
    <s v="WHSC1-013"/>
    <m/>
    <m/>
    <n v="112"/>
    <s v="N"/>
    <x v="1"/>
    <x v="1"/>
    <m/>
    <s v="ENSG00000109685"/>
    <e v="#N/A"/>
  </r>
  <r>
    <x v="328"/>
    <x v="3462"/>
    <x v="2"/>
    <x v="1"/>
    <n v="3602"/>
    <s v="processed_transcript"/>
    <s v="WHSC1-003"/>
    <m/>
    <m/>
    <n v="0"/>
    <s v="N"/>
    <x v="1"/>
    <x v="1"/>
    <m/>
    <s v="ENSG00000109685"/>
    <e v="#N/A"/>
  </r>
  <r>
    <x v="328"/>
    <x v="3463"/>
    <x v="2"/>
    <x v="1"/>
    <n v="990"/>
    <s v="processed_transcript"/>
    <s v="WHSC1-022"/>
    <m/>
    <m/>
    <n v="0"/>
    <s v="N"/>
    <x v="1"/>
    <x v="1"/>
    <m/>
    <s v="ENSG00000109685"/>
    <e v="#N/A"/>
  </r>
  <r>
    <x v="328"/>
    <x v="3464"/>
    <x v="2"/>
    <x v="1"/>
    <n v="812"/>
    <s v="processed_transcript"/>
    <s v="WHSC1-021"/>
    <m/>
    <m/>
    <n v="0"/>
    <s v="N"/>
    <x v="1"/>
    <x v="1"/>
    <m/>
    <s v="ENSG00000109685"/>
    <e v="#N/A"/>
  </r>
  <r>
    <x v="328"/>
    <x v="3465"/>
    <x v="2"/>
    <x v="1"/>
    <n v="648"/>
    <s v="processed_transcript"/>
    <s v="WHSC1-017"/>
    <m/>
    <m/>
    <n v="0"/>
    <s v="N"/>
    <x v="1"/>
    <x v="1"/>
    <m/>
    <s v="ENSG00000109685"/>
    <e v="#N/A"/>
  </r>
  <r>
    <x v="328"/>
    <x v="3466"/>
    <x v="2"/>
    <x v="1"/>
    <n v="421"/>
    <s v="processed_transcript"/>
    <s v="WHSC1-023"/>
    <m/>
    <m/>
    <n v="0"/>
    <s v="N"/>
    <x v="1"/>
    <x v="1"/>
    <m/>
    <s v="ENSG00000109685"/>
    <e v="#N/A"/>
  </r>
  <r>
    <x v="328"/>
    <x v="3467"/>
    <x v="2"/>
    <x v="1"/>
    <n v="2092"/>
    <s v="retained_intron"/>
    <s v="WHSC1-009"/>
    <m/>
    <m/>
    <n v="0"/>
    <s v="N"/>
    <x v="1"/>
    <x v="1"/>
    <m/>
    <s v="ENSG00000109685"/>
    <e v="#N/A"/>
  </r>
  <r>
    <x v="328"/>
    <x v="3468"/>
    <x v="2"/>
    <x v="1"/>
    <n v="592"/>
    <s v="retained_intron"/>
    <s v="WHSC1-019"/>
    <m/>
    <m/>
    <n v="0"/>
    <s v="N"/>
    <x v="1"/>
    <x v="1"/>
    <m/>
    <s v="ENSG00000109685"/>
    <e v="#N/A"/>
  </r>
  <r>
    <x v="328"/>
    <x v="3469"/>
    <x v="2"/>
    <x v="1"/>
    <n v="571"/>
    <s v="retained_intron"/>
    <s v="WHSC1-018"/>
    <m/>
    <m/>
    <n v="0"/>
    <s v="N"/>
    <x v="1"/>
    <x v="1"/>
    <m/>
    <s v="ENSG00000109685"/>
    <e v="#N/A"/>
  </r>
  <r>
    <x v="328"/>
    <x v="3470"/>
    <x v="2"/>
    <x v="1"/>
    <n v="563"/>
    <s v="retained_intron"/>
    <s v="WHSC1-020"/>
    <m/>
    <m/>
    <n v="0"/>
    <s v="N"/>
    <x v="1"/>
    <x v="1"/>
    <m/>
    <s v="ENSG00000109685"/>
    <e v="#N/A"/>
  </r>
  <r>
    <x v="329"/>
    <x v="3471"/>
    <x v="2213"/>
    <x v="848"/>
    <n v="5215"/>
    <s v="protein_coding"/>
    <s v="WRN-001"/>
    <s v="LRG_524t1"/>
    <s v="CCDS682"/>
    <n v="4299"/>
    <s v="Y"/>
    <x v="0"/>
    <x v="848"/>
    <m/>
    <s v="ENSG00000165392"/>
    <e v="#N/A"/>
  </r>
  <r>
    <x v="329"/>
    <x v="3472"/>
    <x v="2"/>
    <x v="1"/>
    <n v="3593"/>
    <s v="retained_intron"/>
    <s v="WRN-002"/>
    <m/>
    <s v=""/>
    <n v="0"/>
    <s v="N"/>
    <x v="1"/>
    <x v="1"/>
    <m/>
    <s v="ENSG00000165392"/>
    <e v="#N/A"/>
  </r>
  <r>
    <x v="329"/>
    <x v="3473"/>
    <x v="2"/>
    <x v="1"/>
    <n v="629"/>
    <s v="retained_intron"/>
    <s v="WRN-003"/>
    <m/>
    <s v=""/>
    <n v="0"/>
    <s v="N"/>
    <x v="1"/>
    <x v="1"/>
    <m/>
    <s v="ENSG00000165392"/>
    <e v="#N/A"/>
  </r>
  <r>
    <x v="330"/>
    <x v="3474"/>
    <x v="2214"/>
    <x v="849"/>
    <n v="3122"/>
    <s v="protein_coding"/>
    <s v="WT1-001"/>
    <m/>
    <s v="CCDS7878"/>
    <n v="1554"/>
    <s v="Y"/>
    <x v="0"/>
    <x v="849"/>
    <m/>
    <s v="ENSG00000184937"/>
    <e v="#N/A"/>
  </r>
  <r>
    <x v="330"/>
    <x v="3475"/>
    <x v="2215"/>
    <x v="850"/>
    <n v="2114"/>
    <s v="protein_coding"/>
    <s v="WT1-009"/>
    <m/>
    <s v="CCDS44562"/>
    <n v="1545"/>
    <s v="N"/>
    <x v="0"/>
    <x v="850"/>
    <m/>
    <s v="ENSG00000184937"/>
    <e v="#N/A"/>
  </r>
  <r>
    <x v="330"/>
    <x v="3476"/>
    <x v="2216"/>
    <x v="851"/>
    <n v="2768"/>
    <s v="protein_coding"/>
    <s v="WT1-004"/>
    <m/>
    <s v="CCDS44561"/>
    <n v="1494"/>
    <s v="N"/>
    <x v="0"/>
    <x v="851"/>
    <m/>
    <s v="ENSG00000184937"/>
    <e v="#N/A"/>
  </r>
  <r>
    <x v="330"/>
    <x v="3477"/>
    <x v="2217"/>
    <x v="1"/>
    <n v="3032"/>
    <s v="nonsense_mediated_decay"/>
    <s v="WT1-005"/>
    <m/>
    <s v=""/>
    <n v="954"/>
    <s v="N"/>
    <x v="1"/>
    <x v="1"/>
    <m/>
    <s v="ENSG00000184937"/>
    <e v="#N/A"/>
  </r>
  <r>
    <x v="330"/>
    <x v="3478"/>
    <x v="2218"/>
    <x v="852"/>
    <n v="2466"/>
    <s v="protein_coding"/>
    <s v="WT1-002"/>
    <m/>
    <s v="CCDS55751"/>
    <n v="909"/>
    <s v="N"/>
    <x v="0"/>
    <x v="852"/>
    <m/>
    <s v="ENSG00000184937"/>
    <e v="#N/A"/>
  </r>
  <r>
    <x v="330"/>
    <x v="3479"/>
    <x v="2219"/>
    <x v="853"/>
    <n v="2421"/>
    <s v="protein_coding"/>
    <s v="WT1-003"/>
    <m/>
    <s v="CCDS5575"/>
    <n v="867"/>
    <s v="N"/>
    <x v="0"/>
    <x v="853"/>
    <m/>
    <s v="ENSG00000184937"/>
    <e v="#N/A"/>
  </r>
  <r>
    <x v="330"/>
    <x v="3480"/>
    <x v="2220"/>
    <x v="1"/>
    <n v="551"/>
    <s v="protein_coding"/>
    <s v="WT1-008"/>
    <m/>
    <m/>
    <n v="535"/>
    <s v="N"/>
    <x v="1"/>
    <x v="1"/>
    <m/>
    <s v="ENSG00000184937"/>
    <e v="#N/A"/>
  </r>
  <r>
    <x v="330"/>
    <x v="3481"/>
    <x v="2221"/>
    <x v="1"/>
    <n v="578"/>
    <s v="protein_coding"/>
    <s v="WT1-006"/>
    <m/>
    <m/>
    <n v="393"/>
    <s v="N"/>
    <x v="1"/>
    <x v="1"/>
    <m/>
    <s v="ENSG00000184937"/>
    <e v="#N/A"/>
  </r>
  <r>
    <x v="330"/>
    <x v="3482"/>
    <x v="2222"/>
    <x v="1"/>
    <n v="718"/>
    <s v="protein_coding"/>
    <s v="WT1-007"/>
    <m/>
    <m/>
    <n v="76"/>
    <s v="N"/>
    <x v="1"/>
    <x v="1"/>
    <m/>
    <s v="ENSG00000184937"/>
    <e v="#N/A"/>
  </r>
  <r>
    <x v="331"/>
    <x v="3483"/>
    <x v="2223"/>
    <x v="854"/>
    <n v="4915"/>
    <s v="protein_coding"/>
    <s v="XPO1-001"/>
    <m/>
    <s v="CCDS3325"/>
    <n v="3216"/>
    <s v="Y"/>
    <x v="0"/>
    <x v="854"/>
    <m/>
    <s v="ENSG00000082898"/>
    <e v="#N/A"/>
  </r>
  <r>
    <x v="331"/>
    <x v="3484"/>
    <x v="2224"/>
    <x v="1"/>
    <n v="4105"/>
    <s v="protein_coding"/>
    <s v="XPO1-006"/>
    <m/>
    <s v="CCDS3325"/>
    <n v="3216"/>
    <s v="N"/>
    <x v="1"/>
    <x v="1"/>
    <m/>
    <s v="ENSG00000082898"/>
    <e v="#N/A"/>
  </r>
  <r>
    <x v="331"/>
    <x v="3485"/>
    <x v="2225"/>
    <x v="1"/>
    <n v="3479"/>
    <s v="protein_coding"/>
    <s v="XPO1-004"/>
    <m/>
    <s v="CCDS3325"/>
    <n v="3216"/>
    <s v="N"/>
    <x v="1"/>
    <x v="1"/>
    <m/>
    <s v="ENSG00000082898"/>
    <e v="#N/A"/>
  </r>
  <r>
    <x v="331"/>
    <x v="3486"/>
    <x v="2226"/>
    <x v="1"/>
    <n v="643"/>
    <s v="protein_coding"/>
    <s v="XPO1-015"/>
    <m/>
    <m/>
    <n v="538"/>
    <s v="N"/>
    <x v="1"/>
    <x v="1"/>
    <m/>
    <s v="ENSG00000082898"/>
    <e v="#N/A"/>
  </r>
  <r>
    <x v="331"/>
    <x v="3487"/>
    <x v="2227"/>
    <x v="1"/>
    <n v="565"/>
    <s v="protein_coding"/>
    <s v="XPO1-008"/>
    <m/>
    <m/>
    <n v="398"/>
    <s v="N"/>
    <x v="1"/>
    <x v="1"/>
    <m/>
    <s v="ENSG00000082898"/>
    <e v="#N/A"/>
  </r>
  <r>
    <x v="331"/>
    <x v="3488"/>
    <x v="2228"/>
    <x v="1"/>
    <n v="682"/>
    <s v="protein_coding"/>
    <s v="XPO1-019"/>
    <m/>
    <m/>
    <n v="301"/>
    <s v="N"/>
    <x v="1"/>
    <x v="1"/>
    <m/>
    <s v="ENSG00000082898"/>
    <e v="#N/A"/>
  </r>
  <r>
    <x v="331"/>
    <x v="3489"/>
    <x v="2229"/>
    <x v="1"/>
    <n v="382"/>
    <s v="protein_coding"/>
    <s v="XPO1-018"/>
    <m/>
    <m/>
    <n v="286"/>
    <s v="N"/>
    <x v="1"/>
    <x v="1"/>
    <m/>
    <s v="ENSG00000082898"/>
    <e v="#N/A"/>
  </r>
  <r>
    <x v="331"/>
    <x v="3490"/>
    <x v="2230"/>
    <x v="1"/>
    <n v="488"/>
    <s v="protein_coding"/>
    <s v="XPO1-017"/>
    <m/>
    <m/>
    <n v="282"/>
    <s v="N"/>
    <x v="1"/>
    <x v="1"/>
    <m/>
    <s v="ENSG00000082898"/>
    <e v="#N/A"/>
  </r>
  <r>
    <x v="331"/>
    <x v="3491"/>
    <x v="2231"/>
    <x v="1"/>
    <n v="6776"/>
    <s v="nonsense_mediated_decay"/>
    <s v="XPO1-005"/>
    <m/>
    <s v=""/>
    <n v="249"/>
    <s v="N"/>
    <x v="1"/>
    <x v="1"/>
    <m/>
    <s v="ENSG00000082898"/>
    <e v="#N/A"/>
  </r>
  <r>
    <x v="331"/>
    <x v="3492"/>
    <x v="2232"/>
    <x v="1"/>
    <n v="537"/>
    <s v="nonsense_mediated_decay"/>
    <s v="XPO1-024"/>
    <m/>
    <s v=""/>
    <n v="219"/>
    <s v="N"/>
    <x v="1"/>
    <x v="1"/>
    <m/>
    <s v="ENSG00000082898"/>
    <e v="#N/A"/>
  </r>
  <r>
    <x v="331"/>
    <x v="3493"/>
    <x v="2233"/>
    <x v="1"/>
    <n v="579"/>
    <s v="protein_coding"/>
    <s v="XPO1-016"/>
    <m/>
    <m/>
    <n v="186"/>
    <s v="N"/>
    <x v="1"/>
    <x v="1"/>
    <m/>
    <s v="ENSG00000082898"/>
    <e v="#N/A"/>
  </r>
  <r>
    <x v="331"/>
    <x v="3494"/>
    <x v="2234"/>
    <x v="1"/>
    <n v="318"/>
    <s v="protein_coding"/>
    <s v="XPO1-009"/>
    <m/>
    <m/>
    <n v="177"/>
    <s v="N"/>
    <x v="1"/>
    <x v="1"/>
    <m/>
    <s v="ENSG00000082898"/>
    <e v="#N/A"/>
  </r>
  <r>
    <x v="331"/>
    <x v="3495"/>
    <x v="2"/>
    <x v="1"/>
    <n v="720"/>
    <s v="processed_transcript"/>
    <s v="XPO1-020"/>
    <m/>
    <s v=""/>
    <n v="0"/>
    <s v="N"/>
    <x v="1"/>
    <x v="1"/>
    <m/>
    <s v="ENSG00000082898"/>
    <e v="#N/A"/>
  </r>
  <r>
    <x v="331"/>
    <x v="3496"/>
    <x v="2"/>
    <x v="1"/>
    <n v="600"/>
    <s v="processed_transcript"/>
    <s v="XPO1-022"/>
    <m/>
    <s v=""/>
    <n v="0"/>
    <s v="N"/>
    <x v="1"/>
    <x v="1"/>
    <m/>
    <s v="ENSG00000082898"/>
    <e v="#N/A"/>
  </r>
  <r>
    <x v="331"/>
    <x v="3497"/>
    <x v="2"/>
    <x v="1"/>
    <n v="568"/>
    <s v="processed_transcript"/>
    <s v="XPO1-021"/>
    <m/>
    <s v=""/>
    <n v="0"/>
    <s v="N"/>
    <x v="1"/>
    <x v="1"/>
    <m/>
    <s v="ENSG00000082898"/>
    <e v="#N/A"/>
  </r>
  <r>
    <x v="331"/>
    <x v="3498"/>
    <x v="2"/>
    <x v="1"/>
    <n v="562"/>
    <s v="processed_transcript"/>
    <s v="XPO1-029"/>
    <m/>
    <s v=""/>
    <n v="0"/>
    <s v="N"/>
    <x v="1"/>
    <x v="1"/>
    <m/>
    <s v="ENSG00000082898"/>
    <e v="#N/A"/>
  </r>
  <r>
    <x v="331"/>
    <x v="3499"/>
    <x v="2"/>
    <x v="1"/>
    <n v="342"/>
    <s v="processed_transcript"/>
    <s v="XPO1-023"/>
    <m/>
    <s v=""/>
    <n v="0"/>
    <s v="N"/>
    <x v="1"/>
    <x v="1"/>
    <m/>
    <s v="ENSG00000082898"/>
    <e v="#N/A"/>
  </r>
  <r>
    <x v="331"/>
    <x v="3500"/>
    <x v="2"/>
    <x v="1"/>
    <n v="3706"/>
    <s v="retained_intron"/>
    <s v="XPO1-014"/>
    <m/>
    <s v=""/>
    <n v="0"/>
    <s v="N"/>
    <x v="1"/>
    <x v="1"/>
    <m/>
    <s v="ENSG00000082898"/>
    <e v="#N/A"/>
  </r>
  <r>
    <x v="331"/>
    <x v="3501"/>
    <x v="2"/>
    <x v="1"/>
    <n v="2676"/>
    <s v="retained_intron"/>
    <s v="XPO1-007"/>
    <m/>
    <s v=""/>
    <n v="0"/>
    <s v="N"/>
    <x v="1"/>
    <x v="1"/>
    <m/>
    <s v="ENSG00000082898"/>
    <e v="#N/A"/>
  </r>
  <r>
    <x v="331"/>
    <x v="3502"/>
    <x v="2"/>
    <x v="1"/>
    <n v="827"/>
    <s v="retained_intron"/>
    <s v="XPO1-030"/>
    <m/>
    <s v=""/>
    <n v="0"/>
    <s v="N"/>
    <x v="1"/>
    <x v="1"/>
    <m/>
    <s v="ENSG00000082898"/>
    <e v="#N/A"/>
  </r>
  <r>
    <x v="331"/>
    <x v="3503"/>
    <x v="2"/>
    <x v="1"/>
    <n v="583"/>
    <s v="retained_intron"/>
    <s v="XPO1-025"/>
    <m/>
    <s v=""/>
    <n v="0"/>
    <s v="N"/>
    <x v="1"/>
    <x v="1"/>
    <m/>
    <s v="ENSG00000082898"/>
    <e v="#N/A"/>
  </r>
  <r>
    <x v="331"/>
    <x v="3504"/>
    <x v="2"/>
    <x v="1"/>
    <n v="573"/>
    <s v="retained_intron"/>
    <s v="XPO1-027"/>
    <m/>
    <s v=""/>
    <n v="0"/>
    <s v="N"/>
    <x v="1"/>
    <x v="1"/>
    <m/>
    <s v="ENSG00000082898"/>
    <e v="#N/A"/>
  </r>
  <r>
    <x v="331"/>
    <x v="3505"/>
    <x v="2"/>
    <x v="1"/>
    <n v="568"/>
    <s v="retained_intron"/>
    <s v="XPO1-028"/>
    <m/>
    <s v=""/>
    <n v="0"/>
    <s v="N"/>
    <x v="1"/>
    <x v="1"/>
    <m/>
    <s v="ENSG00000082898"/>
    <e v="#N/A"/>
  </r>
  <r>
    <x v="331"/>
    <x v="3506"/>
    <x v="2"/>
    <x v="1"/>
    <n v="249"/>
    <s v="retained_intron"/>
    <s v="XPO1-026"/>
    <m/>
    <s v=""/>
    <n v="0"/>
    <s v="N"/>
    <x v="1"/>
    <x v="1"/>
    <m/>
    <s v="ENSG00000082898"/>
    <e v="#N/A"/>
  </r>
  <r>
    <x v="332"/>
    <x v="3507"/>
    <x v="2235"/>
    <x v="855"/>
    <n v="3067"/>
    <s v="protein_coding"/>
    <s v="XRCC2-001"/>
    <m/>
    <s v="CCDS5933"/>
    <n v="843"/>
    <s v="Y"/>
    <x v="0"/>
    <x v="855"/>
    <m/>
    <s v="ENSG00000196584"/>
    <e v="#N/A"/>
  </r>
  <r>
    <x v="332"/>
    <x v="3508"/>
    <x v="2"/>
    <x v="1"/>
    <n v="4728"/>
    <s v="processed_transcript"/>
    <s v="XRCC2-002"/>
    <m/>
    <m/>
    <n v="0"/>
    <s v="N"/>
    <x v="1"/>
    <x v="1"/>
    <m/>
    <s v="ENSG00000196584"/>
    <e v="#N/A"/>
  </r>
  <r>
    <x v="333"/>
    <x v="3509"/>
    <x v="2236"/>
    <x v="1"/>
    <n v="3018"/>
    <s v="protein_coding"/>
    <s v="XRCC3-003"/>
    <m/>
    <s v="CCDS9984"/>
    <n v="1041"/>
    <s v="N"/>
    <x v="1"/>
    <x v="1"/>
    <m/>
    <s v="ENSG00000126215"/>
    <e v="#N/A"/>
  </r>
  <r>
    <x v="333"/>
    <x v="3510"/>
    <x v="2237"/>
    <x v="1"/>
    <n v="2622"/>
    <s v="protein_coding"/>
    <s v="XRCC3-201"/>
    <m/>
    <s v="CCDS9984"/>
    <n v="1041"/>
    <s v="N"/>
    <x v="1"/>
    <x v="1"/>
    <m/>
    <s v="ENSG00000126215"/>
    <e v="#N/A"/>
  </r>
  <r>
    <x v="333"/>
    <x v="3511"/>
    <x v="2238"/>
    <x v="856"/>
    <n v="2584"/>
    <s v="protein_coding"/>
    <s v="XRCC3-002"/>
    <m/>
    <s v="CCDS9984"/>
    <n v="1041"/>
    <s v="Y"/>
    <x v="0"/>
    <x v="856"/>
    <m/>
    <s v="ENSG00000126215"/>
    <e v="#N/A"/>
  </r>
  <r>
    <x v="333"/>
    <x v="3512"/>
    <x v="2239"/>
    <x v="857"/>
    <n v="2563"/>
    <s v="protein_coding"/>
    <s v="XRCC3-001"/>
    <m/>
    <s v="CCDS9984"/>
    <n v="1041"/>
    <s v="N"/>
    <x v="0"/>
    <x v="857"/>
    <m/>
    <s v="ENSG00000126215"/>
    <e v="#N/A"/>
  </r>
  <r>
    <x v="333"/>
    <x v="3513"/>
    <x v="2240"/>
    <x v="858"/>
    <n v="2539"/>
    <s v="protein_coding"/>
    <s v="XRCC3-005"/>
    <m/>
    <s v="CCDS9984"/>
    <n v="1041"/>
    <s v="N"/>
    <x v="0"/>
    <x v="858"/>
    <m/>
    <s v="ENSG00000126215"/>
    <e v="#N/A"/>
  </r>
  <r>
    <x v="333"/>
    <x v="3514"/>
    <x v="2241"/>
    <x v="1"/>
    <n v="2599"/>
    <s v="nonsense_mediated_decay"/>
    <s v="XRCC3-004"/>
    <m/>
    <m/>
    <n v="453"/>
    <s v="N"/>
    <x v="1"/>
    <x v="1"/>
    <m/>
    <s v="ENSG00000126215"/>
    <e v="#N/A"/>
  </r>
  <r>
    <x v="333"/>
    <x v="3515"/>
    <x v="2242"/>
    <x v="1"/>
    <n v="746"/>
    <s v="protein_coding"/>
    <s v="XRCC3-011"/>
    <m/>
    <m/>
    <n v="450"/>
    <s v="N"/>
    <x v="1"/>
    <x v="1"/>
    <m/>
    <s v="ENSG00000126215"/>
    <e v="#N/A"/>
  </r>
  <r>
    <x v="333"/>
    <x v="3516"/>
    <x v="2243"/>
    <x v="1"/>
    <n v="575"/>
    <s v="protein_coding"/>
    <s v="XRCC3-012"/>
    <m/>
    <m/>
    <n v="426"/>
    <s v="N"/>
    <x v="1"/>
    <x v="1"/>
    <m/>
    <s v="ENSG00000126215"/>
    <e v="#N/A"/>
  </r>
  <r>
    <x v="333"/>
    <x v="3517"/>
    <x v="2244"/>
    <x v="1"/>
    <n v="801"/>
    <s v="protein_coding"/>
    <s v="XRCC3-013"/>
    <m/>
    <m/>
    <n v="338"/>
    <s v="N"/>
    <x v="1"/>
    <x v="1"/>
    <m/>
    <s v="ENSG00000126215"/>
    <e v="#N/A"/>
  </r>
  <r>
    <x v="333"/>
    <x v="3518"/>
    <x v="2245"/>
    <x v="1"/>
    <n v="562"/>
    <s v="protein_coding"/>
    <s v="XRCC3-008"/>
    <m/>
    <m/>
    <n v="306"/>
    <s v="N"/>
    <x v="1"/>
    <x v="1"/>
    <m/>
    <s v="ENSG00000126215"/>
    <e v="#N/A"/>
  </r>
  <r>
    <x v="333"/>
    <x v="3519"/>
    <x v="2246"/>
    <x v="1"/>
    <n v="535"/>
    <s v="protein_coding"/>
    <s v="XRCC3-009"/>
    <m/>
    <m/>
    <n v="185"/>
    <s v="N"/>
    <x v="1"/>
    <x v="1"/>
    <m/>
    <s v="ENSG00000126215"/>
    <e v="#N/A"/>
  </r>
  <r>
    <x v="333"/>
    <x v="3520"/>
    <x v="2247"/>
    <x v="1"/>
    <n v="560"/>
    <s v="protein_coding"/>
    <s v="XRCC3-007"/>
    <m/>
    <m/>
    <n v="143"/>
    <s v="N"/>
    <x v="1"/>
    <x v="1"/>
    <m/>
    <s v="ENSG00000126215"/>
    <e v="#N/A"/>
  </r>
  <r>
    <x v="333"/>
    <x v="3521"/>
    <x v="2248"/>
    <x v="1"/>
    <n v="572"/>
    <s v="protein_coding"/>
    <s v="XRCC3-014"/>
    <m/>
    <m/>
    <n v="136"/>
    <s v="N"/>
    <x v="1"/>
    <x v="1"/>
    <m/>
    <s v="ENSG00000126215"/>
    <e v="#N/A"/>
  </r>
  <r>
    <x v="333"/>
    <x v="3522"/>
    <x v="2"/>
    <x v="1"/>
    <n v="632"/>
    <s v="processed_transcript"/>
    <s v="XRCC3-018"/>
    <m/>
    <m/>
    <n v="0"/>
    <s v="N"/>
    <x v="1"/>
    <x v="1"/>
    <m/>
    <s v="ENSG00000126215"/>
    <e v="#N/A"/>
  </r>
  <r>
    <x v="333"/>
    <x v="3523"/>
    <x v="2"/>
    <x v="1"/>
    <n v="409"/>
    <s v="processed_transcript"/>
    <s v="XRCC3-017"/>
    <m/>
    <m/>
    <n v="0"/>
    <s v="N"/>
    <x v="1"/>
    <x v="1"/>
    <m/>
    <s v="ENSG00000126215"/>
    <e v="#N/A"/>
  </r>
  <r>
    <x v="333"/>
    <x v="3524"/>
    <x v="2"/>
    <x v="1"/>
    <n v="3668"/>
    <s v="retained_intron"/>
    <s v="XRCC3-006"/>
    <m/>
    <m/>
    <n v="0"/>
    <s v="N"/>
    <x v="1"/>
    <x v="1"/>
    <m/>
    <s v="ENSG00000126215"/>
    <e v="#N/A"/>
  </r>
  <r>
    <x v="333"/>
    <x v="3525"/>
    <x v="2"/>
    <x v="1"/>
    <n v="582"/>
    <s v="retained_intron"/>
    <s v="XRCC3-010"/>
    <m/>
    <m/>
    <n v="0"/>
    <s v="N"/>
    <x v="1"/>
    <x v="1"/>
    <m/>
    <s v="ENSG00000126215"/>
    <e v="#N/A"/>
  </r>
  <r>
    <x v="333"/>
    <x v="3526"/>
    <x v="2"/>
    <x v="1"/>
    <n v="568"/>
    <s v="retained_intron"/>
    <s v="XRCC3-015"/>
    <m/>
    <m/>
    <n v="0"/>
    <s v="N"/>
    <x v="1"/>
    <x v="1"/>
    <m/>
    <s v="ENSG00000126215"/>
    <e v="#N/A"/>
  </r>
  <r>
    <x v="333"/>
    <x v="3527"/>
    <x v="2"/>
    <x v="1"/>
    <n v="510"/>
    <s v="retained_intron"/>
    <s v="XRCC3-016"/>
    <m/>
    <m/>
    <n v="0"/>
    <s v="N"/>
    <x v="1"/>
    <x v="1"/>
    <m/>
    <s v="ENSG00000126215"/>
    <e v="#N/A"/>
  </r>
  <r>
    <x v="334"/>
    <x v="3528"/>
    <x v="2249"/>
    <x v="1"/>
    <n v="5796"/>
    <s v="protein_coding"/>
    <s v="ZNF217-001"/>
    <m/>
    <s v="CCDS13443"/>
    <n v="3147"/>
    <s v="N"/>
    <x v="1"/>
    <x v="1"/>
    <m/>
    <s v="ENSG00000171940"/>
    <e v="#N/A"/>
  </r>
  <r>
    <x v="334"/>
    <x v="3529"/>
    <x v="2250"/>
    <x v="859"/>
    <n v="5633"/>
    <s v="protein_coding"/>
    <s v="ZNF217-201"/>
    <m/>
    <s v="CCDS13443"/>
    <n v="3147"/>
    <s v="Y"/>
    <x v="0"/>
    <x v="859"/>
    <m/>
    <s v="ENSG00000171940"/>
    <e v="#N/A"/>
  </r>
  <r>
    <x v="334"/>
    <x v="3530"/>
    <x v="2251"/>
    <x v="1"/>
    <n v="746"/>
    <s v="protein_coding"/>
    <s v="ZNF217-002"/>
    <m/>
    <m/>
    <n v="450"/>
    <s v="N"/>
    <x v="1"/>
    <x v="1"/>
    <m/>
    <s v="ENSG00000171940"/>
    <e v="#N/A"/>
  </r>
  <r>
    <x v="334"/>
    <x v="3531"/>
    <x v="2252"/>
    <x v="1"/>
    <n v="779"/>
    <s v="protein_coding"/>
    <s v="ZNF217-004"/>
    <m/>
    <m/>
    <n v="285"/>
    <s v="N"/>
    <x v="1"/>
    <x v="1"/>
    <m/>
    <s v="ENSG00000171940"/>
    <e v="#N/A"/>
  </r>
  <r>
    <x v="334"/>
    <x v="3532"/>
    <x v="2"/>
    <x v="1"/>
    <n v="568"/>
    <s v="processed_transcript"/>
    <s v="ZNF217-003"/>
    <m/>
    <m/>
    <n v="0"/>
    <s v="N"/>
    <x v="1"/>
    <x v="1"/>
    <m/>
    <s v="ENSG00000171940"/>
    <e v="#N/A"/>
  </r>
  <r>
    <x v="335"/>
    <x v="3533"/>
    <x v="2253"/>
    <x v="860"/>
    <n v="1491"/>
    <s v="protein_coding"/>
    <s v="ZRSR2-001"/>
    <m/>
    <s v="CCDS14172"/>
    <n v="1449"/>
    <s v="Y"/>
    <x v="0"/>
    <x v="860"/>
    <m/>
    <s v="ENSG00000169249"/>
    <e v="#N/A"/>
  </r>
  <r>
    <x v="335"/>
    <x v="3534"/>
    <x v="2254"/>
    <x v="1"/>
    <n v="744"/>
    <s v="protein_coding"/>
    <s v="ZRSR2-002"/>
    <m/>
    <m/>
    <n v="444"/>
    <s v="N"/>
    <x v="1"/>
    <x v="1"/>
    <m/>
    <s v="ENSG00000169249"/>
    <e v="#N/A"/>
  </r>
  <r>
    <x v="335"/>
    <x v="3535"/>
    <x v="2"/>
    <x v="1"/>
    <n v="365"/>
    <s v="processed_transcript"/>
    <s v="ZRSR2-003"/>
    <m/>
    <s v=""/>
    <n v="0"/>
    <s v="N"/>
    <x v="1"/>
    <x v="1"/>
    <m/>
    <s v="ENSG00000169249"/>
    <e v="#N/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3" cacheId="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E872" firstHeaderRow="1" firstDataRow="1" firstDataCol="5" rowPageCount="1" colPageCount="1"/>
  <pivotFields count="16">
    <pivotField axis="axisRow" outline="0" showAll="0" sortType="ascending" defaultSubtotal="0">
      <items count="336">
        <item x="0"/>
        <item x="1"/>
        <item x="103"/>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4"/>
        <item x="105"/>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106"/>
        <item x="310"/>
        <item x="311"/>
        <item x="312"/>
        <item x="313"/>
        <item x="314"/>
        <item x="315"/>
        <item x="316"/>
        <item x="317"/>
        <item x="318"/>
        <item x="319"/>
        <item x="320"/>
        <item x="321"/>
        <item x="322"/>
        <item x="323"/>
        <item x="324"/>
        <item x="325"/>
        <item x="326"/>
        <item x="327"/>
        <item x="328"/>
        <item x="329"/>
        <item x="330"/>
        <item x="331"/>
        <item x="332"/>
        <item x="333"/>
        <item x="334"/>
        <item x="335"/>
      </items>
      <extLst>
        <ext xmlns:x14="http://schemas.microsoft.com/office/spreadsheetml/2009/9/main" uri="{2946ED86-A175-432a-8AC1-64E0C546D7DE}">
          <x14:pivotField fillDownLabels="1"/>
        </ext>
      </extLst>
    </pivotField>
    <pivotField axis="axisRow" outline="0" showAll="0" defaultSubtotal="0">
      <items count="3554">
        <item x="543"/>
        <item x="1458"/>
        <item x="666"/>
        <item x="1975"/>
        <item x="1284"/>
        <item x="1767"/>
        <item x="1124"/>
        <item x="2953"/>
        <item x="1904"/>
        <item x="1596"/>
        <item x="2211"/>
        <item x="3141"/>
        <item x="361"/>
        <item x="3376"/>
        <item x="3184"/>
        <item x="538"/>
        <item x="2452"/>
        <item x="1821"/>
        <item x="1545"/>
        <item x="2938"/>
        <item x="497"/>
        <item x="1286"/>
        <item x="1245"/>
        <item x="2024"/>
        <item x="339"/>
        <item x="2058"/>
        <item x="2064"/>
        <item x="3301"/>
        <item x="2583"/>
        <item x="817"/>
        <item x="1403"/>
        <item x="1684"/>
        <item x="2462"/>
        <item x="1555"/>
        <item x="3089"/>
        <item x="2985"/>
        <item x="1858"/>
        <item x="3066"/>
        <item x="2827"/>
        <item x="2888"/>
        <item x="1849"/>
        <item x="3433"/>
        <item x="2234"/>
        <item x="2402"/>
        <item x="1559"/>
        <item x="572"/>
        <item x="1914"/>
        <item x="1915"/>
        <item x="445"/>
        <item x="2128"/>
        <item x="1353"/>
        <item x="1101"/>
        <item x="312"/>
        <item x="2358"/>
        <item x="3306"/>
        <item x="551"/>
        <item x="2412"/>
        <item x="2629"/>
        <item x="1407"/>
        <item x="2996"/>
        <item x="2857"/>
        <item x="1829"/>
        <item x="673"/>
        <item x="524"/>
        <item x="614"/>
        <item x="2346"/>
        <item x="1869"/>
        <item x="3261"/>
        <item x="3045"/>
        <item x="1034"/>
        <item x="1009"/>
        <item x="2240"/>
        <item x="383"/>
        <item x="1033"/>
        <item x="1035"/>
        <item x="1764"/>
        <item x="2429"/>
        <item x="1274"/>
        <item x="716"/>
        <item x="483"/>
        <item x="484"/>
        <item x="3160"/>
        <item x="982"/>
        <item x="3290"/>
        <item x="2724"/>
        <item x="2150"/>
        <item x="2869"/>
        <item x="1476"/>
        <item x="1712"/>
        <item x="588"/>
        <item x="2521"/>
        <item x="843"/>
        <item x="1144"/>
        <item x="1136"/>
        <item x="1076"/>
        <item x="2840"/>
        <item x="2737"/>
        <item x="1625"/>
        <item x="2479"/>
        <item x="2481"/>
        <item x="3333"/>
        <item x="1054"/>
        <item x="495"/>
        <item x="184"/>
        <item x="1048"/>
        <item x="2435"/>
        <item x="1019"/>
        <item x="610"/>
        <item x="2313"/>
        <item x="2231"/>
        <item x="2246"/>
        <item x="187"/>
        <item x="625"/>
        <item x="2136"/>
        <item x="1271"/>
        <item x="2922"/>
        <item x="1720"/>
        <item x="1380"/>
        <item x="689"/>
        <item x="1465"/>
        <item x="1232"/>
        <item x="1777"/>
        <item x="1109"/>
        <item x="399"/>
        <item x="1222"/>
        <item x="1583"/>
        <item x="3413"/>
        <item x="1360"/>
        <item x="1362"/>
        <item x="780"/>
        <item x="791"/>
        <item x="1671"/>
        <item x="3254"/>
        <item x="1421"/>
        <item x="3299"/>
        <item x="303"/>
        <item x="2380"/>
        <item x="1275"/>
        <item x="3281"/>
        <item x="2252"/>
        <item x="2714"/>
        <item x="3471"/>
        <item x="3404"/>
        <item x="3368"/>
        <item x="1917"/>
        <item m="1" x="3536"/>
        <item x="2895"/>
        <item x="1842"/>
        <item x="3529"/>
        <item x="719"/>
        <item x="1673"/>
        <item x="359"/>
        <item x="2316"/>
        <item x="596"/>
        <item x="2644"/>
        <item x="1214"/>
        <item x="3293"/>
        <item x="367"/>
        <item x="2568"/>
        <item x="173"/>
        <item x="1475"/>
        <item x="1471"/>
        <item x="2400"/>
        <item x="2342"/>
        <item x="1866"/>
        <item x="3533"/>
        <item x="1910"/>
        <item x="451"/>
        <item x="3425"/>
        <item x="409"/>
        <item x="3356"/>
        <item x="3279"/>
        <item x="2343"/>
        <item x="1586"/>
        <item x="52"/>
        <item x="1932"/>
        <item x="821"/>
        <item x="2662"/>
        <item x="1850"/>
        <item x="1988"/>
        <item x="3451"/>
        <item x="581"/>
        <item x="1264"/>
        <item x="1477"/>
        <item x="2614"/>
        <item x="2013"/>
        <item x="2009"/>
        <item x="931"/>
        <item x="1987"/>
        <item x="472"/>
        <item x="1450"/>
        <item x="2328"/>
        <item x="1998"/>
        <item x="13"/>
        <item x="1159"/>
        <item x="2544"/>
        <item x="2438"/>
        <item x="983"/>
        <item x="1180"/>
        <item x="2571"/>
        <item x="3052"/>
        <item x="3208"/>
        <item x="1526"/>
        <item x="2315"/>
        <item x="2049"/>
        <item x="2051"/>
        <item x="142"/>
        <item x="2897"/>
        <item x="3087"/>
        <item x="1299"/>
        <item x="3174"/>
        <item x="1010"/>
        <item x="1246"/>
        <item x="1718"/>
        <item x="639"/>
        <item x="2008"/>
        <item x="2927"/>
        <item x="1618"/>
        <item x="1418"/>
        <item x="900"/>
        <item x="1530"/>
        <item x="1390"/>
        <item m="1" x="3537"/>
        <item x="2671"/>
        <item x="704"/>
        <item x="3086"/>
        <item x="2424"/>
        <item x="3474"/>
        <item x="1781"/>
        <item x="1965"/>
        <item x="3280"/>
        <item x="1595"/>
        <item x="2935"/>
        <item x="2192"/>
        <item x="1138"/>
        <item x="2963"/>
        <item x="2793"/>
        <item x="1296"/>
        <item x="183"/>
        <item x="2437"/>
        <item x="1341"/>
        <item x="1045"/>
        <item x="2387"/>
        <item x="2771"/>
        <item x="1981"/>
        <item x="2615"/>
        <item x="2341"/>
        <item x="2185"/>
        <item x="1488"/>
        <item x="1126"/>
        <item x="705"/>
        <item x="1171"/>
        <item x="2854"/>
        <item x="1351"/>
        <item x="955"/>
        <item x="1439"/>
        <item x="2975"/>
        <item x="1786"/>
        <item x="1291"/>
        <item x="496"/>
        <item x="1822"/>
        <item x="2514"/>
        <item x="349"/>
        <item x="3406"/>
        <item x="1692"/>
        <item x="3125"/>
        <item x="1098"/>
        <item x="1024"/>
        <item x="3007"/>
        <item x="2287"/>
        <item x="1674"/>
        <item x="918"/>
        <item x="2848"/>
        <item m="1" x="3538"/>
        <item x="1022"/>
        <item x="3027"/>
        <item x="1898"/>
        <item x="2898"/>
        <item m="1" x="3540"/>
        <item x="3044"/>
        <item x="1610"/>
        <item x="2789"/>
        <item x="3434"/>
        <item x="1189"/>
        <item x="1446"/>
        <item x="1664"/>
        <item x="407"/>
        <item x="1648"/>
        <item x="1658"/>
        <item x="1331"/>
        <item x="2195"/>
        <item x="3091"/>
        <item x="3359"/>
        <item x="2268"/>
        <item x="2709"/>
        <item x="641"/>
        <item m="1" x="3544"/>
        <item x="1148"/>
        <item x="1921"/>
        <item x="1481"/>
        <item x="34"/>
        <item x="763"/>
        <item x="1733"/>
        <item x="544"/>
        <item x="1647"/>
        <item x="1913"/>
        <item x="1661"/>
        <item x="213"/>
        <item x="3377"/>
        <item x="1162"/>
        <item x="1008"/>
        <item x="413"/>
        <item x="2703"/>
        <item x="1660"/>
        <item x="3360"/>
        <item x="1574"/>
        <item x="1332"/>
        <item x="2254"/>
        <item x="3512"/>
        <item x="1257"/>
        <item x="2007"/>
        <item x="1356"/>
        <item x="411"/>
        <item x="3452"/>
        <item x="1881"/>
        <item x="2193"/>
        <item x="3378"/>
        <item x="2482"/>
        <item x="408"/>
        <item x="2267"/>
        <item x="1550"/>
        <item x="1472"/>
        <item x="2091"/>
        <item x="1794"/>
        <item x="3146"/>
        <item x="2221"/>
        <item x="1050"/>
        <item x="721"/>
        <item x="389"/>
        <item x="1828"/>
        <item x="2324"/>
        <item x="1258"/>
        <item x="2093"/>
        <item x="480"/>
        <item x="933"/>
        <item x="2853"/>
        <item x="3314"/>
        <item x="1255"/>
        <item x="2708"/>
        <item x="2161"/>
        <item x="1297"/>
        <item x="1339"/>
        <item x="1916"/>
        <item x="481"/>
        <item x="2384"/>
        <item x="2997"/>
        <item x="1256"/>
        <item x="1645"/>
        <item x="1336"/>
        <item x="405"/>
        <item x="2322"/>
        <item x="2797"/>
        <item x="526"/>
        <item x="3024"/>
        <item x="2364"/>
        <item x="3135"/>
        <item x="3117"/>
        <item x="2160"/>
        <item x="62"/>
        <item x="2901"/>
        <item x="1330"/>
        <item x="2596"/>
        <item x="2303"/>
        <item x="3298"/>
        <item x="1644"/>
        <item x="362"/>
        <item x="3507"/>
        <item x="1344"/>
        <item x="954"/>
        <item x="368"/>
        <item x="3337"/>
        <item x="935"/>
        <item x="2319"/>
        <item x="2491"/>
        <item x="3133"/>
        <item x="2979"/>
        <item x="1830"/>
        <item x="466"/>
        <item x="1340"/>
        <item x="778"/>
        <item x="2791"/>
        <item x="1575"/>
        <item x="1919"/>
        <item x="2347"/>
        <item x="3113"/>
        <item x="2321"/>
        <item x="2266"/>
        <item x="2188"/>
        <item x="2077"/>
        <item x="2190"/>
        <item x="593"/>
        <item x="701"/>
        <item x="2191"/>
        <item x="3064"/>
        <item x="3278"/>
        <item x="1147"/>
        <item x="1377"/>
        <item x="1030"/>
        <item x="1541"/>
        <item x="1544"/>
        <item x="1542"/>
        <item x="1543"/>
        <item x="1954"/>
        <item x="1958"/>
        <item x="1949"/>
        <item x="1956"/>
        <item x="548"/>
        <item x="441"/>
        <item x="895"/>
        <item x="894"/>
        <item x="2304"/>
        <item x="2870"/>
        <item x="2871"/>
        <item x="2886"/>
        <item x="2885"/>
        <item x="1908"/>
        <item x="1333"/>
        <item x="1334"/>
        <item x="1337"/>
        <item x="1338"/>
        <item x="1335"/>
        <item x="2586"/>
        <item x="2585"/>
        <item x="2584"/>
        <item x="1188"/>
        <item x="2264"/>
        <item x="2296"/>
        <item x="3206"/>
        <item x="3204"/>
        <item x="1420"/>
        <item x="1422"/>
        <item x="2427"/>
        <item x="2428"/>
        <item x="2425"/>
        <item x="1478"/>
        <item x="1487"/>
        <item x="1473"/>
        <item x="1474"/>
        <item x="1479"/>
        <item x="1470"/>
        <item x="1468"/>
        <item x="1469"/>
        <item x="2978"/>
        <item x="3145"/>
        <item x="3142"/>
        <item x="3144"/>
        <item x="3143"/>
        <item x="3528"/>
        <item x="616"/>
        <item x="1270"/>
        <item x="3253"/>
        <item x="3255"/>
        <item x="2698"/>
        <item x="2814"/>
        <item x="2352"/>
        <item x="2351"/>
        <item x="2085"/>
        <item x="2089"/>
        <item x="2092"/>
        <item x="2086"/>
        <item x="2087"/>
        <item x="12"/>
        <item x="2046"/>
        <item x="2133"/>
        <item x="2132"/>
        <item x="22"/>
        <item x="453"/>
        <item x="504"/>
        <item x="507"/>
        <item x="503"/>
        <item x="698"/>
        <item x="703"/>
        <item x="700"/>
        <item x="2592"/>
        <item x="2463"/>
        <item x="2461"/>
        <item x="231"/>
        <item x="225"/>
        <item x="1457"/>
        <item x="1456"/>
        <item x="2458"/>
        <item x="3112"/>
        <item x="3115"/>
        <item x="3114"/>
        <item x="1966"/>
        <item x="1967"/>
        <item x="144"/>
        <item x="839"/>
        <item x="1606"/>
        <item x="2513"/>
        <item x="1433"/>
        <item x="2679"/>
        <item x="2672"/>
        <item x="2678"/>
        <item x="1223"/>
        <item x="3054"/>
        <item x="2273"/>
        <item x="1725"/>
        <item x="1727"/>
        <item x="1721"/>
        <item x="2914"/>
        <item x="172"/>
        <item x="176"/>
        <item x="111"/>
        <item x="110"/>
        <item x="2317"/>
        <item x="2314"/>
        <item x="2312"/>
        <item x="1581"/>
        <item x="1571"/>
        <item x="1573"/>
        <item x="1572"/>
        <item x="1437"/>
        <item x="1435"/>
        <item x="3436"/>
        <item x="2078"/>
        <item x="1899"/>
        <item x="1985"/>
        <item x="1990"/>
        <item x="1989"/>
        <item x="1986"/>
        <item x="2933"/>
        <item x="2934"/>
        <item x="2937"/>
        <item x="2374"/>
        <item x="2368"/>
        <item x="2366"/>
        <item x="2365"/>
        <item x="1668"/>
        <item x="1667"/>
        <item x="1670"/>
        <item x="1665"/>
        <item x="1751"/>
        <item x="2125"/>
        <item x="348"/>
        <item x="351"/>
        <item x="353"/>
        <item x="1247"/>
        <item x="2725"/>
        <item x="3477"/>
        <item x="3478"/>
        <item x="1445"/>
        <item x="3289"/>
        <item x="611"/>
        <item x="607"/>
        <item x="601"/>
        <item x="436"/>
        <item x="3414"/>
        <item x="2628"/>
        <item x="3534"/>
        <item x="2529"/>
        <item x="985"/>
        <item x="984"/>
        <item x="1687"/>
        <item x="1402"/>
        <item x="1405"/>
        <item x="1449"/>
        <item x="687"/>
        <item x="685"/>
        <item x="532"/>
        <item x="531"/>
        <item x="1698"/>
        <item x="674"/>
        <item x="2524"/>
        <item x="3382"/>
        <item x="655"/>
        <item x="649"/>
        <item x="643"/>
        <item x="637"/>
        <item x="2735"/>
        <item x="3450"/>
        <item x="2283"/>
        <item x="2282"/>
        <item x="2281"/>
        <item x="1761"/>
        <item x="837"/>
        <item x="214"/>
        <item x="838"/>
        <item x="1235"/>
        <item x="1234"/>
        <item x="1384"/>
        <item x="1381"/>
        <item x="1386"/>
        <item x="932"/>
        <item x="3164"/>
        <item x="1190"/>
        <item x="1194"/>
        <item x="1853"/>
        <item x="1792"/>
        <item x="2750"/>
        <item x="2575"/>
        <item x="70"/>
        <item x="78"/>
        <item x="1957"/>
        <item x="58"/>
        <item x="49"/>
        <item x="2305"/>
        <item x="3132"/>
        <item x="2704"/>
        <item x="2606"/>
        <item x="2595"/>
        <item x="3358"/>
        <item x="542"/>
        <item x="1798"/>
        <item x="2569"/>
        <item m="1" x="3550"/>
        <item x="2050"/>
        <item x="14"/>
        <item x="3090"/>
        <item m="1" x="3543"/>
        <item x="1409"/>
        <item x="1924"/>
        <item x="1926"/>
        <item x="1927"/>
        <item x="1923"/>
        <item x="1925"/>
        <item x="1937"/>
        <item x="2344"/>
        <item x="2345"/>
        <item x="1768"/>
        <item x="1363"/>
        <item x="1364"/>
        <item x="2255"/>
        <item x="797"/>
        <item x="1276"/>
        <item x="485"/>
        <item x="488"/>
        <item x="1669"/>
        <item x="2423"/>
        <item x="2020"/>
        <item x="2012"/>
        <item x="2010"/>
        <item x="1982"/>
        <item x="1983"/>
        <item x="3152"/>
        <item x="3151"/>
        <item x="2323"/>
        <item x="2790"/>
        <item x="3294"/>
        <item x="2386"/>
        <item x="1870"/>
        <item x="2490"/>
        <item x="2484"/>
        <item x="3260"/>
        <item x="227"/>
        <item x="2320"/>
        <item x="2318"/>
        <item x="615"/>
        <item x="765"/>
        <item x="764"/>
        <item x="2155"/>
        <item x="2140"/>
        <item x="1142"/>
        <item x="1529"/>
        <item x="1531"/>
        <item x="2433"/>
        <item x="1710"/>
        <item x="479"/>
        <item x="2197"/>
        <item x="2199"/>
        <item x="1322"/>
        <item x="1292"/>
        <item x="1298"/>
        <item x="1295"/>
        <item x="1294"/>
        <item x="2131"/>
        <item x="350"/>
        <item x="1467"/>
        <item x="1589"/>
        <item x="1585"/>
        <item x="1999"/>
        <item x="2187"/>
        <item x="653"/>
        <item x="3416"/>
        <item x="2285"/>
        <item x="3008"/>
        <item x="369"/>
        <item x="822"/>
        <item x="997"/>
        <item x="1905"/>
        <item x="1116"/>
        <item x="1114"/>
        <item x="1113"/>
        <item x="1110"/>
        <item x="1112"/>
        <item x="1108"/>
        <item x="841"/>
        <item x="2900"/>
        <item x="2899"/>
        <item x="842"/>
        <item x="1895"/>
        <item x="1560"/>
        <item x="3412"/>
        <item x="1945"/>
        <item x="686"/>
        <item x="229"/>
        <item x="717"/>
        <item x="3483"/>
        <item x="3380"/>
        <item x="1099"/>
        <item x="32"/>
        <item x="986"/>
        <item x="2995"/>
        <item x="642"/>
        <item x="1561"/>
        <item x="2887"/>
        <item x="2189"/>
        <item x="644"/>
        <item x="487"/>
        <item x="3371"/>
        <item x="2186"/>
        <item x="1723"/>
        <item x="640"/>
        <item x="3162"/>
        <item x="2288"/>
        <item x="1132"/>
        <item x="185"/>
        <item x="1532"/>
        <item x="3484"/>
        <item x="766"/>
        <item x="638"/>
        <item x="486"/>
        <item x="2059"/>
        <item x="352"/>
        <item x="1711"/>
        <item m="1" x="3547"/>
        <item x="2523"/>
        <item x="1128"/>
        <item x="987"/>
        <item x="338"/>
        <item x="3485"/>
        <item x="3047"/>
        <item x="3046"/>
        <item x="2048"/>
        <item x="490"/>
        <item x="35"/>
        <item x="2877"/>
        <item x="936"/>
        <item x="2382"/>
        <item x="2381"/>
        <item x="3318"/>
        <item x="1978"/>
        <item x="2151"/>
        <item x="1979"/>
        <item x="2509"/>
        <item x="2385"/>
        <item x="2925"/>
        <item x="816"/>
        <item x="2502"/>
        <item x="2967"/>
        <item x="2512"/>
        <item x="2383"/>
        <item x="1974"/>
        <item x="2956"/>
        <item x="1466"/>
        <item x="1084"/>
        <item x="2069"/>
        <item x="420"/>
        <item x="1355"/>
        <item x="1778"/>
        <item x="2928"/>
        <item x="2390"/>
        <item x="1551"/>
        <item x="357"/>
        <item x="2099"/>
        <item x="2984"/>
        <item x="1306"/>
        <item x="2196"/>
        <item x="2037"/>
        <item x="3341"/>
        <item x="2773"/>
        <item x="1993"/>
        <item x="3292"/>
        <item x="1650"/>
        <item x="2942"/>
        <item x="2031"/>
        <item x="3028"/>
        <item x="354"/>
        <item x="2945"/>
        <item x="2047"/>
        <item x="846"/>
        <item x="2968"/>
        <item x="505"/>
        <item x="856"/>
        <item x="3185"/>
        <item x="882"/>
        <item x="1763"/>
        <item x="2367"/>
        <item x="2966"/>
        <item x="2808"/>
        <item x="1612"/>
        <item x="1077"/>
        <item x="1880"/>
        <item x="1131"/>
        <item x="511"/>
        <item x="898"/>
        <item x="2530"/>
        <item x="1609"/>
        <item x="2832"/>
        <item x="2731"/>
        <item x="2147"/>
        <item x="59"/>
        <item x="2426"/>
        <item x="651"/>
        <item x="2906"/>
        <item x="2562"/>
        <item x="69"/>
        <item x="2986"/>
        <item x="2138"/>
        <item x="1382"/>
        <item x="1107"/>
        <item x="3048"/>
        <item x="2350"/>
        <item x="1588"/>
        <item x="1613"/>
        <item x="652"/>
        <item x="2170"/>
        <item x="702"/>
        <item x="1833"/>
        <item x="2864"/>
        <item x="2505"/>
        <item x="2675"/>
        <item x="1834"/>
        <item x="1714"/>
        <item x="857"/>
        <item x="199"/>
        <item x="343"/>
        <item x="1485"/>
        <item x="1233"/>
        <item x="372"/>
        <item x="855"/>
        <item x="3302"/>
        <item x="1820"/>
        <item x="2392"/>
        <item x="3338"/>
        <item x="1025"/>
        <item x="2515"/>
        <item x="3488"/>
        <item x="1808"/>
        <item x="2072"/>
        <item x="2286"/>
        <item x="2676"/>
        <item x="314"/>
        <item x="2293"/>
        <item x="3304"/>
        <item x="2139"/>
        <item x="1552"/>
        <item x="1423"/>
        <item x="2518"/>
        <item x="1236"/>
        <item x="2775"/>
        <item x="860"/>
        <item x="2204"/>
        <item x="2002"/>
        <item x="2175"/>
        <item x="2939"/>
        <item x="552"/>
        <item x="3489"/>
        <item x="2865"/>
        <item x="1549"/>
        <item x="63"/>
        <item x="1151"/>
        <item x="2738"/>
        <item x="2831"/>
        <item x="2388"/>
        <item x="2289"/>
        <item x="2206"/>
        <item x="3205"/>
        <item x="1486"/>
        <item x="2727"/>
        <item x="2519"/>
        <item x="1411"/>
        <item x="2507"/>
        <item x="1976"/>
        <item x="2964"/>
        <item x="2847"/>
        <item x="2511"/>
        <item x="589"/>
        <item x="2397"/>
        <item x="1831"/>
        <item x="883"/>
        <item x="2141"/>
        <item x="2588"/>
        <item x="50"/>
        <item x="1995"/>
        <item x="2354"/>
        <item x="2774"/>
        <item x="658"/>
        <item x="800"/>
        <item x="1249"/>
        <item x="1868"/>
        <item x="1289"/>
        <item x="1651"/>
        <item x="771"/>
        <item x="3319"/>
        <item x="1715"/>
        <item x="1374"/>
        <item x="2923"/>
        <item x="2453"/>
        <item x="356"/>
        <item x="73"/>
        <item x="1172"/>
        <item x="618"/>
        <item x="1129"/>
        <item x="820"/>
        <item x="370"/>
        <item x="1731"/>
        <item x="3058"/>
        <item x="3491"/>
        <item x="851"/>
        <item x="2846"/>
        <item x="622"/>
        <item x="1920"/>
        <item x="3149"/>
        <item x="2019"/>
        <item x="2034"/>
        <item x="2849"/>
        <item x="2355"/>
        <item x="1969"/>
        <item x="2134"/>
        <item x="1343"/>
        <item x="3026"/>
        <item x="847"/>
        <item x="1994"/>
        <item x="1117"/>
        <item x="1735"/>
        <item x="2677"/>
        <item x="2207"/>
        <item x="1441"/>
        <item x="1370"/>
        <item x="150"/>
        <item x="341"/>
        <item x="563"/>
        <item x="2673"/>
        <item x="145"/>
        <item x="2929"/>
        <item x="1755"/>
        <item x="2166"/>
        <item x="3088"/>
        <item x="2391"/>
        <item x="3531"/>
        <item x="1237"/>
        <item x="768"/>
        <item x="2868"/>
        <item x="2194"/>
        <item x="2506"/>
        <item x="2038"/>
        <item x="2829"/>
        <item x="315"/>
        <item x="2624"/>
        <item x="1052"/>
        <item x="2944"/>
        <item x="3385"/>
        <item x="656"/>
        <item x="2936"/>
        <item x="772"/>
        <item x="845"/>
        <item x="2016"/>
        <item x="3303"/>
        <item x="648"/>
        <item x="896"/>
        <item x="1753"/>
        <item x="1224"/>
        <item x="1309"/>
        <item x="2728"/>
        <item x="2551"/>
        <item x="1855"/>
        <item x="650"/>
        <item x="3316"/>
        <item x="3150"/>
        <item x="2095"/>
        <item x="2026"/>
        <item x="3148"/>
        <item x="3315"/>
        <item x="182"/>
        <item x="1238"/>
        <item x="2485"/>
        <item x="1102"/>
        <item x="3494"/>
        <item x="2000"/>
        <item x="836"/>
        <item x="1100"/>
        <item x="1419"/>
        <item x="3458"/>
        <item x="2488"/>
        <item x="109"/>
        <item x="371"/>
        <item x="3492"/>
        <item x="2896"/>
        <item x="3530"/>
        <item x="1152"/>
        <item x="3308"/>
        <item x="793"/>
        <item x="2674"/>
        <item x="1854"/>
        <item x="621"/>
        <item x="1646"/>
        <item x="342"/>
        <item x="852"/>
        <item x="491"/>
        <item x="1239"/>
        <item x="1666"/>
        <item x="3386"/>
        <item x="2265"/>
        <item x="1663"/>
        <item x="2395"/>
        <item x="647"/>
        <item m="1" x="3548"/>
        <item x="659"/>
        <item x="3381"/>
        <item x="1643"/>
        <item x="3369"/>
        <item x="1310"/>
        <item x="2532"/>
        <item x="1352"/>
        <item x="850"/>
        <item x="699"/>
        <item x="1649"/>
        <item x="1991"/>
        <item x="1123"/>
        <item x="2591"/>
        <item x="2032"/>
        <item x="364"/>
        <item x="2501"/>
        <item x="2522"/>
        <item x="1597"/>
        <item x="770"/>
        <item x="3183"/>
        <item x="2553"/>
        <item x="54"/>
        <item x="355"/>
        <item x="2041"/>
        <item x="3320"/>
        <item x="2826"/>
        <item x="1111"/>
        <item x="1023"/>
        <item x="2815"/>
        <item x="1685"/>
        <item x="1856"/>
        <item x="3487"/>
        <item x="1984"/>
        <item x="1125"/>
        <item x="2142"/>
        <item x="493"/>
        <item x="2941"/>
        <item x="1968"/>
        <item x="3032"/>
        <item x="2165"/>
        <item x="1955"/>
        <item x="2572"/>
        <item x="2954"/>
        <item x="540"/>
        <item x="2987"/>
        <item x="1547"/>
        <item x="525"/>
        <item x="844"/>
        <item x="2926"/>
        <item x="3116"/>
        <item x="2866"/>
        <item x="2068"/>
        <item x="3510"/>
        <item x="1058"/>
        <item x="112"/>
        <item x="3334"/>
        <item x="443"/>
        <item x="2389"/>
        <item x="2200"/>
        <item x="595"/>
        <item x="1611"/>
        <item x="1001"/>
        <item x="849"/>
        <item x="859"/>
        <item x="1130"/>
        <item x="2353"/>
        <item x="2373"/>
        <item x="2517"/>
        <item x="899"/>
        <item x="562"/>
        <item x="2503"/>
        <item x="2955"/>
        <item x="646"/>
        <item x="492"/>
        <item x="1290"/>
        <item x="2516"/>
        <item x="2036"/>
        <item x="3475"/>
        <item x="2006"/>
        <item x="2943"/>
        <item x="2090"/>
        <item x="654"/>
        <item x="2201"/>
        <item x="1248"/>
        <item x="2983"/>
        <item x="1036"/>
        <item x="3493"/>
        <item x="2393"/>
        <item x="2202"/>
        <item x="313"/>
        <item x="1026"/>
        <item x="2587"/>
        <item x="340"/>
        <item x="1480"/>
        <item x="1079"/>
        <item x="2394"/>
        <item x="2084"/>
        <item x="2035"/>
        <item x="3426"/>
        <item x="1992"/>
        <item x="3025"/>
        <item x="1153"/>
        <item x="3438"/>
        <item x="2508"/>
        <item x="2135"/>
        <item x="769"/>
        <item x="858"/>
        <item x="1614"/>
        <item x="3104"/>
        <item x="1584"/>
        <item x="1754"/>
        <item x="2014"/>
        <item x="3486"/>
        <item x="3317"/>
        <item x="57"/>
        <item x="2290"/>
        <item x="3011"/>
        <item x="3131"/>
        <item x="2510"/>
        <item x="1047"/>
        <item x="188"/>
        <item x="999"/>
        <item x="1836"/>
        <item x="1729"/>
        <item x="3476"/>
        <item x="1553"/>
        <item x="767"/>
        <item x="1115"/>
        <item x="1482"/>
        <item x="2726"/>
        <item x="854"/>
        <item x="1548"/>
        <item x="853"/>
        <item x="3263"/>
        <item x="2867"/>
        <item x="2040"/>
        <item x="2076"/>
        <item x="848"/>
        <item x="2574"/>
        <item x="660"/>
        <item x="1953"/>
        <item x="2004"/>
        <item x="1020"/>
        <item x="2061"/>
        <item x="1021"/>
        <item x="3336"/>
        <item x="2079"/>
        <item x="2070"/>
        <item x="3147"/>
        <item x="2029"/>
        <item x="2903"/>
        <item x="2729"/>
        <item x="316"/>
        <item x="840"/>
        <item x="2003"/>
        <item x="2071"/>
        <item x="657"/>
        <item x="65"/>
        <item x="1127"/>
        <item x="2025"/>
        <item x="2162"/>
        <item x="363"/>
        <item x="2094"/>
        <item x="2039"/>
        <item x="2017"/>
        <item x="1576"/>
        <item x="1329"/>
        <item x="3490"/>
        <item x="1546"/>
        <item x="861"/>
        <item x="998"/>
        <item x="143"/>
        <item x="2033"/>
        <item x="373"/>
        <item x="897"/>
        <item x="3153"/>
        <item x="2027"/>
        <item x="1703"/>
        <item x="2396"/>
        <item x="2291"/>
        <item x="2208"/>
        <item x="3154"/>
        <item x="3415"/>
        <item x="2820"/>
        <item x="1028"/>
        <item x="3256"/>
        <item x="2455"/>
        <item x="876"/>
        <item x="1106"/>
        <item x="1784"/>
        <item x="1038"/>
        <item x="3504"/>
        <item x="2794"/>
        <item x="3283"/>
        <item x="2908"/>
        <item x="2148"/>
        <item x="1266"/>
        <item x="2759"/>
        <item x="2839"/>
        <item x="235"/>
        <item x="302"/>
        <item x="1973"/>
        <item x="1160"/>
        <item x="2021"/>
        <item x="2874"/>
        <item x="1254"/>
        <item x="1517"/>
        <item x="430"/>
        <item x="991"/>
        <item x="2776"/>
        <item x="1539"/>
        <item x="2411"/>
        <item x="2062"/>
        <item x="3501"/>
        <item x="2294"/>
        <item x="1447"/>
        <item x="2108"/>
        <item x="2022"/>
        <item x="424"/>
        <item x="2474"/>
        <item x="3394"/>
        <item x="1383"/>
        <item x="2787"/>
        <item x="866"/>
        <item x="431"/>
        <item x="3374"/>
        <item x="1963"/>
        <item x="2210"/>
        <item x="2582"/>
        <item x="1251"/>
        <item x="1657"/>
        <item x="2398"/>
        <item x="2432"/>
        <item x="3170"/>
        <item x="1912"/>
        <item x="3167"/>
        <item x="1615"/>
        <item x="2119"/>
        <item x="2118"/>
        <item x="3067"/>
        <item x="1516"/>
        <item x="1783"/>
        <item x="2969"/>
        <item x="2875"/>
        <item x="2702"/>
        <item x="1592"/>
        <item x="3065"/>
        <item x="1970"/>
        <item x="2573"/>
        <item x="2916"/>
        <item x="1960"/>
        <item x="1104"/>
        <item x="1044"/>
        <item x="1608"/>
        <item x="2948"/>
        <item x="444"/>
        <item x="3323"/>
        <item x="1537"/>
        <item x="3424"/>
        <item x="3397"/>
        <item x="3060"/>
        <item x="2668"/>
        <item x="2822"/>
        <item x="380"/>
        <item x="3395"/>
        <item x="2960"/>
        <item x="3328"/>
        <item x="1349"/>
        <item x="1027"/>
        <item x="2145"/>
        <item x="1717"/>
        <item x="460"/>
        <item x="2454"/>
        <item x="26"/>
        <item x="1911"/>
        <item x="1325"/>
        <item x="711"/>
        <item x="706"/>
        <item x="1686"/>
        <item x="454"/>
        <item x="661"/>
        <item x="1489"/>
        <item x="1228"/>
        <item x="1225"/>
        <item x="2198"/>
        <item x="3417"/>
        <item x="1511"/>
        <item x="3259"/>
        <item x="1244"/>
        <item x="1494"/>
        <item x="1554"/>
        <item x="1042"/>
        <item x="1693"/>
        <item x="1737"/>
        <item x="809"/>
        <item x="775"/>
        <item x="2469"/>
        <item x="2834"/>
        <item x="320"/>
        <item x="3258"/>
        <item x="3442"/>
        <item x="1320"/>
        <item x="382"/>
        <item x="1269"/>
        <item x="308"/>
        <item x="714"/>
        <item x="2124"/>
        <item x="818"/>
        <item x="1385"/>
        <item x="148"/>
        <item x="1041"/>
        <item x="995"/>
        <item x="2915"/>
        <item x="3156"/>
        <item x="3324"/>
        <item x="2167"/>
        <item x="113"/>
        <item x="2044"/>
        <item x="884"/>
        <item x="2990"/>
        <item x="1741"/>
        <item x="591"/>
        <item x="1513"/>
        <item x="433"/>
        <item x="1504"/>
        <item x="2063"/>
        <item x="2298"/>
        <item x="2102"/>
        <item x="2841"/>
        <item x="868"/>
        <item x="3124"/>
        <item x="2911"/>
        <item x="1348"/>
        <item x="688"/>
        <item x="2910"/>
        <item x="1662"/>
        <item x="1696"/>
        <item x="1037"/>
        <item x="2109"/>
        <item x="3384"/>
        <item x="3535"/>
        <item x="2430"/>
        <item x="3423"/>
        <item x="2680"/>
        <item x="2459"/>
        <item x="3496"/>
        <item x="2173"/>
        <item x="2580"/>
        <item x="412"/>
        <item x="2757"/>
        <item x="1122"/>
        <item x="1690"/>
        <item x="1040"/>
        <item x="869"/>
        <item x="1590"/>
        <item x="2912"/>
        <item x="1787"/>
        <item x="1510"/>
        <item x="873"/>
        <item x="2973"/>
        <item x="887"/>
        <item x="1359"/>
        <item x="2913"/>
        <item x="3062"/>
        <item x="2756"/>
        <item x="1896"/>
        <item x="2301"/>
        <item x="863"/>
        <item x="3505"/>
        <item x="715"/>
        <item x="1157"/>
        <item x="1507"/>
        <item x="3155"/>
        <item x="305"/>
        <item x="1170"/>
        <item x="2528"/>
        <item x="878"/>
        <item x="1691"/>
        <item x="2817"/>
        <item x="1406"/>
        <item x="403"/>
        <item x="414"/>
        <item x="1242"/>
        <item x="456"/>
        <item x="2862"/>
        <item x="438"/>
        <item x="3446"/>
        <item x="178"/>
        <item x="306"/>
        <item x="2300"/>
        <item x="3056"/>
        <item x="2101"/>
        <item x="2970"/>
        <item x="1425"/>
        <item x="2295"/>
        <item x="347"/>
        <item x="464"/>
        <item x="2861"/>
        <item x="1434"/>
        <item x="1496"/>
        <item x="2478"/>
        <item x="1716"/>
        <item x="1240"/>
        <item x="1961"/>
        <item x="606"/>
        <item x="1317"/>
        <item x="1962"/>
        <item x="990"/>
        <item x="3207"/>
        <item x="773"/>
        <item x="2961"/>
        <item x="3158"/>
        <item x="3388"/>
        <item x="404"/>
        <item x="3422"/>
        <item x="2962"/>
        <item x="2835"/>
        <item x="375"/>
        <item x="1695"/>
        <item x="309"/>
        <item x="2164"/>
        <item x="2751"/>
        <item x="318"/>
        <item x="1971"/>
        <item x="3329"/>
        <item x="1964"/>
        <item x="317"/>
        <item x="1656"/>
        <item x="1785"/>
        <item x="1948"/>
        <item x="867"/>
        <item x="3168"/>
        <item x="1497"/>
        <item x="865"/>
        <item x="2011"/>
        <item x="434"/>
        <item x="1007"/>
        <item x="2858"/>
        <item x="2952"/>
        <item x="1578"/>
        <item x="663"/>
        <item x="2699"/>
        <item x="2821"/>
        <item x="3122"/>
        <item x="592"/>
        <item x="1121"/>
        <item x="1839"/>
        <item x="2818"/>
        <item x="115"/>
        <item x="2578"/>
        <item x="2851"/>
        <item x="2082"/>
        <item x="1135"/>
        <item x="2713"/>
        <item x="2472"/>
        <item x="2581"/>
        <item x="1388"/>
        <item x="2850"/>
        <item x="422"/>
        <item x="2770"/>
        <item x="3444"/>
        <item x="535"/>
        <item x="2456"/>
        <item x="1358"/>
        <item x="1427"/>
        <item x="2123"/>
        <item x="994"/>
        <item x="893"/>
        <item x="2158"/>
        <item x="988"/>
        <item x="1253"/>
        <item x="1227"/>
        <item x="1323"/>
        <item x="376"/>
        <item x="2904"/>
        <item x="2921"/>
        <item x="1758"/>
        <item x="2837"/>
        <item x="2920"/>
        <item x="2111"/>
        <item x="3325"/>
        <item x="3159"/>
        <item x="1523"/>
        <item x="1328"/>
        <item x="3419"/>
        <item x="1183"/>
        <item x="3506"/>
        <item x="2780"/>
        <item x="3068"/>
        <item x="1039"/>
        <item x="3372"/>
        <item x="2045"/>
        <item x="1519"/>
        <item x="1250"/>
        <item x="66"/>
        <item x="84"/>
        <item x="494"/>
        <item x="2991"/>
        <item x="1782"/>
        <item x="1702"/>
        <item x="3499"/>
        <item x="2824"/>
        <item x="1031"/>
        <item x="2784"/>
        <item x="2083"/>
        <item x="1163"/>
        <item x="425"/>
        <item x="1859"/>
        <item x="2116"/>
        <item x="1500"/>
        <item x="3118"/>
        <item x="1743"/>
        <item x="416"/>
        <item x="864"/>
        <item x="1267"/>
        <item x="874"/>
        <item x="3119"/>
        <item x="2209"/>
        <item x="3435"/>
        <item x="2949"/>
        <item x="2980"/>
        <item x="2431"/>
        <item x="3049"/>
        <item x="550"/>
        <item x="2473"/>
        <item x="1491"/>
        <item x="1226"/>
        <item x="2576"/>
        <item x="2761"/>
        <item x="1941"/>
        <item x="2852"/>
        <item x="3173"/>
        <item x="3421"/>
        <item x="1591"/>
        <item x="304"/>
        <item x="2860"/>
        <item x="2018"/>
        <item x="415"/>
        <item x="1996"/>
        <item x="1514"/>
        <item x="1164"/>
        <item x="1861"/>
        <item x="2121"/>
        <item x="1342"/>
        <item x="2237"/>
        <item x="1005"/>
        <item x="881"/>
        <item x="378"/>
        <item x="462"/>
        <item x="1524"/>
        <item x="346"/>
        <item x="374"/>
        <item x="2909"/>
        <item x="2753"/>
        <item x="2239"/>
        <item x="1756"/>
        <item x="1593"/>
        <item x="237"/>
        <item x="2460"/>
        <item x="1263"/>
        <item x="2972"/>
        <item x="2174"/>
        <item x="402"/>
        <item x="2169"/>
        <item x="600"/>
        <item x="2115"/>
        <item x="2931"/>
        <item x="319"/>
        <item x="2856"/>
        <item x="2399"/>
        <item x="1499"/>
        <item x="233"/>
        <item x="3321"/>
        <item x="1387"/>
        <item x="482"/>
        <item x="345"/>
        <item x="880"/>
        <item x="2844"/>
        <item x="1314"/>
        <item x="1432"/>
        <item x="1229"/>
        <item x="710"/>
        <item x="80"/>
        <item x="1243"/>
        <item x="377"/>
        <item x="1492"/>
        <item x="1503"/>
        <item x="3500"/>
        <item x="3257"/>
        <item x="1354"/>
        <item x="2144"/>
        <item x="2113"/>
        <item x="2590"/>
        <item x="1942"/>
        <item x="3495"/>
        <item x="1252"/>
        <item x="1747"/>
        <item x="2299"/>
        <item x="1617"/>
        <item x="2107"/>
        <item x="1119"/>
        <item x="1697"/>
        <item x="1448"/>
        <item x="1490"/>
        <item x="1577"/>
        <item x="2778"/>
        <item x="1594"/>
        <item x="774"/>
        <item x="2863"/>
        <item x="3327"/>
        <item x="2117"/>
        <item x="1133"/>
        <item x="1506"/>
        <item x="2971"/>
        <item x="2905"/>
        <item x="2992"/>
        <item x="3462"/>
        <item x="1004"/>
        <item x="549"/>
        <item x="3322"/>
        <item x="2950"/>
        <item x="888"/>
        <item x="992"/>
        <item x="1168"/>
        <item x="3387"/>
        <item x="2104"/>
        <item x="1579"/>
        <item x="82"/>
        <item x="2475"/>
        <item x="1241"/>
        <item x="2520"/>
        <item x="1521"/>
        <item x="3157"/>
        <item x="2112"/>
        <item x="2470"/>
        <item x="1043"/>
        <item x="3440"/>
        <item x="1375"/>
        <item x="1429"/>
        <item x="1161"/>
        <item x="311"/>
        <item x="418"/>
        <item x="871"/>
        <item x="996"/>
        <item x="3285"/>
        <item x="1301"/>
        <item x="2356"/>
        <item x="1262"/>
        <item x="1103"/>
        <item x="1509"/>
        <item x="2146"/>
        <item x="1616"/>
        <item x="1105"/>
        <item x="2932"/>
        <item x="1757"/>
        <item x="713"/>
        <item x="1654"/>
        <item x="2842"/>
        <item x="890"/>
        <item x="1759"/>
        <item x="2919"/>
        <item x="2752"/>
        <item x="3305"/>
        <item x="2666"/>
        <item x="1838"/>
        <item x="776"/>
        <item x="2110"/>
        <item x="2120"/>
        <item x="1118"/>
        <item x="1029"/>
        <item x="2917"/>
        <item x="1713"/>
        <item x="2959"/>
        <item x="1837"/>
        <item x="1505"/>
        <item x="813"/>
        <item x="2043"/>
        <item x="2660"/>
        <item x="2902"/>
        <item x="1857"/>
        <item x="55"/>
        <item x="870"/>
        <item x="3418"/>
        <item x="1607"/>
        <item x="81"/>
        <item x="2781"/>
        <item x="2940"/>
        <item x="2951"/>
        <item x="1997"/>
        <item x="2748"/>
        <item x="802"/>
        <item x="1701"/>
        <item x="1265"/>
        <item x="875"/>
        <item x="2181"/>
        <item x="2777"/>
        <item x="87"/>
        <item x="708"/>
        <item x="2732"/>
        <item x="1788"/>
        <item x="1308"/>
        <item x="379"/>
        <item x="1431"/>
        <item x="2965"/>
        <item x="2825"/>
        <item x="2357"/>
        <item x="2297"/>
        <item x="423"/>
        <item x="1440"/>
        <item x="2747"/>
        <item x="1520"/>
        <item x="2783"/>
        <item x="2701"/>
        <item x="381"/>
        <item x="1522"/>
        <item x="2989"/>
        <item x="365"/>
        <item x="2710"/>
        <item x="1498"/>
        <item x="1134"/>
        <item x="2749"/>
        <item x="1495"/>
        <item x="3398"/>
        <item x="885"/>
        <item x="2098"/>
        <item x="2697"/>
        <item x="1428"/>
        <item x="1260"/>
        <item x="777"/>
        <item x="2816"/>
        <item x="458"/>
        <item x="2178"/>
        <item x="2308"/>
        <item x="428"/>
        <item x="1840"/>
        <item x="3121"/>
        <item x="1972"/>
        <item x="1789"/>
        <item x="2589"/>
        <item x="74"/>
        <item x="2734"/>
        <item x="1424"/>
        <item x="2946"/>
        <item x="712"/>
        <item x="2172"/>
        <item x="2238"/>
        <item x="3503"/>
        <item x="1444"/>
        <item x="114"/>
        <item x="3401"/>
        <item x="1841"/>
        <item x="886"/>
        <item x="3373"/>
        <item x="2477"/>
        <item x="1346"/>
        <item x="1508"/>
        <item x="2182"/>
        <item x="3448"/>
        <item x="310"/>
        <item x="2577"/>
        <item x="307"/>
        <item x="2081"/>
        <item x="1230"/>
        <item x="358"/>
        <item x="1347"/>
        <item x="590"/>
        <item x="3169"/>
        <item x="2918"/>
        <item x="993"/>
        <item x="2838"/>
        <item x="1493"/>
        <item x="469"/>
        <item x="1350"/>
        <item x="1907"/>
        <item x="2232"/>
        <item x="892"/>
        <item x="410"/>
        <item x="76"/>
        <item x="662"/>
        <item x="2981"/>
        <item x="3050"/>
        <item x="2664"/>
        <item x="1655"/>
        <item x="1166"/>
        <item x="2476"/>
        <item x="3502"/>
        <item x="2769"/>
        <item x="2930"/>
        <item x="1426"/>
        <item x="72"/>
        <item x="2042"/>
        <item x="2114"/>
        <item x="1442"/>
        <item x="2836"/>
        <item x="1430"/>
        <item x="1261"/>
        <item x="1653"/>
        <item x="1120"/>
        <item x="432"/>
        <item x="1582"/>
        <item x="1502"/>
        <item x="534"/>
        <item x="27"/>
        <item x="2823"/>
        <item x="1231"/>
        <item x="1688"/>
        <item x="2075"/>
        <item x="2180"/>
        <item x="1587"/>
        <item x="1580"/>
        <item x="1946"/>
        <item x="3375"/>
        <item x="239"/>
        <item x="1378"/>
        <item x="1156"/>
        <item x="2236"/>
        <item x="1501"/>
        <item x="3120"/>
        <item x="406"/>
        <item x="2988"/>
        <item x="417"/>
        <item x="1515"/>
        <item x="2819"/>
        <item x="1046"/>
        <item x="2982"/>
        <item x="1512"/>
        <item x="879"/>
        <item x="1860"/>
        <item x="419"/>
        <item x="602"/>
        <item x="1259"/>
        <item x="3210"/>
        <item x="3498"/>
        <item x="2833"/>
        <item x="862"/>
        <item x="2233"/>
        <item x="1268"/>
        <item x="2157"/>
        <item x="2907"/>
        <item x="1694"/>
        <item x="889"/>
        <item x="3497"/>
        <item x="1689"/>
        <item x="2143"/>
        <item x="2080"/>
        <item x="2712"/>
        <item x="1739"/>
        <item x="3508"/>
        <item x="2023"/>
        <item x="2579"/>
        <item x="2171"/>
        <item x="2005"/>
        <item x="3069"/>
        <item x="2859"/>
        <item x="3326"/>
        <item x="86"/>
        <item x="2958"/>
        <item x="2733"/>
        <item x="1318"/>
        <item x="400"/>
        <item x="2974"/>
        <item x="3420"/>
        <item x="989"/>
        <item x="1311"/>
        <item x="872"/>
        <item x="344"/>
        <item x="1518"/>
        <item x="1939"/>
        <item x="2947"/>
        <item x="2306"/>
        <item x="2670"/>
        <item x="1379"/>
        <item x="186"/>
        <item x="1745"/>
        <item x="177"/>
        <item x="2765"/>
        <item x="426"/>
        <item x="3123"/>
        <item x="2711"/>
        <item x="605"/>
        <item x="401"/>
        <item x="811"/>
        <item x="3392"/>
        <item x="64"/>
        <item x="877"/>
        <item x="1749"/>
        <item x="891"/>
        <item x="633"/>
        <item x="594"/>
        <item x="1169"/>
        <item x="2223"/>
        <item x="1443"/>
        <item x="2957"/>
        <item x="533"/>
        <item x="3171"/>
        <item x="79"/>
        <item x="2177"/>
        <item x="603"/>
        <item x="2700"/>
        <item x="2855"/>
        <item x="617"/>
        <item x="2879"/>
        <item x="1412"/>
        <item x="3106"/>
        <item x="3466"/>
        <item x="1415"/>
        <item x="1408"/>
        <item x="695"/>
        <item x="513"/>
        <item x="1361"/>
        <item x="2271"/>
        <item x="908"/>
        <item x="3453"/>
        <item x="3464"/>
        <item x="1186"/>
        <item x="2550"/>
        <item x="3348"/>
        <item x="3286"/>
        <item x="3092"/>
        <item x="1366"/>
        <item x="2405"/>
        <item x="3296"/>
        <item x="3093"/>
        <item x="3102"/>
        <item x="3352"/>
        <item x="2276"/>
        <item x="2406"/>
        <item x="218"/>
        <item x="3128"/>
        <item x="1187"/>
        <item x="904"/>
        <item x="912"/>
        <item x="690"/>
        <item x="3111"/>
        <item x="3353"/>
        <item x="3355"/>
        <item x="510"/>
        <item x="907"/>
        <item x="1679"/>
        <item x="3127"/>
        <item x="2277"/>
        <item x="1185"/>
        <item x="3095"/>
        <item x="3463"/>
        <item x="520"/>
        <item x="3297"/>
        <item x="1676"/>
        <item x="522"/>
        <item x="3101"/>
        <item x="1181"/>
        <item x="519"/>
        <item x="1675"/>
        <item x="906"/>
        <item x="1414"/>
        <item x="3470"/>
        <item x="3129"/>
        <item x="217"/>
        <item x="2410"/>
        <item x="3108"/>
        <item x="1357"/>
        <item x="221"/>
        <item x="1371"/>
        <item x="3461"/>
        <item x="1959"/>
        <item x="909"/>
        <item x="901"/>
        <item x="3096"/>
        <item x="2275"/>
        <item x="3282"/>
        <item x="1373"/>
        <item x="514"/>
        <item x="2404"/>
        <item x="903"/>
        <item x="3468"/>
        <item x="3467"/>
        <item x="2632"/>
        <item x="3343"/>
        <item x="2284"/>
        <item x="3103"/>
        <item x="2269"/>
        <item x="3134"/>
        <item x="1680"/>
        <item x="3094"/>
        <item x="2409"/>
        <item x="3455"/>
        <item x="1766"/>
        <item x="2403"/>
        <item x="1372"/>
        <item x="902"/>
        <item x="1683"/>
        <item x="3342"/>
        <item x="3109"/>
        <item x="696"/>
        <item x="3099"/>
        <item x="1417"/>
        <item x="521"/>
        <item x="905"/>
        <item x="3351"/>
        <item x="3100"/>
        <item x="508"/>
        <item x="3126"/>
        <item x="1369"/>
        <item x="2270"/>
        <item x="222"/>
        <item x="1682"/>
        <item x="913"/>
        <item x="1365"/>
        <item x="523"/>
        <item x="2272"/>
        <item x="1051"/>
        <item x="693"/>
        <item x="506"/>
        <item x="515"/>
        <item x="1184"/>
        <item x="3460"/>
        <item x="1678"/>
        <item x="915"/>
        <item x="2408"/>
        <item x="914"/>
        <item x="518"/>
        <item x="509"/>
        <item x="911"/>
        <item x="2407"/>
        <item x="1765"/>
        <item x="3457"/>
        <item x="1410"/>
        <item x="1779"/>
        <item x="2280"/>
        <item x="3105"/>
        <item x="1368"/>
        <item x="3287"/>
        <item x="215"/>
        <item x="1376"/>
        <item x="1413"/>
        <item x="916"/>
        <item x="697"/>
        <item x="3465"/>
        <item x="2279"/>
        <item x="516"/>
        <item x="3454"/>
        <item x="3097"/>
        <item x="1677"/>
        <item x="3456"/>
        <item x="517"/>
        <item x="219"/>
        <item x="1367"/>
        <item x="1780"/>
        <item x="512"/>
        <item x="1416"/>
        <item x="3295"/>
        <item x="3345"/>
        <item x="692"/>
        <item x="224"/>
        <item x="216"/>
        <item x="694"/>
        <item x="1182"/>
        <item x="3098"/>
        <item x="910"/>
        <item x="1681"/>
        <item x="3469"/>
        <item x="2274"/>
        <item x="3459"/>
        <item x="220"/>
        <item x="223"/>
        <item x="2129"/>
        <item x="2154"/>
        <item x="2449"/>
        <item x="2716"/>
        <item x="2415"/>
        <item x="731"/>
        <item x="761"/>
        <item x="2446"/>
        <item x="744"/>
        <item x="2418"/>
        <item x="2253"/>
        <item x="2445"/>
        <item x="2721"/>
        <item x="2152"/>
        <item x="1930"/>
        <item x="759"/>
        <item x="2414"/>
        <item x="732"/>
        <item x="2717"/>
        <item x="2222"/>
        <item x="2619"/>
        <item x="754"/>
        <item x="2348"/>
        <item x="2450"/>
        <item x="738"/>
        <item x="1149"/>
        <item x="752"/>
        <item x="2258"/>
        <item x="1158"/>
        <item x="2447"/>
        <item x="720"/>
        <item x="724"/>
        <item x="760"/>
        <item x="2440"/>
        <item x="726"/>
        <item x="737"/>
        <item x="1155"/>
        <item x="740"/>
        <item x="2153"/>
        <item x="2723"/>
        <item x="762"/>
        <item x="2417"/>
        <item x="741"/>
        <item x="2349"/>
        <item x="749"/>
        <item x="2719"/>
        <item x="2260"/>
        <item x="2379"/>
        <item x="2372"/>
        <item x="723"/>
        <item x="3473"/>
        <item x="2421"/>
        <item x="747"/>
        <item x="2370"/>
        <item x="2159"/>
        <item x="735"/>
        <item x="750"/>
        <item x="727"/>
        <item x="742"/>
        <item x="2448"/>
        <item x="2413"/>
        <item x="2442"/>
        <item x="2130"/>
        <item x="2419"/>
        <item x="746"/>
        <item x="2715"/>
        <item x="1150"/>
        <item x="2261"/>
        <item x="2620"/>
        <item x="748"/>
        <item x="2434"/>
        <item x="757"/>
        <item x="2441"/>
        <item x="3472"/>
        <item x="743"/>
        <item x="2436"/>
        <item x="2256"/>
        <item x="739"/>
        <item x="2262"/>
        <item x="2420"/>
        <item x="745"/>
        <item x="755"/>
        <item x="2375"/>
        <item x="734"/>
        <item x="751"/>
        <item x="2444"/>
        <item x="730"/>
        <item x="2422"/>
        <item x="2720"/>
        <item x="2224"/>
        <item x="758"/>
        <item x="756"/>
        <item x="3284"/>
        <item x="2378"/>
        <item x="2376"/>
        <item x="2369"/>
        <item x="728"/>
        <item x="733"/>
        <item x="2263"/>
        <item x="2156"/>
        <item x="2416"/>
        <item x="2371"/>
        <item x="2722"/>
        <item x="2618"/>
        <item x="1154"/>
        <item x="2257"/>
        <item x="729"/>
        <item x="2443"/>
        <item x="2439"/>
        <item x="725"/>
        <item x="2718"/>
        <item x="1929"/>
        <item x="2126"/>
        <item x="736"/>
        <item x="2259"/>
        <item x="753"/>
        <item x="2377"/>
        <item x="2302"/>
        <item x="1452"/>
        <item x="1327"/>
        <item x="149"/>
        <item x="1017"/>
        <item x="623"/>
        <item x="202"/>
        <item x="1300"/>
        <item x="200"/>
        <item x="2845"/>
        <item x="208"/>
        <item x="2741"/>
        <item x="2106"/>
        <item x="196"/>
        <item x="1015"/>
        <item x="629"/>
        <item x="1814"/>
        <item x="209"/>
        <item x="1706"/>
        <item x="1843"/>
        <item x="386"/>
        <item x="917"/>
        <item x="1719"/>
        <item x="210"/>
        <item x="1316"/>
        <item x="3482"/>
        <item x="1312"/>
        <item x="1302"/>
        <item x="2743"/>
        <item x="628"/>
        <item x="709"/>
        <item x="626"/>
        <item x="1707"/>
        <item x="1319"/>
        <item x="206"/>
        <item x="1313"/>
        <item x="2635"/>
        <item x="2247"/>
        <item x="385"/>
        <item x="388"/>
        <item x="212"/>
        <item x="919"/>
        <item x="925"/>
        <item x="929"/>
        <item x="1704"/>
        <item x="1321"/>
        <item x="3481"/>
        <item x="190"/>
        <item x="1810"/>
        <item x="2740"/>
        <item x="1802"/>
        <item x="3480"/>
        <item x="1013"/>
        <item x="192"/>
        <item x="2088"/>
        <item x="1011"/>
        <item x="1016"/>
        <item x="635"/>
        <item x="1812"/>
        <item x="1708"/>
        <item x="2096"/>
        <item x="1709"/>
        <item x="632"/>
        <item x="439"/>
        <item x="1451"/>
        <item x="387"/>
        <item x="927"/>
        <item x="1303"/>
        <item x="195"/>
        <item x="924"/>
        <item x="1804"/>
        <item x="2100"/>
        <item x="2097"/>
        <item x="2309"/>
        <item x="1307"/>
        <item x="599"/>
        <item x="1315"/>
        <item x="2745"/>
        <item x="2705"/>
        <item x="2250"/>
        <item x="437"/>
        <item x="2251"/>
        <item x="203"/>
        <item x="3479"/>
        <item x="636"/>
        <item x="2105"/>
        <item x="923"/>
        <item x="2843"/>
        <item x="1305"/>
        <item x="2742"/>
        <item x="2706"/>
        <item x="2248"/>
        <item x="191"/>
        <item x="2307"/>
        <item x="634"/>
        <item x="2015"/>
        <item x="1796"/>
        <item x="211"/>
        <item x="1806"/>
        <item x="1453"/>
        <item x="1324"/>
        <item x="620"/>
        <item x="926"/>
        <item x="627"/>
        <item x="2736"/>
        <item x="198"/>
        <item x="147"/>
        <item x="1293"/>
        <item x="384"/>
        <item x="194"/>
        <item x="922"/>
        <item x="2103"/>
        <item x="1018"/>
        <item x="2730"/>
        <item x="707"/>
        <item x="201"/>
        <item x="1326"/>
        <item x="2311"/>
        <item x="1304"/>
        <item x="204"/>
        <item x="205"/>
        <item x="2744"/>
        <item x="440"/>
        <item x="631"/>
        <item x="1800"/>
        <item x="197"/>
        <item x="619"/>
        <item x="1818"/>
        <item x="1790"/>
        <item x="1705"/>
        <item x="1454"/>
        <item x="2122"/>
        <item x="1014"/>
        <item x="1012"/>
        <item x="207"/>
        <item x="1455"/>
        <item x="1816"/>
        <item x="2310"/>
        <item x="630"/>
        <item x="442"/>
        <item x="2559"/>
        <item x="1193"/>
        <item x="2830"/>
        <item x="2057"/>
        <item x="1659"/>
        <item x="1534"/>
        <item x="2545"/>
        <item x="2626"/>
        <item x="1288"/>
        <item x="28"/>
        <item x="2549"/>
        <item x="1568"/>
        <item x="500"/>
        <item x="29"/>
        <item x="1934"/>
        <item x="2055"/>
        <item x="2030"/>
        <item x="1892"/>
        <item x="2616"/>
        <item x="2548"/>
        <item x="2621"/>
        <item x="24"/>
        <item x="498"/>
        <item x="2625"/>
        <item x="2053"/>
        <item x="1762"/>
        <item x="1167"/>
        <item x="2594"/>
        <item x="2547"/>
        <item x="1404"/>
        <item x="1935"/>
        <item x="2340"/>
        <item x="23"/>
        <item x="85"/>
        <item x="1285"/>
        <item x="2067"/>
        <item x="2554"/>
        <item x="1137"/>
        <item x="2976"/>
        <item x="3035"/>
        <item x="1888"/>
        <item x="1566"/>
        <item x="1564"/>
        <item x="2054"/>
        <item x="2546"/>
        <item x="2872"/>
        <item x="2565"/>
        <item x="25"/>
        <item x="499"/>
        <item x="2567"/>
        <item x="612"/>
        <item x="2028"/>
        <item x="1922"/>
        <item x="2555"/>
        <item x="2001"/>
        <item x="3361"/>
        <item x="1620"/>
        <item x="1699"/>
        <item x="1141"/>
        <item x="2052"/>
        <item x="2065"/>
        <item x="1060"/>
        <item x="360"/>
        <item x="1567"/>
        <item x="819"/>
        <item m="1" x="3546"/>
        <item x="577"/>
        <item x="1928"/>
        <item m="1" x="3552"/>
        <item x="722"/>
        <item x="3532"/>
        <item x="2329"/>
        <item x="1619"/>
        <item x="3288"/>
        <item x="146"/>
        <item x="1944"/>
        <item x="2617"/>
        <item x="1918"/>
        <item x="2560"/>
        <item x="3029"/>
        <item x="2056"/>
        <item x="3403"/>
        <item x="2558"/>
        <item x="1165"/>
        <item x="920"/>
        <item x="1557"/>
        <item x="1146"/>
        <item x="2622"/>
        <item x="1862"/>
        <item x="2557"/>
        <item x="1055"/>
        <item x="1565"/>
        <item x="2828"/>
        <item x="2564"/>
        <item x="501"/>
        <item x="175"/>
        <item x="1933"/>
        <item x="2327"/>
        <item x="1947"/>
        <item x="1287"/>
        <item x="691"/>
        <item x="1752"/>
        <item x="1570"/>
        <item x="1931"/>
        <item x="1562"/>
        <item x="2563"/>
        <item x="2060"/>
        <item x="1195"/>
        <item x="1943"/>
        <item x="37"/>
        <item x="1140"/>
        <item x="624"/>
        <item x="1558"/>
        <item x="2561"/>
        <item x="435"/>
        <item x="1700"/>
        <item x="1938"/>
        <item x="1569"/>
        <item x="2556"/>
        <item x="1145"/>
        <item x="645"/>
        <item x="1906"/>
        <item x="2552"/>
        <item x="2566"/>
        <item x="1143"/>
        <item x="1940"/>
        <item x="3370"/>
        <item x="502"/>
        <item x="489"/>
        <item x="30"/>
        <item x="3291"/>
        <item x="1139"/>
        <item x="1936"/>
        <item x="2623"/>
        <item x="786"/>
        <item x="573"/>
        <item x="2639"/>
        <item x="2694"/>
        <item x="1091"/>
        <item x="2683"/>
        <item x="1090"/>
        <item x="2225"/>
        <item x="576"/>
        <item x="795"/>
        <item x="1844"/>
        <item x="2691"/>
        <item x="2682"/>
        <item x="2634"/>
        <item x="584"/>
        <item x="2689"/>
        <item x="2642"/>
        <item x="2687"/>
        <item x="2636"/>
        <item x="1092"/>
        <item x="2627"/>
        <item x="2692"/>
        <item x="1086"/>
        <item x="1089"/>
        <item x="1085"/>
        <item x="782"/>
        <item x="1093"/>
        <item x="2630"/>
        <item x="583"/>
        <item x="1094"/>
        <item x="1087"/>
        <item x="2696"/>
        <item x="1845"/>
        <item x="1846"/>
        <item x="1082"/>
        <item x="784"/>
        <item x="1080"/>
        <item x="2695"/>
        <item x="1848"/>
        <item x="575"/>
        <item x="1097"/>
        <item x="1088"/>
        <item x="2686"/>
        <item x="2977"/>
        <item x="2631"/>
        <item x="1078"/>
        <item x="2637"/>
        <item x="1096"/>
        <item x="1083"/>
        <item x="2638"/>
        <item x="2641"/>
        <item x="2640"/>
        <item x="2693"/>
        <item x="2688"/>
        <item x="2685"/>
        <item x="586"/>
        <item x="579"/>
        <item x="2684"/>
        <item x="585"/>
        <item x="2292"/>
        <item x="574"/>
        <item x="2633"/>
        <item x="578"/>
        <item x="1847"/>
        <item x="1095"/>
        <item x="587"/>
        <item x="580"/>
        <item x="2681"/>
        <item x="1081"/>
        <item x="582"/>
        <item x="2690"/>
        <item x="3509"/>
        <item x="3520"/>
        <item x="2754"/>
        <item x="2215"/>
        <item x="174"/>
        <item x="3515"/>
        <item x="46"/>
        <item x="1598"/>
        <item x="2758"/>
        <item x="1396"/>
        <item x="1393"/>
        <item x="2768"/>
        <item x="3410"/>
        <item x="43"/>
        <item x="3526"/>
        <item x="2214"/>
        <item x="3521"/>
        <item x="2764"/>
        <item x="38"/>
        <item x="2760"/>
        <item x="3407"/>
        <item x="928"/>
        <item x="1600"/>
        <item x="3405"/>
        <item x="2755"/>
        <item x="31"/>
        <item x="42"/>
        <item x="1391"/>
        <item x="3527"/>
        <item x="3524"/>
        <item x="48"/>
        <item x="36"/>
        <item x="3513"/>
        <item x="3516"/>
        <item x="3511"/>
        <item x="3525"/>
        <item x="3408"/>
        <item x="179"/>
        <item x="2218"/>
        <item x="40"/>
        <item x="1395"/>
        <item x="3523"/>
        <item x="39"/>
        <item x="33"/>
        <item x="180"/>
        <item x="2219"/>
        <item x="1605"/>
        <item x="2766"/>
        <item x="3522"/>
        <item x="2762"/>
        <item x="41"/>
        <item x="3518"/>
        <item x="3411"/>
        <item x="921"/>
        <item x="1852"/>
        <item x="788"/>
        <item x="2763"/>
        <item x="1394"/>
        <item x="1603"/>
        <item x="2220"/>
        <item x="930"/>
        <item x="3519"/>
        <item x="47"/>
        <item x="3517"/>
        <item x="2767"/>
        <item x="1602"/>
        <item x="3409"/>
        <item x="2216"/>
        <item x="2212"/>
        <item x="1599"/>
        <item x="1851"/>
        <item x="2213"/>
        <item x="1392"/>
        <item x="3514"/>
        <item x="2217"/>
        <item x="44"/>
        <item x="45"/>
        <item x="2739"/>
        <item x="2325"/>
        <item x="1632"/>
        <item x="2339"/>
        <item x="1633"/>
        <item x="1832"/>
        <item x="568"/>
        <item x="2333"/>
        <item x="1628"/>
        <item x="807"/>
        <item x="2330"/>
        <item x="395"/>
        <item x="1601"/>
        <item x="1835"/>
        <item x="2326"/>
        <item x="3363"/>
        <item x="1636"/>
        <item x="1626"/>
        <item x="397"/>
        <item x="805"/>
        <item x="3365"/>
        <item x="1627"/>
        <item x="1638"/>
        <item x="546"/>
        <item x="2335"/>
        <item x="2331"/>
        <item x="394"/>
        <item x="545"/>
        <item x="396"/>
        <item x="1621"/>
        <item x="566"/>
        <item x="1634"/>
        <item x="565"/>
        <item x="2337"/>
        <item x="391"/>
        <item x="3362"/>
        <item x="2336"/>
        <item x="1639"/>
        <item x="2332"/>
        <item x="1622"/>
        <item x="1604"/>
        <item x="392"/>
        <item x="1630"/>
        <item x="1635"/>
        <item x="2338"/>
        <item x="1637"/>
        <item x="1641"/>
        <item x="3357"/>
        <item x="1631"/>
        <item x="3364"/>
        <item x="390"/>
        <item x="804"/>
        <item x="398"/>
        <item x="1528"/>
        <item x="2334"/>
        <item x="393"/>
        <item x="1527"/>
        <item x="1563"/>
        <item x="1629"/>
        <item x="1640"/>
        <item x="2359"/>
        <item x="2661"/>
        <item x="1200"/>
        <item x="1221"/>
        <item x="3399"/>
        <item x="1199"/>
        <item x="555"/>
        <item x="794"/>
        <item x="2496"/>
        <item x="1178"/>
        <item x="1533"/>
        <item x="559"/>
        <item x="792"/>
        <item x="789"/>
        <item x="1217"/>
        <item x="3391"/>
        <item x="814"/>
        <item x="556"/>
        <item x="801"/>
        <item x="829"/>
        <item x="1208"/>
        <item x="3400"/>
        <item x="2487"/>
        <item x="1210"/>
        <item x="1205"/>
        <item x="2669"/>
        <item x="833"/>
        <item x="1192"/>
        <item x="1220"/>
        <item x="834"/>
        <item x="824"/>
        <item x="2486"/>
        <item x="1196"/>
        <item x="831"/>
        <item x="557"/>
        <item x="2499"/>
        <item x="558"/>
        <item x="1203"/>
        <item x="2667"/>
        <item x="1215"/>
        <item x="1179"/>
        <item x="810"/>
        <item x="2362"/>
        <item x="798"/>
        <item x="2494"/>
        <item x="783"/>
        <item x="2498"/>
        <item x="1173"/>
        <item x="1177"/>
        <item x="1198"/>
        <item x="561"/>
        <item x="2480"/>
        <item x="830"/>
        <item x="2495"/>
        <item x="2360"/>
        <item x="718"/>
        <item x="803"/>
        <item x="1216"/>
        <item x="790"/>
        <item x="1176"/>
        <item x="825"/>
        <item x="1867"/>
        <item x="1211"/>
        <item x="554"/>
        <item x="553"/>
        <item x="2665"/>
        <item x="1540"/>
        <item x="1535"/>
        <item x="827"/>
        <item x="1538"/>
        <item x="1174"/>
        <item x="1213"/>
        <item x="785"/>
        <item x="2363"/>
        <item x="467"/>
        <item x="1209"/>
        <item x="1212"/>
        <item x="560"/>
        <item x="1207"/>
        <item x="2492"/>
        <item x="2663"/>
        <item x="2493"/>
        <item x="1204"/>
        <item x="796"/>
        <item x="1197"/>
        <item x="1219"/>
        <item x="1202"/>
        <item x="1206"/>
        <item x="787"/>
        <item x="781"/>
        <item x="2361"/>
        <item x="3402"/>
        <item x="1536"/>
        <item x="3390"/>
        <item x="1191"/>
        <item x="3379"/>
        <item x="3389"/>
        <item x="1201"/>
        <item x="3396"/>
        <item x="826"/>
        <item x="835"/>
        <item x="812"/>
        <item x="1218"/>
        <item x="3383"/>
        <item x="1175"/>
        <item x="2497"/>
        <item x="808"/>
        <item x="823"/>
        <item x="2483"/>
        <item x="779"/>
        <item x="799"/>
        <item x="468"/>
        <item x="828"/>
        <item x="832"/>
        <item x="3393"/>
        <item x="2489"/>
        <item x="2659"/>
        <item x="2500"/>
        <item x="2890"/>
        <item x="675"/>
        <item x="672"/>
        <item x="2891"/>
        <item x="470"/>
        <item x="2652"/>
        <item x="2893"/>
        <item x="682"/>
        <item x="678"/>
        <item x="670"/>
        <item x="2647"/>
        <item x="676"/>
        <item x="2653"/>
        <item x="681"/>
        <item x="2643"/>
        <item x="664"/>
        <item x="3107"/>
        <item x="2651"/>
        <item x="668"/>
        <item x="677"/>
        <item x="680"/>
        <item x="2650"/>
        <item x="2655"/>
        <item x="2646"/>
        <item x="2892"/>
        <item x="2894"/>
        <item x="2889"/>
        <item x="529"/>
        <item x="2658"/>
        <item x="3350"/>
        <item x="2656"/>
        <item x="683"/>
        <item x="2648"/>
        <item x="471"/>
        <item x="684"/>
        <item x="528"/>
        <item x="669"/>
        <item x="665"/>
        <item x="671"/>
        <item x="3349"/>
        <item x="2654"/>
        <item x="667"/>
        <item x="527"/>
        <item x="2649"/>
        <item x="679"/>
        <item x="2657"/>
        <item x="2645"/>
        <item x="3110"/>
        <item x="1389"/>
        <item x="446"/>
        <item x="2882"/>
        <item x="2878"/>
        <item x="608"/>
        <item x="449"/>
        <item x="2179"/>
        <item x="3211"/>
        <item x="60"/>
        <item x="2786"/>
        <item x="1059"/>
        <item x="90"/>
        <item x="75"/>
        <item x="1067"/>
        <item x="1063"/>
        <item x="53"/>
        <item x="1072"/>
        <item x="1065"/>
        <item x="604"/>
        <item x="83"/>
        <item x="3312"/>
        <item x="448"/>
        <item x="51"/>
        <item x="2163"/>
        <item x="1890"/>
        <item x="597"/>
        <item x="3310"/>
        <item x="89"/>
        <item x="613"/>
        <item x="598"/>
        <item x="2883"/>
        <item x="1061"/>
        <item x="3209"/>
        <item x="68"/>
        <item x="88"/>
        <item x="2176"/>
        <item x="2785"/>
        <item x="77"/>
        <item x="567"/>
        <item x="3311"/>
        <item x="2168"/>
        <item x="2881"/>
        <item x="1889"/>
        <item x="571"/>
        <item x="1884"/>
        <item x="2884"/>
        <item x="609"/>
        <item x="1893"/>
        <item x="3137"/>
        <item x="1066"/>
        <item x="1070"/>
        <item x="1062"/>
        <item x="2184"/>
        <item x="1891"/>
        <item x="3313"/>
        <item x="1069"/>
        <item x="547"/>
        <item m="1" x="3551"/>
        <item x="1075"/>
        <item x="2772"/>
        <item x="2880"/>
        <item x="3309"/>
        <item x="3136"/>
        <item x="450"/>
        <item x="67"/>
        <item x="1073"/>
        <item x="1064"/>
        <item x="71"/>
        <item x="447"/>
        <item x="2183"/>
        <item x="570"/>
        <item x="2876"/>
        <item x="1057"/>
        <item x="1056"/>
        <item x="2782"/>
        <item x="564"/>
        <item x="1074"/>
        <item x="2779"/>
        <item x="1068"/>
        <item x="1071"/>
        <item x="3307"/>
        <item x="1894"/>
        <item x="569"/>
        <item x="3130"/>
        <item x="2800"/>
        <item x="3172"/>
        <item x="2603"/>
        <item x="3023"/>
        <item x="2611"/>
        <item x="3179"/>
        <item x="1825"/>
        <item x="3163"/>
        <item x="2605"/>
        <item x="3269"/>
        <item x="3178"/>
        <item x="3039"/>
        <item x="2608"/>
        <item x="971"/>
        <item x="1773"/>
        <item x="3176"/>
        <item x="3273"/>
        <item x="934"/>
        <item x="2612"/>
        <item x="979"/>
        <item x="2812"/>
        <item x="3004"/>
        <item x="2599"/>
        <item x="2811"/>
        <item x="1000"/>
        <item x="2998"/>
        <item x="2802"/>
        <item x="969"/>
        <item x="3037"/>
        <item x="953"/>
        <item x="3275"/>
        <item x="1460"/>
        <item x="2804"/>
        <item x="2798"/>
        <item x="3175"/>
        <item x="3018"/>
        <item x="1827"/>
        <item x="3271"/>
        <item x="3182"/>
        <item x="427"/>
        <item x="2597"/>
        <item x="3272"/>
        <item x="3006"/>
        <item x="3001"/>
        <item x="2203"/>
        <item x="2610"/>
        <item x="970"/>
        <item x="1903"/>
        <item x="973"/>
        <item x="474"/>
        <item x="1461"/>
        <item x="3138"/>
        <item x="963"/>
        <item x="965"/>
        <item x="478"/>
        <item x="3042"/>
        <item x="530"/>
        <item x="3036"/>
        <item x="940"/>
        <item x="475"/>
        <item x="3034"/>
        <item x="964"/>
        <item x="3429"/>
        <item x="972"/>
        <item x="3264"/>
        <item x="3000"/>
        <item x="3431"/>
        <item x="952"/>
        <item x="1901"/>
        <item x="3005"/>
        <item x="2795"/>
        <item x="3002"/>
        <item x="3267"/>
        <item x="946"/>
        <item x="476"/>
        <item x="980"/>
        <item x="1459"/>
        <item x="937"/>
        <item x="2796"/>
        <item x="2810"/>
        <item x="3043"/>
        <item x="943"/>
        <item x="1775"/>
        <item x="3165"/>
        <item x="957"/>
        <item x="2205"/>
        <item x="3262"/>
        <item x="2601"/>
        <item x="2598"/>
        <item x="2799"/>
        <item x="1462"/>
        <item x="473"/>
        <item x="2803"/>
        <item x="2602"/>
        <item x="3009"/>
        <item x="3430"/>
        <item x="3014"/>
        <item x="956"/>
        <item x="958"/>
        <item x="3161"/>
        <item x="945"/>
        <item x="2600"/>
        <item x="3016"/>
        <item x="977"/>
        <item x="939"/>
        <item x="3180"/>
        <item x="2593"/>
        <item x="976"/>
        <item x="2609"/>
        <item x="975"/>
        <item x="974"/>
        <item x="2607"/>
        <item x="2813"/>
        <item x="966"/>
        <item x="3030"/>
        <item x="3021"/>
        <item x="3003"/>
        <item x="3139"/>
        <item x="3015"/>
        <item x="2788"/>
        <item x="3013"/>
        <item x="1032"/>
        <item x="1776"/>
        <item x="477"/>
        <item x="2807"/>
        <item x="2570"/>
        <item x="3270"/>
        <item x="3022"/>
        <item x="1463"/>
        <item x="3427"/>
        <item x="3031"/>
        <item x="1774"/>
        <item x="3276"/>
        <item x="961"/>
        <item x="2806"/>
        <item x="3268"/>
        <item x="3166"/>
        <item x="948"/>
        <item x="947"/>
        <item x="1771"/>
        <item x="942"/>
        <item x="3020"/>
        <item x="3181"/>
        <item x="2999"/>
        <item x="978"/>
        <item x="944"/>
        <item x="1464"/>
        <item x="1770"/>
        <item x="1003"/>
        <item x="421"/>
        <item x="3038"/>
        <item x="3040"/>
        <item x="950"/>
        <item x="981"/>
        <item x="968"/>
        <item x="938"/>
        <item x="941"/>
        <item x="429"/>
        <item x="3012"/>
        <item x="2924"/>
        <item x="962"/>
        <item x="1769"/>
        <item x="1826"/>
        <item x="3033"/>
        <item x="3010"/>
        <item x="2613"/>
        <item x="1902"/>
        <item x="959"/>
        <item x="3274"/>
        <item x="2809"/>
        <item x="1772"/>
        <item x="2792"/>
        <item x="3041"/>
        <item x="3266"/>
        <item x="3140"/>
        <item x="960"/>
        <item x="2604"/>
        <item x="2801"/>
        <item x="3432"/>
        <item x="3428"/>
        <item x="3019"/>
        <item x="2805"/>
        <item x="967"/>
        <item x="3265"/>
        <item x="949"/>
        <item x="3177"/>
        <item x="951"/>
        <item x="3017"/>
        <item x="1873"/>
        <item x="2536"/>
        <item x="1728"/>
        <item x="1742"/>
        <item x="1797"/>
        <item x="3192"/>
        <item m="1" x="3553"/>
        <item m="1" x="3545"/>
        <item x="1813"/>
        <item x="2451"/>
        <item x="3197"/>
        <item x="2539"/>
        <item x="2535"/>
        <item x="3059"/>
        <item x="3195"/>
        <item x="3053"/>
        <item x="1809"/>
        <item x="238"/>
        <item x="1795"/>
        <item x="1750"/>
        <item x="1734"/>
        <item x="1724"/>
        <item x="1736"/>
        <item x="228"/>
        <item x="2245"/>
        <item x="3198"/>
        <item x="1726"/>
        <item x="1791"/>
        <item x="2243"/>
        <item x="3063"/>
        <item x="3061"/>
        <item x="1874"/>
        <item x="3193"/>
        <item x="3201"/>
        <item x="2531"/>
        <item x="3189"/>
        <item x="226"/>
        <item x="3443"/>
        <item x="1438"/>
        <item x="2543"/>
        <item x="2538"/>
        <item x="1730"/>
        <item x="1817"/>
        <item x="56"/>
        <item x="2540"/>
        <item x="1436"/>
        <item x="236"/>
        <item x="3441"/>
        <item x="1879"/>
        <item x="3186"/>
        <item x="1801"/>
        <item x="1805"/>
        <item x="1815"/>
        <item x="1875"/>
        <item x="1732"/>
        <item x="536"/>
        <item x="3194"/>
        <item x="463"/>
        <item x="2242"/>
        <item x="240"/>
        <item x="2542"/>
        <item x="230"/>
        <item x="1738"/>
        <item x="465"/>
        <item x="1746"/>
        <item x="457"/>
        <item x="1811"/>
        <item x="1871"/>
        <item x="1799"/>
        <item x="3437"/>
        <item x="3203"/>
        <item x="3055"/>
        <item x="3057"/>
        <item x="1872"/>
        <item x="3190"/>
        <item x="3202"/>
        <item x="1744"/>
        <item x="3200"/>
        <item x="459"/>
        <item x="3188"/>
        <item x="3447"/>
        <item x="2467"/>
        <item x="2533"/>
        <item x="3199"/>
        <item x="1748"/>
        <item x="1819"/>
        <item x="232"/>
        <item x="1807"/>
        <item x="455"/>
        <item x="3445"/>
        <item x="1740"/>
        <item x="2457"/>
        <item x="461"/>
        <item x="1877"/>
        <item x="3187"/>
        <item x="2541"/>
        <item x="2244"/>
        <item x="2534"/>
        <item x="2241"/>
        <item x="3196"/>
        <item x="2537"/>
        <item x="234"/>
        <item x="61"/>
        <item x="1803"/>
        <item x="3439"/>
        <item x="3449"/>
        <item x="193"/>
        <item x="1793"/>
        <item x="1878"/>
        <item x="1722"/>
        <item x="1876"/>
        <item x="2278"/>
        <item x="1883"/>
        <item x="3191"/>
        <item x="1882"/>
        <item x="3277"/>
        <item x="1977"/>
        <item x="1887"/>
        <item x="2235"/>
        <item x="1886"/>
        <item x="1885"/>
        <item x="1484"/>
        <item x="1272"/>
        <item x="1280"/>
        <item x="1273"/>
        <item x="1483"/>
        <item x="1281"/>
        <item x="1279"/>
        <item x="1345"/>
        <item x="1283"/>
        <item x="3346"/>
        <item x="1282"/>
        <item x="1277"/>
        <item x="1278"/>
        <item x="2073"/>
        <item x="806"/>
        <item x="1824"/>
        <item x="815"/>
        <item x="2074"/>
        <item x="1823"/>
        <item x="366"/>
        <item x="2466"/>
        <item x="539"/>
        <item x="1002"/>
        <item x="2468"/>
        <item x="2464"/>
        <item x="2401"/>
        <item x="2465"/>
        <item x="537"/>
        <item x="2873"/>
        <item x="1006"/>
        <item x="2471"/>
        <item x="541"/>
        <item x="2249"/>
        <item x="1897"/>
        <item x="1900"/>
        <item x="15"/>
        <item x="16"/>
        <item x="17"/>
        <item x="18"/>
        <item x="19"/>
        <item x="20"/>
        <item x="21"/>
        <item x="91"/>
        <item x="92"/>
        <item x="93"/>
        <item x="94"/>
        <item x="95"/>
        <item x="96"/>
        <item x="97"/>
        <item x="98"/>
        <item x="99"/>
        <item x="100"/>
        <item x="101"/>
        <item x="102"/>
        <item x="103"/>
        <item x="104"/>
        <item x="106"/>
        <item x="107"/>
        <item x="108"/>
        <item x="116"/>
        <item x="117"/>
        <item x="118"/>
        <item x="119"/>
        <item x="120"/>
        <item x="121"/>
        <item x="122"/>
        <item x="123"/>
        <item x="124"/>
        <item x="125"/>
        <item x="126"/>
        <item x="127"/>
        <item x="128"/>
        <item x="129"/>
        <item x="130"/>
        <item x="131"/>
        <item x="132"/>
        <item x="133"/>
        <item x="134"/>
        <item x="136"/>
        <item x="137"/>
        <item x="138"/>
        <item x="139"/>
        <item x="140"/>
        <item x="141"/>
        <item x="151"/>
        <item x="152"/>
        <item x="153"/>
        <item x="154"/>
        <item x="155"/>
        <item x="156"/>
        <item x="157"/>
        <item x="158"/>
        <item x="159"/>
        <item x="160"/>
        <item x="161"/>
        <item x="163"/>
        <item x="164"/>
        <item x="165"/>
        <item x="166"/>
        <item x="167"/>
        <item x="168"/>
        <item x="169"/>
        <item x="170"/>
        <item x="171"/>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m="1" x="3549"/>
        <item x="292"/>
        <item x="293"/>
        <item x="294"/>
        <item x="295"/>
        <item x="296"/>
        <item x="297"/>
        <item x="298"/>
        <item x="299"/>
        <item x="300"/>
        <item m="1" x="3542"/>
        <item x="325"/>
        <item x="326"/>
        <item m="1" x="3539"/>
        <item x="327"/>
        <item x="328"/>
        <item x="329"/>
        <item x="330"/>
        <item x="331"/>
        <item x="332"/>
        <item x="333"/>
        <item x="334"/>
        <item x="335"/>
        <item x="336"/>
        <item x="337"/>
        <item x="1397"/>
        <item x="1398"/>
        <item x="1399"/>
        <item x="1400"/>
        <item x="1401"/>
        <item x="1760"/>
        <item x="2226"/>
        <item x="2228"/>
        <item x="2229"/>
        <item x="2230"/>
        <item m="1" x="354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070"/>
        <item x="3071"/>
        <item x="3072"/>
        <item x="3073"/>
        <item x="3074"/>
        <item x="3075"/>
        <item x="3076"/>
        <item x="3077"/>
        <item x="3078"/>
        <item x="3079"/>
        <item x="3080"/>
        <item x="3081"/>
        <item x="3082"/>
        <item x="3083"/>
        <item x="3084"/>
        <item x="3085"/>
        <item x="0"/>
        <item x="1"/>
        <item x="2"/>
        <item x="3"/>
        <item x="4"/>
        <item x="5"/>
        <item x="6"/>
        <item x="7"/>
        <item x="8"/>
        <item x="9"/>
        <item x="10"/>
        <item x="11"/>
        <item x="105"/>
        <item x="135"/>
        <item x="162"/>
        <item x="181"/>
        <item x="189"/>
        <item x="301"/>
        <item x="321"/>
        <item x="322"/>
        <item x="323"/>
        <item x="324"/>
        <item x="3330"/>
        <item x="3331"/>
        <item x="3332"/>
        <item x="3335"/>
        <item x="3339"/>
        <item x="3340"/>
        <item x="3344"/>
        <item x="3347"/>
        <item x="3354"/>
        <item x="2707"/>
        <item x="2227"/>
        <item x="3300"/>
        <item x="3366"/>
        <item x="3367"/>
        <item x="1863"/>
        <item x="1864"/>
        <item x="1865"/>
        <item x="452"/>
        <item x="1049"/>
        <item x="1053"/>
        <item x="1525"/>
        <item x="1556"/>
        <item x="1623"/>
        <item x="1624"/>
        <item x="1642"/>
        <item x="1652"/>
        <item x="1672"/>
        <item x="1909"/>
        <item x="1950"/>
        <item x="1951"/>
        <item x="1952"/>
        <item x="1980"/>
        <item x="2066"/>
        <item x="2127"/>
        <item x="2137"/>
        <item x="2149"/>
        <item x="2504"/>
        <item x="2525"/>
        <item x="2526"/>
        <item x="2527"/>
        <item x="2746"/>
        <item x="2993"/>
        <item x="2994"/>
        <item x="3051"/>
      </items>
      <extLst>
        <ext xmlns:x14="http://schemas.microsoft.com/office/spreadsheetml/2009/9/main" uri="{2946ED86-A175-432a-8AC1-64E0C546D7DE}">
          <x14:pivotField fillDownLabels="1"/>
        </ext>
      </extLst>
    </pivotField>
    <pivotField axis="axisRow" outline="0" showAll="0" defaultSubtotal="0">
      <items count="2273">
        <item x="364"/>
        <item x="924"/>
        <item x="451"/>
        <item x="1245"/>
        <item x="819"/>
        <item x="1110"/>
        <item x="716"/>
        <item x="1901"/>
        <item x="1191"/>
        <item x="1004"/>
        <item x="1427"/>
        <item x="2014"/>
        <item x="246"/>
        <item x="2164"/>
        <item x="2039"/>
        <item x="359"/>
        <item x="1601"/>
        <item x="1142"/>
        <item x="964"/>
        <item x="744"/>
        <item x="1893"/>
        <item x="336"/>
        <item x="820"/>
        <item x="797"/>
        <item x="1288"/>
        <item x="866"/>
        <item x="229"/>
        <item x="1315"/>
        <item x="1319"/>
        <item x="2110"/>
        <item x="1680"/>
        <item x="1983"/>
        <item x="550"/>
        <item x="892"/>
        <item x="1065"/>
        <item x="1606"/>
        <item x="973"/>
        <item x="1981"/>
        <item x="365"/>
        <item x="268"/>
        <item x="2166"/>
        <item x="1919"/>
        <item x="1165"/>
        <item x="1973"/>
        <item x="1823"/>
        <item x="1863"/>
        <item x="1157"/>
        <item x="2195"/>
        <item x="1441"/>
        <item x="1567"/>
        <item x="977"/>
        <item x="376"/>
        <item x="1199"/>
        <item x="1200"/>
        <item x="1750"/>
        <item x="302"/>
        <item x="1363"/>
        <item x="863"/>
        <item x="702"/>
        <item x="207"/>
        <item x="1011"/>
        <item x="1526"/>
        <item x="2114"/>
        <item x="367"/>
        <item x="1574"/>
        <item x="1712"/>
        <item x="895"/>
        <item x="1925"/>
        <item x="1838"/>
        <item x="1145"/>
        <item x="456"/>
        <item x="1179"/>
        <item x="350"/>
        <item x="407"/>
        <item x="1516"/>
        <item x="1175"/>
        <item x="2078"/>
        <item x="1957"/>
        <item x="660"/>
        <item x="644"/>
        <item x="1443"/>
        <item x="846"/>
        <item x="255"/>
        <item x="659"/>
        <item x="661"/>
        <item x="1109"/>
        <item x="1584"/>
        <item x="814"/>
        <item x="480"/>
        <item x="323"/>
        <item x="324"/>
        <item x="2028"/>
        <item x="632"/>
        <item x="2101"/>
        <item x="1759"/>
        <item x="1380"/>
        <item x="937"/>
        <item x="942"/>
        <item x="1078"/>
        <item x="389"/>
        <item x="1647"/>
        <item x="571"/>
        <item x="731"/>
        <item x="725"/>
        <item x="1198"/>
        <item x="686"/>
        <item x="1829"/>
        <item x="1769"/>
        <item x="1023"/>
        <item x="1612"/>
        <item x="1614"/>
        <item x="2128"/>
        <item x="672"/>
        <item x="25"/>
        <item x="334"/>
        <item x="123"/>
        <item x="666"/>
        <item x="1589"/>
        <item x="649"/>
        <item x="404"/>
        <item x="1491"/>
        <item x="1440"/>
        <item x="1447"/>
        <item x="125"/>
        <item x="418"/>
        <item x="1371"/>
        <item x="811"/>
        <item x="1880"/>
        <item x="1083"/>
        <item x="880"/>
        <item x="465"/>
        <item x="926"/>
        <item x="790"/>
        <item x="1118"/>
        <item x="706"/>
        <item x="261"/>
        <item x="786"/>
        <item x="996"/>
        <item x="2185"/>
        <item x="868"/>
        <item x="870"/>
        <item x="525"/>
        <item x="536"/>
        <item x="2075"/>
        <item x="902"/>
        <item x="1274"/>
        <item x="2108"/>
        <item x="202"/>
        <item x="1547"/>
        <item x="815"/>
        <item x="2095"/>
        <item x="1450"/>
        <item x="1751"/>
        <item x="2213"/>
        <item x="2179"/>
        <item x="2160"/>
        <item x="1202"/>
        <item m="1" x="2256"/>
        <item x="1867"/>
        <item x="1154"/>
        <item x="932"/>
        <item x="1173"/>
        <item x="2253"/>
        <item x="251"/>
        <item x="2250"/>
        <item x="1716"/>
        <item x="936"/>
        <item x="482"/>
        <item x="115"/>
        <item x="1056"/>
        <item x="1494"/>
        <item x="1670"/>
        <item x="2104"/>
        <item x="394"/>
        <item x="1512"/>
        <item x="1565"/>
        <item x="244"/>
        <item x="2190"/>
        <item x="307"/>
        <item x="1158"/>
        <item x="1723"/>
        <item x="2202"/>
        <item x="553"/>
        <item x="1258"/>
        <item x="36"/>
        <item x="2093"/>
        <item x="999"/>
        <item x="847"/>
        <item x="1196"/>
        <item x="1513"/>
        <item x="1217"/>
        <item x="270"/>
        <item x="733"/>
        <item x="272"/>
        <item x="2149"/>
        <item x="610"/>
        <item x="1706"/>
        <item x="1493"/>
        <item x="1615"/>
        <item x="645"/>
        <item x="2051"/>
        <item x="385"/>
        <item x="1266"/>
        <item x="991"/>
        <item x="1506"/>
        <item x="918"/>
        <item x="1869"/>
        <item x="741"/>
        <item x="94"/>
        <item x="316"/>
        <item x="1663"/>
        <item x="951"/>
        <item x="10"/>
        <item x="1962"/>
        <item x="1592"/>
        <item x="938"/>
        <item x="1979"/>
        <item x="1257"/>
        <item x="1280"/>
        <item x="633"/>
        <item x="1276"/>
        <item x="1673"/>
        <item x="2034"/>
        <item x="1309"/>
        <item x="269"/>
        <item x="1311"/>
        <item x="832"/>
        <item x="1120"/>
        <item x="1275"/>
        <item x="2152"/>
        <item x="1082"/>
        <item x="429"/>
        <item x="1579"/>
        <item x="2203"/>
        <item x="427"/>
        <item x="1978"/>
        <item x="596"/>
        <item x="798"/>
        <item x="2214"/>
        <item m="1" x="2269"/>
        <item x="1016"/>
        <item x="476"/>
        <item x="1726"/>
        <item x="1885"/>
        <item x="2153"/>
        <item x="955"/>
        <item x="884"/>
        <item x="1239"/>
        <item x="899"/>
        <item x="727"/>
        <item x="2094"/>
        <item x="1890"/>
        <item x="1206"/>
        <item x="1003"/>
        <item x="1413"/>
        <item x="1905"/>
        <item x="1410"/>
        <item x="1787"/>
        <item x="1251"/>
        <item x="829"/>
        <item x="122"/>
        <item x="663"/>
        <item x="856"/>
        <item x="274"/>
        <item x="643"/>
        <item x="1554"/>
        <item x="1804"/>
        <item x="1591"/>
        <item x="1800"/>
        <item x="1476"/>
        <item x="861"/>
        <item x="1035"/>
        <item x="2181"/>
        <item x="335"/>
        <item x="751"/>
        <item x="1411"/>
        <item x="824"/>
        <item x="1870"/>
        <item x="1511"/>
        <item x="1956"/>
        <item x="1745"/>
        <item x="1452"/>
        <item x="1121"/>
        <item x="1934"/>
        <item x="916"/>
        <item x="1047"/>
        <item x="2003"/>
        <item x="699"/>
        <item x="654"/>
        <item x="1034"/>
        <item x="718"/>
        <item m="1" x="2272"/>
        <item x="1069"/>
        <item x="1460"/>
        <item x="2239"/>
        <item x="135"/>
        <item x="603"/>
        <item x="1643"/>
        <item x="1948"/>
        <item x="1096"/>
        <item m="1" x="2266"/>
        <item x="2165"/>
        <item x="513"/>
        <item x="1044"/>
        <item x="1041"/>
        <item x="1403"/>
        <item x="2196"/>
        <item x="1836"/>
        <item x="477"/>
        <item x="763"/>
        <item x="1707"/>
        <item x="1911"/>
        <item x="804"/>
        <item x="1043"/>
        <item x="910"/>
        <item x="1833"/>
        <item x="621"/>
        <item x="1143"/>
        <item x="1057"/>
        <item x="235"/>
        <item x="949"/>
        <item x="652"/>
        <item x="1459"/>
        <item x="969"/>
        <item x="933"/>
        <item x="1339"/>
        <item x="1127"/>
        <item x="2019"/>
        <item x="1432"/>
        <item x="668"/>
        <item x="484"/>
        <item x="258"/>
        <item x="1144"/>
        <item x="1502"/>
        <item x="805"/>
        <item x="1341"/>
        <item x="321"/>
        <item x="612"/>
        <item x="1835"/>
        <item x="2119"/>
        <item x="802"/>
        <item x="1749"/>
        <item x="1388"/>
        <item x="830"/>
        <item x="854"/>
        <item x="1201"/>
        <item x="322"/>
        <item x="1551"/>
        <item x="1926"/>
        <item x="803"/>
        <item x="1032"/>
        <item x="851"/>
        <item x="266"/>
        <item x="1500"/>
        <item x="1808"/>
        <item x="352"/>
        <item x="1945"/>
        <item x="1532"/>
        <item x="2012"/>
        <item x="2002"/>
        <item x="1387"/>
        <item x="46"/>
        <item x="1873"/>
        <item x="845"/>
        <item x="1691"/>
        <item x="1486"/>
        <item x="2107"/>
        <item x="1031"/>
        <item x="247"/>
        <item x="2235"/>
        <item x="859"/>
        <item x="620"/>
        <item x="252"/>
        <item x="2132"/>
        <item x="614"/>
        <item x="1497"/>
        <item x="1624"/>
        <item x="2010"/>
        <item x="1915"/>
        <item x="1146"/>
        <item x="310"/>
        <item x="855"/>
        <item x="523"/>
        <item x="1802"/>
        <item x="992"/>
        <item x="1204"/>
        <item x="1517"/>
        <item x="1998"/>
        <item x="1499"/>
        <item x="1458"/>
        <item x="1406"/>
        <item x="1329"/>
        <item x="1972"/>
        <item x="1408"/>
        <item x="391"/>
        <item x="1409"/>
        <item x="473"/>
        <item x="732"/>
        <item x="879"/>
        <item x="657"/>
        <item x="960"/>
        <item x="963"/>
        <item x="961"/>
        <item x="962"/>
        <item x="1233"/>
        <item x="1237"/>
        <item x="1228"/>
        <item x="1235"/>
        <item x="366"/>
        <item x="299"/>
        <item x="591"/>
        <item x="590"/>
        <item x="1487"/>
        <item x="1848"/>
        <item x="1849"/>
        <item x="1861"/>
        <item x="1860"/>
        <item x="1194"/>
        <item x="848"/>
        <item x="849"/>
        <item x="852"/>
        <item x="853"/>
        <item x="850"/>
        <item x="1683"/>
        <item x="1682"/>
        <item x="1681"/>
        <item x="762"/>
        <item x="1456"/>
        <item x="2050"/>
        <item x="2048"/>
        <item x="901"/>
        <item x="903"/>
        <item x="1582"/>
        <item x="1583"/>
        <item x="1580"/>
        <item x="939"/>
        <item x="948"/>
        <item x="934"/>
        <item x="935"/>
        <item x="940"/>
        <item x="931"/>
        <item x="929"/>
        <item x="930"/>
        <item x="1914"/>
        <item x="2018"/>
        <item x="2015"/>
        <item x="2017"/>
        <item x="2016"/>
        <item x="2249"/>
        <item x="409"/>
        <item x="2074"/>
        <item x="2076"/>
        <item x="1744"/>
        <item x="1818"/>
        <item x="1522"/>
        <item x="1521"/>
        <item x="1333"/>
        <item x="1337"/>
        <item x="1340"/>
        <item x="1334"/>
        <item x="1335"/>
        <item x="9"/>
        <item x="1306"/>
        <item x="1368"/>
        <item x="1367"/>
        <item x="18"/>
        <item x="309"/>
        <item x="339"/>
        <item x="342"/>
        <item x="338"/>
        <item x="470"/>
        <item x="475"/>
        <item x="472"/>
        <item x="1687"/>
        <item x="1607"/>
        <item x="1605"/>
        <item x="149"/>
        <item x="143"/>
        <item x="923"/>
        <item x="922"/>
        <item x="1604"/>
        <item x="1997"/>
        <item x="2000"/>
        <item x="1999"/>
        <item x="1240"/>
        <item x="1241"/>
        <item x="96"/>
        <item x="567"/>
        <item x="1009"/>
        <item x="1642"/>
        <item x="905"/>
        <item x="1734"/>
        <item x="1727"/>
        <item x="1733"/>
        <item x="787"/>
        <item x="1964"/>
        <item x="1465"/>
        <item x="1088"/>
        <item x="1090"/>
        <item x="1084"/>
        <item x="1879"/>
        <item x="114"/>
        <item x="118"/>
        <item x="75"/>
        <item x="74"/>
        <item x="1495"/>
        <item x="1492"/>
        <item x="1490"/>
        <item x="988"/>
        <item x="990"/>
        <item x="989"/>
        <item x="908"/>
        <item x="906"/>
        <item x="2197"/>
        <item x="1330"/>
        <item x="1255"/>
        <item x="1260"/>
        <item x="1259"/>
        <item x="1256"/>
        <item x="1888"/>
        <item x="1889"/>
        <item x="1892"/>
        <item x="1542"/>
        <item x="1536"/>
        <item x="1534"/>
        <item x="1533"/>
        <item x="1051"/>
        <item x="1050"/>
        <item x="1053"/>
        <item x="1048"/>
        <item x="1100"/>
        <item x="1360"/>
        <item x="234"/>
        <item x="237"/>
        <item x="239"/>
        <item x="799"/>
        <item x="1760"/>
        <item x="2217"/>
        <item x="2218"/>
        <item x="915"/>
        <item x="2100"/>
        <item x="405"/>
        <item x="399"/>
        <item x="295"/>
        <item x="2186"/>
        <item x="1711"/>
        <item x="2254"/>
        <item x="757"/>
        <item x="635"/>
        <item x="634"/>
        <item x="1067"/>
        <item x="891"/>
        <item x="894"/>
        <item x="917"/>
        <item x="464"/>
        <item x="462"/>
        <item x="356"/>
        <item x="355"/>
        <item x="1070"/>
        <item x="457"/>
        <item x="1650"/>
        <item x="2170"/>
        <item x="443"/>
        <item x="437"/>
        <item x="431"/>
        <item x="425"/>
        <item x="1767"/>
        <item x="2201"/>
        <item x="1472"/>
        <item x="1471"/>
        <item x="1470"/>
        <item x="1106"/>
        <item x="565"/>
        <item x="136"/>
        <item x="566"/>
        <item x="793"/>
        <item x="792"/>
        <item x="881"/>
        <item x="611"/>
        <item x="2032"/>
        <item x="764"/>
        <item x="768"/>
        <item x="1161"/>
        <item x="1125"/>
        <item x="1781"/>
        <item x="1677"/>
        <item x="54"/>
        <item x="1236"/>
        <item x="42"/>
        <item sd="0" x="33"/>
        <item x="1488"/>
        <item x="2009"/>
        <item x="1746"/>
        <item x="1701"/>
        <item x="1690"/>
        <item x="2151"/>
        <item x="363"/>
        <item x="1131"/>
        <item x="1671"/>
        <item m="1" x="2262"/>
        <item x="1310"/>
        <item x="11"/>
        <item x="1982"/>
        <item m="1" x="2268"/>
        <item x="897"/>
        <item x="1209"/>
        <item x="1211"/>
        <item x="1212"/>
        <item x="1208"/>
        <item x="1210"/>
        <item x="1514"/>
        <item x="1515"/>
        <item x="1111"/>
        <item x="871"/>
        <item x="872"/>
        <item x="1453"/>
        <item x="542"/>
        <item x="816"/>
        <item x="325"/>
        <item x="328"/>
        <item x="1052"/>
        <item x="1578"/>
        <item x="1279"/>
        <item x="1277"/>
        <item x="1252"/>
        <item x="1253"/>
        <item x="2025"/>
        <item x="2024"/>
        <item x="1501"/>
        <item x="1801"/>
        <item x="2105"/>
        <item x="1553"/>
        <item x="1176"/>
        <item x="1623"/>
        <item x="1617"/>
        <item x="2077"/>
        <item x="145"/>
        <item x="1498"/>
        <item x="1496"/>
        <item x="408"/>
        <item x="515"/>
        <item x="514"/>
        <item x="1385"/>
        <item x="1375"/>
        <item x="729"/>
        <item x="954"/>
        <item x="956"/>
        <item x="1587"/>
        <item x="1076"/>
        <item x="320"/>
        <item x="1415"/>
        <item x="1417"/>
        <item x="825"/>
        <item x="831"/>
        <item x="828"/>
        <item x="827"/>
        <item x="1366"/>
        <item x="236"/>
        <item x="1002"/>
        <item x="998"/>
        <item x="1267"/>
        <item x="1405"/>
        <item x="441"/>
        <item x="2188"/>
        <item x="1474"/>
        <item x="1935"/>
        <item x="253"/>
        <item x="554"/>
        <item x="638"/>
        <item x="1192"/>
        <item x="713"/>
        <item x="711"/>
        <item x="710"/>
        <item x="707"/>
        <item x="709"/>
        <item x="705"/>
        <item x="569"/>
        <item x="1872"/>
        <item x="1871"/>
        <item x="570"/>
        <item x="1187"/>
        <item x="2184"/>
        <item x="463"/>
        <item x="147"/>
        <item x="124"/>
        <item x="1477"/>
        <item x="1958"/>
        <item x="1407"/>
        <item x="720"/>
        <item x="330"/>
        <item x="1316"/>
        <item x="636"/>
        <item x="26"/>
        <item x="1649"/>
        <item x="228"/>
        <item x="1924"/>
        <item x="2168"/>
        <item x="238"/>
        <item x="1862"/>
        <item x="481"/>
        <item x="1404"/>
        <item x="327"/>
        <item x="430"/>
        <item x="637"/>
        <item x="2223"/>
        <item x="432"/>
        <item x="326"/>
        <item x="2030"/>
        <item m="1" x="2255"/>
        <item x="1959"/>
        <item x="23"/>
        <item x="1854"/>
        <item x="724"/>
        <item x="1086"/>
        <item x="2225"/>
        <item x="700"/>
        <item x="516"/>
        <item x="1308"/>
        <item x="428"/>
        <item x="957"/>
        <item x="1077"/>
        <item x="2224"/>
        <item x="426"/>
        <item x="2163"/>
        <item x="615"/>
        <item x="1244"/>
        <item x="1248"/>
        <item x="1550"/>
        <item x="1549"/>
        <item x="1552"/>
        <item x="1641"/>
        <item x="1548"/>
        <item x="1883"/>
        <item x="1249"/>
        <item x="2123"/>
        <item x="549"/>
        <item x="1381"/>
        <item x="1631"/>
        <item x="1638"/>
        <item x="448"/>
        <item x="522"/>
        <item x="717"/>
        <item x="1305"/>
        <item x="241"/>
        <item x="588"/>
        <item x="95"/>
        <item x="1555"/>
        <item x="2173"/>
        <item x="1265"/>
        <item x="126"/>
        <item x="1875"/>
        <item x="1001"/>
        <item x="1887"/>
        <item x="1832"/>
        <item x="1900"/>
        <item x="2191"/>
        <item x="1037"/>
        <item x="1960"/>
        <item x="971"/>
        <item x="414"/>
        <item x="2232"/>
        <item x="1520"/>
        <item x="670"/>
        <item x="1369"/>
        <item x="1559"/>
        <item x="1766"/>
        <item x="900"/>
        <item x="1729"/>
        <item x="966"/>
        <item x="1389"/>
        <item x="794"/>
        <item x="1636"/>
        <item x="1376"/>
        <item x="587"/>
        <item x="1921"/>
        <item x="446"/>
        <item x="1010"/>
        <item x="243"/>
        <item x="97"/>
        <item m="1" x="2259"/>
        <item x="1327"/>
        <item x="1377"/>
        <item x="1881"/>
        <item x="2234"/>
        <item x="1762"/>
        <item x="1119"/>
        <item x="1013"/>
        <item x="411"/>
        <item x="2133"/>
        <item x="1644"/>
        <item x="1896"/>
        <item x="965"/>
        <item x="1828"/>
        <item x="1284"/>
        <item x="2008"/>
        <item x="1425"/>
        <item x="594"/>
        <item x="121"/>
        <item x="2103"/>
        <item x="1791"/>
        <item x="2129"/>
        <item x="927"/>
        <item x="1420"/>
        <item x="1073"/>
        <item x="1374"/>
        <item x="1273"/>
        <item x="1676"/>
        <item x="943"/>
        <item x="552"/>
        <item x="1910"/>
        <item x="2021"/>
        <item x="1478"/>
        <item x="209"/>
        <item x="1831"/>
        <item x="53"/>
        <item x="842"/>
        <item x="1304"/>
        <item x="1953"/>
        <item x="1648"/>
        <item x="1917"/>
        <item x="1299"/>
        <item x="822"/>
        <item x="301"/>
        <item x="2228"/>
        <item x="2113"/>
        <item x="1164"/>
        <item x="333"/>
        <item x="2251"/>
        <item x="572"/>
        <item x="76"/>
        <item x="445"/>
        <item x="1581"/>
        <item x="1846"/>
        <item x="2161"/>
        <item x="1621"/>
        <item x="708"/>
        <item x="721"/>
        <item x="393"/>
        <item x="1262"/>
        <item x="2230"/>
        <item x="878"/>
        <item x="650"/>
        <item x="1234"/>
        <item x="972"/>
        <item x="1685"/>
        <item x="1618"/>
        <item x="1602"/>
        <item x="1947"/>
        <item x="1412"/>
        <item x="1897"/>
        <item x="1457"/>
        <item x="1763"/>
        <item x="1819"/>
        <item x="1730"/>
        <item x="1005"/>
        <item x="1639"/>
        <item x="712"/>
        <item x="970"/>
        <item x="2080"/>
        <item x="1479"/>
        <item x="1392"/>
        <item x="254"/>
        <item x="49"/>
        <item x="1033"/>
        <item x="1081"/>
        <item x="1015"/>
        <item x="1891"/>
        <item x="1232"/>
        <item x="1764"/>
        <item x="592"/>
        <item x="574"/>
        <item x="447"/>
        <item x="1254"/>
        <item x="38"/>
        <item x="390"/>
        <item x="281"/>
        <item x="1066"/>
        <item x="2020"/>
        <item x="1903"/>
        <item x="1564"/>
        <item x="434"/>
        <item x="1325"/>
        <item x="340"/>
        <item x="471"/>
        <item x="583"/>
        <item x="1556"/>
        <item x="1946"/>
        <item x="233"/>
        <item x="1272"/>
        <item x="1293"/>
        <item x="843"/>
        <item x="1635"/>
        <item x="1296"/>
        <item x="1686"/>
        <item x="1825"/>
        <item x="1281"/>
        <item x="1331"/>
        <item x="791"/>
        <item x="1270"/>
        <item x="1141"/>
        <item x="2131"/>
        <item x="372"/>
        <item x="1102"/>
        <item x="1397"/>
        <item x="1243"/>
        <item x="689"/>
        <item x="2169"/>
        <item x="1475"/>
        <item x="2120"/>
        <item x="1300"/>
        <item x="795"/>
        <item x="248"/>
        <item x="34"/>
        <item x="2122"/>
        <item x="1080"/>
        <item x="2252"/>
        <item x="1684"/>
        <item x="665"/>
        <item x="1103"/>
        <item x="1731"/>
        <item x="1761"/>
        <item x="1419"/>
        <item x="823"/>
        <item x="1843"/>
        <item x="912"/>
        <item x="595"/>
        <item x="521"/>
        <item x="361"/>
        <item x="839"/>
        <item x="1847"/>
        <item x="1301"/>
        <item x="1902"/>
        <item x="332"/>
        <item x="1632"/>
        <item x="1827"/>
        <item x="2026"/>
        <item x="1373"/>
        <item x="1036"/>
        <item x="2111"/>
        <item x="474"/>
        <item x="346"/>
        <item x="520"/>
        <item x="1789"/>
        <item x="1822"/>
        <item x="1524"/>
        <item x="723"/>
        <item x="1246"/>
        <item x="796"/>
        <item x="439"/>
        <item x="1290"/>
        <item x="904"/>
        <item x="1291"/>
        <item x="1264"/>
        <item x="1908"/>
        <item x="1049"/>
        <item x="701"/>
        <item x="1150"/>
        <item x="1343"/>
        <item x="444"/>
        <item x="752"/>
        <item x="1046"/>
        <item x="242"/>
        <item x="47"/>
        <item x="57"/>
        <item x="578"/>
        <item x="676"/>
        <item x="41"/>
        <item x="858"/>
        <item x="640"/>
        <item x="1242"/>
        <item x="564"/>
        <item x="436"/>
        <item x="1634"/>
        <item x="442"/>
        <item x="1557"/>
        <item x="573"/>
        <item x="1562"/>
        <item x="1541"/>
        <item x="1834"/>
        <item x="210"/>
        <item x="73"/>
        <item x="1878"/>
        <item x="1323"/>
        <item x="715"/>
        <item x="2027"/>
        <item x="703"/>
        <item x="1525"/>
        <item x="2023"/>
        <item x="1108"/>
        <item x="577"/>
        <item x="1655"/>
        <item x="662"/>
        <item x="1637"/>
        <item x="1324"/>
        <item x="1899"/>
        <item x="2227"/>
        <item x="1630"/>
        <item x="1770"/>
        <item x="586"/>
        <item x="738"/>
        <item x="208"/>
        <item x="2233"/>
        <item x="788"/>
        <item x="2174"/>
        <item x="1298"/>
        <item x="2231"/>
        <item x="1094"/>
        <item x="1790"/>
        <item x="639"/>
        <item x="997"/>
        <item x="1342"/>
        <item x="1286"/>
        <item x="585"/>
        <item x="373"/>
        <item x="1303"/>
        <item x="1898"/>
        <item x="43"/>
        <item x="1149"/>
        <item x="240"/>
        <item x="435"/>
        <item x="1482"/>
        <item x="1332"/>
        <item x="2229"/>
        <item x="579"/>
        <item x="1104"/>
        <item x="967"/>
        <item x="687"/>
        <item x="1845"/>
        <item x="582"/>
        <item x="2001"/>
        <item x="1014"/>
        <item x="1868"/>
        <item x="519"/>
        <item x="1906"/>
        <item x="993"/>
        <item x="2040"/>
        <item x="1918"/>
        <item x="1938"/>
        <item x="1038"/>
        <item x="800"/>
        <item x="1338"/>
        <item x="545"/>
        <item x="331"/>
        <item x="584"/>
        <item x="1098"/>
        <item x="2112"/>
        <item x="1414"/>
        <item x="1558"/>
        <item x="1424"/>
        <item x="653"/>
        <item x="1640"/>
        <item x="351"/>
        <item x="1152"/>
        <item x="1347"/>
        <item x="1728"/>
        <item x="844"/>
        <item x="1178"/>
        <item x="882"/>
        <item x="1147"/>
        <item x="1012"/>
        <item x="2199"/>
        <item x="1326"/>
        <item x="1205"/>
        <item x="2136"/>
        <item x="568"/>
        <item x="1523"/>
        <item x="1268"/>
        <item x="1297"/>
        <item x="722"/>
        <item x="589"/>
        <item x="1645"/>
        <item x="1263"/>
        <item x="517"/>
        <item x="1480"/>
        <item x="1283"/>
        <item x="1318"/>
        <item x="1418"/>
        <item x="2049"/>
        <item x="580"/>
        <item x="2124"/>
        <item x="1563"/>
        <item x="1884"/>
        <item x="737"/>
        <item x="576"/>
        <item x="211"/>
        <item x="1535"/>
        <item x="1422"/>
        <item x="518"/>
        <item x="947"/>
        <item x="1560"/>
        <item x="941"/>
        <item x="581"/>
        <item x="415"/>
        <item x="1904"/>
        <item x="801"/>
        <item x="440"/>
        <item x="865"/>
        <item x="642"/>
        <item x="1393"/>
        <item x="2237"/>
        <item x="1030"/>
        <item x="1894"/>
        <item x="230"/>
        <item x="1163"/>
        <item x="656"/>
        <item x="2215"/>
        <item x="2116"/>
        <item x="1968"/>
        <item x="1844"/>
        <item x="2038"/>
        <item x="968"/>
        <item x="1646"/>
        <item x="655"/>
        <item x="2226"/>
        <item x="1271"/>
        <item x="1261"/>
        <item x="1307"/>
        <item x="538"/>
        <item x="704"/>
        <item x="232"/>
        <item x="1949"/>
        <item x="1732"/>
        <item x="862"/>
        <item x="368"/>
        <item x="1162"/>
        <item x="1674"/>
        <item x="2022"/>
        <item x="2121"/>
        <item x="2216"/>
        <item x="736"/>
        <item x="651"/>
        <item x="231"/>
        <item x="714"/>
        <item x="694"/>
        <item x="575"/>
        <item x="719"/>
        <item x="946"/>
        <item x="1426"/>
        <item x="1920"/>
        <item x="1886"/>
        <item x="1295"/>
        <item x="249"/>
        <item x="1289"/>
        <item x="438"/>
        <item x="2209"/>
        <item x="1302"/>
        <item x="1561"/>
        <item x="593"/>
        <item x="746"/>
        <item x="911"/>
        <item x="201"/>
        <item x="273"/>
        <item x="1842"/>
        <item x="285"/>
        <item x="1197"/>
        <item x="748"/>
        <item x="1784"/>
        <item x="1585"/>
        <item x="286"/>
        <item x="750"/>
        <item x="205"/>
        <item x="1168"/>
        <item x="1841"/>
        <item x="1378"/>
        <item x="1721"/>
        <item x="1783"/>
        <item x="292"/>
        <item x="264"/>
        <item x="1166"/>
        <item x="913"/>
        <item x="1586"/>
        <item x="1840"/>
        <item x="284"/>
        <item x="1167"/>
        <item x="204"/>
        <item x="291"/>
        <item x="2187"/>
        <item x="1974"/>
        <item x="267"/>
        <item x="278"/>
        <item x="1278"/>
        <item x="1782"/>
        <item x="392"/>
        <item x="265"/>
        <item x="287"/>
        <item x="745"/>
        <item x="262"/>
        <item x="1895"/>
        <item x="1837"/>
        <item x="280"/>
        <item x="664"/>
        <item x="275"/>
        <item x="1779"/>
        <item x="279"/>
        <item x="313"/>
        <item x="914"/>
        <item x="206"/>
        <item x="742"/>
        <item x="743"/>
        <item x="1778"/>
        <item x="1907"/>
        <item x="1725"/>
        <item x="277"/>
        <item x="1780"/>
        <item x="263"/>
        <item x="283"/>
        <item x="293"/>
        <item x="276"/>
        <item x="1045"/>
        <item x="864"/>
        <item x="203"/>
        <item x="2189"/>
        <item x="271"/>
        <item x="1839"/>
        <item x="1975"/>
        <item x="289"/>
        <item x="1984"/>
        <item x="1059"/>
        <item x="1987"/>
        <item x="809"/>
        <item x="347"/>
        <item x="759"/>
        <item x="469"/>
        <item x="1058"/>
        <item x="599"/>
        <item x="344"/>
        <item x="898"/>
        <item x="2212"/>
        <item x="2205"/>
        <item x="142"/>
        <item x="761"/>
        <item x="466"/>
        <item x="808"/>
        <item x="140"/>
        <item x="1994"/>
        <item x="597"/>
        <item x="2206"/>
        <item x="876"/>
        <item x="1468"/>
        <item x="1466"/>
        <item x="1996"/>
        <item x="349"/>
        <item x="1991"/>
        <item x="1461"/>
        <item x="806"/>
        <item x="2140"/>
        <item x="1473"/>
        <item x="1462"/>
        <item x="1463"/>
        <item x="1469"/>
        <item x="2138"/>
        <item x="810"/>
        <item x="1989"/>
        <item x="1568"/>
        <item x="137"/>
        <item x="2211"/>
        <item x="2004"/>
        <item x="873"/>
        <item x="141"/>
        <item x="874"/>
        <item x="869"/>
        <item x="2097"/>
        <item x="2207"/>
        <item x="2137"/>
        <item x="1467"/>
        <item x="807"/>
        <item x="2005"/>
        <item x="1572"/>
        <item x="1061"/>
        <item x="348"/>
        <item x="1992"/>
        <item x="2098"/>
        <item x="1064"/>
        <item x="1993"/>
        <item x="1573"/>
        <item x="1569"/>
        <item x="600"/>
        <item x="2204"/>
        <item x="345"/>
        <item x="138"/>
        <item x="1570"/>
        <item x="1985"/>
        <item x="343"/>
        <item x="2096"/>
        <item x="896"/>
        <item x="1062"/>
        <item x="760"/>
        <item x="341"/>
        <item x="2143"/>
        <item x="1988"/>
        <item x="598"/>
        <item x="1063"/>
        <item x="1464"/>
        <item x="1571"/>
        <item x="875"/>
        <item x="1990"/>
        <item x="139"/>
        <item x="758"/>
        <item x="2106"/>
        <item x="1986"/>
        <item x="601"/>
        <item x="877"/>
        <item x="867"/>
        <item x="1995"/>
        <item x="2210"/>
        <item x="410"/>
        <item x="2208"/>
        <item x="468"/>
        <item x="669"/>
        <item x="1060"/>
        <item x="483"/>
        <item x="1214"/>
        <item x="1753"/>
        <item x="1754"/>
        <item x="496"/>
        <item x="499"/>
        <item x="1588"/>
        <item x="504"/>
        <item x="1757"/>
        <item x="498"/>
        <item x="1386"/>
        <item x="735"/>
        <item x="1433"/>
        <item x="495"/>
        <item x="1755"/>
        <item x="1596"/>
        <item x="1455"/>
        <item x="1546"/>
        <item x="511"/>
        <item x="505"/>
        <item x="1382"/>
        <item x="1451"/>
        <item x="1909"/>
        <item x="500"/>
        <item x="1518"/>
        <item x="1222"/>
        <item x="512"/>
        <item x="1519"/>
        <item x="491"/>
        <item x="1594"/>
        <item x="1544"/>
        <item x="1577"/>
        <item x="1590"/>
        <item x="1540"/>
        <item x="1752"/>
        <item x="1543"/>
        <item x="1545"/>
        <item x="1364"/>
        <item x="486"/>
        <item x="1454"/>
        <item x="1435"/>
        <item x="510"/>
        <item x="1434"/>
        <item x="493"/>
        <item x="1537"/>
        <item x="1224"/>
        <item x="740"/>
        <item x="501"/>
        <item x="1598"/>
        <item x="1384"/>
        <item x="1575"/>
        <item x="490"/>
        <item x="489"/>
        <item x="739"/>
        <item x="1593"/>
        <item x="1597"/>
        <item x="507"/>
        <item x="1365"/>
        <item x="1361"/>
        <item x="492"/>
        <item x="734"/>
        <item x="1215"/>
        <item x="1758"/>
        <item x="488"/>
        <item x="497"/>
        <item x="1599"/>
        <item x="1756"/>
        <item x="1079"/>
        <item x="506"/>
        <item x="487"/>
        <item x="503"/>
        <item x="1576"/>
        <item x="1538"/>
        <item x="509"/>
        <item x="1226"/>
        <item x="502"/>
        <item x="1383"/>
        <item x="508"/>
        <item x="1539"/>
        <item x="1595"/>
        <item x="1227"/>
        <item x="494"/>
        <item x="1765"/>
        <item x="1358"/>
        <item x="1353"/>
        <item x="1485"/>
        <item x="419"/>
        <item x="919"/>
        <item x="1354"/>
        <item x="1793"/>
        <item x="479"/>
        <item x="257"/>
        <item x="646"/>
        <item x="421"/>
        <item x="1773"/>
        <item x="1775"/>
        <item x="132"/>
        <item x="1346"/>
        <item x="100"/>
        <item x="1129"/>
        <item x="1796"/>
        <item x="423"/>
        <item x="101"/>
        <item x="1074"/>
        <item x="1348"/>
        <item x="1135"/>
        <item x="397"/>
        <item x="1772"/>
        <item x="416"/>
        <item x="256"/>
        <item x="826"/>
        <item x="1776"/>
        <item x="608"/>
        <item x="1344"/>
        <item x="424"/>
        <item x="1336"/>
        <item x="834"/>
        <item x="298"/>
        <item x="921"/>
        <item x="1794"/>
        <item x="1285"/>
        <item x="1449"/>
        <item x="835"/>
        <item x="1122"/>
        <item x="1359"/>
        <item x="1768"/>
        <item x="609"/>
        <item x="130"/>
        <item x="1000"/>
        <item x="422"/>
        <item x="129"/>
        <item x="1370"/>
        <item x="840"/>
        <item x="1139"/>
        <item x="420"/>
        <item x="1830"/>
        <item x="833"/>
        <item x="838"/>
        <item x="837"/>
        <item x="297"/>
        <item x="1349"/>
        <item x="920"/>
        <item x="478"/>
        <item x="841"/>
        <item x="836"/>
        <item x="2219"/>
        <item x="2221"/>
        <item x="412"/>
        <item x="133"/>
        <item x="2220"/>
        <item x="604"/>
        <item x="296"/>
        <item x="1155"/>
        <item x="128"/>
        <item x="1350"/>
        <item x="1282"/>
        <item x="647"/>
        <item x="1068"/>
        <item x="2222"/>
        <item x="1075"/>
        <item x="1351"/>
        <item x="1352"/>
        <item x="1357"/>
        <item x="1448"/>
        <item x="1774"/>
        <item x="1137"/>
        <item x="1355"/>
        <item x="99"/>
        <item x="1133"/>
        <item x="1797"/>
        <item x="1123"/>
        <item x="1489"/>
        <item x="1747"/>
        <item x="1345"/>
        <item x="1356"/>
        <item x="602"/>
        <item x="648"/>
        <item x="1107"/>
        <item x="1505"/>
        <item x="245"/>
        <item x="1874"/>
        <item x="300"/>
        <item x="893"/>
        <item x="1018"/>
        <item x="485"/>
        <item x="337"/>
        <item x="987"/>
        <item x="1322"/>
        <item x="117"/>
        <item x="976"/>
        <item x="1042"/>
        <item x="1667"/>
        <item x="381"/>
        <item x="1980"/>
        <item x="1216"/>
        <item x="749"/>
        <item x="1313"/>
        <item x="728"/>
        <item x="980"/>
        <item x="1669"/>
        <item x="294"/>
        <item x="1153"/>
        <item x="1169"/>
        <item x="983"/>
        <item x="1071"/>
        <item m="1" x="2264"/>
        <item x="1912"/>
        <item x="1193"/>
        <item x="1203"/>
        <item x="20"/>
        <item x="1312"/>
        <item x="1709"/>
        <item x="1826"/>
        <item x="2178"/>
        <item x="730"/>
        <item x="959"/>
        <item x="2011"/>
        <item x="19"/>
        <item x="1223"/>
        <item x="1850"/>
        <item x="1856"/>
        <item x="1708"/>
        <item x="417"/>
        <item x="98"/>
        <item x="433"/>
        <item x="1665"/>
        <item x="1666"/>
        <item x="1317"/>
        <item x="2099"/>
        <item x="1314"/>
        <item x="2102"/>
        <item x="1101"/>
        <item x="1072"/>
        <item x="975"/>
        <item x="928"/>
        <item x="1668"/>
        <item x="747"/>
        <item x="769"/>
        <item x="1220"/>
        <item m="1" x="2257"/>
        <item x="1824"/>
        <item x="1292"/>
        <item x="767"/>
        <item x="1238"/>
        <item x="28"/>
        <item x="982"/>
        <item x="2162"/>
        <item x="1219"/>
        <item x="1294"/>
        <item x="1207"/>
        <item x="1218"/>
        <item x="1225"/>
        <item x="1507"/>
        <item x="605"/>
        <item x="1269"/>
        <item x="1213"/>
        <item x="1950"/>
        <item x="406"/>
        <item x="1092"/>
        <item x="1221"/>
        <item x="467"/>
        <item x="985"/>
        <item x="551"/>
        <item x="821"/>
        <item x="1689"/>
        <item x="1664"/>
        <item x="2154"/>
        <item x="329"/>
        <item x="1017"/>
        <item x="726"/>
        <item x="678"/>
        <item x="21"/>
        <item x="673"/>
        <item x="1320"/>
        <item x="527"/>
        <item x="384"/>
        <item x="387"/>
        <item x="1739"/>
        <item x="1743"/>
        <item x="380"/>
        <item x="529"/>
        <item x="693"/>
        <item x="1481"/>
        <item x="377"/>
        <item x="1736"/>
        <item x="1737"/>
        <item x="1710"/>
        <item x="379"/>
        <item x="688"/>
        <item x="695"/>
        <item x="698"/>
        <item x="692"/>
        <item x="1738"/>
        <item x="386"/>
        <item x="690"/>
        <item x="382"/>
        <item x="1742"/>
        <item x="691"/>
        <item x="696"/>
        <item x="378"/>
        <item x="1436"/>
        <item x="540"/>
        <item x="383"/>
        <item x="1156"/>
        <item x="1713"/>
        <item x="1714"/>
        <item x="697"/>
        <item x="388"/>
        <item x="1735"/>
        <item x="1741"/>
        <item x="531"/>
        <item x="1740"/>
        <item x="1429"/>
        <item x="1430"/>
        <item x="2180"/>
        <item x="29"/>
        <item x="24"/>
        <item x="1006"/>
        <item x="2248"/>
        <item x="2247"/>
        <item x="606"/>
        <item x="885"/>
        <item x="2183"/>
        <item x="2242"/>
        <item x="27"/>
        <item x="2245"/>
        <item x="2182"/>
        <item x="119"/>
        <item x="2244"/>
        <item x="1428"/>
        <item x="1431"/>
        <item x="31"/>
        <item x="2243"/>
        <item x="2240"/>
        <item x="1008"/>
        <item x="116"/>
        <item x="30"/>
        <item x="533"/>
        <item x="1786"/>
        <item x="32"/>
        <item x="22"/>
        <item x="1160"/>
        <item x="2236"/>
        <item x="1785"/>
        <item x="1007"/>
        <item x="2246"/>
        <item x="1159"/>
        <item x="607"/>
        <item x="2238"/>
        <item x="1024"/>
        <item x="1019"/>
        <item x="2156"/>
        <item x="2155"/>
        <item x="952"/>
        <item x="1027"/>
        <item x="1020"/>
        <item x="375"/>
        <item x="260"/>
        <item x="953"/>
        <item x="1504"/>
        <item x="2157"/>
        <item x="1026"/>
        <item x="547"/>
        <item x="1148"/>
        <item x="1503"/>
        <item x="981"/>
        <item x="1151"/>
        <item x="1025"/>
        <item x="259"/>
        <item x="1771"/>
        <item x="2150"/>
        <item x="780"/>
        <item x="311"/>
        <item x="756"/>
        <item x="312"/>
        <item x="2167"/>
        <item x="556"/>
        <item x="1529"/>
        <item x="369"/>
        <item x="535"/>
        <item x="770"/>
        <item x="2172"/>
        <item x="958"/>
        <item x="544"/>
        <item x="755"/>
        <item x="530"/>
        <item x="1722"/>
        <item x="524"/>
        <item x="1531"/>
        <item x="563"/>
        <item x="548"/>
        <item x="1616"/>
        <item x="541"/>
        <item x="539"/>
        <item x="2171"/>
        <item x="1613"/>
        <item x="1724"/>
        <item x="776"/>
        <item x="779"/>
        <item x="754"/>
        <item x="781"/>
        <item x="775"/>
        <item x="2177"/>
        <item x="528"/>
        <item x="1625"/>
        <item x="546"/>
        <item x="1629"/>
        <item x="1174"/>
        <item x="766"/>
        <item x="777"/>
        <item x="1622"/>
        <item x="558"/>
        <item x="774"/>
        <item x="773"/>
        <item x="772"/>
        <item x="778"/>
        <item x="1720"/>
        <item x="765"/>
        <item x="559"/>
        <item x="543"/>
        <item x="1028"/>
        <item x="534"/>
        <item x="526"/>
        <item x="1627"/>
        <item x="784"/>
        <item x="771"/>
        <item x="1619"/>
        <item x="783"/>
        <item x="1620"/>
        <item x="560"/>
        <item x="537"/>
        <item x="555"/>
        <item x="785"/>
        <item x="1626"/>
        <item x="782"/>
        <item x="532"/>
        <item x="1628"/>
        <item x="753"/>
        <item x="370"/>
        <item x="1717"/>
        <item x="459"/>
        <item x="314"/>
        <item x="2144"/>
        <item x="562"/>
        <item x="2176"/>
        <item x="453"/>
        <item x="450"/>
        <item x="452"/>
        <item x="354"/>
        <item x="1719"/>
        <item x="1528"/>
        <item x="461"/>
        <item x="455"/>
        <item x="449"/>
        <item x="1865"/>
        <item x="1530"/>
        <item x="454"/>
        <item x="2175"/>
        <item x="1715"/>
        <item x="460"/>
        <item x="1527"/>
        <item x="1718"/>
        <item x="353"/>
        <item x="458"/>
        <item x="1864"/>
        <item x="1866"/>
        <item x="44"/>
        <item x="684"/>
        <item x="557"/>
        <item x="1396"/>
        <item x="682"/>
        <item x="306"/>
        <item x="1390"/>
        <item x="2007"/>
        <item x="674"/>
        <item x="1858"/>
        <item m="1" x="2265"/>
        <item x="55"/>
        <item x="1857"/>
        <item x="1395"/>
        <item x="51"/>
        <item x="1855"/>
        <item x="56"/>
        <item x="1054"/>
        <item x="677"/>
        <item x="59"/>
        <item x="396"/>
        <item x="2117"/>
        <item x="679"/>
        <item x="1853"/>
        <item x="60"/>
        <item x="1788"/>
        <item x="371"/>
        <item x="561"/>
        <item x="37"/>
        <item x="304"/>
        <item x="2013"/>
        <item x="50"/>
        <item x="685"/>
        <item x="1798"/>
        <item m="1" x="2258"/>
        <item x="1182"/>
        <item x="2115"/>
        <item x="1795"/>
        <item x="1398"/>
        <item x="39"/>
        <item x="675"/>
        <item x="1859"/>
        <item x="683"/>
        <item x="52"/>
        <item x="1394"/>
        <item x="305"/>
        <item x="2052"/>
        <item x="883"/>
        <item x="1792"/>
        <item x="2118"/>
        <item x="395"/>
        <item x="680"/>
        <item x="1805"/>
        <item x="681"/>
        <item x="374"/>
        <item x="303"/>
        <item x="1391"/>
        <item x="1697"/>
        <item x="1400"/>
        <item x="1698"/>
        <item x="1940"/>
        <item x="1951"/>
        <item x="1936"/>
        <item x="1421"/>
        <item x="400"/>
        <item x="630"/>
        <item x="1688"/>
        <item x="1811"/>
        <item x="1696"/>
        <item x="1114"/>
        <item x="1817"/>
        <item x="317"/>
        <item x="1113"/>
        <item x="1402"/>
        <item x="1672"/>
        <item x="623"/>
        <item x="2091"/>
        <item x="290"/>
        <item x="1930"/>
        <item x="1814"/>
        <item x="1695"/>
        <item x="2090"/>
        <item x="2086"/>
        <item x="2083"/>
        <item x="631"/>
        <item x="1813"/>
        <item x="1809"/>
        <item x="1705"/>
        <item x="288"/>
        <item x="1942"/>
        <item x="1941"/>
        <item x="318"/>
        <item x="925"/>
        <item x="1932"/>
        <item x="625"/>
        <item x="319"/>
        <item x="2081"/>
        <item x="658"/>
        <item x="1944"/>
        <item x="2193"/>
        <item x="1927"/>
        <item x="1929"/>
        <item x="1699"/>
        <item x="1799"/>
        <item x="1692"/>
        <item x="1806"/>
        <item x="2085"/>
        <item x="1807"/>
        <item x="616"/>
        <item x="2037"/>
        <item x="617"/>
        <item x="1702"/>
        <item x="626"/>
        <item x="1116"/>
        <item x="1700"/>
        <item x="1803"/>
        <item x="315"/>
        <item x="398"/>
        <item x="618"/>
        <item x="1943"/>
        <item x="2192"/>
        <item x="1939"/>
        <item x="2087"/>
        <item x="2088"/>
        <item x="1952"/>
        <item x="2031"/>
        <item x="624"/>
        <item x="1928"/>
        <item x="1401"/>
        <item x="622"/>
        <item x="2033"/>
        <item x="1954"/>
        <item x="1186"/>
        <item x="2035"/>
        <item x="629"/>
        <item x="1399"/>
        <item x="1694"/>
        <item x="282"/>
        <item x="2089"/>
        <item x="402"/>
        <item x="1416"/>
        <item x="619"/>
        <item x="1704"/>
        <item x="2084"/>
        <item x="1117"/>
        <item x="1955"/>
        <item x="401"/>
        <item x="1703"/>
        <item x="2036"/>
        <item x="2092"/>
        <item x="2029"/>
        <item x="1115"/>
        <item x="627"/>
        <item x="1423"/>
        <item x="1693"/>
        <item x="1931"/>
        <item x="1815"/>
        <item x="1816"/>
        <item x="628"/>
        <item x="2082"/>
        <item x="2079"/>
        <item x="1882"/>
        <item x="403"/>
        <item x="1937"/>
        <item x="1112"/>
        <item x="1812"/>
        <item x="1933"/>
        <item x="613"/>
        <item x="1810"/>
        <item x="1445"/>
        <item x="146"/>
        <item x="357"/>
        <item x="1611"/>
        <item x="907"/>
        <item x="1659"/>
        <item x="1679"/>
        <item x="1658"/>
        <item x="1087"/>
        <item x="2198"/>
        <item x="131"/>
        <item x="148"/>
        <item x="1969"/>
        <item m="1" x="2263"/>
        <item x="1126"/>
        <item x="2194"/>
        <item x="1097"/>
        <item x="150"/>
        <item x="2047"/>
        <item x="1661"/>
        <item x="1675"/>
        <item x="40"/>
        <item x="1446"/>
        <item m="1" x="2261"/>
        <item x="1657"/>
        <item x="58"/>
        <item x="2200"/>
        <item x="1132"/>
        <item x="2044"/>
        <item x="1678"/>
        <item x="2041"/>
        <item x="1130"/>
        <item x="1128"/>
        <item x="35"/>
        <item x="1963"/>
        <item x="2043"/>
        <item x="1136"/>
        <item x="2042"/>
        <item x="1085"/>
        <item x="1177"/>
        <item x="1099"/>
        <item x="1600"/>
        <item x="1965"/>
        <item x="1140"/>
        <item x="1095"/>
        <item x="45"/>
        <item x="48"/>
        <item x="1138"/>
        <item x="1654"/>
        <item x="1660"/>
        <item x="1662"/>
        <item x="1124"/>
        <item x="1089"/>
        <item x="1091"/>
        <item x="1093"/>
        <item x="909"/>
        <item x="144"/>
        <item x="2045"/>
        <item x="1656"/>
        <item x="1444"/>
        <item x="1134"/>
        <item x="1247"/>
        <item x="1508"/>
        <item x="2046"/>
        <item x="1442"/>
        <item x="1184"/>
        <item x="1180"/>
        <item x="1510"/>
        <item x="1185"/>
        <item x="1913"/>
        <item x="2241"/>
        <item x="2006"/>
        <item x="1183"/>
        <item x="1181"/>
        <item x="1509"/>
        <item x="2141"/>
        <item x="994"/>
        <item x="857"/>
        <item x="1483"/>
        <item x="860"/>
        <item x="944"/>
        <item x="1484"/>
        <item x="818"/>
        <item x="812"/>
        <item x="817"/>
        <item x="945"/>
        <item x="813"/>
        <item x="995"/>
        <item x="979"/>
        <item x="986"/>
        <item x="1328"/>
        <item x="978"/>
        <item x="984"/>
        <item x="1852"/>
        <item x="1966"/>
        <item x="1608"/>
        <item x="1610"/>
        <item x="1971"/>
        <item x="641"/>
        <item x="362"/>
        <item x="1851"/>
        <item x="1820"/>
        <item x="250"/>
        <item x="1609"/>
        <item x="1603"/>
        <item x="1970"/>
        <item x="1566"/>
        <item x="1877"/>
        <item x="1876"/>
        <item x="1916"/>
        <item x="1821"/>
        <item x="1967"/>
        <item x="360"/>
        <item x="358"/>
        <item x="1189"/>
        <item x="1188"/>
        <item x="1190"/>
        <item x="2"/>
        <item x="12"/>
        <item x="13"/>
        <item x="14"/>
        <item x="15"/>
        <item x="16"/>
        <item x="17"/>
        <item x="61"/>
        <item x="62"/>
        <item x="63"/>
        <item x="64"/>
        <item x="65"/>
        <item x="66"/>
        <item x="67"/>
        <item x="68"/>
        <item x="70"/>
        <item x="71"/>
        <item x="72"/>
        <item x="77"/>
        <item x="78"/>
        <item x="79"/>
        <item x="80"/>
        <item x="81"/>
        <item x="82"/>
        <item x="83"/>
        <item x="84"/>
        <item x="85"/>
        <item x="86"/>
        <item x="87"/>
        <item x="88"/>
        <item x="89"/>
        <item x="91"/>
        <item x="92"/>
        <item x="93"/>
        <item x="102"/>
        <item x="103"/>
        <item x="104"/>
        <item x="105"/>
        <item x="106"/>
        <item x="107"/>
        <item x="108"/>
        <item x="110"/>
        <item x="111"/>
        <item x="112"/>
        <item x="113"/>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m="1" x="2260"/>
        <item x="195"/>
        <item x="196"/>
        <item x="197"/>
        <item x="198"/>
        <item x="199"/>
        <item m="1" x="2271"/>
        <item x="216"/>
        <item x="217"/>
        <item m="1" x="2270"/>
        <item x="218"/>
        <item x="219"/>
        <item x="220"/>
        <item x="221"/>
        <item x="222"/>
        <item x="223"/>
        <item x="224"/>
        <item x="225"/>
        <item x="226"/>
        <item x="227"/>
        <item x="886"/>
        <item x="887"/>
        <item x="888"/>
        <item x="889"/>
        <item x="890"/>
        <item x="1105"/>
        <item x="1437"/>
        <item x="1439"/>
        <item m="1" x="2267"/>
        <item x="2053"/>
        <item x="2054"/>
        <item x="2055"/>
        <item x="2056"/>
        <item x="2057"/>
        <item x="2058"/>
        <item x="2059"/>
        <item x="2060"/>
        <item x="2061"/>
        <item x="2062"/>
        <item x="2063"/>
        <item x="2064"/>
        <item x="2065"/>
        <item x="2066"/>
        <item x="2067"/>
        <item x="2068"/>
        <item x="2069"/>
        <item x="2070"/>
        <item x="2071"/>
        <item x="2072"/>
        <item x="2073"/>
        <item x="1976"/>
        <item x="1977"/>
        <item x="0"/>
        <item x="1"/>
        <item x="3"/>
        <item x="4"/>
        <item x="5"/>
        <item x="6"/>
        <item x="7"/>
        <item x="8"/>
        <item x="69"/>
        <item x="90"/>
        <item x="109"/>
        <item x="120"/>
        <item x="127"/>
        <item x="134"/>
        <item x="200"/>
        <item x="212"/>
        <item x="213"/>
        <item x="214"/>
        <item x="215"/>
        <item x="2125"/>
        <item x="2126"/>
        <item x="2127"/>
        <item x="2130"/>
        <item x="2134"/>
        <item x="2135"/>
        <item x="2139"/>
        <item x="2142"/>
        <item x="2145"/>
        <item x="2146"/>
        <item x="2147"/>
        <item x="2148"/>
        <item x="1748"/>
        <item x="1438"/>
        <item x="2109"/>
        <item x="2158"/>
        <item x="2159"/>
        <item x="1170"/>
        <item x="1171"/>
        <item x="1172"/>
        <item x="308"/>
        <item x="413"/>
        <item x="667"/>
        <item x="671"/>
        <item x="789"/>
        <item x="950"/>
        <item x="974"/>
        <item x="1021"/>
        <item x="1022"/>
        <item x="1029"/>
        <item x="1039"/>
        <item x="1040"/>
        <item x="1055"/>
        <item x="1195"/>
        <item x="1229"/>
        <item x="1230"/>
        <item x="1231"/>
        <item x="1250"/>
        <item x="1287"/>
        <item x="1321"/>
        <item x="1362"/>
        <item x="1372"/>
        <item x="1379"/>
        <item x="1633"/>
        <item x="1651"/>
        <item x="1652"/>
        <item x="1653"/>
        <item x="1777"/>
        <item x="1922"/>
        <item x="1923"/>
        <item x="1961"/>
      </items>
      <extLst>
        <ext xmlns:x14="http://schemas.microsoft.com/office/spreadsheetml/2009/9/main" uri="{2946ED86-A175-432a-8AC1-64E0C546D7DE}">
          <x14:pivotField fillDownLabels="1"/>
        </ext>
      </extLst>
    </pivotField>
    <pivotField axis="axisRow" outline="0" showAll="0" sortType="ascending" defaultSubtotal="0">
      <items count="1692">
        <item m="1" x="1465"/>
        <item x="793"/>
        <item m="1" x="995"/>
        <item m="1" x="1089"/>
        <item x="7"/>
        <item m="1" x="1326"/>
        <item x="22"/>
        <item m="1" x="872"/>
        <item m="1" x="1234"/>
        <item x="276"/>
        <item m="1" x="1266"/>
        <item x="25"/>
        <item m="1" x="1236"/>
        <item x="42"/>
        <item m="1" x="1417"/>
        <item x="93"/>
        <item m="1" x="932"/>
        <item m="1" x="1470"/>
        <item x="103"/>
        <item m="1" x="1306"/>
        <item x="107"/>
        <item m="1" x="1476"/>
        <item x="135"/>
        <item m="1" x="1534"/>
        <item x="139"/>
        <item m="1" x="1173"/>
        <item x="244"/>
        <item m="1" x="1235"/>
        <item x="263"/>
        <item m="1" x="1641"/>
        <item m="1" x="1267"/>
        <item x="267"/>
        <item m="1" x="1177"/>
        <item x="295"/>
        <item m="1" x="1205"/>
        <item x="305"/>
        <item m="1" x="1237"/>
        <item x="311"/>
        <item m="1" x="1586"/>
        <item x="499"/>
        <item m="1" x="1119"/>
        <item x="409"/>
        <item m="1" x="1095"/>
        <item x="426"/>
        <item m="1" x="1272"/>
        <item x="471"/>
        <item m="1" x="1307"/>
        <item x="476"/>
        <item m="1" x="1389"/>
        <item x="483"/>
        <item m="1" x="1419"/>
        <item x="487"/>
        <item m="1" x="1240"/>
        <item x="497"/>
        <item m="1" x="1395"/>
        <item x="668"/>
        <item m="1" x="1479"/>
        <item x="528"/>
        <item m="1" x="1512"/>
        <item x="530"/>
        <item m="1" x="1096"/>
        <item x="675"/>
        <item m="1" x="1533"/>
        <item m="1" x="1069"/>
        <item x="700"/>
        <item m="1" x="1333"/>
        <item x="760"/>
        <item m="1" x="1481"/>
        <item x="821"/>
        <item m="1" x="1516"/>
        <item x="828"/>
        <item m="1" x="1539"/>
        <item x="835"/>
        <item m="1" x="1540"/>
        <item x="846"/>
        <item m="1" x="1568"/>
        <item x="851"/>
        <item m="1" x="1241"/>
        <item x="550"/>
        <item m="1" x="1364"/>
        <item x="778"/>
        <item m="1" x="1424"/>
        <item x="68"/>
        <item m="1" x="1631"/>
        <item x="47"/>
        <item m="1" x="1152"/>
        <item x="341"/>
        <item m="1" x="1211"/>
        <item x="634"/>
        <item m="1" x="1242"/>
        <item x="641"/>
        <item m="1" x="1653"/>
        <item m="1" x="1314"/>
        <item x="360"/>
        <item m="1" x="1336"/>
        <item x="809"/>
        <item m="1" x="1397"/>
        <item x="829"/>
        <item m="1" x="920"/>
        <item m="1" x="1244"/>
        <item x="844"/>
        <item m="1" x="1315"/>
        <item x="848"/>
        <item m="1" x="975"/>
        <item x="353"/>
        <item m="1" x="1051"/>
        <item x="546"/>
        <item m="1" x="1212"/>
        <item x="129"/>
        <item m="1" x="1183"/>
        <item x="73"/>
        <item m="1" x="1426"/>
        <item x="74"/>
        <item m="1" x="1290"/>
        <item x="164"/>
        <item m="1" x="1190"/>
        <item x="349"/>
        <item m="1" x="1493"/>
        <item x="378"/>
        <item m="1" x="889"/>
        <item x="718"/>
        <item m="1" x="1557"/>
        <item x="330"/>
        <item m="1" x="1153"/>
        <item x="741"/>
        <item m="1" x="1667"/>
        <item x="581"/>
        <item m="1" x="1638"/>
        <item x="582"/>
        <item m="1" x="1034"/>
        <item x="196"/>
        <item m="1" x="1133"/>
        <item x="195"/>
        <item m="1" x="1262"/>
        <item x="199"/>
        <item m="1" x="1120"/>
        <item m="1" x="1664"/>
        <item x="733"/>
        <item m="1" x="1550"/>
        <item x="151"/>
        <item m="1" x="1194"/>
        <item x="335"/>
        <item m="1" x="1180"/>
        <item x="228"/>
        <item m="1" x="1519"/>
        <item x="233"/>
        <item m="1" x="1045"/>
        <item x="575"/>
        <item m="1" x="922"/>
        <item x="580"/>
        <item m="1" x="899"/>
        <item m="1" x="996"/>
        <item m="1" x="1098"/>
        <item x="763"/>
        <item m="1" x="1213"/>
        <item x="762"/>
        <item m="1" x="1087"/>
        <item m="1" x="1084"/>
        <item x="751"/>
        <item m="1" x="1273"/>
        <item x="570"/>
        <item m="1" x="924"/>
        <item x="259"/>
        <item m="1" x="1077"/>
        <item x="179"/>
        <item m="1" x="977"/>
        <item x="355"/>
        <item m="1" x="1079"/>
        <item x="354"/>
        <item m="1" x="1193"/>
        <item x="356"/>
        <item m="1" x="1320"/>
        <item x="357"/>
        <item m="1" x="1521"/>
        <item x="27"/>
        <item x="159"/>
        <item m="1" x="1103"/>
        <item x="569"/>
        <item m="1" x="1020"/>
        <item x="576"/>
        <item m="1" x="1016"/>
        <item x="843"/>
        <item m="1" x="1582"/>
        <item x="282"/>
        <item m="1" x="1221"/>
        <item x="110"/>
        <item m="1" x="1138"/>
        <item x="11"/>
        <item m="1" x="1268"/>
        <item x="10"/>
        <item m="1" x="1677"/>
        <item x="188"/>
        <item m="1" x="936"/>
        <item x="613"/>
        <item m="1" x="1035"/>
        <item x="60"/>
        <item m="1" x="1134"/>
        <item x="61"/>
        <item m="1" x="1412"/>
        <item x="370"/>
        <item m="1" x="998"/>
        <item x="837"/>
        <item m="1" x="1663"/>
        <item x="572"/>
        <item m="1" x="912"/>
        <item x="573"/>
        <item m="1" x="1010"/>
        <item x="574"/>
        <item m="1" x="1423"/>
        <item x="265"/>
        <item m="1" x="888"/>
        <item x="272"/>
        <item x="526"/>
        <item m="1" x="958"/>
        <item x="799"/>
        <item m="1" x="1499"/>
        <item x="840"/>
        <item m="1" x="1602"/>
        <item x="841"/>
        <item m="1" x="1070"/>
        <item x="664"/>
        <item m="1" x="1324"/>
        <item x="516"/>
        <item m="1" x="1440"/>
        <item x="515"/>
        <item m="1" x="1198"/>
        <item x="556"/>
        <item m="1" x="1436"/>
        <item x="249"/>
        <item m="1" x="1572"/>
        <item x="128"/>
        <item m="1" x="882"/>
        <item x="183"/>
        <item m="1" x="1385"/>
        <item x="182"/>
        <item m="1" x="1611"/>
        <item x="563"/>
        <item x="847"/>
        <item m="1" x="1416"/>
        <item x="527"/>
        <item m="1" x="1297"/>
        <item x="235"/>
        <item m="1" x="1238"/>
        <item x="770"/>
        <item m="1" x="1106"/>
        <item x="771"/>
        <item m="1" x="1230"/>
        <item x="774"/>
        <item m="1" x="1510"/>
        <item x="507"/>
        <item m="1" x="1610"/>
        <item x="509"/>
        <item m="1" x="861"/>
        <item x="511"/>
        <item m="1" x="951"/>
        <item x="512"/>
        <item m="1" x="978"/>
        <item x="832"/>
        <item m="1" x="1515"/>
        <item x="340"/>
        <item m="1" x="1616"/>
        <item x="343"/>
        <item m="1" x="1500"/>
        <item x="339"/>
        <item m="1" x="1526"/>
        <item x="544"/>
        <item m="1" x="1246"/>
        <item x="158"/>
        <item m="1" x="1335"/>
        <item x="663"/>
        <item m="1" x="1232"/>
        <item x="655"/>
        <item m="1" x="1603"/>
        <item x="670"/>
        <item m="1" x="1684"/>
        <item x="669"/>
        <item m="1" x="942"/>
        <item x="672"/>
        <item m="1" x="1042"/>
        <item m="1" x="1143"/>
        <item x="673"/>
        <item m="1" x="1274"/>
        <item x="671"/>
        <item m="1" x="1655"/>
        <item x="427"/>
        <item m="1" x="885"/>
        <item x="170"/>
        <item m="1" x="1624"/>
        <item x="171"/>
        <item m="1" x="966"/>
        <item m="1" x="1063"/>
        <item m="1" x="940"/>
        <item x="857"/>
        <item m="1" x="1038"/>
        <item x="858"/>
        <item m="1" x="1188"/>
        <item x="150"/>
        <item m="1" x="1317"/>
        <item x="149"/>
        <item m="1" x="1312"/>
        <item m="1" x="1371"/>
        <item x="830"/>
        <item m="1" x="892"/>
        <item x="737"/>
        <item m="1" x="923"/>
        <item x="719"/>
        <item m="1" x="1008"/>
        <item x="245"/>
        <item m="1" x="1105"/>
        <item x="246"/>
        <item m="1" x="1228"/>
        <item x="243"/>
        <item m="1" x="1450"/>
        <item x="85"/>
        <item m="1" x="1570"/>
        <item x="87"/>
        <item m="1" x="1661"/>
        <item x="84"/>
        <item m="1" x="1429"/>
        <item x="810"/>
        <item m="1" x="1548"/>
        <item x="812"/>
        <item m="1" x="1639"/>
        <item x="816"/>
        <item x="819"/>
        <item x="817"/>
        <item x="818"/>
        <item m="1" x="1195"/>
        <item x="815"/>
        <item m="1" x="1207"/>
        <item x="797"/>
        <item m="1" x="1009"/>
        <item x="781"/>
        <item m="1" x="1141"/>
        <item x="475"/>
        <item m="1" x="1311"/>
        <item m="1" x="1150"/>
        <item x="23"/>
        <item m="1" x="1279"/>
        <item x="24"/>
        <item m="1" x="1601"/>
        <item x="635"/>
        <item m="1" x="1683"/>
        <item x="636"/>
        <item m="1" x="1142"/>
        <item x="529"/>
        <item m="1" x="1049"/>
        <item x="591"/>
        <item m="1" x="1156"/>
        <item x="592"/>
        <item m="1" x="1283"/>
        <item x="587"/>
        <item m="1" x="1514"/>
        <item x="588"/>
        <item m="1" x="1614"/>
        <item m="1" x="900"/>
        <item x="504"/>
        <item m="1" x="1615"/>
        <item x="746"/>
        <item m="1" x="864"/>
        <item x="748"/>
        <item m="1" x="955"/>
        <item m="1" x="1053"/>
        <item x="749"/>
        <item m="1" x="1161"/>
        <item m="1" x="1288"/>
        <item x="745"/>
        <item m="1" x="1217"/>
        <item x="332"/>
        <item m="1" x="1078"/>
        <item x="722"/>
        <item m="1" x="1282"/>
        <item x="367"/>
        <item m="1" x="1330"/>
        <item x="200"/>
        <item m="1" x="1571"/>
        <item x="82"/>
        <item m="1" x="1218"/>
        <item x="116"/>
        <item m="1" x="1542"/>
        <item x="567"/>
        <item m="1" x="1044"/>
        <item x="350"/>
        <item m="1" x="1147"/>
        <item x="351"/>
        <item m="1" x="1118"/>
        <item x="83"/>
        <item m="1" x="1013"/>
        <item x="743"/>
        <item m="1" x="1155"/>
        <item x="121"/>
        <item m="1" x="938"/>
        <item x="120"/>
        <item m="1" x="1037"/>
        <item x="122"/>
        <item m="1" x="1391"/>
        <item x="792"/>
        <item m="1" x="1689"/>
        <item x="236"/>
        <item m="1" x="947"/>
        <item x="241"/>
        <item m="1" x="1185"/>
        <item x="185"/>
        <item m="1" x="1064"/>
        <item x="184"/>
        <item m="1" x="1151"/>
        <item x="697"/>
        <item m="1" x="1275"/>
        <item x="693"/>
        <item m="1" x="928"/>
        <item x="836"/>
        <item m="1" x="1487"/>
        <item x="297"/>
        <item m="1" x="1592"/>
        <item x="298"/>
        <item m="1" x="1678"/>
        <item x="299"/>
        <item m="1" x="933"/>
        <item m="1" x="1032"/>
        <item x="300"/>
        <item m="1" x="1129"/>
        <item x="301"/>
        <item m="1" x="1256"/>
        <item x="302"/>
        <item m="1" x="1029"/>
        <item x="137"/>
        <item m="1" x="1139"/>
        <item x="457"/>
        <item m="1" x="1392"/>
        <item x="453"/>
        <item m="1" x="1254"/>
        <item x="456"/>
        <item m="1" x="1466"/>
        <item x="541"/>
        <item m="1" x="1583"/>
        <item x="542"/>
        <item m="1" x="1341"/>
        <item x="328"/>
        <item m="1" x="1456"/>
        <item x="329"/>
        <item m="1" x="910"/>
        <item x="466"/>
        <item m="1" x="1447"/>
        <item x="417"/>
        <item m="1" x="1280"/>
        <item x="317"/>
        <item m="1" x="1399"/>
        <item x="318"/>
        <item m="1" x="1054"/>
        <item x="826"/>
        <item m="1" x="1162"/>
        <item x="827"/>
        <item m="1" x="1652"/>
        <item x="304"/>
        <item m="1" x="1511"/>
        <item x="683"/>
        <item m="1" x="1378"/>
        <item x="686"/>
        <item x="40"/>
        <item m="1" x="964"/>
        <item x="91"/>
        <item m="1" x="1277"/>
        <item x="489"/>
        <item m="1" x="1398"/>
        <item x="492"/>
        <item m="1" x="1520"/>
        <item x="491"/>
        <item m="1" x="1101"/>
        <item x="524"/>
        <item m="1" x="1219"/>
        <item x="521"/>
        <item m="1" x="1343"/>
        <item x="520"/>
        <item m="1" x="1458"/>
        <item x="523"/>
        <item m="1" x="917"/>
        <item x="289"/>
        <item m="1" x="1014"/>
        <item x="291"/>
        <item m="1" x="1116"/>
        <item x="290"/>
        <item m="1" x="1233"/>
        <item m="1" x="1355"/>
        <item x="286"/>
        <item m="1" x="1566"/>
        <item x="724"/>
        <item m="1" x="1657"/>
        <item x="727"/>
        <item m="1" x="989"/>
        <item x="783"/>
        <item m="1" x="1040"/>
        <item x="46"/>
        <item m="1" x="1454"/>
        <item m="1" x="1284"/>
        <item x="482"/>
        <item x="486"/>
        <item m="1" x="1111"/>
        <item x="197"/>
        <item m="1" x="1021"/>
        <item x="80"/>
        <item m="1" x="1675"/>
        <item x="167"/>
        <item m="1" x="1645"/>
        <item m="1" x="896"/>
        <item x="348"/>
        <item m="1" x="1292"/>
        <item x="796"/>
        <item m="1" x="919"/>
        <item x="138"/>
        <item m="1" x="1363"/>
        <item m="1" x="1432"/>
        <item x="769"/>
        <item m="1" x="976"/>
        <item x="194"/>
        <item m="1" x="1166"/>
        <item x="430"/>
        <item m="1" x="1594"/>
        <item x="451"/>
        <item m="1" x="1200"/>
        <item x="653"/>
        <item m="1" x="1686"/>
        <item x="852"/>
        <item m="1" x="945"/>
        <item x="853"/>
        <item m="1" x="1547"/>
        <item x="825"/>
        <item x="740"/>
        <item x="739"/>
        <item m="1" x="1258"/>
        <item x="172"/>
        <item m="1" x="1384"/>
        <item x="176"/>
        <item m="1" x="1504"/>
        <item x="178"/>
        <item m="1" x="1609"/>
        <item x="177"/>
        <item m="1" x="913"/>
        <item x="255"/>
        <item m="1" x="1011"/>
        <item x="256"/>
        <item m="1" x="1107"/>
        <item x="258"/>
        <item m="1" x="1148"/>
        <item x="462"/>
        <item m="1" x="1278"/>
        <item x="463"/>
        <item m="1" x="1354"/>
        <item m="1" x="1567"/>
        <item m="1" x="1473"/>
        <item m="1" x="1658"/>
        <item m="1" x="1025"/>
        <item x="547"/>
        <item m="1" x="1112"/>
        <item x="17"/>
        <item x="382"/>
        <item m="1" x="1632"/>
        <item m="1" x="886"/>
        <item m="1" x="979"/>
        <item x="383"/>
        <item m="1" x="1081"/>
        <item m="1" x="968"/>
        <item m="1" x="1068"/>
        <item x="385"/>
        <item m="1" x="1178"/>
        <item m="1" x="1313"/>
        <item m="1" x="1425"/>
        <item m="1" x="1544"/>
        <item m="1" x="1636"/>
        <item m="1" x="891"/>
        <item x="123"/>
        <item m="1" x="965"/>
        <item x="619"/>
        <item m="1" x="1126"/>
        <item m="1" x="1322"/>
        <item m="1" x="1251"/>
        <item x="13"/>
        <item m="1" x="1339"/>
        <item x="578"/>
        <item m="1" x="1033"/>
        <item x="622"/>
        <item m="1" x="1191"/>
        <item x="237"/>
        <item m="1" x="1318"/>
        <item x="242"/>
        <item m="1" x="1422"/>
        <item m="1" x="1503"/>
        <item x="268"/>
        <item x="269"/>
        <item m="1" x="1662"/>
        <item x="439"/>
        <item m="1" x="961"/>
        <item x="148"/>
        <item m="1" x="1108"/>
        <item x="187"/>
        <item m="1" x="870"/>
        <item m="1" x="1039"/>
        <item m="1" x="1171"/>
        <item x="30"/>
        <item m="1" x="1300"/>
        <item x="31"/>
        <item m="1" x="1263"/>
        <item x="711"/>
        <item m="1" x="1388"/>
        <item x="709"/>
        <item m="1" x="865"/>
        <item x="59"/>
        <item m="1" x="1407"/>
        <item x="648"/>
        <item m="1" x="1564"/>
        <item x="283"/>
        <item m="1" x="1296"/>
        <item x="154"/>
        <item m="1" x="1361"/>
        <item x="391"/>
        <item m="1" x="1484"/>
        <item x="395"/>
        <item m="1" x="1351"/>
        <item x="397"/>
        <item m="1" x="1467"/>
        <item x="400"/>
        <item m="1" x="1584"/>
        <item x="401"/>
        <item m="1" x="1670"/>
        <item x="402"/>
        <item m="1" x="925"/>
        <item x="399"/>
        <item m="1" x="1551"/>
        <item x="488"/>
        <item m="1" x="894"/>
        <item x="493"/>
        <item m="1" x="990"/>
        <item x="490"/>
        <item m="1" x="1553"/>
        <item x="498"/>
        <item m="1" x="1012"/>
        <item x="136"/>
        <item m="1" x="897"/>
        <item x="144"/>
        <item m="1" x="1127"/>
        <item x="125"/>
        <item m="1" x="1595"/>
        <item x="767"/>
        <item m="1" x="1132"/>
        <item m="1" x="1261"/>
        <item x="801"/>
        <item x="440"/>
        <item m="1" x="1585"/>
        <item x="193"/>
        <item m="1" x="962"/>
        <item x="779"/>
        <item m="1" x="991"/>
        <item x="147"/>
        <item m="1" x="1619"/>
        <item x="658"/>
        <item m="1" x="1507"/>
        <item x="661"/>
        <item m="1" x="1097"/>
        <item x="811"/>
        <item m="1" x="1210"/>
        <item x="813"/>
        <item x="806"/>
        <item x="814"/>
        <item x="820"/>
        <item m="1" x="1418"/>
        <item x="808"/>
        <item m="1" x="1536"/>
        <item x="807"/>
        <item m="1" x="956"/>
        <item m="1" x="871"/>
        <item x="455"/>
        <item m="1" x="1257"/>
        <item x="464"/>
        <item m="1" x="1383"/>
        <item x="461"/>
        <item m="1" x="1502"/>
        <item x="460"/>
        <item m="1" x="1606"/>
        <item x="459"/>
        <item m="1" x="1215"/>
        <item x="596"/>
        <item m="1" x="1340"/>
        <item x="595"/>
        <item m="1" x="1453"/>
        <item x="599"/>
        <item m="1" x="1329"/>
        <item x="601"/>
        <item m="1" x="1445"/>
        <item x="604"/>
        <item m="1" x="1565"/>
        <item x="598"/>
        <item m="1" x="1656"/>
        <item x="600"/>
        <item m="1" x="908"/>
        <item x="597"/>
        <item m="1" x="1000"/>
        <item x="602"/>
        <item m="1" x="1102"/>
        <item x="603"/>
        <item m="1" x="1031"/>
        <item x="444"/>
        <item m="1" x="1681"/>
        <item x="754"/>
        <item m="1" x="1613"/>
        <item x="500"/>
        <item m="1" x="863"/>
        <item x="501"/>
        <item m="1" x="953"/>
        <item x="502"/>
        <item m="1" x="1002"/>
        <item x="222"/>
        <item x="225"/>
        <item m="1" x="1223"/>
        <item x="224"/>
        <item m="1" x="1196"/>
        <item x="375"/>
        <item m="1" x="1325"/>
        <item x="373"/>
        <item m="1" x="1403"/>
        <item x="772"/>
        <item m="1" x="1690"/>
        <item x="69"/>
        <item m="1" x="1046"/>
        <item x="70"/>
        <item m="1" x="1400"/>
        <item x="71"/>
        <item x="72"/>
        <item m="1" x="1589"/>
        <item x="415"/>
        <item m="1" x="985"/>
        <item x="403"/>
        <item m="1" x="1085"/>
        <item m="1" x="1203"/>
        <item x="56"/>
        <item m="1" x="1549"/>
        <item m="1" x="874"/>
        <item m="1" x="1459"/>
        <item x="264"/>
        <item m="1" x="1349"/>
        <item m="1" x="1554"/>
        <item m="1" x="1463"/>
        <item x="94"/>
        <item m="1" x="1579"/>
        <item x="95"/>
        <item m="1" x="1094"/>
        <item x="108"/>
        <item m="1" x="1208"/>
        <item x="109"/>
        <item m="1" x="1449"/>
        <item x="790"/>
        <item m="1" x="1073"/>
        <item m="1" x="1289"/>
        <item m="1" x="1433"/>
        <item x="119"/>
        <item m="1" x="1192"/>
        <item m="1" x="1409"/>
        <item m="1" x="1164"/>
        <item x="162"/>
        <item x="637"/>
        <item x="638"/>
        <item x="377"/>
        <item x="227"/>
        <item x="229"/>
        <item x="230"/>
        <item m="1" x="1076"/>
        <item x="419"/>
        <item m="1" x="1187"/>
        <item x="420"/>
        <item m="1" x="1316"/>
        <item x="421"/>
        <item m="1" x="1435"/>
        <item m="1" x="1622"/>
        <item m="1" x="1543"/>
        <item x="422"/>
        <item x="735"/>
        <item x="381"/>
        <item x="384"/>
        <item x="388"/>
        <item x="386"/>
        <item x="387"/>
        <item x="389"/>
        <item x="379"/>
        <item x="310"/>
        <item x="506"/>
        <item x="508"/>
        <item x="510"/>
        <item x="519"/>
        <item x="805"/>
        <item x="155"/>
        <item x="713"/>
        <item x="714"/>
        <item x="411"/>
        <item x="359"/>
        <item x="207"/>
        <item x="646"/>
        <item x="732"/>
        <item m="1" x="1065"/>
        <item x="344"/>
        <item m="1" x="1310"/>
        <item x="346"/>
        <item x="540"/>
        <item x="707"/>
        <item x="708"/>
        <item x="58"/>
        <item x="105"/>
        <item x="78"/>
        <item x="77"/>
        <item m="1" x="878"/>
        <item x="750"/>
        <item x="365"/>
        <item x="364"/>
        <item x="833"/>
        <item x="834"/>
        <item x="831"/>
        <item x="271"/>
        <item x="579"/>
        <item x="303"/>
        <item x="296"/>
        <item x="639"/>
        <item x="640"/>
        <item x="785"/>
        <item x="552"/>
        <item x="689"/>
        <item x="687"/>
        <item x="643"/>
        <item x="644"/>
        <item x="642"/>
        <item x="645"/>
        <item x="8"/>
        <item x="79"/>
        <item x="75"/>
        <item x="49"/>
        <item m="1" x="1477"/>
        <item x="589"/>
        <item x="477"/>
        <item x="247"/>
        <item x="210"/>
        <item x="678"/>
        <item x="14"/>
        <item x="240"/>
        <item x="315"/>
        <item x="36"/>
        <item x="788"/>
        <item x="610"/>
        <item x="38"/>
        <item x="26"/>
        <item x="28"/>
        <item x="279"/>
        <item m="1" x="1649"/>
        <item x="186"/>
        <item x="605"/>
        <item x="266"/>
        <item x="43"/>
        <item x="44"/>
        <item x="45"/>
        <item x="19"/>
        <item x="416"/>
        <item x="478"/>
        <item m="1" x="1368"/>
        <item x="97"/>
        <item x="698"/>
        <item x="514"/>
        <item x="674"/>
        <item x="321"/>
        <item x="554"/>
        <item m="1" x="1117"/>
        <item x="201"/>
        <item m="1" x="876"/>
        <item x="217"/>
        <item m="1" x="1245"/>
        <item m="1" x="1558"/>
        <item x="218"/>
        <item m="1" x="1058"/>
        <item m="1" x="1650"/>
        <item x="12"/>
        <item m="1" x="1172"/>
        <item m="1" x="902"/>
        <item x="29"/>
        <item m="1" x="1298"/>
        <item m="1" x="949"/>
        <item x="706"/>
        <item m="1" x="1559"/>
        <item x="81"/>
        <item m="1" x="906"/>
        <item x="717"/>
        <item m="1" x="867"/>
        <item x="118"/>
        <item m="1" x="1026"/>
        <item x="126"/>
        <item m="1" x="1482"/>
        <item x="168"/>
        <item m="1" x="1517"/>
        <item x="169"/>
        <item m="1" x="1541"/>
        <item x="174"/>
        <item m="1" x="960"/>
        <item x="216"/>
        <item m="1" x="1005"/>
        <item x="232"/>
        <item m="1" x="1123"/>
        <item x="250"/>
        <item m="1" x="1099"/>
        <item x="284"/>
        <item m="1" x="1003"/>
        <item x="308"/>
        <item m="1" x="1214"/>
        <item x="316"/>
        <item m="1" x="1027"/>
        <item x="322"/>
        <item m="1" x="1401"/>
        <item x="326"/>
        <item m="1" x="1224"/>
        <item x="331"/>
        <item m="1" x="1455"/>
        <item x="336"/>
        <item m="1" x="1375"/>
        <item x="337"/>
        <item m="1" x="1100"/>
        <item x="352"/>
        <item m="1" x="1128"/>
        <item x="362"/>
        <item m="1" x="1457"/>
        <item x="372"/>
        <item m="1" x="1491"/>
        <item x="376"/>
        <item m="1" x="1524"/>
        <item x="404"/>
        <item m="1" x="1496"/>
        <item x="405"/>
        <item m="1" x="1220"/>
        <item x="407"/>
        <item m="1" x="1628"/>
        <item m="1" x="1165"/>
        <item x="412"/>
        <item m="1" x="1293"/>
        <item x="423"/>
        <item m="1" x="1229"/>
        <item x="736"/>
        <item m="1" x="1501"/>
        <item x="454"/>
        <item m="1" x="1527"/>
        <item x="458"/>
        <item m="1" x="1260"/>
        <item x="406"/>
        <item m="1" x="1461"/>
        <item x="513"/>
        <item m="1" x="980"/>
        <item m="1" x="1497"/>
        <item x="522"/>
        <item m="1" x="1001"/>
        <item m="1" x="1528"/>
        <item x="525"/>
        <item m="1" x="1226"/>
        <item x="551"/>
        <item m="1" x="1036"/>
        <item x="553"/>
        <item m="1" x="1130"/>
        <item x="557"/>
        <item m="1" x="1294"/>
        <item x="568"/>
        <item m="1" x="1086"/>
        <item x="577"/>
        <item x="585"/>
        <item m="1" x="1552"/>
        <item x="590"/>
        <item m="1" x="1167"/>
        <item x="611"/>
        <item m="1" x="1381"/>
        <item x="621"/>
        <item m="1" x="1265"/>
        <item x="623"/>
        <item m="1" x="1468"/>
        <item x="628"/>
        <item m="1" x="1474"/>
        <item x="647"/>
        <item m="1" x="1201"/>
        <item x="657"/>
        <item m="1" x="1301"/>
        <item x="448"/>
        <item m="1" x="1353"/>
        <item x="442"/>
        <item m="1" x="1529"/>
        <item x="667"/>
        <item m="1" x="1030"/>
        <item m="1" x="1202"/>
        <item x="676"/>
        <item m="1" x="1475"/>
        <item x="685"/>
        <item m="1" x="1509"/>
        <item x="692"/>
        <item m="1" x="1532"/>
        <item m="1" x="1556"/>
        <item x="694"/>
        <item m="1" x="1394"/>
        <item x="699"/>
        <item m="1" x="1269"/>
        <item x="715"/>
        <item m="1" x="1304"/>
        <item x="716"/>
        <item m="1" x="1357"/>
        <item x="720"/>
        <item m="1" x="1421"/>
        <item x="445"/>
        <item m="1" x="1587"/>
        <item x="768"/>
        <item m="1" x="929"/>
        <item x="747"/>
        <item m="1" x="954"/>
        <item x="752"/>
        <item m="1" x="1537"/>
        <item x="759"/>
        <item m="1" x="1634"/>
        <item x="776"/>
        <item m="1" x="1676"/>
        <item x="62"/>
        <item m="1" x="1157"/>
        <item x="789"/>
        <item m="1" x="1365"/>
        <item x="791"/>
        <item m="1" x="1635"/>
        <item x="800"/>
        <item m="1" x="1369"/>
        <item x="822"/>
        <item m="1" x="1618"/>
        <item x="545"/>
        <item m="1" x="1370"/>
        <item x="854"/>
        <item m="1" x="1006"/>
        <item x="180"/>
        <item m="1" x="981"/>
        <item x="434"/>
        <item m="1" x="1430"/>
        <item x="63"/>
        <item m="1" x="868"/>
        <item x="358"/>
        <item m="1" x="911"/>
        <item x="761"/>
        <item m="1" x="1104"/>
        <item x="696"/>
        <item m="1" x="1373"/>
        <item x="50"/>
        <item m="1" x="1495"/>
        <item x="650"/>
        <item m="1" x="1083"/>
        <item x="253"/>
        <item m="1" x="869"/>
        <item x="758"/>
        <item m="1" x="1170"/>
        <item x="208"/>
        <item m="1" x="1593"/>
        <item m="1" x="1498"/>
        <item x="804"/>
        <item m="1" x="1437"/>
        <item x="324"/>
        <item m="1" x="893"/>
        <item x="447"/>
        <item m="1" x="1352"/>
        <item x="66"/>
        <item m="1" x="1199"/>
        <item x="319"/>
        <item m="1" x="1560"/>
        <item x="414"/>
        <item m="1" x="1137"/>
        <item x="57"/>
        <item m="1" x="1573"/>
        <item m="1" x="967"/>
        <item x="5"/>
        <item m="1" x="1022"/>
        <item x="18"/>
        <item m="1" x="1438"/>
        <item m="1" x="1204"/>
        <item x="89"/>
        <item m="1" x="1145"/>
        <item x="96"/>
        <item m="1" x="1209"/>
        <item x="111"/>
        <item m="1" x="1243"/>
        <item x="132"/>
        <item m="1" x="1359"/>
        <item x="146"/>
        <item m="1" x="1366"/>
        <item x="157"/>
        <item m="1" x="1331"/>
        <item x="221"/>
        <item m="1" x="1356"/>
        <item x="226"/>
        <item m="1" x="1393"/>
        <item x="239"/>
        <item m="1" x="1360"/>
        <item x="254"/>
        <item m="1" x="1276"/>
        <item x="275"/>
        <item m="1" x="1075"/>
        <item x="725"/>
        <item m="1" x="1338"/>
        <item x="65"/>
        <item m="1" x="1367"/>
        <item x="67"/>
        <item m="1" x="1248"/>
        <item x="142"/>
        <item m="1" x="1287"/>
        <item x="198"/>
        <item m="1" x="1431"/>
        <item x="503"/>
        <item m="1" x="1377"/>
        <item x="408"/>
        <item m="1" x="1522"/>
        <item x="436"/>
        <item m="1" x="1597"/>
        <item x="0"/>
        <item m="1" x="1642"/>
        <item x="620"/>
        <item m="1" x="1598"/>
        <item x="656"/>
        <item m="1" x="1680"/>
        <item x="701"/>
        <item m="1" x="1131"/>
        <item x="860"/>
        <item m="1" x="1462"/>
        <item x="465"/>
        <item m="1" x="973"/>
        <item m="1" x="937"/>
        <item x="3"/>
        <item m="1" x="1344"/>
        <item m="1" x="895"/>
        <item x="9"/>
        <item m="1" x="1109"/>
        <item x="113"/>
        <item m="1" x="1439"/>
        <item x="161"/>
        <item m="1" x="1665"/>
        <item x="211"/>
        <item m="1" x="1599"/>
        <item x="219"/>
        <item m="1" x="1644"/>
        <item x="234"/>
        <item m="1" x="1648"/>
        <item x="368"/>
        <item m="1" x="918"/>
        <item x="371"/>
        <item m="1" x="988"/>
        <item x="744"/>
        <item m="1" x="943"/>
        <item x="494"/>
        <item m="1" x="1017"/>
        <item x="517"/>
        <item m="1" x="1061"/>
        <item x="518"/>
        <item m="1" x="1600"/>
        <item x="765"/>
        <item m="1" x="1555"/>
        <item x="855"/>
        <item m="1" x="1580"/>
        <item x="856"/>
        <item m="1" x="1685"/>
        <item x="755"/>
        <item m="1" x="944"/>
        <item x="15"/>
        <item m="1" x="993"/>
        <item x="734"/>
        <item m="1" x="974"/>
        <item x="496"/>
        <item m="1" x="997"/>
        <item x="495"/>
        <item m="1" x="1531"/>
        <item x="705"/>
        <item m="1" x="1561"/>
        <item x="756"/>
        <item m="1" x="1588"/>
        <item x="682"/>
        <item m="1" x="1048"/>
        <item x="730"/>
        <item m="1" x="1122"/>
        <item x="374"/>
        <item m="1" x="1396"/>
        <item x="742"/>
        <item m="1" x="1651"/>
        <item x="467"/>
        <item m="1" x="1518"/>
        <item x="446"/>
        <item m="1" x="1617"/>
        <item x="431"/>
        <item m="1" x="930"/>
        <item x="838"/>
        <item m="1" x="1074"/>
        <item x="32"/>
        <item m="1" x="1513"/>
        <item m="1" x="1181"/>
        <item x="252"/>
        <item m="1" x="1225"/>
        <item x="380"/>
        <item m="1" x="1345"/>
        <item x="539"/>
        <item m="1" x="1347"/>
        <item x="571"/>
        <item m="1" x="1406"/>
        <item x="189"/>
        <item m="1" x="1055"/>
        <item x="609"/>
        <item m="1" x="1483"/>
        <item m="1" x="1160"/>
        <item x="615"/>
        <item m="1" x="1581"/>
        <item m="1" x="1082"/>
        <item x="649"/>
        <item m="1" x="1376"/>
        <item x="681"/>
        <item m="1" x="1410"/>
        <item x="802"/>
        <item m="1" x="1007"/>
        <item x="738"/>
        <item m="1" x="1057"/>
        <item x="753"/>
        <item m="1" x="1255"/>
        <item x="366"/>
        <item m="1" x="1253"/>
        <item x="666"/>
        <item m="1" x="1654"/>
        <item m="1" x="1168"/>
        <item x="859"/>
        <item m="1" x="1382"/>
        <item x="166"/>
        <item m="1" x="983"/>
        <item x="773"/>
        <item m="1" x="1060"/>
        <item x="480"/>
        <item m="1" x="1414"/>
        <item x="839"/>
        <item m="1" x="1415"/>
        <item x="410"/>
        <item m="1" x="934"/>
        <item m="1" x="1015"/>
        <item x="662"/>
        <item m="1" x="1110"/>
        <item x="680"/>
        <item m="1" x="1018"/>
        <item x="710"/>
        <item m="1" x="1328"/>
        <item x="766"/>
        <item m="1" x="1386"/>
        <item x="780"/>
        <item m="1" x="1052"/>
        <item m="1" x="1464"/>
        <item x="152"/>
        <item m="1" x="1072"/>
        <item x="842"/>
        <item m="1" x="1056"/>
        <item x="99"/>
        <item m="1" x="1124"/>
        <item x="100"/>
        <item m="1" x="1159"/>
        <item x="101"/>
        <item m="1" x="1184"/>
        <item x="102"/>
        <item m="1" x="1337"/>
        <item x="98"/>
        <item m="1" x="1485"/>
        <item x="2"/>
        <item m="1" x="1545"/>
        <item x="565"/>
        <item m="1" x="1136"/>
        <item x="115"/>
        <item m="1" x="1091"/>
        <item x="505"/>
        <item m="1" x="1303"/>
        <item x="566"/>
        <item x="665"/>
        <item m="1" x="1630"/>
        <item x="425"/>
        <item m="1" x="1179"/>
        <item x="731"/>
        <item m="1" x="1281"/>
        <item x="803"/>
        <item m="1" x="1427"/>
        <item x="390"/>
        <item m="1" x="1578"/>
        <item x="314"/>
        <item m="1" x="1608"/>
        <item x="608"/>
        <item m="1" x="946"/>
        <item x="347"/>
        <item m="1" x="1222"/>
        <item x="124"/>
        <item m="1" x="1452"/>
        <item x="723"/>
        <item m="1" x="1163"/>
        <item x="651"/>
        <item m="1" x="1591"/>
        <item m="1" x="1441"/>
        <item x="757"/>
        <item m="1" x="1231"/>
        <item x="432"/>
        <item m="1" x="1115"/>
        <item x="21"/>
        <item m="1" x="999"/>
        <item x="134"/>
        <item m="1" x="1612"/>
        <item x="156"/>
        <item m="1" x="907"/>
        <item x="181"/>
        <item m="1" x="884"/>
        <item x="39"/>
        <item m="1" x="909"/>
        <item x="784"/>
        <item m="1" x="1302"/>
        <item m="1" x="1004"/>
        <item x="721"/>
        <item m="1" x="1646"/>
        <item x="288"/>
        <item x="441"/>
        <item m="1" x="1506"/>
        <item x="782"/>
        <item m="1" x="1066"/>
        <item x="190"/>
        <item m="1" x="1492"/>
        <item m="1" x="1174"/>
        <item x="533"/>
        <item m="1" x="1092"/>
        <item x="133"/>
        <item m="1" x="1490"/>
        <item x="345"/>
        <item m="1" x="1182"/>
        <item x="594"/>
        <item m="1" x="1647"/>
        <item x="35"/>
        <item m="1" x="1604"/>
        <item x="548"/>
        <item m="1" x="1668"/>
        <item x="798"/>
        <item m="1" x="1605"/>
        <item x="261"/>
        <item m="1" x="1691"/>
        <item x="86"/>
        <item m="1" x="904"/>
        <item x="712"/>
        <item m="1" x="1321"/>
        <item x="41"/>
        <item m="1" x="1028"/>
        <item x="606"/>
        <item m="1" x="1080"/>
        <item x="281"/>
        <item m="1" x="1379"/>
        <item x="437"/>
        <item m="1" x="1295"/>
        <item x="248"/>
        <item m="1" x="1420"/>
        <item x="679"/>
        <item m="1" x="1270"/>
        <item x="6"/>
        <item m="1" x="1305"/>
        <item x="4"/>
        <item m="1" x="1334"/>
        <item x="543"/>
        <item m="1" x="1125"/>
        <item x="704"/>
        <item m="1" x="1186"/>
        <item x="34"/>
        <item m="1" x="1523"/>
        <item x="703"/>
        <item m="1" x="1643"/>
        <item x="285"/>
        <item m="1" x="1623"/>
        <item x="418"/>
        <item m="1" x="1023"/>
        <item x="90"/>
        <item m="1" x="1443"/>
        <item x="127"/>
        <item m="1" x="1471"/>
        <item x="130"/>
        <item m="1" x="1590"/>
        <item x="273"/>
        <item m="1" x="926"/>
        <item x="88"/>
        <item m="1" x="887"/>
        <item x="450"/>
        <item m="1" x="1249"/>
        <item x="215"/>
        <item m="1" x="1342"/>
        <item x="413"/>
        <item m="1" x="1250"/>
        <item x="438"/>
        <item m="1" x="1402"/>
        <item x="160"/>
        <item m="1" x="1380"/>
        <item x="558"/>
        <item m="1" x="1299"/>
        <item x="203"/>
        <item m="1" x="1197"/>
        <item x="274"/>
        <item m="1" x="1390"/>
        <item x="309"/>
        <item m="1" x="1444"/>
        <item x="306"/>
        <item m="1" x="1358"/>
        <item x="294"/>
        <item m="1" x="1562"/>
        <item x="652"/>
        <item m="1" x="881"/>
        <item m="1" x="1024"/>
        <item x="323"/>
        <item m="1" x="1538"/>
        <item x="292"/>
        <item m="1" x="1563"/>
        <item x="293"/>
        <item m="1" x="1448"/>
        <item x="287"/>
        <item m="1" x="1169"/>
        <item x="334"/>
        <item m="1" x="1140"/>
        <item x="549"/>
        <item m="1" x="1574"/>
        <item m="1" x="1146"/>
        <item x="850"/>
        <item m="1" x="1206"/>
        <item x="849"/>
        <item m="1" x="1308"/>
        <item x="131"/>
        <item m="1" x="1216"/>
        <item x="325"/>
        <item m="1" x="1488"/>
        <item x="593"/>
        <item m="1" x="1113"/>
        <item x="191"/>
        <item m="1" x="1387"/>
        <item x="443"/>
        <item m="1" x="931"/>
        <item x="363"/>
        <item m="1" x="959"/>
        <item x="361"/>
        <item m="1" x="1264"/>
        <item x="106"/>
        <item m="1" x="1271"/>
        <item x="614"/>
        <item m="1" x="1144"/>
        <item x="112"/>
        <item m="1" x="1480"/>
        <item x="612"/>
        <item m="1" x="1486"/>
        <item x="206"/>
        <item m="1" x="987"/>
        <item m="1" x="1362"/>
        <item x="327"/>
        <item m="1" x="941"/>
        <item x="787"/>
        <item m="1" x="1059"/>
        <item x="270"/>
        <item m="1" x="914"/>
        <item x="625"/>
        <item m="1" x="935"/>
        <item x="626"/>
        <item m="1" x="1625"/>
        <item x="629"/>
        <item m="1" x="875"/>
        <item x="631"/>
        <item m="1" x="915"/>
        <item x="633"/>
        <item m="1" x="939"/>
        <item x="632"/>
        <item m="1" x="986"/>
        <item x="630"/>
        <item m="1" x="1669"/>
        <item x="627"/>
        <item m="1" x="880"/>
        <item x="435"/>
        <item m="1" x="1629"/>
        <item x="280"/>
        <item m="1" x="982"/>
        <item x="117"/>
        <item m="1" x="1596"/>
        <item x="140"/>
        <item x="141"/>
        <item m="1" x="1158"/>
        <item x="691"/>
        <item m="1" x="1621"/>
        <item x="143"/>
        <item m="1" x="1252"/>
        <item x="145"/>
        <item m="1" x="1309"/>
        <item x="338"/>
        <item m="1" x="1332"/>
        <item x="342"/>
        <item m="1" x="1071"/>
        <item x="677"/>
        <item m="1" x="873"/>
        <item x="251"/>
        <item m="1" x="1408"/>
        <item x="429"/>
        <item m="1" x="927"/>
        <item m="1" x="898"/>
        <item x="474"/>
        <item m="1" x="1019"/>
        <item x="473"/>
        <item m="1" x="1041"/>
        <item x="472"/>
        <item m="1" x="1062"/>
        <item x="469"/>
        <item m="1" x="1088"/>
        <item x="468"/>
        <item m="1" x="1114"/>
        <item x="470"/>
        <item x="586"/>
        <item m="1" x="1607"/>
        <item x="560"/>
        <item m="1" x="1627"/>
        <item x="561"/>
        <item m="1" x="1682"/>
        <item x="564"/>
        <item m="1" x="877"/>
        <item x="562"/>
        <item m="1" x="1175"/>
        <item x="684"/>
        <item m="1" x="1666"/>
        <item x="688"/>
        <item m="1" x="1508"/>
        <item x="690"/>
        <item m="1" x="921"/>
        <item x="695"/>
        <item m="1" x="1348"/>
        <item x="48"/>
        <item m="1" x="1577"/>
        <item x="76"/>
        <item m="1" x="1442"/>
        <item x="449"/>
        <item m="1" x="1047"/>
        <item x="260"/>
        <item m="1" x="1672"/>
        <item x="33"/>
        <item m="1" x="1050"/>
        <item x="775"/>
        <item m="1" x="1149"/>
        <item x="313"/>
        <item m="1" x="1679"/>
        <item x="312"/>
        <item m="1" x="1671"/>
        <item x="823"/>
        <item m="1" x="1688"/>
        <item x="824"/>
        <item m="1" x="952"/>
        <item x="153"/>
        <item m="1" x="1239"/>
        <item x="20"/>
        <item m="1" x="1285"/>
        <item x="37"/>
        <item m="1" x="1460"/>
        <item x="277"/>
        <item m="1" x="1494"/>
        <item x="278"/>
        <item m="1" x="1576"/>
        <item x="209"/>
        <item m="1" x="890"/>
        <item x="257"/>
        <item m="1" x="1093"/>
        <item x="204"/>
        <item m="1" x="1411"/>
        <item x="163"/>
        <item m="1" x="1227"/>
        <item x="433"/>
        <item m="1" x="1469"/>
        <item x="114"/>
        <item m="1" x="1176"/>
        <item x="165"/>
        <item m="1" x="1535"/>
        <item x="559"/>
        <item m="1" x="984"/>
        <item x="702"/>
        <item m="1" x="992"/>
        <item x="428"/>
        <item m="1" x="957"/>
        <item x="202"/>
        <item m="1" x="1640"/>
        <item x="205"/>
        <item x="584"/>
        <item m="1" x="1472"/>
        <item x="583"/>
        <item m="1" x="1660"/>
        <item x="369"/>
        <item m="1" x="963"/>
        <item x="192"/>
        <item x="607"/>
        <item m="1" x="916"/>
        <item x="64"/>
        <item m="1" x="1530"/>
        <item x="175"/>
        <item m="1" x="1626"/>
        <item x="617"/>
        <item m="1" x="1687"/>
        <item x="616"/>
        <item m="1" x="879"/>
        <item x="618"/>
        <item m="1" x="969"/>
        <item x="173"/>
        <item m="1" x="1121"/>
        <item x="16"/>
        <item m="1" x="901"/>
        <item x="531"/>
        <item m="1" x="970"/>
        <item x="535"/>
        <item m="1" x="994"/>
        <item x="534"/>
        <item m="1" x="1673"/>
        <item x="537"/>
        <item m="1" x="862"/>
        <item x="536"/>
        <item m="1" x="883"/>
        <item x="532"/>
        <item m="1" x="905"/>
        <item x="538"/>
        <item m="1" x="1525"/>
        <item x="223"/>
        <item m="1" x="1323"/>
        <item x="333"/>
        <item m="1" x="1413"/>
        <item x="220"/>
        <item m="1" x="1505"/>
        <item x="452"/>
        <item m="1" x="1135"/>
        <item x="624"/>
        <item m="1" x="1259"/>
        <item x="654"/>
        <item m="1" x="1350"/>
        <item x="238"/>
        <item m="1" x="1327"/>
        <item x="320"/>
        <item m="1" x="1446"/>
        <item x="786"/>
        <item m="1" x="1478"/>
        <item x="92"/>
        <item m="1" x="948"/>
        <item x="394"/>
        <item m="1" x="972"/>
        <item x="392"/>
        <item m="1" x="1659"/>
        <item x="393"/>
        <item m="1" x="1674"/>
        <item x="398"/>
        <item m="1" x="866"/>
        <item x="396"/>
        <item m="1" x="1489"/>
        <item x="845"/>
        <item m="1" x="1546"/>
        <item x="484"/>
        <item m="1" x="1569"/>
        <item x="479"/>
        <item m="1" x="1620"/>
        <item x="481"/>
        <item m="1" x="1637"/>
        <item x="485"/>
        <item m="1" x="1404"/>
        <item x="795"/>
        <item m="1" x="1575"/>
        <item x="764"/>
        <item m="1" x="1291"/>
        <item x="54"/>
        <item m="1" x="1319"/>
        <item x="55"/>
        <item m="1" x="1346"/>
        <item x="53"/>
        <item m="1" x="1374"/>
        <item x="51"/>
        <item m="1" x="1405"/>
        <item x="52"/>
        <item m="1" x="903"/>
        <item x="104"/>
        <item m="1" x="1154"/>
        <item x="555"/>
        <item m="1" x="1043"/>
        <item x="213"/>
        <item m="1" x="1067"/>
        <item x="214"/>
        <item m="1" x="1090"/>
        <item x="212"/>
        <item m="1" x="1189"/>
        <item x="726"/>
        <item m="1" x="1247"/>
        <item x="728"/>
        <item m="1" x="1286"/>
        <item x="729"/>
        <item m="1" x="1633"/>
        <item x="262"/>
        <item m="1" x="1434"/>
        <item x="424"/>
        <item m="1" x="1428"/>
        <item x="660"/>
        <item m="1" x="1451"/>
        <item x="659"/>
        <item m="1" x="971"/>
        <item x="307"/>
        <item m="1" x="1372"/>
        <item m="1" x="950"/>
        <item x="777"/>
        <item x="794"/>
        <item x="231"/>
        <item x="1"/>
      </items>
      <extLst>
        <ext xmlns:x14="http://schemas.microsoft.com/office/spreadsheetml/2009/9/main" uri="{2946ED86-A175-432a-8AC1-64E0C546D7DE}">
          <x14:pivotField fillDownLabels="1"/>
        </ext>
      </extLst>
    </pivotField>
    <pivotField showAll="0"/>
    <pivotField showAll="0"/>
    <pivotField showAll="0"/>
    <pivotField showAll="0"/>
    <pivotField showAll="0"/>
    <pivotField showAll="0" defaultSubtotal="0"/>
    <pivotField showAll="0"/>
    <pivotField axis="axisPage" showAll="0">
      <items count="3">
        <item x="1"/>
        <item x="0"/>
        <item t="default"/>
      </items>
    </pivotField>
    <pivotField axis="axisRow" showAll="0">
      <items count="3011">
        <item x="1"/>
        <item m="1" x="2308"/>
        <item m="1" x="2768"/>
        <item m="1" x="1438"/>
        <item m="1" x="2040"/>
        <item m="1" x="2539"/>
        <item m="1" x="1985"/>
        <item m="1" x="2068"/>
        <item m="1" x="950"/>
        <item m="1" x="2593"/>
        <item m="1" x="931"/>
        <item m="1" x="2995"/>
        <item m="1" x="1666"/>
        <item m="1" x="2012"/>
        <item m="1" x="2876"/>
        <item m="1" x="1440"/>
        <item m="1" x="2043"/>
        <item m="1" x="2949"/>
        <item m="1" x="2771"/>
        <item m="1" x="2375"/>
        <item m="1" x="871"/>
        <item m="1" x="1242"/>
        <item m="1" x="1961"/>
        <item m="1" x="2041"/>
        <item m="1" x="2321"/>
        <item m="1" x="2669"/>
        <item m="1" x="1183"/>
        <item m="1" x="2192"/>
        <item m="1" x="1958"/>
        <item m="1" x="1699"/>
        <item m="1" x="2571"/>
        <item m="1" x="1184"/>
        <item m="1" x="2018"/>
        <item m="1" x="2596"/>
        <item m="1" x="1317"/>
        <item m="1" x="2996"/>
        <item m="1" x="897"/>
        <item m="1" x="928"/>
        <item m="1" x="2070"/>
        <item m="1" x="1734"/>
        <item m="1" x="2245"/>
        <item m="1" x="2997"/>
        <item m="1" x="874"/>
        <item m="1" x="1700"/>
        <item m="1" x="1138"/>
        <item m="1" x="2044"/>
        <item m="1" x="1471"/>
        <item m="1" x="1911"/>
        <item m="1" x="1756"/>
        <item m="1" x="1339"/>
        <item m="1" x="1420"/>
        <item m="1" x="957"/>
        <item m="1" x="2474"/>
        <item m="1" x="2496"/>
        <item m="1" x="2586"/>
        <item m="1" x="1795"/>
        <item m="1" x="942"/>
        <item m="1" x="2306"/>
        <item m="1" x="2358"/>
        <item m="1" x="2413"/>
        <item m="1" x="2564"/>
        <item m="1" x="2225"/>
        <item m="1" x="1783"/>
        <item m="1" x="1619"/>
        <item m="1" x="1632"/>
        <item m="1" x="1391"/>
        <item m="1" x="2674"/>
        <item m="1" x="2439"/>
        <item m="1" x="2443"/>
        <item m="1" x="2286"/>
        <item m="1" x="2339"/>
        <item m="1" x="2392"/>
        <item m="1" x="1937"/>
        <item m="1" x="1963"/>
        <item m="1" x="1071"/>
        <item m="1" x="1044"/>
        <item m="1" x="2374"/>
        <item m="1" x="1522"/>
        <item m="1" x="1568"/>
        <item m="1" x="1612"/>
        <item m="1" x="1670"/>
        <item m="1" x="2324"/>
        <item m="1" x="2477"/>
        <item m="1" x="2295"/>
        <item m="1" x="2892"/>
        <item m="1" x="2615"/>
        <item m="1" x="1357"/>
        <item m="1" x="1411"/>
        <item m="1" x="1247"/>
        <item m="1" x="1726"/>
        <item m="1" x="956"/>
        <item m="1" x="1264"/>
        <item m="1" x="1158"/>
        <item m="1" x="1415"/>
        <item m="1" x="1267"/>
        <item m="1" x="3006"/>
        <item m="1" x="1004"/>
        <item m="1" x="912"/>
        <item m="1" x="2685"/>
        <item m="1" x="2738"/>
        <item m="1" x="1327"/>
        <item m="1" x="1566"/>
        <item m="1" x="1424"/>
        <item m="1" x="1452"/>
        <item m="1" x="1111"/>
        <item m="1" x="2641"/>
        <item m="1" x="2407"/>
        <item m="1" x="2063"/>
        <item m="1" x="2159"/>
        <item m="1" x="2264"/>
        <item m="1" x="2234"/>
        <item m="1" x="1837"/>
        <item m="1" x="1373"/>
        <item m="1" x="1426"/>
        <item m="1" x="891"/>
        <item m="1" x="948"/>
        <item m="1" x="990"/>
        <item m="1" x="1046"/>
        <item m="1" x="2471"/>
        <item m="1" x="2144"/>
        <item m="1" x="2197"/>
        <item m="1" x="1732"/>
        <item m="1" x="1180"/>
        <item m="1" x="2851"/>
        <item m="1" x="2990"/>
        <item m="1" x="1545"/>
        <item m="1" x="2582"/>
        <item m="1" x="2629"/>
        <item m="1" x="2680"/>
        <item m="1" x="2732"/>
        <item m="1" x="2783"/>
        <item m="1" x="2820"/>
        <item m="1" x="2432"/>
        <item m="1" x="1229"/>
        <item m="1" x="2916"/>
        <item m="1" x="1299"/>
        <item m="1" x="1355"/>
        <item m="1" x="1190"/>
        <item m="1" x="1243"/>
        <item m="1" x="1947"/>
        <item m="1" x="1993"/>
        <item m="1" x="1600"/>
        <item m="1" x="2857"/>
        <item m="1" x="1872"/>
        <item m="1" x="1316"/>
        <item m="1" x="1372"/>
        <item m="1" x="1611"/>
        <item m="1" x="1065"/>
        <item m="1" x="907"/>
        <item m="1" x="962"/>
        <item m="1" x="1454"/>
        <item m="1" x="1501"/>
        <item m="1" x="1548"/>
        <item m="1" x="1757"/>
        <item m="1" x="2583"/>
        <item m="1" x="2114"/>
        <item m="1" x="1396"/>
        <item m="1" x="941"/>
        <item m="1" x="988"/>
        <item m="1" x="1144"/>
        <item m="1" x="1097"/>
        <item m="1" x="1146"/>
        <item m="1" x="1202"/>
        <item m="1" x="892"/>
        <item m="1" x="949"/>
        <item m="1" x="2661"/>
        <item m="1" x="2060"/>
        <item m="1" x="1904"/>
        <item m="1" x="1956"/>
        <item m="1" x="2009"/>
        <item m="1" x="2066"/>
        <item m="1" x="2115"/>
        <item m="1" x="1711"/>
        <item m="1" x="3005"/>
        <item m="1" x="2589"/>
        <item m="1" x="1873"/>
        <item m="1" x="1977"/>
        <item m="1" x="1821"/>
        <item m="1" x="1716"/>
        <item m="1" x="1717"/>
        <item m="1" x="1766"/>
        <item m="1" x="1188"/>
        <item m="1" x="1571"/>
        <item m="1" x="2137"/>
        <item m="1" x="1622"/>
        <item m="1" x="1678"/>
        <item m="1" x="1846"/>
        <item m="1" x="1580"/>
        <item m="1" x="1629"/>
        <item m="1" x="2813"/>
        <item m="1" x="2379"/>
        <item m="1" x="2173"/>
        <item m="1" x="1815"/>
        <item m="1" x="1875"/>
        <item m="1" x="2772"/>
        <item m="1" x="2808"/>
        <item m="1" x="2841"/>
        <item m="1" x="2874"/>
        <item m="1" x="2921"/>
        <item m="1" x="2968"/>
        <item m="1" x="873"/>
        <item m="1" x="2698"/>
        <item m="1" x="2758"/>
        <item m="1" x="2829"/>
        <item m="1" x="2408"/>
        <item m="1" x="2312"/>
        <item m="1" x="2362"/>
        <item m="1" x="1883"/>
        <item m="1" x="1939"/>
        <item m="1" x="1899"/>
        <item m="1" x="2744"/>
        <item m="1" x="2314"/>
        <item m="1" x="2364"/>
        <item m="1" x="1346"/>
        <item m="1" x="2298"/>
        <item m="1" x="1834"/>
        <item m="1" x="2971"/>
        <item m="1" x="1657"/>
        <item m="1" x="1719"/>
        <item m="1" x="1769"/>
        <item m="1" x="2153"/>
        <item m="1" x="2402"/>
        <item m="1" x="2257"/>
        <item m="1" x="2303"/>
        <item m="1" x="2400"/>
        <item m="1" x="2455"/>
        <item m="1" x="2495"/>
        <item m="1" x="2545"/>
        <item m="1" x="2602"/>
        <item m="1" x="1104"/>
        <item m="1" x="1152"/>
        <item m="1" x="1067"/>
        <item m="1" x="2271"/>
        <item m="1" x="885"/>
        <item m="1" x="2372"/>
        <item m="1" x="2142"/>
        <item m="1" x="1544"/>
        <item m="1" x="1589"/>
        <item m="1" x="1201"/>
        <item m="1" x="2961"/>
        <item m="1" x="2975"/>
        <item m="1" x="2688"/>
        <item m="1" x="2307"/>
        <item m="1" x="2553"/>
        <item m="1" x="1967"/>
        <item m="1" x="1160"/>
        <item m="1" x="2467"/>
        <item m="1" x="2509"/>
        <item m="1" x="1563"/>
        <item m="1" x="2021"/>
        <item m="1" x="1870"/>
        <item m="1" x="1924"/>
        <item m="1" x="1969"/>
        <item m="1" x="1208"/>
        <item m="1" x="1263"/>
        <item m="1" x="1307"/>
        <item m="1" x="1933"/>
        <item m="1" x="1978"/>
        <item m="1" x="2207"/>
        <item m="1" x="2255"/>
        <item m="1" x="2302"/>
        <item m="1" x="2355"/>
        <item m="1" x="2097"/>
        <item m="1" x="1948"/>
        <item m="1" x="1994"/>
        <item m="1" x="2053"/>
        <item m="1" x="2105"/>
        <item m="1" x="2152"/>
        <item m="1" x="2209"/>
        <item m="1" x="1002"/>
        <item m="1" x="2267"/>
        <item m="1" x="1694"/>
        <item m="1" x="1747"/>
        <item m="1" x="1192"/>
        <item m="1" x="1462"/>
        <item m="1" x="967"/>
        <item m="1" x="1017"/>
        <item m="1" x="2838"/>
        <item m="1" x="2351"/>
        <item m="1" x="1594"/>
        <item m="1" x="919"/>
        <item m="1" x="1186"/>
        <item m="1" x="1779"/>
        <item m="1" x="2282"/>
        <item m="1" x="2334"/>
        <item m="1" x="2743"/>
        <item m="1" x="2858"/>
        <item m="1" x="2437"/>
        <item m="1" x="2089"/>
        <item m="1" x="2138"/>
        <item m="1" x="1660"/>
        <item m="1" x="1722"/>
        <item m="1" x="1772"/>
        <item m="1" x="1823"/>
        <item m="1" x="1878"/>
        <item m="1" x="2882"/>
        <item m="1" x="2976"/>
        <item m="1" x="882"/>
        <item m="1" x="2886"/>
        <item m="1" x="1893"/>
        <item m="1" x="2776"/>
        <item m="1" x="1419"/>
        <item m="1" x="1215"/>
        <item m="1" x="2897"/>
        <item m="1" x="2790"/>
        <item m="1" x="1703"/>
        <item m="1" x="2951"/>
        <item m="1" x="2249"/>
        <item m="1" x="1755"/>
        <item m="1" x="1286"/>
        <item m="1" x="2931"/>
        <item m="1" x="2974"/>
        <item m="1" x="2532"/>
        <item m="1" x="2581"/>
        <item m="1" x="2693"/>
        <item m="1" x="2643"/>
        <item m="1" x="2649"/>
        <item m="1" x="2700"/>
        <item m="1" x="2753"/>
        <item m="1" x="2794"/>
        <item m="1" x="2779"/>
        <item m="1" x="2815"/>
        <item m="1" x="2844"/>
        <item m="1" x="2431"/>
        <item m="1" x="2480"/>
        <item m="1" x="2528"/>
        <item m="1" x="2580"/>
        <item m="1" x="2626"/>
        <item m="1" x="2675"/>
        <item m="1" x="2730"/>
        <item m="1" x="1684"/>
        <item m="1" x="1390"/>
        <item m="1" x="1338"/>
        <item m="1" x="1398"/>
        <item m="1" x="1448"/>
        <item m="1" x="902"/>
        <item m="1" x="1007"/>
        <item m="1" x="2565"/>
        <item m="1" x="2614"/>
        <item m="1" x="2654"/>
        <item m="1" x="2028"/>
        <item m="1" x="2131"/>
        <item m="1" x="2273"/>
        <item m="1" x="1771"/>
        <item m="1" x="2001"/>
        <item m="1" x="1876"/>
        <item m="1" x="2451"/>
        <item m="1" x="2492"/>
        <item m="1" x="2154"/>
        <item m="1" x="2211"/>
        <item m="1" x="2305"/>
        <item m="1" x="1957"/>
        <item m="1" x="2116"/>
        <item m="1" x="2015"/>
        <item m="1" x="2248"/>
        <item m="1" x="1110"/>
        <item m="1" x="1945"/>
        <item m="1" x="1807"/>
        <item m="1" x="1057"/>
        <item m="1" x="1547"/>
        <item m="1" x="2226"/>
        <item m="1" x="1502"/>
        <item m="1" x="2204"/>
        <item m="1" x="1250"/>
        <item m="1" x="1453"/>
        <item m="1" x="1248"/>
        <item m="1" x="2080"/>
        <item m="1" x="1380"/>
        <item m="1" x="2798"/>
        <item m="1" x="2819"/>
        <item m="1" x="2530"/>
        <item m="1" x="2230"/>
        <item m="1" x="1736"/>
        <item m="1" x="1039"/>
        <item m="1" x="1760"/>
        <item m="1" x="1839"/>
        <item m="1" x="2380"/>
        <item m="1" x="2705"/>
        <item m="1" x="2231"/>
        <item m="1" x="1092"/>
        <item m="1" x="2381"/>
        <item m="1" x="986"/>
        <item m="1" x="2935"/>
        <item m="1" x="2756"/>
        <item m="1" x="2276"/>
        <item m="1" x="1219"/>
        <item m="1" x="1270"/>
        <item m="1" x="1843"/>
        <item m="1" x="2759"/>
        <item m="1" x="1377"/>
        <item m="1" x="1036"/>
        <item m="1" x="2384"/>
        <item m="1" x="1100"/>
        <item m="1" x="2938"/>
        <item m="1" x="1682"/>
        <item m="1" x="940"/>
        <item m="1" x="2035"/>
        <item m="1" x="1824"/>
        <item m="1" x="959"/>
        <item m="1" x="1011"/>
        <item m="1" x="1655"/>
        <item m="1" x="944"/>
        <item m="1" x="1038"/>
        <item m="1" x="868"/>
        <item m="1" x="1951"/>
        <item m="1" x="2058"/>
        <item m="1" x="2847"/>
        <item m="1" x="2865"/>
        <item m="1" x="1817"/>
        <item m="1" x="2059"/>
        <item m="1" x="2910"/>
        <item m="1" x="1689"/>
        <item m="1" x="2516"/>
        <item m="1" x="1014"/>
        <item m="1" x="1091"/>
        <item m="1" x="2086"/>
        <item m="1" x="2850"/>
        <item m="1" x="2939"/>
        <item m="1" x="913"/>
        <item m="1" x="1322"/>
        <item m="1" x="2718"/>
        <item m="1" x="1326"/>
        <item m="1" x="1294"/>
        <item m="1" x="905"/>
        <item m="1" x="1770"/>
        <item m="1" x="2940"/>
        <item m="1" x="2535"/>
        <item m="1" x="2941"/>
        <item m="1" x="2160"/>
        <item m="1" x="2942"/>
        <item m="1" x="2395"/>
        <item m="1" x="2631"/>
        <item m="1" x="2217"/>
        <item m="1" x="1305"/>
        <item m="1" x="1744"/>
        <item m="1" x="2988"/>
        <item m="1" x="1610"/>
        <item m="1" x="2787"/>
        <item m="1" x="2366"/>
        <item m="1" x="2991"/>
        <item m="1" x="2448"/>
        <item m="1" x="2011"/>
        <item m="1" x="1492"/>
        <item m="1" x="2345"/>
        <item m="1" x="2094"/>
        <item m="1" x="1020"/>
        <item m="1" x="1050"/>
        <item m="1" x="2992"/>
        <item m="1" x="1938"/>
        <item m="1" x="893"/>
        <item m="1" x="1542"/>
        <item m="1" x="3004"/>
        <item m="1" x="1565"/>
        <item m="1" x="1330"/>
        <item m="1" x="1523"/>
        <item m="1" x="2919"/>
        <item m="1" x="1334"/>
        <item m="1" x="1283"/>
        <item m="1" x="2696"/>
        <item m="1" x="2928"/>
        <item m="1" x="2521"/>
        <item m="1" x="2791"/>
        <item m="1" x="1989"/>
        <item m="1" x="1519"/>
        <item m="1" x="2702"/>
        <item m="1" x="1569"/>
        <item m="1" x="2827"/>
        <item m="1" x="2073"/>
        <item m="1" x="997"/>
        <item m="1" x="2904"/>
        <item m="1" x="1444"/>
        <item m="1" x="2792"/>
        <item m="1" x="929"/>
        <item m="1" x="2574"/>
        <item m="1" x="1062"/>
        <item m="1" x="2907"/>
        <item m="1" x="1499"/>
        <item m="1" x="1024"/>
        <item m="1" x="1402"/>
        <item m="1" x="2880"/>
        <item m="1" x="2082"/>
        <item m="1" x="1494"/>
        <item m="1" x="2326"/>
        <item m="1" x="2603"/>
        <item m="1" x="2668"/>
        <item m="1" x="937"/>
        <item m="1" x="1635"/>
        <item m="1" x="1705"/>
        <item m="1" x="1497"/>
        <item m="1" x="2328"/>
        <item m="1" x="2130"/>
        <item m="1" x="1342"/>
        <item m="1" x="1530"/>
        <item m="1" x="1403"/>
        <item m="1" x="1476"/>
        <item m="1" x="935"/>
        <item m="1" x="1315"/>
        <item m="1" x="2428"/>
        <item m="1" x="1997"/>
        <item m="1" x="2908"/>
        <item m="1" x="1737"/>
        <item m="1" x="2962"/>
        <item m="1" x="2468"/>
        <item m="1" x="1005"/>
        <item m="1" x="2676"/>
        <item m="1" x="1400"/>
        <item m="1" x="2555"/>
        <item m="1" x="2983"/>
        <item m="1" x="1576"/>
        <item m="1" x="1006"/>
        <item m="1" x="1478"/>
        <item m="1" x="2507"/>
        <item m="1" x="1066"/>
        <item m="1" x="2560"/>
        <item m="1" x="865"/>
        <item m="1" x="2311"/>
        <item m="1" x="2784"/>
        <item m="1" x="1166"/>
        <item m="1" x="1579"/>
        <item m="1" x="2656"/>
        <item m="1" x="2185"/>
        <item m="1" x="1953"/>
        <item m="1" x="1381"/>
        <item m="1" x="1822"/>
        <item m="1" x="1351"/>
        <item m="1" x="1714"/>
        <item m="1" x="2093"/>
        <item m="1" x="2852"/>
        <item m="1" x="1516"/>
        <item m="1" x="2717"/>
        <item m="1" x="2946"/>
        <item m="1" x="1410"/>
        <item m="1" x="1844"/>
        <item m="1" x="2934"/>
        <item m="1" x="2134"/>
        <item m="1" x="2389"/>
        <item m="1" x="1626"/>
        <item m="1" x="3009"/>
        <item m="1" x="2330"/>
        <item m="1" x="2108"/>
        <item m="1" x="1293"/>
        <item m="1" x="2963"/>
        <item m="1" x="1464"/>
        <item m="1" x="2016"/>
        <item m="1" x="2993"/>
        <item m="1" x="2494"/>
        <item m="1" x="2969"/>
        <item m="1" x="1472"/>
        <item m="1" x="2901"/>
        <item m="1" x="2456"/>
        <item m="1" x="1028"/>
        <item m="1" x="2972"/>
        <item m="1" x="1920"/>
        <item m="1" x="1139"/>
        <item m="1" x="1842"/>
        <item m="1" x="2606"/>
        <item m="1" x="989"/>
        <item m="1" x="2361"/>
        <item m="1" x="2849"/>
        <item m="1" x="2084"/>
        <item m="1" x="2188"/>
        <item m="1" x="926"/>
        <item m="1" x="1583"/>
        <item m="1" x="2870"/>
        <item m="1" x="1228"/>
        <item m="1" x="1133"/>
        <item m="1" x="992"/>
        <item m="1" x="2747"/>
        <item m="1" x="2191"/>
        <item m="1" x="2899"/>
        <item m="1" x="1056"/>
        <item m="1" x="2724"/>
        <item m="1" x="2098"/>
        <item m="1" x="1782"/>
        <item m="1" x="2648"/>
        <item m="1" x="1917"/>
        <item m="1" x="960"/>
        <item m="1" x="2731"/>
        <item m="1" x="1345"/>
        <item m="1" x="1288"/>
        <item m="1" x="2433"/>
        <item m="1" x="1968"/>
        <item m="1" x="2650"/>
        <item m="1" x="2861"/>
        <item m="1" x="2079"/>
        <item m="1" x="1763"/>
        <item m="1" x="1529"/>
        <item m="1" x="1271"/>
        <item m="1" x="1458"/>
        <item m="1" x="2239"/>
        <item m="1" x="1664"/>
        <item m="1" x="2008"/>
        <item m="1" x="2711"/>
        <item m="1" x="2538"/>
        <item m="1" x="888"/>
        <item m="1" x="1413"/>
        <item m="1" x="2240"/>
        <item m="1" x="1742"/>
        <item m="1" x="2290"/>
        <item m="1" x="1470"/>
        <item m="1" x="2637"/>
        <item m="1" x="2199"/>
        <item m="1" x="2343"/>
        <item m="1" x="1051"/>
        <item m="1" x="1392"/>
        <item m="1" x="1088"/>
        <item m="1" x="1914"/>
        <item m="1" x="1925"/>
        <item m="1" x="2621"/>
        <item m="1" x="2479"/>
        <item m="1" x="2002"/>
        <item m="1" x="1849"/>
        <item m="1" x="2212"/>
        <item m="1" x="1764"/>
        <item m="1" x="2157"/>
        <item m="1" x="1095"/>
        <item m="1" x="2065"/>
        <item m="1" x="2920"/>
        <item m="1" x="2238"/>
        <item m="1" x="1102"/>
        <item m="1" x="2745"/>
        <item m="1" x="1363"/>
        <item m="1" x="2950"/>
        <item m="1" x="2261"/>
        <item m="1" x="2287"/>
        <item m="1" x="1534"/>
        <item m="1" x="1274"/>
        <item m="1" x="2398"/>
        <item m="1" x="2853"/>
        <item m="1" x="2622"/>
        <item m="1" x="1640"/>
        <item m="1" x="1916"/>
        <item m="1" x="2814"/>
        <item m="1" x="884"/>
        <item m="1" x="2511"/>
        <item m="1" x="2890"/>
        <item m="1" x="1235"/>
        <item m="1" x="2332"/>
        <item m="1" x="1049"/>
        <item m="1" x="1880"/>
        <item m="1" x="2692"/>
        <item m="1" x="1303"/>
        <item m="1" x="2227"/>
        <item m="1" x="2980"/>
        <item m="1" x="980"/>
        <item m="1" x="1927"/>
        <item m="1" x="1482"/>
        <item m="1" x="2796"/>
        <item m="1" x="2180"/>
        <item m="1" x="2909"/>
        <item m="1" x="1848"/>
        <item m="1" x="920"/>
        <item m="1" x="2155"/>
        <item m="1" x="1324"/>
        <item m="1" x="2260"/>
        <item m="1" x="2914"/>
        <item m="1" x="1718"/>
        <item m="1" x="2119"/>
        <item m="1" x="2875"/>
        <item m="1" x="1962"/>
        <item m="1" x="1868"/>
        <item m="1" x="2673"/>
        <item m="1" x="1923"/>
        <item m="1" x="1037"/>
        <item m="1" x="1656"/>
        <item m="1" x="1206"/>
        <item m="1" x="2281"/>
        <item m="1" x="1348"/>
        <item m="1" x="1965"/>
        <item m="1" x="2552"/>
        <item m="1" x="2666"/>
        <item m="1" x="2099"/>
        <item m="1" x="2220"/>
        <item m="1" x="1467"/>
        <item m="1" x="2945"/>
        <item m="1" x="1106"/>
        <item m="1" x="1112"/>
        <item m="1" x="2193"/>
        <item m="1" x="1052"/>
        <item m="1" x="2390"/>
        <item m="1" x="1105"/>
        <item m="1" x="1749"/>
        <item m="1" x="1943"/>
        <item m="1" x="2200"/>
        <item m="1" x="2957"/>
        <item m="1" x="2270"/>
        <item m="1" x="876"/>
        <item m="1" x="1701"/>
        <item m="1" x="2522"/>
        <item m="1" x="1704"/>
        <item m="1" x="1841"/>
        <item m="1" x="1061"/>
        <item m="1" x="2503"/>
        <item m="1" x="2887"/>
        <item m="1" x="1220"/>
        <item m="1" x="2083"/>
        <item m="1" x="1731"/>
        <item m="1" x="1677"/>
        <item m="1" x="1995"/>
        <item m="1" x="2801"/>
        <item m="1" x="2078"/>
        <item m="1" x="2845"/>
        <item m="1" x="1504"/>
        <item m="1" x="2562"/>
        <item m="1" x="2000"/>
        <item m="1" x="2709"/>
        <item m="1" x="1224"/>
        <item m="1" x="2062"/>
        <item m="1" x="2205"/>
        <item m="1" x="2828"/>
        <item m="1" x="2653"/>
        <item m="1" x="1725"/>
        <item m="1" x="2905"/>
        <item m="1" x="1578"/>
        <item m="1" x="2406"/>
        <item m="1" x="1043"/>
        <item m="1" x="2683"/>
        <item m="1" x="1296"/>
        <item m="1" x="2913"/>
        <item m="1" x="2964"/>
        <item m="1" x="2444"/>
        <item m="1" x="1045"/>
        <item m="1" x="2773"/>
        <item m="1" x="925"/>
        <item m="1" x="2848"/>
        <item m="1" x="2175"/>
        <item m="1" x="1913"/>
        <item m="1" x="2453"/>
        <item m="1" x="1191"/>
        <item m="1" x="2647"/>
        <item m="1" x="2422"/>
        <item m="1" x="2793"/>
        <item m="1" x="1775"/>
        <item m="1" x="1888"/>
        <item m="1" x="1103"/>
        <item m="1" x="1399"/>
        <item m="1" x="1450"/>
        <item m="1" x="2263"/>
        <item m="1" x="914"/>
        <item m="1" x="2202"/>
        <item m="1" x="1746"/>
        <item m="1" x="1793"/>
        <item m="1" x="1418"/>
        <item m="1" x="1727"/>
        <item m="1" x="1668"/>
        <item m="1" x="2943"/>
        <item m="1" x="2513"/>
        <item m="1" x="1128"/>
        <item m="1" x="1686"/>
        <item m="1" x="2259"/>
        <item m="1" x="863"/>
        <item m="1" x="1800"/>
        <item m="1" x="2169"/>
        <item m="1" x="2485"/>
        <item m="1" x="1979"/>
        <item m="1" x="1047"/>
        <item m="1" x="1827"/>
        <item m="1" x="2445"/>
        <item m="1" x="2316"/>
        <item m="1" x="2723"/>
        <item m="1" x="2896"/>
        <item m="1" x="1417"/>
        <item m="1" x="2651"/>
        <item m="1" x="1680"/>
        <item m="1" x="2148"/>
        <item m="1" x="1165"/>
        <item m="1" x="864"/>
        <item m="1" x="2543"/>
        <item m="1" x="1140"/>
        <item m="1" x="1936"/>
        <item m="1" x="2284"/>
        <item m="1" x="2697"/>
        <item m="1" x="1988"/>
        <item m="1" x="2237"/>
        <item m="1" x="1041"/>
        <item m="1" x="2349"/>
        <item m="1" x="1221"/>
        <item m="1" x="977"/>
        <item m="1" x="2502"/>
        <item m="1" x="2797"/>
        <item m="1" x="2077"/>
        <item m="1" x="2055"/>
        <item m="1" x="1436"/>
        <item m="1" x="2898"/>
        <item m="1" x="1167"/>
        <item m="1" x="1674"/>
        <item m="1" x="2616"/>
        <item m="1" x="1513"/>
        <item m="1" x="2789"/>
        <item m="1" x="1249"/>
        <item m="1" x="1900"/>
        <item m="1" x="2120"/>
        <item m="1" x="2262"/>
        <item m="1" x="2090"/>
        <item m="1" x="1511"/>
        <item m="1" x="1729"/>
        <item m="1" x="954"/>
        <item m="1" x="1217"/>
        <item m="1" x="1498"/>
        <item m="1" x="1543"/>
        <item m="1" x="2241"/>
        <item m="1" x="2544"/>
        <item m="1" x="922"/>
        <item m="1" x="2277"/>
        <item m="1" x="2101"/>
        <item m="1" x="1508"/>
        <item m="1" x="2266"/>
        <item m="1" x="2447"/>
        <item m="1" x="1385"/>
        <item m="1" x="2265"/>
        <item m="1" x="1713"/>
        <item m="1" x="2128"/>
        <item m="1" x="2859"/>
        <item m="1" x="1213"/>
        <item m="1" x="2664"/>
        <item m="1" x="1072"/>
        <item m="1" x="1406"/>
        <item m="1" x="1132"/>
        <item m="1" x="951"/>
        <item m="1" x="2767"/>
        <item m="1" x="2417"/>
        <item m="1" x="2864"/>
        <item m="1" x="2025"/>
        <item m="1" x="1135"/>
        <item m="1" x="2598"/>
        <item m="1" x="2780"/>
        <item m="1" x="2533"/>
        <item m="1" x="2283"/>
        <item m="1" x="1301"/>
        <item m="1" x="878"/>
        <item m="1" x="2391"/>
        <item m="1" x="1425"/>
        <item m="1" x="2309"/>
        <item m="1" x="1860"/>
        <item m="1" x="901"/>
        <item m="1" x="1222"/>
        <item m="1" x="2046"/>
        <item m="1" x="2470"/>
        <item m="1" x="1486"/>
        <item m="1" x="2435"/>
        <item m="1" x="1120"/>
        <item m="1" x="2635"/>
        <item m="1" x="2748"/>
        <item m="1" x="2884"/>
        <item m="1" x="2123"/>
        <item m="1" x="1089"/>
        <item m="1" x="1552"/>
        <item m="1" x="2605"/>
        <item m="1" x="2766"/>
        <item m="1" x="2840"/>
        <item m="1" x="1614"/>
        <item m="1" x="1423"/>
        <item m="1" x="1881"/>
        <item m="1" x="1015"/>
        <item m="1" x="964"/>
        <item m="1" x="2423"/>
        <item m="1" x="1302"/>
        <item m="1" x="1361"/>
        <item m="1" x="1306"/>
        <item m="1" x="2826"/>
        <item m="1" x="2424"/>
        <item m="1" x="2633"/>
        <item m="1" x="2742"/>
        <item m="1" x="1693"/>
        <item m="1" x="1393"/>
        <item m="1" x="1980"/>
        <item m="1" x="1001"/>
        <item m="1" x="1054"/>
        <item m="1" x="909"/>
        <item m="1" x="2737"/>
        <item m="1" x="3002"/>
        <item m="1" x="1359"/>
        <item m="1" x="1412"/>
        <item m="1" x="1083"/>
        <item m="1" x="1768"/>
        <item m="1" x="2288"/>
        <item m="1" x="2162"/>
        <item m="1" x="2537"/>
        <item m="1" x="1910"/>
        <item m="1" x="1999"/>
        <item m="1" x="2214"/>
        <item m="1" x="924"/>
        <item m="1" x="2867"/>
        <item m="1" x="2274"/>
        <item m="1" x="1648"/>
        <item m="1" x="2891"/>
        <item m="1" x="1556"/>
        <item m="1" x="2136"/>
        <item m="1" x="2681"/>
        <item m="1" x="1290"/>
        <item m="1" x="1021"/>
        <item m="1" x="2597"/>
        <item m="1" x="2112"/>
        <item m="1" x="1200"/>
        <item m="1" x="1489"/>
        <item m="1" x="1437"/>
        <item m="1" x="1090"/>
        <item m="1" x="2740"/>
        <item m="1" x="1892"/>
        <item m="1" x="1599"/>
        <item m="1" x="2218"/>
        <item m="1" x="1790"/>
        <item m="1" x="1896"/>
        <item m="1" x="1735"/>
        <item m="1" x="1617"/>
        <item m="1" x="2285"/>
        <item m="1" x="881"/>
        <item m="1" x="2550"/>
        <item m="1" x="2576"/>
        <item m="1" x="2373"/>
        <item m="1" x="1581"/>
        <item m="1" x="2954"/>
        <item m="1" x="2607"/>
        <item m="1" x="2682"/>
        <item m="1" x="1150"/>
        <item m="1" x="2736"/>
        <item m="1" x="1087"/>
        <item m="1" x="2893"/>
        <item m="1" x="1404"/>
        <item m="1" x="1695"/>
        <item m="1" x="2127"/>
        <item m="1" x="2184"/>
        <item m="1" x="2999"/>
        <item m="1" x="2118"/>
        <item m="1" x="2166"/>
        <item m="1" x="1902"/>
        <item m="1" x="945"/>
        <item m="1" x="1060"/>
        <item m="1" x="2515"/>
        <item m="1" x="2253"/>
        <item m="1" x="1954"/>
        <item m="1" x="1276"/>
        <item m="1" x="1318"/>
        <item m="1" x="2297"/>
        <item m="1" x="1887"/>
        <item m="1" x="1982"/>
        <item m="1" x="1762"/>
        <item m="1" x="1813"/>
        <item m="1" x="1853"/>
        <item m="1" x="1932"/>
        <item m="1" x="2704"/>
        <item m="1" x="1607"/>
        <item m="1" x="2229"/>
        <item m="1" x="2699"/>
        <item m="1" x="1432"/>
        <item m="1" x="2151"/>
        <item m="1" x="2019"/>
        <item m="1" x="1723"/>
        <item m="1" x="1245"/>
        <item m="1" x="1536"/>
        <item m="1" x="1287"/>
        <item m="1" x="1889"/>
        <item m="1" x="2333"/>
        <item m="1" x="1022"/>
        <item m="1" x="2442"/>
        <item m="1" x="1505"/>
        <item m="1" x="908"/>
        <item m="1" x="1785"/>
        <item m="1" x="2201"/>
        <item m="1" x="1831"/>
        <item m="1" x="2804"/>
        <item m="1" x="2337"/>
        <item m="1" x="2785"/>
        <item m="1" x="1819"/>
        <item m="1" x="2746"/>
        <item m="1" x="2325"/>
        <item m="1" x="1983"/>
        <item m="1" x="1465"/>
        <item m="1" x="2291"/>
        <item m="1" x="2163"/>
        <item m="1" x="3001"/>
        <item m="1" x="1441"/>
        <item m="1" x="2095"/>
        <item m="1" x="2484"/>
        <item m="1" x="1434"/>
        <item m="1" x="1442"/>
        <item m="1" x="1387"/>
        <item m="1" x="896"/>
        <item m="1" x="2739"/>
        <item m="1" x="1590"/>
        <item m="1" x="1546"/>
        <item m="1" x="1397"/>
        <item m="1" x="2579"/>
        <item m="1" x="2393"/>
        <item m="1" x="1855"/>
        <item m="1" x="1606"/>
        <item m="1" x="1765"/>
        <item m="1" x="2514"/>
        <item m="1" x="2624"/>
        <item m="1" x="2317"/>
        <item m="1" x="1863"/>
        <item m="1" x="1631"/>
        <item m="1" x="1780"/>
        <item m="1" x="2399"/>
        <item m="1" x="1216"/>
        <item m="1" x="1743"/>
        <item m="1" x="2126"/>
        <item m="1" x="2879"/>
        <item m="1" x="2987"/>
        <item m="1" x="2587"/>
        <item m="1" x="1427"/>
        <item m="1" x="2512"/>
        <item m="1" x="1814"/>
        <item m="1" x="2617"/>
        <item m="1" x="1477"/>
        <item m="1" x="1573"/>
        <item m="1" x="1525"/>
        <item m="1" x="2806"/>
        <item m="1" x="1991"/>
        <item m="1" x="1867"/>
        <item m="1" x="2684"/>
        <item m="1" x="2030"/>
        <item m="1" x="1992"/>
        <item m="1" x="1984"/>
        <item m="1" x="2459"/>
        <item m="1" x="2952"/>
        <item m="1" x="2831"/>
        <item m="1" x="998"/>
        <item m="1" x="1266"/>
        <item m="1" x="2777"/>
        <item m="1" x="2551"/>
        <item m="1" x="2548"/>
        <item m="1" x="943"/>
        <item m="1" x="1973"/>
        <item m="1" x="1730"/>
        <item m="1" x="1987"/>
        <item m="1" x="1032"/>
        <item m="1" x="2034"/>
        <item m="1" x="2868"/>
        <item m="1" x="1082"/>
        <item m="1" x="2639"/>
        <item m="1" x="2147"/>
        <item m="1" x="2107"/>
        <item m="1" x="1906"/>
        <item m="1" x="2625"/>
        <item m="1" x="1013"/>
        <item m="1" x="2347"/>
        <item m="1" x="2429"/>
        <item m="1" x="2812"/>
        <item m="1" x="1193"/>
        <item m="1" x="2024"/>
        <item m="1" x="1312"/>
        <item m="1" x="1687"/>
        <item m="1" x="2665"/>
        <item m="1" x="1940"/>
        <item m="1" x="1794"/>
        <item m="1" x="1500"/>
        <item m="1" x="2418"/>
        <item m="1" x="2728"/>
        <item m="1" x="2143"/>
        <item m="1" x="2817"/>
        <item m="1" x="1048"/>
        <item m="1" x="1603"/>
        <item m="1" x="1496"/>
        <item m="1" x="996"/>
        <item m="1" x="1234"/>
        <item m="1" x="1851"/>
        <item m="1" x="1199"/>
        <item m="1" x="2486"/>
        <item m="1" x="2611"/>
        <item m="1" x="2506"/>
        <item m="1" x="2122"/>
        <item m="1" x="1251"/>
        <item m="1" x="2822"/>
        <item m="1" x="2994"/>
        <item m="1" x="1365"/>
        <item m="1" x="932"/>
        <item m="1" x="979"/>
        <item m="1" x="1604"/>
        <item m="1" x="2877"/>
        <item m="1" x="1189"/>
        <item m="1" x="2986"/>
        <item m="1" x="2386"/>
        <item m="1" x="2434"/>
        <item m="1" x="2215"/>
        <item m="1" x="869"/>
        <item m="1" x="2966"/>
        <item m="1" x="1479"/>
        <item m="1" x="923"/>
        <item m="1" x="2482"/>
        <item m="1" x="2958"/>
        <item m="1" x="2469"/>
        <item m="1" x="1627"/>
        <item m="1" x="2278"/>
        <item m="1" x="1487"/>
        <item m="1" x="2672"/>
        <item m="1" x="2944"/>
        <item m="1" x="2027"/>
        <item m="1" x="1970"/>
        <item m="1" x="2811"/>
        <item m="1" x="2578"/>
        <item m="1" x="1349"/>
        <item m="1" x="2751"/>
        <item m="1" x="1652"/>
        <item m="1" x="1356"/>
        <item m="1" x="2741"/>
        <item m="1" x="2414"/>
        <item m="1" x="975"/>
        <item m="1" x="2563"/>
        <item m="1" x="2524"/>
        <item m="1" x="879"/>
        <item m="1" x="1310"/>
        <item m="1" x="2221"/>
        <item m="1" x="2020"/>
        <item m="1" x="2505"/>
        <item m="1" x="1676"/>
        <item m="1" x="2168"/>
        <item m="1" x="2121"/>
        <item m="1" x="2071"/>
        <item m="1" x="1859"/>
        <item m="1" x="2660"/>
        <item m="1" x="2757"/>
        <item m="1" x="2541"/>
        <item m="1" x="2394"/>
        <item m="1" x="2450"/>
        <item m="1" x="2915"/>
        <item m="1" x="2491"/>
        <item m="1" x="2594"/>
        <item m="1" x="2638"/>
        <item m="1" x="2540"/>
        <item m="1" x="2694"/>
        <item m="1" x="2782"/>
        <item m="1" x="1151"/>
        <item m="1" x="2113"/>
        <item m="1" x="994"/>
        <item m="1" x="2599"/>
        <item m="1" x="2659"/>
        <item m="1" x="1070"/>
        <item m="1" x="1697"/>
        <item m="1" x="2628"/>
        <item m="1" x="2906"/>
        <item m="1" x="2003"/>
        <item m="1" x="2595"/>
        <item m="1" x="1480"/>
        <item m="1" x="1761"/>
        <item m="1" x="1096"/>
        <item m="1" x="1935"/>
        <item m="1" x="2623"/>
        <item m="1" x="2634"/>
        <item m="1" x="2010"/>
        <item m="1" x="1179"/>
        <item m="1" x="2125"/>
        <item m="1" x="2695"/>
        <item m="1" x="1127"/>
        <item m="1" x="2592"/>
        <item m="1" x="947"/>
        <item m="1" x="1244"/>
        <item m="1" x="1026"/>
        <item m="1" x="1367"/>
        <item m="1" x="2458"/>
        <item m="1" x="1335"/>
        <item m="1" x="1752"/>
        <item m="1" x="2488"/>
        <item m="1" x="1058"/>
        <item m="1" x="1801"/>
        <item m="1" x="2039"/>
        <item m="1" x="1122"/>
        <item m="1" x="2141"/>
        <item m="1" x="1159"/>
        <item m="1" x="1214"/>
        <item m="1" x="1679"/>
        <item m="1" x="2292"/>
        <item m="1" x="1321"/>
        <item m="1" x="1379"/>
        <item m="1" x="880"/>
        <item m="1" x="2765"/>
        <item m="1" x="1181"/>
        <item m="1" x="1137"/>
        <item m="1" x="1237"/>
        <item m="1" x="1280"/>
        <item m="1" x="862"/>
        <item m="1" x="1008"/>
        <item m="1" x="1279"/>
        <item m="1" x="2350"/>
        <item m="1" x="1527"/>
        <item m="1" x="2346"/>
        <item m="1" x="2216"/>
        <item m="1" x="1826"/>
        <item m="1" x="1638"/>
        <item m="1" x="2396"/>
        <item m="1" x="1195"/>
        <item m="1" x="1029"/>
        <item m="1" x="2235"/>
        <item m="1" x="2222"/>
        <item m="1" x="2187"/>
        <item m="1" x="1866"/>
        <item m="1" x="1828"/>
        <item m="1" x="1521"/>
        <item m="1" x="1593"/>
        <item m="1" x="1759"/>
        <item m="1" x="1646"/>
        <item m="1" x="1966"/>
        <item m="1" x="1922"/>
        <item m="1" x="1808"/>
        <item m="1" x="1869"/>
        <item m="1" x="1811"/>
        <item m="1" x="1708"/>
        <item m="1" x="1503"/>
        <item m="1" x="1553"/>
        <item m="1" x="982"/>
        <item m="1" x="1685"/>
        <item m="1" x="1035"/>
        <item m="1" x="2498"/>
        <item m="1" x="2430"/>
        <item m="1" x="1739"/>
        <item m="1" x="1946"/>
        <item m="1" x="1275"/>
        <item m="1" x="1113"/>
        <item m="1" x="1490"/>
        <item m="1" x="1323"/>
        <item m="1" x="1383"/>
        <item m="1" x="1433"/>
        <item m="1" x="1109"/>
        <item m="1" x="1156"/>
        <item m="1" x="1637"/>
        <item m="1" x="1421"/>
        <item m="1" x="2645"/>
        <item m="1" x="1918"/>
        <item m="1" x="933"/>
        <item m="1" x="1174"/>
        <item m="1" x="1905"/>
        <item m="1" x="910"/>
        <item m="1" x="963"/>
        <item m="1" x="2050"/>
        <item m="1" x="2096"/>
        <item m="1" x="1570"/>
        <item m="1" x="889"/>
        <item m="1" x="1382"/>
        <item m="1" x="2167"/>
        <item m="1" x="2770"/>
        <item m="1" x="2145"/>
        <item m="1" x="1358"/>
        <item m="1" x="934"/>
        <item m="1" x="2256"/>
        <item m="1" x="2048"/>
        <item m="1" x="2902"/>
        <item m="1" x="1592"/>
        <item m="1" x="1802"/>
        <item m="1" x="2171"/>
        <item m="1" x="1149"/>
        <item m="1" x="939"/>
        <item m="1" x="1289"/>
        <item m="1" x="2715"/>
        <item m="1" x="1466"/>
        <item m="1" x="2989"/>
        <item m="1" x="2878"/>
        <item m="1" x="2978"/>
        <item m="1" x="1577"/>
        <item m="1" x="2769"/>
        <item m="1" x="903"/>
        <item m="1" x="1350"/>
        <item m="1" x="2344"/>
        <item m="1" x="2834"/>
        <item m="1" x="1551"/>
        <item m="1" x="1354"/>
        <item m="1" x="2810"/>
        <item m="1" x="1572"/>
        <item m="1" x="2881"/>
        <item m="1" x="1422"/>
        <item m="1" x="2478"/>
        <item m="1" x="2378"/>
        <item m="1" x="2268"/>
        <item m="1" x="2032"/>
        <item m="1" x="2272"/>
        <item m="1" x="1531"/>
        <item m="1" x="2250"/>
        <item m="1" x="2425"/>
        <item m="1" x="2376"/>
        <item m="1" x="2327"/>
        <item m="1" x="1582"/>
        <item m="1" x="1514"/>
        <item m="1" x="1314"/>
        <item m="1" x="1952"/>
        <item m="1" x="916"/>
        <item m="1" x="2315"/>
        <item m="1" x="1741"/>
        <item m="1" x="1639"/>
        <item m="1" x="1799"/>
        <item m="1" x="2619"/>
        <item m="1" x="2799"/>
        <item m="1" x="1740"/>
        <item m="1" x="999"/>
        <item m="1" x="1370"/>
        <item m="1" x="2734"/>
        <item m="1" x="1650"/>
        <item m="1" x="2703"/>
        <item m="1" x="1671"/>
        <item m="1" x="2483"/>
        <item m="1" x="2436"/>
        <item m="1" x="1672"/>
        <item m="1" x="2460"/>
        <item m="1" x="2546"/>
        <item m="1" x="1075"/>
        <item m="1" x="1129"/>
        <item m="1" x="2499"/>
        <item m="1" x="1170"/>
        <item m="1" x="1063"/>
        <item m="1" x="2348"/>
        <item m="1" x="952"/>
        <item m="1" x="1642"/>
        <item m="1" x="2755"/>
        <item m="1" x="1596"/>
        <item m="1" x="955"/>
        <item m="1" x="1000"/>
        <item m="1" x="1053"/>
        <item m="1" x="1633"/>
        <item m="1" x="993"/>
        <item m="1" x="3000"/>
        <item m="1" x="2712"/>
        <item m="1" x="1329"/>
        <item m="1" x="1389"/>
        <item m="1" x="1443"/>
        <item m="1" x="1033"/>
        <item m="1" x="1025"/>
        <item m="1" x="2948"/>
        <item m="1" x="1838"/>
        <item m="1" x="1585"/>
        <item m="1" x="886"/>
        <item m="1" x="1532"/>
        <item m="1" x="1898"/>
        <item m="1" x="1950"/>
        <item m="1" x="1786"/>
        <item m="1" x="1227"/>
        <item m="1" x="1669"/>
        <item m="1" x="1148"/>
        <item m="1" x="2359"/>
        <item m="1" x="1173"/>
        <item m="1" x="2835"/>
        <item m="1" x="1368"/>
        <item m="1" x="1588"/>
        <item m="1" x="1941"/>
        <item m="1" x="2670"/>
        <item m="1" x="1864"/>
        <item m="1" x="2750"/>
        <item m="1" x="2900"/>
        <item m="1" x="2601"/>
        <item m="1" x="1930"/>
        <item m="1" x="1975"/>
        <item m="1" x="2049"/>
        <item m="1" x="2803"/>
        <item m="1" x="2691"/>
        <item m="1" x="2984"/>
        <item m="1" x="2335"/>
        <item m="1" x="1724"/>
        <item m="1" x="2556"/>
        <item m="1" x="1401"/>
        <item m="1" x="2720"/>
        <item m="1" x="1284"/>
        <item m="1" x="2842"/>
        <item m="1" x="1469"/>
        <item m="1" x="2930"/>
        <item m="1" x="2933"/>
        <item m="1" x="1320"/>
        <item m="1" x="2725"/>
        <item m="1" x="2733"/>
        <item m="1" x="1691"/>
        <item m="1" x="1567"/>
        <item m="1" x="2924"/>
        <item m="1" x="2970"/>
        <item m="1" x="877"/>
        <item m="1" x="2299"/>
        <item m="1" x="1909"/>
        <item m="1" x="1507"/>
        <item m="1" x="2956"/>
        <item m="1" x="2056"/>
        <item m="1" x="1016"/>
        <item m="1" x="2382"/>
        <item m="1" x="1654"/>
        <item m="1" x="2816"/>
        <item m="1" x="2714"/>
        <item m="1" x="2761"/>
        <item m="1" x="1559"/>
        <item m="1" x="2866"/>
        <item m="1" x="2911"/>
        <item m="1" x="2965"/>
        <item m="1" x="2354"/>
        <item m="1" x="2403"/>
        <item m="1" x="2461"/>
        <item m="1" x="2254"/>
        <item m="1" x="2885"/>
        <item m="1" x="2149"/>
        <item m="1" x="2500"/>
        <item m="1" x="2203"/>
        <item m="1" x="2051"/>
        <item m="1" x="2301"/>
        <item m="1" x="2100"/>
        <item m="1" x="1874"/>
        <item m="1" x="2179"/>
        <item m="1" x="1890"/>
        <item m="1" x="2529"/>
        <item m="1" x="1328"/>
        <item m="1" x="3007"/>
        <item m="1" x="2440"/>
        <item m="1" x="1337"/>
        <item m="1" x="1042"/>
        <item m="1" x="1493"/>
        <item m="1" x="1541"/>
        <item m="1" x="1884"/>
        <item m="1" x="2824"/>
        <item m="1" x="1810"/>
        <item m="1" x="1074"/>
        <item m="1" x="1919"/>
        <item m="1" x="1162"/>
        <item m="1" x="2863"/>
        <item m="1" x="1205"/>
        <item m="1" x="1535"/>
        <item m="1" x="2687"/>
        <item m="1" x="1295"/>
        <item m="1" x="2658"/>
        <item m="1" x="1232"/>
        <item m="1" x="1792"/>
        <item m="1" x="968"/>
        <item m="1" x="2416"/>
        <item m="1" x="1537"/>
        <item m="1" x="1584"/>
        <item m="1" x="1845"/>
        <item m="1" x="2795"/>
        <item m="1" x="2365"/>
        <item m="1" x="2269"/>
        <item m="1" x="1710"/>
        <item m="1" x="1720"/>
        <item m="1" x="1375"/>
        <item m="1" x="2045"/>
        <item m="1" x="1644"/>
        <item m="1" x="2029"/>
        <item m="1" x="2206"/>
        <item m="1" x="2318"/>
        <item m="1" x="2860"/>
        <item m="1" x="1371"/>
        <item m="1" x="1484"/>
        <item m="1" x="2832"/>
        <item m="1" x="900"/>
        <item m="1" x="2520"/>
        <item m="1" x="2657"/>
        <item m="1" x="2762"/>
        <item m="1" x="1161"/>
        <item m="1" x="2677"/>
        <item m="1" x="965"/>
        <item m="1" x="2258"/>
        <item m="1" x="2210"/>
        <item m="1" x="2465"/>
        <item m="1" x="2304"/>
        <item m="1" x="2357"/>
        <item m="1" x="2410"/>
        <item m="1" x="2161"/>
        <item m="1" x="2862"/>
        <item m="1" x="1313"/>
        <item m="1" x="1820"/>
        <item m="1" x="991"/>
        <item m="1" x="1211"/>
        <item m="1" x="976"/>
        <item m="1" x="1912"/>
        <item m="1" x="1926"/>
        <item m="1" x="1624"/>
        <item m="1" x="1446"/>
        <item m="1" x="1064"/>
        <item m="1" x="1142"/>
        <item m="1" x="2608"/>
        <item m="1" x="1557"/>
        <item m="1" x="2139"/>
        <item m="1" x="1241"/>
        <item m="1" x="1562"/>
        <item m="1" x="1198"/>
        <item m="1" x="2612"/>
        <item m="1" x="1784"/>
        <item m="1" x="971"/>
        <item m="1" x="1634"/>
        <item m="1" x="1257"/>
        <item m="1" x="1003"/>
        <item m="1" x="2640"/>
        <item m="1" x="2523"/>
        <item m="1" x="2572"/>
        <item m="1" x="875"/>
        <item m="1" x="1758"/>
        <item m="1" x="2713"/>
        <item m="1" x="1901"/>
        <item m="1" x="2106"/>
        <item m="1" x="2889"/>
        <item m="1" x="1554"/>
        <item m="1" x="1347"/>
        <item m="1" x="1101"/>
        <item m="1" x="2706"/>
        <item m="1" x="2721"/>
        <item m="1" x="2774"/>
        <item m="1" x="2667"/>
        <item m="1" x="2836"/>
        <item m="1" x="1959"/>
        <item m="1" x="1311"/>
        <item m="1" x="2781"/>
        <item m="1" x="2923"/>
        <item m="1" x="2236"/>
        <item m="1" x="1738"/>
        <item m="1" x="2926"/>
        <item m="1" x="2186"/>
        <item m="1" x="2497"/>
        <item m="1" x="1835"/>
        <item m="1" x="1331"/>
        <item m="1" x="2320"/>
        <item m="1" x="1341"/>
        <item m="1" x="2457"/>
        <item m="1" x="2004"/>
        <item m="1" x="2296"/>
        <item m="1" x="1185"/>
        <item m="1" x="1134"/>
        <item m="1" x="1528"/>
        <item m="1" x="1460"/>
        <item m="1" x="946"/>
        <item m="1" x="1512"/>
        <item m="1" x="1602"/>
        <item m="1" x="1561"/>
        <item m="1" x="1659"/>
        <item m="1" x="2727"/>
        <item m="1" x="1463"/>
        <item m="1" x="2352"/>
        <item m="1" x="995"/>
        <item m="1" x="1891"/>
        <item m="1" x="1262"/>
        <item m="1" x="2370"/>
        <item m="1" x="1459"/>
        <item m="1" x="2181"/>
        <item m="1" x="2566"/>
        <item m="1" x="1903"/>
        <item m="1" x="1649"/>
        <item m="1" x="1745"/>
        <item m="1" x="1539"/>
        <item m="1" x="2005"/>
        <item m="1" x="1955"/>
        <item m="1" x="1524"/>
        <item m="1" x="2504"/>
        <item m="1" x="2800"/>
        <item m="1" x="2973"/>
        <item m="1" x="2208"/>
        <item m="1" x="2313"/>
        <item m="1" x="1259"/>
        <item m="1" x="981"/>
        <item m="1" x="2087"/>
        <item m="1" x="1292"/>
        <item m="1" x="1030"/>
        <item m="1" x="2925"/>
        <item m="1" x="2967"/>
        <item m="1" x="1641"/>
        <item m="1" x="2690"/>
        <item m="1" x="2618"/>
        <item m="1" x="2183"/>
        <item m="1" x="1721"/>
        <item m="1" x="2037"/>
        <item m="1" x="1661"/>
        <item m="1" x="1696"/>
        <item m="1" x="2627"/>
        <item m="1" x="1928"/>
        <item m="1" x="1645"/>
        <item m="1" x="1456"/>
        <item m="1" x="1098"/>
        <item m="1" x="1291"/>
        <item m="1" x="2678"/>
        <item m="1" x="2228"/>
        <item m="1" x="1812"/>
        <item m="1" x="1362"/>
        <item m="1" x="2558"/>
        <item m="1" x="867"/>
        <item m="1" x="2371"/>
        <item m="1" x="2421"/>
        <item m="1" x="1586"/>
        <item m="1" x="1073"/>
        <item m="1" x="1712"/>
        <item m="1" x="2064"/>
        <item m="1" x="969"/>
        <item m="1" x="921"/>
        <item m="1" x="1972"/>
        <item m="1" x="2363"/>
        <item m="1" x="1378"/>
        <item m="1" x="2111"/>
        <item m="1" x="2158"/>
        <item m="1" x="1430"/>
        <item m="1" x="1231"/>
        <item m="1" x="1663"/>
        <item m="1" x="2775"/>
        <item m="1" x="2489"/>
        <item m="1" x="1587"/>
        <item m="1" x="1931"/>
        <item m="1" x="1976"/>
        <item m="1" x="2067"/>
        <item m="1" x="2013"/>
        <item m="1" x="1225"/>
        <item m="1" x="2088"/>
        <item m="1" x="2109"/>
        <item m="1" x="1485"/>
        <item m="1" x="870"/>
        <item m="1" x="2194"/>
        <item m="1" x="1455"/>
        <item m="1" x="2310"/>
        <item m="1" x="2360"/>
        <item m="1" x="2232"/>
        <item m="1" x="1908"/>
        <item m="1" x="2165"/>
        <item m="1" x="1187"/>
        <item m="1" x="2567"/>
        <item m="1" x="2918"/>
        <item m="1" x="1268"/>
        <item m="1" x="2353"/>
        <item m="1" x="1767"/>
        <item m="1" x="1526"/>
        <item m="1" x="1854"/>
        <item m="1" x="1510"/>
        <item m="1" x="2620"/>
        <item m="1" x="1298"/>
        <item m="1" x="1753"/>
        <item m="1" x="2081"/>
        <item m="1" x="2132"/>
        <item m="1" x="1647"/>
        <item m="1" x="2368"/>
        <item m="1" x="973"/>
        <item m="1" x="3003"/>
        <item m="1" x="2955"/>
        <item m="1" x="1944"/>
        <item m="1" x="2449"/>
        <item m="1" x="2547"/>
        <item m="1" x="2894"/>
        <item m="1" x="2947"/>
        <item m="1" x="915"/>
        <item m="1" x="1168"/>
        <item m="1" x="1226"/>
        <item m="1" x="911"/>
        <item m="1" x="1273"/>
        <item m="1" x="1094"/>
        <item m="1" x="2007"/>
        <item m="1" x="1688"/>
        <item m="1" x="1435"/>
        <item m="1" x="1491"/>
        <item m="1" x="1608"/>
        <item m="1" x="1352"/>
        <item m="1" x="1886"/>
        <item m="1" x="2319"/>
        <item m="1" x="2164"/>
        <item m="1" x="1449"/>
        <item x="631"/>
        <item x="627"/>
        <item m="1" x="861"/>
        <item x="628"/>
        <item x="629"/>
        <item x="630"/>
        <item x="632"/>
        <item x="633"/>
        <item x="625"/>
        <item x="626"/>
        <item x="499"/>
        <item x="500"/>
        <item x="501"/>
        <item x="502"/>
        <item x="408"/>
        <item x="848"/>
        <item x="88"/>
        <item x="89"/>
        <item x="90"/>
        <item x="548"/>
        <item x="435"/>
        <item x="436"/>
        <item x="557"/>
        <item x="334"/>
        <item x="335"/>
        <item m="1" x="1353"/>
        <item m="1" x="1850"/>
        <item m="1" x="1857"/>
        <item m="1" x="1788"/>
        <item x="202"/>
        <item m="1" x="930"/>
        <item x="204"/>
        <item x="205"/>
        <item m="1" x="2788"/>
        <item m="1" x="1805"/>
        <item m="1" x="1605"/>
        <item m="1" x="2388"/>
        <item x="725"/>
        <item m="1" x="2729"/>
        <item m="1" x="1621"/>
        <item m="1" x="2135"/>
        <item x="729"/>
        <item m="1" x="1778"/>
        <item m="1" x="1010"/>
        <item m="1" x="2243"/>
        <item m="1" x="3008"/>
        <item m="1" x="1332"/>
        <item m="1" x="1894"/>
        <item m="1" x="2927"/>
        <item m="1" x="2117"/>
        <item m="1" x="2219"/>
        <item m="1" x="1153"/>
        <item m="1" x="1439"/>
        <item m="1" x="2590"/>
        <item m="1" x="2525"/>
        <item m="1" x="2752"/>
        <item m="1" x="1750"/>
        <item m="1" x="2017"/>
        <item m="1" x="1369"/>
        <item m="1" x="1461"/>
        <item m="1" x="1803"/>
        <item m="1" x="2600"/>
        <item m="1" x="2397"/>
        <item m="1" x="1126"/>
        <item m="1" x="2837"/>
        <item m="1" x="2981"/>
        <item m="1" x="2760"/>
        <item m="1" x="2825"/>
        <item m="1" x="1077"/>
        <item m="1" x="1667"/>
        <item m="1" x="1261"/>
        <item m="1" x="1748"/>
        <item m="1" x="2033"/>
        <item m="1" x="1840"/>
        <item m="1" x="2247"/>
        <item m="1" x="1154"/>
        <item m="1" x="2356"/>
        <item m="1" x="1360"/>
        <item m="1" x="1488"/>
        <item m="1" x="2613"/>
        <item m="1" x="2679"/>
        <item m="1" x="2936"/>
        <item m="1" x="2959"/>
        <item m="1" x="2630"/>
        <item m="1" x="1481"/>
        <item m="1" x="1386"/>
        <item m="1" x="2182"/>
        <item m="1" x="1084"/>
        <item m="1" x="1681"/>
        <item m="1" x="2177"/>
        <item m="1" x="1597"/>
        <item m="1" x="1475"/>
        <item m="1" x="1336"/>
        <item m="1" x="1789"/>
        <item m="1" x="2895"/>
        <item m="1" x="1212"/>
        <item m="1" x="1574"/>
        <item m="1" x="1194"/>
        <item m="1" x="1798"/>
        <item m="1" x="1277"/>
        <item m="1" x="2224"/>
        <item m="1" x="1673"/>
        <item m="1" x="1613"/>
        <item m="1" x="899"/>
        <item m="1" x="2561"/>
        <item m="1" x="2575"/>
        <item m="1" x="2054"/>
        <item m="1" x="1081"/>
        <item m="1" x="1230"/>
        <item m="1" x="2103"/>
        <item m="1" x="1777"/>
        <item m="1" x="2006"/>
        <item m="1" x="2846"/>
        <item m="1" x="1575"/>
        <item m="1" x="2405"/>
        <item m="1" x="1809"/>
        <item m="1" x="1981"/>
        <item m="1" x="2982"/>
        <item m="1" x="1384"/>
        <item m="1" x="1447"/>
        <item m="1" x="2671"/>
        <item m="1" x="2883"/>
        <item m="1" x="1942"/>
        <item m="1" x="1364"/>
        <item m="1" x="2170"/>
        <item x="203"/>
        <item m="1" x="2104"/>
        <item m="1" x="2689"/>
        <item m="1" x="2570"/>
        <item m="1" x="2932"/>
        <item m="1" x="1829"/>
        <item m="1" x="2146"/>
        <item m="1" x="1394"/>
        <item m="1" x="1265"/>
        <item m="1" x="1885"/>
        <item m="1" x="1079"/>
        <item m="1" x="958"/>
        <item m="1" x="2856"/>
        <item m="1" x="2252"/>
        <item m="1" x="2686"/>
        <item m="1" x="1080"/>
        <item m="1" x="2830"/>
        <item m="1" x="1858"/>
        <item m="1" x="1665"/>
        <item m="1" x="2129"/>
        <item m="1" x="2481"/>
        <item m="1" x="1934"/>
        <item m="1" x="1099"/>
        <item m="1" x="1218"/>
        <item m="1" x="1643"/>
        <item m="1" x="1431"/>
        <item m="1" x="1086"/>
        <item m="1" x="2340"/>
        <item m="1" x="1116"/>
        <item m="1" x="1409"/>
        <item m="1" x="1877"/>
        <item m="1" x="2554"/>
        <item m="1" x="2929"/>
        <item m="1" x="1974"/>
        <item m="1" x="2233"/>
        <item m="1" x="2426"/>
        <item m="1" x="2075"/>
        <item m="1" x="1255"/>
        <item m="1" x="2873"/>
        <item m="1" x="2438"/>
        <item m="1" x="2031"/>
        <item m="1" x="1136"/>
        <item m="1" x="1176"/>
        <item m="1" x="2604"/>
        <item m="1" x="2074"/>
        <item m="1" x="1223"/>
        <item m="1" x="2763"/>
        <item m="1" x="1388"/>
        <item m="1" x="2102"/>
        <item m="1" x="2821"/>
        <item m="1" x="2172"/>
        <item m="1" x="2069"/>
        <item m="1" x="2707"/>
        <item m="1" x="2977"/>
        <item m="1" x="2026"/>
        <item m="1" x="1960"/>
        <item m="1" x="2420"/>
        <item m="1" x="2517"/>
        <item m="1" x="1145"/>
        <item m="1" x="1751"/>
        <item m="1" x="2557"/>
        <item m="1" x="2242"/>
        <item m="1" x="2536"/>
        <item m="1" x="2722"/>
        <item m="1" x="2903"/>
        <item m="1" x="1806"/>
        <item m="1" x="1281"/>
        <item m="1" x="2038"/>
        <item m="1" x="2708"/>
        <item m="1" x="1675"/>
        <item m="1" x="1319"/>
        <item m="1" x="1282"/>
        <item m="1" x="978"/>
        <item m="1" x="1897"/>
        <item m="1" x="2652"/>
        <item m="1" x="1115"/>
        <item m="1" x="883"/>
        <item m="1" x="1374"/>
        <item m="1" x="2609"/>
        <item m="1" x="2085"/>
        <item m="1" x="1506"/>
        <item m="1" x="1549"/>
        <item m="1" x="1034"/>
        <item m="1" x="2568"/>
        <item m="1" x="2246"/>
        <item m="1" x="1560"/>
        <item m="1" x="1601"/>
        <item m="1" x="1300"/>
        <item m="1" x="1658"/>
        <item m="1" x="1591"/>
        <item m="1" x="2610"/>
        <item m="1" x="1964"/>
        <item m="1" x="2427"/>
        <item m="1" x="1069"/>
        <item m="1" x="2577"/>
        <item m="1" x="2809"/>
        <item x="433"/>
        <item m="1" x="2912"/>
        <item m="1" x="2518"/>
        <item m="1" x="2404"/>
        <item m="1" x="2663"/>
        <item m="1" x="1040"/>
        <item m="1" x="2244"/>
        <item m="1" x="2754"/>
        <item m="1" x="1804"/>
        <item m="1" x="2336"/>
        <item m="1" x="1009"/>
        <item m="1" x="2300"/>
        <item m="1" x="887"/>
        <item m="1" x="1707"/>
        <item m="1" x="974"/>
        <item m="1" x="953"/>
        <item m="1" x="1108"/>
        <item m="1" x="1207"/>
        <item m="1" x="2979"/>
        <item m="1" x="2140"/>
        <item m="1" x="2454"/>
        <item m="1" x="1297"/>
        <item m="1" x="1816"/>
        <item m="1" x="984"/>
        <item m="1" x="1107"/>
        <item m="1" x="2888"/>
        <item m="1" x="2710"/>
        <item m="1" x="2632"/>
        <item m="1" x="1055"/>
        <item m="1" x="1832"/>
        <item m="1" x="1616"/>
        <item m="1" x="972"/>
        <item m="1" x="2466"/>
        <item m="1" x="2076"/>
        <item m="1" x="1256"/>
        <item m="1" x="2464"/>
        <item m="1" x="1468"/>
        <item m="1" x="2092"/>
        <item m="1" x="1825"/>
        <item m="1" x="1879"/>
        <item m="1" x="1796"/>
        <item m="1" x="1178"/>
        <item m="1" x="2036"/>
        <item m="1" x="1865"/>
        <item m="1" x="2559"/>
        <item m="1" x="2452"/>
        <item m="1" x="2463"/>
        <item m="1" x="2644"/>
        <item m="1" x="1027"/>
        <item m="1" x="1533"/>
        <item m="1" x="2833"/>
        <item m="1" x="2023"/>
        <item m="1" x="1130"/>
        <item m="1" x="2475"/>
        <item m="1" x="2588"/>
        <item m="1" x="2409"/>
        <item m="1" x="1325"/>
        <item m="1" x="1628"/>
        <item m="1" x="1340"/>
        <item m="1" x="1998"/>
        <item m="1" x="2534"/>
        <item m="1" x="2960"/>
        <item m="1" x="2716"/>
        <item m="1" x="2323"/>
        <item m="1" x="1272"/>
        <item m="1" x="1376"/>
        <item m="1" x="1996"/>
        <item m="1" x="1653"/>
        <item m="1" x="2275"/>
        <item m="1" x="1733"/>
        <item m="1" x="1169"/>
        <item m="1" x="1172"/>
        <item m="1" x="2985"/>
        <item m="1" x="1495"/>
        <item m="1" x="2585"/>
        <item m="1" x="2383"/>
        <item m="1" x="2213"/>
        <item m="1" x="2411"/>
        <item m="1" x="2818"/>
        <item m="1" x="2156"/>
        <item m="1" x="2636"/>
        <item m="1" x="1141"/>
        <item m="1" x="2385"/>
        <item m="1" x="1278"/>
        <item m="1" x="2843"/>
        <item m="1" x="2646"/>
        <item m="1" x="1093"/>
        <item m="1" x="2735"/>
        <item m="1" x="1019"/>
        <item m="1" x="872"/>
        <item m="1" x="2091"/>
        <item m="1" x="1907"/>
        <item m="1" x="2022"/>
        <item m="1" x="2872"/>
        <item m="1" x="2124"/>
        <item m="1" x="2047"/>
        <item m="1" x="2549"/>
        <item m="1" x="1395"/>
        <item m="1" x="1558"/>
        <item m="1" x="2415"/>
        <item m="1" x="1012"/>
        <item m="1" x="2329"/>
        <item m="1" x="985"/>
        <item m="1" x="2251"/>
        <item m="1" x="2341"/>
        <item m="1" x="2419"/>
        <item m="1" x="2462"/>
        <item m="1" x="1971"/>
        <item m="1" x="2953"/>
        <item m="1" x="1157"/>
        <item m="1" x="1921"/>
        <item m="1" x="1754"/>
        <item m="1" x="1304"/>
        <item m="1" x="1164"/>
        <item m="1" x="1252"/>
        <item m="1" x="1343"/>
        <item x="755"/>
        <item m="1" x="1833"/>
        <item m="1" x="1445"/>
        <item m="1" x="917"/>
        <item m="1" x="1630"/>
        <item m="1" x="2042"/>
        <item m="1" x="1285"/>
        <item m="1" x="983"/>
        <item m="1" x="2280"/>
        <item m="1" x="1651"/>
        <item m="1" x="890"/>
        <item m="1" x="1847"/>
        <item m="1" x="2726"/>
        <item m="1" x="1416"/>
        <item m="1" x="1662"/>
        <item m="1" x="1155"/>
        <item m="1" x="1085"/>
        <item m="1" x="918"/>
        <item m="1" x="2110"/>
        <item m="1" x="1121"/>
        <item m="1" x="1068"/>
        <item m="1" x="1018"/>
        <item m="1" x="1451"/>
        <item m="1" x="2198"/>
        <item m="1" x="1059"/>
        <item m="1" x="2937"/>
        <item m="1" x="1171"/>
        <item m="1" x="1852"/>
        <item m="1" x="2855"/>
        <item m="1" x="1204"/>
        <item m="1" x="1518"/>
        <item m="1" x="1473"/>
        <item m="1" x="1457"/>
        <item m="1" x="1636"/>
        <item m="1" x="904"/>
        <item m="1" x="1683"/>
        <item m="1" x="1609"/>
        <item m="1" x="1550"/>
        <item m="1" x="1797"/>
        <item m="1" x="2917"/>
        <item m="1" x="1124"/>
        <item m="1" x="1830"/>
        <item m="1" x="2642"/>
        <item m="1" x="1405"/>
        <item m="1" x="1915"/>
        <item m="1" x="2178"/>
        <item m="1" x="1882"/>
        <item m="1" x="2338"/>
        <item m="1" x="1163"/>
        <item x="849"/>
        <item x="850"/>
        <item x="851"/>
        <item x="852"/>
        <item x="853"/>
        <item x="41"/>
        <item m="1" x="1309"/>
        <item x="212"/>
        <item x="213"/>
        <item x="214"/>
        <item x="96"/>
        <item x="97"/>
        <item x="157"/>
        <item x="158"/>
        <item x="338"/>
        <item x="339"/>
        <item x="340"/>
        <item x="341"/>
        <item x="342"/>
        <item x="343"/>
        <item x="344"/>
        <item x="345"/>
        <item x="346"/>
        <item x="259"/>
        <item x="766"/>
        <item x="767"/>
        <item x="789"/>
        <item x="790"/>
        <item x="113"/>
        <item x="0"/>
        <item m="1" x="2331"/>
        <item m="1" x="2196"/>
        <item m="1" x="1333"/>
        <item m="1" x="2472"/>
        <item x="6"/>
        <item m="1" x="2279"/>
        <item x="8"/>
        <item x="9"/>
        <item x="10"/>
        <item x="11"/>
        <item m="1" x="987"/>
        <item m="1" x="2764"/>
        <item x="13"/>
        <item x="14"/>
        <item x="15"/>
        <item x="16"/>
        <item x="17"/>
        <item m="1" x="1210"/>
        <item x="19"/>
        <item x="20"/>
        <item x="21"/>
        <item m="1" x="1023"/>
        <item m="1" x="2749"/>
        <item x="23"/>
        <item x="24"/>
        <item x="25"/>
        <item x="26"/>
        <item x="27"/>
        <item x="28"/>
        <item m="1" x="1623"/>
        <item x="30"/>
        <item x="31"/>
        <item m="1" x="1871"/>
        <item x="33"/>
        <item x="34"/>
        <item x="35"/>
        <item x="36"/>
        <item x="37"/>
        <item x="38"/>
        <item x="39"/>
        <item x="40"/>
        <item m="1" x="970"/>
        <item x="43"/>
        <item x="44"/>
        <item x="45"/>
        <item m="1" x="1702"/>
        <item x="47"/>
        <item x="48"/>
        <item x="49"/>
        <item x="50"/>
        <item x="51"/>
        <item x="52"/>
        <item x="53"/>
        <item x="54"/>
        <item x="55"/>
        <item m="1" x="2223"/>
        <item m="1" x="2190"/>
        <item x="58"/>
        <item x="59"/>
        <item x="60"/>
        <item x="61"/>
        <item x="62"/>
        <item x="63"/>
        <item x="64"/>
        <item m="1" x="1540"/>
        <item x="66"/>
        <item m="1" x="866"/>
        <item x="67"/>
        <item x="68"/>
        <item x="71"/>
        <item x="70"/>
        <item x="69"/>
        <item x="72"/>
        <item m="1" x="1538"/>
        <item x="73"/>
        <item x="74"/>
        <item x="75"/>
        <item x="76"/>
        <item x="77"/>
        <item x="78"/>
        <item x="79"/>
        <item x="80"/>
        <item m="1" x="1618"/>
        <item m="1" x="2584"/>
        <item x="83"/>
        <item m="1" x="2441"/>
        <item m="1" x="1483"/>
        <item x="86"/>
        <item x="87"/>
        <item x="91"/>
        <item x="92"/>
        <item m="1" x="1856"/>
        <item m="1" x="1414"/>
        <item x="94"/>
        <item x="95"/>
        <item x="98"/>
        <item m="1" x="2531"/>
        <item x="100"/>
        <item m="1" x="2542"/>
        <item x="102"/>
        <item m="1" x="2823"/>
        <item x="104"/>
        <item x="105"/>
        <item m="1" x="2922"/>
        <item m="1" x="1147"/>
        <item m="1" x="1520"/>
        <item x="108"/>
        <item x="109"/>
        <item x="110"/>
        <item x="111"/>
        <item x="112"/>
        <item m="1" x="1031"/>
        <item x="114"/>
        <item x="115"/>
        <item x="116"/>
        <item x="117"/>
        <item x="118"/>
        <item x="119"/>
        <item x="120"/>
        <item x="121"/>
        <item x="122"/>
        <item x="123"/>
        <item x="124"/>
        <item x="125"/>
        <item m="1" x="2150"/>
        <item m="1" x="2573"/>
        <item m="1" x="2508"/>
        <item x="130"/>
        <item m="1" x="1776"/>
        <item m="1" x="2805"/>
        <item m="1" x="1408"/>
        <item m="1" x="895"/>
        <item m="1" x="2377"/>
        <item x="135"/>
        <item x="136"/>
        <item x="137"/>
        <item m="1" x="966"/>
        <item m="1" x="1515"/>
        <item m="1" x="1078"/>
        <item x="142"/>
        <item x="143"/>
        <item x="144"/>
        <item x="145"/>
        <item x="147"/>
        <item x="148"/>
        <item x="149"/>
        <item x="150"/>
        <item x="151"/>
        <item m="1" x="1143"/>
        <item x="153"/>
        <item x="154"/>
        <item x="155"/>
        <item x="156"/>
        <item m="1" x="2854"/>
        <item m="1" x="1895"/>
        <item m="1" x="1564"/>
        <item m="1" x="2473"/>
        <item m="1" x="2322"/>
        <item x="164"/>
        <item x="165"/>
        <item x="166"/>
        <item x="167"/>
        <item x="168"/>
        <item x="169"/>
        <item x="170"/>
        <item x="171"/>
        <item x="172"/>
        <item x="173"/>
        <item x="174"/>
        <item x="175"/>
        <item x="176"/>
        <item x="177"/>
        <item x="178"/>
        <item m="1" x="2446"/>
        <item m="1" x="2839"/>
        <item m="1" x="2807"/>
        <item m="1" x="1690"/>
        <item x="183"/>
        <item x="184"/>
        <item x="186"/>
        <item x="185"/>
        <item x="187"/>
        <item m="1" x="2510"/>
        <item m="1" x="1781"/>
        <item x="721"/>
        <item x="722"/>
        <item x="373"/>
        <item m="1" x="1474"/>
        <item m="1" x="961"/>
        <item x="806"/>
        <item x="807"/>
        <item x="808"/>
        <item x="809"/>
        <item x="810"/>
        <item x="811"/>
        <item x="812"/>
        <item x="813"/>
        <item x="814"/>
        <item x="815"/>
        <item x="816"/>
        <item x="817"/>
        <item x="818"/>
        <item x="819"/>
        <item x="820"/>
        <item x="734"/>
        <item x="735"/>
        <item x="140"/>
        <item x="141"/>
        <item m="1" x="1344"/>
        <item x="207"/>
        <item m="1" x="2487"/>
        <item x="209"/>
        <item x="210"/>
        <item x="208"/>
        <item m="1" x="938"/>
        <item m="1" x="1791"/>
        <item m="1" x="1692"/>
        <item x="797"/>
        <item x="798"/>
        <item x="376"/>
        <item x="377"/>
        <item x="7"/>
        <item x="42"/>
        <item x="65"/>
        <item m="1" x="1986"/>
        <item m="1" x="1698"/>
        <item x="99"/>
        <item x="101"/>
        <item x="103"/>
        <item x="106"/>
        <item x="107"/>
        <item x="127"/>
        <item x="126"/>
        <item m="1" x="2662"/>
        <item x="131"/>
        <item x="132"/>
        <item m="1" x="1428"/>
        <item m="1" x="2719"/>
        <item x="146"/>
        <item m="1" x="1253"/>
        <item m="1" x="1258"/>
        <item m="1" x="1203"/>
        <item x="163"/>
        <item m="1" x="2401"/>
        <item m="1" x="2412"/>
        <item x="181"/>
        <item x="182"/>
        <item m="1" x="1308"/>
        <item m="1" x="927"/>
        <item x="211"/>
        <item m="1" x="936"/>
        <item m="1" x="1175"/>
        <item m="1" x="2014"/>
        <item m="1" x="1620"/>
        <item m="1" x="1787"/>
        <item m="1" x="1862"/>
        <item m="1" x="1773"/>
        <item m="1" x="1774"/>
        <item m="1" x="2061"/>
        <item x="319"/>
        <item x="327"/>
        <item x="328"/>
        <item x="329"/>
        <item m="1" x="1209"/>
        <item x="409"/>
        <item m="1" x="1509"/>
        <item m="1" x="894"/>
        <item m="1" x="2591"/>
        <item m="1" x="2293"/>
        <item m="1" x="1366"/>
        <item m="1" x="1990"/>
        <item m="1" x="2367"/>
        <item m="1" x="1114"/>
        <item m="1" x="1260"/>
        <item m="1" x="1117"/>
        <item m="1" x="1125"/>
        <item m="1" x="1517"/>
        <item m="1" x="2998"/>
        <item m="1" x="1269"/>
        <item x="558"/>
        <item x="559"/>
        <item m="1" x="2057"/>
        <item m="1" x="1728"/>
        <item m="1" x="2569"/>
        <item m="1" x="1182"/>
        <item m="1" x="1861"/>
        <item m="1" x="1929"/>
        <item m="1" x="2519"/>
        <item m="1" x="1429"/>
        <item m="1" x="2289"/>
        <item m="1" x="2526"/>
        <item m="1" x="1118"/>
        <item x="724"/>
        <item x="726"/>
        <item x="727"/>
        <item x="728"/>
        <item m="1" x="2176"/>
        <item m="1" x="1836"/>
        <item m="1" x="1555"/>
        <item x="775"/>
        <item x="776"/>
        <item x="777"/>
        <item m="1" x="1236"/>
        <item m="1" x="1715"/>
        <item m="1" x="2174"/>
        <item x="793"/>
        <item m="1" x="2527"/>
        <item m="1" x="1196"/>
        <item m="1" x="1123"/>
        <item m="1" x="2342"/>
        <item m="1" x="2369"/>
        <item m="1" x="2869"/>
        <item x="551"/>
        <item x="768"/>
        <item x="769"/>
        <item x="770"/>
        <item x="771"/>
        <item x="772"/>
        <item x="773"/>
        <item x="774"/>
        <item x="608"/>
        <item x="262"/>
        <item x="676"/>
        <item x="677"/>
        <item x="678"/>
        <item x="316"/>
        <item x="317"/>
        <item x="318"/>
        <item x="546"/>
        <item x="547"/>
        <item m="1" x="1076"/>
        <item m="1" x="1131"/>
        <item x="786"/>
        <item x="787"/>
        <item x="788"/>
        <item x="418"/>
        <item x="419"/>
        <item x="420"/>
        <item x="421"/>
        <item x="422"/>
        <item m="1" x="906"/>
        <item x="757"/>
        <item x="756"/>
        <item x="758"/>
        <item x="759"/>
        <item x="760"/>
        <item x="761"/>
        <item x="762"/>
        <item x="763"/>
        <item x="764"/>
        <item x="765"/>
        <item x="778"/>
        <item x="779"/>
        <item x="780"/>
        <item x="781"/>
        <item x="782"/>
        <item x="783"/>
        <item m="1" x="2476"/>
        <item x="785"/>
        <item x="791"/>
        <item x="792"/>
        <item x="794"/>
        <item x="799"/>
        <item x="800"/>
        <item x="801"/>
        <item x="802"/>
        <item x="803"/>
        <item x="804"/>
        <item m="1" x="1177"/>
        <item x="821"/>
        <item x="822"/>
        <item x="823"/>
        <item x="824"/>
        <item x="825"/>
        <item x="826"/>
        <item x="827"/>
        <item x="828"/>
        <item m="1" x="2778"/>
        <item m="1" x="1595"/>
        <item x="831"/>
        <item x="832"/>
        <item x="833"/>
        <item x="834"/>
        <item x="835"/>
        <item x="836"/>
        <item x="837"/>
        <item x="838"/>
        <item x="839"/>
        <item x="840"/>
        <item x="841"/>
        <item x="842"/>
        <item x="843"/>
        <item x="844"/>
        <item x="845"/>
        <item x="846"/>
        <item x="560"/>
        <item x="561"/>
        <item x="562"/>
        <item x="847"/>
        <item x="564"/>
        <item x="565"/>
        <item m="1" x="2052"/>
        <item x="191"/>
        <item m="1" x="1238"/>
        <item x="193"/>
        <item x="194"/>
        <item x="195"/>
        <item x="196"/>
        <item x="197"/>
        <item x="198"/>
        <item x="199"/>
        <item m="1" x="1706"/>
        <item m="1" x="2072"/>
        <item m="1" x="1197"/>
        <item x="215"/>
        <item x="216"/>
        <item m="1" x="1246"/>
        <item m="1" x="2701"/>
        <item x="219"/>
        <item x="220"/>
        <item x="226"/>
        <item x="227"/>
        <item x="228"/>
        <item x="229"/>
        <item x="230"/>
        <item x="231"/>
        <item x="701"/>
        <item x="702"/>
        <item x="717"/>
        <item x="718"/>
        <item x="719"/>
        <item x="248"/>
        <item x="249"/>
        <item m="1" x="1407"/>
        <item x="439"/>
        <item x="440"/>
        <item x="441"/>
        <item m="1" x="1625"/>
        <item x="613"/>
        <item x="614"/>
        <item x="4"/>
        <item x="5"/>
        <item x="22"/>
        <item x="133"/>
        <item x="134"/>
        <item m="1" x="1240"/>
        <item m="1" x="1239"/>
        <item x="221"/>
        <item x="222"/>
        <item x="223"/>
        <item x="224"/>
        <item x="225"/>
        <item x="232"/>
        <item x="233"/>
        <item x="234"/>
        <item x="235"/>
        <item x="236"/>
        <item x="237"/>
        <item x="238"/>
        <item x="239"/>
        <item x="240"/>
        <item x="241"/>
        <item x="242"/>
        <item x="243"/>
        <item x="244"/>
        <item x="245"/>
        <item x="246"/>
        <item x="247"/>
        <item x="250"/>
        <item x="251"/>
        <item x="252"/>
        <item x="253"/>
        <item x="254"/>
        <item x="255"/>
        <item x="256"/>
        <item x="257"/>
        <item x="258"/>
        <item x="260"/>
        <item x="261"/>
        <item m="1" x="2490"/>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m="1" x="2786"/>
        <item x="308"/>
        <item x="309"/>
        <item x="310"/>
        <item x="311"/>
        <item x="312"/>
        <item x="313"/>
        <item x="314"/>
        <item x="315"/>
        <item x="320"/>
        <item x="321"/>
        <item x="322"/>
        <item x="323"/>
        <item x="324"/>
        <item x="325"/>
        <item x="326"/>
        <item x="330"/>
        <item x="331"/>
        <item x="332"/>
        <item x="333"/>
        <item x="336"/>
        <item x="337"/>
        <item x="347"/>
        <item x="348"/>
        <item x="349"/>
        <item x="350"/>
        <item x="351"/>
        <item x="352"/>
        <item x="353"/>
        <item x="354"/>
        <item x="355"/>
        <item x="356"/>
        <item x="357"/>
        <item x="358"/>
        <item x="359"/>
        <item x="360"/>
        <item x="361"/>
        <item x="362"/>
        <item x="363"/>
        <item x="364"/>
        <item x="365"/>
        <item x="366"/>
        <item x="367"/>
        <item x="368"/>
        <item x="369"/>
        <item x="370"/>
        <item x="371"/>
        <item x="372"/>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m="1" x="1709"/>
        <item m="1" x="2802"/>
        <item x="411"/>
        <item x="412"/>
        <item x="413"/>
        <item x="414"/>
        <item x="415"/>
        <item x="416"/>
        <item x="417"/>
        <item x="423"/>
        <item x="424"/>
        <item x="425"/>
        <item x="426"/>
        <item x="427"/>
        <item x="428"/>
        <item m="1" x="2387"/>
        <item x="430"/>
        <item x="431"/>
        <item x="432"/>
        <item x="434"/>
        <item x="437"/>
        <item x="438"/>
        <item x="442"/>
        <item x="443"/>
        <item x="444"/>
        <item x="445"/>
        <item x="446"/>
        <item x="447"/>
        <item x="448"/>
        <item x="449"/>
        <item x="450"/>
        <item x="451"/>
        <item x="452"/>
        <item x="453"/>
        <item x="454"/>
        <item x="455"/>
        <item x="456"/>
        <item x="457"/>
        <item x="458"/>
        <item x="459"/>
        <item x="460"/>
        <item x="461"/>
        <item x="462"/>
        <item x="463"/>
        <item x="464"/>
        <item m="1" x="2294"/>
        <item x="466"/>
        <item x="467"/>
        <item x="468"/>
        <item x="469"/>
        <item x="470"/>
        <item x="471"/>
        <item x="472"/>
        <item x="473"/>
        <item x="474"/>
        <item m="1" x="1233"/>
        <item x="476"/>
        <item x="477"/>
        <item x="478"/>
        <item x="479"/>
        <item x="480"/>
        <item x="481"/>
        <item x="482"/>
        <item x="483"/>
        <item x="484"/>
        <item x="485"/>
        <item x="486"/>
        <item x="487"/>
        <item x="488"/>
        <item x="489"/>
        <item x="490"/>
        <item x="491"/>
        <item x="492"/>
        <item x="493"/>
        <item x="494"/>
        <item x="495"/>
        <item x="496"/>
        <item x="497"/>
        <item x="498"/>
        <item x="503"/>
        <item x="504"/>
        <item x="505"/>
        <item x="506"/>
        <item x="507"/>
        <item x="508"/>
        <item x="509"/>
        <item x="510"/>
        <item x="511"/>
        <item x="512"/>
        <item x="514"/>
        <item m="1" x="1818"/>
        <item x="515"/>
        <item x="516"/>
        <item x="517"/>
        <item x="518"/>
        <item x="519"/>
        <item x="520"/>
        <item x="521"/>
        <item m="1" x="1119"/>
        <item x="523"/>
        <item x="524"/>
        <item x="525"/>
        <item x="527"/>
        <item x="528"/>
        <item x="529"/>
        <item x="530"/>
        <item x="531"/>
        <item x="532"/>
        <item x="533"/>
        <item x="534"/>
        <item x="535"/>
        <item x="536"/>
        <item x="537"/>
        <item x="538"/>
        <item x="539"/>
        <item x="540"/>
        <item x="541"/>
        <item x="542"/>
        <item x="543"/>
        <item x="544"/>
        <item x="545"/>
        <item m="1" x="898"/>
        <item x="550"/>
        <item x="553"/>
        <item x="554"/>
        <item x="555"/>
        <item x="556"/>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m="1" x="2655"/>
        <item x="610"/>
        <item x="611"/>
        <item m="1" x="2133"/>
        <item x="616"/>
        <item x="617"/>
        <item x="618"/>
        <item x="619"/>
        <item x="620"/>
        <item x="621"/>
        <item x="622"/>
        <item x="623"/>
        <item x="624"/>
        <item x="634"/>
        <item x="635"/>
        <item x="636"/>
        <item x="637"/>
        <item x="638"/>
        <item x="639"/>
        <item x="640"/>
        <item m="1" x="2501"/>
        <item x="642"/>
        <item x="643"/>
        <item x="644"/>
        <item x="645"/>
        <item x="646"/>
        <item x="647"/>
        <item x="648"/>
        <item x="649"/>
        <item x="650"/>
        <item m="1" x="2493"/>
        <item x="652"/>
        <item x="653"/>
        <item x="654"/>
        <item x="655"/>
        <item x="656"/>
        <item x="657"/>
        <item x="658"/>
        <item x="659"/>
        <item x="660"/>
        <item x="661"/>
        <item x="662"/>
        <item x="663"/>
        <item x="664"/>
        <item x="665"/>
        <item m="1" x="1949"/>
        <item m="1" x="1254"/>
        <item x="668"/>
        <item x="669"/>
        <item x="670"/>
        <item x="671"/>
        <item x="672"/>
        <item x="673"/>
        <item x="674"/>
        <item m="1" x="1615"/>
        <item x="679"/>
        <item x="680"/>
        <item x="681"/>
        <item x="682"/>
        <item x="683"/>
        <item x="684"/>
        <item x="685"/>
        <item x="686"/>
        <item x="687"/>
        <item x="688"/>
        <item x="689"/>
        <item x="690"/>
        <item x="691"/>
        <item x="692"/>
        <item x="693"/>
        <item x="694"/>
        <item x="695"/>
        <item x="696"/>
        <item x="697"/>
        <item x="698"/>
        <item x="699"/>
        <item x="700"/>
        <item x="703"/>
        <item x="704"/>
        <item x="705"/>
        <item x="706"/>
        <item x="707"/>
        <item x="708"/>
        <item x="709"/>
        <item x="710"/>
        <item x="711"/>
        <item x="712"/>
        <item x="713"/>
        <item x="714"/>
        <item x="715"/>
        <item x="716"/>
        <item x="720"/>
        <item x="723"/>
        <item x="730"/>
        <item x="731"/>
        <item x="732"/>
        <item x="733"/>
        <item x="736"/>
        <item x="737"/>
        <item x="738"/>
        <item x="739"/>
        <item x="740"/>
        <item x="741"/>
        <item x="742"/>
        <item x="743"/>
        <item x="744"/>
        <item x="745"/>
        <item x="746"/>
        <item x="747"/>
        <item x="748"/>
        <item x="749"/>
        <item x="750"/>
        <item x="751"/>
        <item x="752"/>
        <item x="753"/>
        <item x="754"/>
        <item x="795"/>
        <item x="796"/>
        <item x="805"/>
        <item x="829"/>
        <item x="830"/>
        <item x="854"/>
        <item x="855"/>
        <item x="856"/>
        <item x="857"/>
        <item x="858"/>
        <item x="859"/>
        <item x="860"/>
        <item x="675"/>
        <item x="615"/>
        <item x="217"/>
        <item x="93"/>
        <item x="666"/>
        <item x="513"/>
        <item m="1" x="2195"/>
        <item x="29"/>
        <item m="1" x="2189"/>
        <item x="152"/>
        <item x="218"/>
        <item x="263"/>
        <item x="465"/>
        <item x="475"/>
        <item x="549"/>
        <item x="641"/>
        <item x="651"/>
        <item x="784"/>
        <item x="12"/>
        <item x="609"/>
        <item x="32"/>
        <item x="46"/>
        <item x="206"/>
        <item x="307"/>
        <item x="667"/>
        <item x="374"/>
        <item x="375"/>
        <item x="612"/>
        <item m="1" x="1598"/>
        <item m="1" x="2871"/>
        <item x="190"/>
        <item x="407"/>
        <item x="410"/>
        <item x="18"/>
        <item x="563"/>
        <item x="429"/>
        <item x="522"/>
        <item x="552"/>
        <item x="2"/>
        <item x="3"/>
        <item x="56"/>
        <item x="57"/>
        <item x="81"/>
        <item x="82"/>
        <item x="84"/>
        <item x="85"/>
        <item x="128"/>
        <item x="129"/>
        <item x="138"/>
        <item x="139"/>
        <item x="159"/>
        <item x="160"/>
        <item x="161"/>
        <item x="162"/>
        <item x="179"/>
        <item x="180"/>
        <item x="188"/>
        <item x="189"/>
        <item x="192"/>
        <item x="200"/>
        <item x="201"/>
        <item x="526"/>
        <item t="default"/>
      </items>
    </pivotField>
    <pivotField showAll="0" defaultSubtotal="0"/>
    <pivotField showAll="0"/>
    <pivotField showAll="0"/>
  </pivotFields>
  <rowFields count="5">
    <field x="0"/>
    <field x="3"/>
    <field x="1"/>
    <field x="2"/>
    <field x="12"/>
  </rowFields>
  <rowItems count="869">
    <i>
      <x/>
      <x v="1108"/>
      <x v="3488"/>
      <x v="2203"/>
      <x v="2050"/>
    </i>
    <i>
      <x v="1"/>
      <x v="1121"/>
      <x v="193"/>
      <x v="212"/>
      <x v="2987"/>
    </i>
    <i r="1">
      <x v="1256"/>
      <x v="471"/>
      <x v="461"/>
      <x v="2986"/>
    </i>
    <i>
      <x v="2"/>
      <x v="1523"/>
      <x v="198"/>
      <x v="547"/>
      <x v="2528"/>
    </i>
    <i>
      <x v="3"/>
      <x v="1065"/>
      <x v="3276"/>
      <x v="2064"/>
      <x v="2492"/>
    </i>
    <i r="1">
      <x v="1347"/>
      <x v="3279"/>
      <x v="2067"/>
      <x v="2055"/>
    </i>
    <i r="1">
      <x v="1349"/>
      <x v="3275"/>
      <x v="2063"/>
      <x v="2491"/>
    </i>
    <i>
      <x v="4"/>
      <x v="4"/>
      <x v="475"/>
      <x v="465"/>
      <x v="2272"/>
    </i>
    <i r="1">
      <x v="827"/>
      <x v="2371"/>
      <x v="1527"/>
      <x v="2057"/>
    </i>
    <i>
      <x v="5"/>
      <x v="187"/>
      <x v="745"/>
      <x v="692"/>
      <x v="2060"/>
    </i>
    <i r="1">
      <x v="189"/>
      <x v="300"/>
      <x v="113"/>
      <x v="2059"/>
    </i>
    <i r="1">
      <x v="1124"/>
      <x v="2587"/>
      <x v="1626"/>
      <x v="2058"/>
    </i>
    <i>
      <x v="6"/>
      <x v="575"/>
      <x v="2869"/>
      <x v="1978"/>
      <x v="2063"/>
    </i>
    <i r="1">
      <x v="837"/>
      <x v="174"/>
      <x v="184"/>
      <x v="2064"/>
    </i>
    <i r="1">
      <x v="873"/>
      <x v="605"/>
      <x v="589"/>
    </i>
    <i>
      <x v="7"/>
      <x v="553"/>
      <x v="3285"/>
      <x v="2072"/>
      <x v="2067"/>
    </i>
    <i r="1">
      <x v="1156"/>
      <x v="3283"/>
      <x v="2070"/>
      <x v="2065"/>
    </i>
    <i r="1">
      <x v="1591"/>
      <x v="3284"/>
      <x v="2071"/>
      <x v="2066"/>
    </i>
    <i>
      <x v="8"/>
      <x v="854"/>
      <x v="3500"/>
      <x v="2211"/>
      <x v="2069"/>
    </i>
    <i r="1">
      <x v="1067"/>
      <x v="3292"/>
      <x v="2074"/>
      <x v="2981"/>
    </i>
    <i>
      <x v="9"/>
      <x v="1539"/>
      <x v="3296"/>
      <x v="2077"/>
      <x v="2070"/>
    </i>
    <i>
      <x v="10"/>
      <x v="1292"/>
      <x v="514"/>
      <x v="504"/>
      <x v="2071"/>
    </i>
    <i>
      <x v="11"/>
      <x v="6"/>
      <x v="3299"/>
      <x v="2080"/>
      <x v="2493"/>
    </i>
    <i r="1">
      <x v="337"/>
      <x v="3300"/>
      <x v="2081"/>
      <x v="2074"/>
    </i>
    <i r="1">
      <x v="339"/>
      <x v="3303"/>
      <x v="2084"/>
      <x v="2075"/>
    </i>
    <i>
      <x v="12"/>
      <x v="11"/>
      <x v="3312"/>
      <x v="2088"/>
      <x v="2076"/>
    </i>
    <i r="1">
      <x v="174"/>
      <x v="3316"/>
      <x v="2092"/>
      <x v="2078"/>
    </i>
    <i r="1">
      <x v="844"/>
      <x v="3314"/>
      <x v="2090"/>
      <x v="2077"/>
    </i>
    <i r="1">
      <x v="845"/>
      <x v="3501"/>
      <x v="2212"/>
      <x v="2079"/>
    </i>
    <i>
      <x v="13"/>
      <x v="597"/>
      <x v="3319"/>
      <x v="2094"/>
      <x v="2081"/>
    </i>
    <i r="1">
      <x v="599"/>
      <x v="3320"/>
      <x v="2095"/>
      <x v="2082"/>
    </i>
    <i r="1">
      <x v="876"/>
      <x v="3318"/>
      <x v="2093"/>
      <x v="2955"/>
    </i>
    <i>
      <x v="14"/>
      <x v="1184"/>
      <x v="206"/>
      <x v="208"/>
      <x v="2968"/>
    </i>
    <i r="1">
      <x v="1525"/>
      <x v="1189"/>
      <x v="745"/>
      <x v="2084"/>
    </i>
    <i>
      <x v="15"/>
      <x v="840"/>
      <x v="3502"/>
      <x v="2213"/>
      <x v="2087"/>
    </i>
    <i r="1">
      <x v="1323"/>
      <x v="3326"/>
      <x v="2098"/>
      <x v="2086"/>
    </i>
    <i r="1">
      <x v="1355"/>
      <x v="3325"/>
      <x v="2097"/>
      <x v="2085"/>
    </i>
    <i>
      <x v="16"/>
      <x v="843"/>
      <x v="3336"/>
      <x v="2104"/>
      <x v="2089"/>
    </i>
    <i r="1">
      <x v="1541"/>
      <x v="3335"/>
      <x v="2103"/>
      <x v="2088"/>
    </i>
    <i>
      <x v="17"/>
      <x v="458"/>
      <x v="3503"/>
      <x v="2214"/>
      <x v="2091"/>
    </i>
    <i r="1">
      <x v="1300"/>
      <x v="511"/>
      <x v="501"/>
      <x v="2090"/>
    </i>
    <i>
      <x v="18"/>
      <x v="1335"/>
      <x v="984"/>
      <x v="797"/>
      <x v="2026"/>
    </i>
    <i>
      <x v="19"/>
      <x v="13"/>
      <x v="111"/>
      <x v="123"/>
      <x v="2273"/>
    </i>
    <i r="1">
      <x v="851"/>
      <x v="1138"/>
      <x v="749"/>
      <x v="2093"/>
    </i>
    <i r="1">
      <x v="852"/>
      <x v="3504"/>
      <x v="2215"/>
      <x v="2094"/>
    </i>
    <i r="1">
      <x v="853"/>
      <x v="2222"/>
      <x v="2216"/>
      <x v="2095"/>
    </i>
    <i>
      <x v="20"/>
      <x v="491"/>
      <x v="307"/>
      <x v="295"/>
      <x v="2969"/>
    </i>
    <i>
      <x v="21"/>
      <x v="84"/>
      <x v="487"/>
      <x v="477"/>
      <x v="2097"/>
    </i>
    <i r="1">
      <x v="1517"/>
      <x v="654"/>
      <x v="636"/>
      <x v="2098"/>
    </i>
    <i>
      <x v="22"/>
      <x v="830"/>
      <x v="3344"/>
      <x v="2107"/>
      <x v="2099"/>
    </i>
    <i r="1">
      <x v="1039"/>
      <x v="3345"/>
      <x v="2108"/>
      <x v="2100"/>
    </i>
    <i r="1">
      <x v="1651"/>
      <x v="3350"/>
      <x v="2113"/>
      <x v="2104"/>
    </i>
    <i r="1">
      <x v="1653"/>
      <x v="3351"/>
      <x v="2114"/>
      <x v="2105"/>
    </i>
    <i r="1">
      <x v="1655"/>
      <x v="3349"/>
      <x v="2112"/>
      <x v="2103"/>
    </i>
    <i r="1">
      <x v="1657"/>
      <x v="3347"/>
      <x v="2110"/>
      <x v="2101"/>
    </i>
    <i r="1">
      <x v="1659"/>
      <x v="3348"/>
      <x v="2111"/>
      <x v="2102"/>
    </i>
    <i>
      <x v="23"/>
      <x v="605"/>
      <x v="3361"/>
      <x v="2124"/>
      <x v="2109"/>
    </i>
    <i r="1">
      <x v="732"/>
      <x v="3358"/>
      <x v="2121"/>
      <x v="2988"/>
    </i>
    <i r="1">
      <x v="802"/>
      <x v="3360"/>
      <x v="2123"/>
      <x v="2108"/>
    </i>
    <i r="1">
      <x v="1062"/>
      <x v="3359"/>
      <x v="2122"/>
      <x v="2989"/>
    </i>
    <i>
      <x v="24"/>
      <x v="195"/>
      <x v="3373"/>
      <x v="2132"/>
      <x v="2110"/>
    </i>
    <i r="1">
      <x v="197"/>
      <x v="3375"/>
      <x v="2134"/>
      <x v="2111"/>
    </i>
    <i r="1">
      <x v="1013"/>
      <x v="3376"/>
      <x v="2135"/>
      <x v="2112"/>
    </i>
    <i>
      <x v="25"/>
      <x v="1031"/>
      <x v="3381"/>
      <x v="2140"/>
      <x v="2113"/>
    </i>
    <i r="1">
      <x v="1579"/>
      <x v="3382"/>
      <x v="2141"/>
      <x v="2114"/>
    </i>
    <i>
      <x v="26"/>
      <x v="1094"/>
      <x v="3386"/>
      <x v="2143"/>
      <x v="2274"/>
    </i>
    <i>
      <x v="27"/>
      <x v="1056"/>
      <x v="3505"/>
      <x v="2217"/>
      <x v="2116"/>
    </i>
    <i>
      <x v="28"/>
      <x v="1096"/>
      <x v="1218"/>
      <x v="1150"/>
      <x v="2118"/>
    </i>
    <i>
      <x v="29"/>
      <x v="82"/>
      <x v="52"/>
      <x v="59"/>
      <x v="2119"/>
    </i>
    <i r="1">
      <x v="720"/>
      <x v="3506"/>
      <x v="2218"/>
      <x v="2122"/>
    </i>
    <i r="1">
      <x v="722"/>
      <x v="3507"/>
      <x v="2219"/>
      <x v="2121"/>
    </i>
    <i r="1">
      <x v="724"/>
      <x v="3508"/>
      <x v="2220"/>
      <x v="2120"/>
    </i>
    <i r="1">
      <x v="725"/>
      <x v="3509"/>
      <x v="2221"/>
      <x v="2123"/>
    </i>
    <i>
      <x v="30"/>
      <x v="110"/>
      <x v="3406"/>
      <x v="2158"/>
      <x v="2125"/>
    </i>
    <i r="1">
      <x v="112"/>
      <x v="3407"/>
      <x v="2159"/>
      <x v="2126"/>
    </i>
    <i>
      <x v="31"/>
      <x v="499"/>
      <x v="3418"/>
      <x v="2169"/>
      <x v="2132"/>
    </i>
    <i r="1">
      <x v="804"/>
      <x v="3414"/>
      <x v="2165"/>
      <x v="2130"/>
    </i>
    <i r="1">
      <x v="805"/>
      <x v="3413"/>
      <x v="2164"/>
      <x v="2129"/>
    </i>
    <i r="1">
      <x v="828"/>
      <x v="3415"/>
      <x v="2166"/>
      <x v="2131"/>
    </i>
    <i r="1">
      <x v="829"/>
      <x v="3410"/>
      <x v="2161"/>
      <x v="2127"/>
    </i>
    <i r="1">
      <x v="1519"/>
      <x v="3411"/>
      <x v="2162"/>
      <x v="2128"/>
    </i>
    <i>
      <x v="32"/>
      <x v="376"/>
      <x v="24"/>
      <x v="26"/>
      <x v="2991"/>
    </i>
    <i r="1">
      <x v="386"/>
      <x v="1110"/>
      <x v="1102"/>
      <x v="2135"/>
    </i>
    <i r="1">
      <x v="881"/>
      <x v="739"/>
      <x v="694"/>
      <x v="2990"/>
    </i>
    <i>
      <x v="33"/>
      <x v="313"/>
      <x v="262"/>
      <x v="319"/>
      <x v="2993"/>
    </i>
    <i r="1">
      <x v="315"/>
      <x v="545"/>
      <x v="533"/>
      <x v="2139"/>
    </i>
    <i r="1">
      <x v="317"/>
      <x v="544"/>
      <x v="532"/>
      <x v="2992"/>
    </i>
    <i r="1">
      <x v="1331"/>
      <x v="676"/>
      <x v="657"/>
      <x v="2138"/>
    </i>
    <i>
      <x v="34"/>
      <x v="1371"/>
      <x v="2401"/>
      <x v="1489"/>
      <x v="1651"/>
    </i>
    <i>
      <x v="35"/>
      <x v="1070"/>
      <x v="157"/>
      <x v="163"/>
      <x v="1652"/>
    </i>
    <i r="1">
      <x v="1363"/>
      <x v="379"/>
      <x v="372"/>
      <x v="1653"/>
    </i>
    <i>
      <x v="36"/>
      <x v="460"/>
      <x v="72"/>
      <x v="82"/>
      <x v="2140"/>
    </i>
    <i r="1">
      <x v="1625"/>
      <x v="2307"/>
      <x v="1419"/>
      <x v="2141"/>
    </i>
    <i>
      <x v="37"/>
      <x v="15"/>
      <x v="338"/>
      <x v="331"/>
      <x v="2951"/>
    </i>
    <i r="1">
      <x v="740"/>
      <x v="2671"/>
      <x v="1678"/>
      <x v="2144"/>
    </i>
    <i r="1">
      <x v="742"/>
      <x v="2655"/>
      <x v="1667"/>
      <x v="2145"/>
    </i>
    <i>
      <x v="38"/>
      <x v="858"/>
      <x v="1877"/>
      <x v="1186"/>
      <x v="2032"/>
    </i>
    <i r="1">
      <x v="1072"/>
      <x v="123"/>
      <x v="135"/>
      <x v="2031"/>
    </i>
    <i>
      <x v="39"/>
      <x v="1246"/>
      <x v="359"/>
      <x v="352"/>
      <x v="2277"/>
    </i>
    <i r="1">
      <x v="1248"/>
      <x v="169"/>
      <x v="191"/>
      <x v="2148"/>
    </i>
    <i r="1">
      <x v="1250"/>
      <x v="1794"/>
      <x v="1212"/>
      <x v="2278"/>
    </i>
    <i r="1">
      <x v="1252"/>
      <x v="1366"/>
      <x v="1151"/>
      <x v="2150"/>
    </i>
    <i r="1">
      <x v="1254"/>
      <x v="1431"/>
      <x v="1183"/>
      <x v="2146"/>
    </i>
    <i>
      <x v="40"/>
      <x v="18"/>
      <x v="2453"/>
      <x v="1510"/>
      <x v="2279"/>
    </i>
    <i>
      <x v="41"/>
      <x v="803"/>
      <x v="2338"/>
      <x v="1491"/>
      <x v="2153"/>
    </i>
    <i r="1">
      <x v="1661"/>
      <x v="417"/>
      <x v="409"/>
      <x v="2152"/>
    </i>
    <i>
      <x v="42"/>
      <x v="1429"/>
      <x v="48"/>
      <x v="55"/>
      <x v="2280"/>
    </i>
    <i>
      <x v="43"/>
      <x v="20"/>
      <x v="167"/>
      <x v="178"/>
      <x v="2281"/>
    </i>
    <i r="1">
      <x v="744"/>
      <x v="3527"/>
      <x v="2242"/>
      <x v="2157"/>
    </i>
    <i r="1">
      <x v="746"/>
      <x v="476"/>
      <x v="466"/>
      <x v="2158"/>
    </i>
    <i>
      <x v="44"/>
      <x v="185"/>
      <x v="387"/>
      <x v="380"/>
      <x v="2159"/>
    </i>
    <i>
      <x v="45"/>
      <x v="1074"/>
      <x v="189"/>
      <x v="209"/>
      <x v="2160"/>
    </i>
    <i>
      <x v="46"/>
      <x v="1433"/>
      <x v="667"/>
      <x v="649"/>
      <x v="2161"/>
    </i>
    <i>
      <x v="47"/>
      <x v="1126"/>
      <x v="79"/>
      <x v="89"/>
      <x v="2049"/>
    </i>
    <i>
      <x v="48"/>
      <x v="1557"/>
      <x v="80"/>
      <x v="90"/>
      <x v="2163"/>
    </i>
    <i>
      <x v="49"/>
      <x v="378"/>
      <x v="259"/>
      <x v="273"/>
      <x v="2165"/>
    </i>
    <i r="1">
      <x v="1260"/>
      <x v="102"/>
      <x v="114"/>
      <x v="2164"/>
    </i>
    <i>
      <x v="50"/>
      <x v="1466"/>
      <x v="20"/>
      <x v="21"/>
      <x v="2166"/>
    </i>
    <i>
      <x v="51"/>
      <x v="390"/>
      <x v="478"/>
      <x v="468"/>
      <x v="2170"/>
    </i>
    <i r="1">
      <x v="392"/>
      <x v="792"/>
      <x v="882"/>
      <x v="2169"/>
    </i>
    <i r="1">
      <x v="394"/>
      <x v="804"/>
      <x v="940"/>
      <x v="2171"/>
    </i>
    <i r="1">
      <x v="752"/>
      <x v="477"/>
      <x v="467"/>
      <x v="2168"/>
    </i>
    <i r="1">
      <x v="885"/>
      <x v="479"/>
      <x v="469"/>
      <x v="2167"/>
    </i>
    <i>
      <x v="52"/>
      <x v="569"/>
      <x v="63"/>
      <x v="72"/>
      <x v="2172"/>
    </i>
    <i>
      <x v="53"/>
      <x v="639"/>
      <x v="569"/>
      <x v="556"/>
      <x v="2174"/>
    </i>
    <i r="1">
      <x v="1281"/>
      <x v="570"/>
      <x v="557"/>
      <x v="2173"/>
    </i>
    <i>
      <x v="54"/>
      <x v="887"/>
      <x v="15"/>
      <x v="15"/>
      <x v="2283"/>
    </i>
    <i r="1">
      <x v="1365"/>
      <x v="1061"/>
      <x v="927"/>
      <x v="2282"/>
    </i>
    <i>
      <x v="55"/>
      <x v="108"/>
      <x/>
      <x/>
      <x v="2995"/>
    </i>
    <i r="1">
      <x v="230"/>
      <x v="612"/>
      <x v="596"/>
      <x v="2994"/>
    </i>
    <i r="1">
      <x v="1367"/>
      <x v="303"/>
      <x v="38"/>
      <x v="2178"/>
    </i>
    <i>
      <x v="56"/>
      <x v="1415"/>
      <x v="416"/>
      <x v="408"/>
      <x v="2285"/>
    </i>
    <i>
      <x v="57"/>
      <x v="1076"/>
      <x v="55"/>
      <x v="63"/>
      <x v="2286"/>
    </i>
    <i>
      <x v="58"/>
      <x v="1294"/>
      <x v="942"/>
      <x v="1013"/>
      <x v="2495"/>
    </i>
    <i r="1">
      <x v="1317"/>
      <x v="1087"/>
      <x v="901"/>
      <x v="2494"/>
    </i>
    <i>
      <x v="59"/>
      <x v="22"/>
      <x v="45"/>
      <x v="51"/>
      <x v="2184"/>
    </i>
    <i>
      <x v="60"/>
      <x v="425"/>
      <x v="887"/>
      <x v="874"/>
      <x v="2186"/>
    </i>
    <i r="1">
      <x v="635"/>
      <x v="89"/>
      <x v="99"/>
      <x v="2185"/>
    </i>
    <i>
      <x v="61"/>
      <x v="24"/>
      <x v="153"/>
      <x v="173"/>
      <x v="2997"/>
    </i>
    <i r="1">
      <x v="508"/>
      <x v="1906"/>
      <x v="1182"/>
      <x v="2996"/>
    </i>
    <i r="1">
      <x v="1468"/>
      <x v="2876"/>
      <x v="1796"/>
      <x v="2257"/>
    </i>
    <i r="1">
      <x v="1469"/>
      <x v="555"/>
      <x v="542"/>
      <x v="2258"/>
    </i>
    <i>
      <x v="62"/>
      <x v="1098"/>
      <x v="107"/>
      <x v="119"/>
      <x v="2190"/>
    </i>
    <i r="1">
      <x v="1473"/>
      <x v="553"/>
      <x v="541"/>
      <x v="2191"/>
    </i>
    <i>
      <x v="63"/>
      <x v="637"/>
      <x v="657"/>
      <x v="639"/>
      <x v="2192"/>
    </i>
    <i r="1">
      <x v="1475"/>
      <x v="458"/>
      <x v="449"/>
      <x v="2193"/>
    </i>
    <i>
      <x v="64"/>
      <x v="1078"/>
      <x v="1918"/>
      <x v="1305"/>
      <x v="2289"/>
    </i>
    <i>
      <x v="65"/>
      <x v="296"/>
      <x v="921"/>
      <x v="1092"/>
      <x v="2197"/>
    </i>
    <i r="1">
      <x v="298"/>
      <x v="1005"/>
      <x v="759"/>
      <x v="2196"/>
    </i>
    <i r="1">
      <x v="591"/>
      <x v="2300"/>
      <x v="2243"/>
      <x v="2195"/>
    </i>
    <i r="1">
      <x v="651"/>
      <x v="2325"/>
      <x v="1457"/>
      <x v="2194"/>
    </i>
    <i>
      <x v="66"/>
      <x v="139"/>
      <x v="578"/>
      <x v="565"/>
      <x v="2198"/>
    </i>
    <i r="1">
      <x v="611"/>
      <x v="2459"/>
      <x v="1534"/>
      <x v="2201"/>
    </i>
    <i r="1">
      <x v="1242"/>
      <x v="214"/>
      <x v="234"/>
      <x v="2957"/>
    </i>
    <i r="1">
      <x v="1537"/>
      <x v="295"/>
      <x v="231"/>
      <x v="2200"/>
    </i>
    <i>
      <x v="67"/>
      <x v="787"/>
      <x v="2814"/>
      <x v="1763"/>
      <x v="2202"/>
    </i>
    <i r="1">
      <x v="1296"/>
      <x v="2836"/>
      <x v="1756"/>
      <x v="2203"/>
    </i>
    <i>
      <x v="68"/>
      <x v="267"/>
      <x v="572"/>
      <x v="559"/>
      <x v="2034"/>
    </i>
    <i r="1">
      <x v="1080"/>
      <x v="62"/>
      <x v="70"/>
      <x v="2033"/>
    </i>
    <i>
      <x v="69"/>
      <x v="175"/>
      <x v="568"/>
      <x v="555"/>
      <x v="2998"/>
    </i>
    <i r="1">
      <x v="1381"/>
      <x v="704"/>
      <x v="682"/>
      <x v="2999"/>
    </i>
    <i>
      <x v="70"/>
      <x v="756"/>
      <x v="118"/>
      <x v="130"/>
      <x v="3001"/>
    </i>
    <i r="1">
      <x v="1128"/>
      <x v="118"/>
      <x v="130"/>
      <x v="3000"/>
    </i>
    <i>
      <x v="71"/>
      <x v="114"/>
      <x v="482"/>
      <x v="472"/>
      <x v="2209"/>
    </i>
    <i r="1">
      <x v="1553"/>
      <x v="480"/>
      <x v="470"/>
      <x v="2293"/>
    </i>
    <i r="1">
      <x v="1559"/>
      <x v="481"/>
      <x v="471"/>
      <x v="2210"/>
    </i>
    <i>
      <x v="72"/>
      <x v="501"/>
      <x v="706"/>
      <x v="699"/>
      <x v="2212"/>
    </i>
    <i r="1">
      <x v="1220"/>
      <x v="78"/>
      <x v="88"/>
      <x v="2211"/>
    </i>
    <i>
      <x v="73"/>
      <x v="889"/>
      <x v="149"/>
      <x v="167"/>
      <x v="2213"/>
    </i>
    <i>
      <x v="74"/>
      <x v="286"/>
      <x v="659"/>
      <x v="641"/>
      <x v="2215"/>
    </i>
    <i r="1">
      <x v="288"/>
      <x v="658"/>
      <x v="640"/>
      <x v="2216"/>
    </i>
    <i r="1">
      <x v="891"/>
      <x v="301"/>
      <x v="302"/>
      <x v="2214"/>
    </i>
    <i>
      <x v="75"/>
      <x v="529"/>
      <x v="389"/>
      <x v="382"/>
      <x v="2217"/>
    </i>
    <i r="1">
      <x v="531"/>
      <x v="2482"/>
      <x v="1611"/>
      <x v="2221"/>
    </i>
    <i r="1">
      <x v="533"/>
      <x v="898"/>
      <x v="1041"/>
      <x v="2223"/>
    </i>
    <i r="1">
      <x v="535"/>
      <x v="633"/>
      <x v="616"/>
      <x v="2222"/>
    </i>
    <i r="1">
      <x v="893"/>
      <x v="130"/>
      <x v="142"/>
      <x v="2219"/>
    </i>
    <i r="1">
      <x v="1581"/>
      <x v="1002"/>
      <x v="1117"/>
      <x v="2220"/>
    </i>
    <i r="1">
      <x v="1589"/>
      <x v="129"/>
      <x v="141"/>
      <x v="2218"/>
    </i>
    <i>
      <x v="76"/>
      <x v="164"/>
      <x v="757"/>
      <x v="735"/>
      <x v="3002"/>
    </i>
    <i r="1">
      <x v="1027"/>
      <x v="29"/>
      <x v="32"/>
      <x v="3003"/>
    </i>
    <i>
      <x v="77"/>
      <x v="232"/>
      <x v="2788"/>
      <x v="1741"/>
      <x v="2228"/>
    </i>
    <i r="1">
      <x v="234"/>
      <x v="687"/>
      <x v="667"/>
      <x v="2297"/>
    </i>
    <i r="1">
      <x v="1298"/>
      <x v="176"/>
      <x v="182"/>
      <x v="2296"/>
    </i>
    <i>
      <x v="78"/>
      <x v="402"/>
      <x v="497"/>
      <x v="487"/>
      <x v="2231"/>
    </i>
    <i r="1">
      <x v="404"/>
      <x v="497"/>
      <x v="487"/>
      <x v="2229"/>
    </i>
    <i r="1">
      <x v="593"/>
      <x v="790"/>
      <x v="870"/>
      <x v="2232"/>
    </i>
    <i r="1">
      <x v="848"/>
      <x v="91"/>
      <x v="101"/>
      <x v="2230"/>
    </i>
    <i>
      <x v="79"/>
      <x v="191"/>
      <x v="419"/>
      <x v="411"/>
      <x v="3004"/>
    </i>
    <i r="1">
      <x v="1195"/>
      <x v="418"/>
      <x v="410"/>
      <x v="3005"/>
    </i>
    <i>
      <x v="80"/>
      <x v="1312"/>
      <x v="1983"/>
      <x v="1235"/>
      <x v="2978"/>
    </i>
    <i>
      <x v="81"/>
      <x v="513"/>
      <x v="2423"/>
      <x v="1563"/>
      <x v="2456"/>
    </i>
    <i r="1">
      <x v="647"/>
      <x v="2240"/>
      <x v="1460"/>
      <x v="2455"/>
    </i>
    <i r="1">
      <x v="1421"/>
      <x v="2220"/>
      <x v="1485"/>
      <x v="2453"/>
    </i>
    <i r="1">
      <x v="1576"/>
      <x v="271"/>
      <x v="296"/>
      <x v="3006"/>
    </i>
    <i>
      <x v="82"/>
      <x v="130"/>
      <x v="344"/>
      <x v="337"/>
      <x v="2458"/>
    </i>
    <i r="1">
      <x v="132"/>
      <x v="593"/>
      <x v="578"/>
      <x v="2457"/>
    </i>
    <i r="1">
      <x v="134"/>
      <x v="747"/>
      <x v="724"/>
      <x v="2461"/>
    </i>
    <i r="1">
      <x v="497"/>
      <x v="2948"/>
      <x v="1943"/>
      <x v="2459"/>
    </i>
    <i r="1">
      <x v="1100"/>
      <x v="381"/>
      <x v="374"/>
      <x v="2460"/>
    </i>
    <i>
      <x v="83"/>
      <x v="374"/>
      <x v="378"/>
      <x v="371"/>
      <x v="3007"/>
    </i>
    <i r="1">
      <x v="865"/>
      <x v="254"/>
      <x v="316"/>
      <x v="3008"/>
    </i>
    <i>
      <x v="84"/>
      <x v="1385"/>
      <x v="197"/>
      <x v="219"/>
      <x v="1760"/>
    </i>
    <i r="1">
      <x v="1551"/>
      <x v="561"/>
      <x v="548"/>
      <x v="1666"/>
    </i>
    <i r="1">
      <x v="1567"/>
      <x v="82"/>
      <x v="92"/>
      <x v="1664"/>
    </i>
    <i r="1">
      <x v="1569"/>
      <x v="738"/>
      <x v="703"/>
      <x v="1667"/>
    </i>
    <i>
      <x v="85"/>
      <x v="1437"/>
      <x v="688"/>
      <x v="668"/>
      <x v="2970"/>
    </i>
    <i>
      <x v="86"/>
      <x v="792"/>
      <x v="310"/>
      <x v="264"/>
      <x v="2260"/>
    </i>
    <i r="1">
      <x v="835"/>
      <x v="2254"/>
      <x v="1402"/>
      <x v="2263"/>
    </i>
    <i r="1">
      <x v="1047"/>
      <x v="70"/>
      <x v="79"/>
      <x v="2264"/>
    </i>
    <i r="1">
      <x v="1547"/>
      <x v="211"/>
      <x v="199"/>
      <x v="2262"/>
    </i>
    <i>
      <x v="87"/>
      <x v="1130"/>
      <x v="106"/>
      <x v="118"/>
      <x v="2300"/>
    </i>
    <i r="1">
      <x v="1665"/>
      <x v="267"/>
      <x v="288"/>
      <x v="2029"/>
    </i>
    <i r="1">
      <x v="1667"/>
      <x v="845"/>
      <x v="1112"/>
      <x v="2030"/>
    </i>
    <i r="1">
      <x v="1669"/>
      <x v="274"/>
      <x v="321"/>
      <x v="2028"/>
    </i>
    <i>
      <x v="88"/>
      <x v="1375"/>
      <x v="407"/>
      <x v="399"/>
      <x v="2465"/>
    </i>
    <i>
      <x v="89"/>
      <x v="895"/>
      <x v="73"/>
      <x v="83"/>
      <x v="2466"/>
    </i>
    <i>
      <x v="90"/>
      <x v="867"/>
      <x v="69"/>
      <x v="78"/>
      <x v="2950"/>
    </i>
    <i>
      <x v="91"/>
      <x v="870"/>
      <x v="74"/>
      <x v="84"/>
      <x v="2958"/>
    </i>
    <i>
      <x v="92"/>
      <x v="1132"/>
      <x v="241"/>
      <x v="261"/>
      <x v="2469"/>
    </i>
    <i r="1">
      <x v="1611"/>
      <x v="1137"/>
      <x v="917"/>
      <x v="2470"/>
    </i>
    <i>
      <x v="93"/>
      <x v="709"/>
      <x v="3528"/>
      <x v="2244"/>
      <x v="2499"/>
    </i>
    <i r="1">
      <x v="710"/>
      <x v="3529"/>
      <x v="2245"/>
      <x v="2502"/>
    </i>
    <i r="1">
      <x v="712"/>
      <x v="2027"/>
      <x v="1308"/>
      <x v="2501"/>
    </i>
    <i r="1">
      <x v="1082"/>
      <x v="104"/>
      <x v="116"/>
      <x v="2498"/>
    </i>
    <i r="1">
      <x v="1607"/>
      <x v="336"/>
      <x v="329"/>
      <x v="2500"/>
    </i>
    <i>
      <x v="94"/>
      <x v="143"/>
      <x v="2920"/>
      <x v="1784"/>
      <x v="2473"/>
    </i>
    <i r="1">
      <x v="760"/>
      <x v="2429"/>
      <x v="1582"/>
      <x v="2472"/>
    </i>
    <i r="1">
      <x v="761"/>
      <x v="2919"/>
      <x v="1816"/>
      <x v="2474"/>
    </i>
    <i r="1">
      <x v="762"/>
      <x v="2857"/>
      <x v="1794"/>
      <x v="2475"/>
    </i>
    <i r="1">
      <x v="1084"/>
      <x v="101"/>
      <x v="112"/>
      <x v="2471"/>
    </i>
    <i r="1">
      <x v="1690"/>
      <x v="2860"/>
      <x v="1808"/>
      <x v="2476"/>
    </i>
    <i>
      <x v="95"/>
      <x v="145"/>
      <x v="765"/>
      <x v="1133"/>
      <x v="2504"/>
    </i>
    <i r="1">
      <x v="897"/>
      <x v="94"/>
      <x v="105"/>
      <x v="2503"/>
    </i>
    <i>
      <x v="96"/>
      <x v="241"/>
      <x v="991"/>
      <x v="955"/>
      <x v="2506"/>
    </i>
    <i r="1">
      <x v="1134"/>
      <x v="266"/>
      <x v="287"/>
      <x v="2505"/>
    </i>
    <i>
      <x v="97"/>
      <x v="398"/>
      <x v="820"/>
      <x v="1118"/>
      <x v="2507"/>
    </i>
    <i r="1">
      <x v="400"/>
      <x v="1145"/>
      <x v="856"/>
      <x v="2512"/>
    </i>
    <i r="1">
      <x v="581"/>
      <x v="695"/>
      <x v="675"/>
      <x v="2508"/>
    </i>
    <i r="1">
      <x v="583"/>
      <x v="690"/>
      <x v="670"/>
      <x v="2513"/>
    </i>
    <i r="1">
      <x v="838"/>
      <x v="691"/>
      <x v="671"/>
      <x v="2511"/>
    </i>
    <i r="1">
      <x v="1086"/>
      <x v="1044"/>
      <x v="835"/>
      <x v="2510"/>
    </i>
    <i r="1">
      <x v="1619"/>
      <x v="122"/>
      <x v="134"/>
      <x v="2509"/>
    </i>
    <i>
      <x v="98"/>
      <x v="26"/>
      <x v="6"/>
      <x v="6"/>
      <x v="2515"/>
    </i>
    <i r="1">
      <x v="307"/>
      <x v="1051"/>
      <x v="741"/>
      <x v="2516"/>
    </i>
    <i r="1">
      <x v="309"/>
      <x v="249"/>
      <x v="290"/>
      <x v="2517"/>
    </i>
    <i r="1">
      <x v="311"/>
      <x v="1029"/>
      <x v="983"/>
      <x v="2514"/>
    </i>
    <i r="1">
      <x v="834"/>
      <x v="913"/>
      <x v="836"/>
      <x v="2518"/>
    </i>
    <i>
      <x v="99"/>
      <x v="228"/>
      <x v="234"/>
      <x v="249"/>
      <x v="2483"/>
    </i>
    <i r="1">
      <x v="1343"/>
      <x v="93"/>
      <x v="103"/>
      <x v="2482"/>
    </i>
    <i>
      <x v="100"/>
      <x v="899"/>
      <x v="662"/>
      <x v="644"/>
      <x v="2519"/>
    </i>
    <i>
      <x v="101"/>
      <x v="1043"/>
      <x v="2107"/>
      <x v="1370"/>
      <x v="2522"/>
    </i>
    <i r="1">
      <x v="1187"/>
      <x v="297"/>
      <x v="192"/>
      <x v="2521"/>
    </i>
    <i r="1">
      <x v="1483"/>
      <x v="405"/>
      <x v="397"/>
      <x v="2520"/>
    </i>
    <i>
      <x v="102"/>
      <x v="537"/>
      <x v="1220"/>
      <x v="1197"/>
      <x v="2524"/>
    </i>
    <i r="1">
      <x v="539"/>
      <x v="1657"/>
      <x v="1198"/>
      <x v="2525"/>
    </i>
    <i r="1">
      <x v="541"/>
      <x v="1523"/>
      <x v="1185"/>
      <x v="2527"/>
    </i>
    <i r="1">
      <x v="1088"/>
      <x v="194"/>
      <x v="207"/>
      <x v="2523"/>
    </i>
    <i r="1">
      <x v="1549"/>
      <x v="309"/>
      <x v="19"/>
      <x v="2526"/>
    </i>
    <i>
      <x v="103"/>
      <x v="162"/>
      <x v="251"/>
      <x v="274"/>
      <x v="2044"/>
    </i>
    <i>
      <x v="104"/>
      <x v="1523"/>
      <x v="198"/>
      <x v="547"/>
      <x v="2528"/>
    </i>
    <i>
      <x v="105"/>
      <x v="1329"/>
      <x v="434"/>
      <x v="426"/>
      <x v="2529"/>
    </i>
    <i>
      <x v="106"/>
      <x v="1677"/>
      <x v="283"/>
      <x v="309"/>
      <x v="2372"/>
    </i>
    <i>
      <x v="107"/>
      <x v="28"/>
      <x v="595"/>
      <x v="580"/>
      <x v="2959"/>
    </i>
    <i r="1">
      <x v="209"/>
      <x v="596"/>
      <x v="581"/>
      <x v="2532"/>
    </i>
    <i r="1">
      <x v="736"/>
      <x v="2775"/>
      <x v="1727"/>
      <x v="2531"/>
    </i>
    <i r="1">
      <x v="850"/>
      <x v="2446"/>
      <x v="1547"/>
      <x v="2533"/>
    </i>
    <i>
      <x v="108"/>
      <x v="31"/>
      <x v="124"/>
      <x v="136"/>
      <x v="2534"/>
    </i>
    <i r="1">
      <x v="586"/>
      <x v="504"/>
      <x v="494"/>
      <x v="2535"/>
    </i>
    <i r="1">
      <x v="587"/>
      <x v="1780"/>
      <x v="2246"/>
      <x v="2536"/>
    </i>
    <i>
      <x v="109"/>
      <x v="211"/>
      <x v="589"/>
      <x v="576"/>
      <x v="2539"/>
    </i>
    <i r="1">
      <x v="813"/>
      <x v="838"/>
      <x v="897"/>
      <x v="2538"/>
    </i>
    <i r="1">
      <x v="1444"/>
      <x v="120"/>
      <x v="132"/>
      <x v="2537"/>
    </i>
    <i>
      <x v="110"/>
      <x v="1369"/>
      <x v="22"/>
      <x v="23"/>
      <x v="2540"/>
    </i>
    <i>
      <x v="111"/>
      <x v="1387"/>
      <x v="212"/>
      <x v="237"/>
      <x v="2541"/>
    </i>
    <i>
      <x v="112"/>
      <x v="1090"/>
      <x v="547"/>
      <x v="535"/>
      <x v="2542"/>
    </i>
    <i>
      <x v="113"/>
      <x v="9"/>
      <x v="347"/>
      <x v="340"/>
      <x v="2543"/>
    </i>
    <i r="1">
      <x v="1543"/>
      <x v="356"/>
      <x v="349"/>
      <x v="2544"/>
    </i>
    <i r="1">
      <x v="1545"/>
      <x v="341"/>
      <x v="334"/>
      <x v="2545"/>
    </i>
    <i>
      <x v="114"/>
      <x v="183"/>
      <x v="137"/>
      <x v="149"/>
      <x v="2549"/>
    </i>
    <i r="1">
      <x v="609"/>
      <x v="3251"/>
      <x v="2029"/>
      <x v="2550"/>
    </i>
    <i r="1">
      <x v="846"/>
      <x v="114"/>
      <x v="126"/>
      <x v="2546"/>
    </i>
    <i r="1">
      <x v="1339"/>
      <x v="77"/>
      <x v="87"/>
      <x v="2548"/>
    </i>
    <i r="1">
      <x v="1464"/>
      <x v="3241"/>
      <x v="2028"/>
      <x v="2547"/>
    </i>
    <i>
      <x v="115"/>
      <x v="901"/>
      <x v="4"/>
      <x v="4"/>
      <x v="2551"/>
    </i>
    <i>
      <x v="116"/>
      <x v="1359"/>
      <x v="21"/>
      <x v="22"/>
      <x v="2552"/>
    </i>
    <i>
      <x v="117"/>
      <x v="476"/>
      <x v="2306"/>
      <x v="1420"/>
      <x v="2556"/>
    </i>
    <i r="1">
      <x v="478"/>
      <x v="237"/>
      <x v="259"/>
      <x v="2558"/>
    </i>
    <i r="1">
      <x v="480"/>
      <x v="674"/>
      <x v="655"/>
      <x v="2557"/>
    </i>
    <i r="1">
      <x v="483"/>
      <x v="901"/>
      <x v="821"/>
      <x v="2553"/>
    </i>
    <i r="1">
      <x v="1307"/>
      <x v="671"/>
      <x v="652"/>
      <x v="2555"/>
    </i>
    <i r="1">
      <x v="1400"/>
      <x v="350"/>
      <x v="343"/>
      <x v="2559"/>
    </i>
    <i r="1">
      <x v="1402"/>
      <x v="209"/>
      <x v="226"/>
      <x v="2560"/>
    </i>
    <i r="1">
      <x v="1404"/>
      <x v="1092"/>
      <x v="922"/>
      <x v="2554"/>
    </i>
    <i>
      <x v="118"/>
      <x v="33"/>
      <x v="370"/>
      <x v="363"/>
      <x v="2562"/>
    </i>
    <i r="1">
      <x v="412"/>
      <x v="426"/>
      <x v="418"/>
      <x v="2564"/>
    </i>
    <i r="1">
      <x v="414"/>
      <x v="430"/>
      <x v="422"/>
      <x v="2565"/>
    </i>
    <i r="1">
      <x v="416"/>
      <x v="358"/>
      <x v="351"/>
      <x v="2566"/>
    </i>
    <i r="1">
      <x v="419"/>
      <x v="429"/>
      <x v="421"/>
      <x v="2567"/>
    </i>
    <i r="1">
      <x v="421"/>
      <x v="351"/>
      <x v="344"/>
      <x v="2568"/>
    </i>
    <i r="1">
      <x v="423"/>
      <x v="388"/>
      <x v="381"/>
      <x v="2569"/>
    </i>
    <i r="1">
      <x v="815"/>
      <x v="1561"/>
      <x v="2022"/>
      <x v="2570"/>
    </i>
    <i r="1">
      <x v="816"/>
      <x v="289"/>
      <x v="81"/>
      <x v="2563"/>
    </i>
    <i r="1">
      <x v="1393"/>
      <x v="1184"/>
      <x v="1055"/>
      <x v="2561"/>
    </i>
    <i>
      <x v="119"/>
      <x v="35"/>
      <x v="1024"/>
      <x v="1122"/>
      <x v="2572"/>
    </i>
    <i r="1">
      <x v="453"/>
      <x v="253"/>
      <x v="270"/>
      <x v="2571"/>
    </i>
    <i r="1">
      <x v="1391"/>
      <x v="768"/>
      <x v="1096"/>
      <x v="2573"/>
    </i>
    <i>
      <x v="120"/>
      <x v="781"/>
      <x v="631"/>
      <x v="614"/>
      <x v="2577"/>
    </i>
    <i r="1">
      <x v="903"/>
      <x v="1927"/>
      <x v="1260"/>
      <x v="2575"/>
    </i>
    <i r="1">
      <x v="1389"/>
      <x v="630"/>
      <x v="613"/>
      <x v="2576"/>
    </i>
    <i r="1">
      <x v="1685"/>
      <x v="127"/>
      <x v="139"/>
      <x v="2971"/>
    </i>
    <i>
      <x v="121"/>
      <x v="37"/>
      <x v="406"/>
      <x v="398"/>
      <x v="2578"/>
    </i>
    <i>
      <x v="122"/>
      <x v="1529"/>
      <x v="591"/>
      <x v="577"/>
      <x v="2580"/>
    </i>
    <i r="1">
      <x v="1531"/>
      <x v="117"/>
      <x v="129"/>
      <x v="2579"/>
    </i>
    <i>
      <x v="123"/>
      <x v="839"/>
      <x v="2571"/>
      <x v="1631"/>
      <x v="2582"/>
    </i>
    <i r="1">
      <x v="1275"/>
      <x v="221"/>
      <x v="246"/>
      <x v="2581"/>
    </i>
    <i>
      <x v="124"/>
      <x v="445"/>
      <x v="3423"/>
      <x v="2174"/>
      <x v="2377"/>
    </i>
    <i r="1">
      <x v="447"/>
      <x v="3424"/>
      <x v="2175"/>
      <x v="2378"/>
    </i>
    <i r="1">
      <x v="905"/>
      <x v="3420"/>
      <x v="2171"/>
      <x v="2376"/>
    </i>
    <i>
      <x v="125"/>
      <x v="1058"/>
      <x v="30"/>
      <x v="33"/>
      <x v="2310"/>
    </i>
    <i>
      <x v="126"/>
      <x v="862"/>
      <x v="1924"/>
      <x v="1284"/>
      <x v="2584"/>
    </i>
    <i r="1">
      <x v="907"/>
      <x v="620"/>
      <x v="604"/>
      <x v="2585"/>
    </i>
    <i r="1">
      <x v="1621"/>
      <x v="58"/>
      <x v="66"/>
      <x v="2583"/>
    </i>
    <i>
      <x v="127"/>
      <x v="1398"/>
      <x v="218"/>
      <x v="248"/>
      <x v="2586"/>
    </i>
    <i>
      <x v="128"/>
      <x v="1052"/>
      <x v="440"/>
      <x v="431"/>
      <x v="2587"/>
    </i>
    <i>
      <x v="129"/>
      <x v="1417"/>
      <x v="500"/>
      <x v="490"/>
      <x v="2588"/>
    </i>
    <i>
      <x v="130"/>
      <x v="909"/>
      <x v="523"/>
      <x v="512"/>
      <x v="2589"/>
    </i>
    <i>
      <x v="131"/>
      <x v="437"/>
      <x v="1726"/>
      <x v="1149"/>
      <x v="2312"/>
    </i>
    <i r="1">
      <x v="439"/>
      <x v="938"/>
      <x v="924"/>
      <x v="2313"/>
    </i>
    <i r="1">
      <x v="1440"/>
      <x v="255"/>
      <x v="314"/>
      <x v="2311"/>
    </i>
    <i>
      <x v="132"/>
      <x v="122"/>
      <x v="551"/>
      <x v="539"/>
      <x v="2590"/>
    </i>
    <i r="1">
      <x v="911"/>
      <x v="284"/>
      <x v="284"/>
      <x v="2591"/>
    </i>
    <i>
      <x v="133"/>
      <x v="368"/>
      <x v="566"/>
      <x v="553"/>
      <x v="2592"/>
    </i>
    <i r="1">
      <x v="1609"/>
      <x v="190"/>
      <x v="205"/>
      <x v="2593"/>
    </i>
    <i>
      <x v="134"/>
      <x v="141"/>
      <x v="488"/>
      <x v="478"/>
      <x v="1659"/>
    </i>
    <i r="1">
      <x v="1406"/>
      <x v="489"/>
      <x v="479"/>
      <x v="1658"/>
    </i>
    <i>
      <x v="135"/>
      <x v="913"/>
      <x v="1"/>
      <x v="1"/>
      <x v="2594"/>
    </i>
    <i>
      <x v="136"/>
      <x v="915"/>
      <x v="119"/>
      <x v="131"/>
      <x v="2595"/>
    </i>
    <i>
      <x v="137"/>
      <x v="86"/>
      <x v="446"/>
      <x v="437"/>
      <x v="2038"/>
    </i>
    <i r="1">
      <x v="259"/>
      <x v="331"/>
      <x v="324"/>
      <x v="2037"/>
    </i>
    <i r="1">
      <x v="261"/>
      <x v="87"/>
      <x v="96"/>
      <x v="2040"/>
    </i>
    <i r="1">
      <x v="263"/>
      <x v="161"/>
      <x v="160"/>
      <x v="2036"/>
    </i>
    <i r="1">
      <x v="796"/>
      <x v="183"/>
      <x v="215"/>
      <x v="2041"/>
    </i>
    <i r="1">
      <x v="798"/>
      <x v="445"/>
      <x v="436"/>
      <x v="2043"/>
    </i>
    <i r="1">
      <x v="1319"/>
      <x v="444"/>
      <x v="435"/>
      <x v="2042"/>
    </i>
    <i r="1">
      <x v="1477"/>
      <x v="450"/>
      <x v="441"/>
      <x v="2035"/>
    </i>
    <i r="1">
      <x v="1479"/>
      <x v="447"/>
      <x v="438"/>
      <x v="2039"/>
    </i>
    <i>
      <x v="138"/>
      <x v="504"/>
      <x v="2677"/>
      <x v="1663"/>
      <x v="2597"/>
    </i>
    <i r="1">
      <x v="1279"/>
      <x v="3530"/>
      <x v="2247"/>
      <x v="2596"/>
    </i>
    <i>
      <x v="139"/>
      <x v="116"/>
      <x v="663"/>
      <x v="645"/>
      <x v="2598"/>
    </i>
    <i r="1">
      <x v="382"/>
      <x v="220"/>
      <x v="245"/>
      <x v="2599"/>
    </i>
    <i r="1">
      <x v="384"/>
      <x v="2691"/>
      <x v="1692"/>
      <x v="2600"/>
    </i>
    <i>
      <x v="140"/>
      <x v="917"/>
      <x v="410"/>
      <x v="402"/>
      <x v="2601"/>
    </i>
    <i>
      <x v="141"/>
      <x v="104"/>
      <x v="18"/>
      <x v="18"/>
      <x v="2602"/>
    </i>
    <i r="1">
      <x v="166"/>
      <x v="1063"/>
      <x v="768"/>
      <x v="2604"/>
    </i>
    <i r="1">
      <x v="168"/>
      <x v="1186"/>
      <x v="791"/>
      <x v="2603"/>
    </i>
    <i r="1">
      <x v="170"/>
      <x v="1149"/>
      <x v="1025"/>
      <x v="2605"/>
    </i>
    <i r="1">
      <x v="172"/>
      <x v="869"/>
      <x v="1110"/>
      <x v="2606"/>
    </i>
    <i>
      <x v="142"/>
      <x v="1033"/>
      <x v="3531"/>
      <x v="2248"/>
      <x v="2607"/>
    </i>
    <i>
      <x v="143"/>
      <x v="93"/>
      <x v="44"/>
      <x v="50"/>
      <x v="2609"/>
    </i>
    <i r="1">
      <x v="791"/>
      <x v="2451"/>
      <x v="1499"/>
      <x v="2608"/>
    </i>
    <i>
      <x v="144"/>
      <x v="808"/>
      <x v="1183"/>
      <x v="1034"/>
      <x v="2614"/>
    </i>
    <i r="1">
      <x v="809"/>
      <x v="391"/>
      <x v="384"/>
      <x v="2613"/>
    </i>
    <i r="1">
      <x v="919"/>
      <x v="521"/>
      <x v="510"/>
      <x v="2611"/>
    </i>
    <i r="1">
      <x v="1425"/>
      <x v="520"/>
      <x v="509"/>
      <x v="2612"/>
    </i>
    <i r="1">
      <x v="1427"/>
      <x v="519"/>
      <x v="508"/>
      <x v="2610"/>
    </i>
    <i>
      <x v="145"/>
      <x v="1213"/>
      <x v="125"/>
      <x v="137"/>
      <x v="2615"/>
    </i>
    <i>
      <x v="146"/>
      <x v="372"/>
      <x v="1127"/>
      <x v="1009"/>
      <x v="2616"/>
    </i>
    <i r="1">
      <x v="1136"/>
      <x v="173"/>
      <x v="186"/>
      <x v="2617"/>
    </i>
    <i r="1">
      <x v="1574"/>
      <x v="823"/>
      <x v="751"/>
      <x v="2618"/>
    </i>
    <i>
      <x v="147"/>
      <x v="199"/>
      <x v="231"/>
      <x v="253"/>
      <x v="2619"/>
    </i>
    <i r="1">
      <x v="1138"/>
      <x v="9"/>
      <x v="9"/>
      <x v="2620"/>
    </i>
    <i>
      <x v="148"/>
      <x v="921"/>
      <x v="498"/>
      <x v="488"/>
      <x v="2621"/>
    </i>
    <i>
      <x v="149"/>
      <x v="714"/>
      <x v="1078"/>
      <x v="1059"/>
      <x v="2974"/>
    </i>
    <i r="1">
      <x v="716"/>
      <x v="807"/>
      <x v="776"/>
      <x v="2237"/>
    </i>
    <i r="1">
      <x v="1172"/>
      <x v="280"/>
      <x v="60"/>
      <x v="2973"/>
    </i>
    <i>
      <x v="150"/>
      <x v="759"/>
      <x v="2411"/>
      <x v="1578"/>
      <x v="2271"/>
    </i>
    <i r="1">
      <x v="923"/>
      <x v="217"/>
      <x v="240"/>
      <x v="2270"/>
    </i>
    <i>
      <x v="151"/>
      <x v="118"/>
      <x v="3532"/>
      <x v="2249"/>
      <x v="2622"/>
    </i>
    <i r="1">
      <x v="780"/>
      <x v="3533"/>
      <x v="2250"/>
      <x v="2623"/>
    </i>
    <i>
      <x v="152"/>
      <x v="554"/>
      <x v="374"/>
      <x v="367"/>
      <x v="2626"/>
    </i>
    <i r="1">
      <x v="558"/>
      <x v="357"/>
      <x v="350"/>
      <x v="2627"/>
    </i>
    <i r="1">
      <x v="562"/>
      <x v="304"/>
      <x v="289"/>
      <x v="2629"/>
    </i>
    <i r="1">
      <x v="774"/>
      <x v="1020"/>
      <x v="1100"/>
      <x v="2625"/>
    </i>
    <i r="1">
      <x v="775"/>
      <x v="1006"/>
      <x v="863"/>
      <x v="2628"/>
    </i>
    <i r="1">
      <x v="776"/>
      <x v="3535"/>
      <x v="2252"/>
      <x v="2632"/>
    </i>
    <i r="1">
      <x v="777"/>
      <x v="1027"/>
      <x v="937"/>
      <x v="2630"/>
    </i>
    <i r="1">
      <x v="778"/>
      <x v="783"/>
      <x v="756"/>
      <x v="2631"/>
    </i>
    <i r="1">
      <x v="779"/>
      <x v="1814"/>
      <x v="2253"/>
      <x v="2633"/>
    </i>
    <i r="1">
      <x v="1189"/>
      <x v="3534"/>
      <x v="2251"/>
      <x v="2624"/>
    </i>
    <i>
      <x v="153"/>
      <x v="613"/>
      <x v="2343"/>
      <x v="1500"/>
      <x v="2635"/>
    </i>
    <i r="1">
      <x v="615"/>
      <x v="1014"/>
      <x v="960"/>
      <x v="2639"/>
    </i>
    <i r="1">
      <x v="617"/>
      <x v="541"/>
      <x v="529"/>
      <x v="2641"/>
    </i>
    <i r="1">
      <x v="619"/>
      <x v="538"/>
      <x v="526"/>
      <x v="2644"/>
    </i>
    <i r="1">
      <x v="621"/>
      <x v="637"/>
      <x v="620"/>
      <x v="2645"/>
    </i>
    <i r="1">
      <x v="623"/>
      <x v="540"/>
      <x v="528"/>
      <x v="2646"/>
    </i>
    <i r="1">
      <x v="625"/>
      <x v="539"/>
      <x v="527"/>
      <x v="2643"/>
    </i>
    <i r="1">
      <x v="729"/>
      <x v="3536"/>
      <x v="2254"/>
      <x v="2647"/>
    </i>
    <i r="1">
      <x v="1273"/>
      <x v="288"/>
      <x v="304"/>
      <x v="2634"/>
    </i>
    <i r="1">
      <x v="1627"/>
      <x v="1353"/>
      <x v="1208"/>
      <x v="2638"/>
    </i>
    <i r="1">
      <x v="1629"/>
      <x v="313"/>
      <x v="313"/>
      <x v="2636"/>
    </i>
    <i r="1">
      <x v="1631"/>
      <x v="306"/>
      <x v="303"/>
      <x v="2637"/>
    </i>
    <i r="1">
      <x v="1633"/>
      <x v="1011"/>
      <x v="954"/>
      <x v="2642"/>
    </i>
    <i r="1">
      <x v="1635"/>
      <x v="285"/>
      <x v="285"/>
      <x v="2640"/>
    </i>
    <i>
      <x v="154"/>
      <x v="925"/>
      <x v="150"/>
      <x v="169"/>
      <x v="2648"/>
    </i>
    <i>
      <x v="155"/>
      <x v="927"/>
      <x v="31"/>
      <x v="34"/>
      <x v="2649"/>
    </i>
    <i>
      <x v="156"/>
      <x v="942"/>
      <x v="563"/>
      <x v="550"/>
      <x v="2650"/>
    </i>
    <i>
      <x v="157"/>
      <x v="929"/>
      <x v="264"/>
      <x v="292"/>
      <x v="2979"/>
    </i>
    <i>
      <x v="158"/>
      <x v="1104"/>
      <x v="571"/>
      <x v="558"/>
      <x v="1649"/>
    </i>
    <i>
      <x v="159"/>
      <x v="41"/>
      <x v="1195"/>
      <x v="803"/>
      <x v="2315"/>
    </i>
    <i>
      <x v="160"/>
      <x v="790"/>
      <x v="1689"/>
      <x v="1377"/>
      <x v="2653"/>
    </i>
    <i r="1">
      <x v="1228"/>
      <x v="88"/>
      <x v="98"/>
      <x v="2980"/>
    </i>
    <i>
      <x v="161"/>
      <x v="932"/>
      <x v="213"/>
      <x v="230"/>
      <x v="2654"/>
    </i>
    <i>
      <x v="162"/>
      <x v="1377"/>
      <x v="116"/>
      <x v="128"/>
      <x v="2655"/>
    </i>
    <i>
      <x v="163"/>
      <x v="443"/>
      <x v="1141"/>
      <x v="1568"/>
      <x v="2659"/>
    </i>
    <i r="1">
      <x v="727"/>
      <x v="721"/>
      <x v="713"/>
      <x v="2657"/>
    </i>
    <i r="1">
      <x v="855"/>
      <x v="507"/>
      <x v="497"/>
      <x v="2658"/>
    </i>
    <i r="1">
      <x v="1060"/>
      <x v="509"/>
      <x v="499"/>
      <x v="2656"/>
    </i>
    <i>
      <x v="164"/>
      <x v="764"/>
      <x v="3425"/>
      <x v="2176"/>
      <x v="2387"/>
    </i>
    <i r="1">
      <x v="766"/>
      <x v="584"/>
      <x v="571"/>
      <x v="2388"/>
    </i>
    <i r="1">
      <x v="768"/>
      <x v="2364"/>
      <x v="1487"/>
      <x v="2389"/>
    </i>
    <i r="1">
      <x v="772"/>
      <x v="796"/>
      <x v="988"/>
      <x v="2390"/>
    </i>
    <i r="1">
      <x v="1361"/>
      <x v="542"/>
      <x v="530"/>
      <x v="2386"/>
    </i>
    <i>
      <x v="165"/>
      <x v="934"/>
      <x v="75"/>
      <x v="85"/>
      <x v="2660"/>
    </i>
    <i>
      <x v="166"/>
      <x v="1267"/>
      <x v="629"/>
      <x v="612"/>
      <x v="2662"/>
    </i>
    <i r="1">
      <x v="1679"/>
      <x v="5"/>
      <x v="5"/>
      <x v="2661"/>
    </i>
    <i>
      <x v="167"/>
      <x v="43"/>
      <x v="121"/>
      <x v="133"/>
      <x v="2663"/>
    </i>
    <i r="1">
      <x v="284"/>
      <x v="769"/>
      <x v="785"/>
      <x v="2664"/>
    </i>
    <i>
      <x v="168"/>
      <x v="1565"/>
      <x v="228"/>
      <x v="227"/>
      <x v="2665"/>
    </i>
    <i>
      <x v="169"/>
      <x v="1485"/>
      <x v="257"/>
      <x v="282"/>
      <x v="2983"/>
    </i>
    <i>
      <x v="170"/>
      <x v="515"/>
      <x v="2327"/>
      <x v="1480"/>
      <x v="2667"/>
    </i>
    <i r="1">
      <x v="1180"/>
      <x v="598"/>
      <x v="583"/>
      <x v="2668"/>
    </i>
    <i>
      <x v="171"/>
      <x v="1290"/>
      <x v="842"/>
      <x v="899"/>
      <x v="2669"/>
    </i>
    <i>
      <x v="172"/>
      <x v="1555"/>
      <x v="61"/>
      <x v="69"/>
      <x v="1856"/>
    </i>
    <i>
      <x v="173"/>
      <x v="1029"/>
      <x v="147"/>
      <x v="159"/>
      <x v="2670"/>
    </i>
    <i>
      <x v="174"/>
      <x v="1106"/>
      <x v="178"/>
      <x v="179"/>
      <x v="1656"/>
    </i>
    <i r="1">
      <x v="1462"/>
      <x v="40"/>
      <x v="46"/>
      <x v="1655"/>
    </i>
    <i>
      <x v="175"/>
      <x v="1341"/>
      <x v="597"/>
      <x v="582"/>
      <x v="2671"/>
    </i>
    <i>
      <x v="176"/>
      <x v="1379"/>
      <x v="36"/>
      <x v="42"/>
      <x v="2672"/>
    </i>
    <i>
      <x v="177"/>
      <x v="589"/>
      <x v="3524"/>
      <x v="2239"/>
      <x v="2485"/>
    </i>
    <i r="1">
      <x v="645"/>
      <x v="3525"/>
      <x v="2240"/>
      <x v="2486"/>
    </i>
    <i r="1">
      <x v="1308"/>
      <x v="3526"/>
      <x v="2241"/>
      <x v="2487"/>
    </i>
    <i>
      <x v="178"/>
      <x v="979"/>
      <x v="164"/>
      <x v="161"/>
      <x v="2673"/>
    </i>
    <i>
      <x v="179"/>
      <x v="1423"/>
      <x v="66"/>
      <x v="75"/>
      <x v="2674"/>
    </i>
    <i>
      <x v="180"/>
      <x v="699"/>
      <x v="802"/>
      <x v="1056"/>
      <x v="2675"/>
    </i>
    <i r="1">
      <x v="1001"/>
      <x v="324"/>
      <x v="71"/>
      <x v="2676"/>
    </i>
    <i>
      <x v="181"/>
      <x v="1178"/>
      <x v="700"/>
      <x v="680"/>
      <x v="2677"/>
    </i>
    <i>
      <x v="182"/>
      <x v="1054"/>
      <x v="276"/>
      <x v="2059"/>
      <x v="2678"/>
    </i>
    <i>
      <x v="183"/>
      <x v="977"/>
      <x v="8"/>
      <x v="8"/>
      <x v="2679"/>
    </i>
    <i r="1">
      <x v="1521"/>
      <x v="689"/>
      <x v="669"/>
      <x v="2680"/>
    </i>
    <i>
      <x v="184"/>
      <x v="517"/>
      <x v="3537"/>
      <x v="2255"/>
      <x v="2682"/>
    </i>
    <i r="1">
      <x v="1373"/>
      <x v="425"/>
      <x v="417"/>
      <x v="2681"/>
    </i>
    <i r="1">
      <x v="1613"/>
      <x v="166"/>
      <x v="188"/>
      <x v="2683"/>
    </i>
    <i>
      <x v="185"/>
      <x v="427"/>
      <x v="624"/>
      <x v="608"/>
      <x v="2688"/>
    </i>
    <i r="1">
      <x v="429"/>
      <x v="46"/>
      <x v="52"/>
      <x v="2684"/>
    </i>
    <i r="1">
      <x v="431"/>
      <x v="298"/>
      <x v="252"/>
      <x v="2687"/>
    </i>
    <i r="1">
      <x v="669"/>
      <x v="144"/>
      <x v="156"/>
      <x v="2686"/>
    </i>
    <i r="1">
      <x v="938"/>
      <x v="47"/>
      <x v="53"/>
      <x v="2685"/>
    </i>
    <i>
      <x v="186"/>
      <x v="543"/>
      <x v="1158"/>
      <x v="867"/>
      <x v="2693"/>
    </i>
    <i r="1">
      <x v="545"/>
      <x v="415"/>
      <x v="407"/>
      <x v="2694"/>
    </i>
    <i r="1">
      <x v="671"/>
      <x v="603"/>
      <x v="587"/>
      <x v="2695"/>
    </i>
    <i r="1">
      <x v="673"/>
      <x v="3540"/>
      <x v="2258"/>
      <x v="2692"/>
    </i>
    <i r="1">
      <x v="675"/>
      <x v="3539"/>
      <x v="2257"/>
      <x v="2691"/>
    </i>
    <i r="1">
      <x v="677"/>
      <x v="3538"/>
      <x v="2256"/>
      <x v="2690"/>
    </i>
    <i r="1">
      <x v="940"/>
      <x v="414"/>
      <x v="406"/>
      <x v="2689"/>
    </i>
    <i>
      <x v="187"/>
      <x v="1118"/>
      <x v="494"/>
      <x v="484"/>
      <x v="2960"/>
    </i>
    <i>
      <x v="188"/>
      <x v="441"/>
      <x v="883"/>
      <x v="946"/>
      <x v="2697"/>
    </i>
    <i r="1">
      <x v="1176"/>
      <x v="3541"/>
      <x v="2259"/>
      <x v="2698"/>
    </i>
    <i>
      <x v="189"/>
      <x v="45"/>
      <x v="1050"/>
      <x v="872"/>
      <x v="2702"/>
    </i>
    <i r="1">
      <x v="1488"/>
      <x v="179"/>
      <x v="183"/>
      <x v="2705"/>
    </i>
    <i r="1">
      <x v="1490"/>
      <x v="530"/>
      <x v="518"/>
      <x v="2704"/>
    </i>
    <i r="1">
      <x v="1492"/>
      <x v="527"/>
      <x v="515"/>
      <x v="2703"/>
    </i>
    <i r="1">
      <x v="1494"/>
      <x v="642"/>
      <x v="624"/>
      <x v="2700"/>
    </i>
    <i r="1">
      <x v="1496"/>
      <x v="244"/>
      <x v="258"/>
      <x v="2699"/>
    </i>
    <i r="1">
      <x v="1498"/>
      <x v="643"/>
      <x v="625"/>
      <x v="2701"/>
    </i>
    <i>
      <x v="190"/>
      <x v="47"/>
      <x v="680"/>
      <x v="660"/>
      <x v="2707"/>
    </i>
    <i r="1">
      <x v="334"/>
      <x v="192"/>
      <x v="202"/>
      <x v="2961"/>
    </i>
    <i r="1">
      <x v="833"/>
      <x v="989"/>
      <x v="1066"/>
      <x v="2708"/>
    </i>
    <i>
      <x v="191"/>
      <x v="49"/>
      <x v="640"/>
      <x v="622"/>
      <x v="2714"/>
    </i>
    <i r="1">
      <x v="494"/>
      <x v="1452"/>
      <x v="1180"/>
      <x v="2713"/>
    </i>
    <i r="1">
      <x v="495"/>
      <x v="639"/>
      <x v="2260"/>
      <x v="2717"/>
    </i>
    <i r="1">
      <x v="856"/>
      <x v="1096"/>
      <x v="805"/>
      <x v="2709"/>
    </i>
    <i r="1">
      <x v="1224"/>
      <x v="215"/>
      <x v="228"/>
      <x v="2711"/>
    </i>
    <i r="1">
      <x v="1639"/>
      <x v="185"/>
      <x v="218"/>
      <x v="2715"/>
    </i>
    <i r="1">
      <x v="1641"/>
      <x v="320"/>
      <x v="145"/>
      <x v="2710"/>
    </i>
    <i r="1">
      <x v="1643"/>
      <x v="186"/>
      <x v="220"/>
      <x v="2712"/>
    </i>
    <i r="1">
      <x v="1645"/>
      <x v="2294"/>
      <x v="1465"/>
      <x v="2716"/>
    </i>
    <i>
      <x v="192"/>
      <x v="51"/>
      <x v="23"/>
      <x v="24"/>
      <x v="2718"/>
    </i>
    <i r="1">
      <x v="462"/>
      <x v="981"/>
      <x v="949"/>
      <x v="2720"/>
    </i>
    <i r="1">
      <x v="464"/>
      <x v="1167"/>
      <x v="889"/>
      <x v="2723"/>
    </i>
    <i r="1">
      <x v="466"/>
      <x v="2390"/>
      <x v="1551"/>
      <x v="2722"/>
    </i>
    <i r="1">
      <x v="627"/>
      <x v="1177"/>
      <x v="1142"/>
      <x v="2719"/>
    </i>
    <i r="1">
      <x v="629"/>
      <x v="2355"/>
      <x v="1558"/>
      <x v="2724"/>
    </i>
    <i r="1">
      <x v="631"/>
      <x v="1194"/>
      <x v="951"/>
      <x v="2721"/>
    </i>
    <i>
      <x v="193"/>
      <x v="1142"/>
      <x v="472"/>
      <x v="462"/>
      <x v="2725"/>
    </i>
    <i>
      <x v="194"/>
      <x v="1160"/>
      <x v="205"/>
      <x v="225"/>
      <x v="2727"/>
    </i>
    <i r="1">
      <x v="1162"/>
      <x v="204"/>
      <x v="223"/>
      <x v="2726"/>
    </i>
    <i>
      <x v="195"/>
      <x v="53"/>
      <x v="25"/>
      <x v="27"/>
      <x v="2728"/>
    </i>
    <i r="1">
      <x v="633"/>
      <x v="2445"/>
      <x v="1537"/>
      <x v="2729"/>
    </i>
    <i>
      <x v="196"/>
      <x v="39"/>
      <x v="26"/>
      <x v="28"/>
      <x v="1645"/>
    </i>
    <i r="1">
      <x v="703"/>
      <x v="2399"/>
      <x v="1583"/>
      <x v="1646"/>
    </i>
    <i r="1">
      <x v="705"/>
      <x v="3542"/>
      <x v="2261"/>
      <x v="1647"/>
    </i>
    <i r="1">
      <x v="707"/>
      <x v="2374"/>
      <x v="1497"/>
      <x v="1648"/>
    </i>
    <i>
      <x v="197"/>
      <x v="1102"/>
      <x v="398"/>
      <x v="391"/>
      <x v="2730"/>
    </i>
    <i>
      <x v="198"/>
      <x v="249"/>
      <x v="470"/>
      <x v="460"/>
      <x v="2734"/>
    </i>
    <i r="1">
      <x v="251"/>
      <x v="332"/>
      <x v="325"/>
      <x v="2736"/>
    </i>
    <i r="1">
      <x v="253"/>
      <x v="342"/>
      <x v="335"/>
      <x v="2738"/>
    </i>
    <i r="1">
      <x v="255"/>
      <x v="1180"/>
      <x v="1010"/>
      <x v="2739"/>
    </i>
    <i r="1">
      <x v="356"/>
      <x v="1114"/>
      <x v="1021"/>
      <x v="2731"/>
    </i>
    <i r="1">
      <x v="782"/>
      <x v="469"/>
      <x v="459"/>
      <x v="2733"/>
    </i>
    <i r="1">
      <x v="783"/>
      <x v="1098"/>
      <x v="1040"/>
      <x v="2735"/>
    </i>
    <i r="1">
      <x v="784"/>
      <x v="468"/>
      <x v="458"/>
      <x v="2737"/>
    </i>
    <i r="1">
      <x v="1262"/>
      <x v="466"/>
      <x v="456"/>
      <x v="2732"/>
    </i>
    <i>
      <x v="199"/>
      <x v="860"/>
      <x v="2194"/>
      <x v="1368"/>
      <x v="2740"/>
    </i>
    <i r="1">
      <x v="944"/>
      <x v="543"/>
      <x v="531"/>
      <x v="2953"/>
    </i>
    <i>
      <x v="200"/>
      <x v="222"/>
      <x v="474"/>
      <x v="464"/>
      <x v="2743"/>
    </i>
    <i r="1">
      <x v="224"/>
      <x v="675"/>
      <x v="656"/>
      <x v="2742"/>
    </i>
    <i r="1">
      <x v="1144"/>
      <x v="473"/>
      <x v="463"/>
      <x v="2744"/>
    </i>
    <i>
      <x v="201"/>
      <x v="785"/>
      <x v="3544"/>
      <x v="2263"/>
      <x v="2746"/>
    </i>
    <i r="1">
      <x v="1146"/>
      <x v="113"/>
      <x v="125"/>
      <x v="2745"/>
    </i>
    <i>
      <x v="202"/>
      <x v="468"/>
      <x v="3545"/>
      <x v="2264"/>
      <x v="2751"/>
    </i>
    <i r="1">
      <x v="470"/>
      <x v="855"/>
      <x v="804"/>
      <x v="2748"/>
    </i>
    <i r="1">
      <x v="472"/>
      <x v="818"/>
      <x v="936"/>
      <x v="2747"/>
    </i>
    <i r="1">
      <x v="474"/>
      <x v="1052"/>
      <x v="781"/>
      <x v="2750"/>
    </i>
    <i r="1">
      <x v="947"/>
      <x v="661"/>
      <x v="643"/>
      <x v="2984"/>
    </i>
    <i>
      <x v="203"/>
      <x v="212"/>
      <x v="752"/>
      <x v="736"/>
      <x v="3009"/>
    </i>
    <i r="1">
      <x v="950"/>
      <x v="85"/>
      <x v="95"/>
      <x v="2752"/>
    </i>
    <i>
      <x v="204"/>
      <x v="57"/>
      <x v="349"/>
      <x v="342"/>
      <x v="2754"/>
    </i>
    <i r="1">
      <x v="239"/>
      <x v="367"/>
      <x v="360"/>
      <x v="2753"/>
    </i>
    <i r="1">
      <x v="345"/>
      <x v="947"/>
      <x v="1098"/>
      <x v="2755"/>
    </i>
    <i>
      <x v="205"/>
      <x v="59"/>
      <x v="247"/>
      <x v="305"/>
      <x v="2756"/>
    </i>
    <i r="1">
      <x v="1315"/>
      <x v="397"/>
      <x v="390"/>
      <x v="2759"/>
    </i>
    <i r="1">
      <x v="1593"/>
      <x v="720"/>
      <x v="700"/>
      <x v="2757"/>
    </i>
    <i r="1">
      <x v="1595"/>
      <x v="402"/>
      <x v="395"/>
      <x v="2761"/>
    </i>
    <i r="1">
      <x v="1597"/>
      <x v="399"/>
      <x v="393"/>
      <x v="2760"/>
    </i>
    <i r="1">
      <x v="1599"/>
      <x v="325"/>
      <x v="275"/>
      <x v="2763"/>
    </i>
    <i r="1">
      <x v="1601"/>
      <x v="233"/>
      <x v="256"/>
      <x v="2762"/>
    </i>
    <i r="1">
      <x v="1603"/>
      <x v="681"/>
      <x v="661"/>
      <x v="2758"/>
    </i>
    <i r="1">
      <x v="1605"/>
      <x v="777"/>
      <x v="1046"/>
      <x v="2764"/>
    </i>
    <i>
      <x v="206"/>
      <x v="433"/>
      <x v="669"/>
      <x v="651"/>
      <x v="2767"/>
    </i>
    <i r="1">
      <x v="435"/>
      <x v="1076"/>
      <x v="1076"/>
      <x v="2768"/>
    </i>
    <i r="1">
      <x v="799"/>
      <x v="1302"/>
      <x v="1916"/>
      <x v="2766"/>
    </i>
    <i r="1">
      <x v="1191"/>
      <x v="668"/>
      <x v="650"/>
      <x v="2765"/>
    </i>
    <i>
      <x v="207"/>
      <x v="1351"/>
      <x v="10"/>
      <x v="10"/>
      <x v="2769"/>
    </i>
    <i>
      <x v="208"/>
      <x v="265"/>
      <x v="335"/>
      <x v="328"/>
      <x v="2770"/>
    </i>
    <i r="1">
      <x v="1023"/>
      <x v="1908"/>
      <x v="1352"/>
      <x v="2771"/>
    </i>
    <i>
      <x v="209"/>
      <x v="106"/>
      <x v="3426"/>
      <x v="2177"/>
      <x v="2379"/>
    </i>
    <i r="1">
      <x v="551"/>
      <x v="3520"/>
      <x v="2235"/>
      <x v="2380"/>
    </i>
    <i>
      <x v="210"/>
      <x v="1325"/>
      <x v="109"/>
      <x v="121"/>
      <x v="1654"/>
    </i>
    <i>
      <x v="211"/>
      <x v="1408"/>
      <x v="42"/>
      <x v="48"/>
      <x v="2962"/>
    </i>
    <i>
      <x v="212"/>
      <x v="78"/>
      <x v="71"/>
      <x v="80"/>
      <x v="2773"/>
    </i>
    <i>
      <x v="213"/>
      <x v="820"/>
      <x v="2236"/>
      <x v="1473"/>
      <x v="2985"/>
    </i>
    <i r="1">
      <x v="952"/>
      <x v="110"/>
      <x v="122"/>
      <x v="2363"/>
    </i>
    <i>
      <x v="214"/>
      <x v="226"/>
      <x v="632"/>
      <x v="615"/>
      <x v="2777"/>
    </i>
    <i r="1">
      <x v="863"/>
      <x v="2092"/>
      <x v="1331"/>
      <x v="2775"/>
    </i>
    <i r="1">
      <x v="954"/>
      <x v="139"/>
      <x v="151"/>
      <x v="2774"/>
    </i>
    <i r="1">
      <x v="1663"/>
      <x v="317"/>
      <x v="281"/>
      <x v="2776"/>
    </i>
    <i>
      <x v="215"/>
      <x v="956"/>
      <x v="435"/>
      <x v="427"/>
      <x v="1657"/>
    </i>
    <i>
      <x v="216"/>
      <x v="1383"/>
      <x v="1013"/>
      <x v="850"/>
      <x v="2330"/>
    </i>
    <i r="1">
      <x v="1561"/>
      <x v="329"/>
      <x v="322"/>
      <x v="2331"/>
    </i>
    <i>
      <x v="217"/>
      <x v="236"/>
      <x v="1995"/>
      <x v="1246"/>
      <x v="2982"/>
    </i>
    <i r="1">
      <x v="1258"/>
      <x v="850"/>
      <x v="907"/>
      <x v="2451"/>
    </i>
    <i r="1">
      <x v="1501"/>
      <x v="583"/>
      <x v="570"/>
      <x v="2446"/>
    </i>
    <i r="1">
      <x v="1503"/>
      <x v="582"/>
      <x v="569"/>
      <x v="2447"/>
    </i>
    <i r="1">
      <x v="1505"/>
      <x v="684"/>
      <x v="664"/>
      <x v="2450"/>
    </i>
    <i r="1">
      <x v="1507"/>
      <x v="581"/>
      <x v="568"/>
      <x v="2448"/>
    </i>
    <i>
      <x v="218"/>
      <x v="380"/>
      <x v="269"/>
      <x v="269"/>
      <x v="2779"/>
    </i>
    <i r="1">
      <x v="1264"/>
      <x v="269"/>
      <x v="269"/>
      <x v="2778"/>
    </i>
    <i>
      <x v="219"/>
      <x v="160"/>
      <x v="606"/>
      <x v="590"/>
      <x v="2782"/>
    </i>
    <i r="1">
      <x v="177"/>
      <x v="420"/>
      <x v="412"/>
      <x v="2781"/>
    </i>
    <i r="1">
      <x v="958"/>
      <x v="2199"/>
      <x v="1395"/>
      <x v="2780"/>
    </i>
    <i>
      <x v="220"/>
      <x v="147"/>
      <x v="656"/>
      <x v="638"/>
      <x v="2787"/>
    </i>
    <i r="1">
      <x v="203"/>
      <x v="203"/>
      <x v="197"/>
      <x v="2784"/>
    </i>
    <i r="1">
      <x v="205"/>
      <x v="152"/>
      <x v="170"/>
      <x v="2785"/>
    </i>
    <i r="1">
      <x v="207"/>
      <x v="515"/>
      <x v="505"/>
      <x v="2786"/>
    </i>
    <i r="1">
      <x v="1193"/>
      <x v="517"/>
      <x v="507"/>
      <x v="2783"/>
    </i>
    <i>
      <x v="221"/>
      <x v="149"/>
      <x v="2410"/>
      <x v="1562"/>
      <x v="2792"/>
    </i>
    <i r="1">
      <x v="179"/>
      <x v="395"/>
      <x v="388"/>
      <x v="2788"/>
    </i>
    <i r="1">
      <x v="577"/>
      <x v="340"/>
      <x v="333"/>
      <x v="2790"/>
    </i>
    <i r="1">
      <x v="814"/>
      <x v="2436"/>
      <x v="1488"/>
      <x v="2791"/>
    </i>
    <i r="1">
      <x v="960"/>
      <x v="646"/>
      <x v="628"/>
      <x v="2789"/>
    </i>
    <i>
      <x v="222"/>
      <x v="126"/>
      <x v="246"/>
      <x v="278"/>
      <x v="2793"/>
    </i>
    <i>
      <x v="223"/>
      <x v="128"/>
      <x v="163"/>
      <x v="174"/>
      <x v="2794"/>
    </i>
    <i>
      <x v="224"/>
      <x v="961"/>
      <x v="628"/>
      <x v="611"/>
      <x v="2797"/>
    </i>
    <i r="1">
      <x v="1570"/>
      <x v="627"/>
      <x v="610"/>
      <x v="2796"/>
    </i>
    <i r="1">
      <x v="1572"/>
      <x v="172"/>
      <x v="189"/>
      <x v="2795"/>
    </i>
    <i>
      <x v="225"/>
      <x v="347"/>
      <x v="1083"/>
      <x v="1065"/>
      <x v="2803"/>
    </i>
    <i r="1">
      <x v="349"/>
      <x v="895"/>
      <x v="944"/>
      <x v="2804"/>
    </i>
    <i r="1">
      <x v="351"/>
      <x v="393"/>
      <x v="386"/>
      <x v="2799"/>
    </i>
    <i r="1">
      <x v="353"/>
      <x v="822"/>
      <x v="761"/>
      <x v="2800"/>
    </i>
    <i r="1">
      <x v="832"/>
      <x v="465"/>
      <x v="455"/>
      <x v="2801"/>
    </i>
    <i r="1">
      <x v="963"/>
      <x v="464"/>
      <x v="454"/>
      <x v="2802"/>
    </i>
    <i r="1">
      <x v="1499"/>
      <x v="65"/>
      <x v="74"/>
      <x v="2798"/>
    </i>
    <i>
      <x v="226"/>
      <x v="1419"/>
      <x v="53"/>
      <x v="61"/>
      <x v="2805"/>
    </i>
    <i>
      <x v="227"/>
      <x v="679"/>
      <x v="536"/>
      <x v="524"/>
      <x v="2808"/>
    </i>
    <i r="1">
      <x v="681"/>
      <x v="537"/>
      <x v="525"/>
      <x v="2807"/>
    </i>
    <i r="1">
      <x v="683"/>
      <x v="2177"/>
      <x v="1354"/>
      <x v="2811"/>
    </i>
    <i r="1">
      <x v="685"/>
      <x v="2130"/>
      <x v="1343"/>
      <x v="2813"/>
    </i>
    <i r="1">
      <x v="687"/>
      <x v="2176"/>
      <x v="1340"/>
      <x v="2816"/>
    </i>
    <i r="1">
      <x v="689"/>
      <x v="535"/>
      <x v="523"/>
      <x v="2810"/>
    </i>
    <i r="1">
      <x v="691"/>
      <x v="2135"/>
      <x v="1382"/>
      <x v="2812"/>
    </i>
    <i r="1">
      <x v="693"/>
      <x v="797"/>
      <x v="1085"/>
      <x v="2809"/>
    </i>
    <i r="1">
      <x v="695"/>
      <x v="1084"/>
      <x v="977"/>
      <x v="2814"/>
    </i>
    <i r="1">
      <x v="697"/>
      <x v="2164"/>
      <x v="1345"/>
      <x v="2815"/>
    </i>
    <i r="1">
      <x v="1321"/>
      <x v="364"/>
      <x v="357"/>
      <x v="2806"/>
    </i>
    <i>
      <x v="228"/>
      <x v="849"/>
      <x v="354"/>
      <x v="347"/>
      <x v="2817"/>
    </i>
    <i r="1">
      <x v="1337"/>
      <x v="649"/>
      <x v="631"/>
      <x v="2818"/>
    </i>
    <i r="1">
      <x v="1577"/>
      <x v="242"/>
      <x v="265"/>
      <x v="2819"/>
    </i>
    <i>
      <x v="229"/>
      <x v="1277"/>
      <x v="162"/>
      <x v="175"/>
      <x v="2371"/>
    </i>
    <i>
      <x v="230"/>
      <x v="842"/>
      <x v="2004"/>
      <x v="1253"/>
      <x v="2821"/>
    </i>
    <i r="1">
      <x v="1197"/>
      <x v="43"/>
      <x v="49"/>
      <x v="2967"/>
    </i>
    <i>
      <x v="231"/>
      <x v="965"/>
      <x v="56"/>
      <x v="64"/>
      <x v="2822"/>
    </i>
    <i>
      <x v="232"/>
      <x v="193"/>
      <x v="443"/>
      <x v="434"/>
      <x v="2489"/>
    </i>
    <i r="1">
      <x v="1431"/>
      <x v="442"/>
      <x v="433"/>
      <x v="2490"/>
    </i>
    <i r="1">
      <x v="1435"/>
      <x v="226"/>
      <x v="232"/>
      <x v="2975"/>
    </i>
    <i>
      <x v="233"/>
      <x v="1200"/>
      <x v="76"/>
      <x v="86"/>
      <x v="2949"/>
    </i>
    <i>
      <x v="234"/>
      <x v="571"/>
      <x v="2190"/>
      <x v="1364"/>
      <x v="2827"/>
    </i>
    <i r="1">
      <x v="1583"/>
      <x v="239"/>
      <x v="267"/>
      <x v="2825"/>
    </i>
    <i r="1">
      <x v="1585"/>
      <x v="2152"/>
      <x v="1316"/>
      <x v="2824"/>
    </i>
    <i r="1">
      <x v="1587"/>
      <x v="196"/>
      <x v="214"/>
      <x v="2826"/>
    </i>
    <i>
      <x v="235"/>
      <x v="1110"/>
      <x v="16"/>
      <x v="16"/>
      <x v="2828"/>
    </i>
    <i>
      <x v="236"/>
      <x v="579"/>
      <x v="490"/>
      <x v="480"/>
      <x v="2830"/>
    </i>
    <i r="1">
      <x v="967"/>
      <x v="490"/>
      <x v="480"/>
      <x v="2829"/>
    </i>
    <i>
      <x v="237"/>
      <x v="969"/>
      <x v="32"/>
      <x v="35"/>
      <x v="2831"/>
    </i>
    <i r="1">
      <x v="1615"/>
      <x v="484"/>
      <x v="474"/>
      <x v="2832"/>
    </i>
    <i>
      <x v="238"/>
      <x v="971"/>
      <x v="652"/>
      <x v="634"/>
      <x v="1638"/>
    </i>
    <i r="1">
      <x v="1446"/>
      <x v="98"/>
      <x v="109"/>
      <x v="1643"/>
    </i>
    <i r="1">
      <x v="1448"/>
      <x v="99"/>
      <x v="110"/>
      <x v="1644"/>
    </i>
    <i r="1">
      <x v="1450"/>
      <x v="986"/>
      <x v="845"/>
      <x v="1639"/>
    </i>
    <i r="1">
      <x v="1452"/>
      <x v="994"/>
      <x v="834"/>
      <x v="1635"/>
    </i>
    <i r="1">
      <x v="1454"/>
      <x v="383"/>
      <x v="376"/>
      <x v="1642"/>
    </i>
    <i r="1">
      <x v="1456"/>
      <x v="651"/>
      <x v="633"/>
      <x v="1641"/>
    </i>
    <i r="1">
      <x v="1458"/>
      <x v="2712"/>
      <x v="1736"/>
      <x v="1640"/>
    </i>
    <i r="1">
      <x v="1460"/>
      <x v="327"/>
      <x v="198"/>
      <x v="1636"/>
    </i>
    <i>
      <x v="239"/>
      <x v="88"/>
      <x v="1033"/>
      <x v="996"/>
      <x v="2833"/>
    </i>
    <i r="1">
      <x v="341"/>
      <x v="758"/>
      <x v="737"/>
      <x v="2834"/>
    </i>
    <i r="1">
      <x v="343"/>
      <x v="1088"/>
      <x v="933"/>
      <x v="2835"/>
    </i>
    <i r="1">
      <x v="757"/>
      <x v="3546"/>
      <x v="2265"/>
      <x v="2836"/>
    </i>
    <i r="1">
      <x v="758"/>
      <x v="955"/>
      <x v="891"/>
      <x v="2837"/>
    </i>
    <i r="1">
      <x v="817"/>
      <x v="760"/>
      <x v="730"/>
      <x v="2838"/>
    </i>
    <i r="1">
      <x v="818"/>
      <x v="499"/>
      <x v="489"/>
      <x v="2839"/>
    </i>
    <i>
      <x v="240"/>
      <x v="90"/>
      <x v="90"/>
      <x v="100"/>
      <x v="2963"/>
    </i>
    <i r="1">
      <x v="823"/>
      <x v="3547"/>
      <x v="2266"/>
      <x v="2842"/>
    </i>
    <i r="1">
      <x v="824"/>
      <x v="3548"/>
      <x v="2267"/>
      <x v="2843"/>
    </i>
    <i r="1">
      <x v="825"/>
      <x v="1034"/>
      <x v="818"/>
      <x v="2841"/>
    </i>
    <i r="1">
      <x v="826"/>
      <x v="3549"/>
      <x v="2268"/>
      <x v="2844"/>
    </i>
    <i>
      <x v="241"/>
      <x v="607"/>
      <x v="3201"/>
      <x v="2003"/>
      <x v="2847"/>
    </i>
    <i r="1">
      <x v="793"/>
      <x v="3153"/>
      <x v="1993"/>
      <x v="2845"/>
    </i>
    <i r="1">
      <x v="973"/>
      <x v="1023"/>
      <x v="990"/>
      <x v="2846"/>
    </i>
    <i>
      <x v="242"/>
      <x v="1203"/>
      <x v="195"/>
      <x v="210"/>
      <x v="2848"/>
    </i>
    <i>
      <x v="243"/>
      <x v="1041"/>
      <x v="158"/>
      <x v="171"/>
      <x v="2849"/>
    </i>
    <i>
      <x v="244"/>
      <x v="1285"/>
      <x v="199"/>
      <x v="221"/>
      <x v="2964"/>
    </i>
    <i>
      <x v="245"/>
      <x v="1395"/>
      <x v="28"/>
      <x v="30"/>
      <x v="2851"/>
    </i>
    <i>
      <x v="246"/>
      <x v="519"/>
      <x v="433"/>
      <x v="425"/>
      <x v="2852"/>
    </i>
    <i r="1">
      <x v="1617"/>
      <x v="431"/>
      <x v="423"/>
      <x v="2853"/>
    </i>
    <i>
      <x v="247"/>
      <x v="271"/>
      <x v="1030"/>
      <x v="893"/>
      <x v="2854"/>
    </i>
    <i r="1">
      <x v="1112"/>
      <x v="483"/>
      <x v="473"/>
      <x v="2855"/>
    </i>
    <i>
      <x v="248"/>
      <x v="653"/>
      <x v="2366"/>
      <x v="1574"/>
      <x v="2857"/>
    </i>
    <i r="1">
      <x v="655"/>
      <x v="3019"/>
      <x v="1930"/>
      <x v="2860"/>
    </i>
    <i r="1">
      <x v="975"/>
      <x v="3037"/>
      <x v="1842"/>
      <x v="2856"/>
    </i>
    <i r="1">
      <x v="1681"/>
      <x v="371"/>
      <x v="364"/>
      <x v="2859"/>
    </i>
    <i r="1">
      <x v="1683"/>
      <x v="610"/>
      <x v="594"/>
      <x v="2858"/>
    </i>
    <i>
      <x v="249"/>
      <x v="269"/>
      <x v="245"/>
      <x v="310"/>
      <x v="2862"/>
    </i>
    <i r="1">
      <x v="1231"/>
      <x v="184"/>
      <x v="196"/>
      <x v="2861"/>
    </i>
    <i>
      <x v="250"/>
      <x v="220"/>
      <x v="2493"/>
      <x v="1596"/>
      <x v="2863"/>
    </i>
    <i r="1">
      <x v="1265"/>
      <x v="57"/>
      <x v="65"/>
      <x v="2864"/>
    </i>
    <i>
      <x v="251"/>
      <x v="1215"/>
      <x v="154"/>
      <x v="165"/>
      <x v="2952"/>
    </i>
    <i>
      <x v="252"/>
      <x v="981"/>
      <x v="177"/>
      <x v="180"/>
      <x v="2972"/>
    </i>
    <i>
      <x v="253"/>
      <x v="55"/>
      <x v="223"/>
      <x v="242"/>
      <x v="2867"/>
    </i>
    <i r="1">
      <x v="273"/>
      <x v="1003"/>
      <x v="767"/>
      <x v="2869"/>
    </i>
    <i r="1">
      <x v="275"/>
      <x v="502"/>
      <x v="492"/>
      <x v="2868"/>
    </i>
    <i r="1">
      <x v="277"/>
      <x v="851"/>
      <x v="919"/>
      <x v="2871"/>
    </i>
    <i r="1">
      <x v="280"/>
      <x v="936"/>
      <x v="1121"/>
      <x v="2872"/>
    </i>
    <i r="1">
      <x v="282"/>
      <x v="831"/>
      <x v="853"/>
      <x v="2870"/>
    </i>
    <i r="1">
      <x v="861"/>
      <x v="1361"/>
      <x v="1618"/>
      <x v="2873"/>
    </i>
    <i>
      <x v="254"/>
      <x v="61"/>
      <x v="462"/>
      <x v="452"/>
      <x v="2948"/>
    </i>
    <i>
      <x v="255"/>
      <x v="836"/>
      <x v="3519"/>
      <x v="2234"/>
      <x v="2375"/>
    </i>
    <i r="1">
      <x v="984"/>
      <x v="312"/>
      <x v="280"/>
      <x v="2373"/>
    </i>
    <i r="1">
      <x v="1481"/>
      <x v="608"/>
      <x v="592"/>
      <x v="2374"/>
    </i>
    <i>
      <x v="256"/>
      <x v="1233"/>
      <x v="294"/>
      <x v="54"/>
      <x v="2876"/>
    </i>
    <i r="1">
      <x v="1345"/>
      <x v="348"/>
      <x v="341"/>
      <x v="2875"/>
    </i>
    <i>
      <x v="257"/>
      <x v="1205"/>
      <x v="140"/>
      <x v="152"/>
      <x v="2877"/>
    </i>
    <i>
      <x v="258"/>
      <x v="1168"/>
      <x v="548"/>
      <x v="536"/>
      <x v="2878"/>
    </i>
    <i>
      <x v="259"/>
      <x v="455"/>
      <x v="579"/>
      <x v="566"/>
      <x v="2879"/>
    </i>
    <i r="1">
      <x v="457"/>
      <x v="3550"/>
      <x v="2269"/>
      <x v="2882"/>
    </i>
    <i r="1">
      <x v="986"/>
      <x v="96"/>
      <x v="107"/>
      <x v="2881"/>
    </i>
    <i r="1">
      <x v="1509"/>
      <x v="2303"/>
      <x v="1435"/>
      <x v="2880"/>
    </i>
    <i>
      <x v="260"/>
      <x v="821"/>
      <x v="1738"/>
      <x v="1203"/>
      <x v="2885"/>
    </i>
    <i r="1">
      <x v="822"/>
      <x v="1727"/>
      <x v="1199"/>
      <x v="2883"/>
    </i>
    <i r="1">
      <x v="1511"/>
      <x v="1707"/>
      <x v="1192"/>
      <x v="2884"/>
    </i>
    <i r="1">
      <x v="1513"/>
      <x v="1439"/>
      <x v="1181"/>
      <x v="2886"/>
    </i>
    <i>
      <x v="261"/>
      <x v="988"/>
      <x v="860"/>
      <x v="799"/>
      <x v="2888"/>
    </i>
    <i r="1">
      <x v="1471"/>
      <x v="243"/>
      <x v="257"/>
      <x v="2887"/>
    </i>
    <i>
      <x v="262"/>
      <x v="408"/>
      <x v="3050"/>
      <x v="1879"/>
      <x v="2889"/>
    </i>
    <i r="1">
      <x v="991"/>
      <x v="281"/>
      <x v="268"/>
      <x v="2890"/>
    </i>
    <i r="1">
      <x v="1515"/>
      <x v="236"/>
      <x v="266"/>
      <x v="2891"/>
    </i>
    <i>
      <x v="263"/>
      <x v="406"/>
      <x v="1046"/>
      <x v="852"/>
      <x v="2893"/>
    </i>
    <i r="1">
      <x v="1037"/>
      <x v="463"/>
      <x v="453"/>
      <x v="2892"/>
    </i>
    <i>
      <x v="264"/>
      <x v="859"/>
      <x v="1043"/>
      <x v="943"/>
      <x v="2894"/>
    </i>
    <i r="1">
      <x v="993"/>
      <x v="38"/>
      <x v="44"/>
      <x v="2895"/>
    </i>
    <i>
      <x v="265"/>
      <x v="64"/>
      <x v="95"/>
      <x v="106"/>
      <x v="2896"/>
    </i>
    <i>
      <x v="266"/>
      <x v="1114"/>
      <x v="920"/>
      <x v="813"/>
      <x v="2477"/>
    </i>
    <i r="1">
      <x v="1563"/>
      <x v="272"/>
      <x v="315"/>
      <x v="2478"/>
    </i>
    <i>
      <x v="267"/>
      <x v="1353"/>
      <x v="252"/>
      <x v="307"/>
      <x v="2898"/>
    </i>
    <i r="1">
      <x v="1357"/>
      <x v="345"/>
      <x v="338"/>
      <x v="2897"/>
    </i>
    <i>
      <x v="268"/>
      <x v="1164"/>
      <x v="60"/>
      <x v="68"/>
      <x v="2899"/>
    </i>
    <i>
      <x v="269"/>
      <x v="800"/>
      <x v="868"/>
      <x v="1108"/>
      <x v="2901"/>
    </i>
    <i r="1">
      <x v="801"/>
      <x v="1152"/>
      <x v="832"/>
      <x v="2902"/>
    </i>
    <i r="1">
      <x v="879"/>
      <x v="829"/>
      <x v="923"/>
      <x v="2900"/>
    </i>
    <i>
      <x v="270"/>
      <x v="601"/>
      <x v="2384"/>
      <x v="1529"/>
      <x v="2905"/>
    </i>
    <i r="1">
      <x v="603"/>
      <x v="421"/>
      <x v="413"/>
      <x v="2903"/>
    </i>
    <i r="1">
      <x v="1235"/>
      <x v="422"/>
      <x v="414"/>
      <x v="2904"/>
    </i>
    <i>
      <x v="271"/>
      <x v="788"/>
      <x v="2850"/>
      <x v="1791"/>
      <x v="2907"/>
    </i>
    <i r="1">
      <x v="789"/>
      <x v="2849"/>
      <x v="1817"/>
      <x v="2908"/>
    </i>
    <i r="1">
      <x v="1333"/>
      <x v="746"/>
      <x v="711"/>
      <x v="2906"/>
    </i>
    <i>
      <x v="272"/>
      <x v="995"/>
      <x v="424"/>
      <x v="416"/>
      <x v="2909"/>
    </i>
    <i>
      <x v="273"/>
      <x v="997"/>
      <x v="39"/>
      <x v="45"/>
      <x v="2910"/>
    </i>
    <i>
      <x v="274"/>
      <x v="120"/>
      <x v="277"/>
      <x v="277"/>
      <x v="2480"/>
    </i>
    <i r="1">
      <x v="305"/>
      <x v="369"/>
      <x v="362"/>
      <x v="2481"/>
    </i>
    <i r="1">
      <x v="883"/>
      <x v="998"/>
      <x v="1031"/>
      <x v="2479"/>
    </i>
    <i>
      <x v="275"/>
      <x v="162"/>
      <x v="251"/>
      <x v="274"/>
      <x v="2044"/>
    </i>
    <i>
      <x v="276"/>
      <x v="999"/>
      <x v="510"/>
      <x v="500"/>
      <x v="2911"/>
    </i>
    <i>
      <x v="277"/>
      <x v="370"/>
      <x v="907"/>
      <x v="782"/>
      <x v="2236"/>
    </i>
    <i r="1">
      <x v="1305"/>
      <x v="115"/>
      <x v="127"/>
      <x v="2235"/>
    </i>
    <i>
      <x v="278"/>
      <x v="1283"/>
      <x v="756"/>
      <x v="732"/>
      <x v="2912"/>
    </i>
    <i>
      <x v="279"/>
      <x v="485"/>
      <x v="531"/>
      <x v="519"/>
      <x v="2343"/>
    </i>
    <i r="1">
      <x v="487"/>
      <x v="964"/>
      <x v="866"/>
      <x v="2345"/>
    </i>
    <i r="1">
      <x v="1092"/>
      <x v="532"/>
      <x v="520"/>
      <x v="1672"/>
    </i>
    <i r="1">
      <x v="1671"/>
      <x v="232"/>
      <x v="251"/>
      <x v="2344"/>
    </i>
    <i r="1">
      <x v="1673"/>
      <x v="533"/>
      <x v="521"/>
      <x v="2346"/>
    </i>
    <i r="1">
      <x v="1675"/>
      <x v="19"/>
      <x v="20"/>
      <x v="1676"/>
    </i>
    <i>
      <x v="280"/>
      <x v="1170"/>
      <x v="7"/>
      <x v="7"/>
      <x v="2913"/>
    </i>
    <i>
      <x v="281"/>
      <x v="137"/>
      <x v="798"/>
      <x v="953"/>
      <x v="2916"/>
    </i>
    <i r="1">
      <x v="794"/>
      <x v="1721"/>
      <x v="1200"/>
      <x v="2915"/>
    </i>
    <i r="1">
      <x v="1269"/>
      <x v="235"/>
      <x v="255"/>
      <x v="2914"/>
    </i>
    <i>
      <x v="282"/>
      <x v="773"/>
      <x v="2377"/>
      <x v="1516"/>
      <x v="2256"/>
    </i>
    <i r="1">
      <x v="1158"/>
      <x v="256"/>
      <x v="311"/>
      <x v="2255"/>
    </i>
    <i>
      <x v="283"/>
      <x v="303"/>
      <x v="385"/>
      <x v="378"/>
      <x v="2918"/>
    </i>
    <i r="1">
      <x v="936"/>
      <x v="452"/>
      <x v="443"/>
      <x v="2917"/>
    </i>
    <i>
      <x v="284"/>
      <x v="526"/>
      <x v="3552"/>
      <x v="2271"/>
      <x v="2921"/>
    </i>
    <i r="1">
      <x v="527"/>
      <x v="3551"/>
      <x v="2270"/>
      <x v="2920"/>
    </i>
    <i r="1">
      <x v="1209"/>
      <x v="35"/>
      <x v="41"/>
      <x v="2919"/>
    </i>
    <i>
      <x v="285"/>
      <x v="124"/>
      <x v="712"/>
      <x v="695"/>
      <x v="2922"/>
    </i>
    <i r="1">
      <x v="388"/>
      <x v="355"/>
      <x v="348"/>
      <x v="2924"/>
    </i>
    <i r="1">
      <x v="1174"/>
      <x v="59"/>
      <x v="67"/>
      <x v="2923"/>
    </i>
    <i>
      <x v="286"/>
      <x v="1140"/>
      <x v="268"/>
      <x v="283"/>
      <x v="2925"/>
    </i>
    <i>
      <x v="287"/>
      <x v="358"/>
      <x v="931"/>
      <x v="847"/>
      <x v="2927"/>
    </i>
    <i r="1">
      <x v="360"/>
      <x v="786"/>
      <x v="1120"/>
      <x v="2929"/>
    </i>
    <i r="1">
      <x v="363"/>
      <x v="3061"/>
      <x v="1900"/>
      <x v="2930"/>
    </i>
    <i r="1">
      <x v="366"/>
      <x v="1118"/>
      <x v="886"/>
      <x v="2926"/>
    </i>
    <i r="1">
      <x v="1005"/>
      <x v="275"/>
      <x v="298"/>
      <x v="2928"/>
    </i>
    <i>
      <x v="288"/>
      <x v="158"/>
      <x v="742"/>
      <x v="686"/>
      <x v="2932"/>
    </i>
    <i r="1">
      <x v="807"/>
      <x v="279"/>
      <x v="279"/>
      <x v="2931"/>
    </i>
    <i r="1">
      <x v="1007"/>
      <x v="3553"/>
      <x v="2272"/>
      <x v="2933"/>
    </i>
    <i>
      <x v="289"/>
      <x v="701"/>
      <x v="505"/>
      <x v="495"/>
      <x v="2935"/>
    </i>
    <i r="1">
      <x v="1211"/>
      <x v="200"/>
      <x v="213"/>
      <x v="2934"/>
    </i>
    <i>
      <x v="290"/>
      <x v="1154"/>
      <x v="403"/>
      <x v="392"/>
      <x v="1972"/>
    </i>
    <i>
      <x v="291"/>
      <x v="1166"/>
      <x v="37"/>
      <x v="43"/>
      <x v="2393"/>
    </i>
    <i>
      <x v="292"/>
      <x v="1288"/>
      <x v="3472"/>
      <x v="2201"/>
      <x v="2392"/>
    </i>
    <i>
      <x v="293"/>
      <x v="1045"/>
      <x v="225"/>
      <x v="235"/>
      <x v="2394"/>
    </i>
    <i>
      <x v="294"/>
      <x v="1009"/>
      <x v="208"/>
      <x v="216"/>
      <x v="2395"/>
    </i>
    <i>
      <x v="295"/>
      <x v="66"/>
      <x v="34"/>
      <x v="37"/>
      <x v="2396"/>
    </i>
    <i>
      <x v="296"/>
      <x v="153"/>
      <x v="1940"/>
      <x v="1281"/>
      <x v="2399"/>
    </i>
    <i r="1">
      <x v="155"/>
      <x v="291"/>
      <x v="31"/>
      <x v="2398"/>
    </i>
    <i r="1">
      <x v="1035"/>
      <x v="618"/>
      <x v="602"/>
      <x v="2397"/>
    </i>
    <i>
      <x v="297"/>
      <x v="1148"/>
      <x v="1067"/>
      <x v="1029"/>
      <x v="2401"/>
    </i>
    <i r="1">
      <x v="1649"/>
      <x v="493"/>
      <x v="483"/>
      <x v="2400"/>
    </i>
    <i>
      <x v="298"/>
      <x v="641"/>
      <x v="2018"/>
      <x v="1256"/>
      <x v="2046"/>
    </i>
    <i r="1">
      <x v="1237"/>
      <x v="265"/>
      <x v="286"/>
      <x v="2045"/>
    </i>
    <i>
      <x v="299"/>
      <x v="511"/>
      <x v="384"/>
      <x v="377"/>
      <x v="2365"/>
    </i>
    <i r="1">
      <x v="1003"/>
      <x v="607"/>
      <x v="591"/>
      <x v="2364"/>
    </i>
    <i>
      <x v="300"/>
      <x v="243"/>
      <x v="11"/>
      <x v="11"/>
      <x v="2366"/>
    </i>
    <i r="1">
      <x v="245"/>
      <x v="454"/>
      <x v="445"/>
      <x v="2367"/>
    </i>
    <i r="1">
      <x v="247"/>
      <x v="453"/>
      <x v="444"/>
      <x v="2370"/>
    </i>
    <i r="1">
      <x v="718"/>
      <x v="456"/>
      <x v="447"/>
      <x v="2368"/>
    </i>
    <i r="1">
      <x v="1222"/>
      <x v="455"/>
      <x v="446"/>
      <x v="2369"/>
    </i>
    <i>
      <x v="301"/>
      <x v="1011"/>
      <x v="723"/>
      <x v="707"/>
      <x v="2351"/>
    </i>
    <i r="1">
      <x v="1527"/>
      <x v="81"/>
      <x v="91"/>
      <x v="2350"/>
    </i>
    <i r="1">
      <x v="1688"/>
      <x v="2938"/>
      <x v="1901"/>
      <x v="2352"/>
    </i>
    <i>
      <x v="302"/>
      <x v="80"/>
      <x v="210"/>
      <x v="222"/>
      <x v="2402"/>
    </i>
    <i>
      <x v="303"/>
      <x v="332"/>
      <x v="794"/>
      <x v="1035"/>
      <x v="2405"/>
    </i>
    <i r="1">
      <x v="649"/>
      <x v="1037"/>
      <x v="1109"/>
      <x v="2403"/>
    </i>
    <i r="1">
      <x v="1239"/>
      <x v="14"/>
      <x v="14"/>
      <x v="2404"/>
    </i>
    <i>
      <x v="304"/>
      <x v="489"/>
      <x v="437"/>
      <x v="428"/>
      <x v="2407"/>
    </i>
    <i r="1">
      <x v="1310"/>
      <x v="438"/>
      <x v="429"/>
      <x v="2406"/>
    </i>
    <i>
      <x v="305"/>
      <x v="819"/>
      <x v="2879"/>
      <x v="1822"/>
      <x v="2409"/>
    </i>
    <i r="1">
      <x v="1302"/>
      <x v="201"/>
      <x v="200"/>
      <x v="2965"/>
    </i>
    <i>
      <x v="306"/>
      <x v="841"/>
      <x v="3441"/>
      <x v="2185"/>
      <x v="2385"/>
    </i>
    <i r="1">
      <x v="1442"/>
      <x v="3435"/>
      <x v="2183"/>
      <x v="2384"/>
    </i>
    <i r="1">
      <x v="1623"/>
      <x v="3431"/>
      <x v="2180"/>
      <x v="2383"/>
    </i>
    <i>
      <x v="307"/>
      <x v="748"/>
      <x v="461"/>
      <x v="451"/>
      <x v="2048"/>
    </i>
    <i r="1">
      <x v="1015"/>
      <x v="132"/>
      <x v="143"/>
      <x v="2047"/>
    </i>
    <i>
      <x v="308"/>
      <x v="396"/>
      <x v="3017"/>
      <x v="1936"/>
      <x v="2411"/>
    </i>
    <i r="1">
      <x v="1017"/>
      <x v="67"/>
      <x v="76"/>
      <x v="2410"/>
    </i>
    <i>
      <x v="309"/>
      <x v="1329"/>
      <x v="434"/>
      <x v="426"/>
      <x v="2529"/>
    </i>
    <i>
      <x v="310"/>
      <x v="1"/>
      <x v="3234"/>
      <x v="2062"/>
      <x v="2356"/>
    </i>
    <i r="1">
      <x v="1689"/>
      <x v="404"/>
      <x v="2062"/>
      <x v="2412"/>
    </i>
    <i>
      <x v="311"/>
      <x v="506"/>
      <x v="230"/>
      <x v="250"/>
      <x v="2937"/>
    </i>
    <i r="1">
      <x v="1647"/>
      <x v="171"/>
      <x v="185"/>
      <x v="2936"/>
    </i>
    <i>
      <x v="312"/>
      <x v="330"/>
      <x v="552"/>
      <x v="540"/>
      <x v="2268"/>
    </i>
    <i r="1">
      <x v="1327"/>
      <x v="156"/>
      <x v="172"/>
      <x v="2269"/>
    </i>
    <i>
      <x v="313"/>
      <x v="214"/>
      <x v="373"/>
      <x v="366"/>
      <x v="2413"/>
    </i>
    <i r="1">
      <x v="1019"/>
      <x v="134"/>
      <x v="146"/>
      <x v="2414"/>
    </i>
    <i>
      <x v="314"/>
      <x v="644"/>
      <x v="3521"/>
      <x v="2236"/>
      <x v="2415"/>
    </i>
    <i r="1">
      <x v="1207"/>
      <x v="27"/>
      <x v="29"/>
      <x v="2416"/>
    </i>
    <i>
      <x v="315"/>
      <x v="1271"/>
      <x v="54"/>
      <x v="62"/>
      <x v="2417"/>
    </i>
    <i>
      <x v="316"/>
      <x v="786"/>
      <x v="904"/>
      <x v="1079"/>
      <x v="2938"/>
    </i>
    <i r="1">
      <x v="1050"/>
      <x v="346"/>
      <x v="339"/>
      <x v="2418"/>
    </i>
    <i>
      <x v="317"/>
      <x v="95"/>
      <x v="100"/>
      <x v="111"/>
      <x v="2243"/>
    </i>
    <i r="1">
      <x v="319"/>
      <x v="1073"/>
      <x v="800"/>
      <x v="2244"/>
    </i>
    <i r="1">
      <x v="321"/>
      <x v="1163"/>
      <x v="900"/>
      <x v="2246"/>
    </i>
    <i r="1">
      <x v="323"/>
      <x v="3517"/>
      <x v="2229"/>
      <x v="2250"/>
    </i>
    <i r="1">
      <x v="324"/>
      <x v="1952"/>
      <x v="2232"/>
      <x v="2253"/>
    </i>
    <i r="1">
      <x v="325"/>
      <x v="2015"/>
      <x v="2230"/>
      <x v="2251"/>
    </i>
    <i r="1">
      <x v="326"/>
      <x v="1942"/>
      <x v="2231"/>
      <x v="2252"/>
    </i>
    <i r="1">
      <x v="328"/>
      <x v="3516"/>
      <x v="2228"/>
      <x v="2249"/>
    </i>
    <i r="1">
      <x v="657"/>
      <x v="3513"/>
      <x v="2225"/>
      <x v="2245"/>
    </i>
    <i r="1">
      <x v="659"/>
      <x v="3514"/>
      <x v="2226"/>
      <x v="2247"/>
    </i>
    <i r="1">
      <x v="660"/>
      <x v="3510"/>
      <x v="2222"/>
      <x v="2240"/>
    </i>
    <i r="1">
      <x v="661"/>
      <x v="3515"/>
      <x v="2227"/>
      <x v="2248"/>
    </i>
    <i r="1">
      <x v="662"/>
      <x v="3518"/>
      <x v="2233"/>
      <x v="2254"/>
    </i>
    <i r="1">
      <x v="664"/>
      <x v="3512"/>
      <x v="2224"/>
      <x v="2242"/>
    </i>
    <i r="1">
      <x v="666"/>
      <x v="3511"/>
      <x v="2223"/>
      <x v="2241"/>
    </i>
    <i>
      <x v="318"/>
      <x v="68"/>
      <x v="170"/>
      <x v="194"/>
      <x v="2420"/>
    </i>
    <i>
      <x v="319"/>
      <x v="525"/>
      <x v="2394"/>
      <x v="1576"/>
      <x v="2424"/>
    </i>
    <i r="1">
      <x v="1021"/>
      <x v="2668"/>
      <x v="1680"/>
      <x v="2421"/>
    </i>
    <i r="1">
      <x v="1533"/>
      <x v="611"/>
      <x v="595"/>
      <x v="2422"/>
    </i>
    <i r="1">
      <x v="1535"/>
      <x v="292"/>
      <x v="229"/>
      <x v="2423"/>
    </i>
    <i>
      <x v="320"/>
      <x v="70"/>
      <x v="143"/>
      <x v="155"/>
      <x v="2427"/>
    </i>
    <i r="1">
      <x v="449"/>
      <x v="3522"/>
      <x v="2237"/>
      <x v="2425"/>
    </i>
    <i r="1">
      <x v="451"/>
      <x v="3523"/>
      <x v="2238"/>
      <x v="2426"/>
    </i>
    <i>
      <x v="321"/>
      <x v="97"/>
      <x v="13"/>
      <x v="13"/>
      <x v="2939"/>
    </i>
    <i r="1">
      <x v="257"/>
      <x v="708"/>
      <x v="696"/>
      <x v="2431"/>
    </i>
    <i r="1">
      <x v="301"/>
      <x v="308"/>
      <x v="301"/>
      <x v="2940"/>
    </i>
    <i r="1">
      <x v="810"/>
      <x v="1019"/>
      <x v="906"/>
      <x v="2432"/>
    </i>
    <i r="1">
      <x v="811"/>
      <x v="574"/>
      <x v="561"/>
      <x v="2433"/>
    </i>
    <i r="1">
      <x v="812"/>
      <x v="2776"/>
      <x v="1685"/>
      <x v="2430"/>
    </i>
    <i>
      <x v="322"/>
      <x v="72"/>
      <x v="142"/>
      <x v="154"/>
      <x v="2434"/>
    </i>
    <i r="1">
      <x v="201"/>
      <x v="263"/>
      <x v="272"/>
      <x v="2436"/>
    </i>
    <i r="1">
      <x v="410"/>
      <x v="2567"/>
      <x v="1624"/>
      <x v="2435"/>
    </i>
    <i>
      <x v="323"/>
      <x v="1182"/>
      <x v="702"/>
      <x v="681"/>
      <x v="2437"/>
    </i>
    <i>
      <x v="324"/>
      <x v="216"/>
      <x v="557"/>
      <x v="544"/>
      <x v="2439"/>
    </i>
    <i r="1">
      <x v="218"/>
      <x v="683"/>
      <x v="663"/>
      <x v="2440"/>
    </i>
    <i r="1">
      <x v="1226"/>
      <x v="126"/>
      <x v="138"/>
      <x v="2438"/>
    </i>
    <i>
      <x v="325"/>
      <x v="181"/>
      <x v="1116"/>
      <x v="755"/>
      <x v="2442"/>
    </i>
    <i r="1">
      <x v="1244"/>
      <x v="168"/>
      <x v="177"/>
      <x v="2441"/>
    </i>
    <i>
      <x v="326"/>
      <x v="100"/>
      <x v="41"/>
      <x v="47"/>
      <x v="2443"/>
    </i>
    <i r="1">
      <x v="1637"/>
      <x v="282"/>
      <x v="306"/>
      <x v="2444"/>
    </i>
    <i>
      <x v="327"/>
      <x v="74"/>
      <x v="524"/>
      <x v="513"/>
      <x v="2445"/>
    </i>
    <i>
      <x v="328"/>
      <x v="237"/>
      <x v="1995"/>
      <x v="1246"/>
      <x v="2449"/>
    </i>
    <i r="1">
      <x v="1258"/>
      <x v="850"/>
      <x v="907"/>
      <x v="2451"/>
    </i>
    <i r="1">
      <x v="1501"/>
      <x v="583"/>
      <x v="570"/>
      <x v="2446"/>
    </i>
    <i r="1">
      <x v="1503"/>
      <x v="582"/>
      <x v="569"/>
      <x v="2447"/>
    </i>
    <i r="1">
      <x v="1505"/>
      <x v="684"/>
      <x v="664"/>
      <x v="2450"/>
    </i>
    <i r="1">
      <x v="1507"/>
      <x v="581"/>
      <x v="568"/>
      <x v="2448"/>
    </i>
    <i>
      <x v="329"/>
      <x v="102"/>
      <x v="141"/>
      <x v="153"/>
      <x v="1650"/>
    </i>
    <i>
      <x v="330"/>
      <x v="76"/>
      <x v="1142"/>
      <x v="1128"/>
      <x v="2023"/>
    </i>
    <i r="1">
      <x v="521"/>
      <x v="550"/>
      <x v="538"/>
      <x v="2024"/>
    </i>
    <i r="1">
      <x v="523"/>
      <x v="2282"/>
      <x v="1455"/>
      <x v="2025"/>
    </i>
    <i r="1">
      <x v="1411"/>
      <x v="1095"/>
      <x v="1105"/>
      <x v="2022"/>
    </i>
    <i r="1">
      <x v="1413"/>
      <x v="227"/>
      <x v="238"/>
      <x v="2021"/>
    </i>
    <i>
      <x v="331"/>
      <x v="1025"/>
      <x v="707"/>
      <x v="704"/>
      <x v="2941"/>
    </i>
    <i>
      <x v="332"/>
      <x v="1150"/>
      <x v="376"/>
      <x v="369"/>
      <x v="2942"/>
    </i>
    <i>
      <x v="333"/>
      <x v="292"/>
      <x v="318"/>
      <x v="294"/>
      <x v="2944"/>
    </i>
    <i r="1">
      <x v="294"/>
      <x v="2576"/>
      <x v="1643"/>
      <x v="2945"/>
    </i>
    <i r="1">
      <x v="1152"/>
      <x v="2578"/>
      <x v="1658"/>
      <x v="2943"/>
    </i>
    <i>
      <x v="334"/>
      <x v="1218"/>
      <x v="148"/>
      <x v="164"/>
      <x v="2946"/>
    </i>
    <i>
      <x v="335"/>
      <x v="1116"/>
      <x v="165"/>
      <x v="162"/>
      <x v="2947"/>
    </i>
    <i t="grand">
      <x/>
    </i>
  </rowItems>
  <colItems count="1">
    <i/>
  </colItems>
  <pageFields count="1">
    <pageField fld="11" item="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Exons" displayName="Exons" ref="A1:T10508" totalsRowShown="0" headerRowDxfId="6">
  <autoFilter ref="A1:T10508" xr:uid="{00000000-0009-0000-0100-000005000000}"/>
  <tableColumns count="20">
    <tableColumn id="1" xr3:uid="{00000000-0010-0000-0500-000001000000}" name="Gene name" dataCellStyle="Normal"/>
    <tableColumn id="2" xr3:uid="{00000000-0010-0000-0500-000002000000}" name="Strand" dataCellStyle="Normal"/>
    <tableColumn id="3" xr3:uid="{00000000-0010-0000-0500-000003000000}" name="Transcript stable ID" dataCellStyle="Normal"/>
    <tableColumn id="19" xr3:uid="{00000000-0010-0000-0500-000013000000}" name="RefSeq" dataDxfId="5" dataCellStyle="Normal">
      <calculatedColumnFormula>INDEX(Transcripts[#Data], MATCH(Exons[[#This Row],[Transcript stable ID]], Transcripts[Transcript stable ID], 0), 4)</calculatedColumnFormula>
    </tableColumn>
    <tableColumn id="4" xr3:uid="{00000000-0010-0000-0500-000004000000}" name="Gene type"/>
    <tableColumn id="5" xr3:uid="{00000000-0010-0000-0500-000005000000}" name="5' UTR start"/>
    <tableColumn id="6" xr3:uid="{00000000-0010-0000-0500-000006000000}" name="5' UTR end"/>
    <tableColumn id="7" xr3:uid="{00000000-0010-0000-0500-000007000000}" name="3' UTR start"/>
    <tableColumn id="8" xr3:uid="{00000000-0010-0000-0500-000008000000}" name="3' UTR end"/>
    <tableColumn id="9" xr3:uid="{00000000-0010-0000-0500-000009000000}" name="Transcription start site (TSS)"/>
    <tableColumn id="10" xr3:uid="{00000000-0010-0000-0500-00000A000000}" name="Exon region start (bp)"/>
    <tableColumn id="11" xr3:uid="{00000000-0010-0000-0500-00000B000000}" name="Exon region end (bp)"/>
    <tableColumn id="12" xr3:uid="{00000000-0010-0000-0500-00000C000000}" name="Constitutive exon"/>
    <tableColumn id="13" xr3:uid="{00000000-0010-0000-0500-00000D000000}" name="Exon rank in transcript"/>
    <tableColumn id="14" xr3:uid="{00000000-0010-0000-0500-00000E000000}" name="cDNA coding start"/>
    <tableColumn id="15" xr3:uid="{00000000-0010-0000-0500-00000F000000}" name="cDNA coding end"/>
    <tableColumn id="16" xr3:uid="{00000000-0010-0000-0500-000010000000}" name="Exon stable ID"/>
    <tableColumn id="17" xr3:uid="{00000000-0010-0000-0500-000011000000}" name="CDS start"/>
    <tableColumn id="18" xr3:uid="{00000000-0010-0000-0500-000012000000}" name="CDS end"/>
    <tableColumn id="20" xr3:uid="{00000000-0010-0000-0500-000014000000}" name="Column1"/>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ranscript_Use" displayName="Transcript_Use" ref="G3:K1078" totalsRowShown="0">
  <autoFilter ref="G3:K1078" xr:uid="{00000000-0009-0000-0100-000003000000}"/>
  <tableColumns count="5">
    <tableColumn id="1" xr3:uid="{00000000-0010-0000-0000-000001000000}" name="Gene">
      <calculatedColumnFormula>A4</calculatedColumnFormula>
    </tableColumn>
    <tableColumn id="2" xr3:uid="{00000000-0010-0000-0000-000002000000}" name="RefSeq">
      <calculatedColumnFormula>B4</calculatedColumnFormula>
    </tableColumn>
    <tableColumn id="3" xr3:uid="{00000000-0010-0000-0000-000003000000}" name="ENST">
      <calculatedColumnFormula>C4</calculatedColumnFormula>
    </tableColumn>
    <tableColumn id="4" xr3:uid="{00000000-0010-0000-0000-000004000000}" name="ENSP">
      <calculatedColumnFormula>D4</calculatedColumnFormula>
    </tableColumn>
    <tableColumn id="5" xr3:uid="{00000000-0010-0000-0000-000005000000}" name="Display Name">
      <calculatedColumnFormula>E4</calculatedColumnFormula>
    </tableColumn>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B15" totalsRowShown="0">
  <autoFilter ref="A1:B15" xr:uid="{00000000-0009-0000-0100-000001000000}"/>
  <tableColumns count="2">
    <tableColumn id="1" xr3:uid="{00000000-0010-0000-0100-000001000000}" name="Gene Link"/>
    <tableColumn id="2" xr3:uid="{00000000-0010-0000-0100-000002000000}" name="Gene Name"/>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ranscripts" displayName="Transcripts" ref="H1:W3558" totalsRowShown="0">
  <autoFilter ref="H1:W3558" xr:uid="{00000000-0009-0000-0100-000002000000}">
    <filterColumn colId="0">
      <filters>
        <filter val="NBN"/>
      </filters>
    </filterColumn>
  </autoFilter>
  <sortState xmlns:xlrd2="http://schemas.microsoft.com/office/spreadsheetml/2017/richdata2" ref="H2:V3558">
    <sortCondition ref="H1:H3558"/>
  </sortState>
  <tableColumns count="16">
    <tableColumn id="1" xr3:uid="{00000000-0010-0000-0200-000001000000}" name="Gene name"/>
    <tableColumn id="2" xr3:uid="{00000000-0010-0000-0200-000002000000}" name="Transcript stable ID"/>
    <tableColumn id="3" xr3:uid="{00000000-0010-0000-0200-000003000000}" name="Protein stable ID"/>
    <tableColumn id="4" xr3:uid="{00000000-0010-0000-0200-000004000000}" name="RefSeq mRNA ID"/>
    <tableColumn id="5" xr3:uid="{00000000-0010-0000-0200-000005000000}" name="Transcript length (including UTRs and CDS)"/>
    <tableColumn id="6" xr3:uid="{00000000-0010-0000-0200-000006000000}" name="Transcript type"/>
    <tableColumn id="7" xr3:uid="{00000000-0010-0000-0200-000007000000}" name="Transcript name"/>
    <tableColumn id="9" xr3:uid="{00000000-0010-0000-0200-000009000000}" name="LRG display in Ensembl transcript ID"/>
    <tableColumn id="10" xr3:uid="{00000000-0010-0000-0200-00000A000000}" name="CCDS ID"/>
    <tableColumn id="14" xr3:uid="{00000000-0010-0000-0200-00000E000000}" name="CDS Length" dataDxfId="4"/>
    <tableColumn id="11" xr3:uid="{00000000-0010-0000-0200-00000B000000}" name="Preferred?"/>
    <tableColumn id="12" xr3:uid="{00000000-0010-0000-0200-00000C000000}" name="List?" dataDxfId="3"/>
    <tableColumn id="13" xr3:uid="{00000000-0010-0000-0200-00000D000000}" name="Display Name" dataDxfId="2">
      <calculatedColumnFormula>IF(Transcripts[[#This Row],[List?]]="Y", Transcripts[[#This Row],[RefSeq mRNA ID]]&amp;IF(Transcripts[[#This Row],[Preferred?]]="Y", " (Preferred)", ""), "")</calculatedColumnFormula>
    </tableColumn>
    <tableColumn id="17" xr3:uid="{00000000-0010-0000-0200-000011000000}" name="Notes"/>
    <tableColumn id="8" xr3:uid="{00000000-0010-0000-0200-000008000000}" name="Column1" dataDxfId="1"/>
    <tableColumn id="15" xr3:uid="{00000000-0010-0000-0200-00000F000000}" name="Transcript with Version" dataDxfId="0">
      <calculatedColumnFormula array="1">INDEX(Table6[#Data], MATCH(1, ISNUMBER(SEARCH(Transcripts[[#This Row],[RefSeq mRNA ID]], Table6['#name])), 0), 1)</calculatedColumnFormula>
    </tableColumn>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CDS" displayName="CDS" ref="Z1:AE3419" totalsRowShown="0">
  <autoFilter ref="Z1:AE3419" xr:uid="{00000000-0009-0000-0100-000004000000}"/>
  <tableColumns count="6">
    <tableColumn id="1" xr3:uid="{00000000-0010-0000-0300-000001000000}" name="Transcript stable ID"/>
    <tableColumn id="2" xr3:uid="{00000000-0010-0000-0300-000002000000}" name="Protein stable ID"/>
    <tableColumn id="3" xr3:uid="{00000000-0010-0000-0300-000003000000}" name="CDS Length"/>
    <tableColumn id="4" xr3:uid="{00000000-0010-0000-0300-000004000000}" name="Gene name"/>
    <tableColumn id="5" xr3:uid="{00000000-0010-0000-0300-000005000000}" name="Gene type"/>
    <tableColumn id="6" xr3:uid="{00000000-0010-0000-0300-000006000000}" name="Duplicate Search"/>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le6" displayName="Table6" ref="AH1:AJ1131" totalsRowShown="0">
  <autoFilter ref="AH1:AJ1131" xr:uid="{00000000-0009-0000-0100-000006000000}"/>
  <tableColumns count="3">
    <tableColumn id="1" xr3:uid="{00000000-0010-0000-0400-000001000000}" name="#name"/>
    <tableColumn id="2" xr3:uid="{00000000-0010-0000-0400-000002000000}" name="name2"/>
    <tableColumn id="3" xr3:uid="{00000000-0010-0000-0400-000003000000}" name="ID"/>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4"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rgb="FFFFFF00"/>
  </sheetPr>
  <dimension ref="B2:B7"/>
  <sheetViews>
    <sheetView workbookViewId="0">
      <selection activeCell="I29" sqref="I29"/>
    </sheetView>
  </sheetViews>
  <sheetFormatPr defaultRowHeight="15" x14ac:dyDescent="0.25"/>
  <sheetData>
    <row r="2" spans="2:2" x14ac:dyDescent="0.25">
      <c r="B2" t="s">
        <v>9540</v>
      </c>
    </row>
    <row r="3" spans="2:2" x14ac:dyDescent="0.25">
      <c r="B3" t="s">
        <v>9541</v>
      </c>
    </row>
    <row r="4" spans="2:2" x14ac:dyDescent="0.25">
      <c r="B4" t="s">
        <v>9542</v>
      </c>
    </row>
    <row r="5" spans="2:2" x14ac:dyDescent="0.25">
      <c r="B5" t="s">
        <v>9543</v>
      </c>
    </row>
    <row r="6" spans="2:2" x14ac:dyDescent="0.25">
      <c r="B6" t="s">
        <v>9544</v>
      </c>
    </row>
    <row r="7" spans="2:2" x14ac:dyDescent="0.25">
      <c r="B7" t="s">
        <v>9545</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0000"/>
    <pageSetUpPr fitToPage="1"/>
  </sheetPr>
  <dimension ref="A1:AM144"/>
  <sheetViews>
    <sheetView showZeros="0" tabSelected="1" zoomScale="55" zoomScaleNormal="55" workbookViewId="0">
      <selection activeCell="B1" sqref="B1"/>
    </sheetView>
  </sheetViews>
  <sheetFormatPr defaultColWidth="8.7109375" defaultRowHeight="15.75" x14ac:dyDescent="0.25"/>
  <cols>
    <col min="1" max="1" width="15" style="29" customWidth="1"/>
    <col min="2" max="2" width="16.85546875" style="29" customWidth="1"/>
    <col min="3" max="3" width="16" style="29" customWidth="1"/>
    <col min="4" max="4" width="29.7109375" style="29" customWidth="1"/>
    <col min="5" max="5" width="11.85546875" style="29" customWidth="1"/>
    <col min="6" max="6" width="17.28515625" style="29" customWidth="1"/>
    <col min="7" max="7" width="12.28515625" style="29" customWidth="1"/>
    <col min="8" max="8" width="17.5703125" style="29" customWidth="1"/>
    <col min="9" max="9" width="18.7109375" style="29" customWidth="1"/>
    <col min="10" max="10" width="14.85546875" style="29" customWidth="1"/>
    <col min="11" max="11" width="18.42578125" style="29" customWidth="1"/>
    <col min="12" max="12" width="33" style="29" customWidth="1"/>
    <col min="13" max="13" width="32.140625" style="29" customWidth="1"/>
    <col min="14" max="14" width="29.140625" style="29" customWidth="1"/>
    <col min="15" max="15" width="31.28515625" style="29" customWidth="1"/>
    <col min="16" max="16" width="20.5703125" style="29" customWidth="1"/>
    <col min="17" max="17" width="20.7109375" style="28" customWidth="1"/>
    <col min="18" max="18" width="15.5703125" style="28" customWidth="1"/>
    <col min="19" max="19" width="2.5703125" style="28" customWidth="1"/>
    <col min="20" max="20" width="20.7109375" style="29" bestFit="1" customWidth="1"/>
    <col min="21" max="21" width="8.7109375" style="28" bestFit="1" customWidth="1"/>
    <col min="22" max="22" width="23.7109375" style="28" customWidth="1"/>
    <col min="23" max="23" width="23.42578125" style="28" customWidth="1"/>
    <col min="24" max="24" width="12.42578125" style="28" customWidth="1"/>
    <col min="25" max="25" width="3" style="28" customWidth="1"/>
    <col min="26" max="26" width="32.85546875" style="52" customWidth="1"/>
    <col min="27" max="27" width="19.7109375" style="52" customWidth="1"/>
    <col min="28" max="28" width="18.140625" style="52" customWidth="1"/>
    <col min="29" max="29" width="21" style="52" customWidth="1"/>
    <col min="30" max="30" width="30.42578125" style="52" customWidth="1"/>
    <col min="31" max="31" width="29.28515625" style="52" customWidth="1"/>
    <col min="32" max="32" width="6.7109375" style="28" customWidth="1"/>
    <col min="33" max="33" width="29.5703125" style="28" hidden="1" customWidth="1"/>
    <col min="34" max="34" width="29" style="29" hidden="1" customWidth="1"/>
    <col min="35" max="35" width="24.85546875" style="28" hidden="1" customWidth="1"/>
    <col min="36" max="36" width="8.7109375" style="28" hidden="1" customWidth="1"/>
    <col min="37" max="37" width="20.5703125" style="48" hidden="1" customWidth="1"/>
    <col min="38" max="38" width="13" style="49" hidden="1" customWidth="1"/>
    <col min="39" max="39" width="12.42578125" style="49" hidden="1" customWidth="1"/>
    <col min="40" max="40" width="8.7109375" style="28"/>
    <col min="41" max="41" width="10.5703125" style="28" bestFit="1" customWidth="1"/>
    <col min="42" max="16384" width="8.7109375" style="28"/>
  </cols>
  <sheetData>
    <row r="1" spans="1:39" ht="36" customHeight="1" x14ac:dyDescent="0.25">
      <c r="A1" s="58" t="s">
        <v>0</v>
      </c>
      <c r="B1" s="51">
        <f>'Patient Information'!V2</f>
        <v>0</v>
      </c>
      <c r="C1" s="58" t="s">
        <v>30</v>
      </c>
      <c r="D1" s="51">
        <f>'Patient Information'!I2</f>
        <v>0</v>
      </c>
      <c r="E1" s="118" t="s">
        <v>17957</v>
      </c>
      <c r="F1" s="119"/>
      <c r="G1" s="119"/>
      <c r="H1" s="119"/>
      <c r="I1" s="119"/>
      <c r="J1" s="119"/>
      <c r="K1" s="120"/>
      <c r="L1" s="58" t="s">
        <v>81</v>
      </c>
      <c r="M1" s="128" t="str">
        <f>'Patient Information'!U2&amp;" "&amp;'Patient Information'!U3&amp;" "&amp;'Patient Information'!U4&amp;" "&amp;'Patient Information'!U5</f>
        <v xml:space="preserve">   </v>
      </c>
      <c r="N1" s="128"/>
      <c r="O1" s="128"/>
      <c r="P1" s="128"/>
      <c r="Q1" s="128"/>
      <c r="R1" s="27"/>
      <c r="Z1" s="52" t="s">
        <v>20624</v>
      </c>
      <c r="AA1" s="52">
        <f>'Patient Information'!N2</f>
        <v>0</v>
      </c>
    </row>
    <row r="2" spans="1:39" ht="33" customHeight="1" x14ac:dyDescent="0.25">
      <c r="A2" s="58" t="s">
        <v>18831</v>
      </c>
      <c r="B2" s="53"/>
      <c r="C2" s="58" t="s">
        <v>1</v>
      </c>
      <c r="D2" s="54"/>
      <c r="E2" s="108" t="s">
        <v>20642</v>
      </c>
      <c r="F2" s="109"/>
      <c r="G2" s="109"/>
      <c r="H2" s="109"/>
      <c r="I2" s="109"/>
      <c r="J2" s="109"/>
      <c r="K2" s="110"/>
      <c r="L2" s="58" t="s">
        <v>82</v>
      </c>
      <c r="M2" s="129"/>
      <c r="N2" s="129"/>
      <c r="O2" s="129"/>
      <c r="P2" s="129"/>
      <c r="Q2" s="129"/>
      <c r="R2" s="30"/>
      <c r="Z2" s="52" t="s">
        <v>20625</v>
      </c>
      <c r="AA2" s="52">
        <f>'Patient Information'!H2</f>
        <v>0</v>
      </c>
    </row>
    <row r="3" spans="1:39" ht="41.45" customHeight="1" x14ac:dyDescent="0.25">
      <c r="A3" s="58" t="s">
        <v>2</v>
      </c>
      <c r="B3" s="51" t="s">
        <v>32</v>
      </c>
      <c r="C3" s="58" t="s">
        <v>17958</v>
      </c>
      <c r="D3" s="55">
        <f>'Patient Information'!E2</f>
        <v>0</v>
      </c>
      <c r="E3" s="111"/>
      <c r="F3" s="112"/>
      <c r="G3" s="112"/>
      <c r="H3" s="112"/>
      <c r="I3" s="112"/>
      <c r="J3" s="112"/>
      <c r="K3" s="113"/>
      <c r="L3" s="114" t="s">
        <v>83</v>
      </c>
      <c r="M3" s="117" t="str">
        <f>"Notes from Log: "&amp;'Patient Information'!$Z$2</f>
        <v xml:space="preserve">Notes from Log: </v>
      </c>
      <c r="N3" s="117"/>
      <c r="O3" s="117"/>
      <c r="P3" s="117"/>
      <c r="Q3" s="117"/>
      <c r="R3" s="30"/>
    </row>
    <row r="4" spans="1:39" ht="37.5" customHeight="1" x14ac:dyDescent="0.25">
      <c r="A4" s="58" t="s">
        <v>3</v>
      </c>
      <c r="B4" s="51" t="str">
        <f>TEXT('Coverage Reports'!B5,"0")</f>
        <v>0</v>
      </c>
      <c r="C4" s="58" t="s">
        <v>26</v>
      </c>
      <c r="D4" s="51" t="s">
        <v>20626</v>
      </c>
      <c r="E4" s="111"/>
      <c r="F4" s="112"/>
      <c r="G4" s="112"/>
      <c r="H4" s="112"/>
      <c r="I4" s="112"/>
      <c r="J4" s="112"/>
      <c r="K4" s="113"/>
      <c r="L4" s="114"/>
      <c r="M4" s="117"/>
      <c r="N4" s="117"/>
      <c r="O4" s="117"/>
      <c r="P4" s="117"/>
      <c r="Q4" s="117"/>
      <c r="R4" s="30"/>
    </row>
    <row r="5" spans="1:39" ht="36" customHeight="1" x14ac:dyDescent="0.25">
      <c r="A5" s="58" t="s">
        <v>84</v>
      </c>
      <c r="B5" s="51" t="str">
        <f>'Patient Information'!A2&amp;", "&amp;'Patient Information'!B2</f>
        <v xml:space="preserve">, </v>
      </c>
      <c r="C5" s="59" t="s">
        <v>85</v>
      </c>
      <c r="D5" s="56">
        <f>'Patient Information'!C2</f>
        <v>0</v>
      </c>
      <c r="E5" s="111"/>
      <c r="F5" s="112"/>
      <c r="G5" s="112"/>
      <c r="H5" s="112"/>
      <c r="I5" s="112"/>
      <c r="J5" s="112"/>
      <c r="K5" s="113"/>
      <c r="L5" s="114"/>
      <c r="M5" s="117"/>
      <c r="N5" s="117"/>
      <c r="O5" s="117"/>
      <c r="P5" s="117"/>
      <c r="Q5" s="117"/>
      <c r="R5" s="30"/>
    </row>
    <row r="6" spans="1:39" ht="42.75" customHeight="1" x14ac:dyDescent="0.25">
      <c r="A6" s="58" t="s">
        <v>39</v>
      </c>
      <c r="B6" s="51">
        <f>'Patient Information'!D2</f>
        <v>0</v>
      </c>
      <c r="C6" s="58" t="s">
        <v>86</v>
      </c>
      <c r="D6" s="51" t="str">
        <f>'Patient Information'!A26&amp;"  "&amp;'Patient Information'!A27&amp;"  "&amp;'Patient Information'!A28</f>
        <v xml:space="preserve">       </v>
      </c>
      <c r="E6" s="114" t="s">
        <v>17959</v>
      </c>
      <c r="F6" s="114"/>
      <c r="G6" s="115">
        <f>'Patient Information'!AE2</f>
        <v>0</v>
      </c>
      <c r="H6" s="116"/>
      <c r="I6" s="116"/>
      <c r="J6" s="116"/>
      <c r="K6" s="116"/>
      <c r="L6" s="114"/>
      <c r="M6" s="117"/>
      <c r="N6" s="117"/>
      <c r="O6" s="117"/>
      <c r="P6" s="117"/>
      <c r="Q6" s="117"/>
      <c r="R6" s="30"/>
    </row>
    <row r="7" spans="1:39" x14ac:dyDescent="0.25">
      <c r="A7" s="31"/>
      <c r="B7" s="32"/>
      <c r="C7" s="31"/>
      <c r="D7" s="33"/>
      <c r="T7" s="127" t="s">
        <v>91</v>
      </c>
      <c r="U7" s="127"/>
      <c r="V7" s="127"/>
      <c r="W7" s="127"/>
      <c r="X7" s="127"/>
      <c r="Z7" s="124" t="s">
        <v>9530</v>
      </c>
      <c r="AA7" s="124"/>
      <c r="AB7" s="124"/>
      <c r="AC7" s="124"/>
      <c r="AD7" s="124"/>
      <c r="AE7" s="124"/>
    </row>
    <row r="8" spans="1:39" s="66" customFormat="1" x14ac:dyDescent="0.25">
      <c r="A8" s="121" t="s">
        <v>33</v>
      </c>
      <c r="B8" s="122"/>
      <c r="C8" s="122"/>
      <c r="D8" s="122"/>
      <c r="E8" s="122"/>
      <c r="F8" s="122"/>
      <c r="G8" s="122"/>
      <c r="H8" s="122"/>
      <c r="I8" s="122"/>
      <c r="J8" s="122"/>
      <c r="K8" s="122"/>
      <c r="L8" s="122"/>
      <c r="M8" s="122"/>
      <c r="N8" s="122"/>
      <c r="O8" s="122"/>
      <c r="P8" s="122"/>
      <c r="Q8" s="123"/>
      <c r="R8" s="68"/>
      <c r="T8" s="125"/>
      <c r="U8" s="126"/>
      <c r="V8" s="126"/>
      <c r="W8" s="126"/>
      <c r="X8" s="126"/>
      <c r="AH8" s="65"/>
      <c r="AK8" s="67"/>
      <c r="AL8" s="69"/>
      <c r="AM8" s="69"/>
    </row>
    <row r="9" spans="1:39" ht="31.5" x14ac:dyDescent="0.25">
      <c r="A9" s="34" t="s">
        <v>4</v>
      </c>
      <c r="B9" s="34" t="s">
        <v>5</v>
      </c>
      <c r="C9" s="34" t="s">
        <v>6</v>
      </c>
      <c r="D9" s="34" t="s">
        <v>7</v>
      </c>
      <c r="E9" s="34" t="s">
        <v>8</v>
      </c>
      <c r="F9" s="34" t="s">
        <v>22</v>
      </c>
      <c r="G9" s="34" t="s">
        <v>9</v>
      </c>
      <c r="H9" s="63" t="s">
        <v>10</v>
      </c>
      <c r="I9" s="63" t="s">
        <v>11</v>
      </c>
      <c r="J9" s="63" t="s">
        <v>12</v>
      </c>
      <c r="K9" s="34" t="s">
        <v>80</v>
      </c>
      <c r="L9" s="34" t="s">
        <v>23</v>
      </c>
      <c r="M9" s="34" t="s">
        <v>24</v>
      </c>
      <c r="N9" s="35" t="s">
        <v>13</v>
      </c>
      <c r="O9" s="57" t="s">
        <v>25</v>
      </c>
      <c r="P9" s="36" t="s">
        <v>35</v>
      </c>
      <c r="Q9" s="34" t="s">
        <v>93</v>
      </c>
      <c r="R9" s="34" t="s">
        <v>11</v>
      </c>
      <c r="T9" s="36" t="s">
        <v>87</v>
      </c>
      <c r="U9" s="36" t="s">
        <v>88</v>
      </c>
      <c r="V9" s="36" t="s">
        <v>89</v>
      </c>
      <c r="W9" s="36" t="s">
        <v>90</v>
      </c>
      <c r="X9" s="51" t="s">
        <v>92</v>
      </c>
      <c r="Z9" s="38" t="s">
        <v>9531</v>
      </c>
      <c r="AA9" s="38" t="s">
        <v>9532</v>
      </c>
      <c r="AB9" s="38" t="s">
        <v>9533</v>
      </c>
      <c r="AC9" s="38" t="s">
        <v>17954</v>
      </c>
      <c r="AD9" s="38" t="s">
        <v>9534</v>
      </c>
      <c r="AE9" s="38" t="s">
        <v>9535</v>
      </c>
      <c r="AF9" s="29"/>
      <c r="AG9" s="29" t="s">
        <v>9536</v>
      </c>
      <c r="AH9" s="29" t="s">
        <v>9537</v>
      </c>
      <c r="AI9" s="28" t="s">
        <v>9548</v>
      </c>
      <c r="AJ9" s="28" t="s">
        <v>12172</v>
      </c>
      <c r="AK9" s="48" t="s">
        <v>17953</v>
      </c>
      <c r="AL9" s="49" t="s">
        <v>17951</v>
      </c>
      <c r="AM9" s="49" t="s">
        <v>17952</v>
      </c>
    </row>
    <row r="10" spans="1:39" s="76" customFormat="1" ht="20.25" customHeight="1" x14ac:dyDescent="0.25">
      <c r="A10" s="70">
        <f>'Raw Data Cut 5'!A2</f>
        <v>0</v>
      </c>
      <c r="B10" s="70">
        <f>'Raw Data Cut 5'!B2</f>
        <v>0</v>
      </c>
      <c r="C10" s="70">
        <f>'Raw Data Cut 5'!C2</f>
        <v>0</v>
      </c>
      <c r="D10" s="70">
        <f>'Raw Data Cut 5'!D2</f>
        <v>0</v>
      </c>
      <c r="E10" s="70">
        <f>'Raw Data Cut 5'!E2</f>
        <v>0</v>
      </c>
      <c r="F10" s="70">
        <f>'Raw Data Cut 5'!F2</f>
        <v>0</v>
      </c>
      <c r="G10" s="70">
        <f>'Raw Data Cut 5'!G2</f>
        <v>0</v>
      </c>
      <c r="H10" s="71">
        <f>'Raw Data Cut 5'!H2</f>
        <v>0</v>
      </c>
      <c r="I10" s="72">
        <f>'Raw Data Cut 5'!I2</f>
        <v>0</v>
      </c>
      <c r="J10" s="72">
        <f>'Raw Data Cut 5'!J2</f>
        <v>0</v>
      </c>
      <c r="K10" s="73">
        <f>IF(ISNUMBER(SEARCH("FAM154B", 'Raw Data Cut 5'!K2)), "SAXO2", IF(ISNUMBER(SEARCH("SND1", 'Raw Data Cut 5'!K2)), "LRRC4", IF(ISNUMBER(SEARCH("&lt;a href=", 'Raw Data Cut 5'!K2)), IFERROR(INDEX(Table1[#Data], MATCH('Raw Data Cut 5'!K2, Table1[Gene Link], 0), 2), 'Raw Data Cut 5'!K2), 'Raw Data Cut 5'!K2)))</f>
        <v>0</v>
      </c>
      <c r="L10" s="70">
        <f>'Raw Data Cut 5'!L2</f>
        <v>0</v>
      </c>
      <c r="M10" s="70">
        <f>'Raw Data Cut 5'!M2</f>
        <v>0</v>
      </c>
      <c r="N10" s="74">
        <f>'Raw Data Cut 5'!N2</f>
        <v>0</v>
      </c>
      <c r="O10" s="74">
        <f>'Raw Data Cut 5'!O2</f>
        <v>0</v>
      </c>
      <c r="P10" s="75" t="str">
        <f>IF(K10=0, "", T10&amp;", exon "&amp;U10&amp;", "&amp;IF(ISBLANK(V10), AA10, V10)&amp;", "&amp;IF(ISBLANK(W10), AB10, W10))</f>
        <v/>
      </c>
      <c r="Q10" s="75" t="str">
        <f>IF(K10=0, "", IF(OR(X10="1",AND(J10&gt;=40,I10&gt;=5,H10&gt;250)),"Reportable","Not Reportable"))</f>
        <v/>
      </c>
      <c r="R10" s="75" t="str">
        <f>IF(K10=0, "", TEXT(I10,"0.0")&amp;"% ("&amp;G10&amp;" of "&amp;H10&amp;" reads)")</f>
        <v/>
      </c>
      <c r="T10" s="75"/>
      <c r="U10" s="75"/>
      <c r="V10" s="75"/>
      <c r="W10" s="75"/>
      <c r="X10" s="77" t="str">
        <f>IF(SUM(COUNTIF(T10,{"*Pathogenic*","*Likely Pathogenic*"})),"1","0")</f>
        <v>0</v>
      </c>
      <c r="Z10" s="78" t="str">
        <f t="array" ref="Z10">IF(K10="", "", IF(ISBLANK(K10), "", IFERROR(INDEX(Transcripts[#Data], MATCH(1, (Transcripts[Preferred?]="Y")*(Transcripts[Gene name]=K10), 0), 13), "")))</f>
        <v/>
      </c>
      <c r="AA10" s="78" t="str">
        <f>IFERROR(MID(AG10, SEARCH(AD10, AG10)+16, SEARCH(";", AG10, SEARCH(AD10, AG10))-SEARCH(":", AG10, SEARCH(AD10, AG10))-1), "")</f>
        <v/>
      </c>
      <c r="AB10" s="78" t="str">
        <f t="shared" ref="AB10:AB11" si="0">IFERROR(MID(AH10, SEARCH(AE10, AH10)+16, SEARCH(";", AH10, SEARCH(AE10, AH10))-SEARCH(":", AH10, SEARCH(AE10, AH10))-1), "")</f>
        <v/>
      </c>
      <c r="AC10" s="78" t="str">
        <f t="array" ref="AC10">IF(K10=0, "", IFERROR(INDEX(Exons[#Data], MATCH(1, (TRIM(AD10)=TRIM(Exons[Transcript stable ID]))*(AL10&gt;=Exons[Exon region start (bp)])*(AM10&lt;=Exons[Exon region end (bp)]), 0), 14), "Not Found"))</f>
        <v/>
      </c>
      <c r="AD10" s="78" t="str">
        <f>IFERROR(INDEX(Transcripts[#Data], MATCH(AI10, Transcripts[RefSeq mRNA ID], 0), 2), "")</f>
        <v/>
      </c>
      <c r="AE10" s="78" t="str">
        <f>IFERROR(INDEX(Transcripts[#Data], MATCH(AI10, Transcripts[RefSeq mRNA ID], 0), 3), "")</f>
        <v/>
      </c>
      <c r="AF10" s="79"/>
      <c r="AG10" s="79" t="str">
        <f>SUBSTITUTE(SUBSTITUTE(L10, "]", ""), "[", "")&amp;";"</f>
        <v>0;</v>
      </c>
      <c r="AH10" s="79" t="str">
        <f t="shared" ref="AH10:AH11" si="1">SUBSTITUTE(SUBSTITUTE(M10, "]", ""), "[", "")&amp;";"</f>
        <v>0;</v>
      </c>
      <c r="AI10" s="76" t="str">
        <f>IF(ISBLANK(Z10), "", IFERROR(LEFT(Z10,SEARCH(" ",Z10)-1), Z10))</f>
        <v/>
      </c>
      <c r="AJ10" s="76" t="e">
        <f>INDEX(Exons[#Data], MATCH(K10, Exons[Gene name], 0), 2)</f>
        <v>#N/A</v>
      </c>
      <c r="AK10" s="80" t="str">
        <f>SUBSTITUTE(SUBSTITUTE(B10, "..", " "), "^", " ")</f>
        <v>0</v>
      </c>
      <c r="AL10" s="81">
        <f>IF(ISNUMBER(SEARCH(" ", AK10)), VALUE(LEFT(AK10, SEARCH(" ", AK10)-1)), VALUE(AK10))</f>
        <v>0</v>
      </c>
      <c r="AM10" s="81">
        <f>IF(ISNUMBER(SEARCH(" ", AK10)), VALUE(RIGHT(AK10, LEN(AK10)-SEARCH(" ", AK10))), VALUE(AK10))</f>
        <v>0</v>
      </c>
    </row>
    <row r="11" spans="1:39" s="76" customFormat="1" ht="20.25" customHeight="1" x14ac:dyDescent="0.25">
      <c r="A11" s="70">
        <f>'Raw Data Cut 5'!A3</f>
        <v>0</v>
      </c>
      <c r="B11" s="70">
        <f>'Raw Data Cut 5'!B3</f>
        <v>0</v>
      </c>
      <c r="C11" s="70">
        <f>'Raw Data Cut 5'!C3</f>
        <v>0</v>
      </c>
      <c r="D11" s="70">
        <f>'Raw Data Cut 5'!D3</f>
        <v>0</v>
      </c>
      <c r="E11" s="70">
        <f>'Raw Data Cut 5'!E3</f>
        <v>0</v>
      </c>
      <c r="F11" s="70">
        <f>'Raw Data Cut 5'!F3</f>
        <v>0</v>
      </c>
      <c r="G11" s="70">
        <f>'Raw Data Cut 5'!G3</f>
        <v>0</v>
      </c>
      <c r="H11" s="71">
        <f>'Raw Data Cut 5'!H3</f>
        <v>0</v>
      </c>
      <c r="I11" s="72">
        <f>'Raw Data Cut 5'!I3</f>
        <v>0</v>
      </c>
      <c r="J11" s="72">
        <f>'Raw Data Cut 5'!J3</f>
        <v>0</v>
      </c>
      <c r="K11" s="73">
        <f>IF(ISNUMBER(SEARCH("FAM154B", 'Raw Data Cut 5'!K3)), "SAXO2", IF(ISNUMBER(SEARCH("SND1", 'Raw Data Cut 5'!K3)), "LRRC4", IF(ISNUMBER(SEARCH("&lt;a href=", 'Raw Data Cut 5'!K3)), IFERROR(INDEX(Table1[#Data], MATCH('Raw Data Cut 5'!K3, Table1[Gene Link], 0), 2), 'Raw Data Cut 5'!K3), 'Raw Data Cut 5'!K3)))</f>
        <v>0</v>
      </c>
      <c r="L11" s="70">
        <f>'Raw Data Cut 5'!L3</f>
        <v>0</v>
      </c>
      <c r="M11" s="70">
        <f>'Raw Data Cut 5'!M3</f>
        <v>0</v>
      </c>
      <c r="N11" s="74">
        <f>'Raw Data Cut 5'!N3</f>
        <v>0</v>
      </c>
      <c r="O11" s="74">
        <f>'Raw Data Cut 5'!O3</f>
        <v>0</v>
      </c>
      <c r="P11" s="75" t="str">
        <f t="shared" ref="P11" si="2">IF(K11=0, "", T11&amp;", exon "&amp;U11&amp;", "&amp;IF(ISBLANK(V11), AA11, V11)&amp;", "&amp;IF(ISBLANK(W11), AB11, W11))</f>
        <v/>
      </c>
      <c r="Q11" s="75" t="str">
        <f t="shared" ref="Q11" si="3">IF(K11=0, "", IF(OR(X11="1",AND(J11&gt;=40,I11&gt;=5,H11&gt;250)),"Reportable","Not Reportable"))</f>
        <v/>
      </c>
      <c r="R11" s="75" t="str">
        <f t="shared" ref="R11" si="4">IF(K11=0, "", TEXT(I11,"0.0")&amp;"% ("&amp;G11&amp;" of "&amp;H11&amp;" reads)")</f>
        <v/>
      </c>
      <c r="T11" s="75"/>
      <c r="U11" s="77"/>
      <c r="V11" s="77"/>
      <c r="W11" s="77"/>
      <c r="X11" s="77" t="str">
        <f>IF(SUM(COUNTIF(T11,{"*Pathogenic*","*Likely Pathogenic*"})),"1","0")</f>
        <v>0</v>
      </c>
      <c r="Z11" s="78" t="str">
        <f t="array" ref="Z11">IF(K11="", "", IF(ISBLANK(K11), "", IFERROR(INDEX(Transcripts[#Data], MATCH(1, (Transcripts[Preferred?]="Y")*(Transcripts[Gene name]=K11), 0), 13), "")))</f>
        <v/>
      </c>
      <c r="AA11" s="78" t="str">
        <f t="shared" ref="AA11" si="5">IFERROR(MID(AG11, SEARCH(AD11, AG11)+16, SEARCH(";", AG11, SEARCH(AD11, AG11))-SEARCH(":", AG11, SEARCH(AD11, AG11))-1), "")</f>
        <v/>
      </c>
      <c r="AB11" s="78" t="str">
        <f t="shared" si="0"/>
        <v/>
      </c>
      <c r="AC11" s="78" t="str">
        <f t="array" ref="AC11">IF(K11=0, "", IFERROR(INDEX(Exons[#Data], MATCH(1, (TRIM(AD11)=TRIM(Exons[Transcript stable ID]))*(AL11&gt;=Exons[Exon region start (bp)])*(AM11&lt;=Exons[Exon region end (bp)]), 0), 14), "Not Found"))</f>
        <v/>
      </c>
      <c r="AD11" s="78" t="str">
        <f>IFERROR(INDEX(Transcripts[#Data], MATCH(AI11, Transcripts[RefSeq mRNA ID], 0), 2), "")</f>
        <v/>
      </c>
      <c r="AE11" s="78" t="str">
        <f>IFERROR(INDEX(Transcripts[#Data], MATCH(AI11, Transcripts[RefSeq mRNA ID], 0), 3), "")</f>
        <v/>
      </c>
      <c r="AF11" s="79"/>
      <c r="AG11" s="79" t="str">
        <f t="shared" ref="AG11" si="6">SUBSTITUTE(SUBSTITUTE(L11, "]", ""), "[", "")&amp;";"</f>
        <v>0;</v>
      </c>
      <c r="AH11" s="79" t="str">
        <f t="shared" si="1"/>
        <v>0;</v>
      </c>
      <c r="AI11" s="76" t="str">
        <f t="shared" ref="AI11" si="7">IF(ISBLANK(Z11), "", IFERROR(LEFT(Z11,SEARCH(" ",Z11)-1), Z11))</f>
        <v/>
      </c>
      <c r="AJ11" s="76" t="e">
        <f>INDEX(Exons[#Data], MATCH(K11, Exons[Gene name], 0), 2)</f>
        <v>#N/A</v>
      </c>
      <c r="AK11" s="80" t="str">
        <f t="shared" ref="AK11" si="8">SUBSTITUTE(SUBSTITUTE(B11, "..", " "), "^", " ")</f>
        <v>0</v>
      </c>
      <c r="AL11" s="81">
        <f t="shared" ref="AL11" si="9">IF(ISNUMBER(SEARCH(" ", AK11)), VALUE(LEFT(AK11, SEARCH(" ", AK11)-1)), VALUE(AK11))</f>
        <v>0</v>
      </c>
      <c r="AM11" s="81">
        <f t="shared" ref="AM11" si="10">IF(ISNUMBER(SEARCH(" ", AK11)), VALUE(RIGHT(AK11, LEN(AK11)-SEARCH(" ", AK11))), VALUE(AK11))</f>
        <v>0</v>
      </c>
    </row>
    <row r="12" spans="1:39" s="76" customFormat="1" ht="20.25" customHeight="1" x14ac:dyDescent="0.25">
      <c r="A12" s="70">
        <f>'Raw Data Cut 5'!A4</f>
        <v>0</v>
      </c>
      <c r="B12" s="70">
        <f>'Raw Data Cut 5'!B4</f>
        <v>0</v>
      </c>
      <c r="C12" s="70">
        <f>'Raw Data Cut 5'!C4</f>
        <v>0</v>
      </c>
      <c r="D12" s="70">
        <f>'Raw Data Cut 5'!D4</f>
        <v>0</v>
      </c>
      <c r="E12" s="70">
        <f>'Raw Data Cut 5'!E4</f>
        <v>0</v>
      </c>
      <c r="F12" s="70">
        <f>'Raw Data Cut 5'!F4</f>
        <v>0</v>
      </c>
      <c r="G12" s="70">
        <f>'Raw Data Cut 5'!G4</f>
        <v>0</v>
      </c>
      <c r="H12" s="71">
        <f>'Raw Data Cut 5'!H4</f>
        <v>0</v>
      </c>
      <c r="I12" s="72">
        <f>'Raw Data Cut 5'!I4</f>
        <v>0</v>
      </c>
      <c r="J12" s="72">
        <f>'Raw Data Cut 5'!J4</f>
        <v>0</v>
      </c>
      <c r="K12" s="73">
        <f>IF(ISNUMBER(SEARCH("FAM154B", 'Raw Data Cut 5'!K4)), "SAXO2", IF(ISNUMBER(SEARCH("SND1", 'Raw Data Cut 5'!K4)), "LRRC4", IF(ISNUMBER(SEARCH("&lt;a href=", 'Raw Data Cut 5'!K4)), IFERROR(INDEX(Table1[#Data], MATCH('Raw Data Cut 5'!K4, Table1[Gene Link], 0), 2), 'Raw Data Cut 5'!K4), 'Raw Data Cut 5'!K4)))</f>
        <v>0</v>
      </c>
      <c r="L12" s="70">
        <f>'Raw Data Cut 5'!L4</f>
        <v>0</v>
      </c>
      <c r="M12" s="70">
        <f>'Raw Data Cut 5'!M4</f>
        <v>0</v>
      </c>
      <c r="N12" s="74">
        <f>'Raw Data Cut 5'!N4</f>
        <v>0</v>
      </c>
      <c r="O12" s="74">
        <f>'Raw Data Cut 5'!O4</f>
        <v>0</v>
      </c>
      <c r="P12" s="75" t="str">
        <f t="shared" ref="P12:P35" si="11">IF(K12=0, "", T12&amp;", exon "&amp;U12&amp;", "&amp;IF(ISBLANK(V12), AA12, V12)&amp;", "&amp;IF(ISBLANK(W12), AB12, W12))</f>
        <v/>
      </c>
      <c r="Q12" s="75" t="str">
        <f t="shared" ref="Q12:Q35" si="12">IF(K12=0, "", IF(OR(X12="1",AND(J12&gt;=40,I12&gt;=5,H12&gt;250)),"Reportable","Not Reportable"))</f>
        <v/>
      </c>
      <c r="R12" s="75" t="str">
        <f t="shared" ref="R12:R35" si="13">IF(K12=0, "", TEXT(I12,"0.0")&amp;"% ("&amp;G12&amp;" of "&amp;H12&amp;" reads)")</f>
        <v/>
      </c>
      <c r="T12" s="75"/>
      <c r="U12" s="77"/>
      <c r="V12" s="77"/>
      <c r="W12" s="77"/>
      <c r="X12" s="77" t="str">
        <f>IF(SUM(COUNTIF(T12,{"*Pathogenic*","*Likely Pathogenic*"})),"1","0")</f>
        <v>0</v>
      </c>
      <c r="Z12" s="78" t="str">
        <f t="array" ref="Z12">IF(K12="", "", IF(ISBLANK(K12), "", IFERROR(INDEX(Transcripts[#Data], MATCH(1, (Transcripts[Preferred?]="Y")*(Transcripts[Gene name]=K12), 0), 13), "")))</f>
        <v/>
      </c>
      <c r="AA12" s="78" t="str">
        <f t="shared" ref="AA12:AA35" si="14">IFERROR(MID(AG12, SEARCH(AD12, AG12)+16, SEARCH(";", AG12, SEARCH(AD12, AG12))-SEARCH(":", AG12, SEARCH(AD12, AG12))-1), "")</f>
        <v/>
      </c>
      <c r="AB12" s="78" t="str">
        <f t="shared" ref="AB12:AB35" si="15">IFERROR(MID(AH12, SEARCH(AE12, AH12)+16, SEARCH(";", AH12, SEARCH(AE12, AH12))-SEARCH(":", AH12, SEARCH(AE12, AH12))-1), "")</f>
        <v/>
      </c>
      <c r="AC12" s="78" t="str">
        <f t="array" ref="AC12">IF(K12=0, "", IFERROR(INDEX(Exons[#Data], MATCH(1, (TRIM(AD12)=TRIM(Exons[Transcript stable ID]))*(AL12&gt;=Exons[Exon region start (bp)])*(AM12&lt;=Exons[Exon region end (bp)]), 0), 14), "Not Found"))</f>
        <v/>
      </c>
      <c r="AD12" s="78" t="str">
        <f>IFERROR(INDEX(Transcripts[#Data], MATCH(AI12, Transcripts[RefSeq mRNA ID], 0), 2), "")</f>
        <v/>
      </c>
      <c r="AE12" s="78" t="str">
        <f>IFERROR(INDEX(Transcripts[#Data], MATCH(AI12, Transcripts[RefSeq mRNA ID], 0), 3), "")</f>
        <v/>
      </c>
      <c r="AF12" s="79"/>
      <c r="AG12" s="79" t="str">
        <f t="shared" ref="AG12:AG35" si="16">SUBSTITUTE(SUBSTITUTE(L12, "]", ""), "[", "")&amp;";"</f>
        <v>0;</v>
      </c>
      <c r="AH12" s="79" t="str">
        <f t="shared" ref="AH12:AH35" si="17">SUBSTITUTE(SUBSTITUTE(M12, "]", ""), "[", "")&amp;";"</f>
        <v>0;</v>
      </c>
      <c r="AI12" s="76" t="str">
        <f t="shared" ref="AI12:AI35" si="18">IF(ISBLANK(Z12), "", IFERROR(LEFT(Z12,SEARCH(" ",Z12)-1), Z12))</f>
        <v/>
      </c>
      <c r="AJ12" s="76" t="e">
        <f>INDEX(Exons[#Data], MATCH(K12, Exons[Gene name], 0), 2)</f>
        <v>#N/A</v>
      </c>
      <c r="AK12" s="80" t="str">
        <f t="shared" ref="AK12:AK35" si="19">SUBSTITUTE(SUBSTITUTE(B12, "..", " "), "^", " ")</f>
        <v>0</v>
      </c>
      <c r="AL12" s="81">
        <f t="shared" ref="AL12:AL35" si="20">IF(ISNUMBER(SEARCH(" ", AK12)), VALUE(LEFT(AK12, SEARCH(" ", AK12)-1)), VALUE(AK12))</f>
        <v>0</v>
      </c>
      <c r="AM12" s="81">
        <f t="shared" ref="AM12:AM35" si="21">IF(ISNUMBER(SEARCH(" ", AK12)), VALUE(RIGHT(AK12, LEN(AK12)-SEARCH(" ", AK12))), VALUE(AK12))</f>
        <v>0</v>
      </c>
    </row>
    <row r="13" spans="1:39" s="76" customFormat="1" ht="20.25" customHeight="1" x14ac:dyDescent="0.25">
      <c r="A13" s="70">
        <f>'Raw Data Cut 5'!A5</f>
        <v>0</v>
      </c>
      <c r="B13" s="70">
        <f>'Raw Data Cut 5'!B5</f>
        <v>0</v>
      </c>
      <c r="C13" s="70">
        <f>'Raw Data Cut 5'!C5</f>
        <v>0</v>
      </c>
      <c r="D13" s="70">
        <f>'Raw Data Cut 5'!D5</f>
        <v>0</v>
      </c>
      <c r="E13" s="70">
        <f>'Raw Data Cut 5'!E5</f>
        <v>0</v>
      </c>
      <c r="F13" s="70">
        <f>'Raw Data Cut 5'!F5</f>
        <v>0</v>
      </c>
      <c r="G13" s="70">
        <f>'Raw Data Cut 5'!G5</f>
        <v>0</v>
      </c>
      <c r="H13" s="71">
        <f>'Raw Data Cut 5'!H5</f>
        <v>0</v>
      </c>
      <c r="I13" s="72">
        <f>'Raw Data Cut 5'!I5</f>
        <v>0</v>
      </c>
      <c r="J13" s="72">
        <f>'Raw Data Cut 5'!J5</f>
        <v>0</v>
      </c>
      <c r="K13" s="73">
        <f>IF(ISNUMBER(SEARCH("FAM154B", 'Raw Data Cut 5'!K5)), "SAXO2", IF(ISNUMBER(SEARCH("SND1", 'Raw Data Cut 5'!K5)), "LRRC4", IF(ISNUMBER(SEARCH("&lt;a href=", 'Raw Data Cut 5'!K5)), IFERROR(INDEX(Table1[#Data], MATCH('Raw Data Cut 5'!K5, Table1[Gene Link], 0), 2), 'Raw Data Cut 5'!K5), 'Raw Data Cut 5'!K5)))</f>
        <v>0</v>
      </c>
      <c r="L13" s="70">
        <f>'Raw Data Cut 5'!L5</f>
        <v>0</v>
      </c>
      <c r="M13" s="70">
        <f>'Raw Data Cut 5'!M5</f>
        <v>0</v>
      </c>
      <c r="N13" s="74">
        <f>'Raw Data Cut 5'!N5</f>
        <v>0</v>
      </c>
      <c r="O13" s="74">
        <f>'Raw Data Cut 5'!O5</f>
        <v>0</v>
      </c>
      <c r="P13" s="75" t="str">
        <f t="shared" si="11"/>
        <v/>
      </c>
      <c r="Q13" s="75" t="str">
        <f t="shared" si="12"/>
        <v/>
      </c>
      <c r="R13" s="75" t="str">
        <f t="shared" si="13"/>
        <v/>
      </c>
      <c r="T13" s="75"/>
      <c r="U13" s="77"/>
      <c r="V13" s="77"/>
      <c r="W13" s="77"/>
      <c r="X13" s="77" t="str">
        <f>IF(SUM(COUNTIF(T13,{"*Pathogenic*","*Likely Pathogenic*"})),"1","0")</f>
        <v>0</v>
      </c>
      <c r="Z13" s="78" t="str">
        <f t="array" ref="Z13">IF(K13="", "", IF(ISBLANK(K13), "", IFERROR(INDEX(Transcripts[#Data], MATCH(1, (Transcripts[Preferred?]="Y")*(Transcripts[Gene name]=K13), 0), 13), "")))</f>
        <v/>
      </c>
      <c r="AA13" s="78" t="str">
        <f t="shared" si="14"/>
        <v/>
      </c>
      <c r="AB13" s="78" t="str">
        <f t="shared" si="15"/>
        <v/>
      </c>
      <c r="AC13" s="78" t="str">
        <f t="array" ref="AC13">IF(K13=0, "", IFERROR(INDEX(Exons[#Data], MATCH(1, (TRIM(AD13)=TRIM(Exons[Transcript stable ID]))*(AL13&gt;=Exons[Exon region start (bp)])*(AM13&lt;=Exons[Exon region end (bp)]), 0), 14), "Not Found"))</f>
        <v/>
      </c>
      <c r="AD13" s="78" t="str">
        <f>IFERROR(INDEX(Transcripts[#Data], MATCH(AI13, Transcripts[RefSeq mRNA ID], 0), 2), "")</f>
        <v/>
      </c>
      <c r="AE13" s="78" t="str">
        <f>IFERROR(INDEX(Transcripts[#Data], MATCH(AI13, Transcripts[RefSeq mRNA ID], 0), 3), "")</f>
        <v/>
      </c>
      <c r="AF13" s="79"/>
      <c r="AG13" s="79" t="str">
        <f t="shared" si="16"/>
        <v>0;</v>
      </c>
      <c r="AH13" s="79" t="str">
        <f t="shared" si="17"/>
        <v>0;</v>
      </c>
      <c r="AI13" s="76" t="str">
        <f t="shared" si="18"/>
        <v/>
      </c>
      <c r="AJ13" s="76" t="e">
        <f>INDEX(Exons[#Data], MATCH(K13, Exons[Gene name], 0), 2)</f>
        <v>#N/A</v>
      </c>
      <c r="AK13" s="80" t="str">
        <f t="shared" si="19"/>
        <v>0</v>
      </c>
      <c r="AL13" s="81">
        <f t="shared" si="20"/>
        <v>0</v>
      </c>
      <c r="AM13" s="81">
        <f t="shared" si="21"/>
        <v>0</v>
      </c>
    </row>
    <row r="14" spans="1:39" s="76" customFormat="1" ht="20.25" customHeight="1" x14ac:dyDescent="0.25">
      <c r="A14" s="70">
        <f>'Raw Data Cut 5'!A6</f>
        <v>0</v>
      </c>
      <c r="B14" s="70">
        <f>'Raw Data Cut 5'!B6</f>
        <v>0</v>
      </c>
      <c r="C14" s="70">
        <f>'Raw Data Cut 5'!C6</f>
        <v>0</v>
      </c>
      <c r="D14" s="70">
        <f>'Raw Data Cut 5'!D6</f>
        <v>0</v>
      </c>
      <c r="E14" s="70">
        <f>'Raw Data Cut 5'!E6</f>
        <v>0</v>
      </c>
      <c r="F14" s="70">
        <f>'Raw Data Cut 5'!F6</f>
        <v>0</v>
      </c>
      <c r="G14" s="70">
        <f>'Raw Data Cut 5'!G6</f>
        <v>0</v>
      </c>
      <c r="H14" s="71">
        <f>'Raw Data Cut 5'!H6</f>
        <v>0</v>
      </c>
      <c r="I14" s="72">
        <f>'Raw Data Cut 5'!I6</f>
        <v>0</v>
      </c>
      <c r="J14" s="72">
        <f>'Raw Data Cut 5'!J6</f>
        <v>0</v>
      </c>
      <c r="K14" s="73">
        <f>IF(ISNUMBER(SEARCH("FAM154B", 'Raw Data Cut 5'!K6)), "SAXO2", IF(ISNUMBER(SEARCH("SND1", 'Raw Data Cut 5'!K6)), "LRRC4", IF(ISNUMBER(SEARCH("&lt;a href=", 'Raw Data Cut 5'!K6)), IFERROR(INDEX(Table1[#Data], MATCH('Raw Data Cut 5'!K6, Table1[Gene Link], 0), 2), 'Raw Data Cut 5'!K6), 'Raw Data Cut 5'!K6)))</f>
        <v>0</v>
      </c>
      <c r="L14" s="70">
        <f>'Raw Data Cut 5'!L6</f>
        <v>0</v>
      </c>
      <c r="M14" s="70">
        <f>'Raw Data Cut 5'!M6</f>
        <v>0</v>
      </c>
      <c r="N14" s="74">
        <f>'Raw Data Cut 5'!N6</f>
        <v>0</v>
      </c>
      <c r="O14" s="74">
        <f>'Raw Data Cut 5'!O6</f>
        <v>0</v>
      </c>
      <c r="P14" s="75" t="str">
        <f t="shared" si="11"/>
        <v/>
      </c>
      <c r="Q14" s="75" t="str">
        <f t="shared" si="12"/>
        <v/>
      </c>
      <c r="R14" s="75" t="str">
        <f t="shared" si="13"/>
        <v/>
      </c>
      <c r="T14" s="75"/>
      <c r="U14" s="77"/>
      <c r="V14" s="77"/>
      <c r="W14" s="77"/>
      <c r="X14" s="77" t="str">
        <f>IF(SUM(COUNTIF(T14,{"*Pathogenic*","*Likely Pathogenic*"})),"1","0")</f>
        <v>0</v>
      </c>
      <c r="Z14" s="78" t="str">
        <f t="array" ref="Z14">IF(K14="", "", IF(ISBLANK(K14), "", IFERROR(INDEX(Transcripts[#Data], MATCH(1, (Transcripts[Preferred?]="Y")*(Transcripts[Gene name]=K14), 0), 13), "")))</f>
        <v/>
      </c>
      <c r="AA14" s="78" t="str">
        <f t="shared" si="14"/>
        <v/>
      </c>
      <c r="AB14" s="78" t="str">
        <f t="shared" si="15"/>
        <v/>
      </c>
      <c r="AC14" s="78" t="str">
        <f t="array" ref="AC14">IF(K14=0, "", IFERROR(INDEX(Exons[#Data], MATCH(1, (TRIM(AD14)=TRIM(Exons[Transcript stable ID]))*(AL14&gt;=Exons[Exon region start (bp)])*(AM14&lt;=Exons[Exon region end (bp)]), 0), 14), "Not Found"))</f>
        <v/>
      </c>
      <c r="AD14" s="78" t="str">
        <f>IFERROR(INDEX(Transcripts[#Data], MATCH(AI14, Transcripts[RefSeq mRNA ID], 0), 2), "")</f>
        <v/>
      </c>
      <c r="AE14" s="78" t="str">
        <f>IFERROR(INDEX(Transcripts[#Data], MATCH(AI14, Transcripts[RefSeq mRNA ID], 0), 3), "")</f>
        <v/>
      </c>
      <c r="AF14" s="79"/>
      <c r="AG14" s="79" t="str">
        <f t="shared" si="16"/>
        <v>0;</v>
      </c>
      <c r="AH14" s="79" t="str">
        <f t="shared" si="17"/>
        <v>0;</v>
      </c>
      <c r="AI14" s="76" t="str">
        <f t="shared" si="18"/>
        <v/>
      </c>
      <c r="AJ14" s="76" t="e">
        <f>INDEX(Exons[#Data], MATCH(K14, Exons[Gene name], 0), 2)</f>
        <v>#N/A</v>
      </c>
      <c r="AK14" s="80" t="str">
        <f t="shared" si="19"/>
        <v>0</v>
      </c>
      <c r="AL14" s="81">
        <f t="shared" si="20"/>
        <v>0</v>
      </c>
      <c r="AM14" s="81">
        <f t="shared" si="21"/>
        <v>0</v>
      </c>
    </row>
    <row r="15" spans="1:39" s="76" customFormat="1" x14ac:dyDescent="0.25">
      <c r="A15" s="70">
        <f>'Raw Data Cut 5'!A7</f>
        <v>0</v>
      </c>
      <c r="B15" s="70">
        <f>'Raw Data Cut 5'!B7</f>
        <v>0</v>
      </c>
      <c r="C15" s="70">
        <f>'Raw Data Cut 5'!C7</f>
        <v>0</v>
      </c>
      <c r="D15" s="70">
        <f>'Raw Data Cut 5'!D7</f>
        <v>0</v>
      </c>
      <c r="E15" s="70">
        <f>'Raw Data Cut 5'!E7</f>
        <v>0</v>
      </c>
      <c r="F15" s="70">
        <f>'Raw Data Cut 5'!F7</f>
        <v>0</v>
      </c>
      <c r="G15" s="70">
        <f>'Raw Data Cut 5'!G7</f>
        <v>0</v>
      </c>
      <c r="H15" s="71">
        <f>'Raw Data Cut 5'!H7</f>
        <v>0</v>
      </c>
      <c r="I15" s="72">
        <f>'Raw Data Cut 5'!I7</f>
        <v>0</v>
      </c>
      <c r="J15" s="72">
        <f>'Raw Data Cut 5'!J7</f>
        <v>0</v>
      </c>
      <c r="K15" s="73">
        <f>IF(ISNUMBER(SEARCH("FAM154B", 'Raw Data Cut 5'!K7)), "SAXO2", IF(ISNUMBER(SEARCH("SND1", 'Raw Data Cut 5'!K7)), "LRRC4", IF(ISNUMBER(SEARCH("&lt;a href=", 'Raw Data Cut 5'!K7)), IFERROR(INDEX(Table1[#Data], MATCH('Raw Data Cut 5'!K7, Table1[Gene Link], 0), 2), 'Raw Data Cut 5'!K7), 'Raw Data Cut 5'!K7)))</f>
        <v>0</v>
      </c>
      <c r="L15" s="70">
        <f>'Raw Data Cut 5'!L7</f>
        <v>0</v>
      </c>
      <c r="M15" s="70">
        <f>'Raw Data Cut 5'!M7</f>
        <v>0</v>
      </c>
      <c r="N15" s="74">
        <f>'Raw Data Cut 5'!N7</f>
        <v>0</v>
      </c>
      <c r="O15" s="74">
        <f>'Raw Data Cut 5'!O7</f>
        <v>0</v>
      </c>
      <c r="P15" s="75" t="str">
        <f t="shared" si="11"/>
        <v/>
      </c>
      <c r="Q15" s="75" t="str">
        <f t="shared" si="12"/>
        <v/>
      </c>
      <c r="R15" s="75" t="str">
        <f t="shared" si="13"/>
        <v/>
      </c>
      <c r="T15" s="75"/>
      <c r="U15" s="77"/>
      <c r="V15" s="77"/>
      <c r="W15" s="77"/>
      <c r="X15" s="77" t="str">
        <f>IF(SUM(COUNTIF(T15,{"*Pathogenic*","*Likely Pathogenic*"})),"1","0")</f>
        <v>0</v>
      </c>
      <c r="Z15" s="78" t="str">
        <f t="array" ref="Z15">IF(K15="", "", IF(ISBLANK(K15), "", IFERROR(INDEX(Transcripts[#Data], MATCH(1, (Transcripts[Preferred?]="Y")*(Transcripts[Gene name]=K15), 0), 13), "")))</f>
        <v/>
      </c>
      <c r="AA15" s="78" t="str">
        <f t="shared" si="14"/>
        <v/>
      </c>
      <c r="AB15" s="78" t="str">
        <f t="shared" si="15"/>
        <v/>
      </c>
      <c r="AC15" s="78" t="str">
        <f t="array" ref="AC15">IF(K15=0, "", IFERROR(INDEX(Exons[#Data], MATCH(1, (TRIM(AD15)=TRIM(Exons[Transcript stable ID]))*(AL15&gt;=Exons[Exon region start (bp)])*(AM15&lt;=Exons[Exon region end (bp)]), 0), 14), "Not Found"))</f>
        <v/>
      </c>
      <c r="AD15" s="78" t="str">
        <f>IFERROR(INDEX(Transcripts[#Data], MATCH(AI15, Transcripts[RefSeq mRNA ID], 0), 2), "")</f>
        <v/>
      </c>
      <c r="AE15" s="78" t="str">
        <f>IFERROR(INDEX(Transcripts[#Data], MATCH(AI15, Transcripts[RefSeq mRNA ID], 0), 3), "")</f>
        <v/>
      </c>
      <c r="AF15" s="79"/>
      <c r="AG15" s="79" t="str">
        <f t="shared" si="16"/>
        <v>0;</v>
      </c>
      <c r="AH15" s="79" t="str">
        <f t="shared" si="17"/>
        <v>0;</v>
      </c>
      <c r="AI15" s="76" t="str">
        <f t="shared" si="18"/>
        <v/>
      </c>
      <c r="AJ15" s="76" t="e">
        <f>INDEX(Exons[#Data], MATCH(K15, Exons[Gene name], 0), 2)</f>
        <v>#N/A</v>
      </c>
      <c r="AK15" s="80" t="str">
        <f t="shared" si="19"/>
        <v>0</v>
      </c>
      <c r="AL15" s="81">
        <f t="shared" si="20"/>
        <v>0</v>
      </c>
      <c r="AM15" s="81">
        <f t="shared" si="21"/>
        <v>0</v>
      </c>
    </row>
    <row r="16" spans="1:39" s="76" customFormat="1" x14ac:dyDescent="0.25">
      <c r="A16" s="70">
        <f>'Raw Data Cut 5'!A8</f>
        <v>0</v>
      </c>
      <c r="B16" s="70">
        <f>'Raw Data Cut 5'!B8</f>
        <v>0</v>
      </c>
      <c r="C16" s="70">
        <f>'Raw Data Cut 5'!C8</f>
        <v>0</v>
      </c>
      <c r="D16" s="70">
        <f>'Raw Data Cut 5'!D8</f>
        <v>0</v>
      </c>
      <c r="E16" s="70">
        <f>'Raw Data Cut 5'!E8</f>
        <v>0</v>
      </c>
      <c r="F16" s="70">
        <f>'Raw Data Cut 5'!F8</f>
        <v>0</v>
      </c>
      <c r="G16" s="70">
        <f>'Raw Data Cut 5'!G8</f>
        <v>0</v>
      </c>
      <c r="H16" s="71">
        <f>'Raw Data Cut 5'!H8</f>
        <v>0</v>
      </c>
      <c r="I16" s="72">
        <f>'Raw Data Cut 5'!I8</f>
        <v>0</v>
      </c>
      <c r="J16" s="72">
        <f>'Raw Data Cut 5'!J8</f>
        <v>0</v>
      </c>
      <c r="K16" s="73">
        <f>IF(ISNUMBER(SEARCH("FAM154B", 'Raw Data Cut 5'!K8)), "SAXO2", IF(ISNUMBER(SEARCH("SND1", 'Raw Data Cut 5'!K8)), "LRRC4", IF(ISNUMBER(SEARCH("&lt;a href=", 'Raw Data Cut 5'!K8)), IFERROR(INDEX(Table1[#Data], MATCH('Raw Data Cut 5'!K8, Table1[Gene Link], 0), 2), 'Raw Data Cut 5'!K8), 'Raw Data Cut 5'!K8)))</f>
        <v>0</v>
      </c>
      <c r="L16" s="70">
        <f>'Raw Data Cut 5'!L8</f>
        <v>0</v>
      </c>
      <c r="M16" s="70">
        <f>'Raw Data Cut 5'!M8</f>
        <v>0</v>
      </c>
      <c r="N16" s="74">
        <f>'Raw Data Cut 5'!N8</f>
        <v>0</v>
      </c>
      <c r="O16" s="74">
        <f>'Raw Data Cut 5'!O8</f>
        <v>0</v>
      </c>
      <c r="P16" s="75" t="str">
        <f t="shared" si="11"/>
        <v/>
      </c>
      <c r="Q16" s="75" t="str">
        <f t="shared" si="12"/>
        <v/>
      </c>
      <c r="R16" s="75" t="str">
        <f t="shared" si="13"/>
        <v/>
      </c>
      <c r="T16" s="75"/>
      <c r="U16" s="77"/>
      <c r="V16" s="77"/>
      <c r="W16" s="77"/>
      <c r="X16" s="77" t="str">
        <f>IF(SUM(COUNTIF(T16,{"*Pathogenic*","*Likely Pathogenic*"})),"1","0")</f>
        <v>0</v>
      </c>
      <c r="Z16" s="78" t="str">
        <f t="array" ref="Z16">IF(K16="", "", IF(ISBLANK(K16), "", IFERROR(INDEX(Transcripts[#Data], MATCH(1, (Transcripts[Preferred?]="Y")*(Transcripts[Gene name]=K16), 0), 13), "")))</f>
        <v/>
      </c>
      <c r="AA16" s="78" t="str">
        <f t="shared" si="14"/>
        <v/>
      </c>
      <c r="AB16" s="78" t="str">
        <f t="shared" si="15"/>
        <v/>
      </c>
      <c r="AC16" s="78" t="str">
        <f t="array" ref="AC16">IF(K16=0, "", IFERROR(INDEX(Exons[#Data], MATCH(1, (TRIM(AD16)=TRIM(Exons[Transcript stable ID]))*(AL16&gt;=Exons[Exon region start (bp)])*(AM16&lt;=Exons[Exon region end (bp)]), 0), 14), "Not Found"))</f>
        <v/>
      </c>
      <c r="AD16" s="78" t="str">
        <f>IFERROR(INDEX(Transcripts[#Data], MATCH(AI16, Transcripts[RefSeq mRNA ID], 0), 2), "")</f>
        <v/>
      </c>
      <c r="AE16" s="78" t="str">
        <f>IFERROR(INDEX(Transcripts[#Data], MATCH(AI16, Transcripts[RefSeq mRNA ID], 0), 3), "")</f>
        <v/>
      </c>
      <c r="AF16" s="79"/>
      <c r="AG16" s="79" t="str">
        <f t="shared" si="16"/>
        <v>0;</v>
      </c>
      <c r="AH16" s="79" t="str">
        <f t="shared" si="17"/>
        <v>0;</v>
      </c>
      <c r="AI16" s="76" t="str">
        <f t="shared" si="18"/>
        <v/>
      </c>
      <c r="AJ16" s="76" t="e">
        <f>INDEX(Exons[#Data], MATCH(K16, Exons[Gene name], 0), 2)</f>
        <v>#N/A</v>
      </c>
      <c r="AK16" s="80" t="str">
        <f t="shared" si="19"/>
        <v>0</v>
      </c>
      <c r="AL16" s="81">
        <f t="shared" si="20"/>
        <v>0</v>
      </c>
      <c r="AM16" s="81">
        <f t="shared" si="21"/>
        <v>0</v>
      </c>
    </row>
    <row r="17" spans="1:39" s="76" customFormat="1" x14ac:dyDescent="0.25">
      <c r="A17" s="70">
        <f>'Raw Data Cut 5'!A9</f>
        <v>0</v>
      </c>
      <c r="B17" s="70">
        <f>'Raw Data Cut 5'!B9</f>
        <v>0</v>
      </c>
      <c r="C17" s="70">
        <f>'Raw Data Cut 5'!C9</f>
        <v>0</v>
      </c>
      <c r="D17" s="70">
        <f>'Raw Data Cut 5'!D9</f>
        <v>0</v>
      </c>
      <c r="E17" s="70">
        <f>'Raw Data Cut 5'!E9</f>
        <v>0</v>
      </c>
      <c r="F17" s="70">
        <f>'Raw Data Cut 5'!F9</f>
        <v>0</v>
      </c>
      <c r="G17" s="70">
        <f>'Raw Data Cut 5'!G9</f>
        <v>0</v>
      </c>
      <c r="H17" s="71">
        <f>'Raw Data Cut 5'!H9</f>
        <v>0</v>
      </c>
      <c r="I17" s="72">
        <f>'Raw Data Cut 5'!I9</f>
        <v>0</v>
      </c>
      <c r="J17" s="72">
        <f>'Raw Data Cut 5'!J9</f>
        <v>0</v>
      </c>
      <c r="K17" s="73">
        <f>IF(ISNUMBER(SEARCH("FAM154B", 'Raw Data Cut 5'!K9)), "SAXO2", IF(ISNUMBER(SEARCH("SND1", 'Raw Data Cut 5'!K9)), "LRRC4", IF(ISNUMBER(SEARCH("&lt;a href=", 'Raw Data Cut 5'!K9)), IFERROR(INDEX(Table1[#Data], MATCH('Raw Data Cut 5'!K9, Table1[Gene Link], 0), 2), 'Raw Data Cut 5'!K9), 'Raw Data Cut 5'!K9)))</f>
        <v>0</v>
      </c>
      <c r="L17" s="70">
        <f>'Raw Data Cut 5'!L9</f>
        <v>0</v>
      </c>
      <c r="M17" s="70">
        <f>'Raw Data Cut 5'!M9</f>
        <v>0</v>
      </c>
      <c r="N17" s="74">
        <f>'Raw Data Cut 5'!N9</f>
        <v>0</v>
      </c>
      <c r="O17" s="74">
        <f>'Raw Data Cut 5'!O9</f>
        <v>0</v>
      </c>
      <c r="P17" s="75" t="str">
        <f t="shared" si="11"/>
        <v/>
      </c>
      <c r="Q17" s="75" t="str">
        <f t="shared" si="12"/>
        <v/>
      </c>
      <c r="R17" s="75" t="str">
        <f t="shared" si="13"/>
        <v/>
      </c>
      <c r="T17" s="75"/>
      <c r="U17" s="77"/>
      <c r="V17" s="77"/>
      <c r="W17" s="77"/>
      <c r="X17" s="77" t="str">
        <f>IF(SUM(COUNTIF(T17,{"*Pathogenic*","*Likely Pathogenic*"})),"1","0")</f>
        <v>0</v>
      </c>
      <c r="Z17" s="78" t="str">
        <f t="array" ref="Z17">IF(K17="", "", IF(ISBLANK(K17), "", IFERROR(INDEX(Transcripts[#Data], MATCH(1, (Transcripts[Preferred?]="Y")*(Transcripts[Gene name]=K17), 0), 13), "")))</f>
        <v/>
      </c>
      <c r="AA17" s="78" t="str">
        <f t="shared" si="14"/>
        <v/>
      </c>
      <c r="AB17" s="78" t="str">
        <f t="shared" si="15"/>
        <v/>
      </c>
      <c r="AC17" s="78" t="str">
        <f t="array" ref="AC17">IF(K17=0, "", IFERROR(INDEX(Exons[#Data], MATCH(1, (TRIM(AD17)=TRIM(Exons[Transcript stable ID]))*(AL17&gt;=Exons[Exon region start (bp)])*(AM17&lt;=Exons[Exon region end (bp)]), 0), 14), "Not Found"))</f>
        <v/>
      </c>
      <c r="AD17" s="78" t="str">
        <f>IFERROR(INDEX(Transcripts[#Data], MATCH(AI17, Transcripts[RefSeq mRNA ID], 0), 2), "")</f>
        <v/>
      </c>
      <c r="AE17" s="78" t="str">
        <f>IFERROR(INDEX(Transcripts[#Data], MATCH(AI17, Transcripts[RefSeq mRNA ID], 0), 3), "")</f>
        <v/>
      </c>
      <c r="AF17" s="79"/>
      <c r="AG17" s="79" t="str">
        <f t="shared" si="16"/>
        <v>0;</v>
      </c>
      <c r="AH17" s="79" t="str">
        <f t="shared" si="17"/>
        <v>0;</v>
      </c>
      <c r="AI17" s="76" t="str">
        <f t="shared" si="18"/>
        <v/>
      </c>
      <c r="AJ17" s="76" t="e">
        <f>INDEX(Exons[#Data], MATCH(K17, Exons[Gene name], 0), 2)</f>
        <v>#N/A</v>
      </c>
      <c r="AK17" s="80" t="str">
        <f t="shared" si="19"/>
        <v>0</v>
      </c>
      <c r="AL17" s="81">
        <f t="shared" si="20"/>
        <v>0</v>
      </c>
      <c r="AM17" s="81">
        <f t="shared" si="21"/>
        <v>0</v>
      </c>
    </row>
    <row r="18" spans="1:39" s="76" customFormat="1" x14ac:dyDescent="0.25">
      <c r="A18" s="70">
        <f>'Raw Data Cut 5'!A10</f>
        <v>0</v>
      </c>
      <c r="B18" s="70">
        <f>'Raw Data Cut 5'!B10</f>
        <v>0</v>
      </c>
      <c r="C18" s="70">
        <f>'Raw Data Cut 5'!C10</f>
        <v>0</v>
      </c>
      <c r="D18" s="70">
        <f>'Raw Data Cut 5'!D10</f>
        <v>0</v>
      </c>
      <c r="E18" s="70">
        <f>'Raw Data Cut 5'!E10</f>
        <v>0</v>
      </c>
      <c r="F18" s="70">
        <f>'Raw Data Cut 5'!F10</f>
        <v>0</v>
      </c>
      <c r="G18" s="70">
        <f>'Raw Data Cut 5'!G10</f>
        <v>0</v>
      </c>
      <c r="H18" s="71">
        <f>'Raw Data Cut 5'!H10</f>
        <v>0</v>
      </c>
      <c r="I18" s="72">
        <f>'Raw Data Cut 5'!I10</f>
        <v>0</v>
      </c>
      <c r="J18" s="72">
        <f>'Raw Data Cut 5'!J10</f>
        <v>0</v>
      </c>
      <c r="K18" s="73">
        <f>IF(ISNUMBER(SEARCH("FAM154B", 'Raw Data Cut 5'!K10)), "SAXO2", IF(ISNUMBER(SEARCH("SND1", 'Raw Data Cut 5'!K10)), "LRRC4", IF(ISNUMBER(SEARCH("&lt;a href=", 'Raw Data Cut 5'!K10)), IFERROR(INDEX(Table1[#Data], MATCH('Raw Data Cut 5'!K10, Table1[Gene Link], 0), 2), 'Raw Data Cut 5'!K10), 'Raw Data Cut 5'!K10)))</f>
        <v>0</v>
      </c>
      <c r="L18" s="70">
        <f>'Raw Data Cut 5'!L10</f>
        <v>0</v>
      </c>
      <c r="M18" s="70">
        <f>'Raw Data Cut 5'!M10</f>
        <v>0</v>
      </c>
      <c r="N18" s="74">
        <f>'Raw Data Cut 5'!N10</f>
        <v>0</v>
      </c>
      <c r="O18" s="74">
        <f>'Raw Data Cut 5'!O10</f>
        <v>0</v>
      </c>
      <c r="P18" s="75" t="str">
        <f t="shared" si="11"/>
        <v/>
      </c>
      <c r="Q18" s="75" t="str">
        <f t="shared" si="12"/>
        <v/>
      </c>
      <c r="R18" s="75" t="str">
        <f t="shared" si="13"/>
        <v/>
      </c>
      <c r="T18" s="75"/>
      <c r="U18" s="77"/>
      <c r="V18" s="77"/>
      <c r="W18" s="77"/>
      <c r="X18" s="77" t="str">
        <f>IF(SUM(COUNTIF(T18,{"*Pathogenic*","*Likely Pathogenic*"})),"1","0")</f>
        <v>0</v>
      </c>
      <c r="Z18" s="78" t="str">
        <f t="array" ref="Z18">IF(K18="", "", IF(ISBLANK(K18), "", IFERROR(INDEX(Transcripts[#Data], MATCH(1, (Transcripts[Preferred?]="Y")*(Transcripts[Gene name]=K18), 0), 13), "")))</f>
        <v/>
      </c>
      <c r="AA18" s="78" t="str">
        <f t="shared" si="14"/>
        <v/>
      </c>
      <c r="AB18" s="78" t="str">
        <f t="shared" si="15"/>
        <v/>
      </c>
      <c r="AC18" s="78" t="str">
        <f t="array" ref="AC18">IF(K18=0, "", IFERROR(INDEX(Exons[#Data], MATCH(1, (TRIM(AD18)=TRIM(Exons[Transcript stable ID]))*(AL18&gt;=Exons[Exon region start (bp)])*(AM18&lt;=Exons[Exon region end (bp)]), 0), 14), "Not Found"))</f>
        <v/>
      </c>
      <c r="AD18" s="78" t="str">
        <f>IFERROR(INDEX(Transcripts[#Data], MATCH(AI18, Transcripts[RefSeq mRNA ID], 0), 2), "")</f>
        <v/>
      </c>
      <c r="AE18" s="78" t="str">
        <f>IFERROR(INDEX(Transcripts[#Data], MATCH(AI18, Transcripts[RefSeq mRNA ID], 0), 3), "")</f>
        <v/>
      </c>
      <c r="AF18" s="79"/>
      <c r="AG18" s="79" t="str">
        <f t="shared" si="16"/>
        <v>0;</v>
      </c>
      <c r="AH18" s="79" t="str">
        <f t="shared" si="17"/>
        <v>0;</v>
      </c>
      <c r="AI18" s="76" t="str">
        <f t="shared" si="18"/>
        <v/>
      </c>
      <c r="AJ18" s="76" t="e">
        <f>INDEX(Exons[#Data], MATCH(K18, Exons[Gene name], 0), 2)</f>
        <v>#N/A</v>
      </c>
      <c r="AK18" s="80" t="str">
        <f t="shared" si="19"/>
        <v>0</v>
      </c>
      <c r="AL18" s="81">
        <f t="shared" si="20"/>
        <v>0</v>
      </c>
      <c r="AM18" s="81">
        <f t="shared" si="21"/>
        <v>0</v>
      </c>
    </row>
    <row r="19" spans="1:39" s="76" customFormat="1" x14ac:dyDescent="0.25">
      <c r="A19" s="70">
        <f>'Raw Data Cut 5'!A11</f>
        <v>0</v>
      </c>
      <c r="B19" s="70">
        <f>'Raw Data Cut 5'!B11</f>
        <v>0</v>
      </c>
      <c r="C19" s="70">
        <f>'Raw Data Cut 5'!C11</f>
        <v>0</v>
      </c>
      <c r="D19" s="70">
        <f>'Raw Data Cut 5'!D11</f>
        <v>0</v>
      </c>
      <c r="E19" s="70">
        <f>'Raw Data Cut 5'!E11</f>
        <v>0</v>
      </c>
      <c r="F19" s="70">
        <f>'Raw Data Cut 5'!F11</f>
        <v>0</v>
      </c>
      <c r="G19" s="70">
        <f>'Raw Data Cut 5'!G11</f>
        <v>0</v>
      </c>
      <c r="H19" s="71">
        <f>'Raw Data Cut 5'!H11</f>
        <v>0</v>
      </c>
      <c r="I19" s="72">
        <f>'Raw Data Cut 5'!I11</f>
        <v>0</v>
      </c>
      <c r="J19" s="72">
        <f>'Raw Data Cut 5'!J11</f>
        <v>0</v>
      </c>
      <c r="K19" s="73">
        <f>IF(ISNUMBER(SEARCH("FAM154B", 'Raw Data Cut 5'!K11)), "SAXO2", IF(ISNUMBER(SEARCH("SND1", 'Raw Data Cut 5'!K11)), "LRRC4", IF(ISNUMBER(SEARCH("&lt;a href=", 'Raw Data Cut 5'!K11)), IFERROR(INDEX(Table1[#Data], MATCH('Raw Data Cut 5'!K11, Table1[Gene Link], 0), 2), 'Raw Data Cut 5'!K11), 'Raw Data Cut 5'!K11)))</f>
        <v>0</v>
      </c>
      <c r="L19" s="70">
        <f>'Raw Data Cut 5'!L11</f>
        <v>0</v>
      </c>
      <c r="M19" s="70">
        <f>'Raw Data Cut 5'!M11</f>
        <v>0</v>
      </c>
      <c r="N19" s="74">
        <f>'Raw Data Cut 5'!N11</f>
        <v>0</v>
      </c>
      <c r="O19" s="74">
        <f>'Raw Data Cut 5'!O11</f>
        <v>0</v>
      </c>
      <c r="P19" s="75" t="str">
        <f t="shared" si="11"/>
        <v/>
      </c>
      <c r="Q19" s="75" t="str">
        <f t="shared" si="12"/>
        <v/>
      </c>
      <c r="R19" s="75" t="str">
        <f t="shared" si="13"/>
        <v/>
      </c>
      <c r="T19" s="75"/>
      <c r="U19" s="77"/>
      <c r="V19" s="77"/>
      <c r="W19" s="77"/>
      <c r="X19" s="77" t="str">
        <f>IF(SUM(COUNTIF(T19,{"*Pathogenic*","*Likely Pathogenic*"})),"1","0")</f>
        <v>0</v>
      </c>
      <c r="Z19" s="78" t="str">
        <f t="array" ref="Z19">IF(K19="", "", IF(ISBLANK(K19), "", IFERROR(INDEX(Transcripts[#Data], MATCH(1, (Transcripts[Preferred?]="Y")*(Transcripts[Gene name]=K19), 0), 13), "")))</f>
        <v/>
      </c>
      <c r="AA19" s="78" t="str">
        <f t="shared" si="14"/>
        <v/>
      </c>
      <c r="AB19" s="78" t="str">
        <f t="shared" si="15"/>
        <v/>
      </c>
      <c r="AC19" s="78" t="str">
        <f t="array" ref="AC19">IF(K19=0, "", IFERROR(INDEX(Exons[#Data], MATCH(1, (TRIM(AD19)=TRIM(Exons[Transcript stable ID]))*(AL19&gt;=Exons[Exon region start (bp)])*(AM19&lt;=Exons[Exon region end (bp)]), 0), 14), "Not Found"))</f>
        <v/>
      </c>
      <c r="AD19" s="78" t="str">
        <f>IFERROR(INDEX(Transcripts[#Data], MATCH(AI19, Transcripts[RefSeq mRNA ID], 0), 2), "")</f>
        <v/>
      </c>
      <c r="AE19" s="78" t="str">
        <f>IFERROR(INDEX(Transcripts[#Data], MATCH(AI19, Transcripts[RefSeq mRNA ID], 0), 3), "")</f>
        <v/>
      </c>
      <c r="AF19" s="79"/>
      <c r="AG19" s="79" t="str">
        <f t="shared" si="16"/>
        <v>0;</v>
      </c>
      <c r="AH19" s="79" t="str">
        <f t="shared" si="17"/>
        <v>0;</v>
      </c>
      <c r="AI19" s="76" t="str">
        <f t="shared" si="18"/>
        <v/>
      </c>
      <c r="AJ19" s="76" t="e">
        <f>INDEX(Exons[#Data], MATCH(K19, Exons[Gene name], 0), 2)</f>
        <v>#N/A</v>
      </c>
      <c r="AK19" s="80" t="str">
        <f t="shared" si="19"/>
        <v>0</v>
      </c>
      <c r="AL19" s="81">
        <f t="shared" si="20"/>
        <v>0</v>
      </c>
      <c r="AM19" s="81">
        <f t="shared" si="21"/>
        <v>0</v>
      </c>
    </row>
    <row r="20" spans="1:39" s="76" customFormat="1" x14ac:dyDescent="0.25">
      <c r="A20" s="70">
        <f>'Raw Data Cut 5'!A12</f>
        <v>0</v>
      </c>
      <c r="B20" s="70">
        <f>'Raw Data Cut 5'!B12</f>
        <v>0</v>
      </c>
      <c r="C20" s="70">
        <f>'Raw Data Cut 5'!C12</f>
        <v>0</v>
      </c>
      <c r="D20" s="70">
        <f>'Raw Data Cut 5'!D12</f>
        <v>0</v>
      </c>
      <c r="E20" s="70">
        <f>'Raw Data Cut 5'!E12</f>
        <v>0</v>
      </c>
      <c r="F20" s="70">
        <f>'Raw Data Cut 5'!F12</f>
        <v>0</v>
      </c>
      <c r="G20" s="70">
        <f>'Raw Data Cut 5'!G12</f>
        <v>0</v>
      </c>
      <c r="H20" s="71">
        <f>'Raw Data Cut 5'!H12</f>
        <v>0</v>
      </c>
      <c r="I20" s="72">
        <f>'Raw Data Cut 5'!I12</f>
        <v>0</v>
      </c>
      <c r="J20" s="72">
        <f>'Raw Data Cut 5'!J12</f>
        <v>0</v>
      </c>
      <c r="K20" s="73">
        <f>IF(ISNUMBER(SEARCH("FAM154B", 'Raw Data Cut 5'!K12)), "SAXO2", IF(ISNUMBER(SEARCH("SND1", 'Raw Data Cut 5'!K12)), "LRRC4", IF(ISNUMBER(SEARCH("&lt;a href=", 'Raw Data Cut 5'!K12)), IFERROR(INDEX(Table1[#Data], MATCH('Raw Data Cut 5'!K12, Table1[Gene Link], 0), 2), 'Raw Data Cut 5'!K12), 'Raw Data Cut 5'!K12)))</f>
        <v>0</v>
      </c>
      <c r="L20" s="70">
        <f>'Raw Data Cut 5'!L12</f>
        <v>0</v>
      </c>
      <c r="M20" s="70">
        <f>'Raw Data Cut 5'!M12</f>
        <v>0</v>
      </c>
      <c r="N20" s="74">
        <f>'Raw Data Cut 5'!N12</f>
        <v>0</v>
      </c>
      <c r="O20" s="74">
        <f>'Raw Data Cut 5'!O12</f>
        <v>0</v>
      </c>
      <c r="P20" s="75" t="str">
        <f t="shared" si="11"/>
        <v/>
      </c>
      <c r="Q20" s="75" t="str">
        <f t="shared" si="12"/>
        <v/>
      </c>
      <c r="R20" s="75" t="str">
        <f t="shared" si="13"/>
        <v/>
      </c>
      <c r="T20" s="75"/>
      <c r="U20" s="77"/>
      <c r="V20" s="77"/>
      <c r="W20" s="77"/>
      <c r="X20" s="77" t="str">
        <f>IF(SUM(COUNTIF(T20,{"*Pathogenic*","*Likely Pathogenic*"})),"1","0")</f>
        <v>0</v>
      </c>
      <c r="Z20" s="78" t="str">
        <f t="array" ref="Z20">IF(K20="", "", IF(ISBLANK(K20), "", IFERROR(INDEX(Transcripts[#Data], MATCH(1, (Transcripts[Preferred?]="Y")*(Transcripts[Gene name]=K20), 0), 13), "")))</f>
        <v/>
      </c>
      <c r="AA20" s="78" t="str">
        <f t="shared" si="14"/>
        <v/>
      </c>
      <c r="AB20" s="78" t="str">
        <f t="shared" si="15"/>
        <v/>
      </c>
      <c r="AC20" s="78" t="str">
        <f t="array" ref="AC20">IF(K20=0, "", IFERROR(INDEX(Exons[#Data], MATCH(1, (TRIM(AD20)=TRIM(Exons[Transcript stable ID]))*(AL20&gt;=Exons[Exon region start (bp)])*(AM20&lt;=Exons[Exon region end (bp)]), 0), 14), "Not Found"))</f>
        <v/>
      </c>
      <c r="AD20" s="78" t="str">
        <f>IFERROR(INDEX(Transcripts[#Data], MATCH(AI20, Transcripts[RefSeq mRNA ID], 0), 2), "")</f>
        <v/>
      </c>
      <c r="AE20" s="78" t="str">
        <f>IFERROR(INDEX(Transcripts[#Data], MATCH(AI20, Transcripts[RefSeq mRNA ID], 0), 3), "")</f>
        <v/>
      </c>
      <c r="AF20" s="79"/>
      <c r="AG20" s="79" t="str">
        <f t="shared" si="16"/>
        <v>0;</v>
      </c>
      <c r="AH20" s="79" t="str">
        <f t="shared" si="17"/>
        <v>0;</v>
      </c>
      <c r="AI20" s="76" t="str">
        <f t="shared" si="18"/>
        <v/>
      </c>
      <c r="AJ20" s="76" t="e">
        <f>INDEX(Exons[#Data], MATCH(K20, Exons[Gene name], 0), 2)</f>
        <v>#N/A</v>
      </c>
      <c r="AK20" s="80" t="str">
        <f t="shared" si="19"/>
        <v>0</v>
      </c>
      <c r="AL20" s="81">
        <f t="shared" si="20"/>
        <v>0</v>
      </c>
      <c r="AM20" s="81">
        <f t="shared" si="21"/>
        <v>0</v>
      </c>
    </row>
    <row r="21" spans="1:39" s="76" customFormat="1" x14ac:dyDescent="0.25">
      <c r="A21" s="70">
        <f>'Raw Data Cut 5'!A13</f>
        <v>0</v>
      </c>
      <c r="B21" s="70">
        <f>'Raw Data Cut 5'!B13</f>
        <v>0</v>
      </c>
      <c r="C21" s="70">
        <f>'Raw Data Cut 5'!C13</f>
        <v>0</v>
      </c>
      <c r="D21" s="70">
        <f>'Raw Data Cut 5'!D13</f>
        <v>0</v>
      </c>
      <c r="E21" s="70">
        <f>'Raw Data Cut 5'!E13</f>
        <v>0</v>
      </c>
      <c r="F21" s="70">
        <f>'Raw Data Cut 5'!F13</f>
        <v>0</v>
      </c>
      <c r="G21" s="70">
        <f>'Raw Data Cut 5'!G13</f>
        <v>0</v>
      </c>
      <c r="H21" s="71">
        <f>'Raw Data Cut 5'!H13</f>
        <v>0</v>
      </c>
      <c r="I21" s="72">
        <f>'Raw Data Cut 5'!I13</f>
        <v>0</v>
      </c>
      <c r="J21" s="72">
        <f>'Raw Data Cut 5'!J13</f>
        <v>0</v>
      </c>
      <c r="K21" s="73">
        <f>IF(ISNUMBER(SEARCH("FAM154B", 'Raw Data Cut 5'!K13)), "SAXO2", IF(ISNUMBER(SEARCH("SND1", 'Raw Data Cut 5'!K13)), "LRRC4", IF(ISNUMBER(SEARCH("&lt;a href=", 'Raw Data Cut 5'!K13)), IFERROR(INDEX(Table1[#Data], MATCH('Raw Data Cut 5'!K13, Table1[Gene Link], 0), 2), 'Raw Data Cut 5'!K13), 'Raw Data Cut 5'!K13)))</f>
        <v>0</v>
      </c>
      <c r="L21" s="70">
        <f>'Raw Data Cut 5'!L13</f>
        <v>0</v>
      </c>
      <c r="M21" s="70">
        <f>'Raw Data Cut 5'!M13</f>
        <v>0</v>
      </c>
      <c r="N21" s="74">
        <f>'Raw Data Cut 5'!N13</f>
        <v>0</v>
      </c>
      <c r="O21" s="74">
        <f>'Raw Data Cut 5'!O13</f>
        <v>0</v>
      </c>
      <c r="P21" s="75" t="str">
        <f t="shared" si="11"/>
        <v/>
      </c>
      <c r="Q21" s="75" t="str">
        <f t="shared" si="12"/>
        <v/>
      </c>
      <c r="R21" s="75" t="str">
        <f t="shared" si="13"/>
        <v/>
      </c>
      <c r="T21" s="75"/>
      <c r="U21" s="77"/>
      <c r="V21" s="77"/>
      <c r="W21" s="77"/>
      <c r="X21" s="77" t="str">
        <f>IF(SUM(COUNTIF(T21,{"*Pathogenic*","*Likely Pathogenic*"})),"1","0")</f>
        <v>0</v>
      </c>
      <c r="Z21" s="78" t="str">
        <f t="array" ref="Z21">IF(K21="", "", IF(ISBLANK(K21), "", IFERROR(INDEX(Transcripts[#Data], MATCH(1, (Transcripts[Preferred?]="Y")*(Transcripts[Gene name]=K21), 0), 13), "")))</f>
        <v/>
      </c>
      <c r="AA21" s="78" t="str">
        <f t="shared" si="14"/>
        <v/>
      </c>
      <c r="AB21" s="78" t="str">
        <f t="shared" si="15"/>
        <v/>
      </c>
      <c r="AC21" s="78" t="str">
        <f t="array" ref="AC21">IF(K21=0, "", IFERROR(INDEX(Exons[#Data], MATCH(1, (TRIM(AD21)=TRIM(Exons[Transcript stable ID]))*(AL21&gt;=Exons[Exon region start (bp)])*(AM21&lt;=Exons[Exon region end (bp)]), 0), 14), "Not Found"))</f>
        <v/>
      </c>
      <c r="AD21" s="78" t="str">
        <f>IFERROR(INDEX(Transcripts[#Data], MATCH(AI21, Transcripts[RefSeq mRNA ID], 0), 2), "")</f>
        <v/>
      </c>
      <c r="AE21" s="78" t="str">
        <f>IFERROR(INDEX(Transcripts[#Data], MATCH(AI21, Transcripts[RefSeq mRNA ID], 0), 3), "")</f>
        <v/>
      </c>
      <c r="AF21" s="79"/>
      <c r="AG21" s="79" t="str">
        <f t="shared" si="16"/>
        <v>0;</v>
      </c>
      <c r="AH21" s="79" t="str">
        <f t="shared" si="17"/>
        <v>0;</v>
      </c>
      <c r="AI21" s="76" t="str">
        <f t="shared" si="18"/>
        <v/>
      </c>
      <c r="AJ21" s="76" t="e">
        <f>INDEX(Exons[#Data], MATCH(K21, Exons[Gene name], 0), 2)</f>
        <v>#N/A</v>
      </c>
      <c r="AK21" s="80" t="str">
        <f t="shared" si="19"/>
        <v>0</v>
      </c>
      <c r="AL21" s="81">
        <f t="shared" si="20"/>
        <v>0</v>
      </c>
      <c r="AM21" s="81">
        <f t="shared" si="21"/>
        <v>0</v>
      </c>
    </row>
    <row r="22" spans="1:39" s="76" customFormat="1" x14ac:dyDescent="0.25">
      <c r="A22" s="70">
        <f>'Raw Data Cut 5'!A14</f>
        <v>0</v>
      </c>
      <c r="B22" s="70">
        <f>'Raw Data Cut 5'!B14</f>
        <v>0</v>
      </c>
      <c r="C22" s="70">
        <f>'Raw Data Cut 5'!C14</f>
        <v>0</v>
      </c>
      <c r="D22" s="70">
        <f>'Raw Data Cut 5'!D14</f>
        <v>0</v>
      </c>
      <c r="E22" s="70">
        <f>'Raw Data Cut 5'!E14</f>
        <v>0</v>
      </c>
      <c r="F22" s="70">
        <f>'Raw Data Cut 5'!F14</f>
        <v>0</v>
      </c>
      <c r="G22" s="70">
        <f>'Raw Data Cut 5'!G14</f>
        <v>0</v>
      </c>
      <c r="H22" s="71">
        <f>'Raw Data Cut 5'!H14</f>
        <v>0</v>
      </c>
      <c r="I22" s="72">
        <f>'Raw Data Cut 5'!I14</f>
        <v>0</v>
      </c>
      <c r="J22" s="72">
        <f>'Raw Data Cut 5'!J14</f>
        <v>0</v>
      </c>
      <c r="K22" s="73">
        <f>IF(ISNUMBER(SEARCH("FAM154B", 'Raw Data Cut 5'!K14)), "SAXO2", IF(ISNUMBER(SEARCH("SND1", 'Raw Data Cut 5'!K14)), "LRRC4", IF(ISNUMBER(SEARCH("&lt;a href=", 'Raw Data Cut 5'!K14)), IFERROR(INDEX(Table1[#Data], MATCH('Raw Data Cut 5'!K14, Table1[Gene Link], 0), 2), 'Raw Data Cut 5'!K14), 'Raw Data Cut 5'!K14)))</f>
        <v>0</v>
      </c>
      <c r="L22" s="70">
        <f>'Raw Data Cut 5'!L14</f>
        <v>0</v>
      </c>
      <c r="M22" s="70">
        <f>'Raw Data Cut 5'!M14</f>
        <v>0</v>
      </c>
      <c r="N22" s="74">
        <f>'Raw Data Cut 5'!N14</f>
        <v>0</v>
      </c>
      <c r="O22" s="74">
        <f>'Raw Data Cut 5'!O14</f>
        <v>0</v>
      </c>
      <c r="P22" s="75" t="str">
        <f t="shared" si="11"/>
        <v/>
      </c>
      <c r="Q22" s="75" t="str">
        <f t="shared" si="12"/>
        <v/>
      </c>
      <c r="R22" s="75" t="str">
        <f t="shared" si="13"/>
        <v/>
      </c>
      <c r="T22" s="75"/>
      <c r="U22" s="77"/>
      <c r="V22" s="77"/>
      <c r="W22" s="77"/>
      <c r="X22" s="77" t="str">
        <f>IF(SUM(COUNTIF(T22,{"*Pathogenic*","*Likely Pathogenic*"})),"1","0")</f>
        <v>0</v>
      </c>
      <c r="Z22" s="78" t="str">
        <f t="array" ref="Z22">IF(K22="", "", IF(ISBLANK(K22), "", IFERROR(INDEX(Transcripts[#Data], MATCH(1, (Transcripts[Preferred?]="Y")*(Transcripts[Gene name]=K22), 0), 13), "")))</f>
        <v/>
      </c>
      <c r="AA22" s="78" t="str">
        <f t="shared" si="14"/>
        <v/>
      </c>
      <c r="AB22" s="78" t="str">
        <f t="shared" si="15"/>
        <v/>
      </c>
      <c r="AC22" s="78" t="str">
        <f t="array" ref="AC22">IF(K22=0, "", IFERROR(INDEX(Exons[#Data], MATCH(1, (TRIM(AD22)=TRIM(Exons[Transcript stable ID]))*(AL22&gt;=Exons[Exon region start (bp)])*(AM22&lt;=Exons[Exon region end (bp)]), 0), 14), "Not Found"))</f>
        <v/>
      </c>
      <c r="AD22" s="78" t="str">
        <f>IFERROR(INDEX(Transcripts[#Data], MATCH(AI22, Transcripts[RefSeq mRNA ID], 0), 2), "")</f>
        <v/>
      </c>
      <c r="AE22" s="78" t="str">
        <f>IFERROR(INDEX(Transcripts[#Data], MATCH(AI22, Transcripts[RefSeq mRNA ID], 0), 3), "")</f>
        <v/>
      </c>
      <c r="AF22" s="79"/>
      <c r="AG22" s="79" t="str">
        <f t="shared" si="16"/>
        <v>0;</v>
      </c>
      <c r="AH22" s="79" t="str">
        <f t="shared" si="17"/>
        <v>0;</v>
      </c>
      <c r="AI22" s="76" t="str">
        <f t="shared" si="18"/>
        <v/>
      </c>
      <c r="AJ22" s="76" t="e">
        <f>INDEX(Exons[#Data], MATCH(K22, Exons[Gene name], 0), 2)</f>
        <v>#N/A</v>
      </c>
      <c r="AK22" s="80" t="str">
        <f t="shared" si="19"/>
        <v>0</v>
      </c>
      <c r="AL22" s="81">
        <f t="shared" si="20"/>
        <v>0</v>
      </c>
      <c r="AM22" s="81">
        <f t="shared" si="21"/>
        <v>0</v>
      </c>
    </row>
    <row r="23" spans="1:39" s="76" customFormat="1" x14ac:dyDescent="0.25">
      <c r="A23" s="70">
        <f>'Raw Data Cut 5'!A15</f>
        <v>0</v>
      </c>
      <c r="B23" s="70">
        <f>'Raw Data Cut 5'!B15</f>
        <v>0</v>
      </c>
      <c r="C23" s="70">
        <f>'Raw Data Cut 5'!C15</f>
        <v>0</v>
      </c>
      <c r="D23" s="70">
        <f>'Raw Data Cut 5'!D15</f>
        <v>0</v>
      </c>
      <c r="E23" s="70">
        <f>'Raw Data Cut 5'!E15</f>
        <v>0</v>
      </c>
      <c r="F23" s="70">
        <f>'Raw Data Cut 5'!F15</f>
        <v>0</v>
      </c>
      <c r="G23" s="70">
        <f>'Raw Data Cut 5'!G15</f>
        <v>0</v>
      </c>
      <c r="H23" s="71">
        <f>'Raw Data Cut 5'!H15</f>
        <v>0</v>
      </c>
      <c r="I23" s="72">
        <f>'Raw Data Cut 5'!I15</f>
        <v>0</v>
      </c>
      <c r="J23" s="72">
        <f>'Raw Data Cut 5'!J15</f>
        <v>0</v>
      </c>
      <c r="K23" s="73">
        <f>IF(ISNUMBER(SEARCH("FAM154B", 'Raw Data Cut 5'!K15)), "SAXO2", IF(ISNUMBER(SEARCH("SND1", 'Raw Data Cut 5'!K15)), "LRRC4", IF(ISNUMBER(SEARCH("&lt;a href=", 'Raw Data Cut 5'!K15)), IFERROR(INDEX(Table1[#Data], MATCH('Raw Data Cut 5'!K15, Table1[Gene Link], 0), 2), 'Raw Data Cut 5'!K15), 'Raw Data Cut 5'!K15)))</f>
        <v>0</v>
      </c>
      <c r="L23" s="70">
        <f>'Raw Data Cut 5'!L15</f>
        <v>0</v>
      </c>
      <c r="M23" s="70">
        <f>'Raw Data Cut 5'!M15</f>
        <v>0</v>
      </c>
      <c r="N23" s="74">
        <f>'Raw Data Cut 5'!N15</f>
        <v>0</v>
      </c>
      <c r="O23" s="74">
        <f>'Raw Data Cut 5'!O15</f>
        <v>0</v>
      </c>
      <c r="P23" s="75" t="str">
        <f t="shared" si="11"/>
        <v/>
      </c>
      <c r="Q23" s="75" t="str">
        <f t="shared" si="12"/>
        <v/>
      </c>
      <c r="R23" s="75" t="str">
        <f t="shared" si="13"/>
        <v/>
      </c>
      <c r="T23" s="75"/>
      <c r="U23" s="77"/>
      <c r="V23" s="77"/>
      <c r="W23" s="77"/>
      <c r="X23" s="77" t="str">
        <f>IF(SUM(COUNTIF(T23,{"*Pathogenic*","*Likely Pathogenic*"})),"1","0")</f>
        <v>0</v>
      </c>
      <c r="Z23" s="78" t="str">
        <f t="array" ref="Z23">IF(K23="", "", IF(ISBLANK(K23), "", IFERROR(INDEX(Transcripts[#Data], MATCH(1, (Transcripts[Preferred?]="Y")*(Transcripts[Gene name]=K23), 0), 13), "")))</f>
        <v/>
      </c>
      <c r="AA23" s="78" t="str">
        <f t="shared" si="14"/>
        <v/>
      </c>
      <c r="AB23" s="78" t="str">
        <f t="shared" si="15"/>
        <v/>
      </c>
      <c r="AC23" s="78" t="str">
        <f t="array" ref="AC23">IF(K23=0, "", IFERROR(INDEX(Exons[#Data], MATCH(1, (TRIM(AD23)=TRIM(Exons[Transcript stable ID]))*(AL23&gt;=Exons[Exon region start (bp)])*(AM23&lt;=Exons[Exon region end (bp)]), 0), 14), "Not Found"))</f>
        <v/>
      </c>
      <c r="AD23" s="78" t="str">
        <f>IFERROR(INDEX(Transcripts[#Data], MATCH(AI23, Transcripts[RefSeq mRNA ID], 0), 2), "")</f>
        <v/>
      </c>
      <c r="AE23" s="78" t="str">
        <f>IFERROR(INDEX(Transcripts[#Data], MATCH(AI23, Transcripts[RefSeq mRNA ID], 0), 3), "")</f>
        <v/>
      </c>
      <c r="AF23" s="79"/>
      <c r="AG23" s="79" t="str">
        <f t="shared" si="16"/>
        <v>0;</v>
      </c>
      <c r="AH23" s="79" t="str">
        <f t="shared" si="17"/>
        <v>0;</v>
      </c>
      <c r="AI23" s="76" t="str">
        <f t="shared" si="18"/>
        <v/>
      </c>
      <c r="AJ23" s="76" t="e">
        <f>INDEX(Exons[#Data], MATCH(K23, Exons[Gene name], 0), 2)</f>
        <v>#N/A</v>
      </c>
      <c r="AK23" s="80" t="str">
        <f t="shared" si="19"/>
        <v>0</v>
      </c>
      <c r="AL23" s="81">
        <f t="shared" si="20"/>
        <v>0</v>
      </c>
      <c r="AM23" s="81">
        <f t="shared" si="21"/>
        <v>0</v>
      </c>
    </row>
    <row r="24" spans="1:39" s="76" customFormat="1" x14ac:dyDescent="0.25">
      <c r="A24" s="70">
        <f>'Raw Data Cut 5'!A16</f>
        <v>0</v>
      </c>
      <c r="B24" s="70">
        <f>'Raw Data Cut 5'!B16</f>
        <v>0</v>
      </c>
      <c r="C24" s="70">
        <f>'Raw Data Cut 5'!C16</f>
        <v>0</v>
      </c>
      <c r="D24" s="70">
        <f>'Raw Data Cut 5'!D16</f>
        <v>0</v>
      </c>
      <c r="E24" s="70">
        <f>'Raw Data Cut 5'!E16</f>
        <v>0</v>
      </c>
      <c r="F24" s="70">
        <f>'Raw Data Cut 5'!F16</f>
        <v>0</v>
      </c>
      <c r="G24" s="70">
        <f>'Raw Data Cut 5'!G16</f>
        <v>0</v>
      </c>
      <c r="H24" s="71">
        <f>'Raw Data Cut 5'!H16</f>
        <v>0</v>
      </c>
      <c r="I24" s="72">
        <f>'Raw Data Cut 5'!I16</f>
        <v>0</v>
      </c>
      <c r="J24" s="72">
        <f>'Raw Data Cut 5'!J16</f>
        <v>0</v>
      </c>
      <c r="K24" s="73">
        <f>IF(ISNUMBER(SEARCH("FAM154B", 'Raw Data Cut 5'!K16)), "SAXO2", IF(ISNUMBER(SEARCH("SND1", 'Raw Data Cut 5'!K16)), "LRRC4", IF(ISNUMBER(SEARCH("&lt;a href=", 'Raw Data Cut 5'!K16)), IFERROR(INDEX(Table1[#Data], MATCH('Raw Data Cut 5'!K16, Table1[Gene Link], 0), 2), 'Raw Data Cut 5'!K16), 'Raw Data Cut 5'!K16)))</f>
        <v>0</v>
      </c>
      <c r="L24" s="70">
        <f>'Raw Data Cut 5'!L16</f>
        <v>0</v>
      </c>
      <c r="M24" s="70">
        <f>'Raw Data Cut 5'!M16</f>
        <v>0</v>
      </c>
      <c r="N24" s="74">
        <f>'Raw Data Cut 5'!N16</f>
        <v>0</v>
      </c>
      <c r="O24" s="74">
        <f>'Raw Data Cut 5'!O16</f>
        <v>0</v>
      </c>
      <c r="P24" s="75" t="str">
        <f t="shared" si="11"/>
        <v/>
      </c>
      <c r="Q24" s="75" t="str">
        <f t="shared" si="12"/>
        <v/>
      </c>
      <c r="R24" s="75" t="str">
        <f t="shared" si="13"/>
        <v/>
      </c>
      <c r="T24" s="75"/>
      <c r="U24" s="77"/>
      <c r="V24" s="77"/>
      <c r="W24" s="77"/>
      <c r="X24" s="77" t="str">
        <f>IF(SUM(COUNTIF(T24,{"*Pathogenic*","*Likely Pathogenic*"})),"1","0")</f>
        <v>0</v>
      </c>
      <c r="Z24" s="78" t="str">
        <f t="array" ref="Z24">IF(K24="", "", IF(ISBLANK(K24), "", IFERROR(INDEX(Transcripts[#Data], MATCH(1, (Transcripts[Preferred?]="Y")*(Transcripts[Gene name]=K24), 0), 13), "")))</f>
        <v/>
      </c>
      <c r="AA24" s="78" t="str">
        <f t="shared" si="14"/>
        <v/>
      </c>
      <c r="AB24" s="78" t="str">
        <f t="shared" si="15"/>
        <v/>
      </c>
      <c r="AC24" s="78" t="str">
        <f t="array" ref="AC24">IF(K24=0, "", IFERROR(INDEX(Exons[#Data], MATCH(1, (TRIM(AD24)=TRIM(Exons[Transcript stable ID]))*(AL24&gt;=Exons[Exon region start (bp)])*(AM24&lt;=Exons[Exon region end (bp)]), 0), 14), "Not Found"))</f>
        <v/>
      </c>
      <c r="AD24" s="78" t="str">
        <f>IFERROR(INDEX(Transcripts[#Data], MATCH(AI24, Transcripts[RefSeq mRNA ID], 0), 2), "")</f>
        <v/>
      </c>
      <c r="AE24" s="78" t="str">
        <f>IFERROR(INDEX(Transcripts[#Data], MATCH(AI24, Transcripts[RefSeq mRNA ID], 0), 3), "")</f>
        <v/>
      </c>
      <c r="AF24" s="79"/>
      <c r="AG24" s="79" t="str">
        <f t="shared" si="16"/>
        <v>0;</v>
      </c>
      <c r="AH24" s="79" t="str">
        <f t="shared" si="17"/>
        <v>0;</v>
      </c>
      <c r="AI24" s="76" t="str">
        <f t="shared" si="18"/>
        <v/>
      </c>
      <c r="AJ24" s="76" t="e">
        <f>INDEX(Exons[#Data], MATCH(K24, Exons[Gene name], 0), 2)</f>
        <v>#N/A</v>
      </c>
      <c r="AK24" s="80" t="str">
        <f t="shared" si="19"/>
        <v>0</v>
      </c>
      <c r="AL24" s="81">
        <f t="shared" si="20"/>
        <v>0</v>
      </c>
      <c r="AM24" s="81">
        <f t="shared" si="21"/>
        <v>0</v>
      </c>
    </row>
    <row r="25" spans="1:39" s="76" customFormat="1" x14ac:dyDescent="0.25">
      <c r="A25" s="70">
        <f>'Raw Data Cut 5'!A17</f>
        <v>0</v>
      </c>
      <c r="B25" s="70">
        <f>'Raw Data Cut 5'!B17</f>
        <v>0</v>
      </c>
      <c r="C25" s="70">
        <f>'Raw Data Cut 5'!C17</f>
        <v>0</v>
      </c>
      <c r="D25" s="70">
        <f>'Raw Data Cut 5'!D17</f>
        <v>0</v>
      </c>
      <c r="E25" s="70">
        <f>'Raw Data Cut 5'!E17</f>
        <v>0</v>
      </c>
      <c r="F25" s="70">
        <f>'Raw Data Cut 5'!F17</f>
        <v>0</v>
      </c>
      <c r="G25" s="70">
        <f>'Raw Data Cut 5'!G17</f>
        <v>0</v>
      </c>
      <c r="H25" s="71">
        <f>'Raw Data Cut 5'!H17</f>
        <v>0</v>
      </c>
      <c r="I25" s="72">
        <f>'Raw Data Cut 5'!I17</f>
        <v>0</v>
      </c>
      <c r="J25" s="72">
        <f>'Raw Data Cut 5'!J17</f>
        <v>0</v>
      </c>
      <c r="K25" s="73">
        <f>IF(ISNUMBER(SEARCH("FAM154B", 'Raw Data Cut 5'!K17)), "SAXO2", IF(ISNUMBER(SEARCH("SND1", 'Raw Data Cut 5'!K17)), "LRRC4", IF(ISNUMBER(SEARCH("&lt;a href=", 'Raw Data Cut 5'!K17)), IFERROR(INDEX(Table1[#Data], MATCH('Raw Data Cut 5'!K17, Table1[Gene Link], 0), 2), 'Raw Data Cut 5'!K17), 'Raw Data Cut 5'!K17)))</f>
        <v>0</v>
      </c>
      <c r="L25" s="70">
        <f>'Raw Data Cut 5'!L17</f>
        <v>0</v>
      </c>
      <c r="M25" s="70">
        <f>'Raw Data Cut 5'!M17</f>
        <v>0</v>
      </c>
      <c r="N25" s="74">
        <f>'Raw Data Cut 5'!N17</f>
        <v>0</v>
      </c>
      <c r="O25" s="74">
        <f>'Raw Data Cut 5'!O17</f>
        <v>0</v>
      </c>
      <c r="P25" s="75" t="str">
        <f t="shared" si="11"/>
        <v/>
      </c>
      <c r="Q25" s="75" t="str">
        <f t="shared" si="12"/>
        <v/>
      </c>
      <c r="R25" s="75" t="str">
        <f t="shared" si="13"/>
        <v/>
      </c>
      <c r="T25" s="75"/>
      <c r="U25" s="77"/>
      <c r="V25" s="77"/>
      <c r="W25" s="77"/>
      <c r="X25" s="77" t="str">
        <f>IF(SUM(COUNTIF(T25,{"*Pathogenic*","*Likely Pathogenic*"})),"1","0")</f>
        <v>0</v>
      </c>
      <c r="Z25" s="78" t="str">
        <f t="array" ref="Z25">IF(K25="", "", IF(ISBLANK(K25), "", IFERROR(INDEX(Transcripts[#Data], MATCH(1, (Transcripts[Preferred?]="Y")*(Transcripts[Gene name]=K25), 0), 13), "")))</f>
        <v/>
      </c>
      <c r="AA25" s="78" t="str">
        <f t="shared" si="14"/>
        <v/>
      </c>
      <c r="AB25" s="78" t="str">
        <f t="shared" si="15"/>
        <v/>
      </c>
      <c r="AC25" s="78" t="str">
        <f t="array" ref="AC25">IF(K25=0, "", IFERROR(INDEX(Exons[#Data], MATCH(1, (TRIM(AD25)=TRIM(Exons[Transcript stable ID]))*(AL25&gt;=Exons[Exon region start (bp)])*(AM25&lt;=Exons[Exon region end (bp)]), 0), 14), "Not Found"))</f>
        <v/>
      </c>
      <c r="AD25" s="78" t="str">
        <f>IFERROR(INDEX(Transcripts[#Data], MATCH(AI25, Transcripts[RefSeq mRNA ID], 0), 2), "")</f>
        <v/>
      </c>
      <c r="AE25" s="78" t="str">
        <f>IFERROR(INDEX(Transcripts[#Data], MATCH(AI25, Transcripts[RefSeq mRNA ID], 0), 3), "")</f>
        <v/>
      </c>
      <c r="AF25" s="79"/>
      <c r="AG25" s="79" t="str">
        <f t="shared" si="16"/>
        <v>0;</v>
      </c>
      <c r="AH25" s="79" t="str">
        <f t="shared" si="17"/>
        <v>0;</v>
      </c>
      <c r="AI25" s="76" t="str">
        <f t="shared" si="18"/>
        <v/>
      </c>
      <c r="AJ25" s="76" t="e">
        <f>INDEX(Exons[#Data], MATCH(K25, Exons[Gene name], 0), 2)</f>
        <v>#N/A</v>
      </c>
      <c r="AK25" s="80" t="str">
        <f t="shared" si="19"/>
        <v>0</v>
      </c>
      <c r="AL25" s="81">
        <f t="shared" si="20"/>
        <v>0</v>
      </c>
      <c r="AM25" s="81">
        <f t="shared" si="21"/>
        <v>0</v>
      </c>
    </row>
    <row r="26" spans="1:39" s="76" customFormat="1" x14ac:dyDescent="0.25">
      <c r="A26" s="70">
        <f>'Raw Data Cut 5'!A18</f>
        <v>0</v>
      </c>
      <c r="B26" s="70">
        <f>'Raw Data Cut 5'!B18</f>
        <v>0</v>
      </c>
      <c r="C26" s="70">
        <f>'Raw Data Cut 5'!C18</f>
        <v>0</v>
      </c>
      <c r="D26" s="70">
        <f>'Raw Data Cut 5'!D18</f>
        <v>0</v>
      </c>
      <c r="E26" s="70">
        <f>'Raw Data Cut 5'!E18</f>
        <v>0</v>
      </c>
      <c r="F26" s="70">
        <f>'Raw Data Cut 5'!F18</f>
        <v>0</v>
      </c>
      <c r="G26" s="70">
        <f>'Raw Data Cut 5'!G18</f>
        <v>0</v>
      </c>
      <c r="H26" s="71">
        <f>'Raw Data Cut 5'!H18</f>
        <v>0</v>
      </c>
      <c r="I26" s="72">
        <f>'Raw Data Cut 5'!I18</f>
        <v>0</v>
      </c>
      <c r="J26" s="72">
        <f>'Raw Data Cut 5'!J18</f>
        <v>0</v>
      </c>
      <c r="K26" s="73">
        <f>IF(ISNUMBER(SEARCH("FAM154B", 'Raw Data Cut 5'!K18)), "SAXO2", IF(ISNUMBER(SEARCH("SND1", 'Raw Data Cut 5'!K18)), "LRRC4", IF(ISNUMBER(SEARCH("&lt;a href=", 'Raw Data Cut 5'!K18)), IFERROR(INDEX(Table1[#Data], MATCH('Raw Data Cut 5'!K18, Table1[Gene Link], 0), 2), 'Raw Data Cut 5'!K18), 'Raw Data Cut 5'!K18)))</f>
        <v>0</v>
      </c>
      <c r="L26" s="70">
        <f>'Raw Data Cut 5'!L18</f>
        <v>0</v>
      </c>
      <c r="M26" s="70">
        <f>'Raw Data Cut 5'!M18</f>
        <v>0</v>
      </c>
      <c r="N26" s="74">
        <f>'Raw Data Cut 5'!N18</f>
        <v>0</v>
      </c>
      <c r="O26" s="74">
        <f>'Raw Data Cut 5'!O18</f>
        <v>0</v>
      </c>
      <c r="P26" s="75" t="str">
        <f t="shared" si="11"/>
        <v/>
      </c>
      <c r="Q26" s="75" t="str">
        <f t="shared" si="12"/>
        <v/>
      </c>
      <c r="R26" s="75" t="str">
        <f t="shared" si="13"/>
        <v/>
      </c>
      <c r="T26" s="75"/>
      <c r="U26" s="77"/>
      <c r="V26" s="77"/>
      <c r="W26" s="77"/>
      <c r="X26" s="77" t="str">
        <f>IF(SUM(COUNTIF(T26,{"*Pathogenic*","*Likely Pathogenic*"})),"1","0")</f>
        <v>0</v>
      </c>
      <c r="Z26" s="78" t="str">
        <f t="array" ref="Z26">IF(K26="", "", IF(ISBLANK(K26), "", IFERROR(INDEX(Transcripts[#Data], MATCH(1, (Transcripts[Preferred?]="Y")*(Transcripts[Gene name]=K26), 0), 13), "")))</f>
        <v/>
      </c>
      <c r="AA26" s="78" t="str">
        <f t="shared" si="14"/>
        <v/>
      </c>
      <c r="AB26" s="78" t="str">
        <f t="shared" si="15"/>
        <v/>
      </c>
      <c r="AC26" s="78" t="str">
        <f t="array" ref="AC26">IF(K26=0, "", IFERROR(INDEX(Exons[#Data], MATCH(1, (TRIM(AD26)=TRIM(Exons[Transcript stable ID]))*(AL26&gt;=Exons[Exon region start (bp)])*(AM26&lt;=Exons[Exon region end (bp)]), 0), 14), "Not Found"))</f>
        <v/>
      </c>
      <c r="AD26" s="78" t="str">
        <f>IFERROR(INDEX(Transcripts[#Data], MATCH(AI26, Transcripts[RefSeq mRNA ID], 0), 2), "")</f>
        <v/>
      </c>
      <c r="AE26" s="78" t="str">
        <f>IFERROR(INDEX(Transcripts[#Data], MATCH(AI26, Transcripts[RefSeq mRNA ID], 0), 3), "")</f>
        <v/>
      </c>
      <c r="AF26" s="79"/>
      <c r="AG26" s="79" t="str">
        <f t="shared" si="16"/>
        <v>0;</v>
      </c>
      <c r="AH26" s="79" t="str">
        <f t="shared" si="17"/>
        <v>0;</v>
      </c>
      <c r="AI26" s="76" t="str">
        <f t="shared" si="18"/>
        <v/>
      </c>
      <c r="AJ26" s="76" t="e">
        <f>INDEX(Exons[#Data], MATCH(K26, Exons[Gene name], 0), 2)</f>
        <v>#N/A</v>
      </c>
      <c r="AK26" s="80" t="str">
        <f t="shared" si="19"/>
        <v>0</v>
      </c>
      <c r="AL26" s="81">
        <f t="shared" si="20"/>
        <v>0</v>
      </c>
      <c r="AM26" s="81">
        <f t="shared" si="21"/>
        <v>0</v>
      </c>
    </row>
    <row r="27" spans="1:39" s="76" customFormat="1" x14ac:dyDescent="0.25">
      <c r="A27" s="70">
        <f>'Raw Data Cut 5'!A19</f>
        <v>0</v>
      </c>
      <c r="B27" s="70">
        <f>'Raw Data Cut 5'!B19</f>
        <v>0</v>
      </c>
      <c r="C27" s="70">
        <f>'Raw Data Cut 5'!C19</f>
        <v>0</v>
      </c>
      <c r="D27" s="70">
        <f>'Raw Data Cut 5'!D19</f>
        <v>0</v>
      </c>
      <c r="E27" s="70">
        <f>'Raw Data Cut 5'!E19</f>
        <v>0</v>
      </c>
      <c r="F27" s="70">
        <f>'Raw Data Cut 5'!F19</f>
        <v>0</v>
      </c>
      <c r="G27" s="70">
        <f>'Raw Data Cut 5'!G19</f>
        <v>0</v>
      </c>
      <c r="H27" s="71">
        <f>'Raw Data Cut 5'!H19</f>
        <v>0</v>
      </c>
      <c r="I27" s="72">
        <f>'Raw Data Cut 5'!I19</f>
        <v>0</v>
      </c>
      <c r="J27" s="72">
        <f>'Raw Data Cut 5'!J19</f>
        <v>0</v>
      </c>
      <c r="K27" s="73">
        <f>IF(ISNUMBER(SEARCH("FAM154B", 'Raw Data Cut 5'!K19)), "SAXO2", IF(ISNUMBER(SEARCH("SND1", 'Raw Data Cut 5'!K19)), "LRRC4", IF(ISNUMBER(SEARCH("&lt;a href=", 'Raw Data Cut 5'!K19)), IFERROR(INDEX(Table1[#Data], MATCH('Raw Data Cut 5'!K19, Table1[Gene Link], 0), 2), 'Raw Data Cut 5'!K19), 'Raw Data Cut 5'!K19)))</f>
        <v>0</v>
      </c>
      <c r="L27" s="70">
        <f>'Raw Data Cut 5'!L19</f>
        <v>0</v>
      </c>
      <c r="M27" s="70">
        <f>'Raw Data Cut 5'!M19</f>
        <v>0</v>
      </c>
      <c r="N27" s="74">
        <f>'Raw Data Cut 5'!N19</f>
        <v>0</v>
      </c>
      <c r="O27" s="74">
        <f>'Raw Data Cut 5'!O19</f>
        <v>0</v>
      </c>
      <c r="P27" s="75" t="str">
        <f t="shared" si="11"/>
        <v/>
      </c>
      <c r="Q27" s="75" t="str">
        <f t="shared" si="12"/>
        <v/>
      </c>
      <c r="R27" s="75" t="str">
        <f t="shared" si="13"/>
        <v/>
      </c>
      <c r="T27" s="75"/>
      <c r="U27" s="77"/>
      <c r="V27" s="77"/>
      <c r="W27" s="77"/>
      <c r="X27" s="77" t="str">
        <f>IF(SUM(COUNTIF(T27,{"*Pathogenic*","*Likely Pathogenic*"})),"1","0")</f>
        <v>0</v>
      </c>
      <c r="Z27" s="78" t="str">
        <f t="array" ref="Z27">IF(K27="", "", IF(ISBLANK(K27), "", IFERROR(INDEX(Transcripts[#Data], MATCH(1, (Transcripts[Preferred?]="Y")*(Transcripts[Gene name]=K27), 0), 13), "")))</f>
        <v/>
      </c>
      <c r="AA27" s="78" t="str">
        <f t="shared" si="14"/>
        <v/>
      </c>
      <c r="AB27" s="78" t="str">
        <f t="shared" si="15"/>
        <v/>
      </c>
      <c r="AC27" s="78" t="str">
        <f t="array" ref="AC27">IF(K27=0, "", IFERROR(INDEX(Exons[#Data], MATCH(1, (TRIM(AD27)=TRIM(Exons[Transcript stable ID]))*(AL27&gt;=Exons[Exon region start (bp)])*(AM27&lt;=Exons[Exon region end (bp)]), 0), 14), "Not Found"))</f>
        <v/>
      </c>
      <c r="AD27" s="78" t="str">
        <f>IFERROR(INDEX(Transcripts[#Data], MATCH(AI27, Transcripts[RefSeq mRNA ID], 0), 2), "")</f>
        <v/>
      </c>
      <c r="AE27" s="78" t="str">
        <f>IFERROR(INDEX(Transcripts[#Data], MATCH(AI27, Transcripts[RefSeq mRNA ID], 0), 3), "")</f>
        <v/>
      </c>
      <c r="AF27" s="79"/>
      <c r="AG27" s="79" t="str">
        <f t="shared" si="16"/>
        <v>0;</v>
      </c>
      <c r="AH27" s="79" t="str">
        <f t="shared" si="17"/>
        <v>0;</v>
      </c>
      <c r="AI27" s="76" t="str">
        <f t="shared" si="18"/>
        <v/>
      </c>
      <c r="AJ27" s="76" t="e">
        <f>INDEX(Exons[#Data], MATCH(K27, Exons[Gene name], 0), 2)</f>
        <v>#N/A</v>
      </c>
      <c r="AK27" s="80" t="str">
        <f t="shared" si="19"/>
        <v>0</v>
      </c>
      <c r="AL27" s="81">
        <f t="shared" si="20"/>
        <v>0</v>
      </c>
      <c r="AM27" s="81">
        <f t="shared" si="21"/>
        <v>0</v>
      </c>
    </row>
    <row r="28" spans="1:39" s="76" customFormat="1" x14ac:dyDescent="0.25">
      <c r="A28" s="70">
        <f>'Raw Data Cut 5'!A20</f>
        <v>0</v>
      </c>
      <c r="B28" s="70">
        <f>'Raw Data Cut 5'!B20</f>
        <v>0</v>
      </c>
      <c r="C28" s="70">
        <f>'Raw Data Cut 5'!C20</f>
        <v>0</v>
      </c>
      <c r="D28" s="70">
        <f>'Raw Data Cut 5'!D20</f>
        <v>0</v>
      </c>
      <c r="E28" s="70">
        <f>'Raw Data Cut 5'!E20</f>
        <v>0</v>
      </c>
      <c r="F28" s="70">
        <f>'Raw Data Cut 5'!F20</f>
        <v>0</v>
      </c>
      <c r="G28" s="70">
        <f>'Raw Data Cut 5'!G20</f>
        <v>0</v>
      </c>
      <c r="H28" s="71">
        <f>'Raw Data Cut 5'!H20</f>
        <v>0</v>
      </c>
      <c r="I28" s="72">
        <f>'Raw Data Cut 5'!I20</f>
        <v>0</v>
      </c>
      <c r="J28" s="72">
        <f>'Raw Data Cut 5'!J20</f>
        <v>0</v>
      </c>
      <c r="K28" s="73">
        <f>IF(ISNUMBER(SEARCH("FAM154B", 'Raw Data Cut 5'!K20)), "SAXO2", IF(ISNUMBER(SEARCH("SND1", 'Raw Data Cut 5'!K20)), "LRRC4", IF(ISNUMBER(SEARCH("&lt;a href=", 'Raw Data Cut 5'!K20)), IFERROR(INDEX(Table1[#Data], MATCH('Raw Data Cut 5'!K20, Table1[Gene Link], 0), 2), 'Raw Data Cut 5'!K20), 'Raw Data Cut 5'!K20)))</f>
        <v>0</v>
      </c>
      <c r="L28" s="70">
        <f>'Raw Data Cut 5'!L20</f>
        <v>0</v>
      </c>
      <c r="M28" s="70">
        <f>'Raw Data Cut 5'!M20</f>
        <v>0</v>
      </c>
      <c r="N28" s="74">
        <f>'Raw Data Cut 5'!N20</f>
        <v>0</v>
      </c>
      <c r="O28" s="74">
        <f>'Raw Data Cut 5'!O20</f>
        <v>0</v>
      </c>
      <c r="P28" s="75" t="str">
        <f t="shared" si="11"/>
        <v/>
      </c>
      <c r="Q28" s="75" t="str">
        <f t="shared" si="12"/>
        <v/>
      </c>
      <c r="R28" s="75" t="str">
        <f t="shared" si="13"/>
        <v/>
      </c>
      <c r="T28" s="75"/>
      <c r="U28" s="77"/>
      <c r="V28" s="77"/>
      <c r="W28" s="77"/>
      <c r="X28" s="77" t="str">
        <f>IF(SUM(COUNTIF(T28,{"*Pathogenic*","*Likely Pathogenic*"})),"1","0")</f>
        <v>0</v>
      </c>
      <c r="Z28" s="78" t="str">
        <f t="array" ref="Z28">IF(K28="", "", IF(ISBLANK(K28), "", IFERROR(INDEX(Transcripts[#Data], MATCH(1, (Transcripts[Preferred?]="Y")*(Transcripts[Gene name]=K28), 0), 13), "")))</f>
        <v/>
      </c>
      <c r="AA28" s="78" t="str">
        <f t="shared" si="14"/>
        <v/>
      </c>
      <c r="AB28" s="78" t="str">
        <f t="shared" si="15"/>
        <v/>
      </c>
      <c r="AC28" s="78" t="str">
        <f t="array" ref="AC28">IF(K28=0, "", IFERROR(INDEX(Exons[#Data], MATCH(1, (TRIM(AD28)=TRIM(Exons[Transcript stable ID]))*(AL28&gt;=Exons[Exon region start (bp)])*(AM28&lt;=Exons[Exon region end (bp)]), 0), 14), "Not Found"))</f>
        <v/>
      </c>
      <c r="AD28" s="78" t="str">
        <f>IFERROR(INDEX(Transcripts[#Data], MATCH(AI28, Transcripts[RefSeq mRNA ID], 0), 2), "")</f>
        <v/>
      </c>
      <c r="AE28" s="78" t="str">
        <f>IFERROR(INDEX(Transcripts[#Data], MATCH(AI28, Transcripts[RefSeq mRNA ID], 0), 3), "")</f>
        <v/>
      </c>
      <c r="AF28" s="79"/>
      <c r="AG28" s="79" t="str">
        <f t="shared" si="16"/>
        <v>0;</v>
      </c>
      <c r="AH28" s="79" t="str">
        <f t="shared" si="17"/>
        <v>0;</v>
      </c>
      <c r="AI28" s="76" t="str">
        <f t="shared" si="18"/>
        <v/>
      </c>
      <c r="AJ28" s="76" t="e">
        <f>INDEX(Exons[#Data], MATCH(K28, Exons[Gene name], 0), 2)</f>
        <v>#N/A</v>
      </c>
      <c r="AK28" s="80" t="str">
        <f t="shared" si="19"/>
        <v>0</v>
      </c>
      <c r="AL28" s="81">
        <f t="shared" si="20"/>
        <v>0</v>
      </c>
      <c r="AM28" s="81">
        <f t="shared" si="21"/>
        <v>0</v>
      </c>
    </row>
    <row r="29" spans="1:39" s="76" customFormat="1" x14ac:dyDescent="0.25">
      <c r="A29" s="70">
        <f>'Raw Data Cut 5'!A21</f>
        <v>0</v>
      </c>
      <c r="B29" s="70">
        <f>'Raw Data Cut 5'!B21</f>
        <v>0</v>
      </c>
      <c r="C29" s="70">
        <f>'Raw Data Cut 5'!C21</f>
        <v>0</v>
      </c>
      <c r="D29" s="70">
        <f>'Raw Data Cut 5'!D21</f>
        <v>0</v>
      </c>
      <c r="E29" s="70">
        <f>'Raw Data Cut 5'!E21</f>
        <v>0</v>
      </c>
      <c r="F29" s="70">
        <f>'Raw Data Cut 5'!F21</f>
        <v>0</v>
      </c>
      <c r="G29" s="70">
        <f>'Raw Data Cut 5'!G21</f>
        <v>0</v>
      </c>
      <c r="H29" s="71">
        <f>'Raw Data Cut 5'!H21</f>
        <v>0</v>
      </c>
      <c r="I29" s="72">
        <f>'Raw Data Cut 5'!I21</f>
        <v>0</v>
      </c>
      <c r="J29" s="72">
        <f>'Raw Data Cut 5'!J21</f>
        <v>0</v>
      </c>
      <c r="K29" s="73">
        <f>IF(ISNUMBER(SEARCH("FAM154B", 'Raw Data Cut 5'!K21)), "SAXO2", IF(ISNUMBER(SEARCH("SND1", 'Raw Data Cut 5'!K21)), "LRRC4", IF(ISNUMBER(SEARCH("&lt;a href=", 'Raw Data Cut 5'!K21)), IFERROR(INDEX(Table1[#Data], MATCH('Raw Data Cut 5'!K21, Table1[Gene Link], 0), 2), 'Raw Data Cut 5'!K21), 'Raw Data Cut 5'!K21)))</f>
        <v>0</v>
      </c>
      <c r="L29" s="70">
        <f>'Raw Data Cut 5'!L21</f>
        <v>0</v>
      </c>
      <c r="M29" s="70">
        <f>'Raw Data Cut 5'!M21</f>
        <v>0</v>
      </c>
      <c r="N29" s="74">
        <f>'Raw Data Cut 5'!N21</f>
        <v>0</v>
      </c>
      <c r="O29" s="74">
        <f>'Raw Data Cut 5'!O21</f>
        <v>0</v>
      </c>
      <c r="P29" s="75" t="str">
        <f t="shared" si="11"/>
        <v/>
      </c>
      <c r="Q29" s="75" t="str">
        <f t="shared" si="12"/>
        <v/>
      </c>
      <c r="R29" s="75" t="str">
        <f t="shared" si="13"/>
        <v/>
      </c>
      <c r="T29" s="75"/>
      <c r="U29" s="77"/>
      <c r="V29" s="77"/>
      <c r="W29" s="77"/>
      <c r="X29" s="77" t="str">
        <f>IF(SUM(COUNTIF(T29,{"*Pathogenic*","*Likely Pathogenic*"})),"1","0")</f>
        <v>0</v>
      </c>
      <c r="Z29" s="78" t="str">
        <f t="array" ref="Z29">IF(K29="", "", IF(ISBLANK(K29), "", IFERROR(INDEX(Transcripts[#Data], MATCH(1, (Transcripts[Preferred?]="Y")*(Transcripts[Gene name]=K29), 0), 13), "")))</f>
        <v/>
      </c>
      <c r="AA29" s="78" t="str">
        <f t="shared" si="14"/>
        <v/>
      </c>
      <c r="AB29" s="78" t="str">
        <f t="shared" si="15"/>
        <v/>
      </c>
      <c r="AC29" s="78" t="str">
        <f t="array" ref="AC29">IF(K29=0, "", IFERROR(INDEX(Exons[#Data], MATCH(1, (TRIM(AD29)=TRIM(Exons[Transcript stable ID]))*(AL29&gt;=Exons[Exon region start (bp)])*(AM29&lt;=Exons[Exon region end (bp)]), 0), 14), "Not Found"))</f>
        <v/>
      </c>
      <c r="AD29" s="78" t="str">
        <f>IFERROR(INDEX(Transcripts[#Data], MATCH(AI29, Transcripts[RefSeq mRNA ID], 0), 2), "")</f>
        <v/>
      </c>
      <c r="AE29" s="78" t="str">
        <f>IFERROR(INDEX(Transcripts[#Data], MATCH(AI29, Transcripts[RefSeq mRNA ID], 0), 3), "")</f>
        <v/>
      </c>
      <c r="AF29" s="79"/>
      <c r="AG29" s="79" t="str">
        <f t="shared" si="16"/>
        <v>0;</v>
      </c>
      <c r="AH29" s="79" t="str">
        <f t="shared" si="17"/>
        <v>0;</v>
      </c>
      <c r="AI29" s="76" t="str">
        <f t="shared" si="18"/>
        <v/>
      </c>
      <c r="AJ29" s="76" t="e">
        <f>INDEX(Exons[#Data], MATCH(K29, Exons[Gene name], 0), 2)</f>
        <v>#N/A</v>
      </c>
      <c r="AK29" s="80" t="str">
        <f t="shared" si="19"/>
        <v>0</v>
      </c>
      <c r="AL29" s="81">
        <f t="shared" si="20"/>
        <v>0</v>
      </c>
      <c r="AM29" s="81">
        <f t="shared" si="21"/>
        <v>0</v>
      </c>
    </row>
    <row r="30" spans="1:39" s="76" customFormat="1" x14ac:dyDescent="0.25">
      <c r="A30" s="70">
        <f>'Raw Data Cut 5'!A22</f>
        <v>0</v>
      </c>
      <c r="B30" s="70">
        <f>'Raw Data Cut 5'!B22</f>
        <v>0</v>
      </c>
      <c r="C30" s="70">
        <f>'Raw Data Cut 5'!C22</f>
        <v>0</v>
      </c>
      <c r="D30" s="70">
        <f>'Raw Data Cut 5'!D22</f>
        <v>0</v>
      </c>
      <c r="E30" s="70">
        <f>'Raw Data Cut 5'!E22</f>
        <v>0</v>
      </c>
      <c r="F30" s="70">
        <f>'Raw Data Cut 5'!F22</f>
        <v>0</v>
      </c>
      <c r="G30" s="70">
        <f>'Raw Data Cut 5'!G22</f>
        <v>0</v>
      </c>
      <c r="H30" s="71">
        <f>'Raw Data Cut 5'!H22</f>
        <v>0</v>
      </c>
      <c r="I30" s="72">
        <f>'Raw Data Cut 5'!I22</f>
        <v>0</v>
      </c>
      <c r="J30" s="72">
        <f>'Raw Data Cut 5'!J22</f>
        <v>0</v>
      </c>
      <c r="K30" s="73">
        <f>IF(ISNUMBER(SEARCH("FAM154B", 'Raw Data Cut 5'!K22)), "SAXO2", IF(ISNUMBER(SEARCH("SND1", 'Raw Data Cut 5'!K22)), "LRRC4", IF(ISNUMBER(SEARCH("&lt;a href=", 'Raw Data Cut 5'!K22)), IFERROR(INDEX(Table1[#Data], MATCH('Raw Data Cut 5'!K22, Table1[Gene Link], 0), 2), 'Raw Data Cut 5'!K22), 'Raw Data Cut 5'!K22)))</f>
        <v>0</v>
      </c>
      <c r="L30" s="70">
        <f>'Raw Data Cut 5'!L22</f>
        <v>0</v>
      </c>
      <c r="M30" s="70">
        <f>'Raw Data Cut 5'!M22</f>
        <v>0</v>
      </c>
      <c r="N30" s="74">
        <f>'Raw Data Cut 5'!N22</f>
        <v>0</v>
      </c>
      <c r="O30" s="74">
        <f>'Raw Data Cut 5'!O22</f>
        <v>0</v>
      </c>
      <c r="P30" s="75" t="str">
        <f t="shared" si="11"/>
        <v/>
      </c>
      <c r="Q30" s="75" t="str">
        <f t="shared" si="12"/>
        <v/>
      </c>
      <c r="R30" s="75" t="str">
        <f t="shared" si="13"/>
        <v/>
      </c>
      <c r="T30" s="75"/>
      <c r="U30" s="77"/>
      <c r="V30" s="77"/>
      <c r="W30" s="77"/>
      <c r="X30" s="77" t="str">
        <f>IF(SUM(COUNTIF(T30,{"*Pathogenic*","*Likely Pathogenic*"})),"1","0")</f>
        <v>0</v>
      </c>
      <c r="Z30" s="78" t="str">
        <f t="array" ref="Z30">IF(K30="", "", IF(ISBLANK(K30), "", IFERROR(INDEX(Transcripts[#Data], MATCH(1, (Transcripts[Preferred?]="Y")*(Transcripts[Gene name]=K30), 0), 13), "")))</f>
        <v/>
      </c>
      <c r="AA30" s="78" t="str">
        <f t="shared" si="14"/>
        <v/>
      </c>
      <c r="AB30" s="78" t="str">
        <f t="shared" si="15"/>
        <v/>
      </c>
      <c r="AC30" s="78" t="str">
        <f t="array" ref="AC30">IF(K30=0, "", IFERROR(INDEX(Exons[#Data], MATCH(1, (TRIM(AD30)=TRIM(Exons[Transcript stable ID]))*(AL30&gt;=Exons[Exon region start (bp)])*(AM30&lt;=Exons[Exon region end (bp)]), 0), 14), "Not Found"))</f>
        <v/>
      </c>
      <c r="AD30" s="78" t="str">
        <f>IFERROR(INDEX(Transcripts[#Data], MATCH(AI30, Transcripts[RefSeq mRNA ID], 0), 2), "")</f>
        <v/>
      </c>
      <c r="AE30" s="78" t="str">
        <f>IFERROR(INDEX(Transcripts[#Data], MATCH(AI30, Transcripts[RefSeq mRNA ID], 0), 3), "")</f>
        <v/>
      </c>
      <c r="AF30" s="79"/>
      <c r="AG30" s="79" t="str">
        <f t="shared" si="16"/>
        <v>0;</v>
      </c>
      <c r="AH30" s="79" t="str">
        <f t="shared" si="17"/>
        <v>0;</v>
      </c>
      <c r="AI30" s="76" t="str">
        <f t="shared" si="18"/>
        <v/>
      </c>
      <c r="AJ30" s="76" t="e">
        <f>INDEX(Exons[#Data], MATCH(K30, Exons[Gene name], 0), 2)</f>
        <v>#N/A</v>
      </c>
      <c r="AK30" s="80" t="str">
        <f t="shared" si="19"/>
        <v>0</v>
      </c>
      <c r="AL30" s="81">
        <f t="shared" si="20"/>
        <v>0</v>
      </c>
      <c r="AM30" s="81">
        <f t="shared" si="21"/>
        <v>0</v>
      </c>
    </row>
    <row r="31" spans="1:39" s="76" customFormat="1" x14ac:dyDescent="0.25">
      <c r="A31" s="70">
        <f>'Raw Data Cut 5'!A23</f>
        <v>0</v>
      </c>
      <c r="B31" s="70">
        <f>'Raw Data Cut 5'!B23</f>
        <v>0</v>
      </c>
      <c r="C31" s="70">
        <f>'Raw Data Cut 5'!C23</f>
        <v>0</v>
      </c>
      <c r="D31" s="70">
        <f>'Raw Data Cut 5'!D23</f>
        <v>0</v>
      </c>
      <c r="E31" s="70">
        <f>'Raw Data Cut 5'!E23</f>
        <v>0</v>
      </c>
      <c r="F31" s="70">
        <f>'Raw Data Cut 5'!F23</f>
        <v>0</v>
      </c>
      <c r="G31" s="70">
        <f>'Raw Data Cut 5'!G23</f>
        <v>0</v>
      </c>
      <c r="H31" s="71">
        <f>'Raw Data Cut 5'!H23</f>
        <v>0</v>
      </c>
      <c r="I31" s="72">
        <f>'Raw Data Cut 5'!I23</f>
        <v>0</v>
      </c>
      <c r="J31" s="72">
        <f>'Raw Data Cut 5'!J23</f>
        <v>0</v>
      </c>
      <c r="K31" s="73">
        <f>IF(ISNUMBER(SEARCH("FAM154B", 'Raw Data Cut 5'!K23)), "SAXO2", IF(ISNUMBER(SEARCH("SND1", 'Raw Data Cut 5'!K23)), "LRRC4", IF(ISNUMBER(SEARCH("&lt;a href=", 'Raw Data Cut 5'!K23)), IFERROR(INDEX(Table1[#Data], MATCH('Raw Data Cut 5'!K23, Table1[Gene Link], 0), 2), 'Raw Data Cut 5'!K23), 'Raw Data Cut 5'!K23)))</f>
        <v>0</v>
      </c>
      <c r="L31" s="70">
        <f>'Raw Data Cut 5'!L23</f>
        <v>0</v>
      </c>
      <c r="M31" s="70">
        <f>'Raw Data Cut 5'!M23</f>
        <v>0</v>
      </c>
      <c r="N31" s="74">
        <f>'Raw Data Cut 5'!N23</f>
        <v>0</v>
      </c>
      <c r="O31" s="74">
        <f>'Raw Data Cut 5'!O23</f>
        <v>0</v>
      </c>
      <c r="P31" s="75" t="str">
        <f t="shared" si="11"/>
        <v/>
      </c>
      <c r="Q31" s="75" t="str">
        <f t="shared" si="12"/>
        <v/>
      </c>
      <c r="R31" s="75" t="str">
        <f t="shared" si="13"/>
        <v/>
      </c>
      <c r="T31" s="75"/>
      <c r="U31" s="77"/>
      <c r="V31" s="77"/>
      <c r="W31" s="77"/>
      <c r="X31" s="77" t="str">
        <f>IF(SUM(COUNTIF(T31,{"*Pathogenic*","*Likely Pathogenic*"})),"1","0")</f>
        <v>0</v>
      </c>
      <c r="Z31" s="78" t="str">
        <f t="array" ref="Z31">IF(K31="", "", IF(ISBLANK(K31), "", IFERROR(INDEX(Transcripts[#Data], MATCH(1, (Transcripts[Preferred?]="Y")*(Transcripts[Gene name]=K31), 0), 13), "")))</f>
        <v/>
      </c>
      <c r="AA31" s="78" t="str">
        <f t="shared" si="14"/>
        <v/>
      </c>
      <c r="AB31" s="78" t="str">
        <f t="shared" si="15"/>
        <v/>
      </c>
      <c r="AC31" s="78" t="str">
        <f t="array" ref="AC31">IF(K31=0, "", IFERROR(INDEX(Exons[#Data], MATCH(1, (TRIM(AD31)=TRIM(Exons[Transcript stable ID]))*(AL31&gt;=Exons[Exon region start (bp)])*(AM31&lt;=Exons[Exon region end (bp)]), 0), 14), "Not Found"))</f>
        <v/>
      </c>
      <c r="AD31" s="78" t="str">
        <f>IFERROR(INDEX(Transcripts[#Data], MATCH(AI31, Transcripts[RefSeq mRNA ID], 0), 2), "")</f>
        <v/>
      </c>
      <c r="AE31" s="78" t="str">
        <f>IFERROR(INDEX(Transcripts[#Data], MATCH(AI31, Transcripts[RefSeq mRNA ID], 0), 3), "")</f>
        <v/>
      </c>
      <c r="AF31" s="79"/>
      <c r="AG31" s="79" t="str">
        <f t="shared" si="16"/>
        <v>0;</v>
      </c>
      <c r="AH31" s="79" t="str">
        <f t="shared" si="17"/>
        <v>0;</v>
      </c>
      <c r="AI31" s="76" t="str">
        <f t="shared" si="18"/>
        <v/>
      </c>
      <c r="AJ31" s="76" t="e">
        <f>INDEX(Exons[#Data], MATCH(K31, Exons[Gene name], 0), 2)</f>
        <v>#N/A</v>
      </c>
      <c r="AK31" s="80" t="str">
        <f t="shared" si="19"/>
        <v>0</v>
      </c>
      <c r="AL31" s="81">
        <f t="shared" si="20"/>
        <v>0</v>
      </c>
      <c r="AM31" s="81">
        <f t="shared" si="21"/>
        <v>0</v>
      </c>
    </row>
    <row r="32" spans="1:39" s="76" customFormat="1" x14ac:dyDescent="0.25">
      <c r="A32" s="70">
        <f>'Raw Data Cut 5'!A24</f>
        <v>0</v>
      </c>
      <c r="B32" s="70">
        <f>'Raw Data Cut 5'!B24</f>
        <v>0</v>
      </c>
      <c r="C32" s="70">
        <f>'Raw Data Cut 5'!C24</f>
        <v>0</v>
      </c>
      <c r="D32" s="70">
        <f>'Raw Data Cut 5'!D24</f>
        <v>0</v>
      </c>
      <c r="E32" s="70">
        <f>'Raw Data Cut 5'!E24</f>
        <v>0</v>
      </c>
      <c r="F32" s="70">
        <f>'Raw Data Cut 5'!F24</f>
        <v>0</v>
      </c>
      <c r="G32" s="70">
        <f>'Raw Data Cut 5'!G24</f>
        <v>0</v>
      </c>
      <c r="H32" s="71">
        <f>'Raw Data Cut 5'!H24</f>
        <v>0</v>
      </c>
      <c r="I32" s="72">
        <f>'Raw Data Cut 5'!I24</f>
        <v>0</v>
      </c>
      <c r="J32" s="72">
        <f>'Raw Data Cut 5'!J24</f>
        <v>0</v>
      </c>
      <c r="K32" s="73">
        <f>IF(ISNUMBER(SEARCH("FAM154B", 'Raw Data Cut 5'!K24)), "SAXO2", IF(ISNUMBER(SEARCH("SND1", 'Raw Data Cut 5'!K24)), "LRRC4", IF(ISNUMBER(SEARCH("&lt;a href=", 'Raw Data Cut 5'!K24)), IFERROR(INDEX(Table1[#Data], MATCH('Raw Data Cut 5'!K24, Table1[Gene Link], 0), 2), 'Raw Data Cut 5'!K24), 'Raw Data Cut 5'!K24)))</f>
        <v>0</v>
      </c>
      <c r="L32" s="70">
        <f>'Raw Data Cut 5'!L24</f>
        <v>0</v>
      </c>
      <c r="M32" s="70">
        <f>'Raw Data Cut 5'!M24</f>
        <v>0</v>
      </c>
      <c r="N32" s="74">
        <f>'Raw Data Cut 5'!N24</f>
        <v>0</v>
      </c>
      <c r="O32" s="74">
        <f>'Raw Data Cut 5'!O24</f>
        <v>0</v>
      </c>
      <c r="P32" s="75" t="str">
        <f t="shared" si="11"/>
        <v/>
      </c>
      <c r="Q32" s="75" t="str">
        <f t="shared" si="12"/>
        <v/>
      </c>
      <c r="R32" s="75" t="str">
        <f t="shared" si="13"/>
        <v/>
      </c>
      <c r="T32" s="75"/>
      <c r="U32" s="77"/>
      <c r="V32" s="77"/>
      <c r="W32" s="77"/>
      <c r="X32" s="77" t="str">
        <f>IF(SUM(COUNTIF(T32,{"*Pathogenic*","*Likely Pathogenic*"})),"1","0")</f>
        <v>0</v>
      </c>
      <c r="Z32" s="78" t="str">
        <f t="array" ref="Z32">IF(K32="", "", IF(ISBLANK(K32), "", IFERROR(INDEX(Transcripts[#Data], MATCH(1, (Transcripts[Preferred?]="Y")*(Transcripts[Gene name]=K32), 0), 13), "")))</f>
        <v/>
      </c>
      <c r="AA32" s="78" t="str">
        <f t="shared" si="14"/>
        <v/>
      </c>
      <c r="AB32" s="78" t="str">
        <f t="shared" si="15"/>
        <v/>
      </c>
      <c r="AC32" s="78" t="str">
        <f t="array" ref="AC32">IF(K32=0, "", IFERROR(INDEX(Exons[#Data], MATCH(1, (TRIM(AD32)=TRIM(Exons[Transcript stable ID]))*(AL32&gt;=Exons[Exon region start (bp)])*(AM32&lt;=Exons[Exon region end (bp)]), 0), 14), "Not Found"))</f>
        <v/>
      </c>
      <c r="AD32" s="78" t="str">
        <f>IFERROR(INDEX(Transcripts[#Data], MATCH(AI32, Transcripts[RefSeq mRNA ID], 0), 2), "")</f>
        <v/>
      </c>
      <c r="AE32" s="78" t="str">
        <f>IFERROR(INDEX(Transcripts[#Data], MATCH(AI32, Transcripts[RefSeq mRNA ID], 0), 3), "")</f>
        <v/>
      </c>
      <c r="AF32" s="79"/>
      <c r="AG32" s="79" t="str">
        <f t="shared" si="16"/>
        <v>0;</v>
      </c>
      <c r="AH32" s="79" t="str">
        <f t="shared" si="17"/>
        <v>0;</v>
      </c>
      <c r="AI32" s="76" t="str">
        <f t="shared" si="18"/>
        <v/>
      </c>
      <c r="AJ32" s="76" t="e">
        <f>INDEX(Exons[#Data], MATCH(K32, Exons[Gene name], 0), 2)</f>
        <v>#N/A</v>
      </c>
      <c r="AK32" s="80" t="str">
        <f t="shared" si="19"/>
        <v>0</v>
      </c>
      <c r="AL32" s="81">
        <f t="shared" si="20"/>
        <v>0</v>
      </c>
      <c r="AM32" s="81">
        <f t="shared" si="21"/>
        <v>0</v>
      </c>
    </row>
    <row r="33" spans="1:39" s="76" customFormat="1" x14ac:dyDescent="0.25">
      <c r="A33" s="70">
        <f>'Raw Data Cut 5'!A25</f>
        <v>0</v>
      </c>
      <c r="B33" s="70">
        <f>'Raw Data Cut 5'!B25</f>
        <v>0</v>
      </c>
      <c r="C33" s="70">
        <f>'Raw Data Cut 5'!C25</f>
        <v>0</v>
      </c>
      <c r="D33" s="70">
        <f>'Raw Data Cut 5'!D25</f>
        <v>0</v>
      </c>
      <c r="E33" s="70">
        <f>'Raw Data Cut 5'!E25</f>
        <v>0</v>
      </c>
      <c r="F33" s="70">
        <f>'Raw Data Cut 5'!F25</f>
        <v>0</v>
      </c>
      <c r="G33" s="70">
        <f>'Raw Data Cut 5'!G25</f>
        <v>0</v>
      </c>
      <c r="H33" s="71">
        <f>'Raw Data Cut 5'!H25</f>
        <v>0</v>
      </c>
      <c r="I33" s="72">
        <f>'Raw Data Cut 5'!I25</f>
        <v>0</v>
      </c>
      <c r="J33" s="72">
        <f>'Raw Data Cut 5'!J25</f>
        <v>0</v>
      </c>
      <c r="K33" s="73">
        <f>IF(ISNUMBER(SEARCH("FAM154B", 'Raw Data Cut 5'!K25)), "SAXO2", IF(ISNUMBER(SEARCH("SND1", 'Raw Data Cut 5'!K25)), "LRRC4", IF(ISNUMBER(SEARCH("&lt;a href=", 'Raw Data Cut 5'!K25)), IFERROR(INDEX(Table1[#Data], MATCH('Raw Data Cut 5'!K25, Table1[Gene Link], 0), 2), 'Raw Data Cut 5'!K25), 'Raw Data Cut 5'!K25)))</f>
        <v>0</v>
      </c>
      <c r="L33" s="70">
        <f>'Raw Data Cut 5'!L25</f>
        <v>0</v>
      </c>
      <c r="M33" s="70">
        <f>'Raw Data Cut 5'!M25</f>
        <v>0</v>
      </c>
      <c r="N33" s="74">
        <f>'Raw Data Cut 5'!N25</f>
        <v>0</v>
      </c>
      <c r="O33" s="74">
        <f>'Raw Data Cut 5'!O25</f>
        <v>0</v>
      </c>
      <c r="P33" s="75" t="str">
        <f t="shared" si="11"/>
        <v/>
      </c>
      <c r="Q33" s="75" t="str">
        <f t="shared" si="12"/>
        <v/>
      </c>
      <c r="R33" s="75" t="str">
        <f t="shared" si="13"/>
        <v/>
      </c>
      <c r="T33" s="75"/>
      <c r="U33" s="77"/>
      <c r="V33" s="77"/>
      <c r="W33" s="77"/>
      <c r="X33" s="77" t="str">
        <f>IF(SUM(COUNTIF(T33,{"*Pathogenic*","*Likely Pathogenic*"})),"1","0")</f>
        <v>0</v>
      </c>
      <c r="Z33" s="78" t="str">
        <f t="array" ref="Z33">IF(K33="", "", IF(ISBLANK(K33), "", IFERROR(INDEX(Transcripts[#Data], MATCH(1, (Transcripts[Preferred?]="Y")*(Transcripts[Gene name]=K33), 0), 13), "")))</f>
        <v/>
      </c>
      <c r="AA33" s="78" t="str">
        <f t="shared" si="14"/>
        <v/>
      </c>
      <c r="AB33" s="78" t="str">
        <f t="shared" si="15"/>
        <v/>
      </c>
      <c r="AC33" s="78" t="str">
        <f t="array" ref="AC33">IF(K33=0, "", IFERROR(INDEX(Exons[#Data], MATCH(1, (TRIM(AD33)=TRIM(Exons[Transcript stable ID]))*(AL33&gt;=Exons[Exon region start (bp)])*(AM33&lt;=Exons[Exon region end (bp)]), 0), 14), "Not Found"))</f>
        <v/>
      </c>
      <c r="AD33" s="78" t="str">
        <f>IFERROR(INDEX(Transcripts[#Data], MATCH(AI33, Transcripts[RefSeq mRNA ID], 0), 2), "")</f>
        <v/>
      </c>
      <c r="AE33" s="78" t="str">
        <f>IFERROR(INDEX(Transcripts[#Data], MATCH(AI33, Transcripts[RefSeq mRNA ID], 0), 3), "")</f>
        <v/>
      </c>
      <c r="AF33" s="79"/>
      <c r="AG33" s="79" t="str">
        <f t="shared" si="16"/>
        <v>0;</v>
      </c>
      <c r="AH33" s="79" t="str">
        <f t="shared" si="17"/>
        <v>0;</v>
      </c>
      <c r="AI33" s="76" t="str">
        <f t="shared" si="18"/>
        <v/>
      </c>
      <c r="AJ33" s="76" t="e">
        <f>INDEX(Exons[#Data], MATCH(K33, Exons[Gene name], 0), 2)</f>
        <v>#N/A</v>
      </c>
      <c r="AK33" s="80" t="str">
        <f t="shared" si="19"/>
        <v>0</v>
      </c>
      <c r="AL33" s="81">
        <f t="shared" si="20"/>
        <v>0</v>
      </c>
      <c r="AM33" s="81">
        <f t="shared" si="21"/>
        <v>0</v>
      </c>
    </row>
    <row r="34" spans="1:39" s="76" customFormat="1" x14ac:dyDescent="0.25">
      <c r="A34" s="70">
        <f>'Raw Data Cut 5'!A26</f>
        <v>0</v>
      </c>
      <c r="B34" s="70">
        <f>'Raw Data Cut 5'!B26</f>
        <v>0</v>
      </c>
      <c r="C34" s="70">
        <f>'Raw Data Cut 5'!C26</f>
        <v>0</v>
      </c>
      <c r="D34" s="70">
        <f>'Raw Data Cut 5'!D26</f>
        <v>0</v>
      </c>
      <c r="E34" s="70">
        <f>'Raw Data Cut 5'!E26</f>
        <v>0</v>
      </c>
      <c r="F34" s="70">
        <f>'Raw Data Cut 5'!F26</f>
        <v>0</v>
      </c>
      <c r="G34" s="70">
        <f>'Raw Data Cut 5'!G26</f>
        <v>0</v>
      </c>
      <c r="H34" s="71">
        <f>'Raw Data Cut 5'!H26</f>
        <v>0</v>
      </c>
      <c r="I34" s="72">
        <f>'Raw Data Cut 5'!I26</f>
        <v>0</v>
      </c>
      <c r="J34" s="72">
        <f>'Raw Data Cut 5'!J26</f>
        <v>0</v>
      </c>
      <c r="K34" s="73">
        <f>IF(ISNUMBER(SEARCH("FAM154B", 'Raw Data Cut 5'!K26)), "SAXO2", IF(ISNUMBER(SEARCH("SND1", 'Raw Data Cut 5'!K26)), "LRRC4", IF(ISNUMBER(SEARCH("&lt;a href=", 'Raw Data Cut 5'!K26)), IFERROR(INDEX(Table1[#Data], MATCH('Raw Data Cut 5'!K26, Table1[Gene Link], 0), 2), 'Raw Data Cut 5'!K26), 'Raw Data Cut 5'!K26)))</f>
        <v>0</v>
      </c>
      <c r="L34" s="70">
        <f>'Raw Data Cut 5'!L26</f>
        <v>0</v>
      </c>
      <c r="M34" s="70">
        <f>'Raw Data Cut 5'!M26</f>
        <v>0</v>
      </c>
      <c r="N34" s="74">
        <f>'Raw Data Cut 5'!N26</f>
        <v>0</v>
      </c>
      <c r="O34" s="74">
        <f>'Raw Data Cut 5'!O26</f>
        <v>0</v>
      </c>
      <c r="P34" s="75" t="str">
        <f t="shared" si="11"/>
        <v/>
      </c>
      <c r="Q34" s="75" t="str">
        <f t="shared" si="12"/>
        <v/>
      </c>
      <c r="R34" s="75" t="str">
        <f t="shared" si="13"/>
        <v/>
      </c>
      <c r="T34" s="75"/>
      <c r="U34" s="77"/>
      <c r="V34" s="77"/>
      <c r="W34" s="77"/>
      <c r="X34" s="77" t="str">
        <f>IF(SUM(COUNTIF(T34,{"*Pathogenic*","*Likely Pathogenic*"})),"1","0")</f>
        <v>0</v>
      </c>
      <c r="Z34" s="78" t="str">
        <f t="array" ref="Z34">IF(K34="", "", IF(ISBLANK(K34), "", IFERROR(INDEX(Transcripts[#Data], MATCH(1, (Transcripts[Preferred?]="Y")*(Transcripts[Gene name]=K34), 0), 13), "")))</f>
        <v/>
      </c>
      <c r="AA34" s="78" t="str">
        <f t="shared" si="14"/>
        <v/>
      </c>
      <c r="AB34" s="78" t="str">
        <f t="shared" si="15"/>
        <v/>
      </c>
      <c r="AC34" s="78" t="str">
        <f t="array" ref="AC34">IF(K34=0, "", IFERROR(INDEX(Exons[#Data], MATCH(1, (TRIM(AD34)=TRIM(Exons[Transcript stable ID]))*(AL34&gt;=Exons[Exon region start (bp)])*(AM34&lt;=Exons[Exon region end (bp)]), 0), 14), "Not Found"))</f>
        <v/>
      </c>
      <c r="AD34" s="78" t="str">
        <f>IFERROR(INDEX(Transcripts[#Data], MATCH(AI34, Transcripts[RefSeq mRNA ID], 0), 2), "")</f>
        <v/>
      </c>
      <c r="AE34" s="78" t="str">
        <f>IFERROR(INDEX(Transcripts[#Data], MATCH(AI34, Transcripts[RefSeq mRNA ID], 0), 3), "")</f>
        <v/>
      </c>
      <c r="AF34" s="79"/>
      <c r="AG34" s="79" t="str">
        <f t="shared" si="16"/>
        <v>0;</v>
      </c>
      <c r="AH34" s="79" t="str">
        <f t="shared" si="17"/>
        <v>0;</v>
      </c>
      <c r="AI34" s="76" t="str">
        <f t="shared" si="18"/>
        <v/>
      </c>
      <c r="AJ34" s="76" t="e">
        <f>INDEX(Exons[#Data], MATCH(K34, Exons[Gene name], 0), 2)</f>
        <v>#N/A</v>
      </c>
      <c r="AK34" s="80" t="str">
        <f t="shared" si="19"/>
        <v>0</v>
      </c>
      <c r="AL34" s="81">
        <f t="shared" si="20"/>
        <v>0</v>
      </c>
      <c r="AM34" s="81">
        <f t="shared" si="21"/>
        <v>0</v>
      </c>
    </row>
    <row r="35" spans="1:39" s="76" customFormat="1" x14ac:dyDescent="0.25">
      <c r="A35" s="70">
        <f>'Raw Data Cut 5'!A27</f>
        <v>0</v>
      </c>
      <c r="B35" s="70">
        <f>'Raw Data Cut 5'!B27</f>
        <v>0</v>
      </c>
      <c r="C35" s="70">
        <f>'Raw Data Cut 5'!C27</f>
        <v>0</v>
      </c>
      <c r="D35" s="70">
        <f>'Raw Data Cut 5'!D27</f>
        <v>0</v>
      </c>
      <c r="E35" s="70">
        <f>'Raw Data Cut 5'!E27</f>
        <v>0</v>
      </c>
      <c r="F35" s="70">
        <f>'Raw Data Cut 5'!F27</f>
        <v>0</v>
      </c>
      <c r="G35" s="70">
        <f>'Raw Data Cut 5'!G27</f>
        <v>0</v>
      </c>
      <c r="H35" s="71">
        <f>'Raw Data Cut 5'!H27</f>
        <v>0</v>
      </c>
      <c r="I35" s="72">
        <f>'Raw Data Cut 5'!I27</f>
        <v>0</v>
      </c>
      <c r="J35" s="72">
        <f>'Raw Data Cut 5'!J27</f>
        <v>0</v>
      </c>
      <c r="K35" s="73">
        <f>IF(ISNUMBER(SEARCH("FAM154B", 'Raw Data Cut 5'!K27)), "SAXO2", IF(ISNUMBER(SEARCH("SND1", 'Raw Data Cut 5'!K27)), "LRRC4", IF(ISNUMBER(SEARCH("&lt;a href=", 'Raw Data Cut 5'!K27)), IFERROR(INDEX(Table1[#Data], MATCH('Raw Data Cut 5'!K27, Table1[Gene Link], 0), 2), 'Raw Data Cut 5'!K27), 'Raw Data Cut 5'!K27)))</f>
        <v>0</v>
      </c>
      <c r="L35" s="70">
        <f>'Raw Data Cut 5'!L27</f>
        <v>0</v>
      </c>
      <c r="M35" s="70">
        <f>'Raw Data Cut 5'!M27</f>
        <v>0</v>
      </c>
      <c r="N35" s="74">
        <f>'Raw Data Cut 5'!N27</f>
        <v>0</v>
      </c>
      <c r="O35" s="74">
        <f>'Raw Data Cut 5'!O27</f>
        <v>0</v>
      </c>
      <c r="P35" s="75" t="str">
        <f t="shared" si="11"/>
        <v/>
      </c>
      <c r="Q35" s="75" t="str">
        <f t="shared" si="12"/>
        <v/>
      </c>
      <c r="R35" s="75" t="str">
        <f t="shared" si="13"/>
        <v/>
      </c>
      <c r="T35" s="75"/>
      <c r="U35" s="77"/>
      <c r="V35" s="77"/>
      <c r="W35" s="77"/>
      <c r="X35" s="77" t="str">
        <f>IF(SUM(COUNTIF(T35,{"*Pathogenic*","*Likely Pathogenic*"})),"1","0")</f>
        <v>0</v>
      </c>
      <c r="Z35" s="78" t="str">
        <f t="array" ref="Z35">IF(K35="", "", IF(ISBLANK(K35), "", IFERROR(INDEX(Transcripts[#Data], MATCH(1, (Transcripts[Preferred?]="Y")*(Transcripts[Gene name]=K35), 0), 13), "")))</f>
        <v/>
      </c>
      <c r="AA35" s="78" t="str">
        <f t="shared" si="14"/>
        <v/>
      </c>
      <c r="AB35" s="78" t="str">
        <f t="shared" si="15"/>
        <v/>
      </c>
      <c r="AC35" s="78" t="str">
        <f t="array" ref="AC35">IF(K35=0, "", IFERROR(INDEX(Exons[#Data], MATCH(1, (TRIM(AD35)=TRIM(Exons[Transcript stable ID]))*(AL35&gt;=Exons[Exon region start (bp)])*(AM35&lt;=Exons[Exon region end (bp)]), 0), 14), "Not Found"))</f>
        <v/>
      </c>
      <c r="AD35" s="78" t="str">
        <f>IFERROR(INDEX(Transcripts[#Data], MATCH(AI35, Transcripts[RefSeq mRNA ID], 0), 2), "")</f>
        <v/>
      </c>
      <c r="AE35" s="78" t="str">
        <f>IFERROR(INDEX(Transcripts[#Data], MATCH(AI35, Transcripts[RefSeq mRNA ID], 0), 3), "")</f>
        <v/>
      </c>
      <c r="AF35" s="79"/>
      <c r="AG35" s="79" t="str">
        <f t="shared" si="16"/>
        <v>0;</v>
      </c>
      <c r="AH35" s="79" t="str">
        <f t="shared" si="17"/>
        <v>0;</v>
      </c>
      <c r="AI35" s="76" t="str">
        <f t="shared" si="18"/>
        <v/>
      </c>
      <c r="AJ35" s="76" t="e">
        <f>INDEX(Exons[#Data], MATCH(K35, Exons[Gene name], 0), 2)</f>
        <v>#N/A</v>
      </c>
      <c r="AK35" s="80" t="str">
        <f t="shared" si="19"/>
        <v>0</v>
      </c>
      <c r="AL35" s="81">
        <f t="shared" si="20"/>
        <v>0</v>
      </c>
      <c r="AM35" s="81">
        <f t="shared" si="21"/>
        <v>0</v>
      </c>
    </row>
    <row r="36" spans="1:39" s="83" customFormat="1" x14ac:dyDescent="0.25">
      <c r="A36" s="105" t="s">
        <v>34</v>
      </c>
      <c r="B36" s="106"/>
      <c r="C36" s="106"/>
      <c r="D36" s="106"/>
      <c r="E36" s="106"/>
      <c r="F36" s="106"/>
      <c r="G36" s="106"/>
      <c r="H36" s="106"/>
      <c r="I36" s="106"/>
      <c r="J36" s="106"/>
      <c r="K36" s="106"/>
      <c r="L36" s="106"/>
      <c r="M36" s="106"/>
      <c r="N36" s="106"/>
      <c r="O36" s="106"/>
      <c r="P36" s="107"/>
      <c r="Q36" s="82"/>
      <c r="R36" s="82"/>
      <c r="T36" s="84"/>
      <c r="U36" s="85"/>
      <c r="V36" s="85"/>
      <c r="W36" s="85"/>
      <c r="X36" s="85" t="str">
        <f>IF(SUM(COUNTIF(T36,{"*Pathogenic*","*Likely Pathogenic*"})),"1","0")</f>
        <v>0</v>
      </c>
      <c r="Z36" s="84" t="str">
        <f t="array" ref="Z36">IF(K36="", "", IF(ISBLANK(K36), "", IFERROR(INDEX(Transcripts[#Data], MATCH(1, (Transcripts[Preferred?]="Y")*(Transcripts[Gene name]=K36), 0), 13), "")))</f>
        <v/>
      </c>
      <c r="AA36" s="84" t="str">
        <f t="shared" ref="AA36:AA50" si="22">IFERROR(MID(AG36, SEARCH(AD36, AG36)+16, SEARCH(";", AG36, SEARCH(AD36, AG36))-SEARCH(":", AG36, SEARCH(AD36, AG36))-1), "")</f>
        <v/>
      </c>
      <c r="AB36" s="84" t="str">
        <f t="shared" ref="AB36:AB50" si="23">IFERROR(MID(AH36, SEARCH(AE36, AH36)+16, SEARCH(";", AH36, SEARCH(AE36, AH36))-SEARCH(":", AH36, SEARCH(AE36, AH36))-1), "")</f>
        <v/>
      </c>
      <c r="AC36" s="84" t="str">
        <f t="array" ref="AC36">IF(K36=0, "", IFERROR(INDEX(Exons[#Data], MATCH(1, (TRIM(AD36)=TRIM(Exons[Transcript stable ID]))*(AL36&gt;=Exons[Exon region start (bp)])*(AM36&lt;=Exons[Exon region end (bp)]), 0), 14), "Not Found"))</f>
        <v/>
      </c>
      <c r="AD36" s="84" t="str">
        <f>IFERROR(INDEX(Transcripts[#Data], MATCH(AI36, Transcripts[RefSeq mRNA ID], 0), 2), "")</f>
        <v/>
      </c>
      <c r="AE36" s="84" t="str">
        <f>IFERROR(INDEX(Transcripts[#Data], MATCH(AI36, Transcripts[RefSeq mRNA ID], 0), 3), "")</f>
        <v/>
      </c>
      <c r="AF36" s="82"/>
      <c r="AG36" s="82" t="str">
        <f t="shared" ref="AG36:AG50" si="24">SUBSTITUTE(SUBSTITUTE(L36, "]", ""), "[", "")&amp;";"</f>
        <v>;</v>
      </c>
      <c r="AH36" s="82" t="str">
        <f t="shared" ref="AH36:AH50" si="25">SUBSTITUTE(SUBSTITUTE(M36, "]", ""), "[", "")&amp;";"</f>
        <v>;</v>
      </c>
      <c r="AI36" s="83" t="str">
        <f t="shared" ref="AI36:AI50" si="26">IF(ISBLANK(Z36), "", IFERROR(LEFT(Z36,SEARCH(" ",Z36)-1), Z36))</f>
        <v/>
      </c>
      <c r="AJ36" s="83" t="e">
        <f>INDEX(Exons[#Data], MATCH(K36, Exons[Gene name], 0), 2)</f>
        <v>#N/A</v>
      </c>
      <c r="AK36" s="86" t="str">
        <f t="shared" ref="AK36:AK50" si="27">SUBSTITUTE(SUBSTITUTE(B36, "..", " "), "^", " ")</f>
        <v/>
      </c>
      <c r="AL36" s="87" t="e">
        <f t="shared" ref="AL36:AL50" si="28">IF(ISNUMBER(SEARCH(" ", AK36)), VALUE(LEFT(AK36, SEARCH(" ", AK36)-1)), VALUE(AK36))</f>
        <v>#VALUE!</v>
      </c>
      <c r="AM36" s="87" t="e">
        <f t="shared" ref="AM36:AM50" si="29">IF(ISNUMBER(SEARCH(" ", AK36)), VALUE(RIGHT(AK36, LEN(AK36)-SEARCH(" ", AK36))), VALUE(AK36))</f>
        <v>#VALUE!</v>
      </c>
    </row>
    <row r="37" spans="1:39" s="76" customFormat="1" ht="31.5" x14ac:dyDescent="0.25">
      <c r="A37" s="88" t="s">
        <v>4</v>
      </c>
      <c r="B37" s="89" t="s">
        <v>5</v>
      </c>
      <c r="C37" s="89" t="s">
        <v>6</v>
      </c>
      <c r="D37" s="89" t="s">
        <v>7</v>
      </c>
      <c r="E37" s="89" t="s">
        <v>8</v>
      </c>
      <c r="F37" s="89" t="s">
        <v>22</v>
      </c>
      <c r="G37" s="89" t="s">
        <v>9</v>
      </c>
      <c r="H37" s="90" t="s">
        <v>10</v>
      </c>
      <c r="I37" s="90" t="s">
        <v>11</v>
      </c>
      <c r="J37" s="90" t="s">
        <v>12</v>
      </c>
      <c r="K37" s="89" t="s">
        <v>80</v>
      </c>
      <c r="L37" s="89" t="s">
        <v>23</v>
      </c>
      <c r="M37" s="89" t="s">
        <v>24</v>
      </c>
      <c r="N37" s="91" t="s">
        <v>13</v>
      </c>
      <c r="O37" s="92" t="s">
        <v>25</v>
      </c>
      <c r="P37" s="93" t="s">
        <v>35</v>
      </c>
      <c r="Q37" s="79"/>
      <c r="R37" s="79"/>
      <c r="T37" s="75"/>
      <c r="U37" s="77"/>
      <c r="V37" s="77"/>
      <c r="W37" s="77"/>
      <c r="X37" s="77"/>
      <c r="Z37" s="78"/>
      <c r="AA37" s="78"/>
      <c r="AB37" s="78"/>
      <c r="AC37" s="78"/>
      <c r="AD37" s="78"/>
      <c r="AE37" s="78"/>
      <c r="AF37" s="79"/>
      <c r="AG37" s="79"/>
      <c r="AH37" s="79"/>
      <c r="AK37" s="80"/>
      <c r="AL37" s="81"/>
      <c r="AM37" s="81"/>
    </row>
    <row r="38" spans="1:39" s="76" customFormat="1" x14ac:dyDescent="0.25">
      <c r="A38" s="94">
        <f>CEBPA!A2</f>
        <v>0</v>
      </c>
      <c r="B38" s="94">
        <f>CEBPA!B2</f>
        <v>0</v>
      </c>
      <c r="C38" s="94">
        <f>CEBPA!C2</f>
        <v>0</v>
      </c>
      <c r="D38" s="94">
        <f>CEBPA!D2</f>
        <v>0</v>
      </c>
      <c r="E38" s="94">
        <f>CEBPA!E2</f>
        <v>0</v>
      </c>
      <c r="F38" s="94">
        <f>CEBPA!F2</f>
        <v>0</v>
      </c>
      <c r="G38" s="94">
        <f>CEBPA!G2</f>
        <v>0</v>
      </c>
      <c r="H38" s="95">
        <f>CEBPA!H2</f>
        <v>0</v>
      </c>
      <c r="I38" s="96">
        <f>CEBPA!I2</f>
        <v>0</v>
      </c>
      <c r="J38" s="96">
        <f>CEBPA!J2</f>
        <v>0</v>
      </c>
      <c r="K38" s="97" t="str">
        <f>IF(A38=0, "", "CEBPA")</f>
        <v/>
      </c>
      <c r="L38" s="70">
        <f>CEBPA!K2</f>
        <v>0</v>
      </c>
      <c r="M38" s="70">
        <f>CEBPA!L2</f>
        <v>0</v>
      </c>
      <c r="N38" s="70">
        <f>CEBPA!M2</f>
        <v>0</v>
      </c>
      <c r="O38" s="70">
        <f>CEBPA!N2</f>
        <v>0</v>
      </c>
      <c r="P38" s="75"/>
      <c r="Q38" s="79"/>
      <c r="R38" s="79"/>
      <c r="T38" s="75"/>
      <c r="U38" s="77"/>
      <c r="V38" s="77"/>
      <c r="W38" s="77"/>
      <c r="X38" s="77" t="str">
        <f>IF(SUM(COUNTIF(T38,{"*Pathogenic*","*Likely Pathogenic*"})),"1","0")</f>
        <v>0</v>
      </c>
      <c r="Z38" s="78" t="str">
        <f t="array" ref="Z38">IF(K38="", "", IF(ISBLANK(K38), "", IFERROR(INDEX(Transcripts[#Data], MATCH(1, (Transcripts[Preferred?]="Y")*(Transcripts[Gene name]=K38), 0), 13), "")))</f>
        <v/>
      </c>
      <c r="AA38" s="78" t="str">
        <f t="shared" si="22"/>
        <v/>
      </c>
      <c r="AB38" s="78" t="str">
        <f t="shared" si="23"/>
        <v/>
      </c>
      <c r="AC38" s="78" t="str">
        <f t="array" ref="AC38">IF(K38=0, "", IFERROR(INDEX(Exons[#Data], MATCH(1, (TRIM(AD38)=TRIM(Exons[Transcript stable ID]))*(AL38&gt;=Exons[Exon region start (bp)])*(AM38&lt;=Exons[Exon region end (bp)]), 0), 14), "Not Found"))</f>
        <v>Not Found</v>
      </c>
      <c r="AD38" s="78" t="str">
        <f>IFERROR(INDEX(Transcripts[#Data], MATCH(AI38, Transcripts[RefSeq mRNA ID], 0), 2), "")</f>
        <v/>
      </c>
      <c r="AE38" s="78" t="str">
        <f>IFERROR(INDEX(Transcripts[#Data], MATCH(AI38, Transcripts[RefSeq mRNA ID], 0), 3), "")</f>
        <v/>
      </c>
      <c r="AF38" s="79"/>
      <c r="AG38" s="79" t="str">
        <f t="shared" si="24"/>
        <v>0;</v>
      </c>
      <c r="AH38" s="79" t="str">
        <f t="shared" si="25"/>
        <v>0;</v>
      </c>
      <c r="AI38" s="76" t="str">
        <f t="shared" si="26"/>
        <v/>
      </c>
      <c r="AJ38" s="76" t="e">
        <f>INDEX(Exons[#Data], MATCH(K38, Exons[Gene name], 0), 2)</f>
        <v>#N/A</v>
      </c>
      <c r="AK38" s="80" t="str">
        <f t="shared" si="27"/>
        <v>0</v>
      </c>
      <c r="AL38" s="81">
        <f t="shared" si="28"/>
        <v>0</v>
      </c>
      <c r="AM38" s="81">
        <f t="shared" si="29"/>
        <v>0</v>
      </c>
    </row>
    <row r="39" spans="1:39" s="76" customFormat="1" x14ac:dyDescent="0.25">
      <c r="A39" s="94">
        <f>CEBPA!A3</f>
        <v>0</v>
      </c>
      <c r="B39" s="94">
        <f>CEBPA!B3</f>
        <v>0</v>
      </c>
      <c r="C39" s="94">
        <f>CEBPA!C3</f>
        <v>0</v>
      </c>
      <c r="D39" s="94">
        <f>CEBPA!D3</f>
        <v>0</v>
      </c>
      <c r="E39" s="94">
        <f>CEBPA!E3</f>
        <v>0</v>
      </c>
      <c r="F39" s="94">
        <f>CEBPA!F3</f>
        <v>0</v>
      </c>
      <c r="G39" s="94">
        <f>CEBPA!G3</f>
        <v>0</v>
      </c>
      <c r="H39" s="95">
        <f>CEBPA!H3</f>
        <v>0</v>
      </c>
      <c r="I39" s="96">
        <f>CEBPA!I3</f>
        <v>0</v>
      </c>
      <c r="J39" s="96">
        <f>CEBPA!J3</f>
        <v>0</v>
      </c>
      <c r="K39" s="97" t="str">
        <f t="shared" ref="K39:K47" si="30">IF(A39=0, "", "CEBPA")</f>
        <v/>
      </c>
      <c r="L39" s="70">
        <f>CEBPA!K3</f>
        <v>0</v>
      </c>
      <c r="M39" s="70">
        <f>CEBPA!L3</f>
        <v>0</v>
      </c>
      <c r="N39" s="70">
        <f>CEBPA!M3</f>
        <v>0</v>
      </c>
      <c r="O39" s="70">
        <f>CEBPA!N3</f>
        <v>0</v>
      </c>
      <c r="P39" s="75"/>
      <c r="Q39" s="79"/>
      <c r="R39" s="79"/>
      <c r="T39" s="75"/>
      <c r="U39" s="77"/>
      <c r="V39" s="77"/>
      <c r="W39" s="77"/>
      <c r="X39" s="77" t="str">
        <f>IF(SUM(COUNTIF(T39,{"*Pathogenic*","*Likely Pathogenic*"})),"1","0")</f>
        <v>0</v>
      </c>
      <c r="Z39" s="78" t="str">
        <f t="array" ref="Z39">IF(K39="", "", IF(ISBLANK(K39), "", IFERROR(INDEX(Transcripts[#Data], MATCH(1, (Transcripts[Preferred?]="Y")*(Transcripts[Gene name]=K39), 0), 13), "")))</f>
        <v/>
      </c>
      <c r="AA39" s="78" t="str">
        <f t="shared" si="22"/>
        <v/>
      </c>
      <c r="AB39" s="78" t="str">
        <f t="shared" si="23"/>
        <v/>
      </c>
      <c r="AC39" s="78" t="str">
        <f t="array" ref="AC39">IF(K39=0, "", IFERROR(INDEX(Exons[#Data], MATCH(1, (TRIM(AD39)=TRIM(Exons[Transcript stable ID]))*(AL39&gt;=Exons[Exon region start (bp)])*(AM39&lt;=Exons[Exon region end (bp)]), 0), 14), "Not Found"))</f>
        <v>Not Found</v>
      </c>
      <c r="AD39" s="78" t="str">
        <f>IFERROR(INDEX(Transcripts[#Data], MATCH(AI39, Transcripts[RefSeq mRNA ID], 0), 2), "")</f>
        <v/>
      </c>
      <c r="AE39" s="78" t="str">
        <f>IFERROR(INDEX(Transcripts[#Data], MATCH(AI39, Transcripts[RefSeq mRNA ID], 0), 3), "")</f>
        <v/>
      </c>
      <c r="AF39" s="79"/>
      <c r="AG39" s="79" t="str">
        <f t="shared" si="24"/>
        <v>0;</v>
      </c>
      <c r="AH39" s="79" t="str">
        <f t="shared" si="25"/>
        <v>0;</v>
      </c>
      <c r="AI39" s="76" t="str">
        <f t="shared" si="26"/>
        <v/>
      </c>
      <c r="AJ39" s="76" t="e">
        <f>INDEX(Exons[#Data], MATCH(K39, Exons[Gene name], 0), 2)</f>
        <v>#N/A</v>
      </c>
      <c r="AK39" s="80" t="str">
        <f t="shared" si="27"/>
        <v>0</v>
      </c>
      <c r="AL39" s="81">
        <f t="shared" si="28"/>
        <v>0</v>
      </c>
      <c r="AM39" s="81">
        <f t="shared" si="29"/>
        <v>0</v>
      </c>
    </row>
    <row r="40" spans="1:39" s="76" customFormat="1" x14ac:dyDescent="0.25">
      <c r="A40" s="94">
        <f>CEBPA!A4</f>
        <v>0</v>
      </c>
      <c r="B40" s="94">
        <f>CEBPA!B4</f>
        <v>0</v>
      </c>
      <c r="C40" s="94">
        <f>CEBPA!C4</f>
        <v>0</v>
      </c>
      <c r="D40" s="94">
        <f>CEBPA!D4</f>
        <v>0</v>
      </c>
      <c r="E40" s="94">
        <f>CEBPA!E4</f>
        <v>0</v>
      </c>
      <c r="F40" s="94">
        <f>CEBPA!F4</f>
        <v>0</v>
      </c>
      <c r="G40" s="94">
        <f>CEBPA!G4</f>
        <v>0</v>
      </c>
      <c r="H40" s="95">
        <f>CEBPA!H4</f>
        <v>0</v>
      </c>
      <c r="I40" s="96">
        <f>CEBPA!I4</f>
        <v>0</v>
      </c>
      <c r="J40" s="96">
        <f>CEBPA!J4</f>
        <v>0</v>
      </c>
      <c r="K40" s="97" t="str">
        <f t="shared" si="30"/>
        <v/>
      </c>
      <c r="L40" s="70">
        <f>CEBPA!K4</f>
        <v>0</v>
      </c>
      <c r="M40" s="70">
        <f>CEBPA!L4</f>
        <v>0</v>
      </c>
      <c r="N40" s="70">
        <f>CEBPA!M4</f>
        <v>0</v>
      </c>
      <c r="O40" s="70">
        <f>CEBPA!N4</f>
        <v>0</v>
      </c>
      <c r="P40" s="75"/>
      <c r="Q40" s="79"/>
      <c r="R40" s="79"/>
      <c r="T40" s="75"/>
      <c r="U40" s="77"/>
      <c r="V40" s="77"/>
      <c r="W40" s="77"/>
      <c r="X40" s="77" t="str">
        <f>IF(SUM(COUNTIF(T40,{"*Pathogenic*","*Likely Pathogenic*"})),"1","0")</f>
        <v>0</v>
      </c>
      <c r="Z40" s="78" t="str">
        <f t="array" ref="Z40">IF(K40="", "", IF(ISBLANK(K40), "", IFERROR(INDEX(Transcripts[#Data], MATCH(1, (Transcripts[Preferred?]="Y")*(Transcripts[Gene name]=K40), 0), 13), "")))</f>
        <v/>
      </c>
      <c r="AA40" s="78" t="str">
        <f t="shared" si="22"/>
        <v/>
      </c>
      <c r="AB40" s="78" t="str">
        <f t="shared" si="23"/>
        <v/>
      </c>
      <c r="AC40" s="78" t="str">
        <f t="array" ref="AC40">IF(K40=0, "", IFERROR(INDEX(Exons[#Data], MATCH(1, (TRIM(AD40)=TRIM(Exons[Transcript stable ID]))*(AL40&gt;=Exons[Exon region start (bp)])*(AM40&lt;=Exons[Exon region end (bp)]), 0), 14), "Not Found"))</f>
        <v>Not Found</v>
      </c>
      <c r="AD40" s="78" t="str">
        <f>IFERROR(INDEX(Transcripts[#Data], MATCH(AI40, Transcripts[RefSeq mRNA ID], 0), 2), "")</f>
        <v/>
      </c>
      <c r="AE40" s="78" t="str">
        <f>IFERROR(INDEX(Transcripts[#Data], MATCH(AI40, Transcripts[RefSeq mRNA ID], 0), 3), "")</f>
        <v/>
      </c>
      <c r="AF40" s="79"/>
      <c r="AG40" s="79" t="str">
        <f t="shared" si="24"/>
        <v>0;</v>
      </c>
      <c r="AH40" s="79" t="str">
        <f t="shared" si="25"/>
        <v>0;</v>
      </c>
      <c r="AI40" s="76" t="str">
        <f t="shared" si="26"/>
        <v/>
      </c>
      <c r="AJ40" s="76" t="e">
        <f>INDEX(Exons[#Data], MATCH(K40, Exons[Gene name], 0), 2)</f>
        <v>#N/A</v>
      </c>
      <c r="AK40" s="80" t="str">
        <f t="shared" si="27"/>
        <v>0</v>
      </c>
      <c r="AL40" s="81">
        <f t="shared" si="28"/>
        <v>0</v>
      </c>
      <c r="AM40" s="81">
        <f t="shared" si="29"/>
        <v>0</v>
      </c>
    </row>
    <row r="41" spans="1:39" s="76" customFormat="1" x14ac:dyDescent="0.25">
      <c r="A41" s="94">
        <f>CEBPA!A5</f>
        <v>0</v>
      </c>
      <c r="B41" s="94">
        <f>CEBPA!B5</f>
        <v>0</v>
      </c>
      <c r="C41" s="94">
        <f>CEBPA!C5</f>
        <v>0</v>
      </c>
      <c r="D41" s="94">
        <f>CEBPA!D5</f>
        <v>0</v>
      </c>
      <c r="E41" s="94">
        <f>CEBPA!E5</f>
        <v>0</v>
      </c>
      <c r="F41" s="94">
        <f>CEBPA!F5</f>
        <v>0</v>
      </c>
      <c r="G41" s="94">
        <f>CEBPA!G5</f>
        <v>0</v>
      </c>
      <c r="H41" s="95">
        <f>CEBPA!H5</f>
        <v>0</v>
      </c>
      <c r="I41" s="96">
        <f>CEBPA!I5</f>
        <v>0</v>
      </c>
      <c r="J41" s="96">
        <f>CEBPA!J5</f>
        <v>0</v>
      </c>
      <c r="K41" s="97" t="str">
        <f t="shared" si="30"/>
        <v/>
      </c>
      <c r="L41" s="70">
        <f>CEBPA!K5</f>
        <v>0</v>
      </c>
      <c r="M41" s="70">
        <f>CEBPA!L5</f>
        <v>0</v>
      </c>
      <c r="N41" s="70">
        <f>CEBPA!M5</f>
        <v>0</v>
      </c>
      <c r="O41" s="70">
        <f>CEBPA!N5</f>
        <v>0</v>
      </c>
      <c r="P41" s="75"/>
      <c r="Q41" s="79"/>
      <c r="R41" s="79"/>
      <c r="T41" s="75"/>
      <c r="U41" s="77"/>
      <c r="V41" s="77"/>
      <c r="W41" s="77"/>
      <c r="X41" s="77" t="str">
        <f>IF(SUM(COUNTIF(T41,{"*Pathogenic*","*Likely Pathogenic*"})),"1","0")</f>
        <v>0</v>
      </c>
      <c r="Z41" s="78" t="str">
        <f t="array" ref="Z41">IF(K41="", "", IF(ISBLANK(K41), "", IFERROR(INDEX(Transcripts[#Data], MATCH(1, (Transcripts[Preferred?]="Y")*(Transcripts[Gene name]=K41), 0), 13), "")))</f>
        <v/>
      </c>
      <c r="AA41" s="78" t="str">
        <f t="shared" si="22"/>
        <v/>
      </c>
      <c r="AB41" s="78" t="str">
        <f t="shared" si="23"/>
        <v/>
      </c>
      <c r="AC41" s="78" t="str">
        <f t="array" ref="AC41">IF(K41=0, "", IFERROR(INDEX(Exons[#Data], MATCH(1, (TRIM(AD41)=TRIM(Exons[Transcript stable ID]))*(AL41&gt;=Exons[Exon region start (bp)])*(AM41&lt;=Exons[Exon region end (bp)]), 0), 14), "Not Found"))</f>
        <v>Not Found</v>
      </c>
      <c r="AD41" s="78" t="str">
        <f>IFERROR(INDEX(Transcripts[#Data], MATCH(AI41, Transcripts[RefSeq mRNA ID], 0), 2), "")</f>
        <v/>
      </c>
      <c r="AE41" s="78" t="str">
        <f>IFERROR(INDEX(Transcripts[#Data], MATCH(AI41, Transcripts[RefSeq mRNA ID], 0), 3), "")</f>
        <v/>
      </c>
      <c r="AF41" s="79"/>
      <c r="AG41" s="79" t="str">
        <f t="shared" si="24"/>
        <v>0;</v>
      </c>
      <c r="AH41" s="79" t="str">
        <f t="shared" si="25"/>
        <v>0;</v>
      </c>
      <c r="AI41" s="76" t="str">
        <f t="shared" si="26"/>
        <v/>
      </c>
      <c r="AJ41" s="76" t="e">
        <f>INDEX(Exons[#Data], MATCH(K41, Exons[Gene name], 0), 2)</f>
        <v>#N/A</v>
      </c>
      <c r="AK41" s="80" t="str">
        <f t="shared" si="27"/>
        <v>0</v>
      </c>
      <c r="AL41" s="81">
        <f t="shared" si="28"/>
        <v>0</v>
      </c>
      <c r="AM41" s="81">
        <f t="shared" si="29"/>
        <v>0</v>
      </c>
    </row>
    <row r="42" spans="1:39" s="76" customFormat="1" x14ac:dyDescent="0.25">
      <c r="A42" s="94">
        <f>CEBPA!A6</f>
        <v>0</v>
      </c>
      <c r="B42" s="94">
        <f>CEBPA!B6</f>
        <v>0</v>
      </c>
      <c r="C42" s="94">
        <f>CEBPA!C6</f>
        <v>0</v>
      </c>
      <c r="D42" s="94">
        <f>CEBPA!D6</f>
        <v>0</v>
      </c>
      <c r="E42" s="94">
        <f>CEBPA!E6</f>
        <v>0</v>
      </c>
      <c r="F42" s="94">
        <f>CEBPA!F6</f>
        <v>0</v>
      </c>
      <c r="G42" s="94">
        <f>CEBPA!G6</f>
        <v>0</v>
      </c>
      <c r="H42" s="95">
        <f>CEBPA!H6</f>
        <v>0</v>
      </c>
      <c r="I42" s="96">
        <f>CEBPA!I6</f>
        <v>0</v>
      </c>
      <c r="J42" s="96">
        <f>CEBPA!J6</f>
        <v>0</v>
      </c>
      <c r="K42" s="97" t="str">
        <f t="shared" si="30"/>
        <v/>
      </c>
      <c r="L42" s="70">
        <f>CEBPA!K6</f>
        <v>0</v>
      </c>
      <c r="M42" s="70">
        <f>CEBPA!L6</f>
        <v>0</v>
      </c>
      <c r="N42" s="70">
        <f>CEBPA!M6</f>
        <v>0</v>
      </c>
      <c r="O42" s="70">
        <f>CEBPA!N6</f>
        <v>0</v>
      </c>
      <c r="P42" s="75"/>
      <c r="Q42" s="79"/>
      <c r="R42" s="79"/>
      <c r="T42" s="75"/>
      <c r="U42" s="77"/>
      <c r="V42" s="77"/>
      <c r="W42" s="77"/>
      <c r="X42" s="77" t="str">
        <f>IF(SUM(COUNTIF(T42,{"*Pathogenic*","*Likely Pathogenic*"})),"1","0")</f>
        <v>0</v>
      </c>
      <c r="Z42" s="78" t="str">
        <f t="array" ref="Z42">IF(K42="", "", IF(ISBLANK(K42), "", IFERROR(INDEX(Transcripts[#Data], MATCH(1, (Transcripts[Preferred?]="Y")*(Transcripts[Gene name]=K42), 0), 13), "")))</f>
        <v/>
      </c>
      <c r="AA42" s="78" t="str">
        <f t="shared" si="22"/>
        <v/>
      </c>
      <c r="AB42" s="78" t="str">
        <f t="shared" si="23"/>
        <v/>
      </c>
      <c r="AC42" s="78" t="str">
        <f t="array" ref="AC42">IF(K42=0, "", IFERROR(INDEX(Exons[#Data], MATCH(1, (TRIM(AD42)=TRIM(Exons[Transcript stable ID]))*(AL42&gt;=Exons[Exon region start (bp)])*(AM42&lt;=Exons[Exon region end (bp)]), 0), 14), "Not Found"))</f>
        <v>Not Found</v>
      </c>
      <c r="AD42" s="78" t="str">
        <f>IFERROR(INDEX(Transcripts[#Data], MATCH(AI42, Transcripts[RefSeq mRNA ID], 0), 2), "")</f>
        <v/>
      </c>
      <c r="AE42" s="78" t="str">
        <f>IFERROR(INDEX(Transcripts[#Data], MATCH(AI42, Transcripts[RefSeq mRNA ID], 0), 3), "")</f>
        <v/>
      </c>
      <c r="AF42" s="79"/>
      <c r="AG42" s="79" t="str">
        <f t="shared" si="24"/>
        <v>0;</v>
      </c>
      <c r="AH42" s="79" t="str">
        <f t="shared" si="25"/>
        <v>0;</v>
      </c>
      <c r="AI42" s="76" t="str">
        <f t="shared" si="26"/>
        <v/>
      </c>
      <c r="AJ42" s="76" t="e">
        <f>INDEX(Exons[#Data], MATCH(K42, Exons[Gene name], 0), 2)</f>
        <v>#N/A</v>
      </c>
      <c r="AK42" s="80" t="str">
        <f t="shared" si="27"/>
        <v>0</v>
      </c>
      <c r="AL42" s="81">
        <f t="shared" si="28"/>
        <v>0</v>
      </c>
      <c r="AM42" s="81">
        <f t="shared" si="29"/>
        <v>0</v>
      </c>
    </row>
    <row r="43" spans="1:39" s="76" customFormat="1" x14ac:dyDescent="0.25">
      <c r="A43" s="94">
        <f>CEBPA!A7</f>
        <v>0</v>
      </c>
      <c r="B43" s="94">
        <f>CEBPA!B7</f>
        <v>0</v>
      </c>
      <c r="C43" s="94">
        <f>CEBPA!C7</f>
        <v>0</v>
      </c>
      <c r="D43" s="94">
        <f>CEBPA!D7</f>
        <v>0</v>
      </c>
      <c r="E43" s="94">
        <f>CEBPA!E7</f>
        <v>0</v>
      </c>
      <c r="F43" s="94">
        <f>CEBPA!F7</f>
        <v>0</v>
      </c>
      <c r="G43" s="94">
        <f>CEBPA!G7</f>
        <v>0</v>
      </c>
      <c r="H43" s="95">
        <f>CEBPA!H7</f>
        <v>0</v>
      </c>
      <c r="I43" s="96">
        <f>CEBPA!I7</f>
        <v>0</v>
      </c>
      <c r="J43" s="96">
        <f>CEBPA!J7</f>
        <v>0</v>
      </c>
      <c r="K43" s="97" t="str">
        <f t="shared" si="30"/>
        <v/>
      </c>
      <c r="L43" s="70">
        <f>CEBPA!K7</f>
        <v>0</v>
      </c>
      <c r="M43" s="70">
        <f>CEBPA!L7</f>
        <v>0</v>
      </c>
      <c r="N43" s="70">
        <f>CEBPA!M7</f>
        <v>0</v>
      </c>
      <c r="O43" s="70">
        <f>CEBPA!N7</f>
        <v>0</v>
      </c>
      <c r="P43" s="75"/>
      <c r="Q43" s="79"/>
      <c r="R43" s="79"/>
      <c r="T43" s="75"/>
      <c r="U43" s="77"/>
      <c r="V43" s="77"/>
      <c r="W43" s="77"/>
      <c r="X43" s="77" t="str">
        <f>IF(SUM(COUNTIF(T43,{"*Pathogenic*","*Likely Pathogenic*"})),"1","0")</f>
        <v>0</v>
      </c>
      <c r="Z43" s="78" t="str">
        <f t="array" ref="Z43">IF(K43="", "", IF(ISBLANK(K43), "", IFERROR(INDEX(Transcripts[#Data], MATCH(1, (Transcripts[Preferred?]="Y")*(Transcripts[Gene name]=K43), 0), 13), "")))</f>
        <v/>
      </c>
      <c r="AA43" s="78" t="str">
        <f t="shared" si="22"/>
        <v/>
      </c>
      <c r="AB43" s="78" t="str">
        <f t="shared" si="23"/>
        <v/>
      </c>
      <c r="AC43" s="78" t="str">
        <f t="array" ref="AC43">IF(K43=0, "", IFERROR(INDEX(Exons[#Data], MATCH(1, (TRIM(AD43)=TRIM(Exons[Transcript stable ID]))*(AL43&gt;=Exons[Exon region start (bp)])*(AM43&lt;=Exons[Exon region end (bp)]), 0), 14), "Not Found"))</f>
        <v>Not Found</v>
      </c>
      <c r="AD43" s="78" t="str">
        <f>IFERROR(INDEX(Transcripts[#Data], MATCH(AI43, Transcripts[RefSeq mRNA ID], 0), 2), "")</f>
        <v/>
      </c>
      <c r="AE43" s="78" t="str">
        <f>IFERROR(INDEX(Transcripts[#Data], MATCH(AI43, Transcripts[RefSeq mRNA ID], 0), 3), "")</f>
        <v/>
      </c>
      <c r="AF43" s="79"/>
      <c r="AG43" s="79" t="str">
        <f t="shared" si="24"/>
        <v>0;</v>
      </c>
      <c r="AH43" s="79" t="str">
        <f t="shared" si="25"/>
        <v>0;</v>
      </c>
      <c r="AI43" s="76" t="str">
        <f t="shared" si="26"/>
        <v/>
      </c>
      <c r="AJ43" s="76" t="e">
        <f>INDEX(Exons[#Data], MATCH(K43, Exons[Gene name], 0), 2)</f>
        <v>#N/A</v>
      </c>
      <c r="AK43" s="80" t="str">
        <f t="shared" si="27"/>
        <v>0</v>
      </c>
      <c r="AL43" s="81">
        <f t="shared" si="28"/>
        <v>0</v>
      </c>
      <c r="AM43" s="81">
        <f t="shared" si="29"/>
        <v>0</v>
      </c>
    </row>
    <row r="44" spans="1:39" s="76" customFormat="1" x14ac:dyDescent="0.25">
      <c r="A44" s="94">
        <f>CEBPA!A8</f>
        <v>0</v>
      </c>
      <c r="B44" s="94">
        <f>CEBPA!B8</f>
        <v>0</v>
      </c>
      <c r="C44" s="94">
        <f>CEBPA!C8</f>
        <v>0</v>
      </c>
      <c r="D44" s="94">
        <f>CEBPA!D8</f>
        <v>0</v>
      </c>
      <c r="E44" s="94">
        <f>CEBPA!E8</f>
        <v>0</v>
      </c>
      <c r="F44" s="94">
        <f>CEBPA!F8</f>
        <v>0</v>
      </c>
      <c r="G44" s="94">
        <f>CEBPA!G8</f>
        <v>0</v>
      </c>
      <c r="H44" s="95">
        <f>CEBPA!H8</f>
        <v>0</v>
      </c>
      <c r="I44" s="96">
        <f>CEBPA!I8</f>
        <v>0</v>
      </c>
      <c r="J44" s="96">
        <f>CEBPA!J8</f>
        <v>0</v>
      </c>
      <c r="K44" s="97" t="str">
        <f t="shared" si="30"/>
        <v/>
      </c>
      <c r="L44" s="70">
        <f>CEBPA!K8</f>
        <v>0</v>
      </c>
      <c r="M44" s="70">
        <f>CEBPA!L8</f>
        <v>0</v>
      </c>
      <c r="N44" s="70">
        <f>CEBPA!M8</f>
        <v>0</v>
      </c>
      <c r="O44" s="70">
        <f>CEBPA!N8</f>
        <v>0</v>
      </c>
      <c r="P44" s="75"/>
      <c r="Q44" s="79"/>
      <c r="R44" s="79"/>
      <c r="T44" s="75"/>
      <c r="U44" s="77"/>
      <c r="V44" s="77"/>
      <c r="W44" s="77"/>
      <c r="X44" s="77" t="str">
        <f>IF(SUM(COUNTIF(T44,{"*Pathogenic*","*Likely Pathogenic*"})),"1","0")</f>
        <v>0</v>
      </c>
      <c r="Z44" s="78" t="str">
        <f t="array" ref="Z44">IF(K44="", "", IF(ISBLANK(K44), "", IFERROR(INDEX(Transcripts[#Data], MATCH(1, (Transcripts[Preferred?]="Y")*(Transcripts[Gene name]=K44), 0), 13), "")))</f>
        <v/>
      </c>
      <c r="AA44" s="78" t="str">
        <f t="shared" si="22"/>
        <v/>
      </c>
      <c r="AB44" s="78" t="str">
        <f t="shared" si="23"/>
        <v/>
      </c>
      <c r="AC44" s="78" t="str">
        <f t="array" ref="AC44">IF(K44=0, "", IFERROR(INDEX(Exons[#Data], MATCH(1, (TRIM(AD44)=TRIM(Exons[Transcript stable ID]))*(AL44&gt;=Exons[Exon region start (bp)])*(AM44&lt;=Exons[Exon region end (bp)]), 0), 14), "Not Found"))</f>
        <v>Not Found</v>
      </c>
      <c r="AD44" s="78" t="str">
        <f>IFERROR(INDEX(Transcripts[#Data], MATCH(AI44, Transcripts[RefSeq mRNA ID], 0), 2), "")</f>
        <v/>
      </c>
      <c r="AE44" s="78" t="str">
        <f>IFERROR(INDEX(Transcripts[#Data], MATCH(AI44, Transcripts[RefSeq mRNA ID], 0), 3), "")</f>
        <v/>
      </c>
      <c r="AF44" s="79"/>
      <c r="AG44" s="79" t="str">
        <f t="shared" si="24"/>
        <v>0;</v>
      </c>
      <c r="AH44" s="79" t="str">
        <f t="shared" si="25"/>
        <v>0;</v>
      </c>
      <c r="AI44" s="76" t="str">
        <f t="shared" si="26"/>
        <v/>
      </c>
      <c r="AJ44" s="76" t="e">
        <f>INDEX(Exons[#Data], MATCH(K44, Exons[Gene name], 0), 2)</f>
        <v>#N/A</v>
      </c>
      <c r="AK44" s="80" t="str">
        <f t="shared" si="27"/>
        <v>0</v>
      </c>
      <c r="AL44" s="81">
        <f t="shared" si="28"/>
        <v>0</v>
      </c>
      <c r="AM44" s="81">
        <f t="shared" si="29"/>
        <v>0</v>
      </c>
    </row>
    <row r="45" spans="1:39" s="76" customFormat="1" x14ac:dyDescent="0.25">
      <c r="A45" s="94">
        <f>CEBPA!A9</f>
        <v>0</v>
      </c>
      <c r="B45" s="94">
        <f>CEBPA!B9</f>
        <v>0</v>
      </c>
      <c r="C45" s="94">
        <f>CEBPA!C9</f>
        <v>0</v>
      </c>
      <c r="D45" s="94">
        <f>CEBPA!D9</f>
        <v>0</v>
      </c>
      <c r="E45" s="94">
        <f>CEBPA!E9</f>
        <v>0</v>
      </c>
      <c r="F45" s="94">
        <f>CEBPA!F9</f>
        <v>0</v>
      </c>
      <c r="G45" s="94">
        <f>CEBPA!G9</f>
        <v>0</v>
      </c>
      <c r="H45" s="95">
        <f>CEBPA!H9</f>
        <v>0</v>
      </c>
      <c r="I45" s="96">
        <f>CEBPA!I9</f>
        <v>0</v>
      </c>
      <c r="J45" s="96">
        <f>CEBPA!J9</f>
        <v>0</v>
      </c>
      <c r="K45" s="97" t="str">
        <f t="shared" si="30"/>
        <v/>
      </c>
      <c r="L45" s="70">
        <f>CEBPA!K9</f>
        <v>0</v>
      </c>
      <c r="M45" s="70">
        <f>CEBPA!L9</f>
        <v>0</v>
      </c>
      <c r="N45" s="70">
        <f>CEBPA!M9</f>
        <v>0</v>
      </c>
      <c r="O45" s="70">
        <f>CEBPA!N9</f>
        <v>0</v>
      </c>
      <c r="P45" s="75"/>
      <c r="Q45" s="79"/>
      <c r="R45" s="79"/>
      <c r="T45" s="75"/>
      <c r="U45" s="77"/>
      <c r="V45" s="77"/>
      <c r="W45" s="77"/>
      <c r="X45" s="77" t="str">
        <f>IF(SUM(COUNTIF(T45,{"*Pathogenic*","*Likely Pathogenic*"})),"1","0")</f>
        <v>0</v>
      </c>
      <c r="Z45" s="78" t="str">
        <f t="array" ref="Z45">IF(K45="", "", IF(ISBLANK(K45), "", IFERROR(INDEX(Transcripts[#Data], MATCH(1, (Transcripts[Preferred?]="Y")*(Transcripts[Gene name]=K45), 0), 13), "")))</f>
        <v/>
      </c>
      <c r="AA45" s="78" t="str">
        <f t="shared" si="22"/>
        <v/>
      </c>
      <c r="AB45" s="78" t="str">
        <f t="shared" si="23"/>
        <v/>
      </c>
      <c r="AC45" s="78" t="str">
        <f t="array" ref="AC45">IF(K45=0, "", IFERROR(INDEX(Exons[#Data], MATCH(1, (TRIM(AD45)=TRIM(Exons[Transcript stable ID]))*(AL45&gt;=Exons[Exon region start (bp)])*(AM45&lt;=Exons[Exon region end (bp)]), 0), 14), "Not Found"))</f>
        <v>Not Found</v>
      </c>
      <c r="AD45" s="78" t="str">
        <f>IFERROR(INDEX(Transcripts[#Data], MATCH(AI45, Transcripts[RefSeq mRNA ID], 0), 2), "")</f>
        <v/>
      </c>
      <c r="AE45" s="78" t="str">
        <f>IFERROR(INDEX(Transcripts[#Data], MATCH(AI45, Transcripts[RefSeq mRNA ID], 0), 3), "")</f>
        <v/>
      </c>
      <c r="AF45" s="79"/>
      <c r="AG45" s="79" t="str">
        <f t="shared" si="24"/>
        <v>0;</v>
      </c>
      <c r="AH45" s="79" t="str">
        <f t="shared" si="25"/>
        <v>0;</v>
      </c>
      <c r="AI45" s="76" t="str">
        <f t="shared" si="26"/>
        <v/>
      </c>
      <c r="AJ45" s="76" t="e">
        <f>INDEX(Exons[#Data], MATCH(K45, Exons[Gene name], 0), 2)</f>
        <v>#N/A</v>
      </c>
      <c r="AK45" s="80" t="str">
        <f t="shared" si="27"/>
        <v>0</v>
      </c>
      <c r="AL45" s="81">
        <f t="shared" si="28"/>
        <v>0</v>
      </c>
      <c r="AM45" s="81">
        <f t="shared" si="29"/>
        <v>0</v>
      </c>
    </row>
    <row r="46" spans="1:39" s="76" customFormat="1" x14ac:dyDescent="0.25">
      <c r="A46" s="94">
        <f>CEBPA!A10</f>
        <v>0</v>
      </c>
      <c r="B46" s="94">
        <f>CEBPA!B10</f>
        <v>0</v>
      </c>
      <c r="C46" s="94">
        <f>CEBPA!C10</f>
        <v>0</v>
      </c>
      <c r="D46" s="94">
        <f>CEBPA!D10</f>
        <v>0</v>
      </c>
      <c r="E46" s="94">
        <f>CEBPA!E10</f>
        <v>0</v>
      </c>
      <c r="F46" s="94">
        <f>CEBPA!F10</f>
        <v>0</v>
      </c>
      <c r="G46" s="94">
        <f>CEBPA!G10</f>
        <v>0</v>
      </c>
      <c r="H46" s="95">
        <f>CEBPA!H10</f>
        <v>0</v>
      </c>
      <c r="I46" s="96">
        <f>CEBPA!I10</f>
        <v>0</v>
      </c>
      <c r="J46" s="96">
        <f>CEBPA!J10</f>
        <v>0</v>
      </c>
      <c r="K46" s="97" t="str">
        <f t="shared" si="30"/>
        <v/>
      </c>
      <c r="L46" s="70">
        <f>CEBPA!K10</f>
        <v>0</v>
      </c>
      <c r="M46" s="70">
        <f>CEBPA!L10</f>
        <v>0</v>
      </c>
      <c r="N46" s="70">
        <f>CEBPA!M10</f>
        <v>0</v>
      </c>
      <c r="O46" s="70">
        <f>CEBPA!N10</f>
        <v>0</v>
      </c>
      <c r="P46" s="75"/>
      <c r="Q46" s="79"/>
      <c r="R46" s="79"/>
      <c r="T46" s="75"/>
      <c r="U46" s="77"/>
      <c r="V46" s="77"/>
      <c r="W46" s="77"/>
      <c r="X46" s="77" t="str">
        <f>IF(SUM(COUNTIF(T46,{"*Pathogenic*","*Likely Pathogenic*"})),"1","0")</f>
        <v>0</v>
      </c>
      <c r="Z46" s="78" t="str">
        <f t="array" ref="Z46">IF(K46="", "", IF(ISBLANK(K46), "", IFERROR(INDEX(Transcripts[#Data], MATCH(1, (Transcripts[Preferred?]="Y")*(Transcripts[Gene name]=K46), 0), 13), "")))</f>
        <v/>
      </c>
      <c r="AA46" s="78" t="str">
        <f t="shared" si="22"/>
        <v/>
      </c>
      <c r="AB46" s="78" t="str">
        <f t="shared" si="23"/>
        <v/>
      </c>
      <c r="AC46" s="78" t="str">
        <f t="array" ref="AC46">IF(K46=0, "", IFERROR(INDEX(Exons[#Data], MATCH(1, (TRIM(AD46)=TRIM(Exons[Transcript stable ID]))*(AL46&gt;=Exons[Exon region start (bp)])*(AM46&lt;=Exons[Exon region end (bp)]), 0), 14), "Not Found"))</f>
        <v>Not Found</v>
      </c>
      <c r="AD46" s="78" t="str">
        <f>IFERROR(INDEX(Transcripts[#Data], MATCH(AI46, Transcripts[RefSeq mRNA ID], 0), 2), "")</f>
        <v/>
      </c>
      <c r="AE46" s="78" t="str">
        <f>IFERROR(INDEX(Transcripts[#Data], MATCH(AI46, Transcripts[RefSeq mRNA ID], 0), 3), "")</f>
        <v/>
      </c>
      <c r="AF46" s="79"/>
      <c r="AG46" s="79" t="str">
        <f t="shared" si="24"/>
        <v>0;</v>
      </c>
      <c r="AH46" s="79" t="str">
        <f t="shared" si="25"/>
        <v>0;</v>
      </c>
      <c r="AI46" s="76" t="str">
        <f t="shared" si="26"/>
        <v/>
      </c>
      <c r="AJ46" s="76" t="e">
        <f>INDEX(Exons[#Data], MATCH(K46, Exons[Gene name], 0), 2)</f>
        <v>#N/A</v>
      </c>
      <c r="AK46" s="80" t="str">
        <f t="shared" si="27"/>
        <v>0</v>
      </c>
      <c r="AL46" s="81">
        <f t="shared" si="28"/>
        <v>0</v>
      </c>
      <c r="AM46" s="81">
        <f t="shared" si="29"/>
        <v>0</v>
      </c>
    </row>
    <row r="47" spans="1:39" s="76" customFormat="1" x14ac:dyDescent="0.25">
      <c r="A47" s="94">
        <f>CEBPA!A11</f>
        <v>0</v>
      </c>
      <c r="B47" s="94">
        <f>CEBPA!B11</f>
        <v>0</v>
      </c>
      <c r="C47" s="94">
        <f>CEBPA!C11</f>
        <v>0</v>
      </c>
      <c r="D47" s="94">
        <f>CEBPA!D11</f>
        <v>0</v>
      </c>
      <c r="E47" s="94">
        <f>CEBPA!E11</f>
        <v>0</v>
      </c>
      <c r="F47" s="94">
        <f>CEBPA!F11</f>
        <v>0</v>
      </c>
      <c r="G47" s="94">
        <f>CEBPA!G11</f>
        <v>0</v>
      </c>
      <c r="H47" s="95">
        <f>CEBPA!H11</f>
        <v>0</v>
      </c>
      <c r="I47" s="96">
        <f>CEBPA!I11</f>
        <v>0</v>
      </c>
      <c r="J47" s="96">
        <f>CEBPA!J11</f>
        <v>0</v>
      </c>
      <c r="K47" s="97" t="str">
        <f t="shared" si="30"/>
        <v/>
      </c>
      <c r="L47" s="70">
        <f>CEBPA!K11</f>
        <v>0</v>
      </c>
      <c r="M47" s="70">
        <f>CEBPA!L11</f>
        <v>0</v>
      </c>
      <c r="N47" s="70">
        <f>CEBPA!M11</f>
        <v>0</v>
      </c>
      <c r="O47" s="70">
        <f>CEBPA!N11</f>
        <v>0</v>
      </c>
      <c r="P47" s="75"/>
      <c r="Q47" s="79"/>
      <c r="R47" s="79"/>
      <c r="T47" s="75"/>
      <c r="U47" s="77"/>
      <c r="V47" s="77"/>
      <c r="W47" s="77"/>
      <c r="X47" s="77" t="str">
        <f>IF(SUM(COUNTIF(T47,{"*Pathogenic*","*Likely Pathogenic*"})),"1","0")</f>
        <v>0</v>
      </c>
      <c r="Z47" s="78" t="str">
        <f t="array" ref="Z47">IF(K47="", "", IF(ISBLANK(K47), "", IFERROR(INDEX(Transcripts[#Data], MATCH(1, (Transcripts[Preferred?]="Y")*(Transcripts[Gene name]=K47), 0), 13), "")))</f>
        <v/>
      </c>
      <c r="AA47" s="78" t="str">
        <f t="shared" si="22"/>
        <v/>
      </c>
      <c r="AB47" s="78" t="str">
        <f t="shared" si="23"/>
        <v/>
      </c>
      <c r="AC47" s="78" t="str">
        <f t="array" ref="AC47">IF(K47=0, "", IFERROR(INDEX(Exons[#Data], MATCH(1, (TRIM(AD47)=TRIM(Exons[Transcript stable ID]))*(AL47&gt;=Exons[Exon region start (bp)])*(AM47&lt;=Exons[Exon region end (bp)]), 0), 14), "Not Found"))</f>
        <v>Not Found</v>
      </c>
      <c r="AD47" s="78" t="str">
        <f>IFERROR(INDEX(Transcripts[#Data], MATCH(AI47, Transcripts[RefSeq mRNA ID], 0), 2), "")</f>
        <v/>
      </c>
      <c r="AE47" s="78" t="str">
        <f>IFERROR(INDEX(Transcripts[#Data], MATCH(AI47, Transcripts[RefSeq mRNA ID], 0), 3), "")</f>
        <v/>
      </c>
      <c r="AF47" s="79"/>
      <c r="AG47" s="79" t="str">
        <f t="shared" si="24"/>
        <v>0;</v>
      </c>
      <c r="AH47" s="79" t="str">
        <f t="shared" si="25"/>
        <v>0;</v>
      </c>
      <c r="AI47" s="76" t="str">
        <f t="shared" si="26"/>
        <v/>
      </c>
      <c r="AJ47" s="76" t="e">
        <f>INDEX(Exons[#Data], MATCH(K47, Exons[Gene name], 0), 2)</f>
        <v>#N/A</v>
      </c>
      <c r="AK47" s="80" t="str">
        <f t="shared" si="27"/>
        <v>0</v>
      </c>
      <c r="AL47" s="81">
        <f t="shared" si="28"/>
        <v>0</v>
      </c>
      <c r="AM47" s="81">
        <f t="shared" si="29"/>
        <v>0</v>
      </c>
    </row>
    <row r="48" spans="1:39" s="83" customFormat="1" x14ac:dyDescent="0.25">
      <c r="A48" s="105" t="s">
        <v>31</v>
      </c>
      <c r="B48" s="106"/>
      <c r="C48" s="106"/>
      <c r="D48" s="106"/>
      <c r="E48" s="106"/>
      <c r="F48" s="106"/>
      <c r="G48" s="106"/>
      <c r="H48" s="106"/>
      <c r="I48" s="106"/>
      <c r="J48" s="106"/>
      <c r="K48" s="106"/>
      <c r="L48" s="106"/>
      <c r="M48" s="106"/>
      <c r="N48" s="106"/>
      <c r="O48" s="106"/>
      <c r="P48" s="107"/>
      <c r="Q48" s="82"/>
      <c r="R48" s="82"/>
      <c r="T48" s="84"/>
      <c r="U48" s="85"/>
      <c r="V48" s="85"/>
      <c r="W48" s="85"/>
      <c r="X48" s="85"/>
      <c r="Z48" s="84"/>
      <c r="AA48" s="84"/>
      <c r="AB48" s="84"/>
      <c r="AC48" s="84"/>
      <c r="AD48" s="84"/>
      <c r="AE48" s="84"/>
      <c r="AF48" s="82"/>
      <c r="AG48" s="82" t="str">
        <f t="shared" si="24"/>
        <v>;</v>
      </c>
      <c r="AH48" s="82" t="str">
        <f t="shared" si="25"/>
        <v>;</v>
      </c>
      <c r="AI48" s="83" t="str">
        <f t="shared" si="26"/>
        <v/>
      </c>
      <c r="AJ48" s="83" t="e">
        <f>INDEX(Exons[#Data], MATCH(K48, Exons[Gene name], 0), 2)</f>
        <v>#N/A</v>
      </c>
      <c r="AK48" s="86" t="str">
        <f t="shared" si="27"/>
        <v/>
      </c>
      <c r="AL48" s="87" t="e">
        <f t="shared" si="28"/>
        <v>#VALUE!</v>
      </c>
      <c r="AM48" s="87" t="e">
        <f t="shared" si="29"/>
        <v>#VALUE!</v>
      </c>
    </row>
    <row r="49" spans="1:39" s="76" customFormat="1" ht="31.5" x14ac:dyDescent="0.25">
      <c r="A49" s="88" t="s">
        <v>4</v>
      </c>
      <c r="B49" s="89" t="s">
        <v>5</v>
      </c>
      <c r="C49" s="89" t="s">
        <v>6</v>
      </c>
      <c r="D49" s="89" t="s">
        <v>7</v>
      </c>
      <c r="E49" s="89" t="s">
        <v>8</v>
      </c>
      <c r="F49" s="89" t="s">
        <v>22</v>
      </c>
      <c r="G49" s="89" t="s">
        <v>9</v>
      </c>
      <c r="H49" s="90" t="s">
        <v>10</v>
      </c>
      <c r="I49" s="90" t="s">
        <v>11</v>
      </c>
      <c r="J49" s="90" t="s">
        <v>12</v>
      </c>
      <c r="K49" s="89" t="s">
        <v>80</v>
      </c>
      <c r="L49" s="89" t="s">
        <v>23</v>
      </c>
      <c r="M49" s="89" t="s">
        <v>24</v>
      </c>
      <c r="N49" s="91" t="s">
        <v>13</v>
      </c>
      <c r="O49" s="92" t="s">
        <v>25</v>
      </c>
      <c r="P49" s="93" t="s">
        <v>35</v>
      </c>
      <c r="Q49" s="79"/>
      <c r="R49" s="79"/>
      <c r="T49" s="75"/>
      <c r="U49" s="77"/>
      <c r="V49" s="77"/>
      <c r="W49" s="77"/>
      <c r="X49" s="77"/>
      <c r="Z49" s="78"/>
      <c r="AA49" s="78"/>
      <c r="AB49" s="78"/>
      <c r="AC49" s="78"/>
      <c r="AD49" s="78"/>
      <c r="AE49" s="78"/>
      <c r="AF49" s="79"/>
      <c r="AG49" s="79"/>
      <c r="AH49" s="79"/>
      <c r="AK49" s="80"/>
      <c r="AL49" s="81"/>
      <c r="AM49" s="81"/>
    </row>
    <row r="50" spans="1:39" s="76" customFormat="1" ht="36" customHeight="1" x14ac:dyDescent="0.25">
      <c r="A50" s="89">
        <f>'Raw Data Hotspot'!A2</f>
        <v>0</v>
      </c>
      <c r="B50" s="89">
        <f>'Raw Data Hotspot'!B2</f>
        <v>0</v>
      </c>
      <c r="C50" s="89">
        <f>'Raw Data Hotspot'!C2</f>
        <v>0</v>
      </c>
      <c r="D50" s="89">
        <f>'Raw Data Hotspot'!D2</f>
        <v>0</v>
      </c>
      <c r="E50" s="89">
        <f>'Raw Data Hotspot'!E2</f>
        <v>0</v>
      </c>
      <c r="F50" s="89">
        <f>'Raw Data Hotspot'!F2</f>
        <v>0</v>
      </c>
      <c r="G50" s="89">
        <f>'Raw Data Hotspot'!G2</f>
        <v>0</v>
      </c>
      <c r="H50" s="90">
        <f>'Raw Data Hotspot'!H2</f>
        <v>0</v>
      </c>
      <c r="I50" s="98">
        <f>'Raw Data Hotspot'!I2</f>
        <v>0</v>
      </c>
      <c r="J50" s="98">
        <f>'Raw Data Hotspot'!J2</f>
        <v>0</v>
      </c>
      <c r="K50" s="99">
        <f>IF(ISNUMBER(SEARCH("&lt;a href=", 'Raw Data Hotspot'!K2)), IFERROR(INDEX(Table1[#Data], MATCH( 'Raw Data Hotspot'!K2, Table1[Gene Link], 0), 2), 'Raw Data Hotspot'!K2),  'Raw Data Hotspot'!K2)</f>
        <v>0</v>
      </c>
      <c r="L50" s="89">
        <f>'Raw Data Hotspot'!L2</f>
        <v>0</v>
      </c>
      <c r="M50" s="89">
        <f>'Raw Data Hotspot'!M2</f>
        <v>0</v>
      </c>
      <c r="N50" s="89">
        <f>'Raw Data Hotspot'!N2</f>
        <v>0</v>
      </c>
      <c r="O50" s="91">
        <f>'Raw Data Hotspot'!O2</f>
        <v>0</v>
      </c>
      <c r="P50" s="75" t="s">
        <v>18832</v>
      </c>
      <c r="Q50" s="79"/>
      <c r="R50" s="79"/>
      <c r="T50" s="75"/>
      <c r="U50" s="77"/>
      <c r="V50" s="77"/>
      <c r="W50" s="77"/>
      <c r="X50" s="77" t="str">
        <f>IF(SUM(COUNTIF(T50,{"*Pathogenic*","*Likely Pathogenic*"})),"1","0")</f>
        <v>0</v>
      </c>
      <c r="Z50" s="78" t="str">
        <f t="array" ref="Z50">IF(K50="", "", IF(ISBLANK(K50), "", IFERROR(INDEX(Transcripts[#Data], MATCH(1, (Transcripts[Preferred?]="Y")*(Transcripts[Gene name]=K50), 0), 13), "")))</f>
        <v/>
      </c>
      <c r="AA50" s="78" t="str">
        <f t="shared" si="22"/>
        <v/>
      </c>
      <c r="AB50" s="78" t="str">
        <f t="shared" si="23"/>
        <v/>
      </c>
      <c r="AC50" s="78" t="str">
        <f t="array" ref="AC50">IF(K50=0, "", IFERROR(INDEX(Exons[#Data], MATCH(1, (TRIM(AD50)=TRIM(Exons[Transcript stable ID]))*(AL50&gt;=Exons[Exon region start (bp)])*(AM50&lt;=Exons[Exon region end (bp)]), 0), 14), "Not Found"))</f>
        <v/>
      </c>
      <c r="AD50" s="78" t="str">
        <f>IFERROR(INDEX(Transcripts[#Data], MATCH(AI50, Transcripts[RefSeq mRNA ID], 0), 2), "")</f>
        <v/>
      </c>
      <c r="AE50" s="78" t="str">
        <f>IFERROR(INDEX(Transcripts[#Data], MATCH(AI50, Transcripts[RefSeq mRNA ID], 0), 3), "")</f>
        <v/>
      </c>
      <c r="AF50" s="79"/>
      <c r="AG50" s="79" t="str">
        <f t="shared" si="24"/>
        <v>0;</v>
      </c>
      <c r="AH50" s="79" t="str">
        <f t="shared" si="25"/>
        <v>0;</v>
      </c>
      <c r="AI50" s="76" t="str">
        <f t="shared" si="26"/>
        <v/>
      </c>
      <c r="AJ50" s="76" t="e">
        <f>INDEX(Exons[#Data], MATCH(K50, Exons[Gene name], 0), 2)</f>
        <v>#N/A</v>
      </c>
      <c r="AK50" s="80" t="str">
        <f t="shared" si="27"/>
        <v>0</v>
      </c>
      <c r="AL50" s="81">
        <f t="shared" si="28"/>
        <v>0</v>
      </c>
      <c r="AM50" s="81">
        <f t="shared" si="29"/>
        <v>0</v>
      </c>
    </row>
    <row r="51" spans="1:39" s="76" customFormat="1" ht="36" customHeight="1" x14ac:dyDescent="0.25">
      <c r="A51" s="89">
        <f>'Raw Data Hotspot'!A3</f>
        <v>0</v>
      </c>
      <c r="B51" s="89">
        <f>'Raw Data Hotspot'!B3</f>
        <v>0</v>
      </c>
      <c r="C51" s="89">
        <f>'Raw Data Hotspot'!C3</f>
        <v>0</v>
      </c>
      <c r="D51" s="89">
        <f>'Raw Data Hotspot'!D3</f>
        <v>0</v>
      </c>
      <c r="E51" s="89">
        <f>'Raw Data Hotspot'!E3</f>
        <v>0</v>
      </c>
      <c r="F51" s="89">
        <f>'Raw Data Hotspot'!F3</f>
        <v>0</v>
      </c>
      <c r="G51" s="89">
        <f>'Raw Data Hotspot'!G3</f>
        <v>0</v>
      </c>
      <c r="H51" s="90">
        <f>'Raw Data Hotspot'!H3</f>
        <v>0</v>
      </c>
      <c r="I51" s="98">
        <f>'Raw Data Hotspot'!I3</f>
        <v>0</v>
      </c>
      <c r="J51" s="98">
        <f>'Raw Data Hotspot'!J3</f>
        <v>0</v>
      </c>
      <c r="K51" s="99">
        <f>IF(ISNUMBER(SEARCH("&lt;a href=", 'Raw Data Hotspot'!K3)), IFERROR(INDEX(Table1[#Data], MATCH( 'Raw Data Hotspot'!K3, Table1[Gene Link], 0), 2), 'Raw Data Hotspot'!K3),  'Raw Data Hotspot'!K3)</f>
        <v>0</v>
      </c>
      <c r="L51" s="89">
        <f>'Raw Data Hotspot'!L3</f>
        <v>0</v>
      </c>
      <c r="M51" s="89">
        <f>'Raw Data Hotspot'!M3</f>
        <v>0</v>
      </c>
      <c r="N51" s="89">
        <f>'Raw Data Hotspot'!N3</f>
        <v>0</v>
      </c>
      <c r="O51" s="91">
        <f>'Raw Data Hotspot'!O3</f>
        <v>0</v>
      </c>
      <c r="P51" s="75" t="str">
        <f t="shared" ref="P51:P116" si="31">IF(I51=0,"",IF(AND(I51&gt;1.3,J51&gt;30),"Inspect","Not reportable"))</f>
        <v/>
      </c>
      <c r="Q51" s="79"/>
      <c r="R51" s="79"/>
      <c r="T51" s="75"/>
      <c r="U51" s="77"/>
      <c r="V51" s="77"/>
      <c r="W51" s="77"/>
      <c r="X51" s="77" t="str">
        <f>IF(SUM(COUNTIF(T51,{"*Pathogenic*","*Likely Pathogenic*"})),"1","0")</f>
        <v>0</v>
      </c>
      <c r="Z51" s="78" t="str">
        <f t="array" ref="Z51">IF(K51="", "", IF(ISBLANK(K51), "", IFERROR(INDEX(Transcripts[#Data], MATCH(1, (Transcripts[Preferred?]="Y")*(Transcripts[Gene name]=K51), 0), 13), "")))</f>
        <v/>
      </c>
      <c r="AA51" s="78" t="str">
        <f t="shared" ref="AA51:AA114" si="32">IFERROR(MID(AG51, SEARCH(AD51, AG51)+16, SEARCH(";", AG51, SEARCH(AD51, AG51))-SEARCH(":", AG51, SEARCH(AD51, AG51))-1), "")</f>
        <v/>
      </c>
      <c r="AB51" s="78" t="str">
        <f t="shared" ref="AB51:AB114" si="33">IFERROR(MID(AH51, SEARCH(AE51, AH51)+16, SEARCH(";", AH51, SEARCH(AE51, AH51))-SEARCH(":", AH51, SEARCH(AE51, AH51))-1), "")</f>
        <v/>
      </c>
      <c r="AC51" s="78" t="str">
        <f t="array" ref="AC51">IF(K51=0, "", IFERROR(INDEX(Exons[#Data], MATCH(1, (TRIM(AD51)=TRIM(Exons[Transcript stable ID]))*(AL51&gt;=Exons[Exon region start (bp)])*(AM51&lt;=Exons[Exon region end (bp)]), 0), 14), "Not Found"))</f>
        <v/>
      </c>
      <c r="AD51" s="78" t="str">
        <f>IFERROR(INDEX(Transcripts[#Data], MATCH(AI51, Transcripts[RefSeq mRNA ID], 0), 2), "")</f>
        <v/>
      </c>
      <c r="AE51" s="78" t="str">
        <f>IFERROR(INDEX(Transcripts[#Data], MATCH(AI51, Transcripts[RefSeq mRNA ID], 0), 3), "")</f>
        <v/>
      </c>
      <c r="AF51" s="79"/>
      <c r="AG51" s="79" t="str">
        <f t="shared" ref="AG51:AG114" si="34">SUBSTITUTE(SUBSTITUTE(L51, "]", ""), "[", "")&amp;";"</f>
        <v>0;</v>
      </c>
      <c r="AH51" s="79" t="str">
        <f t="shared" ref="AH51:AH114" si="35">SUBSTITUTE(SUBSTITUTE(M51, "]", ""), "[", "")&amp;";"</f>
        <v>0;</v>
      </c>
      <c r="AI51" s="76" t="str">
        <f t="shared" ref="AI51:AI114" si="36">IF(ISBLANK(Z51), "", IFERROR(LEFT(Z51,SEARCH(" ",Z51)-1), Z51))</f>
        <v/>
      </c>
      <c r="AJ51" s="76" t="e">
        <f>INDEX(Exons[#Data], MATCH(K51, Exons[Gene name], 0), 2)</f>
        <v>#N/A</v>
      </c>
      <c r="AK51" s="80" t="str">
        <f t="shared" ref="AK51:AK114" si="37">SUBSTITUTE(SUBSTITUTE(B51, "..", " "), "^", " ")</f>
        <v>0</v>
      </c>
      <c r="AL51" s="81">
        <f t="shared" ref="AL51:AL114" si="38">IF(ISNUMBER(SEARCH(" ", AK51)), VALUE(LEFT(AK51, SEARCH(" ", AK51)-1)), VALUE(AK51))</f>
        <v>0</v>
      </c>
      <c r="AM51" s="81">
        <f t="shared" ref="AM51:AM114" si="39">IF(ISNUMBER(SEARCH(" ", AK51)), VALUE(RIGHT(AK51, LEN(AK51)-SEARCH(" ", AK51))), VALUE(AK51))</f>
        <v>0</v>
      </c>
    </row>
    <row r="52" spans="1:39" s="76" customFormat="1" ht="36" customHeight="1" x14ac:dyDescent="0.25">
      <c r="A52" s="89">
        <f>'Raw Data Hotspot'!A4</f>
        <v>0</v>
      </c>
      <c r="B52" s="89">
        <f>'Raw Data Hotspot'!B4</f>
        <v>0</v>
      </c>
      <c r="C52" s="89">
        <f>'Raw Data Hotspot'!C4</f>
        <v>0</v>
      </c>
      <c r="D52" s="89">
        <f>'Raw Data Hotspot'!D4</f>
        <v>0</v>
      </c>
      <c r="E52" s="89">
        <f>'Raw Data Hotspot'!E4</f>
        <v>0</v>
      </c>
      <c r="F52" s="89">
        <f>'Raw Data Hotspot'!F4</f>
        <v>0</v>
      </c>
      <c r="G52" s="89">
        <f>'Raw Data Hotspot'!G4</f>
        <v>0</v>
      </c>
      <c r="H52" s="90">
        <f>'Raw Data Hotspot'!H4</f>
        <v>0</v>
      </c>
      <c r="I52" s="98">
        <f>'Raw Data Hotspot'!I4</f>
        <v>0</v>
      </c>
      <c r="J52" s="98">
        <f>'Raw Data Hotspot'!J4</f>
        <v>0</v>
      </c>
      <c r="K52" s="99">
        <f>IF(ISNUMBER(SEARCH("&lt;a href=", 'Raw Data Hotspot'!K4)), IFERROR(INDEX(Table1[#Data], MATCH( 'Raw Data Hotspot'!K4, Table1[Gene Link], 0), 2), 'Raw Data Hotspot'!K4),  'Raw Data Hotspot'!K4)</f>
        <v>0</v>
      </c>
      <c r="L52" s="89">
        <f>'Raw Data Hotspot'!L4</f>
        <v>0</v>
      </c>
      <c r="M52" s="89">
        <f>'Raw Data Hotspot'!M4</f>
        <v>0</v>
      </c>
      <c r="N52" s="89">
        <f>'Raw Data Hotspot'!N4</f>
        <v>0</v>
      </c>
      <c r="O52" s="91">
        <f>'Raw Data Hotspot'!O4</f>
        <v>0</v>
      </c>
      <c r="P52" s="75" t="str">
        <f t="shared" si="31"/>
        <v/>
      </c>
      <c r="Q52" s="79"/>
      <c r="R52" s="79"/>
      <c r="T52" s="75"/>
      <c r="U52" s="77"/>
      <c r="V52" s="77"/>
      <c r="W52" s="77"/>
      <c r="X52" s="77" t="str">
        <f>IF(SUM(COUNTIF(T52,{"*Pathogenic*","*Likely Pathogenic*"})),"1","0")</f>
        <v>0</v>
      </c>
      <c r="Z52" s="78" t="str">
        <f t="array" ref="Z52">IF(K52="", "", IF(ISBLANK(K52), "", IFERROR(INDEX(Transcripts[#Data], MATCH(1, (Transcripts[Preferred?]="Y")*(Transcripts[Gene name]=K52), 0), 13), "")))</f>
        <v/>
      </c>
      <c r="AA52" s="78" t="str">
        <f t="shared" si="32"/>
        <v/>
      </c>
      <c r="AB52" s="78" t="str">
        <f t="shared" si="33"/>
        <v/>
      </c>
      <c r="AC52" s="78" t="str">
        <f t="array" ref="AC52">IF(K52=0, "", IFERROR(INDEX(Exons[#Data], MATCH(1, (TRIM(AD52)=TRIM(Exons[Transcript stable ID]))*(AL52&gt;=Exons[Exon region start (bp)])*(AM52&lt;=Exons[Exon region end (bp)]), 0), 14), "Not Found"))</f>
        <v/>
      </c>
      <c r="AD52" s="78" t="str">
        <f>IFERROR(INDEX(Transcripts[#Data], MATCH(AI52, Transcripts[RefSeq mRNA ID], 0), 2), "")</f>
        <v/>
      </c>
      <c r="AE52" s="78" t="str">
        <f>IFERROR(INDEX(Transcripts[#Data], MATCH(AI52, Transcripts[RefSeq mRNA ID], 0), 3), "")</f>
        <v/>
      </c>
      <c r="AF52" s="79"/>
      <c r="AG52" s="79" t="str">
        <f t="shared" si="34"/>
        <v>0;</v>
      </c>
      <c r="AH52" s="79" t="str">
        <f t="shared" si="35"/>
        <v>0;</v>
      </c>
      <c r="AI52" s="76" t="str">
        <f t="shared" si="36"/>
        <v/>
      </c>
      <c r="AJ52" s="76" t="e">
        <f>INDEX(Exons[#Data], MATCH(K52, Exons[Gene name], 0), 2)</f>
        <v>#N/A</v>
      </c>
      <c r="AK52" s="80" t="str">
        <f t="shared" si="37"/>
        <v>0</v>
      </c>
      <c r="AL52" s="81">
        <f t="shared" si="38"/>
        <v>0</v>
      </c>
      <c r="AM52" s="81">
        <f t="shared" si="39"/>
        <v>0</v>
      </c>
    </row>
    <row r="53" spans="1:39" s="76" customFormat="1" ht="36" customHeight="1" x14ac:dyDescent="0.25">
      <c r="A53" s="89">
        <f>'Raw Data Hotspot'!A5</f>
        <v>0</v>
      </c>
      <c r="B53" s="89">
        <f>'Raw Data Hotspot'!B5</f>
        <v>0</v>
      </c>
      <c r="C53" s="89">
        <f>'Raw Data Hotspot'!C5</f>
        <v>0</v>
      </c>
      <c r="D53" s="89">
        <f>'Raw Data Hotspot'!D5</f>
        <v>0</v>
      </c>
      <c r="E53" s="89">
        <f>'Raw Data Hotspot'!E5</f>
        <v>0</v>
      </c>
      <c r="F53" s="89">
        <f>'Raw Data Hotspot'!F5</f>
        <v>0</v>
      </c>
      <c r="G53" s="89">
        <f>'Raw Data Hotspot'!G5</f>
        <v>0</v>
      </c>
      <c r="H53" s="90">
        <f>'Raw Data Hotspot'!H5</f>
        <v>0</v>
      </c>
      <c r="I53" s="98">
        <f>'Raw Data Hotspot'!I5</f>
        <v>0</v>
      </c>
      <c r="J53" s="98">
        <f>'Raw Data Hotspot'!J5</f>
        <v>0</v>
      </c>
      <c r="K53" s="99">
        <f>IF(ISNUMBER(SEARCH("&lt;a href=", 'Raw Data Hotspot'!K5)), IFERROR(INDEX(Table1[#Data], MATCH( 'Raw Data Hotspot'!K5, Table1[Gene Link], 0), 2), 'Raw Data Hotspot'!K5),  'Raw Data Hotspot'!K5)</f>
        <v>0</v>
      </c>
      <c r="L53" s="89">
        <f>'Raw Data Hotspot'!L5</f>
        <v>0</v>
      </c>
      <c r="M53" s="89">
        <f>'Raw Data Hotspot'!M5</f>
        <v>0</v>
      </c>
      <c r="N53" s="89">
        <f>'Raw Data Hotspot'!N5</f>
        <v>0</v>
      </c>
      <c r="O53" s="91">
        <f>'Raw Data Hotspot'!O5</f>
        <v>0</v>
      </c>
      <c r="P53" s="75" t="str">
        <f t="shared" si="31"/>
        <v/>
      </c>
      <c r="Q53" s="79"/>
      <c r="R53" s="79"/>
      <c r="T53" s="75"/>
      <c r="U53" s="77"/>
      <c r="V53" s="77"/>
      <c r="W53" s="77"/>
      <c r="X53" s="77" t="str">
        <f>IF(SUM(COUNTIF(T53,{"*Pathogenic*","*Likely Pathogenic*"})),"1","0")</f>
        <v>0</v>
      </c>
      <c r="Z53" s="78" t="str">
        <f t="array" ref="Z53">IF(K53="", "", IF(ISBLANK(K53), "", IFERROR(INDEX(Transcripts[#Data], MATCH(1, (Transcripts[Preferred?]="Y")*(Transcripts[Gene name]=K53), 0), 13), "")))</f>
        <v/>
      </c>
      <c r="AA53" s="78" t="str">
        <f t="shared" si="32"/>
        <v/>
      </c>
      <c r="AB53" s="78" t="str">
        <f t="shared" si="33"/>
        <v/>
      </c>
      <c r="AC53" s="78" t="str">
        <f t="array" ref="AC53">IF(K53=0, "", IFERROR(INDEX(Exons[#Data], MATCH(1, (TRIM(AD53)=TRIM(Exons[Transcript stable ID]))*(AL53&gt;=Exons[Exon region start (bp)])*(AM53&lt;=Exons[Exon region end (bp)]), 0), 14), "Not Found"))</f>
        <v/>
      </c>
      <c r="AD53" s="78" t="str">
        <f>IFERROR(INDEX(Transcripts[#Data], MATCH(AI53, Transcripts[RefSeq mRNA ID], 0), 2), "")</f>
        <v/>
      </c>
      <c r="AE53" s="78" t="str">
        <f>IFERROR(INDEX(Transcripts[#Data], MATCH(AI53, Transcripts[RefSeq mRNA ID], 0), 3), "")</f>
        <v/>
      </c>
      <c r="AF53" s="79"/>
      <c r="AG53" s="79" t="str">
        <f t="shared" si="34"/>
        <v>0;</v>
      </c>
      <c r="AH53" s="79" t="str">
        <f t="shared" si="35"/>
        <v>0;</v>
      </c>
      <c r="AI53" s="76" t="str">
        <f t="shared" si="36"/>
        <v/>
      </c>
      <c r="AJ53" s="76" t="e">
        <f>INDEX(Exons[#Data], MATCH(K53, Exons[Gene name], 0), 2)</f>
        <v>#N/A</v>
      </c>
      <c r="AK53" s="80" t="str">
        <f t="shared" si="37"/>
        <v>0</v>
      </c>
      <c r="AL53" s="81">
        <f t="shared" si="38"/>
        <v>0</v>
      </c>
      <c r="AM53" s="81">
        <f t="shared" si="39"/>
        <v>0</v>
      </c>
    </row>
    <row r="54" spans="1:39" s="76" customFormat="1" ht="36" customHeight="1" x14ac:dyDescent="0.25">
      <c r="A54" s="89">
        <f>'Raw Data Hotspot'!A6</f>
        <v>0</v>
      </c>
      <c r="B54" s="89">
        <f>'Raw Data Hotspot'!B6</f>
        <v>0</v>
      </c>
      <c r="C54" s="89">
        <f>'Raw Data Hotspot'!C6</f>
        <v>0</v>
      </c>
      <c r="D54" s="89">
        <f>'Raw Data Hotspot'!D6</f>
        <v>0</v>
      </c>
      <c r="E54" s="89">
        <f>'Raw Data Hotspot'!E6</f>
        <v>0</v>
      </c>
      <c r="F54" s="89">
        <f>'Raw Data Hotspot'!F6</f>
        <v>0</v>
      </c>
      <c r="G54" s="89">
        <f>'Raw Data Hotspot'!G6</f>
        <v>0</v>
      </c>
      <c r="H54" s="90">
        <f>'Raw Data Hotspot'!H6</f>
        <v>0</v>
      </c>
      <c r="I54" s="98">
        <f>'Raw Data Hotspot'!I6</f>
        <v>0</v>
      </c>
      <c r="J54" s="98">
        <f>'Raw Data Hotspot'!J6</f>
        <v>0</v>
      </c>
      <c r="K54" s="99">
        <f>IF(ISNUMBER(SEARCH("&lt;a href=", 'Raw Data Hotspot'!K6)), IFERROR(INDEX(Table1[#Data], MATCH( 'Raw Data Hotspot'!K6, Table1[Gene Link], 0), 2), 'Raw Data Hotspot'!K6),  'Raw Data Hotspot'!K6)</f>
        <v>0</v>
      </c>
      <c r="L54" s="89">
        <f>'Raw Data Hotspot'!L6</f>
        <v>0</v>
      </c>
      <c r="M54" s="89">
        <f>'Raw Data Hotspot'!M6</f>
        <v>0</v>
      </c>
      <c r="N54" s="89">
        <f>'Raw Data Hotspot'!N6</f>
        <v>0</v>
      </c>
      <c r="O54" s="91">
        <f>'Raw Data Hotspot'!O6</f>
        <v>0</v>
      </c>
      <c r="P54" s="75" t="str">
        <f t="shared" si="31"/>
        <v/>
      </c>
      <c r="Q54" s="79"/>
      <c r="R54" s="79"/>
      <c r="T54" s="75"/>
      <c r="U54" s="77"/>
      <c r="V54" s="77"/>
      <c r="W54" s="77"/>
      <c r="X54" s="77" t="str">
        <f>IF(SUM(COUNTIF(T54,{"*Pathogenic*","*Likely Pathogenic*"})),"1","0")</f>
        <v>0</v>
      </c>
      <c r="Z54" s="78" t="str">
        <f t="array" ref="Z54">IF(K54="", "", IF(ISBLANK(K54), "", IFERROR(INDEX(Transcripts[#Data], MATCH(1, (Transcripts[Preferred?]="Y")*(Transcripts[Gene name]=K54), 0), 13), "")))</f>
        <v/>
      </c>
      <c r="AA54" s="78" t="str">
        <f t="shared" si="32"/>
        <v/>
      </c>
      <c r="AB54" s="78" t="str">
        <f t="shared" si="33"/>
        <v/>
      </c>
      <c r="AC54" s="78" t="str">
        <f t="array" ref="AC54">IF(K54=0, "", IFERROR(INDEX(Exons[#Data], MATCH(1, (TRIM(AD54)=TRIM(Exons[Transcript stable ID]))*(AL54&gt;=Exons[Exon region start (bp)])*(AM54&lt;=Exons[Exon region end (bp)]), 0), 14), "Not Found"))</f>
        <v/>
      </c>
      <c r="AD54" s="78" t="str">
        <f>IFERROR(INDEX(Transcripts[#Data], MATCH(AI54, Transcripts[RefSeq mRNA ID], 0), 2), "")</f>
        <v/>
      </c>
      <c r="AE54" s="78" t="str">
        <f>IFERROR(INDEX(Transcripts[#Data], MATCH(AI54, Transcripts[RefSeq mRNA ID], 0), 3), "")</f>
        <v/>
      </c>
      <c r="AF54" s="79"/>
      <c r="AG54" s="79" t="str">
        <f t="shared" si="34"/>
        <v>0;</v>
      </c>
      <c r="AH54" s="79" t="str">
        <f t="shared" si="35"/>
        <v>0;</v>
      </c>
      <c r="AI54" s="76" t="str">
        <f t="shared" si="36"/>
        <v/>
      </c>
      <c r="AJ54" s="76" t="e">
        <f>INDEX(Exons[#Data], MATCH(K54, Exons[Gene name], 0), 2)</f>
        <v>#N/A</v>
      </c>
      <c r="AK54" s="80" t="str">
        <f t="shared" si="37"/>
        <v>0</v>
      </c>
      <c r="AL54" s="81">
        <f t="shared" si="38"/>
        <v>0</v>
      </c>
      <c r="AM54" s="81">
        <f t="shared" si="39"/>
        <v>0</v>
      </c>
    </row>
    <row r="55" spans="1:39" s="76" customFormat="1" ht="36" customHeight="1" x14ac:dyDescent="0.25">
      <c r="A55" s="89">
        <f>'Raw Data Hotspot'!A7</f>
        <v>0</v>
      </c>
      <c r="B55" s="89">
        <f>'Raw Data Hotspot'!B7</f>
        <v>0</v>
      </c>
      <c r="C55" s="89">
        <f>'Raw Data Hotspot'!C7</f>
        <v>0</v>
      </c>
      <c r="D55" s="89">
        <f>'Raw Data Hotspot'!D7</f>
        <v>0</v>
      </c>
      <c r="E55" s="89">
        <f>'Raw Data Hotspot'!E7</f>
        <v>0</v>
      </c>
      <c r="F55" s="89">
        <f>'Raw Data Hotspot'!F7</f>
        <v>0</v>
      </c>
      <c r="G55" s="89">
        <f>'Raw Data Hotspot'!G7</f>
        <v>0</v>
      </c>
      <c r="H55" s="90">
        <f>'Raw Data Hotspot'!H7</f>
        <v>0</v>
      </c>
      <c r="I55" s="98">
        <f>'Raw Data Hotspot'!I7</f>
        <v>0</v>
      </c>
      <c r="J55" s="98">
        <f>'Raw Data Hotspot'!J7</f>
        <v>0</v>
      </c>
      <c r="K55" s="99">
        <f>IF(ISNUMBER(SEARCH("&lt;a href=", 'Raw Data Hotspot'!K7)), IFERROR(INDEX(Table1[#Data], MATCH( 'Raw Data Hotspot'!K7, Table1[Gene Link], 0), 2), 'Raw Data Hotspot'!K7),  'Raw Data Hotspot'!K7)</f>
        <v>0</v>
      </c>
      <c r="L55" s="89">
        <f>'Raw Data Hotspot'!L7</f>
        <v>0</v>
      </c>
      <c r="M55" s="89">
        <f>'Raw Data Hotspot'!M7</f>
        <v>0</v>
      </c>
      <c r="N55" s="89">
        <f>'Raw Data Hotspot'!N7</f>
        <v>0</v>
      </c>
      <c r="O55" s="91">
        <f>'Raw Data Hotspot'!O7</f>
        <v>0</v>
      </c>
      <c r="P55" s="75" t="str">
        <f t="shared" si="31"/>
        <v/>
      </c>
      <c r="Q55" s="79"/>
      <c r="R55" s="79"/>
      <c r="T55" s="75"/>
      <c r="U55" s="77"/>
      <c r="V55" s="77"/>
      <c r="W55" s="77"/>
      <c r="X55" s="77" t="str">
        <f>IF(SUM(COUNTIF(T55,{"*Pathogenic*","*Likely Pathogenic*"})),"1","0")</f>
        <v>0</v>
      </c>
      <c r="Z55" s="78" t="str">
        <f t="array" ref="Z55">IF(K55="", "", IF(ISBLANK(K55), "", IFERROR(INDEX(Transcripts[#Data], MATCH(1, (Transcripts[Preferred?]="Y")*(Transcripts[Gene name]=K55), 0), 13), "")))</f>
        <v/>
      </c>
      <c r="AA55" s="78" t="str">
        <f t="shared" si="32"/>
        <v/>
      </c>
      <c r="AB55" s="78" t="str">
        <f t="shared" si="33"/>
        <v/>
      </c>
      <c r="AC55" s="78" t="str">
        <f t="array" ref="AC55">IF(K55=0, "", IFERROR(INDEX(Exons[#Data], MATCH(1, (TRIM(AD55)=TRIM(Exons[Transcript stable ID]))*(AL55&gt;=Exons[Exon region start (bp)])*(AM55&lt;=Exons[Exon region end (bp)]), 0), 14), "Not Found"))</f>
        <v/>
      </c>
      <c r="AD55" s="78" t="str">
        <f>IFERROR(INDEX(Transcripts[#Data], MATCH(AI55, Transcripts[RefSeq mRNA ID], 0), 2), "")</f>
        <v/>
      </c>
      <c r="AE55" s="78" t="str">
        <f>IFERROR(INDEX(Transcripts[#Data], MATCH(AI55, Transcripts[RefSeq mRNA ID], 0), 3), "")</f>
        <v/>
      </c>
      <c r="AF55" s="79"/>
      <c r="AG55" s="79" t="str">
        <f t="shared" si="34"/>
        <v>0;</v>
      </c>
      <c r="AH55" s="79" t="str">
        <f t="shared" si="35"/>
        <v>0;</v>
      </c>
      <c r="AI55" s="76" t="str">
        <f t="shared" si="36"/>
        <v/>
      </c>
      <c r="AJ55" s="76" t="e">
        <f>INDEX(Exons[#Data], MATCH(K55, Exons[Gene name], 0), 2)</f>
        <v>#N/A</v>
      </c>
      <c r="AK55" s="80" t="str">
        <f t="shared" si="37"/>
        <v>0</v>
      </c>
      <c r="AL55" s="81">
        <f t="shared" si="38"/>
        <v>0</v>
      </c>
      <c r="AM55" s="81">
        <f t="shared" si="39"/>
        <v>0</v>
      </c>
    </row>
    <row r="56" spans="1:39" s="76" customFormat="1" ht="36" customHeight="1" x14ac:dyDescent="0.25">
      <c r="A56" s="89">
        <f>'Raw Data Hotspot'!A8</f>
        <v>0</v>
      </c>
      <c r="B56" s="89">
        <f>'Raw Data Hotspot'!B8</f>
        <v>0</v>
      </c>
      <c r="C56" s="89">
        <f>'Raw Data Hotspot'!C8</f>
        <v>0</v>
      </c>
      <c r="D56" s="89">
        <f>'Raw Data Hotspot'!D8</f>
        <v>0</v>
      </c>
      <c r="E56" s="89">
        <f>'Raw Data Hotspot'!E8</f>
        <v>0</v>
      </c>
      <c r="F56" s="89">
        <f>'Raw Data Hotspot'!F8</f>
        <v>0</v>
      </c>
      <c r="G56" s="89">
        <f>'Raw Data Hotspot'!G8</f>
        <v>0</v>
      </c>
      <c r="H56" s="90">
        <f>'Raw Data Hotspot'!H8</f>
        <v>0</v>
      </c>
      <c r="I56" s="98">
        <f>'Raw Data Hotspot'!I8</f>
        <v>0</v>
      </c>
      <c r="J56" s="98">
        <f>'Raw Data Hotspot'!J8</f>
        <v>0</v>
      </c>
      <c r="K56" s="99">
        <f>IF(ISNUMBER(SEARCH("&lt;a href=", 'Raw Data Hotspot'!K8)), IFERROR(INDEX(Table1[#Data], MATCH( 'Raw Data Hotspot'!K8, Table1[Gene Link], 0), 2), 'Raw Data Hotspot'!K8),  'Raw Data Hotspot'!K8)</f>
        <v>0</v>
      </c>
      <c r="L56" s="89">
        <f>'Raw Data Hotspot'!L8</f>
        <v>0</v>
      </c>
      <c r="M56" s="89">
        <f>'Raw Data Hotspot'!M8</f>
        <v>0</v>
      </c>
      <c r="N56" s="89">
        <f>'Raw Data Hotspot'!N8</f>
        <v>0</v>
      </c>
      <c r="O56" s="91">
        <f>'Raw Data Hotspot'!O8</f>
        <v>0</v>
      </c>
      <c r="P56" s="75" t="str">
        <f t="shared" si="31"/>
        <v/>
      </c>
      <c r="Q56" s="79"/>
      <c r="R56" s="79"/>
      <c r="T56" s="75"/>
      <c r="U56" s="77"/>
      <c r="V56" s="77"/>
      <c r="W56" s="77"/>
      <c r="X56" s="77" t="str">
        <f>IF(SUM(COUNTIF(T56,{"*Pathogenic*","*Likely Pathogenic*"})),"1","0")</f>
        <v>0</v>
      </c>
      <c r="Z56" s="78" t="str">
        <f t="array" ref="Z56">IF(K56="", "", IF(ISBLANK(K56), "", IFERROR(INDEX(Transcripts[#Data], MATCH(1, (Transcripts[Preferred?]="Y")*(Transcripts[Gene name]=K56), 0), 13), "")))</f>
        <v/>
      </c>
      <c r="AA56" s="78" t="str">
        <f t="shared" si="32"/>
        <v/>
      </c>
      <c r="AB56" s="78" t="str">
        <f t="shared" si="33"/>
        <v/>
      </c>
      <c r="AC56" s="78" t="str">
        <f t="array" ref="AC56">IF(K56=0, "", IFERROR(INDEX(Exons[#Data], MATCH(1, (TRIM(AD56)=TRIM(Exons[Transcript stable ID]))*(AL56&gt;=Exons[Exon region start (bp)])*(AM56&lt;=Exons[Exon region end (bp)]), 0), 14), "Not Found"))</f>
        <v/>
      </c>
      <c r="AD56" s="78" t="str">
        <f>IFERROR(INDEX(Transcripts[#Data], MATCH(AI56, Transcripts[RefSeq mRNA ID], 0), 2), "")</f>
        <v/>
      </c>
      <c r="AE56" s="78" t="str">
        <f>IFERROR(INDEX(Transcripts[#Data], MATCH(AI56, Transcripts[RefSeq mRNA ID], 0), 3), "")</f>
        <v/>
      </c>
      <c r="AF56" s="79"/>
      <c r="AG56" s="79" t="str">
        <f t="shared" si="34"/>
        <v>0;</v>
      </c>
      <c r="AH56" s="79" t="str">
        <f t="shared" si="35"/>
        <v>0;</v>
      </c>
      <c r="AI56" s="76" t="str">
        <f t="shared" si="36"/>
        <v/>
      </c>
      <c r="AJ56" s="76" t="e">
        <f>INDEX(Exons[#Data], MATCH(K56, Exons[Gene name], 0), 2)</f>
        <v>#N/A</v>
      </c>
      <c r="AK56" s="80" t="str">
        <f t="shared" si="37"/>
        <v>0</v>
      </c>
      <c r="AL56" s="81">
        <f t="shared" si="38"/>
        <v>0</v>
      </c>
      <c r="AM56" s="81">
        <f t="shared" si="39"/>
        <v>0</v>
      </c>
    </row>
    <row r="57" spans="1:39" s="76" customFormat="1" ht="36" customHeight="1" x14ac:dyDescent="0.25">
      <c r="A57" s="89">
        <f>'Raw Data Hotspot'!A9</f>
        <v>0</v>
      </c>
      <c r="B57" s="89">
        <f>'Raw Data Hotspot'!B9</f>
        <v>0</v>
      </c>
      <c r="C57" s="89">
        <f>'Raw Data Hotspot'!C9</f>
        <v>0</v>
      </c>
      <c r="D57" s="89">
        <f>'Raw Data Hotspot'!D9</f>
        <v>0</v>
      </c>
      <c r="E57" s="89">
        <f>'Raw Data Hotspot'!E9</f>
        <v>0</v>
      </c>
      <c r="F57" s="89">
        <f>'Raw Data Hotspot'!F9</f>
        <v>0</v>
      </c>
      <c r="G57" s="89">
        <f>'Raw Data Hotspot'!G9</f>
        <v>0</v>
      </c>
      <c r="H57" s="90">
        <f>'Raw Data Hotspot'!H9</f>
        <v>0</v>
      </c>
      <c r="I57" s="98">
        <f>'Raw Data Hotspot'!I9</f>
        <v>0</v>
      </c>
      <c r="J57" s="98">
        <f>'Raw Data Hotspot'!J9</f>
        <v>0</v>
      </c>
      <c r="K57" s="99">
        <f>IF(ISNUMBER(SEARCH("&lt;a href=", 'Raw Data Hotspot'!K9)), IFERROR(INDEX(Table1[#Data], MATCH( 'Raw Data Hotspot'!K9, Table1[Gene Link], 0), 2), 'Raw Data Hotspot'!K9),  'Raw Data Hotspot'!K9)</f>
        <v>0</v>
      </c>
      <c r="L57" s="89">
        <f>'Raw Data Hotspot'!L9</f>
        <v>0</v>
      </c>
      <c r="M57" s="89">
        <f>'Raw Data Hotspot'!M9</f>
        <v>0</v>
      </c>
      <c r="N57" s="89">
        <f>'Raw Data Hotspot'!N9</f>
        <v>0</v>
      </c>
      <c r="O57" s="91">
        <f>'Raw Data Hotspot'!O9</f>
        <v>0</v>
      </c>
      <c r="P57" s="75" t="str">
        <f t="shared" si="31"/>
        <v/>
      </c>
      <c r="Q57" s="79"/>
      <c r="R57" s="79"/>
      <c r="T57" s="75"/>
      <c r="U57" s="77"/>
      <c r="V57" s="77"/>
      <c r="W57" s="77"/>
      <c r="X57" s="77" t="str">
        <f>IF(SUM(COUNTIF(T57,{"*Pathogenic*","*Likely Pathogenic*"})),"1","0")</f>
        <v>0</v>
      </c>
      <c r="Z57" s="78" t="str">
        <f t="array" ref="Z57">IF(K57="", "", IF(ISBLANK(K57), "", IFERROR(INDEX(Transcripts[#Data], MATCH(1, (Transcripts[Preferred?]="Y")*(Transcripts[Gene name]=K57), 0), 13), "")))</f>
        <v/>
      </c>
      <c r="AA57" s="78" t="str">
        <f t="shared" si="32"/>
        <v/>
      </c>
      <c r="AB57" s="78" t="str">
        <f t="shared" si="33"/>
        <v/>
      </c>
      <c r="AC57" s="78" t="str">
        <f t="array" ref="AC57">IF(K57=0, "", IFERROR(INDEX(Exons[#Data], MATCH(1, (TRIM(AD57)=TRIM(Exons[Transcript stable ID]))*(AL57&gt;=Exons[Exon region start (bp)])*(AM57&lt;=Exons[Exon region end (bp)]), 0), 14), "Not Found"))</f>
        <v/>
      </c>
      <c r="AD57" s="78" t="str">
        <f>IFERROR(INDEX(Transcripts[#Data], MATCH(AI57, Transcripts[RefSeq mRNA ID], 0), 2), "")</f>
        <v/>
      </c>
      <c r="AE57" s="78" t="str">
        <f>IFERROR(INDEX(Transcripts[#Data], MATCH(AI57, Transcripts[RefSeq mRNA ID], 0), 3), "")</f>
        <v/>
      </c>
      <c r="AF57" s="79"/>
      <c r="AG57" s="79" t="str">
        <f t="shared" si="34"/>
        <v>0;</v>
      </c>
      <c r="AH57" s="79" t="str">
        <f t="shared" si="35"/>
        <v>0;</v>
      </c>
      <c r="AI57" s="76" t="str">
        <f t="shared" si="36"/>
        <v/>
      </c>
      <c r="AJ57" s="76" t="e">
        <f>INDEX(Exons[#Data], MATCH(K57, Exons[Gene name], 0), 2)</f>
        <v>#N/A</v>
      </c>
      <c r="AK57" s="80" t="str">
        <f t="shared" si="37"/>
        <v>0</v>
      </c>
      <c r="AL57" s="81">
        <f t="shared" si="38"/>
        <v>0</v>
      </c>
      <c r="AM57" s="81">
        <f t="shared" si="39"/>
        <v>0</v>
      </c>
    </row>
    <row r="58" spans="1:39" s="76" customFormat="1" ht="36" customHeight="1" x14ac:dyDescent="0.25">
      <c r="A58" s="89">
        <f>'Raw Data Hotspot'!A10</f>
        <v>0</v>
      </c>
      <c r="B58" s="89">
        <f>'Raw Data Hotspot'!B10</f>
        <v>0</v>
      </c>
      <c r="C58" s="89">
        <f>'Raw Data Hotspot'!C10</f>
        <v>0</v>
      </c>
      <c r="D58" s="89">
        <f>'Raw Data Hotspot'!D10</f>
        <v>0</v>
      </c>
      <c r="E58" s="89">
        <f>'Raw Data Hotspot'!E10</f>
        <v>0</v>
      </c>
      <c r="F58" s="89">
        <f>'Raw Data Hotspot'!F10</f>
        <v>0</v>
      </c>
      <c r="G58" s="89">
        <f>'Raw Data Hotspot'!G10</f>
        <v>0</v>
      </c>
      <c r="H58" s="90">
        <f>'Raw Data Hotspot'!H10</f>
        <v>0</v>
      </c>
      <c r="I58" s="98">
        <f>'Raw Data Hotspot'!I10</f>
        <v>0</v>
      </c>
      <c r="J58" s="98">
        <f>'Raw Data Hotspot'!J10</f>
        <v>0</v>
      </c>
      <c r="K58" s="99">
        <f>IF(ISNUMBER(SEARCH("&lt;a href=", 'Raw Data Hotspot'!K10)), IFERROR(INDEX(Table1[#Data], MATCH( 'Raw Data Hotspot'!K10, Table1[Gene Link], 0), 2), 'Raw Data Hotspot'!K10),  'Raw Data Hotspot'!K10)</f>
        <v>0</v>
      </c>
      <c r="L58" s="89">
        <f>'Raw Data Hotspot'!L10</f>
        <v>0</v>
      </c>
      <c r="M58" s="89">
        <f>'Raw Data Hotspot'!M10</f>
        <v>0</v>
      </c>
      <c r="N58" s="89">
        <f>'Raw Data Hotspot'!N10</f>
        <v>0</v>
      </c>
      <c r="O58" s="91">
        <f>'Raw Data Hotspot'!O10</f>
        <v>0</v>
      </c>
      <c r="P58" s="75" t="str">
        <f t="shared" si="31"/>
        <v/>
      </c>
      <c r="Q58" s="79"/>
      <c r="R58" s="79"/>
      <c r="T58" s="75"/>
      <c r="U58" s="77"/>
      <c r="V58" s="77"/>
      <c r="W58" s="77"/>
      <c r="X58" s="77" t="str">
        <f>IF(SUM(COUNTIF(T58,{"*Pathogenic*","*Likely Pathogenic*"})),"1","0")</f>
        <v>0</v>
      </c>
      <c r="Z58" s="78" t="str">
        <f t="array" ref="Z58">IF(K58="", "", IF(ISBLANK(K58), "", IFERROR(INDEX(Transcripts[#Data], MATCH(1, (Transcripts[Preferred?]="Y")*(Transcripts[Gene name]=K58), 0), 13), "")))</f>
        <v/>
      </c>
      <c r="AA58" s="78" t="str">
        <f t="shared" si="32"/>
        <v/>
      </c>
      <c r="AB58" s="78" t="str">
        <f t="shared" si="33"/>
        <v/>
      </c>
      <c r="AC58" s="78" t="str">
        <f t="array" ref="AC58">IF(K58=0, "", IFERROR(INDEX(Exons[#Data], MATCH(1, (TRIM(AD58)=TRIM(Exons[Transcript stable ID]))*(AL58&gt;=Exons[Exon region start (bp)])*(AM58&lt;=Exons[Exon region end (bp)]), 0), 14), "Not Found"))</f>
        <v/>
      </c>
      <c r="AD58" s="78" t="str">
        <f>IFERROR(INDEX(Transcripts[#Data], MATCH(AI58, Transcripts[RefSeq mRNA ID], 0), 2), "")</f>
        <v/>
      </c>
      <c r="AE58" s="78" t="str">
        <f>IFERROR(INDEX(Transcripts[#Data], MATCH(AI58, Transcripts[RefSeq mRNA ID], 0), 3), "")</f>
        <v/>
      </c>
      <c r="AF58" s="79"/>
      <c r="AG58" s="79" t="str">
        <f t="shared" si="34"/>
        <v>0;</v>
      </c>
      <c r="AH58" s="79" t="str">
        <f t="shared" si="35"/>
        <v>0;</v>
      </c>
      <c r="AI58" s="76" t="str">
        <f t="shared" si="36"/>
        <v/>
      </c>
      <c r="AJ58" s="76" t="e">
        <f>INDEX(Exons[#Data], MATCH(K58, Exons[Gene name], 0), 2)</f>
        <v>#N/A</v>
      </c>
      <c r="AK58" s="80" t="str">
        <f t="shared" si="37"/>
        <v>0</v>
      </c>
      <c r="AL58" s="81">
        <f t="shared" si="38"/>
        <v>0</v>
      </c>
      <c r="AM58" s="81">
        <f t="shared" si="39"/>
        <v>0</v>
      </c>
    </row>
    <row r="59" spans="1:39" x14ac:dyDescent="0.25">
      <c r="A59" s="34">
        <f>'Raw Data Hotspot'!A11</f>
        <v>0</v>
      </c>
      <c r="B59" s="34">
        <f>'Raw Data Hotspot'!B11</f>
        <v>0</v>
      </c>
      <c r="C59" s="34">
        <f>'Raw Data Hotspot'!C11</f>
        <v>0</v>
      </c>
      <c r="D59" s="34">
        <f>'Raw Data Hotspot'!D11</f>
        <v>0</v>
      </c>
      <c r="E59" s="34">
        <f>'Raw Data Hotspot'!E11</f>
        <v>0</v>
      </c>
      <c r="F59" s="34">
        <f>'Raw Data Hotspot'!F11</f>
        <v>0</v>
      </c>
      <c r="G59" s="34">
        <f>'Raw Data Hotspot'!G11</f>
        <v>0</v>
      </c>
      <c r="H59" s="63">
        <f>'Raw Data Hotspot'!H11</f>
        <v>0</v>
      </c>
      <c r="I59" s="64">
        <f>'Raw Data Hotspot'!I11</f>
        <v>0</v>
      </c>
      <c r="J59" s="64">
        <f>'Raw Data Hotspot'!J11</f>
        <v>0</v>
      </c>
      <c r="K59" s="40">
        <f>IF(ISNUMBER(SEARCH("&lt;a href=", 'Raw Data Hotspot'!K11)), IFERROR(INDEX(Table1[#Data], MATCH( 'Raw Data Hotspot'!K11, Table1[Gene Link], 0), 2), 'Raw Data Hotspot'!K11),  'Raw Data Hotspot'!K11)</f>
        <v>0</v>
      </c>
      <c r="L59" s="34">
        <f>'Raw Data Hotspot'!L11</f>
        <v>0</v>
      </c>
      <c r="M59" s="34">
        <f>'Raw Data Hotspot'!M11</f>
        <v>0</v>
      </c>
      <c r="N59" s="34">
        <f>'Raw Data Hotspot'!N11</f>
        <v>0</v>
      </c>
      <c r="O59" s="35">
        <f>'Raw Data Hotspot'!O11</f>
        <v>0</v>
      </c>
      <c r="P59" s="51" t="str">
        <f t="shared" si="31"/>
        <v/>
      </c>
      <c r="Q59" s="29"/>
      <c r="R59" s="29"/>
      <c r="T59" s="61"/>
      <c r="U59" s="37"/>
      <c r="V59" s="37"/>
      <c r="W59" s="37"/>
      <c r="X59" s="37" t="str">
        <f>IF(SUM(COUNTIF(T59,{"*Pathogenic*","*Likely Pathogenic*"})),"1","0")</f>
        <v>0</v>
      </c>
      <c r="Z59" s="38" t="str">
        <f t="array" ref="Z59">IF(K59="", "", IF(ISBLANK(K59), "", IFERROR(INDEX(Transcripts[#Data], MATCH(1, (Transcripts[Preferred?]="Y")*(Transcripts[Gene name]=K59), 0), 13), "")))</f>
        <v/>
      </c>
      <c r="AA59" s="38" t="str">
        <f t="shared" si="32"/>
        <v/>
      </c>
      <c r="AB59" s="38" t="str">
        <f t="shared" si="33"/>
        <v/>
      </c>
      <c r="AC59" s="38" t="str">
        <f t="array" ref="AC59">IF(K59=0, "", IFERROR(INDEX(Exons[#Data], MATCH(1, (TRIM(AD59)=TRIM(Exons[Transcript stable ID]))*(AL59&gt;=Exons[Exon region start (bp)])*(AM59&lt;=Exons[Exon region end (bp)]), 0), 14), "Not Found"))</f>
        <v/>
      </c>
      <c r="AD59" s="38" t="str">
        <f>IFERROR(INDEX(Transcripts[#Data], MATCH(AI59, Transcripts[RefSeq mRNA ID], 0), 2), "")</f>
        <v/>
      </c>
      <c r="AE59" s="38" t="str">
        <f>IFERROR(INDEX(Transcripts[#Data], MATCH(AI59, Transcripts[RefSeq mRNA ID], 0), 3), "")</f>
        <v/>
      </c>
      <c r="AF59" s="29"/>
      <c r="AG59" s="29" t="str">
        <f t="shared" si="34"/>
        <v>0;</v>
      </c>
      <c r="AH59" s="29" t="str">
        <f t="shared" si="35"/>
        <v>0;</v>
      </c>
      <c r="AI59" s="28" t="str">
        <f t="shared" si="36"/>
        <v/>
      </c>
      <c r="AJ59" s="28" t="e">
        <f>INDEX(Exons[#Data], MATCH(K59, Exons[Gene name], 0), 2)</f>
        <v>#N/A</v>
      </c>
      <c r="AK59" s="48" t="str">
        <f t="shared" si="37"/>
        <v>0</v>
      </c>
      <c r="AL59" s="50">
        <f t="shared" si="38"/>
        <v>0</v>
      </c>
      <c r="AM59" s="50">
        <f t="shared" si="39"/>
        <v>0</v>
      </c>
    </row>
    <row r="60" spans="1:39" x14ac:dyDescent="0.25">
      <c r="A60" s="34">
        <f>'Raw Data Hotspot'!A12</f>
        <v>0</v>
      </c>
      <c r="B60" s="34">
        <f>'Raw Data Hotspot'!B12</f>
        <v>0</v>
      </c>
      <c r="C60" s="34">
        <f>'Raw Data Hotspot'!C12</f>
        <v>0</v>
      </c>
      <c r="D60" s="34">
        <f>'Raw Data Hotspot'!D12</f>
        <v>0</v>
      </c>
      <c r="E60" s="34">
        <f>'Raw Data Hotspot'!E12</f>
        <v>0</v>
      </c>
      <c r="F60" s="34">
        <f>'Raw Data Hotspot'!F12</f>
        <v>0</v>
      </c>
      <c r="G60" s="34">
        <f>'Raw Data Hotspot'!G12</f>
        <v>0</v>
      </c>
      <c r="H60" s="34">
        <f>'Raw Data Hotspot'!H12</f>
        <v>0</v>
      </c>
      <c r="I60" s="39">
        <f>'Raw Data Hotspot'!I12</f>
        <v>0</v>
      </c>
      <c r="J60" s="39">
        <f>'Raw Data Hotspot'!J12</f>
        <v>0</v>
      </c>
      <c r="K60" s="40">
        <f>IF(ISNUMBER(SEARCH("&lt;a href=", 'Raw Data Hotspot'!K12)), IFERROR(INDEX(Table1[#Data], MATCH( 'Raw Data Hotspot'!K12, Table1[Gene Link], 0), 2), 'Raw Data Hotspot'!K12),  'Raw Data Hotspot'!K12)</f>
        <v>0</v>
      </c>
      <c r="L60" s="34">
        <f>'Raw Data Hotspot'!L12</f>
        <v>0</v>
      </c>
      <c r="M60" s="34">
        <f>'Raw Data Hotspot'!M12</f>
        <v>0</v>
      </c>
      <c r="N60" s="34">
        <f>'Raw Data Hotspot'!N12</f>
        <v>0</v>
      </c>
      <c r="O60" s="35">
        <f>'Raw Data Hotspot'!O12</f>
        <v>0</v>
      </c>
      <c r="P60" s="51" t="str">
        <f t="shared" si="31"/>
        <v/>
      </c>
      <c r="Q60" s="29"/>
      <c r="R60" s="29"/>
      <c r="T60" s="61"/>
      <c r="U60" s="37"/>
      <c r="V60" s="37"/>
      <c r="W60" s="37"/>
      <c r="X60" s="37" t="str">
        <f>IF(SUM(COUNTIF(T60,{"*Pathogenic*","*Likely Pathogenic*"})),"1","0")</f>
        <v>0</v>
      </c>
      <c r="Z60" s="38" t="str">
        <f t="array" ref="Z60">IF(K60="", "", IF(ISBLANK(K60), "", IFERROR(INDEX(Transcripts[#Data], MATCH(1, (Transcripts[Preferred?]="Y")*(Transcripts[Gene name]=K60), 0), 13), "")))</f>
        <v/>
      </c>
      <c r="AA60" s="38" t="str">
        <f t="shared" si="32"/>
        <v/>
      </c>
      <c r="AB60" s="38" t="str">
        <f t="shared" si="33"/>
        <v/>
      </c>
      <c r="AC60" s="38" t="str">
        <f t="array" ref="AC60">IF(K60=0, "", IFERROR(INDEX(Exons[#Data], MATCH(1, (TRIM(AD60)=TRIM(Exons[Transcript stable ID]))*(AL60&gt;=Exons[Exon region start (bp)])*(AM60&lt;=Exons[Exon region end (bp)]), 0), 14), "Not Found"))</f>
        <v/>
      </c>
      <c r="AD60" s="38" t="str">
        <f>IFERROR(INDEX(Transcripts[#Data], MATCH(AI60, Transcripts[RefSeq mRNA ID], 0), 2), "")</f>
        <v/>
      </c>
      <c r="AE60" s="38" t="str">
        <f>IFERROR(INDEX(Transcripts[#Data], MATCH(AI60, Transcripts[RefSeq mRNA ID], 0), 3), "")</f>
        <v/>
      </c>
      <c r="AF60" s="29"/>
      <c r="AG60" s="29" t="str">
        <f t="shared" si="34"/>
        <v>0;</v>
      </c>
      <c r="AH60" s="29" t="str">
        <f t="shared" si="35"/>
        <v>0;</v>
      </c>
      <c r="AI60" s="28" t="str">
        <f t="shared" si="36"/>
        <v/>
      </c>
      <c r="AJ60" s="28" t="e">
        <f>INDEX(Exons[#Data], MATCH(K60, Exons[Gene name], 0), 2)</f>
        <v>#N/A</v>
      </c>
      <c r="AK60" s="48" t="str">
        <f t="shared" si="37"/>
        <v>0</v>
      </c>
      <c r="AL60" s="50">
        <f t="shared" si="38"/>
        <v>0</v>
      </c>
      <c r="AM60" s="50">
        <f t="shared" si="39"/>
        <v>0</v>
      </c>
    </row>
    <row r="61" spans="1:39" x14ac:dyDescent="0.25">
      <c r="A61" s="34">
        <f>'Raw Data Hotspot'!A13</f>
        <v>0</v>
      </c>
      <c r="B61" s="34">
        <f>'Raw Data Hotspot'!B13</f>
        <v>0</v>
      </c>
      <c r="C61" s="34">
        <f>'Raw Data Hotspot'!C13</f>
        <v>0</v>
      </c>
      <c r="D61" s="34">
        <f>'Raw Data Hotspot'!D13</f>
        <v>0</v>
      </c>
      <c r="E61" s="34">
        <f>'Raw Data Hotspot'!E13</f>
        <v>0</v>
      </c>
      <c r="F61" s="34">
        <f>'Raw Data Hotspot'!F13</f>
        <v>0</v>
      </c>
      <c r="G61" s="34">
        <f>'Raw Data Hotspot'!G13</f>
        <v>0</v>
      </c>
      <c r="H61" s="34">
        <f>'Raw Data Hotspot'!H13</f>
        <v>0</v>
      </c>
      <c r="I61" s="39">
        <f>'Raw Data Hotspot'!I13</f>
        <v>0</v>
      </c>
      <c r="J61" s="39">
        <f>'Raw Data Hotspot'!J13</f>
        <v>0</v>
      </c>
      <c r="K61" s="40">
        <f>IF(ISNUMBER(SEARCH("&lt;a href=", 'Raw Data Hotspot'!K13)), IFERROR(INDEX(Table1[#Data], MATCH( 'Raw Data Hotspot'!K13, Table1[Gene Link], 0), 2), 'Raw Data Hotspot'!K13),  'Raw Data Hotspot'!K13)</f>
        <v>0</v>
      </c>
      <c r="L61" s="34">
        <f>'Raw Data Hotspot'!L13</f>
        <v>0</v>
      </c>
      <c r="M61" s="34">
        <f>'Raw Data Hotspot'!M13</f>
        <v>0</v>
      </c>
      <c r="N61" s="34">
        <f>'Raw Data Hotspot'!N13</f>
        <v>0</v>
      </c>
      <c r="O61" s="35">
        <f>'Raw Data Hotspot'!O13</f>
        <v>0</v>
      </c>
      <c r="P61" s="51" t="str">
        <f t="shared" si="31"/>
        <v/>
      </c>
      <c r="Q61" s="29"/>
      <c r="R61" s="29"/>
      <c r="T61" s="61"/>
      <c r="U61" s="37"/>
      <c r="V61" s="37"/>
      <c r="W61" s="37"/>
      <c r="X61" s="37" t="str">
        <f>IF(SUM(COUNTIF(T61,{"*Pathogenic*","*Likely Pathogenic*"})),"1","0")</f>
        <v>0</v>
      </c>
      <c r="Z61" s="38" t="str">
        <f t="array" ref="Z61">IF(K61="", "", IF(ISBLANK(K61), "", IFERROR(INDEX(Transcripts[#Data], MATCH(1, (Transcripts[Preferred?]="Y")*(Transcripts[Gene name]=K61), 0), 13), "")))</f>
        <v/>
      </c>
      <c r="AA61" s="38" t="str">
        <f t="shared" si="32"/>
        <v/>
      </c>
      <c r="AB61" s="38" t="str">
        <f t="shared" si="33"/>
        <v/>
      </c>
      <c r="AC61" s="38" t="str">
        <f t="array" ref="AC61">IF(K61=0, "", IFERROR(INDEX(Exons[#Data], MATCH(1, (TRIM(AD61)=TRIM(Exons[Transcript stable ID]))*(AL61&gt;=Exons[Exon region start (bp)])*(AM61&lt;=Exons[Exon region end (bp)]), 0), 14), "Not Found"))</f>
        <v/>
      </c>
      <c r="AD61" s="38" t="str">
        <f>IFERROR(INDEX(Transcripts[#Data], MATCH(AI61, Transcripts[RefSeq mRNA ID], 0), 2), "")</f>
        <v/>
      </c>
      <c r="AE61" s="38" t="str">
        <f>IFERROR(INDEX(Transcripts[#Data], MATCH(AI61, Transcripts[RefSeq mRNA ID], 0), 3), "")</f>
        <v/>
      </c>
      <c r="AF61" s="29"/>
      <c r="AG61" s="29" t="str">
        <f t="shared" si="34"/>
        <v>0;</v>
      </c>
      <c r="AH61" s="29" t="str">
        <f t="shared" si="35"/>
        <v>0;</v>
      </c>
      <c r="AI61" s="28" t="str">
        <f t="shared" si="36"/>
        <v/>
      </c>
      <c r="AJ61" s="28" t="e">
        <f>INDEX(Exons[#Data], MATCH(K61, Exons[Gene name], 0), 2)</f>
        <v>#N/A</v>
      </c>
      <c r="AK61" s="48" t="str">
        <f t="shared" si="37"/>
        <v>0</v>
      </c>
      <c r="AL61" s="50">
        <f t="shared" si="38"/>
        <v>0</v>
      </c>
      <c r="AM61" s="50">
        <f t="shared" si="39"/>
        <v>0</v>
      </c>
    </row>
    <row r="62" spans="1:39" x14ac:dyDescent="0.25">
      <c r="A62" s="34">
        <f>'Raw Data Hotspot'!A14</f>
        <v>0</v>
      </c>
      <c r="B62" s="34">
        <f>'Raw Data Hotspot'!B14</f>
        <v>0</v>
      </c>
      <c r="C62" s="34">
        <f>'Raw Data Hotspot'!C14</f>
        <v>0</v>
      </c>
      <c r="D62" s="34">
        <f>'Raw Data Hotspot'!D14</f>
        <v>0</v>
      </c>
      <c r="E62" s="34">
        <f>'Raw Data Hotspot'!E14</f>
        <v>0</v>
      </c>
      <c r="F62" s="34">
        <f>'Raw Data Hotspot'!F14</f>
        <v>0</v>
      </c>
      <c r="G62" s="34">
        <f>'Raw Data Hotspot'!G14</f>
        <v>0</v>
      </c>
      <c r="H62" s="34">
        <f>'Raw Data Hotspot'!H14</f>
        <v>0</v>
      </c>
      <c r="I62" s="39">
        <f>'Raw Data Hotspot'!I14</f>
        <v>0</v>
      </c>
      <c r="J62" s="39">
        <f>'Raw Data Hotspot'!J14</f>
        <v>0</v>
      </c>
      <c r="K62" s="40">
        <f>IF(ISNUMBER(SEARCH("&lt;a href=", 'Raw Data Hotspot'!K14)), IFERROR(INDEX(Table1[#Data], MATCH( 'Raw Data Hotspot'!K14, Table1[Gene Link], 0), 2), 'Raw Data Hotspot'!K14),  'Raw Data Hotspot'!K14)</f>
        <v>0</v>
      </c>
      <c r="L62" s="34">
        <f>'Raw Data Hotspot'!L14</f>
        <v>0</v>
      </c>
      <c r="M62" s="34">
        <f>'Raw Data Hotspot'!M14</f>
        <v>0</v>
      </c>
      <c r="N62" s="34">
        <f>'Raw Data Hotspot'!N14</f>
        <v>0</v>
      </c>
      <c r="O62" s="35">
        <f>'Raw Data Hotspot'!O14</f>
        <v>0</v>
      </c>
      <c r="P62" s="51" t="str">
        <f t="shared" si="31"/>
        <v/>
      </c>
      <c r="Q62" s="29"/>
      <c r="R62" s="29"/>
      <c r="T62" s="61"/>
      <c r="U62" s="37"/>
      <c r="V62" s="37"/>
      <c r="W62" s="37"/>
      <c r="X62" s="37" t="str">
        <f>IF(SUM(COUNTIF(T62,{"*Pathogenic*","*Likely Pathogenic*"})),"1","0")</f>
        <v>0</v>
      </c>
      <c r="Z62" s="38" t="str">
        <f t="array" ref="Z62">IF(K62="", "", IF(ISBLANK(K62), "", IFERROR(INDEX(Transcripts[#Data], MATCH(1, (Transcripts[Preferred?]="Y")*(Transcripts[Gene name]=K62), 0), 13), "")))</f>
        <v/>
      </c>
      <c r="AA62" s="38" t="str">
        <f t="shared" si="32"/>
        <v/>
      </c>
      <c r="AB62" s="38" t="str">
        <f t="shared" si="33"/>
        <v/>
      </c>
      <c r="AC62" s="38" t="str">
        <f t="array" ref="AC62">IF(K62=0, "", IFERROR(INDEX(Exons[#Data], MATCH(1, (TRIM(AD62)=TRIM(Exons[Transcript stable ID]))*(AL62&gt;=Exons[Exon region start (bp)])*(AM62&lt;=Exons[Exon region end (bp)]), 0), 14), "Not Found"))</f>
        <v/>
      </c>
      <c r="AD62" s="38" t="str">
        <f>IFERROR(INDEX(Transcripts[#Data], MATCH(AI62, Transcripts[RefSeq mRNA ID], 0), 2), "")</f>
        <v/>
      </c>
      <c r="AE62" s="38" t="str">
        <f>IFERROR(INDEX(Transcripts[#Data], MATCH(AI62, Transcripts[RefSeq mRNA ID], 0), 3), "")</f>
        <v/>
      </c>
      <c r="AF62" s="29"/>
      <c r="AG62" s="29" t="str">
        <f t="shared" si="34"/>
        <v>0;</v>
      </c>
      <c r="AH62" s="29" t="str">
        <f t="shared" si="35"/>
        <v>0;</v>
      </c>
      <c r="AI62" s="28" t="str">
        <f t="shared" si="36"/>
        <v/>
      </c>
      <c r="AJ62" s="28" t="e">
        <f>INDEX(Exons[#Data], MATCH(K62, Exons[Gene name], 0), 2)</f>
        <v>#N/A</v>
      </c>
      <c r="AK62" s="48" t="str">
        <f t="shared" si="37"/>
        <v>0</v>
      </c>
      <c r="AL62" s="50">
        <f t="shared" si="38"/>
        <v>0</v>
      </c>
      <c r="AM62" s="50">
        <f t="shared" si="39"/>
        <v>0</v>
      </c>
    </row>
    <row r="63" spans="1:39" x14ac:dyDescent="0.25">
      <c r="A63" s="34">
        <f>'Raw Data Hotspot'!A15</f>
        <v>0</v>
      </c>
      <c r="B63" s="34">
        <f>'Raw Data Hotspot'!B15</f>
        <v>0</v>
      </c>
      <c r="C63" s="34">
        <f>'Raw Data Hotspot'!C15</f>
        <v>0</v>
      </c>
      <c r="D63" s="34">
        <f>'Raw Data Hotspot'!D15</f>
        <v>0</v>
      </c>
      <c r="E63" s="34">
        <f>'Raw Data Hotspot'!E15</f>
        <v>0</v>
      </c>
      <c r="F63" s="34">
        <f>'Raw Data Hotspot'!F15</f>
        <v>0</v>
      </c>
      <c r="G63" s="34">
        <f>'Raw Data Hotspot'!G15</f>
        <v>0</v>
      </c>
      <c r="H63" s="34">
        <f>'Raw Data Hotspot'!H15</f>
        <v>0</v>
      </c>
      <c r="I63" s="39">
        <f>'Raw Data Hotspot'!I15</f>
        <v>0</v>
      </c>
      <c r="J63" s="39">
        <f>'Raw Data Hotspot'!J15</f>
        <v>0</v>
      </c>
      <c r="K63" s="40">
        <f>IF(ISNUMBER(SEARCH("&lt;a href=", 'Raw Data Hotspot'!K15)), IFERROR(INDEX(Table1[#Data], MATCH( 'Raw Data Hotspot'!K15, Table1[Gene Link], 0), 2), 'Raw Data Hotspot'!K15),  'Raw Data Hotspot'!K15)</f>
        <v>0</v>
      </c>
      <c r="L63" s="34">
        <f>'Raw Data Hotspot'!L15</f>
        <v>0</v>
      </c>
      <c r="M63" s="34">
        <f>'Raw Data Hotspot'!M15</f>
        <v>0</v>
      </c>
      <c r="N63" s="34">
        <f>'Raw Data Hotspot'!N15</f>
        <v>0</v>
      </c>
      <c r="O63" s="35">
        <f>'Raw Data Hotspot'!O15</f>
        <v>0</v>
      </c>
      <c r="P63" s="51" t="str">
        <f t="shared" si="31"/>
        <v/>
      </c>
      <c r="Q63" s="29"/>
      <c r="R63" s="29"/>
      <c r="T63" s="61"/>
      <c r="U63" s="37"/>
      <c r="V63" s="37"/>
      <c r="W63" s="37"/>
      <c r="X63" s="37" t="str">
        <f>IF(SUM(COUNTIF(T63,{"*Pathogenic*","*Likely Pathogenic*"})),"1","0")</f>
        <v>0</v>
      </c>
      <c r="Z63" s="38" t="str">
        <f t="array" ref="Z63">IF(K63="", "", IF(ISBLANK(K63), "", IFERROR(INDEX(Transcripts[#Data], MATCH(1, (Transcripts[Preferred?]="Y")*(Transcripts[Gene name]=K63), 0), 13), "")))</f>
        <v/>
      </c>
      <c r="AA63" s="38" t="str">
        <f t="shared" si="32"/>
        <v/>
      </c>
      <c r="AB63" s="38" t="str">
        <f t="shared" si="33"/>
        <v/>
      </c>
      <c r="AC63" s="38" t="str">
        <f t="array" ref="AC63">IF(K63=0, "", IFERROR(INDEX(Exons[#Data], MATCH(1, (TRIM(AD63)=TRIM(Exons[Transcript stable ID]))*(AL63&gt;=Exons[Exon region start (bp)])*(AM63&lt;=Exons[Exon region end (bp)]), 0), 14), "Not Found"))</f>
        <v/>
      </c>
      <c r="AD63" s="38" t="str">
        <f>IFERROR(INDEX(Transcripts[#Data], MATCH(AI63, Transcripts[RefSeq mRNA ID], 0), 2), "")</f>
        <v/>
      </c>
      <c r="AE63" s="38" t="str">
        <f>IFERROR(INDEX(Transcripts[#Data], MATCH(AI63, Transcripts[RefSeq mRNA ID], 0), 3), "")</f>
        <v/>
      </c>
      <c r="AF63" s="29"/>
      <c r="AG63" s="29" t="str">
        <f t="shared" si="34"/>
        <v>0;</v>
      </c>
      <c r="AH63" s="29" t="str">
        <f t="shared" si="35"/>
        <v>0;</v>
      </c>
      <c r="AI63" s="28" t="str">
        <f t="shared" si="36"/>
        <v/>
      </c>
      <c r="AJ63" s="28" t="e">
        <f>INDEX(Exons[#Data], MATCH(K63, Exons[Gene name], 0), 2)</f>
        <v>#N/A</v>
      </c>
      <c r="AK63" s="48" t="str">
        <f t="shared" si="37"/>
        <v>0</v>
      </c>
      <c r="AL63" s="50">
        <f t="shared" si="38"/>
        <v>0</v>
      </c>
      <c r="AM63" s="50">
        <f t="shared" si="39"/>
        <v>0</v>
      </c>
    </row>
    <row r="64" spans="1:39" x14ac:dyDescent="0.25">
      <c r="A64" s="34">
        <f>'Raw Data Hotspot'!A16</f>
        <v>0</v>
      </c>
      <c r="B64" s="34">
        <f>'Raw Data Hotspot'!B16</f>
        <v>0</v>
      </c>
      <c r="C64" s="34">
        <f>'Raw Data Hotspot'!C16</f>
        <v>0</v>
      </c>
      <c r="D64" s="34">
        <f>'Raw Data Hotspot'!D16</f>
        <v>0</v>
      </c>
      <c r="E64" s="34">
        <f>'Raw Data Hotspot'!E16</f>
        <v>0</v>
      </c>
      <c r="F64" s="34">
        <f>'Raw Data Hotspot'!F16</f>
        <v>0</v>
      </c>
      <c r="G64" s="34">
        <f>'Raw Data Hotspot'!G16</f>
        <v>0</v>
      </c>
      <c r="H64" s="34">
        <f>'Raw Data Hotspot'!H16</f>
        <v>0</v>
      </c>
      <c r="I64" s="39">
        <f>'Raw Data Hotspot'!I16</f>
        <v>0</v>
      </c>
      <c r="J64" s="39">
        <f>'Raw Data Hotspot'!J16</f>
        <v>0</v>
      </c>
      <c r="K64" s="40">
        <f>IF(ISNUMBER(SEARCH("&lt;a href=", 'Raw Data Hotspot'!K16)), IFERROR(INDEX(Table1[#Data], MATCH( 'Raw Data Hotspot'!K16, Table1[Gene Link], 0), 2), 'Raw Data Hotspot'!K16),  'Raw Data Hotspot'!K16)</f>
        <v>0</v>
      </c>
      <c r="L64" s="34">
        <f>'Raw Data Hotspot'!L16</f>
        <v>0</v>
      </c>
      <c r="M64" s="34">
        <f>'Raw Data Hotspot'!M16</f>
        <v>0</v>
      </c>
      <c r="N64" s="34">
        <f>'Raw Data Hotspot'!N16</f>
        <v>0</v>
      </c>
      <c r="O64" s="35">
        <f>'Raw Data Hotspot'!O16</f>
        <v>0</v>
      </c>
      <c r="P64" s="51" t="str">
        <f t="shared" si="31"/>
        <v/>
      </c>
      <c r="Q64" s="29"/>
      <c r="R64" s="29"/>
      <c r="T64" s="61"/>
      <c r="U64" s="37"/>
      <c r="V64" s="37"/>
      <c r="W64" s="37"/>
      <c r="X64" s="37" t="str">
        <f>IF(SUM(COUNTIF(T64,{"*Pathogenic*","*Likely Pathogenic*"})),"1","0")</f>
        <v>0</v>
      </c>
      <c r="Z64" s="38" t="str">
        <f t="array" ref="Z64">IF(K64="", "", IF(ISBLANK(K64), "", IFERROR(INDEX(Transcripts[#Data], MATCH(1, (Transcripts[Preferred?]="Y")*(Transcripts[Gene name]=K64), 0), 13), "")))</f>
        <v/>
      </c>
      <c r="AA64" s="38" t="str">
        <f t="shared" si="32"/>
        <v/>
      </c>
      <c r="AB64" s="38" t="str">
        <f t="shared" si="33"/>
        <v/>
      </c>
      <c r="AC64" s="38" t="str">
        <f t="array" ref="AC64">IF(K64=0, "", IFERROR(INDEX(Exons[#Data], MATCH(1, (TRIM(AD64)=TRIM(Exons[Transcript stable ID]))*(AL64&gt;=Exons[Exon region start (bp)])*(AM64&lt;=Exons[Exon region end (bp)]), 0), 14), "Not Found"))</f>
        <v/>
      </c>
      <c r="AD64" s="38" t="str">
        <f>IFERROR(INDEX(Transcripts[#Data], MATCH(AI64, Transcripts[RefSeq mRNA ID], 0), 2), "")</f>
        <v/>
      </c>
      <c r="AE64" s="38" t="str">
        <f>IFERROR(INDEX(Transcripts[#Data], MATCH(AI64, Transcripts[RefSeq mRNA ID], 0), 3), "")</f>
        <v/>
      </c>
      <c r="AF64" s="29"/>
      <c r="AG64" s="29" t="str">
        <f t="shared" si="34"/>
        <v>0;</v>
      </c>
      <c r="AH64" s="29" t="str">
        <f t="shared" si="35"/>
        <v>0;</v>
      </c>
      <c r="AI64" s="28" t="str">
        <f t="shared" si="36"/>
        <v/>
      </c>
      <c r="AJ64" s="28" t="e">
        <f>INDEX(Exons[#Data], MATCH(K64, Exons[Gene name], 0), 2)</f>
        <v>#N/A</v>
      </c>
      <c r="AK64" s="48" t="str">
        <f t="shared" si="37"/>
        <v>0</v>
      </c>
      <c r="AL64" s="50">
        <f t="shared" si="38"/>
        <v>0</v>
      </c>
      <c r="AM64" s="50">
        <f t="shared" si="39"/>
        <v>0</v>
      </c>
    </row>
    <row r="65" spans="1:39" x14ac:dyDescent="0.25">
      <c r="A65" s="34">
        <f>'Raw Data Hotspot'!A17</f>
        <v>0</v>
      </c>
      <c r="B65" s="34">
        <f>'Raw Data Hotspot'!B17</f>
        <v>0</v>
      </c>
      <c r="C65" s="34">
        <f>'Raw Data Hotspot'!C17</f>
        <v>0</v>
      </c>
      <c r="D65" s="34">
        <f>'Raw Data Hotspot'!D17</f>
        <v>0</v>
      </c>
      <c r="E65" s="34">
        <f>'Raw Data Hotspot'!E17</f>
        <v>0</v>
      </c>
      <c r="F65" s="34">
        <f>'Raw Data Hotspot'!F17</f>
        <v>0</v>
      </c>
      <c r="G65" s="34">
        <f>'Raw Data Hotspot'!G17</f>
        <v>0</v>
      </c>
      <c r="H65" s="34">
        <f>'Raw Data Hotspot'!H17</f>
        <v>0</v>
      </c>
      <c r="I65" s="39">
        <f>'Raw Data Hotspot'!I17</f>
        <v>0</v>
      </c>
      <c r="J65" s="39">
        <f>'Raw Data Hotspot'!J17</f>
        <v>0</v>
      </c>
      <c r="K65" s="40">
        <f>IF(ISNUMBER(SEARCH("&lt;a href=", 'Raw Data Hotspot'!K17)), IFERROR(INDEX(Table1[#Data], MATCH( 'Raw Data Hotspot'!K17, Table1[Gene Link], 0), 2), 'Raw Data Hotspot'!K17),  'Raw Data Hotspot'!K17)</f>
        <v>0</v>
      </c>
      <c r="L65" s="34">
        <f>'Raw Data Hotspot'!L17</f>
        <v>0</v>
      </c>
      <c r="M65" s="34">
        <f>'Raw Data Hotspot'!M17</f>
        <v>0</v>
      </c>
      <c r="N65" s="34">
        <f>'Raw Data Hotspot'!N17</f>
        <v>0</v>
      </c>
      <c r="O65" s="35">
        <f>'Raw Data Hotspot'!O17</f>
        <v>0</v>
      </c>
      <c r="P65" s="51" t="str">
        <f t="shared" si="31"/>
        <v/>
      </c>
      <c r="Q65" s="29"/>
      <c r="R65" s="29"/>
      <c r="T65" s="61"/>
      <c r="U65" s="37"/>
      <c r="V65" s="37"/>
      <c r="W65" s="37"/>
      <c r="X65" s="37" t="str">
        <f>IF(SUM(COUNTIF(T65,{"*Pathogenic*","*Likely Pathogenic*"})),"1","0")</f>
        <v>0</v>
      </c>
      <c r="Z65" s="38" t="str">
        <f t="array" ref="Z65">IF(K65="", "", IF(ISBLANK(K65), "", IFERROR(INDEX(Transcripts[#Data], MATCH(1, (Transcripts[Preferred?]="Y")*(Transcripts[Gene name]=K65), 0), 13), "")))</f>
        <v/>
      </c>
      <c r="AA65" s="38" t="str">
        <f t="shared" si="32"/>
        <v/>
      </c>
      <c r="AB65" s="38" t="str">
        <f t="shared" si="33"/>
        <v/>
      </c>
      <c r="AC65" s="38" t="str">
        <f t="array" ref="AC65">IF(K65=0, "", IFERROR(INDEX(Exons[#Data], MATCH(1, (TRIM(AD65)=TRIM(Exons[Transcript stable ID]))*(AL65&gt;=Exons[Exon region start (bp)])*(AM65&lt;=Exons[Exon region end (bp)]), 0), 14), "Not Found"))</f>
        <v/>
      </c>
      <c r="AD65" s="38" t="str">
        <f>IFERROR(INDEX(Transcripts[#Data], MATCH(AI65, Transcripts[RefSeq mRNA ID], 0), 2), "")</f>
        <v/>
      </c>
      <c r="AE65" s="38" t="str">
        <f>IFERROR(INDEX(Transcripts[#Data], MATCH(AI65, Transcripts[RefSeq mRNA ID], 0), 3), "")</f>
        <v/>
      </c>
      <c r="AF65" s="29"/>
      <c r="AG65" s="29" t="str">
        <f t="shared" si="34"/>
        <v>0;</v>
      </c>
      <c r="AH65" s="29" t="str">
        <f t="shared" si="35"/>
        <v>0;</v>
      </c>
      <c r="AI65" s="28" t="str">
        <f t="shared" si="36"/>
        <v/>
      </c>
      <c r="AJ65" s="28" t="e">
        <f>INDEX(Exons[#Data], MATCH(K65, Exons[Gene name], 0), 2)</f>
        <v>#N/A</v>
      </c>
      <c r="AK65" s="48" t="str">
        <f t="shared" si="37"/>
        <v>0</v>
      </c>
      <c r="AL65" s="50">
        <f t="shared" si="38"/>
        <v>0</v>
      </c>
      <c r="AM65" s="50">
        <f t="shared" si="39"/>
        <v>0</v>
      </c>
    </row>
    <row r="66" spans="1:39" x14ac:dyDescent="0.25">
      <c r="A66" s="34">
        <f>'Raw Data Hotspot'!A18</f>
        <v>0</v>
      </c>
      <c r="B66" s="34">
        <f>'Raw Data Hotspot'!B18</f>
        <v>0</v>
      </c>
      <c r="C66" s="34">
        <f>'Raw Data Hotspot'!C18</f>
        <v>0</v>
      </c>
      <c r="D66" s="34">
        <f>'Raw Data Hotspot'!D18</f>
        <v>0</v>
      </c>
      <c r="E66" s="34">
        <f>'Raw Data Hotspot'!E18</f>
        <v>0</v>
      </c>
      <c r="F66" s="34">
        <f>'Raw Data Hotspot'!F18</f>
        <v>0</v>
      </c>
      <c r="G66" s="34">
        <f>'Raw Data Hotspot'!G18</f>
        <v>0</v>
      </c>
      <c r="H66" s="34">
        <f>'Raw Data Hotspot'!H18</f>
        <v>0</v>
      </c>
      <c r="I66" s="39">
        <f>'Raw Data Hotspot'!I18</f>
        <v>0</v>
      </c>
      <c r="J66" s="39">
        <f>'Raw Data Hotspot'!J18</f>
        <v>0</v>
      </c>
      <c r="K66" s="40">
        <f>IF(ISNUMBER(SEARCH("&lt;a href=", 'Raw Data Hotspot'!K18)), IFERROR(INDEX(Table1[#Data], MATCH( 'Raw Data Hotspot'!K18, Table1[Gene Link], 0), 2), 'Raw Data Hotspot'!K18),  'Raw Data Hotspot'!K18)</f>
        <v>0</v>
      </c>
      <c r="L66" s="34">
        <f>'Raw Data Hotspot'!L18</f>
        <v>0</v>
      </c>
      <c r="M66" s="34">
        <f>'Raw Data Hotspot'!M18</f>
        <v>0</v>
      </c>
      <c r="N66" s="34">
        <f>'Raw Data Hotspot'!N18</f>
        <v>0</v>
      </c>
      <c r="O66" s="35">
        <f>'Raw Data Hotspot'!O18</f>
        <v>0</v>
      </c>
      <c r="P66" s="51" t="str">
        <f t="shared" si="31"/>
        <v/>
      </c>
      <c r="Q66" s="29"/>
      <c r="R66" s="29"/>
      <c r="T66" s="61"/>
      <c r="U66" s="37"/>
      <c r="V66" s="37"/>
      <c r="W66" s="37"/>
      <c r="X66" s="37" t="str">
        <f>IF(SUM(COUNTIF(T66,{"*Pathogenic*","*Likely Pathogenic*"})),"1","0")</f>
        <v>0</v>
      </c>
      <c r="Z66" s="38" t="str">
        <f t="array" ref="Z66">IF(K66="", "", IF(ISBLANK(K66), "", IFERROR(INDEX(Transcripts[#Data], MATCH(1, (Transcripts[Preferred?]="Y")*(Transcripts[Gene name]=K66), 0), 13), "")))</f>
        <v/>
      </c>
      <c r="AA66" s="38" t="str">
        <f t="shared" si="32"/>
        <v/>
      </c>
      <c r="AB66" s="38" t="str">
        <f t="shared" si="33"/>
        <v/>
      </c>
      <c r="AC66" s="38" t="str">
        <f t="array" ref="AC66">IF(K66=0, "", IFERROR(INDEX(Exons[#Data], MATCH(1, (TRIM(AD66)=TRIM(Exons[Transcript stable ID]))*(AL66&gt;=Exons[Exon region start (bp)])*(AM66&lt;=Exons[Exon region end (bp)]), 0), 14), "Not Found"))</f>
        <v/>
      </c>
      <c r="AD66" s="38" t="str">
        <f>IFERROR(INDEX(Transcripts[#Data], MATCH(AI66, Transcripts[RefSeq mRNA ID], 0), 2), "")</f>
        <v/>
      </c>
      <c r="AE66" s="38" t="str">
        <f>IFERROR(INDEX(Transcripts[#Data], MATCH(AI66, Transcripts[RefSeq mRNA ID], 0), 3), "")</f>
        <v/>
      </c>
      <c r="AF66" s="29"/>
      <c r="AG66" s="29" t="str">
        <f t="shared" si="34"/>
        <v>0;</v>
      </c>
      <c r="AH66" s="29" t="str">
        <f t="shared" si="35"/>
        <v>0;</v>
      </c>
      <c r="AI66" s="28" t="str">
        <f t="shared" si="36"/>
        <v/>
      </c>
      <c r="AJ66" s="28" t="e">
        <f>INDEX(Exons[#Data], MATCH(K66, Exons[Gene name], 0), 2)</f>
        <v>#N/A</v>
      </c>
      <c r="AK66" s="48" t="str">
        <f t="shared" si="37"/>
        <v>0</v>
      </c>
      <c r="AL66" s="50">
        <f t="shared" si="38"/>
        <v>0</v>
      </c>
      <c r="AM66" s="50">
        <f t="shared" si="39"/>
        <v>0</v>
      </c>
    </row>
    <row r="67" spans="1:39" x14ac:dyDescent="0.25">
      <c r="A67" s="34">
        <f>'Raw Data Hotspot'!A19</f>
        <v>0</v>
      </c>
      <c r="B67" s="34">
        <f>'Raw Data Hotspot'!B19</f>
        <v>0</v>
      </c>
      <c r="C67" s="34">
        <f>'Raw Data Hotspot'!C19</f>
        <v>0</v>
      </c>
      <c r="D67" s="34">
        <f>'Raw Data Hotspot'!D19</f>
        <v>0</v>
      </c>
      <c r="E67" s="34">
        <f>'Raw Data Hotspot'!E19</f>
        <v>0</v>
      </c>
      <c r="F67" s="34">
        <f>'Raw Data Hotspot'!F19</f>
        <v>0</v>
      </c>
      <c r="G67" s="34">
        <f>'Raw Data Hotspot'!G19</f>
        <v>0</v>
      </c>
      <c r="H67" s="34">
        <f>'Raw Data Hotspot'!H19</f>
        <v>0</v>
      </c>
      <c r="I67" s="39">
        <f>'Raw Data Hotspot'!I19</f>
        <v>0</v>
      </c>
      <c r="J67" s="39">
        <f>'Raw Data Hotspot'!J19</f>
        <v>0</v>
      </c>
      <c r="K67" s="40">
        <f>IF(ISNUMBER(SEARCH("&lt;a href=", 'Raw Data Hotspot'!K19)), IFERROR(INDEX(Table1[#Data], MATCH( 'Raw Data Hotspot'!K19, Table1[Gene Link], 0), 2), 'Raw Data Hotspot'!K19),  'Raw Data Hotspot'!K19)</f>
        <v>0</v>
      </c>
      <c r="L67" s="34">
        <f>'Raw Data Hotspot'!L19</f>
        <v>0</v>
      </c>
      <c r="M67" s="34">
        <f>'Raw Data Hotspot'!M19</f>
        <v>0</v>
      </c>
      <c r="N67" s="34">
        <f>'Raw Data Hotspot'!N19</f>
        <v>0</v>
      </c>
      <c r="O67" s="35">
        <f>'Raw Data Hotspot'!O19</f>
        <v>0</v>
      </c>
      <c r="P67" s="51" t="str">
        <f t="shared" si="31"/>
        <v/>
      </c>
      <c r="Q67" s="29"/>
      <c r="R67" s="29"/>
      <c r="T67" s="61"/>
      <c r="U67" s="37"/>
      <c r="V67" s="37"/>
      <c r="W67" s="37"/>
      <c r="X67" s="37" t="str">
        <f>IF(SUM(COUNTIF(T67,{"*Pathogenic*","*Likely Pathogenic*"})),"1","0")</f>
        <v>0</v>
      </c>
      <c r="Z67" s="38" t="str">
        <f t="array" ref="Z67">IF(K67="", "", IF(ISBLANK(K67), "", IFERROR(INDEX(Transcripts[#Data], MATCH(1, (Transcripts[Preferred?]="Y")*(Transcripts[Gene name]=K67), 0), 13), "")))</f>
        <v/>
      </c>
      <c r="AA67" s="38" t="str">
        <f t="shared" si="32"/>
        <v/>
      </c>
      <c r="AB67" s="38" t="str">
        <f t="shared" si="33"/>
        <v/>
      </c>
      <c r="AC67" s="38" t="str">
        <f t="array" ref="AC67">IF(K67=0, "", IFERROR(INDEX(Exons[#Data], MATCH(1, (TRIM(AD67)=TRIM(Exons[Transcript stable ID]))*(AL67&gt;=Exons[Exon region start (bp)])*(AM67&lt;=Exons[Exon region end (bp)]), 0), 14), "Not Found"))</f>
        <v/>
      </c>
      <c r="AD67" s="38" t="str">
        <f>IFERROR(INDEX(Transcripts[#Data], MATCH(AI67, Transcripts[RefSeq mRNA ID], 0), 2), "")</f>
        <v/>
      </c>
      <c r="AE67" s="38" t="str">
        <f>IFERROR(INDEX(Transcripts[#Data], MATCH(AI67, Transcripts[RefSeq mRNA ID], 0), 3), "")</f>
        <v/>
      </c>
      <c r="AF67" s="29"/>
      <c r="AG67" s="29" t="str">
        <f t="shared" si="34"/>
        <v>0;</v>
      </c>
      <c r="AH67" s="29" t="str">
        <f t="shared" si="35"/>
        <v>0;</v>
      </c>
      <c r="AI67" s="28" t="str">
        <f t="shared" si="36"/>
        <v/>
      </c>
      <c r="AJ67" s="28" t="e">
        <f>INDEX(Exons[#Data], MATCH(K67, Exons[Gene name], 0), 2)</f>
        <v>#N/A</v>
      </c>
      <c r="AK67" s="48" t="str">
        <f t="shared" si="37"/>
        <v>0</v>
      </c>
      <c r="AL67" s="50">
        <f t="shared" si="38"/>
        <v>0</v>
      </c>
      <c r="AM67" s="50">
        <f t="shared" si="39"/>
        <v>0</v>
      </c>
    </row>
    <row r="68" spans="1:39" x14ac:dyDescent="0.25">
      <c r="A68" s="34">
        <f>'Raw Data Hotspot'!A20</f>
        <v>0</v>
      </c>
      <c r="B68" s="34">
        <f>'Raw Data Hotspot'!B20</f>
        <v>0</v>
      </c>
      <c r="C68" s="34">
        <f>'Raw Data Hotspot'!C20</f>
        <v>0</v>
      </c>
      <c r="D68" s="34">
        <f>'Raw Data Hotspot'!D20</f>
        <v>0</v>
      </c>
      <c r="E68" s="34">
        <f>'Raw Data Hotspot'!E20</f>
        <v>0</v>
      </c>
      <c r="F68" s="34">
        <f>'Raw Data Hotspot'!F20</f>
        <v>0</v>
      </c>
      <c r="G68" s="34">
        <f>'Raw Data Hotspot'!G20</f>
        <v>0</v>
      </c>
      <c r="H68" s="34">
        <f>'Raw Data Hotspot'!H20</f>
        <v>0</v>
      </c>
      <c r="I68" s="39">
        <f>'Raw Data Hotspot'!I20</f>
        <v>0</v>
      </c>
      <c r="J68" s="39">
        <f>'Raw Data Hotspot'!J20</f>
        <v>0</v>
      </c>
      <c r="K68" s="40">
        <f>IF(ISNUMBER(SEARCH("&lt;a href=", 'Raw Data Hotspot'!K20)), IFERROR(INDEX(Table1[#Data], MATCH( 'Raw Data Hotspot'!K20, Table1[Gene Link], 0), 2), 'Raw Data Hotspot'!K20),  'Raw Data Hotspot'!K20)</f>
        <v>0</v>
      </c>
      <c r="L68" s="34">
        <f>'Raw Data Hotspot'!L20</f>
        <v>0</v>
      </c>
      <c r="M68" s="34">
        <f>'Raw Data Hotspot'!M20</f>
        <v>0</v>
      </c>
      <c r="N68" s="34">
        <f>'Raw Data Hotspot'!N20</f>
        <v>0</v>
      </c>
      <c r="O68" s="35">
        <f>'Raw Data Hotspot'!O20</f>
        <v>0</v>
      </c>
      <c r="P68" s="51" t="str">
        <f t="shared" si="31"/>
        <v/>
      </c>
      <c r="Q68" s="29"/>
      <c r="R68" s="29"/>
      <c r="T68" s="61"/>
      <c r="U68" s="37"/>
      <c r="V68" s="37"/>
      <c r="W68" s="37"/>
      <c r="X68" s="37" t="str">
        <f>IF(SUM(COUNTIF(T68,{"*Pathogenic*","*Likely Pathogenic*"})),"1","0")</f>
        <v>0</v>
      </c>
      <c r="Z68" s="38" t="str">
        <f t="array" ref="Z68">IF(K68="", "", IF(ISBLANK(K68), "", IFERROR(INDEX(Transcripts[#Data], MATCH(1, (Transcripts[Preferred?]="Y")*(Transcripts[Gene name]=K68), 0), 13), "")))</f>
        <v/>
      </c>
      <c r="AA68" s="38" t="str">
        <f t="shared" si="32"/>
        <v/>
      </c>
      <c r="AB68" s="38" t="str">
        <f t="shared" si="33"/>
        <v/>
      </c>
      <c r="AC68" s="38" t="str">
        <f t="array" ref="AC68">IF(K68=0, "", IFERROR(INDEX(Exons[#Data], MATCH(1, (TRIM(AD68)=TRIM(Exons[Transcript stable ID]))*(AL68&gt;=Exons[Exon region start (bp)])*(AM68&lt;=Exons[Exon region end (bp)]), 0), 14), "Not Found"))</f>
        <v/>
      </c>
      <c r="AD68" s="38" t="str">
        <f>IFERROR(INDEX(Transcripts[#Data], MATCH(AI68, Transcripts[RefSeq mRNA ID], 0), 2), "")</f>
        <v/>
      </c>
      <c r="AE68" s="38" t="str">
        <f>IFERROR(INDEX(Transcripts[#Data], MATCH(AI68, Transcripts[RefSeq mRNA ID], 0), 3), "")</f>
        <v/>
      </c>
      <c r="AF68" s="29"/>
      <c r="AG68" s="29" t="str">
        <f t="shared" si="34"/>
        <v>0;</v>
      </c>
      <c r="AH68" s="29" t="str">
        <f t="shared" si="35"/>
        <v>0;</v>
      </c>
      <c r="AI68" s="28" t="str">
        <f t="shared" si="36"/>
        <v/>
      </c>
      <c r="AJ68" s="28" t="e">
        <f>INDEX(Exons[#Data], MATCH(K68, Exons[Gene name], 0), 2)</f>
        <v>#N/A</v>
      </c>
      <c r="AK68" s="48" t="str">
        <f t="shared" si="37"/>
        <v>0</v>
      </c>
      <c r="AL68" s="50">
        <f t="shared" si="38"/>
        <v>0</v>
      </c>
      <c r="AM68" s="50">
        <f t="shared" si="39"/>
        <v>0</v>
      </c>
    </row>
    <row r="69" spans="1:39" x14ac:dyDescent="0.25">
      <c r="A69" s="34">
        <f>'Raw Data Hotspot'!A21</f>
        <v>0</v>
      </c>
      <c r="B69" s="34">
        <f>'Raw Data Hotspot'!B21</f>
        <v>0</v>
      </c>
      <c r="C69" s="34">
        <f>'Raw Data Hotspot'!C21</f>
        <v>0</v>
      </c>
      <c r="D69" s="34">
        <f>'Raw Data Hotspot'!D21</f>
        <v>0</v>
      </c>
      <c r="E69" s="34">
        <f>'Raw Data Hotspot'!E21</f>
        <v>0</v>
      </c>
      <c r="F69" s="34">
        <f>'Raw Data Hotspot'!F21</f>
        <v>0</v>
      </c>
      <c r="G69" s="34">
        <f>'Raw Data Hotspot'!G21</f>
        <v>0</v>
      </c>
      <c r="H69" s="34">
        <f>'Raw Data Hotspot'!H21</f>
        <v>0</v>
      </c>
      <c r="I69" s="39">
        <f>'Raw Data Hotspot'!I21</f>
        <v>0</v>
      </c>
      <c r="J69" s="39">
        <f>'Raw Data Hotspot'!J21</f>
        <v>0</v>
      </c>
      <c r="K69" s="40">
        <f>IF(ISNUMBER(SEARCH("&lt;a href=", 'Raw Data Hotspot'!K21)), IFERROR(INDEX(Table1[#Data], MATCH( 'Raw Data Hotspot'!K21, Table1[Gene Link], 0), 2), 'Raw Data Hotspot'!K21),  'Raw Data Hotspot'!K21)</f>
        <v>0</v>
      </c>
      <c r="L69" s="34">
        <f>'Raw Data Hotspot'!L21</f>
        <v>0</v>
      </c>
      <c r="M69" s="34">
        <f>'Raw Data Hotspot'!M21</f>
        <v>0</v>
      </c>
      <c r="N69" s="34">
        <f>'Raw Data Hotspot'!N21</f>
        <v>0</v>
      </c>
      <c r="O69" s="35">
        <f>'Raw Data Hotspot'!O21</f>
        <v>0</v>
      </c>
      <c r="P69" s="51" t="str">
        <f t="shared" si="31"/>
        <v/>
      </c>
      <c r="Q69" s="29"/>
      <c r="R69" s="29"/>
      <c r="T69" s="61"/>
      <c r="U69" s="37"/>
      <c r="V69" s="37"/>
      <c r="W69" s="37"/>
      <c r="X69" s="37" t="str">
        <f>IF(SUM(COUNTIF(T69,{"*Pathogenic*","*Likely Pathogenic*"})),"1","0")</f>
        <v>0</v>
      </c>
      <c r="Z69" s="38" t="str">
        <f t="array" ref="Z69">IF(K69="", "", IF(ISBLANK(K69), "", IFERROR(INDEX(Transcripts[#Data], MATCH(1, (Transcripts[Preferred?]="Y")*(Transcripts[Gene name]=K69), 0), 13), "")))</f>
        <v/>
      </c>
      <c r="AA69" s="38" t="str">
        <f t="shared" si="32"/>
        <v/>
      </c>
      <c r="AB69" s="38" t="str">
        <f t="shared" si="33"/>
        <v/>
      </c>
      <c r="AC69" s="38" t="str">
        <f t="array" ref="AC69">IF(K69=0, "", IFERROR(INDEX(Exons[#Data], MATCH(1, (TRIM(AD69)=TRIM(Exons[Transcript stable ID]))*(AL69&gt;=Exons[Exon region start (bp)])*(AM69&lt;=Exons[Exon region end (bp)]), 0), 14), "Not Found"))</f>
        <v/>
      </c>
      <c r="AD69" s="38" t="str">
        <f>IFERROR(INDEX(Transcripts[#Data], MATCH(AI69, Transcripts[RefSeq mRNA ID], 0), 2), "")</f>
        <v/>
      </c>
      <c r="AE69" s="38" t="str">
        <f>IFERROR(INDEX(Transcripts[#Data], MATCH(AI69, Transcripts[RefSeq mRNA ID], 0), 3), "")</f>
        <v/>
      </c>
      <c r="AF69" s="29"/>
      <c r="AG69" s="29" t="str">
        <f t="shared" si="34"/>
        <v>0;</v>
      </c>
      <c r="AH69" s="29" t="str">
        <f t="shared" si="35"/>
        <v>0;</v>
      </c>
      <c r="AI69" s="28" t="str">
        <f t="shared" si="36"/>
        <v/>
      </c>
      <c r="AJ69" s="28" t="e">
        <f>INDEX(Exons[#Data], MATCH(K69, Exons[Gene name], 0), 2)</f>
        <v>#N/A</v>
      </c>
      <c r="AK69" s="48" t="str">
        <f t="shared" si="37"/>
        <v>0</v>
      </c>
      <c r="AL69" s="50">
        <f t="shared" si="38"/>
        <v>0</v>
      </c>
      <c r="AM69" s="50">
        <f t="shared" si="39"/>
        <v>0</v>
      </c>
    </row>
    <row r="70" spans="1:39" x14ac:dyDescent="0.25">
      <c r="A70" s="34">
        <f>'Raw Data Hotspot'!A22</f>
        <v>0</v>
      </c>
      <c r="B70" s="34">
        <f>'Raw Data Hotspot'!B22</f>
        <v>0</v>
      </c>
      <c r="C70" s="34">
        <f>'Raw Data Hotspot'!C22</f>
        <v>0</v>
      </c>
      <c r="D70" s="34">
        <f>'Raw Data Hotspot'!D22</f>
        <v>0</v>
      </c>
      <c r="E70" s="34">
        <f>'Raw Data Hotspot'!E22</f>
        <v>0</v>
      </c>
      <c r="F70" s="34">
        <f>'Raw Data Hotspot'!F22</f>
        <v>0</v>
      </c>
      <c r="G70" s="34">
        <f>'Raw Data Hotspot'!G22</f>
        <v>0</v>
      </c>
      <c r="H70" s="34">
        <f>'Raw Data Hotspot'!H22</f>
        <v>0</v>
      </c>
      <c r="I70" s="39">
        <f>'Raw Data Hotspot'!I22</f>
        <v>0</v>
      </c>
      <c r="J70" s="39">
        <f>'Raw Data Hotspot'!J22</f>
        <v>0</v>
      </c>
      <c r="K70" s="40">
        <f>IF(ISNUMBER(SEARCH("&lt;a href=", 'Raw Data Hotspot'!K22)), IFERROR(INDEX(Table1[#Data], MATCH( 'Raw Data Hotspot'!K22, Table1[Gene Link], 0), 2), 'Raw Data Hotspot'!K22),  'Raw Data Hotspot'!K22)</f>
        <v>0</v>
      </c>
      <c r="L70" s="34">
        <f>'Raw Data Hotspot'!L22</f>
        <v>0</v>
      </c>
      <c r="M70" s="34">
        <f>'Raw Data Hotspot'!M22</f>
        <v>0</v>
      </c>
      <c r="N70" s="34">
        <f>'Raw Data Hotspot'!N22</f>
        <v>0</v>
      </c>
      <c r="O70" s="35">
        <f>'Raw Data Hotspot'!O22</f>
        <v>0</v>
      </c>
      <c r="P70" s="51" t="str">
        <f t="shared" si="31"/>
        <v/>
      </c>
      <c r="Q70" s="29"/>
      <c r="R70" s="29"/>
      <c r="T70" s="61"/>
      <c r="U70" s="37"/>
      <c r="V70" s="37"/>
      <c r="W70" s="37"/>
      <c r="X70" s="37" t="str">
        <f>IF(SUM(COUNTIF(T70,{"*Pathogenic*","*Likely Pathogenic*"})),"1","0")</f>
        <v>0</v>
      </c>
      <c r="Z70" s="38" t="str">
        <f t="array" ref="Z70">IF(K70="", "", IF(ISBLANK(K70), "", IFERROR(INDEX(Transcripts[#Data], MATCH(1, (Transcripts[Preferred?]="Y")*(Transcripts[Gene name]=K70), 0), 13), "")))</f>
        <v/>
      </c>
      <c r="AA70" s="38" t="str">
        <f t="shared" si="32"/>
        <v/>
      </c>
      <c r="AB70" s="38" t="str">
        <f t="shared" si="33"/>
        <v/>
      </c>
      <c r="AC70" s="38" t="str">
        <f t="array" ref="AC70">IF(K70=0, "", IFERROR(INDEX(Exons[#Data], MATCH(1, (TRIM(AD70)=TRIM(Exons[Transcript stable ID]))*(AL70&gt;=Exons[Exon region start (bp)])*(AM70&lt;=Exons[Exon region end (bp)]), 0), 14), "Not Found"))</f>
        <v/>
      </c>
      <c r="AD70" s="38" t="str">
        <f>IFERROR(INDEX(Transcripts[#Data], MATCH(AI70, Transcripts[RefSeq mRNA ID], 0), 2), "")</f>
        <v/>
      </c>
      <c r="AE70" s="38" t="str">
        <f>IFERROR(INDEX(Transcripts[#Data], MATCH(AI70, Transcripts[RefSeq mRNA ID], 0), 3), "")</f>
        <v/>
      </c>
      <c r="AF70" s="29"/>
      <c r="AG70" s="29" t="str">
        <f t="shared" si="34"/>
        <v>0;</v>
      </c>
      <c r="AH70" s="29" t="str">
        <f t="shared" si="35"/>
        <v>0;</v>
      </c>
      <c r="AI70" s="28" t="str">
        <f t="shared" si="36"/>
        <v/>
      </c>
      <c r="AJ70" s="28" t="e">
        <f>INDEX(Exons[#Data], MATCH(K70, Exons[Gene name], 0), 2)</f>
        <v>#N/A</v>
      </c>
      <c r="AK70" s="48" t="str">
        <f t="shared" si="37"/>
        <v>0</v>
      </c>
      <c r="AL70" s="50">
        <f t="shared" si="38"/>
        <v>0</v>
      </c>
      <c r="AM70" s="50">
        <f t="shared" si="39"/>
        <v>0</v>
      </c>
    </row>
    <row r="71" spans="1:39" x14ac:dyDescent="0.25">
      <c r="A71" s="34">
        <f>'Raw Data Hotspot'!A23</f>
        <v>0</v>
      </c>
      <c r="B71" s="34">
        <f>'Raw Data Hotspot'!B23</f>
        <v>0</v>
      </c>
      <c r="C71" s="34">
        <f>'Raw Data Hotspot'!C23</f>
        <v>0</v>
      </c>
      <c r="D71" s="34">
        <f>'Raw Data Hotspot'!D23</f>
        <v>0</v>
      </c>
      <c r="E71" s="34">
        <f>'Raw Data Hotspot'!E23</f>
        <v>0</v>
      </c>
      <c r="F71" s="34">
        <f>'Raw Data Hotspot'!F23</f>
        <v>0</v>
      </c>
      <c r="G71" s="34">
        <f>'Raw Data Hotspot'!G23</f>
        <v>0</v>
      </c>
      <c r="H71" s="34">
        <f>'Raw Data Hotspot'!H23</f>
        <v>0</v>
      </c>
      <c r="I71" s="39">
        <f>'Raw Data Hotspot'!I23</f>
        <v>0</v>
      </c>
      <c r="J71" s="39">
        <f>'Raw Data Hotspot'!J23</f>
        <v>0</v>
      </c>
      <c r="K71" s="40">
        <f>IF(ISNUMBER(SEARCH("&lt;a href=", 'Raw Data Hotspot'!K23)), IFERROR(INDEX(Table1[#Data], MATCH( 'Raw Data Hotspot'!K23, Table1[Gene Link], 0), 2), 'Raw Data Hotspot'!K23),  'Raw Data Hotspot'!K23)</f>
        <v>0</v>
      </c>
      <c r="L71" s="34">
        <f>'Raw Data Hotspot'!L23</f>
        <v>0</v>
      </c>
      <c r="M71" s="34">
        <f>'Raw Data Hotspot'!M23</f>
        <v>0</v>
      </c>
      <c r="N71" s="34">
        <f>'Raw Data Hotspot'!N23</f>
        <v>0</v>
      </c>
      <c r="O71" s="35">
        <f>'Raw Data Hotspot'!O23</f>
        <v>0</v>
      </c>
      <c r="P71" s="51" t="str">
        <f>IF(I71=0,"",IF(AND(I71&gt;1.3,J71&gt;30),"Inspect","Not reportable"))</f>
        <v/>
      </c>
      <c r="Q71" s="29"/>
      <c r="R71" s="29"/>
      <c r="T71" s="61"/>
      <c r="U71" s="37"/>
      <c r="V71" s="37"/>
      <c r="W71" s="37"/>
      <c r="X71" s="37" t="str">
        <f>IF(SUM(COUNTIF(T71,{"*Pathogenic*","*Likely Pathogenic*"})),"1","0")</f>
        <v>0</v>
      </c>
      <c r="Z71" s="38" t="str">
        <f t="array" ref="Z71">IF(K71="", "", IF(ISBLANK(K71), "", IFERROR(INDEX(Transcripts[#Data], MATCH(1, (Transcripts[Preferred?]="Y")*(Transcripts[Gene name]=K71), 0), 13), "")))</f>
        <v/>
      </c>
      <c r="AA71" s="38" t="str">
        <f t="shared" si="32"/>
        <v/>
      </c>
      <c r="AB71" s="38" t="str">
        <f t="shared" si="33"/>
        <v/>
      </c>
      <c r="AC71" s="38" t="str">
        <f t="array" ref="AC71">IF(K71=0, "", IFERROR(INDEX(Exons[#Data], MATCH(1, (TRIM(AD71)=TRIM(Exons[Transcript stable ID]))*(AL71&gt;=Exons[Exon region start (bp)])*(AM71&lt;=Exons[Exon region end (bp)]), 0), 14), "Not Found"))</f>
        <v/>
      </c>
      <c r="AD71" s="38" t="str">
        <f>IFERROR(INDEX(Transcripts[#Data], MATCH(AI71, Transcripts[RefSeq mRNA ID], 0), 2), "")</f>
        <v/>
      </c>
      <c r="AE71" s="38" t="str">
        <f>IFERROR(INDEX(Transcripts[#Data], MATCH(AI71, Transcripts[RefSeq mRNA ID], 0), 3), "")</f>
        <v/>
      </c>
      <c r="AF71" s="29"/>
      <c r="AG71" s="29" t="str">
        <f t="shared" si="34"/>
        <v>0;</v>
      </c>
      <c r="AH71" s="29" t="str">
        <f t="shared" si="35"/>
        <v>0;</v>
      </c>
      <c r="AI71" s="28" t="str">
        <f t="shared" si="36"/>
        <v/>
      </c>
      <c r="AJ71" s="28" t="e">
        <f>INDEX(Exons[#Data], MATCH(K71, Exons[Gene name], 0), 2)</f>
        <v>#N/A</v>
      </c>
      <c r="AK71" s="48" t="str">
        <f t="shared" si="37"/>
        <v>0</v>
      </c>
      <c r="AL71" s="50">
        <f t="shared" si="38"/>
        <v>0</v>
      </c>
      <c r="AM71" s="50">
        <f t="shared" si="39"/>
        <v>0</v>
      </c>
    </row>
    <row r="72" spans="1:39" x14ac:dyDescent="0.25">
      <c r="A72" s="34">
        <f>'Raw Data Hotspot'!A24</f>
        <v>0</v>
      </c>
      <c r="B72" s="34">
        <f>'Raw Data Hotspot'!B24</f>
        <v>0</v>
      </c>
      <c r="C72" s="34">
        <f>'Raw Data Hotspot'!C24</f>
        <v>0</v>
      </c>
      <c r="D72" s="34">
        <f>'Raw Data Hotspot'!D24</f>
        <v>0</v>
      </c>
      <c r="E72" s="34">
        <f>'Raw Data Hotspot'!E24</f>
        <v>0</v>
      </c>
      <c r="F72" s="34">
        <f>'Raw Data Hotspot'!F24</f>
        <v>0</v>
      </c>
      <c r="G72" s="34">
        <f>'Raw Data Hotspot'!G24</f>
        <v>0</v>
      </c>
      <c r="H72" s="34">
        <f>'Raw Data Hotspot'!H24</f>
        <v>0</v>
      </c>
      <c r="I72" s="39">
        <f>'Raw Data Hotspot'!I24</f>
        <v>0</v>
      </c>
      <c r="J72" s="39">
        <f>'Raw Data Hotspot'!J24</f>
        <v>0</v>
      </c>
      <c r="K72" s="40">
        <f>IF(ISNUMBER(SEARCH("&lt;a href=", 'Raw Data Hotspot'!K24)), IFERROR(INDEX(Table1[#Data], MATCH( 'Raw Data Hotspot'!K24, Table1[Gene Link], 0), 2), 'Raw Data Hotspot'!K24),  'Raw Data Hotspot'!K24)</f>
        <v>0</v>
      </c>
      <c r="L72" s="34">
        <f>'Raw Data Hotspot'!L24</f>
        <v>0</v>
      </c>
      <c r="M72" s="34">
        <f>'Raw Data Hotspot'!M24</f>
        <v>0</v>
      </c>
      <c r="N72" s="34">
        <f>'Raw Data Hotspot'!N24</f>
        <v>0</v>
      </c>
      <c r="O72" s="35">
        <f>'Raw Data Hotspot'!O24</f>
        <v>0</v>
      </c>
      <c r="P72" s="51" t="str">
        <f t="shared" si="31"/>
        <v/>
      </c>
      <c r="Q72" s="29"/>
      <c r="R72" s="29"/>
      <c r="T72" s="61"/>
      <c r="U72" s="37"/>
      <c r="V72" s="37"/>
      <c r="W72" s="37"/>
      <c r="X72" s="37" t="str">
        <f>IF(SUM(COUNTIF(T72,{"*Pathogenic*","*Likely Pathogenic*"})),"1","0")</f>
        <v>0</v>
      </c>
      <c r="Z72" s="38" t="str">
        <f t="array" ref="Z72">IF(K72="", "", IF(ISBLANK(K72), "", IFERROR(INDEX(Transcripts[#Data], MATCH(1, (Transcripts[Preferred?]="Y")*(Transcripts[Gene name]=K72), 0), 13), "")))</f>
        <v/>
      </c>
      <c r="AA72" s="38" t="str">
        <f t="shared" si="32"/>
        <v/>
      </c>
      <c r="AB72" s="38" t="str">
        <f t="shared" si="33"/>
        <v/>
      </c>
      <c r="AC72" s="38" t="str">
        <f t="array" ref="AC72">IF(K72=0, "", IFERROR(INDEX(Exons[#Data], MATCH(1, (TRIM(AD72)=TRIM(Exons[Transcript stable ID]))*(AL72&gt;=Exons[Exon region start (bp)])*(AM72&lt;=Exons[Exon region end (bp)]), 0), 14), "Not Found"))</f>
        <v/>
      </c>
      <c r="AD72" s="38" t="str">
        <f>IFERROR(INDEX(Transcripts[#Data], MATCH(AI72, Transcripts[RefSeq mRNA ID], 0), 2), "")</f>
        <v/>
      </c>
      <c r="AE72" s="38" t="str">
        <f>IFERROR(INDEX(Transcripts[#Data], MATCH(AI72, Transcripts[RefSeq mRNA ID], 0), 3), "")</f>
        <v/>
      </c>
      <c r="AF72" s="29"/>
      <c r="AG72" s="29" t="str">
        <f t="shared" si="34"/>
        <v>0;</v>
      </c>
      <c r="AH72" s="29" t="str">
        <f t="shared" si="35"/>
        <v>0;</v>
      </c>
      <c r="AI72" s="28" t="str">
        <f t="shared" si="36"/>
        <v/>
      </c>
      <c r="AJ72" s="28" t="e">
        <f>INDEX(Exons[#Data], MATCH(K72, Exons[Gene name], 0), 2)</f>
        <v>#N/A</v>
      </c>
      <c r="AK72" s="48" t="str">
        <f t="shared" si="37"/>
        <v>0</v>
      </c>
      <c r="AL72" s="50">
        <f t="shared" si="38"/>
        <v>0</v>
      </c>
      <c r="AM72" s="50">
        <f t="shared" si="39"/>
        <v>0</v>
      </c>
    </row>
    <row r="73" spans="1:39" x14ac:dyDescent="0.25">
      <c r="A73" s="34">
        <f>'Raw Data Hotspot'!A25</f>
        <v>0</v>
      </c>
      <c r="B73" s="34">
        <f>'Raw Data Hotspot'!B25</f>
        <v>0</v>
      </c>
      <c r="C73" s="34">
        <f>'Raw Data Hotspot'!C25</f>
        <v>0</v>
      </c>
      <c r="D73" s="34">
        <f>'Raw Data Hotspot'!D25</f>
        <v>0</v>
      </c>
      <c r="E73" s="34">
        <f>'Raw Data Hotspot'!E25</f>
        <v>0</v>
      </c>
      <c r="F73" s="34">
        <f>'Raw Data Hotspot'!F25</f>
        <v>0</v>
      </c>
      <c r="G73" s="34">
        <f>'Raw Data Hotspot'!G25</f>
        <v>0</v>
      </c>
      <c r="H73" s="34">
        <f>'Raw Data Hotspot'!H25</f>
        <v>0</v>
      </c>
      <c r="I73" s="39">
        <f>'Raw Data Hotspot'!I25</f>
        <v>0</v>
      </c>
      <c r="J73" s="39">
        <f>'Raw Data Hotspot'!J25</f>
        <v>0</v>
      </c>
      <c r="K73" s="40">
        <f>IF(ISNUMBER(SEARCH("&lt;a href=", 'Raw Data Hotspot'!K25)), IFERROR(INDEX(Table1[#Data], MATCH( 'Raw Data Hotspot'!K25, Table1[Gene Link], 0), 2), 'Raw Data Hotspot'!K25),  'Raw Data Hotspot'!K25)</f>
        <v>0</v>
      </c>
      <c r="L73" s="34">
        <f>'Raw Data Hotspot'!L25</f>
        <v>0</v>
      </c>
      <c r="M73" s="34">
        <f>'Raw Data Hotspot'!M25</f>
        <v>0</v>
      </c>
      <c r="N73" s="34">
        <f>'Raw Data Hotspot'!N25</f>
        <v>0</v>
      </c>
      <c r="O73" s="35">
        <f>'Raw Data Hotspot'!O25</f>
        <v>0</v>
      </c>
      <c r="P73" s="51" t="str">
        <f t="shared" si="31"/>
        <v/>
      </c>
      <c r="Q73" s="29"/>
      <c r="R73" s="29"/>
      <c r="T73" s="61"/>
      <c r="U73" s="37"/>
      <c r="V73" s="37"/>
      <c r="W73" s="37"/>
      <c r="X73" s="37" t="str">
        <f>IF(SUM(COUNTIF(T73,{"*Pathogenic*","*Likely Pathogenic*"})),"1","0")</f>
        <v>0</v>
      </c>
      <c r="Z73" s="38" t="str">
        <f t="array" ref="Z73">IF(K73="", "", IF(ISBLANK(K73), "", IFERROR(INDEX(Transcripts[#Data], MATCH(1, (Transcripts[Preferred?]="Y")*(Transcripts[Gene name]=K73), 0), 13), "")))</f>
        <v/>
      </c>
      <c r="AA73" s="38" t="str">
        <f t="shared" si="32"/>
        <v/>
      </c>
      <c r="AB73" s="38" t="str">
        <f t="shared" si="33"/>
        <v/>
      </c>
      <c r="AC73" s="38" t="str">
        <f t="array" ref="AC73">IF(K73=0, "", IFERROR(INDEX(Exons[#Data], MATCH(1, (TRIM(AD73)=TRIM(Exons[Transcript stable ID]))*(AL73&gt;=Exons[Exon region start (bp)])*(AM73&lt;=Exons[Exon region end (bp)]), 0), 14), "Not Found"))</f>
        <v/>
      </c>
      <c r="AD73" s="38" t="str">
        <f>IFERROR(INDEX(Transcripts[#Data], MATCH(AI73, Transcripts[RefSeq mRNA ID], 0), 2), "")</f>
        <v/>
      </c>
      <c r="AE73" s="38" t="str">
        <f>IFERROR(INDEX(Transcripts[#Data], MATCH(AI73, Transcripts[RefSeq mRNA ID], 0), 3), "")</f>
        <v/>
      </c>
      <c r="AF73" s="29"/>
      <c r="AG73" s="29" t="str">
        <f t="shared" si="34"/>
        <v>0;</v>
      </c>
      <c r="AH73" s="29" t="str">
        <f t="shared" si="35"/>
        <v>0;</v>
      </c>
      <c r="AI73" s="28" t="str">
        <f t="shared" si="36"/>
        <v/>
      </c>
      <c r="AJ73" s="28" t="e">
        <f>INDEX(Exons[#Data], MATCH(K73, Exons[Gene name], 0), 2)</f>
        <v>#N/A</v>
      </c>
      <c r="AK73" s="48" t="str">
        <f t="shared" si="37"/>
        <v>0</v>
      </c>
      <c r="AL73" s="50">
        <f t="shared" si="38"/>
        <v>0</v>
      </c>
      <c r="AM73" s="50">
        <f t="shared" si="39"/>
        <v>0</v>
      </c>
    </row>
    <row r="74" spans="1:39" x14ac:dyDescent="0.25">
      <c r="A74" s="34">
        <f>'Raw Data Hotspot'!A26</f>
        <v>0</v>
      </c>
      <c r="B74" s="34">
        <f>'Raw Data Hotspot'!B26</f>
        <v>0</v>
      </c>
      <c r="C74" s="34">
        <f>'Raw Data Hotspot'!C26</f>
        <v>0</v>
      </c>
      <c r="D74" s="34">
        <f>'Raw Data Hotspot'!D26</f>
        <v>0</v>
      </c>
      <c r="E74" s="34">
        <f>'Raw Data Hotspot'!E26</f>
        <v>0</v>
      </c>
      <c r="F74" s="34">
        <f>'Raw Data Hotspot'!F26</f>
        <v>0</v>
      </c>
      <c r="G74" s="34">
        <f>'Raw Data Hotspot'!G26</f>
        <v>0</v>
      </c>
      <c r="H74" s="34">
        <f>'Raw Data Hotspot'!H26</f>
        <v>0</v>
      </c>
      <c r="I74" s="39">
        <f>'Raw Data Hotspot'!I26</f>
        <v>0</v>
      </c>
      <c r="J74" s="39">
        <f>'Raw Data Hotspot'!J26</f>
        <v>0</v>
      </c>
      <c r="K74" s="40">
        <f>IF(ISNUMBER(SEARCH("&lt;a href=", 'Raw Data Hotspot'!K26)), IFERROR(INDEX(Table1[#Data], MATCH( 'Raw Data Hotspot'!K26, Table1[Gene Link], 0), 2), 'Raw Data Hotspot'!K26),  'Raw Data Hotspot'!K26)</f>
        <v>0</v>
      </c>
      <c r="L74" s="34">
        <f>'Raw Data Hotspot'!L26</f>
        <v>0</v>
      </c>
      <c r="M74" s="34">
        <f>'Raw Data Hotspot'!M26</f>
        <v>0</v>
      </c>
      <c r="N74" s="34">
        <f>'Raw Data Hotspot'!N26</f>
        <v>0</v>
      </c>
      <c r="O74" s="35">
        <f>'Raw Data Hotspot'!O26</f>
        <v>0</v>
      </c>
      <c r="P74" s="51" t="str">
        <f t="shared" si="31"/>
        <v/>
      </c>
      <c r="Q74" s="29"/>
      <c r="R74" s="29"/>
      <c r="T74" s="61"/>
      <c r="U74" s="37"/>
      <c r="V74" s="37"/>
      <c r="W74" s="37"/>
      <c r="X74" s="37" t="str">
        <f>IF(SUM(COUNTIF(T74,{"*Pathogenic*","*Likely Pathogenic*"})),"1","0")</f>
        <v>0</v>
      </c>
      <c r="Z74" s="38" t="str">
        <f t="array" ref="Z74">IF(K74="", "", IF(ISBLANK(K74), "", IFERROR(INDEX(Transcripts[#Data], MATCH(1, (Transcripts[Preferred?]="Y")*(Transcripts[Gene name]=K74), 0), 13), "")))</f>
        <v/>
      </c>
      <c r="AA74" s="38" t="str">
        <f t="shared" si="32"/>
        <v/>
      </c>
      <c r="AB74" s="38" t="str">
        <f t="shared" si="33"/>
        <v/>
      </c>
      <c r="AC74" s="38" t="str">
        <f t="array" ref="AC74">IF(K74=0, "", IFERROR(INDEX(Exons[#Data], MATCH(1, (TRIM(AD74)=TRIM(Exons[Transcript stable ID]))*(AL74&gt;=Exons[Exon region start (bp)])*(AM74&lt;=Exons[Exon region end (bp)]), 0), 14), "Not Found"))</f>
        <v/>
      </c>
      <c r="AD74" s="38" t="str">
        <f>IFERROR(INDEX(Transcripts[#Data], MATCH(AI74, Transcripts[RefSeq mRNA ID], 0), 2), "")</f>
        <v/>
      </c>
      <c r="AE74" s="38" t="str">
        <f>IFERROR(INDEX(Transcripts[#Data], MATCH(AI74, Transcripts[RefSeq mRNA ID], 0), 3), "")</f>
        <v/>
      </c>
      <c r="AF74" s="29"/>
      <c r="AG74" s="29" t="str">
        <f t="shared" si="34"/>
        <v>0;</v>
      </c>
      <c r="AH74" s="29" t="str">
        <f t="shared" si="35"/>
        <v>0;</v>
      </c>
      <c r="AI74" s="28" t="str">
        <f t="shared" si="36"/>
        <v/>
      </c>
      <c r="AJ74" s="28" t="e">
        <f>INDEX(Exons[#Data], MATCH(K74, Exons[Gene name], 0), 2)</f>
        <v>#N/A</v>
      </c>
      <c r="AK74" s="48" t="str">
        <f t="shared" si="37"/>
        <v>0</v>
      </c>
      <c r="AL74" s="50">
        <f t="shared" si="38"/>
        <v>0</v>
      </c>
      <c r="AM74" s="50">
        <f t="shared" si="39"/>
        <v>0</v>
      </c>
    </row>
    <row r="75" spans="1:39" x14ac:dyDescent="0.25">
      <c r="A75" s="34">
        <f>'Raw Data Hotspot'!A27</f>
        <v>0</v>
      </c>
      <c r="B75" s="34">
        <f>'Raw Data Hotspot'!B27</f>
        <v>0</v>
      </c>
      <c r="C75" s="34">
        <f>'Raw Data Hotspot'!C27</f>
        <v>0</v>
      </c>
      <c r="D75" s="34">
        <f>'Raw Data Hotspot'!D27</f>
        <v>0</v>
      </c>
      <c r="E75" s="34">
        <f>'Raw Data Hotspot'!E27</f>
        <v>0</v>
      </c>
      <c r="F75" s="34">
        <f>'Raw Data Hotspot'!F27</f>
        <v>0</v>
      </c>
      <c r="G75" s="34">
        <f>'Raw Data Hotspot'!G27</f>
        <v>0</v>
      </c>
      <c r="H75" s="34">
        <f>'Raw Data Hotspot'!H27</f>
        <v>0</v>
      </c>
      <c r="I75" s="39">
        <f>'Raw Data Hotspot'!I27</f>
        <v>0</v>
      </c>
      <c r="J75" s="39">
        <f>'Raw Data Hotspot'!J27</f>
        <v>0</v>
      </c>
      <c r="K75" s="40">
        <f>IF(ISNUMBER(SEARCH("&lt;a href=", 'Raw Data Hotspot'!K27)), IFERROR(INDEX(Table1[#Data], MATCH( 'Raw Data Hotspot'!K27, Table1[Gene Link], 0), 2), 'Raw Data Hotspot'!K27),  'Raw Data Hotspot'!K27)</f>
        <v>0</v>
      </c>
      <c r="L75" s="34">
        <f>'Raw Data Hotspot'!L27</f>
        <v>0</v>
      </c>
      <c r="M75" s="34">
        <f>'Raw Data Hotspot'!M27</f>
        <v>0</v>
      </c>
      <c r="N75" s="34">
        <f>'Raw Data Hotspot'!N27</f>
        <v>0</v>
      </c>
      <c r="O75" s="35">
        <f>'Raw Data Hotspot'!O27</f>
        <v>0</v>
      </c>
      <c r="P75" s="51" t="str">
        <f t="shared" si="31"/>
        <v/>
      </c>
      <c r="Q75" s="29"/>
      <c r="R75" s="29"/>
      <c r="T75" s="61"/>
      <c r="U75" s="37"/>
      <c r="V75" s="37"/>
      <c r="W75" s="37"/>
      <c r="X75" s="37" t="str">
        <f>IF(SUM(COUNTIF(T75,{"*Pathogenic*","*Likely Pathogenic*"})),"1","0")</f>
        <v>0</v>
      </c>
      <c r="Z75" s="38" t="str">
        <f t="array" ref="Z75">IF(K75="", "", IF(ISBLANK(K75), "", IFERROR(INDEX(Transcripts[#Data], MATCH(1, (Transcripts[Preferred?]="Y")*(Transcripts[Gene name]=K75), 0), 13), "")))</f>
        <v/>
      </c>
      <c r="AA75" s="38" t="str">
        <f t="shared" si="32"/>
        <v/>
      </c>
      <c r="AB75" s="38" t="str">
        <f t="shared" si="33"/>
        <v/>
      </c>
      <c r="AC75" s="38" t="str">
        <f t="array" ref="AC75">IF(K75=0, "", IFERROR(INDEX(Exons[#Data], MATCH(1, (TRIM(AD75)=TRIM(Exons[Transcript stable ID]))*(AL75&gt;=Exons[Exon region start (bp)])*(AM75&lt;=Exons[Exon region end (bp)]), 0), 14), "Not Found"))</f>
        <v/>
      </c>
      <c r="AD75" s="38" t="str">
        <f>IFERROR(INDEX(Transcripts[#Data], MATCH(AI75, Transcripts[RefSeq mRNA ID], 0), 2), "")</f>
        <v/>
      </c>
      <c r="AE75" s="38" t="str">
        <f>IFERROR(INDEX(Transcripts[#Data], MATCH(AI75, Transcripts[RefSeq mRNA ID], 0), 3), "")</f>
        <v/>
      </c>
      <c r="AF75" s="29"/>
      <c r="AG75" s="29" t="str">
        <f t="shared" si="34"/>
        <v>0;</v>
      </c>
      <c r="AH75" s="29" t="str">
        <f t="shared" si="35"/>
        <v>0;</v>
      </c>
      <c r="AI75" s="28" t="str">
        <f t="shared" si="36"/>
        <v/>
      </c>
      <c r="AJ75" s="28" t="e">
        <f>INDEX(Exons[#Data], MATCH(K75, Exons[Gene name], 0), 2)</f>
        <v>#N/A</v>
      </c>
      <c r="AK75" s="48" t="str">
        <f t="shared" si="37"/>
        <v>0</v>
      </c>
      <c r="AL75" s="50">
        <f t="shared" si="38"/>
        <v>0</v>
      </c>
      <c r="AM75" s="50">
        <f t="shared" si="39"/>
        <v>0</v>
      </c>
    </row>
    <row r="76" spans="1:39" x14ac:dyDescent="0.25">
      <c r="A76" s="34">
        <f>'Raw Data Hotspot'!A28</f>
        <v>0</v>
      </c>
      <c r="B76" s="34">
        <f>'Raw Data Hotspot'!B28</f>
        <v>0</v>
      </c>
      <c r="C76" s="34">
        <f>'Raw Data Hotspot'!C28</f>
        <v>0</v>
      </c>
      <c r="D76" s="34">
        <f>'Raw Data Hotspot'!D28</f>
        <v>0</v>
      </c>
      <c r="E76" s="34">
        <f>'Raw Data Hotspot'!E28</f>
        <v>0</v>
      </c>
      <c r="F76" s="34">
        <f>'Raw Data Hotspot'!F28</f>
        <v>0</v>
      </c>
      <c r="G76" s="34">
        <f>'Raw Data Hotspot'!G28</f>
        <v>0</v>
      </c>
      <c r="H76" s="34">
        <f>'Raw Data Hotspot'!H28</f>
        <v>0</v>
      </c>
      <c r="I76" s="39">
        <f>'Raw Data Hotspot'!I28</f>
        <v>0</v>
      </c>
      <c r="J76" s="39">
        <f>'Raw Data Hotspot'!J28</f>
        <v>0</v>
      </c>
      <c r="K76" s="40">
        <f>IF(ISNUMBER(SEARCH("&lt;a href=", 'Raw Data Hotspot'!K28)), IFERROR(INDEX(Table1[#Data], MATCH( 'Raw Data Hotspot'!K28, Table1[Gene Link], 0), 2), 'Raw Data Hotspot'!K28),  'Raw Data Hotspot'!K28)</f>
        <v>0</v>
      </c>
      <c r="L76" s="34">
        <f>'Raw Data Hotspot'!L28</f>
        <v>0</v>
      </c>
      <c r="M76" s="34">
        <f>'Raw Data Hotspot'!M28</f>
        <v>0</v>
      </c>
      <c r="N76" s="34">
        <f>'Raw Data Hotspot'!N28</f>
        <v>0</v>
      </c>
      <c r="O76" s="35">
        <f>'Raw Data Hotspot'!O28</f>
        <v>0</v>
      </c>
      <c r="P76" s="51" t="str">
        <f t="shared" si="31"/>
        <v/>
      </c>
      <c r="Q76" s="29"/>
      <c r="R76" s="29"/>
      <c r="T76" s="61"/>
      <c r="U76" s="37"/>
      <c r="V76" s="37"/>
      <c r="W76" s="37"/>
      <c r="X76" s="37" t="str">
        <f>IF(SUM(COUNTIF(T76,{"*Pathogenic*","*Likely Pathogenic*"})),"1","0")</f>
        <v>0</v>
      </c>
      <c r="Z76" s="38" t="str">
        <f t="array" ref="Z76">IF(K76="", "", IF(ISBLANK(K76), "", IFERROR(INDEX(Transcripts[#Data], MATCH(1, (Transcripts[Preferred?]="Y")*(Transcripts[Gene name]=K76), 0), 13), "")))</f>
        <v/>
      </c>
      <c r="AA76" s="38" t="str">
        <f t="shared" si="32"/>
        <v/>
      </c>
      <c r="AB76" s="38" t="str">
        <f t="shared" si="33"/>
        <v/>
      </c>
      <c r="AC76" s="38" t="str">
        <f t="array" ref="AC76">IF(K76=0, "", IFERROR(INDEX(Exons[#Data], MATCH(1, (TRIM(AD76)=TRIM(Exons[Transcript stable ID]))*(AL76&gt;=Exons[Exon region start (bp)])*(AM76&lt;=Exons[Exon region end (bp)]), 0), 14), "Not Found"))</f>
        <v/>
      </c>
      <c r="AD76" s="38" t="str">
        <f>IFERROR(INDEX(Transcripts[#Data], MATCH(AI76, Transcripts[RefSeq mRNA ID], 0), 2), "")</f>
        <v/>
      </c>
      <c r="AE76" s="38" t="str">
        <f>IFERROR(INDEX(Transcripts[#Data], MATCH(AI76, Transcripts[RefSeq mRNA ID], 0), 3), "")</f>
        <v/>
      </c>
      <c r="AF76" s="29"/>
      <c r="AG76" s="29" t="str">
        <f t="shared" si="34"/>
        <v>0;</v>
      </c>
      <c r="AH76" s="29" t="str">
        <f t="shared" si="35"/>
        <v>0;</v>
      </c>
      <c r="AI76" s="28" t="str">
        <f t="shared" si="36"/>
        <v/>
      </c>
      <c r="AJ76" s="28" t="e">
        <f>INDEX(Exons[#Data], MATCH(K76, Exons[Gene name], 0), 2)</f>
        <v>#N/A</v>
      </c>
      <c r="AK76" s="48" t="str">
        <f t="shared" si="37"/>
        <v>0</v>
      </c>
      <c r="AL76" s="50">
        <f t="shared" si="38"/>
        <v>0</v>
      </c>
      <c r="AM76" s="50">
        <f t="shared" si="39"/>
        <v>0</v>
      </c>
    </row>
    <row r="77" spans="1:39" x14ac:dyDescent="0.25">
      <c r="A77" s="34">
        <f>'Raw Data Hotspot'!A29</f>
        <v>0</v>
      </c>
      <c r="B77" s="34">
        <f>'Raw Data Hotspot'!B29</f>
        <v>0</v>
      </c>
      <c r="C77" s="34">
        <f>'Raw Data Hotspot'!C29</f>
        <v>0</v>
      </c>
      <c r="D77" s="34">
        <f>'Raw Data Hotspot'!D29</f>
        <v>0</v>
      </c>
      <c r="E77" s="34">
        <f>'Raw Data Hotspot'!E29</f>
        <v>0</v>
      </c>
      <c r="F77" s="34">
        <f>'Raw Data Hotspot'!F29</f>
        <v>0</v>
      </c>
      <c r="G77" s="34">
        <f>'Raw Data Hotspot'!G29</f>
        <v>0</v>
      </c>
      <c r="H77" s="34">
        <f>'Raw Data Hotspot'!H29</f>
        <v>0</v>
      </c>
      <c r="I77" s="39">
        <f>'Raw Data Hotspot'!I29</f>
        <v>0</v>
      </c>
      <c r="J77" s="39">
        <f>'Raw Data Hotspot'!J29</f>
        <v>0</v>
      </c>
      <c r="K77" s="40">
        <f>IF(ISNUMBER(SEARCH("&lt;a href=", 'Raw Data Hotspot'!K29)), IFERROR(INDEX(Table1[#Data], MATCH( 'Raw Data Hotspot'!K29, Table1[Gene Link], 0), 2), 'Raw Data Hotspot'!K29),  'Raw Data Hotspot'!K29)</f>
        <v>0</v>
      </c>
      <c r="L77" s="34">
        <f>'Raw Data Hotspot'!L29</f>
        <v>0</v>
      </c>
      <c r="M77" s="34">
        <f>'Raw Data Hotspot'!M29</f>
        <v>0</v>
      </c>
      <c r="N77" s="34">
        <f>'Raw Data Hotspot'!N29</f>
        <v>0</v>
      </c>
      <c r="O77" s="35">
        <f>'Raw Data Hotspot'!O29</f>
        <v>0</v>
      </c>
      <c r="P77" s="51" t="str">
        <f t="shared" si="31"/>
        <v/>
      </c>
      <c r="Q77" s="29"/>
      <c r="R77" s="29"/>
      <c r="T77" s="61"/>
      <c r="U77" s="37"/>
      <c r="V77" s="37"/>
      <c r="W77" s="37"/>
      <c r="X77" s="37" t="str">
        <f>IF(SUM(COUNTIF(T77,{"*Pathogenic*","*Likely Pathogenic*"})),"1","0")</f>
        <v>0</v>
      </c>
      <c r="Z77" s="38" t="str">
        <f t="array" ref="Z77">IF(K77="", "", IF(ISBLANK(K77), "", IFERROR(INDEX(Transcripts[#Data], MATCH(1, (Transcripts[Preferred?]="Y")*(Transcripts[Gene name]=K77), 0), 13), "")))</f>
        <v/>
      </c>
      <c r="AA77" s="38" t="str">
        <f t="shared" si="32"/>
        <v/>
      </c>
      <c r="AB77" s="38" t="str">
        <f t="shared" si="33"/>
        <v/>
      </c>
      <c r="AC77" s="38" t="str">
        <f t="array" ref="AC77">IF(K77=0, "", IFERROR(INDEX(Exons[#Data], MATCH(1, (TRIM(AD77)=TRIM(Exons[Transcript stable ID]))*(AL77&gt;=Exons[Exon region start (bp)])*(AM77&lt;=Exons[Exon region end (bp)]), 0), 14), "Not Found"))</f>
        <v/>
      </c>
      <c r="AD77" s="38" t="str">
        <f>IFERROR(INDEX(Transcripts[#Data], MATCH(AI77, Transcripts[RefSeq mRNA ID], 0), 2), "")</f>
        <v/>
      </c>
      <c r="AE77" s="38" t="str">
        <f>IFERROR(INDEX(Transcripts[#Data], MATCH(AI77, Transcripts[RefSeq mRNA ID], 0), 3), "")</f>
        <v/>
      </c>
      <c r="AF77" s="29"/>
      <c r="AG77" s="29" t="str">
        <f t="shared" si="34"/>
        <v>0;</v>
      </c>
      <c r="AH77" s="29" t="str">
        <f t="shared" si="35"/>
        <v>0;</v>
      </c>
      <c r="AI77" s="28" t="str">
        <f t="shared" si="36"/>
        <v/>
      </c>
      <c r="AJ77" s="28" t="e">
        <f>INDEX(Exons[#Data], MATCH(K77, Exons[Gene name], 0), 2)</f>
        <v>#N/A</v>
      </c>
      <c r="AK77" s="48" t="str">
        <f t="shared" si="37"/>
        <v>0</v>
      </c>
      <c r="AL77" s="50">
        <f t="shared" si="38"/>
        <v>0</v>
      </c>
      <c r="AM77" s="50">
        <f t="shared" si="39"/>
        <v>0</v>
      </c>
    </row>
    <row r="78" spans="1:39" x14ac:dyDescent="0.25">
      <c r="A78" s="34">
        <f>'Raw Data Hotspot'!A30</f>
        <v>0</v>
      </c>
      <c r="B78" s="34">
        <f>'Raw Data Hotspot'!B30</f>
        <v>0</v>
      </c>
      <c r="C78" s="34">
        <f>'Raw Data Hotspot'!C30</f>
        <v>0</v>
      </c>
      <c r="D78" s="34">
        <f>'Raw Data Hotspot'!D30</f>
        <v>0</v>
      </c>
      <c r="E78" s="34">
        <f>'Raw Data Hotspot'!E30</f>
        <v>0</v>
      </c>
      <c r="F78" s="34">
        <f>'Raw Data Hotspot'!F30</f>
        <v>0</v>
      </c>
      <c r="G78" s="34">
        <f>'Raw Data Hotspot'!G30</f>
        <v>0</v>
      </c>
      <c r="H78" s="34">
        <f>'Raw Data Hotspot'!H30</f>
        <v>0</v>
      </c>
      <c r="I78" s="39">
        <f>'Raw Data Hotspot'!I30</f>
        <v>0</v>
      </c>
      <c r="J78" s="39">
        <f>'Raw Data Hotspot'!J30</f>
        <v>0</v>
      </c>
      <c r="K78" s="40">
        <f>IF(ISNUMBER(SEARCH("&lt;a href=", 'Raw Data Hotspot'!K30)), IFERROR(INDEX(Table1[#Data], MATCH( 'Raw Data Hotspot'!K30, Table1[Gene Link], 0), 2), 'Raw Data Hotspot'!K30),  'Raw Data Hotspot'!K30)</f>
        <v>0</v>
      </c>
      <c r="L78" s="34">
        <f>'Raw Data Hotspot'!L30</f>
        <v>0</v>
      </c>
      <c r="M78" s="34">
        <f>'Raw Data Hotspot'!M30</f>
        <v>0</v>
      </c>
      <c r="N78" s="34">
        <f>'Raw Data Hotspot'!N30</f>
        <v>0</v>
      </c>
      <c r="O78" s="35">
        <f>'Raw Data Hotspot'!O30</f>
        <v>0</v>
      </c>
      <c r="P78" s="51" t="str">
        <f t="shared" si="31"/>
        <v/>
      </c>
      <c r="Q78" s="29"/>
      <c r="R78" s="29"/>
      <c r="T78" s="61"/>
      <c r="U78" s="37"/>
      <c r="V78" s="37"/>
      <c r="W78" s="37"/>
      <c r="X78" s="37" t="str">
        <f>IF(SUM(COUNTIF(T78,{"*Pathogenic*","*Likely Pathogenic*"})),"1","0")</f>
        <v>0</v>
      </c>
      <c r="Z78" s="38" t="str">
        <f t="array" ref="Z78">IF(K78="", "", IF(ISBLANK(K78), "", IFERROR(INDEX(Transcripts[#Data], MATCH(1, (Transcripts[Preferred?]="Y")*(Transcripts[Gene name]=K78), 0), 13), "")))</f>
        <v/>
      </c>
      <c r="AA78" s="38" t="str">
        <f t="shared" si="32"/>
        <v/>
      </c>
      <c r="AB78" s="38" t="str">
        <f t="shared" si="33"/>
        <v/>
      </c>
      <c r="AC78" s="38" t="str">
        <f t="array" ref="AC78">IF(K78=0, "", IFERROR(INDEX(Exons[#Data], MATCH(1, (TRIM(AD78)=TRIM(Exons[Transcript stable ID]))*(AL78&gt;=Exons[Exon region start (bp)])*(AM78&lt;=Exons[Exon region end (bp)]), 0), 14), "Not Found"))</f>
        <v/>
      </c>
      <c r="AD78" s="38" t="str">
        <f>IFERROR(INDEX(Transcripts[#Data], MATCH(AI78, Transcripts[RefSeq mRNA ID], 0), 2), "")</f>
        <v/>
      </c>
      <c r="AE78" s="38" t="str">
        <f>IFERROR(INDEX(Transcripts[#Data], MATCH(AI78, Transcripts[RefSeq mRNA ID], 0), 3), "")</f>
        <v/>
      </c>
      <c r="AF78" s="29"/>
      <c r="AG78" s="29" t="str">
        <f t="shared" si="34"/>
        <v>0;</v>
      </c>
      <c r="AH78" s="29" t="str">
        <f t="shared" si="35"/>
        <v>0;</v>
      </c>
      <c r="AI78" s="28" t="str">
        <f t="shared" si="36"/>
        <v/>
      </c>
      <c r="AJ78" s="28" t="e">
        <f>INDEX(Exons[#Data], MATCH(K78, Exons[Gene name], 0), 2)</f>
        <v>#N/A</v>
      </c>
      <c r="AK78" s="48" t="str">
        <f t="shared" si="37"/>
        <v>0</v>
      </c>
      <c r="AL78" s="50">
        <f t="shared" si="38"/>
        <v>0</v>
      </c>
      <c r="AM78" s="50">
        <f t="shared" si="39"/>
        <v>0</v>
      </c>
    </row>
    <row r="79" spans="1:39" x14ac:dyDescent="0.25">
      <c r="A79" s="34">
        <f>'Raw Data Hotspot'!A31</f>
        <v>0</v>
      </c>
      <c r="B79" s="34">
        <f>'Raw Data Hotspot'!B31</f>
        <v>0</v>
      </c>
      <c r="C79" s="34">
        <f>'Raw Data Hotspot'!C31</f>
        <v>0</v>
      </c>
      <c r="D79" s="34">
        <f>'Raw Data Hotspot'!D31</f>
        <v>0</v>
      </c>
      <c r="E79" s="34">
        <f>'Raw Data Hotspot'!E31</f>
        <v>0</v>
      </c>
      <c r="F79" s="34">
        <f>'Raw Data Hotspot'!F31</f>
        <v>0</v>
      </c>
      <c r="G79" s="34">
        <f>'Raw Data Hotspot'!G31</f>
        <v>0</v>
      </c>
      <c r="H79" s="34">
        <f>'Raw Data Hotspot'!H31</f>
        <v>0</v>
      </c>
      <c r="I79" s="39">
        <f>'Raw Data Hotspot'!I31</f>
        <v>0</v>
      </c>
      <c r="J79" s="39">
        <f>'Raw Data Hotspot'!J31</f>
        <v>0</v>
      </c>
      <c r="K79" s="40">
        <f>IF(ISNUMBER(SEARCH("&lt;a href=", 'Raw Data Hotspot'!K31)), IFERROR(INDEX(Table1[#Data], MATCH( 'Raw Data Hotspot'!K31, Table1[Gene Link], 0), 2), 'Raw Data Hotspot'!K31),  'Raw Data Hotspot'!K31)</f>
        <v>0</v>
      </c>
      <c r="L79" s="34">
        <f>'Raw Data Hotspot'!L31</f>
        <v>0</v>
      </c>
      <c r="M79" s="34">
        <f>'Raw Data Hotspot'!M31</f>
        <v>0</v>
      </c>
      <c r="N79" s="34">
        <f>'Raw Data Hotspot'!N31</f>
        <v>0</v>
      </c>
      <c r="O79" s="35">
        <f>'Raw Data Hotspot'!O31</f>
        <v>0</v>
      </c>
      <c r="P79" s="51" t="str">
        <f t="shared" si="31"/>
        <v/>
      </c>
      <c r="Q79" s="29"/>
      <c r="R79" s="29"/>
      <c r="T79" s="61"/>
      <c r="U79" s="37"/>
      <c r="V79" s="37"/>
      <c r="W79" s="37"/>
      <c r="X79" s="37" t="str">
        <f>IF(SUM(COUNTIF(T79,{"*Pathogenic*","*Likely Pathogenic*"})),"1","0")</f>
        <v>0</v>
      </c>
      <c r="Z79" s="38" t="str">
        <f t="array" ref="Z79">IF(K79="", "", IF(ISBLANK(K79), "", IFERROR(INDEX(Transcripts[#Data], MATCH(1, (Transcripts[Preferred?]="Y")*(Transcripts[Gene name]=K79), 0), 13), "")))</f>
        <v/>
      </c>
      <c r="AA79" s="38" t="str">
        <f t="shared" si="32"/>
        <v/>
      </c>
      <c r="AB79" s="38" t="str">
        <f t="shared" si="33"/>
        <v/>
      </c>
      <c r="AC79" s="38" t="str">
        <f t="array" ref="AC79">IF(K79=0, "", IFERROR(INDEX(Exons[#Data], MATCH(1, (TRIM(AD79)=TRIM(Exons[Transcript stable ID]))*(AL79&gt;=Exons[Exon region start (bp)])*(AM79&lt;=Exons[Exon region end (bp)]), 0), 14), "Not Found"))</f>
        <v/>
      </c>
      <c r="AD79" s="38" t="str">
        <f>IFERROR(INDEX(Transcripts[#Data], MATCH(AI79, Transcripts[RefSeq mRNA ID], 0), 2), "")</f>
        <v/>
      </c>
      <c r="AE79" s="38" t="str">
        <f>IFERROR(INDEX(Transcripts[#Data], MATCH(AI79, Transcripts[RefSeq mRNA ID], 0), 3), "")</f>
        <v/>
      </c>
      <c r="AF79" s="29"/>
      <c r="AG79" s="29" t="str">
        <f t="shared" si="34"/>
        <v>0;</v>
      </c>
      <c r="AH79" s="29" t="str">
        <f t="shared" si="35"/>
        <v>0;</v>
      </c>
      <c r="AI79" s="28" t="str">
        <f t="shared" si="36"/>
        <v/>
      </c>
      <c r="AJ79" s="28" t="e">
        <f>INDEX(Exons[#Data], MATCH(K79, Exons[Gene name], 0), 2)</f>
        <v>#N/A</v>
      </c>
      <c r="AK79" s="48" t="str">
        <f t="shared" si="37"/>
        <v>0</v>
      </c>
      <c r="AL79" s="50">
        <f t="shared" si="38"/>
        <v>0</v>
      </c>
      <c r="AM79" s="50">
        <f t="shared" si="39"/>
        <v>0</v>
      </c>
    </row>
    <row r="80" spans="1:39" x14ac:dyDescent="0.25">
      <c r="A80" s="34">
        <f>'Raw Data Hotspot'!A32</f>
        <v>0</v>
      </c>
      <c r="B80" s="34">
        <f>'Raw Data Hotspot'!B32</f>
        <v>0</v>
      </c>
      <c r="C80" s="34">
        <f>'Raw Data Hotspot'!C32</f>
        <v>0</v>
      </c>
      <c r="D80" s="34">
        <f>'Raw Data Hotspot'!D32</f>
        <v>0</v>
      </c>
      <c r="E80" s="34">
        <f>'Raw Data Hotspot'!E32</f>
        <v>0</v>
      </c>
      <c r="F80" s="34">
        <f>'Raw Data Hotspot'!F32</f>
        <v>0</v>
      </c>
      <c r="G80" s="34">
        <f>'Raw Data Hotspot'!G32</f>
        <v>0</v>
      </c>
      <c r="H80" s="34">
        <f>'Raw Data Hotspot'!H32</f>
        <v>0</v>
      </c>
      <c r="I80" s="39">
        <f>'Raw Data Hotspot'!I32</f>
        <v>0</v>
      </c>
      <c r="J80" s="39">
        <f>'Raw Data Hotspot'!J32</f>
        <v>0</v>
      </c>
      <c r="K80" s="40">
        <f>IF(ISNUMBER(SEARCH("&lt;a href=", 'Raw Data Hotspot'!K32)), IFERROR(INDEX(Table1[#Data], MATCH( 'Raw Data Hotspot'!K32, Table1[Gene Link], 0), 2), 'Raw Data Hotspot'!K32),  'Raw Data Hotspot'!K32)</f>
        <v>0</v>
      </c>
      <c r="L80" s="34">
        <f>'Raw Data Hotspot'!L32</f>
        <v>0</v>
      </c>
      <c r="M80" s="34">
        <f>'Raw Data Hotspot'!M32</f>
        <v>0</v>
      </c>
      <c r="N80" s="34">
        <f>'Raw Data Hotspot'!N32</f>
        <v>0</v>
      </c>
      <c r="O80" s="35">
        <f>'Raw Data Hotspot'!O32</f>
        <v>0</v>
      </c>
      <c r="P80" s="51" t="str">
        <f t="shared" si="31"/>
        <v/>
      </c>
      <c r="Q80" s="29"/>
      <c r="R80" s="29"/>
      <c r="T80" s="61"/>
      <c r="U80" s="37"/>
      <c r="V80" s="37"/>
      <c r="W80" s="37"/>
      <c r="X80" s="37" t="str">
        <f>IF(SUM(COUNTIF(T80,{"*Pathogenic*","*Likely Pathogenic*"})),"1","0")</f>
        <v>0</v>
      </c>
      <c r="Z80" s="38" t="str">
        <f t="array" ref="Z80">IF(K80="", "", IF(ISBLANK(K80), "", IFERROR(INDEX(Transcripts[#Data], MATCH(1, (Transcripts[Preferred?]="Y")*(Transcripts[Gene name]=K80), 0), 13), "")))</f>
        <v/>
      </c>
      <c r="AA80" s="38" t="str">
        <f t="shared" si="32"/>
        <v/>
      </c>
      <c r="AB80" s="38" t="str">
        <f t="shared" si="33"/>
        <v/>
      </c>
      <c r="AC80" s="38" t="str">
        <f t="array" ref="AC80">IF(K80=0, "", IFERROR(INDEX(Exons[#Data], MATCH(1, (TRIM(AD80)=TRIM(Exons[Transcript stable ID]))*(AL80&gt;=Exons[Exon region start (bp)])*(AM80&lt;=Exons[Exon region end (bp)]), 0), 14), "Not Found"))</f>
        <v/>
      </c>
      <c r="AD80" s="38" t="str">
        <f>IFERROR(INDEX(Transcripts[#Data], MATCH(AI80, Transcripts[RefSeq mRNA ID], 0), 2), "")</f>
        <v/>
      </c>
      <c r="AE80" s="38" t="str">
        <f>IFERROR(INDEX(Transcripts[#Data], MATCH(AI80, Transcripts[RefSeq mRNA ID], 0), 3), "")</f>
        <v/>
      </c>
      <c r="AF80" s="29"/>
      <c r="AG80" s="29" t="str">
        <f t="shared" si="34"/>
        <v>0;</v>
      </c>
      <c r="AH80" s="29" t="str">
        <f t="shared" si="35"/>
        <v>0;</v>
      </c>
      <c r="AI80" s="28" t="str">
        <f t="shared" si="36"/>
        <v/>
      </c>
      <c r="AJ80" s="28" t="e">
        <f>INDEX(Exons[#Data], MATCH(K80, Exons[Gene name], 0), 2)</f>
        <v>#N/A</v>
      </c>
      <c r="AK80" s="48" t="str">
        <f t="shared" si="37"/>
        <v>0</v>
      </c>
      <c r="AL80" s="50">
        <f t="shared" si="38"/>
        <v>0</v>
      </c>
      <c r="AM80" s="50">
        <f t="shared" si="39"/>
        <v>0</v>
      </c>
    </row>
    <row r="81" spans="1:39" x14ac:dyDescent="0.25">
      <c r="A81" s="34">
        <f>'Raw Data Hotspot'!A33</f>
        <v>0</v>
      </c>
      <c r="B81" s="34">
        <f>'Raw Data Hotspot'!B33</f>
        <v>0</v>
      </c>
      <c r="C81" s="34">
        <f>'Raw Data Hotspot'!C33</f>
        <v>0</v>
      </c>
      <c r="D81" s="34">
        <f>'Raw Data Hotspot'!D33</f>
        <v>0</v>
      </c>
      <c r="E81" s="34">
        <f>'Raw Data Hotspot'!E33</f>
        <v>0</v>
      </c>
      <c r="F81" s="34">
        <f>'Raw Data Hotspot'!F33</f>
        <v>0</v>
      </c>
      <c r="G81" s="34">
        <f>'Raw Data Hotspot'!G33</f>
        <v>0</v>
      </c>
      <c r="H81" s="34">
        <f>'Raw Data Hotspot'!H33</f>
        <v>0</v>
      </c>
      <c r="I81" s="39">
        <f>'Raw Data Hotspot'!I33</f>
        <v>0</v>
      </c>
      <c r="J81" s="39">
        <f>'Raw Data Hotspot'!J33</f>
        <v>0</v>
      </c>
      <c r="K81" s="40">
        <f>IF(ISNUMBER(SEARCH("&lt;a href=", 'Raw Data Hotspot'!K33)), IFERROR(INDEX(Table1[#Data], MATCH( 'Raw Data Hotspot'!K33, Table1[Gene Link], 0), 2), 'Raw Data Hotspot'!K33),  'Raw Data Hotspot'!K33)</f>
        <v>0</v>
      </c>
      <c r="L81" s="34">
        <f>'Raw Data Hotspot'!L33</f>
        <v>0</v>
      </c>
      <c r="M81" s="34">
        <f>'Raw Data Hotspot'!M33</f>
        <v>0</v>
      </c>
      <c r="N81" s="34">
        <f>'Raw Data Hotspot'!N33</f>
        <v>0</v>
      </c>
      <c r="O81" s="35">
        <f>'Raw Data Hotspot'!O33</f>
        <v>0</v>
      </c>
      <c r="P81" s="51" t="str">
        <f t="shared" si="31"/>
        <v/>
      </c>
      <c r="Q81" s="29"/>
      <c r="R81" s="29"/>
      <c r="T81" s="61"/>
      <c r="U81" s="37"/>
      <c r="V81" s="37"/>
      <c r="W81" s="37"/>
      <c r="X81" s="37" t="str">
        <f>IF(SUM(COUNTIF(T81,{"*Pathogenic*","*Likely Pathogenic*"})),"1","0")</f>
        <v>0</v>
      </c>
      <c r="Z81" s="38" t="str">
        <f t="array" ref="Z81">IF(K81="", "", IF(ISBLANK(K81), "", IFERROR(INDEX(Transcripts[#Data], MATCH(1, (Transcripts[Preferred?]="Y")*(Transcripts[Gene name]=K81), 0), 13), "")))</f>
        <v/>
      </c>
      <c r="AA81" s="38" t="str">
        <f t="shared" si="32"/>
        <v/>
      </c>
      <c r="AB81" s="38" t="str">
        <f t="shared" si="33"/>
        <v/>
      </c>
      <c r="AC81" s="38" t="str">
        <f t="array" ref="AC81">IF(K81=0, "", IFERROR(INDEX(Exons[#Data], MATCH(1, (TRIM(AD81)=TRIM(Exons[Transcript stable ID]))*(AL81&gt;=Exons[Exon region start (bp)])*(AM81&lt;=Exons[Exon region end (bp)]), 0), 14), "Not Found"))</f>
        <v/>
      </c>
      <c r="AD81" s="38" t="str">
        <f>IFERROR(INDEX(Transcripts[#Data], MATCH(AI81, Transcripts[RefSeq mRNA ID], 0), 2), "")</f>
        <v/>
      </c>
      <c r="AE81" s="38" t="str">
        <f>IFERROR(INDEX(Transcripts[#Data], MATCH(AI81, Transcripts[RefSeq mRNA ID], 0), 3), "")</f>
        <v/>
      </c>
      <c r="AF81" s="29"/>
      <c r="AG81" s="29" t="str">
        <f t="shared" si="34"/>
        <v>0;</v>
      </c>
      <c r="AH81" s="29" t="str">
        <f t="shared" si="35"/>
        <v>0;</v>
      </c>
      <c r="AI81" s="28" t="str">
        <f t="shared" si="36"/>
        <v/>
      </c>
      <c r="AJ81" s="28" t="e">
        <f>INDEX(Exons[#Data], MATCH(K81, Exons[Gene name], 0), 2)</f>
        <v>#N/A</v>
      </c>
      <c r="AK81" s="48" t="str">
        <f t="shared" si="37"/>
        <v>0</v>
      </c>
      <c r="AL81" s="50">
        <f t="shared" si="38"/>
        <v>0</v>
      </c>
      <c r="AM81" s="50">
        <f t="shared" si="39"/>
        <v>0</v>
      </c>
    </row>
    <row r="82" spans="1:39" x14ac:dyDescent="0.25">
      <c r="A82" s="34">
        <f>'Raw Data Hotspot'!A34</f>
        <v>0</v>
      </c>
      <c r="B82" s="34">
        <f>'Raw Data Hotspot'!B34</f>
        <v>0</v>
      </c>
      <c r="C82" s="34">
        <f>'Raw Data Hotspot'!C34</f>
        <v>0</v>
      </c>
      <c r="D82" s="34">
        <f>'Raw Data Hotspot'!D34</f>
        <v>0</v>
      </c>
      <c r="E82" s="34">
        <f>'Raw Data Hotspot'!E34</f>
        <v>0</v>
      </c>
      <c r="F82" s="34">
        <f>'Raw Data Hotspot'!F34</f>
        <v>0</v>
      </c>
      <c r="G82" s="34">
        <f>'Raw Data Hotspot'!G34</f>
        <v>0</v>
      </c>
      <c r="H82" s="34">
        <f>'Raw Data Hotspot'!H34</f>
        <v>0</v>
      </c>
      <c r="I82" s="39">
        <f>'Raw Data Hotspot'!I34</f>
        <v>0</v>
      </c>
      <c r="J82" s="39">
        <f>'Raw Data Hotspot'!J34</f>
        <v>0</v>
      </c>
      <c r="K82" s="40">
        <f>IF(ISNUMBER(SEARCH("&lt;a href=", 'Raw Data Hotspot'!K34)), IFERROR(INDEX(Table1[#Data], MATCH( 'Raw Data Hotspot'!K34, Table1[Gene Link], 0), 2), 'Raw Data Hotspot'!K34),  'Raw Data Hotspot'!K34)</f>
        <v>0</v>
      </c>
      <c r="L82" s="34">
        <f>'Raw Data Hotspot'!L34</f>
        <v>0</v>
      </c>
      <c r="M82" s="34">
        <f>'Raw Data Hotspot'!M34</f>
        <v>0</v>
      </c>
      <c r="N82" s="34">
        <f>'Raw Data Hotspot'!N34</f>
        <v>0</v>
      </c>
      <c r="O82" s="35">
        <f>'Raw Data Hotspot'!O34</f>
        <v>0</v>
      </c>
      <c r="P82" s="51" t="str">
        <f t="shared" si="31"/>
        <v/>
      </c>
      <c r="Q82" s="29"/>
      <c r="R82" s="29"/>
      <c r="T82" s="61"/>
      <c r="U82" s="37"/>
      <c r="V82" s="37"/>
      <c r="W82" s="37"/>
      <c r="X82" s="37" t="str">
        <f>IF(SUM(COUNTIF(T82,{"*Pathogenic*","*Likely Pathogenic*"})),"1","0")</f>
        <v>0</v>
      </c>
      <c r="Z82" s="38" t="str">
        <f t="array" ref="Z82">IF(K82="", "", IF(ISBLANK(K82), "", IFERROR(INDEX(Transcripts[#Data], MATCH(1, (Transcripts[Preferred?]="Y")*(Transcripts[Gene name]=K82), 0), 13), "")))</f>
        <v/>
      </c>
      <c r="AA82" s="38" t="str">
        <f t="shared" si="32"/>
        <v/>
      </c>
      <c r="AB82" s="38" t="str">
        <f t="shared" si="33"/>
        <v/>
      </c>
      <c r="AC82" s="38" t="str">
        <f t="array" ref="AC82">IF(K82=0, "", IFERROR(INDEX(Exons[#Data], MATCH(1, (TRIM(AD82)=TRIM(Exons[Transcript stable ID]))*(AL82&gt;=Exons[Exon region start (bp)])*(AM82&lt;=Exons[Exon region end (bp)]), 0), 14), "Not Found"))</f>
        <v/>
      </c>
      <c r="AD82" s="38" t="str">
        <f>IFERROR(INDEX(Transcripts[#Data], MATCH(AI82, Transcripts[RefSeq mRNA ID], 0), 2), "")</f>
        <v/>
      </c>
      <c r="AE82" s="38" t="str">
        <f>IFERROR(INDEX(Transcripts[#Data], MATCH(AI82, Transcripts[RefSeq mRNA ID], 0), 3), "")</f>
        <v/>
      </c>
      <c r="AF82" s="29"/>
      <c r="AG82" s="29" t="str">
        <f t="shared" si="34"/>
        <v>0;</v>
      </c>
      <c r="AH82" s="29" t="str">
        <f t="shared" si="35"/>
        <v>0;</v>
      </c>
      <c r="AI82" s="28" t="str">
        <f t="shared" si="36"/>
        <v/>
      </c>
      <c r="AJ82" s="28" t="e">
        <f>INDEX(Exons[#Data], MATCH(K82, Exons[Gene name], 0), 2)</f>
        <v>#N/A</v>
      </c>
      <c r="AK82" s="48" t="str">
        <f t="shared" si="37"/>
        <v>0</v>
      </c>
      <c r="AL82" s="50">
        <f t="shared" si="38"/>
        <v>0</v>
      </c>
      <c r="AM82" s="50">
        <f t="shared" si="39"/>
        <v>0</v>
      </c>
    </row>
    <row r="83" spans="1:39" x14ac:dyDescent="0.25">
      <c r="A83" s="34">
        <f>'Raw Data Hotspot'!A35</f>
        <v>0</v>
      </c>
      <c r="B83" s="34">
        <f>'Raw Data Hotspot'!B35</f>
        <v>0</v>
      </c>
      <c r="C83" s="34">
        <f>'Raw Data Hotspot'!C35</f>
        <v>0</v>
      </c>
      <c r="D83" s="34">
        <f>'Raw Data Hotspot'!D35</f>
        <v>0</v>
      </c>
      <c r="E83" s="34">
        <f>'Raw Data Hotspot'!E35</f>
        <v>0</v>
      </c>
      <c r="F83" s="34">
        <f>'Raw Data Hotspot'!F35</f>
        <v>0</v>
      </c>
      <c r="G83" s="34">
        <f>'Raw Data Hotspot'!G35</f>
        <v>0</v>
      </c>
      <c r="H83" s="34">
        <f>'Raw Data Hotspot'!H35</f>
        <v>0</v>
      </c>
      <c r="I83" s="39">
        <f>'Raw Data Hotspot'!I35</f>
        <v>0</v>
      </c>
      <c r="J83" s="39">
        <f>'Raw Data Hotspot'!J35</f>
        <v>0</v>
      </c>
      <c r="K83" s="40">
        <f>IF(ISNUMBER(SEARCH("&lt;a href=", 'Raw Data Hotspot'!K35)), IFERROR(INDEX(Table1[#Data], MATCH( 'Raw Data Hotspot'!K35, Table1[Gene Link], 0), 2), 'Raw Data Hotspot'!K35),  'Raw Data Hotspot'!K35)</f>
        <v>0</v>
      </c>
      <c r="L83" s="34">
        <f>'Raw Data Hotspot'!L35</f>
        <v>0</v>
      </c>
      <c r="M83" s="34">
        <f>'Raw Data Hotspot'!M35</f>
        <v>0</v>
      </c>
      <c r="N83" s="34">
        <f>'Raw Data Hotspot'!N35</f>
        <v>0</v>
      </c>
      <c r="O83" s="35">
        <f>'Raw Data Hotspot'!O35</f>
        <v>0</v>
      </c>
      <c r="P83" s="51" t="str">
        <f t="shared" si="31"/>
        <v/>
      </c>
      <c r="Q83" s="29"/>
      <c r="R83" s="29"/>
      <c r="T83" s="61"/>
      <c r="U83" s="37"/>
      <c r="V83" s="37"/>
      <c r="W83" s="37"/>
      <c r="X83" s="37" t="str">
        <f>IF(SUM(COUNTIF(T83,{"*Pathogenic*","*Likely Pathogenic*"})),"1","0")</f>
        <v>0</v>
      </c>
      <c r="Z83" s="38" t="str">
        <f t="array" ref="Z83">IF(K83="", "", IF(ISBLANK(K83), "", IFERROR(INDEX(Transcripts[#Data], MATCH(1, (Transcripts[Preferred?]="Y")*(Transcripts[Gene name]=K83), 0), 13), "")))</f>
        <v/>
      </c>
      <c r="AA83" s="38" t="str">
        <f t="shared" si="32"/>
        <v/>
      </c>
      <c r="AB83" s="38" t="str">
        <f t="shared" si="33"/>
        <v/>
      </c>
      <c r="AC83" s="38" t="str">
        <f t="array" ref="AC83">IF(K83=0, "", IFERROR(INDEX(Exons[#Data], MATCH(1, (TRIM(AD83)=TRIM(Exons[Transcript stable ID]))*(AL83&gt;=Exons[Exon region start (bp)])*(AM83&lt;=Exons[Exon region end (bp)]), 0), 14), "Not Found"))</f>
        <v/>
      </c>
      <c r="AD83" s="38" t="str">
        <f>IFERROR(INDEX(Transcripts[#Data], MATCH(AI83, Transcripts[RefSeq mRNA ID], 0), 2), "")</f>
        <v/>
      </c>
      <c r="AE83" s="38" t="str">
        <f>IFERROR(INDEX(Transcripts[#Data], MATCH(AI83, Transcripts[RefSeq mRNA ID], 0), 3), "")</f>
        <v/>
      </c>
      <c r="AF83" s="29"/>
      <c r="AG83" s="29" t="str">
        <f t="shared" si="34"/>
        <v>0;</v>
      </c>
      <c r="AH83" s="29" t="str">
        <f t="shared" si="35"/>
        <v>0;</v>
      </c>
      <c r="AI83" s="28" t="str">
        <f t="shared" si="36"/>
        <v/>
      </c>
      <c r="AJ83" s="28" t="e">
        <f>INDEX(Exons[#Data], MATCH(K83, Exons[Gene name], 0), 2)</f>
        <v>#N/A</v>
      </c>
      <c r="AK83" s="48" t="str">
        <f t="shared" si="37"/>
        <v>0</v>
      </c>
      <c r="AL83" s="50">
        <f t="shared" si="38"/>
        <v>0</v>
      </c>
      <c r="AM83" s="50">
        <f t="shared" si="39"/>
        <v>0</v>
      </c>
    </row>
    <row r="84" spans="1:39" x14ac:dyDescent="0.25">
      <c r="A84" s="34">
        <f>'Raw Data Hotspot'!A36</f>
        <v>0</v>
      </c>
      <c r="B84" s="34">
        <f>'Raw Data Hotspot'!B36</f>
        <v>0</v>
      </c>
      <c r="C84" s="34">
        <f>'Raw Data Hotspot'!C36</f>
        <v>0</v>
      </c>
      <c r="D84" s="34">
        <f>'Raw Data Hotspot'!D36</f>
        <v>0</v>
      </c>
      <c r="E84" s="34">
        <f>'Raw Data Hotspot'!E36</f>
        <v>0</v>
      </c>
      <c r="F84" s="34">
        <f>'Raw Data Hotspot'!F36</f>
        <v>0</v>
      </c>
      <c r="G84" s="34">
        <f>'Raw Data Hotspot'!G36</f>
        <v>0</v>
      </c>
      <c r="H84" s="34">
        <f>'Raw Data Hotspot'!H36</f>
        <v>0</v>
      </c>
      <c r="I84" s="39">
        <f>'Raw Data Hotspot'!I36</f>
        <v>0</v>
      </c>
      <c r="J84" s="39">
        <f>'Raw Data Hotspot'!J36</f>
        <v>0</v>
      </c>
      <c r="K84" s="40">
        <f>IF(ISNUMBER(SEARCH("&lt;a href=", 'Raw Data Hotspot'!K36)), IFERROR(INDEX(Table1[#Data], MATCH( 'Raw Data Hotspot'!K36, Table1[Gene Link], 0), 2), 'Raw Data Hotspot'!K36),  'Raw Data Hotspot'!K36)</f>
        <v>0</v>
      </c>
      <c r="L84" s="34">
        <f>'Raw Data Hotspot'!L36</f>
        <v>0</v>
      </c>
      <c r="M84" s="34">
        <f>'Raw Data Hotspot'!M36</f>
        <v>0</v>
      </c>
      <c r="N84" s="34">
        <f>'Raw Data Hotspot'!N36</f>
        <v>0</v>
      </c>
      <c r="O84" s="35">
        <f>'Raw Data Hotspot'!O36</f>
        <v>0</v>
      </c>
      <c r="P84" s="51" t="str">
        <f t="shared" si="31"/>
        <v/>
      </c>
      <c r="Q84" s="29"/>
      <c r="R84" s="29"/>
      <c r="T84" s="61"/>
      <c r="U84" s="37"/>
      <c r="V84" s="37"/>
      <c r="W84" s="37"/>
      <c r="X84" s="37" t="str">
        <f>IF(SUM(COUNTIF(T84,{"*Pathogenic*","*Likely Pathogenic*"})),"1","0")</f>
        <v>0</v>
      </c>
      <c r="Z84" s="38" t="str">
        <f t="array" ref="Z84">IF(K84="", "", IF(ISBLANK(K84), "", IFERROR(INDEX(Transcripts[#Data], MATCH(1, (Transcripts[Preferred?]="Y")*(Transcripts[Gene name]=K84), 0), 13), "")))</f>
        <v/>
      </c>
      <c r="AA84" s="38" t="str">
        <f t="shared" si="32"/>
        <v/>
      </c>
      <c r="AB84" s="38" t="str">
        <f t="shared" si="33"/>
        <v/>
      </c>
      <c r="AC84" s="38" t="str">
        <f t="array" ref="AC84">IF(K84=0, "", IFERROR(INDEX(Exons[#Data], MATCH(1, (TRIM(AD84)=TRIM(Exons[Transcript stable ID]))*(AL84&gt;=Exons[Exon region start (bp)])*(AM84&lt;=Exons[Exon region end (bp)]), 0), 14), "Not Found"))</f>
        <v/>
      </c>
      <c r="AD84" s="38" t="str">
        <f>IFERROR(INDEX(Transcripts[#Data], MATCH(AI84, Transcripts[RefSeq mRNA ID], 0), 2), "")</f>
        <v/>
      </c>
      <c r="AE84" s="38" t="str">
        <f>IFERROR(INDEX(Transcripts[#Data], MATCH(AI84, Transcripts[RefSeq mRNA ID], 0), 3), "")</f>
        <v/>
      </c>
      <c r="AF84" s="29"/>
      <c r="AG84" s="29" t="str">
        <f t="shared" si="34"/>
        <v>0;</v>
      </c>
      <c r="AH84" s="29" t="str">
        <f t="shared" si="35"/>
        <v>0;</v>
      </c>
      <c r="AI84" s="28" t="str">
        <f t="shared" si="36"/>
        <v/>
      </c>
      <c r="AJ84" s="28" t="e">
        <f>INDEX(Exons[#Data], MATCH(K84, Exons[Gene name], 0), 2)</f>
        <v>#N/A</v>
      </c>
      <c r="AK84" s="48" t="str">
        <f t="shared" si="37"/>
        <v>0</v>
      </c>
      <c r="AL84" s="50">
        <f t="shared" si="38"/>
        <v>0</v>
      </c>
      <c r="AM84" s="50">
        <f t="shared" si="39"/>
        <v>0</v>
      </c>
    </row>
    <row r="85" spans="1:39" x14ac:dyDescent="0.25">
      <c r="A85" s="34">
        <f>'Raw Data Hotspot'!A37</f>
        <v>0</v>
      </c>
      <c r="B85" s="34">
        <f>'Raw Data Hotspot'!B37</f>
        <v>0</v>
      </c>
      <c r="C85" s="34">
        <f>'Raw Data Hotspot'!C37</f>
        <v>0</v>
      </c>
      <c r="D85" s="34">
        <f>'Raw Data Hotspot'!D37</f>
        <v>0</v>
      </c>
      <c r="E85" s="34">
        <f>'Raw Data Hotspot'!E37</f>
        <v>0</v>
      </c>
      <c r="F85" s="34">
        <f>'Raw Data Hotspot'!F37</f>
        <v>0</v>
      </c>
      <c r="G85" s="34">
        <f>'Raw Data Hotspot'!G37</f>
        <v>0</v>
      </c>
      <c r="H85" s="34">
        <f>'Raw Data Hotspot'!H37</f>
        <v>0</v>
      </c>
      <c r="I85" s="39">
        <f>'Raw Data Hotspot'!I37</f>
        <v>0</v>
      </c>
      <c r="J85" s="39">
        <f>'Raw Data Hotspot'!J37</f>
        <v>0</v>
      </c>
      <c r="K85" s="40">
        <f>IF(ISNUMBER(SEARCH("&lt;a href=", 'Raw Data Hotspot'!K37)), IFERROR(INDEX(Table1[#Data], MATCH( 'Raw Data Hotspot'!K37, Table1[Gene Link], 0), 2), 'Raw Data Hotspot'!K37),  'Raw Data Hotspot'!K37)</f>
        <v>0</v>
      </c>
      <c r="L85" s="34">
        <f>'Raw Data Hotspot'!L37</f>
        <v>0</v>
      </c>
      <c r="M85" s="34">
        <f>'Raw Data Hotspot'!M37</f>
        <v>0</v>
      </c>
      <c r="N85" s="34">
        <f>'Raw Data Hotspot'!N37</f>
        <v>0</v>
      </c>
      <c r="O85" s="35">
        <f>'Raw Data Hotspot'!O37</f>
        <v>0</v>
      </c>
      <c r="P85" s="51" t="str">
        <f t="shared" si="31"/>
        <v/>
      </c>
      <c r="Q85" s="29"/>
      <c r="R85" s="29"/>
      <c r="T85" s="61"/>
      <c r="U85" s="37"/>
      <c r="V85" s="37"/>
      <c r="W85" s="37"/>
      <c r="X85" s="37" t="str">
        <f>IF(SUM(COUNTIF(T85,{"*Pathogenic*","*Likely Pathogenic*"})),"1","0")</f>
        <v>0</v>
      </c>
      <c r="Z85" s="38" t="str">
        <f t="array" ref="Z85">IF(K85="", "", IF(ISBLANK(K85), "", IFERROR(INDEX(Transcripts[#Data], MATCH(1, (Transcripts[Preferred?]="Y")*(Transcripts[Gene name]=K85), 0), 13), "")))</f>
        <v/>
      </c>
      <c r="AA85" s="38" t="str">
        <f t="shared" si="32"/>
        <v/>
      </c>
      <c r="AB85" s="38" t="str">
        <f t="shared" si="33"/>
        <v/>
      </c>
      <c r="AC85" s="38" t="str">
        <f t="array" ref="AC85">IF(K85=0, "", IFERROR(INDEX(Exons[#Data], MATCH(1, (TRIM(AD85)=TRIM(Exons[Transcript stable ID]))*(AL85&gt;=Exons[Exon region start (bp)])*(AM85&lt;=Exons[Exon region end (bp)]), 0), 14), "Not Found"))</f>
        <v/>
      </c>
      <c r="AD85" s="38" t="str">
        <f>IFERROR(INDEX(Transcripts[#Data], MATCH(AI85, Transcripts[RefSeq mRNA ID], 0), 2), "")</f>
        <v/>
      </c>
      <c r="AE85" s="38" t="str">
        <f>IFERROR(INDEX(Transcripts[#Data], MATCH(AI85, Transcripts[RefSeq mRNA ID], 0), 3), "")</f>
        <v/>
      </c>
      <c r="AF85" s="29"/>
      <c r="AG85" s="29" t="str">
        <f t="shared" si="34"/>
        <v>0;</v>
      </c>
      <c r="AH85" s="29" t="str">
        <f t="shared" si="35"/>
        <v>0;</v>
      </c>
      <c r="AI85" s="28" t="str">
        <f t="shared" si="36"/>
        <v/>
      </c>
      <c r="AJ85" s="28" t="e">
        <f>INDEX(Exons[#Data], MATCH(K85, Exons[Gene name], 0), 2)</f>
        <v>#N/A</v>
      </c>
      <c r="AK85" s="48" t="str">
        <f t="shared" si="37"/>
        <v>0</v>
      </c>
      <c r="AL85" s="50">
        <f t="shared" si="38"/>
        <v>0</v>
      </c>
      <c r="AM85" s="50">
        <f t="shared" si="39"/>
        <v>0</v>
      </c>
    </row>
    <row r="86" spans="1:39" x14ac:dyDescent="0.25">
      <c r="A86" s="34">
        <f>'Raw Data Hotspot'!A38</f>
        <v>0</v>
      </c>
      <c r="B86" s="34">
        <f>'Raw Data Hotspot'!B38</f>
        <v>0</v>
      </c>
      <c r="C86" s="34">
        <f>'Raw Data Hotspot'!C38</f>
        <v>0</v>
      </c>
      <c r="D86" s="34">
        <f>'Raw Data Hotspot'!D38</f>
        <v>0</v>
      </c>
      <c r="E86" s="34">
        <f>'Raw Data Hotspot'!E38</f>
        <v>0</v>
      </c>
      <c r="F86" s="34">
        <f>'Raw Data Hotspot'!F38</f>
        <v>0</v>
      </c>
      <c r="G86" s="34">
        <f>'Raw Data Hotspot'!G38</f>
        <v>0</v>
      </c>
      <c r="H86" s="34">
        <f>'Raw Data Hotspot'!H38</f>
        <v>0</v>
      </c>
      <c r="I86" s="39">
        <f>'Raw Data Hotspot'!I38</f>
        <v>0</v>
      </c>
      <c r="J86" s="39">
        <f>'Raw Data Hotspot'!J38</f>
        <v>0</v>
      </c>
      <c r="K86" s="40">
        <f>IF(ISNUMBER(SEARCH("&lt;a href=", 'Raw Data Hotspot'!K38)), IFERROR(INDEX(Table1[#Data], MATCH( 'Raw Data Hotspot'!K38, Table1[Gene Link], 0), 2), 'Raw Data Hotspot'!K38),  'Raw Data Hotspot'!K38)</f>
        <v>0</v>
      </c>
      <c r="L86" s="34">
        <f>'Raw Data Hotspot'!L38</f>
        <v>0</v>
      </c>
      <c r="M86" s="34">
        <f>'Raw Data Hotspot'!M38</f>
        <v>0</v>
      </c>
      <c r="N86" s="34">
        <f>'Raw Data Hotspot'!N38</f>
        <v>0</v>
      </c>
      <c r="O86" s="35">
        <f>'Raw Data Hotspot'!O38</f>
        <v>0</v>
      </c>
      <c r="P86" s="51" t="str">
        <f t="shared" si="31"/>
        <v/>
      </c>
      <c r="Q86" s="29"/>
      <c r="R86" s="29"/>
      <c r="T86" s="61"/>
      <c r="U86" s="37"/>
      <c r="V86" s="37"/>
      <c r="W86" s="37"/>
      <c r="X86" s="37" t="str">
        <f>IF(SUM(COUNTIF(T86,{"*Pathogenic*","*Likely Pathogenic*"})),"1","0")</f>
        <v>0</v>
      </c>
      <c r="Z86" s="38" t="str">
        <f t="array" ref="Z86">IF(K86="", "", IF(ISBLANK(K86), "", IFERROR(INDEX(Transcripts[#Data], MATCH(1, (Transcripts[Preferred?]="Y")*(Transcripts[Gene name]=K86), 0), 13), "")))</f>
        <v/>
      </c>
      <c r="AA86" s="38" t="str">
        <f t="shared" si="32"/>
        <v/>
      </c>
      <c r="AB86" s="38" t="str">
        <f t="shared" si="33"/>
        <v/>
      </c>
      <c r="AC86" s="38" t="str">
        <f t="array" ref="AC86">IF(K86=0, "", IFERROR(INDEX(Exons[#Data], MATCH(1, (TRIM(AD86)=TRIM(Exons[Transcript stable ID]))*(AL86&gt;=Exons[Exon region start (bp)])*(AM86&lt;=Exons[Exon region end (bp)]), 0), 14), "Not Found"))</f>
        <v/>
      </c>
      <c r="AD86" s="38" t="str">
        <f>IFERROR(INDEX(Transcripts[#Data], MATCH(AI86, Transcripts[RefSeq mRNA ID], 0), 2), "")</f>
        <v/>
      </c>
      <c r="AE86" s="38" t="str">
        <f>IFERROR(INDEX(Transcripts[#Data], MATCH(AI86, Transcripts[RefSeq mRNA ID], 0), 3), "")</f>
        <v/>
      </c>
      <c r="AF86" s="29"/>
      <c r="AG86" s="29" t="str">
        <f t="shared" si="34"/>
        <v>0;</v>
      </c>
      <c r="AH86" s="29" t="str">
        <f t="shared" si="35"/>
        <v>0;</v>
      </c>
      <c r="AI86" s="28" t="str">
        <f t="shared" si="36"/>
        <v/>
      </c>
      <c r="AJ86" s="28" t="e">
        <f>INDEX(Exons[#Data], MATCH(K86, Exons[Gene name], 0), 2)</f>
        <v>#N/A</v>
      </c>
      <c r="AK86" s="48" t="str">
        <f t="shared" si="37"/>
        <v>0</v>
      </c>
      <c r="AL86" s="50">
        <f t="shared" si="38"/>
        <v>0</v>
      </c>
      <c r="AM86" s="50">
        <f t="shared" si="39"/>
        <v>0</v>
      </c>
    </row>
    <row r="87" spans="1:39" x14ac:dyDescent="0.25">
      <c r="A87" s="34">
        <f>'Raw Data Hotspot'!A39</f>
        <v>0</v>
      </c>
      <c r="B87" s="34">
        <f>'Raw Data Hotspot'!B39</f>
        <v>0</v>
      </c>
      <c r="C87" s="34">
        <f>'Raw Data Hotspot'!C39</f>
        <v>0</v>
      </c>
      <c r="D87" s="34">
        <f>'Raw Data Hotspot'!D39</f>
        <v>0</v>
      </c>
      <c r="E87" s="34">
        <f>'Raw Data Hotspot'!E39</f>
        <v>0</v>
      </c>
      <c r="F87" s="34">
        <f>'Raw Data Hotspot'!F39</f>
        <v>0</v>
      </c>
      <c r="G87" s="34">
        <f>'Raw Data Hotspot'!G39</f>
        <v>0</v>
      </c>
      <c r="H87" s="34">
        <f>'Raw Data Hotspot'!H39</f>
        <v>0</v>
      </c>
      <c r="I87" s="39">
        <f>'Raw Data Hotspot'!I39</f>
        <v>0</v>
      </c>
      <c r="J87" s="39">
        <f>'Raw Data Hotspot'!J39</f>
        <v>0</v>
      </c>
      <c r="K87" s="40">
        <f>IF(ISNUMBER(SEARCH("&lt;a href=", 'Raw Data Hotspot'!K39)), IFERROR(INDEX(Table1[#Data], MATCH( 'Raw Data Hotspot'!K39, Table1[Gene Link], 0), 2), 'Raw Data Hotspot'!K39),  'Raw Data Hotspot'!K39)</f>
        <v>0</v>
      </c>
      <c r="L87" s="34">
        <f>'Raw Data Hotspot'!L39</f>
        <v>0</v>
      </c>
      <c r="M87" s="34">
        <f>'Raw Data Hotspot'!M39</f>
        <v>0</v>
      </c>
      <c r="N87" s="34">
        <f>'Raw Data Hotspot'!N39</f>
        <v>0</v>
      </c>
      <c r="O87" s="35">
        <f>'Raw Data Hotspot'!O39</f>
        <v>0</v>
      </c>
      <c r="P87" s="51" t="str">
        <f t="shared" si="31"/>
        <v/>
      </c>
      <c r="Q87" s="29"/>
      <c r="R87" s="29"/>
      <c r="T87" s="61"/>
      <c r="U87" s="37"/>
      <c r="V87" s="37"/>
      <c r="W87" s="37"/>
      <c r="X87" s="37" t="str">
        <f>IF(SUM(COUNTIF(T87,{"*Pathogenic*","*Likely Pathogenic*"})),"1","0")</f>
        <v>0</v>
      </c>
      <c r="Z87" s="38" t="str">
        <f t="array" ref="Z87">IF(K87="", "", IF(ISBLANK(K87), "", IFERROR(INDEX(Transcripts[#Data], MATCH(1, (Transcripts[Preferred?]="Y")*(Transcripts[Gene name]=K87), 0), 13), "")))</f>
        <v/>
      </c>
      <c r="AA87" s="38" t="str">
        <f t="shared" si="32"/>
        <v/>
      </c>
      <c r="AB87" s="38" t="str">
        <f t="shared" si="33"/>
        <v/>
      </c>
      <c r="AC87" s="38" t="str">
        <f t="array" ref="AC87">IF(K87=0, "", IFERROR(INDEX(Exons[#Data], MATCH(1, (TRIM(AD87)=TRIM(Exons[Transcript stable ID]))*(AL87&gt;=Exons[Exon region start (bp)])*(AM87&lt;=Exons[Exon region end (bp)]), 0), 14), "Not Found"))</f>
        <v/>
      </c>
      <c r="AD87" s="38" t="str">
        <f>IFERROR(INDEX(Transcripts[#Data], MATCH(AI87, Transcripts[RefSeq mRNA ID], 0), 2), "")</f>
        <v/>
      </c>
      <c r="AE87" s="38" t="str">
        <f>IFERROR(INDEX(Transcripts[#Data], MATCH(AI87, Transcripts[RefSeq mRNA ID], 0), 3), "")</f>
        <v/>
      </c>
      <c r="AF87" s="29"/>
      <c r="AG87" s="29" t="str">
        <f t="shared" si="34"/>
        <v>0;</v>
      </c>
      <c r="AH87" s="29" t="str">
        <f t="shared" si="35"/>
        <v>0;</v>
      </c>
      <c r="AI87" s="28" t="str">
        <f t="shared" si="36"/>
        <v/>
      </c>
      <c r="AJ87" s="28" t="e">
        <f>INDEX(Exons[#Data], MATCH(K87, Exons[Gene name], 0), 2)</f>
        <v>#N/A</v>
      </c>
      <c r="AK87" s="48" t="str">
        <f t="shared" si="37"/>
        <v>0</v>
      </c>
      <c r="AL87" s="50">
        <f t="shared" si="38"/>
        <v>0</v>
      </c>
      <c r="AM87" s="50">
        <f t="shared" si="39"/>
        <v>0</v>
      </c>
    </row>
    <row r="88" spans="1:39" x14ac:dyDescent="0.25">
      <c r="A88" s="34">
        <f>'Raw Data Hotspot'!A40</f>
        <v>0</v>
      </c>
      <c r="B88" s="34">
        <f>'Raw Data Hotspot'!B40</f>
        <v>0</v>
      </c>
      <c r="C88" s="34">
        <f>'Raw Data Hotspot'!C40</f>
        <v>0</v>
      </c>
      <c r="D88" s="34">
        <f>'Raw Data Hotspot'!D40</f>
        <v>0</v>
      </c>
      <c r="E88" s="34">
        <f>'Raw Data Hotspot'!E40</f>
        <v>0</v>
      </c>
      <c r="F88" s="34">
        <f>'Raw Data Hotspot'!F40</f>
        <v>0</v>
      </c>
      <c r="G88" s="34">
        <f>'Raw Data Hotspot'!G40</f>
        <v>0</v>
      </c>
      <c r="H88" s="34">
        <f>'Raw Data Hotspot'!H40</f>
        <v>0</v>
      </c>
      <c r="I88" s="39">
        <f>'Raw Data Hotspot'!I40</f>
        <v>0</v>
      </c>
      <c r="J88" s="39">
        <f>'Raw Data Hotspot'!J40</f>
        <v>0</v>
      </c>
      <c r="K88" s="40">
        <f>IF(ISNUMBER(SEARCH("&lt;a href=", 'Raw Data Hotspot'!K40)), IFERROR(INDEX(Table1[#Data], MATCH( 'Raw Data Hotspot'!K40, Table1[Gene Link], 0), 2), 'Raw Data Hotspot'!K40),  'Raw Data Hotspot'!K40)</f>
        <v>0</v>
      </c>
      <c r="L88" s="34">
        <f>'Raw Data Hotspot'!L40</f>
        <v>0</v>
      </c>
      <c r="M88" s="34">
        <f>'Raw Data Hotspot'!M40</f>
        <v>0</v>
      </c>
      <c r="N88" s="34">
        <f>'Raw Data Hotspot'!N40</f>
        <v>0</v>
      </c>
      <c r="O88" s="35">
        <f>'Raw Data Hotspot'!O40</f>
        <v>0</v>
      </c>
      <c r="P88" s="51" t="str">
        <f>IF(I88=0,"",IF(AND(I88&gt;1.3,J88&gt;30),"Inspect","Not reportable"))</f>
        <v/>
      </c>
      <c r="Q88" s="29"/>
      <c r="R88" s="29"/>
      <c r="T88" s="61"/>
      <c r="U88" s="37"/>
      <c r="V88" s="37"/>
      <c r="W88" s="37"/>
      <c r="X88" s="37" t="str">
        <f>IF(SUM(COUNTIF(T88,{"*Pathogenic*","*Likely Pathogenic*"})),"1","0")</f>
        <v>0</v>
      </c>
      <c r="Z88" s="38" t="str">
        <f t="array" ref="Z88">IF(K88="", "", IF(ISBLANK(K88), "", IFERROR(INDEX(Transcripts[#Data], MATCH(1, (Transcripts[Preferred?]="Y")*(Transcripts[Gene name]=K88), 0), 13), "")))</f>
        <v/>
      </c>
      <c r="AA88" s="38" t="str">
        <f t="shared" si="32"/>
        <v/>
      </c>
      <c r="AB88" s="38" t="str">
        <f t="shared" si="33"/>
        <v/>
      </c>
      <c r="AC88" s="38" t="str">
        <f t="array" ref="AC88">IF(K88=0, "", IFERROR(INDEX(Exons[#Data], MATCH(1, (TRIM(AD88)=TRIM(Exons[Transcript stable ID]))*(AL88&gt;=Exons[Exon region start (bp)])*(AM88&lt;=Exons[Exon region end (bp)]), 0), 14), "Not Found"))</f>
        <v/>
      </c>
      <c r="AD88" s="38" t="str">
        <f>IFERROR(INDEX(Transcripts[#Data], MATCH(AI88, Transcripts[RefSeq mRNA ID], 0), 2), "")</f>
        <v/>
      </c>
      <c r="AE88" s="38" t="str">
        <f>IFERROR(INDEX(Transcripts[#Data], MATCH(AI88, Transcripts[RefSeq mRNA ID], 0), 3), "")</f>
        <v/>
      </c>
      <c r="AF88" s="29"/>
      <c r="AG88" s="29" t="str">
        <f t="shared" si="34"/>
        <v>0;</v>
      </c>
      <c r="AH88" s="29" t="str">
        <f t="shared" si="35"/>
        <v>0;</v>
      </c>
      <c r="AI88" s="28" t="str">
        <f t="shared" si="36"/>
        <v/>
      </c>
      <c r="AJ88" s="28" t="e">
        <f>INDEX(Exons[#Data], MATCH(K88, Exons[Gene name], 0), 2)</f>
        <v>#N/A</v>
      </c>
      <c r="AK88" s="48" t="str">
        <f t="shared" si="37"/>
        <v>0</v>
      </c>
      <c r="AL88" s="50">
        <f t="shared" si="38"/>
        <v>0</v>
      </c>
      <c r="AM88" s="50">
        <f t="shared" si="39"/>
        <v>0</v>
      </c>
    </row>
    <row r="89" spans="1:39" x14ac:dyDescent="0.25">
      <c r="A89" s="34">
        <f>'Raw Data Hotspot'!A41</f>
        <v>0</v>
      </c>
      <c r="B89" s="34">
        <f>'Raw Data Hotspot'!B41</f>
        <v>0</v>
      </c>
      <c r="C89" s="34">
        <f>'Raw Data Hotspot'!C41</f>
        <v>0</v>
      </c>
      <c r="D89" s="34">
        <f>'Raw Data Hotspot'!D41</f>
        <v>0</v>
      </c>
      <c r="E89" s="34">
        <f>'Raw Data Hotspot'!E41</f>
        <v>0</v>
      </c>
      <c r="F89" s="34">
        <f>'Raw Data Hotspot'!F41</f>
        <v>0</v>
      </c>
      <c r="G89" s="34">
        <f>'Raw Data Hotspot'!G41</f>
        <v>0</v>
      </c>
      <c r="H89" s="34">
        <f>'Raw Data Hotspot'!H41</f>
        <v>0</v>
      </c>
      <c r="I89" s="39">
        <f>'Raw Data Hotspot'!I41</f>
        <v>0</v>
      </c>
      <c r="J89" s="39">
        <f>'Raw Data Hotspot'!J41</f>
        <v>0</v>
      </c>
      <c r="K89" s="40">
        <f>IF(ISNUMBER(SEARCH("&lt;a href=", 'Raw Data Hotspot'!K41)), IFERROR(INDEX(Table1[#Data], MATCH( 'Raw Data Hotspot'!K41, Table1[Gene Link], 0), 2), 'Raw Data Hotspot'!K41),  'Raw Data Hotspot'!K41)</f>
        <v>0</v>
      </c>
      <c r="L89" s="34">
        <f>'Raw Data Hotspot'!L41</f>
        <v>0</v>
      </c>
      <c r="M89" s="34">
        <f>'Raw Data Hotspot'!M41</f>
        <v>0</v>
      </c>
      <c r="N89" s="34">
        <f>'Raw Data Hotspot'!N41</f>
        <v>0</v>
      </c>
      <c r="O89" s="35">
        <f>'Raw Data Hotspot'!O41</f>
        <v>0</v>
      </c>
      <c r="P89" s="51" t="str">
        <f t="shared" si="31"/>
        <v/>
      </c>
      <c r="Q89" s="29"/>
      <c r="R89" s="29"/>
      <c r="T89" s="61"/>
      <c r="U89" s="37"/>
      <c r="V89" s="37"/>
      <c r="W89" s="37"/>
      <c r="X89" s="37" t="str">
        <f>IF(SUM(COUNTIF(T89,{"*Pathogenic*","*Likely Pathogenic*"})),"1","0")</f>
        <v>0</v>
      </c>
      <c r="Z89" s="38" t="str">
        <f t="array" ref="Z89">IF(K89="", "", IF(ISBLANK(K89), "", IFERROR(INDEX(Transcripts[#Data], MATCH(1, (Transcripts[Preferred?]="Y")*(Transcripts[Gene name]=K89), 0), 13), "")))</f>
        <v/>
      </c>
      <c r="AA89" s="38" t="str">
        <f t="shared" si="32"/>
        <v/>
      </c>
      <c r="AB89" s="38" t="str">
        <f t="shared" si="33"/>
        <v/>
      </c>
      <c r="AC89" s="38" t="str">
        <f t="array" ref="AC89">IF(K89=0, "", IFERROR(INDEX(Exons[#Data], MATCH(1, (TRIM(AD89)=TRIM(Exons[Transcript stable ID]))*(AL89&gt;=Exons[Exon region start (bp)])*(AM89&lt;=Exons[Exon region end (bp)]), 0), 14), "Not Found"))</f>
        <v/>
      </c>
      <c r="AD89" s="38" t="str">
        <f>IFERROR(INDEX(Transcripts[#Data], MATCH(AI89, Transcripts[RefSeq mRNA ID], 0), 2), "")</f>
        <v/>
      </c>
      <c r="AE89" s="38" t="str">
        <f>IFERROR(INDEX(Transcripts[#Data], MATCH(AI89, Transcripts[RefSeq mRNA ID], 0), 3), "")</f>
        <v/>
      </c>
      <c r="AF89" s="29"/>
      <c r="AG89" s="29" t="str">
        <f t="shared" si="34"/>
        <v>0;</v>
      </c>
      <c r="AH89" s="29" t="str">
        <f t="shared" si="35"/>
        <v>0;</v>
      </c>
      <c r="AI89" s="28" t="str">
        <f t="shared" si="36"/>
        <v/>
      </c>
      <c r="AJ89" s="28" t="e">
        <f>INDEX(Exons[#Data], MATCH(K89, Exons[Gene name], 0), 2)</f>
        <v>#N/A</v>
      </c>
      <c r="AK89" s="48" t="str">
        <f t="shared" si="37"/>
        <v>0</v>
      </c>
      <c r="AL89" s="50">
        <f t="shared" si="38"/>
        <v>0</v>
      </c>
      <c r="AM89" s="50">
        <f t="shared" si="39"/>
        <v>0</v>
      </c>
    </row>
    <row r="90" spans="1:39" x14ac:dyDescent="0.25">
      <c r="A90" s="34">
        <f>'Raw Data Hotspot'!A42</f>
        <v>0</v>
      </c>
      <c r="B90" s="34">
        <f>'Raw Data Hotspot'!B42</f>
        <v>0</v>
      </c>
      <c r="C90" s="34">
        <f>'Raw Data Hotspot'!C42</f>
        <v>0</v>
      </c>
      <c r="D90" s="34">
        <f>'Raw Data Hotspot'!D42</f>
        <v>0</v>
      </c>
      <c r="E90" s="34">
        <f>'Raw Data Hotspot'!E42</f>
        <v>0</v>
      </c>
      <c r="F90" s="34">
        <f>'Raw Data Hotspot'!F42</f>
        <v>0</v>
      </c>
      <c r="G90" s="34">
        <f>'Raw Data Hotspot'!G42</f>
        <v>0</v>
      </c>
      <c r="H90" s="34">
        <f>'Raw Data Hotspot'!H42</f>
        <v>0</v>
      </c>
      <c r="I90" s="39">
        <f>'Raw Data Hotspot'!I42</f>
        <v>0</v>
      </c>
      <c r="J90" s="39">
        <f>'Raw Data Hotspot'!J42</f>
        <v>0</v>
      </c>
      <c r="K90" s="40">
        <f>IF(ISNUMBER(SEARCH("&lt;a href=", 'Raw Data Hotspot'!K42)), IFERROR(INDEX(Table1[#Data], MATCH( 'Raw Data Hotspot'!K42, Table1[Gene Link], 0), 2), 'Raw Data Hotspot'!K42),  'Raw Data Hotspot'!K42)</f>
        <v>0</v>
      </c>
      <c r="L90" s="34">
        <f>'Raw Data Hotspot'!L42</f>
        <v>0</v>
      </c>
      <c r="M90" s="34">
        <f>'Raw Data Hotspot'!M42</f>
        <v>0</v>
      </c>
      <c r="N90" s="34">
        <f>'Raw Data Hotspot'!N42</f>
        <v>0</v>
      </c>
      <c r="O90" s="35">
        <f>'Raw Data Hotspot'!O42</f>
        <v>0</v>
      </c>
      <c r="P90" s="51" t="str">
        <f t="shared" si="31"/>
        <v/>
      </c>
      <c r="Q90" s="29"/>
      <c r="R90" s="29"/>
      <c r="T90" s="61"/>
      <c r="U90" s="37"/>
      <c r="V90" s="37"/>
      <c r="W90" s="37"/>
      <c r="X90" s="37" t="str">
        <f>IF(SUM(COUNTIF(T90,{"*Pathogenic*","*Likely Pathogenic*"})),"1","0")</f>
        <v>0</v>
      </c>
      <c r="Z90" s="38" t="str">
        <f t="array" ref="Z90">IF(K90="", "", IF(ISBLANK(K90), "", IFERROR(INDEX(Transcripts[#Data], MATCH(1, (Transcripts[Preferred?]="Y")*(Transcripts[Gene name]=K90), 0), 13), "")))</f>
        <v/>
      </c>
      <c r="AA90" s="38" t="str">
        <f t="shared" si="32"/>
        <v/>
      </c>
      <c r="AB90" s="38" t="str">
        <f t="shared" si="33"/>
        <v/>
      </c>
      <c r="AC90" s="38" t="str">
        <f t="array" ref="AC90">IF(K90=0, "", IFERROR(INDEX(Exons[#Data], MATCH(1, (TRIM(AD90)=TRIM(Exons[Transcript stable ID]))*(AL90&gt;=Exons[Exon region start (bp)])*(AM90&lt;=Exons[Exon region end (bp)]), 0), 14), "Not Found"))</f>
        <v/>
      </c>
      <c r="AD90" s="38" t="str">
        <f>IFERROR(INDEX(Transcripts[#Data], MATCH(AI90, Transcripts[RefSeq mRNA ID], 0), 2), "")</f>
        <v/>
      </c>
      <c r="AE90" s="38" t="str">
        <f>IFERROR(INDEX(Transcripts[#Data], MATCH(AI90, Transcripts[RefSeq mRNA ID], 0), 3), "")</f>
        <v/>
      </c>
      <c r="AF90" s="29"/>
      <c r="AG90" s="29" t="str">
        <f t="shared" si="34"/>
        <v>0;</v>
      </c>
      <c r="AH90" s="29" t="str">
        <f t="shared" si="35"/>
        <v>0;</v>
      </c>
      <c r="AI90" s="28" t="str">
        <f t="shared" si="36"/>
        <v/>
      </c>
      <c r="AJ90" s="28" t="e">
        <f>INDEX(Exons[#Data], MATCH(K90, Exons[Gene name], 0), 2)</f>
        <v>#N/A</v>
      </c>
      <c r="AK90" s="48" t="str">
        <f t="shared" si="37"/>
        <v>0</v>
      </c>
      <c r="AL90" s="50">
        <f t="shared" si="38"/>
        <v>0</v>
      </c>
      <c r="AM90" s="50">
        <f t="shared" si="39"/>
        <v>0</v>
      </c>
    </row>
    <row r="91" spans="1:39" x14ac:dyDescent="0.25">
      <c r="A91" s="34">
        <f>'Raw Data Hotspot'!A43</f>
        <v>0</v>
      </c>
      <c r="B91" s="34">
        <f>'Raw Data Hotspot'!B43</f>
        <v>0</v>
      </c>
      <c r="C91" s="34">
        <f>'Raw Data Hotspot'!C43</f>
        <v>0</v>
      </c>
      <c r="D91" s="34">
        <f>'Raw Data Hotspot'!D43</f>
        <v>0</v>
      </c>
      <c r="E91" s="34">
        <f>'Raw Data Hotspot'!E43</f>
        <v>0</v>
      </c>
      <c r="F91" s="34">
        <f>'Raw Data Hotspot'!F43</f>
        <v>0</v>
      </c>
      <c r="G91" s="34">
        <f>'Raw Data Hotspot'!G43</f>
        <v>0</v>
      </c>
      <c r="H91" s="34">
        <f>'Raw Data Hotspot'!H43</f>
        <v>0</v>
      </c>
      <c r="I91" s="39">
        <f>'Raw Data Hotspot'!I43</f>
        <v>0</v>
      </c>
      <c r="J91" s="39">
        <f>'Raw Data Hotspot'!J43</f>
        <v>0</v>
      </c>
      <c r="K91" s="40">
        <f>IF(ISNUMBER(SEARCH("&lt;a href=", 'Raw Data Hotspot'!K43)), IFERROR(INDEX(Table1[#Data], MATCH( 'Raw Data Hotspot'!K43, Table1[Gene Link], 0), 2), 'Raw Data Hotspot'!K43),  'Raw Data Hotspot'!K43)</f>
        <v>0</v>
      </c>
      <c r="L91" s="34">
        <f>'Raw Data Hotspot'!L43</f>
        <v>0</v>
      </c>
      <c r="M91" s="34">
        <f>'Raw Data Hotspot'!M43</f>
        <v>0</v>
      </c>
      <c r="N91" s="34">
        <f>'Raw Data Hotspot'!N43</f>
        <v>0</v>
      </c>
      <c r="O91" s="35">
        <f>'Raw Data Hotspot'!O43</f>
        <v>0</v>
      </c>
      <c r="P91" s="51" t="str">
        <f t="shared" si="31"/>
        <v/>
      </c>
      <c r="Q91" s="29"/>
      <c r="R91" s="29"/>
      <c r="T91" s="61"/>
      <c r="U91" s="37"/>
      <c r="V91" s="37"/>
      <c r="W91" s="37"/>
      <c r="X91" s="37" t="str">
        <f>IF(SUM(COUNTIF(T91,{"*Pathogenic*","*Likely Pathogenic*"})),"1","0")</f>
        <v>0</v>
      </c>
      <c r="Z91" s="38" t="str">
        <f t="array" ref="Z91">IF(K91="", "", IF(ISBLANK(K91), "", IFERROR(INDEX(Transcripts[#Data], MATCH(1, (Transcripts[Preferred?]="Y")*(Transcripts[Gene name]=K91), 0), 13), "")))</f>
        <v/>
      </c>
      <c r="AA91" s="38" t="str">
        <f t="shared" si="32"/>
        <v/>
      </c>
      <c r="AB91" s="38" t="str">
        <f t="shared" si="33"/>
        <v/>
      </c>
      <c r="AC91" s="38" t="str">
        <f t="array" ref="AC91">IF(K91=0, "", IFERROR(INDEX(Exons[#Data], MATCH(1, (TRIM(AD91)=TRIM(Exons[Transcript stable ID]))*(AL91&gt;=Exons[Exon region start (bp)])*(AM91&lt;=Exons[Exon region end (bp)]), 0), 14), "Not Found"))</f>
        <v/>
      </c>
      <c r="AD91" s="38" t="str">
        <f>IFERROR(INDEX(Transcripts[#Data], MATCH(AI91, Transcripts[RefSeq mRNA ID], 0), 2), "")</f>
        <v/>
      </c>
      <c r="AE91" s="38" t="str">
        <f>IFERROR(INDEX(Transcripts[#Data], MATCH(AI91, Transcripts[RefSeq mRNA ID], 0), 3), "")</f>
        <v/>
      </c>
      <c r="AF91" s="29"/>
      <c r="AG91" s="29" t="str">
        <f t="shared" si="34"/>
        <v>0;</v>
      </c>
      <c r="AH91" s="29" t="str">
        <f t="shared" si="35"/>
        <v>0;</v>
      </c>
      <c r="AI91" s="28" t="str">
        <f t="shared" si="36"/>
        <v/>
      </c>
      <c r="AJ91" s="28" t="e">
        <f>INDEX(Exons[#Data], MATCH(K91, Exons[Gene name], 0), 2)</f>
        <v>#N/A</v>
      </c>
      <c r="AK91" s="48" t="str">
        <f t="shared" si="37"/>
        <v>0</v>
      </c>
      <c r="AL91" s="50">
        <f t="shared" si="38"/>
        <v>0</v>
      </c>
      <c r="AM91" s="50">
        <f t="shared" si="39"/>
        <v>0</v>
      </c>
    </row>
    <row r="92" spans="1:39" x14ac:dyDescent="0.25">
      <c r="A92" s="34">
        <f>'Raw Data Hotspot'!A44</f>
        <v>0</v>
      </c>
      <c r="B92" s="34">
        <f>'Raw Data Hotspot'!B44</f>
        <v>0</v>
      </c>
      <c r="C92" s="34">
        <f>'Raw Data Hotspot'!C44</f>
        <v>0</v>
      </c>
      <c r="D92" s="34">
        <f>'Raw Data Hotspot'!D44</f>
        <v>0</v>
      </c>
      <c r="E92" s="34">
        <f>'Raw Data Hotspot'!E44</f>
        <v>0</v>
      </c>
      <c r="F92" s="34">
        <f>'Raw Data Hotspot'!F44</f>
        <v>0</v>
      </c>
      <c r="G92" s="34">
        <f>'Raw Data Hotspot'!G44</f>
        <v>0</v>
      </c>
      <c r="H92" s="34">
        <f>'Raw Data Hotspot'!H44</f>
        <v>0</v>
      </c>
      <c r="I92" s="39">
        <f>'Raw Data Hotspot'!I44</f>
        <v>0</v>
      </c>
      <c r="J92" s="39">
        <f>'Raw Data Hotspot'!J44</f>
        <v>0</v>
      </c>
      <c r="K92" s="40">
        <f>IF(ISNUMBER(SEARCH("&lt;a href=", 'Raw Data Hotspot'!K44)), IFERROR(INDEX(Table1[#Data], MATCH( 'Raw Data Hotspot'!K44, Table1[Gene Link], 0), 2), 'Raw Data Hotspot'!K44),  'Raw Data Hotspot'!K44)</f>
        <v>0</v>
      </c>
      <c r="L92" s="34">
        <f>'Raw Data Hotspot'!L44</f>
        <v>0</v>
      </c>
      <c r="M92" s="34">
        <f>'Raw Data Hotspot'!M44</f>
        <v>0</v>
      </c>
      <c r="N92" s="34">
        <f>'Raw Data Hotspot'!N44</f>
        <v>0</v>
      </c>
      <c r="O92" s="35">
        <f>'Raw Data Hotspot'!O44</f>
        <v>0</v>
      </c>
      <c r="P92" s="51" t="str">
        <f t="shared" si="31"/>
        <v/>
      </c>
      <c r="Q92" s="29"/>
      <c r="R92" s="29"/>
      <c r="T92" s="61"/>
      <c r="U92" s="37"/>
      <c r="V92" s="37"/>
      <c r="W92" s="37"/>
      <c r="X92" s="37" t="str">
        <f>IF(SUM(COUNTIF(T92,{"*Pathogenic*","*Likely Pathogenic*"})),"1","0")</f>
        <v>0</v>
      </c>
      <c r="Z92" s="38" t="str">
        <f t="array" ref="Z92">IF(K92="", "", IF(ISBLANK(K92), "", IFERROR(INDEX(Transcripts[#Data], MATCH(1, (Transcripts[Preferred?]="Y")*(Transcripts[Gene name]=K92), 0), 13), "")))</f>
        <v/>
      </c>
      <c r="AA92" s="38" t="str">
        <f t="shared" si="32"/>
        <v/>
      </c>
      <c r="AB92" s="38" t="str">
        <f t="shared" si="33"/>
        <v/>
      </c>
      <c r="AC92" s="38" t="str">
        <f t="array" ref="AC92">IF(K92=0, "", IFERROR(INDEX(Exons[#Data], MATCH(1, (TRIM(AD92)=TRIM(Exons[Transcript stable ID]))*(AL92&gt;=Exons[Exon region start (bp)])*(AM92&lt;=Exons[Exon region end (bp)]), 0), 14), "Not Found"))</f>
        <v/>
      </c>
      <c r="AD92" s="38" t="str">
        <f>IFERROR(INDEX(Transcripts[#Data], MATCH(AI92, Transcripts[RefSeq mRNA ID], 0), 2), "")</f>
        <v/>
      </c>
      <c r="AE92" s="38" t="str">
        <f>IFERROR(INDEX(Transcripts[#Data], MATCH(AI92, Transcripts[RefSeq mRNA ID], 0), 3), "")</f>
        <v/>
      </c>
      <c r="AF92" s="29"/>
      <c r="AG92" s="29" t="str">
        <f t="shared" si="34"/>
        <v>0;</v>
      </c>
      <c r="AH92" s="29" t="str">
        <f t="shared" si="35"/>
        <v>0;</v>
      </c>
      <c r="AI92" s="28" t="str">
        <f t="shared" si="36"/>
        <v/>
      </c>
      <c r="AJ92" s="28" t="e">
        <f>INDEX(Exons[#Data], MATCH(K92, Exons[Gene name], 0), 2)</f>
        <v>#N/A</v>
      </c>
      <c r="AK92" s="48" t="str">
        <f t="shared" si="37"/>
        <v>0</v>
      </c>
      <c r="AL92" s="50">
        <f t="shared" si="38"/>
        <v>0</v>
      </c>
      <c r="AM92" s="50">
        <f t="shared" si="39"/>
        <v>0</v>
      </c>
    </row>
    <row r="93" spans="1:39" x14ac:dyDescent="0.25">
      <c r="A93" s="34">
        <f>'Raw Data Hotspot'!A45</f>
        <v>0</v>
      </c>
      <c r="B93" s="34">
        <f>'Raw Data Hotspot'!B45</f>
        <v>0</v>
      </c>
      <c r="C93" s="34">
        <f>'Raw Data Hotspot'!C45</f>
        <v>0</v>
      </c>
      <c r="D93" s="34">
        <f>'Raw Data Hotspot'!D45</f>
        <v>0</v>
      </c>
      <c r="E93" s="34">
        <f>'Raw Data Hotspot'!E45</f>
        <v>0</v>
      </c>
      <c r="F93" s="34">
        <f>'Raw Data Hotspot'!F45</f>
        <v>0</v>
      </c>
      <c r="G93" s="34">
        <f>'Raw Data Hotspot'!G45</f>
        <v>0</v>
      </c>
      <c r="H93" s="34">
        <f>'Raw Data Hotspot'!H45</f>
        <v>0</v>
      </c>
      <c r="I93" s="39">
        <f>'Raw Data Hotspot'!I45</f>
        <v>0</v>
      </c>
      <c r="J93" s="39">
        <f>'Raw Data Hotspot'!J45</f>
        <v>0</v>
      </c>
      <c r="K93" s="40">
        <f>IF(ISNUMBER(SEARCH("&lt;a href=", 'Raw Data Hotspot'!K45)), IFERROR(INDEX(Table1[#Data], MATCH( 'Raw Data Hotspot'!K45, Table1[Gene Link], 0), 2), 'Raw Data Hotspot'!K45),  'Raw Data Hotspot'!K45)</f>
        <v>0</v>
      </c>
      <c r="L93" s="34">
        <f>'Raw Data Hotspot'!L45</f>
        <v>0</v>
      </c>
      <c r="M93" s="34">
        <f>'Raw Data Hotspot'!M45</f>
        <v>0</v>
      </c>
      <c r="N93" s="34">
        <f>'Raw Data Hotspot'!N45</f>
        <v>0</v>
      </c>
      <c r="O93" s="35">
        <f>'Raw Data Hotspot'!O45</f>
        <v>0</v>
      </c>
      <c r="P93" s="51" t="str">
        <f t="shared" si="31"/>
        <v/>
      </c>
      <c r="Q93" s="29"/>
      <c r="R93" s="29"/>
      <c r="T93" s="61"/>
      <c r="U93" s="37"/>
      <c r="V93" s="37"/>
      <c r="W93" s="37"/>
      <c r="X93" s="37" t="str">
        <f>IF(SUM(COUNTIF(T93,{"*Pathogenic*","*Likely Pathogenic*"})),"1","0")</f>
        <v>0</v>
      </c>
      <c r="Z93" s="38" t="str">
        <f t="array" ref="Z93">IF(K93="", "", IF(ISBLANK(K93), "", IFERROR(INDEX(Transcripts[#Data], MATCH(1, (Transcripts[Preferred?]="Y")*(Transcripts[Gene name]=K93), 0), 13), "")))</f>
        <v/>
      </c>
      <c r="AA93" s="38" t="str">
        <f t="shared" si="32"/>
        <v/>
      </c>
      <c r="AB93" s="38" t="str">
        <f t="shared" si="33"/>
        <v/>
      </c>
      <c r="AC93" s="38" t="str">
        <f t="array" ref="AC93">IF(K93=0, "", IFERROR(INDEX(Exons[#Data], MATCH(1, (TRIM(AD93)=TRIM(Exons[Transcript stable ID]))*(AL93&gt;=Exons[Exon region start (bp)])*(AM93&lt;=Exons[Exon region end (bp)]), 0), 14), "Not Found"))</f>
        <v/>
      </c>
      <c r="AD93" s="38" t="str">
        <f>IFERROR(INDEX(Transcripts[#Data], MATCH(AI93, Transcripts[RefSeq mRNA ID], 0), 2), "")</f>
        <v/>
      </c>
      <c r="AE93" s="38" t="str">
        <f>IFERROR(INDEX(Transcripts[#Data], MATCH(AI93, Transcripts[RefSeq mRNA ID], 0), 3), "")</f>
        <v/>
      </c>
      <c r="AF93" s="29"/>
      <c r="AG93" s="29" t="str">
        <f t="shared" si="34"/>
        <v>0;</v>
      </c>
      <c r="AH93" s="29" t="str">
        <f t="shared" si="35"/>
        <v>0;</v>
      </c>
      <c r="AI93" s="28" t="str">
        <f t="shared" si="36"/>
        <v/>
      </c>
      <c r="AJ93" s="28" t="e">
        <f>INDEX(Exons[#Data], MATCH(K93, Exons[Gene name], 0), 2)</f>
        <v>#N/A</v>
      </c>
      <c r="AK93" s="48" t="str">
        <f t="shared" si="37"/>
        <v>0</v>
      </c>
      <c r="AL93" s="50">
        <f t="shared" si="38"/>
        <v>0</v>
      </c>
      <c r="AM93" s="50">
        <f t="shared" si="39"/>
        <v>0</v>
      </c>
    </row>
    <row r="94" spans="1:39" x14ac:dyDescent="0.25">
      <c r="A94" s="34">
        <f>'Raw Data Hotspot'!A46</f>
        <v>0</v>
      </c>
      <c r="B94" s="34">
        <f>'Raw Data Hotspot'!B46</f>
        <v>0</v>
      </c>
      <c r="C94" s="34">
        <f>'Raw Data Hotspot'!C46</f>
        <v>0</v>
      </c>
      <c r="D94" s="34">
        <f>'Raw Data Hotspot'!D46</f>
        <v>0</v>
      </c>
      <c r="E94" s="34">
        <f>'Raw Data Hotspot'!E46</f>
        <v>0</v>
      </c>
      <c r="F94" s="34">
        <f>'Raw Data Hotspot'!F46</f>
        <v>0</v>
      </c>
      <c r="G94" s="34">
        <f>'Raw Data Hotspot'!G46</f>
        <v>0</v>
      </c>
      <c r="H94" s="34">
        <f>'Raw Data Hotspot'!H46</f>
        <v>0</v>
      </c>
      <c r="I94" s="39">
        <f>'Raw Data Hotspot'!I46</f>
        <v>0</v>
      </c>
      <c r="J94" s="39">
        <f>'Raw Data Hotspot'!J46</f>
        <v>0</v>
      </c>
      <c r="K94" s="40">
        <f>IF(ISNUMBER(SEARCH("&lt;a href=", 'Raw Data Hotspot'!K46)), IFERROR(INDEX(Table1[#Data], MATCH( 'Raw Data Hotspot'!K46, Table1[Gene Link], 0), 2), 'Raw Data Hotspot'!K46),  'Raw Data Hotspot'!K46)</f>
        <v>0</v>
      </c>
      <c r="L94" s="34">
        <f>'Raw Data Hotspot'!L46</f>
        <v>0</v>
      </c>
      <c r="M94" s="34">
        <f>'Raw Data Hotspot'!M46</f>
        <v>0</v>
      </c>
      <c r="N94" s="34">
        <f>'Raw Data Hotspot'!N46</f>
        <v>0</v>
      </c>
      <c r="O94" s="35">
        <f>'Raw Data Hotspot'!O46</f>
        <v>0</v>
      </c>
      <c r="P94" s="51" t="str">
        <f t="shared" si="31"/>
        <v/>
      </c>
      <c r="Q94" s="29"/>
      <c r="R94" s="29"/>
      <c r="T94" s="61"/>
      <c r="U94" s="37"/>
      <c r="V94" s="37"/>
      <c r="W94" s="37"/>
      <c r="X94" s="37" t="str">
        <f>IF(SUM(COUNTIF(T94,{"*Pathogenic*","*Likely Pathogenic*"})),"1","0")</f>
        <v>0</v>
      </c>
      <c r="Z94" s="38" t="str">
        <f t="array" ref="Z94">IF(K94="", "", IF(ISBLANK(K94), "", IFERROR(INDEX(Transcripts[#Data], MATCH(1, (Transcripts[Preferred?]="Y")*(Transcripts[Gene name]=K94), 0), 13), "")))</f>
        <v/>
      </c>
      <c r="AA94" s="38" t="str">
        <f t="shared" si="32"/>
        <v/>
      </c>
      <c r="AB94" s="38" t="str">
        <f t="shared" si="33"/>
        <v/>
      </c>
      <c r="AC94" s="38" t="str">
        <f t="array" ref="AC94">IF(K94=0, "", IFERROR(INDEX(Exons[#Data], MATCH(1, (TRIM(AD94)=TRIM(Exons[Transcript stable ID]))*(AL94&gt;=Exons[Exon region start (bp)])*(AM94&lt;=Exons[Exon region end (bp)]), 0), 14), "Not Found"))</f>
        <v/>
      </c>
      <c r="AD94" s="38" t="str">
        <f>IFERROR(INDEX(Transcripts[#Data], MATCH(AI94, Transcripts[RefSeq mRNA ID], 0), 2), "")</f>
        <v/>
      </c>
      <c r="AE94" s="38" t="str">
        <f>IFERROR(INDEX(Transcripts[#Data], MATCH(AI94, Transcripts[RefSeq mRNA ID], 0), 3), "")</f>
        <v/>
      </c>
      <c r="AF94" s="29"/>
      <c r="AG94" s="29" t="str">
        <f t="shared" si="34"/>
        <v>0;</v>
      </c>
      <c r="AH94" s="29" t="str">
        <f t="shared" si="35"/>
        <v>0;</v>
      </c>
      <c r="AI94" s="28" t="str">
        <f t="shared" si="36"/>
        <v/>
      </c>
      <c r="AJ94" s="28" t="e">
        <f>INDEX(Exons[#Data], MATCH(K94, Exons[Gene name], 0), 2)</f>
        <v>#N/A</v>
      </c>
      <c r="AK94" s="48" t="str">
        <f t="shared" si="37"/>
        <v>0</v>
      </c>
      <c r="AL94" s="50">
        <f t="shared" si="38"/>
        <v>0</v>
      </c>
      <c r="AM94" s="50">
        <f t="shared" si="39"/>
        <v>0</v>
      </c>
    </row>
    <row r="95" spans="1:39" x14ac:dyDescent="0.25">
      <c r="A95" s="34">
        <f>'Raw Data Hotspot'!A47</f>
        <v>0</v>
      </c>
      <c r="B95" s="34">
        <f>'Raw Data Hotspot'!B47</f>
        <v>0</v>
      </c>
      <c r="C95" s="34">
        <f>'Raw Data Hotspot'!C47</f>
        <v>0</v>
      </c>
      <c r="D95" s="34">
        <f>'Raw Data Hotspot'!D47</f>
        <v>0</v>
      </c>
      <c r="E95" s="34">
        <f>'Raw Data Hotspot'!E47</f>
        <v>0</v>
      </c>
      <c r="F95" s="34">
        <f>'Raw Data Hotspot'!F47</f>
        <v>0</v>
      </c>
      <c r="G95" s="34">
        <f>'Raw Data Hotspot'!G47</f>
        <v>0</v>
      </c>
      <c r="H95" s="34">
        <f>'Raw Data Hotspot'!H47</f>
        <v>0</v>
      </c>
      <c r="I95" s="39">
        <f>'Raw Data Hotspot'!I47</f>
        <v>0</v>
      </c>
      <c r="J95" s="39">
        <f>'Raw Data Hotspot'!J47</f>
        <v>0</v>
      </c>
      <c r="K95" s="40">
        <f>IF(ISNUMBER(SEARCH("&lt;a href=", 'Raw Data Hotspot'!K47)), IFERROR(INDEX(Table1[#Data], MATCH( 'Raw Data Hotspot'!K47, Table1[Gene Link], 0), 2), 'Raw Data Hotspot'!K47),  'Raw Data Hotspot'!K47)</f>
        <v>0</v>
      </c>
      <c r="L95" s="34">
        <f>'Raw Data Hotspot'!L47</f>
        <v>0</v>
      </c>
      <c r="M95" s="34">
        <f>'Raw Data Hotspot'!M47</f>
        <v>0</v>
      </c>
      <c r="N95" s="34">
        <f>'Raw Data Hotspot'!N47</f>
        <v>0</v>
      </c>
      <c r="O95" s="35">
        <f>'Raw Data Hotspot'!O47</f>
        <v>0</v>
      </c>
      <c r="P95" s="51" t="str">
        <f t="shared" si="31"/>
        <v/>
      </c>
      <c r="Q95" s="29"/>
      <c r="R95" s="29"/>
      <c r="T95" s="61"/>
      <c r="U95" s="37"/>
      <c r="V95" s="37"/>
      <c r="W95" s="37"/>
      <c r="X95" s="37" t="str">
        <f>IF(SUM(COUNTIF(T95,{"*Pathogenic*","*Likely Pathogenic*"})),"1","0")</f>
        <v>0</v>
      </c>
      <c r="Z95" s="38" t="str">
        <f t="array" ref="Z95">IF(K95="", "", IF(ISBLANK(K95), "", IFERROR(INDEX(Transcripts[#Data], MATCH(1, (Transcripts[Preferred?]="Y")*(Transcripts[Gene name]=K95), 0), 13), "")))</f>
        <v/>
      </c>
      <c r="AA95" s="38" t="str">
        <f t="shared" si="32"/>
        <v/>
      </c>
      <c r="AB95" s="38" t="str">
        <f t="shared" si="33"/>
        <v/>
      </c>
      <c r="AC95" s="38" t="str">
        <f t="array" ref="AC95">IF(K95=0, "", IFERROR(INDEX(Exons[#Data], MATCH(1, (TRIM(AD95)=TRIM(Exons[Transcript stable ID]))*(AL95&gt;=Exons[Exon region start (bp)])*(AM95&lt;=Exons[Exon region end (bp)]), 0), 14), "Not Found"))</f>
        <v/>
      </c>
      <c r="AD95" s="38" t="str">
        <f>IFERROR(INDEX(Transcripts[#Data], MATCH(AI95, Transcripts[RefSeq mRNA ID], 0), 2), "")</f>
        <v/>
      </c>
      <c r="AE95" s="38" t="str">
        <f>IFERROR(INDEX(Transcripts[#Data], MATCH(AI95, Transcripts[RefSeq mRNA ID], 0), 3), "")</f>
        <v/>
      </c>
      <c r="AF95" s="29"/>
      <c r="AG95" s="29" t="str">
        <f t="shared" si="34"/>
        <v>0;</v>
      </c>
      <c r="AH95" s="29" t="str">
        <f t="shared" si="35"/>
        <v>0;</v>
      </c>
      <c r="AI95" s="28" t="str">
        <f t="shared" si="36"/>
        <v/>
      </c>
      <c r="AJ95" s="28" t="e">
        <f>INDEX(Exons[#Data], MATCH(K95, Exons[Gene name], 0), 2)</f>
        <v>#N/A</v>
      </c>
      <c r="AK95" s="48" t="str">
        <f t="shared" si="37"/>
        <v>0</v>
      </c>
      <c r="AL95" s="50">
        <f t="shared" si="38"/>
        <v>0</v>
      </c>
      <c r="AM95" s="50">
        <f t="shared" si="39"/>
        <v>0</v>
      </c>
    </row>
    <row r="96" spans="1:39" x14ac:dyDescent="0.25">
      <c r="A96" s="34">
        <f>'Raw Data Hotspot'!A48</f>
        <v>0</v>
      </c>
      <c r="B96" s="34">
        <f>'Raw Data Hotspot'!B48</f>
        <v>0</v>
      </c>
      <c r="C96" s="34">
        <f>'Raw Data Hotspot'!C48</f>
        <v>0</v>
      </c>
      <c r="D96" s="34">
        <f>'Raw Data Hotspot'!D48</f>
        <v>0</v>
      </c>
      <c r="E96" s="34">
        <f>'Raw Data Hotspot'!E48</f>
        <v>0</v>
      </c>
      <c r="F96" s="34">
        <f>'Raw Data Hotspot'!F48</f>
        <v>0</v>
      </c>
      <c r="G96" s="34">
        <f>'Raw Data Hotspot'!G48</f>
        <v>0</v>
      </c>
      <c r="H96" s="34">
        <f>'Raw Data Hotspot'!H48</f>
        <v>0</v>
      </c>
      <c r="I96" s="39">
        <f>'Raw Data Hotspot'!I48</f>
        <v>0</v>
      </c>
      <c r="J96" s="39">
        <f>'Raw Data Hotspot'!J48</f>
        <v>0</v>
      </c>
      <c r="K96" s="40">
        <f>IF(ISNUMBER(SEARCH("&lt;a href=", 'Raw Data Hotspot'!K48)), IFERROR(INDEX(Table1[#Data], MATCH( 'Raw Data Hotspot'!K48, Table1[Gene Link], 0), 2), 'Raw Data Hotspot'!K48),  'Raw Data Hotspot'!K48)</f>
        <v>0</v>
      </c>
      <c r="L96" s="34">
        <f>'Raw Data Hotspot'!L48</f>
        <v>0</v>
      </c>
      <c r="M96" s="34">
        <f>'Raw Data Hotspot'!M48</f>
        <v>0</v>
      </c>
      <c r="N96" s="34">
        <f>'Raw Data Hotspot'!N48</f>
        <v>0</v>
      </c>
      <c r="O96" s="35">
        <f>'Raw Data Hotspot'!O48</f>
        <v>0</v>
      </c>
      <c r="P96" s="51" t="str">
        <f t="shared" si="31"/>
        <v/>
      </c>
      <c r="Q96" s="29"/>
      <c r="R96" s="29"/>
      <c r="T96" s="61"/>
      <c r="U96" s="37"/>
      <c r="V96" s="37"/>
      <c r="W96" s="37"/>
      <c r="X96" s="37" t="str">
        <f>IF(SUM(COUNTIF(T96,{"*Pathogenic*","*Likely Pathogenic*"})),"1","0")</f>
        <v>0</v>
      </c>
      <c r="Z96" s="38" t="str">
        <f t="array" ref="Z96">IF(K96="", "", IF(ISBLANK(K96), "", IFERROR(INDEX(Transcripts[#Data], MATCH(1, (Transcripts[Preferred?]="Y")*(Transcripts[Gene name]=K96), 0), 13), "")))</f>
        <v/>
      </c>
      <c r="AA96" s="38" t="str">
        <f t="shared" si="32"/>
        <v/>
      </c>
      <c r="AB96" s="38" t="str">
        <f t="shared" si="33"/>
        <v/>
      </c>
      <c r="AC96" s="38" t="str">
        <f t="array" ref="AC96">IF(K96=0, "", IFERROR(INDEX(Exons[#Data], MATCH(1, (TRIM(AD96)=TRIM(Exons[Transcript stable ID]))*(AL96&gt;=Exons[Exon region start (bp)])*(AM96&lt;=Exons[Exon region end (bp)]), 0), 14), "Not Found"))</f>
        <v/>
      </c>
      <c r="AD96" s="38" t="str">
        <f>IFERROR(INDEX(Transcripts[#Data], MATCH(AI96, Transcripts[RefSeq mRNA ID], 0), 2), "")</f>
        <v/>
      </c>
      <c r="AE96" s="38" t="str">
        <f>IFERROR(INDEX(Transcripts[#Data], MATCH(AI96, Transcripts[RefSeq mRNA ID], 0), 3), "")</f>
        <v/>
      </c>
      <c r="AF96" s="29"/>
      <c r="AG96" s="29" t="str">
        <f t="shared" si="34"/>
        <v>0;</v>
      </c>
      <c r="AH96" s="29" t="str">
        <f t="shared" si="35"/>
        <v>0;</v>
      </c>
      <c r="AI96" s="28" t="str">
        <f t="shared" si="36"/>
        <v/>
      </c>
      <c r="AJ96" s="28" t="e">
        <f>INDEX(Exons[#Data], MATCH(K96, Exons[Gene name], 0), 2)</f>
        <v>#N/A</v>
      </c>
      <c r="AK96" s="48" t="str">
        <f t="shared" si="37"/>
        <v>0</v>
      </c>
      <c r="AL96" s="50">
        <f t="shared" si="38"/>
        <v>0</v>
      </c>
      <c r="AM96" s="50">
        <f t="shared" si="39"/>
        <v>0</v>
      </c>
    </row>
    <row r="97" spans="1:39" x14ac:dyDescent="0.25">
      <c r="A97" s="34">
        <f>'Raw Data Hotspot'!A49</f>
        <v>0</v>
      </c>
      <c r="B97" s="34">
        <f>'Raw Data Hotspot'!B49</f>
        <v>0</v>
      </c>
      <c r="C97" s="34">
        <f>'Raw Data Hotspot'!C49</f>
        <v>0</v>
      </c>
      <c r="D97" s="34">
        <f>'Raw Data Hotspot'!D49</f>
        <v>0</v>
      </c>
      <c r="E97" s="34">
        <f>'Raw Data Hotspot'!E49</f>
        <v>0</v>
      </c>
      <c r="F97" s="34">
        <f>'Raw Data Hotspot'!F49</f>
        <v>0</v>
      </c>
      <c r="G97" s="34">
        <f>'Raw Data Hotspot'!G49</f>
        <v>0</v>
      </c>
      <c r="H97" s="34">
        <f>'Raw Data Hotspot'!H49</f>
        <v>0</v>
      </c>
      <c r="I97" s="39">
        <f>'Raw Data Hotspot'!I49</f>
        <v>0</v>
      </c>
      <c r="J97" s="39">
        <f>'Raw Data Hotspot'!J49</f>
        <v>0</v>
      </c>
      <c r="K97" s="40">
        <f>IF(ISNUMBER(SEARCH("&lt;a href=", 'Raw Data Hotspot'!K49)), IFERROR(INDEX(Table1[#Data], MATCH( 'Raw Data Hotspot'!K49, Table1[Gene Link], 0), 2), 'Raw Data Hotspot'!K49),  'Raw Data Hotspot'!K49)</f>
        <v>0</v>
      </c>
      <c r="L97" s="34">
        <f>'Raw Data Hotspot'!L49</f>
        <v>0</v>
      </c>
      <c r="M97" s="34">
        <f>'Raw Data Hotspot'!M49</f>
        <v>0</v>
      </c>
      <c r="N97" s="34">
        <f>'Raw Data Hotspot'!N49</f>
        <v>0</v>
      </c>
      <c r="O97" s="35">
        <f>'Raw Data Hotspot'!O49</f>
        <v>0</v>
      </c>
      <c r="P97" s="51" t="str">
        <f t="shared" si="31"/>
        <v/>
      </c>
      <c r="Q97" s="29"/>
      <c r="R97" s="29"/>
      <c r="T97" s="61"/>
      <c r="U97" s="37"/>
      <c r="V97" s="37"/>
      <c r="W97" s="37"/>
      <c r="X97" s="37" t="str">
        <f>IF(SUM(COUNTIF(T97,{"*Pathogenic*","*Likely Pathogenic*"})),"1","0")</f>
        <v>0</v>
      </c>
      <c r="Z97" s="38" t="str">
        <f t="array" ref="Z97">IF(K97="", "", IF(ISBLANK(K97), "", IFERROR(INDEX(Transcripts[#Data], MATCH(1, (Transcripts[Preferred?]="Y")*(Transcripts[Gene name]=K97), 0), 13), "")))</f>
        <v/>
      </c>
      <c r="AA97" s="38" t="str">
        <f t="shared" si="32"/>
        <v/>
      </c>
      <c r="AB97" s="38" t="str">
        <f t="shared" si="33"/>
        <v/>
      </c>
      <c r="AC97" s="38" t="str">
        <f t="array" ref="AC97">IF(K97=0, "", IFERROR(INDEX(Exons[#Data], MATCH(1, (TRIM(AD97)=TRIM(Exons[Transcript stable ID]))*(AL97&gt;=Exons[Exon region start (bp)])*(AM97&lt;=Exons[Exon region end (bp)]), 0), 14), "Not Found"))</f>
        <v/>
      </c>
      <c r="AD97" s="38" t="str">
        <f>IFERROR(INDEX(Transcripts[#Data], MATCH(AI97, Transcripts[RefSeq mRNA ID], 0), 2), "")</f>
        <v/>
      </c>
      <c r="AE97" s="38" t="str">
        <f>IFERROR(INDEX(Transcripts[#Data], MATCH(AI97, Transcripts[RefSeq mRNA ID], 0), 3), "")</f>
        <v/>
      </c>
      <c r="AF97" s="29"/>
      <c r="AG97" s="29" t="str">
        <f t="shared" si="34"/>
        <v>0;</v>
      </c>
      <c r="AH97" s="29" t="str">
        <f t="shared" si="35"/>
        <v>0;</v>
      </c>
      <c r="AI97" s="28" t="str">
        <f t="shared" si="36"/>
        <v/>
      </c>
      <c r="AJ97" s="28" t="e">
        <f>INDEX(Exons[#Data], MATCH(K97, Exons[Gene name], 0), 2)</f>
        <v>#N/A</v>
      </c>
      <c r="AK97" s="48" t="str">
        <f t="shared" si="37"/>
        <v>0</v>
      </c>
      <c r="AL97" s="50">
        <f t="shared" si="38"/>
        <v>0</v>
      </c>
      <c r="AM97" s="50">
        <f t="shared" si="39"/>
        <v>0</v>
      </c>
    </row>
    <row r="98" spans="1:39" x14ac:dyDescent="0.25">
      <c r="A98" s="34">
        <f>'Raw Data Hotspot'!A50</f>
        <v>0</v>
      </c>
      <c r="B98" s="34">
        <f>'Raw Data Hotspot'!B50</f>
        <v>0</v>
      </c>
      <c r="C98" s="34">
        <f>'Raw Data Hotspot'!C50</f>
        <v>0</v>
      </c>
      <c r="D98" s="34">
        <f>'Raw Data Hotspot'!D50</f>
        <v>0</v>
      </c>
      <c r="E98" s="34">
        <f>'Raw Data Hotspot'!E50</f>
        <v>0</v>
      </c>
      <c r="F98" s="34">
        <f>'Raw Data Hotspot'!F50</f>
        <v>0</v>
      </c>
      <c r="G98" s="34">
        <f>'Raw Data Hotspot'!G50</f>
        <v>0</v>
      </c>
      <c r="H98" s="34">
        <f>'Raw Data Hotspot'!H50</f>
        <v>0</v>
      </c>
      <c r="I98" s="39">
        <f>'Raw Data Hotspot'!I50</f>
        <v>0</v>
      </c>
      <c r="J98" s="39">
        <f>'Raw Data Hotspot'!J50</f>
        <v>0</v>
      </c>
      <c r="K98" s="40">
        <f>IF(ISNUMBER(SEARCH("&lt;a href=", 'Raw Data Hotspot'!K50)), IFERROR(INDEX(Table1[#Data], MATCH( 'Raw Data Hotspot'!K50, Table1[Gene Link], 0), 2), 'Raw Data Hotspot'!K50),  'Raw Data Hotspot'!K50)</f>
        <v>0</v>
      </c>
      <c r="L98" s="34">
        <f>'Raw Data Hotspot'!L50</f>
        <v>0</v>
      </c>
      <c r="M98" s="34">
        <f>'Raw Data Hotspot'!M50</f>
        <v>0</v>
      </c>
      <c r="N98" s="34">
        <f>'Raw Data Hotspot'!N50</f>
        <v>0</v>
      </c>
      <c r="O98" s="35">
        <f>'Raw Data Hotspot'!O50</f>
        <v>0</v>
      </c>
      <c r="P98" s="51" t="str">
        <f t="shared" si="31"/>
        <v/>
      </c>
      <c r="Q98" s="29"/>
      <c r="R98" s="29"/>
      <c r="T98" s="61"/>
      <c r="U98" s="37"/>
      <c r="V98" s="37"/>
      <c r="W98" s="37"/>
      <c r="X98" s="37" t="str">
        <f>IF(SUM(COUNTIF(T98,{"*Pathogenic*","*Likely Pathogenic*"})),"1","0")</f>
        <v>0</v>
      </c>
      <c r="Z98" s="38" t="str">
        <f t="array" ref="Z98">IF(K98="", "", IF(ISBLANK(K98), "", IFERROR(INDEX(Transcripts[#Data], MATCH(1, (Transcripts[Preferred?]="Y")*(Transcripts[Gene name]=K98), 0), 13), "")))</f>
        <v/>
      </c>
      <c r="AA98" s="38" t="str">
        <f t="shared" si="32"/>
        <v/>
      </c>
      <c r="AB98" s="38" t="str">
        <f t="shared" si="33"/>
        <v/>
      </c>
      <c r="AC98" s="38" t="str">
        <f t="array" ref="AC98">IF(K98=0, "", IFERROR(INDEX(Exons[#Data], MATCH(1, (TRIM(AD98)=TRIM(Exons[Transcript stable ID]))*(AL98&gt;=Exons[Exon region start (bp)])*(AM98&lt;=Exons[Exon region end (bp)]), 0), 14), "Not Found"))</f>
        <v/>
      </c>
      <c r="AD98" s="38" t="str">
        <f>IFERROR(INDEX(Transcripts[#Data], MATCH(AI98, Transcripts[RefSeq mRNA ID], 0), 2), "")</f>
        <v/>
      </c>
      <c r="AE98" s="38" t="str">
        <f>IFERROR(INDEX(Transcripts[#Data], MATCH(AI98, Transcripts[RefSeq mRNA ID], 0), 3), "")</f>
        <v/>
      </c>
      <c r="AF98" s="29"/>
      <c r="AG98" s="29" t="str">
        <f t="shared" si="34"/>
        <v>0;</v>
      </c>
      <c r="AH98" s="29" t="str">
        <f t="shared" si="35"/>
        <v>0;</v>
      </c>
      <c r="AI98" s="28" t="str">
        <f t="shared" si="36"/>
        <v/>
      </c>
      <c r="AJ98" s="28" t="e">
        <f>INDEX(Exons[#Data], MATCH(K98, Exons[Gene name], 0), 2)</f>
        <v>#N/A</v>
      </c>
      <c r="AK98" s="48" t="str">
        <f t="shared" si="37"/>
        <v>0</v>
      </c>
      <c r="AL98" s="50">
        <f t="shared" si="38"/>
        <v>0</v>
      </c>
      <c r="AM98" s="50">
        <f t="shared" si="39"/>
        <v>0</v>
      </c>
    </row>
    <row r="99" spans="1:39" x14ac:dyDescent="0.25">
      <c r="A99" s="34">
        <f>'Raw Data Hotspot'!A51</f>
        <v>0</v>
      </c>
      <c r="B99" s="34">
        <f>'Raw Data Hotspot'!B51</f>
        <v>0</v>
      </c>
      <c r="C99" s="34">
        <f>'Raw Data Hotspot'!C51</f>
        <v>0</v>
      </c>
      <c r="D99" s="34">
        <f>'Raw Data Hotspot'!D51</f>
        <v>0</v>
      </c>
      <c r="E99" s="34">
        <f>'Raw Data Hotspot'!E51</f>
        <v>0</v>
      </c>
      <c r="F99" s="34">
        <f>'Raw Data Hotspot'!F51</f>
        <v>0</v>
      </c>
      <c r="G99" s="34">
        <f>'Raw Data Hotspot'!G51</f>
        <v>0</v>
      </c>
      <c r="H99" s="34">
        <f>'Raw Data Hotspot'!H51</f>
        <v>0</v>
      </c>
      <c r="I99" s="39">
        <f>'Raw Data Hotspot'!I51</f>
        <v>0</v>
      </c>
      <c r="J99" s="39">
        <f>'Raw Data Hotspot'!J51</f>
        <v>0</v>
      </c>
      <c r="K99" s="40">
        <f>IF(ISNUMBER(SEARCH("&lt;a href=", 'Raw Data Hotspot'!K51)), IFERROR(INDEX(Table1[#Data], MATCH( 'Raw Data Hotspot'!K51, Table1[Gene Link], 0), 2), 'Raw Data Hotspot'!K51),  'Raw Data Hotspot'!K51)</f>
        <v>0</v>
      </c>
      <c r="L99" s="34">
        <f>'Raw Data Hotspot'!L51</f>
        <v>0</v>
      </c>
      <c r="M99" s="34">
        <f>'Raw Data Hotspot'!M51</f>
        <v>0</v>
      </c>
      <c r="N99" s="34">
        <f>'Raw Data Hotspot'!N51</f>
        <v>0</v>
      </c>
      <c r="O99" s="35">
        <f>'Raw Data Hotspot'!O51</f>
        <v>0</v>
      </c>
      <c r="P99" s="51" t="str">
        <f t="shared" si="31"/>
        <v/>
      </c>
      <c r="Q99" s="29"/>
      <c r="R99" s="29"/>
      <c r="T99" s="61"/>
      <c r="U99" s="37"/>
      <c r="V99" s="37"/>
      <c r="W99" s="37"/>
      <c r="X99" s="37" t="str">
        <f>IF(SUM(COUNTIF(T99,{"*Pathogenic*","*Likely Pathogenic*"})),"1","0")</f>
        <v>0</v>
      </c>
      <c r="Z99" s="38" t="str">
        <f t="array" ref="Z99">IF(K99="", "", IF(ISBLANK(K99), "", IFERROR(INDEX(Transcripts[#Data], MATCH(1, (Transcripts[Preferred?]="Y")*(Transcripts[Gene name]=K99), 0), 13), "")))</f>
        <v/>
      </c>
      <c r="AA99" s="38" t="str">
        <f t="shared" si="32"/>
        <v/>
      </c>
      <c r="AB99" s="38" t="str">
        <f t="shared" si="33"/>
        <v/>
      </c>
      <c r="AC99" s="38" t="str">
        <f t="array" ref="AC99">IF(K99=0, "", IFERROR(INDEX(Exons[#Data], MATCH(1, (TRIM(AD99)=TRIM(Exons[Transcript stable ID]))*(AL99&gt;=Exons[Exon region start (bp)])*(AM99&lt;=Exons[Exon region end (bp)]), 0), 14), "Not Found"))</f>
        <v/>
      </c>
      <c r="AD99" s="38" t="str">
        <f>IFERROR(INDEX(Transcripts[#Data], MATCH(AI99, Transcripts[RefSeq mRNA ID], 0), 2), "")</f>
        <v/>
      </c>
      <c r="AE99" s="38" t="str">
        <f>IFERROR(INDEX(Transcripts[#Data], MATCH(AI99, Transcripts[RefSeq mRNA ID], 0), 3), "")</f>
        <v/>
      </c>
      <c r="AF99" s="29"/>
      <c r="AG99" s="29" t="str">
        <f t="shared" si="34"/>
        <v>0;</v>
      </c>
      <c r="AH99" s="29" t="str">
        <f t="shared" si="35"/>
        <v>0;</v>
      </c>
      <c r="AI99" s="28" t="str">
        <f t="shared" si="36"/>
        <v/>
      </c>
      <c r="AJ99" s="28" t="e">
        <f>INDEX(Exons[#Data], MATCH(K99, Exons[Gene name], 0), 2)</f>
        <v>#N/A</v>
      </c>
      <c r="AK99" s="48" t="str">
        <f t="shared" si="37"/>
        <v>0</v>
      </c>
      <c r="AL99" s="50">
        <f t="shared" si="38"/>
        <v>0</v>
      </c>
      <c r="AM99" s="50">
        <f t="shared" si="39"/>
        <v>0</v>
      </c>
    </row>
    <row r="100" spans="1:39" x14ac:dyDescent="0.25">
      <c r="A100" s="34">
        <f>'Raw Data Hotspot'!A52</f>
        <v>0</v>
      </c>
      <c r="B100" s="34">
        <f>'Raw Data Hotspot'!B52</f>
        <v>0</v>
      </c>
      <c r="C100" s="34">
        <f>'Raw Data Hotspot'!C52</f>
        <v>0</v>
      </c>
      <c r="D100" s="34">
        <f>'Raw Data Hotspot'!D52</f>
        <v>0</v>
      </c>
      <c r="E100" s="34">
        <f>'Raw Data Hotspot'!E52</f>
        <v>0</v>
      </c>
      <c r="F100" s="34">
        <f>'Raw Data Hotspot'!F52</f>
        <v>0</v>
      </c>
      <c r="G100" s="34">
        <f>'Raw Data Hotspot'!G52</f>
        <v>0</v>
      </c>
      <c r="H100" s="34">
        <f>'Raw Data Hotspot'!H52</f>
        <v>0</v>
      </c>
      <c r="I100" s="39">
        <f>'Raw Data Hotspot'!I52</f>
        <v>0</v>
      </c>
      <c r="J100" s="39">
        <f>'Raw Data Hotspot'!J52</f>
        <v>0</v>
      </c>
      <c r="K100" s="40">
        <f>IF(ISNUMBER(SEARCH("&lt;a href=", 'Raw Data Hotspot'!K52)), IFERROR(INDEX(Table1[#Data], MATCH( 'Raw Data Hotspot'!K52, Table1[Gene Link], 0), 2), 'Raw Data Hotspot'!K52),  'Raw Data Hotspot'!K52)</f>
        <v>0</v>
      </c>
      <c r="L100" s="34">
        <f>'Raw Data Hotspot'!L52</f>
        <v>0</v>
      </c>
      <c r="M100" s="34">
        <f>'Raw Data Hotspot'!M52</f>
        <v>0</v>
      </c>
      <c r="N100" s="34">
        <f>'Raw Data Hotspot'!N52</f>
        <v>0</v>
      </c>
      <c r="O100" s="35">
        <f>'Raw Data Hotspot'!O52</f>
        <v>0</v>
      </c>
      <c r="P100" s="51" t="str">
        <f>IF(I100=0,"",IF(AND(I100&gt;1.3,J100&gt;30),"Inspect","Not reportable"))</f>
        <v/>
      </c>
      <c r="Q100" s="29"/>
      <c r="R100" s="29"/>
      <c r="T100" s="61"/>
      <c r="U100" s="37"/>
      <c r="V100" s="37"/>
      <c r="W100" s="37"/>
      <c r="X100" s="37" t="str">
        <f>IF(SUM(COUNTIF(T100,{"*Pathogenic*","*Likely Pathogenic*"})),"1","0")</f>
        <v>0</v>
      </c>
      <c r="Z100" s="38" t="str">
        <f t="array" ref="Z100">IF(K100="", "", IF(ISBLANK(K100), "", IFERROR(INDEX(Transcripts[#Data], MATCH(1, (Transcripts[Preferred?]="Y")*(Transcripts[Gene name]=K100), 0), 13), "")))</f>
        <v/>
      </c>
      <c r="AA100" s="38" t="str">
        <f t="shared" si="32"/>
        <v/>
      </c>
      <c r="AB100" s="38" t="str">
        <f t="shared" si="33"/>
        <v/>
      </c>
      <c r="AC100" s="38" t="str">
        <f t="array" ref="AC100">IF(K100=0, "", IFERROR(INDEX(Exons[#Data], MATCH(1, (TRIM(AD100)=TRIM(Exons[Transcript stable ID]))*(AL100&gt;=Exons[Exon region start (bp)])*(AM100&lt;=Exons[Exon region end (bp)]), 0), 14), "Not Found"))</f>
        <v/>
      </c>
      <c r="AD100" s="38" t="str">
        <f>IFERROR(INDEX(Transcripts[#Data], MATCH(AI100, Transcripts[RefSeq mRNA ID], 0), 2), "")</f>
        <v/>
      </c>
      <c r="AE100" s="38" t="str">
        <f>IFERROR(INDEX(Transcripts[#Data], MATCH(AI100, Transcripts[RefSeq mRNA ID], 0), 3), "")</f>
        <v/>
      </c>
      <c r="AF100" s="29"/>
      <c r="AG100" s="29" t="str">
        <f t="shared" si="34"/>
        <v>0;</v>
      </c>
      <c r="AH100" s="29" t="str">
        <f t="shared" si="35"/>
        <v>0;</v>
      </c>
      <c r="AI100" s="28" t="str">
        <f t="shared" si="36"/>
        <v/>
      </c>
      <c r="AJ100" s="28" t="e">
        <f>INDEX(Exons[#Data], MATCH(K100, Exons[Gene name], 0), 2)</f>
        <v>#N/A</v>
      </c>
      <c r="AK100" s="48" t="str">
        <f t="shared" si="37"/>
        <v>0</v>
      </c>
      <c r="AL100" s="50">
        <f t="shared" si="38"/>
        <v>0</v>
      </c>
      <c r="AM100" s="50">
        <f t="shared" si="39"/>
        <v>0</v>
      </c>
    </row>
    <row r="101" spans="1:39" x14ac:dyDescent="0.25">
      <c r="A101" s="34">
        <f>'Raw Data Hotspot'!A53</f>
        <v>0</v>
      </c>
      <c r="B101" s="34">
        <f>'Raw Data Hotspot'!B53</f>
        <v>0</v>
      </c>
      <c r="C101" s="34">
        <f>'Raw Data Hotspot'!C53</f>
        <v>0</v>
      </c>
      <c r="D101" s="34">
        <f>'Raw Data Hotspot'!D53</f>
        <v>0</v>
      </c>
      <c r="E101" s="34">
        <f>'Raw Data Hotspot'!E53</f>
        <v>0</v>
      </c>
      <c r="F101" s="34">
        <f>'Raw Data Hotspot'!F53</f>
        <v>0</v>
      </c>
      <c r="G101" s="34">
        <f>'Raw Data Hotspot'!G53</f>
        <v>0</v>
      </c>
      <c r="H101" s="34">
        <f>'Raw Data Hotspot'!H53</f>
        <v>0</v>
      </c>
      <c r="I101" s="39">
        <f>'Raw Data Hotspot'!I53</f>
        <v>0</v>
      </c>
      <c r="J101" s="39">
        <f>'Raw Data Hotspot'!J53</f>
        <v>0</v>
      </c>
      <c r="K101" s="40">
        <f>IF(ISNUMBER(SEARCH("&lt;a href=", 'Raw Data Hotspot'!K53)), IFERROR(INDEX(Table1[#Data], MATCH( 'Raw Data Hotspot'!K53, Table1[Gene Link], 0), 2), 'Raw Data Hotspot'!K53),  'Raw Data Hotspot'!K53)</f>
        <v>0</v>
      </c>
      <c r="L101" s="34">
        <f>'Raw Data Hotspot'!L53</f>
        <v>0</v>
      </c>
      <c r="M101" s="34">
        <f>'Raw Data Hotspot'!M53</f>
        <v>0</v>
      </c>
      <c r="N101" s="34">
        <f>'Raw Data Hotspot'!N53</f>
        <v>0</v>
      </c>
      <c r="O101" s="35">
        <f>'Raw Data Hotspot'!O53</f>
        <v>0</v>
      </c>
      <c r="P101" s="51" t="str">
        <f t="shared" si="31"/>
        <v/>
      </c>
      <c r="Q101" s="29"/>
      <c r="R101" s="29"/>
      <c r="T101" s="61"/>
      <c r="U101" s="37"/>
      <c r="V101" s="37"/>
      <c r="W101" s="37"/>
      <c r="X101" s="37" t="str">
        <f>IF(SUM(COUNTIF(T101,{"*Pathogenic*","*Likely Pathogenic*"})),"1","0")</f>
        <v>0</v>
      </c>
      <c r="Z101" s="38" t="str">
        <f t="array" ref="Z101">IF(K101="", "", IF(ISBLANK(K101), "", IFERROR(INDEX(Transcripts[#Data], MATCH(1, (Transcripts[Preferred?]="Y")*(Transcripts[Gene name]=K101), 0), 13), "")))</f>
        <v/>
      </c>
      <c r="AA101" s="38" t="str">
        <f t="shared" si="32"/>
        <v/>
      </c>
      <c r="AB101" s="38" t="str">
        <f t="shared" si="33"/>
        <v/>
      </c>
      <c r="AC101" s="38" t="str">
        <f t="array" ref="AC101">IF(K101=0, "", IFERROR(INDEX(Exons[#Data], MATCH(1, (TRIM(AD101)=TRIM(Exons[Transcript stable ID]))*(AL101&gt;=Exons[Exon region start (bp)])*(AM101&lt;=Exons[Exon region end (bp)]), 0), 14), "Not Found"))</f>
        <v/>
      </c>
      <c r="AD101" s="38" t="str">
        <f>IFERROR(INDEX(Transcripts[#Data], MATCH(AI101, Transcripts[RefSeq mRNA ID], 0), 2), "")</f>
        <v/>
      </c>
      <c r="AE101" s="38" t="str">
        <f>IFERROR(INDEX(Transcripts[#Data], MATCH(AI101, Transcripts[RefSeq mRNA ID], 0), 3), "")</f>
        <v/>
      </c>
      <c r="AF101" s="29"/>
      <c r="AG101" s="29" t="str">
        <f t="shared" si="34"/>
        <v>0;</v>
      </c>
      <c r="AH101" s="29" t="str">
        <f t="shared" si="35"/>
        <v>0;</v>
      </c>
      <c r="AI101" s="28" t="str">
        <f t="shared" si="36"/>
        <v/>
      </c>
      <c r="AJ101" s="28" t="e">
        <f>INDEX(Exons[#Data], MATCH(K101, Exons[Gene name], 0), 2)</f>
        <v>#N/A</v>
      </c>
      <c r="AK101" s="48" t="str">
        <f t="shared" si="37"/>
        <v>0</v>
      </c>
      <c r="AL101" s="50">
        <f t="shared" si="38"/>
        <v>0</v>
      </c>
      <c r="AM101" s="50">
        <f t="shared" si="39"/>
        <v>0</v>
      </c>
    </row>
    <row r="102" spans="1:39" x14ac:dyDescent="0.25">
      <c r="A102" s="34">
        <f>'Raw Data Hotspot'!A54</f>
        <v>0</v>
      </c>
      <c r="B102" s="34">
        <f>'Raw Data Hotspot'!B54</f>
        <v>0</v>
      </c>
      <c r="C102" s="34">
        <f>'Raw Data Hotspot'!C54</f>
        <v>0</v>
      </c>
      <c r="D102" s="34">
        <f>'Raw Data Hotspot'!D54</f>
        <v>0</v>
      </c>
      <c r="E102" s="34">
        <f>'Raw Data Hotspot'!E54</f>
        <v>0</v>
      </c>
      <c r="F102" s="34">
        <f>'Raw Data Hotspot'!F54</f>
        <v>0</v>
      </c>
      <c r="G102" s="34">
        <f>'Raw Data Hotspot'!G54</f>
        <v>0</v>
      </c>
      <c r="H102" s="34">
        <f>'Raw Data Hotspot'!H54</f>
        <v>0</v>
      </c>
      <c r="I102" s="39">
        <f>'Raw Data Hotspot'!I54</f>
        <v>0</v>
      </c>
      <c r="J102" s="39">
        <f>'Raw Data Hotspot'!J54</f>
        <v>0</v>
      </c>
      <c r="K102" s="40">
        <f>IF(ISNUMBER(SEARCH("&lt;a href=", 'Raw Data Hotspot'!K54)), IFERROR(INDEX(Table1[#Data], MATCH( 'Raw Data Hotspot'!K54, Table1[Gene Link], 0), 2), 'Raw Data Hotspot'!K54),  'Raw Data Hotspot'!K54)</f>
        <v>0</v>
      </c>
      <c r="L102" s="34">
        <f>'Raw Data Hotspot'!L54</f>
        <v>0</v>
      </c>
      <c r="M102" s="34">
        <f>'Raw Data Hotspot'!M54</f>
        <v>0</v>
      </c>
      <c r="N102" s="34">
        <f>'Raw Data Hotspot'!N54</f>
        <v>0</v>
      </c>
      <c r="O102" s="35">
        <f>'Raw Data Hotspot'!O54</f>
        <v>0</v>
      </c>
      <c r="P102" s="51" t="str">
        <f t="shared" si="31"/>
        <v/>
      </c>
      <c r="Q102" s="29"/>
      <c r="R102" s="29"/>
      <c r="T102" s="61"/>
      <c r="U102" s="37"/>
      <c r="V102" s="37"/>
      <c r="W102" s="37"/>
      <c r="X102" s="37" t="str">
        <f>IF(SUM(COUNTIF(T102,{"*Pathogenic*","*Likely Pathogenic*"})),"1","0")</f>
        <v>0</v>
      </c>
      <c r="Z102" s="38" t="str">
        <f t="array" ref="Z102">IF(K102="", "", IF(ISBLANK(K102), "", IFERROR(INDEX(Transcripts[#Data], MATCH(1, (Transcripts[Preferred?]="Y")*(Transcripts[Gene name]=K102), 0), 13), "")))</f>
        <v/>
      </c>
      <c r="AA102" s="38" t="str">
        <f t="shared" si="32"/>
        <v/>
      </c>
      <c r="AB102" s="38" t="str">
        <f t="shared" si="33"/>
        <v/>
      </c>
      <c r="AC102" s="38" t="str">
        <f t="array" ref="AC102">IF(K102=0, "", IFERROR(INDEX(Exons[#Data], MATCH(1, (TRIM(AD102)=TRIM(Exons[Transcript stable ID]))*(AL102&gt;=Exons[Exon region start (bp)])*(AM102&lt;=Exons[Exon region end (bp)]), 0), 14), "Not Found"))</f>
        <v/>
      </c>
      <c r="AD102" s="38" t="str">
        <f>IFERROR(INDEX(Transcripts[#Data], MATCH(AI102, Transcripts[RefSeq mRNA ID], 0), 2), "")</f>
        <v/>
      </c>
      <c r="AE102" s="38" t="str">
        <f>IFERROR(INDEX(Transcripts[#Data], MATCH(AI102, Transcripts[RefSeq mRNA ID], 0), 3), "")</f>
        <v/>
      </c>
      <c r="AF102" s="29"/>
      <c r="AG102" s="29" t="str">
        <f t="shared" si="34"/>
        <v>0;</v>
      </c>
      <c r="AH102" s="29" t="str">
        <f t="shared" si="35"/>
        <v>0;</v>
      </c>
      <c r="AI102" s="28" t="str">
        <f t="shared" si="36"/>
        <v/>
      </c>
      <c r="AJ102" s="28" t="e">
        <f>INDEX(Exons[#Data], MATCH(K102, Exons[Gene name], 0), 2)</f>
        <v>#N/A</v>
      </c>
      <c r="AK102" s="48" t="str">
        <f t="shared" si="37"/>
        <v>0</v>
      </c>
      <c r="AL102" s="50">
        <f t="shared" si="38"/>
        <v>0</v>
      </c>
      <c r="AM102" s="50">
        <f t="shared" si="39"/>
        <v>0</v>
      </c>
    </row>
    <row r="103" spans="1:39" x14ac:dyDescent="0.25">
      <c r="A103" s="34">
        <f>'Raw Data Hotspot'!A55</f>
        <v>0</v>
      </c>
      <c r="B103" s="34">
        <f>'Raw Data Hotspot'!B55</f>
        <v>0</v>
      </c>
      <c r="C103" s="34">
        <f>'Raw Data Hotspot'!C55</f>
        <v>0</v>
      </c>
      <c r="D103" s="34">
        <f>'Raw Data Hotspot'!D55</f>
        <v>0</v>
      </c>
      <c r="E103" s="34">
        <f>'Raw Data Hotspot'!E55</f>
        <v>0</v>
      </c>
      <c r="F103" s="34">
        <f>'Raw Data Hotspot'!F55</f>
        <v>0</v>
      </c>
      <c r="G103" s="34">
        <f>'Raw Data Hotspot'!G55</f>
        <v>0</v>
      </c>
      <c r="H103" s="34">
        <f>'Raw Data Hotspot'!H55</f>
        <v>0</v>
      </c>
      <c r="I103" s="39">
        <f>'Raw Data Hotspot'!I55</f>
        <v>0</v>
      </c>
      <c r="J103" s="39">
        <f>'Raw Data Hotspot'!J55</f>
        <v>0</v>
      </c>
      <c r="K103" s="40">
        <f>IF(ISNUMBER(SEARCH("&lt;a href=", 'Raw Data Hotspot'!K55)), IFERROR(INDEX(Table1[#Data], MATCH( 'Raw Data Hotspot'!K55, Table1[Gene Link], 0), 2), 'Raw Data Hotspot'!K55),  'Raw Data Hotspot'!K55)</f>
        <v>0</v>
      </c>
      <c r="L103" s="34">
        <f>'Raw Data Hotspot'!L55</f>
        <v>0</v>
      </c>
      <c r="M103" s="34">
        <f>'Raw Data Hotspot'!M55</f>
        <v>0</v>
      </c>
      <c r="N103" s="34">
        <f>'Raw Data Hotspot'!N55</f>
        <v>0</v>
      </c>
      <c r="O103" s="35">
        <f>'Raw Data Hotspot'!O55</f>
        <v>0</v>
      </c>
      <c r="P103" s="51" t="str">
        <f t="shared" si="31"/>
        <v/>
      </c>
      <c r="Q103" s="29"/>
      <c r="R103" s="29"/>
      <c r="T103" s="61"/>
      <c r="U103" s="37"/>
      <c r="V103" s="37"/>
      <c r="W103" s="37"/>
      <c r="X103" s="37" t="str">
        <f>IF(SUM(COUNTIF(T103,{"*Pathogenic*","*Likely Pathogenic*"})),"1","0")</f>
        <v>0</v>
      </c>
      <c r="Z103" s="38" t="str">
        <f t="array" ref="Z103">IF(K103="", "", IF(ISBLANK(K103), "", IFERROR(INDEX(Transcripts[#Data], MATCH(1, (Transcripts[Preferred?]="Y")*(Transcripts[Gene name]=K103), 0), 13), "")))</f>
        <v/>
      </c>
      <c r="AA103" s="38" t="str">
        <f t="shared" si="32"/>
        <v/>
      </c>
      <c r="AB103" s="38" t="str">
        <f t="shared" si="33"/>
        <v/>
      </c>
      <c r="AC103" s="38" t="str">
        <f t="array" ref="AC103">IF(K103=0, "", IFERROR(INDEX(Exons[#Data], MATCH(1, (TRIM(AD103)=TRIM(Exons[Transcript stable ID]))*(AL103&gt;=Exons[Exon region start (bp)])*(AM103&lt;=Exons[Exon region end (bp)]), 0), 14), "Not Found"))</f>
        <v/>
      </c>
      <c r="AD103" s="38" t="str">
        <f>IFERROR(INDEX(Transcripts[#Data], MATCH(AI103, Transcripts[RefSeq mRNA ID], 0), 2), "")</f>
        <v/>
      </c>
      <c r="AE103" s="38" t="str">
        <f>IFERROR(INDEX(Transcripts[#Data], MATCH(AI103, Transcripts[RefSeq mRNA ID], 0), 3), "")</f>
        <v/>
      </c>
      <c r="AF103" s="29"/>
      <c r="AG103" s="29" t="str">
        <f t="shared" si="34"/>
        <v>0;</v>
      </c>
      <c r="AH103" s="29" t="str">
        <f t="shared" si="35"/>
        <v>0;</v>
      </c>
      <c r="AI103" s="28" t="str">
        <f t="shared" si="36"/>
        <v/>
      </c>
      <c r="AJ103" s="28" t="e">
        <f>INDEX(Exons[#Data], MATCH(K103, Exons[Gene name], 0), 2)</f>
        <v>#N/A</v>
      </c>
      <c r="AK103" s="48" t="str">
        <f t="shared" si="37"/>
        <v>0</v>
      </c>
      <c r="AL103" s="50">
        <f t="shared" si="38"/>
        <v>0</v>
      </c>
      <c r="AM103" s="50">
        <f t="shared" si="39"/>
        <v>0</v>
      </c>
    </row>
    <row r="104" spans="1:39" x14ac:dyDescent="0.25">
      <c r="A104" s="34">
        <f>'Raw Data Hotspot'!A56</f>
        <v>0</v>
      </c>
      <c r="B104" s="34">
        <f>'Raw Data Hotspot'!B56</f>
        <v>0</v>
      </c>
      <c r="C104" s="34">
        <f>'Raw Data Hotspot'!C56</f>
        <v>0</v>
      </c>
      <c r="D104" s="34">
        <f>'Raw Data Hotspot'!D56</f>
        <v>0</v>
      </c>
      <c r="E104" s="34">
        <f>'Raw Data Hotspot'!E56</f>
        <v>0</v>
      </c>
      <c r="F104" s="34">
        <f>'Raw Data Hotspot'!F56</f>
        <v>0</v>
      </c>
      <c r="G104" s="34">
        <f>'Raw Data Hotspot'!G56</f>
        <v>0</v>
      </c>
      <c r="H104" s="34">
        <f>'Raw Data Hotspot'!H56</f>
        <v>0</v>
      </c>
      <c r="I104" s="39">
        <f>'Raw Data Hotspot'!I56</f>
        <v>0</v>
      </c>
      <c r="J104" s="39">
        <f>'Raw Data Hotspot'!J56</f>
        <v>0</v>
      </c>
      <c r="K104" s="40">
        <f>IF(ISNUMBER(SEARCH("&lt;a href=", 'Raw Data Hotspot'!K56)), IFERROR(INDEX(Table1[#Data], MATCH( 'Raw Data Hotspot'!K56, Table1[Gene Link], 0), 2), 'Raw Data Hotspot'!K56),  'Raw Data Hotspot'!K56)</f>
        <v>0</v>
      </c>
      <c r="L104" s="34">
        <f>'Raw Data Hotspot'!L56</f>
        <v>0</v>
      </c>
      <c r="M104" s="34">
        <f>'Raw Data Hotspot'!M56</f>
        <v>0</v>
      </c>
      <c r="N104" s="34">
        <f>'Raw Data Hotspot'!N56</f>
        <v>0</v>
      </c>
      <c r="O104" s="35">
        <f>'Raw Data Hotspot'!O56</f>
        <v>0</v>
      </c>
      <c r="P104" s="51" t="str">
        <f t="shared" si="31"/>
        <v/>
      </c>
      <c r="Q104" s="29"/>
      <c r="R104" s="29"/>
      <c r="T104" s="61"/>
      <c r="U104" s="37"/>
      <c r="V104" s="37"/>
      <c r="W104" s="37"/>
      <c r="X104" s="37" t="str">
        <f>IF(SUM(COUNTIF(T104,{"*Pathogenic*","*Likely Pathogenic*"})),"1","0")</f>
        <v>0</v>
      </c>
      <c r="Z104" s="38" t="str">
        <f t="array" ref="Z104">IF(K104="", "", IF(ISBLANK(K104), "", IFERROR(INDEX(Transcripts[#Data], MATCH(1, (Transcripts[Preferred?]="Y")*(Transcripts[Gene name]=K104), 0), 13), "")))</f>
        <v/>
      </c>
      <c r="AA104" s="38" t="str">
        <f t="shared" si="32"/>
        <v/>
      </c>
      <c r="AB104" s="38" t="str">
        <f t="shared" si="33"/>
        <v/>
      </c>
      <c r="AC104" s="38" t="str">
        <f t="array" ref="AC104">IF(K104=0, "", IFERROR(INDEX(Exons[#Data], MATCH(1, (TRIM(AD104)=TRIM(Exons[Transcript stable ID]))*(AL104&gt;=Exons[Exon region start (bp)])*(AM104&lt;=Exons[Exon region end (bp)]), 0), 14), "Not Found"))</f>
        <v/>
      </c>
      <c r="AD104" s="38" t="str">
        <f>IFERROR(INDEX(Transcripts[#Data], MATCH(AI104, Transcripts[RefSeq mRNA ID], 0), 2), "")</f>
        <v/>
      </c>
      <c r="AE104" s="38" t="str">
        <f>IFERROR(INDEX(Transcripts[#Data], MATCH(AI104, Transcripts[RefSeq mRNA ID], 0), 3), "")</f>
        <v/>
      </c>
      <c r="AF104" s="29"/>
      <c r="AG104" s="29" t="str">
        <f t="shared" si="34"/>
        <v>0;</v>
      </c>
      <c r="AH104" s="29" t="str">
        <f t="shared" si="35"/>
        <v>0;</v>
      </c>
      <c r="AI104" s="28" t="str">
        <f t="shared" si="36"/>
        <v/>
      </c>
      <c r="AJ104" s="28" t="e">
        <f>INDEX(Exons[#Data], MATCH(K104, Exons[Gene name], 0), 2)</f>
        <v>#N/A</v>
      </c>
      <c r="AK104" s="48" t="str">
        <f t="shared" si="37"/>
        <v>0</v>
      </c>
      <c r="AL104" s="50">
        <f t="shared" si="38"/>
        <v>0</v>
      </c>
      <c r="AM104" s="50">
        <f t="shared" si="39"/>
        <v>0</v>
      </c>
    </row>
    <row r="105" spans="1:39" x14ac:dyDescent="0.25">
      <c r="A105" s="34">
        <f>'Raw Data Hotspot'!A57</f>
        <v>0</v>
      </c>
      <c r="B105" s="34">
        <f>'Raw Data Hotspot'!B57</f>
        <v>0</v>
      </c>
      <c r="C105" s="34">
        <f>'Raw Data Hotspot'!C57</f>
        <v>0</v>
      </c>
      <c r="D105" s="34">
        <f>'Raw Data Hotspot'!D57</f>
        <v>0</v>
      </c>
      <c r="E105" s="34">
        <f>'Raw Data Hotspot'!E57</f>
        <v>0</v>
      </c>
      <c r="F105" s="34">
        <f>'Raw Data Hotspot'!F57</f>
        <v>0</v>
      </c>
      <c r="G105" s="34">
        <f>'Raw Data Hotspot'!G57</f>
        <v>0</v>
      </c>
      <c r="H105" s="34">
        <f>'Raw Data Hotspot'!H57</f>
        <v>0</v>
      </c>
      <c r="I105" s="39">
        <f>'Raw Data Hotspot'!I57</f>
        <v>0</v>
      </c>
      <c r="J105" s="39">
        <f>'Raw Data Hotspot'!J57</f>
        <v>0</v>
      </c>
      <c r="K105" s="40">
        <f>IF(ISNUMBER(SEARCH("&lt;a href=", 'Raw Data Hotspot'!K57)), IFERROR(INDEX(Table1[#Data], MATCH( 'Raw Data Hotspot'!K57, Table1[Gene Link], 0), 2), 'Raw Data Hotspot'!K57),  'Raw Data Hotspot'!K57)</f>
        <v>0</v>
      </c>
      <c r="L105" s="34">
        <f>'Raw Data Hotspot'!L57</f>
        <v>0</v>
      </c>
      <c r="M105" s="34">
        <f>'Raw Data Hotspot'!M57</f>
        <v>0</v>
      </c>
      <c r="N105" s="34">
        <f>'Raw Data Hotspot'!N57</f>
        <v>0</v>
      </c>
      <c r="O105" s="35">
        <f>'Raw Data Hotspot'!O57</f>
        <v>0</v>
      </c>
      <c r="P105" s="51" t="str">
        <f t="shared" si="31"/>
        <v/>
      </c>
      <c r="Q105" s="29"/>
      <c r="R105" s="29"/>
      <c r="T105" s="61"/>
      <c r="U105" s="37"/>
      <c r="V105" s="37"/>
      <c r="W105" s="37"/>
      <c r="X105" s="37" t="str">
        <f>IF(SUM(COUNTIF(T105,{"*Pathogenic*","*Likely Pathogenic*"})),"1","0")</f>
        <v>0</v>
      </c>
      <c r="Z105" s="38" t="str">
        <f t="array" ref="Z105">IF(K105="", "", IF(ISBLANK(K105), "", IFERROR(INDEX(Transcripts[#Data], MATCH(1, (Transcripts[Preferred?]="Y")*(Transcripts[Gene name]=K105), 0), 13), "")))</f>
        <v/>
      </c>
      <c r="AA105" s="38" t="str">
        <f t="shared" si="32"/>
        <v/>
      </c>
      <c r="AB105" s="38" t="str">
        <f t="shared" si="33"/>
        <v/>
      </c>
      <c r="AC105" s="38" t="str">
        <f t="array" ref="AC105">IF(K105=0, "", IFERROR(INDEX(Exons[#Data], MATCH(1, (TRIM(AD105)=TRIM(Exons[Transcript stable ID]))*(AL105&gt;=Exons[Exon region start (bp)])*(AM105&lt;=Exons[Exon region end (bp)]), 0), 14), "Not Found"))</f>
        <v/>
      </c>
      <c r="AD105" s="38" t="str">
        <f>IFERROR(INDEX(Transcripts[#Data], MATCH(AI105, Transcripts[RefSeq mRNA ID], 0), 2), "")</f>
        <v/>
      </c>
      <c r="AE105" s="38" t="str">
        <f>IFERROR(INDEX(Transcripts[#Data], MATCH(AI105, Transcripts[RefSeq mRNA ID], 0), 3), "")</f>
        <v/>
      </c>
      <c r="AF105" s="29"/>
      <c r="AG105" s="29" t="str">
        <f t="shared" si="34"/>
        <v>0;</v>
      </c>
      <c r="AH105" s="29" t="str">
        <f t="shared" si="35"/>
        <v>0;</v>
      </c>
      <c r="AI105" s="28" t="str">
        <f t="shared" si="36"/>
        <v/>
      </c>
      <c r="AJ105" s="28" t="e">
        <f>INDEX(Exons[#Data], MATCH(K105, Exons[Gene name], 0), 2)</f>
        <v>#N/A</v>
      </c>
      <c r="AK105" s="48" t="str">
        <f t="shared" si="37"/>
        <v>0</v>
      </c>
      <c r="AL105" s="50">
        <f t="shared" si="38"/>
        <v>0</v>
      </c>
      <c r="AM105" s="50">
        <f t="shared" si="39"/>
        <v>0</v>
      </c>
    </row>
    <row r="106" spans="1:39" x14ac:dyDescent="0.25">
      <c r="A106" s="34">
        <f>'Raw Data Hotspot'!A58</f>
        <v>0</v>
      </c>
      <c r="B106" s="34">
        <f>'Raw Data Hotspot'!B58</f>
        <v>0</v>
      </c>
      <c r="C106" s="34">
        <f>'Raw Data Hotspot'!C58</f>
        <v>0</v>
      </c>
      <c r="D106" s="34">
        <f>'Raw Data Hotspot'!D58</f>
        <v>0</v>
      </c>
      <c r="E106" s="34">
        <f>'Raw Data Hotspot'!E58</f>
        <v>0</v>
      </c>
      <c r="F106" s="34">
        <f>'Raw Data Hotspot'!F58</f>
        <v>0</v>
      </c>
      <c r="G106" s="34">
        <f>'Raw Data Hotspot'!G58</f>
        <v>0</v>
      </c>
      <c r="H106" s="34">
        <f>'Raw Data Hotspot'!H58</f>
        <v>0</v>
      </c>
      <c r="I106" s="39">
        <f>'Raw Data Hotspot'!I58</f>
        <v>0</v>
      </c>
      <c r="J106" s="39">
        <f>'Raw Data Hotspot'!J58</f>
        <v>0</v>
      </c>
      <c r="K106" s="40">
        <f>IF(ISNUMBER(SEARCH("&lt;a href=", 'Raw Data Hotspot'!K58)), IFERROR(INDEX(Table1[#Data], MATCH( 'Raw Data Hotspot'!K58, Table1[Gene Link], 0), 2), 'Raw Data Hotspot'!K58),  'Raw Data Hotspot'!K58)</f>
        <v>0</v>
      </c>
      <c r="L106" s="34">
        <f>'Raw Data Hotspot'!L58</f>
        <v>0</v>
      </c>
      <c r="M106" s="34">
        <f>'Raw Data Hotspot'!M58</f>
        <v>0</v>
      </c>
      <c r="N106" s="34">
        <f>'Raw Data Hotspot'!N58</f>
        <v>0</v>
      </c>
      <c r="O106" s="35">
        <f>'Raw Data Hotspot'!O58</f>
        <v>0</v>
      </c>
      <c r="P106" s="51" t="str">
        <f t="shared" si="31"/>
        <v/>
      </c>
      <c r="Q106" s="29"/>
      <c r="R106" s="29"/>
      <c r="T106" s="61"/>
      <c r="U106" s="37"/>
      <c r="V106" s="37"/>
      <c r="W106" s="37"/>
      <c r="X106" s="37" t="str">
        <f>IF(SUM(COUNTIF(T106,{"*Pathogenic*","*Likely Pathogenic*"})),"1","0")</f>
        <v>0</v>
      </c>
      <c r="Z106" s="38" t="str">
        <f t="array" ref="Z106">IF(K106="", "", IF(ISBLANK(K106), "", IFERROR(INDEX(Transcripts[#Data], MATCH(1, (Transcripts[Preferred?]="Y")*(Transcripts[Gene name]=K106), 0), 13), "")))</f>
        <v/>
      </c>
      <c r="AA106" s="38" t="str">
        <f t="shared" si="32"/>
        <v/>
      </c>
      <c r="AB106" s="38" t="str">
        <f t="shared" si="33"/>
        <v/>
      </c>
      <c r="AC106" s="38" t="str">
        <f t="array" ref="AC106">IF(K106=0, "", IFERROR(INDEX(Exons[#Data], MATCH(1, (TRIM(AD106)=TRIM(Exons[Transcript stable ID]))*(AL106&gt;=Exons[Exon region start (bp)])*(AM106&lt;=Exons[Exon region end (bp)]), 0), 14), "Not Found"))</f>
        <v/>
      </c>
      <c r="AD106" s="38" t="str">
        <f>IFERROR(INDEX(Transcripts[#Data], MATCH(AI106, Transcripts[RefSeq mRNA ID], 0), 2), "")</f>
        <v/>
      </c>
      <c r="AE106" s="38" t="str">
        <f>IFERROR(INDEX(Transcripts[#Data], MATCH(AI106, Transcripts[RefSeq mRNA ID], 0), 3), "")</f>
        <v/>
      </c>
      <c r="AF106" s="29"/>
      <c r="AG106" s="29" t="str">
        <f t="shared" si="34"/>
        <v>0;</v>
      </c>
      <c r="AH106" s="29" t="str">
        <f t="shared" si="35"/>
        <v>0;</v>
      </c>
      <c r="AI106" s="28" t="str">
        <f t="shared" si="36"/>
        <v/>
      </c>
      <c r="AJ106" s="28" t="e">
        <f>INDEX(Exons[#Data], MATCH(K106, Exons[Gene name], 0), 2)</f>
        <v>#N/A</v>
      </c>
      <c r="AK106" s="48" t="str">
        <f t="shared" si="37"/>
        <v>0</v>
      </c>
      <c r="AL106" s="50">
        <f t="shared" si="38"/>
        <v>0</v>
      </c>
      <c r="AM106" s="50">
        <f t="shared" si="39"/>
        <v>0</v>
      </c>
    </row>
    <row r="107" spans="1:39" x14ac:dyDescent="0.25">
      <c r="A107" s="34">
        <f>'Raw Data Hotspot'!A59</f>
        <v>0</v>
      </c>
      <c r="B107" s="34">
        <f>'Raw Data Hotspot'!B59</f>
        <v>0</v>
      </c>
      <c r="C107" s="34">
        <f>'Raw Data Hotspot'!C59</f>
        <v>0</v>
      </c>
      <c r="D107" s="34">
        <f>'Raw Data Hotspot'!D59</f>
        <v>0</v>
      </c>
      <c r="E107" s="34">
        <f>'Raw Data Hotspot'!E59</f>
        <v>0</v>
      </c>
      <c r="F107" s="34">
        <f>'Raw Data Hotspot'!F59</f>
        <v>0</v>
      </c>
      <c r="G107" s="34">
        <f>'Raw Data Hotspot'!G59</f>
        <v>0</v>
      </c>
      <c r="H107" s="34">
        <f>'Raw Data Hotspot'!H59</f>
        <v>0</v>
      </c>
      <c r="I107" s="39">
        <f>'Raw Data Hotspot'!I59</f>
        <v>0</v>
      </c>
      <c r="J107" s="39">
        <f>'Raw Data Hotspot'!J59</f>
        <v>0</v>
      </c>
      <c r="K107" s="40">
        <f>IF(ISNUMBER(SEARCH("&lt;a href=", 'Raw Data Hotspot'!K59)), IFERROR(INDEX(Table1[#Data], MATCH( 'Raw Data Hotspot'!K59, Table1[Gene Link], 0), 2), 'Raw Data Hotspot'!K59),  'Raw Data Hotspot'!K59)</f>
        <v>0</v>
      </c>
      <c r="L107" s="34">
        <f>'Raw Data Hotspot'!L59</f>
        <v>0</v>
      </c>
      <c r="M107" s="34">
        <f>'Raw Data Hotspot'!M59</f>
        <v>0</v>
      </c>
      <c r="N107" s="34">
        <f>'Raw Data Hotspot'!N59</f>
        <v>0</v>
      </c>
      <c r="O107" s="35">
        <f>'Raw Data Hotspot'!O59</f>
        <v>0</v>
      </c>
      <c r="P107" s="51" t="str">
        <f t="shared" si="31"/>
        <v/>
      </c>
      <c r="Q107" s="29"/>
      <c r="R107" s="29"/>
      <c r="T107" s="61"/>
      <c r="U107" s="37"/>
      <c r="V107" s="37"/>
      <c r="W107" s="37"/>
      <c r="X107" s="37" t="str">
        <f>IF(SUM(COUNTIF(T107,{"*Pathogenic*","*Likely Pathogenic*"})),"1","0")</f>
        <v>0</v>
      </c>
      <c r="Z107" s="38" t="str">
        <f t="array" ref="Z107">IF(K107="", "", IF(ISBLANK(K107), "", IFERROR(INDEX(Transcripts[#Data], MATCH(1, (Transcripts[Preferred?]="Y")*(Transcripts[Gene name]=K107), 0), 13), "")))</f>
        <v/>
      </c>
      <c r="AA107" s="38" t="str">
        <f t="shared" si="32"/>
        <v/>
      </c>
      <c r="AB107" s="38" t="str">
        <f t="shared" si="33"/>
        <v/>
      </c>
      <c r="AC107" s="38" t="str">
        <f t="array" ref="AC107">IF(K107=0, "", IFERROR(INDEX(Exons[#Data], MATCH(1, (TRIM(AD107)=TRIM(Exons[Transcript stable ID]))*(AL107&gt;=Exons[Exon region start (bp)])*(AM107&lt;=Exons[Exon region end (bp)]), 0), 14), "Not Found"))</f>
        <v/>
      </c>
      <c r="AD107" s="38" t="str">
        <f>IFERROR(INDEX(Transcripts[#Data], MATCH(AI107, Transcripts[RefSeq mRNA ID], 0), 2), "")</f>
        <v/>
      </c>
      <c r="AE107" s="38" t="str">
        <f>IFERROR(INDEX(Transcripts[#Data], MATCH(AI107, Transcripts[RefSeq mRNA ID], 0), 3), "")</f>
        <v/>
      </c>
      <c r="AF107" s="29"/>
      <c r="AG107" s="29" t="str">
        <f t="shared" si="34"/>
        <v>0;</v>
      </c>
      <c r="AH107" s="29" t="str">
        <f t="shared" si="35"/>
        <v>0;</v>
      </c>
      <c r="AI107" s="28" t="str">
        <f t="shared" si="36"/>
        <v/>
      </c>
      <c r="AJ107" s="28" t="e">
        <f>INDEX(Exons[#Data], MATCH(K107, Exons[Gene name], 0), 2)</f>
        <v>#N/A</v>
      </c>
      <c r="AK107" s="48" t="str">
        <f t="shared" si="37"/>
        <v>0</v>
      </c>
      <c r="AL107" s="50">
        <f t="shared" si="38"/>
        <v>0</v>
      </c>
      <c r="AM107" s="50">
        <f t="shared" si="39"/>
        <v>0</v>
      </c>
    </row>
    <row r="108" spans="1:39" x14ac:dyDescent="0.25">
      <c r="A108" s="34">
        <f>'Raw Data Hotspot'!A60</f>
        <v>0</v>
      </c>
      <c r="B108" s="34">
        <f>'Raw Data Hotspot'!B60</f>
        <v>0</v>
      </c>
      <c r="C108" s="34">
        <f>'Raw Data Hotspot'!C60</f>
        <v>0</v>
      </c>
      <c r="D108" s="34">
        <f>'Raw Data Hotspot'!D60</f>
        <v>0</v>
      </c>
      <c r="E108" s="34">
        <f>'Raw Data Hotspot'!E60</f>
        <v>0</v>
      </c>
      <c r="F108" s="34">
        <f>'Raw Data Hotspot'!F60</f>
        <v>0</v>
      </c>
      <c r="G108" s="34">
        <f>'Raw Data Hotspot'!G60</f>
        <v>0</v>
      </c>
      <c r="H108" s="34">
        <f>'Raw Data Hotspot'!H60</f>
        <v>0</v>
      </c>
      <c r="I108" s="39">
        <f>'Raw Data Hotspot'!I60</f>
        <v>0</v>
      </c>
      <c r="J108" s="39">
        <f>'Raw Data Hotspot'!J60</f>
        <v>0</v>
      </c>
      <c r="K108" s="40">
        <f>IF(ISNUMBER(SEARCH("&lt;a href=", 'Raw Data Hotspot'!K60)), IFERROR(INDEX(Table1[#Data], MATCH( 'Raw Data Hotspot'!K60, Table1[Gene Link], 0), 2), 'Raw Data Hotspot'!K60),  'Raw Data Hotspot'!K60)</f>
        <v>0</v>
      </c>
      <c r="L108" s="34">
        <f>'Raw Data Hotspot'!L60</f>
        <v>0</v>
      </c>
      <c r="M108" s="34">
        <f>'Raw Data Hotspot'!M60</f>
        <v>0</v>
      </c>
      <c r="N108" s="34">
        <f>'Raw Data Hotspot'!N60</f>
        <v>0</v>
      </c>
      <c r="O108" s="35">
        <f>'Raw Data Hotspot'!O60</f>
        <v>0</v>
      </c>
      <c r="P108" s="51" t="str">
        <f t="shared" si="31"/>
        <v/>
      </c>
      <c r="Q108" s="29"/>
      <c r="R108" s="29"/>
      <c r="T108" s="61"/>
      <c r="U108" s="37"/>
      <c r="V108" s="37"/>
      <c r="W108" s="37"/>
      <c r="X108" s="37" t="str">
        <f>IF(SUM(COUNTIF(T108,{"*Pathogenic*","*Likely Pathogenic*"})),"1","0")</f>
        <v>0</v>
      </c>
      <c r="Z108" s="38" t="str">
        <f t="array" ref="Z108">IF(K108="", "", IF(ISBLANK(K108), "", IFERROR(INDEX(Transcripts[#Data], MATCH(1, (Transcripts[Preferred?]="Y")*(Transcripts[Gene name]=K108), 0), 13), "")))</f>
        <v/>
      </c>
      <c r="AA108" s="38" t="str">
        <f t="shared" si="32"/>
        <v/>
      </c>
      <c r="AB108" s="38" t="str">
        <f t="shared" si="33"/>
        <v/>
      </c>
      <c r="AC108" s="38" t="str">
        <f t="array" ref="AC108">IF(K108=0, "", IFERROR(INDEX(Exons[#Data], MATCH(1, (TRIM(AD108)=TRIM(Exons[Transcript stable ID]))*(AL108&gt;=Exons[Exon region start (bp)])*(AM108&lt;=Exons[Exon region end (bp)]), 0), 14), "Not Found"))</f>
        <v/>
      </c>
      <c r="AD108" s="38" t="str">
        <f>IFERROR(INDEX(Transcripts[#Data], MATCH(AI108, Transcripts[RefSeq mRNA ID], 0), 2), "")</f>
        <v/>
      </c>
      <c r="AE108" s="38" t="str">
        <f>IFERROR(INDEX(Transcripts[#Data], MATCH(AI108, Transcripts[RefSeq mRNA ID], 0), 3), "")</f>
        <v/>
      </c>
      <c r="AF108" s="29"/>
      <c r="AG108" s="29" t="str">
        <f t="shared" si="34"/>
        <v>0;</v>
      </c>
      <c r="AH108" s="29" t="str">
        <f t="shared" si="35"/>
        <v>0;</v>
      </c>
      <c r="AI108" s="28" t="str">
        <f t="shared" si="36"/>
        <v/>
      </c>
      <c r="AJ108" s="28" t="e">
        <f>INDEX(Exons[#Data], MATCH(K108, Exons[Gene name], 0), 2)</f>
        <v>#N/A</v>
      </c>
      <c r="AK108" s="48" t="str">
        <f t="shared" si="37"/>
        <v>0</v>
      </c>
      <c r="AL108" s="50">
        <f t="shared" si="38"/>
        <v>0</v>
      </c>
      <c r="AM108" s="50">
        <f t="shared" si="39"/>
        <v>0</v>
      </c>
    </row>
    <row r="109" spans="1:39" x14ac:dyDescent="0.25">
      <c r="A109" s="34">
        <f>'Raw Data Hotspot'!A61</f>
        <v>0</v>
      </c>
      <c r="B109" s="34">
        <f>'Raw Data Hotspot'!B61</f>
        <v>0</v>
      </c>
      <c r="C109" s="34">
        <f>'Raw Data Hotspot'!C61</f>
        <v>0</v>
      </c>
      <c r="D109" s="34">
        <f>'Raw Data Hotspot'!D61</f>
        <v>0</v>
      </c>
      <c r="E109" s="34">
        <f>'Raw Data Hotspot'!E61</f>
        <v>0</v>
      </c>
      <c r="F109" s="34">
        <f>'Raw Data Hotspot'!F61</f>
        <v>0</v>
      </c>
      <c r="G109" s="34">
        <f>'Raw Data Hotspot'!G61</f>
        <v>0</v>
      </c>
      <c r="H109" s="34">
        <f>'Raw Data Hotspot'!H61</f>
        <v>0</v>
      </c>
      <c r="I109" s="39">
        <f>'Raw Data Hotspot'!I61</f>
        <v>0</v>
      </c>
      <c r="J109" s="39">
        <f>'Raw Data Hotspot'!J61</f>
        <v>0</v>
      </c>
      <c r="K109" s="40">
        <f>IF(ISNUMBER(SEARCH("&lt;a href=", 'Raw Data Hotspot'!K61)), IFERROR(INDEX(Table1[#Data], MATCH( 'Raw Data Hotspot'!K61, Table1[Gene Link], 0), 2), 'Raw Data Hotspot'!K61),  'Raw Data Hotspot'!K61)</f>
        <v>0</v>
      </c>
      <c r="L109" s="34">
        <f>'Raw Data Hotspot'!L61</f>
        <v>0</v>
      </c>
      <c r="M109" s="34">
        <f>'Raw Data Hotspot'!M61</f>
        <v>0</v>
      </c>
      <c r="N109" s="34">
        <f>'Raw Data Hotspot'!N61</f>
        <v>0</v>
      </c>
      <c r="O109" s="35">
        <f>'Raw Data Hotspot'!O61</f>
        <v>0</v>
      </c>
      <c r="P109" s="51" t="str">
        <f t="shared" si="31"/>
        <v/>
      </c>
      <c r="Q109" s="29"/>
      <c r="R109" s="29"/>
      <c r="T109" s="61"/>
      <c r="U109" s="37"/>
      <c r="V109" s="37"/>
      <c r="W109" s="37"/>
      <c r="X109" s="37" t="str">
        <f>IF(SUM(COUNTIF(T109,{"*Pathogenic*","*Likely Pathogenic*"})),"1","0")</f>
        <v>0</v>
      </c>
      <c r="Z109" s="38" t="str">
        <f t="array" ref="Z109">IF(K109="", "", IF(ISBLANK(K109), "", IFERROR(INDEX(Transcripts[#Data], MATCH(1, (Transcripts[Preferred?]="Y")*(Transcripts[Gene name]=K109), 0), 13), "")))</f>
        <v/>
      </c>
      <c r="AA109" s="38" t="str">
        <f t="shared" si="32"/>
        <v/>
      </c>
      <c r="AB109" s="38" t="str">
        <f t="shared" si="33"/>
        <v/>
      </c>
      <c r="AC109" s="38" t="str">
        <f t="array" ref="AC109">IF(K109=0, "", IFERROR(INDEX(Exons[#Data], MATCH(1, (TRIM(AD109)=TRIM(Exons[Transcript stable ID]))*(AL109&gt;=Exons[Exon region start (bp)])*(AM109&lt;=Exons[Exon region end (bp)]), 0), 14), "Not Found"))</f>
        <v/>
      </c>
      <c r="AD109" s="38" t="str">
        <f>IFERROR(INDEX(Transcripts[#Data], MATCH(AI109, Transcripts[RefSeq mRNA ID], 0), 2), "")</f>
        <v/>
      </c>
      <c r="AE109" s="38" t="str">
        <f>IFERROR(INDEX(Transcripts[#Data], MATCH(AI109, Transcripts[RefSeq mRNA ID], 0), 3), "")</f>
        <v/>
      </c>
      <c r="AF109" s="29"/>
      <c r="AG109" s="29" t="str">
        <f t="shared" si="34"/>
        <v>0;</v>
      </c>
      <c r="AH109" s="29" t="str">
        <f t="shared" si="35"/>
        <v>0;</v>
      </c>
      <c r="AI109" s="28" t="str">
        <f t="shared" si="36"/>
        <v/>
      </c>
      <c r="AJ109" s="28" t="e">
        <f>INDEX(Exons[#Data], MATCH(K109, Exons[Gene name], 0), 2)</f>
        <v>#N/A</v>
      </c>
      <c r="AK109" s="48" t="str">
        <f t="shared" si="37"/>
        <v>0</v>
      </c>
      <c r="AL109" s="50">
        <f t="shared" si="38"/>
        <v>0</v>
      </c>
      <c r="AM109" s="50">
        <f t="shared" si="39"/>
        <v>0</v>
      </c>
    </row>
    <row r="110" spans="1:39" x14ac:dyDescent="0.25">
      <c r="A110" s="34">
        <f>'Raw Data Hotspot'!A62</f>
        <v>0</v>
      </c>
      <c r="B110" s="34">
        <f>'Raw Data Hotspot'!B62</f>
        <v>0</v>
      </c>
      <c r="C110" s="34">
        <f>'Raw Data Hotspot'!C62</f>
        <v>0</v>
      </c>
      <c r="D110" s="34">
        <f>'Raw Data Hotspot'!D62</f>
        <v>0</v>
      </c>
      <c r="E110" s="34">
        <f>'Raw Data Hotspot'!E62</f>
        <v>0</v>
      </c>
      <c r="F110" s="34">
        <f>'Raw Data Hotspot'!F62</f>
        <v>0</v>
      </c>
      <c r="G110" s="34">
        <f>'Raw Data Hotspot'!G62</f>
        <v>0</v>
      </c>
      <c r="H110" s="34">
        <f>'Raw Data Hotspot'!H62</f>
        <v>0</v>
      </c>
      <c r="I110" s="39">
        <f>'Raw Data Hotspot'!I62</f>
        <v>0</v>
      </c>
      <c r="J110" s="39">
        <f>'Raw Data Hotspot'!J62</f>
        <v>0</v>
      </c>
      <c r="K110" s="40">
        <f>IF(ISNUMBER(SEARCH("&lt;a href=", 'Raw Data Hotspot'!K62)), IFERROR(INDEX(Table1[#Data], MATCH( 'Raw Data Hotspot'!K62, Table1[Gene Link], 0), 2), 'Raw Data Hotspot'!K62),  'Raw Data Hotspot'!K62)</f>
        <v>0</v>
      </c>
      <c r="L110" s="34">
        <f>'Raw Data Hotspot'!L62</f>
        <v>0</v>
      </c>
      <c r="M110" s="34">
        <f>'Raw Data Hotspot'!M62</f>
        <v>0</v>
      </c>
      <c r="N110" s="34">
        <f>'Raw Data Hotspot'!N62</f>
        <v>0</v>
      </c>
      <c r="O110" s="35">
        <f>'Raw Data Hotspot'!O62</f>
        <v>0</v>
      </c>
      <c r="P110" s="51" t="str">
        <f t="shared" si="31"/>
        <v/>
      </c>
      <c r="Q110" s="29"/>
      <c r="R110" s="29"/>
      <c r="T110" s="61"/>
      <c r="U110" s="37"/>
      <c r="V110" s="37"/>
      <c r="W110" s="37"/>
      <c r="X110" s="37" t="str">
        <f>IF(SUM(COUNTIF(T110,{"*Pathogenic*","*Likely Pathogenic*"})),"1","0")</f>
        <v>0</v>
      </c>
      <c r="Z110" s="38" t="str">
        <f t="array" ref="Z110">IF(K110="", "", IF(ISBLANK(K110), "", IFERROR(INDEX(Transcripts[#Data], MATCH(1, (Transcripts[Preferred?]="Y")*(Transcripts[Gene name]=K110), 0), 13), "")))</f>
        <v/>
      </c>
      <c r="AA110" s="38" t="str">
        <f t="shared" si="32"/>
        <v/>
      </c>
      <c r="AB110" s="38" t="str">
        <f t="shared" si="33"/>
        <v/>
      </c>
      <c r="AC110" s="38" t="str">
        <f t="array" ref="AC110">IF(K110=0, "", IFERROR(INDEX(Exons[#Data], MATCH(1, (TRIM(AD110)=TRIM(Exons[Transcript stable ID]))*(AL110&gt;=Exons[Exon region start (bp)])*(AM110&lt;=Exons[Exon region end (bp)]), 0), 14), "Not Found"))</f>
        <v/>
      </c>
      <c r="AD110" s="38" t="str">
        <f>IFERROR(INDEX(Transcripts[#Data], MATCH(AI110, Transcripts[RefSeq mRNA ID], 0), 2), "")</f>
        <v/>
      </c>
      <c r="AE110" s="38" t="str">
        <f>IFERROR(INDEX(Transcripts[#Data], MATCH(AI110, Transcripts[RefSeq mRNA ID], 0), 3), "")</f>
        <v/>
      </c>
      <c r="AF110" s="29"/>
      <c r="AG110" s="29" t="str">
        <f t="shared" si="34"/>
        <v>0;</v>
      </c>
      <c r="AH110" s="29" t="str">
        <f t="shared" si="35"/>
        <v>0;</v>
      </c>
      <c r="AI110" s="28" t="str">
        <f t="shared" si="36"/>
        <v/>
      </c>
      <c r="AJ110" s="28" t="e">
        <f>INDEX(Exons[#Data], MATCH(K110, Exons[Gene name], 0), 2)</f>
        <v>#N/A</v>
      </c>
      <c r="AK110" s="48" t="str">
        <f t="shared" si="37"/>
        <v>0</v>
      </c>
      <c r="AL110" s="50">
        <f t="shared" si="38"/>
        <v>0</v>
      </c>
      <c r="AM110" s="50">
        <f t="shared" si="39"/>
        <v>0</v>
      </c>
    </row>
    <row r="111" spans="1:39" x14ac:dyDescent="0.25">
      <c r="A111" s="34">
        <f>'Raw Data Hotspot'!A63</f>
        <v>0</v>
      </c>
      <c r="B111" s="34">
        <f>'Raw Data Hotspot'!B63</f>
        <v>0</v>
      </c>
      <c r="C111" s="34">
        <f>'Raw Data Hotspot'!C63</f>
        <v>0</v>
      </c>
      <c r="D111" s="34">
        <f>'Raw Data Hotspot'!D63</f>
        <v>0</v>
      </c>
      <c r="E111" s="34">
        <f>'Raw Data Hotspot'!E63</f>
        <v>0</v>
      </c>
      <c r="F111" s="34">
        <f>'Raw Data Hotspot'!F63</f>
        <v>0</v>
      </c>
      <c r="G111" s="34">
        <f>'Raw Data Hotspot'!G63</f>
        <v>0</v>
      </c>
      <c r="H111" s="34">
        <f>'Raw Data Hotspot'!H63</f>
        <v>0</v>
      </c>
      <c r="I111" s="39">
        <f>'Raw Data Hotspot'!I63</f>
        <v>0</v>
      </c>
      <c r="J111" s="39">
        <f>'Raw Data Hotspot'!J63</f>
        <v>0</v>
      </c>
      <c r="K111" s="40">
        <f>IF(ISNUMBER(SEARCH("&lt;a href=", 'Raw Data Hotspot'!K63)), IFERROR(INDEX(Table1[#Data], MATCH( 'Raw Data Hotspot'!K63, Table1[Gene Link], 0), 2), 'Raw Data Hotspot'!K63),  'Raw Data Hotspot'!K63)</f>
        <v>0</v>
      </c>
      <c r="L111" s="34">
        <f>'Raw Data Hotspot'!L63</f>
        <v>0</v>
      </c>
      <c r="M111" s="34">
        <f>'Raw Data Hotspot'!M63</f>
        <v>0</v>
      </c>
      <c r="N111" s="34">
        <f>'Raw Data Hotspot'!N63</f>
        <v>0</v>
      </c>
      <c r="O111" s="35">
        <f>'Raw Data Hotspot'!O63</f>
        <v>0</v>
      </c>
      <c r="P111" s="51" t="str">
        <f t="shared" si="31"/>
        <v/>
      </c>
      <c r="Q111" s="29"/>
      <c r="R111" s="29"/>
      <c r="T111" s="61"/>
      <c r="U111" s="37"/>
      <c r="V111" s="37"/>
      <c r="W111" s="37"/>
      <c r="X111" s="37" t="str">
        <f>IF(SUM(COUNTIF(T111,{"*Pathogenic*","*Likely Pathogenic*"})),"1","0")</f>
        <v>0</v>
      </c>
      <c r="Z111" s="38" t="str">
        <f t="array" ref="Z111">IF(K111="", "", IF(ISBLANK(K111), "", IFERROR(INDEX(Transcripts[#Data], MATCH(1, (Transcripts[Preferred?]="Y")*(Transcripts[Gene name]=K111), 0), 13), "")))</f>
        <v/>
      </c>
      <c r="AA111" s="38" t="str">
        <f t="shared" si="32"/>
        <v/>
      </c>
      <c r="AB111" s="38" t="str">
        <f t="shared" si="33"/>
        <v/>
      </c>
      <c r="AC111" s="38" t="str">
        <f t="array" ref="AC111">IF(K111=0, "", IFERROR(INDEX(Exons[#Data], MATCH(1, (TRIM(AD111)=TRIM(Exons[Transcript stable ID]))*(AL111&gt;=Exons[Exon region start (bp)])*(AM111&lt;=Exons[Exon region end (bp)]), 0), 14), "Not Found"))</f>
        <v/>
      </c>
      <c r="AD111" s="38" t="str">
        <f>IFERROR(INDEX(Transcripts[#Data], MATCH(AI111, Transcripts[RefSeq mRNA ID], 0), 2), "")</f>
        <v/>
      </c>
      <c r="AE111" s="38" t="str">
        <f>IFERROR(INDEX(Transcripts[#Data], MATCH(AI111, Transcripts[RefSeq mRNA ID], 0), 3), "")</f>
        <v/>
      </c>
      <c r="AF111" s="29"/>
      <c r="AG111" s="29" t="str">
        <f t="shared" si="34"/>
        <v>0;</v>
      </c>
      <c r="AH111" s="29" t="str">
        <f t="shared" si="35"/>
        <v>0;</v>
      </c>
      <c r="AI111" s="28" t="str">
        <f t="shared" si="36"/>
        <v/>
      </c>
      <c r="AJ111" s="28" t="e">
        <f>INDEX(Exons[#Data], MATCH(K111, Exons[Gene name], 0), 2)</f>
        <v>#N/A</v>
      </c>
      <c r="AK111" s="48" t="str">
        <f t="shared" si="37"/>
        <v>0</v>
      </c>
      <c r="AL111" s="50">
        <f t="shared" si="38"/>
        <v>0</v>
      </c>
      <c r="AM111" s="50">
        <f t="shared" si="39"/>
        <v>0</v>
      </c>
    </row>
    <row r="112" spans="1:39" x14ac:dyDescent="0.25">
      <c r="A112" s="34">
        <f>'Raw Data Hotspot'!A64</f>
        <v>0</v>
      </c>
      <c r="B112" s="34">
        <f>'Raw Data Hotspot'!B64</f>
        <v>0</v>
      </c>
      <c r="C112" s="34">
        <f>'Raw Data Hotspot'!C64</f>
        <v>0</v>
      </c>
      <c r="D112" s="34">
        <f>'Raw Data Hotspot'!D64</f>
        <v>0</v>
      </c>
      <c r="E112" s="34">
        <f>'Raw Data Hotspot'!E64</f>
        <v>0</v>
      </c>
      <c r="F112" s="34">
        <f>'Raw Data Hotspot'!F64</f>
        <v>0</v>
      </c>
      <c r="G112" s="34">
        <f>'Raw Data Hotspot'!G64</f>
        <v>0</v>
      </c>
      <c r="H112" s="34">
        <f>'Raw Data Hotspot'!H64</f>
        <v>0</v>
      </c>
      <c r="I112" s="39">
        <f>'Raw Data Hotspot'!I64</f>
        <v>0</v>
      </c>
      <c r="J112" s="39">
        <f>'Raw Data Hotspot'!J64</f>
        <v>0</v>
      </c>
      <c r="K112" s="40">
        <f>IF(ISNUMBER(SEARCH("&lt;a href=", 'Raw Data Hotspot'!K64)), IFERROR(INDEX(Table1[#Data], MATCH( 'Raw Data Hotspot'!K64, Table1[Gene Link], 0), 2), 'Raw Data Hotspot'!K64),  'Raw Data Hotspot'!K64)</f>
        <v>0</v>
      </c>
      <c r="L112" s="34">
        <f>'Raw Data Hotspot'!L64</f>
        <v>0</v>
      </c>
      <c r="M112" s="34">
        <f>'Raw Data Hotspot'!M64</f>
        <v>0</v>
      </c>
      <c r="N112" s="34">
        <f>'Raw Data Hotspot'!N64</f>
        <v>0</v>
      </c>
      <c r="O112" s="35">
        <f>'Raw Data Hotspot'!O64</f>
        <v>0</v>
      </c>
      <c r="P112" s="51" t="str">
        <f t="shared" si="31"/>
        <v/>
      </c>
      <c r="Q112" s="29"/>
      <c r="R112" s="29"/>
      <c r="T112" s="61"/>
      <c r="U112" s="37"/>
      <c r="V112" s="37"/>
      <c r="W112" s="37"/>
      <c r="X112" s="37" t="str">
        <f>IF(SUM(COUNTIF(T112,{"*Pathogenic*","*Likely Pathogenic*"})),"1","0")</f>
        <v>0</v>
      </c>
      <c r="Z112" s="38" t="str">
        <f t="array" ref="Z112">IF(K112="", "", IF(ISBLANK(K112), "", IFERROR(INDEX(Transcripts[#Data], MATCH(1, (Transcripts[Preferred?]="Y")*(Transcripts[Gene name]=K112), 0), 13), "")))</f>
        <v/>
      </c>
      <c r="AA112" s="38" t="str">
        <f t="shared" si="32"/>
        <v/>
      </c>
      <c r="AB112" s="38" t="str">
        <f t="shared" si="33"/>
        <v/>
      </c>
      <c r="AC112" s="38" t="str">
        <f t="array" ref="AC112">IF(K112=0, "", IFERROR(INDEX(Exons[#Data], MATCH(1, (TRIM(AD112)=TRIM(Exons[Transcript stable ID]))*(AL112&gt;=Exons[Exon region start (bp)])*(AM112&lt;=Exons[Exon region end (bp)]), 0), 14), "Not Found"))</f>
        <v/>
      </c>
      <c r="AD112" s="38" t="str">
        <f>IFERROR(INDEX(Transcripts[#Data], MATCH(AI112, Transcripts[RefSeq mRNA ID], 0), 2), "")</f>
        <v/>
      </c>
      <c r="AE112" s="38" t="str">
        <f>IFERROR(INDEX(Transcripts[#Data], MATCH(AI112, Transcripts[RefSeq mRNA ID], 0), 3), "")</f>
        <v/>
      </c>
      <c r="AF112" s="29"/>
      <c r="AG112" s="29" t="str">
        <f t="shared" si="34"/>
        <v>0;</v>
      </c>
      <c r="AH112" s="29" t="str">
        <f t="shared" si="35"/>
        <v>0;</v>
      </c>
      <c r="AI112" s="28" t="str">
        <f t="shared" si="36"/>
        <v/>
      </c>
      <c r="AJ112" s="28" t="e">
        <f>INDEX(Exons[#Data], MATCH(K112, Exons[Gene name], 0), 2)</f>
        <v>#N/A</v>
      </c>
      <c r="AK112" s="48" t="str">
        <f t="shared" si="37"/>
        <v>0</v>
      </c>
      <c r="AL112" s="50">
        <f t="shared" si="38"/>
        <v>0</v>
      </c>
      <c r="AM112" s="50">
        <f t="shared" si="39"/>
        <v>0</v>
      </c>
    </row>
    <row r="113" spans="1:39" x14ac:dyDescent="0.25">
      <c r="A113" s="34">
        <f>'Raw Data Hotspot'!A65</f>
        <v>0</v>
      </c>
      <c r="B113" s="34">
        <f>'Raw Data Hotspot'!B65</f>
        <v>0</v>
      </c>
      <c r="C113" s="34">
        <f>'Raw Data Hotspot'!C65</f>
        <v>0</v>
      </c>
      <c r="D113" s="34">
        <f>'Raw Data Hotspot'!D65</f>
        <v>0</v>
      </c>
      <c r="E113" s="34">
        <f>'Raw Data Hotspot'!E65</f>
        <v>0</v>
      </c>
      <c r="F113" s="34">
        <f>'Raw Data Hotspot'!F65</f>
        <v>0</v>
      </c>
      <c r="G113" s="34">
        <f>'Raw Data Hotspot'!G65</f>
        <v>0</v>
      </c>
      <c r="H113" s="34">
        <f>'Raw Data Hotspot'!H65</f>
        <v>0</v>
      </c>
      <c r="I113" s="39">
        <f>'Raw Data Hotspot'!I65</f>
        <v>0</v>
      </c>
      <c r="J113" s="39">
        <f>'Raw Data Hotspot'!J65</f>
        <v>0</v>
      </c>
      <c r="K113" s="40">
        <f>IF(ISNUMBER(SEARCH("&lt;a href=", 'Raw Data Hotspot'!K65)), IFERROR(INDEX(Table1[#Data], MATCH( 'Raw Data Hotspot'!K65, Table1[Gene Link], 0), 2), 'Raw Data Hotspot'!K65),  'Raw Data Hotspot'!K65)</f>
        <v>0</v>
      </c>
      <c r="L113" s="34">
        <f>'Raw Data Hotspot'!L65</f>
        <v>0</v>
      </c>
      <c r="M113" s="34">
        <f>'Raw Data Hotspot'!M65</f>
        <v>0</v>
      </c>
      <c r="N113" s="34">
        <f>'Raw Data Hotspot'!N65</f>
        <v>0</v>
      </c>
      <c r="O113" s="35">
        <f>'Raw Data Hotspot'!O65</f>
        <v>0</v>
      </c>
      <c r="P113" s="51" t="str">
        <f t="shared" si="31"/>
        <v/>
      </c>
      <c r="Q113" s="29"/>
      <c r="R113" s="29"/>
      <c r="T113" s="61"/>
      <c r="U113" s="37"/>
      <c r="V113" s="37"/>
      <c r="W113" s="37"/>
      <c r="X113" s="37" t="str">
        <f>IF(SUM(COUNTIF(T113,{"*Pathogenic*","*Likely Pathogenic*"})),"1","0")</f>
        <v>0</v>
      </c>
      <c r="Z113" s="38" t="str">
        <f t="array" ref="Z113">IF(K113="", "", IF(ISBLANK(K113), "", IFERROR(INDEX(Transcripts[#Data], MATCH(1, (Transcripts[Preferred?]="Y")*(Transcripts[Gene name]=K113), 0), 13), "")))</f>
        <v/>
      </c>
      <c r="AA113" s="38" t="str">
        <f t="shared" si="32"/>
        <v/>
      </c>
      <c r="AB113" s="38" t="str">
        <f t="shared" si="33"/>
        <v/>
      </c>
      <c r="AC113" s="38" t="str">
        <f t="array" ref="AC113">IF(K113=0, "", IFERROR(INDEX(Exons[#Data], MATCH(1, (TRIM(AD113)=TRIM(Exons[Transcript stable ID]))*(AL113&gt;=Exons[Exon region start (bp)])*(AM113&lt;=Exons[Exon region end (bp)]), 0), 14), "Not Found"))</f>
        <v/>
      </c>
      <c r="AD113" s="38" t="str">
        <f>IFERROR(INDEX(Transcripts[#Data], MATCH(AI113, Transcripts[RefSeq mRNA ID], 0), 2), "")</f>
        <v/>
      </c>
      <c r="AE113" s="38" t="str">
        <f>IFERROR(INDEX(Transcripts[#Data], MATCH(AI113, Transcripts[RefSeq mRNA ID], 0), 3), "")</f>
        <v/>
      </c>
      <c r="AF113" s="29"/>
      <c r="AG113" s="29" t="str">
        <f t="shared" si="34"/>
        <v>0;</v>
      </c>
      <c r="AH113" s="29" t="str">
        <f t="shared" si="35"/>
        <v>0;</v>
      </c>
      <c r="AI113" s="28" t="str">
        <f t="shared" si="36"/>
        <v/>
      </c>
      <c r="AJ113" s="28" t="e">
        <f>INDEX(Exons[#Data], MATCH(K113, Exons[Gene name], 0), 2)</f>
        <v>#N/A</v>
      </c>
      <c r="AK113" s="48" t="str">
        <f t="shared" si="37"/>
        <v>0</v>
      </c>
      <c r="AL113" s="50">
        <f t="shared" si="38"/>
        <v>0</v>
      </c>
      <c r="AM113" s="50">
        <f t="shared" si="39"/>
        <v>0</v>
      </c>
    </row>
    <row r="114" spans="1:39" x14ac:dyDescent="0.25">
      <c r="A114" s="34">
        <f>'Raw Data Hotspot'!A66</f>
        <v>0</v>
      </c>
      <c r="B114" s="34">
        <f>'Raw Data Hotspot'!B66</f>
        <v>0</v>
      </c>
      <c r="C114" s="34">
        <f>'Raw Data Hotspot'!C66</f>
        <v>0</v>
      </c>
      <c r="D114" s="34">
        <f>'Raw Data Hotspot'!D66</f>
        <v>0</v>
      </c>
      <c r="E114" s="34">
        <f>'Raw Data Hotspot'!E66</f>
        <v>0</v>
      </c>
      <c r="F114" s="34">
        <f>'Raw Data Hotspot'!F66</f>
        <v>0</v>
      </c>
      <c r="G114" s="34">
        <f>'Raw Data Hotspot'!G66</f>
        <v>0</v>
      </c>
      <c r="H114" s="34">
        <f>'Raw Data Hotspot'!H66</f>
        <v>0</v>
      </c>
      <c r="I114" s="39">
        <f>'Raw Data Hotspot'!I66</f>
        <v>0</v>
      </c>
      <c r="J114" s="39">
        <f>'Raw Data Hotspot'!J66</f>
        <v>0</v>
      </c>
      <c r="K114" s="40">
        <f>IF(ISNUMBER(SEARCH("&lt;a href=", 'Raw Data Hotspot'!K66)), IFERROR(INDEX(Table1[#Data], MATCH( 'Raw Data Hotspot'!K66, Table1[Gene Link], 0), 2), 'Raw Data Hotspot'!K66),  'Raw Data Hotspot'!K66)</f>
        <v>0</v>
      </c>
      <c r="L114" s="34">
        <f>'Raw Data Hotspot'!L66</f>
        <v>0</v>
      </c>
      <c r="M114" s="34">
        <f>'Raw Data Hotspot'!M66</f>
        <v>0</v>
      </c>
      <c r="N114" s="34">
        <f>'Raw Data Hotspot'!N66</f>
        <v>0</v>
      </c>
      <c r="O114" s="35">
        <f>'Raw Data Hotspot'!O66</f>
        <v>0</v>
      </c>
      <c r="P114" s="51" t="str">
        <f t="shared" si="31"/>
        <v/>
      </c>
      <c r="Q114" s="29"/>
      <c r="R114" s="29"/>
      <c r="T114" s="61"/>
      <c r="U114" s="37"/>
      <c r="V114" s="37"/>
      <c r="W114" s="37"/>
      <c r="X114" s="37" t="str">
        <f>IF(SUM(COUNTIF(T114,{"*Pathogenic*","*Likely Pathogenic*"})),"1","0")</f>
        <v>0</v>
      </c>
      <c r="Z114" s="38" t="str">
        <f t="array" ref="Z114">IF(K114="", "", IF(ISBLANK(K114), "", IFERROR(INDEX(Transcripts[#Data], MATCH(1, (Transcripts[Preferred?]="Y")*(Transcripts[Gene name]=K114), 0), 13), "")))</f>
        <v/>
      </c>
      <c r="AA114" s="38" t="str">
        <f t="shared" si="32"/>
        <v/>
      </c>
      <c r="AB114" s="38" t="str">
        <f t="shared" si="33"/>
        <v/>
      </c>
      <c r="AC114" s="38" t="str">
        <f t="array" ref="AC114">IF(K114=0, "", IFERROR(INDEX(Exons[#Data], MATCH(1, (TRIM(AD114)=TRIM(Exons[Transcript stable ID]))*(AL114&gt;=Exons[Exon region start (bp)])*(AM114&lt;=Exons[Exon region end (bp)]), 0), 14), "Not Found"))</f>
        <v/>
      </c>
      <c r="AD114" s="38" t="str">
        <f>IFERROR(INDEX(Transcripts[#Data], MATCH(AI114, Transcripts[RefSeq mRNA ID], 0), 2), "")</f>
        <v/>
      </c>
      <c r="AE114" s="38" t="str">
        <f>IFERROR(INDEX(Transcripts[#Data], MATCH(AI114, Transcripts[RefSeq mRNA ID], 0), 3), "")</f>
        <v/>
      </c>
      <c r="AF114" s="29"/>
      <c r="AG114" s="29" t="str">
        <f t="shared" si="34"/>
        <v>0;</v>
      </c>
      <c r="AH114" s="29" t="str">
        <f t="shared" si="35"/>
        <v>0;</v>
      </c>
      <c r="AI114" s="28" t="str">
        <f t="shared" si="36"/>
        <v/>
      </c>
      <c r="AJ114" s="28" t="e">
        <f>INDEX(Exons[#Data], MATCH(K114, Exons[Gene name], 0), 2)</f>
        <v>#N/A</v>
      </c>
      <c r="AK114" s="48" t="str">
        <f t="shared" si="37"/>
        <v>0</v>
      </c>
      <c r="AL114" s="50">
        <f t="shared" si="38"/>
        <v>0</v>
      </c>
      <c r="AM114" s="50">
        <f t="shared" si="39"/>
        <v>0</v>
      </c>
    </row>
    <row r="115" spans="1:39" x14ac:dyDescent="0.25">
      <c r="A115" s="34">
        <f>'Raw Data Hotspot'!A67</f>
        <v>0</v>
      </c>
      <c r="B115" s="34">
        <f>'Raw Data Hotspot'!B67</f>
        <v>0</v>
      </c>
      <c r="C115" s="34">
        <f>'Raw Data Hotspot'!C67</f>
        <v>0</v>
      </c>
      <c r="D115" s="34">
        <f>'Raw Data Hotspot'!D67</f>
        <v>0</v>
      </c>
      <c r="E115" s="34">
        <f>'Raw Data Hotspot'!E67</f>
        <v>0</v>
      </c>
      <c r="F115" s="34">
        <f>'Raw Data Hotspot'!F67</f>
        <v>0</v>
      </c>
      <c r="G115" s="34">
        <f>'Raw Data Hotspot'!G67</f>
        <v>0</v>
      </c>
      <c r="H115" s="34">
        <f>'Raw Data Hotspot'!H67</f>
        <v>0</v>
      </c>
      <c r="I115" s="39">
        <f>'Raw Data Hotspot'!I67</f>
        <v>0</v>
      </c>
      <c r="J115" s="39">
        <f>'Raw Data Hotspot'!J67</f>
        <v>0</v>
      </c>
      <c r="K115" s="40">
        <f>IF(ISNUMBER(SEARCH("&lt;a href=", 'Raw Data Hotspot'!K67)), IFERROR(INDEX(Table1[#Data], MATCH( 'Raw Data Hotspot'!K67, Table1[Gene Link], 0), 2), 'Raw Data Hotspot'!K67),  'Raw Data Hotspot'!K67)</f>
        <v>0</v>
      </c>
      <c r="L115" s="34">
        <f>'Raw Data Hotspot'!L67</f>
        <v>0</v>
      </c>
      <c r="M115" s="34">
        <f>'Raw Data Hotspot'!M67</f>
        <v>0</v>
      </c>
      <c r="N115" s="34">
        <f>'Raw Data Hotspot'!N67</f>
        <v>0</v>
      </c>
      <c r="O115" s="35">
        <f>'Raw Data Hotspot'!O67</f>
        <v>0</v>
      </c>
      <c r="P115" s="51" t="str">
        <f>IF(I115=0,"",IF(AND(I115&gt;1.3,J115&gt;30),"Inspect","Not reportable"))</f>
        <v/>
      </c>
      <c r="Q115" s="29"/>
      <c r="R115" s="29"/>
      <c r="T115" s="61"/>
      <c r="U115" s="37"/>
      <c r="V115" s="37"/>
      <c r="W115" s="37"/>
      <c r="X115" s="37" t="str">
        <f>IF(SUM(COUNTIF(T115,{"*Pathogenic*","*Likely Pathogenic*"})),"1","0")</f>
        <v>0</v>
      </c>
      <c r="Z115" s="38" t="str">
        <f t="array" ref="Z115">IF(K115="", "", IF(ISBLANK(K115), "", IFERROR(INDEX(Transcripts[#Data], MATCH(1, (Transcripts[Preferred?]="Y")*(Transcripts[Gene name]=K115), 0), 13), "")))</f>
        <v/>
      </c>
      <c r="AA115" s="38" t="str">
        <f t="shared" ref="AA115:AA138" si="40">IFERROR(MID(AG115, SEARCH(AD115, AG115)+16, SEARCH(";", AG115, SEARCH(AD115, AG115))-SEARCH(":", AG115, SEARCH(AD115, AG115))-1), "")</f>
        <v/>
      </c>
      <c r="AB115" s="38" t="str">
        <f t="shared" ref="AB115:AB138" si="41">IFERROR(MID(AH115, SEARCH(AE115, AH115)+16, SEARCH(";", AH115, SEARCH(AE115, AH115))-SEARCH(":", AH115, SEARCH(AE115, AH115))-1), "")</f>
        <v/>
      </c>
      <c r="AC115" s="38" t="str">
        <f t="array" ref="AC115">IF(K115=0, "", IFERROR(INDEX(Exons[#Data], MATCH(1, (TRIM(AD115)=TRIM(Exons[Transcript stable ID]))*(AL115&gt;=Exons[Exon region start (bp)])*(AM115&lt;=Exons[Exon region end (bp)]), 0), 14), "Not Found"))</f>
        <v/>
      </c>
      <c r="AD115" s="38" t="str">
        <f>IFERROR(INDEX(Transcripts[#Data], MATCH(AI115, Transcripts[RefSeq mRNA ID], 0), 2), "")</f>
        <v/>
      </c>
      <c r="AE115" s="38" t="str">
        <f>IFERROR(INDEX(Transcripts[#Data], MATCH(AI115, Transcripts[RefSeq mRNA ID], 0), 3), "")</f>
        <v/>
      </c>
      <c r="AF115" s="29"/>
      <c r="AG115" s="29" t="str">
        <f t="shared" ref="AG115:AG138" si="42">SUBSTITUTE(SUBSTITUTE(L115, "]", ""), "[", "")&amp;";"</f>
        <v>0;</v>
      </c>
      <c r="AH115" s="29" t="str">
        <f t="shared" ref="AH115:AH138" si="43">SUBSTITUTE(SUBSTITUTE(M115, "]", ""), "[", "")&amp;";"</f>
        <v>0;</v>
      </c>
      <c r="AI115" s="28" t="str">
        <f t="shared" ref="AI115:AI138" si="44">IF(ISBLANK(Z115), "", IFERROR(LEFT(Z115,SEARCH(" ",Z115)-1), Z115))</f>
        <v/>
      </c>
      <c r="AJ115" s="28" t="e">
        <f>INDEX(Exons[#Data], MATCH(K115, Exons[Gene name], 0), 2)</f>
        <v>#N/A</v>
      </c>
      <c r="AK115" s="48" t="str">
        <f t="shared" ref="AK115:AK138" si="45">SUBSTITUTE(SUBSTITUTE(B115, "..", " "), "^", " ")</f>
        <v>0</v>
      </c>
      <c r="AL115" s="50">
        <f t="shared" ref="AL115:AL138" si="46">IF(ISNUMBER(SEARCH(" ", AK115)), VALUE(LEFT(AK115, SEARCH(" ", AK115)-1)), VALUE(AK115))</f>
        <v>0</v>
      </c>
      <c r="AM115" s="50">
        <f t="shared" ref="AM115:AM138" si="47">IF(ISNUMBER(SEARCH(" ", AK115)), VALUE(RIGHT(AK115, LEN(AK115)-SEARCH(" ", AK115))), VALUE(AK115))</f>
        <v>0</v>
      </c>
    </row>
    <row r="116" spans="1:39" x14ac:dyDescent="0.25">
      <c r="A116" s="34">
        <f>'Raw Data Hotspot'!A68</f>
        <v>0</v>
      </c>
      <c r="B116" s="34">
        <f>'Raw Data Hotspot'!B68</f>
        <v>0</v>
      </c>
      <c r="C116" s="34">
        <f>'Raw Data Hotspot'!C68</f>
        <v>0</v>
      </c>
      <c r="D116" s="34">
        <f>'Raw Data Hotspot'!D68</f>
        <v>0</v>
      </c>
      <c r="E116" s="34">
        <f>'Raw Data Hotspot'!E68</f>
        <v>0</v>
      </c>
      <c r="F116" s="34">
        <f>'Raw Data Hotspot'!F68</f>
        <v>0</v>
      </c>
      <c r="G116" s="34">
        <f>'Raw Data Hotspot'!G68</f>
        <v>0</v>
      </c>
      <c r="H116" s="34">
        <f>'Raw Data Hotspot'!H68</f>
        <v>0</v>
      </c>
      <c r="I116" s="39">
        <f>'Raw Data Hotspot'!I68</f>
        <v>0</v>
      </c>
      <c r="J116" s="39">
        <f>'Raw Data Hotspot'!J68</f>
        <v>0</v>
      </c>
      <c r="K116" s="40">
        <f>IF(ISNUMBER(SEARCH("&lt;a href=", 'Raw Data Hotspot'!K68)), IFERROR(INDEX(Table1[#Data], MATCH( 'Raw Data Hotspot'!K68, Table1[Gene Link], 0), 2), 'Raw Data Hotspot'!K68),  'Raw Data Hotspot'!K68)</f>
        <v>0</v>
      </c>
      <c r="L116" s="34">
        <f>'Raw Data Hotspot'!L68</f>
        <v>0</v>
      </c>
      <c r="M116" s="34">
        <f>'Raw Data Hotspot'!M68</f>
        <v>0</v>
      </c>
      <c r="N116" s="34">
        <f>'Raw Data Hotspot'!N68</f>
        <v>0</v>
      </c>
      <c r="O116" s="35">
        <f>'Raw Data Hotspot'!O68</f>
        <v>0</v>
      </c>
      <c r="P116" s="51" t="str">
        <f t="shared" si="31"/>
        <v/>
      </c>
      <c r="Q116" s="29"/>
      <c r="R116" s="29"/>
      <c r="T116" s="61"/>
      <c r="U116" s="37"/>
      <c r="V116" s="37"/>
      <c r="W116" s="37"/>
      <c r="X116" s="37" t="str">
        <f>IF(SUM(COUNTIF(T116,{"*Pathogenic*","*Likely Pathogenic*"})),"1","0")</f>
        <v>0</v>
      </c>
      <c r="Z116" s="38" t="str">
        <f t="array" ref="Z116">IF(K116="", "", IF(ISBLANK(K116), "", IFERROR(INDEX(Transcripts[#Data], MATCH(1, (Transcripts[Preferred?]="Y")*(Transcripts[Gene name]=K116), 0), 13), "")))</f>
        <v/>
      </c>
      <c r="AA116" s="38" t="str">
        <f t="shared" si="40"/>
        <v/>
      </c>
      <c r="AB116" s="38" t="str">
        <f t="shared" si="41"/>
        <v/>
      </c>
      <c r="AC116" s="38" t="str">
        <f t="array" ref="AC116">IF(K116=0, "", IFERROR(INDEX(Exons[#Data], MATCH(1, (TRIM(AD116)=TRIM(Exons[Transcript stable ID]))*(AL116&gt;=Exons[Exon region start (bp)])*(AM116&lt;=Exons[Exon region end (bp)]), 0), 14), "Not Found"))</f>
        <v/>
      </c>
      <c r="AD116" s="38" t="str">
        <f>IFERROR(INDEX(Transcripts[#Data], MATCH(AI116, Transcripts[RefSeq mRNA ID], 0), 2), "")</f>
        <v/>
      </c>
      <c r="AE116" s="38" t="str">
        <f>IFERROR(INDEX(Transcripts[#Data], MATCH(AI116, Transcripts[RefSeq mRNA ID], 0), 3), "")</f>
        <v/>
      </c>
      <c r="AF116" s="29"/>
      <c r="AG116" s="29" t="str">
        <f t="shared" si="42"/>
        <v>0;</v>
      </c>
      <c r="AH116" s="29" t="str">
        <f t="shared" si="43"/>
        <v>0;</v>
      </c>
      <c r="AI116" s="28" t="str">
        <f t="shared" si="44"/>
        <v/>
      </c>
      <c r="AJ116" s="28" t="e">
        <f>INDEX(Exons[#Data], MATCH(K116, Exons[Gene name], 0), 2)</f>
        <v>#N/A</v>
      </c>
      <c r="AK116" s="48" t="str">
        <f t="shared" si="45"/>
        <v>0</v>
      </c>
      <c r="AL116" s="50">
        <f t="shared" si="46"/>
        <v>0</v>
      </c>
      <c r="AM116" s="50">
        <f t="shared" si="47"/>
        <v>0</v>
      </c>
    </row>
    <row r="117" spans="1:39" x14ac:dyDescent="0.25">
      <c r="A117" s="34">
        <f>'Raw Data Hotspot'!A69</f>
        <v>0</v>
      </c>
      <c r="B117" s="34">
        <f>'Raw Data Hotspot'!B69</f>
        <v>0</v>
      </c>
      <c r="C117" s="34">
        <f>'Raw Data Hotspot'!C69</f>
        <v>0</v>
      </c>
      <c r="D117" s="34">
        <f>'Raw Data Hotspot'!D69</f>
        <v>0</v>
      </c>
      <c r="E117" s="34">
        <f>'Raw Data Hotspot'!E69</f>
        <v>0</v>
      </c>
      <c r="F117" s="34">
        <f>'Raw Data Hotspot'!F69</f>
        <v>0</v>
      </c>
      <c r="G117" s="34">
        <f>'Raw Data Hotspot'!G69</f>
        <v>0</v>
      </c>
      <c r="H117" s="34">
        <f>'Raw Data Hotspot'!H69</f>
        <v>0</v>
      </c>
      <c r="I117" s="39">
        <f>'Raw Data Hotspot'!I69</f>
        <v>0</v>
      </c>
      <c r="J117" s="39">
        <f>'Raw Data Hotspot'!J69</f>
        <v>0</v>
      </c>
      <c r="K117" s="40">
        <f>IF(ISNUMBER(SEARCH("&lt;a href=", 'Raw Data Hotspot'!K69)), IFERROR(INDEX(Table1[#Data], MATCH( 'Raw Data Hotspot'!K69, Table1[Gene Link], 0), 2), 'Raw Data Hotspot'!K69),  'Raw Data Hotspot'!K69)</f>
        <v>0</v>
      </c>
      <c r="L117" s="34">
        <f>'Raw Data Hotspot'!L69</f>
        <v>0</v>
      </c>
      <c r="M117" s="34">
        <f>'Raw Data Hotspot'!M69</f>
        <v>0</v>
      </c>
      <c r="N117" s="34">
        <f>'Raw Data Hotspot'!N69</f>
        <v>0</v>
      </c>
      <c r="O117" s="35">
        <f>'Raw Data Hotspot'!O69</f>
        <v>0</v>
      </c>
      <c r="P117" s="51" t="str">
        <f t="shared" ref="P117:P134" si="48">IF(I117=0,"",IF(AND(I117&gt;1.3,J117&gt;30),"Inspect","Not reportable"))</f>
        <v/>
      </c>
      <c r="Q117" s="29"/>
      <c r="R117" s="29"/>
      <c r="T117" s="61"/>
      <c r="U117" s="37"/>
      <c r="V117" s="37"/>
      <c r="W117" s="37"/>
      <c r="X117" s="37" t="str">
        <f>IF(SUM(COUNTIF(T117,{"*Pathogenic*","*Likely Pathogenic*"})),"1","0")</f>
        <v>0</v>
      </c>
      <c r="Z117" s="38" t="str">
        <f t="array" ref="Z117">IF(K117="", "", IF(ISBLANK(K117), "", IFERROR(INDEX(Transcripts[#Data], MATCH(1, (Transcripts[Preferred?]="Y")*(Transcripts[Gene name]=K117), 0), 13), "")))</f>
        <v/>
      </c>
      <c r="AA117" s="38" t="str">
        <f t="shared" si="40"/>
        <v/>
      </c>
      <c r="AB117" s="38" t="str">
        <f t="shared" si="41"/>
        <v/>
      </c>
      <c r="AC117" s="38" t="str">
        <f t="array" ref="AC117">IF(K117=0, "", IFERROR(INDEX(Exons[#Data], MATCH(1, (TRIM(AD117)=TRIM(Exons[Transcript stable ID]))*(AL117&gt;=Exons[Exon region start (bp)])*(AM117&lt;=Exons[Exon region end (bp)]), 0), 14), "Not Found"))</f>
        <v/>
      </c>
      <c r="AD117" s="38" t="str">
        <f>IFERROR(INDEX(Transcripts[#Data], MATCH(AI117, Transcripts[RefSeq mRNA ID], 0), 2), "")</f>
        <v/>
      </c>
      <c r="AE117" s="38" t="str">
        <f>IFERROR(INDEX(Transcripts[#Data], MATCH(AI117, Transcripts[RefSeq mRNA ID], 0), 3), "")</f>
        <v/>
      </c>
      <c r="AF117" s="29"/>
      <c r="AG117" s="29" t="str">
        <f t="shared" si="42"/>
        <v>0;</v>
      </c>
      <c r="AH117" s="29" t="str">
        <f t="shared" si="43"/>
        <v>0;</v>
      </c>
      <c r="AI117" s="28" t="str">
        <f t="shared" si="44"/>
        <v/>
      </c>
      <c r="AJ117" s="28" t="e">
        <f>INDEX(Exons[#Data], MATCH(K117, Exons[Gene name], 0), 2)</f>
        <v>#N/A</v>
      </c>
      <c r="AK117" s="48" t="str">
        <f t="shared" si="45"/>
        <v>0</v>
      </c>
      <c r="AL117" s="50">
        <f t="shared" si="46"/>
        <v>0</v>
      </c>
      <c r="AM117" s="50">
        <f t="shared" si="47"/>
        <v>0</v>
      </c>
    </row>
    <row r="118" spans="1:39" x14ac:dyDescent="0.25">
      <c r="A118" s="34">
        <f>'Raw Data Hotspot'!A70</f>
        <v>0</v>
      </c>
      <c r="B118" s="34">
        <f>'Raw Data Hotspot'!B70</f>
        <v>0</v>
      </c>
      <c r="C118" s="34">
        <f>'Raw Data Hotspot'!C70</f>
        <v>0</v>
      </c>
      <c r="D118" s="34">
        <f>'Raw Data Hotspot'!D70</f>
        <v>0</v>
      </c>
      <c r="E118" s="34">
        <f>'Raw Data Hotspot'!E70</f>
        <v>0</v>
      </c>
      <c r="F118" s="34">
        <f>'Raw Data Hotspot'!F70</f>
        <v>0</v>
      </c>
      <c r="G118" s="34">
        <f>'Raw Data Hotspot'!G70</f>
        <v>0</v>
      </c>
      <c r="H118" s="34">
        <f>'Raw Data Hotspot'!H70</f>
        <v>0</v>
      </c>
      <c r="I118" s="39">
        <f>'Raw Data Hotspot'!I70</f>
        <v>0</v>
      </c>
      <c r="J118" s="39">
        <f>'Raw Data Hotspot'!J70</f>
        <v>0</v>
      </c>
      <c r="K118" s="40">
        <f>IF(ISNUMBER(SEARCH("&lt;a href=", 'Raw Data Hotspot'!K70)), IFERROR(INDEX(Table1[#Data], MATCH( 'Raw Data Hotspot'!K70, Table1[Gene Link], 0), 2), 'Raw Data Hotspot'!K70),  'Raw Data Hotspot'!K70)</f>
        <v>0</v>
      </c>
      <c r="L118" s="34">
        <f>'Raw Data Hotspot'!L70</f>
        <v>0</v>
      </c>
      <c r="M118" s="34">
        <f>'Raw Data Hotspot'!M70</f>
        <v>0</v>
      </c>
      <c r="N118" s="34">
        <f>'Raw Data Hotspot'!N70</f>
        <v>0</v>
      </c>
      <c r="O118" s="35">
        <f>'Raw Data Hotspot'!O70</f>
        <v>0</v>
      </c>
      <c r="P118" s="51" t="str">
        <f t="shared" si="48"/>
        <v/>
      </c>
      <c r="Q118" s="29"/>
      <c r="R118" s="29"/>
      <c r="T118" s="61"/>
      <c r="U118" s="37"/>
      <c r="V118" s="37"/>
      <c r="W118" s="37"/>
      <c r="X118" s="37" t="str">
        <f>IF(SUM(COUNTIF(T118,{"*Pathogenic*","*Likely Pathogenic*"})),"1","0")</f>
        <v>0</v>
      </c>
      <c r="Z118" s="38" t="str">
        <f t="array" ref="Z118">IF(K118="", "", IF(ISBLANK(K118), "", IFERROR(INDEX(Transcripts[#Data], MATCH(1, (Transcripts[Preferred?]="Y")*(Transcripts[Gene name]=K118), 0), 13), "")))</f>
        <v/>
      </c>
      <c r="AA118" s="38" t="str">
        <f t="shared" si="40"/>
        <v/>
      </c>
      <c r="AB118" s="38" t="str">
        <f t="shared" si="41"/>
        <v/>
      </c>
      <c r="AC118" s="38" t="str">
        <f t="array" ref="AC118">IF(K118=0, "", IFERROR(INDEX(Exons[#Data], MATCH(1, (TRIM(AD118)=TRIM(Exons[Transcript stable ID]))*(AL118&gt;=Exons[Exon region start (bp)])*(AM118&lt;=Exons[Exon region end (bp)]), 0), 14), "Not Found"))</f>
        <v/>
      </c>
      <c r="AD118" s="38" t="str">
        <f>IFERROR(INDEX(Transcripts[#Data], MATCH(AI118, Transcripts[RefSeq mRNA ID], 0), 2), "")</f>
        <v/>
      </c>
      <c r="AE118" s="38" t="str">
        <f>IFERROR(INDEX(Transcripts[#Data], MATCH(AI118, Transcripts[RefSeq mRNA ID], 0), 3), "")</f>
        <v/>
      </c>
      <c r="AF118" s="29"/>
      <c r="AG118" s="29" t="str">
        <f t="shared" si="42"/>
        <v>0;</v>
      </c>
      <c r="AH118" s="29" t="str">
        <f t="shared" si="43"/>
        <v>0;</v>
      </c>
      <c r="AI118" s="28" t="str">
        <f t="shared" si="44"/>
        <v/>
      </c>
      <c r="AJ118" s="28" t="e">
        <f>INDEX(Exons[#Data], MATCH(K118, Exons[Gene name], 0), 2)</f>
        <v>#N/A</v>
      </c>
      <c r="AK118" s="48" t="str">
        <f t="shared" si="45"/>
        <v>0</v>
      </c>
      <c r="AL118" s="50">
        <f t="shared" si="46"/>
        <v>0</v>
      </c>
      <c r="AM118" s="50">
        <f t="shared" si="47"/>
        <v>0</v>
      </c>
    </row>
    <row r="119" spans="1:39" x14ac:dyDescent="0.25">
      <c r="A119" s="34">
        <f>'Raw Data Hotspot'!A71</f>
        <v>0</v>
      </c>
      <c r="B119" s="34">
        <f>'Raw Data Hotspot'!B71</f>
        <v>0</v>
      </c>
      <c r="C119" s="34">
        <f>'Raw Data Hotspot'!C71</f>
        <v>0</v>
      </c>
      <c r="D119" s="34">
        <f>'Raw Data Hotspot'!D71</f>
        <v>0</v>
      </c>
      <c r="E119" s="34">
        <f>'Raw Data Hotspot'!E71</f>
        <v>0</v>
      </c>
      <c r="F119" s="34">
        <f>'Raw Data Hotspot'!F71</f>
        <v>0</v>
      </c>
      <c r="G119" s="34">
        <f>'Raw Data Hotspot'!G71</f>
        <v>0</v>
      </c>
      <c r="H119" s="34">
        <f>'Raw Data Hotspot'!H71</f>
        <v>0</v>
      </c>
      <c r="I119" s="39">
        <f>'Raw Data Hotspot'!I71</f>
        <v>0</v>
      </c>
      <c r="J119" s="39">
        <f>'Raw Data Hotspot'!J71</f>
        <v>0</v>
      </c>
      <c r="K119" s="40">
        <f>IF(ISNUMBER(SEARCH("&lt;a href=", 'Raw Data Hotspot'!K71)), IFERROR(INDEX(Table1[#Data], MATCH( 'Raw Data Hotspot'!K71, Table1[Gene Link], 0), 2), 'Raw Data Hotspot'!K71),  'Raw Data Hotspot'!K71)</f>
        <v>0</v>
      </c>
      <c r="L119" s="34">
        <f>'Raw Data Hotspot'!L71</f>
        <v>0</v>
      </c>
      <c r="M119" s="34">
        <f>'Raw Data Hotspot'!M71</f>
        <v>0</v>
      </c>
      <c r="N119" s="34">
        <f>'Raw Data Hotspot'!N71</f>
        <v>0</v>
      </c>
      <c r="O119" s="35">
        <f>'Raw Data Hotspot'!O71</f>
        <v>0</v>
      </c>
      <c r="P119" s="51" t="str">
        <f t="shared" si="48"/>
        <v/>
      </c>
      <c r="Q119" s="29"/>
      <c r="R119" s="29"/>
      <c r="T119" s="61"/>
      <c r="U119" s="37"/>
      <c r="V119" s="37"/>
      <c r="W119" s="37"/>
      <c r="X119" s="37" t="str">
        <f>IF(SUM(COUNTIF(T119,{"*Pathogenic*","*Likely Pathogenic*"})),"1","0")</f>
        <v>0</v>
      </c>
      <c r="Z119" s="38" t="str">
        <f t="array" ref="Z119">IF(K119="", "", IF(ISBLANK(K119), "", IFERROR(INDEX(Transcripts[#Data], MATCH(1, (Transcripts[Preferred?]="Y")*(Transcripts[Gene name]=K119), 0), 13), "")))</f>
        <v/>
      </c>
      <c r="AA119" s="38" t="str">
        <f t="shared" si="40"/>
        <v/>
      </c>
      <c r="AB119" s="38" t="str">
        <f t="shared" si="41"/>
        <v/>
      </c>
      <c r="AC119" s="38" t="str">
        <f t="array" ref="AC119">IF(K119=0, "", IFERROR(INDEX(Exons[#Data], MATCH(1, (TRIM(AD119)=TRIM(Exons[Transcript stable ID]))*(AL119&gt;=Exons[Exon region start (bp)])*(AM119&lt;=Exons[Exon region end (bp)]), 0), 14), "Not Found"))</f>
        <v/>
      </c>
      <c r="AD119" s="38" t="str">
        <f>IFERROR(INDEX(Transcripts[#Data], MATCH(AI119, Transcripts[RefSeq mRNA ID], 0), 2), "")</f>
        <v/>
      </c>
      <c r="AE119" s="38" t="str">
        <f>IFERROR(INDEX(Transcripts[#Data], MATCH(AI119, Transcripts[RefSeq mRNA ID], 0), 3), "")</f>
        <v/>
      </c>
      <c r="AF119" s="29"/>
      <c r="AG119" s="29" t="str">
        <f t="shared" si="42"/>
        <v>0;</v>
      </c>
      <c r="AH119" s="29" t="str">
        <f t="shared" si="43"/>
        <v>0;</v>
      </c>
      <c r="AI119" s="28" t="str">
        <f t="shared" si="44"/>
        <v/>
      </c>
      <c r="AJ119" s="28" t="e">
        <f>INDEX(Exons[#Data], MATCH(K119, Exons[Gene name], 0), 2)</f>
        <v>#N/A</v>
      </c>
      <c r="AK119" s="48" t="str">
        <f t="shared" si="45"/>
        <v>0</v>
      </c>
      <c r="AL119" s="50">
        <f t="shared" si="46"/>
        <v>0</v>
      </c>
      <c r="AM119" s="50">
        <f t="shared" si="47"/>
        <v>0</v>
      </c>
    </row>
    <row r="120" spans="1:39" x14ac:dyDescent="0.25">
      <c r="A120" s="34">
        <f>'Raw Data Hotspot'!A72</f>
        <v>0</v>
      </c>
      <c r="B120" s="34">
        <f>'Raw Data Hotspot'!B72</f>
        <v>0</v>
      </c>
      <c r="C120" s="34">
        <f>'Raw Data Hotspot'!C72</f>
        <v>0</v>
      </c>
      <c r="D120" s="34">
        <f>'Raw Data Hotspot'!D72</f>
        <v>0</v>
      </c>
      <c r="E120" s="34">
        <f>'Raw Data Hotspot'!E72</f>
        <v>0</v>
      </c>
      <c r="F120" s="34">
        <f>'Raw Data Hotspot'!F72</f>
        <v>0</v>
      </c>
      <c r="G120" s="34">
        <f>'Raw Data Hotspot'!G72</f>
        <v>0</v>
      </c>
      <c r="H120" s="34">
        <f>'Raw Data Hotspot'!H72</f>
        <v>0</v>
      </c>
      <c r="I120" s="39">
        <f>'Raw Data Hotspot'!I72</f>
        <v>0</v>
      </c>
      <c r="J120" s="39">
        <f>'Raw Data Hotspot'!J72</f>
        <v>0</v>
      </c>
      <c r="K120" s="40">
        <f>IF(ISNUMBER(SEARCH("&lt;a href=", 'Raw Data Hotspot'!K72)), IFERROR(INDEX(Table1[#Data], MATCH( 'Raw Data Hotspot'!K72, Table1[Gene Link], 0), 2), 'Raw Data Hotspot'!K72),  'Raw Data Hotspot'!K72)</f>
        <v>0</v>
      </c>
      <c r="L120" s="34">
        <f>'Raw Data Hotspot'!L72</f>
        <v>0</v>
      </c>
      <c r="M120" s="34">
        <f>'Raw Data Hotspot'!M72</f>
        <v>0</v>
      </c>
      <c r="N120" s="34">
        <f>'Raw Data Hotspot'!N72</f>
        <v>0</v>
      </c>
      <c r="O120" s="35">
        <f>'Raw Data Hotspot'!O72</f>
        <v>0</v>
      </c>
      <c r="P120" s="51" t="str">
        <f t="shared" si="48"/>
        <v/>
      </c>
      <c r="Q120" s="29"/>
      <c r="R120" s="29"/>
      <c r="T120" s="61"/>
      <c r="U120" s="37"/>
      <c r="V120" s="37"/>
      <c r="W120" s="37"/>
      <c r="X120" s="37" t="str">
        <f>IF(SUM(COUNTIF(T120,{"*Pathogenic*","*Likely Pathogenic*"})),"1","0")</f>
        <v>0</v>
      </c>
      <c r="Z120" s="38" t="str">
        <f t="array" ref="Z120">IF(K120="", "", IF(ISBLANK(K120), "", IFERROR(INDEX(Transcripts[#Data], MATCH(1, (Transcripts[Preferred?]="Y")*(Transcripts[Gene name]=K120), 0), 13), "")))</f>
        <v/>
      </c>
      <c r="AA120" s="38" t="str">
        <f t="shared" si="40"/>
        <v/>
      </c>
      <c r="AB120" s="38" t="str">
        <f t="shared" si="41"/>
        <v/>
      </c>
      <c r="AC120" s="38" t="str">
        <f t="array" ref="AC120">IF(K120=0, "", IFERROR(INDEX(Exons[#Data], MATCH(1, (TRIM(AD120)=TRIM(Exons[Transcript stable ID]))*(AL120&gt;=Exons[Exon region start (bp)])*(AM120&lt;=Exons[Exon region end (bp)]), 0), 14), "Not Found"))</f>
        <v/>
      </c>
      <c r="AD120" s="38" t="str">
        <f>IFERROR(INDEX(Transcripts[#Data], MATCH(AI120, Transcripts[RefSeq mRNA ID], 0), 2), "")</f>
        <v/>
      </c>
      <c r="AE120" s="38" t="str">
        <f>IFERROR(INDEX(Transcripts[#Data], MATCH(AI120, Transcripts[RefSeq mRNA ID], 0), 3), "")</f>
        <v/>
      </c>
      <c r="AF120" s="29"/>
      <c r="AG120" s="29" t="str">
        <f t="shared" si="42"/>
        <v>0;</v>
      </c>
      <c r="AH120" s="29" t="str">
        <f t="shared" si="43"/>
        <v>0;</v>
      </c>
      <c r="AI120" s="28" t="str">
        <f t="shared" si="44"/>
        <v/>
      </c>
      <c r="AJ120" s="28" t="e">
        <f>INDEX(Exons[#Data], MATCH(K120, Exons[Gene name], 0), 2)</f>
        <v>#N/A</v>
      </c>
      <c r="AK120" s="48" t="str">
        <f t="shared" si="45"/>
        <v>0</v>
      </c>
      <c r="AL120" s="50">
        <f t="shared" si="46"/>
        <v>0</v>
      </c>
      <c r="AM120" s="50">
        <f t="shared" si="47"/>
        <v>0</v>
      </c>
    </row>
    <row r="121" spans="1:39" x14ac:dyDescent="0.25">
      <c r="A121" s="34">
        <f>'Raw Data Hotspot'!A73</f>
        <v>0</v>
      </c>
      <c r="B121" s="34">
        <f>'Raw Data Hotspot'!B73</f>
        <v>0</v>
      </c>
      <c r="C121" s="34">
        <f>'Raw Data Hotspot'!C73</f>
        <v>0</v>
      </c>
      <c r="D121" s="34">
        <f>'Raw Data Hotspot'!D73</f>
        <v>0</v>
      </c>
      <c r="E121" s="34">
        <f>'Raw Data Hotspot'!E73</f>
        <v>0</v>
      </c>
      <c r="F121" s="34">
        <f>'Raw Data Hotspot'!F73</f>
        <v>0</v>
      </c>
      <c r="G121" s="34">
        <f>'Raw Data Hotspot'!G73</f>
        <v>0</v>
      </c>
      <c r="H121" s="34">
        <f>'Raw Data Hotspot'!H73</f>
        <v>0</v>
      </c>
      <c r="I121" s="39">
        <f>'Raw Data Hotspot'!I73</f>
        <v>0</v>
      </c>
      <c r="J121" s="39">
        <f>'Raw Data Hotspot'!J73</f>
        <v>0</v>
      </c>
      <c r="K121" s="40">
        <f>IF(ISNUMBER(SEARCH("&lt;a href=", 'Raw Data Hotspot'!K73)), IFERROR(INDEX(Table1[#Data], MATCH( 'Raw Data Hotspot'!K73, Table1[Gene Link], 0), 2), 'Raw Data Hotspot'!K73),  'Raw Data Hotspot'!K73)</f>
        <v>0</v>
      </c>
      <c r="L121" s="34">
        <f>'Raw Data Hotspot'!L73</f>
        <v>0</v>
      </c>
      <c r="M121" s="34">
        <f>'Raw Data Hotspot'!M73</f>
        <v>0</v>
      </c>
      <c r="N121" s="34">
        <f>'Raw Data Hotspot'!N73</f>
        <v>0</v>
      </c>
      <c r="O121" s="35">
        <f>'Raw Data Hotspot'!O73</f>
        <v>0</v>
      </c>
      <c r="P121" s="51" t="str">
        <f t="shared" si="48"/>
        <v/>
      </c>
      <c r="Q121" s="29"/>
      <c r="R121" s="29"/>
      <c r="T121" s="61"/>
      <c r="U121" s="37"/>
      <c r="V121" s="37"/>
      <c r="W121" s="37"/>
      <c r="X121" s="37" t="str">
        <f>IF(SUM(COUNTIF(T121,{"*Pathogenic*","*Likely Pathogenic*"})),"1","0")</f>
        <v>0</v>
      </c>
      <c r="Z121" s="38" t="str">
        <f t="array" ref="Z121">IF(K121="", "", IF(ISBLANK(K121), "", IFERROR(INDEX(Transcripts[#Data], MATCH(1, (Transcripts[Preferred?]="Y")*(Transcripts[Gene name]=K121), 0), 13), "")))</f>
        <v/>
      </c>
      <c r="AA121" s="38" t="str">
        <f t="shared" si="40"/>
        <v/>
      </c>
      <c r="AB121" s="38" t="str">
        <f t="shared" si="41"/>
        <v/>
      </c>
      <c r="AC121" s="38" t="str">
        <f t="array" ref="AC121">IF(K121=0, "", IFERROR(INDEX(Exons[#Data], MATCH(1, (TRIM(AD121)=TRIM(Exons[Transcript stable ID]))*(AL121&gt;=Exons[Exon region start (bp)])*(AM121&lt;=Exons[Exon region end (bp)]), 0), 14), "Not Found"))</f>
        <v/>
      </c>
      <c r="AD121" s="38" t="str">
        <f>IFERROR(INDEX(Transcripts[#Data], MATCH(AI121, Transcripts[RefSeq mRNA ID], 0), 2), "")</f>
        <v/>
      </c>
      <c r="AE121" s="38" t="str">
        <f>IFERROR(INDEX(Transcripts[#Data], MATCH(AI121, Transcripts[RefSeq mRNA ID], 0), 3), "")</f>
        <v/>
      </c>
      <c r="AF121" s="29"/>
      <c r="AG121" s="29" t="str">
        <f t="shared" si="42"/>
        <v>0;</v>
      </c>
      <c r="AH121" s="29" t="str">
        <f t="shared" si="43"/>
        <v>0;</v>
      </c>
      <c r="AI121" s="28" t="str">
        <f t="shared" si="44"/>
        <v/>
      </c>
      <c r="AJ121" s="28" t="e">
        <f>INDEX(Exons[#Data], MATCH(K121, Exons[Gene name], 0), 2)</f>
        <v>#N/A</v>
      </c>
      <c r="AK121" s="48" t="str">
        <f t="shared" si="45"/>
        <v>0</v>
      </c>
      <c r="AL121" s="50">
        <f t="shared" si="46"/>
        <v>0</v>
      </c>
      <c r="AM121" s="50">
        <f t="shared" si="47"/>
        <v>0</v>
      </c>
    </row>
    <row r="122" spans="1:39" x14ac:dyDescent="0.25">
      <c r="A122" s="34">
        <f>'Raw Data Hotspot'!A74</f>
        <v>0</v>
      </c>
      <c r="B122" s="34">
        <f>'Raw Data Hotspot'!B74</f>
        <v>0</v>
      </c>
      <c r="C122" s="34">
        <f>'Raw Data Hotspot'!C74</f>
        <v>0</v>
      </c>
      <c r="D122" s="34">
        <f>'Raw Data Hotspot'!D74</f>
        <v>0</v>
      </c>
      <c r="E122" s="34">
        <f>'Raw Data Hotspot'!E74</f>
        <v>0</v>
      </c>
      <c r="F122" s="34">
        <f>'Raw Data Hotspot'!F74</f>
        <v>0</v>
      </c>
      <c r="G122" s="34">
        <f>'Raw Data Hotspot'!G74</f>
        <v>0</v>
      </c>
      <c r="H122" s="34">
        <f>'Raw Data Hotspot'!H74</f>
        <v>0</v>
      </c>
      <c r="I122" s="39">
        <f>'Raw Data Hotspot'!I74</f>
        <v>0</v>
      </c>
      <c r="J122" s="39">
        <f>'Raw Data Hotspot'!J74</f>
        <v>0</v>
      </c>
      <c r="K122" s="40">
        <f>IF(ISNUMBER(SEARCH("&lt;a href=", 'Raw Data Hotspot'!K74)), IFERROR(INDEX(Table1[#Data], MATCH( 'Raw Data Hotspot'!K74, Table1[Gene Link], 0), 2), 'Raw Data Hotspot'!K74),  'Raw Data Hotspot'!K74)</f>
        <v>0</v>
      </c>
      <c r="L122" s="34">
        <f>'Raw Data Hotspot'!L74</f>
        <v>0</v>
      </c>
      <c r="M122" s="34">
        <f>'Raw Data Hotspot'!M74</f>
        <v>0</v>
      </c>
      <c r="N122" s="34">
        <f>'Raw Data Hotspot'!N74</f>
        <v>0</v>
      </c>
      <c r="O122" s="35">
        <f>'Raw Data Hotspot'!O74</f>
        <v>0</v>
      </c>
      <c r="P122" s="51" t="str">
        <f t="shared" si="48"/>
        <v/>
      </c>
      <c r="Q122" s="29"/>
      <c r="R122" s="29"/>
      <c r="T122" s="61"/>
      <c r="U122" s="37"/>
      <c r="V122" s="37"/>
      <c r="W122" s="37"/>
      <c r="X122" s="37" t="str">
        <f>IF(SUM(COUNTIF(T122,{"*Pathogenic*","*Likely Pathogenic*"})),"1","0")</f>
        <v>0</v>
      </c>
      <c r="Z122" s="38" t="str">
        <f t="array" ref="Z122">IF(K122="", "", IF(ISBLANK(K122), "", IFERROR(INDEX(Transcripts[#Data], MATCH(1, (Transcripts[Preferred?]="Y")*(Transcripts[Gene name]=K122), 0), 13), "")))</f>
        <v/>
      </c>
      <c r="AA122" s="38" t="str">
        <f t="shared" si="40"/>
        <v/>
      </c>
      <c r="AB122" s="38" t="str">
        <f t="shared" si="41"/>
        <v/>
      </c>
      <c r="AC122" s="38" t="str">
        <f t="array" ref="AC122">IF(K122=0, "", IFERROR(INDEX(Exons[#Data], MATCH(1, (TRIM(AD122)=TRIM(Exons[Transcript stable ID]))*(AL122&gt;=Exons[Exon region start (bp)])*(AM122&lt;=Exons[Exon region end (bp)]), 0), 14), "Not Found"))</f>
        <v/>
      </c>
      <c r="AD122" s="38" t="str">
        <f>IFERROR(INDEX(Transcripts[#Data], MATCH(AI122, Transcripts[RefSeq mRNA ID], 0), 2), "")</f>
        <v/>
      </c>
      <c r="AE122" s="38" t="str">
        <f>IFERROR(INDEX(Transcripts[#Data], MATCH(AI122, Transcripts[RefSeq mRNA ID], 0), 3), "")</f>
        <v/>
      </c>
      <c r="AF122" s="29"/>
      <c r="AG122" s="29" t="str">
        <f t="shared" si="42"/>
        <v>0;</v>
      </c>
      <c r="AH122" s="29" t="str">
        <f t="shared" si="43"/>
        <v>0;</v>
      </c>
      <c r="AI122" s="28" t="str">
        <f t="shared" si="44"/>
        <v/>
      </c>
      <c r="AJ122" s="28" t="e">
        <f>INDEX(Exons[#Data], MATCH(K122, Exons[Gene name], 0), 2)</f>
        <v>#N/A</v>
      </c>
      <c r="AK122" s="48" t="str">
        <f t="shared" si="45"/>
        <v>0</v>
      </c>
      <c r="AL122" s="50">
        <f t="shared" si="46"/>
        <v>0</v>
      </c>
      <c r="AM122" s="50">
        <f t="shared" si="47"/>
        <v>0</v>
      </c>
    </row>
    <row r="123" spans="1:39" x14ac:dyDescent="0.25">
      <c r="A123" s="34">
        <f>'Raw Data Hotspot'!A75</f>
        <v>0</v>
      </c>
      <c r="B123" s="34">
        <f>'Raw Data Hotspot'!B75</f>
        <v>0</v>
      </c>
      <c r="C123" s="34">
        <f>'Raw Data Hotspot'!C75</f>
        <v>0</v>
      </c>
      <c r="D123" s="34">
        <f>'Raw Data Hotspot'!D75</f>
        <v>0</v>
      </c>
      <c r="E123" s="34">
        <f>'Raw Data Hotspot'!E75</f>
        <v>0</v>
      </c>
      <c r="F123" s="34">
        <f>'Raw Data Hotspot'!F75</f>
        <v>0</v>
      </c>
      <c r="G123" s="34">
        <f>'Raw Data Hotspot'!G75</f>
        <v>0</v>
      </c>
      <c r="H123" s="34">
        <f>'Raw Data Hotspot'!H75</f>
        <v>0</v>
      </c>
      <c r="I123" s="39">
        <f>'Raw Data Hotspot'!I75</f>
        <v>0</v>
      </c>
      <c r="J123" s="39">
        <f>'Raw Data Hotspot'!J75</f>
        <v>0</v>
      </c>
      <c r="K123" s="40">
        <f>IF(ISNUMBER(SEARCH("&lt;a href=", 'Raw Data Hotspot'!K75)), IFERROR(INDEX(Table1[#Data], MATCH( 'Raw Data Hotspot'!K75, Table1[Gene Link], 0), 2), 'Raw Data Hotspot'!K75),  'Raw Data Hotspot'!K75)</f>
        <v>0</v>
      </c>
      <c r="L123" s="34">
        <f>'Raw Data Hotspot'!L75</f>
        <v>0</v>
      </c>
      <c r="M123" s="34">
        <f>'Raw Data Hotspot'!M75</f>
        <v>0</v>
      </c>
      <c r="N123" s="34">
        <f>'Raw Data Hotspot'!N75</f>
        <v>0</v>
      </c>
      <c r="O123" s="35">
        <f>'Raw Data Hotspot'!O75</f>
        <v>0</v>
      </c>
      <c r="P123" s="51" t="str">
        <f t="shared" si="48"/>
        <v/>
      </c>
      <c r="Q123" s="29"/>
      <c r="R123" s="29"/>
      <c r="T123" s="61"/>
      <c r="U123" s="37"/>
      <c r="V123" s="37"/>
      <c r="W123" s="37"/>
      <c r="X123" s="37" t="str">
        <f>IF(SUM(COUNTIF(T123,{"*Pathogenic*","*Likely Pathogenic*"})),"1","0")</f>
        <v>0</v>
      </c>
      <c r="Z123" s="38" t="str">
        <f t="array" ref="Z123">IF(K123="", "", IF(ISBLANK(K123), "", IFERROR(INDEX(Transcripts[#Data], MATCH(1, (Transcripts[Preferred?]="Y")*(Transcripts[Gene name]=K123), 0), 13), "")))</f>
        <v/>
      </c>
      <c r="AA123" s="38" t="str">
        <f t="shared" si="40"/>
        <v/>
      </c>
      <c r="AB123" s="38" t="str">
        <f t="shared" si="41"/>
        <v/>
      </c>
      <c r="AC123" s="38" t="str">
        <f t="array" ref="AC123">IF(K123=0, "", IFERROR(INDEX(Exons[#Data], MATCH(1, (TRIM(AD123)=TRIM(Exons[Transcript stable ID]))*(AL123&gt;=Exons[Exon region start (bp)])*(AM123&lt;=Exons[Exon region end (bp)]), 0), 14), "Not Found"))</f>
        <v/>
      </c>
      <c r="AD123" s="38" t="str">
        <f>IFERROR(INDEX(Transcripts[#Data], MATCH(AI123, Transcripts[RefSeq mRNA ID], 0), 2), "")</f>
        <v/>
      </c>
      <c r="AE123" s="38" t="str">
        <f>IFERROR(INDEX(Transcripts[#Data], MATCH(AI123, Transcripts[RefSeq mRNA ID], 0), 3), "")</f>
        <v/>
      </c>
      <c r="AF123" s="29"/>
      <c r="AG123" s="29" t="str">
        <f t="shared" si="42"/>
        <v>0;</v>
      </c>
      <c r="AH123" s="29" t="str">
        <f t="shared" si="43"/>
        <v>0;</v>
      </c>
      <c r="AI123" s="28" t="str">
        <f t="shared" si="44"/>
        <v/>
      </c>
      <c r="AJ123" s="28" t="e">
        <f>INDEX(Exons[#Data], MATCH(K123, Exons[Gene name], 0), 2)</f>
        <v>#N/A</v>
      </c>
      <c r="AK123" s="48" t="str">
        <f t="shared" si="45"/>
        <v>0</v>
      </c>
      <c r="AL123" s="50">
        <f t="shared" si="46"/>
        <v>0</v>
      </c>
      <c r="AM123" s="50">
        <f t="shared" si="47"/>
        <v>0</v>
      </c>
    </row>
    <row r="124" spans="1:39" x14ac:dyDescent="0.25">
      <c r="A124" s="34">
        <f>'Raw Data Hotspot'!A76</f>
        <v>0</v>
      </c>
      <c r="B124" s="34">
        <f>'Raw Data Hotspot'!B76</f>
        <v>0</v>
      </c>
      <c r="C124" s="34">
        <f>'Raw Data Hotspot'!C76</f>
        <v>0</v>
      </c>
      <c r="D124" s="34">
        <f>'Raw Data Hotspot'!D76</f>
        <v>0</v>
      </c>
      <c r="E124" s="34">
        <f>'Raw Data Hotspot'!E76</f>
        <v>0</v>
      </c>
      <c r="F124" s="34">
        <f>'Raw Data Hotspot'!F76</f>
        <v>0</v>
      </c>
      <c r="G124" s="34">
        <f>'Raw Data Hotspot'!G76</f>
        <v>0</v>
      </c>
      <c r="H124" s="34">
        <f>'Raw Data Hotspot'!H76</f>
        <v>0</v>
      </c>
      <c r="I124" s="39">
        <f>'Raw Data Hotspot'!I76</f>
        <v>0</v>
      </c>
      <c r="J124" s="39">
        <f>'Raw Data Hotspot'!J76</f>
        <v>0</v>
      </c>
      <c r="K124" s="40">
        <f>IF(ISNUMBER(SEARCH("&lt;a href=", 'Raw Data Hotspot'!K76)), IFERROR(INDEX(Table1[#Data], MATCH( 'Raw Data Hotspot'!K76, Table1[Gene Link], 0), 2), 'Raw Data Hotspot'!K76),  'Raw Data Hotspot'!K76)</f>
        <v>0</v>
      </c>
      <c r="L124" s="34">
        <f>'Raw Data Hotspot'!L76</f>
        <v>0</v>
      </c>
      <c r="M124" s="34">
        <f>'Raw Data Hotspot'!M76</f>
        <v>0</v>
      </c>
      <c r="N124" s="34">
        <f>'Raw Data Hotspot'!N76</f>
        <v>0</v>
      </c>
      <c r="O124" s="35">
        <f>'Raw Data Hotspot'!O76</f>
        <v>0</v>
      </c>
      <c r="P124" s="51" t="str">
        <f t="shared" si="48"/>
        <v/>
      </c>
      <c r="Q124" s="29"/>
      <c r="R124" s="29"/>
      <c r="T124" s="61"/>
      <c r="U124" s="37"/>
      <c r="V124" s="37"/>
      <c r="W124" s="37"/>
      <c r="X124" s="37" t="str">
        <f>IF(SUM(COUNTIF(T124,{"*Pathogenic*","*Likely Pathogenic*"})),"1","0")</f>
        <v>0</v>
      </c>
      <c r="Z124" s="38" t="str">
        <f t="array" ref="Z124">IF(K124="", "", IF(ISBLANK(K124), "", IFERROR(INDEX(Transcripts[#Data], MATCH(1, (Transcripts[Preferred?]="Y")*(Transcripts[Gene name]=K124), 0), 13), "")))</f>
        <v/>
      </c>
      <c r="AA124" s="38" t="str">
        <f t="shared" si="40"/>
        <v/>
      </c>
      <c r="AB124" s="38" t="str">
        <f t="shared" si="41"/>
        <v/>
      </c>
      <c r="AC124" s="38" t="str">
        <f t="array" ref="AC124">IF(K124=0, "", IFERROR(INDEX(Exons[#Data], MATCH(1, (TRIM(AD124)=TRIM(Exons[Transcript stable ID]))*(AL124&gt;=Exons[Exon region start (bp)])*(AM124&lt;=Exons[Exon region end (bp)]), 0), 14), "Not Found"))</f>
        <v/>
      </c>
      <c r="AD124" s="38" t="str">
        <f>IFERROR(INDEX(Transcripts[#Data], MATCH(AI124, Transcripts[RefSeq mRNA ID], 0), 2), "")</f>
        <v/>
      </c>
      <c r="AE124" s="38" t="str">
        <f>IFERROR(INDEX(Transcripts[#Data], MATCH(AI124, Transcripts[RefSeq mRNA ID], 0), 3), "")</f>
        <v/>
      </c>
      <c r="AF124" s="29"/>
      <c r="AG124" s="29" t="str">
        <f t="shared" si="42"/>
        <v>0;</v>
      </c>
      <c r="AH124" s="29" t="str">
        <f t="shared" si="43"/>
        <v>0;</v>
      </c>
      <c r="AI124" s="28" t="str">
        <f t="shared" si="44"/>
        <v/>
      </c>
      <c r="AJ124" s="28" t="e">
        <f>INDEX(Exons[#Data], MATCH(K124, Exons[Gene name], 0), 2)</f>
        <v>#N/A</v>
      </c>
      <c r="AK124" s="48" t="str">
        <f t="shared" si="45"/>
        <v>0</v>
      </c>
      <c r="AL124" s="50">
        <f t="shared" si="46"/>
        <v>0</v>
      </c>
      <c r="AM124" s="50">
        <f t="shared" si="47"/>
        <v>0</v>
      </c>
    </row>
    <row r="125" spans="1:39" x14ac:dyDescent="0.25">
      <c r="A125" s="34">
        <f>'Raw Data Hotspot'!A77</f>
        <v>0</v>
      </c>
      <c r="B125" s="34">
        <f>'Raw Data Hotspot'!B77</f>
        <v>0</v>
      </c>
      <c r="C125" s="34">
        <f>'Raw Data Hotspot'!C77</f>
        <v>0</v>
      </c>
      <c r="D125" s="34">
        <f>'Raw Data Hotspot'!D77</f>
        <v>0</v>
      </c>
      <c r="E125" s="34">
        <f>'Raw Data Hotspot'!E77</f>
        <v>0</v>
      </c>
      <c r="F125" s="34">
        <f>'Raw Data Hotspot'!F77</f>
        <v>0</v>
      </c>
      <c r="G125" s="34">
        <f>'Raw Data Hotspot'!G77</f>
        <v>0</v>
      </c>
      <c r="H125" s="34">
        <f>'Raw Data Hotspot'!H77</f>
        <v>0</v>
      </c>
      <c r="I125" s="39">
        <f>'Raw Data Hotspot'!I77</f>
        <v>0</v>
      </c>
      <c r="J125" s="39">
        <f>'Raw Data Hotspot'!J77</f>
        <v>0</v>
      </c>
      <c r="K125" s="40">
        <f>IF(ISNUMBER(SEARCH("&lt;a href=", 'Raw Data Hotspot'!K77)), IFERROR(INDEX(Table1[#Data], MATCH( 'Raw Data Hotspot'!K77, Table1[Gene Link], 0), 2), 'Raw Data Hotspot'!K77),  'Raw Data Hotspot'!K77)</f>
        <v>0</v>
      </c>
      <c r="L125" s="34">
        <f>'Raw Data Hotspot'!L77</f>
        <v>0</v>
      </c>
      <c r="M125" s="34">
        <f>'Raw Data Hotspot'!M77</f>
        <v>0</v>
      </c>
      <c r="N125" s="34">
        <f>'Raw Data Hotspot'!N77</f>
        <v>0</v>
      </c>
      <c r="O125" s="35">
        <f>'Raw Data Hotspot'!O77</f>
        <v>0</v>
      </c>
      <c r="P125" s="51" t="str">
        <f t="shared" si="48"/>
        <v/>
      </c>
      <c r="Q125" s="29"/>
      <c r="R125" s="29"/>
      <c r="T125" s="61"/>
      <c r="U125" s="37"/>
      <c r="V125" s="37"/>
      <c r="W125" s="37"/>
      <c r="X125" s="37" t="str">
        <f>IF(SUM(COUNTIF(T125,{"*Pathogenic*","*Likely Pathogenic*"})),"1","0")</f>
        <v>0</v>
      </c>
      <c r="Z125" s="38" t="str">
        <f t="array" ref="Z125">IF(K125="", "", IF(ISBLANK(K125), "", IFERROR(INDEX(Transcripts[#Data], MATCH(1, (Transcripts[Preferred?]="Y")*(Transcripts[Gene name]=K125), 0), 13), "")))</f>
        <v/>
      </c>
      <c r="AA125" s="38" t="str">
        <f t="shared" si="40"/>
        <v/>
      </c>
      <c r="AB125" s="38" t="str">
        <f t="shared" si="41"/>
        <v/>
      </c>
      <c r="AC125" s="38" t="str">
        <f t="array" ref="AC125">IF(K125=0, "", IFERROR(INDEX(Exons[#Data], MATCH(1, (TRIM(AD125)=TRIM(Exons[Transcript stable ID]))*(AL125&gt;=Exons[Exon region start (bp)])*(AM125&lt;=Exons[Exon region end (bp)]), 0), 14), "Not Found"))</f>
        <v/>
      </c>
      <c r="AD125" s="38" t="str">
        <f>IFERROR(INDEX(Transcripts[#Data], MATCH(AI125, Transcripts[RefSeq mRNA ID], 0), 2), "")</f>
        <v/>
      </c>
      <c r="AE125" s="38" t="str">
        <f>IFERROR(INDEX(Transcripts[#Data], MATCH(AI125, Transcripts[RefSeq mRNA ID], 0), 3), "")</f>
        <v/>
      </c>
      <c r="AF125" s="29"/>
      <c r="AG125" s="29" t="str">
        <f t="shared" si="42"/>
        <v>0;</v>
      </c>
      <c r="AH125" s="29" t="str">
        <f t="shared" si="43"/>
        <v>0;</v>
      </c>
      <c r="AI125" s="28" t="str">
        <f t="shared" si="44"/>
        <v/>
      </c>
      <c r="AJ125" s="28" t="e">
        <f>INDEX(Exons[#Data], MATCH(K125, Exons[Gene name], 0), 2)</f>
        <v>#N/A</v>
      </c>
      <c r="AK125" s="48" t="str">
        <f t="shared" si="45"/>
        <v>0</v>
      </c>
      <c r="AL125" s="50">
        <f t="shared" si="46"/>
        <v>0</v>
      </c>
      <c r="AM125" s="50">
        <f t="shared" si="47"/>
        <v>0</v>
      </c>
    </row>
    <row r="126" spans="1:39" x14ac:dyDescent="0.25">
      <c r="A126" s="34">
        <f>'Raw Data Hotspot'!A78</f>
        <v>0</v>
      </c>
      <c r="B126" s="34">
        <f>'Raw Data Hotspot'!B78</f>
        <v>0</v>
      </c>
      <c r="C126" s="34">
        <f>'Raw Data Hotspot'!C78</f>
        <v>0</v>
      </c>
      <c r="D126" s="34">
        <f>'Raw Data Hotspot'!D78</f>
        <v>0</v>
      </c>
      <c r="E126" s="34">
        <f>'Raw Data Hotspot'!E78</f>
        <v>0</v>
      </c>
      <c r="F126" s="34">
        <f>'Raw Data Hotspot'!F78</f>
        <v>0</v>
      </c>
      <c r="G126" s="34">
        <f>'Raw Data Hotspot'!G78</f>
        <v>0</v>
      </c>
      <c r="H126" s="34">
        <f>'Raw Data Hotspot'!H78</f>
        <v>0</v>
      </c>
      <c r="I126" s="39">
        <f>'Raw Data Hotspot'!I78</f>
        <v>0</v>
      </c>
      <c r="J126" s="39">
        <f>'Raw Data Hotspot'!J78</f>
        <v>0</v>
      </c>
      <c r="K126" s="40">
        <f>IF(ISNUMBER(SEARCH("&lt;a href=", 'Raw Data Hotspot'!K78)), IFERROR(INDEX(Table1[#Data], MATCH( 'Raw Data Hotspot'!K78, Table1[Gene Link], 0), 2), 'Raw Data Hotspot'!K78),  'Raw Data Hotspot'!K78)</f>
        <v>0</v>
      </c>
      <c r="L126" s="34">
        <f>'Raw Data Hotspot'!L78</f>
        <v>0</v>
      </c>
      <c r="M126" s="34">
        <f>'Raw Data Hotspot'!M78</f>
        <v>0</v>
      </c>
      <c r="N126" s="34">
        <f>'Raw Data Hotspot'!N78</f>
        <v>0</v>
      </c>
      <c r="O126" s="35">
        <f>'Raw Data Hotspot'!O78</f>
        <v>0</v>
      </c>
      <c r="P126" s="51" t="str">
        <f t="shared" si="48"/>
        <v/>
      </c>
      <c r="Q126" s="29"/>
      <c r="R126" s="29"/>
      <c r="T126" s="61"/>
      <c r="U126" s="37"/>
      <c r="V126" s="37"/>
      <c r="W126" s="37"/>
      <c r="X126" s="37" t="str">
        <f>IF(SUM(COUNTIF(T126,{"*Pathogenic*","*Likely Pathogenic*"})),"1","0")</f>
        <v>0</v>
      </c>
      <c r="Z126" s="38" t="str">
        <f t="array" ref="Z126">IF(K126="", "", IF(ISBLANK(K126), "", IFERROR(INDEX(Transcripts[#Data], MATCH(1, (Transcripts[Preferred?]="Y")*(Transcripts[Gene name]=K126), 0), 13), "")))</f>
        <v/>
      </c>
      <c r="AA126" s="38" t="str">
        <f t="shared" si="40"/>
        <v/>
      </c>
      <c r="AB126" s="38" t="str">
        <f t="shared" si="41"/>
        <v/>
      </c>
      <c r="AC126" s="38" t="str">
        <f t="array" ref="AC126">IF(K126=0, "", IFERROR(INDEX(Exons[#Data], MATCH(1, (TRIM(AD126)=TRIM(Exons[Transcript stable ID]))*(AL126&gt;=Exons[Exon region start (bp)])*(AM126&lt;=Exons[Exon region end (bp)]), 0), 14), "Not Found"))</f>
        <v/>
      </c>
      <c r="AD126" s="38" t="str">
        <f>IFERROR(INDEX(Transcripts[#Data], MATCH(AI126, Transcripts[RefSeq mRNA ID], 0), 2), "")</f>
        <v/>
      </c>
      <c r="AE126" s="38" t="str">
        <f>IFERROR(INDEX(Transcripts[#Data], MATCH(AI126, Transcripts[RefSeq mRNA ID], 0), 3), "")</f>
        <v/>
      </c>
      <c r="AF126" s="29"/>
      <c r="AG126" s="29" t="str">
        <f t="shared" si="42"/>
        <v>0;</v>
      </c>
      <c r="AH126" s="29" t="str">
        <f t="shared" si="43"/>
        <v>0;</v>
      </c>
      <c r="AI126" s="28" t="str">
        <f t="shared" si="44"/>
        <v/>
      </c>
      <c r="AJ126" s="28" t="e">
        <f>INDEX(Exons[#Data], MATCH(K126, Exons[Gene name], 0), 2)</f>
        <v>#N/A</v>
      </c>
      <c r="AK126" s="48" t="str">
        <f t="shared" si="45"/>
        <v>0</v>
      </c>
      <c r="AL126" s="50">
        <f t="shared" si="46"/>
        <v>0</v>
      </c>
      <c r="AM126" s="50">
        <f t="shared" si="47"/>
        <v>0</v>
      </c>
    </row>
    <row r="127" spans="1:39" x14ac:dyDescent="0.25">
      <c r="A127" s="34">
        <f>'Raw Data Hotspot'!A79</f>
        <v>0</v>
      </c>
      <c r="B127" s="34">
        <f>'Raw Data Hotspot'!B79</f>
        <v>0</v>
      </c>
      <c r="C127" s="34">
        <f>'Raw Data Hotspot'!C79</f>
        <v>0</v>
      </c>
      <c r="D127" s="34">
        <f>'Raw Data Hotspot'!D79</f>
        <v>0</v>
      </c>
      <c r="E127" s="34">
        <f>'Raw Data Hotspot'!E79</f>
        <v>0</v>
      </c>
      <c r="F127" s="34">
        <f>'Raw Data Hotspot'!F79</f>
        <v>0</v>
      </c>
      <c r="G127" s="34">
        <f>'Raw Data Hotspot'!G79</f>
        <v>0</v>
      </c>
      <c r="H127" s="34">
        <f>'Raw Data Hotspot'!H79</f>
        <v>0</v>
      </c>
      <c r="I127" s="39">
        <f>'Raw Data Hotspot'!I79</f>
        <v>0</v>
      </c>
      <c r="J127" s="39">
        <f>'Raw Data Hotspot'!J79</f>
        <v>0</v>
      </c>
      <c r="K127" s="40">
        <f>IF(ISNUMBER(SEARCH("&lt;a href=", 'Raw Data Hotspot'!K79)), IFERROR(INDEX(Table1[#Data], MATCH( 'Raw Data Hotspot'!K79, Table1[Gene Link], 0), 2), 'Raw Data Hotspot'!K79),  'Raw Data Hotspot'!K79)</f>
        <v>0</v>
      </c>
      <c r="L127" s="34">
        <f>'Raw Data Hotspot'!L79</f>
        <v>0</v>
      </c>
      <c r="M127" s="34">
        <f>'Raw Data Hotspot'!M79</f>
        <v>0</v>
      </c>
      <c r="N127" s="34">
        <f>'Raw Data Hotspot'!N79</f>
        <v>0</v>
      </c>
      <c r="O127" s="35">
        <f>'Raw Data Hotspot'!O79</f>
        <v>0</v>
      </c>
      <c r="P127" s="51" t="str">
        <f t="shared" si="48"/>
        <v/>
      </c>
      <c r="Q127" s="29"/>
      <c r="R127" s="29"/>
      <c r="T127" s="61"/>
      <c r="U127" s="37"/>
      <c r="V127" s="37"/>
      <c r="W127" s="37"/>
      <c r="X127" s="37" t="str">
        <f>IF(SUM(COUNTIF(T127,{"*Pathogenic*","*Likely Pathogenic*"})),"1","0")</f>
        <v>0</v>
      </c>
      <c r="Z127" s="38" t="str">
        <f t="array" ref="Z127">IF(K127="", "", IF(ISBLANK(K127), "", IFERROR(INDEX(Transcripts[#Data], MATCH(1, (Transcripts[Preferred?]="Y")*(Transcripts[Gene name]=K127), 0), 13), "")))</f>
        <v/>
      </c>
      <c r="AA127" s="38" t="str">
        <f t="shared" si="40"/>
        <v/>
      </c>
      <c r="AB127" s="38" t="str">
        <f t="shared" si="41"/>
        <v/>
      </c>
      <c r="AC127" s="38" t="str">
        <f t="array" ref="AC127">IF(K127=0, "", IFERROR(INDEX(Exons[#Data], MATCH(1, (TRIM(AD127)=TRIM(Exons[Transcript stable ID]))*(AL127&gt;=Exons[Exon region start (bp)])*(AM127&lt;=Exons[Exon region end (bp)]), 0), 14), "Not Found"))</f>
        <v/>
      </c>
      <c r="AD127" s="38" t="str">
        <f>IFERROR(INDEX(Transcripts[#Data], MATCH(AI127, Transcripts[RefSeq mRNA ID], 0), 2), "")</f>
        <v/>
      </c>
      <c r="AE127" s="38" t="str">
        <f>IFERROR(INDEX(Transcripts[#Data], MATCH(AI127, Transcripts[RefSeq mRNA ID], 0), 3), "")</f>
        <v/>
      </c>
      <c r="AF127" s="29"/>
      <c r="AG127" s="29" t="str">
        <f t="shared" si="42"/>
        <v>0;</v>
      </c>
      <c r="AH127" s="29" t="str">
        <f t="shared" si="43"/>
        <v>0;</v>
      </c>
      <c r="AI127" s="28" t="str">
        <f t="shared" si="44"/>
        <v/>
      </c>
      <c r="AJ127" s="28" t="e">
        <f>INDEX(Exons[#Data], MATCH(K127, Exons[Gene name], 0), 2)</f>
        <v>#N/A</v>
      </c>
      <c r="AK127" s="48" t="str">
        <f t="shared" si="45"/>
        <v>0</v>
      </c>
      <c r="AL127" s="50">
        <f t="shared" si="46"/>
        <v>0</v>
      </c>
      <c r="AM127" s="50">
        <f t="shared" si="47"/>
        <v>0</v>
      </c>
    </row>
    <row r="128" spans="1:39" x14ac:dyDescent="0.25">
      <c r="A128" s="34">
        <f>'Raw Data Hotspot'!A80</f>
        <v>0</v>
      </c>
      <c r="B128" s="34">
        <f>'Raw Data Hotspot'!B80</f>
        <v>0</v>
      </c>
      <c r="C128" s="34">
        <f>'Raw Data Hotspot'!C80</f>
        <v>0</v>
      </c>
      <c r="D128" s="34">
        <f>'Raw Data Hotspot'!D80</f>
        <v>0</v>
      </c>
      <c r="E128" s="34">
        <f>'Raw Data Hotspot'!E80</f>
        <v>0</v>
      </c>
      <c r="F128" s="34">
        <f>'Raw Data Hotspot'!F80</f>
        <v>0</v>
      </c>
      <c r="G128" s="34">
        <f>'Raw Data Hotspot'!G80</f>
        <v>0</v>
      </c>
      <c r="H128" s="34">
        <f>'Raw Data Hotspot'!H80</f>
        <v>0</v>
      </c>
      <c r="I128" s="39">
        <f>'Raw Data Hotspot'!I80</f>
        <v>0</v>
      </c>
      <c r="J128" s="39">
        <f>'Raw Data Hotspot'!J80</f>
        <v>0</v>
      </c>
      <c r="K128" s="40">
        <f>IF(ISNUMBER(SEARCH("&lt;a href=", 'Raw Data Hotspot'!K80)), IFERROR(INDEX(Table1[#Data], MATCH( 'Raw Data Hotspot'!K80, Table1[Gene Link], 0), 2), 'Raw Data Hotspot'!K80),  'Raw Data Hotspot'!K80)</f>
        <v>0</v>
      </c>
      <c r="L128" s="34">
        <f>'Raw Data Hotspot'!L80</f>
        <v>0</v>
      </c>
      <c r="M128" s="34">
        <f>'Raw Data Hotspot'!M80</f>
        <v>0</v>
      </c>
      <c r="N128" s="34">
        <f>'Raw Data Hotspot'!N80</f>
        <v>0</v>
      </c>
      <c r="O128" s="35">
        <f>'Raw Data Hotspot'!O80</f>
        <v>0</v>
      </c>
      <c r="P128" s="51" t="str">
        <f t="shared" si="48"/>
        <v/>
      </c>
      <c r="Q128" s="29"/>
      <c r="R128" s="29"/>
      <c r="T128" s="61"/>
      <c r="U128" s="37"/>
      <c r="V128" s="37"/>
      <c r="W128" s="37"/>
      <c r="X128" s="37" t="str">
        <f>IF(SUM(COUNTIF(T128,{"*Pathogenic*","*Likely Pathogenic*"})),"1","0")</f>
        <v>0</v>
      </c>
      <c r="Z128" s="38" t="str">
        <f t="array" ref="Z128">IF(K128="", "", IF(ISBLANK(K128), "", IFERROR(INDEX(Transcripts[#Data], MATCH(1, (Transcripts[Preferred?]="Y")*(Transcripts[Gene name]=K128), 0), 13), "")))</f>
        <v/>
      </c>
      <c r="AA128" s="38" t="str">
        <f t="shared" si="40"/>
        <v/>
      </c>
      <c r="AB128" s="38" t="str">
        <f t="shared" si="41"/>
        <v/>
      </c>
      <c r="AC128" s="38" t="str">
        <f t="array" ref="AC128">IF(K128=0, "", IFERROR(INDEX(Exons[#Data], MATCH(1, (TRIM(AD128)=TRIM(Exons[Transcript stable ID]))*(AL128&gt;=Exons[Exon region start (bp)])*(AM128&lt;=Exons[Exon region end (bp)]), 0), 14), "Not Found"))</f>
        <v/>
      </c>
      <c r="AD128" s="38" t="str">
        <f>IFERROR(INDEX(Transcripts[#Data], MATCH(AI128, Transcripts[RefSeq mRNA ID], 0), 2), "")</f>
        <v/>
      </c>
      <c r="AE128" s="38" t="str">
        <f>IFERROR(INDEX(Transcripts[#Data], MATCH(AI128, Transcripts[RefSeq mRNA ID], 0), 3), "")</f>
        <v/>
      </c>
      <c r="AF128" s="29"/>
      <c r="AG128" s="29" t="str">
        <f t="shared" si="42"/>
        <v>0;</v>
      </c>
      <c r="AH128" s="29" t="str">
        <f t="shared" si="43"/>
        <v>0;</v>
      </c>
      <c r="AI128" s="28" t="str">
        <f t="shared" si="44"/>
        <v/>
      </c>
      <c r="AJ128" s="28" t="e">
        <f>INDEX(Exons[#Data], MATCH(K128, Exons[Gene name], 0), 2)</f>
        <v>#N/A</v>
      </c>
      <c r="AK128" s="48" t="str">
        <f t="shared" si="45"/>
        <v>0</v>
      </c>
      <c r="AL128" s="50">
        <f t="shared" si="46"/>
        <v>0</v>
      </c>
      <c r="AM128" s="50">
        <f t="shared" si="47"/>
        <v>0</v>
      </c>
    </row>
    <row r="129" spans="1:39" x14ac:dyDescent="0.25">
      <c r="A129" s="34">
        <f>'Raw Data Hotspot'!A81</f>
        <v>0</v>
      </c>
      <c r="B129" s="34">
        <f>'Raw Data Hotspot'!B81</f>
        <v>0</v>
      </c>
      <c r="C129" s="34">
        <f>'Raw Data Hotspot'!C81</f>
        <v>0</v>
      </c>
      <c r="D129" s="34">
        <f>'Raw Data Hotspot'!D81</f>
        <v>0</v>
      </c>
      <c r="E129" s="34">
        <f>'Raw Data Hotspot'!E81</f>
        <v>0</v>
      </c>
      <c r="F129" s="34">
        <f>'Raw Data Hotspot'!F81</f>
        <v>0</v>
      </c>
      <c r="G129" s="34">
        <f>'Raw Data Hotspot'!G81</f>
        <v>0</v>
      </c>
      <c r="H129" s="34">
        <f>'Raw Data Hotspot'!H81</f>
        <v>0</v>
      </c>
      <c r="I129" s="39">
        <f>'Raw Data Hotspot'!I81</f>
        <v>0</v>
      </c>
      <c r="J129" s="39">
        <f>'Raw Data Hotspot'!J81</f>
        <v>0</v>
      </c>
      <c r="K129" s="40">
        <f>IF(ISNUMBER(SEARCH("&lt;a href=", 'Raw Data Hotspot'!K81)), IFERROR(INDEX(Table1[#Data], MATCH( 'Raw Data Hotspot'!K81, Table1[Gene Link], 0), 2), 'Raw Data Hotspot'!K81),  'Raw Data Hotspot'!K81)</f>
        <v>0</v>
      </c>
      <c r="L129" s="34">
        <f>'Raw Data Hotspot'!L81</f>
        <v>0</v>
      </c>
      <c r="M129" s="34">
        <f>'Raw Data Hotspot'!M81</f>
        <v>0</v>
      </c>
      <c r="N129" s="34">
        <f>'Raw Data Hotspot'!N81</f>
        <v>0</v>
      </c>
      <c r="O129" s="35">
        <f>'Raw Data Hotspot'!O81</f>
        <v>0</v>
      </c>
      <c r="P129" s="51" t="str">
        <f t="shared" si="48"/>
        <v/>
      </c>
      <c r="Q129" s="29"/>
      <c r="R129" s="29"/>
      <c r="T129" s="61"/>
      <c r="U129" s="37"/>
      <c r="V129" s="37"/>
      <c r="W129" s="37"/>
      <c r="X129" s="37" t="str">
        <f>IF(SUM(COUNTIF(T129,{"*Pathogenic*","*Likely Pathogenic*"})),"1","0")</f>
        <v>0</v>
      </c>
      <c r="Z129" s="38" t="str">
        <f t="array" ref="Z129">IF(K129="", "", IF(ISBLANK(K129), "", IFERROR(INDEX(Transcripts[#Data], MATCH(1, (Transcripts[Preferred?]="Y")*(Transcripts[Gene name]=K129), 0), 13), "")))</f>
        <v/>
      </c>
      <c r="AA129" s="38" t="str">
        <f t="shared" si="40"/>
        <v/>
      </c>
      <c r="AB129" s="38" t="str">
        <f t="shared" si="41"/>
        <v/>
      </c>
      <c r="AC129" s="38" t="str">
        <f t="array" ref="AC129">IF(K129=0, "", IFERROR(INDEX(Exons[#Data], MATCH(1, (TRIM(AD129)=TRIM(Exons[Transcript stable ID]))*(AL129&gt;=Exons[Exon region start (bp)])*(AM129&lt;=Exons[Exon region end (bp)]), 0), 14), "Not Found"))</f>
        <v/>
      </c>
      <c r="AD129" s="38" t="str">
        <f>IFERROR(INDEX(Transcripts[#Data], MATCH(AI129, Transcripts[RefSeq mRNA ID], 0), 2), "")</f>
        <v/>
      </c>
      <c r="AE129" s="38" t="str">
        <f>IFERROR(INDEX(Transcripts[#Data], MATCH(AI129, Transcripts[RefSeq mRNA ID], 0), 3), "")</f>
        <v/>
      </c>
      <c r="AF129" s="29"/>
      <c r="AG129" s="29" t="str">
        <f t="shared" si="42"/>
        <v>0;</v>
      </c>
      <c r="AH129" s="29" t="str">
        <f t="shared" si="43"/>
        <v>0;</v>
      </c>
      <c r="AI129" s="28" t="str">
        <f t="shared" si="44"/>
        <v/>
      </c>
      <c r="AJ129" s="28" t="e">
        <f>INDEX(Exons[#Data], MATCH(K129, Exons[Gene name], 0), 2)</f>
        <v>#N/A</v>
      </c>
      <c r="AK129" s="48" t="str">
        <f t="shared" si="45"/>
        <v>0</v>
      </c>
      <c r="AL129" s="50">
        <f t="shared" si="46"/>
        <v>0</v>
      </c>
      <c r="AM129" s="50">
        <f t="shared" si="47"/>
        <v>0</v>
      </c>
    </row>
    <row r="130" spans="1:39" x14ac:dyDescent="0.25">
      <c r="A130" s="34">
        <f>'Raw Data Hotspot'!A82</f>
        <v>0</v>
      </c>
      <c r="B130" s="34">
        <f>'Raw Data Hotspot'!B82</f>
        <v>0</v>
      </c>
      <c r="C130" s="34">
        <f>'Raw Data Hotspot'!C82</f>
        <v>0</v>
      </c>
      <c r="D130" s="34">
        <f>'Raw Data Hotspot'!D82</f>
        <v>0</v>
      </c>
      <c r="E130" s="34">
        <f>'Raw Data Hotspot'!E82</f>
        <v>0</v>
      </c>
      <c r="F130" s="34">
        <f>'Raw Data Hotspot'!F82</f>
        <v>0</v>
      </c>
      <c r="G130" s="34">
        <f>'Raw Data Hotspot'!G82</f>
        <v>0</v>
      </c>
      <c r="H130" s="34">
        <f>'Raw Data Hotspot'!H82</f>
        <v>0</v>
      </c>
      <c r="I130" s="39">
        <f>'Raw Data Hotspot'!I82</f>
        <v>0</v>
      </c>
      <c r="J130" s="39">
        <f>'Raw Data Hotspot'!J82</f>
        <v>0</v>
      </c>
      <c r="K130" s="40">
        <f>IF(ISNUMBER(SEARCH("&lt;a href=", 'Raw Data Hotspot'!K82)), IFERROR(INDEX(Table1[#Data], MATCH( 'Raw Data Hotspot'!K82, Table1[Gene Link], 0), 2), 'Raw Data Hotspot'!K82),  'Raw Data Hotspot'!K82)</f>
        <v>0</v>
      </c>
      <c r="L130" s="34">
        <f>'Raw Data Hotspot'!L82</f>
        <v>0</v>
      </c>
      <c r="M130" s="34">
        <f>'Raw Data Hotspot'!M82</f>
        <v>0</v>
      </c>
      <c r="N130" s="34">
        <f>'Raw Data Hotspot'!N82</f>
        <v>0</v>
      </c>
      <c r="O130" s="35">
        <f>'Raw Data Hotspot'!O82</f>
        <v>0</v>
      </c>
      <c r="P130" s="51" t="str">
        <f t="shared" si="48"/>
        <v/>
      </c>
      <c r="Q130" s="29"/>
      <c r="R130" s="29"/>
      <c r="T130" s="61"/>
      <c r="U130" s="37"/>
      <c r="V130" s="37"/>
      <c r="W130" s="37"/>
      <c r="X130" s="37" t="str">
        <f>IF(SUM(COUNTIF(T130,{"*Pathogenic*","*Likely Pathogenic*"})),"1","0")</f>
        <v>0</v>
      </c>
      <c r="Z130" s="38" t="str">
        <f t="array" ref="Z130">IF(K130="", "", IF(ISBLANK(K130), "", IFERROR(INDEX(Transcripts[#Data], MATCH(1, (Transcripts[Preferred?]="Y")*(Transcripts[Gene name]=K130), 0), 13), "")))</f>
        <v/>
      </c>
      <c r="AA130" s="38" t="str">
        <f t="shared" si="40"/>
        <v/>
      </c>
      <c r="AB130" s="38" t="str">
        <f t="shared" si="41"/>
        <v/>
      </c>
      <c r="AC130" s="38" t="str">
        <f t="array" ref="AC130">IF(K130=0, "", IFERROR(INDEX(Exons[#Data], MATCH(1, (TRIM(AD130)=TRIM(Exons[Transcript stable ID]))*(AL130&gt;=Exons[Exon region start (bp)])*(AM130&lt;=Exons[Exon region end (bp)]), 0), 14), "Not Found"))</f>
        <v/>
      </c>
      <c r="AD130" s="38" t="str">
        <f>IFERROR(INDEX(Transcripts[#Data], MATCH(AI130, Transcripts[RefSeq mRNA ID], 0), 2), "")</f>
        <v/>
      </c>
      <c r="AE130" s="38" t="str">
        <f>IFERROR(INDEX(Transcripts[#Data], MATCH(AI130, Transcripts[RefSeq mRNA ID], 0), 3), "")</f>
        <v/>
      </c>
      <c r="AF130" s="29"/>
      <c r="AG130" s="29" t="str">
        <f t="shared" si="42"/>
        <v>0;</v>
      </c>
      <c r="AH130" s="29" t="str">
        <f t="shared" si="43"/>
        <v>0;</v>
      </c>
      <c r="AI130" s="28" t="str">
        <f t="shared" si="44"/>
        <v/>
      </c>
      <c r="AJ130" s="28" t="e">
        <f>INDEX(Exons[#Data], MATCH(K130, Exons[Gene name], 0), 2)</f>
        <v>#N/A</v>
      </c>
      <c r="AK130" s="48" t="str">
        <f t="shared" si="45"/>
        <v>0</v>
      </c>
      <c r="AL130" s="50">
        <f t="shared" si="46"/>
        <v>0</v>
      </c>
      <c r="AM130" s="50">
        <f t="shared" si="47"/>
        <v>0</v>
      </c>
    </row>
    <row r="131" spans="1:39" x14ac:dyDescent="0.25">
      <c r="A131" s="34">
        <f>'Raw Data Hotspot'!A83</f>
        <v>0</v>
      </c>
      <c r="B131" s="34">
        <f>'Raw Data Hotspot'!B83</f>
        <v>0</v>
      </c>
      <c r="C131" s="34">
        <f>'Raw Data Hotspot'!C83</f>
        <v>0</v>
      </c>
      <c r="D131" s="34">
        <f>'Raw Data Hotspot'!D83</f>
        <v>0</v>
      </c>
      <c r="E131" s="34">
        <f>'Raw Data Hotspot'!E83</f>
        <v>0</v>
      </c>
      <c r="F131" s="34">
        <f>'Raw Data Hotspot'!F83</f>
        <v>0</v>
      </c>
      <c r="G131" s="34">
        <f>'Raw Data Hotspot'!G83</f>
        <v>0</v>
      </c>
      <c r="H131" s="34">
        <f>'Raw Data Hotspot'!H83</f>
        <v>0</v>
      </c>
      <c r="I131" s="39">
        <f>'Raw Data Hotspot'!I83</f>
        <v>0</v>
      </c>
      <c r="J131" s="39">
        <f>'Raw Data Hotspot'!J83</f>
        <v>0</v>
      </c>
      <c r="K131" s="40">
        <f>IF(ISNUMBER(SEARCH("&lt;a href=", 'Raw Data Hotspot'!K83)), IFERROR(INDEX(Table1[#Data], MATCH( 'Raw Data Hotspot'!K83, Table1[Gene Link], 0), 2), 'Raw Data Hotspot'!K83),  'Raw Data Hotspot'!K83)</f>
        <v>0</v>
      </c>
      <c r="L131" s="34">
        <f>'Raw Data Hotspot'!L83</f>
        <v>0</v>
      </c>
      <c r="M131" s="34">
        <f>'Raw Data Hotspot'!M83</f>
        <v>0</v>
      </c>
      <c r="N131" s="34">
        <f>'Raw Data Hotspot'!N83</f>
        <v>0</v>
      </c>
      <c r="O131" s="35">
        <f>'Raw Data Hotspot'!O83</f>
        <v>0</v>
      </c>
      <c r="P131" s="51" t="str">
        <f t="shared" si="48"/>
        <v/>
      </c>
      <c r="Q131" s="29"/>
      <c r="R131" s="29"/>
      <c r="T131" s="61"/>
      <c r="U131" s="37"/>
      <c r="V131" s="37"/>
      <c r="W131" s="37"/>
      <c r="X131" s="37" t="str">
        <f>IF(SUM(COUNTIF(T131,{"*Pathogenic*","*Likely Pathogenic*"})),"1","0")</f>
        <v>0</v>
      </c>
      <c r="Z131" s="38" t="str">
        <f t="array" ref="Z131">IF(K131="", "", IF(ISBLANK(K131), "", IFERROR(INDEX(Transcripts[#Data], MATCH(1, (Transcripts[Preferred?]="Y")*(Transcripts[Gene name]=K131), 0), 13), "")))</f>
        <v/>
      </c>
      <c r="AA131" s="38" t="str">
        <f t="shared" si="40"/>
        <v/>
      </c>
      <c r="AB131" s="38" t="str">
        <f t="shared" si="41"/>
        <v/>
      </c>
      <c r="AC131" s="38" t="str">
        <f t="array" ref="AC131">IF(K131=0, "", IFERROR(INDEX(Exons[#Data], MATCH(1, (TRIM(AD131)=TRIM(Exons[Transcript stable ID]))*(AL131&gt;=Exons[Exon region start (bp)])*(AM131&lt;=Exons[Exon region end (bp)]), 0), 14), "Not Found"))</f>
        <v/>
      </c>
      <c r="AD131" s="38" t="str">
        <f>IFERROR(INDEX(Transcripts[#Data], MATCH(AI131, Transcripts[RefSeq mRNA ID], 0), 2), "")</f>
        <v/>
      </c>
      <c r="AE131" s="38" t="str">
        <f>IFERROR(INDEX(Transcripts[#Data], MATCH(AI131, Transcripts[RefSeq mRNA ID], 0), 3), "")</f>
        <v/>
      </c>
      <c r="AF131" s="29"/>
      <c r="AG131" s="29" t="str">
        <f t="shared" si="42"/>
        <v>0;</v>
      </c>
      <c r="AH131" s="29" t="str">
        <f t="shared" si="43"/>
        <v>0;</v>
      </c>
      <c r="AI131" s="28" t="str">
        <f t="shared" si="44"/>
        <v/>
      </c>
      <c r="AJ131" s="28" t="e">
        <f>INDEX(Exons[#Data], MATCH(K131, Exons[Gene name], 0), 2)</f>
        <v>#N/A</v>
      </c>
      <c r="AK131" s="48" t="str">
        <f t="shared" si="45"/>
        <v>0</v>
      </c>
      <c r="AL131" s="50">
        <f t="shared" si="46"/>
        <v>0</v>
      </c>
      <c r="AM131" s="50">
        <f t="shared" si="47"/>
        <v>0</v>
      </c>
    </row>
    <row r="132" spans="1:39" x14ac:dyDescent="0.25">
      <c r="A132" s="34">
        <f>'Raw Data Hotspot'!A84</f>
        <v>0</v>
      </c>
      <c r="B132" s="34">
        <f>'Raw Data Hotspot'!B84</f>
        <v>0</v>
      </c>
      <c r="C132" s="34">
        <f>'Raw Data Hotspot'!C84</f>
        <v>0</v>
      </c>
      <c r="D132" s="34">
        <f>'Raw Data Hotspot'!D84</f>
        <v>0</v>
      </c>
      <c r="E132" s="34">
        <f>'Raw Data Hotspot'!E84</f>
        <v>0</v>
      </c>
      <c r="F132" s="34">
        <f>'Raw Data Hotspot'!F84</f>
        <v>0</v>
      </c>
      <c r="G132" s="34">
        <f>'Raw Data Hotspot'!G84</f>
        <v>0</v>
      </c>
      <c r="H132" s="34">
        <f>'Raw Data Hotspot'!H84</f>
        <v>0</v>
      </c>
      <c r="I132" s="39">
        <f>'Raw Data Hotspot'!I84</f>
        <v>0</v>
      </c>
      <c r="J132" s="39">
        <f>'Raw Data Hotspot'!J84</f>
        <v>0</v>
      </c>
      <c r="K132" s="40">
        <f>IF(ISNUMBER(SEARCH("&lt;a href=", 'Raw Data Hotspot'!K84)), IFERROR(INDEX(Table1[#Data], MATCH( 'Raw Data Hotspot'!K84, Table1[Gene Link], 0), 2), 'Raw Data Hotspot'!K84),  'Raw Data Hotspot'!K84)</f>
        <v>0</v>
      </c>
      <c r="L132" s="34">
        <f>'Raw Data Hotspot'!L84</f>
        <v>0</v>
      </c>
      <c r="M132" s="34">
        <f>'Raw Data Hotspot'!M84</f>
        <v>0</v>
      </c>
      <c r="N132" s="34">
        <f>'Raw Data Hotspot'!N84</f>
        <v>0</v>
      </c>
      <c r="O132" s="35">
        <f>'Raw Data Hotspot'!O84</f>
        <v>0</v>
      </c>
      <c r="P132" s="51" t="str">
        <f t="shared" si="48"/>
        <v/>
      </c>
      <c r="Q132" s="29"/>
      <c r="R132" s="29"/>
      <c r="T132" s="61"/>
      <c r="U132" s="37"/>
      <c r="V132" s="37"/>
      <c r="W132" s="37"/>
      <c r="X132" s="37" t="str">
        <f>IF(SUM(COUNTIF(T132,{"*Pathogenic*","*Likely Pathogenic*"})),"1","0")</f>
        <v>0</v>
      </c>
      <c r="Z132" s="38" t="str">
        <f t="array" ref="Z132">IF(K132="", "", IF(ISBLANK(K132), "", IFERROR(INDEX(Transcripts[#Data], MATCH(1, (Transcripts[Preferred?]="Y")*(Transcripts[Gene name]=K132), 0), 13), "")))</f>
        <v/>
      </c>
      <c r="AA132" s="38" t="str">
        <f t="shared" si="40"/>
        <v/>
      </c>
      <c r="AB132" s="38" t="str">
        <f t="shared" si="41"/>
        <v/>
      </c>
      <c r="AC132" s="38" t="str">
        <f t="array" ref="AC132">IF(K132=0, "", IFERROR(INDEX(Exons[#Data], MATCH(1, (TRIM(AD132)=TRIM(Exons[Transcript stable ID]))*(AL132&gt;=Exons[Exon region start (bp)])*(AM132&lt;=Exons[Exon region end (bp)]), 0), 14), "Not Found"))</f>
        <v/>
      </c>
      <c r="AD132" s="38" t="str">
        <f>IFERROR(INDEX(Transcripts[#Data], MATCH(AI132, Transcripts[RefSeq mRNA ID], 0), 2), "")</f>
        <v/>
      </c>
      <c r="AE132" s="38" t="str">
        <f>IFERROR(INDEX(Transcripts[#Data], MATCH(AI132, Transcripts[RefSeq mRNA ID], 0), 3), "")</f>
        <v/>
      </c>
      <c r="AF132" s="29"/>
      <c r="AG132" s="29" t="str">
        <f t="shared" si="42"/>
        <v>0;</v>
      </c>
      <c r="AH132" s="29" t="str">
        <f t="shared" si="43"/>
        <v>0;</v>
      </c>
      <c r="AI132" s="28" t="str">
        <f t="shared" si="44"/>
        <v/>
      </c>
      <c r="AJ132" s="28" t="e">
        <f>INDEX(Exons[#Data], MATCH(K132, Exons[Gene name], 0), 2)</f>
        <v>#N/A</v>
      </c>
      <c r="AK132" s="48" t="str">
        <f t="shared" si="45"/>
        <v>0</v>
      </c>
      <c r="AL132" s="50">
        <f t="shared" si="46"/>
        <v>0</v>
      </c>
      <c r="AM132" s="50">
        <f t="shared" si="47"/>
        <v>0</v>
      </c>
    </row>
    <row r="133" spans="1:39" x14ac:dyDescent="0.25">
      <c r="A133" s="34">
        <f>'Raw Data Hotspot'!A85</f>
        <v>0</v>
      </c>
      <c r="B133" s="34">
        <f>'Raw Data Hotspot'!B85</f>
        <v>0</v>
      </c>
      <c r="C133" s="34">
        <f>'Raw Data Hotspot'!C85</f>
        <v>0</v>
      </c>
      <c r="D133" s="34">
        <f>'Raw Data Hotspot'!D85</f>
        <v>0</v>
      </c>
      <c r="E133" s="34">
        <f>'Raw Data Hotspot'!E85</f>
        <v>0</v>
      </c>
      <c r="F133" s="34">
        <f>'Raw Data Hotspot'!F85</f>
        <v>0</v>
      </c>
      <c r="G133" s="34">
        <f>'Raw Data Hotspot'!G85</f>
        <v>0</v>
      </c>
      <c r="H133" s="34">
        <f>'Raw Data Hotspot'!H85</f>
        <v>0</v>
      </c>
      <c r="I133" s="39">
        <f>'Raw Data Hotspot'!I85</f>
        <v>0</v>
      </c>
      <c r="J133" s="39">
        <f>'Raw Data Hotspot'!J85</f>
        <v>0</v>
      </c>
      <c r="K133" s="40">
        <f>IF(ISNUMBER(SEARCH("&lt;a href=", 'Raw Data Hotspot'!K85)), IFERROR(INDEX(Table1[#Data], MATCH( 'Raw Data Hotspot'!K85, Table1[Gene Link], 0), 2), 'Raw Data Hotspot'!K85),  'Raw Data Hotspot'!K85)</f>
        <v>0</v>
      </c>
      <c r="L133" s="34">
        <f>'Raw Data Hotspot'!L85</f>
        <v>0</v>
      </c>
      <c r="M133" s="34">
        <f>'Raw Data Hotspot'!M85</f>
        <v>0</v>
      </c>
      <c r="N133" s="34">
        <f>'Raw Data Hotspot'!N85</f>
        <v>0</v>
      </c>
      <c r="O133" s="35">
        <f>'Raw Data Hotspot'!O85</f>
        <v>0</v>
      </c>
      <c r="P133" s="51" t="str">
        <f t="shared" si="48"/>
        <v/>
      </c>
      <c r="Q133" s="29"/>
      <c r="R133" s="29"/>
      <c r="T133" s="61"/>
      <c r="U133" s="37"/>
      <c r="V133" s="37"/>
      <c r="W133" s="37"/>
      <c r="X133" s="37" t="str">
        <f>IF(SUM(COUNTIF(T133,{"*Pathogenic*","*Likely Pathogenic*"})),"1","0")</f>
        <v>0</v>
      </c>
      <c r="Z133" s="38" t="str">
        <f t="array" ref="Z133">IF(K133="", "", IF(ISBLANK(K133), "", IFERROR(INDEX(Transcripts[#Data], MATCH(1, (Transcripts[Preferred?]="Y")*(Transcripts[Gene name]=K133), 0), 13), "")))</f>
        <v/>
      </c>
      <c r="AA133" s="38" t="str">
        <f t="shared" si="40"/>
        <v/>
      </c>
      <c r="AB133" s="38" t="str">
        <f t="shared" si="41"/>
        <v/>
      </c>
      <c r="AC133" s="38" t="str">
        <f t="array" ref="AC133">IF(K133=0, "", IFERROR(INDEX(Exons[#Data], MATCH(1, (TRIM(AD133)=TRIM(Exons[Transcript stable ID]))*(AL133&gt;=Exons[Exon region start (bp)])*(AM133&lt;=Exons[Exon region end (bp)]), 0), 14), "Not Found"))</f>
        <v/>
      </c>
      <c r="AD133" s="38" t="str">
        <f>IFERROR(INDEX(Transcripts[#Data], MATCH(AI133, Transcripts[RefSeq mRNA ID], 0), 2), "")</f>
        <v/>
      </c>
      <c r="AE133" s="38" t="str">
        <f>IFERROR(INDEX(Transcripts[#Data], MATCH(AI133, Transcripts[RefSeq mRNA ID], 0), 3), "")</f>
        <v/>
      </c>
      <c r="AF133" s="29"/>
      <c r="AG133" s="29" t="str">
        <f t="shared" si="42"/>
        <v>0;</v>
      </c>
      <c r="AH133" s="29" t="str">
        <f t="shared" si="43"/>
        <v>0;</v>
      </c>
      <c r="AI133" s="28" t="str">
        <f t="shared" si="44"/>
        <v/>
      </c>
      <c r="AJ133" s="28" t="e">
        <f>INDEX(Exons[#Data], MATCH(K133, Exons[Gene name], 0), 2)</f>
        <v>#N/A</v>
      </c>
      <c r="AK133" s="48" t="str">
        <f t="shared" si="45"/>
        <v>0</v>
      </c>
      <c r="AL133" s="50">
        <f t="shared" si="46"/>
        <v>0</v>
      </c>
      <c r="AM133" s="50">
        <f t="shared" si="47"/>
        <v>0</v>
      </c>
    </row>
    <row r="134" spans="1:39" x14ac:dyDescent="0.25">
      <c r="A134" s="34">
        <f>'Raw Data Hotspot'!A86</f>
        <v>0</v>
      </c>
      <c r="B134" s="34">
        <f>'Raw Data Hotspot'!B86</f>
        <v>0</v>
      </c>
      <c r="C134" s="34">
        <f>'Raw Data Hotspot'!C86</f>
        <v>0</v>
      </c>
      <c r="D134" s="34">
        <f>'Raw Data Hotspot'!D86</f>
        <v>0</v>
      </c>
      <c r="E134" s="34">
        <f>'Raw Data Hotspot'!E86</f>
        <v>0</v>
      </c>
      <c r="F134" s="34">
        <f>'Raw Data Hotspot'!F86</f>
        <v>0</v>
      </c>
      <c r="G134" s="34">
        <f>'Raw Data Hotspot'!G86</f>
        <v>0</v>
      </c>
      <c r="H134" s="34">
        <f>'Raw Data Hotspot'!H86</f>
        <v>0</v>
      </c>
      <c r="I134" s="39">
        <f>'Raw Data Hotspot'!I86</f>
        <v>0</v>
      </c>
      <c r="J134" s="39">
        <f>'Raw Data Hotspot'!J86</f>
        <v>0</v>
      </c>
      <c r="K134" s="40">
        <f>IF(ISNUMBER(SEARCH("&lt;a href=", 'Raw Data Hotspot'!K86)), IFERROR(INDEX(Table1[#Data], MATCH( 'Raw Data Hotspot'!K86, Table1[Gene Link], 0), 2), 'Raw Data Hotspot'!K86),  'Raw Data Hotspot'!K86)</f>
        <v>0</v>
      </c>
      <c r="L134" s="34">
        <f>'Raw Data Hotspot'!L86</f>
        <v>0</v>
      </c>
      <c r="M134" s="34">
        <f>'Raw Data Hotspot'!M86</f>
        <v>0</v>
      </c>
      <c r="N134" s="34">
        <f>'Raw Data Hotspot'!N86</f>
        <v>0</v>
      </c>
      <c r="O134" s="35">
        <f>'Raw Data Hotspot'!O86</f>
        <v>0</v>
      </c>
      <c r="P134" s="51" t="str">
        <f t="shared" si="48"/>
        <v/>
      </c>
      <c r="Q134" s="29"/>
      <c r="R134" s="29"/>
      <c r="T134" s="61"/>
      <c r="U134" s="37"/>
      <c r="V134" s="37"/>
      <c r="W134" s="37"/>
      <c r="X134" s="37" t="str">
        <f>IF(SUM(COUNTIF(T134,{"*Pathogenic*","*Likely Pathogenic*"})),"1","0")</f>
        <v>0</v>
      </c>
      <c r="Z134" s="38" t="str">
        <f t="array" ref="Z134">IF(K134="", "", IF(ISBLANK(K134), "", IFERROR(INDEX(Transcripts[#Data], MATCH(1, (Transcripts[Preferred?]="Y")*(Transcripts[Gene name]=K134), 0), 13), "")))</f>
        <v/>
      </c>
      <c r="AA134" s="38" t="str">
        <f t="shared" si="40"/>
        <v/>
      </c>
      <c r="AB134" s="38" t="str">
        <f t="shared" si="41"/>
        <v/>
      </c>
      <c r="AC134" s="38" t="str">
        <f t="array" ref="AC134">IF(K134=0, "", IFERROR(INDEX(Exons[#Data], MATCH(1, (TRIM(AD134)=TRIM(Exons[Transcript stable ID]))*(AL134&gt;=Exons[Exon region start (bp)])*(AM134&lt;=Exons[Exon region end (bp)]), 0), 14), "Not Found"))</f>
        <v/>
      </c>
      <c r="AD134" s="38" t="str">
        <f>IFERROR(INDEX(Transcripts[#Data], MATCH(AI134, Transcripts[RefSeq mRNA ID], 0), 2), "")</f>
        <v/>
      </c>
      <c r="AE134" s="38" t="str">
        <f>IFERROR(INDEX(Transcripts[#Data], MATCH(AI134, Transcripts[RefSeq mRNA ID], 0), 3), "")</f>
        <v/>
      </c>
      <c r="AF134" s="29"/>
      <c r="AG134" s="29" t="str">
        <f t="shared" si="42"/>
        <v>0;</v>
      </c>
      <c r="AH134" s="29" t="str">
        <f t="shared" si="43"/>
        <v>0;</v>
      </c>
      <c r="AI134" s="28" t="str">
        <f t="shared" si="44"/>
        <v/>
      </c>
      <c r="AJ134" s="28" t="e">
        <f>INDEX(Exons[#Data], MATCH(K134, Exons[Gene name], 0), 2)</f>
        <v>#N/A</v>
      </c>
      <c r="AK134" s="48" t="str">
        <f t="shared" si="45"/>
        <v>0</v>
      </c>
      <c r="AL134" s="50">
        <f t="shared" si="46"/>
        <v>0</v>
      </c>
      <c r="AM134" s="50">
        <f t="shared" si="47"/>
        <v>0</v>
      </c>
    </row>
    <row r="135" spans="1:39" x14ac:dyDescent="0.25">
      <c r="A135" s="34">
        <f>'Raw Data Hotspot'!A87</f>
        <v>0</v>
      </c>
      <c r="B135" s="34">
        <f>'Raw Data Hotspot'!B87</f>
        <v>0</v>
      </c>
      <c r="C135" s="34">
        <f>'Raw Data Hotspot'!C87</f>
        <v>0</v>
      </c>
      <c r="D135" s="34">
        <f>'Raw Data Hotspot'!D87</f>
        <v>0</v>
      </c>
      <c r="E135" s="34">
        <f>'Raw Data Hotspot'!E87</f>
        <v>0</v>
      </c>
      <c r="F135" s="34">
        <f>'Raw Data Hotspot'!F87</f>
        <v>0</v>
      </c>
      <c r="G135" s="34">
        <f>'Raw Data Hotspot'!G87</f>
        <v>0</v>
      </c>
      <c r="H135" s="34">
        <f>'Raw Data Hotspot'!H87</f>
        <v>0</v>
      </c>
      <c r="I135" s="39">
        <f>'Raw Data Hotspot'!I87</f>
        <v>0</v>
      </c>
      <c r="J135" s="39">
        <f>'Raw Data Hotspot'!J87</f>
        <v>0</v>
      </c>
      <c r="K135" s="40">
        <f>IF(ISNUMBER(SEARCH("&lt;a href=", 'Raw Data Hotspot'!K87)), IFERROR(INDEX(Table1[#Data], MATCH( 'Raw Data Hotspot'!K87, Table1[Gene Link], 0), 2), 'Raw Data Hotspot'!K87),  'Raw Data Hotspot'!K87)</f>
        <v>0</v>
      </c>
      <c r="L135" s="34">
        <f>'Raw Data Hotspot'!L87</f>
        <v>0</v>
      </c>
      <c r="M135" s="34">
        <f>'Raw Data Hotspot'!M87</f>
        <v>0</v>
      </c>
      <c r="N135" s="34">
        <f>'Raw Data Hotspot'!N87</f>
        <v>0</v>
      </c>
      <c r="O135" s="35">
        <f>'Raw Data Hotspot'!O87</f>
        <v>0</v>
      </c>
      <c r="P135" s="51" t="str">
        <f>IF(I135=0,"",IF(AND(I135&gt;1.3,J135&gt;30),"Inspect","Not reportable"))</f>
        <v/>
      </c>
      <c r="Q135" s="29"/>
      <c r="R135" s="29"/>
      <c r="T135" s="61"/>
      <c r="U135" s="37"/>
      <c r="V135" s="37"/>
      <c r="W135" s="37"/>
      <c r="X135" s="37" t="str">
        <f>IF(SUM(COUNTIF(T135,{"*Pathogenic*","*Likely Pathogenic*"})),"1","0")</f>
        <v>0</v>
      </c>
      <c r="Z135" s="38" t="str">
        <f t="array" ref="Z135">IF(K135="", "", IF(ISBLANK(K135), "", IFERROR(INDEX(Transcripts[#Data], MATCH(1, (Transcripts[Preferred?]="Y")*(Transcripts[Gene name]=K135), 0), 13), "")))</f>
        <v/>
      </c>
      <c r="AA135" s="38" t="str">
        <f t="shared" si="40"/>
        <v/>
      </c>
      <c r="AB135" s="38" t="str">
        <f t="shared" si="41"/>
        <v/>
      </c>
      <c r="AC135" s="38" t="str">
        <f t="array" ref="AC135">IF(K135=0, "", IFERROR(INDEX(Exons[#Data], MATCH(1, (TRIM(AD135)=TRIM(Exons[Transcript stable ID]))*(AL135&gt;=Exons[Exon region start (bp)])*(AM135&lt;=Exons[Exon region end (bp)]), 0), 14), "Not Found"))</f>
        <v/>
      </c>
      <c r="AD135" s="38" t="str">
        <f>IFERROR(INDEX(Transcripts[#Data], MATCH(AI135, Transcripts[RefSeq mRNA ID], 0), 2), "")</f>
        <v/>
      </c>
      <c r="AE135" s="38" t="str">
        <f>IFERROR(INDEX(Transcripts[#Data], MATCH(AI135, Transcripts[RefSeq mRNA ID], 0), 3), "")</f>
        <v/>
      </c>
      <c r="AF135" s="29"/>
      <c r="AG135" s="29" t="str">
        <f t="shared" si="42"/>
        <v>0;</v>
      </c>
      <c r="AH135" s="29" t="str">
        <f t="shared" si="43"/>
        <v>0;</v>
      </c>
      <c r="AI135" s="28" t="str">
        <f t="shared" si="44"/>
        <v/>
      </c>
      <c r="AJ135" s="28" t="e">
        <f>INDEX(Exons[#Data], MATCH(K135, Exons[Gene name], 0), 2)</f>
        <v>#N/A</v>
      </c>
      <c r="AK135" s="48" t="str">
        <f t="shared" si="45"/>
        <v>0</v>
      </c>
      <c r="AL135" s="50">
        <f t="shared" si="46"/>
        <v>0</v>
      </c>
      <c r="AM135" s="50">
        <f t="shared" si="47"/>
        <v>0</v>
      </c>
    </row>
    <row r="136" spans="1:39" x14ac:dyDescent="0.25">
      <c r="A136" s="34">
        <f>'Raw Data Hotspot'!A88</f>
        <v>0</v>
      </c>
      <c r="B136" s="34">
        <f>'Raw Data Hotspot'!B88</f>
        <v>0</v>
      </c>
      <c r="C136" s="34">
        <f>'Raw Data Hotspot'!C88</f>
        <v>0</v>
      </c>
      <c r="D136" s="34">
        <f>'Raw Data Hotspot'!D88</f>
        <v>0</v>
      </c>
      <c r="E136" s="34">
        <f>'Raw Data Hotspot'!E88</f>
        <v>0</v>
      </c>
      <c r="F136" s="34">
        <f>'Raw Data Hotspot'!F88</f>
        <v>0</v>
      </c>
      <c r="G136" s="34">
        <f>'Raw Data Hotspot'!G88</f>
        <v>0</v>
      </c>
      <c r="H136" s="34">
        <f>'Raw Data Hotspot'!H88</f>
        <v>0</v>
      </c>
      <c r="I136" s="39">
        <f>'Raw Data Hotspot'!I88</f>
        <v>0</v>
      </c>
      <c r="J136" s="39">
        <f>'Raw Data Hotspot'!J88</f>
        <v>0</v>
      </c>
      <c r="K136" s="40">
        <f>IF(ISNUMBER(SEARCH("&lt;a href=", 'Raw Data Hotspot'!K88)), IFERROR(INDEX(Table1[#Data], MATCH( 'Raw Data Hotspot'!K88, Table1[Gene Link], 0), 2), 'Raw Data Hotspot'!K88),  'Raw Data Hotspot'!K88)</f>
        <v>0</v>
      </c>
      <c r="L136" s="34">
        <f>'Raw Data Hotspot'!L88</f>
        <v>0</v>
      </c>
      <c r="M136" s="34">
        <f>'Raw Data Hotspot'!M88</f>
        <v>0</v>
      </c>
      <c r="N136" s="34">
        <f>'Raw Data Hotspot'!N88</f>
        <v>0</v>
      </c>
      <c r="O136" s="35">
        <f>'Raw Data Hotspot'!O88</f>
        <v>0</v>
      </c>
      <c r="P136" s="51" t="str">
        <f t="shared" ref="P136:P138" si="49">IF(I136=0,"",IF(AND(I136&gt;1.3,J136&gt;30),"Inspect","Not reportable"))</f>
        <v/>
      </c>
      <c r="Q136" s="29"/>
      <c r="R136" s="29"/>
      <c r="T136" s="61"/>
      <c r="U136" s="37"/>
      <c r="V136" s="37"/>
      <c r="W136" s="37"/>
      <c r="X136" s="37" t="str">
        <f>IF(SUM(COUNTIF(T136,{"*Pathogenic*","*Likely Pathogenic*"})),"1","0")</f>
        <v>0</v>
      </c>
      <c r="Z136" s="38" t="str">
        <f t="array" ref="Z136">IF(K136="", "", IF(ISBLANK(K136), "", IFERROR(INDEX(Transcripts[#Data], MATCH(1, (Transcripts[Preferred?]="Y")*(Transcripts[Gene name]=K136), 0), 13), "")))</f>
        <v/>
      </c>
      <c r="AA136" s="38" t="str">
        <f t="shared" si="40"/>
        <v/>
      </c>
      <c r="AB136" s="38" t="str">
        <f t="shared" si="41"/>
        <v/>
      </c>
      <c r="AC136" s="38" t="str">
        <f t="array" ref="AC136">IF(K136=0, "", IFERROR(INDEX(Exons[#Data], MATCH(1, (TRIM(AD136)=TRIM(Exons[Transcript stable ID]))*(AL136&gt;=Exons[Exon region start (bp)])*(AM136&lt;=Exons[Exon region end (bp)]), 0), 14), "Not Found"))</f>
        <v/>
      </c>
      <c r="AD136" s="38" t="str">
        <f>IFERROR(INDEX(Transcripts[#Data], MATCH(AI136, Transcripts[RefSeq mRNA ID], 0), 2), "")</f>
        <v/>
      </c>
      <c r="AE136" s="38" t="str">
        <f>IFERROR(INDEX(Transcripts[#Data], MATCH(AI136, Transcripts[RefSeq mRNA ID], 0), 3), "")</f>
        <v/>
      </c>
      <c r="AF136" s="29"/>
      <c r="AG136" s="29" t="str">
        <f t="shared" si="42"/>
        <v>0;</v>
      </c>
      <c r="AH136" s="29" t="str">
        <f t="shared" si="43"/>
        <v>0;</v>
      </c>
      <c r="AI136" s="28" t="str">
        <f t="shared" si="44"/>
        <v/>
      </c>
      <c r="AJ136" s="28" t="e">
        <f>INDEX(Exons[#Data], MATCH(K136, Exons[Gene name], 0), 2)</f>
        <v>#N/A</v>
      </c>
      <c r="AK136" s="48" t="str">
        <f t="shared" si="45"/>
        <v>0</v>
      </c>
      <c r="AL136" s="50">
        <f t="shared" si="46"/>
        <v>0</v>
      </c>
      <c r="AM136" s="50">
        <f t="shared" si="47"/>
        <v>0</v>
      </c>
    </row>
    <row r="137" spans="1:39" x14ac:dyDescent="0.25">
      <c r="A137" s="34">
        <f>'Raw Data Hotspot'!A89</f>
        <v>0</v>
      </c>
      <c r="B137" s="34">
        <f>'Raw Data Hotspot'!B89</f>
        <v>0</v>
      </c>
      <c r="C137" s="34">
        <f>'Raw Data Hotspot'!C89</f>
        <v>0</v>
      </c>
      <c r="D137" s="34">
        <f>'Raw Data Hotspot'!D89</f>
        <v>0</v>
      </c>
      <c r="E137" s="34">
        <f>'Raw Data Hotspot'!E89</f>
        <v>0</v>
      </c>
      <c r="F137" s="34">
        <f>'Raw Data Hotspot'!F89</f>
        <v>0</v>
      </c>
      <c r="G137" s="34">
        <f>'Raw Data Hotspot'!G89</f>
        <v>0</v>
      </c>
      <c r="H137" s="34">
        <f>'Raw Data Hotspot'!H89</f>
        <v>0</v>
      </c>
      <c r="I137" s="39">
        <f>'Raw Data Hotspot'!I89</f>
        <v>0</v>
      </c>
      <c r="J137" s="39">
        <f>'Raw Data Hotspot'!J89</f>
        <v>0</v>
      </c>
      <c r="K137" s="40">
        <f>IF(ISNUMBER(SEARCH("&lt;a href=", 'Raw Data Hotspot'!K89)), IFERROR(INDEX(Table1[#Data], MATCH( 'Raw Data Hotspot'!K89, Table1[Gene Link], 0), 2), 'Raw Data Hotspot'!K89),  'Raw Data Hotspot'!K89)</f>
        <v>0</v>
      </c>
      <c r="L137" s="34">
        <f>'Raw Data Hotspot'!L89</f>
        <v>0</v>
      </c>
      <c r="M137" s="34">
        <f>'Raw Data Hotspot'!M89</f>
        <v>0</v>
      </c>
      <c r="N137" s="34">
        <f>'Raw Data Hotspot'!N89</f>
        <v>0</v>
      </c>
      <c r="O137" s="35">
        <f>'Raw Data Hotspot'!O89</f>
        <v>0</v>
      </c>
      <c r="P137" s="51" t="str">
        <f t="shared" si="49"/>
        <v/>
      </c>
      <c r="Q137" s="29"/>
      <c r="R137" s="29"/>
      <c r="T137" s="61"/>
      <c r="U137" s="37"/>
      <c r="V137" s="37"/>
      <c r="W137" s="37"/>
      <c r="X137" s="37" t="str">
        <f>IF(SUM(COUNTIF(T137,{"*Pathogenic*","*Likely Pathogenic*"})),"1","0")</f>
        <v>0</v>
      </c>
      <c r="Z137" s="38" t="str">
        <f t="array" ref="Z137">IF(K137="", "", IF(ISBLANK(K137), "", IFERROR(INDEX(Transcripts[#Data], MATCH(1, (Transcripts[Preferred?]="Y")*(Transcripts[Gene name]=K137), 0), 13), "")))</f>
        <v/>
      </c>
      <c r="AA137" s="38" t="str">
        <f t="shared" si="40"/>
        <v/>
      </c>
      <c r="AB137" s="38" t="str">
        <f t="shared" si="41"/>
        <v/>
      </c>
      <c r="AC137" s="38" t="str">
        <f t="array" ref="AC137">IF(K137=0, "", IFERROR(INDEX(Exons[#Data], MATCH(1, (TRIM(AD137)=TRIM(Exons[Transcript stable ID]))*(AL137&gt;=Exons[Exon region start (bp)])*(AM137&lt;=Exons[Exon region end (bp)]), 0), 14), "Not Found"))</f>
        <v/>
      </c>
      <c r="AD137" s="38" t="str">
        <f>IFERROR(INDEX(Transcripts[#Data], MATCH(AI137, Transcripts[RefSeq mRNA ID], 0), 2), "")</f>
        <v/>
      </c>
      <c r="AE137" s="38" t="str">
        <f>IFERROR(INDEX(Transcripts[#Data], MATCH(AI137, Transcripts[RefSeq mRNA ID], 0), 3), "")</f>
        <v/>
      </c>
      <c r="AF137" s="29"/>
      <c r="AG137" s="29" t="str">
        <f t="shared" si="42"/>
        <v>0;</v>
      </c>
      <c r="AH137" s="29" t="str">
        <f t="shared" si="43"/>
        <v>0;</v>
      </c>
      <c r="AI137" s="28" t="str">
        <f t="shared" si="44"/>
        <v/>
      </c>
      <c r="AJ137" s="28" t="e">
        <f>INDEX(Exons[#Data], MATCH(K137, Exons[Gene name], 0), 2)</f>
        <v>#N/A</v>
      </c>
      <c r="AK137" s="48" t="str">
        <f t="shared" si="45"/>
        <v>0</v>
      </c>
      <c r="AL137" s="50">
        <f t="shared" si="46"/>
        <v>0</v>
      </c>
      <c r="AM137" s="50">
        <f t="shared" si="47"/>
        <v>0</v>
      </c>
    </row>
    <row r="138" spans="1:39" x14ac:dyDescent="0.25">
      <c r="A138" s="34">
        <f>'Raw Data Hotspot'!A90</f>
        <v>0</v>
      </c>
      <c r="B138" s="34">
        <f>'Raw Data Hotspot'!B90</f>
        <v>0</v>
      </c>
      <c r="C138" s="34">
        <f>'Raw Data Hotspot'!C90</f>
        <v>0</v>
      </c>
      <c r="D138" s="34">
        <f>'Raw Data Hotspot'!D90</f>
        <v>0</v>
      </c>
      <c r="E138" s="34">
        <f>'Raw Data Hotspot'!E90</f>
        <v>0</v>
      </c>
      <c r="F138" s="34">
        <f>'Raw Data Hotspot'!F90</f>
        <v>0</v>
      </c>
      <c r="G138" s="34">
        <f>'Raw Data Hotspot'!G90</f>
        <v>0</v>
      </c>
      <c r="H138" s="34">
        <f>'Raw Data Hotspot'!H90</f>
        <v>0</v>
      </c>
      <c r="I138" s="39">
        <f>'Raw Data Hotspot'!I90</f>
        <v>0</v>
      </c>
      <c r="J138" s="39">
        <f>'Raw Data Hotspot'!J90</f>
        <v>0</v>
      </c>
      <c r="K138" s="40">
        <f>IF(ISNUMBER(SEARCH("&lt;a href=", 'Raw Data Hotspot'!K90)), IFERROR(INDEX(Table1[#Data], MATCH( 'Raw Data Hotspot'!K90, Table1[Gene Link], 0), 2), 'Raw Data Hotspot'!K90),  'Raw Data Hotspot'!K90)</f>
        <v>0</v>
      </c>
      <c r="L138" s="34">
        <f>'Raw Data Hotspot'!L90</f>
        <v>0</v>
      </c>
      <c r="M138" s="34">
        <f>'Raw Data Hotspot'!M90</f>
        <v>0</v>
      </c>
      <c r="N138" s="34">
        <f>'Raw Data Hotspot'!N90</f>
        <v>0</v>
      </c>
      <c r="O138" s="35">
        <f>'Raw Data Hotspot'!O90</f>
        <v>0</v>
      </c>
      <c r="P138" s="51" t="str">
        <f t="shared" si="49"/>
        <v/>
      </c>
      <c r="Q138" s="29"/>
      <c r="R138" s="29"/>
      <c r="T138" s="61"/>
      <c r="U138" s="37"/>
      <c r="V138" s="37"/>
      <c r="W138" s="37"/>
      <c r="X138" s="37" t="str">
        <f>IF(SUM(COUNTIF(T138,{"*Pathogenic*","*Likely Pathogenic*"})),"1","0")</f>
        <v>0</v>
      </c>
      <c r="Z138" s="38" t="str">
        <f t="array" ref="Z138">IF(K138="", "", IF(ISBLANK(K138), "", IFERROR(INDEX(Transcripts[#Data], MATCH(1, (Transcripts[Preferred?]="Y")*(Transcripts[Gene name]=K138), 0), 13), "")))</f>
        <v/>
      </c>
      <c r="AA138" s="38" t="str">
        <f t="shared" si="40"/>
        <v/>
      </c>
      <c r="AB138" s="38" t="str">
        <f t="shared" si="41"/>
        <v/>
      </c>
      <c r="AC138" s="38" t="str">
        <f t="array" ref="AC138">IF(K138=0, "", IFERROR(INDEX(Exons[#Data], MATCH(1, (TRIM(AD138)=TRIM(Exons[Transcript stable ID]))*(AL138&gt;=Exons[Exon region start (bp)])*(AM138&lt;=Exons[Exon region end (bp)]), 0), 14), "Not Found"))</f>
        <v/>
      </c>
      <c r="AD138" s="38" t="str">
        <f>IFERROR(INDEX(Transcripts[#Data], MATCH(AI138, Transcripts[RefSeq mRNA ID], 0), 2), "")</f>
        <v/>
      </c>
      <c r="AE138" s="38" t="str">
        <f>IFERROR(INDEX(Transcripts[#Data], MATCH(AI138, Transcripts[RefSeq mRNA ID], 0), 3), "")</f>
        <v/>
      </c>
      <c r="AF138" s="29"/>
      <c r="AG138" s="29" t="str">
        <f t="shared" si="42"/>
        <v>0;</v>
      </c>
      <c r="AH138" s="29" t="str">
        <f t="shared" si="43"/>
        <v>0;</v>
      </c>
      <c r="AI138" s="28" t="str">
        <f t="shared" si="44"/>
        <v/>
      </c>
      <c r="AJ138" s="28" t="e">
        <f>INDEX(Exons[#Data], MATCH(K138, Exons[Gene name], 0), 2)</f>
        <v>#N/A</v>
      </c>
      <c r="AK138" s="48" t="str">
        <f t="shared" si="45"/>
        <v>0</v>
      </c>
      <c r="AL138" s="50">
        <f t="shared" si="46"/>
        <v>0</v>
      </c>
      <c r="AM138" s="50">
        <f t="shared" si="47"/>
        <v>0</v>
      </c>
    </row>
    <row r="139" spans="1:39" x14ac:dyDescent="0.25">
      <c r="A139" s="34">
        <f>'Raw Data Hotspot'!A91</f>
        <v>0</v>
      </c>
      <c r="B139" s="34">
        <f>'Raw Data Hotspot'!B91</f>
        <v>0</v>
      </c>
      <c r="C139" s="34">
        <f>'Raw Data Hotspot'!C91</f>
        <v>0</v>
      </c>
      <c r="D139" s="34">
        <f>'Raw Data Hotspot'!D91</f>
        <v>0</v>
      </c>
      <c r="E139" s="34">
        <f>'Raw Data Hotspot'!E91</f>
        <v>0</v>
      </c>
      <c r="F139" s="34">
        <f>'Raw Data Hotspot'!F91</f>
        <v>0</v>
      </c>
      <c r="G139" s="34">
        <f>'Raw Data Hotspot'!G91</f>
        <v>0</v>
      </c>
      <c r="H139" s="34">
        <f>'Raw Data Hotspot'!H91</f>
        <v>0</v>
      </c>
      <c r="I139" s="39">
        <f>'Raw Data Hotspot'!I91</f>
        <v>0</v>
      </c>
      <c r="J139" s="39">
        <f>'Raw Data Hotspot'!J91</f>
        <v>0</v>
      </c>
      <c r="K139" s="40">
        <f>IF(ISNUMBER(SEARCH("&lt;a href=", 'Raw Data Hotspot'!K91)), IFERROR(INDEX(Table1[#Data], MATCH( 'Raw Data Hotspot'!K91, Table1[Gene Link], 0), 2), 'Raw Data Hotspot'!K91),  'Raw Data Hotspot'!K91)</f>
        <v>0</v>
      </c>
      <c r="L139" s="34">
        <f>'Raw Data Hotspot'!L91</f>
        <v>0</v>
      </c>
      <c r="M139" s="34">
        <f>'Raw Data Hotspot'!M91</f>
        <v>0</v>
      </c>
      <c r="N139" s="34">
        <f>'Raw Data Hotspot'!N91</f>
        <v>0</v>
      </c>
      <c r="O139" s="35">
        <f>'Raw Data Hotspot'!O91</f>
        <v>0</v>
      </c>
      <c r="P139" s="51" t="str">
        <f t="shared" ref="P139:P140" si="50">IF(I139=0,"",IF(I139&gt;1.3,"Call","No call"))</f>
        <v/>
      </c>
      <c r="Q139" s="29"/>
      <c r="R139" s="29"/>
      <c r="Z139" s="38" t="str">
        <f t="array" ref="Z139">IF(K139="", "", IF(ISBLANK(K139), "", IFERROR(INDEX(Transcripts[#Data], MATCH(1, (Transcripts[Preferred?]="Y")*(Transcripts[Gene name]=K139), 0), 13), "")))</f>
        <v/>
      </c>
      <c r="AA139" s="38" t="str">
        <f t="shared" ref="AA139:AA144" si="51">IFERROR(MID(AG139, SEARCH(AD139, AG139)+16, SEARCH(";", AG139, SEARCH(AD139, AG139))-SEARCH(":", AG139, SEARCH(AD139, AG139))-1), "")</f>
        <v/>
      </c>
      <c r="AB139" s="38" t="str">
        <f t="shared" ref="AB139:AB144" si="52">IFERROR(MID(AH139, SEARCH(AE139, AH139)+16, SEARCH(";", AH139, SEARCH(AE139, AH139))-SEARCH(":", AH139, SEARCH(AE139, AH139))-1), "")</f>
        <v/>
      </c>
      <c r="AC139" s="38" t="str">
        <f t="array" ref="AC139">IF(K139=0, "", IFERROR(INDEX(Exons[#Data], MATCH(1, (TRIM(AD139)=TRIM(Exons[Transcript stable ID]))*(AL139&gt;=Exons[Exon region start (bp)])*(AM139&lt;=Exons[Exon region end (bp)]), 0), 14), "Not Found"))</f>
        <v/>
      </c>
      <c r="AD139" s="38" t="str">
        <f>IFERROR(INDEX(Transcripts[#Data], MATCH(AI139, Transcripts[RefSeq mRNA ID], 0), 2), "")</f>
        <v/>
      </c>
      <c r="AE139" s="38" t="str">
        <f>IFERROR(INDEX(Transcripts[#Data], MATCH(AI139, Transcripts[RefSeq mRNA ID], 0), 3), "")</f>
        <v/>
      </c>
      <c r="AF139" s="29"/>
      <c r="AG139" s="29" t="str">
        <f t="shared" ref="AG139:AG144" si="53">SUBSTITUTE(SUBSTITUTE(L139, "]", ""), "[", "")&amp;";"</f>
        <v>0;</v>
      </c>
      <c r="AH139" s="29" t="str">
        <f t="shared" ref="AH139:AH144" si="54">SUBSTITUTE(SUBSTITUTE(M139, "]", ""), "[", "")&amp;";"</f>
        <v>0;</v>
      </c>
      <c r="AI139" s="28" t="str">
        <f t="shared" ref="AI139:AI144" si="55">IF(ISBLANK(Z139), "", IFERROR(LEFT(Z139,SEARCH(" ",Z139)-1), Z139))</f>
        <v/>
      </c>
      <c r="AJ139" s="28" t="e">
        <f>INDEX(Exons[#Data], MATCH(K139, Exons[Gene name], 0), 2)</f>
        <v>#N/A</v>
      </c>
      <c r="AK139" s="48" t="str">
        <f t="shared" ref="AK139:AK144" si="56">SUBSTITUTE(SUBSTITUTE(B139, "..", " "), "^", " ")</f>
        <v>0</v>
      </c>
      <c r="AL139" s="50">
        <f t="shared" ref="AL139:AL144" si="57">IF(ISNUMBER(SEARCH(" ", AK139)), VALUE(LEFT(AK139, SEARCH(" ", AK139)-1)), VALUE(AK139))</f>
        <v>0</v>
      </c>
      <c r="AM139" s="50">
        <f t="shared" ref="AM139:AM144" si="58">IF(ISNUMBER(SEARCH(" ", AK139)), VALUE(RIGHT(AK139, LEN(AK139)-SEARCH(" ", AK139))), VALUE(AK139))</f>
        <v>0</v>
      </c>
    </row>
    <row r="140" spans="1:39" x14ac:dyDescent="0.25">
      <c r="A140" s="34">
        <f>'Raw Data Hotspot'!A92</f>
        <v>0</v>
      </c>
      <c r="B140" s="34">
        <f>'Raw Data Hotspot'!B92</f>
        <v>0</v>
      </c>
      <c r="C140" s="34">
        <f>'Raw Data Hotspot'!C92</f>
        <v>0</v>
      </c>
      <c r="D140" s="34">
        <f>'Raw Data Hotspot'!D92</f>
        <v>0</v>
      </c>
      <c r="E140" s="34">
        <f>'Raw Data Hotspot'!E92</f>
        <v>0</v>
      </c>
      <c r="F140" s="34">
        <f>'Raw Data Hotspot'!F92</f>
        <v>0</v>
      </c>
      <c r="G140" s="34">
        <f>'Raw Data Hotspot'!G92</f>
        <v>0</v>
      </c>
      <c r="H140" s="34">
        <f>'Raw Data Hotspot'!H92</f>
        <v>0</v>
      </c>
      <c r="I140" s="39">
        <f>'Raw Data Hotspot'!I92</f>
        <v>0</v>
      </c>
      <c r="J140" s="39">
        <f>'Raw Data Hotspot'!J92</f>
        <v>0</v>
      </c>
      <c r="K140" s="40">
        <f>IF(ISNUMBER(SEARCH("&lt;a href=", 'Raw Data Hotspot'!K92)), IFERROR(INDEX(Table1[#Data], MATCH( 'Raw Data Hotspot'!K92, Table1[Gene Link], 0), 2), 'Raw Data Hotspot'!K92),  'Raw Data Hotspot'!K92)</f>
        <v>0</v>
      </c>
      <c r="L140" s="34">
        <f>'Raw Data Hotspot'!L92</f>
        <v>0</v>
      </c>
      <c r="M140" s="34">
        <f>'Raw Data Hotspot'!M92</f>
        <v>0</v>
      </c>
      <c r="N140" s="34">
        <f>'Raw Data Hotspot'!N92</f>
        <v>0</v>
      </c>
      <c r="O140" s="35">
        <f>'Raw Data Hotspot'!O92</f>
        <v>0</v>
      </c>
      <c r="P140" s="51" t="str">
        <f t="shared" si="50"/>
        <v/>
      </c>
      <c r="Q140" s="29"/>
      <c r="R140" s="29"/>
      <c r="Z140" s="38" t="str">
        <f t="array" ref="Z140">IF(K140="", "", IF(ISBLANK(K140), "", IFERROR(INDEX(Transcripts[#Data], MATCH(1, (Transcripts[Preferred?]="Y")*(Transcripts[Gene name]=K140), 0), 13), "")))</f>
        <v/>
      </c>
      <c r="AA140" s="38" t="str">
        <f t="shared" si="51"/>
        <v/>
      </c>
      <c r="AB140" s="38" t="str">
        <f t="shared" si="52"/>
        <v/>
      </c>
      <c r="AC140" s="38" t="str">
        <f t="array" ref="AC140">IF(K140=0, "", IFERROR(INDEX(Exons[#Data], MATCH(1, (TRIM(AD140)=TRIM(Exons[Transcript stable ID]))*(AL140&gt;=Exons[Exon region start (bp)])*(AM140&lt;=Exons[Exon region end (bp)]), 0), 14), "Not Found"))</f>
        <v/>
      </c>
      <c r="AD140" s="38" t="str">
        <f>IFERROR(INDEX(Transcripts[#Data], MATCH(AI140, Transcripts[RefSeq mRNA ID], 0), 2), "")</f>
        <v/>
      </c>
      <c r="AE140" s="38" t="str">
        <f>IFERROR(INDEX(Transcripts[#Data], MATCH(AI140, Transcripts[RefSeq mRNA ID], 0), 3), "")</f>
        <v/>
      </c>
      <c r="AF140" s="29"/>
      <c r="AG140" s="29" t="str">
        <f t="shared" si="53"/>
        <v>0;</v>
      </c>
      <c r="AH140" s="29" t="str">
        <f t="shared" si="54"/>
        <v>0;</v>
      </c>
      <c r="AI140" s="28" t="str">
        <f t="shared" si="55"/>
        <v/>
      </c>
      <c r="AJ140" s="28" t="e">
        <f>INDEX(Exons[#Data], MATCH(K140, Exons[Gene name], 0), 2)</f>
        <v>#N/A</v>
      </c>
      <c r="AK140" s="48" t="str">
        <f t="shared" si="56"/>
        <v>0</v>
      </c>
      <c r="AL140" s="50">
        <f t="shared" si="57"/>
        <v>0</v>
      </c>
      <c r="AM140" s="50">
        <f t="shared" si="58"/>
        <v>0</v>
      </c>
    </row>
    <row r="141" spans="1:39" x14ac:dyDescent="0.25">
      <c r="Z141" s="38" t="str">
        <f t="array" ref="Z141">IF(K141="", "", IF(ISBLANK(K141), "", IFERROR(INDEX(Transcripts[#Data], MATCH(1, (Transcripts[Preferred?]="Y")*(Transcripts[Gene name]=K141), 0), 13), "")))</f>
        <v/>
      </c>
      <c r="AA141" s="38" t="str">
        <f t="shared" si="51"/>
        <v/>
      </c>
      <c r="AB141" s="38" t="str">
        <f t="shared" si="52"/>
        <v/>
      </c>
      <c r="AC141" s="38" t="str">
        <f t="array" ref="AC141">IF(K141=0, "", IFERROR(INDEX(Exons[#Data], MATCH(1, (TRIM(AD141)=TRIM(Exons[Transcript stable ID]))*(AL141&gt;=Exons[Exon region start (bp)])*(AM141&lt;=Exons[Exon region end (bp)]), 0), 14), "Not Found"))</f>
        <v/>
      </c>
      <c r="AD141" s="38" t="str">
        <f>IFERROR(INDEX(Transcripts[#Data], MATCH(AI141, Transcripts[RefSeq mRNA ID], 0), 2), "")</f>
        <v/>
      </c>
      <c r="AE141" s="38" t="str">
        <f>IFERROR(INDEX(Transcripts[#Data], MATCH(AI141, Transcripts[RefSeq mRNA ID], 0), 3), "")</f>
        <v/>
      </c>
      <c r="AF141" s="29"/>
      <c r="AG141" s="29" t="str">
        <f t="shared" si="53"/>
        <v>;</v>
      </c>
      <c r="AH141" s="29" t="str">
        <f t="shared" si="54"/>
        <v>;</v>
      </c>
      <c r="AI141" s="28" t="str">
        <f t="shared" si="55"/>
        <v/>
      </c>
      <c r="AJ141" s="28" t="e">
        <f>INDEX(Exons[#Data], MATCH(K141, Exons[Gene name], 0), 2)</f>
        <v>#N/A</v>
      </c>
      <c r="AK141" s="48" t="str">
        <f t="shared" si="56"/>
        <v/>
      </c>
      <c r="AL141" s="50" t="e">
        <f t="shared" si="57"/>
        <v>#VALUE!</v>
      </c>
      <c r="AM141" s="50" t="e">
        <f t="shared" si="58"/>
        <v>#VALUE!</v>
      </c>
    </row>
    <row r="142" spans="1:39" x14ac:dyDescent="0.25">
      <c r="Z142" s="38" t="str">
        <f t="array" ref="Z142">IF(K142="", "", IF(ISBLANK(K142), "", IFERROR(INDEX(Transcripts[#Data], MATCH(1, (Transcripts[Preferred?]="Y")*(Transcripts[Gene name]=K142), 0), 13), "")))</f>
        <v/>
      </c>
      <c r="AA142" s="38" t="str">
        <f t="shared" si="51"/>
        <v/>
      </c>
      <c r="AB142" s="38" t="str">
        <f t="shared" si="52"/>
        <v/>
      </c>
      <c r="AC142" s="38" t="str">
        <f t="array" ref="AC142">IF(K142=0, "", IFERROR(INDEX(Exons[#Data], MATCH(1, (TRIM(AD142)=TRIM(Exons[Transcript stable ID]))*(AL142&gt;=Exons[Exon region start (bp)])*(AM142&lt;=Exons[Exon region end (bp)]), 0), 14), "Not Found"))</f>
        <v/>
      </c>
      <c r="AD142" s="38" t="str">
        <f>IFERROR(INDEX(Transcripts[#Data], MATCH(AI142, Transcripts[RefSeq mRNA ID], 0), 2), "")</f>
        <v/>
      </c>
      <c r="AE142" s="38" t="str">
        <f>IFERROR(INDEX(Transcripts[#Data], MATCH(AI142, Transcripts[RefSeq mRNA ID], 0), 3), "")</f>
        <v/>
      </c>
      <c r="AF142" s="29"/>
      <c r="AG142" s="29" t="str">
        <f t="shared" si="53"/>
        <v>;</v>
      </c>
      <c r="AH142" s="29" t="str">
        <f t="shared" si="54"/>
        <v>;</v>
      </c>
      <c r="AI142" s="28" t="str">
        <f t="shared" si="55"/>
        <v/>
      </c>
      <c r="AJ142" s="28" t="e">
        <f>INDEX(Exons[#Data], MATCH(K142, Exons[Gene name], 0), 2)</f>
        <v>#N/A</v>
      </c>
      <c r="AK142" s="48" t="str">
        <f t="shared" si="56"/>
        <v/>
      </c>
      <c r="AL142" s="50" t="e">
        <f t="shared" si="57"/>
        <v>#VALUE!</v>
      </c>
      <c r="AM142" s="50" t="e">
        <f t="shared" si="58"/>
        <v>#VALUE!</v>
      </c>
    </row>
    <row r="143" spans="1:39" x14ac:dyDescent="0.25">
      <c r="Z143" s="38" t="str">
        <f t="array" ref="Z143">IF(K143="", "", IF(ISBLANK(K143), "", IFERROR(INDEX(Transcripts[#Data], MATCH(1, (Transcripts[Preferred?]="Y")*(Transcripts[Gene name]=K143), 0), 13), "")))</f>
        <v/>
      </c>
      <c r="AA143" s="38" t="str">
        <f t="shared" si="51"/>
        <v/>
      </c>
      <c r="AB143" s="38" t="str">
        <f t="shared" si="52"/>
        <v/>
      </c>
      <c r="AC143" s="38" t="str">
        <f t="array" ref="AC143">IF(K143=0, "", IFERROR(INDEX(Exons[#Data], MATCH(1, (TRIM(AD143)=TRIM(Exons[Transcript stable ID]))*(AL143&gt;=Exons[Exon region start (bp)])*(AM143&lt;=Exons[Exon region end (bp)]), 0), 14), "Not Found"))</f>
        <v/>
      </c>
      <c r="AD143" s="38" t="str">
        <f>IFERROR(INDEX(Transcripts[#Data], MATCH(AI143, Transcripts[RefSeq mRNA ID], 0), 2), "")</f>
        <v/>
      </c>
      <c r="AE143" s="38" t="str">
        <f>IFERROR(INDEX(Transcripts[#Data], MATCH(AI143, Transcripts[RefSeq mRNA ID], 0), 3), "")</f>
        <v/>
      </c>
      <c r="AF143" s="29"/>
      <c r="AG143" s="29" t="str">
        <f t="shared" si="53"/>
        <v>;</v>
      </c>
      <c r="AH143" s="29" t="str">
        <f t="shared" si="54"/>
        <v>;</v>
      </c>
      <c r="AI143" s="28" t="str">
        <f t="shared" si="55"/>
        <v/>
      </c>
      <c r="AJ143" s="28" t="e">
        <f>INDEX(Exons[#Data], MATCH(K143, Exons[Gene name], 0), 2)</f>
        <v>#N/A</v>
      </c>
      <c r="AK143" s="48" t="str">
        <f t="shared" si="56"/>
        <v/>
      </c>
      <c r="AL143" s="50" t="e">
        <f t="shared" si="57"/>
        <v>#VALUE!</v>
      </c>
      <c r="AM143" s="50" t="e">
        <f t="shared" si="58"/>
        <v>#VALUE!</v>
      </c>
    </row>
    <row r="144" spans="1:39" x14ac:dyDescent="0.25">
      <c r="Z144" s="38" t="str">
        <f t="array" ref="Z144">IF(K144="", "", IF(ISBLANK(K144), "", IFERROR(INDEX(Transcripts[#Data], MATCH(1, (Transcripts[Preferred?]="Y")*(Transcripts[Gene name]=K144), 0), 13), "")))</f>
        <v/>
      </c>
      <c r="AA144" s="38" t="str">
        <f t="shared" si="51"/>
        <v/>
      </c>
      <c r="AB144" s="38" t="str">
        <f t="shared" si="52"/>
        <v/>
      </c>
      <c r="AC144" s="38" t="str">
        <f t="array" ref="AC144">IF(K144=0, "", IFERROR(INDEX(Exons[#Data], MATCH(1, (TRIM(AD144)=TRIM(Exons[Transcript stable ID]))*(AL144&gt;=Exons[Exon region start (bp)])*(AM144&lt;=Exons[Exon region end (bp)]), 0), 14), "Not Found"))</f>
        <v/>
      </c>
      <c r="AD144" s="38" t="str">
        <f>IFERROR(INDEX(Transcripts[#Data], MATCH(AI144, Transcripts[RefSeq mRNA ID], 0), 2), "")</f>
        <v/>
      </c>
      <c r="AE144" s="38" t="str">
        <f>IFERROR(INDEX(Transcripts[#Data], MATCH(AI144, Transcripts[RefSeq mRNA ID], 0), 3), "")</f>
        <v/>
      </c>
      <c r="AF144" s="29"/>
      <c r="AG144" s="29" t="str">
        <f t="shared" si="53"/>
        <v>;</v>
      </c>
      <c r="AH144" s="29" t="str">
        <f t="shared" si="54"/>
        <v>;</v>
      </c>
      <c r="AI144" s="28" t="str">
        <f t="shared" si="55"/>
        <v/>
      </c>
      <c r="AJ144" s="28" t="e">
        <f>INDEX(Exons[#Data], MATCH(K144, Exons[Gene name], 0), 2)</f>
        <v>#N/A</v>
      </c>
      <c r="AK144" s="48" t="str">
        <f t="shared" si="56"/>
        <v/>
      </c>
      <c r="AL144" s="50" t="e">
        <f t="shared" si="57"/>
        <v>#VALUE!</v>
      </c>
      <c r="AM144" s="50" t="e">
        <f t="shared" si="58"/>
        <v>#VALUE!</v>
      </c>
    </row>
  </sheetData>
  <mergeCells count="14">
    <mergeCell ref="E1:K1"/>
    <mergeCell ref="A8:Q8"/>
    <mergeCell ref="A36:P36"/>
    <mergeCell ref="Z7:AE7"/>
    <mergeCell ref="T8:X8"/>
    <mergeCell ref="T7:X7"/>
    <mergeCell ref="M1:Q1"/>
    <mergeCell ref="M2:Q2"/>
    <mergeCell ref="A48:P48"/>
    <mergeCell ref="E2:K5"/>
    <mergeCell ref="E6:F6"/>
    <mergeCell ref="G6:K6"/>
    <mergeCell ref="L3:L6"/>
    <mergeCell ref="M3:Q6"/>
  </mergeCells>
  <conditionalFormatting sqref="D1:D2">
    <cfRule type="cellIs" dxfId="53" priority="300" operator="equal">
      <formula>#N/A</formula>
    </cfRule>
  </conditionalFormatting>
  <conditionalFormatting sqref="H9 H37 H49">
    <cfRule type="cellIs" dxfId="52" priority="26" operator="lessThan">
      <formula>100</formula>
    </cfRule>
  </conditionalFormatting>
  <conditionalFormatting sqref="H38:H47">
    <cfRule type="cellIs" dxfId="51" priority="15" operator="greaterThan">
      <formula>249</formula>
    </cfRule>
  </conditionalFormatting>
  <conditionalFormatting sqref="I38:I47">
    <cfRule type="cellIs" dxfId="50" priority="14" operator="greaterThan">
      <formula>0.7</formula>
    </cfRule>
  </conditionalFormatting>
  <conditionalFormatting sqref="J38:J47">
    <cfRule type="cellIs" dxfId="49" priority="13" operator="greaterThan">
      <formula>38</formula>
    </cfRule>
  </conditionalFormatting>
  <conditionalFormatting sqref="H50:H140">
    <cfRule type="cellIs" dxfId="48" priority="12" operator="greaterThan">
      <formula>100</formula>
    </cfRule>
  </conditionalFormatting>
  <conditionalFormatting sqref="I50:I140">
    <cfRule type="cellIs" dxfId="47" priority="11" operator="greaterThan">
      <formula>0.7</formula>
    </cfRule>
  </conditionalFormatting>
  <conditionalFormatting sqref="J50:J140">
    <cfRule type="cellIs" dxfId="46" priority="10" operator="greaterThan">
      <formula>35</formula>
    </cfRule>
  </conditionalFormatting>
  <conditionalFormatting sqref="D6">
    <cfRule type="expression" dxfId="45" priority="9">
      <formula>$D$6=0</formula>
    </cfRule>
  </conditionalFormatting>
  <conditionalFormatting sqref="B4">
    <cfRule type="cellIs" dxfId="44" priority="5" operator="lessThan">
      <formula>1000</formula>
    </cfRule>
  </conditionalFormatting>
  <conditionalFormatting sqref="P50:P138">
    <cfRule type="containsText" dxfId="43" priority="4" operator="containsText" text="Inspect">
      <formula>NOT(ISERROR(SEARCH("Inspect",P50)))</formula>
    </cfRule>
  </conditionalFormatting>
  <conditionalFormatting sqref="D3">
    <cfRule type="expression" dxfId="42" priority="3">
      <formula>$D$3=0</formula>
    </cfRule>
  </conditionalFormatting>
  <conditionalFormatting sqref="O1:O8 O36 O38:O48 O50:O1048576">
    <cfRule type="duplicateValues" dxfId="41" priority="2"/>
  </conditionalFormatting>
  <conditionalFormatting sqref="U10:W35">
    <cfRule type="expression" dxfId="40" priority="1">
      <formula>TRIM($V10)&lt;&gt;$AA10</formula>
    </cfRule>
  </conditionalFormatting>
  <dataValidations count="4">
    <dataValidation type="list" allowBlank="1" showInputMessage="1" showErrorMessage="1" sqref="T10:T138" xr:uid="{00000000-0002-0000-0100-000000000000}">
      <formula1>"Pathogenic,Likely Pathogenic,Uncertain Significance,Likely benign,Benign"</formula1>
    </dataValidation>
    <dataValidation type="list" allowBlank="1" showInputMessage="1" showErrorMessage="1" sqref="Z10:Z144" xr:uid="{00000000-0002-0000-0100-000001000000}">
      <formula1>rTranscript</formula1>
    </dataValidation>
    <dataValidation type="date" operator="greaterThan" allowBlank="1" showInputMessage="1" showErrorMessage="1" errorTitle="Invalid Date" error="Enter a date in this cell" sqref="D2" xr:uid="{13AFE99C-2A6F-4A34-B706-965F66CC1A8D}">
      <formula1>1</formula1>
    </dataValidation>
    <dataValidation type="textLength" operator="greaterThanOrEqual" allowBlank="1" showInputMessage="1" showErrorMessage="1" errorTitle="Invalid Name" error="Enter your initials/name in this cell" sqref="B2" xr:uid="{F72453F4-14C5-4CDD-B2CB-D9BDBF3557B1}">
      <formula1>2</formula1>
    </dataValidation>
  </dataValidations>
  <pageMargins left="0.7" right="0.7" top="0.75" bottom="0.75" header="0.3" footer="0.3"/>
  <pageSetup scale="26" fitToHeight="0"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theme="9"/>
  </sheetPr>
  <dimension ref="A1:AX31"/>
  <sheetViews>
    <sheetView workbookViewId="0">
      <selection activeCell="A28" sqref="A28"/>
    </sheetView>
  </sheetViews>
  <sheetFormatPr defaultRowHeight="15" x14ac:dyDescent="0.25"/>
  <cols>
    <col min="1" max="1" width="17.5703125" customWidth="1"/>
    <col min="2" max="2" width="19.140625" customWidth="1"/>
  </cols>
  <sheetData>
    <row r="1" spans="1:50" ht="60" x14ac:dyDescent="0.25">
      <c r="A1" s="101" t="s">
        <v>36</v>
      </c>
      <c r="B1" s="101" t="s">
        <v>37</v>
      </c>
      <c r="C1" s="102" t="s">
        <v>38</v>
      </c>
      <c r="D1" s="101" t="s">
        <v>39</v>
      </c>
      <c r="E1" s="103" t="s">
        <v>40</v>
      </c>
      <c r="F1" s="103" t="s">
        <v>41</v>
      </c>
      <c r="G1" s="101" t="s">
        <v>42</v>
      </c>
      <c r="H1" s="101" t="s">
        <v>43</v>
      </c>
      <c r="I1" s="101" t="s">
        <v>44</v>
      </c>
      <c r="J1" s="101" t="s">
        <v>45</v>
      </c>
      <c r="K1" s="101" t="s">
        <v>46</v>
      </c>
      <c r="L1" s="101" t="s">
        <v>47</v>
      </c>
      <c r="M1" s="101" t="s">
        <v>48</v>
      </c>
      <c r="N1" s="101" t="s">
        <v>49</v>
      </c>
      <c r="O1" s="101" t="s">
        <v>50</v>
      </c>
      <c r="P1" s="101" t="s">
        <v>51</v>
      </c>
      <c r="Q1" s="101" t="s">
        <v>52</v>
      </c>
      <c r="R1" s="101" t="s">
        <v>53</v>
      </c>
      <c r="S1" s="101" t="s">
        <v>54</v>
      </c>
      <c r="T1" s="103" t="s">
        <v>55</v>
      </c>
      <c r="U1" s="101" t="s">
        <v>56</v>
      </c>
      <c r="V1" s="101" t="s">
        <v>57</v>
      </c>
      <c r="W1" s="101" t="s">
        <v>58</v>
      </c>
      <c r="X1" s="103" t="s">
        <v>20643</v>
      </c>
      <c r="Y1" s="101" t="s">
        <v>59</v>
      </c>
      <c r="Z1" s="101" t="s">
        <v>60</v>
      </c>
      <c r="AA1" s="101" t="s">
        <v>61</v>
      </c>
      <c r="AB1" s="102" t="s">
        <v>62</v>
      </c>
      <c r="AC1" s="102" t="s">
        <v>63</v>
      </c>
      <c r="AD1" s="102" t="s">
        <v>64</v>
      </c>
      <c r="AE1" s="102" t="s">
        <v>65</v>
      </c>
      <c r="AF1" s="102" t="s">
        <v>18830</v>
      </c>
      <c r="AG1" s="102" t="s">
        <v>66</v>
      </c>
      <c r="AH1" s="102" t="s">
        <v>67</v>
      </c>
      <c r="AI1" s="102" t="s">
        <v>68</v>
      </c>
      <c r="AJ1" s="102" t="s">
        <v>69</v>
      </c>
      <c r="AK1" s="102" t="s">
        <v>70</v>
      </c>
      <c r="AL1" s="102" t="s">
        <v>71</v>
      </c>
      <c r="AM1" s="102" t="s">
        <v>72</v>
      </c>
      <c r="AN1" s="102" t="s">
        <v>73</v>
      </c>
      <c r="AO1" s="103" t="s">
        <v>74</v>
      </c>
      <c r="AP1" s="102" t="s">
        <v>75</v>
      </c>
      <c r="AQ1" s="102" t="s">
        <v>76</v>
      </c>
      <c r="AR1" s="102" t="s">
        <v>77</v>
      </c>
      <c r="AS1" s="102" t="s">
        <v>78</v>
      </c>
      <c r="AT1" s="102" t="s">
        <v>79</v>
      </c>
      <c r="AU1" s="101" t="s">
        <v>20644</v>
      </c>
      <c r="AV1" s="101" t="s">
        <v>20645</v>
      </c>
      <c r="AW1" s="104" t="s">
        <v>20646</v>
      </c>
      <c r="AX1" s="104" t="s">
        <v>20647</v>
      </c>
    </row>
    <row r="2" spans="1:50" s="10" customFormat="1" ht="12" x14ac:dyDescent="0.2">
      <c r="A2" s="100"/>
      <c r="B2" s="100"/>
      <c r="C2" s="100"/>
      <c r="D2" s="100"/>
      <c r="E2" s="100"/>
      <c r="F2" s="100"/>
      <c r="G2" s="100"/>
      <c r="H2" s="100"/>
      <c r="I2" s="100"/>
      <c r="J2" s="100"/>
      <c r="K2" s="100"/>
      <c r="L2" s="100"/>
      <c r="M2" s="100"/>
      <c r="N2" s="100"/>
      <c r="O2" s="100"/>
      <c r="P2" s="100"/>
      <c r="Q2" s="100"/>
      <c r="R2" s="100"/>
      <c r="S2" s="100"/>
      <c r="T2" s="100"/>
      <c r="U2" s="100"/>
      <c r="V2" s="100"/>
      <c r="W2" s="100"/>
      <c r="X2" s="100"/>
      <c r="Y2" s="100"/>
      <c r="Z2" s="100"/>
      <c r="AA2" s="100"/>
      <c r="AB2" s="100"/>
      <c r="AC2" s="100"/>
      <c r="AD2" s="100"/>
      <c r="AE2" s="100"/>
      <c r="AF2" s="100"/>
      <c r="AG2" s="100"/>
      <c r="AH2" s="100"/>
      <c r="AI2" s="100"/>
      <c r="AJ2" s="100"/>
      <c r="AK2" s="100"/>
      <c r="AL2" s="100"/>
      <c r="AM2" s="100"/>
      <c r="AN2" s="100"/>
      <c r="AO2" s="100"/>
      <c r="AP2" s="100"/>
      <c r="AQ2" s="100"/>
      <c r="AR2" s="100"/>
      <c r="AS2" s="100"/>
      <c r="AT2" s="100"/>
      <c r="AU2" s="100"/>
      <c r="AV2" s="100"/>
      <c r="AW2" s="100"/>
      <c r="AX2" s="100"/>
    </row>
    <row r="3" spans="1:50" s="10" customFormat="1" ht="12" x14ac:dyDescent="0.2">
      <c r="A3" s="2"/>
      <c r="B3" s="3"/>
      <c r="C3" s="4"/>
      <c r="D3" s="3"/>
      <c r="E3" s="5"/>
      <c r="F3" s="5"/>
      <c r="G3" s="3"/>
      <c r="H3" s="3"/>
      <c r="I3" s="3"/>
      <c r="J3" s="3"/>
      <c r="K3" s="5"/>
      <c r="L3" s="6"/>
      <c r="M3" s="3"/>
      <c r="N3" s="3"/>
      <c r="O3" s="3"/>
      <c r="P3" s="7"/>
      <c r="Q3" s="3"/>
      <c r="R3" s="3"/>
      <c r="S3" s="3"/>
      <c r="T3" s="5"/>
      <c r="U3" s="3"/>
      <c r="V3" s="5"/>
      <c r="W3" s="5"/>
      <c r="X3" s="5"/>
      <c r="Y3" s="3"/>
      <c r="Z3" s="8"/>
      <c r="AA3" s="4"/>
      <c r="AB3" s="4"/>
      <c r="AC3" s="4"/>
      <c r="AD3" s="4"/>
      <c r="AE3" s="4"/>
      <c r="AF3" s="3"/>
      <c r="AG3" s="3"/>
      <c r="AH3" s="3"/>
      <c r="AI3" s="3"/>
      <c r="AJ3" s="3"/>
      <c r="AK3" s="3"/>
      <c r="AL3" s="3"/>
      <c r="AM3" s="3"/>
      <c r="AN3" s="5"/>
      <c r="AO3" s="4"/>
      <c r="AP3" s="4"/>
      <c r="AQ3" s="4"/>
      <c r="AR3" s="4"/>
      <c r="AS3" s="9"/>
      <c r="AT3" s="15"/>
      <c r="AU3" s="4"/>
      <c r="AV3" s="4"/>
      <c r="AW3" s="4"/>
      <c r="AX3" s="4"/>
    </row>
    <row r="4" spans="1:50" s="10" customFormat="1" ht="12" x14ac:dyDescent="0.2">
      <c r="A4" s="2"/>
      <c r="B4" s="3"/>
      <c r="C4" s="4"/>
      <c r="D4" s="3"/>
      <c r="E4" s="5"/>
      <c r="F4" s="5"/>
      <c r="G4" s="3"/>
      <c r="H4" s="3"/>
      <c r="I4" s="3"/>
      <c r="J4" s="3"/>
      <c r="K4" s="5"/>
      <c r="L4" s="6"/>
      <c r="M4" s="3"/>
      <c r="N4" s="3"/>
      <c r="O4" s="3"/>
      <c r="P4" s="7"/>
      <c r="Q4" s="3"/>
      <c r="R4" s="3"/>
      <c r="S4" s="3"/>
      <c r="T4" s="5"/>
      <c r="U4" s="3"/>
      <c r="V4" s="5"/>
      <c r="W4" s="5"/>
      <c r="X4" s="5"/>
      <c r="Y4" s="3"/>
      <c r="Z4" s="8"/>
      <c r="AA4" s="4"/>
      <c r="AB4" s="4"/>
      <c r="AC4" s="4"/>
      <c r="AD4" s="4"/>
      <c r="AE4" s="4"/>
      <c r="AF4" s="3"/>
      <c r="AG4" s="3"/>
      <c r="AH4" s="3"/>
      <c r="AI4" s="3"/>
      <c r="AJ4" s="3"/>
      <c r="AK4" s="3"/>
      <c r="AL4" s="3"/>
      <c r="AM4" s="3"/>
      <c r="AN4" s="5"/>
      <c r="AO4" s="4"/>
      <c r="AP4" s="4"/>
      <c r="AQ4" s="4"/>
      <c r="AR4" s="4"/>
      <c r="AS4" s="9"/>
      <c r="AT4" s="15"/>
      <c r="AU4" s="4"/>
      <c r="AV4" s="4"/>
      <c r="AW4" s="4"/>
      <c r="AX4" s="4"/>
    </row>
    <row r="5" spans="1:50" s="10" customFormat="1" ht="12" x14ac:dyDescent="0.2">
      <c r="A5" s="1"/>
      <c r="B5" s="1"/>
      <c r="C5" s="20"/>
      <c r="D5" s="1"/>
      <c r="E5" s="21"/>
      <c r="F5" s="21"/>
      <c r="G5" s="1"/>
      <c r="H5" s="1"/>
      <c r="I5" s="1"/>
      <c r="J5" s="1"/>
      <c r="K5" s="21"/>
      <c r="L5" s="22"/>
      <c r="M5" s="1"/>
      <c r="N5" s="1"/>
      <c r="O5" s="1"/>
      <c r="P5" s="23"/>
      <c r="Q5" s="1"/>
      <c r="R5" s="1"/>
      <c r="S5" s="1"/>
      <c r="T5" s="1"/>
      <c r="U5" s="1"/>
      <c r="V5" s="21"/>
      <c r="W5" s="21"/>
      <c r="X5" s="21"/>
      <c r="Y5" s="1"/>
      <c r="Z5" s="25"/>
      <c r="AA5" s="20"/>
      <c r="AB5" s="20"/>
      <c r="AC5" s="20"/>
      <c r="AD5" s="20"/>
      <c r="AE5" s="20"/>
      <c r="AF5" s="1"/>
      <c r="AG5" s="1"/>
      <c r="AH5" s="1"/>
      <c r="AI5" s="1"/>
      <c r="AJ5" s="1"/>
      <c r="AK5" s="1"/>
      <c r="AL5" s="1"/>
      <c r="AM5" s="1"/>
      <c r="AN5" s="21"/>
      <c r="AO5" s="20"/>
      <c r="AP5" s="20"/>
      <c r="AQ5" s="20"/>
      <c r="AR5" s="20"/>
      <c r="AS5" s="20"/>
      <c r="AT5" s="26"/>
      <c r="AU5" s="20"/>
    </row>
    <row r="6" spans="1:50" s="10" customFormat="1" ht="12" x14ac:dyDescent="0.2">
      <c r="A6" s="1"/>
      <c r="B6" s="1"/>
      <c r="C6" s="20"/>
      <c r="D6" s="1"/>
      <c r="E6" s="21"/>
      <c r="F6" s="21"/>
      <c r="G6" s="1"/>
      <c r="H6" s="1"/>
      <c r="I6" s="1"/>
      <c r="J6" s="1"/>
      <c r="K6" s="21"/>
      <c r="L6" s="22"/>
      <c r="M6" s="1"/>
      <c r="N6" s="1"/>
      <c r="O6" s="1"/>
      <c r="P6" s="23"/>
      <c r="Q6" s="1"/>
      <c r="R6" s="1"/>
      <c r="S6" s="1"/>
      <c r="T6" s="1"/>
      <c r="U6" s="1"/>
      <c r="V6" s="21"/>
      <c r="W6" s="21"/>
      <c r="X6" s="21"/>
      <c r="Y6" s="1"/>
      <c r="Z6" s="25"/>
      <c r="AA6" s="20"/>
      <c r="AB6" s="20"/>
      <c r="AC6" s="20"/>
      <c r="AD6" s="20"/>
      <c r="AE6" s="20"/>
      <c r="AF6" s="1"/>
      <c r="AG6" s="1"/>
      <c r="AH6" s="1"/>
      <c r="AI6" s="1"/>
      <c r="AJ6" s="1"/>
      <c r="AK6" s="1"/>
      <c r="AL6" s="1"/>
      <c r="AM6" s="1"/>
      <c r="AN6" s="21"/>
      <c r="AO6" s="20"/>
      <c r="AP6" s="20"/>
      <c r="AQ6" s="20"/>
      <c r="AR6" s="20"/>
      <c r="AS6" s="20"/>
      <c r="AT6" s="26"/>
      <c r="AU6" s="20"/>
    </row>
    <row r="7" spans="1:50" s="10" customFormat="1" ht="12" x14ac:dyDescent="0.2">
      <c r="A7" s="1"/>
      <c r="B7" s="1"/>
      <c r="C7" s="20"/>
      <c r="D7" s="1"/>
      <c r="E7" s="21"/>
      <c r="F7" s="21"/>
      <c r="G7" s="1"/>
      <c r="H7" s="1"/>
      <c r="I7" s="1"/>
      <c r="J7" s="1"/>
      <c r="K7" s="21"/>
      <c r="L7" s="22"/>
      <c r="M7" s="1"/>
      <c r="N7" s="1"/>
      <c r="O7" s="1"/>
      <c r="P7" s="23"/>
      <c r="Q7" s="1"/>
      <c r="R7" s="1"/>
      <c r="S7" s="1"/>
      <c r="T7" s="1"/>
      <c r="U7" s="1"/>
      <c r="V7" s="21"/>
      <c r="W7" s="21"/>
      <c r="X7" s="21"/>
      <c r="Y7" s="1"/>
      <c r="Z7" s="25"/>
      <c r="AA7" s="20"/>
      <c r="AB7" s="20"/>
      <c r="AC7" s="20"/>
      <c r="AD7" s="20"/>
      <c r="AE7" s="20"/>
      <c r="AF7" s="1"/>
      <c r="AG7" s="1"/>
      <c r="AH7" s="1"/>
      <c r="AI7" s="1"/>
      <c r="AJ7" s="1"/>
      <c r="AK7" s="1"/>
      <c r="AL7" s="1"/>
      <c r="AM7" s="1"/>
      <c r="AN7" s="21"/>
      <c r="AO7" s="20"/>
      <c r="AP7" s="20"/>
      <c r="AQ7" s="20"/>
      <c r="AR7" s="20"/>
      <c r="AS7" s="20"/>
      <c r="AT7" s="26"/>
      <c r="AU7" s="20"/>
    </row>
    <row r="8" spans="1:50" s="10" customFormat="1" ht="12" x14ac:dyDescent="0.2">
      <c r="A8" s="1"/>
      <c r="B8" s="1"/>
      <c r="C8" s="20"/>
      <c r="D8" s="1"/>
      <c r="E8" s="21"/>
      <c r="F8" s="21"/>
      <c r="G8" s="1"/>
      <c r="H8" s="1"/>
      <c r="I8" s="1"/>
      <c r="J8" s="1"/>
      <c r="K8" s="21"/>
      <c r="L8" s="22"/>
      <c r="M8" s="1"/>
      <c r="N8" s="1"/>
      <c r="O8" s="1"/>
      <c r="P8" s="23"/>
      <c r="Q8" s="1"/>
      <c r="R8" s="1"/>
      <c r="S8" s="1"/>
      <c r="T8" s="1"/>
      <c r="U8" s="1"/>
      <c r="V8" s="21"/>
      <c r="W8" s="21"/>
      <c r="X8" s="21"/>
      <c r="Y8" s="1"/>
      <c r="Z8" s="25"/>
      <c r="AA8" s="20"/>
      <c r="AB8" s="20"/>
      <c r="AC8" s="20"/>
      <c r="AD8" s="20"/>
      <c r="AE8" s="20"/>
      <c r="AF8" s="1"/>
      <c r="AG8" s="1"/>
      <c r="AH8" s="1"/>
      <c r="AI8" s="1"/>
      <c r="AJ8" s="1"/>
      <c r="AK8" s="1"/>
      <c r="AL8" s="1"/>
      <c r="AM8" s="1"/>
      <c r="AN8" s="21"/>
      <c r="AO8" s="20"/>
      <c r="AP8" s="20"/>
      <c r="AQ8" s="20"/>
      <c r="AR8" s="20"/>
      <c r="AS8" s="20"/>
      <c r="AT8" s="26"/>
      <c r="AU8" s="20"/>
    </row>
    <row r="9" spans="1:50" s="10" customFormat="1" ht="12" x14ac:dyDescent="0.2">
      <c r="A9" s="1"/>
      <c r="B9" s="1"/>
      <c r="C9" s="20"/>
      <c r="D9" s="1"/>
      <c r="E9" s="21"/>
      <c r="F9" s="21"/>
      <c r="G9" s="1"/>
      <c r="H9" s="1"/>
      <c r="I9" s="1"/>
      <c r="J9" s="1"/>
      <c r="K9" s="21"/>
      <c r="L9" s="22"/>
      <c r="M9" s="1"/>
      <c r="N9" s="1"/>
      <c r="O9" s="1"/>
      <c r="P9" s="23"/>
      <c r="Q9" s="1"/>
      <c r="R9" s="1"/>
      <c r="S9" s="1"/>
      <c r="T9" s="1"/>
      <c r="U9" s="1"/>
      <c r="V9" s="21"/>
      <c r="W9" s="21"/>
      <c r="X9" s="21"/>
      <c r="Y9" s="1"/>
      <c r="Z9" s="25"/>
      <c r="AA9" s="20"/>
      <c r="AB9" s="20"/>
      <c r="AC9" s="20"/>
      <c r="AD9" s="20"/>
      <c r="AE9" s="20"/>
      <c r="AF9" s="1"/>
      <c r="AG9" s="1"/>
      <c r="AH9" s="1"/>
      <c r="AI9" s="1"/>
      <c r="AJ9" s="1"/>
      <c r="AK9" s="1"/>
      <c r="AL9" s="1"/>
      <c r="AM9" s="1"/>
      <c r="AN9" s="21"/>
      <c r="AO9" s="20"/>
      <c r="AP9" s="20"/>
      <c r="AQ9" s="20"/>
      <c r="AR9" s="20"/>
      <c r="AS9" s="20"/>
      <c r="AT9" s="26"/>
      <c r="AU9" s="20"/>
    </row>
    <row r="10" spans="1:50" s="10" customFormat="1" ht="12" x14ac:dyDescent="0.2">
      <c r="A10" s="1"/>
      <c r="B10" s="1"/>
      <c r="C10" s="20"/>
      <c r="D10" s="1"/>
      <c r="E10" s="21"/>
      <c r="F10" s="21"/>
      <c r="G10" s="1"/>
      <c r="H10" s="1"/>
      <c r="I10" s="1"/>
      <c r="J10" s="1"/>
      <c r="K10" s="21"/>
      <c r="L10" s="22"/>
      <c r="M10" s="1"/>
      <c r="N10" s="1"/>
      <c r="O10" s="1"/>
      <c r="P10" s="23"/>
      <c r="Q10" s="1"/>
      <c r="R10" s="1"/>
      <c r="S10" s="1"/>
      <c r="T10" s="1"/>
      <c r="U10" s="1"/>
      <c r="V10" s="21"/>
      <c r="W10" s="21"/>
      <c r="X10" s="21"/>
      <c r="Y10" s="1"/>
      <c r="Z10" s="25"/>
      <c r="AA10" s="20"/>
      <c r="AB10" s="20"/>
      <c r="AC10" s="20"/>
      <c r="AD10" s="20"/>
      <c r="AE10" s="20"/>
      <c r="AF10" s="1"/>
      <c r="AG10" s="1"/>
      <c r="AH10" s="1"/>
      <c r="AI10" s="1"/>
      <c r="AJ10" s="1"/>
      <c r="AK10" s="1"/>
      <c r="AL10" s="1"/>
      <c r="AM10" s="1"/>
      <c r="AN10" s="21"/>
      <c r="AO10" s="20"/>
      <c r="AP10" s="20"/>
      <c r="AQ10" s="20"/>
      <c r="AR10" s="20"/>
      <c r="AS10" s="20"/>
      <c r="AT10" s="26"/>
      <c r="AU10" s="20"/>
    </row>
    <row r="11" spans="1:50" s="10" customFormat="1" ht="12" x14ac:dyDescent="0.2">
      <c r="A11" s="1"/>
      <c r="B11" s="1"/>
      <c r="C11" s="20"/>
      <c r="D11" s="1"/>
      <c r="E11" s="21"/>
      <c r="F11" s="21"/>
      <c r="G11" s="1"/>
      <c r="H11" s="1"/>
      <c r="I11" s="1"/>
      <c r="J11" s="1"/>
      <c r="K11" s="21"/>
      <c r="L11" s="22"/>
      <c r="M11" s="1"/>
      <c r="N11" s="1"/>
      <c r="O11" s="1"/>
      <c r="P11" s="23"/>
      <c r="Q11" s="1"/>
      <c r="R11" s="1"/>
      <c r="S11" s="1"/>
      <c r="T11" s="1"/>
      <c r="U11" s="1"/>
      <c r="V11" s="21"/>
      <c r="W11" s="21"/>
      <c r="X11" s="21"/>
      <c r="Y11" s="1"/>
      <c r="Z11" s="25"/>
      <c r="AA11" s="20"/>
      <c r="AB11" s="20"/>
      <c r="AC11" s="20"/>
      <c r="AD11" s="20"/>
      <c r="AE11" s="20"/>
      <c r="AF11" s="1"/>
      <c r="AG11" s="1"/>
      <c r="AH11" s="1"/>
      <c r="AI11" s="1"/>
      <c r="AJ11" s="1"/>
      <c r="AK11" s="1"/>
      <c r="AL11" s="1"/>
      <c r="AM11" s="1"/>
      <c r="AN11" s="21"/>
      <c r="AO11" s="20"/>
      <c r="AP11" s="20"/>
      <c r="AQ11" s="20"/>
      <c r="AR11" s="20"/>
      <c r="AS11" s="20"/>
      <c r="AT11" s="26"/>
      <c r="AU11" s="20"/>
    </row>
    <row r="12" spans="1:50" s="10" customFormat="1" ht="12" x14ac:dyDescent="0.2">
      <c r="A12" s="1"/>
      <c r="B12" s="1"/>
      <c r="C12" s="20"/>
      <c r="D12" s="1"/>
      <c r="E12" s="21"/>
      <c r="F12" s="21"/>
      <c r="G12" s="1"/>
      <c r="H12" s="1"/>
      <c r="I12" s="1"/>
      <c r="J12" s="1"/>
      <c r="K12" s="21"/>
      <c r="L12" s="22"/>
      <c r="M12" s="1"/>
      <c r="N12" s="1"/>
      <c r="O12" s="1"/>
      <c r="P12" s="23"/>
      <c r="Q12" s="1"/>
      <c r="R12" s="1"/>
      <c r="S12" s="1"/>
      <c r="T12" s="1"/>
      <c r="U12" s="1"/>
      <c r="V12" s="21"/>
      <c r="W12" s="21"/>
      <c r="X12" s="21"/>
      <c r="Y12" s="1"/>
      <c r="Z12" s="25"/>
      <c r="AA12" s="20"/>
      <c r="AB12" s="20"/>
      <c r="AC12" s="20"/>
      <c r="AD12" s="20"/>
      <c r="AE12" s="20"/>
      <c r="AF12" s="1"/>
      <c r="AG12" s="1"/>
      <c r="AH12" s="1"/>
      <c r="AI12" s="1"/>
      <c r="AJ12" s="1"/>
      <c r="AK12" s="1"/>
      <c r="AL12" s="1"/>
      <c r="AM12" s="1"/>
      <c r="AN12" s="21"/>
      <c r="AO12" s="20"/>
      <c r="AP12" s="20"/>
      <c r="AQ12" s="20"/>
      <c r="AR12" s="20"/>
      <c r="AS12" s="20"/>
      <c r="AT12" s="26"/>
      <c r="AU12" s="20"/>
    </row>
    <row r="13" spans="1:50" s="10" customFormat="1" ht="12" x14ac:dyDescent="0.2">
      <c r="A13" s="1"/>
      <c r="B13" s="1"/>
      <c r="C13" s="20"/>
      <c r="D13" s="1"/>
      <c r="E13" s="21"/>
      <c r="F13" s="21"/>
      <c r="G13" s="1"/>
      <c r="H13" s="1"/>
      <c r="I13" s="1"/>
      <c r="J13" s="1"/>
      <c r="K13" s="21"/>
      <c r="L13" s="22"/>
      <c r="M13" s="1"/>
      <c r="N13" s="1"/>
      <c r="O13" s="1"/>
      <c r="P13" s="23"/>
      <c r="Q13" s="1"/>
      <c r="R13" s="1"/>
      <c r="S13" s="1"/>
      <c r="T13" s="1"/>
      <c r="U13" s="24"/>
      <c r="V13" s="1"/>
      <c r="W13" s="21"/>
      <c r="X13" s="21"/>
      <c r="Y13" s="21"/>
      <c r="Z13" s="1"/>
      <c r="AA13" s="25"/>
      <c r="AB13" s="20"/>
      <c r="AC13" s="20"/>
      <c r="AD13" s="20"/>
      <c r="AE13" s="20"/>
      <c r="AF13" s="20"/>
      <c r="AG13" s="1"/>
      <c r="AH13" s="1"/>
      <c r="AI13" s="1"/>
      <c r="AJ13" s="1"/>
      <c r="AK13" s="1"/>
      <c r="AL13" s="1"/>
      <c r="AM13" s="1"/>
      <c r="AN13" s="1"/>
      <c r="AO13" s="21"/>
      <c r="AP13" s="20"/>
      <c r="AQ13" s="20"/>
      <c r="AR13" s="20"/>
      <c r="AS13" s="20"/>
      <c r="AT13" s="20"/>
      <c r="AU13" s="26"/>
      <c r="AV13" s="20"/>
    </row>
    <row r="14" spans="1:50" s="13" customFormat="1" x14ac:dyDescent="0.25"/>
    <row r="15" spans="1:50" s="13" customFormat="1" x14ac:dyDescent="0.25"/>
    <row r="16" spans="1:50" x14ac:dyDescent="0.25">
      <c r="A16" s="19"/>
      <c r="B16" s="14"/>
      <c r="C16" s="14"/>
      <c r="D16" s="14"/>
    </row>
    <row r="17" spans="1:5" x14ac:dyDescent="0.25">
      <c r="A17" s="14"/>
      <c r="B17" s="14"/>
      <c r="C17" s="14"/>
      <c r="D17" s="14"/>
    </row>
    <row r="18" spans="1:5" x14ac:dyDescent="0.25">
      <c r="A18" s="14"/>
      <c r="B18" s="14"/>
      <c r="C18" s="14"/>
      <c r="D18" s="14"/>
    </row>
    <row r="19" spans="1:5" x14ac:dyDescent="0.25">
      <c r="A19" s="14"/>
      <c r="B19" s="14"/>
      <c r="C19" s="14"/>
      <c r="D19" s="14"/>
    </row>
    <row r="20" spans="1:5" x14ac:dyDescent="0.25">
      <c r="B20" s="14"/>
    </row>
    <row r="21" spans="1:5" x14ac:dyDescent="0.25">
      <c r="B21" s="14"/>
    </row>
    <row r="25" spans="1:5" x14ac:dyDescent="0.25">
      <c r="A25" s="16" t="s">
        <v>20656</v>
      </c>
    </row>
    <row r="26" spans="1:5" x14ac:dyDescent="0.25">
      <c r="A26" t="str">
        <f>S2&amp;" "&amp;R2</f>
        <v xml:space="preserve"> </v>
      </c>
    </row>
    <row r="27" spans="1:5" x14ac:dyDescent="0.25">
      <c r="A27" t="str">
        <f>AH2&amp;" "&amp;AG2</f>
        <v xml:space="preserve"> </v>
      </c>
    </row>
    <row r="28" spans="1:5" x14ac:dyDescent="0.25">
      <c r="A28" t="str">
        <f>AJ2&amp;" "&amp;AI2</f>
        <v xml:space="preserve"> </v>
      </c>
      <c r="E28" s="14"/>
    </row>
    <row r="29" spans="1:5" x14ac:dyDescent="0.25">
      <c r="E29" s="14"/>
    </row>
    <row r="30" spans="1:5" x14ac:dyDescent="0.25">
      <c r="E30" s="14"/>
    </row>
    <row r="31" spans="1:5" x14ac:dyDescent="0.25">
      <c r="E31" s="14"/>
    </row>
  </sheetData>
  <sheetProtection selectLockedCells="1"/>
  <conditionalFormatting sqref="T4">
    <cfRule type="expression" dxfId="39" priority="25">
      <formula>AND(ISBLANK(W4), T4&lt;=TODAY(), Y4&lt;&gt;"Canceled")</formula>
    </cfRule>
    <cfRule type="expression" dxfId="38" priority="26">
      <formula>AND(ISBLANK(W4), T4&lt;=TODAY()+3, Y4&lt;&gt;"Canceled")</formula>
    </cfRule>
    <cfRule type="expression" dxfId="37" priority="27">
      <formula>AND(ISBLANK(W4), T4&lt;=TODAY()+5, Y4&lt;&gt;"Canceled")</formula>
    </cfRule>
  </conditionalFormatting>
  <conditionalFormatting sqref="U3:AU12 A4:T12">
    <cfRule type="expression" dxfId="36" priority="23">
      <formula>$Y3="No Charge"</formula>
    </cfRule>
    <cfRule type="expression" dxfId="35" priority="24" stopIfTrue="1">
      <formula>$Y3="Canceled"</formula>
    </cfRule>
  </conditionalFormatting>
  <conditionalFormatting sqref="A13:AV13">
    <cfRule type="expression" dxfId="34" priority="21">
      <formula>$Z13="No Charge"</formula>
    </cfRule>
    <cfRule type="expression" dxfId="33" priority="22" stopIfTrue="1">
      <formula>$Z13="Canceled"</formula>
    </cfRule>
  </conditionalFormatting>
  <conditionalFormatting sqref="T3">
    <cfRule type="expression" dxfId="32" priority="30">
      <formula>AND(ISBLANK(W3), T3&lt;=TODAY(), Y3&lt;&gt;"Canceled")</formula>
    </cfRule>
    <cfRule type="expression" dxfId="31" priority="31">
      <formula>AND(ISBLANK(W3), T3&lt;=TODAY()+3, Y3&lt;&gt;"Canceled")</formula>
    </cfRule>
    <cfRule type="expression" dxfId="30" priority="32">
      <formula>AND(ISBLANK(W3), T3&lt;=TODAY()+5, Y3&lt;&gt;"Canceled")</formula>
    </cfRule>
  </conditionalFormatting>
  <conditionalFormatting sqref="A3:T3">
    <cfRule type="expression" dxfId="29" priority="28">
      <formula>$Y3="No Charge"</formula>
    </cfRule>
    <cfRule type="expression" dxfId="28" priority="29" stopIfTrue="1">
      <formula>$Y3="Canceled"</formula>
    </cfRule>
  </conditionalFormatting>
  <conditionalFormatting sqref="T2">
    <cfRule type="expression" dxfId="27" priority="351" stopIfTrue="1">
      <formula>AND(ISBLANK($W2), $T2&lt;=TODAY(), ISBLANK($Y2))</formula>
    </cfRule>
    <cfRule type="expression" dxfId="26" priority="352" stopIfTrue="1">
      <formula>AND(ISBLANK($W2), $T2&lt;=TODAY()+5, ISBLANK($Y2))</formula>
    </cfRule>
    <cfRule type="expression" dxfId="25" priority="353" stopIfTrue="1">
      <formula>AND(ISBLANK($W2), $T2&lt;=TODAY()+3, ISBLANK($Y2))</formula>
    </cfRule>
  </conditionalFormatting>
  <conditionalFormatting sqref="AV3">
    <cfRule type="expression" dxfId="24" priority="11">
      <formula>$Y3="No Charge"</formula>
    </cfRule>
    <cfRule type="expression" dxfId="23" priority="12" stopIfTrue="1">
      <formula>$Y3="Canceled"</formula>
    </cfRule>
  </conditionalFormatting>
  <conditionalFormatting sqref="AV4">
    <cfRule type="expression" dxfId="22" priority="9">
      <formula>$Y4="No Charge"</formula>
    </cfRule>
    <cfRule type="expression" dxfId="21" priority="10" stopIfTrue="1">
      <formula>$Y4="Canceled"</formula>
    </cfRule>
  </conditionalFormatting>
  <conditionalFormatting sqref="AW3">
    <cfRule type="expression" dxfId="20" priority="7">
      <formula>$Y3="No Charge"</formula>
    </cfRule>
    <cfRule type="expression" dxfId="19" priority="8" stopIfTrue="1">
      <formula>$Y3="Canceled"</formula>
    </cfRule>
  </conditionalFormatting>
  <conditionalFormatting sqref="AX4">
    <cfRule type="expression" dxfId="18" priority="1">
      <formula>$Y4="No Charge"</formula>
    </cfRule>
    <cfRule type="expression" dxfId="17" priority="2" stopIfTrue="1">
      <formula>$Y4="Canceled"</formula>
    </cfRule>
  </conditionalFormatting>
  <conditionalFormatting sqref="AX3">
    <cfRule type="expression" dxfId="16" priority="5">
      <formula>$Y3="No Charge"</formula>
    </cfRule>
    <cfRule type="expression" dxfId="15" priority="6" stopIfTrue="1">
      <formula>$Y3="Canceled"</formula>
    </cfRule>
  </conditionalFormatting>
  <conditionalFormatting sqref="AW4">
    <cfRule type="expression" dxfId="14" priority="3">
      <formula>$Y4="No Charge"</formula>
    </cfRule>
    <cfRule type="expression" dxfId="13" priority="4" stopIfTrue="1">
      <formula>$Y4="Canceled"</formula>
    </cfRule>
  </conditionalFormatting>
  <dataValidations count="2">
    <dataValidation type="list" allowBlank="1" showInputMessage="1" showErrorMessage="1" sqref="R3:R13 AL3:AL12 AM13 AF3:AF12 AG13 AH3:AH12 AI13 AJ3:AJ12 AK13" xr:uid="{00000000-0002-0000-0600-000000000000}">
      <formula1>rPhysLastName</formula1>
    </dataValidation>
    <dataValidation type="list" allowBlank="1" showInputMessage="1" showErrorMessage="1" sqref="S3:S13 AM3:AM12 AN13 AG3:AG12 AH13 AK3:AK12 AL13 AI3:AI12 AJ13" xr:uid="{00000000-0002-0000-0600-000001000000}">
      <formula1>rPhysFirstName_DNA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sultPopulate">
                <anchor>
                  <from>
                    <xdr:col>0</xdr:col>
                    <xdr:colOff>190500</xdr:colOff>
                    <xdr:row>11</xdr:row>
                    <xdr:rowOff>76200</xdr:rowOff>
                  </from>
                  <to>
                    <xdr:col>1</xdr:col>
                    <xdr:colOff>762000</xdr:colOff>
                    <xdr:row>13</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_xludf.Clear">
                <anchor>
                  <from>
                    <xdr:col>1</xdr:col>
                    <xdr:colOff>1038225</xdr:colOff>
                    <xdr:row>11</xdr:row>
                    <xdr:rowOff>76200</xdr:rowOff>
                  </from>
                  <to>
                    <xdr:col>3</xdr:col>
                    <xdr:colOff>561975</xdr:colOff>
                    <xdr:row>13</xdr:row>
                    <xdr:rowOff>85725</xdr:rowOff>
                  </to>
                </anchor>
              </controlPr>
            </control>
          </mc:Choice>
        </mc:AlternateContent>
        <mc:AlternateContent xmlns:mc="http://schemas.openxmlformats.org/markup-compatibility/2006">
          <mc:Choice Requires="x14">
            <control shapeId="1027" r:id="rId6" name="Button 3">
              <controlPr defaultSize="0" print="0" autoFill="0" autoPict="0" macro="[0]!OpenSampleReceiptLog">
                <anchor moveWithCells="1" sizeWithCells="1">
                  <from>
                    <xdr:col>0</xdr:col>
                    <xdr:colOff>200025</xdr:colOff>
                    <xdr:row>7</xdr:row>
                    <xdr:rowOff>19050</xdr:rowOff>
                  </from>
                  <to>
                    <xdr:col>1</xdr:col>
                    <xdr:colOff>762000</xdr:colOff>
                    <xdr:row>9</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0" tint="-0.249977111117893"/>
  </sheetPr>
  <dimension ref="A1:O6"/>
  <sheetViews>
    <sheetView workbookViewId="0">
      <selection activeCell="V1" sqref="V1"/>
    </sheetView>
  </sheetViews>
  <sheetFormatPr defaultRowHeight="15" x14ac:dyDescent="0.25"/>
  <sheetData>
    <row r="1" spans="1:15" x14ac:dyDescent="0.25">
      <c r="A1" s="11"/>
      <c r="B1" s="11"/>
      <c r="C1" s="11"/>
      <c r="D1" s="11"/>
      <c r="E1" s="11"/>
      <c r="F1" s="11"/>
      <c r="G1" s="11"/>
      <c r="H1" s="11"/>
      <c r="I1" s="11"/>
      <c r="J1" s="11"/>
      <c r="K1" s="11"/>
      <c r="L1" s="11"/>
      <c r="M1" s="11"/>
      <c r="N1" s="11"/>
      <c r="O1" s="11"/>
    </row>
    <row r="2" spans="1:15" x14ac:dyDescent="0.25">
      <c r="A2" s="12"/>
      <c r="B2" s="12"/>
      <c r="C2" s="12"/>
      <c r="D2" s="12"/>
      <c r="E2" s="12"/>
      <c r="F2" s="12"/>
      <c r="G2" s="12"/>
      <c r="H2" s="12"/>
      <c r="I2" s="12"/>
      <c r="J2" s="12"/>
      <c r="K2" s="12"/>
      <c r="L2" s="12"/>
      <c r="M2" s="12"/>
      <c r="N2" s="12"/>
      <c r="O2" s="12"/>
    </row>
    <row r="3" spans="1:15" x14ac:dyDescent="0.25">
      <c r="A3" s="12"/>
      <c r="B3" s="12"/>
      <c r="C3" s="12"/>
      <c r="D3" s="12"/>
      <c r="E3" s="12"/>
      <c r="F3" s="12"/>
      <c r="G3" s="12"/>
      <c r="H3" s="12"/>
      <c r="I3" s="12"/>
      <c r="J3" s="12"/>
      <c r="K3" s="12"/>
      <c r="L3" s="12"/>
      <c r="M3" s="12"/>
      <c r="N3" s="12"/>
      <c r="O3" s="12"/>
    </row>
    <row r="4" spans="1:15" x14ac:dyDescent="0.25">
      <c r="A4" s="12"/>
      <c r="B4" s="12"/>
      <c r="C4" s="12"/>
      <c r="D4" s="12"/>
      <c r="E4" s="12"/>
      <c r="F4" s="12"/>
      <c r="G4" s="12"/>
      <c r="H4" s="12"/>
      <c r="I4" s="12"/>
      <c r="J4" s="12"/>
      <c r="K4" s="12"/>
      <c r="L4" s="12"/>
      <c r="M4" s="12"/>
      <c r="N4" s="12"/>
      <c r="O4" s="12"/>
    </row>
    <row r="5" spans="1:15" x14ac:dyDescent="0.25">
      <c r="A5" s="12"/>
      <c r="B5" s="12"/>
      <c r="C5" s="12"/>
      <c r="D5" s="12"/>
      <c r="E5" s="12"/>
      <c r="F5" s="12"/>
      <c r="G5" s="12"/>
      <c r="H5" s="12"/>
      <c r="I5" s="12"/>
      <c r="J5" s="12"/>
      <c r="K5" s="12"/>
      <c r="L5" s="12"/>
      <c r="M5" s="12"/>
      <c r="N5" s="12"/>
      <c r="O5" s="12"/>
    </row>
    <row r="6" spans="1:15" x14ac:dyDescent="0.25">
      <c r="A6" s="12"/>
      <c r="B6" s="12"/>
      <c r="C6" s="12"/>
      <c r="D6" s="12"/>
      <c r="E6" s="12"/>
      <c r="F6" s="12"/>
      <c r="G6" s="12"/>
      <c r="H6" s="12"/>
      <c r="I6" s="12"/>
      <c r="J6" s="12"/>
      <c r="K6" s="12"/>
      <c r="L6" s="12"/>
      <c r="M6" s="12"/>
      <c r="N6" s="12"/>
      <c r="O6" s="12"/>
    </row>
  </sheetData>
  <conditionalFormatting sqref="I10001:I1048576">
    <cfRule type="cellIs" dxfId="12" priority="1" operator="lessThan">
      <formula>0.7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theme="0" tint="-0.249977111117893"/>
  </sheetPr>
  <dimension ref="A1:O10"/>
  <sheetViews>
    <sheetView workbookViewId="0">
      <selection activeCell="K5" sqref="K5"/>
    </sheetView>
  </sheetViews>
  <sheetFormatPr defaultRowHeight="15" x14ac:dyDescent="0.25"/>
  <sheetData>
    <row r="1" spans="1:15" x14ac:dyDescent="0.25">
      <c r="A1" s="11"/>
      <c r="B1" s="11"/>
      <c r="C1" s="11"/>
      <c r="D1" s="11"/>
      <c r="E1" s="11"/>
      <c r="F1" s="11"/>
      <c r="G1" s="11"/>
      <c r="H1" s="11"/>
      <c r="I1" s="11"/>
      <c r="J1" s="11"/>
      <c r="K1" s="11"/>
      <c r="L1" s="11"/>
      <c r="M1" s="11"/>
      <c r="N1" s="11"/>
      <c r="O1" s="11"/>
    </row>
    <row r="2" spans="1:15" x14ac:dyDescent="0.25">
      <c r="A2" s="12"/>
      <c r="B2" s="12"/>
      <c r="C2" s="12"/>
      <c r="D2" s="12"/>
      <c r="E2" s="12"/>
      <c r="F2" s="12"/>
      <c r="G2" s="12"/>
      <c r="H2" s="12"/>
      <c r="I2" s="12"/>
      <c r="J2" s="12"/>
      <c r="K2" s="12"/>
      <c r="L2" s="12"/>
      <c r="M2" s="12"/>
      <c r="N2" s="12"/>
      <c r="O2" s="12"/>
    </row>
    <row r="3" spans="1:15" x14ac:dyDescent="0.25">
      <c r="A3" s="12"/>
      <c r="B3" s="12"/>
      <c r="C3" s="12"/>
      <c r="D3" s="12"/>
      <c r="E3" s="12"/>
      <c r="F3" s="12"/>
      <c r="G3" s="12"/>
      <c r="H3" s="12"/>
      <c r="I3" s="12"/>
      <c r="J3" s="12"/>
      <c r="K3" s="12"/>
      <c r="L3" s="12"/>
      <c r="M3" s="12"/>
      <c r="N3" s="12"/>
      <c r="O3" s="12"/>
    </row>
    <row r="4" spans="1:15" x14ac:dyDescent="0.25">
      <c r="A4" s="12"/>
      <c r="B4" s="12"/>
      <c r="C4" s="12"/>
      <c r="D4" s="12"/>
      <c r="E4" s="12"/>
      <c r="F4" s="12"/>
      <c r="G4" s="12"/>
      <c r="H4" s="12"/>
      <c r="I4" s="12"/>
      <c r="J4" s="12"/>
      <c r="K4" s="12"/>
      <c r="L4" s="12"/>
      <c r="M4" s="12"/>
      <c r="N4" s="12"/>
      <c r="O4" s="12"/>
    </row>
    <row r="5" spans="1:15" x14ac:dyDescent="0.25">
      <c r="A5" s="12"/>
      <c r="B5" s="12"/>
      <c r="C5" s="12"/>
      <c r="D5" s="12"/>
      <c r="E5" s="12"/>
      <c r="F5" s="12"/>
      <c r="G5" s="12"/>
      <c r="H5" s="12"/>
      <c r="I5" s="12"/>
      <c r="J5" s="12"/>
      <c r="K5" s="12"/>
      <c r="L5" s="12"/>
      <c r="M5" s="12"/>
      <c r="N5" s="12"/>
      <c r="O5" s="12"/>
    </row>
    <row r="6" spans="1:15" x14ac:dyDescent="0.25">
      <c r="A6" s="12"/>
      <c r="B6" s="12"/>
      <c r="C6" s="12"/>
      <c r="D6" s="12"/>
      <c r="E6" s="12"/>
      <c r="F6" s="12"/>
      <c r="G6" s="12"/>
      <c r="H6" s="12"/>
      <c r="I6" s="12"/>
      <c r="J6" s="12"/>
      <c r="K6" s="12"/>
      <c r="L6" s="12"/>
      <c r="M6" s="12"/>
      <c r="N6" s="12"/>
      <c r="O6" s="12"/>
    </row>
    <row r="7" spans="1:15" x14ac:dyDescent="0.25">
      <c r="A7" s="12"/>
      <c r="B7" s="12"/>
      <c r="C7" s="12"/>
      <c r="D7" s="12"/>
      <c r="E7" s="12"/>
      <c r="F7" s="12"/>
      <c r="G7" s="12"/>
      <c r="H7" s="12"/>
      <c r="I7" s="12"/>
      <c r="J7" s="12"/>
      <c r="K7" s="12"/>
      <c r="L7" s="12"/>
      <c r="M7" s="12"/>
      <c r="N7" s="12"/>
      <c r="O7" s="12"/>
    </row>
    <row r="8" spans="1:15" x14ac:dyDescent="0.25">
      <c r="A8" s="12"/>
      <c r="B8" s="12"/>
      <c r="C8" s="12"/>
      <c r="D8" s="12"/>
      <c r="E8" s="12"/>
      <c r="F8" s="12"/>
      <c r="G8" s="12"/>
      <c r="H8" s="12"/>
      <c r="I8" s="12"/>
      <c r="J8" s="12"/>
      <c r="K8" s="12"/>
      <c r="L8" s="12"/>
      <c r="M8" s="12"/>
      <c r="N8" s="12"/>
      <c r="O8" s="12"/>
    </row>
    <row r="9" spans="1:15" x14ac:dyDescent="0.25">
      <c r="A9" s="12"/>
      <c r="B9" s="12"/>
      <c r="C9" s="12"/>
      <c r="D9" s="12"/>
      <c r="E9" s="12"/>
      <c r="F9" s="12"/>
      <c r="G9" s="12"/>
      <c r="H9" s="12"/>
      <c r="I9" s="12"/>
      <c r="J9" s="12"/>
      <c r="K9" s="12"/>
      <c r="L9" s="12"/>
      <c r="M9" s="12"/>
      <c r="N9" s="12"/>
      <c r="O9" s="12"/>
    </row>
    <row r="10" spans="1:15" x14ac:dyDescent="0.25">
      <c r="A10" s="12"/>
      <c r="B10" s="12"/>
      <c r="C10" s="12"/>
      <c r="D10" s="12"/>
      <c r="E10" s="12"/>
      <c r="F10" s="12"/>
      <c r="G10" s="12"/>
      <c r="H10" s="12"/>
      <c r="I10" s="12"/>
      <c r="J10" s="12"/>
      <c r="K10" s="12"/>
      <c r="L10" s="12"/>
      <c r="M10" s="12"/>
      <c r="N10" s="12"/>
      <c r="O10" s="12"/>
    </row>
  </sheetData>
  <conditionalFormatting sqref="I4:I1048576">
    <cfRule type="cellIs" dxfId="11" priority="2" operator="lessThan">
      <formula>0.7</formula>
    </cfRule>
  </conditionalFormatting>
  <conditionalFormatting sqref="I1:I3">
    <cfRule type="cellIs" dxfId="10" priority="1" operator="lessThan">
      <formula>0.7</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theme="0" tint="-0.249977111117893"/>
  </sheetPr>
  <dimension ref="A1:O14"/>
  <sheetViews>
    <sheetView workbookViewId="0">
      <selection activeCell="L27" sqref="L27"/>
    </sheetView>
  </sheetViews>
  <sheetFormatPr defaultRowHeight="15" x14ac:dyDescent="0.25"/>
  <sheetData>
    <row r="1" spans="1:15" x14ac:dyDescent="0.25">
      <c r="A1" s="11"/>
      <c r="B1" s="11"/>
      <c r="C1" s="11"/>
      <c r="D1" s="11"/>
      <c r="E1" s="11"/>
      <c r="F1" s="11"/>
      <c r="G1" s="11"/>
      <c r="H1" s="11"/>
      <c r="I1" s="11"/>
      <c r="J1" s="11"/>
      <c r="K1" s="11"/>
      <c r="L1" s="11"/>
      <c r="M1" s="11"/>
      <c r="N1" s="11"/>
      <c r="O1" s="11"/>
    </row>
    <row r="2" spans="1:15" x14ac:dyDescent="0.25">
      <c r="A2" s="12"/>
      <c r="B2" s="12"/>
      <c r="C2" s="12"/>
      <c r="D2" s="12"/>
      <c r="E2" s="12"/>
      <c r="F2" s="12"/>
      <c r="G2" s="12"/>
      <c r="H2" s="12"/>
      <c r="I2" s="12"/>
      <c r="J2" s="12"/>
      <c r="K2" s="12"/>
      <c r="L2" s="12"/>
      <c r="M2" s="12"/>
      <c r="N2" s="12"/>
      <c r="O2" s="12"/>
    </row>
    <row r="3" spans="1:15" x14ac:dyDescent="0.25">
      <c r="A3" s="12"/>
      <c r="B3" s="12"/>
      <c r="C3" s="12"/>
      <c r="D3" s="12"/>
      <c r="E3" s="12"/>
      <c r="F3" s="12"/>
      <c r="G3" s="12"/>
      <c r="H3" s="12"/>
      <c r="I3" s="12"/>
      <c r="J3" s="12"/>
      <c r="K3" s="12"/>
      <c r="L3" s="12"/>
      <c r="M3" s="12"/>
      <c r="N3" s="12"/>
      <c r="O3" s="12"/>
    </row>
    <row r="4" spans="1:15" x14ac:dyDescent="0.25">
      <c r="A4" s="12"/>
      <c r="B4" s="12"/>
      <c r="C4" s="12"/>
      <c r="D4" s="12"/>
      <c r="E4" s="12"/>
      <c r="F4" s="12"/>
      <c r="G4" s="12"/>
      <c r="H4" s="12"/>
      <c r="I4" s="12"/>
      <c r="J4" s="12"/>
      <c r="K4" s="12"/>
      <c r="L4" s="12"/>
      <c r="M4" s="12"/>
      <c r="N4" s="12"/>
      <c r="O4" s="12"/>
    </row>
    <row r="5" spans="1:15" x14ac:dyDescent="0.25">
      <c r="A5" s="12"/>
      <c r="B5" s="12"/>
      <c r="C5" s="12"/>
      <c r="D5" s="12"/>
      <c r="E5" s="12"/>
      <c r="F5" s="12"/>
      <c r="G5" s="12"/>
      <c r="H5" s="12"/>
      <c r="I5" s="12"/>
      <c r="J5" s="12"/>
      <c r="K5" s="12"/>
      <c r="L5" s="12"/>
      <c r="M5" s="12"/>
      <c r="N5" s="12"/>
      <c r="O5" s="12"/>
    </row>
    <row r="6" spans="1:15" x14ac:dyDescent="0.25">
      <c r="A6" s="12"/>
      <c r="B6" s="12"/>
      <c r="C6" s="12"/>
      <c r="D6" s="12"/>
      <c r="E6" s="12"/>
      <c r="F6" s="12"/>
      <c r="G6" s="12"/>
      <c r="H6" s="12"/>
      <c r="I6" s="12"/>
      <c r="J6" s="12"/>
      <c r="K6" s="12"/>
      <c r="L6" s="12"/>
      <c r="M6" s="12"/>
      <c r="N6" s="12"/>
      <c r="O6" s="12"/>
    </row>
    <row r="7" spans="1:15" x14ac:dyDescent="0.25">
      <c r="A7" s="12"/>
      <c r="B7" s="12"/>
      <c r="C7" s="12"/>
      <c r="D7" s="12"/>
      <c r="E7" s="12"/>
      <c r="F7" s="12"/>
      <c r="G7" s="12"/>
      <c r="H7" s="12"/>
      <c r="I7" s="12"/>
      <c r="J7" s="12"/>
      <c r="K7" s="12"/>
      <c r="L7" s="12"/>
      <c r="M7" s="12"/>
      <c r="N7" s="12"/>
      <c r="O7" s="12"/>
    </row>
    <row r="8" spans="1:15" x14ac:dyDescent="0.25">
      <c r="A8" s="12"/>
      <c r="B8" s="12"/>
      <c r="C8" s="12"/>
      <c r="D8" s="12"/>
      <c r="E8" s="12"/>
      <c r="F8" s="12"/>
      <c r="G8" s="12"/>
      <c r="H8" s="12"/>
      <c r="I8" s="12"/>
      <c r="J8" s="12"/>
      <c r="K8" s="12"/>
      <c r="L8" s="12"/>
      <c r="M8" s="12"/>
      <c r="N8" s="12"/>
      <c r="O8" s="12"/>
    </row>
    <row r="9" spans="1:15" x14ac:dyDescent="0.25">
      <c r="A9" s="12"/>
      <c r="B9" s="12"/>
      <c r="C9" s="12"/>
      <c r="D9" s="12"/>
      <c r="E9" s="12"/>
      <c r="F9" s="12"/>
      <c r="G9" s="12"/>
      <c r="H9" s="12"/>
      <c r="I9" s="12"/>
      <c r="J9" s="12"/>
      <c r="K9" s="12"/>
      <c r="L9" s="12"/>
      <c r="M9" s="12"/>
      <c r="N9" s="12"/>
      <c r="O9" s="12"/>
    </row>
    <row r="10" spans="1:15" x14ac:dyDescent="0.25">
      <c r="A10" s="12"/>
      <c r="B10" s="12"/>
      <c r="C10" s="12"/>
      <c r="D10" s="12"/>
      <c r="E10" s="12"/>
      <c r="F10" s="12"/>
      <c r="G10" s="12"/>
      <c r="H10" s="12"/>
      <c r="I10" s="12"/>
      <c r="J10" s="12"/>
      <c r="K10" s="12"/>
      <c r="L10" s="12"/>
      <c r="M10" s="12"/>
      <c r="N10" s="12"/>
      <c r="O10" s="12"/>
    </row>
    <row r="11" spans="1:15" x14ac:dyDescent="0.25">
      <c r="A11" s="12"/>
      <c r="B11" s="12"/>
      <c r="C11" s="12"/>
      <c r="D11" s="12"/>
      <c r="E11" s="12"/>
      <c r="F11" s="12"/>
      <c r="G11" s="12"/>
      <c r="H11" s="12"/>
      <c r="I11" s="12"/>
      <c r="J11" s="12"/>
      <c r="K11" s="12"/>
      <c r="L11" s="12"/>
      <c r="M11" s="12"/>
      <c r="N11" s="12"/>
      <c r="O11" s="12"/>
    </row>
    <row r="12" spans="1:15" x14ac:dyDescent="0.25">
      <c r="A12" s="12"/>
      <c r="B12" s="12"/>
      <c r="C12" s="12"/>
      <c r="D12" s="12"/>
      <c r="E12" s="12"/>
      <c r="F12" s="12"/>
      <c r="G12" s="12"/>
      <c r="H12" s="12"/>
      <c r="I12" s="12"/>
      <c r="J12" s="12"/>
      <c r="K12" s="12"/>
      <c r="L12" s="12"/>
      <c r="M12" s="12"/>
      <c r="N12" s="12"/>
      <c r="O12" s="12"/>
    </row>
    <row r="13" spans="1:15" x14ac:dyDescent="0.25">
      <c r="A13" s="12"/>
      <c r="B13" s="12"/>
      <c r="C13" s="12"/>
      <c r="D13" s="12"/>
      <c r="E13" s="12"/>
      <c r="F13" s="12"/>
      <c r="G13" s="12"/>
      <c r="H13" s="12"/>
      <c r="I13" s="12"/>
      <c r="J13" s="12"/>
      <c r="K13" s="12"/>
      <c r="L13" s="12"/>
      <c r="M13" s="12"/>
      <c r="N13" s="12"/>
      <c r="O13" s="12"/>
    </row>
    <row r="14" spans="1:15" x14ac:dyDescent="0.25">
      <c r="A14" s="12"/>
      <c r="B14" s="12"/>
      <c r="C14" s="12"/>
      <c r="D14" s="12"/>
      <c r="E14" s="12"/>
      <c r="F14" s="12"/>
      <c r="G14" s="12"/>
      <c r="H14" s="12"/>
      <c r="I14" s="12"/>
      <c r="J14" s="12"/>
      <c r="K14" s="12"/>
      <c r="L14" s="12"/>
      <c r="M14" s="12"/>
      <c r="N14" s="12"/>
      <c r="O14" s="12"/>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theme="0" tint="-0.249977111117893"/>
  </sheetPr>
  <dimension ref="A1:O44"/>
  <sheetViews>
    <sheetView workbookViewId="0">
      <selection activeCell="J58" sqref="J58"/>
    </sheetView>
  </sheetViews>
  <sheetFormatPr defaultRowHeight="15" x14ac:dyDescent="0.25"/>
  <sheetData>
    <row r="1" spans="1:15" x14ac:dyDescent="0.25">
      <c r="A1" s="11"/>
      <c r="B1" s="11"/>
      <c r="C1" s="11"/>
      <c r="D1" s="11"/>
      <c r="E1" s="11"/>
      <c r="F1" s="11"/>
      <c r="G1" s="11"/>
      <c r="H1" s="11"/>
      <c r="I1" s="11"/>
      <c r="J1" s="11"/>
      <c r="K1" s="11"/>
      <c r="L1" s="11"/>
      <c r="M1" s="11"/>
      <c r="N1" s="11"/>
      <c r="O1" s="11"/>
    </row>
    <row r="2" spans="1:15" x14ac:dyDescent="0.25">
      <c r="A2" s="12"/>
      <c r="B2" s="12"/>
      <c r="C2" s="12"/>
      <c r="D2" s="12"/>
      <c r="E2" s="12"/>
      <c r="F2" s="12"/>
      <c r="G2" s="12"/>
      <c r="H2" s="12"/>
      <c r="I2" s="12"/>
      <c r="J2" s="12"/>
      <c r="K2" s="12"/>
      <c r="L2" s="12"/>
      <c r="M2" s="12"/>
      <c r="N2" s="12"/>
      <c r="O2" s="12"/>
    </row>
    <row r="3" spans="1:15" x14ac:dyDescent="0.25">
      <c r="A3" s="12"/>
      <c r="B3" s="12"/>
      <c r="C3" s="12"/>
      <c r="D3" s="12"/>
      <c r="E3" s="12"/>
      <c r="F3" s="12"/>
      <c r="G3" s="12"/>
      <c r="H3" s="12"/>
      <c r="I3" s="12"/>
      <c r="J3" s="12"/>
      <c r="K3" s="12"/>
      <c r="L3" s="12"/>
      <c r="M3" s="12"/>
      <c r="N3" s="12"/>
      <c r="O3" s="12"/>
    </row>
    <row r="4" spans="1:15" x14ac:dyDescent="0.25">
      <c r="A4" s="12"/>
      <c r="B4" s="12"/>
      <c r="C4" s="12"/>
      <c r="D4" s="12"/>
      <c r="E4" s="12"/>
      <c r="F4" s="12"/>
      <c r="G4" s="12"/>
      <c r="H4" s="12"/>
      <c r="I4" s="12"/>
      <c r="J4" s="12"/>
      <c r="K4" s="12"/>
      <c r="L4" s="12"/>
      <c r="M4" s="12"/>
      <c r="N4" s="12"/>
      <c r="O4" s="12"/>
    </row>
    <row r="5" spans="1:15" x14ac:dyDescent="0.25">
      <c r="A5" s="12"/>
      <c r="B5" s="12"/>
      <c r="C5" s="12"/>
      <c r="D5" s="12"/>
      <c r="E5" s="12"/>
      <c r="F5" s="12"/>
      <c r="G5" s="12"/>
      <c r="H5" s="12"/>
      <c r="I5" s="12"/>
      <c r="J5" s="12"/>
      <c r="K5" s="12"/>
      <c r="L5" s="12"/>
      <c r="M5" s="12"/>
      <c r="N5" s="12"/>
      <c r="O5" s="12"/>
    </row>
    <row r="6" spans="1:15" x14ac:dyDescent="0.25">
      <c r="A6" s="12"/>
      <c r="B6" s="12"/>
      <c r="C6" s="12"/>
      <c r="D6" s="12"/>
      <c r="E6" s="12"/>
      <c r="F6" s="12"/>
      <c r="G6" s="12"/>
      <c r="H6" s="12"/>
      <c r="I6" s="12"/>
      <c r="J6" s="12"/>
      <c r="K6" s="12"/>
      <c r="L6" s="12"/>
      <c r="M6" s="12"/>
      <c r="N6" s="12"/>
      <c r="O6" s="12"/>
    </row>
    <row r="7" spans="1:15" x14ac:dyDescent="0.25">
      <c r="A7" s="12"/>
      <c r="B7" s="12"/>
      <c r="C7" s="12"/>
      <c r="D7" s="12"/>
      <c r="E7" s="12"/>
      <c r="F7" s="12"/>
      <c r="G7" s="12"/>
      <c r="H7" s="12"/>
      <c r="I7" s="12"/>
      <c r="J7" s="12"/>
      <c r="K7" s="12"/>
      <c r="L7" s="12"/>
      <c r="M7" s="12"/>
      <c r="N7" s="12"/>
      <c r="O7" s="12"/>
    </row>
    <row r="8" spans="1:15" x14ac:dyDescent="0.25">
      <c r="A8" s="12"/>
      <c r="B8" s="12"/>
      <c r="C8" s="12"/>
      <c r="D8" s="12"/>
      <c r="E8" s="12"/>
      <c r="F8" s="12"/>
      <c r="G8" s="12"/>
      <c r="H8" s="12"/>
      <c r="I8" s="12"/>
      <c r="J8" s="12"/>
      <c r="K8" s="12"/>
      <c r="L8" s="12"/>
      <c r="M8" s="12"/>
      <c r="N8" s="12"/>
      <c r="O8" s="12"/>
    </row>
    <row r="9" spans="1:15" x14ac:dyDescent="0.25">
      <c r="A9" s="12"/>
      <c r="B9" s="12"/>
      <c r="C9" s="12"/>
      <c r="D9" s="12"/>
      <c r="E9" s="12"/>
      <c r="F9" s="12"/>
      <c r="G9" s="12"/>
      <c r="H9" s="12"/>
      <c r="I9" s="12"/>
      <c r="J9" s="12"/>
      <c r="K9" s="12"/>
      <c r="L9" s="12"/>
      <c r="M9" s="12"/>
      <c r="N9" s="12"/>
      <c r="O9" s="12"/>
    </row>
    <row r="10" spans="1:15" x14ac:dyDescent="0.25">
      <c r="A10" s="12"/>
      <c r="B10" s="12"/>
      <c r="C10" s="12"/>
      <c r="D10" s="12"/>
      <c r="E10" s="12"/>
      <c r="F10" s="12"/>
      <c r="G10" s="12"/>
      <c r="H10" s="12"/>
      <c r="I10" s="12"/>
      <c r="J10" s="12"/>
      <c r="K10" s="12"/>
      <c r="L10" s="12"/>
      <c r="M10" s="12"/>
      <c r="N10" s="12"/>
      <c r="O10" s="12"/>
    </row>
    <row r="11" spans="1:15" x14ac:dyDescent="0.25">
      <c r="A11" s="12"/>
      <c r="B11" s="12"/>
      <c r="C11" s="12"/>
      <c r="D11" s="12"/>
      <c r="E11" s="12"/>
      <c r="F11" s="12"/>
      <c r="G11" s="12"/>
      <c r="H11" s="12"/>
      <c r="I11" s="12"/>
      <c r="J11" s="12"/>
      <c r="K11" s="12"/>
      <c r="L11" s="12"/>
      <c r="M11" s="12"/>
      <c r="N11" s="12"/>
      <c r="O11" s="12"/>
    </row>
    <row r="12" spans="1:15" x14ac:dyDescent="0.25">
      <c r="A12" s="12"/>
      <c r="B12" s="12"/>
      <c r="C12" s="12"/>
      <c r="D12" s="12"/>
      <c r="E12" s="12"/>
      <c r="F12" s="12"/>
      <c r="G12" s="12"/>
      <c r="H12" s="12"/>
      <c r="I12" s="12"/>
      <c r="J12" s="12"/>
      <c r="K12" s="12"/>
      <c r="L12" s="12"/>
      <c r="M12" s="12"/>
      <c r="N12" s="12"/>
      <c r="O12" s="12"/>
    </row>
    <row r="13" spans="1:15" x14ac:dyDescent="0.25">
      <c r="A13" s="12"/>
      <c r="B13" s="12"/>
      <c r="C13" s="12"/>
      <c r="D13" s="12"/>
      <c r="E13" s="12"/>
      <c r="F13" s="12"/>
      <c r="G13" s="12"/>
      <c r="H13" s="12"/>
      <c r="I13" s="12"/>
      <c r="J13" s="12"/>
      <c r="K13" s="12"/>
      <c r="L13" s="12"/>
      <c r="M13" s="12"/>
      <c r="N13" s="12"/>
      <c r="O13" s="12"/>
    </row>
    <row r="14" spans="1:15" x14ac:dyDescent="0.25">
      <c r="A14" s="12"/>
      <c r="B14" s="12"/>
      <c r="C14" s="12"/>
      <c r="D14" s="12"/>
      <c r="E14" s="12"/>
      <c r="F14" s="12"/>
      <c r="G14" s="12"/>
      <c r="H14" s="12"/>
      <c r="I14" s="12"/>
      <c r="J14" s="12"/>
      <c r="K14" s="12"/>
      <c r="L14" s="12"/>
      <c r="M14" s="12"/>
      <c r="N14" s="12"/>
      <c r="O14" s="12"/>
    </row>
    <row r="15" spans="1:15" x14ac:dyDescent="0.25">
      <c r="A15" s="12"/>
      <c r="B15" s="12"/>
      <c r="C15" s="12"/>
      <c r="D15" s="12"/>
      <c r="E15" s="12"/>
      <c r="F15" s="12"/>
      <c r="G15" s="12"/>
      <c r="H15" s="12"/>
      <c r="I15" s="12"/>
      <c r="J15" s="12"/>
      <c r="K15" s="12"/>
      <c r="L15" s="12"/>
      <c r="M15" s="12"/>
      <c r="N15" s="12"/>
      <c r="O15" s="12"/>
    </row>
    <row r="16" spans="1:15" x14ac:dyDescent="0.25">
      <c r="A16" s="12"/>
      <c r="B16" s="12"/>
      <c r="C16" s="12"/>
      <c r="D16" s="12"/>
      <c r="E16" s="12"/>
      <c r="F16" s="12"/>
      <c r="G16" s="12"/>
      <c r="H16" s="12"/>
      <c r="I16" s="12"/>
      <c r="J16" s="12"/>
      <c r="K16" s="12"/>
      <c r="L16" s="12"/>
      <c r="M16" s="12"/>
      <c r="N16" s="12"/>
      <c r="O16" s="12"/>
    </row>
    <row r="17" spans="1:15" x14ac:dyDescent="0.25">
      <c r="A17" s="12"/>
      <c r="B17" s="12"/>
      <c r="C17" s="12"/>
      <c r="D17" s="12"/>
      <c r="E17" s="12"/>
      <c r="F17" s="12"/>
      <c r="G17" s="12"/>
      <c r="H17" s="12"/>
      <c r="I17" s="12"/>
      <c r="J17" s="12"/>
      <c r="K17" s="12"/>
      <c r="L17" s="12"/>
      <c r="M17" s="12"/>
      <c r="N17" s="12"/>
      <c r="O17" s="12"/>
    </row>
    <row r="18" spans="1:15" x14ac:dyDescent="0.25">
      <c r="A18" s="12"/>
      <c r="B18" s="12"/>
      <c r="C18" s="12"/>
      <c r="D18" s="12"/>
      <c r="E18" s="12"/>
      <c r="F18" s="12"/>
      <c r="G18" s="12"/>
      <c r="H18" s="12"/>
      <c r="I18" s="12"/>
      <c r="J18" s="12"/>
      <c r="K18" s="12"/>
      <c r="L18" s="12"/>
      <c r="M18" s="12"/>
      <c r="N18" s="12"/>
      <c r="O18" s="12"/>
    </row>
    <row r="19" spans="1:15" x14ac:dyDescent="0.25">
      <c r="A19" s="12"/>
      <c r="B19" s="12"/>
      <c r="C19" s="12"/>
      <c r="D19" s="12"/>
      <c r="E19" s="12"/>
      <c r="F19" s="12"/>
      <c r="G19" s="12"/>
      <c r="H19" s="12"/>
      <c r="I19" s="12"/>
      <c r="J19" s="12"/>
      <c r="K19" s="12"/>
      <c r="L19" s="12"/>
      <c r="M19" s="12"/>
      <c r="N19" s="12"/>
      <c r="O19" s="12"/>
    </row>
    <row r="20" spans="1:15" x14ac:dyDescent="0.25">
      <c r="A20" s="12"/>
      <c r="B20" s="12"/>
      <c r="C20" s="12"/>
      <c r="D20" s="12"/>
      <c r="E20" s="12"/>
      <c r="F20" s="12"/>
      <c r="G20" s="12"/>
      <c r="H20" s="12"/>
      <c r="I20" s="12"/>
      <c r="J20" s="12"/>
      <c r="K20" s="12"/>
      <c r="L20" s="12"/>
      <c r="M20" s="12"/>
      <c r="N20" s="12"/>
      <c r="O20" s="12"/>
    </row>
    <row r="21" spans="1:15" x14ac:dyDescent="0.25">
      <c r="A21" s="12"/>
      <c r="B21" s="12"/>
      <c r="C21" s="12"/>
      <c r="D21" s="12"/>
      <c r="E21" s="12"/>
      <c r="F21" s="12"/>
      <c r="G21" s="12"/>
      <c r="H21" s="12"/>
      <c r="I21" s="12"/>
      <c r="J21" s="12"/>
      <c r="K21" s="12"/>
      <c r="L21" s="12"/>
      <c r="M21" s="12"/>
      <c r="N21" s="12"/>
      <c r="O21" s="12"/>
    </row>
    <row r="22" spans="1:15" x14ac:dyDescent="0.25">
      <c r="A22" s="12"/>
      <c r="B22" s="12"/>
      <c r="C22" s="12"/>
      <c r="D22" s="12"/>
      <c r="E22" s="12"/>
      <c r="F22" s="12"/>
      <c r="G22" s="12"/>
      <c r="H22" s="12"/>
      <c r="I22" s="12"/>
      <c r="J22" s="12"/>
      <c r="K22" s="12"/>
      <c r="L22" s="12"/>
      <c r="M22" s="12"/>
      <c r="N22" s="12"/>
      <c r="O22" s="12"/>
    </row>
    <row r="23" spans="1:15" x14ac:dyDescent="0.25">
      <c r="A23" s="12"/>
      <c r="B23" s="12"/>
      <c r="C23" s="12"/>
      <c r="D23" s="12"/>
      <c r="E23" s="12"/>
      <c r="F23" s="12"/>
      <c r="G23" s="12"/>
      <c r="H23" s="12"/>
      <c r="I23" s="12"/>
      <c r="J23" s="12"/>
      <c r="K23" s="12"/>
      <c r="L23" s="12"/>
      <c r="M23" s="12"/>
      <c r="N23" s="12"/>
      <c r="O23" s="12"/>
    </row>
    <row r="24" spans="1:15" x14ac:dyDescent="0.25">
      <c r="A24" s="12"/>
      <c r="B24" s="12"/>
      <c r="C24" s="12"/>
      <c r="D24" s="12"/>
      <c r="E24" s="12"/>
      <c r="F24" s="12"/>
      <c r="G24" s="12"/>
      <c r="H24" s="12"/>
      <c r="I24" s="12"/>
      <c r="J24" s="12"/>
      <c r="K24" s="12"/>
      <c r="L24" s="12"/>
      <c r="M24" s="12"/>
      <c r="N24" s="12"/>
      <c r="O24" s="12"/>
    </row>
    <row r="25" spans="1:15" x14ac:dyDescent="0.25">
      <c r="A25" s="12"/>
      <c r="B25" s="12"/>
      <c r="C25" s="12"/>
      <c r="D25" s="12"/>
      <c r="E25" s="12"/>
      <c r="F25" s="12"/>
      <c r="G25" s="12"/>
      <c r="H25" s="12"/>
      <c r="I25" s="12"/>
      <c r="J25" s="12"/>
      <c r="K25" s="12"/>
      <c r="L25" s="12"/>
      <c r="M25" s="12"/>
      <c r="N25" s="12"/>
      <c r="O25" s="12"/>
    </row>
    <row r="26" spans="1:15" x14ac:dyDescent="0.25">
      <c r="A26" s="12"/>
      <c r="B26" s="12"/>
      <c r="C26" s="12"/>
      <c r="D26" s="12"/>
      <c r="E26" s="12"/>
      <c r="F26" s="12"/>
      <c r="G26" s="12"/>
      <c r="H26" s="12"/>
      <c r="I26" s="12"/>
      <c r="J26" s="12"/>
      <c r="K26" s="12"/>
      <c r="L26" s="12"/>
      <c r="M26" s="12"/>
      <c r="N26" s="12"/>
      <c r="O26" s="12"/>
    </row>
    <row r="27" spans="1:15" x14ac:dyDescent="0.25">
      <c r="A27" s="12"/>
      <c r="B27" s="12"/>
      <c r="C27" s="12"/>
      <c r="D27" s="12"/>
      <c r="E27" s="12"/>
      <c r="F27" s="12"/>
      <c r="G27" s="12"/>
      <c r="H27" s="12"/>
      <c r="I27" s="12"/>
      <c r="J27" s="12"/>
      <c r="K27" s="12"/>
      <c r="L27" s="12"/>
      <c r="M27" s="12"/>
      <c r="N27" s="12"/>
      <c r="O27" s="12"/>
    </row>
    <row r="28" spans="1:15" x14ac:dyDescent="0.25">
      <c r="A28" s="12"/>
      <c r="B28" s="12"/>
      <c r="C28" s="12"/>
      <c r="D28" s="12"/>
      <c r="E28" s="12"/>
      <c r="F28" s="12"/>
      <c r="G28" s="12"/>
      <c r="H28" s="12"/>
      <c r="I28" s="12"/>
      <c r="J28" s="12"/>
      <c r="K28" s="12"/>
      <c r="L28" s="12"/>
      <c r="M28" s="12"/>
      <c r="N28" s="12"/>
      <c r="O28" s="12"/>
    </row>
    <row r="29" spans="1:15" x14ac:dyDescent="0.25">
      <c r="A29" s="12"/>
      <c r="B29" s="12"/>
      <c r="C29" s="12"/>
      <c r="D29" s="12"/>
      <c r="E29" s="12"/>
      <c r="F29" s="12"/>
      <c r="G29" s="12"/>
      <c r="H29" s="12"/>
      <c r="I29" s="12"/>
      <c r="J29" s="12"/>
      <c r="K29" s="12"/>
      <c r="L29" s="12"/>
      <c r="M29" s="12"/>
      <c r="N29" s="12"/>
      <c r="O29" s="12"/>
    </row>
    <row r="30" spans="1:15" x14ac:dyDescent="0.25">
      <c r="A30" s="12"/>
      <c r="B30" s="12"/>
      <c r="C30" s="12"/>
      <c r="D30" s="12"/>
      <c r="E30" s="12"/>
      <c r="F30" s="12"/>
      <c r="G30" s="12"/>
      <c r="H30" s="12"/>
      <c r="I30" s="12"/>
      <c r="J30" s="12"/>
      <c r="K30" s="12"/>
      <c r="L30" s="12"/>
      <c r="M30" s="12"/>
      <c r="N30" s="12"/>
      <c r="O30" s="12"/>
    </row>
    <row r="31" spans="1:15" x14ac:dyDescent="0.25">
      <c r="A31" s="12"/>
      <c r="B31" s="12"/>
      <c r="C31" s="12"/>
      <c r="D31" s="12"/>
      <c r="E31" s="12"/>
      <c r="F31" s="12"/>
      <c r="G31" s="12"/>
      <c r="H31" s="12"/>
      <c r="I31" s="12"/>
      <c r="J31" s="12"/>
      <c r="K31" s="12"/>
      <c r="L31" s="12"/>
      <c r="M31" s="12"/>
      <c r="N31" s="12"/>
      <c r="O31" s="12"/>
    </row>
    <row r="32" spans="1:15" x14ac:dyDescent="0.25">
      <c r="A32" s="12"/>
      <c r="B32" s="12"/>
      <c r="C32" s="12"/>
      <c r="D32" s="12"/>
      <c r="E32" s="12"/>
      <c r="F32" s="12"/>
      <c r="G32" s="12"/>
      <c r="H32" s="12"/>
      <c r="I32" s="12"/>
      <c r="J32" s="12"/>
      <c r="K32" s="12"/>
      <c r="L32" s="12"/>
      <c r="M32" s="12"/>
      <c r="N32" s="12"/>
      <c r="O32" s="12"/>
    </row>
    <row r="33" spans="1:15" x14ac:dyDescent="0.25">
      <c r="A33" s="12"/>
      <c r="B33" s="12"/>
      <c r="C33" s="12"/>
      <c r="D33" s="12"/>
      <c r="E33" s="12"/>
      <c r="F33" s="12"/>
      <c r="G33" s="12"/>
      <c r="H33" s="12"/>
      <c r="I33" s="12"/>
      <c r="J33" s="12"/>
      <c r="K33" s="12"/>
      <c r="L33" s="12"/>
      <c r="M33" s="12"/>
      <c r="N33" s="12"/>
      <c r="O33" s="12"/>
    </row>
    <row r="34" spans="1:15" x14ac:dyDescent="0.25">
      <c r="A34" s="12"/>
      <c r="B34" s="12"/>
      <c r="C34" s="12"/>
      <c r="D34" s="12"/>
      <c r="E34" s="12"/>
      <c r="F34" s="12"/>
      <c r="G34" s="12"/>
      <c r="H34" s="12"/>
      <c r="I34" s="12"/>
      <c r="J34" s="12"/>
      <c r="K34" s="12"/>
      <c r="L34" s="12"/>
      <c r="M34" s="12"/>
      <c r="N34" s="12"/>
      <c r="O34" s="12"/>
    </row>
    <row r="35" spans="1:15" x14ac:dyDescent="0.25">
      <c r="A35" s="12"/>
      <c r="B35" s="12"/>
      <c r="C35" s="12"/>
      <c r="D35" s="12"/>
      <c r="E35" s="12"/>
      <c r="F35" s="12"/>
      <c r="G35" s="12"/>
      <c r="H35" s="12"/>
      <c r="I35" s="12"/>
      <c r="J35" s="12"/>
      <c r="K35" s="12"/>
      <c r="L35" s="12"/>
      <c r="M35" s="12"/>
      <c r="N35" s="12"/>
      <c r="O35" s="12"/>
    </row>
    <row r="36" spans="1:15" x14ac:dyDescent="0.25">
      <c r="A36" s="12"/>
      <c r="B36" s="12"/>
      <c r="C36" s="12"/>
      <c r="D36" s="12"/>
      <c r="E36" s="12"/>
      <c r="F36" s="12"/>
      <c r="G36" s="12"/>
      <c r="H36" s="12"/>
      <c r="I36" s="12"/>
      <c r="J36" s="12"/>
      <c r="K36" s="12"/>
      <c r="L36" s="12"/>
      <c r="M36" s="12"/>
      <c r="N36" s="12"/>
      <c r="O36" s="12"/>
    </row>
    <row r="37" spans="1:15" x14ac:dyDescent="0.25">
      <c r="A37" s="12"/>
      <c r="B37" s="12"/>
      <c r="C37" s="12"/>
      <c r="D37" s="12"/>
      <c r="E37" s="12"/>
      <c r="F37" s="12"/>
      <c r="G37" s="12"/>
      <c r="H37" s="12"/>
      <c r="I37" s="12"/>
      <c r="J37" s="12"/>
      <c r="K37" s="12"/>
      <c r="L37" s="12"/>
      <c r="M37" s="12"/>
      <c r="N37" s="12"/>
      <c r="O37" s="12"/>
    </row>
    <row r="38" spans="1:15" x14ac:dyDescent="0.25">
      <c r="A38" s="12"/>
      <c r="B38" s="12"/>
      <c r="C38" s="12"/>
      <c r="D38" s="12"/>
      <c r="E38" s="12"/>
      <c r="F38" s="12"/>
      <c r="G38" s="12"/>
      <c r="H38" s="12"/>
      <c r="I38" s="12"/>
      <c r="J38" s="12"/>
      <c r="K38" s="12"/>
      <c r="L38" s="12"/>
      <c r="M38" s="12"/>
      <c r="N38" s="12"/>
      <c r="O38" s="12"/>
    </row>
    <row r="39" spans="1:15" x14ac:dyDescent="0.25">
      <c r="A39" s="12"/>
      <c r="B39" s="12"/>
      <c r="C39" s="12"/>
      <c r="D39" s="12"/>
      <c r="E39" s="12"/>
      <c r="F39" s="12"/>
      <c r="G39" s="12"/>
      <c r="H39" s="12"/>
      <c r="I39" s="12"/>
      <c r="J39" s="12"/>
      <c r="K39" s="12"/>
      <c r="L39" s="12"/>
      <c r="M39" s="12"/>
      <c r="N39" s="12"/>
      <c r="O39" s="12"/>
    </row>
    <row r="40" spans="1:15" x14ac:dyDescent="0.25">
      <c r="A40" s="12"/>
      <c r="B40" s="12"/>
      <c r="C40" s="12"/>
      <c r="D40" s="12"/>
      <c r="E40" s="12"/>
      <c r="F40" s="12"/>
      <c r="G40" s="12"/>
      <c r="H40" s="12"/>
      <c r="I40" s="12"/>
      <c r="J40" s="12"/>
      <c r="K40" s="12"/>
      <c r="L40" s="12"/>
      <c r="M40" s="12"/>
      <c r="N40" s="12"/>
      <c r="O40" s="12"/>
    </row>
    <row r="41" spans="1:15" x14ac:dyDescent="0.25">
      <c r="A41" s="12"/>
      <c r="B41" s="12"/>
      <c r="C41" s="12"/>
      <c r="D41" s="12"/>
      <c r="E41" s="12"/>
      <c r="F41" s="12"/>
      <c r="G41" s="12"/>
      <c r="H41" s="12"/>
      <c r="I41" s="12"/>
      <c r="J41" s="12"/>
      <c r="K41" s="12"/>
      <c r="L41" s="12"/>
      <c r="M41" s="12"/>
      <c r="N41" s="12"/>
      <c r="O41" s="12"/>
    </row>
    <row r="42" spans="1:15" x14ac:dyDescent="0.25">
      <c r="A42" s="12"/>
      <c r="B42" s="12"/>
      <c r="C42" s="12"/>
      <c r="D42" s="12"/>
      <c r="E42" s="12"/>
      <c r="F42" s="12"/>
      <c r="G42" s="12"/>
      <c r="H42" s="12"/>
      <c r="I42" s="12"/>
      <c r="J42" s="12"/>
      <c r="K42" s="12"/>
      <c r="L42" s="12"/>
      <c r="M42" s="12"/>
      <c r="N42" s="12"/>
      <c r="O42" s="12"/>
    </row>
    <row r="43" spans="1:15" x14ac:dyDescent="0.25">
      <c r="A43" s="12"/>
      <c r="B43" s="12"/>
      <c r="C43" s="12"/>
      <c r="D43" s="12"/>
      <c r="E43" s="12"/>
      <c r="F43" s="12"/>
      <c r="G43" s="12"/>
      <c r="H43" s="12"/>
      <c r="I43" s="12"/>
      <c r="J43" s="12"/>
      <c r="K43" s="12"/>
      <c r="L43" s="12"/>
      <c r="M43" s="12"/>
      <c r="N43" s="12"/>
      <c r="O43" s="12"/>
    </row>
    <row r="44" spans="1:15" x14ac:dyDescent="0.25">
      <c r="A44" s="12"/>
      <c r="B44" s="12"/>
      <c r="C44" s="12"/>
      <c r="D44" s="12"/>
      <c r="E44" s="12"/>
      <c r="F44" s="12"/>
      <c r="G44" s="12"/>
      <c r="H44" s="12"/>
      <c r="I44" s="12"/>
      <c r="J44" s="12"/>
      <c r="K44" s="12"/>
      <c r="L44" s="12"/>
      <c r="M44" s="12"/>
      <c r="N44" s="12"/>
      <c r="O44" s="1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tabColor theme="0" tint="-0.249977111117893"/>
  </sheetPr>
  <dimension ref="A1:J1"/>
  <sheetViews>
    <sheetView topLeftCell="B1" workbookViewId="0">
      <selection activeCell="I14" sqref="I14"/>
    </sheetView>
  </sheetViews>
  <sheetFormatPr defaultRowHeight="15" x14ac:dyDescent="0.25"/>
  <sheetData>
    <row r="1" spans="1:10" x14ac:dyDescent="0.25">
      <c r="A1" s="11"/>
      <c r="B1" s="11"/>
      <c r="C1" s="11"/>
      <c r="D1" s="11"/>
      <c r="E1" s="11"/>
      <c r="F1" s="11"/>
      <c r="G1" s="11"/>
      <c r="H1" s="11"/>
      <c r="I1" s="11"/>
      <c r="J1" s="11"/>
    </row>
  </sheetData>
  <conditionalFormatting sqref="I4:I1048576">
    <cfRule type="cellIs" dxfId="9" priority="2" operator="greaterThan">
      <formula>1</formula>
    </cfRule>
    <cfRule type="cellIs" dxfId="8" priority="3" operator="greaterThan">
      <formula>2.5</formula>
    </cfRule>
  </conditionalFormatting>
  <conditionalFormatting sqref="I1:I3">
    <cfRule type="cellIs" dxfId="7" priority="1" operator="lessThan">
      <formula>0.7</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theme="0" tint="-0.249977111117893"/>
  </sheetPr>
  <dimension ref="A1:G2874"/>
  <sheetViews>
    <sheetView workbookViewId="0">
      <selection activeCell="G11" sqref="G11"/>
    </sheetView>
  </sheetViews>
  <sheetFormatPr defaultRowHeight="15" x14ac:dyDescent="0.25"/>
  <sheetData>
    <row r="1" spans="1:3" ht="23.25" x14ac:dyDescent="0.35">
      <c r="A1" s="17"/>
    </row>
    <row r="2" spans="1:3" ht="20.25" x14ac:dyDescent="0.3">
      <c r="A2" s="18"/>
    </row>
    <row r="3" spans="1:3" x14ac:dyDescent="0.25">
      <c r="A3" s="12"/>
      <c r="B3" s="12"/>
    </row>
    <row r="4" spans="1:3" x14ac:dyDescent="0.25">
      <c r="A4" s="12"/>
      <c r="B4" s="12"/>
    </row>
    <row r="5" spans="1:3" x14ac:dyDescent="0.25">
      <c r="A5" s="12"/>
      <c r="B5" s="12"/>
    </row>
    <row r="6" spans="1:3" x14ac:dyDescent="0.25">
      <c r="A6" s="12"/>
      <c r="B6" s="12"/>
    </row>
    <row r="7" spans="1:3" x14ac:dyDescent="0.25">
      <c r="A7" s="12"/>
      <c r="B7" s="12"/>
    </row>
    <row r="9" spans="1:3" ht="20.25" x14ac:dyDescent="0.3">
      <c r="A9" s="18"/>
    </row>
    <row r="10" spans="1:3" x14ac:dyDescent="0.25">
      <c r="A10" s="11"/>
      <c r="B10" s="11"/>
      <c r="C10" s="11"/>
    </row>
    <row r="11" spans="1:3" x14ac:dyDescent="0.25">
      <c r="A11" s="12"/>
      <c r="B11" s="12"/>
      <c r="C11" s="12"/>
    </row>
    <row r="12" spans="1:3" x14ac:dyDescent="0.25">
      <c r="A12" s="12"/>
      <c r="B12" s="12"/>
      <c r="C12" s="12"/>
    </row>
    <row r="13" spans="1:3" x14ac:dyDescent="0.25">
      <c r="A13" s="12"/>
      <c r="B13" s="12"/>
      <c r="C13" s="12"/>
    </row>
    <row r="14" spans="1:3" x14ac:dyDescent="0.25">
      <c r="A14" s="12"/>
      <c r="B14" s="12"/>
      <c r="C14" s="12"/>
    </row>
    <row r="15" spans="1:3" x14ac:dyDescent="0.25">
      <c r="A15" s="12"/>
      <c r="B15" s="12"/>
      <c r="C15" s="12"/>
    </row>
    <row r="16" spans="1:3" x14ac:dyDescent="0.25">
      <c r="A16" s="12"/>
      <c r="B16" s="12"/>
      <c r="C16" s="12"/>
    </row>
    <row r="17" spans="1:3" x14ac:dyDescent="0.25">
      <c r="A17" s="12"/>
      <c r="B17" s="12"/>
      <c r="C17" s="12"/>
    </row>
    <row r="18" spans="1:3" x14ac:dyDescent="0.25">
      <c r="A18" s="12"/>
      <c r="B18" s="12"/>
      <c r="C18" s="12"/>
    </row>
    <row r="19" spans="1:3" x14ac:dyDescent="0.25">
      <c r="A19" s="12"/>
      <c r="B19" s="12"/>
      <c r="C19" s="12"/>
    </row>
    <row r="20" spans="1:3" x14ac:dyDescent="0.25">
      <c r="A20" s="12"/>
      <c r="B20" s="12"/>
      <c r="C20" s="12"/>
    </row>
    <row r="21" spans="1:3" x14ac:dyDescent="0.25">
      <c r="A21" s="12"/>
      <c r="B21" s="12"/>
      <c r="C21" s="12"/>
    </row>
    <row r="23" spans="1:3" ht="20.25" x14ac:dyDescent="0.3">
      <c r="A23" s="18"/>
    </row>
    <row r="24" spans="1:3" x14ac:dyDescent="0.25">
      <c r="A24" s="11"/>
      <c r="B24" s="11"/>
    </row>
    <row r="25" spans="1:3" x14ac:dyDescent="0.25">
      <c r="A25" s="12"/>
      <c r="B25" s="12"/>
    </row>
    <row r="26" spans="1:3" x14ac:dyDescent="0.25">
      <c r="A26" s="12"/>
      <c r="B26" s="12"/>
    </row>
    <row r="27" spans="1:3" x14ac:dyDescent="0.25">
      <c r="A27" s="12"/>
      <c r="B27" s="12"/>
    </row>
    <row r="28" spans="1:3" x14ac:dyDescent="0.25">
      <c r="A28" s="12"/>
      <c r="B28" s="12"/>
    </row>
    <row r="29" spans="1:3" x14ac:dyDescent="0.25">
      <c r="A29" s="12"/>
      <c r="B29" s="12"/>
    </row>
    <row r="30" spans="1:3" x14ac:dyDescent="0.25">
      <c r="A30" s="12"/>
      <c r="B30" s="12"/>
    </row>
    <row r="31" spans="1:3" x14ac:dyDescent="0.25">
      <c r="A31" s="12"/>
      <c r="B31" s="12"/>
    </row>
    <row r="32" spans="1:3" x14ac:dyDescent="0.25">
      <c r="A32" s="12"/>
      <c r="B32" s="12"/>
    </row>
    <row r="33" spans="1:2" x14ac:dyDescent="0.25">
      <c r="A33" s="12"/>
      <c r="B33" s="12"/>
    </row>
    <row r="34" spans="1:2" x14ac:dyDescent="0.25">
      <c r="A34" s="12"/>
      <c r="B34" s="12"/>
    </row>
    <row r="35" spans="1:2" x14ac:dyDescent="0.25">
      <c r="A35" s="12"/>
      <c r="B35" s="12"/>
    </row>
    <row r="36" spans="1:2" x14ac:dyDescent="0.25">
      <c r="A36" s="12"/>
      <c r="B36" s="12"/>
    </row>
    <row r="37" spans="1:2" x14ac:dyDescent="0.25">
      <c r="A37" s="12"/>
      <c r="B37" s="12"/>
    </row>
    <row r="38" spans="1:2" x14ac:dyDescent="0.25">
      <c r="A38" s="12"/>
      <c r="B38" s="12"/>
    </row>
    <row r="39" spans="1:2" x14ac:dyDescent="0.25">
      <c r="A39" s="12"/>
      <c r="B39" s="12"/>
    </row>
    <row r="40" spans="1:2" x14ac:dyDescent="0.25">
      <c r="A40" s="12"/>
      <c r="B40" s="12"/>
    </row>
    <row r="41" spans="1:2" x14ac:dyDescent="0.25">
      <c r="A41" s="12"/>
      <c r="B41" s="12"/>
    </row>
    <row r="42" spans="1:2" x14ac:dyDescent="0.25">
      <c r="A42" s="12"/>
      <c r="B42" s="12"/>
    </row>
    <row r="43" spans="1:2" x14ac:dyDescent="0.25">
      <c r="A43" s="12"/>
      <c r="B43" s="12"/>
    </row>
    <row r="44" spans="1:2" x14ac:dyDescent="0.25">
      <c r="A44" s="12"/>
      <c r="B44" s="12"/>
    </row>
    <row r="45" spans="1:2" x14ac:dyDescent="0.25">
      <c r="A45" s="12"/>
      <c r="B45" s="12"/>
    </row>
    <row r="46" spans="1:2" x14ac:dyDescent="0.25">
      <c r="A46" s="12"/>
      <c r="B46" s="12"/>
    </row>
    <row r="47" spans="1:2" x14ac:dyDescent="0.25">
      <c r="A47" s="12"/>
      <c r="B47" s="12"/>
    </row>
    <row r="48" spans="1:2" x14ac:dyDescent="0.25">
      <c r="A48" s="12"/>
      <c r="B48" s="12"/>
    </row>
    <row r="49" spans="1:2" x14ac:dyDescent="0.25">
      <c r="A49" s="12"/>
      <c r="B49" s="12"/>
    </row>
    <row r="50" spans="1:2" x14ac:dyDescent="0.25">
      <c r="A50" s="12"/>
      <c r="B50" s="12"/>
    </row>
    <row r="51" spans="1:2" x14ac:dyDescent="0.25">
      <c r="A51" s="12"/>
      <c r="B51" s="12"/>
    </row>
    <row r="52" spans="1:2" x14ac:dyDescent="0.25">
      <c r="A52" s="12"/>
      <c r="B52" s="12"/>
    </row>
    <row r="53" spans="1:2" x14ac:dyDescent="0.25">
      <c r="A53" s="12"/>
      <c r="B53" s="12"/>
    </row>
    <row r="54" spans="1:2" x14ac:dyDescent="0.25">
      <c r="A54" s="12"/>
      <c r="B54" s="12"/>
    </row>
    <row r="55" spans="1:2" x14ac:dyDescent="0.25">
      <c r="A55" s="12"/>
      <c r="B55" s="12"/>
    </row>
    <row r="56" spans="1:2" x14ac:dyDescent="0.25">
      <c r="A56" s="12"/>
      <c r="B56" s="12"/>
    </row>
    <row r="57" spans="1:2" x14ac:dyDescent="0.25">
      <c r="A57" s="12"/>
      <c r="B57" s="12"/>
    </row>
    <row r="58" spans="1:2" x14ac:dyDescent="0.25">
      <c r="A58" s="12"/>
      <c r="B58" s="12"/>
    </row>
    <row r="59" spans="1:2" x14ac:dyDescent="0.25">
      <c r="A59" s="12"/>
      <c r="B59" s="12"/>
    </row>
    <row r="60" spans="1:2" x14ac:dyDescent="0.25">
      <c r="A60" s="12"/>
      <c r="B60" s="12"/>
    </row>
    <row r="61" spans="1:2" x14ac:dyDescent="0.25">
      <c r="A61" s="12"/>
      <c r="B61" s="12"/>
    </row>
    <row r="62" spans="1:2" x14ac:dyDescent="0.25">
      <c r="A62" s="12"/>
      <c r="B62" s="12"/>
    </row>
    <row r="63" spans="1:2" x14ac:dyDescent="0.25">
      <c r="A63" s="12"/>
      <c r="B63" s="12"/>
    </row>
    <row r="64" spans="1:2" x14ac:dyDescent="0.25">
      <c r="A64" s="12"/>
      <c r="B64" s="12"/>
    </row>
    <row r="65" spans="1:2" x14ac:dyDescent="0.25">
      <c r="A65" s="12"/>
      <c r="B65" s="12"/>
    </row>
    <row r="66" spans="1:2" x14ac:dyDescent="0.25">
      <c r="A66" s="12"/>
      <c r="B66" s="12"/>
    </row>
    <row r="67" spans="1:2" x14ac:dyDescent="0.25">
      <c r="A67" s="12"/>
      <c r="B67" s="12"/>
    </row>
    <row r="68" spans="1:2" x14ac:dyDescent="0.25">
      <c r="A68" s="12"/>
      <c r="B68" s="12"/>
    </row>
    <row r="69" spans="1:2" x14ac:dyDescent="0.25">
      <c r="A69" s="12"/>
      <c r="B69" s="12"/>
    </row>
    <row r="70" spans="1:2" x14ac:dyDescent="0.25">
      <c r="A70" s="12"/>
      <c r="B70" s="12"/>
    </row>
    <row r="71" spans="1:2" x14ac:dyDescent="0.25">
      <c r="A71" s="12"/>
      <c r="B71" s="12"/>
    </row>
    <row r="72" spans="1:2" x14ac:dyDescent="0.25">
      <c r="A72" s="12"/>
      <c r="B72" s="12"/>
    </row>
    <row r="73" spans="1:2" x14ac:dyDescent="0.25">
      <c r="A73" s="12"/>
      <c r="B73" s="12"/>
    </row>
    <row r="74" spans="1:2" x14ac:dyDescent="0.25">
      <c r="A74" s="12"/>
      <c r="B74" s="12"/>
    </row>
    <row r="75" spans="1:2" x14ac:dyDescent="0.25">
      <c r="A75" s="12"/>
      <c r="B75" s="12"/>
    </row>
    <row r="78" spans="1:2" ht="20.25" x14ac:dyDescent="0.3">
      <c r="A78" s="18"/>
    </row>
    <row r="79" spans="1:2" x14ac:dyDescent="0.25">
      <c r="A79" s="11"/>
      <c r="B79" s="11"/>
    </row>
    <row r="80" spans="1:2" x14ac:dyDescent="0.25">
      <c r="A80" s="12"/>
      <c r="B80" s="12"/>
    </row>
    <row r="81" spans="1:2" x14ac:dyDescent="0.25">
      <c r="A81" s="12"/>
      <c r="B81" s="12"/>
    </row>
    <row r="82" spans="1:2" x14ac:dyDescent="0.25">
      <c r="A82" s="12"/>
      <c r="B82" s="12"/>
    </row>
    <row r="83" spans="1:2" x14ac:dyDescent="0.25">
      <c r="A83" s="12"/>
      <c r="B83" s="12"/>
    </row>
    <row r="84" spans="1:2" x14ac:dyDescent="0.25">
      <c r="A84" s="12"/>
      <c r="B84" s="12"/>
    </row>
    <row r="85" spans="1:2" x14ac:dyDescent="0.25">
      <c r="A85" s="12"/>
      <c r="B85" s="12"/>
    </row>
    <row r="86" spans="1:2" x14ac:dyDescent="0.25">
      <c r="A86" s="12"/>
      <c r="B86" s="12"/>
    </row>
    <row r="87" spans="1:2" x14ac:dyDescent="0.25">
      <c r="A87" s="12"/>
      <c r="B87" s="12"/>
    </row>
    <row r="88" spans="1:2" x14ac:dyDescent="0.25">
      <c r="A88" s="12"/>
      <c r="B88" s="12"/>
    </row>
    <row r="89" spans="1:2" x14ac:dyDescent="0.25">
      <c r="A89" s="12"/>
      <c r="B89" s="12"/>
    </row>
    <row r="90" spans="1:2" x14ac:dyDescent="0.25">
      <c r="A90" s="12"/>
      <c r="B90" s="12"/>
    </row>
    <row r="91" spans="1:2" x14ac:dyDescent="0.25">
      <c r="A91" s="12"/>
      <c r="B91" s="12"/>
    </row>
    <row r="92" spans="1:2" x14ac:dyDescent="0.25">
      <c r="A92" s="12"/>
      <c r="B92" s="12"/>
    </row>
    <row r="93" spans="1:2" x14ac:dyDescent="0.25">
      <c r="A93" s="12"/>
      <c r="B93" s="12"/>
    </row>
    <row r="94" spans="1:2" x14ac:dyDescent="0.25">
      <c r="A94" s="12"/>
      <c r="B94" s="12"/>
    </row>
    <row r="95" spans="1:2" x14ac:dyDescent="0.25">
      <c r="A95" s="12"/>
      <c r="B95" s="12"/>
    </row>
    <row r="96" spans="1:2" x14ac:dyDescent="0.25">
      <c r="A96" s="12"/>
      <c r="B96" s="12"/>
    </row>
    <row r="97" spans="1:2" x14ac:dyDescent="0.25">
      <c r="A97" s="12"/>
      <c r="B97" s="12"/>
    </row>
    <row r="98" spans="1:2" x14ac:dyDescent="0.25">
      <c r="A98" s="12"/>
      <c r="B98" s="12"/>
    </row>
    <row r="99" spans="1:2" x14ac:dyDescent="0.25">
      <c r="A99" s="12"/>
      <c r="B99" s="12"/>
    </row>
    <row r="100" spans="1:2" x14ac:dyDescent="0.25">
      <c r="A100" s="12"/>
      <c r="B100" s="12"/>
    </row>
    <row r="101" spans="1:2" x14ac:dyDescent="0.25">
      <c r="A101" s="12"/>
      <c r="B101" s="12"/>
    </row>
    <row r="102" spans="1:2" x14ac:dyDescent="0.25">
      <c r="A102" s="12"/>
      <c r="B102" s="12"/>
    </row>
    <row r="103" spans="1:2" x14ac:dyDescent="0.25">
      <c r="A103" s="12"/>
      <c r="B103" s="12"/>
    </row>
    <row r="104" spans="1:2" x14ac:dyDescent="0.25">
      <c r="A104" s="12"/>
      <c r="B104" s="12"/>
    </row>
    <row r="105" spans="1:2" x14ac:dyDescent="0.25">
      <c r="A105" s="12"/>
      <c r="B105" s="12"/>
    </row>
    <row r="106" spans="1:2" x14ac:dyDescent="0.25">
      <c r="A106" s="12"/>
      <c r="B106" s="12"/>
    </row>
    <row r="107" spans="1:2" x14ac:dyDescent="0.25">
      <c r="A107" s="12"/>
      <c r="B107" s="12"/>
    </row>
    <row r="108" spans="1:2" x14ac:dyDescent="0.25">
      <c r="A108" s="12"/>
      <c r="B108" s="12"/>
    </row>
    <row r="109" spans="1:2" x14ac:dyDescent="0.25">
      <c r="A109" s="12"/>
      <c r="B109" s="12"/>
    </row>
    <row r="110" spans="1:2" x14ac:dyDescent="0.25">
      <c r="A110" s="12"/>
      <c r="B110" s="12"/>
    </row>
    <row r="111" spans="1:2" x14ac:dyDescent="0.25">
      <c r="A111" s="12"/>
      <c r="B111" s="12"/>
    </row>
    <row r="112" spans="1:2" x14ac:dyDescent="0.25">
      <c r="A112" s="12"/>
      <c r="B112" s="12"/>
    </row>
    <row r="113" spans="1:2" x14ac:dyDescent="0.25">
      <c r="A113" s="12"/>
      <c r="B113" s="12"/>
    </row>
    <row r="114" spans="1:2" x14ac:dyDescent="0.25">
      <c r="A114" s="12"/>
      <c r="B114" s="12"/>
    </row>
    <row r="115" spans="1:2" x14ac:dyDescent="0.25">
      <c r="A115" s="12"/>
      <c r="B115" s="12"/>
    </row>
    <row r="116" spans="1:2" x14ac:dyDescent="0.25">
      <c r="A116" s="12"/>
      <c r="B116" s="12"/>
    </row>
    <row r="117" spans="1:2" x14ac:dyDescent="0.25">
      <c r="A117" s="12"/>
      <c r="B117" s="12"/>
    </row>
    <row r="118" spans="1:2" x14ac:dyDescent="0.25">
      <c r="A118" s="12"/>
      <c r="B118" s="12"/>
    </row>
    <row r="119" spans="1:2" x14ac:dyDescent="0.25">
      <c r="A119" s="12"/>
      <c r="B119" s="12"/>
    </row>
    <row r="120" spans="1:2" x14ac:dyDescent="0.25">
      <c r="A120" s="12"/>
      <c r="B120" s="12"/>
    </row>
    <row r="121" spans="1:2" x14ac:dyDescent="0.25">
      <c r="A121" s="12"/>
      <c r="B121" s="12"/>
    </row>
    <row r="122" spans="1:2" x14ac:dyDescent="0.25">
      <c r="A122" s="12"/>
      <c r="B122" s="12"/>
    </row>
    <row r="123" spans="1:2" x14ac:dyDescent="0.25">
      <c r="A123" s="12"/>
      <c r="B123" s="12"/>
    </row>
    <row r="124" spans="1:2" x14ac:dyDescent="0.25">
      <c r="A124" s="12"/>
      <c r="B124" s="12"/>
    </row>
    <row r="125" spans="1:2" x14ac:dyDescent="0.25">
      <c r="A125" s="12"/>
      <c r="B125" s="12"/>
    </row>
    <row r="126" spans="1:2" x14ac:dyDescent="0.25">
      <c r="A126" s="12"/>
      <c r="B126" s="12"/>
    </row>
    <row r="127" spans="1:2" x14ac:dyDescent="0.25">
      <c r="A127" s="12"/>
      <c r="B127" s="12"/>
    </row>
    <row r="128" spans="1:2" x14ac:dyDescent="0.25">
      <c r="A128" s="12"/>
      <c r="B128" s="12"/>
    </row>
    <row r="129" spans="1:2" x14ac:dyDescent="0.25">
      <c r="A129" s="12"/>
      <c r="B129" s="12"/>
    </row>
    <row r="130" spans="1:2" x14ac:dyDescent="0.25">
      <c r="A130" s="12"/>
      <c r="B130" s="12"/>
    </row>
    <row r="131" spans="1:2" x14ac:dyDescent="0.25">
      <c r="A131" s="12"/>
      <c r="B131" s="12"/>
    </row>
    <row r="132" spans="1:2" x14ac:dyDescent="0.25">
      <c r="A132" s="12"/>
      <c r="B132" s="12"/>
    </row>
    <row r="133" spans="1:2" x14ac:dyDescent="0.25">
      <c r="A133" s="12"/>
      <c r="B133" s="12"/>
    </row>
    <row r="134" spans="1:2" x14ac:dyDescent="0.25">
      <c r="A134" s="12"/>
      <c r="B134" s="12"/>
    </row>
    <row r="135" spans="1:2" x14ac:dyDescent="0.25">
      <c r="A135" s="12"/>
      <c r="B135" s="12"/>
    </row>
    <row r="136" spans="1:2" x14ac:dyDescent="0.25">
      <c r="A136" s="12"/>
      <c r="B136" s="12"/>
    </row>
    <row r="137" spans="1:2" x14ac:dyDescent="0.25">
      <c r="A137" s="12"/>
      <c r="B137" s="12"/>
    </row>
    <row r="138" spans="1:2" x14ac:dyDescent="0.25">
      <c r="A138" s="12"/>
      <c r="B138" s="12"/>
    </row>
    <row r="139" spans="1:2" x14ac:dyDescent="0.25">
      <c r="A139" s="12"/>
      <c r="B139" s="12"/>
    </row>
    <row r="140" spans="1:2" x14ac:dyDescent="0.25">
      <c r="A140" s="12"/>
      <c r="B140" s="12"/>
    </row>
    <row r="141" spans="1:2" x14ac:dyDescent="0.25">
      <c r="A141" s="12"/>
      <c r="B141" s="12"/>
    </row>
    <row r="142" spans="1:2" x14ac:dyDescent="0.25">
      <c r="A142" s="12"/>
      <c r="B142" s="12"/>
    </row>
    <row r="143" spans="1:2" x14ac:dyDescent="0.25">
      <c r="A143" s="12"/>
      <c r="B143" s="12"/>
    </row>
    <row r="144" spans="1:2" x14ac:dyDescent="0.25">
      <c r="A144" s="12"/>
      <c r="B144" s="12"/>
    </row>
    <row r="145" spans="1:2" x14ac:dyDescent="0.25">
      <c r="A145" s="12"/>
      <c r="B145" s="12"/>
    </row>
    <row r="146" spans="1:2" x14ac:dyDescent="0.25">
      <c r="A146" s="12"/>
      <c r="B146" s="12"/>
    </row>
    <row r="147" spans="1:2" x14ac:dyDescent="0.25">
      <c r="A147" s="12"/>
      <c r="B147" s="12"/>
    </row>
    <row r="148" spans="1:2" x14ac:dyDescent="0.25">
      <c r="A148" s="12"/>
      <c r="B148" s="12"/>
    </row>
    <row r="149" spans="1:2" x14ac:dyDescent="0.25">
      <c r="A149" s="12"/>
      <c r="B149" s="12"/>
    </row>
    <row r="150" spans="1:2" x14ac:dyDescent="0.25">
      <c r="A150" s="12"/>
      <c r="B150" s="12"/>
    </row>
    <row r="151" spans="1:2" x14ac:dyDescent="0.25">
      <c r="A151" s="12"/>
      <c r="B151" s="12"/>
    </row>
    <row r="152" spans="1:2" x14ac:dyDescent="0.25">
      <c r="A152" s="12"/>
      <c r="B152" s="12"/>
    </row>
    <row r="153" spans="1:2" x14ac:dyDescent="0.25">
      <c r="A153" s="12"/>
      <c r="B153" s="12"/>
    </row>
    <row r="154" spans="1:2" x14ac:dyDescent="0.25">
      <c r="A154" s="12"/>
      <c r="B154" s="12"/>
    </row>
    <row r="157" spans="1:2" x14ac:dyDescent="0.25">
      <c r="A157" s="11"/>
      <c r="B157" s="11"/>
    </row>
    <row r="158" spans="1:2" x14ac:dyDescent="0.25">
      <c r="A158" s="12"/>
      <c r="B158" s="12"/>
    </row>
    <row r="159" spans="1:2" x14ac:dyDescent="0.25">
      <c r="A159" s="12"/>
      <c r="B159" s="12"/>
    </row>
    <row r="160" spans="1:2" x14ac:dyDescent="0.25">
      <c r="A160" s="12"/>
      <c r="B160" s="12"/>
    </row>
    <row r="161" spans="1:2" x14ac:dyDescent="0.25">
      <c r="A161" s="12"/>
      <c r="B161" s="12"/>
    </row>
    <row r="162" spans="1:2" x14ac:dyDescent="0.25">
      <c r="A162" s="12"/>
      <c r="B162" s="12"/>
    </row>
    <row r="163" spans="1:2" x14ac:dyDescent="0.25">
      <c r="A163" s="12"/>
      <c r="B163" s="12"/>
    </row>
    <row r="164" spans="1:2" x14ac:dyDescent="0.25">
      <c r="A164" s="12"/>
      <c r="B164" s="12"/>
    </row>
    <row r="165" spans="1:2" x14ac:dyDescent="0.25">
      <c r="A165" s="12"/>
      <c r="B165" s="12"/>
    </row>
    <row r="166" spans="1:2" x14ac:dyDescent="0.25">
      <c r="A166" s="12"/>
      <c r="B166" s="12"/>
    </row>
    <row r="167" spans="1:2" x14ac:dyDescent="0.25">
      <c r="A167" s="12"/>
      <c r="B167" s="12"/>
    </row>
    <row r="168" spans="1:2" x14ac:dyDescent="0.25">
      <c r="A168" s="12"/>
      <c r="B168" s="12"/>
    </row>
    <row r="169" spans="1:2" x14ac:dyDescent="0.25">
      <c r="A169" s="12"/>
      <c r="B169" s="12"/>
    </row>
    <row r="170" spans="1:2" x14ac:dyDescent="0.25">
      <c r="A170" s="12"/>
      <c r="B170" s="12"/>
    </row>
    <row r="171" spans="1:2" x14ac:dyDescent="0.25">
      <c r="A171" s="12"/>
      <c r="B171" s="12"/>
    </row>
    <row r="172" spans="1:2" x14ac:dyDescent="0.25">
      <c r="A172" s="12"/>
      <c r="B172" s="12"/>
    </row>
    <row r="173" spans="1:2" x14ac:dyDescent="0.25">
      <c r="A173" s="12"/>
      <c r="B173" s="12"/>
    </row>
    <row r="174" spans="1:2" x14ac:dyDescent="0.25">
      <c r="A174" s="12"/>
      <c r="B174" s="12"/>
    </row>
    <row r="175" spans="1:2" x14ac:dyDescent="0.25">
      <c r="A175" s="12"/>
      <c r="B175" s="12"/>
    </row>
    <row r="176" spans="1:2" x14ac:dyDescent="0.25">
      <c r="A176" s="12"/>
      <c r="B176" s="12"/>
    </row>
    <row r="177" spans="1:2" x14ac:dyDescent="0.25">
      <c r="A177" s="12"/>
      <c r="B177" s="12"/>
    </row>
    <row r="178" spans="1:2" x14ac:dyDescent="0.25">
      <c r="A178" s="12"/>
      <c r="B178" s="12"/>
    </row>
    <row r="179" spans="1:2" x14ac:dyDescent="0.25">
      <c r="A179" s="12"/>
      <c r="B179" s="12"/>
    </row>
    <row r="180" spans="1:2" x14ac:dyDescent="0.25">
      <c r="A180" s="12"/>
      <c r="B180" s="12"/>
    </row>
    <row r="181" spans="1:2" x14ac:dyDescent="0.25">
      <c r="A181" s="12"/>
      <c r="B181" s="12"/>
    </row>
    <row r="182" spans="1:2" x14ac:dyDescent="0.25">
      <c r="A182" s="12"/>
      <c r="B182" s="12"/>
    </row>
    <row r="183" spans="1:2" x14ac:dyDescent="0.25">
      <c r="A183" s="12"/>
      <c r="B183" s="12"/>
    </row>
    <row r="184" spans="1:2" x14ac:dyDescent="0.25">
      <c r="A184" s="12"/>
      <c r="B184" s="12"/>
    </row>
    <row r="185" spans="1:2" x14ac:dyDescent="0.25">
      <c r="A185" s="12"/>
      <c r="B185" s="12"/>
    </row>
    <row r="186" spans="1:2" x14ac:dyDescent="0.25">
      <c r="A186" s="12"/>
      <c r="B186" s="12"/>
    </row>
    <row r="187" spans="1:2" x14ac:dyDescent="0.25">
      <c r="A187" s="12"/>
      <c r="B187" s="12"/>
    </row>
    <row r="188" spans="1:2" x14ac:dyDescent="0.25">
      <c r="A188" s="12"/>
      <c r="B188" s="12"/>
    </row>
    <row r="189" spans="1:2" x14ac:dyDescent="0.25">
      <c r="A189" s="12"/>
      <c r="B189" s="12"/>
    </row>
    <row r="190" spans="1:2" x14ac:dyDescent="0.25">
      <c r="A190" s="12"/>
      <c r="B190" s="12"/>
    </row>
    <row r="191" spans="1:2" x14ac:dyDescent="0.25">
      <c r="A191" s="12"/>
      <c r="B191" s="12"/>
    </row>
    <row r="192" spans="1:2" x14ac:dyDescent="0.25">
      <c r="A192" s="12"/>
      <c r="B192" s="12"/>
    </row>
    <row r="193" spans="1:2" x14ac:dyDescent="0.25">
      <c r="A193" s="12"/>
      <c r="B193" s="12"/>
    </row>
    <row r="194" spans="1:2" x14ac:dyDescent="0.25">
      <c r="A194" s="12"/>
      <c r="B194" s="12"/>
    </row>
    <row r="195" spans="1:2" x14ac:dyDescent="0.25">
      <c r="A195" s="12"/>
      <c r="B195" s="12"/>
    </row>
    <row r="196" spans="1:2" x14ac:dyDescent="0.25">
      <c r="A196" s="12"/>
      <c r="B196" s="12"/>
    </row>
    <row r="197" spans="1:2" x14ac:dyDescent="0.25">
      <c r="A197" s="12"/>
      <c r="B197" s="12"/>
    </row>
    <row r="198" spans="1:2" x14ac:dyDescent="0.25">
      <c r="A198" s="12"/>
      <c r="B198" s="12"/>
    </row>
    <row r="199" spans="1:2" x14ac:dyDescent="0.25">
      <c r="A199" s="12"/>
      <c r="B199" s="12"/>
    </row>
    <row r="200" spans="1:2" x14ac:dyDescent="0.25">
      <c r="A200" s="12"/>
      <c r="B200" s="12"/>
    </row>
    <row r="201" spans="1:2" x14ac:dyDescent="0.25">
      <c r="A201" s="12"/>
      <c r="B201" s="12"/>
    </row>
    <row r="202" spans="1:2" x14ac:dyDescent="0.25">
      <c r="A202" s="12"/>
      <c r="B202" s="12"/>
    </row>
    <row r="203" spans="1:2" x14ac:dyDescent="0.25">
      <c r="A203" s="12"/>
      <c r="B203" s="12"/>
    </row>
    <row r="204" spans="1:2" x14ac:dyDescent="0.25">
      <c r="A204" s="12"/>
      <c r="B204" s="12"/>
    </row>
    <row r="205" spans="1:2" x14ac:dyDescent="0.25">
      <c r="A205" s="12"/>
      <c r="B205" s="12"/>
    </row>
    <row r="206" spans="1:2" x14ac:dyDescent="0.25">
      <c r="A206" s="12"/>
      <c r="B206" s="12"/>
    </row>
    <row r="207" spans="1:2" x14ac:dyDescent="0.25">
      <c r="A207" s="12"/>
      <c r="B207" s="12"/>
    </row>
    <row r="208" spans="1:2" x14ac:dyDescent="0.25">
      <c r="A208" s="12"/>
      <c r="B208" s="12"/>
    </row>
    <row r="209" spans="1:2" x14ac:dyDescent="0.25">
      <c r="A209" s="12"/>
      <c r="B209" s="12"/>
    </row>
    <row r="210" spans="1:2" x14ac:dyDescent="0.25">
      <c r="A210" s="12"/>
      <c r="B210" s="12"/>
    </row>
    <row r="211" spans="1:2" x14ac:dyDescent="0.25">
      <c r="A211" s="12"/>
      <c r="B211" s="12"/>
    </row>
    <row r="212" spans="1:2" x14ac:dyDescent="0.25">
      <c r="A212" s="12"/>
      <c r="B212" s="12"/>
    </row>
    <row r="213" spans="1:2" x14ac:dyDescent="0.25">
      <c r="A213" s="12"/>
      <c r="B213" s="12"/>
    </row>
    <row r="214" spans="1:2" x14ac:dyDescent="0.25">
      <c r="A214" s="12"/>
      <c r="B214" s="12"/>
    </row>
    <row r="215" spans="1:2" x14ac:dyDescent="0.25">
      <c r="A215" s="12"/>
      <c r="B215" s="12"/>
    </row>
    <row r="216" spans="1:2" x14ac:dyDescent="0.25">
      <c r="A216" s="12"/>
      <c r="B216" s="12"/>
    </row>
    <row r="217" spans="1:2" x14ac:dyDescent="0.25">
      <c r="A217" s="12"/>
      <c r="B217" s="12"/>
    </row>
    <row r="218" spans="1:2" x14ac:dyDescent="0.25">
      <c r="A218" s="12"/>
      <c r="B218" s="12"/>
    </row>
    <row r="219" spans="1:2" x14ac:dyDescent="0.25">
      <c r="A219" s="12"/>
      <c r="B219" s="12"/>
    </row>
    <row r="220" spans="1:2" x14ac:dyDescent="0.25">
      <c r="A220" s="12"/>
      <c r="B220" s="12"/>
    </row>
    <row r="221" spans="1:2" x14ac:dyDescent="0.25">
      <c r="A221" s="12"/>
      <c r="B221" s="12"/>
    </row>
    <row r="222" spans="1:2" x14ac:dyDescent="0.25">
      <c r="A222" s="12"/>
      <c r="B222" s="12"/>
    </row>
    <row r="223" spans="1:2" x14ac:dyDescent="0.25">
      <c r="A223" s="12"/>
      <c r="B223" s="12"/>
    </row>
    <row r="224" spans="1:2" x14ac:dyDescent="0.25">
      <c r="A224" s="12"/>
      <c r="B224" s="12"/>
    </row>
    <row r="225" spans="1:2" x14ac:dyDescent="0.25">
      <c r="A225" s="12"/>
      <c r="B225" s="12"/>
    </row>
    <row r="226" spans="1:2" x14ac:dyDescent="0.25">
      <c r="A226" s="12"/>
      <c r="B226" s="12"/>
    </row>
    <row r="227" spans="1:2" x14ac:dyDescent="0.25">
      <c r="A227" s="12"/>
      <c r="B227" s="12"/>
    </row>
    <row r="228" spans="1:2" x14ac:dyDescent="0.25">
      <c r="A228" s="12"/>
      <c r="B228" s="12"/>
    </row>
    <row r="229" spans="1:2" x14ac:dyDescent="0.25">
      <c r="A229" s="12"/>
      <c r="B229" s="12"/>
    </row>
    <row r="230" spans="1:2" x14ac:dyDescent="0.25">
      <c r="A230" s="12"/>
      <c r="B230" s="12"/>
    </row>
    <row r="231" spans="1:2" x14ac:dyDescent="0.25">
      <c r="A231" s="12"/>
      <c r="B231" s="12"/>
    </row>
    <row r="232" spans="1:2" x14ac:dyDescent="0.25">
      <c r="A232" s="12"/>
      <c r="B232" s="12"/>
    </row>
    <row r="233" spans="1:2" x14ac:dyDescent="0.25">
      <c r="A233" s="12"/>
      <c r="B233" s="12"/>
    </row>
    <row r="234" spans="1:2" x14ac:dyDescent="0.25">
      <c r="A234" s="12"/>
      <c r="B234" s="12"/>
    </row>
    <row r="235" spans="1:2" x14ac:dyDescent="0.25">
      <c r="A235" s="12"/>
      <c r="B235" s="12"/>
    </row>
    <row r="236" spans="1:2" x14ac:dyDescent="0.25">
      <c r="A236" s="12"/>
      <c r="B236" s="12"/>
    </row>
    <row r="237" spans="1:2" x14ac:dyDescent="0.25">
      <c r="A237" s="12"/>
      <c r="B237" s="12"/>
    </row>
    <row r="238" spans="1:2" x14ac:dyDescent="0.25">
      <c r="A238" s="12"/>
      <c r="B238" s="12"/>
    </row>
    <row r="239" spans="1:2" x14ac:dyDescent="0.25">
      <c r="A239" s="12"/>
      <c r="B239" s="12"/>
    </row>
    <row r="240" spans="1:2" x14ac:dyDescent="0.25">
      <c r="A240" s="12"/>
      <c r="B240" s="12"/>
    </row>
    <row r="241" spans="1:7" x14ac:dyDescent="0.25">
      <c r="A241" s="12"/>
      <c r="B241" s="12"/>
    </row>
    <row r="244" spans="1:7" ht="20.25" x14ac:dyDescent="0.3">
      <c r="A244" s="18"/>
    </row>
    <row r="245" spans="1:7" x14ac:dyDescent="0.25">
      <c r="A245" s="11"/>
      <c r="B245" s="11"/>
    </row>
    <row r="246" spans="1:7" x14ac:dyDescent="0.25">
      <c r="A246" s="12"/>
      <c r="B246" s="12"/>
    </row>
    <row r="247" spans="1:7" x14ac:dyDescent="0.25">
      <c r="A247" s="12"/>
      <c r="B247" s="12"/>
    </row>
    <row r="248" spans="1:7" x14ac:dyDescent="0.25">
      <c r="A248" s="12"/>
      <c r="B248" s="12"/>
    </row>
    <row r="249" spans="1:7" x14ac:dyDescent="0.25">
      <c r="A249" s="12"/>
      <c r="B249" s="12"/>
    </row>
    <row r="250" spans="1:7" x14ac:dyDescent="0.25">
      <c r="A250" s="12"/>
      <c r="B250" s="12"/>
    </row>
    <row r="251" spans="1:7" x14ac:dyDescent="0.25">
      <c r="A251" s="12"/>
      <c r="B251" s="12"/>
    </row>
    <row r="253" spans="1:7" ht="23.25" x14ac:dyDescent="0.35">
      <c r="A253" s="17"/>
    </row>
    <row r="254" spans="1:7" x14ac:dyDescent="0.25">
      <c r="A254" s="11"/>
      <c r="B254" s="11"/>
      <c r="C254" s="11"/>
      <c r="D254" s="11"/>
      <c r="E254" s="11"/>
      <c r="F254" s="11"/>
      <c r="G254" s="11"/>
    </row>
    <row r="255" spans="1:7" x14ac:dyDescent="0.25">
      <c r="A255" s="12"/>
      <c r="B255" s="12"/>
      <c r="C255" s="12"/>
      <c r="D255" s="12"/>
      <c r="E255" s="12"/>
      <c r="F255" s="12"/>
      <c r="G255" s="12"/>
    </row>
    <row r="256" spans="1:7" x14ac:dyDescent="0.25">
      <c r="A256" s="12"/>
      <c r="B256" s="12"/>
      <c r="C256" s="12"/>
      <c r="D256" s="12"/>
      <c r="E256" s="12"/>
      <c r="F256" s="12"/>
      <c r="G256" s="12"/>
    </row>
    <row r="257" spans="1:7" x14ac:dyDescent="0.25">
      <c r="A257" s="12"/>
      <c r="B257" s="12"/>
      <c r="C257" s="12"/>
      <c r="D257" s="12"/>
      <c r="E257" s="12"/>
      <c r="F257" s="12"/>
      <c r="G257" s="12"/>
    </row>
    <row r="258" spans="1:7" x14ac:dyDescent="0.25">
      <c r="A258" s="12"/>
      <c r="B258" s="12"/>
      <c r="C258" s="12"/>
      <c r="D258" s="12"/>
      <c r="E258" s="12"/>
      <c r="F258" s="12"/>
      <c r="G258" s="12"/>
    </row>
    <row r="259" spans="1:7" x14ac:dyDescent="0.25">
      <c r="A259" s="12"/>
      <c r="B259" s="12"/>
      <c r="C259" s="12"/>
      <c r="D259" s="12"/>
      <c r="E259" s="12"/>
      <c r="F259" s="12"/>
      <c r="G259" s="12"/>
    </row>
    <row r="260" spans="1:7" x14ac:dyDescent="0.25">
      <c r="A260" s="12"/>
      <c r="B260" s="12"/>
      <c r="C260" s="12"/>
      <c r="D260" s="12"/>
      <c r="E260" s="12"/>
      <c r="F260" s="12"/>
      <c r="G260" s="12"/>
    </row>
    <row r="261" spans="1:7" x14ac:dyDescent="0.25">
      <c r="A261" s="12"/>
      <c r="B261" s="12"/>
      <c r="C261" s="12"/>
      <c r="D261" s="12"/>
      <c r="E261" s="12"/>
      <c r="F261" s="12"/>
      <c r="G261" s="12"/>
    </row>
    <row r="262" spans="1:7" x14ac:dyDescent="0.25">
      <c r="A262" s="12"/>
      <c r="B262" s="12"/>
      <c r="C262" s="12"/>
      <c r="D262" s="12"/>
      <c r="E262" s="12"/>
      <c r="F262" s="12"/>
      <c r="G262" s="12"/>
    </row>
    <row r="263" spans="1:7" x14ac:dyDescent="0.25">
      <c r="A263" s="12"/>
      <c r="B263" s="12"/>
      <c r="C263" s="12"/>
      <c r="D263" s="12"/>
      <c r="E263" s="12"/>
      <c r="F263" s="12"/>
      <c r="G263" s="12"/>
    </row>
    <row r="264" spans="1:7" x14ac:dyDescent="0.25">
      <c r="A264" s="12"/>
      <c r="B264" s="12"/>
      <c r="C264" s="12"/>
      <c r="D264" s="12"/>
      <c r="E264" s="12"/>
      <c r="F264" s="12"/>
      <c r="G264" s="12"/>
    </row>
    <row r="265" spans="1:7" x14ac:dyDescent="0.25">
      <c r="A265" s="12"/>
      <c r="B265" s="12"/>
      <c r="C265" s="12"/>
      <c r="D265" s="12"/>
      <c r="E265" s="12"/>
      <c r="F265" s="12"/>
      <c r="G265" s="12"/>
    </row>
    <row r="266" spans="1:7" x14ac:dyDescent="0.25">
      <c r="A266" s="12"/>
      <c r="B266" s="12"/>
      <c r="C266" s="12"/>
      <c r="D266" s="12"/>
      <c r="E266" s="12"/>
      <c r="F266" s="12"/>
      <c r="G266" s="12"/>
    </row>
    <row r="267" spans="1:7" x14ac:dyDescent="0.25">
      <c r="A267" s="12"/>
      <c r="B267" s="12"/>
      <c r="C267" s="12"/>
      <c r="D267" s="12"/>
      <c r="E267" s="12"/>
      <c r="F267" s="12"/>
      <c r="G267" s="12"/>
    </row>
    <row r="268" spans="1:7" x14ac:dyDescent="0.25">
      <c r="A268" s="12"/>
      <c r="B268" s="12"/>
      <c r="C268" s="12"/>
      <c r="D268" s="12"/>
      <c r="E268" s="12"/>
      <c r="F268" s="12"/>
      <c r="G268" s="12"/>
    </row>
    <row r="269" spans="1:7" x14ac:dyDescent="0.25">
      <c r="A269" s="12"/>
      <c r="B269" s="12"/>
      <c r="C269" s="12"/>
      <c r="D269" s="12"/>
      <c r="E269" s="12"/>
      <c r="F269" s="12"/>
      <c r="G269" s="12"/>
    </row>
    <row r="270" spans="1:7" x14ac:dyDescent="0.25">
      <c r="A270" s="12"/>
      <c r="B270" s="12"/>
      <c r="C270" s="12"/>
      <c r="D270" s="12"/>
      <c r="E270" s="12"/>
      <c r="F270" s="12"/>
      <c r="G270" s="12"/>
    </row>
    <row r="271" spans="1:7" x14ac:dyDescent="0.25">
      <c r="A271" s="12"/>
      <c r="B271" s="12"/>
      <c r="C271" s="12"/>
      <c r="D271" s="12"/>
      <c r="E271" s="12"/>
      <c r="F271" s="12"/>
      <c r="G271" s="12"/>
    </row>
    <row r="272" spans="1:7" x14ac:dyDescent="0.25">
      <c r="A272" s="12"/>
      <c r="B272" s="12"/>
      <c r="C272" s="12"/>
      <c r="D272" s="12"/>
      <c r="E272" s="12"/>
      <c r="F272" s="12"/>
      <c r="G272" s="12"/>
    </row>
    <row r="273" spans="1:7" x14ac:dyDescent="0.25">
      <c r="A273" s="12"/>
      <c r="B273" s="12"/>
      <c r="C273" s="12"/>
      <c r="D273" s="12"/>
      <c r="E273" s="12"/>
      <c r="F273" s="12"/>
      <c r="G273" s="12"/>
    </row>
    <row r="274" spans="1:7" x14ac:dyDescent="0.25">
      <c r="A274" s="12"/>
      <c r="B274" s="12"/>
      <c r="C274" s="12"/>
      <c r="D274" s="12"/>
      <c r="E274" s="12"/>
      <c r="F274" s="12"/>
      <c r="G274" s="12"/>
    </row>
    <row r="275" spans="1:7" x14ac:dyDescent="0.25">
      <c r="A275" s="12"/>
      <c r="B275" s="12"/>
      <c r="C275" s="12"/>
      <c r="D275" s="12"/>
      <c r="E275" s="12"/>
      <c r="F275" s="12"/>
      <c r="G275" s="12"/>
    </row>
    <row r="276" spans="1:7" x14ac:dyDescent="0.25">
      <c r="A276" s="12"/>
      <c r="B276" s="12"/>
      <c r="C276" s="12"/>
      <c r="D276" s="12"/>
      <c r="E276" s="12"/>
      <c r="F276" s="12"/>
      <c r="G276" s="12"/>
    </row>
    <row r="277" spans="1:7" x14ac:dyDescent="0.25">
      <c r="A277" s="12"/>
      <c r="B277" s="12"/>
      <c r="C277" s="12"/>
      <c r="D277" s="12"/>
      <c r="E277" s="12"/>
      <c r="F277" s="12"/>
      <c r="G277" s="12"/>
    </row>
    <row r="278" spans="1:7" x14ac:dyDescent="0.25">
      <c r="A278" s="12"/>
      <c r="B278" s="12"/>
      <c r="C278" s="12"/>
      <c r="D278" s="12"/>
      <c r="E278" s="12"/>
      <c r="F278" s="12"/>
      <c r="G278" s="12"/>
    </row>
    <row r="279" spans="1:7" x14ac:dyDescent="0.25">
      <c r="A279" s="12"/>
      <c r="B279" s="12"/>
      <c r="C279" s="12"/>
      <c r="D279" s="12"/>
      <c r="E279" s="12"/>
      <c r="F279" s="12"/>
      <c r="G279" s="12"/>
    </row>
    <row r="280" spans="1:7" x14ac:dyDescent="0.25">
      <c r="A280" s="12"/>
      <c r="B280" s="12"/>
      <c r="C280" s="12"/>
      <c r="D280" s="12"/>
      <c r="E280" s="12"/>
      <c r="F280" s="12"/>
      <c r="G280" s="12"/>
    </row>
    <row r="282" spans="1:7" x14ac:dyDescent="0.25">
      <c r="A282" s="11"/>
      <c r="B282" s="11"/>
      <c r="C282" s="11"/>
      <c r="D282" s="11"/>
      <c r="E282" s="11"/>
      <c r="F282" s="11"/>
      <c r="G282" s="11"/>
    </row>
    <row r="283" spans="1:7" x14ac:dyDescent="0.25">
      <c r="A283" s="12"/>
      <c r="B283" s="12"/>
      <c r="C283" s="12"/>
      <c r="D283" s="12"/>
      <c r="E283" s="12"/>
      <c r="F283" s="12"/>
      <c r="G283" s="12"/>
    </row>
    <row r="284" spans="1:7" x14ac:dyDescent="0.25">
      <c r="A284" s="12"/>
      <c r="B284" s="12"/>
      <c r="C284" s="12"/>
      <c r="D284" s="12"/>
      <c r="E284" s="12"/>
      <c r="F284" s="12"/>
      <c r="G284" s="12"/>
    </row>
    <row r="285" spans="1:7" x14ac:dyDescent="0.25">
      <c r="A285" s="12"/>
      <c r="B285" s="12"/>
      <c r="C285" s="12"/>
      <c r="D285" s="12"/>
      <c r="E285" s="12"/>
      <c r="F285" s="12"/>
      <c r="G285" s="12"/>
    </row>
    <row r="286" spans="1:7" x14ac:dyDescent="0.25">
      <c r="A286" s="12"/>
      <c r="B286" s="12"/>
      <c r="C286" s="12"/>
      <c r="D286" s="12"/>
      <c r="E286" s="12"/>
      <c r="F286" s="12"/>
      <c r="G286" s="12"/>
    </row>
    <row r="287" spans="1:7" x14ac:dyDescent="0.25">
      <c r="A287" s="12"/>
      <c r="B287" s="12"/>
      <c r="C287" s="12"/>
      <c r="D287" s="12"/>
      <c r="E287" s="12"/>
      <c r="F287" s="12"/>
      <c r="G287" s="12"/>
    </row>
    <row r="288" spans="1:7" x14ac:dyDescent="0.25">
      <c r="A288" s="12"/>
      <c r="B288" s="12"/>
      <c r="C288" s="12"/>
      <c r="D288" s="12"/>
      <c r="E288" s="12"/>
      <c r="F288" s="12"/>
      <c r="G288" s="12"/>
    </row>
    <row r="289" spans="1:7" x14ac:dyDescent="0.25">
      <c r="A289" s="12"/>
      <c r="B289" s="12"/>
      <c r="C289" s="12"/>
      <c r="D289" s="12"/>
      <c r="E289" s="12"/>
      <c r="F289" s="12"/>
      <c r="G289" s="12"/>
    </row>
    <row r="290" spans="1:7" x14ac:dyDescent="0.25">
      <c r="A290" s="12"/>
      <c r="B290" s="12"/>
      <c r="C290" s="12"/>
      <c r="D290" s="12"/>
      <c r="E290" s="12"/>
      <c r="F290" s="12"/>
      <c r="G290" s="12"/>
    </row>
    <row r="291" spans="1:7" x14ac:dyDescent="0.25">
      <c r="A291" s="12"/>
      <c r="B291" s="12"/>
      <c r="C291" s="12"/>
      <c r="D291" s="12"/>
      <c r="E291" s="12"/>
      <c r="F291" s="12"/>
      <c r="G291" s="12"/>
    </row>
    <row r="292" spans="1:7" x14ac:dyDescent="0.25">
      <c r="A292" s="12"/>
      <c r="B292" s="12"/>
      <c r="C292" s="12"/>
      <c r="D292" s="12"/>
      <c r="E292" s="12"/>
      <c r="F292" s="12"/>
      <c r="G292" s="12"/>
    </row>
    <row r="293" spans="1:7" x14ac:dyDescent="0.25">
      <c r="A293" s="12"/>
      <c r="B293" s="12"/>
      <c r="C293" s="12"/>
      <c r="D293" s="12"/>
      <c r="E293" s="12"/>
      <c r="F293" s="12"/>
      <c r="G293" s="12"/>
    </row>
    <row r="294" spans="1:7" x14ac:dyDescent="0.25">
      <c r="A294" s="12"/>
      <c r="B294" s="12"/>
      <c r="C294" s="12"/>
      <c r="D294" s="12"/>
      <c r="E294" s="12"/>
      <c r="F294" s="12"/>
      <c r="G294" s="12"/>
    </row>
    <row r="295" spans="1:7" x14ac:dyDescent="0.25">
      <c r="A295" s="12"/>
      <c r="B295" s="12"/>
      <c r="C295" s="12"/>
      <c r="D295" s="12"/>
      <c r="E295" s="12"/>
      <c r="F295" s="12"/>
      <c r="G295" s="12"/>
    </row>
    <row r="296" spans="1:7" x14ac:dyDescent="0.25">
      <c r="A296" s="12"/>
      <c r="B296" s="12"/>
      <c r="C296" s="12"/>
      <c r="D296" s="12"/>
      <c r="E296" s="12"/>
      <c r="F296" s="12"/>
      <c r="G296" s="12"/>
    </row>
    <row r="297" spans="1:7" x14ac:dyDescent="0.25">
      <c r="A297" s="12"/>
      <c r="B297" s="12"/>
      <c r="C297" s="12"/>
      <c r="D297" s="12"/>
      <c r="E297" s="12"/>
      <c r="F297" s="12"/>
      <c r="G297" s="12"/>
    </row>
    <row r="298" spans="1:7" x14ac:dyDescent="0.25">
      <c r="A298" s="12"/>
      <c r="B298" s="12"/>
      <c r="C298" s="12"/>
      <c r="D298" s="12"/>
      <c r="E298" s="12"/>
      <c r="F298" s="12"/>
      <c r="G298" s="12"/>
    </row>
    <row r="299" spans="1:7" x14ac:dyDescent="0.25">
      <c r="A299" s="12"/>
      <c r="B299" s="12"/>
      <c r="C299" s="12"/>
      <c r="D299" s="12"/>
      <c r="E299" s="12"/>
      <c r="F299" s="12"/>
      <c r="G299" s="12"/>
    </row>
    <row r="300" spans="1:7" x14ac:dyDescent="0.25">
      <c r="A300" s="12"/>
      <c r="B300" s="12"/>
      <c r="C300" s="12"/>
      <c r="D300" s="12"/>
      <c r="E300" s="12"/>
      <c r="F300" s="12"/>
      <c r="G300" s="12"/>
    </row>
    <row r="301" spans="1:7" x14ac:dyDescent="0.25">
      <c r="A301" s="12"/>
      <c r="B301" s="12"/>
      <c r="C301" s="12"/>
      <c r="D301" s="12"/>
      <c r="E301" s="12"/>
      <c r="F301" s="12"/>
      <c r="G301" s="12"/>
    </row>
    <row r="302" spans="1:7" x14ac:dyDescent="0.25">
      <c r="A302" s="12"/>
      <c r="B302" s="12"/>
      <c r="C302" s="12"/>
      <c r="D302" s="12"/>
      <c r="E302" s="12"/>
      <c r="F302" s="12"/>
      <c r="G302" s="12"/>
    </row>
    <row r="303" spans="1:7" x14ac:dyDescent="0.25">
      <c r="A303" s="12"/>
      <c r="B303" s="12"/>
      <c r="C303" s="12"/>
      <c r="D303" s="12"/>
      <c r="E303" s="12"/>
      <c r="F303" s="12"/>
      <c r="G303" s="12"/>
    </row>
    <row r="304" spans="1:7" x14ac:dyDescent="0.25">
      <c r="A304" s="12"/>
      <c r="B304" s="12"/>
      <c r="C304" s="12"/>
      <c r="D304" s="12"/>
      <c r="E304" s="12"/>
      <c r="F304" s="12"/>
      <c r="G304" s="12"/>
    </row>
    <row r="305" spans="1:7" x14ac:dyDescent="0.25">
      <c r="A305" s="12"/>
      <c r="B305" s="12"/>
      <c r="C305" s="12"/>
      <c r="D305" s="12"/>
      <c r="E305" s="12"/>
      <c r="F305" s="12"/>
      <c r="G305" s="12"/>
    </row>
    <row r="306" spans="1:7" x14ac:dyDescent="0.25">
      <c r="A306" s="12"/>
      <c r="B306" s="12"/>
      <c r="C306" s="12"/>
      <c r="D306" s="12"/>
      <c r="E306" s="12"/>
      <c r="F306" s="12"/>
      <c r="G306" s="12"/>
    </row>
    <row r="307" spans="1:7" x14ac:dyDescent="0.25">
      <c r="A307" s="12"/>
      <c r="B307" s="12"/>
      <c r="C307" s="12"/>
      <c r="D307" s="12"/>
      <c r="E307" s="12"/>
      <c r="F307" s="12"/>
      <c r="G307" s="12"/>
    </row>
    <row r="308" spans="1:7" x14ac:dyDescent="0.25">
      <c r="A308" s="12"/>
      <c r="B308" s="12"/>
      <c r="C308" s="12"/>
      <c r="D308" s="12"/>
      <c r="E308" s="12"/>
      <c r="F308" s="12"/>
      <c r="G308" s="12"/>
    </row>
    <row r="310" spans="1:7" ht="20.25" x14ac:dyDescent="0.3">
      <c r="A310" s="18"/>
    </row>
    <row r="311" spans="1:7" x14ac:dyDescent="0.25">
      <c r="A311" s="11"/>
      <c r="B311" s="11"/>
    </row>
    <row r="312" spans="1:7" x14ac:dyDescent="0.25">
      <c r="A312" s="12"/>
      <c r="B312" s="12"/>
    </row>
    <row r="313" spans="1:7" x14ac:dyDescent="0.25">
      <c r="A313" s="12"/>
      <c r="B313" s="12"/>
    </row>
    <row r="314" spans="1:7" x14ac:dyDescent="0.25">
      <c r="A314" s="12"/>
      <c r="B314" s="12"/>
    </row>
    <row r="315" spans="1:7" x14ac:dyDescent="0.25">
      <c r="A315" s="12"/>
      <c r="B315" s="12"/>
    </row>
    <row r="316" spans="1:7" x14ac:dyDescent="0.25">
      <c r="A316" s="12"/>
      <c r="B316" s="12"/>
    </row>
    <row r="317" spans="1:7" x14ac:dyDescent="0.25">
      <c r="A317" s="12"/>
      <c r="B317" s="12"/>
    </row>
    <row r="318" spans="1:7" x14ac:dyDescent="0.25">
      <c r="A318" s="12"/>
      <c r="B318" s="12"/>
    </row>
    <row r="319" spans="1:7" x14ac:dyDescent="0.25">
      <c r="A319" s="12"/>
      <c r="B319" s="12"/>
    </row>
    <row r="320" spans="1:7" x14ac:dyDescent="0.25">
      <c r="A320" s="12"/>
      <c r="B320" s="12"/>
    </row>
    <row r="321" spans="1:2" x14ac:dyDescent="0.25">
      <c r="A321" s="12"/>
      <c r="B321" s="12"/>
    </row>
    <row r="322" spans="1:2" x14ac:dyDescent="0.25">
      <c r="A322" s="12"/>
      <c r="B322" s="12"/>
    </row>
    <row r="323" spans="1:2" x14ac:dyDescent="0.25">
      <c r="A323" s="12"/>
      <c r="B323" s="12"/>
    </row>
    <row r="324" spans="1:2" x14ac:dyDescent="0.25">
      <c r="A324" s="12"/>
      <c r="B324" s="12"/>
    </row>
    <row r="325" spans="1:2" x14ac:dyDescent="0.25">
      <c r="A325" s="12"/>
      <c r="B325" s="12"/>
    </row>
    <row r="326" spans="1:2" x14ac:dyDescent="0.25">
      <c r="A326" s="12"/>
      <c r="B326" s="12"/>
    </row>
    <row r="327" spans="1:2" x14ac:dyDescent="0.25">
      <c r="A327" s="12"/>
      <c r="B327" s="12"/>
    </row>
    <row r="328" spans="1:2" x14ac:dyDescent="0.25">
      <c r="A328" s="12"/>
      <c r="B328" s="12"/>
    </row>
    <row r="329" spans="1:2" x14ac:dyDescent="0.25">
      <c r="A329" s="12"/>
      <c r="B329" s="12"/>
    </row>
    <row r="330" spans="1:2" x14ac:dyDescent="0.25">
      <c r="A330" s="12"/>
      <c r="B330" s="12"/>
    </row>
    <row r="331" spans="1:2" x14ac:dyDescent="0.25">
      <c r="A331" s="12"/>
      <c r="B331" s="12"/>
    </row>
    <row r="332" spans="1:2" x14ac:dyDescent="0.25">
      <c r="A332" s="12"/>
      <c r="B332" s="12"/>
    </row>
    <row r="333" spans="1:2" x14ac:dyDescent="0.25">
      <c r="A333" s="12"/>
      <c r="B333" s="12"/>
    </row>
    <row r="334" spans="1:2" x14ac:dyDescent="0.25">
      <c r="A334" s="12"/>
      <c r="B334" s="12"/>
    </row>
    <row r="335" spans="1:2" x14ac:dyDescent="0.25">
      <c r="A335" s="12"/>
      <c r="B335" s="12"/>
    </row>
    <row r="336" spans="1:2" x14ac:dyDescent="0.25">
      <c r="A336" s="12"/>
      <c r="B336" s="12"/>
    </row>
    <row r="337" spans="1:2" x14ac:dyDescent="0.25">
      <c r="A337" s="12"/>
      <c r="B337" s="12"/>
    </row>
    <row r="338" spans="1:2" x14ac:dyDescent="0.25">
      <c r="A338" s="12"/>
      <c r="B338" s="12"/>
    </row>
    <row r="339" spans="1:2" x14ac:dyDescent="0.25">
      <c r="A339" s="12"/>
      <c r="B339" s="12"/>
    </row>
    <row r="340" spans="1:2" x14ac:dyDescent="0.25">
      <c r="A340" s="12"/>
      <c r="B340" s="12"/>
    </row>
    <row r="341" spans="1:2" x14ac:dyDescent="0.25">
      <c r="A341" s="12"/>
      <c r="B341" s="12"/>
    </row>
    <row r="342" spans="1:2" x14ac:dyDescent="0.25">
      <c r="A342" s="12"/>
      <c r="B342" s="12"/>
    </row>
    <row r="343" spans="1:2" x14ac:dyDescent="0.25">
      <c r="A343" s="12"/>
      <c r="B343" s="12"/>
    </row>
    <row r="344" spans="1:2" x14ac:dyDescent="0.25">
      <c r="A344" s="12"/>
      <c r="B344" s="12"/>
    </row>
    <row r="345" spans="1:2" x14ac:dyDescent="0.25">
      <c r="A345" s="12"/>
      <c r="B345" s="12"/>
    </row>
    <row r="346" spans="1:2" x14ac:dyDescent="0.25">
      <c r="A346" s="12"/>
      <c r="B346" s="12"/>
    </row>
    <row r="347" spans="1:2" x14ac:dyDescent="0.25">
      <c r="A347" s="12"/>
      <c r="B347" s="12"/>
    </row>
    <row r="348" spans="1:2" x14ac:dyDescent="0.25">
      <c r="A348" s="12"/>
      <c r="B348" s="12"/>
    </row>
    <row r="349" spans="1:2" x14ac:dyDescent="0.25">
      <c r="A349" s="12"/>
      <c r="B349" s="12"/>
    </row>
    <row r="350" spans="1:2" x14ac:dyDescent="0.25">
      <c r="A350" s="12"/>
      <c r="B350" s="12"/>
    </row>
    <row r="351" spans="1:2" x14ac:dyDescent="0.25">
      <c r="A351" s="12"/>
      <c r="B351" s="12"/>
    </row>
    <row r="352" spans="1:2" x14ac:dyDescent="0.25">
      <c r="A352" s="12"/>
      <c r="B352" s="12"/>
    </row>
    <row r="353" spans="1:2" x14ac:dyDescent="0.25">
      <c r="A353" s="12"/>
      <c r="B353" s="12"/>
    </row>
    <row r="354" spans="1:2" x14ac:dyDescent="0.25">
      <c r="A354" s="12"/>
      <c r="B354" s="12"/>
    </row>
    <row r="355" spans="1:2" x14ac:dyDescent="0.25">
      <c r="A355" s="12"/>
      <c r="B355" s="12"/>
    </row>
    <row r="356" spans="1:2" x14ac:dyDescent="0.25">
      <c r="A356" s="12"/>
      <c r="B356" s="12"/>
    </row>
    <row r="357" spans="1:2" x14ac:dyDescent="0.25">
      <c r="A357" s="12"/>
      <c r="B357" s="12"/>
    </row>
    <row r="358" spans="1:2" x14ac:dyDescent="0.25">
      <c r="A358" s="12"/>
      <c r="B358" s="12"/>
    </row>
    <row r="359" spans="1:2" x14ac:dyDescent="0.25">
      <c r="A359" s="12"/>
      <c r="B359" s="12"/>
    </row>
    <row r="360" spans="1:2" x14ac:dyDescent="0.25">
      <c r="A360" s="12"/>
      <c r="B360" s="12"/>
    </row>
    <row r="361" spans="1:2" x14ac:dyDescent="0.25">
      <c r="A361" s="12"/>
      <c r="B361" s="12"/>
    </row>
    <row r="362" spans="1:2" x14ac:dyDescent="0.25">
      <c r="A362" s="12"/>
      <c r="B362" s="12"/>
    </row>
    <row r="363" spans="1:2" x14ac:dyDescent="0.25">
      <c r="A363" s="12"/>
      <c r="B363" s="12"/>
    </row>
    <row r="364" spans="1:2" x14ac:dyDescent="0.25">
      <c r="A364" s="12"/>
      <c r="B364" s="12"/>
    </row>
    <row r="365" spans="1:2" x14ac:dyDescent="0.25">
      <c r="A365" s="12"/>
      <c r="B365" s="12"/>
    </row>
    <row r="366" spans="1:2" x14ac:dyDescent="0.25">
      <c r="A366" s="12"/>
      <c r="B366" s="12"/>
    </row>
    <row r="367" spans="1:2" x14ac:dyDescent="0.25">
      <c r="A367" s="12"/>
      <c r="B367" s="12"/>
    </row>
    <row r="368" spans="1:2" x14ac:dyDescent="0.25">
      <c r="A368" s="12"/>
      <c r="B368" s="12"/>
    </row>
    <row r="369" spans="1:2" x14ac:dyDescent="0.25">
      <c r="A369" s="12"/>
      <c r="B369" s="12"/>
    </row>
    <row r="370" spans="1:2" x14ac:dyDescent="0.25">
      <c r="A370" s="12"/>
      <c r="B370" s="12"/>
    </row>
    <row r="371" spans="1:2" x14ac:dyDescent="0.25">
      <c r="A371" s="12"/>
      <c r="B371" s="12"/>
    </row>
    <row r="372" spans="1:2" x14ac:dyDescent="0.25">
      <c r="A372" s="12"/>
      <c r="B372" s="12"/>
    </row>
    <row r="373" spans="1:2" x14ac:dyDescent="0.25">
      <c r="A373" s="12"/>
      <c r="B373" s="12"/>
    </row>
    <row r="374" spans="1:2" x14ac:dyDescent="0.25">
      <c r="A374" s="12"/>
      <c r="B374" s="12"/>
    </row>
    <row r="375" spans="1:2" x14ac:dyDescent="0.25">
      <c r="A375" s="12"/>
      <c r="B375" s="12"/>
    </row>
    <row r="376" spans="1:2" x14ac:dyDescent="0.25">
      <c r="A376" s="12"/>
      <c r="B376" s="12"/>
    </row>
    <row r="377" spans="1:2" x14ac:dyDescent="0.25">
      <c r="A377" s="12"/>
      <c r="B377" s="12"/>
    </row>
    <row r="378" spans="1:2" x14ac:dyDescent="0.25">
      <c r="A378" s="12"/>
      <c r="B378" s="12"/>
    </row>
    <row r="379" spans="1:2" x14ac:dyDescent="0.25">
      <c r="A379" s="12"/>
      <c r="B379" s="12"/>
    </row>
    <row r="380" spans="1:2" x14ac:dyDescent="0.25">
      <c r="A380" s="12"/>
      <c r="B380" s="12"/>
    </row>
    <row r="381" spans="1:2" x14ac:dyDescent="0.25">
      <c r="A381" s="12"/>
      <c r="B381" s="12"/>
    </row>
    <row r="382" spans="1:2" x14ac:dyDescent="0.25">
      <c r="A382" s="12"/>
      <c r="B382" s="12"/>
    </row>
    <row r="383" spans="1:2" x14ac:dyDescent="0.25">
      <c r="A383" s="12"/>
      <c r="B383" s="12"/>
    </row>
    <row r="384" spans="1:2" x14ac:dyDescent="0.25">
      <c r="A384" s="12"/>
      <c r="B384" s="12"/>
    </row>
    <row r="385" spans="1:2" x14ac:dyDescent="0.25">
      <c r="A385" s="12"/>
      <c r="B385" s="12"/>
    </row>
    <row r="386" spans="1:2" x14ac:dyDescent="0.25">
      <c r="A386" s="12"/>
      <c r="B386" s="12"/>
    </row>
    <row r="387" spans="1:2" x14ac:dyDescent="0.25">
      <c r="A387" s="12"/>
      <c r="B387" s="12"/>
    </row>
    <row r="388" spans="1:2" x14ac:dyDescent="0.25">
      <c r="A388" s="12"/>
      <c r="B388" s="12"/>
    </row>
    <row r="389" spans="1:2" x14ac:dyDescent="0.25">
      <c r="A389" s="12"/>
      <c r="B389" s="12"/>
    </row>
    <row r="390" spans="1:2" x14ac:dyDescent="0.25">
      <c r="A390" s="12"/>
      <c r="B390" s="12"/>
    </row>
    <row r="391" spans="1:2" x14ac:dyDescent="0.25">
      <c r="A391" s="12"/>
      <c r="B391" s="12"/>
    </row>
    <row r="392" spans="1:2" x14ac:dyDescent="0.25">
      <c r="A392" s="12"/>
      <c r="B392" s="12"/>
    </row>
    <row r="393" spans="1:2" x14ac:dyDescent="0.25">
      <c r="A393" s="12"/>
      <c r="B393" s="12"/>
    </row>
    <row r="394" spans="1:2" x14ac:dyDescent="0.25">
      <c r="A394" s="12"/>
      <c r="B394" s="12"/>
    </row>
    <row r="395" spans="1:2" x14ac:dyDescent="0.25">
      <c r="A395" s="12"/>
      <c r="B395" s="12"/>
    </row>
    <row r="396" spans="1:2" x14ac:dyDescent="0.25">
      <c r="A396" s="12"/>
      <c r="B396" s="12"/>
    </row>
    <row r="397" spans="1:2" x14ac:dyDescent="0.25">
      <c r="A397" s="12"/>
      <c r="B397" s="12"/>
    </row>
    <row r="398" spans="1:2" x14ac:dyDescent="0.25">
      <c r="A398" s="12"/>
      <c r="B398" s="12"/>
    </row>
    <row r="399" spans="1:2" x14ac:dyDescent="0.25">
      <c r="A399" s="12"/>
      <c r="B399" s="12"/>
    </row>
    <row r="400" spans="1:2" x14ac:dyDescent="0.25">
      <c r="A400" s="12"/>
      <c r="B400" s="12"/>
    </row>
    <row r="401" spans="1:2" x14ac:dyDescent="0.25">
      <c r="A401" s="12"/>
      <c r="B401" s="12"/>
    </row>
    <row r="402" spans="1:2" x14ac:dyDescent="0.25">
      <c r="A402" s="12"/>
      <c r="B402" s="12"/>
    </row>
    <row r="403" spans="1:2" x14ac:dyDescent="0.25">
      <c r="A403" s="12"/>
      <c r="B403" s="12"/>
    </row>
    <row r="404" spans="1:2" x14ac:dyDescent="0.25">
      <c r="A404" s="12"/>
      <c r="B404" s="12"/>
    </row>
    <row r="405" spans="1:2" x14ac:dyDescent="0.25">
      <c r="A405" s="12"/>
      <c r="B405" s="12"/>
    </row>
    <row r="406" spans="1:2" x14ac:dyDescent="0.25">
      <c r="A406" s="12"/>
      <c r="B406" s="12"/>
    </row>
    <row r="407" spans="1:2" x14ac:dyDescent="0.25">
      <c r="A407" s="12"/>
      <c r="B407" s="12"/>
    </row>
    <row r="408" spans="1:2" x14ac:dyDescent="0.25">
      <c r="A408" s="12"/>
      <c r="B408" s="12"/>
    </row>
    <row r="409" spans="1:2" x14ac:dyDescent="0.25">
      <c r="A409" s="12"/>
      <c r="B409" s="12"/>
    </row>
    <row r="410" spans="1:2" x14ac:dyDescent="0.25">
      <c r="A410" s="12"/>
      <c r="B410" s="12"/>
    </row>
    <row r="413" spans="1:2" x14ac:dyDescent="0.25">
      <c r="A413" s="11"/>
      <c r="B413" s="11"/>
    </row>
    <row r="414" spans="1:2" x14ac:dyDescent="0.25">
      <c r="A414" s="12"/>
      <c r="B414" s="12"/>
    </row>
    <row r="415" spans="1:2" x14ac:dyDescent="0.25">
      <c r="A415" s="12"/>
      <c r="B415" s="12"/>
    </row>
    <row r="416" spans="1:2" x14ac:dyDescent="0.25">
      <c r="A416" s="12"/>
      <c r="B416" s="12"/>
    </row>
    <row r="417" spans="1:2" x14ac:dyDescent="0.25">
      <c r="A417" s="12"/>
      <c r="B417" s="12"/>
    </row>
    <row r="418" spans="1:2" x14ac:dyDescent="0.25">
      <c r="A418" s="12"/>
      <c r="B418" s="12"/>
    </row>
    <row r="419" spans="1:2" x14ac:dyDescent="0.25">
      <c r="A419" s="12"/>
      <c r="B419" s="12"/>
    </row>
    <row r="420" spans="1:2" x14ac:dyDescent="0.25">
      <c r="A420" s="12"/>
      <c r="B420" s="12"/>
    </row>
    <row r="421" spans="1:2" x14ac:dyDescent="0.25">
      <c r="A421" s="12"/>
      <c r="B421" s="12"/>
    </row>
    <row r="422" spans="1:2" x14ac:dyDescent="0.25">
      <c r="A422" s="12"/>
      <c r="B422" s="12"/>
    </row>
    <row r="423" spans="1:2" x14ac:dyDescent="0.25">
      <c r="A423" s="12"/>
      <c r="B423" s="12"/>
    </row>
    <row r="424" spans="1:2" x14ac:dyDescent="0.25">
      <c r="A424" s="12"/>
      <c r="B424" s="12"/>
    </row>
    <row r="425" spans="1:2" x14ac:dyDescent="0.25">
      <c r="A425" s="12"/>
      <c r="B425" s="12"/>
    </row>
    <row r="426" spans="1:2" x14ac:dyDescent="0.25">
      <c r="A426" s="12"/>
      <c r="B426" s="12"/>
    </row>
    <row r="427" spans="1:2" x14ac:dyDescent="0.25">
      <c r="A427" s="12"/>
      <c r="B427" s="12"/>
    </row>
    <row r="428" spans="1:2" x14ac:dyDescent="0.25">
      <c r="A428" s="12"/>
      <c r="B428" s="12"/>
    </row>
    <row r="429" spans="1:2" x14ac:dyDescent="0.25">
      <c r="A429" s="12"/>
      <c r="B429" s="12"/>
    </row>
    <row r="430" spans="1:2" x14ac:dyDescent="0.25">
      <c r="A430" s="12"/>
      <c r="B430" s="12"/>
    </row>
    <row r="431" spans="1:2" x14ac:dyDescent="0.25">
      <c r="A431" s="12"/>
      <c r="B431" s="12"/>
    </row>
    <row r="432" spans="1:2" x14ac:dyDescent="0.25">
      <c r="A432" s="12"/>
      <c r="B432" s="12"/>
    </row>
    <row r="433" spans="1:2" x14ac:dyDescent="0.25">
      <c r="A433" s="12"/>
      <c r="B433" s="12"/>
    </row>
    <row r="434" spans="1:2" x14ac:dyDescent="0.25">
      <c r="A434" s="12"/>
      <c r="B434" s="12"/>
    </row>
    <row r="435" spans="1:2" x14ac:dyDescent="0.25">
      <c r="A435" s="12"/>
      <c r="B435" s="12"/>
    </row>
    <row r="436" spans="1:2" x14ac:dyDescent="0.25">
      <c r="A436" s="12"/>
      <c r="B436" s="12"/>
    </row>
    <row r="437" spans="1:2" x14ac:dyDescent="0.25">
      <c r="A437" s="12"/>
      <c r="B437" s="12"/>
    </row>
    <row r="438" spans="1:2" x14ac:dyDescent="0.25">
      <c r="A438" s="12"/>
      <c r="B438" s="12"/>
    </row>
    <row r="439" spans="1:2" x14ac:dyDescent="0.25">
      <c r="A439" s="12"/>
      <c r="B439" s="12"/>
    </row>
    <row r="440" spans="1:2" x14ac:dyDescent="0.25">
      <c r="A440" s="12"/>
      <c r="B440" s="12"/>
    </row>
    <row r="441" spans="1:2" x14ac:dyDescent="0.25">
      <c r="A441" s="12"/>
      <c r="B441" s="12"/>
    </row>
    <row r="442" spans="1:2" x14ac:dyDescent="0.25">
      <c r="A442" s="12"/>
      <c r="B442" s="12"/>
    </row>
    <row r="443" spans="1:2" x14ac:dyDescent="0.25">
      <c r="A443" s="12"/>
      <c r="B443" s="12"/>
    </row>
    <row r="444" spans="1:2" x14ac:dyDescent="0.25">
      <c r="A444" s="12"/>
      <c r="B444" s="12"/>
    </row>
    <row r="445" spans="1:2" x14ac:dyDescent="0.25">
      <c r="A445" s="12"/>
      <c r="B445" s="12"/>
    </row>
    <row r="446" spans="1:2" x14ac:dyDescent="0.25">
      <c r="A446" s="12"/>
      <c r="B446" s="12"/>
    </row>
    <row r="447" spans="1:2" x14ac:dyDescent="0.25">
      <c r="A447" s="12"/>
      <c r="B447" s="12"/>
    </row>
    <row r="448" spans="1:2" x14ac:dyDescent="0.25">
      <c r="A448" s="12"/>
      <c r="B448" s="12"/>
    </row>
    <row r="449" spans="1:2" x14ac:dyDescent="0.25">
      <c r="A449" s="12"/>
      <c r="B449" s="12"/>
    </row>
    <row r="450" spans="1:2" x14ac:dyDescent="0.25">
      <c r="A450" s="12"/>
      <c r="B450" s="12"/>
    </row>
    <row r="451" spans="1:2" x14ac:dyDescent="0.25">
      <c r="A451" s="12"/>
      <c r="B451" s="12"/>
    </row>
    <row r="452" spans="1:2" x14ac:dyDescent="0.25">
      <c r="A452" s="12"/>
      <c r="B452" s="12"/>
    </row>
    <row r="453" spans="1:2" x14ac:dyDescent="0.25">
      <c r="A453" s="12"/>
      <c r="B453" s="12"/>
    </row>
    <row r="454" spans="1:2" x14ac:dyDescent="0.25">
      <c r="A454" s="12"/>
      <c r="B454" s="12"/>
    </row>
    <row r="455" spans="1:2" x14ac:dyDescent="0.25">
      <c r="A455" s="12"/>
      <c r="B455" s="12"/>
    </row>
    <row r="456" spans="1:2" x14ac:dyDescent="0.25">
      <c r="A456" s="12"/>
      <c r="B456" s="12"/>
    </row>
    <row r="457" spans="1:2" x14ac:dyDescent="0.25">
      <c r="A457" s="12"/>
      <c r="B457" s="12"/>
    </row>
    <row r="458" spans="1:2" x14ac:dyDescent="0.25">
      <c r="A458" s="12"/>
      <c r="B458" s="12"/>
    </row>
    <row r="459" spans="1:2" x14ac:dyDescent="0.25">
      <c r="A459" s="12"/>
      <c r="B459" s="12"/>
    </row>
    <row r="460" spans="1:2" x14ac:dyDescent="0.25">
      <c r="A460" s="12"/>
      <c r="B460" s="12"/>
    </row>
    <row r="461" spans="1:2" x14ac:dyDescent="0.25">
      <c r="A461" s="12"/>
      <c r="B461" s="12"/>
    </row>
    <row r="462" spans="1:2" x14ac:dyDescent="0.25">
      <c r="A462" s="12"/>
      <c r="B462" s="12"/>
    </row>
    <row r="463" spans="1:2" x14ac:dyDescent="0.25">
      <c r="A463" s="12"/>
      <c r="B463" s="12"/>
    </row>
    <row r="464" spans="1:2" x14ac:dyDescent="0.25">
      <c r="A464" s="12"/>
      <c r="B464" s="12"/>
    </row>
    <row r="465" spans="1:2" x14ac:dyDescent="0.25">
      <c r="A465" s="12"/>
      <c r="B465" s="12"/>
    </row>
    <row r="466" spans="1:2" x14ac:dyDescent="0.25">
      <c r="A466" s="12"/>
      <c r="B466" s="12"/>
    </row>
    <row r="467" spans="1:2" x14ac:dyDescent="0.25">
      <c r="A467" s="12"/>
      <c r="B467" s="12"/>
    </row>
    <row r="468" spans="1:2" x14ac:dyDescent="0.25">
      <c r="A468" s="12"/>
      <c r="B468" s="12"/>
    </row>
    <row r="469" spans="1:2" x14ac:dyDescent="0.25">
      <c r="A469" s="12"/>
      <c r="B469" s="12"/>
    </row>
    <row r="470" spans="1:2" x14ac:dyDescent="0.25">
      <c r="A470" s="12"/>
      <c r="B470" s="12"/>
    </row>
    <row r="471" spans="1:2" x14ac:dyDescent="0.25">
      <c r="A471" s="12"/>
      <c r="B471" s="12"/>
    </row>
    <row r="472" spans="1:2" x14ac:dyDescent="0.25">
      <c r="A472" s="12"/>
      <c r="B472" s="12"/>
    </row>
    <row r="473" spans="1:2" x14ac:dyDescent="0.25">
      <c r="A473" s="12"/>
      <c r="B473" s="12"/>
    </row>
    <row r="474" spans="1:2" x14ac:dyDescent="0.25">
      <c r="A474" s="12"/>
      <c r="B474" s="12"/>
    </row>
    <row r="475" spans="1:2" x14ac:dyDescent="0.25">
      <c r="A475" s="12"/>
      <c r="B475" s="12"/>
    </row>
    <row r="476" spans="1:2" x14ac:dyDescent="0.25">
      <c r="A476" s="12"/>
      <c r="B476" s="12"/>
    </row>
    <row r="477" spans="1:2" x14ac:dyDescent="0.25">
      <c r="A477" s="12"/>
      <c r="B477" s="12"/>
    </row>
    <row r="478" spans="1:2" x14ac:dyDescent="0.25">
      <c r="A478" s="12"/>
      <c r="B478" s="12"/>
    </row>
    <row r="479" spans="1:2" x14ac:dyDescent="0.25">
      <c r="A479" s="12"/>
      <c r="B479" s="12"/>
    </row>
    <row r="480" spans="1:2" x14ac:dyDescent="0.25">
      <c r="A480" s="12"/>
      <c r="B480" s="12"/>
    </row>
    <row r="481" spans="1:2" x14ac:dyDescent="0.25">
      <c r="A481" s="12"/>
      <c r="B481" s="12"/>
    </row>
    <row r="482" spans="1:2" x14ac:dyDescent="0.25">
      <c r="A482" s="12"/>
      <c r="B482" s="12"/>
    </row>
    <row r="483" spans="1:2" x14ac:dyDescent="0.25">
      <c r="A483" s="12"/>
      <c r="B483" s="12"/>
    </row>
    <row r="484" spans="1:2" x14ac:dyDescent="0.25">
      <c r="A484" s="12"/>
      <c r="B484" s="12"/>
    </row>
    <row r="485" spans="1:2" x14ac:dyDescent="0.25">
      <c r="A485" s="12"/>
      <c r="B485" s="12"/>
    </row>
    <row r="486" spans="1:2" x14ac:dyDescent="0.25">
      <c r="A486" s="12"/>
      <c r="B486" s="12"/>
    </row>
    <row r="487" spans="1:2" x14ac:dyDescent="0.25">
      <c r="A487" s="12"/>
      <c r="B487" s="12"/>
    </row>
    <row r="488" spans="1:2" x14ac:dyDescent="0.25">
      <c r="A488" s="12"/>
      <c r="B488" s="12"/>
    </row>
    <row r="489" spans="1:2" x14ac:dyDescent="0.25">
      <c r="A489" s="12"/>
      <c r="B489" s="12"/>
    </row>
    <row r="490" spans="1:2" x14ac:dyDescent="0.25">
      <c r="A490" s="12"/>
      <c r="B490" s="12"/>
    </row>
    <row r="491" spans="1:2" x14ac:dyDescent="0.25">
      <c r="A491" s="12"/>
      <c r="B491" s="12"/>
    </row>
    <row r="492" spans="1:2" x14ac:dyDescent="0.25">
      <c r="A492" s="12"/>
      <c r="B492" s="12"/>
    </row>
    <row r="493" spans="1:2" x14ac:dyDescent="0.25">
      <c r="A493" s="12"/>
      <c r="B493" s="12"/>
    </row>
    <row r="494" spans="1:2" x14ac:dyDescent="0.25">
      <c r="A494" s="12"/>
      <c r="B494" s="12"/>
    </row>
    <row r="495" spans="1:2" x14ac:dyDescent="0.25">
      <c r="A495" s="12"/>
      <c r="B495" s="12"/>
    </row>
    <row r="496" spans="1:2" x14ac:dyDescent="0.25">
      <c r="A496" s="12"/>
      <c r="B496" s="12"/>
    </row>
    <row r="497" spans="1:2" x14ac:dyDescent="0.25">
      <c r="A497" s="12"/>
      <c r="B497" s="12"/>
    </row>
    <row r="498" spans="1:2" x14ac:dyDescent="0.25">
      <c r="A498" s="12"/>
      <c r="B498" s="12"/>
    </row>
    <row r="499" spans="1:2" x14ac:dyDescent="0.25">
      <c r="A499" s="12"/>
      <c r="B499" s="12"/>
    </row>
    <row r="500" spans="1:2" x14ac:dyDescent="0.25">
      <c r="A500" s="12"/>
      <c r="B500" s="12"/>
    </row>
    <row r="501" spans="1:2" x14ac:dyDescent="0.25">
      <c r="A501" s="12"/>
      <c r="B501" s="12"/>
    </row>
    <row r="502" spans="1:2" x14ac:dyDescent="0.25">
      <c r="A502" s="12"/>
      <c r="B502" s="12"/>
    </row>
    <row r="503" spans="1:2" x14ac:dyDescent="0.25">
      <c r="A503" s="12"/>
      <c r="B503" s="12"/>
    </row>
    <row r="504" spans="1:2" x14ac:dyDescent="0.25">
      <c r="A504" s="12"/>
      <c r="B504" s="12"/>
    </row>
    <row r="505" spans="1:2" x14ac:dyDescent="0.25">
      <c r="A505" s="12"/>
      <c r="B505" s="12"/>
    </row>
    <row r="506" spans="1:2" x14ac:dyDescent="0.25">
      <c r="A506" s="12"/>
      <c r="B506" s="12"/>
    </row>
    <row r="507" spans="1:2" x14ac:dyDescent="0.25">
      <c r="A507" s="12"/>
      <c r="B507" s="12"/>
    </row>
    <row r="508" spans="1:2" x14ac:dyDescent="0.25">
      <c r="A508" s="12"/>
      <c r="B508" s="12"/>
    </row>
    <row r="509" spans="1:2" x14ac:dyDescent="0.25">
      <c r="A509" s="12"/>
      <c r="B509" s="12"/>
    </row>
    <row r="510" spans="1:2" x14ac:dyDescent="0.25">
      <c r="A510" s="12"/>
      <c r="B510" s="12"/>
    </row>
    <row r="511" spans="1:2" x14ac:dyDescent="0.25">
      <c r="A511" s="12"/>
      <c r="B511" s="12"/>
    </row>
    <row r="512" spans="1:2" x14ac:dyDescent="0.25">
      <c r="A512" s="12"/>
      <c r="B512" s="12"/>
    </row>
    <row r="513" spans="1:2" x14ac:dyDescent="0.25">
      <c r="A513" s="12"/>
      <c r="B513" s="12"/>
    </row>
    <row r="516" spans="1:2" ht="23.25" x14ac:dyDescent="0.35">
      <c r="A516" s="17"/>
    </row>
    <row r="517" spans="1:2" ht="20.25" x14ac:dyDescent="0.3">
      <c r="A517" s="18"/>
    </row>
    <row r="518" spans="1:2" x14ac:dyDescent="0.25">
      <c r="A518" s="11"/>
      <c r="B518" s="11"/>
    </row>
    <row r="519" spans="1:2" x14ac:dyDescent="0.25">
      <c r="A519" s="12"/>
      <c r="B519" s="12"/>
    </row>
    <row r="520" spans="1:2" x14ac:dyDescent="0.25">
      <c r="A520" s="12"/>
      <c r="B520" s="12"/>
    </row>
    <row r="521" spans="1:2" x14ac:dyDescent="0.25">
      <c r="A521" s="12"/>
      <c r="B521" s="12"/>
    </row>
    <row r="522" spans="1:2" x14ac:dyDescent="0.25">
      <c r="A522" s="12"/>
      <c r="B522" s="12"/>
    </row>
    <row r="523" spans="1:2" x14ac:dyDescent="0.25">
      <c r="A523" s="12"/>
      <c r="B523" s="12"/>
    </row>
    <row r="524" spans="1:2" x14ac:dyDescent="0.25">
      <c r="A524" s="12"/>
      <c r="B524" s="12"/>
    </row>
    <row r="526" spans="1:2" ht="20.25" x14ac:dyDescent="0.3">
      <c r="A526" s="18"/>
    </row>
    <row r="527" spans="1:2" x14ac:dyDescent="0.25">
      <c r="A527" s="11"/>
      <c r="B527" s="11"/>
    </row>
    <row r="528" spans="1:2" x14ac:dyDescent="0.25">
      <c r="A528" s="12"/>
      <c r="B528" s="12"/>
    </row>
    <row r="529" spans="1:2" x14ac:dyDescent="0.25">
      <c r="A529" s="12"/>
      <c r="B529" s="12"/>
    </row>
    <row r="530" spans="1:2" x14ac:dyDescent="0.25">
      <c r="A530" s="12"/>
      <c r="B530" s="12"/>
    </row>
    <row r="531" spans="1:2" x14ac:dyDescent="0.25">
      <c r="A531" s="12"/>
      <c r="B531" s="12"/>
    </row>
    <row r="532" spans="1:2" x14ac:dyDescent="0.25">
      <c r="A532" s="12"/>
      <c r="B532" s="12"/>
    </row>
    <row r="533" spans="1:2" x14ac:dyDescent="0.25">
      <c r="A533" s="12"/>
      <c r="B533" s="12"/>
    </row>
    <row r="534" spans="1:2" x14ac:dyDescent="0.25">
      <c r="A534" s="12"/>
      <c r="B534" s="12"/>
    </row>
    <row r="535" spans="1:2" x14ac:dyDescent="0.25">
      <c r="A535" s="12"/>
      <c r="B535" s="12"/>
    </row>
    <row r="536" spans="1:2" x14ac:dyDescent="0.25">
      <c r="A536" s="12"/>
      <c r="B536" s="12"/>
    </row>
    <row r="537" spans="1:2" x14ac:dyDescent="0.25">
      <c r="A537" s="12"/>
      <c r="B537" s="12"/>
    </row>
    <row r="538" spans="1:2" x14ac:dyDescent="0.25">
      <c r="A538" s="12"/>
      <c r="B538" s="12"/>
    </row>
    <row r="539" spans="1:2" x14ac:dyDescent="0.25">
      <c r="A539" s="12"/>
      <c r="B539" s="12"/>
    </row>
    <row r="540" spans="1:2" x14ac:dyDescent="0.25">
      <c r="A540" s="12"/>
      <c r="B540" s="12"/>
    </row>
    <row r="541" spans="1:2" x14ac:dyDescent="0.25">
      <c r="A541" s="12"/>
      <c r="B541" s="12"/>
    </row>
    <row r="542" spans="1:2" x14ac:dyDescent="0.25">
      <c r="A542" s="12"/>
      <c r="B542" s="12"/>
    </row>
    <row r="543" spans="1:2" x14ac:dyDescent="0.25">
      <c r="A543" s="12"/>
      <c r="B543" s="12"/>
    </row>
    <row r="544" spans="1:2" x14ac:dyDescent="0.25">
      <c r="A544" s="12"/>
      <c r="B544" s="12"/>
    </row>
    <row r="545" spans="1:4" x14ac:dyDescent="0.25">
      <c r="A545" s="12"/>
      <c r="B545" s="12"/>
    </row>
    <row r="546" spans="1:4" x14ac:dyDescent="0.25">
      <c r="A546" s="12"/>
      <c r="B546" s="12"/>
    </row>
    <row r="547" spans="1:4" x14ac:dyDescent="0.25">
      <c r="A547" s="12"/>
      <c r="B547" s="12"/>
    </row>
    <row r="550" spans="1:4" ht="23.25" x14ac:dyDescent="0.35">
      <c r="A550" s="17"/>
    </row>
    <row r="551" spans="1:4" ht="20.25" x14ac:dyDescent="0.3">
      <c r="A551" s="18"/>
    </row>
    <row r="552" spans="1:4" x14ac:dyDescent="0.25">
      <c r="A552" s="11"/>
      <c r="B552" s="11"/>
      <c r="C552" s="11"/>
      <c r="D552" s="11"/>
    </row>
    <row r="553" spans="1:4" x14ac:dyDescent="0.25">
      <c r="A553" s="12"/>
      <c r="B553" s="12"/>
      <c r="C553" s="12"/>
      <c r="D553" s="12"/>
    </row>
    <row r="554" spans="1:4" x14ac:dyDescent="0.25">
      <c r="A554" s="12"/>
      <c r="B554" s="12"/>
      <c r="C554" s="12"/>
      <c r="D554" s="12"/>
    </row>
    <row r="555" spans="1:4" x14ac:dyDescent="0.25">
      <c r="A555" s="12"/>
      <c r="B555" s="12"/>
      <c r="C555" s="12"/>
      <c r="D555" s="12"/>
    </row>
    <row r="556" spans="1:4" x14ac:dyDescent="0.25">
      <c r="A556" s="12"/>
      <c r="B556" s="12"/>
      <c r="C556" s="12"/>
      <c r="D556" s="12"/>
    </row>
    <row r="557" spans="1:4" x14ac:dyDescent="0.25">
      <c r="A557" s="12"/>
      <c r="B557" s="12"/>
      <c r="C557" s="12"/>
      <c r="D557" s="12"/>
    </row>
    <row r="558" spans="1:4" x14ac:dyDescent="0.25">
      <c r="A558" s="12"/>
      <c r="B558" s="12"/>
      <c r="C558" s="12"/>
      <c r="D558" s="12"/>
    </row>
    <row r="559" spans="1:4" x14ac:dyDescent="0.25">
      <c r="A559" s="12"/>
      <c r="B559" s="12"/>
      <c r="C559" s="12"/>
      <c r="D559" s="12"/>
    </row>
    <row r="560" spans="1:4" x14ac:dyDescent="0.25">
      <c r="A560" s="12"/>
      <c r="B560" s="12"/>
      <c r="C560" s="12"/>
      <c r="D560" s="12"/>
    </row>
    <row r="561" spans="1:4" x14ac:dyDescent="0.25">
      <c r="A561" s="12"/>
      <c r="B561" s="12"/>
      <c r="C561" s="12"/>
      <c r="D561" s="12"/>
    </row>
    <row r="562" spans="1:4" x14ac:dyDescent="0.25">
      <c r="A562" s="12"/>
      <c r="B562" s="12"/>
      <c r="C562" s="12"/>
      <c r="D562" s="12"/>
    </row>
    <row r="563" spans="1:4" x14ac:dyDescent="0.25">
      <c r="A563" s="12"/>
      <c r="B563" s="12"/>
      <c r="C563" s="12"/>
      <c r="D563" s="12"/>
    </row>
    <row r="564" spans="1:4" x14ac:dyDescent="0.25">
      <c r="A564" s="12"/>
      <c r="B564" s="12"/>
      <c r="C564" s="12"/>
      <c r="D564" s="12"/>
    </row>
    <row r="565" spans="1:4" x14ac:dyDescent="0.25">
      <c r="A565" s="12"/>
      <c r="B565" s="12"/>
      <c r="C565" s="12"/>
      <c r="D565" s="12"/>
    </row>
    <row r="566" spans="1:4" x14ac:dyDescent="0.25">
      <c r="A566" s="12"/>
      <c r="B566" s="12"/>
      <c r="C566" s="12"/>
      <c r="D566" s="12"/>
    </row>
    <row r="567" spans="1:4" x14ac:dyDescent="0.25">
      <c r="A567" s="12"/>
      <c r="B567" s="12"/>
      <c r="C567" s="12"/>
      <c r="D567" s="12"/>
    </row>
    <row r="568" spans="1:4" x14ac:dyDescent="0.25">
      <c r="A568" s="12"/>
      <c r="B568" s="12"/>
      <c r="C568" s="12"/>
      <c r="D568" s="12"/>
    </row>
    <row r="569" spans="1:4" x14ac:dyDescent="0.25">
      <c r="A569" s="12"/>
      <c r="B569" s="12"/>
      <c r="C569" s="12"/>
      <c r="D569" s="12"/>
    </row>
    <row r="570" spans="1:4" x14ac:dyDescent="0.25">
      <c r="A570" s="12"/>
      <c r="B570" s="12"/>
      <c r="C570" s="12"/>
      <c r="D570" s="12"/>
    </row>
    <row r="571" spans="1:4" x14ac:dyDescent="0.25">
      <c r="A571" s="12"/>
      <c r="B571" s="12"/>
      <c r="C571" s="12"/>
      <c r="D571" s="12"/>
    </row>
    <row r="572" spans="1:4" x14ac:dyDescent="0.25">
      <c r="A572" s="12"/>
      <c r="B572" s="12"/>
      <c r="C572" s="12"/>
      <c r="D572" s="12"/>
    </row>
    <row r="573" spans="1:4" x14ac:dyDescent="0.25">
      <c r="A573" s="12"/>
      <c r="B573" s="12"/>
      <c r="C573" s="12"/>
      <c r="D573" s="12"/>
    </row>
    <row r="574" spans="1:4" x14ac:dyDescent="0.25">
      <c r="A574" s="12"/>
      <c r="B574" s="12"/>
      <c r="C574" s="12"/>
      <c r="D574" s="12"/>
    </row>
    <row r="575" spans="1:4" x14ac:dyDescent="0.25">
      <c r="A575" s="12"/>
      <c r="B575" s="12"/>
      <c r="C575" s="12"/>
      <c r="D575" s="12"/>
    </row>
    <row r="576" spans="1:4" x14ac:dyDescent="0.25">
      <c r="A576" s="12"/>
      <c r="B576" s="12"/>
      <c r="C576" s="12"/>
      <c r="D576" s="12"/>
    </row>
    <row r="577" spans="1:4" x14ac:dyDescent="0.25">
      <c r="A577" s="12"/>
      <c r="B577" s="12"/>
      <c r="C577" s="12"/>
      <c r="D577" s="12"/>
    </row>
    <row r="578" spans="1:4" x14ac:dyDescent="0.25">
      <c r="A578" s="12"/>
      <c r="B578" s="12"/>
      <c r="C578" s="12"/>
      <c r="D578" s="12"/>
    </row>
    <row r="579" spans="1:4" x14ac:dyDescent="0.25">
      <c r="A579" s="12"/>
      <c r="B579" s="12"/>
      <c r="C579" s="12"/>
      <c r="D579" s="12"/>
    </row>
    <row r="580" spans="1:4" x14ac:dyDescent="0.25">
      <c r="A580" s="12"/>
      <c r="B580" s="12"/>
      <c r="C580" s="12"/>
      <c r="D580" s="12"/>
    </row>
    <row r="581" spans="1:4" x14ac:dyDescent="0.25">
      <c r="A581" s="12"/>
      <c r="B581" s="12"/>
      <c r="C581" s="12"/>
      <c r="D581" s="12"/>
    </row>
    <row r="582" spans="1:4" x14ac:dyDescent="0.25">
      <c r="A582" s="12"/>
      <c r="B582" s="12"/>
      <c r="C582" s="12"/>
      <c r="D582" s="12"/>
    </row>
    <row r="583" spans="1:4" x14ac:dyDescent="0.25">
      <c r="A583" s="12"/>
      <c r="B583" s="12"/>
      <c r="C583" s="12"/>
      <c r="D583" s="12"/>
    </row>
    <row r="584" spans="1:4" x14ac:dyDescent="0.25">
      <c r="A584" s="12"/>
      <c r="B584" s="12"/>
      <c r="C584" s="12"/>
      <c r="D584" s="12"/>
    </row>
    <row r="585" spans="1:4" x14ac:dyDescent="0.25">
      <c r="A585" s="12"/>
      <c r="B585" s="12"/>
      <c r="C585" s="12"/>
      <c r="D585" s="12"/>
    </row>
    <row r="586" spans="1:4" x14ac:dyDescent="0.25">
      <c r="A586" s="12"/>
      <c r="B586" s="12"/>
      <c r="C586" s="12"/>
      <c r="D586" s="12"/>
    </row>
    <row r="587" spans="1:4" x14ac:dyDescent="0.25">
      <c r="A587" s="12"/>
      <c r="B587" s="12"/>
      <c r="C587" s="12"/>
      <c r="D587" s="12"/>
    </row>
    <row r="588" spans="1:4" x14ac:dyDescent="0.25">
      <c r="A588" s="12"/>
      <c r="B588" s="12"/>
      <c r="C588" s="12"/>
      <c r="D588" s="12"/>
    </row>
    <row r="589" spans="1:4" x14ac:dyDescent="0.25">
      <c r="A589" s="12"/>
      <c r="B589" s="12"/>
      <c r="C589" s="12"/>
      <c r="D589" s="12"/>
    </row>
    <row r="590" spans="1:4" x14ac:dyDescent="0.25">
      <c r="A590" s="12"/>
      <c r="B590" s="12"/>
      <c r="C590" s="12"/>
      <c r="D590" s="12"/>
    </row>
    <row r="591" spans="1:4" x14ac:dyDescent="0.25">
      <c r="A591" s="12"/>
      <c r="B591" s="12"/>
      <c r="C591" s="12"/>
      <c r="D591" s="12"/>
    </row>
    <row r="592" spans="1:4" x14ac:dyDescent="0.25">
      <c r="A592" s="12"/>
      <c r="B592" s="12"/>
      <c r="C592" s="12"/>
      <c r="D592" s="12"/>
    </row>
    <row r="593" spans="1:4" x14ac:dyDescent="0.25">
      <c r="A593" s="12"/>
      <c r="B593" s="12"/>
      <c r="C593" s="12"/>
      <c r="D593" s="12"/>
    </row>
    <row r="594" spans="1:4" x14ac:dyDescent="0.25">
      <c r="A594" s="12"/>
      <c r="B594" s="12"/>
      <c r="C594" s="12"/>
      <c r="D594" s="12"/>
    </row>
    <row r="595" spans="1:4" x14ac:dyDescent="0.25">
      <c r="A595" s="12"/>
      <c r="B595" s="12"/>
      <c r="C595" s="12"/>
      <c r="D595" s="12"/>
    </row>
    <row r="596" spans="1:4" x14ac:dyDescent="0.25">
      <c r="A596" s="12"/>
      <c r="B596" s="12"/>
      <c r="C596" s="12"/>
      <c r="D596" s="12"/>
    </row>
    <row r="597" spans="1:4" x14ac:dyDescent="0.25">
      <c r="A597" s="12"/>
      <c r="B597" s="12"/>
      <c r="C597" s="12"/>
      <c r="D597" s="12"/>
    </row>
    <row r="598" spans="1:4" x14ac:dyDescent="0.25">
      <c r="A598" s="12"/>
      <c r="B598" s="12"/>
      <c r="C598" s="12"/>
      <c r="D598" s="12"/>
    </row>
    <row r="599" spans="1:4" x14ac:dyDescent="0.25">
      <c r="A599" s="12"/>
      <c r="B599" s="12"/>
      <c r="C599" s="12"/>
      <c r="D599" s="12"/>
    </row>
    <row r="600" spans="1:4" x14ac:dyDescent="0.25">
      <c r="A600" s="12"/>
      <c r="B600" s="12"/>
      <c r="C600" s="12"/>
      <c r="D600" s="12"/>
    </row>
    <row r="601" spans="1:4" x14ac:dyDescent="0.25">
      <c r="A601" s="12"/>
      <c r="B601" s="12"/>
      <c r="C601" s="12"/>
      <c r="D601" s="12"/>
    </row>
    <row r="602" spans="1:4" x14ac:dyDescent="0.25">
      <c r="A602" s="12"/>
      <c r="B602" s="12"/>
      <c r="C602" s="12"/>
      <c r="D602" s="12"/>
    </row>
    <row r="603" spans="1:4" x14ac:dyDescent="0.25">
      <c r="A603" s="12"/>
      <c r="B603" s="12"/>
      <c r="C603" s="12"/>
      <c r="D603" s="12"/>
    </row>
    <row r="604" spans="1:4" x14ac:dyDescent="0.25">
      <c r="A604" s="12"/>
      <c r="B604" s="12"/>
      <c r="C604" s="12"/>
      <c r="D604" s="12"/>
    </row>
    <row r="605" spans="1:4" x14ac:dyDescent="0.25">
      <c r="A605" s="12"/>
      <c r="B605" s="12"/>
      <c r="C605" s="12"/>
      <c r="D605" s="12"/>
    </row>
    <row r="606" spans="1:4" x14ac:dyDescent="0.25">
      <c r="A606" s="12"/>
      <c r="B606" s="12"/>
      <c r="C606" s="12"/>
      <c r="D606" s="12"/>
    </row>
    <row r="607" spans="1:4" x14ac:dyDescent="0.25">
      <c r="A607" s="12"/>
      <c r="B607" s="12"/>
      <c r="C607" s="12"/>
      <c r="D607" s="12"/>
    </row>
    <row r="608" spans="1:4" x14ac:dyDescent="0.25">
      <c r="A608" s="12"/>
      <c r="B608" s="12"/>
      <c r="C608" s="12"/>
      <c r="D608" s="12"/>
    </row>
    <row r="609" spans="1:4" x14ac:dyDescent="0.25">
      <c r="A609" s="12"/>
      <c r="B609" s="12"/>
      <c r="C609" s="12"/>
      <c r="D609" s="12"/>
    </row>
    <row r="610" spans="1:4" x14ac:dyDescent="0.25">
      <c r="A610" s="12"/>
      <c r="B610" s="12"/>
      <c r="C610" s="12"/>
      <c r="D610" s="12"/>
    </row>
    <row r="611" spans="1:4" x14ac:dyDescent="0.25">
      <c r="A611" s="12"/>
      <c r="B611" s="12"/>
      <c r="C611" s="12"/>
      <c r="D611" s="12"/>
    </row>
    <row r="612" spans="1:4" x14ac:dyDescent="0.25">
      <c r="A612" s="12"/>
      <c r="B612" s="12"/>
      <c r="C612" s="12"/>
      <c r="D612" s="12"/>
    </row>
    <row r="613" spans="1:4" x14ac:dyDescent="0.25">
      <c r="A613" s="12"/>
      <c r="B613" s="12"/>
      <c r="C613" s="12"/>
      <c r="D613" s="12"/>
    </row>
    <row r="614" spans="1:4" x14ac:dyDescent="0.25">
      <c r="A614" s="12"/>
      <c r="B614" s="12"/>
      <c r="C614" s="12"/>
      <c r="D614" s="12"/>
    </row>
    <row r="615" spans="1:4" x14ac:dyDescent="0.25">
      <c r="A615" s="12"/>
      <c r="B615" s="12"/>
      <c r="C615" s="12"/>
      <c r="D615" s="12"/>
    </row>
    <row r="616" spans="1:4" x14ac:dyDescent="0.25">
      <c r="A616" s="12"/>
      <c r="B616" s="12"/>
      <c r="C616" s="12"/>
      <c r="D616" s="12"/>
    </row>
    <row r="617" spans="1:4" x14ac:dyDescent="0.25">
      <c r="A617" s="12"/>
      <c r="B617" s="12"/>
      <c r="C617" s="12"/>
      <c r="D617" s="12"/>
    </row>
    <row r="618" spans="1:4" x14ac:dyDescent="0.25">
      <c r="A618" s="12"/>
      <c r="B618" s="12"/>
      <c r="C618" s="12"/>
      <c r="D618" s="12"/>
    </row>
    <row r="619" spans="1:4" x14ac:dyDescent="0.25">
      <c r="A619" s="12"/>
      <c r="B619" s="12"/>
      <c r="C619" s="12"/>
      <c r="D619" s="12"/>
    </row>
    <row r="620" spans="1:4" x14ac:dyDescent="0.25">
      <c r="A620" s="12"/>
      <c r="B620" s="12"/>
      <c r="C620" s="12"/>
      <c r="D620" s="12"/>
    </row>
    <row r="621" spans="1:4" x14ac:dyDescent="0.25">
      <c r="A621" s="12"/>
      <c r="B621" s="12"/>
      <c r="C621" s="12"/>
      <c r="D621" s="12"/>
    </row>
    <row r="622" spans="1:4" x14ac:dyDescent="0.25">
      <c r="A622" s="12"/>
      <c r="B622" s="12"/>
      <c r="C622" s="12"/>
      <c r="D622" s="12"/>
    </row>
    <row r="623" spans="1:4" x14ac:dyDescent="0.25">
      <c r="A623" s="12"/>
      <c r="B623" s="12"/>
      <c r="C623" s="12"/>
      <c r="D623" s="12"/>
    </row>
    <row r="624" spans="1:4" x14ac:dyDescent="0.25">
      <c r="A624" s="12"/>
      <c r="B624" s="12"/>
      <c r="C624" s="12"/>
      <c r="D624" s="12"/>
    </row>
    <row r="625" spans="1:4" x14ac:dyDescent="0.25">
      <c r="A625" s="12"/>
      <c r="B625" s="12"/>
      <c r="C625" s="12"/>
      <c r="D625" s="12"/>
    </row>
    <row r="626" spans="1:4" x14ac:dyDescent="0.25">
      <c r="A626" s="12"/>
      <c r="B626" s="12"/>
      <c r="C626" s="12"/>
      <c r="D626" s="12"/>
    </row>
    <row r="627" spans="1:4" x14ac:dyDescent="0.25">
      <c r="A627" s="12"/>
      <c r="B627" s="12"/>
      <c r="C627" s="12"/>
      <c r="D627" s="12"/>
    </row>
    <row r="628" spans="1:4" x14ac:dyDescent="0.25">
      <c r="A628" s="12"/>
      <c r="B628" s="12"/>
      <c r="C628" s="12"/>
      <c r="D628" s="12"/>
    </row>
    <row r="629" spans="1:4" x14ac:dyDescent="0.25">
      <c r="A629" s="12"/>
      <c r="B629" s="12"/>
      <c r="C629" s="12"/>
      <c r="D629" s="12"/>
    </row>
    <row r="630" spans="1:4" x14ac:dyDescent="0.25">
      <c r="A630" s="12"/>
      <c r="B630" s="12"/>
      <c r="C630" s="12"/>
      <c r="D630" s="12"/>
    </row>
    <row r="631" spans="1:4" x14ac:dyDescent="0.25">
      <c r="A631" s="12"/>
      <c r="B631" s="12"/>
      <c r="C631" s="12"/>
      <c r="D631" s="12"/>
    </row>
    <row r="632" spans="1:4" x14ac:dyDescent="0.25">
      <c r="A632" s="12"/>
      <c r="B632" s="12"/>
      <c r="C632" s="12"/>
      <c r="D632" s="12"/>
    </row>
    <row r="633" spans="1:4" x14ac:dyDescent="0.25">
      <c r="A633" s="12"/>
      <c r="B633" s="12"/>
      <c r="C633" s="12"/>
      <c r="D633" s="12"/>
    </row>
    <row r="634" spans="1:4" x14ac:dyDescent="0.25">
      <c r="A634" s="12"/>
      <c r="B634" s="12"/>
      <c r="C634" s="12"/>
      <c r="D634" s="12"/>
    </row>
    <row r="635" spans="1:4" x14ac:dyDescent="0.25">
      <c r="A635" s="12"/>
      <c r="B635" s="12"/>
      <c r="C635" s="12"/>
      <c r="D635" s="12"/>
    </row>
    <row r="636" spans="1:4" x14ac:dyDescent="0.25">
      <c r="A636" s="12"/>
      <c r="B636" s="12"/>
      <c r="C636" s="12"/>
      <c r="D636" s="12"/>
    </row>
    <row r="637" spans="1:4" x14ac:dyDescent="0.25">
      <c r="A637" s="12"/>
      <c r="B637" s="12"/>
      <c r="C637" s="12"/>
      <c r="D637" s="12"/>
    </row>
    <row r="638" spans="1:4" x14ac:dyDescent="0.25">
      <c r="A638" s="12"/>
      <c r="B638" s="12"/>
      <c r="C638" s="12"/>
      <c r="D638" s="12"/>
    </row>
    <row r="639" spans="1:4" x14ac:dyDescent="0.25">
      <c r="A639" s="12"/>
      <c r="B639" s="12"/>
      <c r="C639" s="12"/>
      <c r="D639" s="12"/>
    </row>
    <row r="640" spans="1:4" x14ac:dyDescent="0.25">
      <c r="A640" s="12"/>
      <c r="B640" s="12"/>
      <c r="C640" s="12"/>
      <c r="D640" s="12"/>
    </row>
    <row r="641" spans="1:4" x14ac:dyDescent="0.25">
      <c r="A641" s="12"/>
      <c r="B641" s="12"/>
      <c r="C641" s="12"/>
      <c r="D641" s="12"/>
    </row>
    <row r="642" spans="1:4" x14ac:dyDescent="0.25">
      <c r="A642" s="12"/>
      <c r="B642" s="12"/>
      <c r="C642" s="12"/>
      <c r="D642" s="12"/>
    </row>
    <row r="643" spans="1:4" x14ac:dyDescent="0.25">
      <c r="A643" s="12"/>
      <c r="B643" s="12"/>
      <c r="C643" s="12"/>
      <c r="D643" s="12"/>
    </row>
    <row r="644" spans="1:4" x14ac:dyDescent="0.25">
      <c r="A644" s="12"/>
      <c r="B644" s="12"/>
      <c r="C644" s="12"/>
      <c r="D644" s="12"/>
    </row>
    <row r="645" spans="1:4" x14ac:dyDescent="0.25">
      <c r="A645" s="12"/>
      <c r="B645" s="12"/>
      <c r="C645" s="12"/>
      <c r="D645" s="12"/>
    </row>
    <row r="646" spans="1:4" x14ac:dyDescent="0.25">
      <c r="A646" s="12"/>
      <c r="B646" s="12"/>
      <c r="C646" s="12"/>
      <c r="D646" s="12"/>
    </row>
    <row r="647" spans="1:4" x14ac:dyDescent="0.25">
      <c r="A647" s="12"/>
      <c r="B647" s="12"/>
      <c r="C647" s="12"/>
      <c r="D647" s="12"/>
    </row>
    <row r="648" spans="1:4" x14ac:dyDescent="0.25">
      <c r="A648" s="12"/>
      <c r="B648" s="12"/>
      <c r="C648" s="12"/>
      <c r="D648" s="12"/>
    </row>
    <row r="649" spans="1:4" x14ac:dyDescent="0.25">
      <c r="A649" s="12"/>
      <c r="B649" s="12"/>
      <c r="C649" s="12"/>
      <c r="D649" s="12"/>
    </row>
    <row r="650" spans="1:4" x14ac:dyDescent="0.25">
      <c r="A650" s="12"/>
      <c r="B650" s="12"/>
      <c r="C650" s="12"/>
      <c r="D650" s="12"/>
    </row>
    <row r="651" spans="1:4" x14ac:dyDescent="0.25">
      <c r="A651" s="12"/>
      <c r="B651" s="12"/>
      <c r="C651" s="12"/>
      <c r="D651" s="12"/>
    </row>
    <row r="652" spans="1:4" x14ac:dyDescent="0.25">
      <c r="A652" s="12"/>
      <c r="B652" s="12"/>
      <c r="C652" s="12"/>
      <c r="D652" s="12"/>
    </row>
    <row r="655" spans="1:4" ht="20.25" x14ac:dyDescent="0.3">
      <c r="A655" s="18"/>
    </row>
    <row r="656" spans="1:4" x14ac:dyDescent="0.25">
      <c r="A656" s="11"/>
      <c r="B656" s="11"/>
      <c r="C656" s="11"/>
      <c r="D656" s="11"/>
    </row>
    <row r="657" spans="1:4" x14ac:dyDescent="0.25">
      <c r="A657" s="12"/>
      <c r="B657" s="12"/>
      <c r="C657" s="12"/>
      <c r="D657" s="12"/>
    </row>
    <row r="658" spans="1:4" x14ac:dyDescent="0.25">
      <c r="A658" s="12"/>
      <c r="B658" s="12"/>
      <c r="C658" s="12"/>
      <c r="D658" s="12"/>
    </row>
    <row r="659" spans="1:4" x14ac:dyDescent="0.25">
      <c r="A659" s="12"/>
      <c r="B659" s="12"/>
      <c r="C659" s="12"/>
      <c r="D659" s="12"/>
    </row>
    <row r="660" spans="1:4" x14ac:dyDescent="0.25">
      <c r="A660" s="12"/>
      <c r="B660" s="12"/>
      <c r="C660" s="12"/>
      <c r="D660" s="12"/>
    </row>
    <row r="661" spans="1:4" x14ac:dyDescent="0.25">
      <c r="A661" s="12"/>
      <c r="B661" s="12"/>
      <c r="C661" s="12"/>
      <c r="D661" s="12"/>
    </row>
    <row r="662" spans="1:4" x14ac:dyDescent="0.25">
      <c r="A662" s="12"/>
      <c r="B662" s="12"/>
      <c r="C662" s="12"/>
      <c r="D662" s="12"/>
    </row>
    <row r="663" spans="1:4" x14ac:dyDescent="0.25">
      <c r="A663" s="12"/>
      <c r="B663" s="12"/>
      <c r="C663" s="12"/>
      <c r="D663" s="12"/>
    </row>
    <row r="664" spans="1:4" x14ac:dyDescent="0.25">
      <c r="A664" s="12"/>
      <c r="B664" s="12"/>
      <c r="C664" s="12"/>
      <c r="D664" s="12"/>
    </row>
    <row r="665" spans="1:4" x14ac:dyDescent="0.25">
      <c r="A665" s="12"/>
      <c r="B665" s="12"/>
      <c r="C665" s="12"/>
      <c r="D665" s="12"/>
    </row>
    <row r="666" spans="1:4" x14ac:dyDescent="0.25">
      <c r="A666" s="12"/>
      <c r="B666" s="12"/>
      <c r="C666" s="12"/>
      <c r="D666" s="12"/>
    </row>
    <row r="667" spans="1:4" x14ac:dyDescent="0.25">
      <c r="A667" s="12"/>
      <c r="B667" s="12"/>
      <c r="C667" s="12"/>
      <c r="D667" s="12"/>
    </row>
    <row r="668" spans="1:4" x14ac:dyDescent="0.25">
      <c r="A668" s="12"/>
      <c r="B668" s="12"/>
      <c r="C668" s="12"/>
      <c r="D668" s="12"/>
    </row>
    <row r="669" spans="1:4" x14ac:dyDescent="0.25">
      <c r="A669" s="12"/>
      <c r="B669" s="12"/>
      <c r="C669" s="12"/>
      <c r="D669" s="12"/>
    </row>
    <row r="670" spans="1:4" x14ac:dyDescent="0.25">
      <c r="A670" s="12"/>
      <c r="B670" s="12"/>
      <c r="C670" s="12"/>
      <c r="D670" s="12"/>
    </row>
    <row r="671" spans="1:4" x14ac:dyDescent="0.25">
      <c r="A671" s="12"/>
      <c r="B671" s="12"/>
      <c r="C671" s="12"/>
      <c r="D671" s="12"/>
    </row>
    <row r="672" spans="1:4" x14ac:dyDescent="0.25">
      <c r="A672" s="12"/>
      <c r="B672" s="12"/>
      <c r="C672" s="12"/>
      <c r="D672" s="12"/>
    </row>
    <row r="673" spans="1:4" x14ac:dyDescent="0.25">
      <c r="A673" s="12"/>
      <c r="B673" s="12"/>
      <c r="C673" s="12"/>
      <c r="D673" s="12"/>
    </row>
    <row r="674" spans="1:4" x14ac:dyDescent="0.25">
      <c r="A674" s="12"/>
      <c r="B674" s="12"/>
      <c r="C674" s="12"/>
      <c r="D674" s="12"/>
    </row>
    <row r="675" spans="1:4" x14ac:dyDescent="0.25">
      <c r="A675" s="12"/>
      <c r="B675" s="12"/>
      <c r="C675" s="12"/>
      <c r="D675" s="12"/>
    </row>
    <row r="676" spans="1:4" x14ac:dyDescent="0.25">
      <c r="A676" s="12"/>
      <c r="B676" s="12"/>
      <c r="C676" s="12"/>
      <c r="D676" s="12"/>
    </row>
    <row r="677" spans="1:4" x14ac:dyDescent="0.25">
      <c r="A677" s="12"/>
      <c r="B677" s="12"/>
      <c r="C677" s="12"/>
      <c r="D677" s="12"/>
    </row>
    <row r="678" spans="1:4" x14ac:dyDescent="0.25">
      <c r="A678" s="12"/>
      <c r="B678" s="12"/>
      <c r="C678" s="12"/>
      <c r="D678" s="12"/>
    </row>
    <row r="679" spans="1:4" x14ac:dyDescent="0.25">
      <c r="A679" s="12"/>
      <c r="B679" s="12"/>
      <c r="C679" s="12"/>
      <c r="D679" s="12"/>
    </row>
    <row r="680" spans="1:4" x14ac:dyDescent="0.25">
      <c r="A680" s="12"/>
      <c r="B680" s="12"/>
      <c r="C680" s="12"/>
      <c r="D680" s="12"/>
    </row>
    <row r="681" spans="1:4" x14ac:dyDescent="0.25">
      <c r="A681" s="12"/>
      <c r="B681" s="12"/>
      <c r="C681" s="12"/>
      <c r="D681" s="12"/>
    </row>
    <row r="682" spans="1:4" x14ac:dyDescent="0.25">
      <c r="A682" s="12"/>
      <c r="B682" s="12"/>
      <c r="C682" s="12"/>
      <c r="D682" s="12"/>
    </row>
    <row r="683" spans="1:4" x14ac:dyDescent="0.25">
      <c r="A683" s="12"/>
      <c r="B683" s="12"/>
      <c r="C683" s="12"/>
      <c r="D683" s="12"/>
    </row>
    <row r="684" spans="1:4" x14ac:dyDescent="0.25">
      <c r="A684" s="12"/>
      <c r="B684" s="12"/>
      <c r="C684" s="12"/>
      <c r="D684" s="12"/>
    </row>
    <row r="685" spans="1:4" x14ac:dyDescent="0.25">
      <c r="A685" s="12"/>
      <c r="B685" s="12"/>
      <c r="C685" s="12"/>
      <c r="D685" s="12"/>
    </row>
    <row r="686" spans="1:4" x14ac:dyDescent="0.25">
      <c r="A686" s="12"/>
      <c r="B686" s="12"/>
      <c r="C686" s="12"/>
      <c r="D686" s="12"/>
    </row>
    <row r="687" spans="1:4" x14ac:dyDescent="0.25">
      <c r="A687" s="12"/>
      <c r="B687" s="12"/>
      <c r="C687" s="12"/>
      <c r="D687" s="12"/>
    </row>
    <row r="688" spans="1:4" x14ac:dyDescent="0.25">
      <c r="A688" s="12"/>
      <c r="B688" s="12"/>
      <c r="C688" s="12"/>
      <c r="D688" s="12"/>
    </row>
    <row r="689" spans="1:4" x14ac:dyDescent="0.25">
      <c r="A689" s="12"/>
      <c r="B689" s="12"/>
      <c r="C689" s="12"/>
      <c r="D689" s="12"/>
    </row>
    <row r="690" spans="1:4" x14ac:dyDescent="0.25">
      <c r="A690" s="12"/>
      <c r="B690" s="12"/>
      <c r="C690" s="12"/>
      <c r="D690" s="12"/>
    </row>
    <row r="691" spans="1:4" x14ac:dyDescent="0.25">
      <c r="A691" s="12"/>
      <c r="B691" s="12"/>
      <c r="C691" s="12"/>
      <c r="D691" s="12"/>
    </row>
    <row r="692" spans="1:4" x14ac:dyDescent="0.25">
      <c r="A692" s="12"/>
      <c r="B692" s="12"/>
      <c r="C692" s="12"/>
      <c r="D692" s="12"/>
    </row>
    <row r="693" spans="1:4" x14ac:dyDescent="0.25">
      <c r="A693" s="12"/>
      <c r="B693" s="12"/>
      <c r="C693" s="12"/>
      <c r="D693" s="12"/>
    </row>
    <row r="694" spans="1:4" x14ac:dyDescent="0.25">
      <c r="A694" s="12"/>
      <c r="B694" s="12"/>
      <c r="C694" s="12"/>
      <c r="D694" s="12"/>
    </row>
    <row r="695" spans="1:4" x14ac:dyDescent="0.25">
      <c r="A695" s="12"/>
      <c r="B695" s="12"/>
      <c r="C695" s="12"/>
      <c r="D695" s="12"/>
    </row>
    <row r="696" spans="1:4" x14ac:dyDescent="0.25">
      <c r="A696" s="12"/>
      <c r="B696" s="12"/>
      <c r="C696" s="12"/>
      <c r="D696" s="12"/>
    </row>
    <row r="697" spans="1:4" x14ac:dyDescent="0.25">
      <c r="A697" s="12"/>
      <c r="B697" s="12"/>
      <c r="C697" s="12"/>
      <c r="D697" s="12"/>
    </row>
    <row r="698" spans="1:4" x14ac:dyDescent="0.25">
      <c r="A698" s="12"/>
      <c r="B698" s="12"/>
      <c r="C698" s="12"/>
      <c r="D698" s="12"/>
    </row>
    <row r="699" spans="1:4" x14ac:dyDescent="0.25">
      <c r="A699" s="12"/>
      <c r="B699" s="12"/>
      <c r="C699" s="12"/>
      <c r="D699" s="12"/>
    </row>
    <row r="700" spans="1:4" x14ac:dyDescent="0.25">
      <c r="A700" s="12"/>
      <c r="B700" s="12"/>
      <c r="C700" s="12"/>
      <c r="D700" s="12"/>
    </row>
    <row r="701" spans="1:4" x14ac:dyDescent="0.25">
      <c r="A701" s="12"/>
      <c r="B701" s="12"/>
      <c r="C701" s="12"/>
      <c r="D701" s="12"/>
    </row>
    <row r="702" spans="1:4" x14ac:dyDescent="0.25">
      <c r="A702" s="12"/>
      <c r="B702" s="12"/>
      <c r="C702" s="12"/>
      <c r="D702" s="12"/>
    </row>
    <row r="703" spans="1:4" x14ac:dyDescent="0.25">
      <c r="A703" s="12"/>
      <c r="B703" s="12"/>
      <c r="C703" s="12"/>
      <c r="D703" s="12"/>
    </row>
    <row r="704" spans="1:4" x14ac:dyDescent="0.25">
      <c r="A704" s="12"/>
      <c r="B704" s="12"/>
      <c r="C704" s="12"/>
      <c r="D704" s="12"/>
    </row>
    <row r="705" spans="1:4" x14ac:dyDescent="0.25">
      <c r="A705" s="12"/>
      <c r="B705" s="12"/>
      <c r="C705" s="12"/>
      <c r="D705" s="12"/>
    </row>
    <row r="706" spans="1:4" x14ac:dyDescent="0.25">
      <c r="A706" s="12"/>
      <c r="B706" s="12"/>
      <c r="C706" s="12"/>
      <c r="D706" s="12"/>
    </row>
    <row r="707" spans="1:4" x14ac:dyDescent="0.25">
      <c r="A707" s="12"/>
      <c r="B707" s="12"/>
      <c r="C707" s="12"/>
      <c r="D707" s="12"/>
    </row>
    <row r="708" spans="1:4" x14ac:dyDescent="0.25">
      <c r="A708" s="12"/>
      <c r="B708" s="12"/>
      <c r="C708" s="12"/>
      <c r="D708" s="12"/>
    </row>
    <row r="709" spans="1:4" x14ac:dyDescent="0.25">
      <c r="A709" s="12"/>
      <c r="B709" s="12"/>
      <c r="C709" s="12"/>
      <c r="D709" s="12"/>
    </row>
    <row r="710" spans="1:4" x14ac:dyDescent="0.25">
      <c r="A710" s="12"/>
      <c r="B710" s="12"/>
      <c r="C710" s="12"/>
      <c r="D710" s="12"/>
    </row>
    <row r="711" spans="1:4" x14ac:dyDescent="0.25">
      <c r="A711" s="12"/>
      <c r="B711" s="12"/>
      <c r="C711" s="12"/>
      <c r="D711" s="12"/>
    </row>
    <row r="712" spans="1:4" x14ac:dyDescent="0.25">
      <c r="A712" s="12"/>
      <c r="B712" s="12"/>
      <c r="C712" s="12"/>
      <c r="D712" s="12"/>
    </row>
    <row r="713" spans="1:4" x14ac:dyDescent="0.25">
      <c r="A713" s="12"/>
      <c r="B713" s="12"/>
      <c r="C713" s="12"/>
      <c r="D713" s="12"/>
    </row>
    <row r="714" spans="1:4" x14ac:dyDescent="0.25">
      <c r="A714" s="12"/>
      <c r="B714" s="12"/>
      <c r="C714" s="12"/>
      <c r="D714" s="12"/>
    </row>
    <row r="715" spans="1:4" x14ac:dyDescent="0.25">
      <c r="A715" s="12"/>
      <c r="B715" s="12"/>
      <c r="C715" s="12"/>
      <c r="D715" s="12"/>
    </row>
    <row r="716" spans="1:4" x14ac:dyDescent="0.25">
      <c r="A716" s="12"/>
      <c r="B716" s="12"/>
      <c r="C716" s="12"/>
      <c r="D716" s="12"/>
    </row>
    <row r="717" spans="1:4" x14ac:dyDescent="0.25">
      <c r="A717" s="12"/>
      <c r="B717" s="12"/>
      <c r="C717" s="12"/>
      <c r="D717" s="12"/>
    </row>
    <row r="718" spans="1:4" x14ac:dyDescent="0.25">
      <c r="A718" s="12"/>
      <c r="B718" s="12"/>
      <c r="C718" s="12"/>
      <c r="D718" s="12"/>
    </row>
    <row r="719" spans="1:4" x14ac:dyDescent="0.25">
      <c r="A719" s="12"/>
      <c r="B719" s="12"/>
      <c r="C719" s="12"/>
      <c r="D719" s="12"/>
    </row>
    <row r="720" spans="1:4" x14ac:dyDescent="0.25">
      <c r="A720" s="12"/>
      <c r="B720" s="12"/>
      <c r="C720" s="12"/>
      <c r="D720" s="12"/>
    </row>
    <row r="721" spans="1:4" x14ac:dyDescent="0.25">
      <c r="A721" s="12"/>
      <c r="B721" s="12"/>
      <c r="C721" s="12"/>
      <c r="D721" s="12"/>
    </row>
    <row r="722" spans="1:4" x14ac:dyDescent="0.25">
      <c r="A722" s="12"/>
      <c r="B722" s="12"/>
      <c r="C722" s="12"/>
      <c r="D722" s="12"/>
    </row>
    <row r="723" spans="1:4" x14ac:dyDescent="0.25">
      <c r="A723" s="12"/>
      <c r="B723" s="12"/>
      <c r="C723" s="12"/>
      <c r="D723" s="12"/>
    </row>
    <row r="724" spans="1:4" x14ac:dyDescent="0.25">
      <c r="A724" s="12"/>
      <c r="B724" s="12"/>
      <c r="C724" s="12"/>
      <c r="D724" s="12"/>
    </row>
    <row r="725" spans="1:4" x14ac:dyDescent="0.25">
      <c r="A725" s="12"/>
      <c r="B725" s="12"/>
      <c r="C725" s="12"/>
      <c r="D725" s="12"/>
    </row>
    <row r="726" spans="1:4" x14ac:dyDescent="0.25">
      <c r="A726" s="12"/>
      <c r="B726" s="12"/>
      <c r="C726" s="12"/>
      <c r="D726" s="12"/>
    </row>
    <row r="727" spans="1:4" x14ac:dyDescent="0.25">
      <c r="A727" s="12"/>
      <c r="B727" s="12"/>
      <c r="C727" s="12"/>
      <c r="D727" s="12"/>
    </row>
    <row r="728" spans="1:4" x14ac:dyDescent="0.25">
      <c r="A728" s="12"/>
      <c r="B728" s="12"/>
      <c r="C728" s="12"/>
      <c r="D728" s="12"/>
    </row>
    <row r="729" spans="1:4" x14ac:dyDescent="0.25">
      <c r="A729" s="12"/>
      <c r="B729" s="12"/>
      <c r="C729" s="12"/>
      <c r="D729" s="12"/>
    </row>
    <row r="730" spans="1:4" x14ac:dyDescent="0.25">
      <c r="A730" s="12"/>
      <c r="B730" s="12"/>
      <c r="C730" s="12"/>
      <c r="D730" s="12"/>
    </row>
    <row r="731" spans="1:4" x14ac:dyDescent="0.25">
      <c r="A731" s="12"/>
      <c r="B731" s="12"/>
      <c r="C731" s="12"/>
      <c r="D731" s="12"/>
    </row>
    <row r="732" spans="1:4" x14ac:dyDescent="0.25">
      <c r="A732" s="12"/>
      <c r="B732" s="12"/>
      <c r="C732" s="12"/>
      <c r="D732" s="12"/>
    </row>
    <row r="733" spans="1:4" x14ac:dyDescent="0.25">
      <c r="A733" s="12"/>
      <c r="B733" s="12"/>
      <c r="C733" s="12"/>
      <c r="D733" s="12"/>
    </row>
    <row r="734" spans="1:4" x14ac:dyDescent="0.25">
      <c r="A734" s="12"/>
      <c r="B734" s="12"/>
      <c r="C734" s="12"/>
      <c r="D734" s="12"/>
    </row>
    <row r="735" spans="1:4" x14ac:dyDescent="0.25">
      <c r="A735" s="12"/>
      <c r="B735" s="12"/>
      <c r="C735" s="12"/>
      <c r="D735" s="12"/>
    </row>
    <row r="736" spans="1:4" x14ac:dyDescent="0.25">
      <c r="A736" s="12"/>
      <c r="B736" s="12"/>
      <c r="C736" s="12"/>
      <c r="D736" s="12"/>
    </row>
    <row r="737" spans="1:4" x14ac:dyDescent="0.25">
      <c r="A737" s="12"/>
      <c r="B737" s="12"/>
      <c r="C737" s="12"/>
      <c r="D737" s="12"/>
    </row>
    <row r="738" spans="1:4" x14ac:dyDescent="0.25">
      <c r="A738" s="12"/>
      <c r="B738" s="12"/>
      <c r="C738" s="12"/>
      <c r="D738" s="12"/>
    </row>
    <row r="739" spans="1:4" x14ac:dyDescent="0.25">
      <c r="A739" s="12"/>
      <c r="B739" s="12"/>
      <c r="C739" s="12"/>
      <c r="D739" s="12"/>
    </row>
    <row r="740" spans="1:4" x14ac:dyDescent="0.25">
      <c r="A740" s="12"/>
      <c r="B740" s="12"/>
      <c r="C740" s="12"/>
      <c r="D740" s="12"/>
    </row>
    <row r="741" spans="1:4" x14ac:dyDescent="0.25">
      <c r="A741" s="12"/>
      <c r="B741" s="12"/>
      <c r="C741" s="12"/>
      <c r="D741" s="12"/>
    </row>
    <row r="742" spans="1:4" x14ac:dyDescent="0.25">
      <c r="A742" s="12"/>
      <c r="B742" s="12"/>
      <c r="C742" s="12"/>
      <c r="D742" s="12"/>
    </row>
    <row r="743" spans="1:4" x14ac:dyDescent="0.25">
      <c r="A743" s="12"/>
      <c r="B743" s="12"/>
      <c r="C743" s="12"/>
      <c r="D743" s="12"/>
    </row>
    <row r="744" spans="1:4" x14ac:dyDescent="0.25">
      <c r="A744" s="12"/>
      <c r="B744" s="12"/>
      <c r="C744" s="12"/>
      <c r="D744" s="12"/>
    </row>
    <row r="745" spans="1:4" x14ac:dyDescent="0.25">
      <c r="A745" s="12"/>
      <c r="B745" s="12"/>
      <c r="C745" s="12"/>
      <c r="D745" s="12"/>
    </row>
    <row r="746" spans="1:4" x14ac:dyDescent="0.25">
      <c r="A746" s="12"/>
      <c r="B746" s="12"/>
      <c r="C746" s="12"/>
      <c r="D746" s="12"/>
    </row>
    <row r="747" spans="1:4" x14ac:dyDescent="0.25">
      <c r="A747" s="12"/>
      <c r="B747" s="12"/>
      <c r="C747" s="12"/>
      <c r="D747" s="12"/>
    </row>
    <row r="748" spans="1:4" x14ac:dyDescent="0.25">
      <c r="A748" s="12"/>
      <c r="B748" s="12"/>
      <c r="C748" s="12"/>
      <c r="D748" s="12"/>
    </row>
    <row r="749" spans="1:4" x14ac:dyDescent="0.25">
      <c r="A749" s="12"/>
      <c r="B749" s="12"/>
      <c r="C749" s="12"/>
      <c r="D749" s="12"/>
    </row>
    <row r="750" spans="1:4" x14ac:dyDescent="0.25">
      <c r="A750" s="12"/>
      <c r="B750" s="12"/>
      <c r="C750" s="12"/>
      <c r="D750" s="12"/>
    </row>
    <row r="751" spans="1:4" x14ac:dyDescent="0.25">
      <c r="A751" s="12"/>
      <c r="B751" s="12"/>
      <c r="C751" s="12"/>
      <c r="D751" s="12"/>
    </row>
    <row r="752" spans="1:4" x14ac:dyDescent="0.25">
      <c r="A752" s="12"/>
      <c r="B752" s="12"/>
      <c r="C752" s="12"/>
      <c r="D752" s="12"/>
    </row>
    <row r="753" spans="1:4" x14ac:dyDescent="0.25">
      <c r="A753" s="12"/>
      <c r="B753" s="12"/>
      <c r="C753" s="12"/>
      <c r="D753" s="12"/>
    </row>
    <row r="754" spans="1:4" x14ac:dyDescent="0.25">
      <c r="A754" s="12"/>
      <c r="B754" s="12"/>
      <c r="C754" s="12"/>
      <c r="D754" s="12"/>
    </row>
    <row r="755" spans="1:4" x14ac:dyDescent="0.25">
      <c r="A755" s="12"/>
      <c r="B755" s="12"/>
      <c r="C755" s="12"/>
      <c r="D755" s="12"/>
    </row>
    <row r="756" spans="1:4" x14ac:dyDescent="0.25">
      <c r="A756" s="12"/>
      <c r="B756" s="12"/>
      <c r="C756" s="12"/>
      <c r="D756" s="12"/>
    </row>
    <row r="759" spans="1:4" ht="20.25" x14ac:dyDescent="0.3">
      <c r="A759" s="18"/>
    </row>
    <row r="760" spans="1:4" x14ac:dyDescent="0.25">
      <c r="A760" s="11"/>
      <c r="B760" s="11"/>
      <c r="C760" s="11"/>
      <c r="D760" s="11"/>
    </row>
    <row r="761" spans="1:4" x14ac:dyDescent="0.25">
      <c r="A761" s="12"/>
      <c r="B761" s="12"/>
      <c r="C761" s="12"/>
      <c r="D761" s="12"/>
    </row>
    <row r="762" spans="1:4" x14ac:dyDescent="0.25">
      <c r="A762" s="12"/>
      <c r="B762" s="12"/>
      <c r="C762" s="12"/>
      <c r="D762" s="12"/>
    </row>
    <row r="763" spans="1:4" x14ac:dyDescent="0.25">
      <c r="A763" s="12"/>
      <c r="B763" s="12"/>
      <c r="C763" s="12"/>
      <c r="D763" s="12"/>
    </row>
    <row r="764" spans="1:4" x14ac:dyDescent="0.25">
      <c r="A764" s="12"/>
      <c r="B764" s="12"/>
      <c r="C764" s="12"/>
      <c r="D764" s="12"/>
    </row>
    <row r="765" spans="1:4" x14ac:dyDescent="0.25">
      <c r="A765" s="12"/>
      <c r="B765" s="12"/>
      <c r="C765" s="12"/>
      <c r="D765" s="12"/>
    </row>
    <row r="766" spans="1:4" x14ac:dyDescent="0.25">
      <c r="A766" s="12"/>
      <c r="B766" s="12"/>
      <c r="C766" s="12"/>
      <c r="D766" s="12"/>
    </row>
    <row r="767" spans="1:4" x14ac:dyDescent="0.25">
      <c r="A767" s="12"/>
      <c r="B767" s="12"/>
      <c r="C767" s="12"/>
      <c r="D767" s="12"/>
    </row>
    <row r="768" spans="1:4" x14ac:dyDescent="0.25">
      <c r="A768" s="12"/>
      <c r="B768" s="12"/>
      <c r="C768" s="12"/>
      <c r="D768" s="12"/>
    </row>
    <row r="769" spans="1:4" x14ac:dyDescent="0.25">
      <c r="A769" s="12"/>
      <c r="B769" s="12"/>
      <c r="C769" s="12"/>
      <c r="D769" s="12"/>
    </row>
    <row r="770" spans="1:4" x14ac:dyDescent="0.25">
      <c r="A770" s="12"/>
      <c r="B770" s="12"/>
      <c r="C770" s="12"/>
      <c r="D770" s="12"/>
    </row>
    <row r="771" spans="1:4" x14ac:dyDescent="0.25">
      <c r="A771" s="12"/>
      <c r="B771" s="12"/>
      <c r="C771" s="12"/>
      <c r="D771" s="12"/>
    </row>
    <row r="772" spans="1:4" x14ac:dyDescent="0.25">
      <c r="A772" s="12"/>
      <c r="B772" s="12"/>
      <c r="C772" s="12"/>
      <c r="D772" s="12"/>
    </row>
    <row r="773" spans="1:4" x14ac:dyDescent="0.25">
      <c r="A773" s="12"/>
      <c r="B773" s="12"/>
      <c r="C773" s="12"/>
      <c r="D773" s="12"/>
    </row>
    <row r="774" spans="1:4" x14ac:dyDescent="0.25">
      <c r="A774" s="12"/>
      <c r="B774" s="12"/>
      <c r="C774" s="12"/>
      <c r="D774" s="12"/>
    </row>
    <row r="775" spans="1:4" x14ac:dyDescent="0.25">
      <c r="A775" s="12"/>
      <c r="B775" s="12"/>
      <c r="C775" s="12"/>
      <c r="D775" s="12"/>
    </row>
    <row r="776" spans="1:4" x14ac:dyDescent="0.25">
      <c r="A776" s="12"/>
      <c r="B776" s="12"/>
      <c r="C776" s="12"/>
      <c r="D776" s="12"/>
    </row>
    <row r="777" spans="1:4" x14ac:dyDescent="0.25">
      <c r="A777" s="12"/>
      <c r="B777" s="12"/>
      <c r="C777" s="12"/>
      <c r="D777" s="12"/>
    </row>
    <row r="778" spans="1:4" x14ac:dyDescent="0.25">
      <c r="A778" s="12"/>
      <c r="B778" s="12"/>
      <c r="C778" s="12"/>
      <c r="D778" s="12"/>
    </row>
    <row r="779" spans="1:4" x14ac:dyDescent="0.25">
      <c r="A779" s="12"/>
      <c r="B779" s="12"/>
      <c r="C779" s="12"/>
      <c r="D779" s="12"/>
    </row>
    <row r="780" spans="1:4" x14ac:dyDescent="0.25">
      <c r="A780" s="12"/>
      <c r="B780" s="12"/>
      <c r="C780" s="12"/>
      <c r="D780" s="12"/>
    </row>
    <row r="781" spans="1:4" x14ac:dyDescent="0.25">
      <c r="A781" s="12"/>
      <c r="B781" s="12"/>
      <c r="C781" s="12"/>
      <c r="D781" s="12"/>
    </row>
    <row r="782" spans="1:4" x14ac:dyDescent="0.25">
      <c r="A782" s="12"/>
      <c r="B782" s="12"/>
      <c r="C782" s="12"/>
      <c r="D782" s="12"/>
    </row>
    <row r="783" spans="1:4" x14ac:dyDescent="0.25">
      <c r="A783" s="12"/>
      <c r="B783" s="12"/>
      <c r="C783" s="12"/>
      <c r="D783" s="12"/>
    </row>
    <row r="784" spans="1:4" x14ac:dyDescent="0.25">
      <c r="A784" s="12"/>
      <c r="B784" s="12"/>
      <c r="C784" s="12"/>
      <c r="D784" s="12"/>
    </row>
    <row r="785" spans="1:4" x14ac:dyDescent="0.25">
      <c r="A785" s="12"/>
      <c r="B785" s="12"/>
      <c r="C785" s="12"/>
      <c r="D785" s="12"/>
    </row>
    <row r="786" spans="1:4" x14ac:dyDescent="0.25">
      <c r="A786" s="12"/>
      <c r="B786" s="12"/>
      <c r="C786" s="12"/>
      <c r="D786" s="12"/>
    </row>
    <row r="787" spans="1:4" x14ac:dyDescent="0.25">
      <c r="A787" s="12"/>
      <c r="B787" s="12"/>
      <c r="C787" s="12"/>
      <c r="D787" s="12"/>
    </row>
    <row r="788" spans="1:4" x14ac:dyDescent="0.25">
      <c r="A788" s="12"/>
      <c r="B788" s="12"/>
      <c r="C788" s="12"/>
      <c r="D788" s="12"/>
    </row>
    <row r="789" spans="1:4" x14ac:dyDescent="0.25">
      <c r="A789" s="12"/>
      <c r="B789" s="12"/>
      <c r="C789" s="12"/>
      <c r="D789" s="12"/>
    </row>
    <row r="790" spans="1:4" x14ac:dyDescent="0.25">
      <c r="A790" s="12"/>
      <c r="B790" s="12"/>
      <c r="C790" s="12"/>
      <c r="D790" s="12"/>
    </row>
    <row r="791" spans="1:4" x14ac:dyDescent="0.25">
      <c r="A791" s="12"/>
      <c r="B791" s="12"/>
      <c r="C791" s="12"/>
      <c r="D791" s="12"/>
    </row>
    <row r="792" spans="1:4" x14ac:dyDescent="0.25">
      <c r="A792" s="12"/>
      <c r="B792" s="12"/>
      <c r="C792" s="12"/>
      <c r="D792" s="12"/>
    </row>
    <row r="793" spans="1:4" x14ac:dyDescent="0.25">
      <c r="A793" s="12"/>
      <c r="B793" s="12"/>
      <c r="C793" s="12"/>
      <c r="D793" s="12"/>
    </row>
    <row r="794" spans="1:4" x14ac:dyDescent="0.25">
      <c r="A794" s="12"/>
      <c r="B794" s="12"/>
      <c r="C794" s="12"/>
      <c r="D794" s="12"/>
    </row>
    <row r="795" spans="1:4" x14ac:dyDescent="0.25">
      <c r="A795" s="12"/>
      <c r="B795" s="12"/>
      <c r="C795" s="12"/>
      <c r="D795" s="12"/>
    </row>
    <row r="796" spans="1:4" x14ac:dyDescent="0.25">
      <c r="A796" s="12"/>
      <c r="B796" s="12"/>
      <c r="C796" s="12"/>
      <c r="D796" s="12"/>
    </row>
    <row r="797" spans="1:4" x14ac:dyDescent="0.25">
      <c r="A797" s="12"/>
      <c r="B797" s="12"/>
      <c r="C797" s="12"/>
      <c r="D797" s="12"/>
    </row>
    <row r="798" spans="1:4" x14ac:dyDescent="0.25">
      <c r="A798" s="12"/>
      <c r="B798" s="12"/>
      <c r="C798" s="12"/>
      <c r="D798" s="12"/>
    </row>
    <row r="799" spans="1:4" x14ac:dyDescent="0.25">
      <c r="A799" s="12"/>
      <c r="B799" s="12"/>
      <c r="C799" s="12"/>
      <c r="D799" s="12"/>
    </row>
    <row r="800" spans="1:4" x14ac:dyDescent="0.25">
      <c r="A800" s="12"/>
      <c r="B800" s="12"/>
      <c r="C800" s="12"/>
      <c r="D800" s="12"/>
    </row>
    <row r="801" spans="1:4" x14ac:dyDescent="0.25">
      <c r="A801" s="12"/>
      <c r="B801" s="12"/>
      <c r="C801" s="12"/>
      <c r="D801" s="12"/>
    </row>
    <row r="802" spans="1:4" x14ac:dyDescent="0.25">
      <c r="A802" s="12"/>
      <c r="B802" s="12"/>
      <c r="C802" s="12"/>
      <c r="D802" s="12"/>
    </row>
    <row r="803" spans="1:4" x14ac:dyDescent="0.25">
      <c r="A803" s="12"/>
      <c r="B803" s="12"/>
      <c r="C803" s="12"/>
      <c r="D803" s="12"/>
    </row>
    <row r="804" spans="1:4" x14ac:dyDescent="0.25">
      <c r="A804" s="12"/>
      <c r="B804" s="12"/>
      <c r="C804" s="12"/>
      <c r="D804" s="12"/>
    </row>
    <row r="805" spans="1:4" x14ac:dyDescent="0.25">
      <c r="A805" s="12"/>
      <c r="B805" s="12"/>
      <c r="C805" s="12"/>
      <c r="D805" s="12"/>
    </row>
    <row r="806" spans="1:4" x14ac:dyDescent="0.25">
      <c r="A806" s="12"/>
      <c r="B806" s="12"/>
      <c r="C806" s="12"/>
      <c r="D806" s="12"/>
    </row>
    <row r="807" spans="1:4" x14ac:dyDescent="0.25">
      <c r="A807" s="12"/>
      <c r="B807" s="12"/>
      <c r="C807" s="12"/>
      <c r="D807" s="12"/>
    </row>
    <row r="808" spans="1:4" x14ac:dyDescent="0.25">
      <c r="A808" s="12"/>
      <c r="B808" s="12"/>
      <c r="C808" s="12"/>
      <c r="D808" s="12"/>
    </row>
    <row r="809" spans="1:4" x14ac:dyDescent="0.25">
      <c r="A809" s="12"/>
      <c r="B809" s="12"/>
      <c r="C809" s="12"/>
      <c r="D809" s="12"/>
    </row>
    <row r="810" spans="1:4" x14ac:dyDescent="0.25">
      <c r="A810" s="12"/>
      <c r="B810" s="12"/>
      <c r="C810" s="12"/>
      <c r="D810" s="12"/>
    </row>
    <row r="811" spans="1:4" x14ac:dyDescent="0.25">
      <c r="A811" s="12"/>
      <c r="B811" s="12"/>
      <c r="C811" s="12"/>
      <c r="D811" s="12"/>
    </row>
    <row r="812" spans="1:4" x14ac:dyDescent="0.25">
      <c r="A812" s="12"/>
      <c r="B812" s="12"/>
      <c r="C812" s="12"/>
      <c r="D812" s="12"/>
    </row>
    <row r="813" spans="1:4" x14ac:dyDescent="0.25">
      <c r="A813" s="12"/>
      <c r="B813" s="12"/>
      <c r="C813" s="12"/>
      <c r="D813" s="12"/>
    </row>
    <row r="814" spans="1:4" x14ac:dyDescent="0.25">
      <c r="A814" s="12"/>
      <c r="B814" s="12"/>
      <c r="C814" s="12"/>
      <c r="D814" s="12"/>
    </row>
    <row r="815" spans="1:4" x14ac:dyDescent="0.25">
      <c r="A815" s="12"/>
      <c r="B815" s="12"/>
      <c r="C815" s="12"/>
      <c r="D815" s="12"/>
    </row>
    <row r="816" spans="1:4" x14ac:dyDescent="0.25">
      <c r="A816" s="12"/>
      <c r="B816" s="12"/>
      <c r="C816" s="12"/>
      <c r="D816" s="12"/>
    </row>
    <row r="817" spans="1:4" x14ac:dyDescent="0.25">
      <c r="A817" s="12"/>
      <c r="B817" s="12"/>
      <c r="C817" s="12"/>
      <c r="D817" s="12"/>
    </row>
    <row r="818" spans="1:4" x14ac:dyDescent="0.25">
      <c r="A818" s="12"/>
      <c r="B818" s="12"/>
      <c r="C818" s="12"/>
      <c r="D818" s="12"/>
    </row>
    <row r="819" spans="1:4" x14ac:dyDescent="0.25">
      <c r="A819" s="12"/>
      <c r="B819" s="12"/>
      <c r="C819" s="12"/>
      <c r="D819" s="12"/>
    </row>
    <row r="820" spans="1:4" x14ac:dyDescent="0.25">
      <c r="A820" s="12"/>
      <c r="B820" s="12"/>
      <c r="C820" s="12"/>
      <c r="D820" s="12"/>
    </row>
    <row r="821" spans="1:4" x14ac:dyDescent="0.25">
      <c r="A821" s="12"/>
      <c r="B821" s="12"/>
      <c r="C821" s="12"/>
      <c r="D821" s="12"/>
    </row>
    <row r="822" spans="1:4" x14ac:dyDescent="0.25">
      <c r="A822" s="12"/>
      <c r="B822" s="12"/>
      <c r="C822" s="12"/>
      <c r="D822" s="12"/>
    </row>
    <row r="823" spans="1:4" x14ac:dyDescent="0.25">
      <c r="A823" s="12"/>
      <c r="B823" s="12"/>
      <c r="C823" s="12"/>
      <c r="D823" s="12"/>
    </row>
    <row r="824" spans="1:4" x14ac:dyDescent="0.25">
      <c r="A824" s="12"/>
      <c r="B824" s="12"/>
      <c r="C824" s="12"/>
      <c r="D824" s="12"/>
    </row>
    <row r="825" spans="1:4" x14ac:dyDescent="0.25">
      <c r="A825" s="12"/>
      <c r="B825" s="12"/>
      <c r="C825" s="12"/>
      <c r="D825" s="12"/>
    </row>
    <row r="826" spans="1:4" x14ac:dyDescent="0.25">
      <c r="A826" s="12"/>
      <c r="B826" s="12"/>
      <c r="C826" s="12"/>
      <c r="D826" s="12"/>
    </row>
    <row r="827" spans="1:4" x14ac:dyDescent="0.25">
      <c r="A827" s="12"/>
      <c r="B827" s="12"/>
      <c r="C827" s="12"/>
      <c r="D827" s="12"/>
    </row>
    <row r="828" spans="1:4" x14ac:dyDescent="0.25">
      <c r="A828" s="12"/>
      <c r="B828" s="12"/>
      <c r="C828" s="12"/>
      <c r="D828" s="12"/>
    </row>
    <row r="829" spans="1:4" x14ac:dyDescent="0.25">
      <c r="A829" s="12"/>
      <c r="B829" s="12"/>
      <c r="C829" s="12"/>
      <c r="D829" s="12"/>
    </row>
    <row r="830" spans="1:4" x14ac:dyDescent="0.25">
      <c r="A830" s="12"/>
      <c r="B830" s="12"/>
      <c r="C830" s="12"/>
      <c r="D830" s="12"/>
    </row>
    <row r="831" spans="1:4" x14ac:dyDescent="0.25">
      <c r="A831" s="12"/>
      <c r="B831" s="12"/>
      <c r="C831" s="12"/>
      <c r="D831" s="12"/>
    </row>
    <row r="832" spans="1:4" x14ac:dyDescent="0.25">
      <c r="A832" s="12"/>
      <c r="B832" s="12"/>
      <c r="C832" s="12"/>
      <c r="D832" s="12"/>
    </row>
    <row r="833" spans="1:4" x14ac:dyDescent="0.25">
      <c r="A833" s="12"/>
      <c r="B833" s="12"/>
      <c r="C833" s="12"/>
      <c r="D833" s="12"/>
    </row>
    <row r="834" spans="1:4" x14ac:dyDescent="0.25">
      <c r="A834" s="12"/>
      <c r="B834" s="12"/>
      <c r="C834" s="12"/>
      <c r="D834" s="12"/>
    </row>
    <row r="835" spans="1:4" x14ac:dyDescent="0.25">
      <c r="A835" s="12"/>
      <c r="B835" s="12"/>
      <c r="C835" s="12"/>
      <c r="D835" s="12"/>
    </row>
    <row r="836" spans="1:4" x14ac:dyDescent="0.25">
      <c r="A836" s="12"/>
      <c r="B836" s="12"/>
      <c r="C836" s="12"/>
      <c r="D836" s="12"/>
    </row>
    <row r="837" spans="1:4" x14ac:dyDescent="0.25">
      <c r="A837" s="12"/>
      <c r="B837" s="12"/>
      <c r="C837" s="12"/>
      <c r="D837" s="12"/>
    </row>
    <row r="838" spans="1:4" x14ac:dyDescent="0.25">
      <c r="A838" s="12"/>
      <c r="B838" s="12"/>
      <c r="C838" s="12"/>
      <c r="D838" s="12"/>
    </row>
    <row r="839" spans="1:4" x14ac:dyDescent="0.25">
      <c r="A839" s="12"/>
      <c r="B839" s="12"/>
      <c r="C839" s="12"/>
      <c r="D839" s="12"/>
    </row>
    <row r="840" spans="1:4" x14ac:dyDescent="0.25">
      <c r="A840" s="12"/>
      <c r="B840" s="12"/>
      <c r="C840" s="12"/>
      <c r="D840" s="12"/>
    </row>
    <row r="841" spans="1:4" x14ac:dyDescent="0.25">
      <c r="A841" s="12"/>
      <c r="B841" s="12"/>
      <c r="C841" s="12"/>
      <c r="D841" s="12"/>
    </row>
    <row r="842" spans="1:4" x14ac:dyDescent="0.25">
      <c r="A842" s="12"/>
      <c r="B842" s="12"/>
      <c r="C842" s="12"/>
      <c r="D842" s="12"/>
    </row>
    <row r="843" spans="1:4" x14ac:dyDescent="0.25">
      <c r="A843" s="12"/>
      <c r="B843" s="12"/>
      <c r="C843" s="12"/>
      <c r="D843" s="12"/>
    </row>
    <row r="844" spans="1:4" x14ac:dyDescent="0.25">
      <c r="A844" s="12"/>
      <c r="B844" s="12"/>
      <c r="C844" s="12"/>
      <c r="D844" s="12"/>
    </row>
    <row r="845" spans="1:4" x14ac:dyDescent="0.25">
      <c r="A845" s="12"/>
      <c r="B845" s="12"/>
      <c r="C845" s="12"/>
      <c r="D845" s="12"/>
    </row>
    <row r="846" spans="1:4" x14ac:dyDescent="0.25">
      <c r="A846" s="12"/>
      <c r="B846" s="12"/>
      <c r="C846" s="12"/>
      <c r="D846" s="12"/>
    </row>
    <row r="847" spans="1:4" x14ac:dyDescent="0.25">
      <c r="A847" s="12"/>
      <c r="B847" s="12"/>
      <c r="C847" s="12"/>
      <c r="D847" s="12"/>
    </row>
    <row r="848" spans="1:4" x14ac:dyDescent="0.25">
      <c r="A848" s="12"/>
      <c r="B848" s="12"/>
      <c r="C848" s="12"/>
      <c r="D848" s="12"/>
    </row>
    <row r="849" spans="1:4" x14ac:dyDescent="0.25">
      <c r="A849" s="12"/>
      <c r="B849" s="12"/>
      <c r="C849" s="12"/>
      <c r="D849" s="12"/>
    </row>
    <row r="850" spans="1:4" x14ac:dyDescent="0.25">
      <c r="A850" s="12"/>
      <c r="B850" s="12"/>
      <c r="C850" s="12"/>
      <c r="D850" s="12"/>
    </row>
    <row r="851" spans="1:4" x14ac:dyDescent="0.25">
      <c r="A851" s="12"/>
      <c r="B851" s="12"/>
      <c r="C851" s="12"/>
      <c r="D851" s="12"/>
    </row>
    <row r="852" spans="1:4" x14ac:dyDescent="0.25">
      <c r="A852" s="12"/>
      <c r="B852" s="12"/>
      <c r="C852" s="12"/>
      <c r="D852" s="12"/>
    </row>
    <row r="853" spans="1:4" x14ac:dyDescent="0.25">
      <c r="A853" s="12"/>
      <c r="B853" s="12"/>
      <c r="C853" s="12"/>
      <c r="D853" s="12"/>
    </row>
    <row r="854" spans="1:4" x14ac:dyDescent="0.25">
      <c r="A854" s="12"/>
      <c r="B854" s="12"/>
      <c r="C854" s="12"/>
      <c r="D854" s="12"/>
    </row>
    <row r="855" spans="1:4" x14ac:dyDescent="0.25">
      <c r="A855" s="12"/>
      <c r="B855" s="12"/>
      <c r="C855" s="12"/>
      <c r="D855" s="12"/>
    </row>
    <row r="856" spans="1:4" x14ac:dyDescent="0.25">
      <c r="A856" s="12"/>
      <c r="B856" s="12"/>
      <c r="C856" s="12"/>
      <c r="D856" s="12"/>
    </row>
    <row r="857" spans="1:4" x14ac:dyDescent="0.25">
      <c r="A857" s="12"/>
      <c r="B857" s="12"/>
      <c r="C857" s="12"/>
      <c r="D857" s="12"/>
    </row>
    <row r="858" spans="1:4" x14ac:dyDescent="0.25">
      <c r="A858" s="12"/>
      <c r="B858" s="12"/>
      <c r="C858" s="12"/>
      <c r="D858" s="12"/>
    </row>
    <row r="859" spans="1:4" x14ac:dyDescent="0.25">
      <c r="A859" s="12"/>
      <c r="B859" s="12"/>
      <c r="C859" s="12"/>
      <c r="D859" s="12"/>
    </row>
    <row r="860" spans="1:4" x14ac:dyDescent="0.25">
      <c r="A860" s="12"/>
      <c r="B860" s="12"/>
      <c r="C860" s="12"/>
      <c r="D860" s="12"/>
    </row>
    <row r="863" spans="1:4" ht="23.25" x14ac:dyDescent="0.35">
      <c r="A863" s="17"/>
    </row>
    <row r="864" spans="1:4" ht="20.25" x14ac:dyDescent="0.3">
      <c r="A864" s="18"/>
    </row>
    <row r="865" spans="1:2" x14ac:dyDescent="0.25">
      <c r="A865" s="11"/>
      <c r="B865" s="11"/>
    </row>
    <row r="866" spans="1:2" x14ac:dyDescent="0.25">
      <c r="A866" s="12"/>
      <c r="B866" s="12"/>
    </row>
    <row r="867" spans="1:2" x14ac:dyDescent="0.25">
      <c r="A867" s="12"/>
      <c r="B867" s="12"/>
    </row>
    <row r="868" spans="1:2" x14ac:dyDescent="0.25">
      <c r="A868" s="12"/>
      <c r="B868" s="12"/>
    </row>
    <row r="869" spans="1:2" x14ac:dyDescent="0.25">
      <c r="A869" s="12"/>
      <c r="B869" s="12"/>
    </row>
    <row r="870" spans="1:2" x14ac:dyDescent="0.25">
      <c r="A870" s="12"/>
      <c r="B870" s="12"/>
    </row>
    <row r="871" spans="1:2" x14ac:dyDescent="0.25">
      <c r="A871" s="12"/>
      <c r="B871" s="12"/>
    </row>
    <row r="872" spans="1:2" x14ac:dyDescent="0.25">
      <c r="A872" s="12"/>
      <c r="B872" s="12"/>
    </row>
    <row r="873" spans="1:2" x14ac:dyDescent="0.25">
      <c r="A873" s="12"/>
      <c r="B873" s="12"/>
    </row>
    <row r="874" spans="1:2" x14ac:dyDescent="0.25">
      <c r="A874" s="12"/>
      <c r="B874" s="12"/>
    </row>
    <row r="875" spans="1:2" x14ac:dyDescent="0.25">
      <c r="A875" s="12"/>
      <c r="B875" s="12"/>
    </row>
    <row r="876" spans="1:2" x14ac:dyDescent="0.25">
      <c r="A876" s="12"/>
      <c r="B876" s="12"/>
    </row>
    <row r="877" spans="1:2" x14ac:dyDescent="0.25">
      <c r="A877" s="12"/>
      <c r="B877" s="12"/>
    </row>
    <row r="878" spans="1:2" x14ac:dyDescent="0.25">
      <c r="A878" s="12"/>
      <c r="B878" s="12"/>
    </row>
    <row r="879" spans="1:2" x14ac:dyDescent="0.25">
      <c r="A879" s="12"/>
      <c r="B879" s="12"/>
    </row>
    <row r="880" spans="1:2" x14ac:dyDescent="0.25">
      <c r="A880" s="12"/>
      <c r="B880" s="12"/>
    </row>
    <row r="881" spans="1:2" x14ac:dyDescent="0.25">
      <c r="A881" s="12"/>
      <c r="B881" s="12"/>
    </row>
    <row r="882" spans="1:2" x14ac:dyDescent="0.25">
      <c r="A882" s="12"/>
      <c r="B882" s="12"/>
    </row>
    <row r="883" spans="1:2" x14ac:dyDescent="0.25">
      <c r="A883" s="12"/>
      <c r="B883" s="12"/>
    </row>
    <row r="884" spans="1:2" x14ac:dyDescent="0.25">
      <c r="A884" s="12"/>
      <c r="B884" s="12"/>
    </row>
    <row r="885" spans="1:2" x14ac:dyDescent="0.25">
      <c r="A885" s="12"/>
      <c r="B885" s="12"/>
    </row>
    <row r="886" spans="1:2" x14ac:dyDescent="0.25">
      <c r="A886" s="12"/>
      <c r="B886" s="12"/>
    </row>
    <row r="887" spans="1:2" x14ac:dyDescent="0.25">
      <c r="A887" s="12"/>
      <c r="B887" s="12"/>
    </row>
    <row r="888" spans="1:2" x14ac:dyDescent="0.25">
      <c r="A888" s="12"/>
      <c r="B888" s="12"/>
    </row>
    <row r="889" spans="1:2" x14ac:dyDescent="0.25">
      <c r="A889" s="12"/>
      <c r="B889" s="12"/>
    </row>
    <row r="890" spans="1:2" x14ac:dyDescent="0.25">
      <c r="A890" s="12"/>
      <c r="B890" s="12"/>
    </row>
    <row r="891" spans="1:2" x14ac:dyDescent="0.25">
      <c r="A891" s="12"/>
      <c r="B891" s="12"/>
    </row>
    <row r="892" spans="1:2" x14ac:dyDescent="0.25">
      <c r="A892" s="12"/>
      <c r="B892" s="12"/>
    </row>
    <row r="893" spans="1:2" x14ac:dyDescent="0.25">
      <c r="A893" s="12"/>
      <c r="B893" s="12"/>
    </row>
    <row r="894" spans="1:2" x14ac:dyDescent="0.25">
      <c r="A894" s="12"/>
      <c r="B894" s="12"/>
    </row>
    <row r="895" spans="1:2" x14ac:dyDescent="0.25">
      <c r="A895" s="12"/>
      <c r="B895" s="12"/>
    </row>
    <row r="896" spans="1:2" x14ac:dyDescent="0.25">
      <c r="A896" s="12"/>
      <c r="B896" s="12"/>
    </row>
    <row r="897" spans="1:2" x14ac:dyDescent="0.25">
      <c r="A897" s="12"/>
      <c r="B897" s="12"/>
    </row>
    <row r="898" spans="1:2" x14ac:dyDescent="0.25">
      <c r="A898" s="12"/>
      <c r="B898" s="12"/>
    </row>
    <row r="899" spans="1:2" x14ac:dyDescent="0.25">
      <c r="A899" s="12"/>
      <c r="B899" s="12"/>
    </row>
    <row r="900" spans="1:2" x14ac:dyDescent="0.25">
      <c r="A900" s="12"/>
      <c r="B900" s="12"/>
    </row>
    <row r="901" spans="1:2" x14ac:dyDescent="0.25">
      <c r="A901" s="12"/>
      <c r="B901" s="12"/>
    </row>
    <row r="902" spans="1:2" x14ac:dyDescent="0.25">
      <c r="A902" s="12"/>
      <c r="B902" s="12"/>
    </row>
    <row r="903" spans="1:2" x14ac:dyDescent="0.25">
      <c r="A903" s="12"/>
      <c r="B903" s="12"/>
    </row>
    <row r="904" spans="1:2" x14ac:dyDescent="0.25">
      <c r="A904" s="12"/>
      <c r="B904" s="12"/>
    </row>
    <row r="905" spans="1:2" x14ac:dyDescent="0.25">
      <c r="A905" s="12"/>
      <c r="B905" s="12"/>
    </row>
    <row r="906" spans="1:2" x14ac:dyDescent="0.25">
      <c r="A906" s="12"/>
      <c r="B906" s="12"/>
    </row>
    <row r="907" spans="1:2" x14ac:dyDescent="0.25">
      <c r="A907" s="12"/>
      <c r="B907" s="12"/>
    </row>
    <row r="908" spans="1:2" x14ac:dyDescent="0.25">
      <c r="A908" s="12"/>
      <c r="B908" s="12"/>
    </row>
    <row r="909" spans="1:2" x14ac:dyDescent="0.25">
      <c r="A909" s="12"/>
      <c r="B909" s="12"/>
    </row>
    <row r="910" spans="1:2" x14ac:dyDescent="0.25">
      <c r="A910" s="12"/>
      <c r="B910" s="12"/>
    </row>
    <row r="911" spans="1:2" x14ac:dyDescent="0.25">
      <c r="A911" s="12"/>
      <c r="B911" s="12"/>
    </row>
    <row r="912" spans="1:2" x14ac:dyDescent="0.25">
      <c r="A912" s="12"/>
      <c r="B912" s="12"/>
    </row>
    <row r="913" spans="1:2" x14ac:dyDescent="0.25">
      <c r="A913" s="12"/>
      <c r="B913" s="12"/>
    </row>
    <row r="914" spans="1:2" x14ac:dyDescent="0.25">
      <c r="A914" s="12"/>
      <c r="B914" s="12"/>
    </row>
    <row r="915" spans="1:2" x14ac:dyDescent="0.25">
      <c r="A915" s="12"/>
      <c r="B915" s="12"/>
    </row>
    <row r="916" spans="1:2" x14ac:dyDescent="0.25">
      <c r="A916" s="12"/>
      <c r="B916" s="12"/>
    </row>
    <row r="917" spans="1:2" x14ac:dyDescent="0.25">
      <c r="A917" s="12"/>
      <c r="B917" s="12"/>
    </row>
    <row r="918" spans="1:2" x14ac:dyDescent="0.25">
      <c r="A918" s="12"/>
      <c r="B918" s="12"/>
    </row>
    <row r="919" spans="1:2" x14ac:dyDescent="0.25">
      <c r="A919" s="12"/>
      <c r="B919" s="12"/>
    </row>
    <row r="920" spans="1:2" x14ac:dyDescent="0.25">
      <c r="A920" s="12"/>
      <c r="B920" s="12"/>
    </row>
    <row r="921" spans="1:2" x14ac:dyDescent="0.25">
      <c r="A921" s="12"/>
      <c r="B921" s="12"/>
    </row>
    <row r="922" spans="1:2" x14ac:dyDescent="0.25">
      <c r="A922" s="12"/>
      <c r="B922" s="12"/>
    </row>
    <row r="923" spans="1:2" x14ac:dyDescent="0.25">
      <c r="A923" s="12"/>
      <c r="B923" s="12"/>
    </row>
    <row r="924" spans="1:2" x14ac:dyDescent="0.25">
      <c r="A924" s="12"/>
      <c r="B924" s="12"/>
    </row>
    <row r="925" spans="1:2" x14ac:dyDescent="0.25">
      <c r="A925" s="12"/>
      <c r="B925" s="12"/>
    </row>
    <row r="926" spans="1:2" x14ac:dyDescent="0.25">
      <c r="A926" s="12"/>
      <c r="B926" s="12"/>
    </row>
    <row r="927" spans="1:2" x14ac:dyDescent="0.25">
      <c r="A927" s="12"/>
      <c r="B927" s="12"/>
    </row>
    <row r="928" spans="1:2" x14ac:dyDescent="0.25">
      <c r="A928" s="12"/>
      <c r="B928" s="12"/>
    </row>
    <row r="929" spans="1:2" x14ac:dyDescent="0.25">
      <c r="A929" s="12"/>
      <c r="B929" s="12"/>
    </row>
    <row r="930" spans="1:2" x14ac:dyDescent="0.25">
      <c r="A930" s="12"/>
      <c r="B930" s="12"/>
    </row>
    <row r="931" spans="1:2" x14ac:dyDescent="0.25">
      <c r="A931" s="12"/>
      <c r="B931" s="12"/>
    </row>
    <row r="932" spans="1:2" x14ac:dyDescent="0.25">
      <c r="A932" s="12"/>
      <c r="B932" s="12"/>
    </row>
    <row r="933" spans="1:2" x14ac:dyDescent="0.25">
      <c r="A933" s="12"/>
      <c r="B933" s="12"/>
    </row>
    <row r="934" spans="1:2" x14ac:dyDescent="0.25">
      <c r="A934" s="12"/>
      <c r="B934" s="12"/>
    </row>
    <row r="935" spans="1:2" x14ac:dyDescent="0.25">
      <c r="A935" s="12"/>
      <c r="B935" s="12"/>
    </row>
    <row r="936" spans="1:2" x14ac:dyDescent="0.25">
      <c r="A936" s="12"/>
      <c r="B936" s="12"/>
    </row>
    <row r="937" spans="1:2" x14ac:dyDescent="0.25">
      <c r="A937" s="12"/>
      <c r="B937" s="12"/>
    </row>
    <row r="938" spans="1:2" x14ac:dyDescent="0.25">
      <c r="A938" s="12"/>
      <c r="B938" s="12"/>
    </row>
    <row r="939" spans="1:2" x14ac:dyDescent="0.25">
      <c r="A939" s="12"/>
      <c r="B939" s="12"/>
    </row>
    <row r="940" spans="1:2" x14ac:dyDescent="0.25">
      <c r="A940" s="12"/>
      <c r="B940" s="12"/>
    </row>
    <row r="941" spans="1:2" x14ac:dyDescent="0.25">
      <c r="A941" s="12"/>
      <c r="B941" s="12"/>
    </row>
    <row r="942" spans="1:2" x14ac:dyDescent="0.25">
      <c r="A942" s="12"/>
      <c r="B942" s="12"/>
    </row>
    <row r="943" spans="1:2" x14ac:dyDescent="0.25">
      <c r="A943" s="12"/>
      <c r="B943" s="12"/>
    </row>
    <row r="944" spans="1:2" x14ac:dyDescent="0.25">
      <c r="A944" s="12"/>
      <c r="B944" s="12"/>
    </row>
    <row r="945" spans="1:2" x14ac:dyDescent="0.25">
      <c r="A945" s="12"/>
      <c r="B945" s="12"/>
    </row>
    <row r="946" spans="1:2" x14ac:dyDescent="0.25">
      <c r="A946" s="12"/>
      <c r="B946" s="12"/>
    </row>
    <row r="947" spans="1:2" x14ac:dyDescent="0.25">
      <c r="A947" s="12"/>
      <c r="B947" s="12"/>
    </row>
    <row r="948" spans="1:2" x14ac:dyDescent="0.25">
      <c r="A948" s="12"/>
      <c r="B948" s="12"/>
    </row>
    <row r="949" spans="1:2" x14ac:dyDescent="0.25">
      <c r="A949" s="12"/>
      <c r="B949" s="12"/>
    </row>
    <row r="950" spans="1:2" x14ac:dyDescent="0.25">
      <c r="A950" s="12"/>
      <c r="B950" s="12"/>
    </row>
    <row r="951" spans="1:2" x14ac:dyDescent="0.25">
      <c r="A951" s="12"/>
      <c r="B951" s="12"/>
    </row>
    <row r="952" spans="1:2" x14ac:dyDescent="0.25">
      <c r="A952" s="12"/>
      <c r="B952" s="12"/>
    </row>
    <row r="953" spans="1:2" x14ac:dyDescent="0.25">
      <c r="A953" s="12"/>
      <c r="B953" s="12"/>
    </row>
    <row r="954" spans="1:2" x14ac:dyDescent="0.25">
      <c r="A954" s="12"/>
      <c r="B954" s="12"/>
    </row>
    <row r="955" spans="1:2" x14ac:dyDescent="0.25">
      <c r="A955" s="12"/>
      <c r="B955" s="12"/>
    </row>
    <row r="956" spans="1:2" x14ac:dyDescent="0.25">
      <c r="A956" s="12"/>
      <c r="B956" s="12"/>
    </row>
    <row r="957" spans="1:2" x14ac:dyDescent="0.25">
      <c r="A957" s="12"/>
      <c r="B957" s="12"/>
    </row>
    <row r="958" spans="1:2" x14ac:dyDescent="0.25">
      <c r="A958" s="12"/>
      <c r="B958" s="12"/>
    </row>
    <row r="959" spans="1:2" x14ac:dyDescent="0.25">
      <c r="A959" s="12"/>
      <c r="B959" s="12"/>
    </row>
    <row r="960" spans="1:2" x14ac:dyDescent="0.25">
      <c r="A960" s="12"/>
      <c r="B960" s="12"/>
    </row>
    <row r="961" spans="1:2" x14ac:dyDescent="0.25">
      <c r="A961" s="12"/>
      <c r="B961" s="12"/>
    </row>
    <row r="962" spans="1:2" x14ac:dyDescent="0.25">
      <c r="A962" s="12"/>
      <c r="B962" s="12"/>
    </row>
    <row r="963" spans="1:2" x14ac:dyDescent="0.25">
      <c r="A963" s="12"/>
      <c r="B963" s="12"/>
    </row>
    <row r="964" spans="1:2" x14ac:dyDescent="0.25">
      <c r="A964" s="12"/>
      <c r="B964" s="12"/>
    </row>
    <row r="965" spans="1:2" x14ac:dyDescent="0.25">
      <c r="A965" s="12"/>
      <c r="B965" s="12"/>
    </row>
    <row r="966" spans="1:2" x14ac:dyDescent="0.25">
      <c r="A966" s="12"/>
      <c r="B966" s="12"/>
    </row>
    <row r="967" spans="1:2" x14ac:dyDescent="0.25">
      <c r="A967" s="12"/>
      <c r="B967" s="12"/>
    </row>
    <row r="968" spans="1:2" x14ac:dyDescent="0.25">
      <c r="A968" s="12"/>
      <c r="B968" s="12"/>
    </row>
    <row r="969" spans="1:2" x14ac:dyDescent="0.25">
      <c r="A969" s="12"/>
      <c r="B969" s="12"/>
    </row>
    <row r="970" spans="1:2" x14ac:dyDescent="0.25">
      <c r="A970" s="12"/>
      <c r="B970" s="12"/>
    </row>
    <row r="971" spans="1:2" x14ac:dyDescent="0.25">
      <c r="A971" s="12"/>
      <c r="B971" s="12"/>
    </row>
    <row r="972" spans="1:2" x14ac:dyDescent="0.25">
      <c r="A972" s="12"/>
      <c r="B972" s="12"/>
    </row>
    <row r="973" spans="1:2" x14ac:dyDescent="0.25">
      <c r="A973" s="12"/>
      <c r="B973" s="12"/>
    </row>
    <row r="974" spans="1:2" x14ac:dyDescent="0.25">
      <c r="A974" s="12"/>
      <c r="B974" s="12"/>
    </row>
    <row r="975" spans="1:2" x14ac:dyDescent="0.25">
      <c r="A975" s="12"/>
      <c r="B975" s="12"/>
    </row>
    <row r="976" spans="1:2" x14ac:dyDescent="0.25">
      <c r="A976" s="12"/>
      <c r="B976" s="12"/>
    </row>
    <row r="977" spans="1:2" x14ac:dyDescent="0.25">
      <c r="A977" s="12"/>
      <c r="B977" s="12"/>
    </row>
    <row r="978" spans="1:2" x14ac:dyDescent="0.25">
      <c r="A978" s="12"/>
      <c r="B978" s="12"/>
    </row>
    <row r="979" spans="1:2" x14ac:dyDescent="0.25">
      <c r="A979" s="12"/>
      <c r="B979" s="12"/>
    </row>
    <row r="980" spans="1:2" x14ac:dyDescent="0.25">
      <c r="A980" s="12"/>
      <c r="B980" s="12"/>
    </row>
    <row r="981" spans="1:2" x14ac:dyDescent="0.25">
      <c r="A981" s="12"/>
      <c r="B981" s="12"/>
    </row>
    <row r="982" spans="1:2" x14ac:dyDescent="0.25">
      <c r="A982" s="12"/>
      <c r="B982" s="12"/>
    </row>
    <row r="983" spans="1:2" x14ac:dyDescent="0.25">
      <c r="A983" s="12"/>
      <c r="B983" s="12"/>
    </row>
    <row r="984" spans="1:2" x14ac:dyDescent="0.25">
      <c r="A984" s="12"/>
      <c r="B984" s="12"/>
    </row>
    <row r="985" spans="1:2" x14ac:dyDescent="0.25">
      <c r="A985" s="12"/>
      <c r="B985" s="12"/>
    </row>
    <row r="986" spans="1:2" x14ac:dyDescent="0.25">
      <c r="A986" s="12"/>
      <c r="B986" s="12"/>
    </row>
    <row r="987" spans="1:2" x14ac:dyDescent="0.25">
      <c r="A987" s="12"/>
      <c r="B987" s="12"/>
    </row>
    <row r="988" spans="1:2" x14ac:dyDescent="0.25">
      <c r="A988" s="12"/>
      <c r="B988" s="12"/>
    </row>
    <row r="989" spans="1:2" x14ac:dyDescent="0.25">
      <c r="A989" s="12"/>
      <c r="B989" s="12"/>
    </row>
    <row r="990" spans="1:2" x14ac:dyDescent="0.25">
      <c r="A990" s="12"/>
      <c r="B990" s="12"/>
    </row>
    <row r="991" spans="1:2" x14ac:dyDescent="0.25">
      <c r="A991" s="12"/>
      <c r="B991" s="12"/>
    </row>
    <row r="992" spans="1:2" x14ac:dyDescent="0.25">
      <c r="A992" s="12"/>
      <c r="B992" s="12"/>
    </row>
    <row r="993" spans="1:2" x14ac:dyDescent="0.25">
      <c r="A993" s="12"/>
      <c r="B993" s="12"/>
    </row>
    <row r="994" spans="1:2" x14ac:dyDescent="0.25">
      <c r="A994" s="12"/>
      <c r="B994" s="12"/>
    </row>
    <row r="995" spans="1:2" x14ac:dyDescent="0.25">
      <c r="A995" s="12"/>
      <c r="B995" s="12"/>
    </row>
    <row r="996" spans="1:2" x14ac:dyDescent="0.25">
      <c r="A996" s="12"/>
      <c r="B996" s="12"/>
    </row>
    <row r="997" spans="1:2" x14ac:dyDescent="0.25">
      <c r="A997" s="12"/>
      <c r="B997" s="12"/>
    </row>
    <row r="998" spans="1:2" x14ac:dyDescent="0.25">
      <c r="A998" s="12"/>
      <c r="B998" s="12"/>
    </row>
    <row r="999" spans="1:2" x14ac:dyDescent="0.25">
      <c r="A999" s="12"/>
      <c r="B999" s="12"/>
    </row>
    <row r="1000" spans="1:2" x14ac:dyDescent="0.25">
      <c r="A1000" s="12"/>
      <c r="B1000" s="12"/>
    </row>
    <row r="1001" spans="1:2" x14ac:dyDescent="0.25">
      <c r="A1001" s="12"/>
      <c r="B1001" s="12"/>
    </row>
    <row r="1002" spans="1:2" x14ac:dyDescent="0.25">
      <c r="A1002" s="12"/>
      <c r="B1002" s="12"/>
    </row>
    <row r="1003" spans="1:2" x14ac:dyDescent="0.25">
      <c r="A1003" s="12"/>
      <c r="B1003" s="12"/>
    </row>
    <row r="1004" spans="1:2" x14ac:dyDescent="0.25">
      <c r="A1004" s="12"/>
      <c r="B1004" s="12"/>
    </row>
    <row r="1005" spans="1:2" x14ac:dyDescent="0.25">
      <c r="A1005" s="12"/>
      <c r="B1005" s="12"/>
    </row>
    <row r="1006" spans="1:2" x14ac:dyDescent="0.25">
      <c r="A1006" s="12"/>
      <c r="B1006" s="12"/>
    </row>
    <row r="1007" spans="1:2" x14ac:dyDescent="0.25">
      <c r="A1007" s="12"/>
      <c r="B1007" s="12"/>
    </row>
    <row r="1008" spans="1:2" x14ac:dyDescent="0.25">
      <c r="A1008" s="12"/>
      <c r="B1008" s="12"/>
    </row>
    <row r="1009" spans="1:2" x14ac:dyDescent="0.25">
      <c r="A1009" s="12"/>
      <c r="B1009" s="12"/>
    </row>
    <row r="1010" spans="1:2" x14ac:dyDescent="0.25">
      <c r="A1010" s="12"/>
      <c r="B1010" s="12"/>
    </row>
    <row r="1011" spans="1:2" x14ac:dyDescent="0.25">
      <c r="A1011" s="12"/>
      <c r="B1011" s="12"/>
    </row>
    <row r="1012" spans="1:2" x14ac:dyDescent="0.25">
      <c r="A1012" s="12"/>
      <c r="B1012" s="12"/>
    </row>
    <row r="1013" spans="1:2" x14ac:dyDescent="0.25">
      <c r="A1013" s="12"/>
      <c r="B1013" s="12"/>
    </row>
    <row r="1014" spans="1:2" x14ac:dyDescent="0.25">
      <c r="A1014" s="12"/>
      <c r="B1014" s="12"/>
    </row>
    <row r="1015" spans="1:2" x14ac:dyDescent="0.25">
      <c r="A1015" s="12"/>
      <c r="B1015" s="12"/>
    </row>
    <row r="1016" spans="1:2" x14ac:dyDescent="0.25">
      <c r="A1016" s="12"/>
      <c r="B1016" s="12"/>
    </row>
    <row r="1017" spans="1:2" x14ac:dyDescent="0.25">
      <c r="A1017" s="12"/>
      <c r="B1017" s="12"/>
    </row>
    <row r="1018" spans="1:2" x14ac:dyDescent="0.25">
      <c r="A1018" s="12"/>
      <c r="B1018" s="12"/>
    </row>
    <row r="1019" spans="1:2" x14ac:dyDescent="0.25">
      <c r="A1019" s="12"/>
      <c r="B1019" s="12"/>
    </row>
    <row r="1020" spans="1:2" x14ac:dyDescent="0.25">
      <c r="A1020" s="12"/>
      <c r="B1020" s="12"/>
    </row>
    <row r="1021" spans="1:2" x14ac:dyDescent="0.25">
      <c r="A1021" s="12"/>
      <c r="B1021" s="12"/>
    </row>
    <row r="1022" spans="1:2" x14ac:dyDescent="0.25">
      <c r="A1022" s="12"/>
      <c r="B1022" s="12"/>
    </row>
    <row r="1023" spans="1:2" x14ac:dyDescent="0.25">
      <c r="A1023" s="12"/>
      <c r="B1023" s="12"/>
    </row>
    <row r="1024" spans="1:2" x14ac:dyDescent="0.25">
      <c r="A1024" s="12"/>
      <c r="B1024" s="12"/>
    </row>
    <row r="1025" spans="1:2" x14ac:dyDescent="0.25">
      <c r="A1025" s="12"/>
      <c r="B1025" s="12"/>
    </row>
    <row r="1026" spans="1:2" x14ac:dyDescent="0.25">
      <c r="A1026" s="12"/>
      <c r="B1026" s="12"/>
    </row>
    <row r="1027" spans="1:2" x14ac:dyDescent="0.25">
      <c r="A1027" s="12"/>
      <c r="B1027" s="12"/>
    </row>
    <row r="1028" spans="1:2" x14ac:dyDescent="0.25">
      <c r="A1028" s="12"/>
      <c r="B1028" s="12"/>
    </row>
    <row r="1029" spans="1:2" x14ac:dyDescent="0.25">
      <c r="A1029" s="12"/>
      <c r="B1029" s="12"/>
    </row>
    <row r="1030" spans="1:2" x14ac:dyDescent="0.25">
      <c r="A1030" s="12"/>
      <c r="B1030" s="12"/>
    </row>
    <row r="1031" spans="1:2" x14ac:dyDescent="0.25">
      <c r="A1031" s="12"/>
      <c r="B1031" s="12"/>
    </row>
    <row r="1032" spans="1:2" x14ac:dyDescent="0.25">
      <c r="A1032" s="12"/>
      <c r="B1032" s="12"/>
    </row>
    <row r="1033" spans="1:2" x14ac:dyDescent="0.25">
      <c r="A1033" s="12"/>
      <c r="B1033" s="12"/>
    </row>
    <row r="1034" spans="1:2" x14ac:dyDescent="0.25">
      <c r="A1034" s="12"/>
      <c r="B1034" s="12"/>
    </row>
    <row r="1035" spans="1:2" x14ac:dyDescent="0.25">
      <c r="A1035" s="12"/>
      <c r="B1035" s="12"/>
    </row>
    <row r="1036" spans="1:2" x14ac:dyDescent="0.25">
      <c r="A1036" s="12"/>
      <c r="B1036" s="12"/>
    </row>
    <row r="1037" spans="1:2" x14ac:dyDescent="0.25">
      <c r="A1037" s="12"/>
      <c r="B1037" s="12"/>
    </row>
    <row r="1038" spans="1:2" x14ac:dyDescent="0.25">
      <c r="A1038" s="12"/>
      <c r="B1038" s="12"/>
    </row>
    <row r="1039" spans="1:2" x14ac:dyDescent="0.25">
      <c r="A1039" s="12"/>
      <c r="B1039" s="12"/>
    </row>
    <row r="1040" spans="1:2" x14ac:dyDescent="0.25">
      <c r="A1040" s="12"/>
      <c r="B1040" s="12"/>
    </row>
    <row r="1041" spans="1:2" x14ac:dyDescent="0.25">
      <c r="A1041" s="12"/>
      <c r="B1041" s="12"/>
    </row>
    <row r="1042" spans="1:2" x14ac:dyDescent="0.25">
      <c r="A1042" s="12"/>
      <c r="B1042" s="12"/>
    </row>
    <row r="1043" spans="1:2" x14ac:dyDescent="0.25">
      <c r="A1043" s="12"/>
      <c r="B1043" s="12"/>
    </row>
    <row r="1044" spans="1:2" x14ac:dyDescent="0.25">
      <c r="A1044" s="12"/>
      <c r="B1044" s="12"/>
    </row>
    <row r="1045" spans="1:2" x14ac:dyDescent="0.25">
      <c r="A1045" s="12"/>
      <c r="B1045" s="12"/>
    </row>
    <row r="1046" spans="1:2" x14ac:dyDescent="0.25">
      <c r="A1046" s="12"/>
      <c r="B1046" s="12"/>
    </row>
    <row r="1047" spans="1:2" x14ac:dyDescent="0.25">
      <c r="A1047" s="12"/>
      <c r="B1047" s="12"/>
    </row>
    <row r="1048" spans="1:2" x14ac:dyDescent="0.25">
      <c r="A1048" s="12"/>
      <c r="B1048" s="12"/>
    </row>
    <row r="1049" spans="1:2" x14ac:dyDescent="0.25">
      <c r="A1049" s="12"/>
      <c r="B1049" s="12"/>
    </row>
    <row r="1050" spans="1:2" x14ac:dyDescent="0.25">
      <c r="A1050" s="12"/>
      <c r="B1050" s="12"/>
    </row>
    <row r="1051" spans="1:2" x14ac:dyDescent="0.25">
      <c r="A1051" s="12"/>
      <c r="B1051" s="12"/>
    </row>
    <row r="1052" spans="1:2" x14ac:dyDescent="0.25">
      <c r="A1052" s="12"/>
      <c r="B1052" s="12"/>
    </row>
    <row r="1053" spans="1:2" x14ac:dyDescent="0.25">
      <c r="A1053" s="12"/>
      <c r="B1053" s="12"/>
    </row>
    <row r="1054" spans="1:2" x14ac:dyDescent="0.25">
      <c r="A1054" s="12"/>
      <c r="B1054" s="12"/>
    </row>
    <row r="1055" spans="1:2" x14ac:dyDescent="0.25">
      <c r="A1055" s="12"/>
      <c r="B1055" s="12"/>
    </row>
    <row r="1056" spans="1:2" x14ac:dyDescent="0.25">
      <c r="A1056" s="12"/>
      <c r="B1056" s="12"/>
    </row>
    <row r="1057" spans="1:2" x14ac:dyDescent="0.25">
      <c r="A1057" s="12"/>
      <c r="B1057" s="12"/>
    </row>
    <row r="1058" spans="1:2" x14ac:dyDescent="0.25">
      <c r="A1058" s="12"/>
      <c r="B1058" s="12"/>
    </row>
    <row r="1059" spans="1:2" x14ac:dyDescent="0.25">
      <c r="A1059" s="12"/>
      <c r="B1059" s="12"/>
    </row>
    <row r="1060" spans="1:2" x14ac:dyDescent="0.25">
      <c r="A1060" s="12"/>
      <c r="B1060" s="12"/>
    </row>
    <row r="1061" spans="1:2" x14ac:dyDescent="0.25">
      <c r="A1061" s="12"/>
      <c r="B1061" s="12"/>
    </row>
    <row r="1062" spans="1:2" x14ac:dyDescent="0.25">
      <c r="A1062" s="12"/>
      <c r="B1062" s="12"/>
    </row>
    <row r="1063" spans="1:2" x14ac:dyDescent="0.25">
      <c r="A1063" s="12"/>
      <c r="B1063" s="12"/>
    </row>
    <row r="1064" spans="1:2" x14ac:dyDescent="0.25">
      <c r="A1064" s="12"/>
      <c r="B1064" s="12"/>
    </row>
    <row r="1065" spans="1:2" x14ac:dyDescent="0.25">
      <c r="A1065" s="12"/>
      <c r="B1065" s="12"/>
    </row>
    <row r="1066" spans="1:2" x14ac:dyDescent="0.25">
      <c r="A1066" s="12"/>
      <c r="B1066" s="12"/>
    </row>
    <row r="1067" spans="1:2" x14ac:dyDescent="0.25">
      <c r="A1067" s="12"/>
      <c r="B1067" s="12"/>
    </row>
    <row r="1068" spans="1:2" x14ac:dyDescent="0.25">
      <c r="A1068" s="12"/>
      <c r="B1068" s="12"/>
    </row>
    <row r="1069" spans="1:2" x14ac:dyDescent="0.25">
      <c r="A1069" s="12"/>
      <c r="B1069" s="12"/>
    </row>
    <row r="1070" spans="1:2" x14ac:dyDescent="0.25">
      <c r="A1070" s="12"/>
      <c r="B1070" s="12"/>
    </row>
    <row r="1071" spans="1:2" x14ac:dyDescent="0.25">
      <c r="A1071" s="12"/>
      <c r="B1071" s="12"/>
    </row>
    <row r="1072" spans="1:2" x14ac:dyDescent="0.25">
      <c r="A1072" s="12"/>
      <c r="B1072" s="12"/>
    </row>
    <row r="1073" spans="1:2" x14ac:dyDescent="0.25">
      <c r="A1073" s="12"/>
      <c r="B1073" s="12"/>
    </row>
    <row r="1074" spans="1:2" x14ac:dyDescent="0.25">
      <c r="A1074" s="12"/>
      <c r="B1074" s="12"/>
    </row>
    <row r="1075" spans="1:2" x14ac:dyDescent="0.25">
      <c r="A1075" s="12"/>
      <c r="B1075" s="12"/>
    </row>
    <row r="1076" spans="1:2" x14ac:dyDescent="0.25">
      <c r="A1076" s="12"/>
      <c r="B1076" s="12"/>
    </row>
    <row r="1077" spans="1:2" x14ac:dyDescent="0.25">
      <c r="A1077" s="12"/>
      <c r="B1077" s="12"/>
    </row>
    <row r="1078" spans="1:2" x14ac:dyDescent="0.25">
      <c r="A1078" s="12"/>
      <c r="B1078" s="12"/>
    </row>
    <row r="1079" spans="1:2" x14ac:dyDescent="0.25">
      <c r="A1079" s="12"/>
      <c r="B1079" s="12"/>
    </row>
    <row r="1080" spans="1:2" x14ac:dyDescent="0.25">
      <c r="A1080" s="12"/>
      <c r="B1080" s="12"/>
    </row>
    <row r="1081" spans="1:2" x14ac:dyDescent="0.25">
      <c r="A1081" s="12"/>
      <c r="B1081" s="12"/>
    </row>
    <row r="1082" spans="1:2" x14ac:dyDescent="0.25">
      <c r="A1082" s="12"/>
      <c r="B1082" s="12"/>
    </row>
    <row r="1083" spans="1:2" x14ac:dyDescent="0.25">
      <c r="A1083" s="12"/>
      <c r="B1083" s="12"/>
    </row>
    <row r="1084" spans="1:2" x14ac:dyDescent="0.25">
      <c r="A1084" s="12"/>
      <c r="B1084" s="12"/>
    </row>
    <row r="1085" spans="1:2" x14ac:dyDescent="0.25">
      <c r="A1085" s="12"/>
      <c r="B1085" s="12"/>
    </row>
    <row r="1086" spans="1:2" x14ac:dyDescent="0.25">
      <c r="A1086" s="12"/>
      <c r="B1086" s="12"/>
    </row>
    <row r="1087" spans="1:2" x14ac:dyDescent="0.25">
      <c r="A1087" s="12"/>
      <c r="B1087" s="12"/>
    </row>
    <row r="1088" spans="1:2" x14ac:dyDescent="0.25">
      <c r="A1088" s="12"/>
      <c r="B1088" s="12"/>
    </row>
    <row r="1089" spans="1:2" x14ac:dyDescent="0.25">
      <c r="A1089" s="12"/>
      <c r="B1089" s="12"/>
    </row>
    <row r="1090" spans="1:2" x14ac:dyDescent="0.25">
      <c r="A1090" s="12"/>
      <c r="B1090" s="12"/>
    </row>
    <row r="1091" spans="1:2" x14ac:dyDescent="0.25">
      <c r="A1091" s="12"/>
      <c r="B1091" s="12"/>
    </row>
    <row r="1092" spans="1:2" x14ac:dyDescent="0.25">
      <c r="A1092" s="12"/>
      <c r="B1092" s="12"/>
    </row>
    <row r="1093" spans="1:2" x14ac:dyDescent="0.25">
      <c r="A1093" s="12"/>
      <c r="B1093" s="12"/>
    </row>
    <row r="1094" spans="1:2" x14ac:dyDescent="0.25">
      <c r="A1094" s="12"/>
      <c r="B1094" s="12"/>
    </row>
    <row r="1095" spans="1:2" x14ac:dyDescent="0.25">
      <c r="A1095" s="12"/>
      <c r="B1095" s="12"/>
    </row>
    <row r="1096" spans="1:2" x14ac:dyDescent="0.25">
      <c r="A1096" s="12"/>
      <c r="B1096" s="12"/>
    </row>
    <row r="1097" spans="1:2" x14ac:dyDescent="0.25">
      <c r="A1097" s="12"/>
      <c r="B1097" s="12"/>
    </row>
    <row r="1098" spans="1:2" x14ac:dyDescent="0.25">
      <c r="A1098" s="12"/>
      <c r="B1098" s="12"/>
    </row>
    <row r="1099" spans="1:2" x14ac:dyDescent="0.25">
      <c r="A1099" s="12"/>
      <c r="B1099" s="12"/>
    </row>
    <row r="1100" spans="1:2" x14ac:dyDescent="0.25">
      <c r="A1100" s="12"/>
      <c r="B1100" s="12"/>
    </row>
    <row r="1101" spans="1:2" x14ac:dyDescent="0.25">
      <c r="A1101" s="12"/>
      <c r="B1101" s="12"/>
    </row>
    <row r="1102" spans="1:2" x14ac:dyDescent="0.25">
      <c r="A1102" s="12"/>
      <c r="B1102" s="12"/>
    </row>
    <row r="1103" spans="1:2" x14ac:dyDescent="0.25">
      <c r="A1103" s="12"/>
      <c r="B1103" s="12"/>
    </row>
    <row r="1104" spans="1:2" x14ac:dyDescent="0.25">
      <c r="A1104" s="12"/>
      <c r="B1104" s="12"/>
    </row>
    <row r="1105" spans="1:2" x14ac:dyDescent="0.25">
      <c r="A1105" s="12"/>
      <c r="B1105" s="12"/>
    </row>
    <row r="1106" spans="1:2" x14ac:dyDescent="0.25">
      <c r="A1106" s="12"/>
      <c r="B1106" s="12"/>
    </row>
    <row r="1107" spans="1:2" x14ac:dyDescent="0.25">
      <c r="A1107" s="12"/>
      <c r="B1107" s="12"/>
    </row>
    <row r="1108" spans="1:2" x14ac:dyDescent="0.25">
      <c r="A1108" s="12"/>
      <c r="B1108" s="12"/>
    </row>
    <row r="1109" spans="1:2" x14ac:dyDescent="0.25">
      <c r="A1109" s="12"/>
      <c r="B1109" s="12"/>
    </row>
    <row r="1110" spans="1:2" x14ac:dyDescent="0.25">
      <c r="A1110" s="12"/>
      <c r="B1110" s="12"/>
    </row>
    <row r="1111" spans="1:2" x14ac:dyDescent="0.25">
      <c r="A1111" s="12"/>
      <c r="B1111" s="12"/>
    </row>
    <row r="1112" spans="1:2" x14ac:dyDescent="0.25">
      <c r="A1112" s="12"/>
      <c r="B1112" s="12"/>
    </row>
    <row r="1113" spans="1:2" x14ac:dyDescent="0.25">
      <c r="A1113" s="12"/>
      <c r="B1113" s="12"/>
    </row>
    <row r="1114" spans="1:2" x14ac:dyDescent="0.25">
      <c r="A1114" s="12"/>
      <c r="B1114" s="12"/>
    </row>
    <row r="1115" spans="1:2" x14ac:dyDescent="0.25">
      <c r="A1115" s="12"/>
      <c r="B1115" s="12"/>
    </row>
    <row r="1116" spans="1:2" x14ac:dyDescent="0.25">
      <c r="A1116" s="12"/>
      <c r="B1116" s="12"/>
    </row>
    <row r="1117" spans="1:2" x14ac:dyDescent="0.25">
      <c r="A1117" s="12"/>
      <c r="B1117" s="12"/>
    </row>
    <row r="1118" spans="1:2" x14ac:dyDescent="0.25">
      <c r="A1118" s="12"/>
      <c r="B1118" s="12"/>
    </row>
    <row r="1119" spans="1:2" x14ac:dyDescent="0.25">
      <c r="A1119" s="12"/>
      <c r="B1119" s="12"/>
    </row>
    <row r="1120" spans="1:2" x14ac:dyDescent="0.25">
      <c r="A1120" s="12"/>
      <c r="B1120" s="12"/>
    </row>
    <row r="1121" spans="1:2" x14ac:dyDescent="0.25">
      <c r="A1121" s="12"/>
      <c r="B1121" s="12"/>
    </row>
    <row r="1122" spans="1:2" x14ac:dyDescent="0.25">
      <c r="A1122" s="12"/>
      <c r="B1122" s="12"/>
    </row>
    <row r="1123" spans="1:2" x14ac:dyDescent="0.25">
      <c r="A1123" s="12"/>
      <c r="B1123" s="12"/>
    </row>
    <row r="1124" spans="1:2" x14ac:dyDescent="0.25">
      <c r="A1124" s="12"/>
      <c r="B1124" s="12"/>
    </row>
    <row r="1125" spans="1:2" x14ac:dyDescent="0.25">
      <c r="A1125" s="12"/>
      <c r="B1125" s="12"/>
    </row>
    <row r="1126" spans="1:2" x14ac:dyDescent="0.25">
      <c r="A1126" s="12"/>
      <c r="B1126" s="12"/>
    </row>
    <row r="1127" spans="1:2" x14ac:dyDescent="0.25">
      <c r="A1127" s="12"/>
      <c r="B1127" s="12"/>
    </row>
    <row r="1128" spans="1:2" x14ac:dyDescent="0.25">
      <c r="A1128" s="12"/>
      <c r="B1128" s="12"/>
    </row>
    <row r="1129" spans="1:2" x14ac:dyDescent="0.25">
      <c r="A1129" s="12"/>
      <c r="B1129" s="12"/>
    </row>
    <row r="1130" spans="1:2" x14ac:dyDescent="0.25">
      <c r="A1130" s="12"/>
      <c r="B1130" s="12"/>
    </row>
    <row r="1131" spans="1:2" x14ac:dyDescent="0.25">
      <c r="A1131" s="12"/>
      <c r="B1131" s="12"/>
    </row>
    <row r="1132" spans="1:2" x14ac:dyDescent="0.25">
      <c r="A1132" s="12"/>
      <c r="B1132" s="12"/>
    </row>
    <row r="1133" spans="1:2" x14ac:dyDescent="0.25">
      <c r="A1133" s="12"/>
      <c r="B1133" s="12"/>
    </row>
    <row r="1134" spans="1:2" x14ac:dyDescent="0.25">
      <c r="A1134" s="12"/>
      <c r="B1134" s="12"/>
    </row>
    <row r="1135" spans="1:2" x14ac:dyDescent="0.25">
      <c r="A1135" s="12"/>
      <c r="B1135" s="12"/>
    </row>
    <row r="1136" spans="1:2" x14ac:dyDescent="0.25">
      <c r="A1136" s="12"/>
      <c r="B1136" s="12"/>
    </row>
    <row r="1137" spans="1:2" x14ac:dyDescent="0.25">
      <c r="A1137" s="12"/>
      <c r="B1137" s="12"/>
    </row>
    <row r="1138" spans="1:2" x14ac:dyDescent="0.25">
      <c r="A1138" s="12"/>
      <c r="B1138" s="12"/>
    </row>
    <row r="1139" spans="1:2" x14ac:dyDescent="0.25">
      <c r="A1139" s="12"/>
      <c r="B1139" s="12"/>
    </row>
    <row r="1140" spans="1:2" x14ac:dyDescent="0.25">
      <c r="A1140" s="12"/>
      <c r="B1140" s="12"/>
    </row>
    <row r="1141" spans="1:2" x14ac:dyDescent="0.25">
      <c r="A1141" s="12"/>
      <c r="B1141" s="12"/>
    </row>
    <row r="1142" spans="1:2" x14ac:dyDescent="0.25">
      <c r="A1142" s="12"/>
      <c r="B1142" s="12"/>
    </row>
    <row r="1143" spans="1:2" x14ac:dyDescent="0.25">
      <c r="A1143" s="12"/>
      <c r="B1143" s="12"/>
    </row>
    <row r="1144" spans="1:2" x14ac:dyDescent="0.25">
      <c r="A1144" s="12"/>
      <c r="B1144" s="12"/>
    </row>
    <row r="1145" spans="1:2" x14ac:dyDescent="0.25">
      <c r="A1145" s="12"/>
      <c r="B1145" s="12"/>
    </row>
    <row r="1146" spans="1:2" x14ac:dyDescent="0.25">
      <c r="A1146" s="12"/>
      <c r="B1146" s="12"/>
    </row>
    <row r="1147" spans="1:2" x14ac:dyDescent="0.25">
      <c r="A1147" s="12"/>
      <c r="B1147" s="12"/>
    </row>
    <row r="1148" spans="1:2" x14ac:dyDescent="0.25">
      <c r="A1148" s="12"/>
      <c r="B1148" s="12"/>
    </row>
    <row r="1149" spans="1:2" x14ac:dyDescent="0.25">
      <c r="A1149" s="12"/>
      <c r="B1149" s="12"/>
    </row>
    <row r="1150" spans="1:2" x14ac:dyDescent="0.25">
      <c r="A1150" s="12"/>
      <c r="B1150" s="12"/>
    </row>
    <row r="1151" spans="1:2" x14ac:dyDescent="0.25">
      <c r="A1151" s="12"/>
      <c r="B1151" s="12"/>
    </row>
    <row r="1152" spans="1:2" x14ac:dyDescent="0.25">
      <c r="A1152" s="12"/>
      <c r="B1152" s="12"/>
    </row>
    <row r="1153" spans="1:2" x14ac:dyDescent="0.25">
      <c r="A1153" s="12"/>
      <c r="B1153" s="12"/>
    </row>
    <row r="1154" spans="1:2" x14ac:dyDescent="0.25">
      <c r="A1154" s="12"/>
      <c r="B1154" s="12"/>
    </row>
    <row r="1155" spans="1:2" x14ac:dyDescent="0.25">
      <c r="A1155" s="12"/>
      <c r="B1155" s="12"/>
    </row>
    <row r="1156" spans="1:2" x14ac:dyDescent="0.25">
      <c r="A1156" s="12"/>
      <c r="B1156" s="12"/>
    </row>
    <row r="1157" spans="1:2" x14ac:dyDescent="0.25">
      <c r="A1157" s="12"/>
      <c r="B1157" s="12"/>
    </row>
    <row r="1158" spans="1:2" x14ac:dyDescent="0.25">
      <c r="A1158" s="12"/>
      <c r="B1158" s="12"/>
    </row>
    <row r="1159" spans="1:2" x14ac:dyDescent="0.25">
      <c r="A1159" s="12"/>
      <c r="B1159" s="12"/>
    </row>
    <row r="1160" spans="1:2" x14ac:dyDescent="0.25">
      <c r="A1160" s="12"/>
      <c r="B1160" s="12"/>
    </row>
    <row r="1161" spans="1:2" x14ac:dyDescent="0.25">
      <c r="A1161" s="12"/>
      <c r="B1161" s="12"/>
    </row>
    <row r="1162" spans="1:2" x14ac:dyDescent="0.25">
      <c r="A1162" s="12"/>
      <c r="B1162" s="12"/>
    </row>
    <row r="1163" spans="1:2" x14ac:dyDescent="0.25">
      <c r="A1163" s="12"/>
      <c r="B1163" s="12"/>
    </row>
    <row r="1164" spans="1:2" x14ac:dyDescent="0.25">
      <c r="A1164" s="12"/>
      <c r="B1164" s="12"/>
    </row>
    <row r="1165" spans="1:2" x14ac:dyDescent="0.25">
      <c r="A1165" s="12"/>
      <c r="B1165" s="12"/>
    </row>
    <row r="1166" spans="1:2" x14ac:dyDescent="0.25">
      <c r="A1166" s="12"/>
      <c r="B1166" s="12"/>
    </row>
    <row r="1167" spans="1:2" x14ac:dyDescent="0.25">
      <c r="A1167" s="12"/>
      <c r="B1167" s="12"/>
    </row>
    <row r="1168" spans="1:2" x14ac:dyDescent="0.25">
      <c r="A1168" s="12"/>
      <c r="B1168" s="12"/>
    </row>
    <row r="1169" spans="1:2" x14ac:dyDescent="0.25">
      <c r="A1169" s="12"/>
      <c r="B1169" s="12"/>
    </row>
    <row r="1170" spans="1:2" x14ac:dyDescent="0.25">
      <c r="A1170" s="12"/>
      <c r="B1170" s="12"/>
    </row>
    <row r="1171" spans="1:2" x14ac:dyDescent="0.25">
      <c r="A1171" s="12"/>
      <c r="B1171" s="12"/>
    </row>
    <row r="1172" spans="1:2" x14ac:dyDescent="0.25">
      <c r="A1172" s="12"/>
      <c r="B1172" s="12"/>
    </row>
    <row r="1173" spans="1:2" x14ac:dyDescent="0.25">
      <c r="A1173" s="12"/>
      <c r="B1173" s="12"/>
    </row>
    <row r="1174" spans="1:2" x14ac:dyDescent="0.25">
      <c r="A1174" s="12"/>
      <c r="B1174" s="12"/>
    </row>
    <row r="1175" spans="1:2" x14ac:dyDescent="0.25">
      <c r="A1175" s="12"/>
      <c r="B1175" s="12"/>
    </row>
    <row r="1176" spans="1:2" x14ac:dyDescent="0.25">
      <c r="A1176" s="12"/>
      <c r="B1176" s="12"/>
    </row>
    <row r="1177" spans="1:2" x14ac:dyDescent="0.25">
      <c r="A1177" s="12"/>
      <c r="B1177" s="12"/>
    </row>
    <row r="1178" spans="1:2" x14ac:dyDescent="0.25">
      <c r="A1178" s="12"/>
      <c r="B1178" s="12"/>
    </row>
    <row r="1179" spans="1:2" x14ac:dyDescent="0.25">
      <c r="A1179" s="12"/>
      <c r="B1179" s="12"/>
    </row>
    <row r="1180" spans="1:2" x14ac:dyDescent="0.25">
      <c r="A1180" s="12"/>
      <c r="B1180" s="12"/>
    </row>
    <row r="1181" spans="1:2" x14ac:dyDescent="0.25">
      <c r="A1181" s="12"/>
      <c r="B1181" s="12"/>
    </row>
    <row r="1182" spans="1:2" x14ac:dyDescent="0.25">
      <c r="A1182" s="12"/>
      <c r="B1182" s="12"/>
    </row>
    <row r="1183" spans="1:2" x14ac:dyDescent="0.25">
      <c r="A1183" s="12"/>
      <c r="B1183" s="12"/>
    </row>
    <row r="1184" spans="1:2" x14ac:dyDescent="0.25">
      <c r="A1184" s="12"/>
      <c r="B1184" s="12"/>
    </row>
    <row r="1185" spans="1:2" x14ac:dyDescent="0.25">
      <c r="A1185" s="12"/>
      <c r="B1185" s="12"/>
    </row>
    <row r="1186" spans="1:2" x14ac:dyDescent="0.25">
      <c r="A1186" s="12"/>
      <c r="B1186" s="12"/>
    </row>
    <row r="1187" spans="1:2" x14ac:dyDescent="0.25">
      <c r="A1187" s="12"/>
      <c r="B1187" s="12"/>
    </row>
    <row r="1188" spans="1:2" x14ac:dyDescent="0.25">
      <c r="A1188" s="12"/>
      <c r="B1188" s="12"/>
    </row>
    <row r="1189" spans="1:2" x14ac:dyDescent="0.25">
      <c r="A1189" s="12"/>
      <c r="B1189" s="12"/>
    </row>
    <row r="1190" spans="1:2" x14ac:dyDescent="0.25">
      <c r="A1190" s="12"/>
      <c r="B1190" s="12"/>
    </row>
    <row r="1191" spans="1:2" x14ac:dyDescent="0.25">
      <c r="A1191" s="12"/>
      <c r="B1191" s="12"/>
    </row>
    <row r="1192" spans="1:2" x14ac:dyDescent="0.25">
      <c r="A1192" s="12"/>
      <c r="B1192" s="12"/>
    </row>
    <row r="1193" spans="1:2" x14ac:dyDescent="0.25">
      <c r="A1193" s="12"/>
      <c r="B1193" s="12"/>
    </row>
    <row r="1194" spans="1:2" x14ac:dyDescent="0.25">
      <c r="A1194" s="12"/>
      <c r="B1194" s="12"/>
    </row>
    <row r="1195" spans="1:2" x14ac:dyDescent="0.25">
      <c r="A1195" s="12"/>
      <c r="B1195" s="12"/>
    </row>
    <row r="1196" spans="1:2" x14ac:dyDescent="0.25">
      <c r="A1196" s="12"/>
      <c r="B1196" s="12"/>
    </row>
    <row r="1197" spans="1:2" x14ac:dyDescent="0.25">
      <c r="A1197" s="12"/>
      <c r="B1197" s="12"/>
    </row>
    <row r="1198" spans="1:2" x14ac:dyDescent="0.25">
      <c r="A1198" s="12"/>
      <c r="B1198" s="12"/>
    </row>
    <row r="1199" spans="1:2" x14ac:dyDescent="0.25">
      <c r="A1199" s="12"/>
      <c r="B1199" s="12"/>
    </row>
    <row r="1200" spans="1:2" x14ac:dyDescent="0.25">
      <c r="A1200" s="12"/>
      <c r="B1200" s="12"/>
    </row>
    <row r="1201" spans="1:2" x14ac:dyDescent="0.25">
      <c r="A1201" s="12"/>
      <c r="B1201" s="12"/>
    </row>
    <row r="1202" spans="1:2" x14ac:dyDescent="0.25">
      <c r="A1202" s="12"/>
      <c r="B1202" s="12"/>
    </row>
    <row r="1203" spans="1:2" x14ac:dyDescent="0.25">
      <c r="A1203" s="12"/>
      <c r="B1203" s="12"/>
    </row>
    <row r="1204" spans="1:2" x14ac:dyDescent="0.25">
      <c r="A1204" s="12"/>
      <c r="B1204" s="12"/>
    </row>
    <row r="1205" spans="1:2" x14ac:dyDescent="0.25">
      <c r="A1205" s="12"/>
      <c r="B1205" s="12"/>
    </row>
    <row r="1206" spans="1:2" x14ac:dyDescent="0.25">
      <c r="A1206" s="12"/>
      <c r="B1206" s="12"/>
    </row>
    <row r="1207" spans="1:2" x14ac:dyDescent="0.25">
      <c r="A1207" s="12"/>
      <c r="B1207" s="12"/>
    </row>
    <row r="1208" spans="1:2" x14ac:dyDescent="0.25">
      <c r="A1208" s="12"/>
      <c r="B1208" s="12"/>
    </row>
    <row r="1209" spans="1:2" x14ac:dyDescent="0.25">
      <c r="A1209" s="12"/>
      <c r="B1209" s="12"/>
    </row>
    <row r="1210" spans="1:2" x14ac:dyDescent="0.25">
      <c r="A1210" s="12"/>
      <c r="B1210" s="12"/>
    </row>
    <row r="1211" spans="1:2" x14ac:dyDescent="0.25">
      <c r="A1211" s="12"/>
      <c r="B1211" s="12"/>
    </row>
    <row r="1212" spans="1:2" x14ac:dyDescent="0.25">
      <c r="A1212" s="12"/>
      <c r="B1212" s="12"/>
    </row>
    <row r="1213" spans="1:2" x14ac:dyDescent="0.25">
      <c r="A1213" s="12"/>
      <c r="B1213" s="12"/>
    </row>
    <row r="1214" spans="1:2" x14ac:dyDescent="0.25">
      <c r="A1214" s="12"/>
      <c r="B1214" s="12"/>
    </row>
    <row r="1215" spans="1:2" x14ac:dyDescent="0.25">
      <c r="A1215" s="12"/>
      <c r="B1215" s="12"/>
    </row>
    <row r="1216" spans="1:2" x14ac:dyDescent="0.25">
      <c r="A1216" s="12"/>
      <c r="B1216" s="12"/>
    </row>
    <row r="1217" spans="1:2" x14ac:dyDescent="0.25">
      <c r="A1217" s="12"/>
      <c r="B1217" s="12"/>
    </row>
    <row r="1218" spans="1:2" x14ac:dyDescent="0.25">
      <c r="A1218" s="12"/>
      <c r="B1218" s="12"/>
    </row>
    <row r="1219" spans="1:2" x14ac:dyDescent="0.25">
      <c r="A1219" s="12"/>
      <c r="B1219" s="12"/>
    </row>
    <row r="1220" spans="1:2" x14ac:dyDescent="0.25">
      <c r="A1220" s="12"/>
      <c r="B1220" s="12"/>
    </row>
    <row r="1221" spans="1:2" x14ac:dyDescent="0.25">
      <c r="A1221" s="12"/>
      <c r="B1221" s="12"/>
    </row>
    <row r="1222" spans="1:2" x14ac:dyDescent="0.25">
      <c r="A1222" s="12"/>
      <c r="B1222" s="12"/>
    </row>
    <row r="1223" spans="1:2" x14ac:dyDescent="0.25">
      <c r="A1223" s="12"/>
      <c r="B1223" s="12"/>
    </row>
    <row r="1224" spans="1:2" x14ac:dyDescent="0.25">
      <c r="A1224" s="12"/>
      <c r="B1224" s="12"/>
    </row>
    <row r="1225" spans="1:2" x14ac:dyDescent="0.25">
      <c r="A1225" s="12"/>
      <c r="B1225" s="12"/>
    </row>
    <row r="1226" spans="1:2" x14ac:dyDescent="0.25">
      <c r="A1226" s="12"/>
      <c r="B1226" s="12"/>
    </row>
    <row r="1227" spans="1:2" x14ac:dyDescent="0.25">
      <c r="A1227" s="12"/>
      <c r="B1227" s="12"/>
    </row>
    <row r="1228" spans="1:2" x14ac:dyDescent="0.25">
      <c r="A1228" s="12"/>
      <c r="B1228" s="12"/>
    </row>
    <row r="1229" spans="1:2" x14ac:dyDescent="0.25">
      <c r="A1229" s="12"/>
      <c r="B1229" s="12"/>
    </row>
    <row r="1230" spans="1:2" x14ac:dyDescent="0.25">
      <c r="A1230" s="12"/>
      <c r="B1230" s="12"/>
    </row>
    <row r="1231" spans="1:2" x14ac:dyDescent="0.25">
      <c r="A1231" s="12"/>
      <c r="B1231" s="12"/>
    </row>
    <row r="1232" spans="1:2" x14ac:dyDescent="0.25">
      <c r="A1232" s="12"/>
      <c r="B1232" s="12"/>
    </row>
    <row r="1233" spans="1:2" x14ac:dyDescent="0.25">
      <c r="A1233" s="12"/>
      <c r="B1233" s="12"/>
    </row>
    <row r="1234" spans="1:2" x14ac:dyDescent="0.25">
      <c r="A1234" s="12"/>
      <c r="B1234" s="12"/>
    </row>
    <row r="1235" spans="1:2" x14ac:dyDescent="0.25">
      <c r="A1235" s="12"/>
      <c r="B1235" s="12"/>
    </row>
    <row r="1236" spans="1:2" x14ac:dyDescent="0.25">
      <c r="A1236" s="12"/>
      <c r="B1236" s="12"/>
    </row>
    <row r="1237" spans="1:2" x14ac:dyDescent="0.25">
      <c r="A1237" s="12"/>
      <c r="B1237" s="12"/>
    </row>
    <row r="1238" spans="1:2" x14ac:dyDescent="0.25">
      <c r="A1238" s="12"/>
      <c r="B1238" s="12"/>
    </row>
    <row r="1239" spans="1:2" x14ac:dyDescent="0.25">
      <c r="A1239" s="12"/>
      <c r="B1239" s="12"/>
    </row>
    <row r="1240" spans="1:2" x14ac:dyDescent="0.25">
      <c r="A1240" s="12"/>
      <c r="B1240" s="12"/>
    </row>
    <row r="1241" spans="1:2" x14ac:dyDescent="0.25">
      <c r="A1241" s="12"/>
      <c r="B1241" s="12"/>
    </row>
    <row r="1242" spans="1:2" x14ac:dyDescent="0.25">
      <c r="A1242" s="12"/>
      <c r="B1242" s="12"/>
    </row>
    <row r="1243" spans="1:2" x14ac:dyDescent="0.25">
      <c r="A1243" s="12"/>
      <c r="B1243" s="12"/>
    </row>
    <row r="1244" spans="1:2" x14ac:dyDescent="0.25">
      <c r="A1244" s="12"/>
      <c r="B1244" s="12"/>
    </row>
    <row r="1245" spans="1:2" x14ac:dyDescent="0.25">
      <c r="A1245" s="12"/>
      <c r="B1245" s="12"/>
    </row>
    <row r="1246" spans="1:2" x14ac:dyDescent="0.25">
      <c r="A1246" s="12"/>
      <c r="B1246" s="12"/>
    </row>
    <row r="1247" spans="1:2" x14ac:dyDescent="0.25">
      <c r="A1247" s="12"/>
      <c r="B1247" s="12"/>
    </row>
    <row r="1248" spans="1:2" x14ac:dyDescent="0.25">
      <c r="A1248" s="12"/>
      <c r="B1248" s="12"/>
    </row>
    <row r="1249" spans="1:2" x14ac:dyDescent="0.25">
      <c r="A1249" s="12"/>
      <c r="B1249" s="12"/>
    </row>
    <row r="1250" spans="1:2" x14ac:dyDescent="0.25">
      <c r="A1250" s="12"/>
      <c r="B1250" s="12"/>
    </row>
    <row r="1251" spans="1:2" x14ac:dyDescent="0.25">
      <c r="A1251" s="12"/>
      <c r="B1251" s="12"/>
    </row>
    <row r="1252" spans="1:2" x14ac:dyDescent="0.25">
      <c r="A1252" s="12"/>
      <c r="B1252" s="12"/>
    </row>
    <row r="1253" spans="1:2" x14ac:dyDescent="0.25">
      <c r="A1253" s="12"/>
      <c r="B1253" s="12"/>
    </row>
    <row r="1254" spans="1:2" x14ac:dyDescent="0.25">
      <c r="A1254" s="12"/>
      <c r="B1254" s="12"/>
    </row>
    <row r="1255" spans="1:2" x14ac:dyDescent="0.25">
      <c r="A1255" s="12"/>
      <c r="B1255" s="12"/>
    </row>
    <row r="1256" spans="1:2" x14ac:dyDescent="0.25">
      <c r="A1256" s="12"/>
      <c r="B1256" s="12"/>
    </row>
    <row r="1257" spans="1:2" x14ac:dyDescent="0.25">
      <c r="A1257" s="12"/>
      <c r="B1257" s="12"/>
    </row>
    <row r="1258" spans="1:2" x14ac:dyDescent="0.25">
      <c r="A1258" s="12"/>
      <c r="B1258" s="12"/>
    </row>
    <row r="1259" spans="1:2" x14ac:dyDescent="0.25">
      <c r="A1259" s="12"/>
      <c r="B1259" s="12"/>
    </row>
    <row r="1260" spans="1:2" x14ac:dyDescent="0.25">
      <c r="A1260" s="12"/>
      <c r="B1260" s="12"/>
    </row>
    <row r="1261" spans="1:2" x14ac:dyDescent="0.25">
      <c r="A1261" s="12"/>
      <c r="B1261" s="12"/>
    </row>
    <row r="1262" spans="1:2" x14ac:dyDescent="0.25">
      <c r="A1262" s="12"/>
      <c r="B1262" s="12"/>
    </row>
    <row r="1263" spans="1:2" x14ac:dyDescent="0.25">
      <c r="A1263" s="12"/>
      <c r="B1263" s="12"/>
    </row>
    <row r="1264" spans="1:2" x14ac:dyDescent="0.25">
      <c r="A1264" s="12"/>
      <c r="B1264" s="12"/>
    </row>
    <row r="1265" spans="1:2" x14ac:dyDescent="0.25">
      <c r="A1265" s="12"/>
      <c r="B1265" s="12"/>
    </row>
    <row r="1266" spans="1:2" x14ac:dyDescent="0.25">
      <c r="A1266" s="12"/>
      <c r="B1266" s="12"/>
    </row>
    <row r="1267" spans="1:2" x14ac:dyDescent="0.25">
      <c r="A1267" s="12"/>
      <c r="B1267" s="12"/>
    </row>
    <row r="1268" spans="1:2" x14ac:dyDescent="0.25">
      <c r="A1268" s="12"/>
      <c r="B1268" s="12"/>
    </row>
    <row r="1269" spans="1:2" x14ac:dyDescent="0.25">
      <c r="A1269" s="12"/>
      <c r="B1269" s="12"/>
    </row>
    <row r="1270" spans="1:2" x14ac:dyDescent="0.25">
      <c r="A1270" s="12"/>
      <c r="B1270" s="12"/>
    </row>
    <row r="1271" spans="1:2" x14ac:dyDescent="0.25">
      <c r="A1271" s="12"/>
      <c r="B1271" s="12"/>
    </row>
    <row r="1272" spans="1:2" x14ac:dyDescent="0.25">
      <c r="A1272" s="12"/>
      <c r="B1272" s="12"/>
    </row>
    <row r="1273" spans="1:2" x14ac:dyDescent="0.25">
      <c r="A1273" s="12"/>
      <c r="B1273" s="12"/>
    </row>
    <row r="1274" spans="1:2" x14ac:dyDescent="0.25">
      <c r="A1274" s="12"/>
      <c r="B1274" s="12"/>
    </row>
    <row r="1275" spans="1:2" x14ac:dyDescent="0.25">
      <c r="A1275" s="12"/>
      <c r="B1275" s="12"/>
    </row>
    <row r="1276" spans="1:2" x14ac:dyDescent="0.25">
      <c r="A1276" s="12"/>
      <c r="B1276" s="12"/>
    </row>
    <row r="1277" spans="1:2" x14ac:dyDescent="0.25">
      <c r="A1277" s="12"/>
      <c r="B1277" s="12"/>
    </row>
    <row r="1278" spans="1:2" x14ac:dyDescent="0.25">
      <c r="A1278" s="12"/>
      <c r="B1278" s="12"/>
    </row>
    <row r="1279" spans="1:2" x14ac:dyDescent="0.25">
      <c r="A1279" s="12"/>
      <c r="B1279" s="12"/>
    </row>
    <row r="1280" spans="1:2" x14ac:dyDescent="0.25">
      <c r="A1280" s="12"/>
      <c r="B1280" s="12"/>
    </row>
    <row r="1281" spans="1:2" x14ac:dyDescent="0.25">
      <c r="A1281" s="12"/>
      <c r="B1281" s="12"/>
    </row>
    <row r="1282" spans="1:2" x14ac:dyDescent="0.25">
      <c r="A1282" s="12"/>
      <c r="B1282" s="12"/>
    </row>
    <row r="1283" spans="1:2" x14ac:dyDescent="0.25">
      <c r="A1283" s="12"/>
      <c r="B1283" s="12"/>
    </row>
    <row r="1284" spans="1:2" x14ac:dyDescent="0.25">
      <c r="A1284" s="12"/>
      <c r="B1284" s="12"/>
    </row>
    <row r="1285" spans="1:2" x14ac:dyDescent="0.25">
      <c r="A1285" s="12"/>
      <c r="B1285" s="12"/>
    </row>
    <row r="1286" spans="1:2" x14ac:dyDescent="0.25">
      <c r="A1286" s="12"/>
      <c r="B1286" s="12"/>
    </row>
    <row r="1287" spans="1:2" x14ac:dyDescent="0.25">
      <c r="A1287" s="12"/>
      <c r="B1287" s="12"/>
    </row>
    <row r="1288" spans="1:2" x14ac:dyDescent="0.25">
      <c r="A1288" s="12"/>
      <c r="B1288" s="12"/>
    </row>
    <row r="1289" spans="1:2" x14ac:dyDescent="0.25">
      <c r="A1289" s="12"/>
      <c r="B1289" s="12"/>
    </row>
    <row r="1290" spans="1:2" x14ac:dyDescent="0.25">
      <c r="A1290" s="12"/>
      <c r="B1290" s="12"/>
    </row>
    <row r="1291" spans="1:2" x14ac:dyDescent="0.25">
      <c r="A1291" s="12"/>
      <c r="B1291" s="12"/>
    </row>
    <row r="1292" spans="1:2" x14ac:dyDescent="0.25">
      <c r="A1292" s="12"/>
      <c r="B1292" s="12"/>
    </row>
    <row r="1293" spans="1:2" x14ac:dyDescent="0.25">
      <c r="A1293" s="12"/>
      <c r="B1293" s="12"/>
    </row>
    <row r="1294" spans="1:2" x14ac:dyDescent="0.25">
      <c r="A1294" s="12"/>
      <c r="B1294" s="12"/>
    </row>
    <row r="1295" spans="1:2" x14ac:dyDescent="0.25">
      <c r="A1295" s="12"/>
      <c r="B1295" s="12"/>
    </row>
    <row r="1296" spans="1:2" x14ac:dyDescent="0.25">
      <c r="A1296" s="12"/>
      <c r="B1296" s="12"/>
    </row>
    <row r="1297" spans="1:2" x14ac:dyDescent="0.25">
      <c r="A1297" s="12"/>
      <c r="B1297" s="12"/>
    </row>
    <row r="1298" spans="1:2" x14ac:dyDescent="0.25">
      <c r="A1298" s="12"/>
      <c r="B1298" s="12"/>
    </row>
    <row r="1299" spans="1:2" x14ac:dyDescent="0.25">
      <c r="A1299" s="12"/>
      <c r="B1299" s="12"/>
    </row>
    <row r="1300" spans="1:2" x14ac:dyDescent="0.25">
      <c r="A1300" s="12"/>
      <c r="B1300" s="12"/>
    </row>
    <row r="1301" spans="1:2" x14ac:dyDescent="0.25">
      <c r="A1301" s="12"/>
      <c r="B1301" s="12"/>
    </row>
    <row r="1302" spans="1:2" x14ac:dyDescent="0.25">
      <c r="A1302" s="12"/>
      <c r="B1302" s="12"/>
    </row>
    <row r="1303" spans="1:2" x14ac:dyDescent="0.25">
      <c r="A1303" s="12"/>
      <c r="B1303" s="12"/>
    </row>
    <row r="1304" spans="1:2" x14ac:dyDescent="0.25">
      <c r="A1304" s="12"/>
      <c r="B1304" s="12"/>
    </row>
    <row r="1305" spans="1:2" x14ac:dyDescent="0.25">
      <c r="A1305" s="12"/>
      <c r="B1305" s="12"/>
    </row>
    <row r="1306" spans="1:2" x14ac:dyDescent="0.25">
      <c r="A1306" s="12"/>
      <c r="B1306" s="12"/>
    </row>
    <row r="1307" spans="1:2" x14ac:dyDescent="0.25">
      <c r="A1307" s="12"/>
      <c r="B1307" s="12"/>
    </row>
    <row r="1308" spans="1:2" x14ac:dyDescent="0.25">
      <c r="A1308" s="12"/>
      <c r="B1308" s="12"/>
    </row>
    <row r="1309" spans="1:2" x14ac:dyDescent="0.25">
      <c r="A1309" s="12"/>
      <c r="B1309" s="12"/>
    </row>
    <row r="1310" spans="1:2" x14ac:dyDescent="0.25">
      <c r="A1310" s="12"/>
      <c r="B1310" s="12"/>
    </row>
    <row r="1311" spans="1:2" x14ac:dyDescent="0.25">
      <c r="A1311" s="12"/>
      <c r="B1311" s="12"/>
    </row>
    <row r="1312" spans="1:2" x14ac:dyDescent="0.25">
      <c r="A1312" s="12"/>
      <c r="B1312" s="12"/>
    </row>
    <row r="1313" spans="1:2" x14ac:dyDescent="0.25">
      <c r="A1313" s="12"/>
      <c r="B1313" s="12"/>
    </row>
    <row r="1314" spans="1:2" x14ac:dyDescent="0.25">
      <c r="A1314" s="12"/>
      <c r="B1314" s="12"/>
    </row>
    <row r="1315" spans="1:2" x14ac:dyDescent="0.25">
      <c r="A1315" s="12"/>
      <c r="B1315" s="12"/>
    </row>
    <row r="1316" spans="1:2" x14ac:dyDescent="0.25">
      <c r="A1316" s="12"/>
      <c r="B1316" s="12"/>
    </row>
    <row r="1317" spans="1:2" x14ac:dyDescent="0.25">
      <c r="A1317" s="12"/>
      <c r="B1317" s="12"/>
    </row>
    <row r="1318" spans="1:2" x14ac:dyDescent="0.25">
      <c r="A1318" s="12"/>
      <c r="B1318" s="12"/>
    </row>
    <row r="1319" spans="1:2" x14ac:dyDescent="0.25">
      <c r="A1319" s="12"/>
      <c r="B1319" s="12"/>
    </row>
    <row r="1320" spans="1:2" x14ac:dyDescent="0.25">
      <c r="A1320" s="12"/>
      <c r="B1320" s="12"/>
    </row>
    <row r="1321" spans="1:2" x14ac:dyDescent="0.25">
      <c r="A1321" s="12"/>
      <c r="B1321" s="12"/>
    </row>
    <row r="1322" spans="1:2" x14ac:dyDescent="0.25">
      <c r="A1322" s="12"/>
      <c r="B1322" s="12"/>
    </row>
    <row r="1323" spans="1:2" x14ac:dyDescent="0.25">
      <c r="A1323" s="12"/>
      <c r="B1323" s="12"/>
    </row>
    <row r="1324" spans="1:2" x14ac:dyDescent="0.25">
      <c r="A1324" s="12"/>
      <c r="B1324" s="12"/>
    </row>
    <row r="1325" spans="1:2" x14ac:dyDescent="0.25">
      <c r="A1325" s="12"/>
      <c r="B1325" s="12"/>
    </row>
    <row r="1326" spans="1:2" x14ac:dyDescent="0.25">
      <c r="A1326" s="12"/>
      <c r="B1326" s="12"/>
    </row>
    <row r="1327" spans="1:2" x14ac:dyDescent="0.25">
      <c r="A1327" s="12"/>
      <c r="B1327" s="12"/>
    </row>
    <row r="1328" spans="1:2" x14ac:dyDescent="0.25">
      <c r="A1328" s="12"/>
      <c r="B1328" s="12"/>
    </row>
    <row r="1329" spans="1:2" x14ac:dyDescent="0.25">
      <c r="A1329" s="12"/>
      <c r="B1329" s="12"/>
    </row>
    <row r="1330" spans="1:2" x14ac:dyDescent="0.25">
      <c r="A1330" s="12"/>
      <c r="B1330" s="12"/>
    </row>
    <row r="1331" spans="1:2" x14ac:dyDescent="0.25">
      <c r="A1331" s="12"/>
      <c r="B1331" s="12"/>
    </row>
    <row r="1332" spans="1:2" x14ac:dyDescent="0.25">
      <c r="A1332" s="12"/>
      <c r="B1332" s="12"/>
    </row>
    <row r="1333" spans="1:2" x14ac:dyDescent="0.25">
      <c r="A1333" s="12"/>
      <c r="B1333" s="12"/>
    </row>
    <row r="1334" spans="1:2" x14ac:dyDescent="0.25">
      <c r="A1334" s="12"/>
      <c r="B1334" s="12"/>
    </row>
    <row r="1335" spans="1:2" x14ac:dyDescent="0.25">
      <c r="A1335" s="12"/>
      <c r="B1335" s="12"/>
    </row>
    <row r="1336" spans="1:2" x14ac:dyDescent="0.25">
      <c r="A1336" s="12"/>
      <c r="B1336" s="12"/>
    </row>
    <row r="1337" spans="1:2" x14ac:dyDescent="0.25">
      <c r="A1337" s="12"/>
      <c r="B1337" s="12"/>
    </row>
    <row r="1338" spans="1:2" x14ac:dyDescent="0.25">
      <c r="A1338" s="12"/>
      <c r="B1338" s="12"/>
    </row>
    <row r="1339" spans="1:2" x14ac:dyDescent="0.25">
      <c r="A1339" s="12"/>
      <c r="B1339" s="12"/>
    </row>
    <row r="1340" spans="1:2" x14ac:dyDescent="0.25">
      <c r="A1340" s="12"/>
      <c r="B1340" s="12"/>
    </row>
    <row r="1341" spans="1:2" x14ac:dyDescent="0.25">
      <c r="A1341" s="12"/>
      <c r="B1341" s="12"/>
    </row>
    <row r="1342" spans="1:2" x14ac:dyDescent="0.25">
      <c r="A1342" s="12"/>
      <c r="B1342" s="12"/>
    </row>
    <row r="1343" spans="1:2" x14ac:dyDescent="0.25">
      <c r="A1343" s="12"/>
      <c r="B1343" s="12"/>
    </row>
    <row r="1344" spans="1:2" x14ac:dyDescent="0.25">
      <c r="A1344" s="12"/>
      <c r="B1344" s="12"/>
    </row>
    <row r="1345" spans="1:2" x14ac:dyDescent="0.25">
      <c r="A1345" s="12"/>
      <c r="B1345" s="12"/>
    </row>
    <row r="1346" spans="1:2" x14ac:dyDescent="0.25">
      <c r="A1346" s="12"/>
      <c r="B1346" s="12"/>
    </row>
    <row r="1347" spans="1:2" x14ac:dyDescent="0.25">
      <c r="A1347" s="12"/>
      <c r="B1347" s="12"/>
    </row>
    <row r="1348" spans="1:2" x14ac:dyDescent="0.25">
      <c r="A1348" s="12"/>
      <c r="B1348" s="12"/>
    </row>
    <row r="1349" spans="1:2" x14ac:dyDescent="0.25">
      <c r="A1349" s="12"/>
      <c r="B1349" s="12"/>
    </row>
    <row r="1350" spans="1:2" x14ac:dyDescent="0.25">
      <c r="A1350" s="12"/>
      <c r="B1350" s="12"/>
    </row>
    <row r="1351" spans="1:2" x14ac:dyDescent="0.25">
      <c r="A1351" s="12"/>
      <c r="B1351" s="12"/>
    </row>
    <row r="1352" spans="1:2" x14ac:dyDescent="0.25">
      <c r="A1352" s="12"/>
      <c r="B1352" s="12"/>
    </row>
    <row r="1353" spans="1:2" x14ac:dyDescent="0.25">
      <c r="A1353" s="12"/>
      <c r="B1353" s="12"/>
    </row>
    <row r="1354" spans="1:2" x14ac:dyDescent="0.25">
      <c r="A1354" s="12"/>
      <c r="B1354" s="12"/>
    </row>
    <row r="1355" spans="1:2" x14ac:dyDescent="0.25">
      <c r="A1355" s="12"/>
      <c r="B1355" s="12"/>
    </row>
    <row r="1356" spans="1:2" x14ac:dyDescent="0.25">
      <c r="A1356" s="12"/>
      <c r="B1356" s="12"/>
    </row>
    <row r="1357" spans="1:2" x14ac:dyDescent="0.25">
      <c r="A1357" s="12"/>
      <c r="B1357" s="12"/>
    </row>
    <row r="1358" spans="1:2" x14ac:dyDescent="0.25">
      <c r="A1358" s="12"/>
      <c r="B1358" s="12"/>
    </row>
    <row r="1359" spans="1:2" x14ac:dyDescent="0.25">
      <c r="A1359" s="12"/>
      <c r="B1359" s="12"/>
    </row>
    <row r="1360" spans="1:2" x14ac:dyDescent="0.25">
      <c r="A1360" s="12"/>
      <c r="B1360" s="12"/>
    </row>
    <row r="1361" spans="1:2" x14ac:dyDescent="0.25">
      <c r="A1361" s="12"/>
      <c r="B1361" s="12"/>
    </row>
    <row r="1362" spans="1:2" x14ac:dyDescent="0.25">
      <c r="A1362" s="12"/>
      <c r="B1362" s="12"/>
    </row>
    <row r="1363" spans="1:2" x14ac:dyDescent="0.25">
      <c r="A1363" s="12"/>
      <c r="B1363" s="12"/>
    </row>
    <row r="1364" spans="1:2" x14ac:dyDescent="0.25">
      <c r="A1364" s="12"/>
      <c r="B1364" s="12"/>
    </row>
    <row r="1365" spans="1:2" x14ac:dyDescent="0.25">
      <c r="A1365" s="12"/>
      <c r="B1365" s="12"/>
    </row>
    <row r="1366" spans="1:2" x14ac:dyDescent="0.25">
      <c r="A1366" s="12"/>
      <c r="B1366" s="12"/>
    </row>
    <row r="1367" spans="1:2" x14ac:dyDescent="0.25">
      <c r="A1367" s="12"/>
      <c r="B1367" s="12"/>
    </row>
    <row r="1368" spans="1:2" x14ac:dyDescent="0.25">
      <c r="A1368" s="12"/>
      <c r="B1368" s="12"/>
    </row>
    <row r="1369" spans="1:2" x14ac:dyDescent="0.25">
      <c r="A1369" s="12"/>
      <c r="B1369" s="12"/>
    </row>
    <row r="1370" spans="1:2" x14ac:dyDescent="0.25">
      <c r="A1370" s="12"/>
      <c r="B1370" s="12"/>
    </row>
    <row r="1371" spans="1:2" x14ac:dyDescent="0.25">
      <c r="A1371" s="12"/>
      <c r="B1371" s="12"/>
    </row>
    <row r="1372" spans="1:2" x14ac:dyDescent="0.25">
      <c r="A1372" s="12"/>
      <c r="B1372" s="12"/>
    </row>
    <row r="1373" spans="1:2" x14ac:dyDescent="0.25">
      <c r="A1373" s="12"/>
      <c r="B1373" s="12"/>
    </row>
    <row r="1374" spans="1:2" x14ac:dyDescent="0.25">
      <c r="A1374" s="12"/>
      <c r="B1374" s="12"/>
    </row>
    <row r="1375" spans="1:2" x14ac:dyDescent="0.25">
      <c r="A1375" s="12"/>
      <c r="B1375" s="12"/>
    </row>
    <row r="1376" spans="1:2" x14ac:dyDescent="0.25">
      <c r="A1376" s="12"/>
      <c r="B1376" s="12"/>
    </row>
    <row r="1377" spans="1:2" x14ac:dyDescent="0.25">
      <c r="A1377" s="12"/>
      <c r="B1377" s="12"/>
    </row>
    <row r="1378" spans="1:2" x14ac:dyDescent="0.25">
      <c r="A1378" s="12"/>
      <c r="B1378" s="12"/>
    </row>
    <row r="1379" spans="1:2" x14ac:dyDescent="0.25">
      <c r="A1379" s="12"/>
      <c r="B1379" s="12"/>
    </row>
    <row r="1380" spans="1:2" x14ac:dyDescent="0.25">
      <c r="A1380" s="12"/>
      <c r="B1380" s="12"/>
    </row>
    <row r="1381" spans="1:2" x14ac:dyDescent="0.25">
      <c r="A1381" s="12"/>
      <c r="B1381" s="12"/>
    </row>
    <row r="1382" spans="1:2" x14ac:dyDescent="0.25">
      <c r="A1382" s="12"/>
      <c r="B1382" s="12"/>
    </row>
    <row r="1383" spans="1:2" x14ac:dyDescent="0.25">
      <c r="A1383" s="12"/>
      <c r="B1383" s="12"/>
    </row>
    <row r="1384" spans="1:2" x14ac:dyDescent="0.25">
      <c r="A1384" s="12"/>
      <c r="B1384" s="12"/>
    </row>
    <row r="1385" spans="1:2" x14ac:dyDescent="0.25">
      <c r="A1385" s="12"/>
      <c r="B1385" s="12"/>
    </row>
    <row r="1386" spans="1:2" x14ac:dyDescent="0.25">
      <c r="A1386" s="12"/>
      <c r="B1386" s="12"/>
    </row>
    <row r="1387" spans="1:2" x14ac:dyDescent="0.25">
      <c r="A1387" s="12"/>
      <c r="B1387" s="12"/>
    </row>
    <row r="1388" spans="1:2" x14ac:dyDescent="0.25">
      <c r="A1388" s="12"/>
      <c r="B1388" s="12"/>
    </row>
    <row r="1389" spans="1:2" x14ac:dyDescent="0.25">
      <c r="A1389" s="12"/>
      <c r="B1389" s="12"/>
    </row>
    <row r="1390" spans="1:2" x14ac:dyDescent="0.25">
      <c r="A1390" s="12"/>
      <c r="B1390" s="12"/>
    </row>
    <row r="1391" spans="1:2" x14ac:dyDescent="0.25">
      <c r="A1391" s="12"/>
      <c r="B1391" s="12"/>
    </row>
    <row r="1392" spans="1:2" x14ac:dyDescent="0.25">
      <c r="A1392" s="12"/>
      <c r="B1392" s="12"/>
    </row>
    <row r="1393" spans="1:2" x14ac:dyDescent="0.25">
      <c r="A1393" s="12"/>
      <c r="B1393" s="12"/>
    </row>
    <row r="1394" spans="1:2" x14ac:dyDescent="0.25">
      <c r="A1394" s="12"/>
      <c r="B1394" s="12"/>
    </row>
    <row r="1395" spans="1:2" x14ac:dyDescent="0.25">
      <c r="A1395" s="12"/>
      <c r="B1395" s="12"/>
    </row>
    <row r="1396" spans="1:2" x14ac:dyDescent="0.25">
      <c r="A1396" s="12"/>
      <c r="B1396" s="12"/>
    </row>
    <row r="1397" spans="1:2" x14ac:dyDescent="0.25">
      <c r="A1397" s="12"/>
      <c r="B1397" s="12"/>
    </row>
    <row r="1398" spans="1:2" x14ac:dyDescent="0.25">
      <c r="A1398" s="12"/>
      <c r="B1398" s="12"/>
    </row>
    <row r="1399" spans="1:2" x14ac:dyDescent="0.25">
      <c r="A1399" s="12"/>
      <c r="B1399" s="12"/>
    </row>
    <row r="1400" spans="1:2" x14ac:dyDescent="0.25">
      <c r="A1400" s="12"/>
      <c r="B1400" s="12"/>
    </row>
    <row r="1401" spans="1:2" x14ac:dyDescent="0.25">
      <c r="A1401" s="12"/>
      <c r="B1401" s="12"/>
    </row>
    <row r="1402" spans="1:2" x14ac:dyDescent="0.25">
      <c r="A1402" s="12"/>
      <c r="B1402" s="12"/>
    </row>
    <row r="1403" spans="1:2" x14ac:dyDescent="0.25">
      <c r="A1403" s="12"/>
      <c r="B1403" s="12"/>
    </row>
    <row r="1404" spans="1:2" x14ac:dyDescent="0.25">
      <c r="A1404" s="12"/>
      <c r="B1404" s="12"/>
    </row>
    <row r="1405" spans="1:2" x14ac:dyDescent="0.25">
      <c r="A1405" s="12"/>
      <c r="B1405" s="12"/>
    </row>
    <row r="1406" spans="1:2" x14ac:dyDescent="0.25">
      <c r="A1406" s="12"/>
      <c r="B1406" s="12"/>
    </row>
    <row r="1407" spans="1:2" x14ac:dyDescent="0.25">
      <c r="A1407" s="12"/>
      <c r="B1407" s="12"/>
    </row>
    <row r="1408" spans="1:2" x14ac:dyDescent="0.25">
      <c r="A1408" s="12"/>
      <c r="B1408" s="12"/>
    </row>
    <row r="1409" spans="1:2" x14ac:dyDescent="0.25">
      <c r="A1409" s="12"/>
      <c r="B1409" s="12"/>
    </row>
    <row r="1410" spans="1:2" x14ac:dyDescent="0.25">
      <c r="A1410" s="12"/>
      <c r="B1410" s="12"/>
    </row>
    <row r="1411" spans="1:2" x14ac:dyDescent="0.25">
      <c r="A1411" s="12"/>
      <c r="B1411" s="12"/>
    </row>
    <row r="1412" spans="1:2" x14ac:dyDescent="0.25">
      <c r="A1412" s="12"/>
      <c r="B1412" s="12"/>
    </row>
    <row r="1413" spans="1:2" x14ac:dyDescent="0.25">
      <c r="A1413" s="12"/>
      <c r="B1413" s="12"/>
    </row>
    <row r="1414" spans="1:2" x14ac:dyDescent="0.25">
      <c r="A1414" s="12"/>
      <c r="B1414" s="12"/>
    </row>
    <row r="1415" spans="1:2" x14ac:dyDescent="0.25">
      <c r="A1415" s="12"/>
      <c r="B1415" s="12"/>
    </row>
    <row r="1416" spans="1:2" x14ac:dyDescent="0.25">
      <c r="A1416" s="12"/>
      <c r="B1416" s="12"/>
    </row>
    <row r="1417" spans="1:2" x14ac:dyDescent="0.25">
      <c r="A1417" s="12"/>
      <c r="B1417" s="12"/>
    </row>
    <row r="1418" spans="1:2" x14ac:dyDescent="0.25">
      <c r="A1418" s="12"/>
      <c r="B1418" s="12"/>
    </row>
    <row r="1419" spans="1:2" x14ac:dyDescent="0.25">
      <c r="A1419" s="12"/>
      <c r="B1419" s="12"/>
    </row>
    <row r="1420" spans="1:2" x14ac:dyDescent="0.25">
      <c r="A1420" s="12"/>
      <c r="B1420" s="12"/>
    </row>
    <row r="1421" spans="1:2" x14ac:dyDescent="0.25">
      <c r="A1421" s="12"/>
      <c r="B1421" s="12"/>
    </row>
    <row r="1422" spans="1:2" x14ac:dyDescent="0.25">
      <c r="A1422" s="12"/>
      <c r="B1422" s="12"/>
    </row>
    <row r="1423" spans="1:2" x14ac:dyDescent="0.25">
      <c r="A1423" s="12"/>
      <c r="B1423" s="12"/>
    </row>
    <row r="1424" spans="1:2" x14ac:dyDescent="0.25">
      <c r="A1424" s="12"/>
      <c r="B1424" s="12"/>
    </row>
    <row r="1425" spans="1:2" x14ac:dyDescent="0.25">
      <c r="A1425" s="12"/>
      <c r="B1425" s="12"/>
    </row>
    <row r="1426" spans="1:2" x14ac:dyDescent="0.25">
      <c r="A1426" s="12"/>
      <c r="B1426" s="12"/>
    </row>
    <row r="1427" spans="1:2" x14ac:dyDescent="0.25">
      <c r="A1427" s="12"/>
      <c r="B1427" s="12"/>
    </row>
    <row r="1428" spans="1:2" x14ac:dyDescent="0.25">
      <c r="A1428" s="12"/>
      <c r="B1428" s="12"/>
    </row>
    <row r="1429" spans="1:2" x14ac:dyDescent="0.25">
      <c r="A1429" s="12"/>
      <c r="B1429" s="12"/>
    </row>
    <row r="1430" spans="1:2" x14ac:dyDescent="0.25">
      <c r="A1430" s="12"/>
      <c r="B1430" s="12"/>
    </row>
    <row r="1431" spans="1:2" x14ac:dyDescent="0.25">
      <c r="A1431" s="12"/>
      <c r="B1431" s="12"/>
    </row>
    <row r="1432" spans="1:2" x14ac:dyDescent="0.25">
      <c r="A1432" s="12"/>
      <c r="B1432" s="12"/>
    </row>
    <row r="1433" spans="1:2" x14ac:dyDescent="0.25">
      <c r="A1433" s="12"/>
      <c r="B1433" s="12"/>
    </row>
    <row r="1434" spans="1:2" x14ac:dyDescent="0.25">
      <c r="A1434" s="12"/>
      <c r="B1434" s="12"/>
    </row>
    <row r="1435" spans="1:2" x14ac:dyDescent="0.25">
      <c r="A1435" s="12"/>
      <c r="B1435" s="12"/>
    </row>
    <row r="1436" spans="1:2" x14ac:dyDescent="0.25">
      <c r="A1436" s="12"/>
      <c r="B1436" s="12"/>
    </row>
    <row r="1437" spans="1:2" x14ac:dyDescent="0.25">
      <c r="A1437" s="12"/>
      <c r="B1437" s="12"/>
    </row>
    <row r="1438" spans="1:2" x14ac:dyDescent="0.25">
      <c r="A1438" s="12"/>
      <c r="B1438" s="12"/>
    </row>
    <row r="1439" spans="1:2" x14ac:dyDescent="0.25">
      <c r="A1439" s="12"/>
      <c r="B1439" s="12"/>
    </row>
    <row r="1440" spans="1:2" x14ac:dyDescent="0.25">
      <c r="A1440" s="12"/>
      <c r="B1440" s="12"/>
    </row>
    <row r="1441" spans="1:2" x14ac:dyDescent="0.25">
      <c r="A1441" s="12"/>
      <c r="B1441" s="12"/>
    </row>
    <row r="1442" spans="1:2" x14ac:dyDescent="0.25">
      <c r="A1442" s="12"/>
      <c r="B1442" s="12"/>
    </row>
    <row r="1443" spans="1:2" x14ac:dyDescent="0.25">
      <c r="A1443" s="12"/>
      <c r="B1443" s="12"/>
    </row>
    <row r="1444" spans="1:2" x14ac:dyDescent="0.25">
      <c r="A1444" s="12"/>
      <c r="B1444" s="12"/>
    </row>
    <row r="1445" spans="1:2" x14ac:dyDescent="0.25">
      <c r="A1445" s="12"/>
      <c r="B1445" s="12"/>
    </row>
    <row r="1446" spans="1:2" x14ac:dyDescent="0.25">
      <c r="A1446" s="12"/>
      <c r="B1446" s="12"/>
    </row>
    <row r="1447" spans="1:2" x14ac:dyDescent="0.25">
      <c r="A1447" s="12"/>
      <c r="B1447" s="12"/>
    </row>
    <row r="1448" spans="1:2" x14ac:dyDescent="0.25">
      <c r="A1448" s="12"/>
      <c r="B1448" s="12"/>
    </row>
    <row r="1449" spans="1:2" x14ac:dyDescent="0.25">
      <c r="A1449" s="12"/>
      <c r="B1449" s="12"/>
    </row>
    <row r="1450" spans="1:2" x14ac:dyDescent="0.25">
      <c r="A1450" s="12"/>
      <c r="B1450" s="12"/>
    </row>
    <row r="1451" spans="1:2" x14ac:dyDescent="0.25">
      <c r="A1451" s="12"/>
      <c r="B1451" s="12"/>
    </row>
    <row r="1452" spans="1:2" x14ac:dyDescent="0.25">
      <c r="A1452" s="12"/>
      <c r="B1452" s="12"/>
    </row>
    <row r="1453" spans="1:2" x14ac:dyDescent="0.25">
      <c r="A1453" s="12"/>
      <c r="B1453" s="12"/>
    </row>
    <row r="1454" spans="1:2" x14ac:dyDescent="0.25">
      <c r="A1454" s="12"/>
      <c r="B1454" s="12"/>
    </row>
    <row r="1455" spans="1:2" x14ac:dyDescent="0.25">
      <c r="A1455" s="12"/>
      <c r="B1455" s="12"/>
    </row>
    <row r="1456" spans="1:2" x14ac:dyDescent="0.25">
      <c r="A1456" s="12"/>
      <c r="B1456" s="12"/>
    </row>
    <row r="1457" spans="1:2" x14ac:dyDescent="0.25">
      <c r="A1457" s="12"/>
      <c r="B1457" s="12"/>
    </row>
    <row r="1458" spans="1:2" x14ac:dyDescent="0.25">
      <c r="A1458" s="12"/>
      <c r="B1458" s="12"/>
    </row>
    <row r="1459" spans="1:2" x14ac:dyDescent="0.25">
      <c r="A1459" s="12"/>
      <c r="B1459" s="12"/>
    </row>
    <row r="1460" spans="1:2" x14ac:dyDescent="0.25">
      <c r="A1460" s="12"/>
      <c r="B1460" s="12"/>
    </row>
    <row r="1461" spans="1:2" x14ac:dyDescent="0.25">
      <c r="A1461" s="12"/>
      <c r="B1461" s="12"/>
    </row>
    <row r="1462" spans="1:2" x14ac:dyDescent="0.25">
      <c r="A1462" s="12"/>
      <c r="B1462" s="12"/>
    </row>
    <row r="1463" spans="1:2" x14ac:dyDescent="0.25">
      <c r="A1463" s="12"/>
      <c r="B1463" s="12"/>
    </row>
    <row r="1464" spans="1:2" x14ac:dyDescent="0.25">
      <c r="A1464" s="12"/>
      <c r="B1464" s="12"/>
    </row>
    <row r="1465" spans="1:2" x14ac:dyDescent="0.25">
      <c r="A1465" s="12"/>
      <c r="B1465" s="12"/>
    </row>
    <row r="1466" spans="1:2" x14ac:dyDescent="0.25">
      <c r="A1466" s="12"/>
      <c r="B1466" s="12"/>
    </row>
    <row r="1467" spans="1:2" x14ac:dyDescent="0.25">
      <c r="A1467" s="12"/>
      <c r="B1467" s="12"/>
    </row>
    <row r="1468" spans="1:2" x14ac:dyDescent="0.25">
      <c r="A1468" s="12"/>
      <c r="B1468" s="12"/>
    </row>
    <row r="1469" spans="1:2" x14ac:dyDescent="0.25">
      <c r="A1469" s="12"/>
      <c r="B1469" s="12"/>
    </row>
    <row r="1470" spans="1:2" x14ac:dyDescent="0.25">
      <c r="A1470" s="12"/>
      <c r="B1470" s="12"/>
    </row>
    <row r="1471" spans="1:2" x14ac:dyDescent="0.25">
      <c r="A1471" s="12"/>
      <c r="B1471" s="12"/>
    </row>
    <row r="1472" spans="1:2" x14ac:dyDescent="0.25">
      <c r="A1472" s="12"/>
      <c r="B1472" s="12"/>
    </row>
    <row r="1473" spans="1:2" x14ac:dyDescent="0.25">
      <c r="A1473" s="12"/>
      <c r="B1473" s="12"/>
    </row>
    <row r="1474" spans="1:2" x14ac:dyDescent="0.25">
      <c r="A1474" s="12"/>
      <c r="B1474" s="12"/>
    </row>
    <row r="1475" spans="1:2" x14ac:dyDescent="0.25">
      <c r="A1475" s="12"/>
      <c r="B1475" s="12"/>
    </row>
    <row r="1476" spans="1:2" x14ac:dyDescent="0.25">
      <c r="A1476" s="12"/>
      <c r="B1476" s="12"/>
    </row>
    <row r="1477" spans="1:2" x14ac:dyDescent="0.25">
      <c r="A1477" s="12"/>
      <c r="B1477" s="12"/>
    </row>
    <row r="1478" spans="1:2" x14ac:dyDescent="0.25">
      <c r="A1478" s="12"/>
      <c r="B1478" s="12"/>
    </row>
    <row r="1479" spans="1:2" x14ac:dyDescent="0.25">
      <c r="A1479" s="12"/>
      <c r="B1479" s="12"/>
    </row>
    <row r="1480" spans="1:2" x14ac:dyDescent="0.25">
      <c r="A1480" s="12"/>
      <c r="B1480" s="12"/>
    </row>
    <row r="1481" spans="1:2" x14ac:dyDescent="0.25">
      <c r="A1481" s="12"/>
      <c r="B1481" s="12"/>
    </row>
    <row r="1482" spans="1:2" x14ac:dyDescent="0.25">
      <c r="A1482" s="12"/>
      <c r="B1482" s="12"/>
    </row>
    <row r="1483" spans="1:2" x14ac:dyDescent="0.25">
      <c r="A1483" s="12"/>
      <c r="B1483" s="12"/>
    </row>
    <row r="1484" spans="1:2" x14ac:dyDescent="0.25">
      <c r="A1484" s="12"/>
      <c r="B1484" s="12"/>
    </row>
    <row r="1485" spans="1:2" x14ac:dyDescent="0.25">
      <c r="A1485" s="12"/>
      <c r="B1485" s="12"/>
    </row>
    <row r="1486" spans="1:2" x14ac:dyDescent="0.25">
      <c r="A1486" s="12"/>
      <c r="B1486" s="12"/>
    </row>
    <row r="1487" spans="1:2" x14ac:dyDescent="0.25">
      <c r="A1487" s="12"/>
      <c r="B1487" s="12"/>
    </row>
    <row r="1488" spans="1:2" x14ac:dyDescent="0.25">
      <c r="A1488" s="12"/>
      <c r="B1488" s="12"/>
    </row>
    <row r="1489" spans="1:2" x14ac:dyDescent="0.25">
      <c r="A1489" s="12"/>
      <c r="B1489" s="12"/>
    </row>
    <row r="1490" spans="1:2" x14ac:dyDescent="0.25">
      <c r="A1490" s="12"/>
      <c r="B1490" s="12"/>
    </row>
    <row r="1491" spans="1:2" x14ac:dyDescent="0.25">
      <c r="A1491" s="12"/>
      <c r="B1491" s="12"/>
    </row>
    <row r="1492" spans="1:2" x14ac:dyDescent="0.25">
      <c r="A1492" s="12"/>
      <c r="B1492" s="12"/>
    </row>
    <row r="1493" spans="1:2" x14ac:dyDescent="0.25">
      <c r="A1493" s="12"/>
      <c r="B1493" s="12"/>
    </row>
    <row r="1494" spans="1:2" x14ac:dyDescent="0.25">
      <c r="A1494" s="12"/>
      <c r="B1494" s="12"/>
    </row>
    <row r="1495" spans="1:2" x14ac:dyDescent="0.25">
      <c r="A1495" s="12"/>
      <c r="B1495" s="12"/>
    </row>
    <row r="1496" spans="1:2" x14ac:dyDescent="0.25">
      <c r="A1496" s="12"/>
      <c r="B1496" s="12"/>
    </row>
    <row r="1497" spans="1:2" x14ac:dyDescent="0.25">
      <c r="A1497" s="12"/>
      <c r="B1497" s="12"/>
    </row>
    <row r="1498" spans="1:2" x14ac:dyDescent="0.25">
      <c r="A1498" s="12"/>
      <c r="B1498" s="12"/>
    </row>
    <row r="1499" spans="1:2" x14ac:dyDescent="0.25">
      <c r="A1499" s="12"/>
      <c r="B1499" s="12"/>
    </row>
    <row r="1500" spans="1:2" x14ac:dyDescent="0.25">
      <c r="A1500" s="12"/>
      <c r="B1500" s="12"/>
    </row>
    <row r="1501" spans="1:2" x14ac:dyDescent="0.25">
      <c r="A1501" s="12"/>
      <c r="B1501" s="12"/>
    </row>
    <row r="1502" spans="1:2" x14ac:dyDescent="0.25">
      <c r="A1502" s="12"/>
      <c r="B1502" s="12"/>
    </row>
    <row r="1503" spans="1:2" x14ac:dyDescent="0.25">
      <c r="A1503" s="12"/>
      <c r="B1503" s="12"/>
    </row>
    <row r="1504" spans="1:2" x14ac:dyDescent="0.25">
      <c r="A1504" s="12"/>
      <c r="B1504" s="12"/>
    </row>
    <row r="1505" spans="1:2" x14ac:dyDescent="0.25">
      <c r="A1505" s="12"/>
      <c r="B1505" s="12"/>
    </row>
    <row r="1506" spans="1:2" x14ac:dyDescent="0.25">
      <c r="A1506" s="12"/>
      <c r="B1506" s="12"/>
    </row>
    <row r="1507" spans="1:2" x14ac:dyDescent="0.25">
      <c r="A1507" s="12"/>
      <c r="B1507" s="12"/>
    </row>
    <row r="1508" spans="1:2" x14ac:dyDescent="0.25">
      <c r="A1508" s="12"/>
      <c r="B1508" s="12"/>
    </row>
    <row r="1509" spans="1:2" x14ac:dyDescent="0.25">
      <c r="A1509" s="12"/>
      <c r="B1509" s="12"/>
    </row>
    <row r="1510" spans="1:2" x14ac:dyDescent="0.25">
      <c r="A1510" s="12"/>
      <c r="B1510" s="12"/>
    </row>
    <row r="1511" spans="1:2" x14ac:dyDescent="0.25">
      <c r="A1511" s="12"/>
      <c r="B1511" s="12"/>
    </row>
    <row r="1512" spans="1:2" x14ac:dyDescent="0.25">
      <c r="A1512" s="12"/>
      <c r="B1512" s="12"/>
    </row>
    <row r="1513" spans="1:2" x14ac:dyDescent="0.25">
      <c r="A1513" s="12"/>
      <c r="B1513" s="12"/>
    </row>
    <row r="1514" spans="1:2" x14ac:dyDescent="0.25">
      <c r="A1514" s="12"/>
      <c r="B1514" s="12"/>
    </row>
    <row r="1515" spans="1:2" x14ac:dyDescent="0.25">
      <c r="A1515" s="12"/>
      <c r="B1515" s="12"/>
    </row>
    <row r="1516" spans="1:2" x14ac:dyDescent="0.25">
      <c r="A1516" s="12"/>
      <c r="B1516" s="12"/>
    </row>
    <row r="1517" spans="1:2" x14ac:dyDescent="0.25">
      <c r="A1517" s="12"/>
      <c r="B1517" s="12"/>
    </row>
    <row r="1518" spans="1:2" x14ac:dyDescent="0.25">
      <c r="A1518" s="12"/>
      <c r="B1518" s="12"/>
    </row>
    <row r="1519" spans="1:2" x14ac:dyDescent="0.25">
      <c r="A1519" s="12"/>
      <c r="B1519" s="12"/>
    </row>
    <row r="1520" spans="1:2" x14ac:dyDescent="0.25">
      <c r="A1520" s="12"/>
      <c r="B1520" s="12"/>
    </row>
    <row r="1521" spans="1:2" x14ac:dyDescent="0.25">
      <c r="A1521" s="12"/>
      <c r="B1521" s="12"/>
    </row>
    <row r="1522" spans="1:2" x14ac:dyDescent="0.25">
      <c r="A1522" s="12"/>
      <c r="B1522" s="12"/>
    </row>
    <row r="1523" spans="1:2" x14ac:dyDescent="0.25">
      <c r="A1523" s="12"/>
      <c r="B1523" s="12"/>
    </row>
    <row r="1524" spans="1:2" x14ac:dyDescent="0.25">
      <c r="A1524" s="12"/>
      <c r="B1524" s="12"/>
    </row>
    <row r="1525" spans="1:2" x14ac:dyDescent="0.25">
      <c r="A1525" s="12"/>
      <c r="B1525" s="12"/>
    </row>
    <row r="1526" spans="1:2" x14ac:dyDescent="0.25">
      <c r="A1526" s="12"/>
      <c r="B1526" s="12"/>
    </row>
    <row r="1527" spans="1:2" x14ac:dyDescent="0.25">
      <c r="A1527" s="12"/>
      <c r="B1527" s="12"/>
    </row>
    <row r="1528" spans="1:2" x14ac:dyDescent="0.25">
      <c r="A1528" s="12"/>
      <c r="B1528" s="12"/>
    </row>
    <row r="1529" spans="1:2" x14ac:dyDescent="0.25">
      <c r="A1529" s="12"/>
      <c r="B1529" s="12"/>
    </row>
    <row r="1530" spans="1:2" x14ac:dyDescent="0.25">
      <c r="A1530" s="12"/>
      <c r="B1530" s="12"/>
    </row>
    <row r="1531" spans="1:2" x14ac:dyDescent="0.25">
      <c r="A1531" s="12"/>
      <c r="B1531" s="12"/>
    </row>
    <row r="1532" spans="1:2" x14ac:dyDescent="0.25">
      <c r="A1532" s="12"/>
      <c r="B1532" s="12"/>
    </row>
    <row r="1533" spans="1:2" x14ac:dyDescent="0.25">
      <c r="A1533" s="12"/>
      <c r="B1533" s="12"/>
    </row>
    <row r="1534" spans="1:2" x14ac:dyDescent="0.25">
      <c r="A1534" s="12"/>
      <c r="B1534" s="12"/>
    </row>
    <row r="1535" spans="1:2" x14ac:dyDescent="0.25">
      <c r="A1535" s="12"/>
      <c r="B1535" s="12"/>
    </row>
    <row r="1536" spans="1:2" x14ac:dyDescent="0.25">
      <c r="A1536" s="12"/>
      <c r="B1536" s="12"/>
    </row>
    <row r="1537" spans="1:2" x14ac:dyDescent="0.25">
      <c r="A1537" s="12"/>
      <c r="B1537" s="12"/>
    </row>
    <row r="1538" spans="1:2" x14ac:dyDescent="0.25">
      <c r="A1538" s="12"/>
      <c r="B1538" s="12"/>
    </row>
    <row r="1539" spans="1:2" x14ac:dyDescent="0.25">
      <c r="A1539" s="12"/>
      <c r="B1539" s="12"/>
    </row>
    <row r="1540" spans="1:2" x14ac:dyDescent="0.25">
      <c r="A1540" s="12"/>
      <c r="B1540" s="12"/>
    </row>
    <row r="1541" spans="1:2" x14ac:dyDescent="0.25">
      <c r="A1541" s="12"/>
      <c r="B1541" s="12"/>
    </row>
    <row r="1542" spans="1:2" x14ac:dyDescent="0.25">
      <c r="A1542" s="12"/>
      <c r="B1542" s="12"/>
    </row>
    <row r="1543" spans="1:2" x14ac:dyDescent="0.25">
      <c r="A1543" s="12"/>
      <c r="B1543" s="12"/>
    </row>
    <row r="1544" spans="1:2" x14ac:dyDescent="0.25">
      <c r="A1544" s="12"/>
      <c r="B1544" s="12"/>
    </row>
    <row r="1545" spans="1:2" x14ac:dyDescent="0.25">
      <c r="A1545" s="12"/>
      <c r="B1545" s="12"/>
    </row>
    <row r="1546" spans="1:2" x14ac:dyDescent="0.25">
      <c r="A1546" s="12"/>
      <c r="B1546" s="12"/>
    </row>
    <row r="1547" spans="1:2" x14ac:dyDescent="0.25">
      <c r="A1547" s="12"/>
      <c r="B1547" s="12"/>
    </row>
    <row r="1548" spans="1:2" x14ac:dyDescent="0.25">
      <c r="A1548" s="12"/>
      <c r="B1548" s="12"/>
    </row>
    <row r="1549" spans="1:2" x14ac:dyDescent="0.25">
      <c r="A1549" s="12"/>
      <c r="B1549" s="12"/>
    </row>
    <row r="1550" spans="1:2" x14ac:dyDescent="0.25">
      <c r="A1550" s="12"/>
      <c r="B1550" s="12"/>
    </row>
    <row r="1551" spans="1:2" x14ac:dyDescent="0.25">
      <c r="A1551" s="12"/>
      <c r="B1551" s="12"/>
    </row>
    <row r="1552" spans="1:2" x14ac:dyDescent="0.25">
      <c r="A1552" s="12"/>
      <c r="B1552" s="12"/>
    </row>
    <row r="1553" spans="1:2" x14ac:dyDescent="0.25">
      <c r="A1553" s="12"/>
      <c r="B1553" s="12"/>
    </row>
    <row r="1554" spans="1:2" x14ac:dyDescent="0.25">
      <c r="A1554" s="12"/>
      <c r="B1554" s="12"/>
    </row>
    <row r="1555" spans="1:2" x14ac:dyDescent="0.25">
      <c r="A1555" s="12"/>
      <c r="B1555" s="12"/>
    </row>
    <row r="1556" spans="1:2" x14ac:dyDescent="0.25">
      <c r="A1556" s="12"/>
      <c r="B1556" s="12"/>
    </row>
    <row r="1557" spans="1:2" x14ac:dyDescent="0.25">
      <c r="A1557" s="12"/>
      <c r="B1557" s="12"/>
    </row>
    <row r="1558" spans="1:2" x14ac:dyDescent="0.25">
      <c r="A1558" s="12"/>
      <c r="B1558" s="12"/>
    </row>
    <row r="1559" spans="1:2" x14ac:dyDescent="0.25">
      <c r="A1559" s="12"/>
      <c r="B1559" s="12"/>
    </row>
    <row r="1560" spans="1:2" x14ac:dyDescent="0.25">
      <c r="A1560" s="12"/>
      <c r="B1560" s="12"/>
    </row>
    <row r="1561" spans="1:2" x14ac:dyDescent="0.25">
      <c r="A1561" s="12"/>
      <c r="B1561" s="12"/>
    </row>
    <row r="1562" spans="1:2" x14ac:dyDescent="0.25">
      <c r="A1562" s="12"/>
      <c r="B1562" s="12"/>
    </row>
    <row r="1563" spans="1:2" x14ac:dyDescent="0.25">
      <c r="A1563" s="12"/>
      <c r="B1563" s="12"/>
    </row>
    <row r="1564" spans="1:2" x14ac:dyDescent="0.25">
      <c r="A1564" s="12"/>
      <c r="B1564" s="12"/>
    </row>
    <row r="1565" spans="1:2" x14ac:dyDescent="0.25">
      <c r="A1565" s="12"/>
      <c r="B1565" s="12"/>
    </row>
    <row r="1566" spans="1:2" x14ac:dyDescent="0.25">
      <c r="A1566" s="12"/>
      <c r="B1566" s="12"/>
    </row>
    <row r="1567" spans="1:2" x14ac:dyDescent="0.25">
      <c r="A1567" s="12"/>
      <c r="B1567" s="12"/>
    </row>
    <row r="1568" spans="1:2" x14ac:dyDescent="0.25">
      <c r="A1568" s="12"/>
      <c r="B1568" s="12"/>
    </row>
    <row r="1569" spans="1:2" x14ac:dyDescent="0.25">
      <c r="A1569" s="12"/>
      <c r="B1569" s="12"/>
    </row>
    <row r="1570" spans="1:2" x14ac:dyDescent="0.25">
      <c r="A1570" s="12"/>
      <c r="B1570" s="12"/>
    </row>
    <row r="1571" spans="1:2" x14ac:dyDescent="0.25">
      <c r="A1571" s="12"/>
      <c r="B1571" s="12"/>
    </row>
    <row r="1572" spans="1:2" x14ac:dyDescent="0.25">
      <c r="A1572" s="12"/>
      <c r="B1572" s="12"/>
    </row>
    <row r="1573" spans="1:2" x14ac:dyDescent="0.25">
      <c r="A1573" s="12"/>
      <c r="B1573" s="12"/>
    </row>
    <row r="1574" spans="1:2" x14ac:dyDescent="0.25">
      <c r="A1574" s="12"/>
      <c r="B1574" s="12"/>
    </row>
    <row r="1575" spans="1:2" x14ac:dyDescent="0.25">
      <c r="A1575" s="12"/>
      <c r="B1575" s="12"/>
    </row>
    <row r="1576" spans="1:2" x14ac:dyDescent="0.25">
      <c r="A1576" s="12"/>
      <c r="B1576" s="12"/>
    </row>
    <row r="1577" spans="1:2" x14ac:dyDescent="0.25">
      <c r="A1577" s="12"/>
      <c r="B1577" s="12"/>
    </row>
    <row r="1578" spans="1:2" x14ac:dyDescent="0.25">
      <c r="A1578" s="12"/>
      <c r="B1578" s="12"/>
    </row>
    <row r="1579" spans="1:2" x14ac:dyDescent="0.25">
      <c r="A1579" s="12"/>
      <c r="B1579" s="12"/>
    </row>
    <row r="1580" spans="1:2" x14ac:dyDescent="0.25">
      <c r="A1580" s="12"/>
      <c r="B1580" s="12"/>
    </row>
    <row r="1581" spans="1:2" x14ac:dyDescent="0.25">
      <c r="A1581" s="12"/>
      <c r="B1581" s="12"/>
    </row>
    <row r="1582" spans="1:2" x14ac:dyDescent="0.25">
      <c r="A1582" s="12"/>
      <c r="B1582" s="12"/>
    </row>
    <row r="1583" spans="1:2" x14ac:dyDescent="0.25">
      <c r="A1583" s="12"/>
      <c r="B1583" s="12"/>
    </row>
    <row r="1584" spans="1:2" x14ac:dyDescent="0.25">
      <c r="A1584" s="12"/>
      <c r="B1584" s="12"/>
    </row>
    <row r="1585" spans="1:2" x14ac:dyDescent="0.25">
      <c r="A1585" s="12"/>
      <c r="B1585" s="12"/>
    </row>
    <row r="1586" spans="1:2" x14ac:dyDescent="0.25">
      <c r="A1586" s="12"/>
      <c r="B1586" s="12"/>
    </row>
    <row r="1587" spans="1:2" x14ac:dyDescent="0.25">
      <c r="A1587" s="12"/>
      <c r="B1587" s="12"/>
    </row>
    <row r="1588" spans="1:2" x14ac:dyDescent="0.25">
      <c r="A1588" s="12"/>
      <c r="B1588" s="12"/>
    </row>
    <row r="1589" spans="1:2" x14ac:dyDescent="0.25">
      <c r="A1589" s="12"/>
      <c r="B1589" s="12"/>
    </row>
    <row r="1590" spans="1:2" x14ac:dyDescent="0.25">
      <c r="A1590" s="12"/>
      <c r="B1590" s="12"/>
    </row>
    <row r="1591" spans="1:2" x14ac:dyDescent="0.25">
      <c r="A1591" s="12"/>
      <c r="B1591" s="12"/>
    </row>
    <row r="1592" spans="1:2" x14ac:dyDescent="0.25">
      <c r="A1592" s="12"/>
      <c r="B1592" s="12"/>
    </row>
    <row r="1593" spans="1:2" x14ac:dyDescent="0.25">
      <c r="A1593" s="12"/>
      <c r="B1593" s="12"/>
    </row>
    <row r="1594" spans="1:2" x14ac:dyDescent="0.25">
      <c r="A1594" s="12"/>
      <c r="B1594" s="12"/>
    </row>
    <row r="1595" spans="1:2" x14ac:dyDescent="0.25">
      <c r="A1595" s="12"/>
      <c r="B1595" s="12"/>
    </row>
    <row r="1596" spans="1:2" x14ac:dyDescent="0.25">
      <c r="A1596" s="12"/>
      <c r="B1596" s="12"/>
    </row>
    <row r="1597" spans="1:2" x14ac:dyDescent="0.25">
      <c r="A1597" s="12"/>
      <c r="B1597" s="12"/>
    </row>
    <row r="1598" spans="1:2" x14ac:dyDescent="0.25">
      <c r="A1598" s="12"/>
      <c r="B1598" s="12"/>
    </row>
    <row r="1599" spans="1:2" x14ac:dyDescent="0.25">
      <c r="A1599" s="12"/>
      <c r="B1599" s="12"/>
    </row>
    <row r="1600" spans="1:2" x14ac:dyDescent="0.25">
      <c r="A1600" s="12"/>
      <c r="B1600" s="12"/>
    </row>
    <row r="1601" spans="1:2" x14ac:dyDescent="0.25">
      <c r="A1601" s="12"/>
      <c r="B1601" s="12"/>
    </row>
    <row r="1602" spans="1:2" x14ac:dyDescent="0.25">
      <c r="A1602" s="12"/>
      <c r="B1602" s="12"/>
    </row>
    <row r="1603" spans="1:2" x14ac:dyDescent="0.25">
      <c r="A1603" s="12"/>
      <c r="B1603" s="12"/>
    </row>
    <row r="1604" spans="1:2" x14ac:dyDescent="0.25">
      <c r="A1604" s="12"/>
      <c r="B1604" s="12"/>
    </row>
    <row r="1605" spans="1:2" x14ac:dyDescent="0.25">
      <c r="A1605" s="12"/>
      <c r="B1605" s="12"/>
    </row>
    <row r="1606" spans="1:2" x14ac:dyDescent="0.25">
      <c r="A1606" s="12"/>
      <c r="B1606" s="12"/>
    </row>
    <row r="1607" spans="1:2" x14ac:dyDescent="0.25">
      <c r="A1607" s="12"/>
      <c r="B1607" s="12"/>
    </row>
    <row r="1608" spans="1:2" x14ac:dyDescent="0.25">
      <c r="A1608" s="12"/>
      <c r="B1608" s="12"/>
    </row>
    <row r="1609" spans="1:2" x14ac:dyDescent="0.25">
      <c r="A1609" s="12"/>
      <c r="B1609" s="12"/>
    </row>
    <row r="1610" spans="1:2" x14ac:dyDescent="0.25">
      <c r="A1610" s="12"/>
      <c r="B1610" s="12"/>
    </row>
    <row r="1611" spans="1:2" x14ac:dyDescent="0.25">
      <c r="A1611" s="12"/>
      <c r="B1611" s="12"/>
    </row>
    <row r="1612" spans="1:2" x14ac:dyDescent="0.25">
      <c r="A1612" s="12"/>
      <c r="B1612" s="12"/>
    </row>
    <row r="1613" spans="1:2" x14ac:dyDescent="0.25">
      <c r="A1613" s="12"/>
      <c r="B1613" s="12"/>
    </row>
    <row r="1614" spans="1:2" x14ac:dyDescent="0.25">
      <c r="A1614" s="12"/>
      <c r="B1614" s="12"/>
    </row>
    <row r="1615" spans="1:2" x14ac:dyDescent="0.25">
      <c r="A1615" s="12"/>
      <c r="B1615" s="12"/>
    </row>
    <row r="1616" spans="1:2" x14ac:dyDescent="0.25">
      <c r="A1616" s="12"/>
      <c r="B1616" s="12"/>
    </row>
    <row r="1617" spans="1:2" x14ac:dyDescent="0.25">
      <c r="A1617" s="12"/>
      <c r="B1617" s="12"/>
    </row>
    <row r="1618" spans="1:2" x14ac:dyDescent="0.25">
      <c r="A1618" s="12"/>
      <c r="B1618" s="12"/>
    </row>
    <row r="1619" spans="1:2" x14ac:dyDescent="0.25">
      <c r="A1619" s="12"/>
      <c r="B1619" s="12"/>
    </row>
    <row r="1620" spans="1:2" x14ac:dyDescent="0.25">
      <c r="A1620" s="12"/>
      <c r="B1620" s="12"/>
    </row>
    <row r="1621" spans="1:2" x14ac:dyDescent="0.25">
      <c r="A1621" s="12"/>
      <c r="B1621" s="12"/>
    </row>
    <row r="1622" spans="1:2" x14ac:dyDescent="0.25">
      <c r="A1622" s="12"/>
      <c r="B1622" s="12"/>
    </row>
    <row r="1623" spans="1:2" x14ac:dyDescent="0.25">
      <c r="A1623" s="12"/>
      <c r="B1623" s="12"/>
    </row>
    <row r="1624" spans="1:2" x14ac:dyDescent="0.25">
      <c r="A1624" s="12"/>
      <c r="B1624" s="12"/>
    </row>
    <row r="1625" spans="1:2" x14ac:dyDescent="0.25">
      <c r="A1625" s="12"/>
      <c r="B1625" s="12"/>
    </row>
    <row r="1626" spans="1:2" x14ac:dyDescent="0.25">
      <c r="A1626" s="12"/>
      <c r="B1626" s="12"/>
    </row>
    <row r="1627" spans="1:2" x14ac:dyDescent="0.25">
      <c r="A1627" s="12"/>
      <c r="B1627" s="12"/>
    </row>
    <row r="1628" spans="1:2" x14ac:dyDescent="0.25">
      <c r="A1628" s="12"/>
      <c r="B1628" s="12"/>
    </row>
    <row r="1629" spans="1:2" x14ac:dyDescent="0.25">
      <c r="A1629" s="12"/>
      <c r="B1629" s="12"/>
    </row>
    <row r="1630" spans="1:2" x14ac:dyDescent="0.25">
      <c r="A1630" s="12"/>
      <c r="B1630" s="12"/>
    </row>
    <row r="1631" spans="1:2" x14ac:dyDescent="0.25">
      <c r="A1631" s="12"/>
      <c r="B1631" s="12"/>
    </row>
    <row r="1632" spans="1:2" x14ac:dyDescent="0.25">
      <c r="A1632" s="12"/>
      <c r="B1632" s="12"/>
    </row>
    <row r="1633" spans="1:2" x14ac:dyDescent="0.25">
      <c r="A1633" s="12"/>
      <c r="B1633" s="12"/>
    </row>
    <row r="1634" spans="1:2" x14ac:dyDescent="0.25">
      <c r="A1634" s="12"/>
      <c r="B1634" s="12"/>
    </row>
    <row r="1635" spans="1:2" x14ac:dyDescent="0.25">
      <c r="A1635" s="12"/>
      <c r="B1635" s="12"/>
    </row>
    <row r="1636" spans="1:2" x14ac:dyDescent="0.25">
      <c r="A1636" s="12"/>
      <c r="B1636" s="12"/>
    </row>
    <row r="1637" spans="1:2" x14ac:dyDescent="0.25">
      <c r="A1637" s="12"/>
      <c r="B1637" s="12"/>
    </row>
    <row r="1638" spans="1:2" x14ac:dyDescent="0.25">
      <c r="A1638" s="12"/>
      <c r="B1638" s="12"/>
    </row>
    <row r="1639" spans="1:2" x14ac:dyDescent="0.25">
      <c r="A1639" s="12"/>
      <c r="B1639" s="12"/>
    </row>
    <row r="1640" spans="1:2" x14ac:dyDescent="0.25">
      <c r="A1640" s="12"/>
      <c r="B1640" s="12"/>
    </row>
    <row r="1641" spans="1:2" x14ac:dyDescent="0.25">
      <c r="A1641" s="12"/>
      <c r="B1641" s="12"/>
    </row>
    <row r="1642" spans="1:2" x14ac:dyDescent="0.25">
      <c r="A1642" s="12"/>
      <c r="B1642" s="12"/>
    </row>
    <row r="1643" spans="1:2" x14ac:dyDescent="0.25">
      <c r="A1643" s="12"/>
      <c r="B1643" s="12"/>
    </row>
    <row r="1644" spans="1:2" x14ac:dyDescent="0.25">
      <c r="A1644" s="12"/>
      <c r="B1644" s="12"/>
    </row>
    <row r="1645" spans="1:2" x14ac:dyDescent="0.25">
      <c r="A1645" s="12"/>
      <c r="B1645" s="12"/>
    </row>
    <row r="1646" spans="1:2" x14ac:dyDescent="0.25">
      <c r="A1646" s="12"/>
      <c r="B1646" s="12"/>
    </row>
    <row r="1647" spans="1:2" x14ac:dyDescent="0.25">
      <c r="A1647" s="12"/>
      <c r="B1647" s="12"/>
    </row>
    <row r="1648" spans="1:2" x14ac:dyDescent="0.25">
      <c r="A1648" s="12"/>
      <c r="B1648" s="12"/>
    </row>
    <row r="1649" spans="1:2" x14ac:dyDescent="0.25">
      <c r="A1649" s="12"/>
      <c r="B1649" s="12"/>
    </row>
    <row r="1650" spans="1:2" x14ac:dyDescent="0.25">
      <c r="A1650" s="12"/>
      <c r="B1650" s="12"/>
    </row>
    <row r="1651" spans="1:2" x14ac:dyDescent="0.25">
      <c r="A1651" s="12"/>
      <c r="B1651" s="12"/>
    </row>
    <row r="1652" spans="1:2" x14ac:dyDescent="0.25">
      <c r="A1652" s="12"/>
      <c r="B1652" s="12"/>
    </row>
    <row r="1653" spans="1:2" x14ac:dyDescent="0.25">
      <c r="A1653" s="12"/>
      <c r="B1653" s="12"/>
    </row>
    <row r="1654" spans="1:2" x14ac:dyDescent="0.25">
      <c r="A1654" s="12"/>
      <c r="B1654" s="12"/>
    </row>
    <row r="1655" spans="1:2" x14ac:dyDescent="0.25">
      <c r="A1655" s="12"/>
      <c r="B1655" s="12"/>
    </row>
    <row r="1656" spans="1:2" x14ac:dyDescent="0.25">
      <c r="A1656" s="12"/>
      <c r="B1656" s="12"/>
    </row>
    <row r="1657" spans="1:2" x14ac:dyDescent="0.25">
      <c r="A1657" s="12"/>
      <c r="B1657" s="12"/>
    </row>
    <row r="1658" spans="1:2" x14ac:dyDescent="0.25">
      <c r="A1658" s="12"/>
      <c r="B1658" s="12"/>
    </row>
    <row r="1659" spans="1:2" x14ac:dyDescent="0.25">
      <c r="A1659" s="12"/>
      <c r="B1659" s="12"/>
    </row>
    <row r="1660" spans="1:2" x14ac:dyDescent="0.25">
      <c r="A1660" s="12"/>
      <c r="B1660" s="12"/>
    </row>
    <row r="1661" spans="1:2" x14ac:dyDescent="0.25">
      <c r="A1661" s="12"/>
      <c r="B1661" s="12"/>
    </row>
    <row r="1662" spans="1:2" x14ac:dyDescent="0.25">
      <c r="A1662" s="12"/>
      <c r="B1662" s="12"/>
    </row>
    <row r="1663" spans="1:2" x14ac:dyDescent="0.25">
      <c r="A1663" s="12"/>
      <c r="B1663" s="12"/>
    </row>
    <row r="1664" spans="1:2" x14ac:dyDescent="0.25">
      <c r="A1664" s="12"/>
      <c r="B1664" s="12"/>
    </row>
    <row r="1665" spans="1:2" x14ac:dyDescent="0.25">
      <c r="A1665" s="12"/>
      <c r="B1665" s="12"/>
    </row>
    <row r="1666" spans="1:2" x14ac:dyDescent="0.25">
      <c r="A1666" s="12"/>
      <c r="B1666" s="12"/>
    </row>
    <row r="1667" spans="1:2" x14ac:dyDescent="0.25">
      <c r="A1667" s="12"/>
      <c r="B1667" s="12"/>
    </row>
    <row r="1668" spans="1:2" x14ac:dyDescent="0.25">
      <c r="A1668" s="12"/>
      <c r="B1668" s="12"/>
    </row>
    <row r="1669" spans="1:2" x14ac:dyDescent="0.25">
      <c r="A1669" s="12"/>
      <c r="B1669" s="12"/>
    </row>
    <row r="1670" spans="1:2" x14ac:dyDescent="0.25">
      <c r="A1670" s="12"/>
      <c r="B1670" s="12"/>
    </row>
    <row r="1671" spans="1:2" x14ac:dyDescent="0.25">
      <c r="A1671" s="12"/>
      <c r="B1671" s="12"/>
    </row>
    <row r="1672" spans="1:2" x14ac:dyDescent="0.25">
      <c r="A1672" s="12"/>
      <c r="B1672" s="12"/>
    </row>
    <row r="1673" spans="1:2" x14ac:dyDescent="0.25">
      <c r="A1673" s="12"/>
      <c r="B1673" s="12"/>
    </row>
    <row r="1674" spans="1:2" x14ac:dyDescent="0.25">
      <c r="A1674" s="12"/>
      <c r="B1674" s="12"/>
    </row>
    <row r="1675" spans="1:2" x14ac:dyDescent="0.25">
      <c r="A1675" s="12"/>
      <c r="B1675" s="12"/>
    </row>
    <row r="1676" spans="1:2" x14ac:dyDescent="0.25">
      <c r="A1676" s="12"/>
      <c r="B1676" s="12"/>
    </row>
    <row r="1677" spans="1:2" x14ac:dyDescent="0.25">
      <c r="A1677" s="12"/>
      <c r="B1677" s="12"/>
    </row>
    <row r="1678" spans="1:2" x14ac:dyDescent="0.25">
      <c r="A1678" s="12"/>
      <c r="B1678" s="12"/>
    </row>
    <row r="1679" spans="1:2" x14ac:dyDescent="0.25">
      <c r="A1679" s="12"/>
      <c r="B1679" s="12"/>
    </row>
    <row r="1680" spans="1:2" x14ac:dyDescent="0.25">
      <c r="A1680" s="12"/>
      <c r="B1680" s="12"/>
    </row>
    <row r="1681" spans="1:2" x14ac:dyDescent="0.25">
      <c r="A1681" s="12"/>
      <c r="B1681" s="12"/>
    </row>
    <row r="1682" spans="1:2" x14ac:dyDescent="0.25">
      <c r="A1682" s="12"/>
      <c r="B1682" s="12"/>
    </row>
    <row r="1683" spans="1:2" x14ac:dyDescent="0.25">
      <c r="A1683" s="12"/>
      <c r="B1683" s="12"/>
    </row>
    <row r="1684" spans="1:2" x14ac:dyDescent="0.25">
      <c r="A1684" s="12"/>
      <c r="B1684" s="12"/>
    </row>
    <row r="1685" spans="1:2" x14ac:dyDescent="0.25">
      <c r="A1685" s="12"/>
      <c r="B1685" s="12"/>
    </row>
    <row r="1686" spans="1:2" x14ac:dyDescent="0.25">
      <c r="A1686" s="12"/>
      <c r="B1686" s="12"/>
    </row>
    <row r="1687" spans="1:2" x14ac:dyDescent="0.25">
      <c r="A1687" s="12"/>
      <c r="B1687" s="12"/>
    </row>
    <row r="1688" spans="1:2" x14ac:dyDescent="0.25">
      <c r="A1688" s="12"/>
      <c r="B1688" s="12"/>
    </row>
    <row r="1689" spans="1:2" x14ac:dyDescent="0.25">
      <c r="A1689" s="12"/>
      <c r="B1689" s="12"/>
    </row>
    <row r="1690" spans="1:2" x14ac:dyDescent="0.25">
      <c r="A1690" s="12"/>
      <c r="B1690" s="12"/>
    </row>
    <row r="1691" spans="1:2" x14ac:dyDescent="0.25">
      <c r="A1691" s="12"/>
      <c r="B1691" s="12"/>
    </row>
    <row r="1692" spans="1:2" x14ac:dyDescent="0.25">
      <c r="A1692" s="12"/>
      <c r="B1692" s="12"/>
    </row>
    <row r="1693" spans="1:2" x14ac:dyDescent="0.25">
      <c r="A1693" s="12"/>
      <c r="B1693" s="12"/>
    </row>
    <row r="1694" spans="1:2" x14ac:dyDescent="0.25">
      <c r="A1694" s="12"/>
      <c r="B1694" s="12"/>
    </row>
    <row r="1695" spans="1:2" x14ac:dyDescent="0.25">
      <c r="A1695" s="12"/>
      <c r="B1695" s="12"/>
    </row>
    <row r="1696" spans="1:2" x14ac:dyDescent="0.25">
      <c r="A1696" s="12"/>
      <c r="B1696" s="12"/>
    </row>
    <row r="1697" spans="1:2" x14ac:dyDescent="0.25">
      <c r="A1697" s="12"/>
      <c r="B1697" s="12"/>
    </row>
    <row r="1698" spans="1:2" x14ac:dyDescent="0.25">
      <c r="A1698" s="12"/>
      <c r="B1698" s="12"/>
    </row>
    <row r="1699" spans="1:2" x14ac:dyDescent="0.25">
      <c r="A1699" s="12"/>
      <c r="B1699" s="12"/>
    </row>
    <row r="1700" spans="1:2" x14ac:dyDescent="0.25">
      <c r="A1700" s="12"/>
      <c r="B1700" s="12"/>
    </row>
    <row r="1701" spans="1:2" x14ac:dyDescent="0.25">
      <c r="A1701" s="12"/>
      <c r="B1701" s="12"/>
    </row>
    <row r="1702" spans="1:2" x14ac:dyDescent="0.25">
      <c r="A1702" s="12"/>
      <c r="B1702" s="12"/>
    </row>
    <row r="1703" spans="1:2" x14ac:dyDescent="0.25">
      <c r="A1703" s="12"/>
      <c r="B1703" s="12"/>
    </row>
    <row r="1704" spans="1:2" x14ac:dyDescent="0.25">
      <c r="A1704" s="12"/>
      <c r="B1704" s="12"/>
    </row>
    <row r="1705" spans="1:2" x14ac:dyDescent="0.25">
      <c r="A1705" s="12"/>
      <c r="B1705" s="12"/>
    </row>
    <row r="1706" spans="1:2" x14ac:dyDescent="0.25">
      <c r="A1706" s="12"/>
      <c r="B1706" s="12"/>
    </row>
    <row r="1707" spans="1:2" x14ac:dyDescent="0.25">
      <c r="A1707" s="12"/>
      <c r="B1707" s="12"/>
    </row>
    <row r="1708" spans="1:2" x14ac:dyDescent="0.25">
      <c r="A1708" s="12"/>
      <c r="B1708" s="12"/>
    </row>
    <row r="1709" spans="1:2" x14ac:dyDescent="0.25">
      <c r="A1709" s="12"/>
      <c r="B1709" s="12"/>
    </row>
    <row r="1710" spans="1:2" x14ac:dyDescent="0.25">
      <c r="A1710" s="12"/>
      <c r="B1710" s="12"/>
    </row>
    <row r="1711" spans="1:2" x14ac:dyDescent="0.25">
      <c r="A1711" s="12"/>
      <c r="B1711" s="12"/>
    </row>
    <row r="1712" spans="1:2" x14ac:dyDescent="0.25">
      <c r="A1712" s="12"/>
      <c r="B1712" s="12"/>
    </row>
    <row r="1713" spans="1:2" x14ac:dyDescent="0.25">
      <c r="A1713" s="12"/>
      <c r="B1713" s="12"/>
    </row>
    <row r="1714" spans="1:2" x14ac:dyDescent="0.25">
      <c r="A1714" s="12"/>
      <c r="B1714" s="12"/>
    </row>
    <row r="1715" spans="1:2" x14ac:dyDescent="0.25">
      <c r="A1715" s="12"/>
      <c r="B1715" s="12"/>
    </row>
    <row r="1716" spans="1:2" x14ac:dyDescent="0.25">
      <c r="A1716" s="12"/>
      <c r="B1716" s="12"/>
    </row>
    <row r="1717" spans="1:2" x14ac:dyDescent="0.25">
      <c r="A1717" s="12"/>
      <c r="B1717" s="12"/>
    </row>
    <row r="1718" spans="1:2" x14ac:dyDescent="0.25">
      <c r="A1718" s="12"/>
      <c r="B1718" s="12"/>
    </row>
    <row r="1719" spans="1:2" x14ac:dyDescent="0.25">
      <c r="A1719" s="12"/>
      <c r="B1719" s="12"/>
    </row>
    <row r="1720" spans="1:2" x14ac:dyDescent="0.25">
      <c r="A1720" s="12"/>
      <c r="B1720" s="12"/>
    </row>
    <row r="1721" spans="1:2" x14ac:dyDescent="0.25">
      <c r="A1721" s="12"/>
      <c r="B1721" s="12"/>
    </row>
    <row r="1722" spans="1:2" x14ac:dyDescent="0.25">
      <c r="A1722" s="12"/>
      <c r="B1722" s="12"/>
    </row>
    <row r="1723" spans="1:2" x14ac:dyDescent="0.25">
      <c r="A1723" s="12"/>
      <c r="B1723" s="12"/>
    </row>
    <row r="1724" spans="1:2" x14ac:dyDescent="0.25">
      <c r="A1724" s="12"/>
      <c r="B1724" s="12"/>
    </row>
    <row r="1725" spans="1:2" x14ac:dyDescent="0.25">
      <c r="A1725" s="12"/>
      <c r="B1725" s="12"/>
    </row>
    <row r="1726" spans="1:2" x14ac:dyDescent="0.25">
      <c r="A1726" s="12"/>
      <c r="B1726" s="12"/>
    </row>
    <row r="1727" spans="1:2" x14ac:dyDescent="0.25">
      <c r="A1727" s="12"/>
      <c r="B1727" s="12"/>
    </row>
    <row r="1728" spans="1:2" x14ac:dyDescent="0.25">
      <c r="A1728" s="12"/>
      <c r="B1728" s="12"/>
    </row>
    <row r="1729" spans="1:2" x14ac:dyDescent="0.25">
      <c r="A1729" s="12"/>
      <c r="B1729" s="12"/>
    </row>
    <row r="1730" spans="1:2" x14ac:dyDescent="0.25">
      <c r="A1730" s="12"/>
      <c r="B1730" s="12"/>
    </row>
    <row r="1731" spans="1:2" x14ac:dyDescent="0.25">
      <c r="A1731" s="12"/>
      <c r="B1731" s="12"/>
    </row>
    <row r="1732" spans="1:2" x14ac:dyDescent="0.25">
      <c r="A1732" s="12"/>
      <c r="B1732" s="12"/>
    </row>
    <row r="1733" spans="1:2" x14ac:dyDescent="0.25">
      <c r="A1733" s="12"/>
      <c r="B1733" s="12"/>
    </row>
    <row r="1734" spans="1:2" x14ac:dyDescent="0.25">
      <c r="A1734" s="12"/>
      <c r="B1734" s="12"/>
    </row>
    <row r="1735" spans="1:2" x14ac:dyDescent="0.25">
      <c r="A1735" s="12"/>
      <c r="B1735" s="12"/>
    </row>
    <row r="1736" spans="1:2" x14ac:dyDescent="0.25">
      <c r="A1736" s="12"/>
      <c r="B1736" s="12"/>
    </row>
    <row r="1737" spans="1:2" x14ac:dyDescent="0.25">
      <c r="A1737" s="12"/>
      <c r="B1737" s="12"/>
    </row>
    <row r="1738" spans="1:2" x14ac:dyDescent="0.25">
      <c r="A1738" s="12"/>
      <c r="B1738" s="12"/>
    </row>
    <row r="1739" spans="1:2" x14ac:dyDescent="0.25">
      <c r="A1739" s="12"/>
      <c r="B1739" s="12"/>
    </row>
    <row r="1740" spans="1:2" x14ac:dyDescent="0.25">
      <c r="A1740" s="12"/>
      <c r="B1740" s="12"/>
    </row>
    <row r="1741" spans="1:2" x14ac:dyDescent="0.25">
      <c r="A1741" s="12"/>
      <c r="B1741" s="12"/>
    </row>
    <row r="1742" spans="1:2" x14ac:dyDescent="0.25">
      <c r="A1742" s="12"/>
      <c r="B1742" s="12"/>
    </row>
    <row r="1743" spans="1:2" x14ac:dyDescent="0.25">
      <c r="A1743" s="12"/>
      <c r="B1743" s="12"/>
    </row>
    <row r="1744" spans="1:2" x14ac:dyDescent="0.25">
      <c r="A1744" s="12"/>
      <c r="B1744" s="12"/>
    </row>
    <row r="1745" spans="1:2" x14ac:dyDescent="0.25">
      <c r="A1745" s="12"/>
      <c r="B1745" s="12"/>
    </row>
    <row r="1746" spans="1:2" x14ac:dyDescent="0.25">
      <c r="A1746" s="12"/>
      <c r="B1746" s="12"/>
    </row>
    <row r="1747" spans="1:2" x14ac:dyDescent="0.25">
      <c r="A1747" s="12"/>
      <c r="B1747" s="12"/>
    </row>
    <row r="1748" spans="1:2" x14ac:dyDescent="0.25">
      <c r="A1748" s="12"/>
      <c r="B1748" s="12"/>
    </row>
    <row r="1749" spans="1:2" x14ac:dyDescent="0.25">
      <c r="A1749" s="12"/>
      <c r="B1749" s="12"/>
    </row>
    <row r="1750" spans="1:2" x14ac:dyDescent="0.25">
      <c r="A1750" s="12"/>
      <c r="B1750" s="12"/>
    </row>
    <row r="1751" spans="1:2" x14ac:dyDescent="0.25">
      <c r="A1751" s="12"/>
      <c r="B1751" s="12"/>
    </row>
    <row r="1752" spans="1:2" x14ac:dyDescent="0.25">
      <c r="A1752" s="12"/>
      <c r="B1752" s="12"/>
    </row>
    <row r="1753" spans="1:2" x14ac:dyDescent="0.25">
      <c r="A1753" s="12"/>
      <c r="B1753" s="12"/>
    </row>
    <row r="1754" spans="1:2" x14ac:dyDescent="0.25">
      <c r="A1754" s="12"/>
      <c r="B1754" s="12"/>
    </row>
    <row r="1755" spans="1:2" x14ac:dyDescent="0.25">
      <c r="A1755" s="12"/>
      <c r="B1755" s="12"/>
    </row>
    <row r="1756" spans="1:2" x14ac:dyDescent="0.25">
      <c r="A1756" s="12"/>
      <c r="B1756" s="12"/>
    </row>
    <row r="1757" spans="1:2" x14ac:dyDescent="0.25">
      <c r="A1757" s="12"/>
      <c r="B1757" s="12"/>
    </row>
    <row r="1758" spans="1:2" x14ac:dyDescent="0.25">
      <c r="A1758" s="12"/>
      <c r="B1758" s="12"/>
    </row>
    <row r="1759" spans="1:2" x14ac:dyDescent="0.25">
      <c r="A1759" s="12"/>
      <c r="B1759" s="12"/>
    </row>
    <row r="1760" spans="1:2" x14ac:dyDescent="0.25">
      <c r="A1760" s="12"/>
      <c r="B1760" s="12"/>
    </row>
    <row r="1761" spans="1:2" x14ac:dyDescent="0.25">
      <c r="A1761" s="12"/>
      <c r="B1761" s="12"/>
    </row>
    <row r="1762" spans="1:2" x14ac:dyDescent="0.25">
      <c r="A1762" s="12"/>
      <c r="B1762" s="12"/>
    </row>
    <row r="1763" spans="1:2" x14ac:dyDescent="0.25">
      <c r="A1763" s="12"/>
      <c r="B1763" s="12"/>
    </row>
    <row r="1764" spans="1:2" x14ac:dyDescent="0.25">
      <c r="A1764" s="12"/>
      <c r="B1764" s="12"/>
    </row>
    <row r="1765" spans="1:2" x14ac:dyDescent="0.25">
      <c r="A1765" s="12"/>
      <c r="B1765" s="12"/>
    </row>
    <row r="1766" spans="1:2" x14ac:dyDescent="0.25">
      <c r="A1766" s="12"/>
      <c r="B1766" s="12"/>
    </row>
    <row r="1767" spans="1:2" x14ac:dyDescent="0.25">
      <c r="A1767" s="12"/>
      <c r="B1767" s="12"/>
    </row>
    <row r="1768" spans="1:2" x14ac:dyDescent="0.25">
      <c r="A1768" s="12"/>
      <c r="B1768" s="12"/>
    </row>
    <row r="1769" spans="1:2" x14ac:dyDescent="0.25">
      <c r="A1769" s="12"/>
      <c r="B1769" s="12"/>
    </row>
    <row r="1770" spans="1:2" x14ac:dyDescent="0.25">
      <c r="A1770" s="12"/>
      <c r="B1770" s="12"/>
    </row>
    <row r="1771" spans="1:2" x14ac:dyDescent="0.25">
      <c r="A1771" s="12"/>
      <c r="B1771" s="12"/>
    </row>
    <row r="1772" spans="1:2" x14ac:dyDescent="0.25">
      <c r="A1772" s="12"/>
      <c r="B1772" s="12"/>
    </row>
    <row r="1773" spans="1:2" x14ac:dyDescent="0.25">
      <c r="A1773" s="12"/>
      <c r="B1773" s="12"/>
    </row>
    <row r="1774" spans="1:2" x14ac:dyDescent="0.25">
      <c r="A1774" s="12"/>
      <c r="B1774" s="12"/>
    </row>
    <row r="1775" spans="1:2" x14ac:dyDescent="0.25">
      <c r="A1775" s="12"/>
      <c r="B1775" s="12"/>
    </row>
    <row r="1776" spans="1:2" x14ac:dyDescent="0.25">
      <c r="A1776" s="12"/>
      <c r="B1776" s="12"/>
    </row>
    <row r="1777" spans="1:2" x14ac:dyDescent="0.25">
      <c r="A1777" s="12"/>
      <c r="B1777" s="12"/>
    </row>
    <row r="1778" spans="1:2" x14ac:dyDescent="0.25">
      <c r="A1778" s="12"/>
      <c r="B1778" s="12"/>
    </row>
    <row r="1779" spans="1:2" x14ac:dyDescent="0.25">
      <c r="A1779" s="12"/>
      <c r="B1779" s="12"/>
    </row>
    <row r="1780" spans="1:2" x14ac:dyDescent="0.25">
      <c r="A1780" s="12"/>
      <c r="B1780" s="12"/>
    </row>
    <row r="1781" spans="1:2" x14ac:dyDescent="0.25">
      <c r="A1781" s="12"/>
      <c r="B1781" s="12"/>
    </row>
    <row r="1782" spans="1:2" x14ac:dyDescent="0.25">
      <c r="A1782" s="12"/>
      <c r="B1782" s="12"/>
    </row>
    <row r="1783" spans="1:2" x14ac:dyDescent="0.25">
      <c r="A1783" s="12"/>
      <c r="B1783" s="12"/>
    </row>
    <row r="1784" spans="1:2" x14ac:dyDescent="0.25">
      <c r="A1784" s="12"/>
      <c r="B1784" s="12"/>
    </row>
    <row r="1785" spans="1:2" x14ac:dyDescent="0.25">
      <c r="A1785" s="12"/>
      <c r="B1785" s="12"/>
    </row>
    <row r="1786" spans="1:2" x14ac:dyDescent="0.25">
      <c r="A1786" s="12"/>
      <c r="B1786" s="12"/>
    </row>
    <row r="1787" spans="1:2" x14ac:dyDescent="0.25">
      <c r="A1787" s="12"/>
      <c r="B1787" s="12"/>
    </row>
    <row r="1788" spans="1:2" x14ac:dyDescent="0.25">
      <c r="A1788" s="12"/>
      <c r="B1788" s="12"/>
    </row>
    <row r="1789" spans="1:2" x14ac:dyDescent="0.25">
      <c r="A1789" s="12"/>
      <c r="B1789" s="12"/>
    </row>
    <row r="1790" spans="1:2" x14ac:dyDescent="0.25">
      <c r="A1790" s="12"/>
      <c r="B1790" s="12"/>
    </row>
    <row r="1791" spans="1:2" x14ac:dyDescent="0.25">
      <c r="A1791" s="12"/>
      <c r="B1791" s="12"/>
    </row>
    <row r="1792" spans="1:2" x14ac:dyDescent="0.25">
      <c r="A1792" s="12"/>
      <c r="B1792" s="12"/>
    </row>
    <row r="1793" spans="1:2" x14ac:dyDescent="0.25">
      <c r="A1793" s="12"/>
      <c r="B1793" s="12"/>
    </row>
    <row r="1794" spans="1:2" x14ac:dyDescent="0.25">
      <c r="A1794" s="12"/>
      <c r="B1794" s="12"/>
    </row>
    <row r="1795" spans="1:2" x14ac:dyDescent="0.25">
      <c r="A1795" s="12"/>
      <c r="B1795" s="12"/>
    </row>
    <row r="1796" spans="1:2" x14ac:dyDescent="0.25">
      <c r="A1796" s="12"/>
      <c r="B1796" s="12"/>
    </row>
    <row r="1797" spans="1:2" x14ac:dyDescent="0.25">
      <c r="A1797" s="12"/>
      <c r="B1797" s="12"/>
    </row>
    <row r="1798" spans="1:2" x14ac:dyDescent="0.25">
      <c r="A1798" s="12"/>
      <c r="B1798" s="12"/>
    </row>
    <row r="1799" spans="1:2" x14ac:dyDescent="0.25">
      <c r="A1799" s="12"/>
      <c r="B1799" s="12"/>
    </row>
    <row r="1800" spans="1:2" x14ac:dyDescent="0.25">
      <c r="A1800" s="12"/>
      <c r="B1800" s="12"/>
    </row>
    <row r="1801" spans="1:2" x14ac:dyDescent="0.25">
      <c r="A1801" s="12"/>
      <c r="B1801" s="12"/>
    </row>
    <row r="1802" spans="1:2" x14ac:dyDescent="0.25">
      <c r="A1802" s="12"/>
      <c r="B1802" s="12"/>
    </row>
    <row r="1803" spans="1:2" x14ac:dyDescent="0.25">
      <c r="A1803" s="12"/>
      <c r="B1803" s="12"/>
    </row>
    <row r="1804" spans="1:2" x14ac:dyDescent="0.25">
      <c r="A1804" s="12"/>
      <c r="B1804" s="12"/>
    </row>
    <row r="1805" spans="1:2" x14ac:dyDescent="0.25">
      <c r="A1805" s="12"/>
      <c r="B1805" s="12"/>
    </row>
    <row r="1806" spans="1:2" x14ac:dyDescent="0.25">
      <c r="A1806" s="12"/>
      <c r="B1806" s="12"/>
    </row>
    <row r="1807" spans="1:2" x14ac:dyDescent="0.25">
      <c r="A1807" s="12"/>
      <c r="B1807" s="12"/>
    </row>
    <row r="1808" spans="1:2" x14ac:dyDescent="0.25">
      <c r="A1808" s="12"/>
      <c r="B1808" s="12"/>
    </row>
    <row r="1809" spans="1:2" x14ac:dyDescent="0.25">
      <c r="A1809" s="12"/>
      <c r="B1809" s="12"/>
    </row>
    <row r="1810" spans="1:2" x14ac:dyDescent="0.25">
      <c r="A1810" s="12"/>
      <c r="B1810" s="12"/>
    </row>
    <row r="1811" spans="1:2" x14ac:dyDescent="0.25">
      <c r="A1811" s="12"/>
      <c r="B1811" s="12"/>
    </row>
    <row r="1812" spans="1:2" x14ac:dyDescent="0.25">
      <c r="A1812" s="12"/>
      <c r="B1812" s="12"/>
    </row>
    <row r="1813" spans="1:2" x14ac:dyDescent="0.25">
      <c r="A1813" s="12"/>
      <c r="B1813" s="12"/>
    </row>
    <row r="1814" spans="1:2" x14ac:dyDescent="0.25">
      <c r="A1814" s="12"/>
      <c r="B1814" s="12"/>
    </row>
    <row r="1815" spans="1:2" x14ac:dyDescent="0.25">
      <c r="A1815" s="12"/>
      <c r="B1815" s="12"/>
    </row>
    <row r="1816" spans="1:2" x14ac:dyDescent="0.25">
      <c r="A1816" s="12"/>
      <c r="B1816" s="12"/>
    </row>
    <row r="1817" spans="1:2" x14ac:dyDescent="0.25">
      <c r="A1817" s="12"/>
      <c r="B1817" s="12"/>
    </row>
    <row r="1818" spans="1:2" x14ac:dyDescent="0.25">
      <c r="A1818" s="12"/>
      <c r="B1818" s="12"/>
    </row>
    <row r="1819" spans="1:2" x14ac:dyDescent="0.25">
      <c r="A1819" s="12"/>
      <c r="B1819" s="12"/>
    </row>
    <row r="1820" spans="1:2" x14ac:dyDescent="0.25">
      <c r="A1820" s="12"/>
      <c r="B1820" s="12"/>
    </row>
    <row r="1821" spans="1:2" x14ac:dyDescent="0.25">
      <c r="A1821" s="12"/>
      <c r="B1821" s="12"/>
    </row>
    <row r="1822" spans="1:2" x14ac:dyDescent="0.25">
      <c r="A1822" s="12"/>
      <c r="B1822" s="12"/>
    </row>
    <row r="1823" spans="1:2" x14ac:dyDescent="0.25">
      <c r="A1823" s="12"/>
      <c r="B1823" s="12"/>
    </row>
    <row r="1824" spans="1:2" x14ac:dyDescent="0.25">
      <c r="A1824" s="12"/>
      <c r="B1824" s="12"/>
    </row>
    <row r="1825" spans="1:2" x14ac:dyDescent="0.25">
      <c r="A1825" s="12"/>
      <c r="B1825" s="12"/>
    </row>
    <row r="1826" spans="1:2" x14ac:dyDescent="0.25">
      <c r="A1826" s="12"/>
      <c r="B1826" s="12"/>
    </row>
    <row r="1827" spans="1:2" x14ac:dyDescent="0.25">
      <c r="A1827" s="12"/>
      <c r="B1827" s="12"/>
    </row>
    <row r="1828" spans="1:2" x14ac:dyDescent="0.25">
      <c r="A1828" s="12"/>
      <c r="B1828" s="12"/>
    </row>
    <row r="1829" spans="1:2" x14ac:dyDescent="0.25">
      <c r="A1829" s="12"/>
      <c r="B1829" s="12"/>
    </row>
    <row r="1830" spans="1:2" x14ac:dyDescent="0.25">
      <c r="A1830" s="12"/>
      <c r="B1830" s="12"/>
    </row>
    <row r="1831" spans="1:2" x14ac:dyDescent="0.25">
      <c r="A1831" s="12"/>
      <c r="B1831" s="12"/>
    </row>
    <row r="1832" spans="1:2" x14ac:dyDescent="0.25">
      <c r="A1832" s="12"/>
      <c r="B1832" s="12"/>
    </row>
    <row r="1833" spans="1:2" x14ac:dyDescent="0.25">
      <c r="A1833" s="12"/>
      <c r="B1833" s="12"/>
    </row>
    <row r="1834" spans="1:2" x14ac:dyDescent="0.25">
      <c r="A1834" s="12"/>
      <c r="B1834" s="12"/>
    </row>
    <row r="1835" spans="1:2" x14ac:dyDescent="0.25">
      <c r="A1835" s="12"/>
      <c r="B1835" s="12"/>
    </row>
    <row r="1836" spans="1:2" x14ac:dyDescent="0.25">
      <c r="A1836" s="12"/>
      <c r="B1836" s="12"/>
    </row>
    <row r="1837" spans="1:2" x14ac:dyDescent="0.25">
      <c r="A1837" s="12"/>
      <c r="B1837" s="12"/>
    </row>
    <row r="1838" spans="1:2" x14ac:dyDescent="0.25">
      <c r="A1838" s="12"/>
      <c r="B1838" s="12"/>
    </row>
    <row r="1839" spans="1:2" x14ac:dyDescent="0.25">
      <c r="A1839" s="12"/>
      <c r="B1839" s="12"/>
    </row>
    <row r="1840" spans="1:2" x14ac:dyDescent="0.25">
      <c r="A1840" s="12"/>
      <c r="B1840" s="12"/>
    </row>
    <row r="1841" spans="1:2" x14ac:dyDescent="0.25">
      <c r="A1841" s="12"/>
      <c r="B1841" s="12"/>
    </row>
    <row r="1842" spans="1:2" x14ac:dyDescent="0.25">
      <c r="A1842" s="12"/>
      <c r="B1842" s="12"/>
    </row>
    <row r="1843" spans="1:2" x14ac:dyDescent="0.25">
      <c r="A1843" s="12"/>
      <c r="B1843" s="12"/>
    </row>
    <row r="1844" spans="1:2" x14ac:dyDescent="0.25">
      <c r="A1844" s="12"/>
      <c r="B1844" s="12"/>
    </row>
    <row r="1845" spans="1:2" x14ac:dyDescent="0.25">
      <c r="A1845" s="12"/>
      <c r="B1845" s="12"/>
    </row>
    <row r="1846" spans="1:2" x14ac:dyDescent="0.25">
      <c r="A1846" s="12"/>
      <c r="B1846" s="12"/>
    </row>
    <row r="1847" spans="1:2" x14ac:dyDescent="0.25">
      <c r="A1847" s="12"/>
      <c r="B1847" s="12"/>
    </row>
    <row r="1848" spans="1:2" x14ac:dyDescent="0.25">
      <c r="A1848" s="12"/>
      <c r="B1848" s="12"/>
    </row>
    <row r="1849" spans="1:2" x14ac:dyDescent="0.25">
      <c r="A1849" s="12"/>
      <c r="B1849" s="12"/>
    </row>
    <row r="1850" spans="1:2" x14ac:dyDescent="0.25">
      <c r="A1850" s="12"/>
      <c r="B1850" s="12"/>
    </row>
    <row r="1851" spans="1:2" x14ac:dyDescent="0.25">
      <c r="A1851" s="12"/>
      <c r="B1851" s="12"/>
    </row>
    <row r="1852" spans="1:2" x14ac:dyDescent="0.25">
      <c r="A1852" s="12"/>
      <c r="B1852" s="12"/>
    </row>
    <row r="1853" spans="1:2" x14ac:dyDescent="0.25">
      <c r="A1853" s="12"/>
      <c r="B1853" s="12"/>
    </row>
    <row r="1854" spans="1:2" x14ac:dyDescent="0.25">
      <c r="A1854" s="12"/>
      <c r="B1854" s="12"/>
    </row>
    <row r="1855" spans="1:2" x14ac:dyDescent="0.25">
      <c r="A1855" s="12"/>
      <c r="B1855" s="12"/>
    </row>
    <row r="1856" spans="1:2" x14ac:dyDescent="0.25">
      <c r="A1856" s="12"/>
      <c r="B1856" s="12"/>
    </row>
    <row r="1857" spans="1:2" x14ac:dyDescent="0.25">
      <c r="A1857" s="12"/>
      <c r="B1857" s="12"/>
    </row>
    <row r="1858" spans="1:2" x14ac:dyDescent="0.25">
      <c r="A1858" s="12"/>
      <c r="B1858" s="12"/>
    </row>
    <row r="1859" spans="1:2" x14ac:dyDescent="0.25">
      <c r="A1859" s="12"/>
      <c r="B1859" s="12"/>
    </row>
    <row r="1860" spans="1:2" x14ac:dyDescent="0.25">
      <c r="A1860" s="12"/>
      <c r="B1860" s="12"/>
    </row>
    <row r="1861" spans="1:2" x14ac:dyDescent="0.25">
      <c r="A1861" s="12"/>
      <c r="B1861" s="12"/>
    </row>
    <row r="1862" spans="1:2" x14ac:dyDescent="0.25">
      <c r="A1862" s="12"/>
      <c r="B1862" s="12"/>
    </row>
    <row r="1863" spans="1:2" x14ac:dyDescent="0.25">
      <c r="A1863" s="12"/>
      <c r="B1863" s="12"/>
    </row>
    <row r="1864" spans="1:2" x14ac:dyDescent="0.25">
      <c r="A1864" s="12"/>
      <c r="B1864" s="12"/>
    </row>
    <row r="1865" spans="1:2" x14ac:dyDescent="0.25">
      <c r="A1865" s="12"/>
      <c r="B1865" s="12"/>
    </row>
    <row r="1866" spans="1:2" x14ac:dyDescent="0.25">
      <c r="A1866" s="12"/>
      <c r="B1866" s="12"/>
    </row>
    <row r="1867" spans="1:2" x14ac:dyDescent="0.25">
      <c r="A1867" s="12"/>
      <c r="B1867" s="12"/>
    </row>
    <row r="1868" spans="1:2" x14ac:dyDescent="0.25">
      <c r="A1868" s="12"/>
      <c r="B1868" s="12"/>
    </row>
    <row r="1869" spans="1:2" x14ac:dyDescent="0.25">
      <c r="A1869" s="12"/>
      <c r="B1869" s="12"/>
    </row>
    <row r="1870" spans="1:2" x14ac:dyDescent="0.25">
      <c r="A1870" s="12"/>
      <c r="B1870" s="12"/>
    </row>
    <row r="1871" spans="1:2" x14ac:dyDescent="0.25">
      <c r="A1871" s="12"/>
      <c r="B1871" s="12"/>
    </row>
    <row r="1872" spans="1:2" x14ac:dyDescent="0.25">
      <c r="A1872" s="12"/>
      <c r="B1872" s="12"/>
    </row>
    <row r="1873" spans="1:2" x14ac:dyDescent="0.25">
      <c r="A1873" s="12"/>
      <c r="B1873" s="12"/>
    </row>
    <row r="1874" spans="1:2" x14ac:dyDescent="0.25">
      <c r="A1874" s="12"/>
      <c r="B1874" s="12"/>
    </row>
    <row r="1875" spans="1:2" x14ac:dyDescent="0.25">
      <c r="A1875" s="12"/>
      <c r="B1875" s="12"/>
    </row>
    <row r="1876" spans="1:2" x14ac:dyDescent="0.25">
      <c r="A1876" s="12"/>
      <c r="B1876" s="12"/>
    </row>
    <row r="1877" spans="1:2" x14ac:dyDescent="0.25">
      <c r="A1877" s="12"/>
      <c r="B1877" s="12"/>
    </row>
    <row r="1878" spans="1:2" x14ac:dyDescent="0.25">
      <c r="A1878" s="12"/>
      <c r="B1878" s="12"/>
    </row>
    <row r="1879" spans="1:2" x14ac:dyDescent="0.25">
      <c r="A1879" s="12"/>
      <c r="B1879" s="12"/>
    </row>
    <row r="1880" spans="1:2" x14ac:dyDescent="0.25">
      <c r="A1880" s="12"/>
      <c r="B1880" s="12"/>
    </row>
    <row r="1881" spans="1:2" x14ac:dyDescent="0.25">
      <c r="A1881" s="12"/>
      <c r="B1881" s="12"/>
    </row>
    <row r="1882" spans="1:2" x14ac:dyDescent="0.25">
      <c r="A1882" s="12"/>
      <c r="B1882" s="12"/>
    </row>
    <row r="1883" spans="1:2" x14ac:dyDescent="0.25">
      <c r="A1883" s="12"/>
      <c r="B1883" s="12"/>
    </row>
    <row r="1884" spans="1:2" x14ac:dyDescent="0.25">
      <c r="A1884" s="12"/>
      <c r="B1884" s="12"/>
    </row>
    <row r="1885" spans="1:2" x14ac:dyDescent="0.25">
      <c r="A1885" s="12"/>
      <c r="B1885" s="12"/>
    </row>
    <row r="1886" spans="1:2" x14ac:dyDescent="0.25">
      <c r="A1886" s="12"/>
      <c r="B1886" s="12"/>
    </row>
    <row r="1887" spans="1:2" x14ac:dyDescent="0.25">
      <c r="A1887" s="12"/>
      <c r="B1887" s="12"/>
    </row>
    <row r="1888" spans="1:2" x14ac:dyDescent="0.25">
      <c r="A1888" s="12"/>
      <c r="B1888" s="12"/>
    </row>
    <row r="1889" spans="1:2" x14ac:dyDescent="0.25">
      <c r="A1889" s="12"/>
      <c r="B1889" s="12"/>
    </row>
    <row r="1890" spans="1:2" x14ac:dyDescent="0.25">
      <c r="A1890" s="12"/>
      <c r="B1890" s="12"/>
    </row>
    <row r="1891" spans="1:2" x14ac:dyDescent="0.25">
      <c r="A1891" s="12"/>
      <c r="B1891" s="12"/>
    </row>
    <row r="1892" spans="1:2" x14ac:dyDescent="0.25">
      <c r="A1892" s="12"/>
      <c r="B1892" s="12"/>
    </row>
    <row r="1893" spans="1:2" x14ac:dyDescent="0.25">
      <c r="A1893" s="12"/>
      <c r="B1893" s="12"/>
    </row>
    <row r="1894" spans="1:2" x14ac:dyDescent="0.25">
      <c r="A1894" s="12"/>
      <c r="B1894" s="12"/>
    </row>
    <row r="1895" spans="1:2" x14ac:dyDescent="0.25">
      <c r="A1895" s="12"/>
      <c r="B1895" s="12"/>
    </row>
    <row r="1896" spans="1:2" x14ac:dyDescent="0.25">
      <c r="A1896" s="12"/>
      <c r="B1896" s="12"/>
    </row>
    <row r="1897" spans="1:2" x14ac:dyDescent="0.25">
      <c r="A1897" s="12"/>
      <c r="B1897" s="12"/>
    </row>
    <row r="1898" spans="1:2" x14ac:dyDescent="0.25">
      <c r="A1898" s="12"/>
      <c r="B1898" s="12"/>
    </row>
    <row r="1899" spans="1:2" x14ac:dyDescent="0.25">
      <c r="A1899" s="12"/>
      <c r="B1899" s="12"/>
    </row>
    <row r="1900" spans="1:2" x14ac:dyDescent="0.25">
      <c r="A1900" s="12"/>
      <c r="B1900" s="12"/>
    </row>
    <row r="1901" spans="1:2" x14ac:dyDescent="0.25">
      <c r="A1901" s="12"/>
      <c r="B1901" s="12"/>
    </row>
    <row r="1902" spans="1:2" x14ac:dyDescent="0.25">
      <c r="A1902" s="12"/>
      <c r="B1902" s="12"/>
    </row>
    <row r="1903" spans="1:2" x14ac:dyDescent="0.25">
      <c r="A1903" s="12"/>
      <c r="B1903" s="12"/>
    </row>
    <row r="1904" spans="1:2" x14ac:dyDescent="0.25">
      <c r="A1904" s="12"/>
      <c r="B1904" s="12"/>
    </row>
    <row r="1905" spans="1:2" x14ac:dyDescent="0.25">
      <c r="A1905" s="12"/>
      <c r="B1905" s="12"/>
    </row>
    <row r="1906" spans="1:2" x14ac:dyDescent="0.25">
      <c r="A1906" s="12"/>
      <c r="B1906" s="12"/>
    </row>
    <row r="1907" spans="1:2" x14ac:dyDescent="0.25">
      <c r="A1907" s="12"/>
      <c r="B1907" s="12"/>
    </row>
    <row r="1908" spans="1:2" x14ac:dyDescent="0.25">
      <c r="A1908" s="12"/>
      <c r="B1908" s="12"/>
    </row>
    <row r="1909" spans="1:2" x14ac:dyDescent="0.25">
      <c r="A1909" s="12"/>
      <c r="B1909" s="12"/>
    </row>
    <row r="1910" spans="1:2" x14ac:dyDescent="0.25">
      <c r="A1910" s="12"/>
      <c r="B1910" s="12"/>
    </row>
    <row r="1911" spans="1:2" x14ac:dyDescent="0.25">
      <c r="A1911" s="12"/>
      <c r="B1911" s="12"/>
    </row>
    <row r="1912" spans="1:2" x14ac:dyDescent="0.25">
      <c r="A1912" s="12"/>
      <c r="B1912" s="12"/>
    </row>
    <row r="1913" spans="1:2" x14ac:dyDescent="0.25">
      <c r="A1913" s="12"/>
      <c r="B1913" s="12"/>
    </row>
    <row r="1914" spans="1:2" x14ac:dyDescent="0.25">
      <c r="A1914" s="12"/>
      <c r="B1914" s="12"/>
    </row>
    <row r="1915" spans="1:2" x14ac:dyDescent="0.25">
      <c r="A1915" s="12"/>
      <c r="B1915" s="12"/>
    </row>
    <row r="1916" spans="1:2" x14ac:dyDescent="0.25">
      <c r="A1916" s="12"/>
      <c r="B1916" s="12"/>
    </row>
    <row r="1917" spans="1:2" x14ac:dyDescent="0.25">
      <c r="A1917" s="12"/>
      <c r="B1917" s="12"/>
    </row>
    <row r="1918" spans="1:2" x14ac:dyDescent="0.25">
      <c r="A1918" s="12"/>
      <c r="B1918" s="12"/>
    </row>
    <row r="1919" spans="1:2" x14ac:dyDescent="0.25">
      <c r="A1919" s="12"/>
      <c r="B1919" s="12"/>
    </row>
    <row r="1920" spans="1:2" x14ac:dyDescent="0.25">
      <c r="A1920" s="12"/>
      <c r="B1920" s="12"/>
    </row>
    <row r="1921" spans="1:2" x14ac:dyDescent="0.25">
      <c r="A1921" s="12"/>
      <c r="B1921" s="12"/>
    </row>
    <row r="1922" spans="1:2" x14ac:dyDescent="0.25">
      <c r="A1922" s="12"/>
      <c r="B1922" s="12"/>
    </row>
    <row r="1923" spans="1:2" x14ac:dyDescent="0.25">
      <c r="A1923" s="12"/>
      <c r="B1923" s="12"/>
    </row>
    <row r="1924" spans="1:2" x14ac:dyDescent="0.25">
      <c r="A1924" s="12"/>
      <c r="B1924" s="12"/>
    </row>
    <row r="1925" spans="1:2" x14ac:dyDescent="0.25">
      <c r="A1925" s="12"/>
      <c r="B1925" s="12"/>
    </row>
    <row r="1926" spans="1:2" x14ac:dyDescent="0.25">
      <c r="A1926" s="12"/>
      <c r="B1926" s="12"/>
    </row>
    <row r="1927" spans="1:2" x14ac:dyDescent="0.25">
      <c r="A1927" s="12"/>
      <c r="B1927" s="12"/>
    </row>
    <row r="1928" spans="1:2" x14ac:dyDescent="0.25">
      <c r="A1928" s="12"/>
      <c r="B1928" s="12"/>
    </row>
    <row r="1929" spans="1:2" x14ac:dyDescent="0.25">
      <c r="A1929" s="12"/>
      <c r="B1929" s="12"/>
    </row>
    <row r="1930" spans="1:2" x14ac:dyDescent="0.25">
      <c r="A1930" s="12"/>
      <c r="B1930" s="12"/>
    </row>
    <row r="1931" spans="1:2" x14ac:dyDescent="0.25">
      <c r="A1931" s="12"/>
      <c r="B1931" s="12"/>
    </row>
    <row r="1932" spans="1:2" x14ac:dyDescent="0.25">
      <c r="A1932" s="12"/>
      <c r="B1932" s="12"/>
    </row>
    <row r="1933" spans="1:2" x14ac:dyDescent="0.25">
      <c r="A1933" s="12"/>
      <c r="B1933" s="12"/>
    </row>
    <row r="1934" spans="1:2" x14ac:dyDescent="0.25">
      <c r="A1934" s="12"/>
      <c r="B1934" s="12"/>
    </row>
    <row r="1935" spans="1:2" x14ac:dyDescent="0.25">
      <c r="A1935" s="12"/>
      <c r="B1935" s="12"/>
    </row>
    <row r="1936" spans="1:2" x14ac:dyDescent="0.25">
      <c r="A1936" s="12"/>
      <c r="B1936" s="12"/>
    </row>
    <row r="1937" spans="1:2" x14ac:dyDescent="0.25">
      <c r="A1937" s="12"/>
      <c r="B1937" s="12"/>
    </row>
    <row r="1938" spans="1:2" x14ac:dyDescent="0.25">
      <c r="A1938" s="12"/>
      <c r="B1938" s="12"/>
    </row>
    <row r="1939" spans="1:2" x14ac:dyDescent="0.25">
      <c r="A1939" s="12"/>
      <c r="B1939" s="12"/>
    </row>
    <row r="1940" spans="1:2" x14ac:dyDescent="0.25">
      <c r="A1940" s="12"/>
      <c r="B1940" s="12"/>
    </row>
    <row r="1941" spans="1:2" x14ac:dyDescent="0.25">
      <c r="A1941" s="12"/>
      <c r="B1941" s="12"/>
    </row>
    <row r="1942" spans="1:2" x14ac:dyDescent="0.25">
      <c r="A1942" s="12"/>
      <c r="B1942" s="12"/>
    </row>
    <row r="1943" spans="1:2" x14ac:dyDescent="0.25">
      <c r="A1943" s="12"/>
      <c r="B1943" s="12"/>
    </row>
    <row r="1944" spans="1:2" x14ac:dyDescent="0.25">
      <c r="A1944" s="12"/>
      <c r="B1944" s="12"/>
    </row>
    <row r="1945" spans="1:2" x14ac:dyDescent="0.25">
      <c r="A1945" s="12"/>
      <c r="B1945" s="12"/>
    </row>
    <row r="1946" spans="1:2" x14ac:dyDescent="0.25">
      <c r="A1946" s="12"/>
      <c r="B1946" s="12"/>
    </row>
    <row r="1947" spans="1:2" x14ac:dyDescent="0.25">
      <c r="A1947" s="12"/>
      <c r="B1947" s="12"/>
    </row>
    <row r="1948" spans="1:2" x14ac:dyDescent="0.25">
      <c r="A1948" s="12"/>
      <c r="B1948" s="12"/>
    </row>
    <row r="1949" spans="1:2" x14ac:dyDescent="0.25">
      <c r="A1949" s="12"/>
      <c r="B1949" s="12"/>
    </row>
    <row r="1950" spans="1:2" x14ac:dyDescent="0.25">
      <c r="A1950" s="12"/>
      <c r="B1950" s="12"/>
    </row>
    <row r="1951" spans="1:2" x14ac:dyDescent="0.25">
      <c r="A1951" s="12"/>
      <c r="B1951" s="12"/>
    </row>
    <row r="1952" spans="1:2" x14ac:dyDescent="0.25">
      <c r="A1952" s="12"/>
      <c r="B1952" s="12"/>
    </row>
    <row r="1953" spans="1:2" x14ac:dyDescent="0.25">
      <c r="A1953" s="12"/>
      <c r="B1953" s="12"/>
    </row>
    <row r="1954" spans="1:2" x14ac:dyDescent="0.25">
      <c r="A1954" s="12"/>
      <c r="B1954" s="12"/>
    </row>
    <row r="1955" spans="1:2" x14ac:dyDescent="0.25">
      <c r="A1955" s="12"/>
      <c r="B1955" s="12"/>
    </row>
    <row r="1956" spans="1:2" x14ac:dyDescent="0.25">
      <c r="A1956" s="12"/>
      <c r="B1956" s="12"/>
    </row>
    <row r="1957" spans="1:2" x14ac:dyDescent="0.25">
      <c r="A1957" s="12"/>
      <c r="B1957" s="12"/>
    </row>
    <row r="1958" spans="1:2" x14ac:dyDescent="0.25">
      <c r="A1958" s="12"/>
      <c r="B1958" s="12"/>
    </row>
    <row r="1959" spans="1:2" x14ac:dyDescent="0.25">
      <c r="A1959" s="12"/>
      <c r="B1959" s="12"/>
    </row>
    <row r="1960" spans="1:2" x14ac:dyDescent="0.25">
      <c r="A1960" s="12"/>
      <c r="B1960" s="12"/>
    </row>
    <row r="1961" spans="1:2" x14ac:dyDescent="0.25">
      <c r="A1961" s="12"/>
      <c r="B1961" s="12"/>
    </row>
    <row r="1962" spans="1:2" x14ac:dyDescent="0.25">
      <c r="A1962" s="12"/>
      <c r="B1962" s="12"/>
    </row>
    <row r="1963" spans="1:2" x14ac:dyDescent="0.25">
      <c r="A1963" s="12"/>
      <c r="B1963" s="12"/>
    </row>
    <row r="1964" spans="1:2" x14ac:dyDescent="0.25">
      <c r="A1964" s="12"/>
      <c r="B1964" s="12"/>
    </row>
    <row r="1965" spans="1:2" x14ac:dyDescent="0.25">
      <c r="A1965" s="12"/>
      <c r="B1965" s="12"/>
    </row>
    <row r="1966" spans="1:2" x14ac:dyDescent="0.25">
      <c r="A1966" s="12"/>
      <c r="B1966" s="12"/>
    </row>
    <row r="1967" spans="1:2" x14ac:dyDescent="0.25">
      <c r="A1967" s="12"/>
      <c r="B1967" s="12"/>
    </row>
    <row r="1968" spans="1:2" x14ac:dyDescent="0.25">
      <c r="A1968" s="12"/>
      <c r="B1968" s="12"/>
    </row>
    <row r="1969" spans="1:2" x14ac:dyDescent="0.25">
      <c r="A1969" s="12"/>
      <c r="B1969" s="12"/>
    </row>
    <row r="1970" spans="1:2" x14ac:dyDescent="0.25">
      <c r="A1970" s="12"/>
      <c r="B1970" s="12"/>
    </row>
    <row r="1971" spans="1:2" x14ac:dyDescent="0.25">
      <c r="A1971" s="12"/>
      <c r="B1971" s="12"/>
    </row>
    <row r="1972" spans="1:2" x14ac:dyDescent="0.25">
      <c r="A1972" s="12"/>
      <c r="B1972" s="12"/>
    </row>
    <row r="1973" spans="1:2" x14ac:dyDescent="0.25">
      <c r="A1973" s="12"/>
      <c r="B1973" s="12"/>
    </row>
    <row r="1974" spans="1:2" x14ac:dyDescent="0.25">
      <c r="A1974" s="12"/>
      <c r="B1974" s="12"/>
    </row>
    <row r="1975" spans="1:2" x14ac:dyDescent="0.25">
      <c r="A1975" s="12"/>
      <c r="B1975" s="12"/>
    </row>
    <row r="1976" spans="1:2" x14ac:dyDescent="0.25">
      <c r="A1976" s="12"/>
      <c r="B1976" s="12"/>
    </row>
    <row r="1977" spans="1:2" x14ac:dyDescent="0.25">
      <c r="A1977" s="12"/>
      <c r="B1977" s="12"/>
    </row>
    <row r="1978" spans="1:2" x14ac:dyDescent="0.25">
      <c r="A1978" s="12"/>
      <c r="B1978" s="12"/>
    </row>
    <row r="1979" spans="1:2" x14ac:dyDescent="0.25">
      <c r="A1979" s="12"/>
      <c r="B1979" s="12"/>
    </row>
    <row r="1980" spans="1:2" x14ac:dyDescent="0.25">
      <c r="A1980" s="12"/>
      <c r="B1980" s="12"/>
    </row>
    <row r="1981" spans="1:2" x14ac:dyDescent="0.25">
      <c r="A1981" s="12"/>
      <c r="B1981" s="12"/>
    </row>
    <row r="1982" spans="1:2" x14ac:dyDescent="0.25">
      <c r="A1982" s="12"/>
      <c r="B1982" s="12"/>
    </row>
    <row r="1983" spans="1:2" x14ac:dyDescent="0.25">
      <c r="A1983" s="12"/>
      <c r="B1983" s="12"/>
    </row>
    <row r="1984" spans="1:2" x14ac:dyDescent="0.25">
      <c r="A1984" s="12"/>
      <c r="B1984" s="12"/>
    </row>
    <row r="1985" spans="1:2" x14ac:dyDescent="0.25">
      <c r="A1985" s="12"/>
      <c r="B1985" s="12"/>
    </row>
    <row r="1986" spans="1:2" x14ac:dyDescent="0.25">
      <c r="A1986" s="12"/>
      <c r="B1986" s="12"/>
    </row>
    <row r="1987" spans="1:2" x14ac:dyDescent="0.25">
      <c r="A1987" s="12"/>
      <c r="B1987" s="12"/>
    </row>
    <row r="1988" spans="1:2" x14ac:dyDescent="0.25">
      <c r="A1988" s="12"/>
      <c r="B1988" s="12"/>
    </row>
    <row r="1989" spans="1:2" x14ac:dyDescent="0.25">
      <c r="A1989" s="12"/>
      <c r="B1989" s="12"/>
    </row>
    <row r="1990" spans="1:2" x14ac:dyDescent="0.25">
      <c r="A1990" s="12"/>
      <c r="B1990" s="12"/>
    </row>
    <row r="1991" spans="1:2" x14ac:dyDescent="0.25">
      <c r="A1991" s="12"/>
      <c r="B1991" s="12"/>
    </row>
    <row r="1992" spans="1:2" x14ac:dyDescent="0.25">
      <c r="A1992" s="12"/>
      <c r="B1992" s="12"/>
    </row>
    <row r="1993" spans="1:2" x14ac:dyDescent="0.25">
      <c r="A1993" s="12"/>
      <c r="B1993" s="12"/>
    </row>
    <row r="1994" spans="1:2" x14ac:dyDescent="0.25">
      <c r="A1994" s="12"/>
      <c r="B1994" s="12"/>
    </row>
    <row r="1995" spans="1:2" x14ac:dyDescent="0.25">
      <c r="A1995" s="12"/>
      <c r="B1995" s="12"/>
    </row>
    <row r="1996" spans="1:2" x14ac:dyDescent="0.25">
      <c r="A1996" s="12"/>
      <c r="B1996" s="12"/>
    </row>
    <row r="1997" spans="1:2" x14ac:dyDescent="0.25">
      <c r="A1997" s="12"/>
      <c r="B1997" s="12"/>
    </row>
    <row r="1998" spans="1:2" x14ac:dyDescent="0.25">
      <c r="A1998" s="12"/>
      <c r="B1998" s="12"/>
    </row>
    <row r="1999" spans="1:2" x14ac:dyDescent="0.25">
      <c r="A1999" s="12"/>
      <c r="B1999" s="12"/>
    </row>
    <row r="2000" spans="1:2" x14ac:dyDescent="0.25">
      <c r="A2000" s="12"/>
      <c r="B2000" s="12"/>
    </row>
    <row r="2001" spans="1:2" x14ac:dyDescent="0.25">
      <c r="A2001" s="12"/>
      <c r="B2001" s="12"/>
    </row>
    <row r="2002" spans="1:2" x14ac:dyDescent="0.25">
      <c r="A2002" s="12"/>
      <c r="B2002" s="12"/>
    </row>
    <row r="2003" spans="1:2" x14ac:dyDescent="0.25">
      <c r="A2003" s="12"/>
      <c r="B2003" s="12"/>
    </row>
    <row r="2004" spans="1:2" x14ac:dyDescent="0.25">
      <c r="A2004" s="12"/>
      <c r="B2004" s="12"/>
    </row>
    <row r="2005" spans="1:2" x14ac:dyDescent="0.25">
      <c r="A2005" s="12"/>
      <c r="B2005" s="12"/>
    </row>
    <row r="2006" spans="1:2" x14ac:dyDescent="0.25">
      <c r="A2006" s="12"/>
      <c r="B2006" s="12"/>
    </row>
    <row r="2007" spans="1:2" x14ac:dyDescent="0.25">
      <c r="A2007" s="12"/>
      <c r="B2007" s="12"/>
    </row>
    <row r="2008" spans="1:2" x14ac:dyDescent="0.25">
      <c r="A2008" s="12"/>
      <c r="B2008" s="12"/>
    </row>
    <row r="2009" spans="1:2" x14ac:dyDescent="0.25">
      <c r="A2009" s="12"/>
      <c r="B2009" s="12"/>
    </row>
    <row r="2010" spans="1:2" x14ac:dyDescent="0.25">
      <c r="A2010" s="12"/>
      <c r="B2010" s="12"/>
    </row>
    <row r="2011" spans="1:2" x14ac:dyDescent="0.25">
      <c r="A2011" s="12"/>
      <c r="B2011" s="12"/>
    </row>
    <row r="2012" spans="1:2" x14ac:dyDescent="0.25">
      <c r="A2012" s="12"/>
      <c r="B2012" s="12"/>
    </row>
    <row r="2013" spans="1:2" x14ac:dyDescent="0.25">
      <c r="A2013" s="12"/>
      <c r="B2013" s="12"/>
    </row>
    <row r="2014" spans="1:2" x14ac:dyDescent="0.25">
      <c r="A2014" s="12"/>
      <c r="B2014" s="12"/>
    </row>
    <row r="2015" spans="1:2" x14ac:dyDescent="0.25">
      <c r="A2015" s="12"/>
      <c r="B2015" s="12"/>
    </row>
    <row r="2016" spans="1:2" x14ac:dyDescent="0.25">
      <c r="A2016" s="12"/>
      <c r="B2016" s="12"/>
    </row>
    <row r="2017" spans="1:2" x14ac:dyDescent="0.25">
      <c r="A2017" s="12"/>
      <c r="B2017" s="12"/>
    </row>
    <row r="2018" spans="1:2" x14ac:dyDescent="0.25">
      <c r="A2018" s="12"/>
      <c r="B2018" s="12"/>
    </row>
    <row r="2019" spans="1:2" x14ac:dyDescent="0.25">
      <c r="A2019" s="12"/>
      <c r="B2019" s="12"/>
    </row>
    <row r="2020" spans="1:2" x14ac:dyDescent="0.25">
      <c r="A2020" s="12"/>
      <c r="B2020" s="12"/>
    </row>
    <row r="2021" spans="1:2" x14ac:dyDescent="0.25">
      <c r="A2021" s="12"/>
      <c r="B2021" s="12"/>
    </row>
    <row r="2022" spans="1:2" x14ac:dyDescent="0.25">
      <c r="A2022" s="12"/>
      <c r="B2022" s="12"/>
    </row>
    <row r="2023" spans="1:2" x14ac:dyDescent="0.25">
      <c r="A2023" s="12"/>
      <c r="B2023" s="12"/>
    </row>
    <row r="2024" spans="1:2" x14ac:dyDescent="0.25">
      <c r="A2024" s="12"/>
      <c r="B2024" s="12"/>
    </row>
    <row r="2025" spans="1:2" x14ac:dyDescent="0.25">
      <c r="A2025" s="12"/>
      <c r="B2025" s="12"/>
    </row>
    <row r="2026" spans="1:2" x14ac:dyDescent="0.25">
      <c r="A2026" s="12"/>
      <c r="B2026" s="12"/>
    </row>
    <row r="2027" spans="1:2" x14ac:dyDescent="0.25">
      <c r="A2027" s="12"/>
      <c r="B2027" s="12"/>
    </row>
    <row r="2028" spans="1:2" x14ac:dyDescent="0.25">
      <c r="A2028" s="12"/>
      <c r="B2028" s="12"/>
    </row>
    <row r="2029" spans="1:2" x14ac:dyDescent="0.25">
      <c r="A2029" s="12"/>
      <c r="B2029" s="12"/>
    </row>
    <row r="2030" spans="1:2" x14ac:dyDescent="0.25">
      <c r="A2030" s="12"/>
      <c r="B2030" s="12"/>
    </row>
    <row r="2031" spans="1:2" x14ac:dyDescent="0.25">
      <c r="A2031" s="12"/>
      <c r="B2031" s="12"/>
    </row>
    <row r="2032" spans="1:2" x14ac:dyDescent="0.25">
      <c r="A2032" s="12"/>
      <c r="B2032" s="12"/>
    </row>
    <row r="2033" spans="1:2" x14ac:dyDescent="0.25">
      <c r="A2033" s="12"/>
      <c r="B2033" s="12"/>
    </row>
    <row r="2034" spans="1:2" x14ac:dyDescent="0.25">
      <c r="A2034" s="12"/>
      <c r="B2034" s="12"/>
    </row>
    <row r="2035" spans="1:2" x14ac:dyDescent="0.25">
      <c r="A2035" s="12"/>
      <c r="B2035" s="12"/>
    </row>
    <row r="2036" spans="1:2" x14ac:dyDescent="0.25">
      <c r="A2036" s="12"/>
      <c r="B2036" s="12"/>
    </row>
    <row r="2037" spans="1:2" x14ac:dyDescent="0.25">
      <c r="A2037" s="12"/>
      <c r="B2037" s="12"/>
    </row>
    <row r="2038" spans="1:2" x14ac:dyDescent="0.25">
      <c r="A2038" s="12"/>
      <c r="B2038" s="12"/>
    </row>
    <row r="2039" spans="1:2" x14ac:dyDescent="0.25">
      <c r="A2039" s="12"/>
      <c r="B2039" s="12"/>
    </row>
    <row r="2040" spans="1:2" x14ac:dyDescent="0.25">
      <c r="A2040" s="12"/>
      <c r="B2040" s="12"/>
    </row>
    <row r="2041" spans="1:2" x14ac:dyDescent="0.25">
      <c r="A2041" s="12"/>
      <c r="B2041" s="12"/>
    </row>
    <row r="2042" spans="1:2" x14ac:dyDescent="0.25">
      <c r="A2042" s="12"/>
      <c r="B2042" s="12"/>
    </row>
    <row r="2043" spans="1:2" x14ac:dyDescent="0.25">
      <c r="A2043" s="12"/>
      <c r="B2043" s="12"/>
    </row>
    <row r="2044" spans="1:2" x14ac:dyDescent="0.25">
      <c r="A2044" s="12"/>
      <c r="B2044" s="12"/>
    </row>
    <row r="2045" spans="1:2" x14ac:dyDescent="0.25">
      <c r="A2045" s="12"/>
      <c r="B2045" s="12"/>
    </row>
    <row r="2046" spans="1:2" x14ac:dyDescent="0.25">
      <c r="A2046" s="12"/>
      <c r="B2046" s="12"/>
    </row>
    <row r="2047" spans="1:2" x14ac:dyDescent="0.25">
      <c r="A2047" s="12"/>
      <c r="B2047" s="12"/>
    </row>
    <row r="2048" spans="1:2" x14ac:dyDescent="0.25">
      <c r="A2048" s="12"/>
      <c r="B2048" s="12"/>
    </row>
    <row r="2049" spans="1:2" x14ac:dyDescent="0.25">
      <c r="A2049" s="12"/>
      <c r="B2049" s="12"/>
    </row>
    <row r="2050" spans="1:2" x14ac:dyDescent="0.25">
      <c r="A2050" s="12"/>
      <c r="B2050" s="12"/>
    </row>
    <row r="2051" spans="1:2" x14ac:dyDescent="0.25">
      <c r="A2051" s="12"/>
      <c r="B2051" s="12"/>
    </row>
    <row r="2052" spans="1:2" x14ac:dyDescent="0.25">
      <c r="A2052" s="12"/>
      <c r="B2052" s="12"/>
    </row>
    <row r="2053" spans="1:2" x14ac:dyDescent="0.25">
      <c r="A2053" s="12"/>
      <c r="B2053" s="12"/>
    </row>
    <row r="2054" spans="1:2" x14ac:dyDescent="0.25">
      <c r="A2054" s="12"/>
      <c r="B2054" s="12"/>
    </row>
    <row r="2055" spans="1:2" x14ac:dyDescent="0.25">
      <c r="A2055" s="12"/>
      <c r="B2055" s="12"/>
    </row>
    <row r="2056" spans="1:2" x14ac:dyDescent="0.25">
      <c r="A2056" s="12"/>
      <c r="B2056" s="12"/>
    </row>
    <row r="2057" spans="1:2" x14ac:dyDescent="0.25">
      <c r="A2057" s="12"/>
      <c r="B2057" s="12"/>
    </row>
    <row r="2058" spans="1:2" x14ac:dyDescent="0.25">
      <c r="A2058" s="12"/>
      <c r="B2058" s="12"/>
    </row>
    <row r="2059" spans="1:2" x14ac:dyDescent="0.25">
      <c r="A2059" s="12"/>
      <c r="B2059" s="12"/>
    </row>
    <row r="2060" spans="1:2" x14ac:dyDescent="0.25">
      <c r="A2060" s="12"/>
      <c r="B2060" s="12"/>
    </row>
    <row r="2061" spans="1:2" x14ac:dyDescent="0.25">
      <c r="A2061" s="12"/>
      <c r="B2061" s="12"/>
    </row>
    <row r="2062" spans="1:2" x14ac:dyDescent="0.25">
      <c r="A2062" s="12"/>
      <c r="B2062" s="12"/>
    </row>
    <row r="2063" spans="1:2" x14ac:dyDescent="0.25">
      <c r="A2063" s="12"/>
      <c r="B2063" s="12"/>
    </row>
    <row r="2064" spans="1:2" x14ac:dyDescent="0.25">
      <c r="A2064" s="12"/>
      <c r="B2064" s="12"/>
    </row>
    <row r="2065" spans="1:2" x14ac:dyDescent="0.25">
      <c r="A2065" s="12"/>
      <c r="B2065" s="12"/>
    </row>
    <row r="2066" spans="1:2" x14ac:dyDescent="0.25">
      <c r="A2066" s="12"/>
      <c r="B2066" s="12"/>
    </row>
    <row r="2067" spans="1:2" x14ac:dyDescent="0.25">
      <c r="A2067" s="12"/>
      <c r="B2067" s="12"/>
    </row>
    <row r="2068" spans="1:2" x14ac:dyDescent="0.25">
      <c r="A2068" s="12"/>
      <c r="B2068" s="12"/>
    </row>
    <row r="2069" spans="1:2" x14ac:dyDescent="0.25">
      <c r="A2069" s="12"/>
      <c r="B2069" s="12"/>
    </row>
    <row r="2070" spans="1:2" x14ac:dyDescent="0.25">
      <c r="A2070" s="12"/>
      <c r="B2070" s="12"/>
    </row>
    <row r="2071" spans="1:2" x14ac:dyDescent="0.25">
      <c r="A2071" s="12"/>
      <c r="B2071" s="12"/>
    </row>
    <row r="2072" spans="1:2" x14ac:dyDescent="0.25">
      <c r="A2072" s="12"/>
      <c r="B2072" s="12"/>
    </row>
    <row r="2073" spans="1:2" x14ac:dyDescent="0.25">
      <c r="A2073" s="12"/>
      <c r="B2073" s="12"/>
    </row>
    <row r="2074" spans="1:2" x14ac:dyDescent="0.25">
      <c r="A2074" s="12"/>
      <c r="B2074" s="12"/>
    </row>
    <row r="2075" spans="1:2" x14ac:dyDescent="0.25">
      <c r="A2075" s="12"/>
      <c r="B2075" s="12"/>
    </row>
    <row r="2076" spans="1:2" x14ac:dyDescent="0.25">
      <c r="A2076" s="12"/>
      <c r="B2076" s="12"/>
    </row>
    <row r="2077" spans="1:2" x14ac:dyDescent="0.25">
      <c r="A2077" s="12"/>
      <c r="B2077" s="12"/>
    </row>
    <row r="2078" spans="1:2" x14ac:dyDescent="0.25">
      <c r="A2078" s="12"/>
      <c r="B2078" s="12"/>
    </row>
    <row r="2079" spans="1:2" x14ac:dyDescent="0.25">
      <c r="A2079" s="12"/>
      <c r="B2079" s="12"/>
    </row>
    <row r="2080" spans="1:2" x14ac:dyDescent="0.25">
      <c r="A2080" s="12"/>
      <c r="B2080" s="12"/>
    </row>
    <row r="2081" spans="1:2" x14ac:dyDescent="0.25">
      <c r="A2081" s="12"/>
      <c r="B2081" s="12"/>
    </row>
    <row r="2082" spans="1:2" x14ac:dyDescent="0.25">
      <c r="A2082" s="12"/>
      <c r="B2082" s="12"/>
    </row>
    <row r="2083" spans="1:2" x14ac:dyDescent="0.25">
      <c r="A2083" s="12"/>
      <c r="B2083" s="12"/>
    </row>
    <row r="2084" spans="1:2" x14ac:dyDescent="0.25">
      <c r="A2084" s="12"/>
      <c r="B2084" s="12"/>
    </row>
    <row r="2085" spans="1:2" x14ac:dyDescent="0.25">
      <c r="A2085" s="12"/>
      <c r="B2085" s="12"/>
    </row>
    <row r="2086" spans="1:2" x14ac:dyDescent="0.25">
      <c r="A2086" s="12"/>
      <c r="B2086" s="12"/>
    </row>
    <row r="2087" spans="1:2" x14ac:dyDescent="0.25">
      <c r="A2087" s="12"/>
      <c r="B2087" s="12"/>
    </row>
    <row r="2088" spans="1:2" x14ac:dyDescent="0.25">
      <c r="A2088" s="12"/>
      <c r="B2088" s="12"/>
    </row>
    <row r="2089" spans="1:2" x14ac:dyDescent="0.25">
      <c r="A2089" s="12"/>
      <c r="B2089" s="12"/>
    </row>
    <row r="2090" spans="1:2" x14ac:dyDescent="0.25">
      <c r="A2090" s="12"/>
      <c r="B2090" s="12"/>
    </row>
    <row r="2091" spans="1:2" x14ac:dyDescent="0.25">
      <c r="A2091" s="12"/>
      <c r="B2091" s="12"/>
    </row>
    <row r="2092" spans="1:2" x14ac:dyDescent="0.25">
      <c r="A2092" s="12"/>
      <c r="B2092" s="12"/>
    </row>
    <row r="2093" spans="1:2" x14ac:dyDescent="0.25">
      <c r="A2093" s="12"/>
      <c r="B2093" s="12"/>
    </row>
    <row r="2094" spans="1:2" x14ac:dyDescent="0.25">
      <c r="A2094" s="12"/>
      <c r="B2094" s="12"/>
    </row>
    <row r="2095" spans="1:2" x14ac:dyDescent="0.25">
      <c r="A2095" s="12"/>
      <c r="B2095" s="12"/>
    </row>
    <row r="2096" spans="1:2" x14ac:dyDescent="0.25">
      <c r="A2096" s="12"/>
      <c r="B2096" s="12"/>
    </row>
    <row r="2097" spans="1:2" x14ac:dyDescent="0.25">
      <c r="A2097" s="12"/>
      <c r="B2097" s="12"/>
    </row>
    <row r="2098" spans="1:2" x14ac:dyDescent="0.25">
      <c r="A2098" s="12"/>
      <c r="B2098" s="12"/>
    </row>
    <row r="2099" spans="1:2" x14ac:dyDescent="0.25">
      <c r="A2099" s="12"/>
      <c r="B2099" s="12"/>
    </row>
    <row r="2100" spans="1:2" x14ac:dyDescent="0.25">
      <c r="A2100" s="12"/>
      <c r="B2100" s="12"/>
    </row>
    <row r="2101" spans="1:2" x14ac:dyDescent="0.25">
      <c r="A2101" s="12"/>
      <c r="B2101" s="12"/>
    </row>
    <row r="2102" spans="1:2" x14ac:dyDescent="0.25">
      <c r="A2102" s="12"/>
      <c r="B2102" s="12"/>
    </row>
    <row r="2103" spans="1:2" x14ac:dyDescent="0.25">
      <c r="A2103" s="12"/>
      <c r="B2103" s="12"/>
    </row>
    <row r="2104" spans="1:2" x14ac:dyDescent="0.25">
      <c r="A2104" s="12"/>
      <c r="B2104" s="12"/>
    </row>
    <row r="2105" spans="1:2" x14ac:dyDescent="0.25">
      <c r="A2105" s="12"/>
      <c r="B2105" s="12"/>
    </row>
    <row r="2106" spans="1:2" x14ac:dyDescent="0.25">
      <c r="A2106" s="12"/>
      <c r="B2106" s="12"/>
    </row>
    <row r="2107" spans="1:2" x14ac:dyDescent="0.25">
      <c r="A2107" s="12"/>
      <c r="B2107" s="12"/>
    </row>
    <row r="2108" spans="1:2" x14ac:dyDescent="0.25">
      <c r="A2108" s="12"/>
      <c r="B2108" s="12"/>
    </row>
    <row r="2109" spans="1:2" x14ac:dyDescent="0.25">
      <c r="A2109" s="12"/>
      <c r="B2109" s="12"/>
    </row>
    <row r="2110" spans="1:2" x14ac:dyDescent="0.25">
      <c r="A2110" s="12"/>
      <c r="B2110" s="12"/>
    </row>
    <row r="2111" spans="1:2" x14ac:dyDescent="0.25">
      <c r="A2111" s="12"/>
      <c r="B2111" s="12"/>
    </row>
    <row r="2112" spans="1:2" x14ac:dyDescent="0.25">
      <c r="A2112" s="12"/>
      <c r="B2112" s="12"/>
    </row>
    <row r="2113" spans="1:2" x14ac:dyDescent="0.25">
      <c r="A2113" s="12"/>
      <c r="B2113" s="12"/>
    </row>
    <row r="2114" spans="1:2" x14ac:dyDescent="0.25">
      <c r="A2114" s="12"/>
      <c r="B2114" s="12"/>
    </row>
    <row r="2115" spans="1:2" x14ac:dyDescent="0.25">
      <c r="A2115" s="12"/>
      <c r="B2115" s="12"/>
    </row>
    <row r="2116" spans="1:2" x14ac:dyDescent="0.25">
      <c r="A2116" s="12"/>
      <c r="B2116" s="12"/>
    </row>
    <row r="2117" spans="1:2" x14ac:dyDescent="0.25">
      <c r="A2117" s="12"/>
      <c r="B2117" s="12"/>
    </row>
    <row r="2118" spans="1:2" x14ac:dyDescent="0.25">
      <c r="A2118" s="12"/>
      <c r="B2118" s="12"/>
    </row>
    <row r="2119" spans="1:2" x14ac:dyDescent="0.25">
      <c r="A2119" s="12"/>
      <c r="B2119" s="12"/>
    </row>
    <row r="2120" spans="1:2" x14ac:dyDescent="0.25">
      <c r="A2120" s="12"/>
      <c r="B2120" s="12"/>
    </row>
    <row r="2121" spans="1:2" x14ac:dyDescent="0.25">
      <c r="A2121" s="12"/>
      <c r="B2121" s="12"/>
    </row>
    <row r="2122" spans="1:2" x14ac:dyDescent="0.25">
      <c r="A2122" s="12"/>
      <c r="B2122" s="12"/>
    </row>
    <row r="2123" spans="1:2" x14ac:dyDescent="0.25">
      <c r="A2123" s="12"/>
      <c r="B2123" s="12"/>
    </row>
    <row r="2124" spans="1:2" x14ac:dyDescent="0.25">
      <c r="A2124" s="12"/>
      <c r="B2124" s="12"/>
    </row>
    <row r="2125" spans="1:2" x14ac:dyDescent="0.25">
      <c r="A2125" s="12"/>
      <c r="B2125" s="12"/>
    </row>
    <row r="2126" spans="1:2" x14ac:dyDescent="0.25">
      <c r="A2126" s="12"/>
      <c r="B2126" s="12"/>
    </row>
    <row r="2127" spans="1:2" x14ac:dyDescent="0.25">
      <c r="A2127" s="12"/>
      <c r="B2127" s="12"/>
    </row>
    <row r="2128" spans="1:2" x14ac:dyDescent="0.25">
      <c r="A2128" s="12"/>
      <c r="B2128" s="12"/>
    </row>
    <row r="2129" spans="1:2" x14ac:dyDescent="0.25">
      <c r="A2129" s="12"/>
      <c r="B2129" s="12"/>
    </row>
    <row r="2130" spans="1:2" x14ac:dyDescent="0.25">
      <c r="A2130" s="12"/>
      <c r="B2130" s="12"/>
    </row>
    <row r="2131" spans="1:2" x14ac:dyDescent="0.25">
      <c r="A2131" s="12"/>
      <c r="B2131" s="12"/>
    </row>
    <row r="2132" spans="1:2" x14ac:dyDescent="0.25">
      <c r="A2132" s="12"/>
      <c r="B2132" s="12"/>
    </row>
    <row r="2133" spans="1:2" x14ac:dyDescent="0.25">
      <c r="A2133" s="12"/>
      <c r="B2133" s="12"/>
    </row>
    <row r="2134" spans="1:2" x14ac:dyDescent="0.25">
      <c r="A2134" s="12"/>
      <c r="B2134" s="12"/>
    </row>
    <row r="2135" spans="1:2" x14ac:dyDescent="0.25">
      <c r="A2135" s="12"/>
      <c r="B2135" s="12"/>
    </row>
    <row r="2136" spans="1:2" x14ac:dyDescent="0.25">
      <c r="A2136" s="12"/>
      <c r="B2136" s="12"/>
    </row>
    <row r="2137" spans="1:2" x14ac:dyDescent="0.25">
      <c r="A2137" s="12"/>
      <c r="B2137" s="12"/>
    </row>
    <row r="2138" spans="1:2" x14ac:dyDescent="0.25">
      <c r="A2138" s="12"/>
      <c r="B2138" s="12"/>
    </row>
    <row r="2139" spans="1:2" x14ac:dyDescent="0.25">
      <c r="A2139" s="12"/>
      <c r="B2139" s="12"/>
    </row>
    <row r="2140" spans="1:2" x14ac:dyDescent="0.25">
      <c r="A2140" s="12"/>
      <c r="B2140" s="12"/>
    </row>
    <row r="2141" spans="1:2" x14ac:dyDescent="0.25">
      <c r="A2141" s="12"/>
      <c r="B2141" s="12"/>
    </row>
    <row r="2142" spans="1:2" x14ac:dyDescent="0.25">
      <c r="A2142" s="12"/>
      <c r="B2142" s="12"/>
    </row>
    <row r="2143" spans="1:2" x14ac:dyDescent="0.25">
      <c r="A2143" s="12"/>
      <c r="B2143" s="12"/>
    </row>
    <row r="2144" spans="1:2" x14ac:dyDescent="0.25">
      <c r="A2144" s="12"/>
      <c r="B2144" s="12"/>
    </row>
    <row r="2145" spans="1:2" x14ac:dyDescent="0.25">
      <c r="A2145" s="12"/>
      <c r="B2145" s="12"/>
    </row>
    <row r="2146" spans="1:2" x14ac:dyDescent="0.25">
      <c r="A2146" s="12"/>
      <c r="B2146" s="12"/>
    </row>
    <row r="2147" spans="1:2" x14ac:dyDescent="0.25">
      <c r="A2147" s="12"/>
      <c r="B2147" s="12"/>
    </row>
    <row r="2148" spans="1:2" x14ac:dyDescent="0.25">
      <c r="A2148" s="12"/>
      <c r="B2148" s="12"/>
    </row>
    <row r="2149" spans="1:2" x14ac:dyDescent="0.25">
      <c r="A2149" s="12"/>
      <c r="B2149" s="12"/>
    </row>
    <row r="2150" spans="1:2" x14ac:dyDescent="0.25">
      <c r="A2150" s="12"/>
      <c r="B2150" s="12"/>
    </row>
    <row r="2151" spans="1:2" x14ac:dyDescent="0.25">
      <c r="A2151" s="12"/>
      <c r="B2151" s="12"/>
    </row>
    <row r="2152" spans="1:2" x14ac:dyDescent="0.25">
      <c r="A2152" s="12"/>
      <c r="B2152" s="12"/>
    </row>
    <row r="2153" spans="1:2" x14ac:dyDescent="0.25">
      <c r="A2153" s="12"/>
      <c r="B2153" s="12"/>
    </row>
    <row r="2154" spans="1:2" x14ac:dyDescent="0.25">
      <c r="A2154" s="12"/>
      <c r="B2154" s="12"/>
    </row>
    <row r="2155" spans="1:2" x14ac:dyDescent="0.25">
      <c r="A2155" s="12"/>
      <c r="B2155" s="12"/>
    </row>
    <row r="2156" spans="1:2" x14ac:dyDescent="0.25">
      <c r="A2156" s="12"/>
      <c r="B2156" s="12"/>
    </row>
    <row r="2157" spans="1:2" x14ac:dyDescent="0.25">
      <c r="A2157" s="12"/>
      <c r="B2157" s="12"/>
    </row>
    <row r="2158" spans="1:2" x14ac:dyDescent="0.25">
      <c r="A2158" s="12"/>
      <c r="B2158" s="12"/>
    </row>
    <row r="2159" spans="1:2" x14ac:dyDescent="0.25">
      <c r="A2159" s="12"/>
      <c r="B2159" s="12"/>
    </row>
    <row r="2160" spans="1:2" x14ac:dyDescent="0.25">
      <c r="A2160" s="12"/>
      <c r="B2160" s="12"/>
    </row>
    <row r="2161" spans="1:2" x14ac:dyDescent="0.25">
      <c r="A2161" s="12"/>
      <c r="B2161" s="12"/>
    </row>
    <row r="2162" spans="1:2" x14ac:dyDescent="0.25">
      <c r="A2162" s="12"/>
      <c r="B2162" s="12"/>
    </row>
    <row r="2163" spans="1:2" x14ac:dyDescent="0.25">
      <c r="A2163" s="12"/>
      <c r="B2163" s="12"/>
    </row>
    <row r="2164" spans="1:2" x14ac:dyDescent="0.25">
      <c r="A2164" s="12"/>
      <c r="B2164" s="12"/>
    </row>
    <row r="2165" spans="1:2" x14ac:dyDescent="0.25">
      <c r="A2165" s="12"/>
      <c r="B2165" s="12"/>
    </row>
    <row r="2166" spans="1:2" x14ac:dyDescent="0.25">
      <c r="A2166" s="12"/>
      <c r="B2166" s="12"/>
    </row>
    <row r="2167" spans="1:2" x14ac:dyDescent="0.25">
      <c r="A2167" s="12"/>
      <c r="B2167" s="12"/>
    </row>
    <row r="2168" spans="1:2" x14ac:dyDescent="0.25">
      <c r="A2168" s="12"/>
      <c r="B2168" s="12"/>
    </row>
    <row r="2169" spans="1:2" x14ac:dyDescent="0.25">
      <c r="A2169" s="12"/>
      <c r="B2169" s="12"/>
    </row>
    <row r="2170" spans="1:2" x14ac:dyDescent="0.25">
      <c r="A2170" s="12"/>
      <c r="B2170" s="12"/>
    </row>
    <row r="2171" spans="1:2" x14ac:dyDescent="0.25">
      <c r="A2171" s="12"/>
      <c r="B2171" s="12"/>
    </row>
    <row r="2172" spans="1:2" x14ac:dyDescent="0.25">
      <c r="A2172" s="12"/>
      <c r="B2172" s="12"/>
    </row>
    <row r="2173" spans="1:2" x14ac:dyDescent="0.25">
      <c r="A2173" s="12"/>
      <c r="B2173" s="12"/>
    </row>
    <row r="2174" spans="1:2" x14ac:dyDescent="0.25">
      <c r="A2174" s="12"/>
      <c r="B2174" s="12"/>
    </row>
    <row r="2175" spans="1:2" x14ac:dyDescent="0.25">
      <c r="A2175" s="12"/>
      <c r="B2175" s="12"/>
    </row>
    <row r="2176" spans="1:2" x14ac:dyDescent="0.25">
      <c r="A2176" s="12"/>
      <c r="B2176" s="12"/>
    </row>
    <row r="2177" spans="1:2" x14ac:dyDescent="0.25">
      <c r="A2177" s="12"/>
      <c r="B2177" s="12"/>
    </row>
    <row r="2178" spans="1:2" x14ac:dyDescent="0.25">
      <c r="A2178" s="12"/>
      <c r="B2178" s="12"/>
    </row>
    <row r="2179" spans="1:2" x14ac:dyDescent="0.25">
      <c r="A2179" s="12"/>
      <c r="B2179" s="12"/>
    </row>
    <row r="2180" spans="1:2" x14ac:dyDescent="0.25">
      <c r="A2180" s="12"/>
      <c r="B2180" s="12"/>
    </row>
    <row r="2181" spans="1:2" x14ac:dyDescent="0.25">
      <c r="A2181" s="12"/>
      <c r="B2181" s="12"/>
    </row>
    <row r="2182" spans="1:2" x14ac:dyDescent="0.25">
      <c r="A2182" s="12"/>
      <c r="B2182" s="12"/>
    </row>
    <row r="2183" spans="1:2" x14ac:dyDescent="0.25">
      <c r="A2183" s="12"/>
      <c r="B2183" s="12"/>
    </row>
    <row r="2184" spans="1:2" x14ac:dyDescent="0.25">
      <c r="A2184" s="12"/>
      <c r="B2184" s="12"/>
    </row>
    <row r="2185" spans="1:2" x14ac:dyDescent="0.25">
      <c r="A2185" s="12"/>
      <c r="B2185" s="12"/>
    </row>
    <row r="2186" spans="1:2" x14ac:dyDescent="0.25">
      <c r="A2186" s="12"/>
      <c r="B2186" s="12"/>
    </row>
    <row r="2187" spans="1:2" x14ac:dyDescent="0.25">
      <c r="A2187" s="12"/>
      <c r="B2187" s="12"/>
    </row>
    <row r="2188" spans="1:2" x14ac:dyDescent="0.25">
      <c r="A2188" s="12"/>
      <c r="B2188" s="12"/>
    </row>
    <row r="2189" spans="1:2" x14ac:dyDescent="0.25">
      <c r="A2189" s="12"/>
      <c r="B2189" s="12"/>
    </row>
    <row r="2190" spans="1:2" x14ac:dyDescent="0.25">
      <c r="A2190" s="12"/>
      <c r="B2190" s="12"/>
    </row>
    <row r="2191" spans="1:2" x14ac:dyDescent="0.25">
      <c r="A2191" s="12"/>
      <c r="B2191" s="12"/>
    </row>
    <row r="2192" spans="1:2" x14ac:dyDescent="0.25">
      <c r="A2192" s="12"/>
      <c r="B2192" s="12"/>
    </row>
    <row r="2193" spans="1:2" x14ac:dyDescent="0.25">
      <c r="A2193" s="12"/>
      <c r="B2193" s="12"/>
    </row>
    <row r="2194" spans="1:2" x14ac:dyDescent="0.25">
      <c r="A2194" s="12"/>
      <c r="B2194" s="12"/>
    </row>
    <row r="2195" spans="1:2" x14ac:dyDescent="0.25">
      <c r="A2195" s="12"/>
      <c r="B2195" s="12"/>
    </row>
    <row r="2196" spans="1:2" x14ac:dyDescent="0.25">
      <c r="A2196" s="12"/>
      <c r="B2196" s="12"/>
    </row>
    <row r="2197" spans="1:2" x14ac:dyDescent="0.25">
      <c r="A2197" s="12"/>
      <c r="B2197" s="12"/>
    </row>
    <row r="2198" spans="1:2" x14ac:dyDescent="0.25">
      <c r="A2198" s="12"/>
      <c r="B2198" s="12"/>
    </row>
    <row r="2199" spans="1:2" x14ac:dyDescent="0.25">
      <c r="A2199" s="12"/>
      <c r="B2199" s="12"/>
    </row>
    <row r="2200" spans="1:2" x14ac:dyDescent="0.25">
      <c r="A2200" s="12"/>
      <c r="B2200" s="12"/>
    </row>
    <row r="2201" spans="1:2" x14ac:dyDescent="0.25">
      <c r="A2201" s="12"/>
      <c r="B2201" s="12"/>
    </row>
    <row r="2202" spans="1:2" x14ac:dyDescent="0.25">
      <c r="A2202" s="12"/>
      <c r="B2202" s="12"/>
    </row>
    <row r="2203" spans="1:2" x14ac:dyDescent="0.25">
      <c r="A2203" s="12"/>
      <c r="B2203" s="12"/>
    </row>
    <row r="2204" spans="1:2" x14ac:dyDescent="0.25">
      <c r="A2204" s="12"/>
      <c r="B2204" s="12"/>
    </row>
    <row r="2205" spans="1:2" x14ac:dyDescent="0.25">
      <c r="A2205" s="12"/>
      <c r="B2205" s="12"/>
    </row>
    <row r="2206" spans="1:2" x14ac:dyDescent="0.25">
      <c r="A2206" s="12"/>
      <c r="B2206" s="12"/>
    </row>
    <row r="2207" spans="1:2" x14ac:dyDescent="0.25">
      <c r="A2207" s="12"/>
      <c r="B2207" s="12"/>
    </row>
    <row r="2208" spans="1:2" x14ac:dyDescent="0.25">
      <c r="A2208" s="12"/>
      <c r="B2208" s="12"/>
    </row>
    <row r="2209" spans="1:2" x14ac:dyDescent="0.25">
      <c r="A2209" s="12"/>
      <c r="B2209" s="12"/>
    </row>
    <row r="2210" spans="1:2" x14ac:dyDescent="0.25">
      <c r="A2210" s="12"/>
      <c r="B2210" s="12"/>
    </row>
    <row r="2211" spans="1:2" x14ac:dyDescent="0.25">
      <c r="A2211" s="12"/>
      <c r="B2211" s="12"/>
    </row>
    <row r="2212" spans="1:2" x14ac:dyDescent="0.25">
      <c r="A2212" s="12"/>
      <c r="B2212" s="12"/>
    </row>
    <row r="2213" spans="1:2" x14ac:dyDescent="0.25">
      <c r="A2213" s="12"/>
      <c r="B2213" s="12"/>
    </row>
    <row r="2214" spans="1:2" x14ac:dyDescent="0.25">
      <c r="A2214" s="12"/>
      <c r="B2214" s="12"/>
    </row>
    <row r="2215" spans="1:2" x14ac:dyDescent="0.25">
      <c r="A2215" s="12"/>
      <c r="B2215" s="12"/>
    </row>
    <row r="2216" spans="1:2" x14ac:dyDescent="0.25">
      <c r="A2216" s="12"/>
      <c r="B2216" s="12"/>
    </row>
    <row r="2217" spans="1:2" x14ac:dyDescent="0.25">
      <c r="A2217" s="12"/>
      <c r="B2217" s="12"/>
    </row>
    <row r="2218" spans="1:2" x14ac:dyDescent="0.25">
      <c r="A2218" s="12"/>
      <c r="B2218" s="12"/>
    </row>
    <row r="2219" spans="1:2" x14ac:dyDescent="0.25">
      <c r="A2219" s="12"/>
      <c r="B2219" s="12"/>
    </row>
    <row r="2220" spans="1:2" x14ac:dyDescent="0.25">
      <c r="A2220" s="12"/>
      <c r="B2220" s="12"/>
    </row>
    <row r="2221" spans="1:2" x14ac:dyDescent="0.25">
      <c r="A2221" s="12"/>
      <c r="B2221" s="12"/>
    </row>
    <row r="2222" spans="1:2" x14ac:dyDescent="0.25">
      <c r="A2222" s="12"/>
      <c r="B2222" s="12"/>
    </row>
    <row r="2223" spans="1:2" x14ac:dyDescent="0.25">
      <c r="A2223" s="12"/>
      <c r="B2223" s="12"/>
    </row>
    <row r="2224" spans="1:2" x14ac:dyDescent="0.25">
      <c r="A2224" s="12"/>
      <c r="B2224" s="12"/>
    </row>
    <row r="2225" spans="1:2" x14ac:dyDescent="0.25">
      <c r="A2225" s="12"/>
      <c r="B2225" s="12"/>
    </row>
    <row r="2226" spans="1:2" x14ac:dyDescent="0.25">
      <c r="A2226" s="12"/>
      <c r="B2226" s="12"/>
    </row>
    <row r="2227" spans="1:2" x14ac:dyDescent="0.25">
      <c r="A2227" s="12"/>
      <c r="B2227" s="12"/>
    </row>
    <row r="2228" spans="1:2" x14ac:dyDescent="0.25">
      <c r="A2228" s="12"/>
      <c r="B2228" s="12"/>
    </row>
    <row r="2229" spans="1:2" x14ac:dyDescent="0.25">
      <c r="A2229" s="12"/>
      <c r="B2229" s="12"/>
    </row>
    <row r="2230" spans="1:2" x14ac:dyDescent="0.25">
      <c r="A2230" s="12"/>
      <c r="B2230" s="12"/>
    </row>
    <row r="2231" spans="1:2" x14ac:dyDescent="0.25">
      <c r="A2231" s="12"/>
      <c r="B2231" s="12"/>
    </row>
    <row r="2232" spans="1:2" x14ac:dyDescent="0.25">
      <c r="A2232" s="12"/>
      <c r="B2232" s="12"/>
    </row>
    <row r="2233" spans="1:2" x14ac:dyDescent="0.25">
      <c r="A2233" s="12"/>
      <c r="B2233" s="12"/>
    </row>
    <row r="2234" spans="1:2" x14ac:dyDescent="0.25">
      <c r="A2234" s="12"/>
      <c r="B2234" s="12"/>
    </row>
    <row r="2235" spans="1:2" x14ac:dyDescent="0.25">
      <c r="A2235" s="12"/>
      <c r="B2235" s="12"/>
    </row>
    <row r="2236" spans="1:2" x14ac:dyDescent="0.25">
      <c r="A2236" s="12"/>
      <c r="B2236" s="12"/>
    </row>
    <row r="2237" spans="1:2" x14ac:dyDescent="0.25">
      <c r="A2237" s="12"/>
      <c r="B2237" s="12"/>
    </row>
    <row r="2238" spans="1:2" x14ac:dyDescent="0.25">
      <c r="A2238" s="12"/>
      <c r="B2238" s="12"/>
    </row>
    <row r="2239" spans="1:2" x14ac:dyDescent="0.25">
      <c r="A2239" s="12"/>
      <c r="B2239" s="12"/>
    </row>
    <row r="2240" spans="1:2" x14ac:dyDescent="0.25">
      <c r="A2240" s="12"/>
      <c r="B2240" s="12"/>
    </row>
    <row r="2241" spans="1:2" x14ac:dyDescent="0.25">
      <c r="A2241" s="12"/>
      <c r="B2241" s="12"/>
    </row>
    <row r="2242" spans="1:2" x14ac:dyDescent="0.25">
      <c r="A2242" s="12"/>
      <c r="B2242" s="12"/>
    </row>
    <row r="2243" spans="1:2" x14ac:dyDescent="0.25">
      <c r="A2243" s="12"/>
      <c r="B2243" s="12"/>
    </row>
    <row r="2244" spans="1:2" x14ac:dyDescent="0.25">
      <c r="A2244" s="12"/>
      <c r="B2244" s="12"/>
    </row>
    <row r="2245" spans="1:2" x14ac:dyDescent="0.25">
      <c r="A2245" s="12"/>
      <c r="B2245" s="12"/>
    </row>
    <row r="2246" spans="1:2" x14ac:dyDescent="0.25">
      <c r="A2246" s="12"/>
      <c r="B2246" s="12"/>
    </row>
    <row r="2247" spans="1:2" x14ac:dyDescent="0.25">
      <c r="A2247" s="12"/>
      <c r="B2247" s="12"/>
    </row>
    <row r="2248" spans="1:2" x14ac:dyDescent="0.25">
      <c r="A2248" s="12"/>
      <c r="B2248" s="12"/>
    </row>
    <row r="2249" spans="1:2" x14ac:dyDescent="0.25">
      <c r="A2249" s="12"/>
      <c r="B2249" s="12"/>
    </row>
    <row r="2250" spans="1:2" x14ac:dyDescent="0.25">
      <c r="A2250" s="12"/>
      <c r="B2250" s="12"/>
    </row>
    <row r="2251" spans="1:2" x14ac:dyDescent="0.25">
      <c r="A2251" s="12"/>
      <c r="B2251" s="12"/>
    </row>
    <row r="2252" spans="1:2" x14ac:dyDescent="0.25">
      <c r="A2252" s="12"/>
      <c r="B2252" s="12"/>
    </row>
    <row r="2253" spans="1:2" x14ac:dyDescent="0.25">
      <c r="A2253" s="12"/>
      <c r="B2253" s="12"/>
    </row>
    <row r="2254" spans="1:2" x14ac:dyDescent="0.25">
      <c r="A2254" s="12"/>
      <c r="B2254" s="12"/>
    </row>
    <row r="2255" spans="1:2" x14ac:dyDescent="0.25">
      <c r="A2255" s="12"/>
      <c r="B2255" s="12"/>
    </row>
    <row r="2256" spans="1:2" x14ac:dyDescent="0.25">
      <c r="A2256" s="12"/>
      <c r="B2256" s="12"/>
    </row>
    <row r="2257" spans="1:2" x14ac:dyDescent="0.25">
      <c r="A2257" s="12"/>
      <c r="B2257" s="12"/>
    </row>
    <row r="2258" spans="1:2" x14ac:dyDescent="0.25">
      <c r="A2258" s="12"/>
      <c r="B2258" s="12"/>
    </row>
    <row r="2259" spans="1:2" x14ac:dyDescent="0.25">
      <c r="A2259" s="12"/>
      <c r="B2259" s="12"/>
    </row>
    <row r="2260" spans="1:2" x14ac:dyDescent="0.25">
      <c r="A2260" s="12"/>
      <c r="B2260" s="12"/>
    </row>
    <row r="2261" spans="1:2" x14ac:dyDescent="0.25">
      <c r="A2261" s="12"/>
      <c r="B2261" s="12"/>
    </row>
    <row r="2262" spans="1:2" x14ac:dyDescent="0.25">
      <c r="A2262" s="12"/>
      <c r="B2262" s="12"/>
    </row>
    <row r="2263" spans="1:2" x14ac:dyDescent="0.25">
      <c r="A2263" s="12"/>
      <c r="B2263" s="12"/>
    </row>
    <row r="2264" spans="1:2" x14ac:dyDescent="0.25">
      <c r="A2264" s="12"/>
      <c r="B2264" s="12"/>
    </row>
    <row r="2265" spans="1:2" x14ac:dyDescent="0.25">
      <c r="A2265" s="12"/>
      <c r="B2265" s="12"/>
    </row>
    <row r="2266" spans="1:2" x14ac:dyDescent="0.25">
      <c r="A2266" s="12"/>
      <c r="B2266" s="12"/>
    </row>
    <row r="2267" spans="1:2" x14ac:dyDescent="0.25">
      <c r="A2267" s="12"/>
      <c r="B2267" s="12"/>
    </row>
    <row r="2268" spans="1:2" x14ac:dyDescent="0.25">
      <c r="A2268" s="12"/>
      <c r="B2268" s="12"/>
    </row>
    <row r="2269" spans="1:2" x14ac:dyDescent="0.25">
      <c r="A2269" s="12"/>
      <c r="B2269" s="12"/>
    </row>
    <row r="2270" spans="1:2" x14ac:dyDescent="0.25">
      <c r="A2270" s="12"/>
      <c r="B2270" s="12"/>
    </row>
    <row r="2271" spans="1:2" x14ac:dyDescent="0.25">
      <c r="A2271" s="12"/>
      <c r="B2271" s="12"/>
    </row>
    <row r="2272" spans="1:2" x14ac:dyDescent="0.25">
      <c r="A2272" s="12"/>
      <c r="B2272" s="12"/>
    </row>
    <row r="2273" spans="1:2" x14ac:dyDescent="0.25">
      <c r="A2273" s="12"/>
      <c r="B2273" s="12"/>
    </row>
    <row r="2274" spans="1:2" x14ac:dyDescent="0.25">
      <c r="A2274" s="12"/>
      <c r="B2274" s="12"/>
    </row>
    <row r="2275" spans="1:2" x14ac:dyDescent="0.25">
      <c r="A2275" s="12"/>
      <c r="B2275" s="12"/>
    </row>
    <row r="2276" spans="1:2" x14ac:dyDescent="0.25">
      <c r="A2276" s="12"/>
      <c r="B2276" s="12"/>
    </row>
    <row r="2277" spans="1:2" x14ac:dyDescent="0.25">
      <c r="A2277" s="12"/>
      <c r="B2277" s="12"/>
    </row>
    <row r="2278" spans="1:2" x14ac:dyDescent="0.25">
      <c r="A2278" s="12"/>
      <c r="B2278" s="12"/>
    </row>
    <row r="2279" spans="1:2" x14ac:dyDescent="0.25">
      <c r="A2279" s="12"/>
      <c r="B2279" s="12"/>
    </row>
    <row r="2280" spans="1:2" x14ac:dyDescent="0.25">
      <c r="A2280" s="12"/>
      <c r="B2280" s="12"/>
    </row>
    <row r="2281" spans="1:2" x14ac:dyDescent="0.25">
      <c r="A2281" s="12"/>
      <c r="B2281" s="12"/>
    </row>
    <row r="2282" spans="1:2" x14ac:dyDescent="0.25">
      <c r="A2282" s="12"/>
      <c r="B2282" s="12"/>
    </row>
    <row r="2283" spans="1:2" x14ac:dyDescent="0.25">
      <c r="A2283" s="12"/>
      <c r="B2283" s="12"/>
    </row>
    <row r="2284" spans="1:2" x14ac:dyDescent="0.25">
      <c r="A2284" s="12"/>
      <c r="B2284" s="12"/>
    </row>
    <row r="2285" spans="1:2" x14ac:dyDescent="0.25">
      <c r="A2285" s="12"/>
      <c r="B2285" s="12"/>
    </row>
    <row r="2286" spans="1:2" x14ac:dyDescent="0.25">
      <c r="A2286" s="12"/>
      <c r="B2286" s="12"/>
    </row>
    <row r="2287" spans="1:2" x14ac:dyDescent="0.25">
      <c r="A2287" s="12"/>
      <c r="B2287" s="12"/>
    </row>
    <row r="2288" spans="1:2" x14ac:dyDescent="0.25">
      <c r="A2288" s="12"/>
      <c r="B2288" s="12"/>
    </row>
    <row r="2289" spans="1:2" x14ac:dyDescent="0.25">
      <c r="A2289" s="12"/>
      <c r="B2289" s="12"/>
    </row>
    <row r="2290" spans="1:2" x14ac:dyDescent="0.25">
      <c r="A2290" s="12"/>
      <c r="B2290" s="12"/>
    </row>
    <row r="2291" spans="1:2" x14ac:dyDescent="0.25">
      <c r="A2291" s="12"/>
      <c r="B2291" s="12"/>
    </row>
    <row r="2292" spans="1:2" x14ac:dyDescent="0.25">
      <c r="A2292" s="12"/>
      <c r="B2292" s="12"/>
    </row>
    <row r="2293" spans="1:2" x14ac:dyDescent="0.25">
      <c r="A2293" s="12"/>
      <c r="B2293" s="12"/>
    </row>
    <row r="2294" spans="1:2" x14ac:dyDescent="0.25">
      <c r="A2294" s="12"/>
      <c r="B2294" s="12"/>
    </row>
    <row r="2295" spans="1:2" x14ac:dyDescent="0.25">
      <c r="A2295" s="12"/>
      <c r="B2295" s="12"/>
    </row>
    <row r="2296" spans="1:2" x14ac:dyDescent="0.25">
      <c r="A2296" s="12"/>
      <c r="B2296" s="12"/>
    </row>
    <row r="2297" spans="1:2" x14ac:dyDescent="0.25">
      <c r="A2297" s="12"/>
      <c r="B2297" s="12"/>
    </row>
    <row r="2298" spans="1:2" x14ac:dyDescent="0.25">
      <c r="A2298" s="12"/>
      <c r="B2298" s="12"/>
    </row>
    <row r="2299" spans="1:2" x14ac:dyDescent="0.25">
      <c r="A2299" s="12"/>
      <c r="B2299" s="12"/>
    </row>
    <row r="2300" spans="1:2" x14ac:dyDescent="0.25">
      <c r="A2300" s="12"/>
      <c r="B2300" s="12"/>
    </row>
    <row r="2301" spans="1:2" x14ac:dyDescent="0.25">
      <c r="A2301" s="12"/>
      <c r="B2301" s="12"/>
    </row>
    <row r="2302" spans="1:2" x14ac:dyDescent="0.25">
      <c r="A2302" s="12"/>
      <c r="B2302" s="12"/>
    </row>
    <row r="2303" spans="1:2" x14ac:dyDescent="0.25">
      <c r="A2303" s="12"/>
      <c r="B2303" s="12"/>
    </row>
    <row r="2304" spans="1:2" x14ac:dyDescent="0.25">
      <c r="A2304" s="12"/>
      <c r="B2304" s="12"/>
    </row>
    <row r="2305" spans="1:2" x14ac:dyDescent="0.25">
      <c r="A2305" s="12"/>
      <c r="B2305" s="12"/>
    </row>
    <row r="2306" spans="1:2" x14ac:dyDescent="0.25">
      <c r="A2306" s="12"/>
      <c r="B2306" s="12"/>
    </row>
    <row r="2307" spans="1:2" x14ac:dyDescent="0.25">
      <c r="A2307" s="12"/>
      <c r="B2307" s="12"/>
    </row>
    <row r="2308" spans="1:2" x14ac:dyDescent="0.25">
      <c r="A2308" s="12"/>
      <c r="B2308" s="12"/>
    </row>
    <row r="2309" spans="1:2" x14ac:dyDescent="0.25">
      <c r="A2309" s="12"/>
      <c r="B2309" s="12"/>
    </row>
    <row r="2310" spans="1:2" x14ac:dyDescent="0.25">
      <c r="A2310" s="12"/>
      <c r="B2310" s="12"/>
    </row>
    <row r="2311" spans="1:2" x14ac:dyDescent="0.25">
      <c r="A2311" s="12"/>
      <c r="B2311" s="12"/>
    </row>
    <row r="2312" spans="1:2" x14ac:dyDescent="0.25">
      <c r="A2312" s="12"/>
      <c r="B2312" s="12"/>
    </row>
    <row r="2313" spans="1:2" x14ac:dyDescent="0.25">
      <c r="A2313" s="12"/>
      <c r="B2313" s="12"/>
    </row>
    <row r="2314" spans="1:2" x14ac:dyDescent="0.25">
      <c r="A2314" s="12"/>
      <c r="B2314" s="12"/>
    </row>
    <row r="2315" spans="1:2" x14ac:dyDescent="0.25">
      <c r="A2315" s="12"/>
      <c r="B2315" s="12"/>
    </row>
    <row r="2316" spans="1:2" x14ac:dyDescent="0.25">
      <c r="A2316" s="12"/>
      <c r="B2316" s="12"/>
    </row>
    <row r="2317" spans="1:2" x14ac:dyDescent="0.25">
      <c r="A2317" s="12"/>
      <c r="B2317" s="12"/>
    </row>
    <row r="2318" spans="1:2" x14ac:dyDescent="0.25">
      <c r="A2318" s="12"/>
      <c r="B2318" s="12"/>
    </row>
    <row r="2319" spans="1:2" x14ac:dyDescent="0.25">
      <c r="A2319" s="12"/>
      <c r="B2319" s="12"/>
    </row>
    <row r="2320" spans="1:2" x14ac:dyDescent="0.25">
      <c r="A2320" s="12"/>
      <c r="B2320" s="12"/>
    </row>
    <row r="2321" spans="1:2" x14ac:dyDescent="0.25">
      <c r="A2321" s="12"/>
      <c r="B2321" s="12"/>
    </row>
    <row r="2322" spans="1:2" x14ac:dyDescent="0.25">
      <c r="A2322" s="12"/>
      <c r="B2322" s="12"/>
    </row>
    <row r="2323" spans="1:2" x14ac:dyDescent="0.25">
      <c r="A2323" s="12"/>
      <c r="B2323" s="12"/>
    </row>
    <row r="2324" spans="1:2" x14ac:dyDescent="0.25">
      <c r="A2324" s="12"/>
      <c r="B2324" s="12"/>
    </row>
    <row r="2325" spans="1:2" x14ac:dyDescent="0.25">
      <c r="A2325" s="12"/>
      <c r="B2325" s="12"/>
    </row>
    <row r="2326" spans="1:2" x14ac:dyDescent="0.25">
      <c r="A2326" s="12"/>
      <c r="B2326" s="12"/>
    </row>
    <row r="2327" spans="1:2" x14ac:dyDescent="0.25">
      <c r="A2327" s="12"/>
      <c r="B2327" s="12"/>
    </row>
    <row r="2328" spans="1:2" x14ac:dyDescent="0.25">
      <c r="A2328" s="12"/>
      <c r="B2328" s="12"/>
    </row>
    <row r="2329" spans="1:2" x14ac:dyDescent="0.25">
      <c r="A2329" s="12"/>
      <c r="B2329" s="12"/>
    </row>
    <row r="2330" spans="1:2" x14ac:dyDescent="0.25">
      <c r="A2330" s="12"/>
      <c r="B2330" s="12"/>
    </row>
    <row r="2331" spans="1:2" x14ac:dyDescent="0.25">
      <c r="A2331" s="12"/>
      <c r="B2331" s="12"/>
    </row>
    <row r="2332" spans="1:2" x14ac:dyDescent="0.25">
      <c r="A2332" s="12"/>
      <c r="B2332" s="12"/>
    </row>
    <row r="2333" spans="1:2" x14ac:dyDescent="0.25">
      <c r="A2333" s="12"/>
      <c r="B2333" s="12"/>
    </row>
    <row r="2334" spans="1:2" x14ac:dyDescent="0.25">
      <c r="A2334" s="12"/>
      <c r="B2334" s="12"/>
    </row>
    <row r="2335" spans="1:2" x14ac:dyDescent="0.25">
      <c r="A2335" s="12"/>
      <c r="B2335" s="12"/>
    </row>
    <row r="2336" spans="1:2" x14ac:dyDescent="0.25">
      <c r="A2336" s="12"/>
      <c r="B2336" s="12"/>
    </row>
    <row r="2337" spans="1:2" x14ac:dyDescent="0.25">
      <c r="A2337" s="12"/>
      <c r="B2337" s="12"/>
    </row>
    <row r="2338" spans="1:2" x14ac:dyDescent="0.25">
      <c r="A2338" s="12"/>
      <c r="B2338" s="12"/>
    </row>
    <row r="2339" spans="1:2" x14ac:dyDescent="0.25">
      <c r="A2339" s="12"/>
      <c r="B2339" s="12"/>
    </row>
    <row r="2340" spans="1:2" x14ac:dyDescent="0.25">
      <c r="A2340" s="12"/>
      <c r="B2340" s="12"/>
    </row>
    <row r="2341" spans="1:2" x14ac:dyDescent="0.25">
      <c r="A2341" s="12"/>
      <c r="B2341" s="12"/>
    </row>
    <row r="2342" spans="1:2" x14ac:dyDescent="0.25">
      <c r="A2342" s="12"/>
      <c r="B2342" s="12"/>
    </row>
    <row r="2343" spans="1:2" x14ac:dyDescent="0.25">
      <c r="A2343" s="12"/>
      <c r="B2343" s="12"/>
    </row>
    <row r="2344" spans="1:2" x14ac:dyDescent="0.25">
      <c r="A2344" s="12"/>
      <c r="B2344" s="12"/>
    </row>
    <row r="2345" spans="1:2" x14ac:dyDescent="0.25">
      <c r="A2345" s="12"/>
      <c r="B2345" s="12"/>
    </row>
    <row r="2346" spans="1:2" x14ac:dyDescent="0.25">
      <c r="A2346" s="12"/>
      <c r="B2346" s="12"/>
    </row>
    <row r="2347" spans="1:2" x14ac:dyDescent="0.25">
      <c r="A2347" s="12"/>
      <c r="B2347" s="12"/>
    </row>
    <row r="2348" spans="1:2" x14ac:dyDescent="0.25">
      <c r="A2348" s="12"/>
      <c r="B2348" s="12"/>
    </row>
    <row r="2349" spans="1:2" x14ac:dyDescent="0.25">
      <c r="A2349" s="12"/>
      <c r="B2349" s="12"/>
    </row>
    <row r="2350" spans="1:2" x14ac:dyDescent="0.25">
      <c r="A2350" s="12"/>
      <c r="B2350" s="12"/>
    </row>
    <row r="2351" spans="1:2" x14ac:dyDescent="0.25">
      <c r="A2351" s="12"/>
      <c r="B2351" s="12"/>
    </row>
    <row r="2352" spans="1:2" x14ac:dyDescent="0.25">
      <c r="A2352" s="12"/>
      <c r="B2352" s="12"/>
    </row>
    <row r="2353" spans="1:2" x14ac:dyDescent="0.25">
      <c r="A2353" s="12"/>
      <c r="B2353" s="12"/>
    </row>
    <row r="2354" spans="1:2" x14ac:dyDescent="0.25">
      <c r="A2354" s="12"/>
      <c r="B2354" s="12"/>
    </row>
    <row r="2355" spans="1:2" x14ac:dyDescent="0.25">
      <c r="A2355" s="12"/>
      <c r="B2355" s="12"/>
    </row>
    <row r="2356" spans="1:2" x14ac:dyDescent="0.25">
      <c r="A2356" s="12"/>
      <c r="B2356" s="12"/>
    </row>
    <row r="2357" spans="1:2" x14ac:dyDescent="0.25">
      <c r="A2357" s="12"/>
      <c r="B2357" s="12"/>
    </row>
    <row r="2358" spans="1:2" x14ac:dyDescent="0.25">
      <c r="A2358" s="12"/>
      <c r="B2358" s="12"/>
    </row>
    <row r="2359" spans="1:2" x14ac:dyDescent="0.25">
      <c r="A2359" s="12"/>
      <c r="B2359" s="12"/>
    </row>
    <row r="2360" spans="1:2" x14ac:dyDescent="0.25">
      <c r="A2360" s="12"/>
      <c r="B2360" s="12"/>
    </row>
    <row r="2361" spans="1:2" x14ac:dyDescent="0.25">
      <c r="A2361" s="12"/>
      <c r="B2361" s="12"/>
    </row>
    <row r="2362" spans="1:2" x14ac:dyDescent="0.25">
      <c r="A2362" s="12"/>
      <c r="B2362" s="12"/>
    </row>
    <row r="2363" spans="1:2" x14ac:dyDescent="0.25">
      <c r="A2363" s="12"/>
      <c r="B2363" s="12"/>
    </row>
    <row r="2364" spans="1:2" x14ac:dyDescent="0.25">
      <c r="A2364" s="12"/>
      <c r="B2364" s="12"/>
    </row>
    <row r="2365" spans="1:2" x14ac:dyDescent="0.25">
      <c r="A2365" s="12"/>
      <c r="B2365" s="12"/>
    </row>
    <row r="2366" spans="1:2" x14ac:dyDescent="0.25">
      <c r="A2366" s="12"/>
      <c r="B2366" s="12"/>
    </row>
    <row r="2367" spans="1:2" x14ac:dyDescent="0.25">
      <c r="A2367" s="12"/>
      <c r="B2367" s="12"/>
    </row>
    <row r="2368" spans="1:2" x14ac:dyDescent="0.25">
      <c r="A2368" s="12"/>
      <c r="B2368" s="12"/>
    </row>
    <row r="2369" spans="1:2" x14ac:dyDescent="0.25">
      <c r="A2369" s="12"/>
      <c r="B2369" s="12"/>
    </row>
    <row r="2370" spans="1:2" x14ac:dyDescent="0.25">
      <c r="A2370" s="12"/>
      <c r="B2370" s="12"/>
    </row>
    <row r="2371" spans="1:2" x14ac:dyDescent="0.25">
      <c r="A2371" s="12"/>
      <c r="B2371" s="12"/>
    </row>
    <row r="2372" spans="1:2" x14ac:dyDescent="0.25">
      <c r="A2372" s="12"/>
      <c r="B2372" s="12"/>
    </row>
    <row r="2373" spans="1:2" x14ac:dyDescent="0.25">
      <c r="A2373" s="12"/>
      <c r="B2373" s="12"/>
    </row>
    <row r="2374" spans="1:2" x14ac:dyDescent="0.25">
      <c r="A2374" s="12"/>
      <c r="B2374" s="12"/>
    </row>
    <row r="2375" spans="1:2" x14ac:dyDescent="0.25">
      <c r="A2375" s="12"/>
      <c r="B2375" s="12"/>
    </row>
    <row r="2376" spans="1:2" x14ac:dyDescent="0.25">
      <c r="A2376" s="12"/>
      <c r="B2376" s="12"/>
    </row>
    <row r="2377" spans="1:2" x14ac:dyDescent="0.25">
      <c r="A2377" s="12"/>
      <c r="B2377" s="12"/>
    </row>
    <row r="2378" spans="1:2" x14ac:dyDescent="0.25">
      <c r="A2378" s="12"/>
      <c r="B2378" s="12"/>
    </row>
    <row r="2379" spans="1:2" x14ac:dyDescent="0.25">
      <c r="A2379" s="12"/>
      <c r="B2379" s="12"/>
    </row>
    <row r="2380" spans="1:2" x14ac:dyDescent="0.25">
      <c r="A2380" s="12"/>
      <c r="B2380" s="12"/>
    </row>
    <row r="2381" spans="1:2" x14ac:dyDescent="0.25">
      <c r="A2381" s="12"/>
      <c r="B2381" s="12"/>
    </row>
    <row r="2382" spans="1:2" x14ac:dyDescent="0.25">
      <c r="A2382" s="12"/>
      <c r="B2382" s="12"/>
    </row>
    <row r="2383" spans="1:2" x14ac:dyDescent="0.25">
      <c r="A2383" s="12"/>
      <c r="B2383" s="12"/>
    </row>
    <row r="2384" spans="1:2" x14ac:dyDescent="0.25">
      <c r="A2384" s="12"/>
      <c r="B2384" s="12"/>
    </row>
    <row r="2385" spans="1:2" x14ac:dyDescent="0.25">
      <c r="A2385" s="12"/>
      <c r="B2385" s="12"/>
    </row>
    <row r="2386" spans="1:2" x14ac:dyDescent="0.25">
      <c r="A2386" s="12"/>
      <c r="B2386" s="12"/>
    </row>
    <row r="2387" spans="1:2" x14ac:dyDescent="0.25">
      <c r="A2387" s="12"/>
      <c r="B2387" s="12"/>
    </row>
    <row r="2388" spans="1:2" x14ac:dyDescent="0.25">
      <c r="A2388" s="12"/>
      <c r="B2388" s="12"/>
    </row>
    <row r="2389" spans="1:2" x14ac:dyDescent="0.25">
      <c r="A2389" s="12"/>
      <c r="B2389" s="12"/>
    </row>
    <row r="2390" spans="1:2" x14ac:dyDescent="0.25">
      <c r="A2390" s="12"/>
      <c r="B2390" s="12"/>
    </row>
    <row r="2391" spans="1:2" x14ac:dyDescent="0.25">
      <c r="A2391" s="12"/>
      <c r="B2391" s="12"/>
    </row>
    <row r="2392" spans="1:2" x14ac:dyDescent="0.25">
      <c r="A2392" s="12"/>
      <c r="B2392" s="12"/>
    </row>
    <row r="2393" spans="1:2" x14ac:dyDescent="0.25">
      <c r="A2393" s="12"/>
      <c r="B2393" s="12"/>
    </row>
    <row r="2394" spans="1:2" x14ac:dyDescent="0.25">
      <c r="A2394" s="12"/>
      <c r="B2394" s="12"/>
    </row>
    <row r="2395" spans="1:2" x14ac:dyDescent="0.25">
      <c r="A2395" s="12"/>
      <c r="B2395" s="12"/>
    </row>
    <row r="2396" spans="1:2" x14ac:dyDescent="0.25">
      <c r="A2396" s="12"/>
      <c r="B2396" s="12"/>
    </row>
    <row r="2397" spans="1:2" x14ac:dyDescent="0.25">
      <c r="A2397" s="12"/>
      <c r="B2397" s="12"/>
    </row>
    <row r="2398" spans="1:2" x14ac:dyDescent="0.25">
      <c r="A2398" s="12"/>
      <c r="B2398" s="12"/>
    </row>
    <row r="2399" spans="1:2" x14ac:dyDescent="0.25">
      <c r="A2399" s="12"/>
      <c r="B2399" s="12"/>
    </row>
    <row r="2400" spans="1:2" x14ac:dyDescent="0.25">
      <c r="A2400" s="12"/>
      <c r="B2400" s="12"/>
    </row>
    <row r="2401" spans="1:2" x14ac:dyDescent="0.25">
      <c r="A2401" s="12"/>
      <c r="B2401" s="12"/>
    </row>
    <row r="2402" spans="1:2" x14ac:dyDescent="0.25">
      <c r="A2402" s="12"/>
      <c r="B2402" s="12"/>
    </row>
    <row r="2403" spans="1:2" x14ac:dyDescent="0.25">
      <c r="A2403" s="12"/>
      <c r="B2403" s="12"/>
    </row>
    <row r="2404" spans="1:2" x14ac:dyDescent="0.25">
      <c r="A2404" s="12"/>
      <c r="B2404" s="12"/>
    </row>
    <row r="2405" spans="1:2" x14ac:dyDescent="0.25">
      <c r="A2405" s="12"/>
      <c r="B2405" s="12"/>
    </row>
    <row r="2406" spans="1:2" x14ac:dyDescent="0.25">
      <c r="A2406" s="12"/>
      <c r="B2406" s="12"/>
    </row>
    <row r="2407" spans="1:2" x14ac:dyDescent="0.25">
      <c r="A2407" s="12"/>
      <c r="B2407" s="12"/>
    </row>
    <row r="2408" spans="1:2" x14ac:dyDescent="0.25">
      <c r="A2408" s="12"/>
      <c r="B2408" s="12"/>
    </row>
    <row r="2409" spans="1:2" x14ac:dyDescent="0.25">
      <c r="A2409" s="12"/>
      <c r="B2409" s="12"/>
    </row>
    <row r="2410" spans="1:2" x14ac:dyDescent="0.25">
      <c r="A2410" s="12"/>
      <c r="B2410" s="12"/>
    </row>
    <row r="2411" spans="1:2" x14ac:dyDescent="0.25">
      <c r="A2411" s="12"/>
      <c r="B2411" s="12"/>
    </row>
    <row r="2412" spans="1:2" x14ac:dyDescent="0.25">
      <c r="A2412" s="12"/>
      <c r="B2412" s="12"/>
    </row>
    <row r="2413" spans="1:2" x14ac:dyDescent="0.25">
      <c r="A2413" s="12"/>
      <c r="B2413" s="12"/>
    </row>
    <row r="2414" spans="1:2" x14ac:dyDescent="0.25">
      <c r="A2414" s="12"/>
      <c r="B2414" s="12"/>
    </row>
    <row r="2415" spans="1:2" x14ac:dyDescent="0.25">
      <c r="A2415" s="12"/>
      <c r="B2415" s="12"/>
    </row>
    <row r="2416" spans="1:2" x14ac:dyDescent="0.25">
      <c r="A2416" s="12"/>
      <c r="B2416" s="12"/>
    </row>
    <row r="2417" spans="1:2" x14ac:dyDescent="0.25">
      <c r="A2417" s="12"/>
      <c r="B2417" s="12"/>
    </row>
    <row r="2418" spans="1:2" x14ac:dyDescent="0.25">
      <c r="A2418" s="12"/>
      <c r="B2418" s="12"/>
    </row>
    <row r="2419" spans="1:2" x14ac:dyDescent="0.25">
      <c r="A2419" s="12"/>
      <c r="B2419" s="12"/>
    </row>
    <row r="2420" spans="1:2" x14ac:dyDescent="0.25">
      <c r="A2420" s="12"/>
      <c r="B2420" s="12"/>
    </row>
    <row r="2421" spans="1:2" x14ac:dyDescent="0.25">
      <c r="A2421" s="12"/>
      <c r="B2421" s="12"/>
    </row>
    <row r="2422" spans="1:2" x14ac:dyDescent="0.25">
      <c r="A2422" s="12"/>
      <c r="B2422" s="12"/>
    </row>
    <row r="2423" spans="1:2" x14ac:dyDescent="0.25">
      <c r="A2423" s="12"/>
      <c r="B2423" s="12"/>
    </row>
    <row r="2424" spans="1:2" x14ac:dyDescent="0.25">
      <c r="A2424" s="12"/>
      <c r="B2424" s="12"/>
    </row>
    <row r="2425" spans="1:2" x14ac:dyDescent="0.25">
      <c r="A2425" s="12"/>
      <c r="B2425" s="12"/>
    </row>
    <row r="2426" spans="1:2" x14ac:dyDescent="0.25">
      <c r="A2426" s="12"/>
      <c r="B2426" s="12"/>
    </row>
    <row r="2427" spans="1:2" x14ac:dyDescent="0.25">
      <c r="A2427" s="12"/>
      <c r="B2427" s="12"/>
    </row>
    <row r="2428" spans="1:2" x14ac:dyDescent="0.25">
      <c r="A2428" s="12"/>
      <c r="B2428" s="12"/>
    </row>
    <row r="2429" spans="1:2" x14ac:dyDescent="0.25">
      <c r="A2429" s="12"/>
      <c r="B2429" s="12"/>
    </row>
    <row r="2430" spans="1:2" x14ac:dyDescent="0.25">
      <c r="A2430" s="12"/>
      <c r="B2430" s="12"/>
    </row>
    <row r="2431" spans="1:2" x14ac:dyDescent="0.25">
      <c r="A2431" s="12"/>
      <c r="B2431" s="12"/>
    </row>
    <row r="2432" spans="1:2" x14ac:dyDescent="0.25">
      <c r="A2432" s="12"/>
      <c r="B2432" s="12"/>
    </row>
    <row r="2433" spans="1:2" x14ac:dyDescent="0.25">
      <c r="A2433" s="12"/>
      <c r="B2433" s="12"/>
    </row>
    <row r="2434" spans="1:2" x14ac:dyDescent="0.25">
      <c r="A2434" s="12"/>
      <c r="B2434" s="12"/>
    </row>
    <row r="2435" spans="1:2" x14ac:dyDescent="0.25">
      <c r="A2435" s="12"/>
      <c r="B2435" s="12"/>
    </row>
    <row r="2436" spans="1:2" x14ac:dyDescent="0.25">
      <c r="A2436" s="12"/>
      <c r="B2436" s="12"/>
    </row>
    <row r="2437" spans="1:2" x14ac:dyDescent="0.25">
      <c r="A2437" s="12"/>
      <c r="B2437" s="12"/>
    </row>
    <row r="2438" spans="1:2" x14ac:dyDescent="0.25">
      <c r="A2438" s="12"/>
      <c r="B2438" s="12"/>
    </row>
    <row r="2439" spans="1:2" x14ac:dyDescent="0.25">
      <c r="A2439" s="12"/>
      <c r="B2439" s="12"/>
    </row>
    <row r="2440" spans="1:2" x14ac:dyDescent="0.25">
      <c r="A2440" s="12"/>
      <c r="B2440" s="12"/>
    </row>
    <row r="2441" spans="1:2" x14ac:dyDescent="0.25">
      <c r="A2441" s="12"/>
      <c r="B2441" s="12"/>
    </row>
    <row r="2442" spans="1:2" x14ac:dyDescent="0.25">
      <c r="A2442" s="12"/>
      <c r="B2442" s="12"/>
    </row>
    <row r="2443" spans="1:2" x14ac:dyDescent="0.25">
      <c r="A2443" s="12"/>
      <c r="B2443" s="12"/>
    </row>
    <row r="2444" spans="1:2" x14ac:dyDescent="0.25">
      <c r="A2444" s="12"/>
      <c r="B2444" s="12"/>
    </row>
    <row r="2445" spans="1:2" x14ac:dyDescent="0.25">
      <c r="A2445" s="12"/>
      <c r="B2445" s="12"/>
    </row>
    <row r="2446" spans="1:2" x14ac:dyDescent="0.25">
      <c r="A2446" s="12"/>
      <c r="B2446" s="12"/>
    </row>
    <row r="2447" spans="1:2" x14ac:dyDescent="0.25">
      <c r="A2447" s="12"/>
      <c r="B2447" s="12"/>
    </row>
    <row r="2448" spans="1:2" x14ac:dyDescent="0.25">
      <c r="A2448" s="12"/>
      <c r="B2448" s="12"/>
    </row>
    <row r="2449" spans="1:2" x14ac:dyDescent="0.25">
      <c r="A2449" s="12"/>
      <c r="B2449" s="12"/>
    </row>
    <row r="2450" spans="1:2" x14ac:dyDescent="0.25">
      <c r="A2450" s="12"/>
      <c r="B2450" s="12"/>
    </row>
    <row r="2451" spans="1:2" x14ac:dyDescent="0.25">
      <c r="A2451" s="12"/>
      <c r="B2451" s="12"/>
    </row>
    <row r="2452" spans="1:2" x14ac:dyDescent="0.25">
      <c r="A2452" s="12"/>
      <c r="B2452" s="12"/>
    </row>
    <row r="2453" spans="1:2" x14ac:dyDescent="0.25">
      <c r="A2453" s="12"/>
      <c r="B2453" s="12"/>
    </row>
    <row r="2454" spans="1:2" x14ac:dyDescent="0.25">
      <c r="A2454" s="12"/>
      <c r="B2454" s="12"/>
    </row>
    <row r="2455" spans="1:2" x14ac:dyDescent="0.25">
      <c r="A2455" s="12"/>
      <c r="B2455" s="12"/>
    </row>
    <row r="2456" spans="1:2" x14ac:dyDescent="0.25">
      <c r="A2456" s="12"/>
      <c r="B2456" s="12"/>
    </row>
    <row r="2457" spans="1:2" x14ac:dyDescent="0.25">
      <c r="A2457" s="12"/>
      <c r="B2457" s="12"/>
    </row>
    <row r="2458" spans="1:2" x14ac:dyDescent="0.25">
      <c r="A2458" s="12"/>
      <c r="B2458" s="12"/>
    </row>
    <row r="2459" spans="1:2" x14ac:dyDescent="0.25">
      <c r="A2459" s="12"/>
      <c r="B2459" s="12"/>
    </row>
    <row r="2460" spans="1:2" x14ac:dyDescent="0.25">
      <c r="A2460" s="12"/>
      <c r="B2460" s="12"/>
    </row>
    <row r="2461" spans="1:2" x14ac:dyDescent="0.25">
      <c r="A2461" s="12"/>
      <c r="B2461" s="12"/>
    </row>
    <row r="2462" spans="1:2" x14ac:dyDescent="0.25">
      <c r="A2462" s="12"/>
      <c r="B2462" s="12"/>
    </row>
    <row r="2463" spans="1:2" x14ac:dyDescent="0.25">
      <c r="A2463" s="12"/>
      <c r="B2463" s="12"/>
    </row>
    <row r="2464" spans="1:2" x14ac:dyDescent="0.25">
      <c r="A2464" s="12"/>
      <c r="B2464" s="12"/>
    </row>
    <row r="2465" spans="1:2" x14ac:dyDescent="0.25">
      <c r="A2465" s="12"/>
      <c r="B2465" s="12"/>
    </row>
    <row r="2466" spans="1:2" x14ac:dyDescent="0.25">
      <c r="A2466" s="12"/>
      <c r="B2466" s="12"/>
    </row>
    <row r="2467" spans="1:2" x14ac:dyDescent="0.25">
      <c r="A2467" s="12"/>
      <c r="B2467" s="12"/>
    </row>
    <row r="2468" spans="1:2" x14ac:dyDescent="0.25">
      <c r="A2468" s="12"/>
      <c r="B2468" s="12"/>
    </row>
    <row r="2469" spans="1:2" x14ac:dyDescent="0.25">
      <c r="A2469" s="12"/>
      <c r="B2469" s="12"/>
    </row>
    <row r="2470" spans="1:2" x14ac:dyDescent="0.25">
      <c r="A2470" s="12"/>
      <c r="B2470" s="12"/>
    </row>
    <row r="2471" spans="1:2" x14ac:dyDescent="0.25">
      <c r="A2471" s="12"/>
      <c r="B2471" s="12"/>
    </row>
    <row r="2472" spans="1:2" x14ac:dyDescent="0.25">
      <c r="A2472" s="12"/>
      <c r="B2472" s="12"/>
    </row>
    <row r="2473" spans="1:2" x14ac:dyDescent="0.25">
      <c r="A2473" s="12"/>
      <c r="B2473" s="12"/>
    </row>
    <row r="2474" spans="1:2" x14ac:dyDescent="0.25">
      <c r="A2474" s="12"/>
      <c r="B2474" s="12"/>
    </row>
    <row r="2475" spans="1:2" x14ac:dyDescent="0.25">
      <c r="A2475" s="12"/>
      <c r="B2475" s="12"/>
    </row>
    <row r="2476" spans="1:2" x14ac:dyDescent="0.25">
      <c r="A2476" s="12"/>
      <c r="B2476" s="12"/>
    </row>
    <row r="2477" spans="1:2" x14ac:dyDescent="0.25">
      <c r="A2477" s="12"/>
      <c r="B2477" s="12"/>
    </row>
    <row r="2478" spans="1:2" x14ac:dyDescent="0.25">
      <c r="A2478" s="12"/>
      <c r="B2478" s="12"/>
    </row>
    <row r="2479" spans="1:2" x14ac:dyDescent="0.25">
      <c r="A2479" s="12"/>
      <c r="B2479" s="12"/>
    </row>
    <row r="2480" spans="1:2" x14ac:dyDescent="0.25">
      <c r="A2480" s="12"/>
      <c r="B2480" s="12"/>
    </row>
    <row r="2481" spans="1:2" x14ac:dyDescent="0.25">
      <c r="A2481" s="12"/>
      <c r="B2481" s="12"/>
    </row>
    <row r="2482" spans="1:2" x14ac:dyDescent="0.25">
      <c r="A2482" s="12"/>
      <c r="B2482" s="12"/>
    </row>
    <row r="2483" spans="1:2" x14ac:dyDescent="0.25">
      <c r="A2483" s="12"/>
      <c r="B2483" s="12"/>
    </row>
    <row r="2484" spans="1:2" x14ac:dyDescent="0.25">
      <c r="A2484" s="12"/>
      <c r="B2484" s="12"/>
    </row>
    <row r="2485" spans="1:2" x14ac:dyDescent="0.25">
      <c r="A2485" s="12"/>
      <c r="B2485" s="12"/>
    </row>
    <row r="2486" spans="1:2" x14ac:dyDescent="0.25">
      <c r="A2486" s="12"/>
      <c r="B2486" s="12"/>
    </row>
    <row r="2487" spans="1:2" x14ac:dyDescent="0.25">
      <c r="A2487" s="12"/>
      <c r="B2487" s="12"/>
    </row>
    <row r="2488" spans="1:2" x14ac:dyDescent="0.25">
      <c r="A2488" s="12"/>
      <c r="B2488" s="12"/>
    </row>
    <row r="2489" spans="1:2" x14ac:dyDescent="0.25">
      <c r="A2489" s="12"/>
      <c r="B2489" s="12"/>
    </row>
    <row r="2490" spans="1:2" x14ac:dyDescent="0.25">
      <c r="A2490" s="12"/>
      <c r="B2490" s="12"/>
    </row>
    <row r="2491" spans="1:2" x14ac:dyDescent="0.25">
      <c r="A2491" s="12"/>
      <c r="B2491" s="12"/>
    </row>
    <row r="2492" spans="1:2" x14ac:dyDescent="0.25">
      <c r="A2492" s="12"/>
      <c r="B2492" s="12"/>
    </row>
    <row r="2493" spans="1:2" x14ac:dyDescent="0.25">
      <c r="A2493" s="12"/>
      <c r="B2493" s="12"/>
    </row>
    <row r="2494" spans="1:2" x14ac:dyDescent="0.25">
      <c r="A2494" s="12"/>
      <c r="B2494" s="12"/>
    </row>
    <row r="2495" spans="1:2" x14ac:dyDescent="0.25">
      <c r="A2495" s="12"/>
      <c r="B2495" s="12"/>
    </row>
    <row r="2496" spans="1:2" x14ac:dyDescent="0.25">
      <c r="A2496" s="12"/>
      <c r="B2496" s="12"/>
    </row>
    <row r="2497" spans="1:2" x14ac:dyDescent="0.25">
      <c r="A2497" s="12"/>
      <c r="B2497" s="12"/>
    </row>
    <row r="2498" spans="1:2" x14ac:dyDescent="0.25">
      <c r="A2498" s="12"/>
      <c r="B2498" s="12"/>
    </row>
    <row r="2499" spans="1:2" x14ac:dyDescent="0.25">
      <c r="A2499" s="12"/>
      <c r="B2499" s="12"/>
    </row>
    <row r="2500" spans="1:2" x14ac:dyDescent="0.25">
      <c r="A2500" s="12"/>
      <c r="B2500" s="12"/>
    </row>
    <row r="2501" spans="1:2" x14ac:dyDescent="0.25">
      <c r="A2501" s="12"/>
      <c r="B2501" s="12"/>
    </row>
    <row r="2502" spans="1:2" x14ac:dyDescent="0.25">
      <c r="A2502" s="12"/>
      <c r="B2502" s="12"/>
    </row>
    <row r="2503" spans="1:2" x14ac:dyDescent="0.25">
      <c r="A2503" s="12"/>
      <c r="B2503" s="12"/>
    </row>
    <row r="2504" spans="1:2" x14ac:dyDescent="0.25">
      <c r="A2504" s="12"/>
      <c r="B2504" s="12"/>
    </row>
    <row r="2505" spans="1:2" x14ac:dyDescent="0.25">
      <c r="A2505" s="12"/>
      <c r="B2505" s="12"/>
    </row>
    <row r="2506" spans="1:2" x14ac:dyDescent="0.25">
      <c r="A2506" s="12"/>
      <c r="B2506" s="12"/>
    </row>
    <row r="2507" spans="1:2" x14ac:dyDescent="0.25">
      <c r="A2507" s="12"/>
      <c r="B2507" s="12"/>
    </row>
    <row r="2508" spans="1:2" x14ac:dyDescent="0.25">
      <c r="A2508" s="12"/>
      <c r="B2508" s="12"/>
    </row>
    <row r="2509" spans="1:2" x14ac:dyDescent="0.25">
      <c r="A2509" s="12"/>
      <c r="B2509" s="12"/>
    </row>
    <row r="2510" spans="1:2" x14ac:dyDescent="0.25">
      <c r="A2510" s="12"/>
      <c r="B2510" s="12"/>
    </row>
    <row r="2511" spans="1:2" x14ac:dyDescent="0.25">
      <c r="A2511" s="12"/>
      <c r="B2511" s="12"/>
    </row>
    <row r="2512" spans="1:2" x14ac:dyDescent="0.25">
      <c r="A2512" s="12"/>
      <c r="B2512" s="12"/>
    </row>
    <row r="2513" spans="1:2" x14ac:dyDescent="0.25">
      <c r="A2513" s="12"/>
      <c r="B2513" s="12"/>
    </row>
    <row r="2514" spans="1:2" x14ac:dyDescent="0.25">
      <c r="A2514" s="12"/>
      <c r="B2514" s="12"/>
    </row>
    <row r="2515" spans="1:2" x14ac:dyDescent="0.25">
      <c r="A2515" s="12"/>
      <c r="B2515" s="12"/>
    </row>
    <row r="2516" spans="1:2" x14ac:dyDescent="0.25">
      <c r="A2516" s="12"/>
      <c r="B2516" s="12"/>
    </row>
    <row r="2517" spans="1:2" x14ac:dyDescent="0.25">
      <c r="A2517" s="12"/>
      <c r="B2517" s="12"/>
    </row>
    <row r="2518" spans="1:2" x14ac:dyDescent="0.25">
      <c r="A2518" s="12"/>
      <c r="B2518" s="12"/>
    </row>
    <row r="2519" spans="1:2" x14ac:dyDescent="0.25">
      <c r="A2519" s="12"/>
      <c r="B2519" s="12"/>
    </row>
    <row r="2520" spans="1:2" x14ac:dyDescent="0.25">
      <c r="A2520" s="12"/>
      <c r="B2520" s="12"/>
    </row>
    <row r="2521" spans="1:2" x14ac:dyDescent="0.25">
      <c r="A2521" s="12"/>
      <c r="B2521" s="12"/>
    </row>
    <row r="2522" spans="1:2" x14ac:dyDescent="0.25">
      <c r="A2522" s="12"/>
      <c r="B2522" s="12"/>
    </row>
    <row r="2523" spans="1:2" x14ac:dyDescent="0.25">
      <c r="A2523" s="12"/>
      <c r="B2523" s="12"/>
    </row>
    <row r="2524" spans="1:2" x14ac:dyDescent="0.25">
      <c r="A2524" s="12"/>
      <c r="B2524" s="12"/>
    </row>
    <row r="2525" spans="1:2" x14ac:dyDescent="0.25">
      <c r="A2525" s="12"/>
      <c r="B2525" s="12"/>
    </row>
    <row r="2526" spans="1:2" x14ac:dyDescent="0.25">
      <c r="A2526" s="12"/>
      <c r="B2526" s="12"/>
    </row>
    <row r="2527" spans="1:2" x14ac:dyDescent="0.25">
      <c r="A2527" s="12"/>
      <c r="B2527" s="12"/>
    </row>
    <row r="2528" spans="1:2" x14ac:dyDescent="0.25">
      <c r="A2528" s="12"/>
      <c r="B2528" s="12"/>
    </row>
    <row r="2529" spans="1:2" x14ac:dyDescent="0.25">
      <c r="A2529" s="12"/>
      <c r="B2529" s="12"/>
    </row>
    <row r="2530" spans="1:2" x14ac:dyDescent="0.25">
      <c r="A2530" s="12"/>
      <c r="B2530" s="12"/>
    </row>
    <row r="2531" spans="1:2" x14ac:dyDescent="0.25">
      <c r="A2531" s="12"/>
      <c r="B2531" s="12"/>
    </row>
    <row r="2532" spans="1:2" x14ac:dyDescent="0.25">
      <c r="A2532" s="12"/>
      <c r="B2532" s="12"/>
    </row>
    <row r="2533" spans="1:2" x14ac:dyDescent="0.25">
      <c r="A2533" s="12"/>
      <c r="B2533" s="12"/>
    </row>
    <row r="2534" spans="1:2" x14ac:dyDescent="0.25">
      <c r="A2534" s="12"/>
      <c r="B2534" s="12"/>
    </row>
    <row r="2535" spans="1:2" x14ac:dyDescent="0.25">
      <c r="A2535" s="12"/>
      <c r="B2535" s="12"/>
    </row>
    <row r="2536" spans="1:2" x14ac:dyDescent="0.25">
      <c r="A2536" s="12"/>
      <c r="B2536" s="12"/>
    </row>
    <row r="2537" spans="1:2" x14ac:dyDescent="0.25">
      <c r="A2537" s="12"/>
      <c r="B2537" s="12"/>
    </row>
    <row r="2538" spans="1:2" x14ac:dyDescent="0.25">
      <c r="A2538" s="12"/>
      <c r="B2538" s="12"/>
    </row>
    <row r="2539" spans="1:2" x14ac:dyDescent="0.25">
      <c r="A2539" s="12"/>
      <c r="B2539" s="12"/>
    </row>
    <row r="2540" spans="1:2" x14ac:dyDescent="0.25">
      <c r="A2540" s="12"/>
      <c r="B2540" s="12"/>
    </row>
    <row r="2541" spans="1:2" x14ac:dyDescent="0.25">
      <c r="A2541" s="12"/>
      <c r="B2541" s="12"/>
    </row>
    <row r="2542" spans="1:2" x14ac:dyDescent="0.25">
      <c r="A2542" s="12"/>
      <c r="B2542" s="12"/>
    </row>
    <row r="2543" spans="1:2" x14ac:dyDescent="0.25">
      <c r="A2543" s="12"/>
      <c r="B2543" s="12"/>
    </row>
    <row r="2544" spans="1:2" x14ac:dyDescent="0.25">
      <c r="A2544" s="12"/>
      <c r="B2544" s="12"/>
    </row>
    <row r="2545" spans="1:2" x14ac:dyDescent="0.25">
      <c r="A2545" s="12"/>
      <c r="B2545" s="12"/>
    </row>
    <row r="2546" spans="1:2" x14ac:dyDescent="0.25">
      <c r="A2546" s="12"/>
      <c r="B2546" s="12"/>
    </row>
    <row r="2547" spans="1:2" x14ac:dyDescent="0.25">
      <c r="A2547" s="12"/>
      <c r="B2547" s="12"/>
    </row>
    <row r="2548" spans="1:2" x14ac:dyDescent="0.25">
      <c r="A2548" s="12"/>
      <c r="B2548" s="12"/>
    </row>
    <row r="2549" spans="1:2" x14ac:dyDescent="0.25">
      <c r="A2549" s="12"/>
      <c r="B2549" s="12"/>
    </row>
    <row r="2550" spans="1:2" x14ac:dyDescent="0.25">
      <c r="A2550" s="12"/>
      <c r="B2550" s="12"/>
    </row>
    <row r="2551" spans="1:2" x14ac:dyDescent="0.25">
      <c r="A2551" s="12"/>
      <c r="B2551" s="12"/>
    </row>
    <row r="2552" spans="1:2" x14ac:dyDescent="0.25">
      <c r="A2552" s="12"/>
      <c r="B2552" s="12"/>
    </row>
    <row r="2553" spans="1:2" x14ac:dyDescent="0.25">
      <c r="A2553" s="12"/>
      <c r="B2553" s="12"/>
    </row>
    <row r="2554" spans="1:2" x14ac:dyDescent="0.25">
      <c r="A2554" s="12"/>
      <c r="B2554" s="12"/>
    </row>
    <row r="2555" spans="1:2" x14ac:dyDescent="0.25">
      <c r="A2555" s="12"/>
      <c r="B2555" s="12"/>
    </row>
    <row r="2556" spans="1:2" x14ac:dyDescent="0.25">
      <c r="A2556" s="12"/>
      <c r="B2556" s="12"/>
    </row>
    <row r="2557" spans="1:2" x14ac:dyDescent="0.25">
      <c r="A2557" s="12"/>
      <c r="B2557" s="12"/>
    </row>
    <row r="2558" spans="1:2" x14ac:dyDescent="0.25">
      <c r="A2558" s="12"/>
      <c r="B2558" s="12"/>
    </row>
    <row r="2559" spans="1:2" x14ac:dyDescent="0.25">
      <c r="A2559" s="12"/>
      <c r="B2559" s="12"/>
    </row>
    <row r="2560" spans="1:2" x14ac:dyDescent="0.25">
      <c r="A2560" s="12"/>
      <c r="B2560" s="12"/>
    </row>
    <row r="2561" spans="1:2" x14ac:dyDescent="0.25">
      <c r="A2561" s="12"/>
      <c r="B2561" s="12"/>
    </row>
    <row r="2562" spans="1:2" x14ac:dyDescent="0.25">
      <c r="A2562" s="12"/>
      <c r="B2562" s="12"/>
    </row>
    <row r="2563" spans="1:2" x14ac:dyDescent="0.25">
      <c r="A2563" s="12"/>
      <c r="B2563" s="12"/>
    </row>
    <row r="2564" spans="1:2" x14ac:dyDescent="0.25">
      <c r="A2564" s="12"/>
      <c r="B2564" s="12"/>
    </row>
    <row r="2565" spans="1:2" x14ac:dyDescent="0.25">
      <c r="A2565" s="12"/>
      <c r="B2565" s="12"/>
    </row>
    <row r="2566" spans="1:2" x14ac:dyDescent="0.25">
      <c r="A2566" s="12"/>
      <c r="B2566" s="12"/>
    </row>
    <row r="2567" spans="1:2" x14ac:dyDescent="0.25">
      <c r="A2567" s="12"/>
      <c r="B2567" s="12"/>
    </row>
    <row r="2568" spans="1:2" x14ac:dyDescent="0.25">
      <c r="A2568" s="12"/>
      <c r="B2568" s="12"/>
    </row>
    <row r="2569" spans="1:2" x14ac:dyDescent="0.25">
      <c r="A2569" s="12"/>
      <c r="B2569" s="12"/>
    </row>
    <row r="2570" spans="1:2" x14ac:dyDescent="0.25">
      <c r="A2570" s="12"/>
      <c r="B2570" s="12"/>
    </row>
    <row r="2571" spans="1:2" x14ac:dyDescent="0.25">
      <c r="A2571" s="12"/>
      <c r="B2571" s="12"/>
    </row>
    <row r="2572" spans="1:2" x14ac:dyDescent="0.25">
      <c r="A2572" s="12"/>
      <c r="B2572" s="12"/>
    </row>
    <row r="2573" spans="1:2" x14ac:dyDescent="0.25">
      <c r="A2573" s="12"/>
      <c r="B2573" s="12"/>
    </row>
    <row r="2574" spans="1:2" x14ac:dyDescent="0.25">
      <c r="A2574" s="12"/>
      <c r="B2574" s="12"/>
    </row>
    <row r="2575" spans="1:2" x14ac:dyDescent="0.25">
      <c r="A2575" s="12"/>
      <c r="B2575" s="12"/>
    </row>
    <row r="2576" spans="1:2" x14ac:dyDescent="0.25">
      <c r="A2576" s="12"/>
      <c r="B2576" s="12"/>
    </row>
    <row r="2577" spans="1:2" x14ac:dyDescent="0.25">
      <c r="A2577" s="12"/>
      <c r="B2577" s="12"/>
    </row>
    <row r="2578" spans="1:2" x14ac:dyDescent="0.25">
      <c r="A2578" s="12"/>
      <c r="B2578" s="12"/>
    </row>
    <row r="2579" spans="1:2" x14ac:dyDescent="0.25">
      <c r="A2579" s="12"/>
      <c r="B2579" s="12"/>
    </row>
    <row r="2580" spans="1:2" x14ac:dyDescent="0.25">
      <c r="A2580" s="12"/>
      <c r="B2580" s="12"/>
    </row>
    <row r="2581" spans="1:2" x14ac:dyDescent="0.25">
      <c r="A2581" s="12"/>
      <c r="B2581" s="12"/>
    </row>
    <row r="2582" spans="1:2" x14ac:dyDescent="0.25">
      <c r="A2582" s="12"/>
      <c r="B2582" s="12"/>
    </row>
    <row r="2583" spans="1:2" x14ac:dyDescent="0.25">
      <c r="A2583" s="12"/>
      <c r="B2583" s="12"/>
    </row>
    <row r="2584" spans="1:2" x14ac:dyDescent="0.25">
      <c r="A2584" s="12"/>
      <c r="B2584" s="12"/>
    </row>
    <row r="2585" spans="1:2" x14ac:dyDescent="0.25">
      <c r="A2585" s="12"/>
      <c r="B2585" s="12"/>
    </row>
    <row r="2586" spans="1:2" x14ac:dyDescent="0.25">
      <c r="A2586" s="12"/>
      <c r="B2586" s="12"/>
    </row>
    <row r="2587" spans="1:2" x14ac:dyDescent="0.25">
      <c r="A2587" s="12"/>
      <c r="B2587" s="12"/>
    </row>
    <row r="2588" spans="1:2" x14ac:dyDescent="0.25">
      <c r="A2588" s="12"/>
      <c r="B2588" s="12"/>
    </row>
    <row r="2589" spans="1:2" x14ac:dyDescent="0.25">
      <c r="A2589" s="12"/>
      <c r="B2589" s="12"/>
    </row>
    <row r="2590" spans="1:2" x14ac:dyDescent="0.25">
      <c r="A2590" s="12"/>
      <c r="B2590" s="12"/>
    </row>
    <row r="2591" spans="1:2" x14ac:dyDescent="0.25">
      <c r="A2591" s="12"/>
      <c r="B2591" s="12"/>
    </row>
    <row r="2592" spans="1:2" x14ac:dyDescent="0.25">
      <c r="A2592" s="12"/>
      <c r="B2592" s="12"/>
    </row>
    <row r="2593" spans="1:2" x14ac:dyDescent="0.25">
      <c r="A2593" s="12"/>
      <c r="B2593" s="12"/>
    </row>
    <row r="2594" spans="1:2" x14ac:dyDescent="0.25">
      <c r="A2594" s="12"/>
      <c r="B2594" s="12"/>
    </row>
    <row r="2595" spans="1:2" x14ac:dyDescent="0.25">
      <c r="A2595" s="12"/>
      <c r="B2595" s="12"/>
    </row>
    <row r="2596" spans="1:2" x14ac:dyDescent="0.25">
      <c r="A2596" s="12"/>
      <c r="B2596" s="12"/>
    </row>
    <row r="2597" spans="1:2" x14ac:dyDescent="0.25">
      <c r="A2597" s="12"/>
      <c r="B2597" s="12"/>
    </row>
    <row r="2598" spans="1:2" x14ac:dyDescent="0.25">
      <c r="A2598" s="12"/>
      <c r="B2598" s="12"/>
    </row>
    <row r="2599" spans="1:2" x14ac:dyDescent="0.25">
      <c r="A2599" s="12"/>
      <c r="B2599" s="12"/>
    </row>
    <row r="2600" spans="1:2" x14ac:dyDescent="0.25">
      <c r="A2600" s="12"/>
      <c r="B2600" s="12"/>
    </row>
    <row r="2601" spans="1:2" x14ac:dyDescent="0.25">
      <c r="A2601" s="12"/>
      <c r="B2601" s="12"/>
    </row>
    <row r="2602" spans="1:2" x14ac:dyDescent="0.25">
      <c r="A2602" s="12"/>
      <c r="B2602" s="12"/>
    </row>
    <row r="2603" spans="1:2" x14ac:dyDescent="0.25">
      <c r="A2603" s="12"/>
      <c r="B2603" s="12"/>
    </row>
    <row r="2604" spans="1:2" x14ac:dyDescent="0.25">
      <c r="A2604" s="12"/>
      <c r="B2604" s="12"/>
    </row>
    <row r="2605" spans="1:2" x14ac:dyDescent="0.25">
      <c r="A2605" s="12"/>
      <c r="B2605" s="12"/>
    </row>
    <row r="2606" spans="1:2" x14ac:dyDescent="0.25">
      <c r="A2606" s="12"/>
      <c r="B2606" s="12"/>
    </row>
    <row r="2607" spans="1:2" x14ac:dyDescent="0.25">
      <c r="A2607" s="12"/>
      <c r="B2607" s="12"/>
    </row>
    <row r="2608" spans="1:2" x14ac:dyDescent="0.25">
      <c r="A2608" s="12"/>
      <c r="B2608" s="12"/>
    </row>
    <row r="2609" spans="1:2" x14ac:dyDescent="0.25">
      <c r="A2609" s="12"/>
      <c r="B2609" s="12"/>
    </row>
    <row r="2610" spans="1:2" x14ac:dyDescent="0.25">
      <c r="A2610" s="12"/>
      <c r="B2610" s="12"/>
    </row>
    <row r="2611" spans="1:2" x14ac:dyDescent="0.25">
      <c r="A2611" s="12"/>
      <c r="B2611" s="12"/>
    </row>
    <row r="2612" spans="1:2" x14ac:dyDescent="0.25">
      <c r="A2612" s="12"/>
      <c r="B2612" s="12"/>
    </row>
    <row r="2613" spans="1:2" x14ac:dyDescent="0.25">
      <c r="A2613" s="12"/>
      <c r="B2613" s="12"/>
    </row>
    <row r="2614" spans="1:2" x14ac:dyDescent="0.25">
      <c r="A2614" s="12"/>
      <c r="B2614" s="12"/>
    </row>
    <row r="2615" spans="1:2" x14ac:dyDescent="0.25">
      <c r="A2615" s="12"/>
      <c r="B2615" s="12"/>
    </row>
    <row r="2616" spans="1:2" x14ac:dyDescent="0.25">
      <c r="A2616" s="12"/>
      <c r="B2616" s="12"/>
    </row>
    <row r="2617" spans="1:2" x14ac:dyDescent="0.25">
      <c r="A2617" s="12"/>
      <c r="B2617" s="12"/>
    </row>
    <row r="2618" spans="1:2" x14ac:dyDescent="0.25">
      <c r="A2618" s="12"/>
      <c r="B2618" s="12"/>
    </row>
    <row r="2619" spans="1:2" x14ac:dyDescent="0.25">
      <c r="A2619" s="12"/>
      <c r="B2619" s="12"/>
    </row>
    <row r="2620" spans="1:2" x14ac:dyDescent="0.25">
      <c r="A2620" s="12"/>
      <c r="B2620" s="12"/>
    </row>
    <row r="2621" spans="1:2" x14ac:dyDescent="0.25">
      <c r="A2621" s="12"/>
      <c r="B2621" s="12"/>
    </row>
    <row r="2622" spans="1:2" x14ac:dyDescent="0.25">
      <c r="A2622" s="12"/>
      <c r="B2622" s="12"/>
    </row>
    <row r="2623" spans="1:2" x14ac:dyDescent="0.25">
      <c r="A2623" s="12"/>
      <c r="B2623" s="12"/>
    </row>
    <row r="2624" spans="1:2" x14ac:dyDescent="0.25">
      <c r="A2624" s="12"/>
      <c r="B2624" s="12"/>
    </row>
    <row r="2625" spans="1:2" x14ac:dyDescent="0.25">
      <c r="A2625" s="12"/>
      <c r="B2625" s="12"/>
    </row>
    <row r="2626" spans="1:2" x14ac:dyDescent="0.25">
      <c r="A2626" s="12"/>
      <c r="B2626" s="12"/>
    </row>
    <row r="2627" spans="1:2" x14ac:dyDescent="0.25">
      <c r="A2627" s="12"/>
      <c r="B2627" s="12"/>
    </row>
    <row r="2628" spans="1:2" x14ac:dyDescent="0.25">
      <c r="A2628" s="12"/>
      <c r="B2628" s="12"/>
    </row>
    <row r="2629" spans="1:2" x14ac:dyDescent="0.25">
      <c r="A2629" s="12"/>
      <c r="B2629" s="12"/>
    </row>
    <row r="2630" spans="1:2" x14ac:dyDescent="0.25">
      <c r="A2630" s="12"/>
      <c r="B2630" s="12"/>
    </row>
    <row r="2631" spans="1:2" x14ac:dyDescent="0.25">
      <c r="A2631" s="12"/>
      <c r="B2631" s="12"/>
    </row>
    <row r="2632" spans="1:2" x14ac:dyDescent="0.25">
      <c r="A2632" s="12"/>
      <c r="B2632" s="12"/>
    </row>
    <row r="2633" spans="1:2" x14ac:dyDescent="0.25">
      <c r="A2633" s="12"/>
      <c r="B2633" s="12"/>
    </row>
    <row r="2634" spans="1:2" x14ac:dyDescent="0.25">
      <c r="A2634" s="12"/>
      <c r="B2634" s="12"/>
    </row>
    <row r="2635" spans="1:2" x14ac:dyDescent="0.25">
      <c r="A2635" s="12"/>
      <c r="B2635" s="12"/>
    </row>
    <row r="2636" spans="1:2" x14ac:dyDescent="0.25">
      <c r="A2636" s="12"/>
      <c r="B2636" s="12"/>
    </row>
    <row r="2637" spans="1:2" x14ac:dyDescent="0.25">
      <c r="A2637" s="12"/>
      <c r="B2637" s="12"/>
    </row>
    <row r="2638" spans="1:2" x14ac:dyDescent="0.25">
      <c r="A2638" s="12"/>
      <c r="B2638" s="12"/>
    </row>
    <row r="2639" spans="1:2" x14ac:dyDescent="0.25">
      <c r="A2639" s="12"/>
      <c r="B2639" s="12"/>
    </row>
    <row r="2640" spans="1:2" x14ac:dyDescent="0.25">
      <c r="A2640" s="12"/>
      <c r="B2640" s="12"/>
    </row>
    <row r="2641" spans="1:2" x14ac:dyDescent="0.25">
      <c r="A2641" s="12"/>
      <c r="B2641" s="12"/>
    </row>
    <row r="2642" spans="1:2" x14ac:dyDescent="0.25">
      <c r="A2642" s="12"/>
      <c r="B2642" s="12"/>
    </row>
    <row r="2643" spans="1:2" x14ac:dyDescent="0.25">
      <c r="A2643" s="12"/>
      <c r="B2643" s="12"/>
    </row>
    <row r="2644" spans="1:2" x14ac:dyDescent="0.25">
      <c r="A2644" s="12"/>
      <c r="B2644" s="12"/>
    </row>
    <row r="2645" spans="1:2" x14ac:dyDescent="0.25">
      <c r="A2645" s="12"/>
      <c r="B2645" s="12"/>
    </row>
    <row r="2646" spans="1:2" x14ac:dyDescent="0.25">
      <c r="A2646" s="12"/>
      <c r="B2646" s="12"/>
    </row>
    <row r="2647" spans="1:2" x14ac:dyDescent="0.25">
      <c r="A2647" s="12"/>
      <c r="B2647" s="12"/>
    </row>
    <row r="2648" spans="1:2" x14ac:dyDescent="0.25">
      <c r="A2648" s="12"/>
      <c r="B2648" s="12"/>
    </row>
    <row r="2649" spans="1:2" x14ac:dyDescent="0.25">
      <c r="A2649" s="12"/>
      <c r="B2649" s="12"/>
    </row>
    <row r="2650" spans="1:2" x14ac:dyDescent="0.25">
      <c r="A2650" s="12"/>
      <c r="B2650" s="12"/>
    </row>
    <row r="2651" spans="1:2" x14ac:dyDescent="0.25">
      <c r="A2651" s="12"/>
      <c r="B2651" s="12"/>
    </row>
    <row r="2652" spans="1:2" x14ac:dyDescent="0.25">
      <c r="A2652" s="12"/>
      <c r="B2652" s="12"/>
    </row>
    <row r="2653" spans="1:2" x14ac:dyDescent="0.25">
      <c r="A2653" s="12"/>
      <c r="B2653" s="12"/>
    </row>
    <row r="2654" spans="1:2" x14ac:dyDescent="0.25">
      <c r="A2654" s="12"/>
      <c r="B2654" s="12"/>
    </row>
    <row r="2655" spans="1:2" x14ac:dyDescent="0.25">
      <c r="A2655" s="12"/>
      <c r="B2655" s="12"/>
    </row>
    <row r="2656" spans="1:2" x14ac:dyDescent="0.25">
      <c r="A2656" s="12"/>
      <c r="B2656" s="12"/>
    </row>
    <row r="2657" spans="1:2" x14ac:dyDescent="0.25">
      <c r="A2657" s="12"/>
      <c r="B2657" s="12"/>
    </row>
    <row r="2658" spans="1:2" x14ac:dyDescent="0.25">
      <c r="A2658" s="12"/>
      <c r="B2658" s="12"/>
    </row>
    <row r="2659" spans="1:2" x14ac:dyDescent="0.25">
      <c r="A2659" s="12"/>
      <c r="B2659" s="12"/>
    </row>
    <row r="2660" spans="1:2" x14ac:dyDescent="0.25">
      <c r="A2660" s="12"/>
      <c r="B2660" s="12"/>
    </row>
    <row r="2661" spans="1:2" x14ac:dyDescent="0.25">
      <c r="A2661" s="12"/>
      <c r="B2661" s="12"/>
    </row>
    <row r="2662" spans="1:2" x14ac:dyDescent="0.25">
      <c r="A2662" s="12"/>
      <c r="B2662" s="12"/>
    </row>
    <row r="2663" spans="1:2" x14ac:dyDescent="0.25">
      <c r="A2663" s="12"/>
      <c r="B2663" s="12"/>
    </row>
    <row r="2664" spans="1:2" x14ac:dyDescent="0.25">
      <c r="A2664" s="12"/>
      <c r="B2664" s="12"/>
    </row>
    <row r="2665" spans="1:2" x14ac:dyDescent="0.25">
      <c r="A2665" s="12"/>
      <c r="B2665" s="12"/>
    </row>
    <row r="2666" spans="1:2" x14ac:dyDescent="0.25">
      <c r="A2666" s="12"/>
      <c r="B2666" s="12"/>
    </row>
    <row r="2667" spans="1:2" x14ac:dyDescent="0.25">
      <c r="A2667" s="12"/>
      <c r="B2667" s="12"/>
    </row>
    <row r="2668" spans="1:2" x14ac:dyDescent="0.25">
      <c r="A2668" s="12"/>
      <c r="B2668" s="12"/>
    </row>
    <row r="2669" spans="1:2" x14ac:dyDescent="0.25">
      <c r="A2669" s="12"/>
      <c r="B2669" s="12"/>
    </row>
    <row r="2670" spans="1:2" x14ac:dyDescent="0.25">
      <c r="A2670" s="12"/>
      <c r="B2670" s="12"/>
    </row>
    <row r="2671" spans="1:2" x14ac:dyDescent="0.25">
      <c r="A2671" s="12"/>
      <c r="B2671" s="12"/>
    </row>
    <row r="2672" spans="1:2" x14ac:dyDescent="0.25">
      <c r="A2672" s="12"/>
      <c r="B2672" s="12"/>
    </row>
    <row r="2673" spans="1:2" x14ac:dyDescent="0.25">
      <c r="A2673" s="12"/>
      <c r="B2673" s="12"/>
    </row>
    <row r="2674" spans="1:2" x14ac:dyDescent="0.25">
      <c r="A2674" s="12"/>
      <c r="B2674" s="12"/>
    </row>
    <row r="2675" spans="1:2" x14ac:dyDescent="0.25">
      <c r="A2675" s="12"/>
      <c r="B2675" s="12"/>
    </row>
    <row r="2676" spans="1:2" x14ac:dyDescent="0.25">
      <c r="A2676" s="12"/>
      <c r="B2676" s="12"/>
    </row>
    <row r="2677" spans="1:2" x14ac:dyDescent="0.25">
      <c r="A2677" s="12"/>
      <c r="B2677" s="12"/>
    </row>
    <row r="2678" spans="1:2" x14ac:dyDescent="0.25">
      <c r="A2678" s="12"/>
      <c r="B2678" s="12"/>
    </row>
    <row r="2679" spans="1:2" x14ac:dyDescent="0.25">
      <c r="A2679" s="12"/>
      <c r="B2679" s="12"/>
    </row>
    <row r="2680" spans="1:2" x14ac:dyDescent="0.25">
      <c r="A2680" s="12"/>
      <c r="B2680" s="12"/>
    </row>
    <row r="2681" spans="1:2" x14ac:dyDescent="0.25">
      <c r="A2681" s="12"/>
      <c r="B2681" s="12"/>
    </row>
    <row r="2682" spans="1:2" x14ac:dyDescent="0.25">
      <c r="A2682" s="12"/>
      <c r="B2682" s="12"/>
    </row>
    <row r="2683" spans="1:2" x14ac:dyDescent="0.25">
      <c r="A2683" s="12"/>
      <c r="B2683" s="12"/>
    </row>
    <row r="2684" spans="1:2" x14ac:dyDescent="0.25">
      <c r="A2684" s="12"/>
      <c r="B2684" s="12"/>
    </row>
    <row r="2685" spans="1:2" x14ac:dyDescent="0.25">
      <c r="A2685" s="12"/>
      <c r="B2685" s="12"/>
    </row>
    <row r="2686" spans="1:2" x14ac:dyDescent="0.25">
      <c r="A2686" s="12"/>
      <c r="B2686" s="12"/>
    </row>
    <row r="2687" spans="1:2" x14ac:dyDescent="0.25">
      <c r="A2687" s="12"/>
      <c r="B2687" s="12"/>
    </row>
    <row r="2688" spans="1:2" x14ac:dyDescent="0.25">
      <c r="A2688" s="12"/>
      <c r="B2688" s="12"/>
    </row>
    <row r="2689" spans="1:2" x14ac:dyDescent="0.25">
      <c r="A2689" s="12"/>
      <c r="B2689" s="12"/>
    </row>
    <row r="2690" spans="1:2" x14ac:dyDescent="0.25">
      <c r="A2690" s="12"/>
      <c r="B2690" s="12"/>
    </row>
    <row r="2691" spans="1:2" x14ac:dyDescent="0.25">
      <c r="A2691" s="12"/>
      <c r="B2691" s="12"/>
    </row>
    <row r="2692" spans="1:2" x14ac:dyDescent="0.25">
      <c r="A2692" s="12"/>
      <c r="B2692" s="12"/>
    </row>
    <row r="2693" spans="1:2" x14ac:dyDescent="0.25">
      <c r="A2693" s="12"/>
      <c r="B2693" s="12"/>
    </row>
    <row r="2694" spans="1:2" x14ac:dyDescent="0.25">
      <c r="A2694" s="12"/>
      <c r="B2694" s="12"/>
    </row>
    <row r="2695" spans="1:2" x14ac:dyDescent="0.25">
      <c r="A2695" s="12"/>
      <c r="B2695" s="12"/>
    </row>
    <row r="2696" spans="1:2" x14ac:dyDescent="0.25">
      <c r="A2696" s="12"/>
      <c r="B2696" s="12"/>
    </row>
    <row r="2697" spans="1:2" x14ac:dyDescent="0.25">
      <c r="A2697" s="12"/>
      <c r="B2697" s="12"/>
    </row>
    <row r="2698" spans="1:2" x14ac:dyDescent="0.25">
      <c r="A2698" s="12"/>
      <c r="B2698" s="12"/>
    </row>
    <row r="2699" spans="1:2" x14ac:dyDescent="0.25">
      <c r="A2699" s="12"/>
      <c r="B2699" s="12"/>
    </row>
    <row r="2700" spans="1:2" x14ac:dyDescent="0.25">
      <c r="A2700" s="12"/>
      <c r="B2700" s="12"/>
    </row>
    <row r="2701" spans="1:2" x14ac:dyDescent="0.25">
      <c r="A2701" s="12"/>
      <c r="B2701" s="12"/>
    </row>
    <row r="2702" spans="1:2" x14ac:dyDescent="0.25">
      <c r="A2702" s="12"/>
      <c r="B2702" s="12"/>
    </row>
    <row r="2703" spans="1:2" x14ac:dyDescent="0.25">
      <c r="A2703" s="12"/>
      <c r="B2703" s="12"/>
    </row>
    <row r="2704" spans="1:2" x14ac:dyDescent="0.25">
      <c r="A2704" s="12"/>
      <c r="B2704" s="12"/>
    </row>
    <row r="2705" spans="1:2" x14ac:dyDescent="0.25">
      <c r="A2705" s="12"/>
      <c r="B2705" s="12"/>
    </row>
    <row r="2706" spans="1:2" x14ac:dyDescent="0.25">
      <c r="A2706" s="12"/>
      <c r="B2706" s="12"/>
    </row>
    <row r="2707" spans="1:2" x14ac:dyDescent="0.25">
      <c r="A2707" s="12"/>
      <c r="B2707" s="12"/>
    </row>
    <row r="2708" spans="1:2" x14ac:dyDescent="0.25">
      <c r="A2708" s="12"/>
      <c r="B2708" s="12"/>
    </row>
    <row r="2709" spans="1:2" x14ac:dyDescent="0.25">
      <c r="A2709" s="12"/>
      <c r="B2709" s="12"/>
    </row>
    <row r="2710" spans="1:2" x14ac:dyDescent="0.25">
      <c r="A2710" s="12"/>
      <c r="B2710" s="12"/>
    </row>
    <row r="2711" spans="1:2" x14ac:dyDescent="0.25">
      <c r="A2711" s="12"/>
      <c r="B2711" s="12"/>
    </row>
    <row r="2712" spans="1:2" x14ac:dyDescent="0.25">
      <c r="A2712" s="12"/>
      <c r="B2712" s="12"/>
    </row>
    <row r="2713" spans="1:2" x14ac:dyDescent="0.25">
      <c r="A2713" s="12"/>
      <c r="B2713" s="12"/>
    </row>
    <row r="2714" spans="1:2" x14ac:dyDescent="0.25">
      <c r="A2714" s="12"/>
      <c r="B2714" s="12"/>
    </row>
    <row r="2715" spans="1:2" x14ac:dyDescent="0.25">
      <c r="A2715" s="12"/>
      <c r="B2715" s="12"/>
    </row>
    <row r="2716" spans="1:2" x14ac:dyDescent="0.25">
      <c r="A2716" s="12"/>
      <c r="B2716" s="12"/>
    </row>
    <row r="2717" spans="1:2" x14ac:dyDescent="0.25">
      <c r="A2717" s="12"/>
      <c r="B2717" s="12"/>
    </row>
    <row r="2718" spans="1:2" x14ac:dyDescent="0.25">
      <c r="A2718" s="12"/>
      <c r="B2718" s="12"/>
    </row>
    <row r="2719" spans="1:2" x14ac:dyDescent="0.25">
      <c r="A2719" s="12"/>
      <c r="B2719" s="12"/>
    </row>
    <row r="2720" spans="1:2" x14ac:dyDescent="0.25">
      <c r="A2720" s="12"/>
      <c r="B2720" s="12"/>
    </row>
    <row r="2721" spans="1:2" x14ac:dyDescent="0.25">
      <c r="A2721" s="12"/>
      <c r="B2721" s="12"/>
    </row>
    <row r="2722" spans="1:2" x14ac:dyDescent="0.25">
      <c r="A2722" s="12"/>
      <c r="B2722" s="12"/>
    </row>
    <row r="2723" spans="1:2" x14ac:dyDescent="0.25">
      <c r="A2723" s="12"/>
      <c r="B2723" s="12"/>
    </row>
    <row r="2724" spans="1:2" x14ac:dyDescent="0.25">
      <c r="A2724" s="12"/>
      <c r="B2724" s="12"/>
    </row>
    <row r="2725" spans="1:2" x14ac:dyDescent="0.25">
      <c r="A2725" s="12"/>
      <c r="B2725" s="12"/>
    </row>
    <row r="2726" spans="1:2" x14ac:dyDescent="0.25">
      <c r="A2726" s="12"/>
      <c r="B2726" s="12"/>
    </row>
    <row r="2727" spans="1:2" x14ac:dyDescent="0.25">
      <c r="A2727" s="12"/>
      <c r="B2727" s="12"/>
    </row>
    <row r="2728" spans="1:2" x14ac:dyDescent="0.25">
      <c r="A2728" s="12"/>
      <c r="B2728" s="12"/>
    </row>
    <row r="2729" spans="1:2" x14ac:dyDescent="0.25">
      <c r="A2729" s="12"/>
      <c r="B2729" s="12"/>
    </row>
    <row r="2730" spans="1:2" x14ac:dyDescent="0.25">
      <c r="A2730" s="12"/>
      <c r="B2730" s="12"/>
    </row>
    <row r="2731" spans="1:2" x14ac:dyDescent="0.25">
      <c r="A2731" s="12"/>
      <c r="B2731" s="12"/>
    </row>
    <row r="2732" spans="1:2" x14ac:dyDescent="0.25">
      <c r="A2732" s="12"/>
      <c r="B2732" s="12"/>
    </row>
    <row r="2733" spans="1:2" x14ac:dyDescent="0.25">
      <c r="A2733" s="12"/>
      <c r="B2733" s="12"/>
    </row>
    <row r="2734" spans="1:2" x14ac:dyDescent="0.25">
      <c r="A2734" s="12"/>
      <c r="B2734" s="12"/>
    </row>
    <row r="2735" spans="1:2" x14ac:dyDescent="0.25">
      <c r="A2735" s="12"/>
      <c r="B2735" s="12"/>
    </row>
    <row r="2736" spans="1:2" x14ac:dyDescent="0.25">
      <c r="A2736" s="12"/>
      <c r="B2736" s="12"/>
    </row>
    <row r="2737" spans="1:2" x14ac:dyDescent="0.25">
      <c r="A2737" s="12"/>
      <c r="B2737" s="12"/>
    </row>
    <row r="2738" spans="1:2" x14ac:dyDescent="0.25">
      <c r="A2738" s="12"/>
      <c r="B2738" s="12"/>
    </row>
    <row r="2739" spans="1:2" x14ac:dyDescent="0.25">
      <c r="A2739" s="12"/>
      <c r="B2739" s="12"/>
    </row>
    <row r="2740" spans="1:2" x14ac:dyDescent="0.25">
      <c r="A2740" s="12"/>
      <c r="B2740" s="12"/>
    </row>
    <row r="2741" spans="1:2" x14ac:dyDescent="0.25">
      <c r="A2741" s="12"/>
      <c r="B2741" s="12"/>
    </row>
    <row r="2742" spans="1:2" x14ac:dyDescent="0.25">
      <c r="A2742" s="12"/>
      <c r="B2742" s="12"/>
    </row>
    <row r="2743" spans="1:2" x14ac:dyDescent="0.25">
      <c r="A2743" s="12"/>
      <c r="B2743" s="12"/>
    </row>
    <row r="2744" spans="1:2" x14ac:dyDescent="0.25">
      <c r="A2744" s="12"/>
      <c r="B2744" s="12"/>
    </row>
    <row r="2745" spans="1:2" x14ac:dyDescent="0.25">
      <c r="A2745" s="12"/>
      <c r="B2745" s="12"/>
    </row>
    <row r="2746" spans="1:2" x14ac:dyDescent="0.25">
      <c r="A2746" s="12"/>
      <c r="B2746" s="12"/>
    </row>
    <row r="2747" spans="1:2" x14ac:dyDescent="0.25">
      <c r="A2747" s="12"/>
      <c r="B2747" s="12"/>
    </row>
    <row r="2748" spans="1:2" x14ac:dyDescent="0.25">
      <c r="A2748" s="12"/>
      <c r="B2748" s="12"/>
    </row>
    <row r="2749" spans="1:2" x14ac:dyDescent="0.25">
      <c r="A2749" s="12"/>
      <c r="B2749" s="12"/>
    </row>
    <row r="2750" spans="1:2" x14ac:dyDescent="0.25">
      <c r="A2750" s="12"/>
      <c r="B2750" s="12"/>
    </row>
    <row r="2751" spans="1:2" x14ac:dyDescent="0.25">
      <c r="A2751" s="12"/>
      <c r="B2751" s="12"/>
    </row>
    <row r="2752" spans="1:2" x14ac:dyDescent="0.25">
      <c r="A2752" s="12"/>
      <c r="B2752" s="12"/>
    </row>
    <row r="2753" spans="1:2" x14ac:dyDescent="0.25">
      <c r="A2753" s="12"/>
      <c r="B2753" s="12"/>
    </row>
    <row r="2754" spans="1:2" x14ac:dyDescent="0.25">
      <c r="A2754" s="12"/>
      <c r="B2754" s="12"/>
    </row>
    <row r="2755" spans="1:2" x14ac:dyDescent="0.25">
      <c r="A2755" s="12"/>
      <c r="B2755" s="12"/>
    </row>
    <row r="2756" spans="1:2" x14ac:dyDescent="0.25">
      <c r="A2756" s="12"/>
      <c r="B2756" s="12"/>
    </row>
    <row r="2757" spans="1:2" x14ac:dyDescent="0.25">
      <c r="A2757" s="12"/>
      <c r="B2757" s="12"/>
    </row>
    <row r="2758" spans="1:2" x14ac:dyDescent="0.25">
      <c r="A2758" s="12"/>
      <c r="B2758" s="12"/>
    </row>
    <row r="2759" spans="1:2" x14ac:dyDescent="0.25">
      <c r="A2759" s="12"/>
      <c r="B2759" s="12"/>
    </row>
    <row r="2760" spans="1:2" x14ac:dyDescent="0.25">
      <c r="A2760" s="12"/>
      <c r="B2760" s="12"/>
    </row>
    <row r="2761" spans="1:2" x14ac:dyDescent="0.25">
      <c r="A2761" s="12"/>
      <c r="B2761" s="12"/>
    </row>
    <row r="2762" spans="1:2" x14ac:dyDescent="0.25">
      <c r="A2762" s="12"/>
      <c r="B2762" s="12"/>
    </row>
    <row r="2763" spans="1:2" x14ac:dyDescent="0.25">
      <c r="A2763" s="12"/>
      <c r="B2763" s="12"/>
    </row>
    <row r="2764" spans="1:2" x14ac:dyDescent="0.25">
      <c r="A2764" s="12"/>
      <c r="B2764" s="12"/>
    </row>
    <row r="2765" spans="1:2" x14ac:dyDescent="0.25">
      <c r="A2765" s="12"/>
      <c r="B2765" s="12"/>
    </row>
    <row r="2766" spans="1:2" x14ac:dyDescent="0.25">
      <c r="A2766" s="12"/>
      <c r="B2766" s="12"/>
    </row>
    <row r="2767" spans="1:2" x14ac:dyDescent="0.25">
      <c r="A2767" s="12"/>
      <c r="B2767" s="12"/>
    </row>
    <row r="2768" spans="1:2" x14ac:dyDescent="0.25">
      <c r="A2768" s="12"/>
      <c r="B2768" s="12"/>
    </row>
    <row r="2769" spans="1:2" x14ac:dyDescent="0.25">
      <c r="A2769" s="12"/>
      <c r="B2769" s="12"/>
    </row>
    <row r="2770" spans="1:2" x14ac:dyDescent="0.25">
      <c r="A2770" s="12"/>
      <c r="B2770" s="12"/>
    </row>
    <row r="2771" spans="1:2" x14ac:dyDescent="0.25">
      <c r="A2771" s="12"/>
      <c r="B2771" s="12"/>
    </row>
    <row r="2772" spans="1:2" x14ac:dyDescent="0.25">
      <c r="A2772" s="12"/>
      <c r="B2772" s="12"/>
    </row>
    <row r="2773" spans="1:2" x14ac:dyDescent="0.25">
      <c r="A2773" s="12"/>
      <c r="B2773" s="12"/>
    </row>
    <row r="2774" spans="1:2" x14ac:dyDescent="0.25">
      <c r="A2774" s="12"/>
      <c r="B2774" s="12"/>
    </row>
    <row r="2775" spans="1:2" x14ac:dyDescent="0.25">
      <c r="A2775" s="12"/>
      <c r="B2775" s="12"/>
    </row>
    <row r="2776" spans="1:2" x14ac:dyDescent="0.25">
      <c r="A2776" s="12"/>
      <c r="B2776" s="12"/>
    </row>
    <row r="2777" spans="1:2" x14ac:dyDescent="0.25">
      <c r="A2777" s="12"/>
      <c r="B2777" s="12"/>
    </row>
    <row r="2778" spans="1:2" x14ac:dyDescent="0.25">
      <c r="A2778" s="12"/>
      <c r="B2778" s="12"/>
    </row>
    <row r="2779" spans="1:2" x14ac:dyDescent="0.25">
      <c r="A2779" s="12"/>
      <c r="B2779" s="12"/>
    </row>
    <row r="2780" spans="1:2" x14ac:dyDescent="0.25">
      <c r="A2780" s="12"/>
      <c r="B2780" s="12"/>
    </row>
    <row r="2781" spans="1:2" x14ac:dyDescent="0.25">
      <c r="A2781" s="12"/>
      <c r="B2781" s="12"/>
    </row>
    <row r="2782" spans="1:2" x14ac:dyDescent="0.25">
      <c r="A2782" s="12"/>
      <c r="B2782" s="12"/>
    </row>
    <row r="2783" spans="1:2" x14ac:dyDescent="0.25">
      <c r="A2783" s="12"/>
      <c r="B2783" s="12"/>
    </row>
    <row r="2784" spans="1:2" x14ac:dyDescent="0.25">
      <c r="A2784" s="12"/>
      <c r="B2784" s="12"/>
    </row>
    <row r="2785" spans="1:2" x14ac:dyDescent="0.25">
      <c r="A2785" s="12"/>
      <c r="B2785" s="12"/>
    </row>
    <row r="2786" spans="1:2" x14ac:dyDescent="0.25">
      <c r="A2786" s="12"/>
      <c r="B2786" s="12"/>
    </row>
    <row r="2787" spans="1:2" x14ac:dyDescent="0.25">
      <c r="A2787" s="12"/>
      <c r="B2787" s="12"/>
    </row>
    <row r="2788" spans="1:2" x14ac:dyDescent="0.25">
      <c r="A2788" s="12"/>
      <c r="B2788" s="12"/>
    </row>
    <row r="2789" spans="1:2" x14ac:dyDescent="0.25">
      <c r="A2789" s="12"/>
      <c r="B2789" s="12"/>
    </row>
    <row r="2790" spans="1:2" x14ac:dyDescent="0.25">
      <c r="A2790" s="12"/>
      <c r="B2790" s="12"/>
    </row>
    <row r="2791" spans="1:2" x14ac:dyDescent="0.25">
      <c r="A2791" s="12"/>
      <c r="B2791" s="12"/>
    </row>
    <row r="2792" spans="1:2" x14ac:dyDescent="0.25">
      <c r="A2792" s="12"/>
      <c r="B2792" s="12"/>
    </row>
    <row r="2793" spans="1:2" x14ac:dyDescent="0.25">
      <c r="A2793" s="12"/>
      <c r="B2793" s="12"/>
    </row>
    <row r="2794" spans="1:2" x14ac:dyDescent="0.25">
      <c r="A2794" s="12"/>
      <c r="B2794" s="12"/>
    </row>
    <row r="2795" spans="1:2" x14ac:dyDescent="0.25">
      <c r="A2795" s="12"/>
      <c r="B2795" s="12"/>
    </row>
    <row r="2796" spans="1:2" x14ac:dyDescent="0.25">
      <c r="A2796" s="12"/>
      <c r="B2796" s="12"/>
    </row>
    <row r="2797" spans="1:2" x14ac:dyDescent="0.25">
      <c r="A2797" s="12"/>
      <c r="B2797" s="12"/>
    </row>
    <row r="2798" spans="1:2" x14ac:dyDescent="0.25">
      <c r="A2798" s="12"/>
      <c r="B2798" s="12"/>
    </row>
    <row r="2799" spans="1:2" x14ac:dyDescent="0.25">
      <c r="A2799" s="12"/>
      <c r="B2799" s="12"/>
    </row>
    <row r="2800" spans="1:2" x14ac:dyDescent="0.25">
      <c r="A2800" s="12"/>
      <c r="B2800" s="12"/>
    </row>
    <row r="2801" spans="1:2" x14ac:dyDescent="0.25">
      <c r="A2801" s="12"/>
      <c r="B2801" s="12"/>
    </row>
    <row r="2802" spans="1:2" x14ac:dyDescent="0.25">
      <c r="A2802" s="12"/>
      <c r="B2802" s="12"/>
    </row>
    <row r="2803" spans="1:2" x14ac:dyDescent="0.25">
      <c r="A2803" s="12"/>
      <c r="B2803" s="12"/>
    </row>
    <row r="2804" spans="1:2" x14ac:dyDescent="0.25">
      <c r="A2804" s="12"/>
      <c r="B2804" s="12"/>
    </row>
    <row r="2805" spans="1:2" x14ac:dyDescent="0.25">
      <c r="A2805" s="12"/>
      <c r="B2805" s="12"/>
    </row>
    <row r="2806" spans="1:2" x14ac:dyDescent="0.25">
      <c r="A2806" s="12"/>
      <c r="B2806" s="12"/>
    </row>
    <row r="2807" spans="1:2" x14ac:dyDescent="0.25">
      <c r="A2807" s="12"/>
      <c r="B2807" s="12"/>
    </row>
    <row r="2808" spans="1:2" x14ac:dyDescent="0.25">
      <c r="A2808" s="12"/>
      <c r="B2808" s="12"/>
    </row>
    <row r="2809" spans="1:2" x14ac:dyDescent="0.25">
      <c r="A2809" s="12"/>
      <c r="B2809" s="12"/>
    </row>
    <row r="2810" spans="1:2" x14ac:dyDescent="0.25">
      <c r="A2810" s="12"/>
      <c r="B2810" s="12"/>
    </row>
    <row r="2811" spans="1:2" x14ac:dyDescent="0.25">
      <c r="A2811" s="12"/>
      <c r="B2811" s="12"/>
    </row>
    <row r="2812" spans="1:2" x14ac:dyDescent="0.25">
      <c r="A2812" s="12"/>
      <c r="B2812" s="12"/>
    </row>
    <row r="2813" spans="1:2" x14ac:dyDescent="0.25">
      <c r="A2813" s="12"/>
      <c r="B2813" s="12"/>
    </row>
    <row r="2814" spans="1:2" x14ac:dyDescent="0.25">
      <c r="A2814" s="12"/>
      <c r="B2814" s="12"/>
    </row>
    <row r="2815" spans="1:2" x14ac:dyDescent="0.25">
      <c r="A2815" s="12"/>
      <c r="B2815" s="12"/>
    </row>
    <row r="2816" spans="1:2" x14ac:dyDescent="0.25">
      <c r="A2816" s="12"/>
      <c r="B2816" s="12"/>
    </row>
    <row r="2817" spans="1:2" x14ac:dyDescent="0.25">
      <c r="A2817" s="12"/>
      <c r="B2817" s="12"/>
    </row>
    <row r="2818" spans="1:2" x14ac:dyDescent="0.25">
      <c r="A2818" s="12"/>
      <c r="B2818" s="12"/>
    </row>
    <row r="2819" spans="1:2" x14ac:dyDescent="0.25">
      <c r="A2819" s="12"/>
      <c r="B2819" s="12"/>
    </row>
    <row r="2820" spans="1:2" x14ac:dyDescent="0.25">
      <c r="A2820" s="12"/>
      <c r="B2820" s="12"/>
    </row>
    <row r="2821" spans="1:2" x14ac:dyDescent="0.25">
      <c r="A2821" s="12"/>
      <c r="B2821" s="12"/>
    </row>
    <row r="2822" spans="1:2" x14ac:dyDescent="0.25">
      <c r="A2822" s="12"/>
      <c r="B2822" s="12"/>
    </row>
    <row r="2823" spans="1:2" x14ac:dyDescent="0.25">
      <c r="A2823" s="12"/>
      <c r="B2823" s="12"/>
    </row>
    <row r="2824" spans="1:2" x14ac:dyDescent="0.25">
      <c r="A2824" s="12"/>
      <c r="B2824" s="12"/>
    </row>
    <row r="2825" spans="1:2" x14ac:dyDescent="0.25">
      <c r="A2825" s="12"/>
      <c r="B2825" s="12"/>
    </row>
    <row r="2826" spans="1:2" x14ac:dyDescent="0.25">
      <c r="A2826" s="12"/>
      <c r="B2826" s="12"/>
    </row>
    <row r="2827" spans="1:2" x14ac:dyDescent="0.25">
      <c r="A2827" s="12"/>
      <c r="B2827" s="12"/>
    </row>
    <row r="2828" spans="1:2" x14ac:dyDescent="0.25">
      <c r="A2828" s="12"/>
      <c r="B2828" s="12"/>
    </row>
    <row r="2829" spans="1:2" x14ac:dyDescent="0.25">
      <c r="A2829" s="12"/>
      <c r="B2829" s="12"/>
    </row>
    <row r="2830" spans="1:2" x14ac:dyDescent="0.25">
      <c r="A2830" s="12"/>
      <c r="B2830" s="12"/>
    </row>
    <row r="2831" spans="1:2" x14ac:dyDescent="0.25">
      <c r="A2831" s="12"/>
      <c r="B2831" s="12"/>
    </row>
    <row r="2832" spans="1:2" x14ac:dyDescent="0.25">
      <c r="A2832" s="12"/>
      <c r="B2832" s="12"/>
    </row>
    <row r="2833" spans="1:2" x14ac:dyDescent="0.25">
      <c r="A2833" s="12"/>
      <c r="B2833" s="12"/>
    </row>
    <row r="2834" spans="1:2" x14ac:dyDescent="0.25">
      <c r="A2834" s="12"/>
      <c r="B2834" s="12"/>
    </row>
    <row r="2835" spans="1:2" x14ac:dyDescent="0.25">
      <c r="A2835" s="12"/>
      <c r="B2835" s="12"/>
    </row>
    <row r="2836" spans="1:2" x14ac:dyDescent="0.25">
      <c r="A2836" s="12"/>
      <c r="B2836" s="12"/>
    </row>
    <row r="2837" spans="1:2" x14ac:dyDescent="0.25">
      <c r="A2837" s="12"/>
      <c r="B2837" s="12"/>
    </row>
    <row r="2838" spans="1:2" x14ac:dyDescent="0.25">
      <c r="A2838" s="12"/>
      <c r="B2838" s="12"/>
    </row>
    <row r="2839" spans="1:2" x14ac:dyDescent="0.25">
      <c r="A2839" s="12"/>
      <c r="B2839" s="12"/>
    </row>
    <row r="2840" spans="1:2" x14ac:dyDescent="0.25">
      <c r="A2840" s="12"/>
      <c r="B2840" s="12"/>
    </row>
    <row r="2841" spans="1:2" x14ac:dyDescent="0.25">
      <c r="A2841" s="12"/>
      <c r="B2841" s="12"/>
    </row>
    <row r="2842" spans="1:2" x14ac:dyDescent="0.25">
      <c r="A2842" s="12"/>
      <c r="B2842" s="12"/>
    </row>
    <row r="2843" spans="1:2" x14ac:dyDescent="0.25">
      <c r="A2843" s="12"/>
      <c r="B2843" s="12"/>
    </row>
    <row r="2844" spans="1:2" x14ac:dyDescent="0.25">
      <c r="A2844" s="12"/>
      <c r="B2844" s="12"/>
    </row>
    <row r="2845" spans="1:2" x14ac:dyDescent="0.25">
      <c r="A2845" s="12"/>
      <c r="B2845" s="12"/>
    </row>
    <row r="2846" spans="1:2" x14ac:dyDescent="0.25">
      <c r="A2846" s="12"/>
      <c r="B2846" s="12"/>
    </row>
    <row r="2847" spans="1:2" x14ac:dyDescent="0.25">
      <c r="A2847" s="12"/>
      <c r="B2847" s="12"/>
    </row>
    <row r="2848" spans="1:2" x14ac:dyDescent="0.25">
      <c r="A2848" s="12"/>
      <c r="B2848" s="12"/>
    </row>
    <row r="2849" spans="1:2" x14ac:dyDescent="0.25">
      <c r="A2849" s="12"/>
      <c r="B2849" s="12"/>
    </row>
    <row r="2850" spans="1:2" x14ac:dyDescent="0.25">
      <c r="A2850" s="12"/>
      <c r="B2850" s="12"/>
    </row>
    <row r="2851" spans="1:2" x14ac:dyDescent="0.25">
      <c r="A2851" s="12"/>
      <c r="B2851" s="12"/>
    </row>
    <row r="2852" spans="1:2" x14ac:dyDescent="0.25">
      <c r="A2852" s="12"/>
      <c r="B2852" s="12"/>
    </row>
    <row r="2853" spans="1:2" x14ac:dyDescent="0.25">
      <c r="A2853" s="12"/>
      <c r="B2853" s="12"/>
    </row>
    <row r="2854" spans="1:2" x14ac:dyDescent="0.25">
      <c r="A2854" s="12"/>
      <c r="B2854" s="12"/>
    </row>
    <row r="2855" spans="1:2" x14ac:dyDescent="0.25">
      <c r="A2855" s="12"/>
      <c r="B2855" s="12"/>
    </row>
    <row r="2856" spans="1:2" x14ac:dyDescent="0.25">
      <c r="A2856" s="12"/>
      <c r="B2856" s="12"/>
    </row>
    <row r="2857" spans="1:2" x14ac:dyDescent="0.25">
      <c r="A2857" s="12"/>
      <c r="B2857" s="12"/>
    </row>
    <row r="2858" spans="1:2" x14ac:dyDescent="0.25">
      <c r="A2858" s="12"/>
      <c r="B2858" s="12"/>
    </row>
    <row r="2859" spans="1:2" x14ac:dyDescent="0.25">
      <c r="A2859" s="12"/>
      <c r="B2859" s="12"/>
    </row>
    <row r="2860" spans="1:2" x14ac:dyDescent="0.25">
      <c r="A2860" s="12"/>
      <c r="B2860" s="12"/>
    </row>
    <row r="2861" spans="1:2" x14ac:dyDescent="0.25">
      <c r="A2861" s="12"/>
      <c r="B2861" s="12"/>
    </row>
    <row r="2862" spans="1:2" x14ac:dyDescent="0.25">
      <c r="A2862" s="12"/>
      <c r="B2862" s="12"/>
    </row>
    <row r="2863" spans="1:2" x14ac:dyDescent="0.25">
      <c r="A2863" s="12"/>
      <c r="B2863" s="12"/>
    </row>
    <row r="2864" spans="1:2" x14ac:dyDescent="0.25">
      <c r="A2864" s="12"/>
      <c r="B2864" s="12"/>
    </row>
    <row r="2865" spans="1:2" x14ac:dyDescent="0.25">
      <c r="A2865" s="12"/>
      <c r="B2865" s="12"/>
    </row>
    <row r="2866" spans="1:2" x14ac:dyDescent="0.25">
      <c r="A2866" s="12"/>
      <c r="B2866" s="12"/>
    </row>
    <row r="2867" spans="1:2" x14ac:dyDescent="0.25">
      <c r="A2867" s="12"/>
      <c r="B2867" s="12"/>
    </row>
    <row r="2868" spans="1:2" x14ac:dyDescent="0.25">
      <c r="A2868" s="12"/>
      <c r="B2868" s="12"/>
    </row>
    <row r="2869" spans="1:2" x14ac:dyDescent="0.25">
      <c r="A2869" s="12"/>
      <c r="B2869" s="12"/>
    </row>
    <row r="2870" spans="1:2" x14ac:dyDescent="0.25">
      <c r="A2870" s="12"/>
      <c r="B2870" s="12"/>
    </row>
    <row r="2871" spans="1:2" x14ac:dyDescent="0.25">
      <c r="A2871" s="12"/>
      <c r="B2871" s="12"/>
    </row>
    <row r="2872" spans="1:2" x14ac:dyDescent="0.25">
      <c r="A2872" s="12"/>
      <c r="B2872" s="12"/>
    </row>
    <row r="2873" spans="1:2" x14ac:dyDescent="0.25">
      <c r="A2873" s="12"/>
      <c r="B2873" s="12"/>
    </row>
    <row r="2874" spans="1:2" x14ac:dyDescent="0.25">
      <c r="A2874" s="12"/>
      <c r="B2874" s="12"/>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dimension ref="A1:T10508"/>
  <sheetViews>
    <sheetView zoomScale="85" zoomScaleNormal="85" workbookViewId="0">
      <selection activeCell="D3744" sqref="D3744"/>
    </sheetView>
  </sheetViews>
  <sheetFormatPr defaultRowHeight="15" x14ac:dyDescent="0.25"/>
  <cols>
    <col min="1" max="1" width="13.7109375" customWidth="1"/>
    <col min="2" max="2" width="9.140625" customWidth="1"/>
    <col min="3" max="3" width="24.7109375" customWidth="1"/>
    <col min="4" max="4" width="20.7109375" customWidth="1"/>
    <col min="5" max="5" width="15" customWidth="1"/>
    <col min="6" max="6" width="12.85546875" customWidth="1"/>
    <col min="7" max="7" width="15" customWidth="1"/>
    <col min="8" max="8" width="12.85546875" customWidth="1"/>
    <col min="9" max="9" width="12.42578125" customWidth="1"/>
    <col min="10" max="10" width="12.7109375" customWidth="1"/>
    <col min="11" max="11" width="12.5703125" style="47" customWidth="1"/>
    <col min="12" max="12" width="13.85546875" style="47" customWidth="1"/>
    <col min="13" max="13" width="17" customWidth="1"/>
    <col min="14" max="14" width="14.28515625" customWidth="1"/>
    <col min="15" max="15" width="18.7109375" customWidth="1"/>
    <col min="16" max="16" width="17.42578125" customWidth="1"/>
    <col min="17" max="17" width="18.7109375" bestFit="1" customWidth="1"/>
    <col min="18" max="18" width="11" customWidth="1"/>
  </cols>
  <sheetData>
    <row r="1" spans="1:20" x14ac:dyDescent="0.25">
      <c r="A1" s="44" t="s">
        <v>163</v>
      </c>
      <c r="B1" s="44" t="s">
        <v>12172</v>
      </c>
      <c r="C1" s="44" t="s">
        <v>164</v>
      </c>
      <c r="D1" s="44" t="s">
        <v>9553</v>
      </c>
      <c r="E1" s="44" t="s">
        <v>10001</v>
      </c>
      <c r="F1" s="44" t="s">
        <v>12173</v>
      </c>
      <c r="G1" s="44" t="s">
        <v>12174</v>
      </c>
      <c r="H1" s="44" t="s">
        <v>12175</v>
      </c>
      <c r="I1" s="44" t="s">
        <v>12176</v>
      </c>
      <c r="J1" s="44" t="s">
        <v>12177</v>
      </c>
      <c r="K1" s="46" t="s">
        <v>12178</v>
      </c>
      <c r="L1" s="46" t="s">
        <v>12179</v>
      </c>
      <c r="M1" s="44" t="s">
        <v>12180</v>
      </c>
      <c r="N1" s="44" t="s">
        <v>12181</v>
      </c>
      <c r="O1" s="44" t="s">
        <v>12182</v>
      </c>
      <c r="P1" s="44" t="s">
        <v>12183</v>
      </c>
      <c r="Q1" s="44" t="s">
        <v>12184</v>
      </c>
      <c r="R1" s="44" t="s">
        <v>12185</v>
      </c>
      <c r="S1" s="44" t="s">
        <v>12186</v>
      </c>
      <c r="T1" s="44" t="s">
        <v>18827</v>
      </c>
    </row>
    <row r="2" spans="1:20" x14ac:dyDescent="0.25">
      <c r="A2" t="s">
        <v>121</v>
      </c>
      <c r="B2">
        <v>1</v>
      </c>
      <c r="C2" t="s">
        <v>802</v>
      </c>
      <c r="D2" t="str">
        <f>INDEX(Transcripts[#Data], MATCH(Exons[[#This Row],[Transcript stable ID]], Transcripts[Transcript stable ID], 0), 4)</f>
        <v>NM_000057.3</v>
      </c>
      <c r="E2" t="s">
        <v>27</v>
      </c>
      <c r="F2">
        <v>91260558</v>
      </c>
      <c r="G2">
        <v>91260671</v>
      </c>
      <c r="J2">
        <v>91260558</v>
      </c>
      <c r="K2">
        <v>91260558</v>
      </c>
      <c r="L2">
        <v>91260671</v>
      </c>
      <c r="N2">
        <v>1</v>
      </c>
      <c r="Q2" t="s">
        <v>12187</v>
      </c>
    </row>
    <row r="3" spans="1:20" x14ac:dyDescent="0.25">
      <c r="A3" t="s">
        <v>121</v>
      </c>
      <c r="B3">
        <v>1</v>
      </c>
      <c r="C3" t="s">
        <v>802</v>
      </c>
      <c r="D3" t="str">
        <f>INDEX(Transcripts[#Data], MATCH(Exons[[#This Row],[Transcript stable ID]], Transcripts[Transcript stable ID], 0), 4)</f>
        <v>NM_000057.3</v>
      </c>
      <c r="E3" t="s">
        <v>27</v>
      </c>
      <c r="F3">
        <v>91290619</v>
      </c>
      <c r="G3">
        <v>91290622</v>
      </c>
      <c r="J3">
        <v>91260558</v>
      </c>
      <c r="K3">
        <v>91290619</v>
      </c>
      <c r="L3">
        <v>91290720</v>
      </c>
      <c r="N3">
        <v>2</v>
      </c>
      <c r="O3">
        <v>119</v>
      </c>
      <c r="P3">
        <v>216</v>
      </c>
      <c r="Q3" t="s">
        <v>12188</v>
      </c>
      <c r="R3">
        <v>1</v>
      </c>
      <c r="S3">
        <v>98</v>
      </c>
    </row>
    <row r="4" spans="1:20" x14ac:dyDescent="0.25">
      <c r="A4" t="s">
        <v>121</v>
      </c>
      <c r="B4">
        <v>1</v>
      </c>
      <c r="C4" t="s">
        <v>802</v>
      </c>
      <c r="D4" t="str">
        <f>INDEX(Transcripts[#Data], MATCH(Exons[[#This Row],[Transcript stable ID]], Transcripts[Transcript stable ID], 0), 4)</f>
        <v>NM_000057.3</v>
      </c>
      <c r="E4" t="s">
        <v>27</v>
      </c>
      <c r="J4">
        <v>91260558</v>
      </c>
      <c r="K4">
        <v>91292597</v>
      </c>
      <c r="L4">
        <v>91293297</v>
      </c>
      <c r="N4">
        <v>3</v>
      </c>
      <c r="O4">
        <v>217</v>
      </c>
      <c r="P4">
        <v>917</v>
      </c>
      <c r="Q4" t="s">
        <v>12189</v>
      </c>
      <c r="R4">
        <v>99</v>
      </c>
      <c r="S4">
        <v>799</v>
      </c>
    </row>
    <row r="5" spans="1:20" x14ac:dyDescent="0.25">
      <c r="A5" t="s">
        <v>121</v>
      </c>
      <c r="B5">
        <v>1</v>
      </c>
      <c r="C5" t="s">
        <v>802</v>
      </c>
      <c r="D5" t="str">
        <f>INDEX(Transcripts[#Data], MATCH(Exons[[#This Row],[Transcript stable ID]], Transcripts[Transcript stable ID], 0), 4)</f>
        <v>NM_000057.3</v>
      </c>
      <c r="E5" t="s">
        <v>27</v>
      </c>
      <c r="J5">
        <v>91260558</v>
      </c>
      <c r="K5">
        <v>91295017</v>
      </c>
      <c r="L5">
        <v>91295176</v>
      </c>
      <c r="N5">
        <v>4</v>
      </c>
      <c r="O5">
        <v>918</v>
      </c>
      <c r="P5">
        <v>1077</v>
      </c>
      <c r="Q5" t="s">
        <v>12190</v>
      </c>
      <c r="R5">
        <v>800</v>
      </c>
      <c r="S5">
        <v>959</v>
      </c>
    </row>
    <row r="6" spans="1:20" x14ac:dyDescent="0.25">
      <c r="A6" t="s">
        <v>121</v>
      </c>
      <c r="B6">
        <v>1</v>
      </c>
      <c r="C6" t="s">
        <v>802</v>
      </c>
      <c r="D6" t="str">
        <f>INDEX(Transcripts[#Data], MATCH(Exons[[#This Row],[Transcript stable ID]], Transcripts[Transcript stable ID], 0), 4)</f>
        <v>NM_000057.3</v>
      </c>
      <c r="E6" t="s">
        <v>27</v>
      </c>
      <c r="J6">
        <v>91260558</v>
      </c>
      <c r="K6">
        <v>91298041</v>
      </c>
      <c r="L6">
        <v>91298168</v>
      </c>
      <c r="N6">
        <v>5</v>
      </c>
      <c r="O6">
        <v>1078</v>
      </c>
      <c r="P6">
        <v>1205</v>
      </c>
      <c r="Q6" t="s">
        <v>12191</v>
      </c>
      <c r="R6">
        <v>960</v>
      </c>
      <c r="S6">
        <v>1087</v>
      </c>
    </row>
    <row r="7" spans="1:20" x14ac:dyDescent="0.25">
      <c r="A7" t="s">
        <v>121</v>
      </c>
      <c r="B7">
        <v>1</v>
      </c>
      <c r="C7" t="s">
        <v>802</v>
      </c>
      <c r="D7" t="str">
        <f>INDEX(Transcripts[#Data], MATCH(Exons[[#This Row],[Transcript stable ID]], Transcripts[Transcript stable ID], 0), 4)</f>
        <v>NM_000057.3</v>
      </c>
      <c r="E7" t="s">
        <v>27</v>
      </c>
      <c r="J7">
        <v>91260558</v>
      </c>
      <c r="K7">
        <v>91303377</v>
      </c>
      <c r="L7">
        <v>91303509</v>
      </c>
      <c r="N7">
        <v>6</v>
      </c>
      <c r="O7">
        <v>1206</v>
      </c>
      <c r="P7">
        <v>1338</v>
      </c>
      <c r="Q7" t="s">
        <v>12192</v>
      </c>
      <c r="R7">
        <v>1088</v>
      </c>
      <c r="S7">
        <v>1220</v>
      </c>
    </row>
    <row r="8" spans="1:20" x14ac:dyDescent="0.25">
      <c r="A8" t="s">
        <v>121</v>
      </c>
      <c r="B8">
        <v>1</v>
      </c>
      <c r="C8" t="s">
        <v>802</v>
      </c>
      <c r="D8" t="str">
        <f>INDEX(Transcripts[#Data], MATCH(Exons[[#This Row],[Transcript stable ID]], Transcripts[Transcript stable ID], 0), 4)</f>
        <v>NM_000057.3</v>
      </c>
      <c r="E8" t="s">
        <v>27</v>
      </c>
      <c r="J8">
        <v>91260558</v>
      </c>
      <c r="K8">
        <v>91303824</v>
      </c>
      <c r="L8">
        <v>91304485</v>
      </c>
      <c r="N8">
        <v>7</v>
      </c>
      <c r="O8">
        <v>1339</v>
      </c>
      <c r="P8">
        <v>2000</v>
      </c>
      <c r="Q8" t="s">
        <v>12193</v>
      </c>
      <c r="R8">
        <v>1221</v>
      </c>
      <c r="S8">
        <v>1882</v>
      </c>
    </row>
    <row r="9" spans="1:20" x14ac:dyDescent="0.25">
      <c r="A9" t="s">
        <v>121</v>
      </c>
      <c r="B9">
        <v>1</v>
      </c>
      <c r="C9" t="s">
        <v>802</v>
      </c>
      <c r="D9" t="str">
        <f>INDEX(Transcripts[#Data], MATCH(Exons[[#This Row],[Transcript stable ID]], Transcripts[Transcript stable ID], 0), 4)</f>
        <v>NM_000057.3</v>
      </c>
      <c r="E9" t="s">
        <v>27</v>
      </c>
      <c r="J9">
        <v>91260558</v>
      </c>
      <c r="K9">
        <v>91306196</v>
      </c>
      <c r="L9">
        <v>91306387</v>
      </c>
      <c r="N9">
        <v>8</v>
      </c>
      <c r="O9">
        <v>2001</v>
      </c>
      <c r="P9">
        <v>2192</v>
      </c>
      <c r="Q9" t="s">
        <v>12194</v>
      </c>
      <c r="R9">
        <v>1883</v>
      </c>
      <c r="S9">
        <v>2074</v>
      </c>
    </row>
    <row r="10" spans="1:20" x14ac:dyDescent="0.25">
      <c r="A10" t="s">
        <v>121</v>
      </c>
      <c r="B10">
        <v>1</v>
      </c>
      <c r="C10" t="s">
        <v>802</v>
      </c>
      <c r="D10" t="str">
        <f>INDEX(Transcripts[#Data], MATCH(Exons[[#This Row],[Transcript stable ID]], Transcripts[Transcript stable ID], 0), 4)</f>
        <v>NM_000057.3</v>
      </c>
      <c r="E10" t="s">
        <v>27</v>
      </c>
      <c r="J10">
        <v>91260558</v>
      </c>
      <c r="K10">
        <v>91308526</v>
      </c>
      <c r="L10">
        <v>91308644</v>
      </c>
      <c r="N10">
        <v>9</v>
      </c>
      <c r="O10">
        <v>2193</v>
      </c>
      <c r="P10">
        <v>2311</v>
      </c>
      <c r="Q10" t="s">
        <v>12195</v>
      </c>
      <c r="R10">
        <v>2075</v>
      </c>
      <c r="S10">
        <v>2193</v>
      </c>
    </row>
    <row r="11" spans="1:20" x14ac:dyDescent="0.25">
      <c r="A11" t="s">
        <v>121</v>
      </c>
      <c r="B11">
        <v>1</v>
      </c>
      <c r="C11" t="s">
        <v>802</v>
      </c>
      <c r="D11" t="str">
        <f>INDEX(Transcripts[#Data], MATCH(Exons[[#This Row],[Transcript stable ID]], Transcripts[Transcript stable ID], 0), 4)</f>
        <v>NM_000057.3</v>
      </c>
      <c r="E11" t="s">
        <v>27</v>
      </c>
      <c r="J11">
        <v>91260558</v>
      </c>
      <c r="K11">
        <v>91310140</v>
      </c>
      <c r="L11">
        <v>91310253</v>
      </c>
      <c r="N11">
        <v>10</v>
      </c>
      <c r="O11">
        <v>2312</v>
      </c>
      <c r="P11">
        <v>2425</v>
      </c>
      <c r="Q11" t="s">
        <v>12196</v>
      </c>
      <c r="R11">
        <v>2194</v>
      </c>
      <c r="S11">
        <v>2307</v>
      </c>
    </row>
    <row r="12" spans="1:20" x14ac:dyDescent="0.25">
      <c r="A12" t="s">
        <v>121</v>
      </c>
      <c r="B12">
        <v>1</v>
      </c>
      <c r="C12" t="s">
        <v>802</v>
      </c>
      <c r="D12" t="str">
        <f>INDEX(Transcripts[#Data], MATCH(Exons[[#This Row],[Transcript stable ID]], Transcripts[Transcript stable ID], 0), 4)</f>
        <v>NM_000057.3</v>
      </c>
      <c r="E12" t="s">
        <v>27</v>
      </c>
      <c r="J12">
        <v>91260558</v>
      </c>
      <c r="K12">
        <v>91312363</v>
      </c>
      <c r="L12">
        <v>91312461</v>
      </c>
      <c r="N12">
        <v>11</v>
      </c>
      <c r="O12">
        <v>2426</v>
      </c>
      <c r="P12">
        <v>2524</v>
      </c>
      <c r="Q12" t="s">
        <v>12197</v>
      </c>
      <c r="R12">
        <v>2308</v>
      </c>
      <c r="S12">
        <v>2406</v>
      </c>
    </row>
    <row r="13" spans="1:20" x14ac:dyDescent="0.25">
      <c r="A13" t="s">
        <v>121</v>
      </c>
      <c r="B13">
        <v>1</v>
      </c>
      <c r="C13" t="s">
        <v>802</v>
      </c>
      <c r="D13" t="str">
        <f>INDEX(Transcripts[#Data], MATCH(Exons[[#This Row],[Transcript stable ID]], Transcripts[Transcript stable ID], 0), 4)</f>
        <v>NM_000057.3</v>
      </c>
      <c r="E13" t="s">
        <v>27</v>
      </c>
      <c r="J13">
        <v>91260558</v>
      </c>
      <c r="K13">
        <v>91312668</v>
      </c>
      <c r="L13">
        <v>91312816</v>
      </c>
      <c r="N13">
        <v>12</v>
      </c>
      <c r="O13">
        <v>2525</v>
      </c>
      <c r="P13">
        <v>2673</v>
      </c>
      <c r="Q13" t="s">
        <v>12198</v>
      </c>
      <c r="R13">
        <v>2407</v>
      </c>
      <c r="S13">
        <v>2555</v>
      </c>
    </row>
    <row r="14" spans="1:20" x14ac:dyDescent="0.25">
      <c r="A14" t="s">
        <v>121</v>
      </c>
      <c r="B14">
        <v>1</v>
      </c>
      <c r="C14" t="s">
        <v>802</v>
      </c>
      <c r="D14" t="str">
        <f>INDEX(Transcripts[#Data], MATCH(Exons[[#This Row],[Transcript stable ID]], Transcripts[Transcript stable ID], 0), 4)</f>
        <v>NM_000057.3</v>
      </c>
      <c r="E14" t="s">
        <v>27</v>
      </c>
      <c r="J14">
        <v>91260558</v>
      </c>
      <c r="K14">
        <v>91326052</v>
      </c>
      <c r="L14">
        <v>91326158</v>
      </c>
      <c r="N14">
        <v>13</v>
      </c>
      <c r="O14">
        <v>2674</v>
      </c>
      <c r="P14">
        <v>2780</v>
      </c>
      <c r="Q14" t="s">
        <v>12199</v>
      </c>
      <c r="R14">
        <v>2556</v>
      </c>
      <c r="S14">
        <v>2662</v>
      </c>
    </row>
    <row r="15" spans="1:20" x14ac:dyDescent="0.25">
      <c r="A15" t="s">
        <v>121</v>
      </c>
      <c r="B15">
        <v>1</v>
      </c>
      <c r="C15" t="s">
        <v>802</v>
      </c>
      <c r="D15" t="str">
        <f>INDEX(Transcripts[#Data], MATCH(Exons[[#This Row],[Transcript stable ID]], Transcripts[Transcript stable ID], 0), 4)</f>
        <v>NM_000057.3</v>
      </c>
      <c r="E15" t="s">
        <v>27</v>
      </c>
      <c r="J15">
        <v>91260558</v>
      </c>
      <c r="K15">
        <v>91328151</v>
      </c>
      <c r="L15">
        <v>91328311</v>
      </c>
      <c r="N15">
        <v>14</v>
      </c>
      <c r="O15">
        <v>2781</v>
      </c>
      <c r="P15">
        <v>2941</v>
      </c>
      <c r="Q15" t="s">
        <v>12200</v>
      </c>
      <c r="R15">
        <v>2663</v>
      </c>
      <c r="S15">
        <v>2823</v>
      </c>
    </row>
    <row r="16" spans="1:20" x14ac:dyDescent="0.25">
      <c r="A16" t="s">
        <v>121</v>
      </c>
      <c r="B16">
        <v>1</v>
      </c>
      <c r="C16" t="s">
        <v>802</v>
      </c>
      <c r="D16" t="str">
        <f>INDEX(Transcripts[#Data], MATCH(Exons[[#This Row],[Transcript stable ID]], Transcripts[Transcript stable ID], 0), 4)</f>
        <v>NM_000057.3</v>
      </c>
      <c r="E16" t="s">
        <v>27</v>
      </c>
      <c r="J16">
        <v>91260558</v>
      </c>
      <c r="K16">
        <v>91333879</v>
      </c>
      <c r="L16">
        <v>91334074</v>
      </c>
      <c r="N16">
        <v>15</v>
      </c>
      <c r="O16">
        <v>2942</v>
      </c>
      <c r="P16">
        <v>3137</v>
      </c>
      <c r="Q16" t="s">
        <v>12201</v>
      </c>
      <c r="R16">
        <v>2824</v>
      </c>
      <c r="S16">
        <v>3019</v>
      </c>
    </row>
    <row r="17" spans="1:19" x14ac:dyDescent="0.25">
      <c r="A17" t="s">
        <v>121</v>
      </c>
      <c r="B17">
        <v>1</v>
      </c>
      <c r="C17" t="s">
        <v>802</v>
      </c>
      <c r="D17" t="str">
        <f>INDEX(Transcripts[#Data], MATCH(Exons[[#This Row],[Transcript stable ID]], Transcripts[Transcript stable ID], 0), 4)</f>
        <v>NM_000057.3</v>
      </c>
      <c r="E17" t="s">
        <v>27</v>
      </c>
      <c r="J17">
        <v>91260558</v>
      </c>
      <c r="K17">
        <v>91337397</v>
      </c>
      <c r="L17">
        <v>91337587</v>
      </c>
      <c r="N17">
        <v>16</v>
      </c>
      <c r="O17">
        <v>3138</v>
      </c>
      <c r="P17">
        <v>3328</v>
      </c>
      <c r="Q17" t="s">
        <v>12202</v>
      </c>
      <c r="R17">
        <v>3020</v>
      </c>
      <c r="S17">
        <v>3210</v>
      </c>
    </row>
    <row r="18" spans="1:19" x14ac:dyDescent="0.25">
      <c r="A18" t="s">
        <v>121</v>
      </c>
      <c r="B18">
        <v>1</v>
      </c>
      <c r="C18" t="s">
        <v>802</v>
      </c>
      <c r="D18" t="str">
        <f>INDEX(Transcripts[#Data], MATCH(Exons[[#This Row],[Transcript stable ID]], Transcripts[Transcript stable ID], 0), 4)</f>
        <v>NM_000057.3</v>
      </c>
      <c r="E18" t="s">
        <v>27</v>
      </c>
      <c r="J18">
        <v>91260558</v>
      </c>
      <c r="K18">
        <v>91341420</v>
      </c>
      <c r="L18">
        <v>91341567</v>
      </c>
      <c r="N18">
        <v>17</v>
      </c>
      <c r="O18">
        <v>3329</v>
      </c>
      <c r="P18">
        <v>3476</v>
      </c>
      <c r="Q18" t="s">
        <v>12203</v>
      </c>
      <c r="R18">
        <v>3211</v>
      </c>
      <c r="S18">
        <v>3358</v>
      </c>
    </row>
    <row r="19" spans="1:19" x14ac:dyDescent="0.25">
      <c r="A19" t="s">
        <v>121</v>
      </c>
      <c r="B19">
        <v>1</v>
      </c>
      <c r="C19" t="s">
        <v>802</v>
      </c>
      <c r="D19" t="str">
        <f>INDEX(Transcripts[#Data], MATCH(Exons[[#This Row],[Transcript stable ID]], Transcripts[Transcript stable ID], 0), 4)</f>
        <v>NM_000057.3</v>
      </c>
      <c r="E19" t="s">
        <v>27</v>
      </c>
      <c r="J19">
        <v>91260558</v>
      </c>
      <c r="K19">
        <v>91346751</v>
      </c>
      <c r="L19">
        <v>91346950</v>
      </c>
      <c r="N19">
        <v>18</v>
      </c>
      <c r="O19">
        <v>3477</v>
      </c>
      <c r="P19">
        <v>3676</v>
      </c>
      <c r="Q19" t="s">
        <v>12204</v>
      </c>
      <c r="R19">
        <v>3359</v>
      </c>
      <c r="S19">
        <v>3558</v>
      </c>
    </row>
    <row r="20" spans="1:19" x14ac:dyDescent="0.25">
      <c r="A20" t="s">
        <v>121</v>
      </c>
      <c r="B20">
        <v>1</v>
      </c>
      <c r="C20" t="s">
        <v>802</v>
      </c>
      <c r="D20" t="str">
        <f>INDEX(Transcripts[#Data], MATCH(Exons[[#This Row],[Transcript stable ID]], Transcripts[Transcript stable ID], 0), 4)</f>
        <v>NM_000057.3</v>
      </c>
      <c r="E20" t="s">
        <v>27</v>
      </c>
      <c r="J20">
        <v>91260558</v>
      </c>
      <c r="K20">
        <v>91347397</v>
      </c>
      <c r="L20">
        <v>91347589</v>
      </c>
      <c r="N20">
        <v>19</v>
      </c>
      <c r="O20">
        <v>3677</v>
      </c>
      <c r="P20">
        <v>3869</v>
      </c>
      <c r="Q20" t="s">
        <v>12205</v>
      </c>
      <c r="R20">
        <v>3559</v>
      </c>
      <c r="S20">
        <v>3751</v>
      </c>
    </row>
    <row r="21" spans="1:19" x14ac:dyDescent="0.25">
      <c r="A21" t="s">
        <v>121</v>
      </c>
      <c r="B21">
        <v>1</v>
      </c>
      <c r="C21" t="s">
        <v>802</v>
      </c>
      <c r="D21" t="str">
        <f>INDEX(Transcripts[#Data], MATCH(Exons[[#This Row],[Transcript stable ID]], Transcripts[Transcript stable ID], 0), 4)</f>
        <v>NM_000057.3</v>
      </c>
      <c r="E21" t="s">
        <v>27</v>
      </c>
      <c r="J21">
        <v>91260558</v>
      </c>
      <c r="K21">
        <v>91352367</v>
      </c>
      <c r="L21">
        <v>91352489</v>
      </c>
      <c r="N21">
        <v>20</v>
      </c>
      <c r="O21">
        <v>3870</v>
      </c>
      <c r="P21">
        <v>3992</v>
      </c>
      <c r="Q21" t="s">
        <v>12206</v>
      </c>
      <c r="R21">
        <v>3752</v>
      </c>
      <c r="S21">
        <v>3874</v>
      </c>
    </row>
    <row r="22" spans="1:19" x14ac:dyDescent="0.25">
      <c r="A22" t="s">
        <v>121</v>
      </c>
      <c r="B22">
        <v>1</v>
      </c>
      <c r="C22" t="s">
        <v>802</v>
      </c>
      <c r="D22" t="str">
        <f>INDEX(Transcripts[#Data], MATCH(Exons[[#This Row],[Transcript stable ID]], Transcripts[Transcript stable ID], 0), 4)</f>
        <v>NM_000057.3</v>
      </c>
      <c r="E22" t="s">
        <v>27</v>
      </c>
      <c r="J22">
        <v>91260558</v>
      </c>
      <c r="K22">
        <v>91354435</v>
      </c>
      <c r="L22">
        <v>91354636</v>
      </c>
      <c r="N22">
        <v>21</v>
      </c>
      <c r="O22">
        <v>3993</v>
      </c>
      <c r="P22">
        <v>4194</v>
      </c>
      <c r="Q22" t="s">
        <v>12207</v>
      </c>
      <c r="R22">
        <v>3875</v>
      </c>
      <c r="S22">
        <v>4076</v>
      </c>
    </row>
    <row r="23" spans="1:19" x14ac:dyDescent="0.25">
      <c r="A23" t="s">
        <v>121</v>
      </c>
      <c r="B23">
        <v>1</v>
      </c>
      <c r="C23" t="s">
        <v>802</v>
      </c>
      <c r="D23" t="str">
        <f>INDEX(Transcripts[#Data], MATCH(Exons[[#This Row],[Transcript stable ID]], Transcripts[Transcript stable ID], 0), 4)</f>
        <v>NM_000057.3</v>
      </c>
      <c r="E23" t="s">
        <v>27</v>
      </c>
      <c r="H23">
        <v>91358510</v>
      </c>
      <c r="I23">
        <v>91358692</v>
      </c>
      <c r="J23">
        <v>91260558</v>
      </c>
      <c r="K23">
        <v>91358332</v>
      </c>
      <c r="L23">
        <v>91358692</v>
      </c>
      <c r="N23">
        <v>22</v>
      </c>
      <c r="O23">
        <v>4195</v>
      </c>
      <c r="P23">
        <v>4372</v>
      </c>
      <c r="Q23" t="s">
        <v>12208</v>
      </c>
      <c r="R23">
        <v>4077</v>
      </c>
      <c r="S23">
        <v>4254</v>
      </c>
    </row>
    <row r="24" spans="1:19" x14ac:dyDescent="0.25">
      <c r="A24" t="s">
        <v>121</v>
      </c>
      <c r="B24">
        <v>1</v>
      </c>
      <c r="C24" t="s">
        <v>807</v>
      </c>
      <c r="D24" t="str">
        <f>INDEX(Transcripts[#Data], MATCH(Exons[[#This Row],[Transcript stable ID]], Transcripts[Transcript stable ID], 0), 4)</f>
        <v>NM_001287247.1</v>
      </c>
      <c r="E24" t="s">
        <v>27</v>
      </c>
      <c r="F24">
        <v>91290619</v>
      </c>
      <c r="G24">
        <v>91290622</v>
      </c>
      <c r="J24">
        <v>91260625</v>
      </c>
      <c r="K24">
        <v>91290619</v>
      </c>
      <c r="L24">
        <v>91290720</v>
      </c>
      <c r="N24">
        <v>2</v>
      </c>
      <c r="O24">
        <v>52</v>
      </c>
      <c r="P24">
        <v>149</v>
      </c>
      <c r="Q24" t="s">
        <v>12188</v>
      </c>
      <c r="R24">
        <v>1</v>
      </c>
      <c r="S24">
        <v>98</v>
      </c>
    </row>
    <row r="25" spans="1:19" x14ac:dyDescent="0.25">
      <c r="A25" t="s">
        <v>121</v>
      </c>
      <c r="B25">
        <v>1</v>
      </c>
      <c r="C25" t="s">
        <v>807</v>
      </c>
      <c r="D25" t="str">
        <f>INDEX(Transcripts[#Data], MATCH(Exons[[#This Row],[Transcript stable ID]], Transcripts[Transcript stable ID], 0), 4)</f>
        <v>NM_001287247.1</v>
      </c>
      <c r="E25" t="s">
        <v>27</v>
      </c>
      <c r="J25">
        <v>91260625</v>
      </c>
      <c r="K25">
        <v>91292597</v>
      </c>
      <c r="L25">
        <v>91293297</v>
      </c>
      <c r="N25">
        <v>3</v>
      </c>
      <c r="O25">
        <v>150</v>
      </c>
      <c r="P25">
        <v>850</v>
      </c>
      <c r="Q25" t="s">
        <v>12189</v>
      </c>
      <c r="R25">
        <v>99</v>
      </c>
      <c r="S25">
        <v>799</v>
      </c>
    </row>
    <row r="26" spans="1:19" x14ac:dyDescent="0.25">
      <c r="A26" t="s">
        <v>121</v>
      </c>
      <c r="B26">
        <v>1</v>
      </c>
      <c r="C26" t="s">
        <v>807</v>
      </c>
      <c r="D26" t="str">
        <f>INDEX(Transcripts[#Data], MATCH(Exons[[#This Row],[Transcript stable ID]], Transcripts[Transcript stable ID], 0), 4)</f>
        <v>NM_001287247.1</v>
      </c>
      <c r="E26" t="s">
        <v>27</v>
      </c>
      <c r="J26">
        <v>91260625</v>
      </c>
      <c r="K26">
        <v>91295017</v>
      </c>
      <c r="L26">
        <v>91295176</v>
      </c>
      <c r="N26">
        <v>4</v>
      </c>
      <c r="O26">
        <v>851</v>
      </c>
      <c r="P26">
        <v>1010</v>
      </c>
      <c r="Q26" t="s">
        <v>12190</v>
      </c>
      <c r="R26">
        <v>800</v>
      </c>
      <c r="S26">
        <v>959</v>
      </c>
    </row>
    <row r="27" spans="1:19" x14ac:dyDescent="0.25">
      <c r="A27" t="s">
        <v>121</v>
      </c>
      <c r="B27">
        <v>1</v>
      </c>
      <c r="C27" t="s">
        <v>807</v>
      </c>
      <c r="D27" t="str">
        <f>INDEX(Transcripts[#Data], MATCH(Exons[[#This Row],[Transcript stable ID]], Transcripts[Transcript stable ID], 0), 4)</f>
        <v>NM_001287247.1</v>
      </c>
      <c r="E27" t="s">
        <v>27</v>
      </c>
      <c r="J27">
        <v>91260625</v>
      </c>
      <c r="K27">
        <v>91298041</v>
      </c>
      <c r="L27">
        <v>91298168</v>
      </c>
      <c r="N27">
        <v>5</v>
      </c>
      <c r="O27">
        <v>1011</v>
      </c>
      <c r="P27">
        <v>1138</v>
      </c>
      <c r="Q27" t="s">
        <v>12191</v>
      </c>
      <c r="R27">
        <v>960</v>
      </c>
      <c r="S27">
        <v>1087</v>
      </c>
    </row>
    <row r="28" spans="1:19" x14ac:dyDescent="0.25">
      <c r="A28" t="s">
        <v>121</v>
      </c>
      <c r="B28">
        <v>1</v>
      </c>
      <c r="C28" t="s">
        <v>807</v>
      </c>
      <c r="D28" t="str">
        <f>INDEX(Transcripts[#Data], MATCH(Exons[[#This Row],[Transcript stable ID]], Transcripts[Transcript stable ID], 0), 4)</f>
        <v>NM_001287247.1</v>
      </c>
      <c r="E28" t="s">
        <v>27</v>
      </c>
      <c r="J28">
        <v>91260625</v>
      </c>
      <c r="K28">
        <v>91303377</v>
      </c>
      <c r="L28">
        <v>91303509</v>
      </c>
      <c r="N28">
        <v>6</v>
      </c>
      <c r="O28">
        <v>1139</v>
      </c>
      <c r="P28">
        <v>1271</v>
      </c>
      <c r="Q28" t="s">
        <v>12192</v>
      </c>
      <c r="R28">
        <v>1088</v>
      </c>
      <c r="S28">
        <v>1220</v>
      </c>
    </row>
    <row r="29" spans="1:19" x14ac:dyDescent="0.25">
      <c r="A29" t="s">
        <v>121</v>
      </c>
      <c r="B29">
        <v>1</v>
      </c>
      <c r="C29" t="s">
        <v>807</v>
      </c>
      <c r="D29" t="str">
        <f>INDEX(Transcripts[#Data], MATCH(Exons[[#This Row],[Transcript stable ID]], Transcripts[Transcript stable ID], 0), 4)</f>
        <v>NM_001287247.1</v>
      </c>
      <c r="E29" t="s">
        <v>27</v>
      </c>
      <c r="J29">
        <v>91260625</v>
      </c>
      <c r="K29">
        <v>91303824</v>
      </c>
      <c r="L29">
        <v>91304485</v>
      </c>
      <c r="N29">
        <v>7</v>
      </c>
      <c r="O29">
        <v>1272</v>
      </c>
      <c r="P29">
        <v>1933</v>
      </c>
      <c r="Q29" t="s">
        <v>12193</v>
      </c>
      <c r="R29">
        <v>1221</v>
      </c>
      <c r="S29">
        <v>1882</v>
      </c>
    </row>
    <row r="30" spans="1:19" x14ac:dyDescent="0.25">
      <c r="A30" t="s">
        <v>121</v>
      </c>
      <c r="B30">
        <v>1</v>
      </c>
      <c r="C30" t="s">
        <v>807</v>
      </c>
      <c r="D30" t="str">
        <f>INDEX(Transcripts[#Data], MATCH(Exons[[#This Row],[Transcript stable ID]], Transcripts[Transcript stable ID], 0), 4)</f>
        <v>NM_001287247.1</v>
      </c>
      <c r="E30" t="s">
        <v>27</v>
      </c>
      <c r="J30">
        <v>91260625</v>
      </c>
      <c r="K30">
        <v>91306196</v>
      </c>
      <c r="L30">
        <v>91306387</v>
      </c>
      <c r="N30">
        <v>8</v>
      </c>
      <c r="O30">
        <v>1934</v>
      </c>
      <c r="P30">
        <v>2125</v>
      </c>
      <c r="Q30" t="s">
        <v>12194</v>
      </c>
      <c r="R30">
        <v>1883</v>
      </c>
      <c r="S30">
        <v>2074</v>
      </c>
    </row>
    <row r="31" spans="1:19" x14ac:dyDescent="0.25">
      <c r="A31" t="s">
        <v>121</v>
      </c>
      <c r="B31">
        <v>1</v>
      </c>
      <c r="C31" t="s">
        <v>807</v>
      </c>
      <c r="D31" t="str">
        <f>INDEX(Transcripts[#Data], MATCH(Exons[[#This Row],[Transcript stable ID]], Transcripts[Transcript stable ID], 0), 4)</f>
        <v>NM_001287247.1</v>
      </c>
      <c r="E31" t="s">
        <v>27</v>
      </c>
      <c r="J31">
        <v>91260625</v>
      </c>
      <c r="K31">
        <v>91308526</v>
      </c>
      <c r="L31">
        <v>91308644</v>
      </c>
      <c r="N31">
        <v>9</v>
      </c>
      <c r="O31">
        <v>2126</v>
      </c>
      <c r="P31">
        <v>2244</v>
      </c>
      <c r="Q31" t="s">
        <v>12195</v>
      </c>
      <c r="R31">
        <v>2075</v>
      </c>
      <c r="S31">
        <v>2193</v>
      </c>
    </row>
    <row r="32" spans="1:19" x14ac:dyDescent="0.25">
      <c r="A32" t="s">
        <v>121</v>
      </c>
      <c r="B32">
        <v>1</v>
      </c>
      <c r="C32" t="s">
        <v>807</v>
      </c>
      <c r="D32" t="str">
        <f>INDEX(Transcripts[#Data], MATCH(Exons[[#This Row],[Transcript stable ID]], Transcripts[Transcript stable ID], 0), 4)</f>
        <v>NM_001287247.1</v>
      </c>
      <c r="E32" t="s">
        <v>27</v>
      </c>
      <c r="J32">
        <v>91260625</v>
      </c>
      <c r="K32">
        <v>91310140</v>
      </c>
      <c r="L32">
        <v>91310253</v>
      </c>
      <c r="N32">
        <v>10</v>
      </c>
      <c r="O32">
        <v>2245</v>
      </c>
      <c r="P32">
        <v>2358</v>
      </c>
      <c r="Q32" t="s">
        <v>12196</v>
      </c>
      <c r="R32">
        <v>2194</v>
      </c>
      <c r="S32">
        <v>2307</v>
      </c>
    </row>
    <row r="33" spans="1:19" x14ac:dyDescent="0.25">
      <c r="A33" t="s">
        <v>121</v>
      </c>
      <c r="B33">
        <v>1</v>
      </c>
      <c r="C33" t="s">
        <v>807</v>
      </c>
      <c r="D33" t="str">
        <f>INDEX(Transcripts[#Data], MATCH(Exons[[#This Row],[Transcript stable ID]], Transcripts[Transcript stable ID], 0), 4)</f>
        <v>NM_001287247.1</v>
      </c>
      <c r="E33" t="s">
        <v>27</v>
      </c>
      <c r="J33">
        <v>91260625</v>
      </c>
      <c r="K33">
        <v>91312363</v>
      </c>
      <c r="L33">
        <v>91312461</v>
      </c>
      <c r="N33">
        <v>11</v>
      </c>
      <c r="O33">
        <v>2359</v>
      </c>
      <c r="P33">
        <v>2457</v>
      </c>
      <c r="Q33" t="s">
        <v>12197</v>
      </c>
      <c r="R33">
        <v>2308</v>
      </c>
      <c r="S33">
        <v>2406</v>
      </c>
    </row>
    <row r="34" spans="1:19" x14ac:dyDescent="0.25">
      <c r="A34" t="s">
        <v>121</v>
      </c>
      <c r="B34">
        <v>1</v>
      </c>
      <c r="C34" t="s">
        <v>807</v>
      </c>
      <c r="D34" t="str">
        <f>INDEX(Transcripts[#Data], MATCH(Exons[[#This Row],[Transcript stable ID]], Transcripts[Transcript stable ID], 0), 4)</f>
        <v>NM_001287247.1</v>
      </c>
      <c r="E34" t="s">
        <v>27</v>
      </c>
      <c r="J34">
        <v>91260625</v>
      </c>
      <c r="K34">
        <v>91312668</v>
      </c>
      <c r="L34">
        <v>91312816</v>
      </c>
      <c r="N34">
        <v>12</v>
      </c>
      <c r="O34">
        <v>2458</v>
      </c>
      <c r="P34">
        <v>2606</v>
      </c>
      <c r="Q34" t="s">
        <v>12198</v>
      </c>
      <c r="R34">
        <v>2407</v>
      </c>
      <c r="S34">
        <v>2555</v>
      </c>
    </row>
    <row r="35" spans="1:19" x14ac:dyDescent="0.25">
      <c r="A35" t="s">
        <v>121</v>
      </c>
      <c r="B35">
        <v>1</v>
      </c>
      <c r="C35" t="s">
        <v>807</v>
      </c>
      <c r="D35" t="str">
        <f>INDEX(Transcripts[#Data], MATCH(Exons[[#This Row],[Transcript stable ID]], Transcripts[Transcript stable ID], 0), 4)</f>
        <v>NM_001287247.1</v>
      </c>
      <c r="E35" t="s">
        <v>27</v>
      </c>
      <c r="J35">
        <v>91260625</v>
      </c>
      <c r="K35">
        <v>91326052</v>
      </c>
      <c r="L35">
        <v>91326158</v>
      </c>
      <c r="N35">
        <v>13</v>
      </c>
      <c r="O35">
        <v>2607</v>
      </c>
      <c r="P35">
        <v>2713</v>
      </c>
      <c r="Q35" t="s">
        <v>12199</v>
      </c>
      <c r="R35">
        <v>2556</v>
      </c>
      <c r="S35">
        <v>2662</v>
      </c>
    </row>
    <row r="36" spans="1:19" x14ac:dyDescent="0.25">
      <c r="A36" t="s">
        <v>121</v>
      </c>
      <c r="B36">
        <v>1</v>
      </c>
      <c r="C36" t="s">
        <v>807</v>
      </c>
      <c r="D36" t="str">
        <f>INDEX(Transcripts[#Data], MATCH(Exons[[#This Row],[Transcript stable ID]], Transcripts[Transcript stable ID], 0), 4)</f>
        <v>NM_001287247.1</v>
      </c>
      <c r="E36" t="s">
        <v>27</v>
      </c>
      <c r="J36">
        <v>91260625</v>
      </c>
      <c r="K36">
        <v>91328151</v>
      </c>
      <c r="L36">
        <v>91328311</v>
      </c>
      <c r="N36">
        <v>14</v>
      </c>
      <c r="O36">
        <v>2714</v>
      </c>
      <c r="P36">
        <v>2874</v>
      </c>
      <c r="Q36" t="s">
        <v>12200</v>
      </c>
      <c r="R36">
        <v>2663</v>
      </c>
      <c r="S36">
        <v>2823</v>
      </c>
    </row>
    <row r="37" spans="1:19" x14ac:dyDescent="0.25">
      <c r="A37" t="s">
        <v>121</v>
      </c>
      <c r="B37">
        <v>1</v>
      </c>
      <c r="C37" t="s">
        <v>807</v>
      </c>
      <c r="D37" t="str">
        <f>INDEX(Transcripts[#Data], MATCH(Exons[[#This Row],[Transcript stable ID]], Transcripts[Transcript stable ID], 0), 4)</f>
        <v>NM_001287247.1</v>
      </c>
      <c r="E37" t="s">
        <v>27</v>
      </c>
      <c r="J37">
        <v>91260625</v>
      </c>
      <c r="K37">
        <v>91333879</v>
      </c>
      <c r="L37">
        <v>91334074</v>
      </c>
      <c r="N37">
        <v>15</v>
      </c>
      <c r="O37">
        <v>2875</v>
      </c>
      <c r="P37">
        <v>3070</v>
      </c>
      <c r="Q37" t="s">
        <v>12201</v>
      </c>
      <c r="R37">
        <v>2824</v>
      </c>
      <c r="S37">
        <v>3019</v>
      </c>
    </row>
    <row r="38" spans="1:19" x14ac:dyDescent="0.25">
      <c r="A38" t="s">
        <v>121</v>
      </c>
      <c r="B38">
        <v>1</v>
      </c>
      <c r="C38" t="s">
        <v>807</v>
      </c>
      <c r="D38" t="str">
        <f>INDEX(Transcripts[#Data], MATCH(Exons[[#This Row],[Transcript stable ID]], Transcripts[Transcript stable ID], 0), 4)</f>
        <v>NM_001287247.1</v>
      </c>
      <c r="E38" t="s">
        <v>27</v>
      </c>
      <c r="J38">
        <v>91260625</v>
      </c>
      <c r="K38">
        <v>91337397</v>
      </c>
      <c r="L38">
        <v>91337587</v>
      </c>
      <c r="N38">
        <v>16</v>
      </c>
      <c r="O38">
        <v>3071</v>
      </c>
      <c r="P38">
        <v>3261</v>
      </c>
      <c r="Q38" t="s">
        <v>12202</v>
      </c>
      <c r="R38">
        <v>3020</v>
      </c>
      <c r="S38">
        <v>3210</v>
      </c>
    </row>
    <row r="39" spans="1:19" x14ac:dyDescent="0.25">
      <c r="A39" t="s">
        <v>121</v>
      </c>
      <c r="B39">
        <v>1</v>
      </c>
      <c r="C39" t="s">
        <v>807</v>
      </c>
      <c r="D39" t="str">
        <f>INDEX(Transcripts[#Data], MATCH(Exons[[#This Row],[Transcript stable ID]], Transcripts[Transcript stable ID], 0), 4)</f>
        <v>NM_001287247.1</v>
      </c>
      <c r="E39" t="s">
        <v>27</v>
      </c>
      <c r="J39">
        <v>91260625</v>
      </c>
      <c r="K39">
        <v>91341420</v>
      </c>
      <c r="L39">
        <v>91341567</v>
      </c>
      <c r="N39">
        <v>17</v>
      </c>
      <c r="O39">
        <v>3262</v>
      </c>
      <c r="P39">
        <v>3409</v>
      </c>
      <c r="Q39" t="s">
        <v>12203</v>
      </c>
      <c r="R39">
        <v>3211</v>
      </c>
      <c r="S39">
        <v>3358</v>
      </c>
    </row>
    <row r="40" spans="1:19" x14ac:dyDescent="0.25">
      <c r="A40" t="s">
        <v>121</v>
      </c>
      <c r="B40">
        <v>1</v>
      </c>
      <c r="C40" t="s">
        <v>807</v>
      </c>
      <c r="D40" t="str">
        <f>INDEX(Transcripts[#Data], MATCH(Exons[[#This Row],[Transcript stable ID]], Transcripts[Transcript stable ID], 0), 4)</f>
        <v>NM_001287247.1</v>
      </c>
      <c r="E40" t="s">
        <v>27</v>
      </c>
      <c r="J40">
        <v>91260625</v>
      </c>
      <c r="K40">
        <v>91352367</v>
      </c>
      <c r="L40">
        <v>91352489</v>
      </c>
      <c r="N40">
        <v>18</v>
      </c>
      <c r="O40">
        <v>3410</v>
      </c>
      <c r="P40">
        <v>3532</v>
      </c>
      <c r="Q40" t="s">
        <v>12206</v>
      </c>
      <c r="R40">
        <v>3359</v>
      </c>
      <c r="S40">
        <v>3481</v>
      </c>
    </row>
    <row r="41" spans="1:19" x14ac:dyDescent="0.25">
      <c r="A41" t="s">
        <v>121</v>
      </c>
      <c r="B41">
        <v>1</v>
      </c>
      <c r="C41" t="s">
        <v>807</v>
      </c>
      <c r="D41" t="str">
        <f>INDEX(Transcripts[#Data], MATCH(Exons[[#This Row],[Transcript stable ID]], Transcripts[Transcript stable ID], 0), 4)</f>
        <v>NM_001287247.1</v>
      </c>
      <c r="E41" t="s">
        <v>27</v>
      </c>
      <c r="J41">
        <v>91260625</v>
      </c>
      <c r="K41">
        <v>91354435</v>
      </c>
      <c r="L41">
        <v>91354636</v>
      </c>
      <c r="N41">
        <v>19</v>
      </c>
      <c r="O41">
        <v>3533</v>
      </c>
      <c r="P41">
        <v>3734</v>
      </c>
      <c r="Q41" t="s">
        <v>12207</v>
      </c>
      <c r="R41">
        <v>3482</v>
      </c>
      <c r="S41">
        <v>3683</v>
      </c>
    </row>
    <row r="42" spans="1:19" x14ac:dyDescent="0.25">
      <c r="A42" t="s">
        <v>121</v>
      </c>
      <c r="B42">
        <v>1</v>
      </c>
      <c r="C42" t="s">
        <v>807</v>
      </c>
      <c r="D42" t="str">
        <f>INDEX(Transcripts[#Data], MATCH(Exons[[#This Row],[Transcript stable ID]], Transcripts[Transcript stable ID], 0), 4)</f>
        <v>NM_001287247.1</v>
      </c>
      <c r="E42" t="s">
        <v>27</v>
      </c>
      <c r="F42">
        <v>91260625</v>
      </c>
      <c r="G42">
        <v>91260671</v>
      </c>
      <c r="J42">
        <v>91260625</v>
      </c>
      <c r="K42">
        <v>91260625</v>
      </c>
      <c r="L42">
        <v>91260671</v>
      </c>
      <c r="N42">
        <v>1</v>
      </c>
      <c r="Q42" t="s">
        <v>12209</v>
      </c>
    </row>
    <row r="43" spans="1:19" x14ac:dyDescent="0.25">
      <c r="A43" t="s">
        <v>121</v>
      </c>
      <c r="B43">
        <v>1</v>
      </c>
      <c r="C43" t="s">
        <v>807</v>
      </c>
      <c r="D43" t="str">
        <f>INDEX(Transcripts[#Data], MATCH(Exons[[#This Row],[Transcript stable ID]], Transcripts[Transcript stable ID], 0), 4)</f>
        <v>NM_001287247.1</v>
      </c>
      <c r="E43" t="s">
        <v>27</v>
      </c>
      <c r="H43">
        <v>91358510</v>
      </c>
      <c r="I43">
        <v>91358563</v>
      </c>
      <c r="J43">
        <v>91260625</v>
      </c>
      <c r="K43">
        <v>91358332</v>
      </c>
      <c r="L43">
        <v>91358563</v>
      </c>
      <c r="N43">
        <v>20</v>
      </c>
      <c r="O43">
        <v>3735</v>
      </c>
      <c r="P43">
        <v>3912</v>
      </c>
      <c r="Q43" t="s">
        <v>12210</v>
      </c>
      <c r="R43">
        <v>3684</v>
      </c>
      <c r="S43">
        <v>3861</v>
      </c>
    </row>
    <row r="44" spans="1:19" x14ac:dyDescent="0.25">
      <c r="A44" t="s">
        <v>121</v>
      </c>
      <c r="B44">
        <v>1</v>
      </c>
      <c r="C44" t="s">
        <v>789</v>
      </c>
      <c r="D44" t="str">
        <f>INDEX(Transcripts[#Data], MATCH(Exons[[#This Row],[Transcript stable ID]], Transcripts[Transcript stable ID], 0), 4)</f>
        <v>NM_001287248.1</v>
      </c>
      <c r="E44" t="s">
        <v>27</v>
      </c>
      <c r="F44">
        <v>91290619</v>
      </c>
      <c r="G44">
        <v>91290622</v>
      </c>
      <c r="J44">
        <v>91260635</v>
      </c>
      <c r="K44">
        <v>91290619</v>
      </c>
      <c r="L44">
        <v>91290720</v>
      </c>
      <c r="N44">
        <v>2</v>
      </c>
      <c r="O44">
        <v>42</v>
      </c>
      <c r="P44">
        <v>139</v>
      </c>
      <c r="Q44" t="s">
        <v>12188</v>
      </c>
      <c r="R44">
        <v>1</v>
      </c>
      <c r="S44">
        <v>98</v>
      </c>
    </row>
    <row r="45" spans="1:19" x14ac:dyDescent="0.25">
      <c r="A45" t="s">
        <v>121</v>
      </c>
      <c r="B45">
        <v>1</v>
      </c>
      <c r="C45" t="s">
        <v>789</v>
      </c>
      <c r="D45" t="str">
        <f>INDEX(Transcripts[#Data], MATCH(Exons[[#This Row],[Transcript stable ID]], Transcripts[Transcript stable ID], 0), 4)</f>
        <v>NM_001287248.1</v>
      </c>
      <c r="E45" t="s">
        <v>27</v>
      </c>
      <c r="J45">
        <v>91260635</v>
      </c>
      <c r="K45">
        <v>91292597</v>
      </c>
      <c r="L45">
        <v>91293297</v>
      </c>
      <c r="N45">
        <v>3</v>
      </c>
      <c r="O45">
        <v>140</v>
      </c>
      <c r="P45">
        <v>840</v>
      </c>
      <c r="Q45" t="s">
        <v>12189</v>
      </c>
      <c r="R45">
        <v>99</v>
      </c>
      <c r="S45">
        <v>799</v>
      </c>
    </row>
    <row r="46" spans="1:19" x14ac:dyDescent="0.25">
      <c r="A46" t="s">
        <v>121</v>
      </c>
      <c r="B46">
        <v>1</v>
      </c>
      <c r="C46" t="s">
        <v>789</v>
      </c>
      <c r="D46" t="str">
        <f>INDEX(Transcripts[#Data], MATCH(Exons[[#This Row],[Transcript stable ID]], Transcripts[Transcript stable ID], 0), 4)</f>
        <v>NM_001287248.1</v>
      </c>
      <c r="E46" t="s">
        <v>27</v>
      </c>
      <c r="J46">
        <v>91260635</v>
      </c>
      <c r="K46">
        <v>91295017</v>
      </c>
      <c r="L46">
        <v>91295176</v>
      </c>
      <c r="N46">
        <v>4</v>
      </c>
      <c r="O46">
        <v>841</v>
      </c>
      <c r="P46">
        <v>1000</v>
      </c>
      <c r="Q46" t="s">
        <v>12190</v>
      </c>
      <c r="R46">
        <v>800</v>
      </c>
      <c r="S46">
        <v>959</v>
      </c>
    </row>
    <row r="47" spans="1:19" x14ac:dyDescent="0.25">
      <c r="A47" t="s">
        <v>121</v>
      </c>
      <c r="B47">
        <v>1</v>
      </c>
      <c r="C47" t="s">
        <v>789</v>
      </c>
      <c r="D47" t="str">
        <f>INDEX(Transcripts[#Data], MATCH(Exons[[#This Row],[Transcript stable ID]], Transcripts[Transcript stable ID], 0), 4)</f>
        <v>NM_001287248.1</v>
      </c>
      <c r="E47" t="s">
        <v>27</v>
      </c>
      <c r="J47">
        <v>91260635</v>
      </c>
      <c r="K47">
        <v>91298041</v>
      </c>
      <c r="L47">
        <v>91298168</v>
      </c>
      <c r="N47">
        <v>5</v>
      </c>
      <c r="O47">
        <v>1001</v>
      </c>
      <c r="P47">
        <v>1128</v>
      </c>
      <c r="Q47" t="s">
        <v>12191</v>
      </c>
      <c r="R47">
        <v>960</v>
      </c>
      <c r="S47">
        <v>1087</v>
      </c>
    </row>
    <row r="48" spans="1:19" x14ac:dyDescent="0.25">
      <c r="A48" t="s">
        <v>121</v>
      </c>
      <c r="B48">
        <v>1</v>
      </c>
      <c r="C48" t="s">
        <v>789</v>
      </c>
      <c r="D48" t="str">
        <f>INDEX(Transcripts[#Data], MATCH(Exons[[#This Row],[Transcript stable ID]], Transcripts[Transcript stable ID], 0), 4)</f>
        <v>NM_001287248.1</v>
      </c>
      <c r="E48" t="s">
        <v>27</v>
      </c>
      <c r="F48">
        <v>91260635</v>
      </c>
      <c r="G48">
        <v>91260671</v>
      </c>
      <c r="J48">
        <v>91260635</v>
      </c>
      <c r="K48">
        <v>91260635</v>
      </c>
      <c r="L48">
        <v>91260671</v>
      </c>
      <c r="N48">
        <v>1</v>
      </c>
      <c r="Q48" t="s">
        <v>12211</v>
      </c>
    </row>
    <row r="49" spans="1:19" x14ac:dyDescent="0.25">
      <c r="A49" t="s">
        <v>121</v>
      </c>
      <c r="B49">
        <v>1</v>
      </c>
      <c r="C49" t="s">
        <v>789</v>
      </c>
      <c r="D49" t="str">
        <f>INDEX(Transcripts[#Data], MATCH(Exons[[#This Row],[Transcript stable ID]], Transcripts[Transcript stable ID], 0), 4)</f>
        <v>NM_001287248.1</v>
      </c>
      <c r="E49" t="s">
        <v>27</v>
      </c>
      <c r="H49">
        <v>91303366</v>
      </c>
      <c r="I49">
        <v>91303509</v>
      </c>
      <c r="J49">
        <v>91260635</v>
      </c>
      <c r="K49">
        <v>91303211</v>
      </c>
      <c r="L49">
        <v>91303509</v>
      </c>
      <c r="N49">
        <v>6</v>
      </c>
      <c r="O49">
        <v>1129</v>
      </c>
      <c r="P49">
        <v>1283</v>
      </c>
      <c r="Q49" t="s">
        <v>12212</v>
      </c>
      <c r="R49">
        <v>1088</v>
      </c>
      <c r="S49">
        <v>1242</v>
      </c>
    </row>
    <row r="50" spans="1:19" x14ac:dyDescent="0.25">
      <c r="A50" t="s">
        <v>121</v>
      </c>
      <c r="B50">
        <v>1</v>
      </c>
      <c r="C50" t="s">
        <v>789</v>
      </c>
      <c r="D50" t="str">
        <f>INDEX(Transcripts[#Data], MATCH(Exons[[#This Row],[Transcript stable ID]], Transcripts[Transcript stable ID], 0), 4)</f>
        <v>NM_001287248.1</v>
      </c>
      <c r="E50" t="s">
        <v>27</v>
      </c>
      <c r="H50">
        <v>91303824</v>
      </c>
      <c r="I50">
        <v>91304485</v>
      </c>
      <c r="J50">
        <v>91260635</v>
      </c>
      <c r="K50">
        <v>91303824</v>
      </c>
      <c r="L50">
        <v>91304485</v>
      </c>
      <c r="N50">
        <v>7</v>
      </c>
      <c r="Q50" t="s">
        <v>12213</v>
      </c>
    </row>
    <row r="51" spans="1:19" x14ac:dyDescent="0.25">
      <c r="A51" t="s">
        <v>121</v>
      </c>
      <c r="B51">
        <v>1</v>
      </c>
      <c r="C51" t="s">
        <v>789</v>
      </c>
      <c r="D51" t="str">
        <f>INDEX(Transcripts[#Data], MATCH(Exons[[#This Row],[Transcript stable ID]], Transcripts[Transcript stable ID], 0), 4)</f>
        <v>NM_001287248.1</v>
      </c>
      <c r="E51" t="s">
        <v>27</v>
      </c>
      <c r="H51">
        <v>91306196</v>
      </c>
      <c r="I51">
        <v>91306387</v>
      </c>
      <c r="J51">
        <v>91260635</v>
      </c>
      <c r="K51">
        <v>91306196</v>
      </c>
      <c r="L51">
        <v>91306387</v>
      </c>
      <c r="N51">
        <v>8</v>
      </c>
      <c r="Q51" t="s">
        <v>12214</v>
      </c>
    </row>
    <row r="52" spans="1:19" x14ac:dyDescent="0.25">
      <c r="A52" t="s">
        <v>121</v>
      </c>
      <c r="B52">
        <v>1</v>
      </c>
      <c r="C52" t="s">
        <v>789</v>
      </c>
      <c r="D52" t="str">
        <f>INDEX(Transcripts[#Data], MATCH(Exons[[#This Row],[Transcript stable ID]], Transcripts[Transcript stable ID], 0), 4)</f>
        <v>NM_001287248.1</v>
      </c>
      <c r="E52" t="s">
        <v>27</v>
      </c>
      <c r="H52">
        <v>91308526</v>
      </c>
      <c r="I52">
        <v>91308644</v>
      </c>
      <c r="J52">
        <v>91260635</v>
      </c>
      <c r="K52">
        <v>91308526</v>
      </c>
      <c r="L52">
        <v>91308644</v>
      </c>
      <c r="N52">
        <v>9</v>
      </c>
      <c r="Q52" t="s">
        <v>12215</v>
      </c>
    </row>
    <row r="53" spans="1:19" x14ac:dyDescent="0.25">
      <c r="A53" t="s">
        <v>121</v>
      </c>
      <c r="B53">
        <v>1</v>
      </c>
      <c r="C53" t="s">
        <v>789</v>
      </c>
      <c r="D53" t="str">
        <f>INDEX(Transcripts[#Data], MATCH(Exons[[#This Row],[Transcript stable ID]], Transcripts[Transcript stable ID], 0), 4)</f>
        <v>NM_001287248.1</v>
      </c>
      <c r="E53" t="s">
        <v>27</v>
      </c>
      <c r="H53">
        <v>91310140</v>
      </c>
      <c r="I53">
        <v>91310253</v>
      </c>
      <c r="J53">
        <v>91260635</v>
      </c>
      <c r="K53">
        <v>91310140</v>
      </c>
      <c r="L53">
        <v>91310253</v>
      </c>
      <c r="N53">
        <v>10</v>
      </c>
      <c r="Q53" t="s">
        <v>12216</v>
      </c>
    </row>
    <row r="54" spans="1:19" x14ac:dyDescent="0.25">
      <c r="A54" t="s">
        <v>121</v>
      </c>
      <c r="B54">
        <v>1</v>
      </c>
      <c r="C54" t="s">
        <v>789</v>
      </c>
      <c r="D54" t="str">
        <f>INDEX(Transcripts[#Data], MATCH(Exons[[#This Row],[Transcript stable ID]], Transcripts[Transcript stable ID], 0), 4)</f>
        <v>NM_001287248.1</v>
      </c>
      <c r="E54" t="s">
        <v>27</v>
      </c>
      <c r="H54">
        <v>91312363</v>
      </c>
      <c r="I54">
        <v>91312461</v>
      </c>
      <c r="J54">
        <v>91260635</v>
      </c>
      <c r="K54">
        <v>91312363</v>
      </c>
      <c r="L54">
        <v>91312461</v>
      </c>
      <c r="N54">
        <v>11</v>
      </c>
      <c r="Q54" t="s">
        <v>12217</v>
      </c>
    </row>
    <row r="55" spans="1:19" x14ac:dyDescent="0.25">
      <c r="A55" t="s">
        <v>121</v>
      </c>
      <c r="B55">
        <v>1</v>
      </c>
      <c r="C55" t="s">
        <v>789</v>
      </c>
      <c r="D55" t="str">
        <f>INDEX(Transcripts[#Data], MATCH(Exons[[#This Row],[Transcript stable ID]], Transcripts[Transcript stable ID], 0), 4)</f>
        <v>NM_001287248.1</v>
      </c>
      <c r="E55" t="s">
        <v>27</v>
      </c>
      <c r="H55">
        <v>91312668</v>
      </c>
      <c r="I55">
        <v>91312816</v>
      </c>
      <c r="J55">
        <v>91260635</v>
      </c>
      <c r="K55">
        <v>91312668</v>
      </c>
      <c r="L55">
        <v>91312816</v>
      </c>
      <c r="N55">
        <v>12</v>
      </c>
      <c r="Q55" t="s">
        <v>12218</v>
      </c>
    </row>
    <row r="56" spans="1:19" x14ac:dyDescent="0.25">
      <c r="A56" t="s">
        <v>121</v>
      </c>
      <c r="B56">
        <v>1</v>
      </c>
      <c r="C56" t="s">
        <v>789</v>
      </c>
      <c r="D56" t="str">
        <f>INDEX(Transcripts[#Data], MATCH(Exons[[#This Row],[Transcript stable ID]], Transcripts[Transcript stable ID], 0), 4)</f>
        <v>NM_001287248.1</v>
      </c>
      <c r="E56" t="s">
        <v>27</v>
      </c>
      <c r="H56">
        <v>91326052</v>
      </c>
      <c r="I56">
        <v>91326158</v>
      </c>
      <c r="J56">
        <v>91260635</v>
      </c>
      <c r="K56">
        <v>91326052</v>
      </c>
      <c r="L56">
        <v>91326158</v>
      </c>
      <c r="N56">
        <v>13</v>
      </c>
      <c r="Q56" t="s">
        <v>12219</v>
      </c>
    </row>
    <row r="57" spans="1:19" x14ac:dyDescent="0.25">
      <c r="A57" t="s">
        <v>121</v>
      </c>
      <c r="B57">
        <v>1</v>
      </c>
      <c r="C57" t="s">
        <v>789</v>
      </c>
      <c r="D57" t="str">
        <f>INDEX(Transcripts[#Data], MATCH(Exons[[#This Row],[Transcript stable ID]], Transcripts[Transcript stable ID], 0), 4)</f>
        <v>NM_001287248.1</v>
      </c>
      <c r="E57" t="s">
        <v>27</v>
      </c>
      <c r="H57">
        <v>91328151</v>
      </c>
      <c r="I57">
        <v>91328311</v>
      </c>
      <c r="J57">
        <v>91260635</v>
      </c>
      <c r="K57">
        <v>91328151</v>
      </c>
      <c r="L57">
        <v>91328311</v>
      </c>
      <c r="N57">
        <v>14</v>
      </c>
      <c r="Q57" t="s">
        <v>12220</v>
      </c>
    </row>
    <row r="58" spans="1:19" x14ac:dyDescent="0.25">
      <c r="A58" t="s">
        <v>121</v>
      </c>
      <c r="B58">
        <v>1</v>
      </c>
      <c r="C58" t="s">
        <v>789</v>
      </c>
      <c r="D58" t="str">
        <f>INDEX(Transcripts[#Data], MATCH(Exons[[#This Row],[Transcript stable ID]], Transcripts[Transcript stable ID], 0), 4)</f>
        <v>NM_001287248.1</v>
      </c>
      <c r="E58" t="s">
        <v>27</v>
      </c>
      <c r="H58">
        <v>91333879</v>
      </c>
      <c r="I58">
        <v>91334074</v>
      </c>
      <c r="J58">
        <v>91260635</v>
      </c>
      <c r="K58">
        <v>91333879</v>
      </c>
      <c r="L58">
        <v>91334074</v>
      </c>
      <c r="N58">
        <v>15</v>
      </c>
      <c r="Q58" t="s">
        <v>12221</v>
      </c>
    </row>
    <row r="59" spans="1:19" x14ac:dyDescent="0.25">
      <c r="A59" t="s">
        <v>121</v>
      </c>
      <c r="B59">
        <v>1</v>
      </c>
      <c r="C59" t="s">
        <v>789</v>
      </c>
      <c r="D59" t="str">
        <f>INDEX(Transcripts[#Data], MATCH(Exons[[#This Row],[Transcript stable ID]], Transcripts[Transcript stable ID], 0), 4)</f>
        <v>NM_001287248.1</v>
      </c>
      <c r="E59" t="s">
        <v>27</v>
      </c>
      <c r="H59">
        <v>91337397</v>
      </c>
      <c r="I59">
        <v>91337587</v>
      </c>
      <c r="J59">
        <v>91260635</v>
      </c>
      <c r="K59">
        <v>91337397</v>
      </c>
      <c r="L59">
        <v>91337587</v>
      </c>
      <c r="N59">
        <v>16</v>
      </c>
      <c r="Q59" t="s">
        <v>12222</v>
      </c>
    </row>
    <row r="60" spans="1:19" x14ac:dyDescent="0.25">
      <c r="A60" t="s">
        <v>121</v>
      </c>
      <c r="B60">
        <v>1</v>
      </c>
      <c r="C60" t="s">
        <v>789</v>
      </c>
      <c r="D60" t="str">
        <f>INDEX(Transcripts[#Data], MATCH(Exons[[#This Row],[Transcript stable ID]], Transcripts[Transcript stable ID], 0), 4)</f>
        <v>NM_001287248.1</v>
      </c>
      <c r="E60" t="s">
        <v>27</v>
      </c>
      <c r="H60">
        <v>91341420</v>
      </c>
      <c r="I60">
        <v>91341567</v>
      </c>
      <c r="J60">
        <v>91260635</v>
      </c>
      <c r="K60">
        <v>91341420</v>
      </c>
      <c r="L60">
        <v>91341567</v>
      </c>
      <c r="N60">
        <v>17</v>
      </c>
      <c r="Q60" t="s">
        <v>12223</v>
      </c>
    </row>
    <row r="61" spans="1:19" x14ac:dyDescent="0.25">
      <c r="A61" t="s">
        <v>121</v>
      </c>
      <c r="B61">
        <v>1</v>
      </c>
      <c r="C61" t="s">
        <v>789</v>
      </c>
      <c r="D61" t="str">
        <f>INDEX(Transcripts[#Data], MATCH(Exons[[#This Row],[Transcript stable ID]], Transcripts[Transcript stable ID], 0), 4)</f>
        <v>NM_001287248.1</v>
      </c>
      <c r="E61" t="s">
        <v>27</v>
      </c>
      <c r="H61">
        <v>91346751</v>
      </c>
      <c r="I61">
        <v>91346950</v>
      </c>
      <c r="J61">
        <v>91260635</v>
      </c>
      <c r="K61">
        <v>91346751</v>
      </c>
      <c r="L61">
        <v>91346950</v>
      </c>
      <c r="N61">
        <v>18</v>
      </c>
      <c r="Q61" t="s">
        <v>12224</v>
      </c>
    </row>
    <row r="62" spans="1:19" x14ac:dyDescent="0.25">
      <c r="A62" t="s">
        <v>121</v>
      </c>
      <c r="B62">
        <v>1</v>
      </c>
      <c r="C62" t="s">
        <v>789</v>
      </c>
      <c r="D62" t="str">
        <f>INDEX(Transcripts[#Data], MATCH(Exons[[#This Row],[Transcript stable ID]], Transcripts[Transcript stable ID], 0), 4)</f>
        <v>NM_001287248.1</v>
      </c>
      <c r="E62" t="s">
        <v>27</v>
      </c>
      <c r="H62">
        <v>91347397</v>
      </c>
      <c r="I62">
        <v>91347589</v>
      </c>
      <c r="J62">
        <v>91260635</v>
      </c>
      <c r="K62">
        <v>91347397</v>
      </c>
      <c r="L62">
        <v>91347589</v>
      </c>
      <c r="N62">
        <v>19</v>
      </c>
      <c r="Q62" t="s">
        <v>12225</v>
      </c>
    </row>
    <row r="63" spans="1:19" x14ac:dyDescent="0.25">
      <c r="A63" t="s">
        <v>121</v>
      </c>
      <c r="B63">
        <v>1</v>
      </c>
      <c r="C63" t="s">
        <v>789</v>
      </c>
      <c r="D63" t="str">
        <f>INDEX(Transcripts[#Data], MATCH(Exons[[#This Row],[Transcript stable ID]], Transcripts[Transcript stable ID], 0), 4)</f>
        <v>NM_001287248.1</v>
      </c>
      <c r="E63" t="s">
        <v>27</v>
      </c>
      <c r="H63">
        <v>91352367</v>
      </c>
      <c r="I63">
        <v>91352489</v>
      </c>
      <c r="J63">
        <v>91260635</v>
      </c>
      <c r="K63">
        <v>91352367</v>
      </c>
      <c r="L63">
        <v>91352489</v>
      </c>
      <c r="N63">
        <v>20</v>
      </c>
      <c r="Q63" t="s">
        <v>12226</v>
      </c>
    </row>
    <row r="64" spans="1:19" x14ac:dyDescent="0.25">
      <c r="A64" t="s">
        <v>121</v>
      </c>
      <c r="B64">
        <v>1</v>
      </c>
      <c r="C64" t="s">
        <v>789</v>
      </c>
      <c r="D64" t="str">
        <f>INDEX(Transcripts[#Data], MATCH(Exons[[#This Row],[Transcript stable ID]], Transcripts[Transcript stable ID], 0), 4)</f>
        <v>NM_001287248.1</v>
      </c>
      <c r="E64" t="s">
        <v>27</v>
      </c>
      <c r="H64">
        <v>91354435</v>
      </c>
      <c r="I64">
        <v>91354636</v>
      </c>
      <c r="J64">
        <v>91260635</v>
      </c>
      <c r="K64">
        <v>91354435</v>
      </c>
      <c r="L64">
        <v>91354636</v>
      </c>
      <c r="N64">
        <v>21</v>
      </c>
      <c r="Q64" t="s">
        <v>12227</v>
      </c>
    </row>
    <row r="65" spans="1:19" x14ac:dyDescent="0.25">
      <c r="A65" t="s">
        <v>121</v>
      </c>
      <c r="B65">
        <v>1</v>
      </c>
      <c r="C65" t="s">
        <v>789</v>
      </c>
      <c r="D65" t="str">
        <f>INDEX(Transcripts[#Data], MATCH(Exons[[#This Row],[Transcript stable ID]], Transcripts[Transcript stable ID], 0), 4)</f>
        <v>NM_001287248.1</v>
      </c>
      <c r="E65" t="s">
        <v>27</v>
      </c>
      <c r="H65">
        <v>91358332</v>
      </c>
      <c r="I65">
        <v>91358558</v>
      </c>
      <c r="J65">
        <v>91260635</v>
      </c>
      <c r="K65">
        <v>91358332</v>
      </c>
      <c r="L65">
        <v>91358558</v>
      </c>
      <c r="N65">
        <v>22</v>
      </c>
      <c r="Q65" t="s">
        <v>12228</v>
      </c>
    </row>
    <row r="66" spans="1:19" x14ac:dyDescent="0.25">
      <c r="A66" t="s">
        <v>8149</v>
      </c>
      <c r="B66">
        <v>-1</v>
      </c>
      <c r="C66" t="s">
        <v>8158</v>
      </c>
      <c r="D66" t="str">
        <f>INDEX(Transcripts[#Data], MATCH(Exons[[#This Row],[Transcript stable ID]], Transcripts[Transcript stable ID], 0), 4)</f>
        <v>NM_005901.5</v>
      </c>
      <c r="E66" t="s">
        <v>27</v>
      </c>
      <c r="F66">
        <v>45456732</v>
      </c>
      <c r="G66">
        <v>45456930</v>
      </c>
      <c r="J66">
        <v>45456930</v>
      </c>
      <c r="K66">
        <v>45456732</v>
      </c>
      <c r="L66">
        <v>45456930</v>
      </c>
      <c r="N66">
        <v>1</v>
      </c>
      <c r="Q66" t="s">
        <v>12229</v>
      </c>
    </row>
    <row r="67" spans="1:19" x14ac:dyDescent="0.25">
      <c r="A67" t="s">
        <v>8149</v>
      </c>
      <c r="B67">
        <v>-1</v>
      </c>
      <c r="C67" t="s">
        <v>8158</v>
      </c>
      <c r="D67" t="str">
        <f>INDEX(Transcripts[#Data], MATCH(Exons[[#This Row],[Transcript stable ID]], Transcripts[Transcript stable ID], 0), 4)</f>
        <v>NM_005901.5</v>
      </c>
      <c r="E67" t="s">
        <v>27</v>
      </c>
      <c r="F67">
        <v>45423128</v>
      </c>
      <c r="G67">
        <v>45423180</v>
      </c>
      <c r="J67">
        <v>45456930</v>
      </c>
      <c r="K67">
        <v>45422892</v>
      </c>
      <c r="L67">
        <v>45423180</v>
      </c>
      <c r="N67">
        <v>2</v>
      </c>
      <c r="O67">
        <v>253</v>
      </c>
      <c r="P67">
        <v>488</v>
      </c>
      <c r="Q67" t="s">
        <v>12230</v>
      </c>
      <c r="R67">
        <v>1</v>
      </c>
      <c r="S67">
        <v>236</v>
      </c>
    </row>
    <row r="68" spans="1:19" x14ac:dyDescent="0.25">
      <c r="A68" t="s">
        <v>8149</v>
      </c>
      <c r="B68">
        <v>-1</v>
      </c>
      <c r="C68" t="s">
        <v>8158</v>
      </c>
      <c r="D68" t="str">
        <f>INDEX(Transcripts[#Data], MATCH(Exons[[#This Row],[Transcript stable ID]], Transcripts[Transcript stable ID], 0), 4)</f>
        <v>NM_005901.5</v>
      </c>
      <c r="E68" t="s">
        <v>27</v>
      </c>
      <c r="J68">
        <v>45456930</v>
      </c>
      <c r="K68">
        <v>45396846</v>
      </c>
      <c r="L68">
        <v>45396935</v>
      </c>
      <c r="N68">
        <v>3</v>
      </c>
      <c r="O68">
        <v>489</v>
      </c>
      <c r="P68">
        <v>578</v>
      </c>
      <c r="Q68" t="s">
        <v>12231</v>
      </c>
      <c r="R68">
        <v>237</v>
      </c>
      <c r="S68">
        <v>326</v>
      </c>
    </row>
    <row r="69" spans="1:19" x14ac:dyDescent="0.25">
      <c r="A69" t="s">
        <v>8149</v>
      </c>
      <c r="B69">
        <v>-1</v>
      </c>
      <c r="C69" t="s">
        <v>8158</v>
      </c>
      <c r="D69" t="str">
        <f>INDEX(Transcripts[#Data], MATCH(Exons[[#This Row],[Transcript stable ID]], Transcripts[Transcript stable ID], 0), 4)</f>
        <v>NM_005901.5</v>
      </c>
      <c r="E69" t="s">
        <v>27</v>
      </c>
      <c r="J69">
        <v>45456930</v>
      </c>
      <c r="K69">
        <v>45395614</v>
      </c>
      <c r="L69">
        <v>45395807</v>
      </c>
      <c r="N69">
        <v>4</v>
      </c>
      <c r="O69">
        <v>579</v>
      </c>
      <c r="P69">
        <v>772</v>
      </c>
      <c r="Q69" t="s">
        <v>12232</v>
      </c>
      <c r="R69">
        <v>327</v>
      </c>
      <c r="S69">
        <v>520</v>
      </c>
    </row>
    <row r="70" spans="1:19" x14ac:dyDescent="0.25">
      <c r="A70" t="s">
        <v>8149</v>
      </c>
      <c r="B70">
        <v>-1</v>
      </c>
      <c r="C70" t="s">
        <v>8158</v>
      </c>
      <c r="D70" t="str">
        <f>INDEX(Transcripts[#Data], MATCH(Exons[[#This Row],[Transcript stable ID]], Transcripts[Transcript stable ID], 0), 4)</f>
        <v>NM_005901.5</v>
      </c>
      <c r="E70" t="s">
        <v>27</v>
      </c>
      <c r="J70">
        <v>45456930</v>
      </c>
      <c r="K70">
        <v>45394694</v>
      </c>
      <c r="L70">
        <v>45394828</v>
      </c>
      <c r="N70">
        <v>5</v>
      </c>
      <c r="O70">
        <v>773</v>
      </c>
      <c r="P70">
        <v>907</v>
      </c>
      <c r="Q70" t="s">
        <v>12233</v>
      </c>
      <c r="R70">
        <v>521</v>
      </c>
      <c r="S70">
        <v>655</v>
      </c>
    </row>
    <row r="71" spans="1:19" x14ac:dyDescent="0.25">
      <c r="A71" t="s">
        <v>8149</v>
      </c>
      <c r="B71">
        <v>-1</v>
      </c>
      <c r="C71" t="s">
        <v>8158</v>
      </c>
      <c r="D71" t="str">
        <f>INDEX(Transcripts[#Data], MATCH(Exons[[#This Row],[Transcript stable ID]], Transcripts[Transcript stable ID], 0), 4)</f>
        <v>NM_005901.5</v>
      </c>
      <c r="E71" t="s">
        <v>27</v>
      </c>
      <c r="J71">
        <v>45456930</v>
      </c>
      <c r="K71">
        <v>45391430</v>
      </c>
      <c r="L71">
        <v>45391504</v>
      </c>
      <c r="N71">
        <v>6</v>
      </c>
      <c r="O71">
        <v>908</v>
      </c>
      <c r="P71">
        <v>982</v>
      </c>
      <c r="Q71" t="s">
        <v>12234</v>
      </c>
      <c r="R71">
        <v>656</v>
      </c>
      <c r="S71">
        <v>730</v>
      </c>
    </row>
    <row r="72" spans="1:19" x14ac:dyDescent="0.25">
      <c r="A72" t="s">
        <v>8149</v>
      </c>
      <c r="B72">
        <v>-1</v>
      </c>
      <c r="C72" t="s">
        <v>8158</v>
      </c>
      <c r="D72" t="str">
        <f>INDEX(Transcripts[#Data], MATCH(Exons[[#This Row],[Transcript stable ID]], Transcripts[Transcript stable ID], 0), 4)</f>
        <v>NM_005901.5</v>
      </c>
      <c r="E72" t="s">
        <v>27</v>
      </c>
      <c r="J72">
        <v>45456930</v>
      </c>
      <c r="K72">
        <v>45377645</v>
      </c>
      <c r="L72">
        <v>45377698</v>
      </c>
      <c r="N72">
        <v>7</v>
      </c>
      <c r="O72">
        <v>983</v>
      </c>
      <c r="P72">
        <v>1036</v>
      </c>
      <c r="Q72" t="s">
        <v>12235</v>
      </c>
      <c r="R72">
        <v>731</v>
      </c>
      <c r="S72">
        <v>784</v>
      </c>
    </row>
    <row r="73" spans="1:19" x14ac:dyDescent="0.25">
      <c r="A73" t="s">
        <v>8149</v>
      </c>
      <c r="B73">
        <v>-1</v>
      </c>
      <c r="C73" t="s">
        <v>8158</v>
      </c>
      <c r="D73" t="str">
        <f>INDEX(Transcripts[#Data], MATCH(Exons[[#This Row],[Transcript stable ID]], Transcripts[Transcript stable ID], 0), 4)</f>
        <v>NM_005901.5</v>
      </c>
      <c r="E73" t="s">
        <v>27</v>
      </c>
      <c r="J73">
        <v>45456930</v>
      </c>
      <c r="K73">
        <v>45374846</v>
      </c>
      <c r="L73">
        <v>45375058</v>
      </c>
      <c r="N73">
        <v>8</v>
      </c>
      <c r="O73">
        <v>1037</v>
      </c>
      <c r="P73">
        <v>1249</v>
      </c>
      <c r="Q73" t="s">
        <v>12236</v>
      </c>
      <c r="R73">
        <v>785</v>
      </c>
      <c r="S73">
        <v>997</v>
      </c>
    </row>
    <row r="74" spans="1:19" x14ac:dyDescent="0.25">
      <c r="A74" t="s">
        <v>8149</v>
      </c>
      <c r="B74">
        <v>-1</v>
      </c>
      <c r="C74" t="s">
        <v>8158</v>
      </c>
      <c r="D74" t="str">
        <f>INDEX(Transcripts[#Data], MATCH(Exons[[#This Row],[Transcript stable ID]], Transcripts[Transcript stable ID], 0), 4)</f>
        <v>NM_005901.5</v>
      </c>
      <c r="E74" t="s">
        <v>27</v>
      </c>
      <c r="J74">
        <v>45456930</v>
      </c>
      <c r="K74">
        <v>45372034</v>
      </c>
      <c r="L74">
        <v>45372171</v>
      </c>
      <c r="N74">
        <v>9</v>
      </c>
      <c r="O74">
        <v>1250</v>
      </c>
      <c r="P74">
        <v>1387</v>
      </c>
      <c r="Q74" t="s">
        <v>12237</v>
      </c>
      <c r="R74">
        <v>998</v>
      </c>
      <c r="S74">
        <v>1135</v>
      </c>
    </row>
    <row r="75" spans="1:19" x14ac:dyDescent="0.25">
      <c r="A75" t="s">
        <v>8149</v>
      </c>
      <c r="B75">
        <v>-1</v>
      </c>
      <c r="C75" t="s">
        <v>8158</v>
      </c>
      <c r="D75" t="str">
        <f>INDEX(Transcripts[#Data], MATCH(Exons[[#This Row],[Transcript stable ID]], Transcripts[Transcript stable ID], 0), 4)</f>
        <v>NM_005901.5</v>
      </c>
      <c r="E75" t="s">
        <v>27</v>
      </c>
      <c r="J75">
        <v>45456930</v>
      </c>
      <c r="K75">
        <v>45371711</v>
      </c>
      <c r="L75">
        <v>45371855</v>
      </c>
      <c r="N75">
        <v>10</v>
      </c>
      <c r="O75">
        <v>1388</v>
      </c>
      <c r="P75">
        <v>1532</v>
      </c>
      <c r="Q75" t="s">
        <v>12238</v>
      </c>
      <c r="R75">
        <v>1136</v>
      </c>
      <c r="S75">
        <v>1280</v>
      </c>
    </row>
    <row r="76" spans="1:19" x14ac:dyDescent="0.25">
      <c r="A76" t="s">
        <v>8149</v>
      </c>
      <c r="B76">
        <v>-1</v>
      </c>
      <c r="C76" t="s">
        <v>8158</v>
      </c>
      <c r="D76" t="str">
        <f>INDEX(Transcripts[#Data], MATCH(Exons[[#This Row],[Transcript stable ID]], Transcripts[Transcript stable ID], 0), 4)</f>
        <v>NM_005901.5</v>
      </c>
      <c r="E76" t="s">
        <v>27</v>
      </c>
      <c r="H76">
        <v>45357922</v>
      </c>
      <c r="I76">
        <v>45368197</v>
      </c>
      <c r="J76">
        <v>45456930</v>
      </c>
      <c r="K76">
        <v>45357922</v>
      </c>
      <c r="L76">
        <v>45368321</v>
      </c>
      <c r="N76">
        <v>11</v>
      </c>
      <c r="O76">
        <v>1533</v>
      </c>
      <c r="P76">
        <v>1656</v>
      </c>
      <c r="Q76" t="s">
        <v>12239</v>
      </c>
      <c r="R76">
        <v>1281</v>
      </c>
      <c r="S76">
        <v>1404</v>
      </c>
    </row>
    <row r="77" spans="1:19" x14ac:dyDescent="0.25">
      <c r="A77" t="s">
        <v>8149</v>
      </c>
      <c r="B77">
        <v>-1</v>
      </c>
      <c r="C77" t="s">
        <v>8154</v>
      </c>
      <c r="D77" t="str">
        <f>INDEX(Transcripts[#Data], MATCH(Exons[[#This Row],[Transcript stable ID]], Transcripts[Transcript stable ID], 0), 4)</f>
        <v>NM_001003652.3</v>
      </c>
      <c r="E77" t="s">
        <v>27</v>
      </c>
      <c r="F77">
        <v>45423128</v>
      </c>
      <c r="G77">
        <v>45423180</v>
      </c>
      <c r="J77">
        <v>45457512</v>
      </c>
      <c r="K77">
        <v>45422892</v>
      </c>
      <c r="L77">
        <v>45423180</v>
      </c>
      <c r="N77">
        <v>2</v>
      </c>
      <c r="O77">
        <v>396</v>
      </c>
      <c r="P77">
        <v>631</v>
      </c>
      <c r="Q77" t="s">
        <v>12230</v>
      </c>
      <c r="R77">
        <v>1</v>
      </c>
      <c r="S77">
        <v>236</v>
      </c>
    </row>
    <row r="78" spans="1:19" x14ac:dyDescent="0.25">
      <c r="A78" t="s">
        <v>8149</v>
      </c>
      <c r="B78">
        <v>-1</v>
      </c>
      <c r="C78" t="s">
        <v>8154</v>
      </c>
      <c r="D78" t="str">
        <f>INDEX(Transcripts[#Data], MATCH(Exons[[#This Row],[Transcript stable ID]], Transcripts[Transcript stable ID], 0), 4)</f>
        <v>NM_001003652.3</v>
      </c>
      <c r="E78" t="s">
        <v>27</v>
      </c>
      <c r="J78">
        <v>45457512</v>
      </c>
      <c r="K78">
        <v>45396846</v>
      </c>
      <c r="L78">
        <v>45396935</v>
      </c>
      <c r="N78">
        <v>3</v>
      </c>
      <c r="O78">
        <v>632</v>
      </c>
      <c r="P78">
        <v>721</v>
      </c>
      <c r="Q78" t="s">
        <v>12231</v>
      </c>
      <c r="R78">
        <v>237</v>
      </c>
      <c r="S78">
        <v>326</v>
      </c>
    </row>
    <row r="79" spans="1:19" x14ac:dyDescent="0.25">
      <c r="A79" t="s">
        <v>8149</v>
      </c>
      <c r="B79">
        <v>-1</v>
      </c>
      <c r="C79" t="s">
        <v>8154</v>
      </c>
      <c r="D79" t="str">
        <f>INDEX(Transcripts[#Data], MATCH(Exons[[#This Row],[Transcript stable ID]], Transcripts[Transcript stable ID], 0), 4)</f>
        <v>NM_001003652.3</v>
      </c>
      <c r="E79" t="s">
        <v>27</v>
      </c>
      <c r="J79">
        <v>45457512</v>
      </c>
      <c r="K79">
        <v>45395614</v>
      </c>
      <c r="L79">
        <v>45395807</v>
      </c>
      <c r="N79">
        <v>4</v>
      </c>
      <c r="O79">
        <v>722</v>
      </c>
      <c r="P79">
        <v>915</v>
      </c>
      <c r="Q79" t="s">
        <v>12232</v>
      </c>
      <c r="R79">
        <v>327</v>
      </c>
      <c r="S79">
        <v>520</v>
      </c>
    </row>
    <row r="80" spans="1:19" x14ac:dyDescent="0.25">
      <c r="A80" t="s">
        <v>8149</v>
      </c>
      <c r="B80">
        <v>-1</v>
      </c>
      <c r="C80" t="s">
        <v>8154</v>
      </c>
      <c r="D80" t="str">
        <f>INDEX(Transcripts[#Data], MATCH(Exons[[#This Row],[Transcript stable ID]], Transcripts[Transcript stable ID], 0), 4)</f>
        <v>NM_001003652.3</v>
      </c>
      <c r="E80" t="s">
        <v>27</v>
      </c>
      <c r="J80">
        <v>45457512</v>
      </c>
      <c r="K80">
        <v>45394694</v>
      </c>
      <c r="L80">
        <v>45394828</v>
      </c>
      <c r="N80">
        <v>5</v>
      </c>
      <c r="O80">
        <v>916</v>
      </c>
      <c r="P80">
        <v>1050</v>
      </c>
      <c r="Q80" t="s">
        <v>12233</v>
      </c>
      <c r="R80">
        <v>521</v>
      </c>
      <c r="S80">
        <v>655</v>
      </c>
    </row>
    <row r="81" spans="1:19" x14ac:dyDescent="0.25">
      <c r="A81" t="s">
        <v>8149</v>
      </c>
      <c r="B81">
        <v>-1</v>
      </c>
      <c r="C81" t="s">
        <v>8154</v>
      </c>
      <c r="D81" t="str">
        <f>INDEX(Transcripts[#Data], MATCH(Exons[[#This Row],[Transcript stable ID]], Transcripts[Transcript stable ID], 0), 4)</f>
        <v>NM_001003652.3</v>
      </c>
      <c r="E81" t="s">
        <v>27</v>
      </c>
      <c r="J81">
        <v>45457512</v>
      </c>
      <c r="K81">
        <v>45391430</v>
      </c>
      <c r="L81">
        <v>45391504</v>
      </c>
      <c r="N81">
        <v>6</v>
      </c>
      <c r="O81">
        <v>1051</v>
      </c>
      <c r="P81">
        <v>1125</v>
      </c>
      <c r="Q81" t="s">
        <v>12234</v>
      </c>
      <c r="R81">
        <v>656</v>
      </c>
      <c r="S81">
        <v>730</v>
      </c>
    </row>
    <row r="82" spans="1:19" x14ac:dyDescent="0.25">
      <c r="A82" t="s">
        <v>8149</v>
      </c>
      <c r="B82">
        <v>-1</v>
      </c>
      <c r="C82" t="s">
        <v>8154</v>
      </c>
      <c r="D82" t="str">
        <f>INDEX(Transcripts[#Data], MATCH(Exons[[#This Row],[Transcript stable ID]], Transcripts[Transcript stable ID], 0), 4)</f>
        <v>NM_001003652.3</v>
      </c>
      <c r="E82" t="s">
        <v>27</v>
      </c>
      <c r="J82">
        <v>45457512</v>
      </c>
      <c r="K82">
        <v>45377645</v>
      </c>
      <c r="L82">
        <v>45377698</v>
      </c>
      <c r="N82">
        <v>7</v>
      </c>
      <c r="O82">
        <v>1126</v>
      </c>
      <c r="P82">
        <v>1179</v>
      </c>
      <c r="Q82" t="s">
        <v>12235</v>
      </c>
      <c r="R82">
        <v>731</v>
      </c>
      <c r="S82">
        <v>784</v>
      </c>
    </row>
    <row r="83" spans="1:19" x14ac:dyDescent="0.25">
      <c r="A83" t="s">
        <v>8149</v>
      </c>
      <c r="B83">
        <v>-1</v>
      </c>
      <c r="C83" t="s">
        <v>8154</v>
      </c>
      <c r="D83" t="str">
        <f>INDEX(Transcripts[#Data], MATCH(Exons[[#This Row],[Transcript stable ID]], Transcripts[Transcript stable ID], 0), 4)</f>
        <v>NM_001003652.3</v>
      </c>
      <c r="E83" t="s">
        <v>27</v>
      </c>
      <c r="J83">
        <v>45457512</v>
      </c>
      <c r="K83">
        <v>45374846</v>
      </c>
      <c r="L83">
        <v>45375058</v>
      </c>
      <c r="N83">
        <v>8</v>
      </c>
      <c r="O83">
        <v>1180</v>
      </c>
      <c r="P83">
        <v>1392</v>
      </c>
      <c r="Q83" t="s">
        <v>12236</v>
      </c>
      <c r="R83">
        <v>785</v>
      </c>
      <c r="S83">
        <v>997</v>
      </c>
    </row>
    <row r="84" spans="1:19" x14ac:dyDescent="0.25">
      <c r="A84" t="s">
        <v>8149</v>
      </c>
      <c r="B84">
        <v>-1</v>
      </c>
      <c r="C84" t="s">
        <v>8154</v>
      </c>
      <c r="D84" t="str">
        <f>INDEX(Transcripts[#Data], MATCH(Exons[[#This Row],[Transcript stable ID]], Transcripts[Transcript stable ID], 0), 4)</f>
        <v>NM_001003652.3</v>
      </c>
      <c r="E84" t="s">
        <v>27</v>
      </c>
      <c r="J84">
        <v>45457512</v>
      </c>
      <c r="K84">
        <v>45372034</v>
      </c>
      <c r="L84">
        <v>45372171</v>
      </c>
      <c r="N84">
        <v>9</v>
      </c>
      <c r="O84">
        <v>1393</v>
      </c>
      <c r="P84">
        <v>1530</v>
      </c>
      <c r="Q84" t="s">
        <v>12237</v>
      </c>
      <c r="R84">
        <v>998</v>
      </c>
      <c r="S84">
        <v>1135</v>
      </c>
    </row>
    <row r="85" spans="1:19" x14ac:dyDescent="0.25">
      <c r="A85" t="s">
        <v>8149</v>
      </c>
      <c r="B85">
        <v>-1</v>
      </c>
      <c r="C85" t="s">
        <v>8154</v>
      </c>
      <c r="D85" t="str">
        <f>INDEX(Transcripts[#Data], MATCH(Exons[[#This Row],[Transcript stable ID]], Transcripts[Transcript stable ID], 0), 4)</f>
        <v>NM_001003652.3</v>
      </c>
      <c r="E85" t="s">
        <v>27</v>
      </c>
      <c r="J85">
        <v>45457512</v>
      </c>
      <c r="K85">
        <v>45371711</v>
      </c>
      <c r="L85">
        <v>45371855</v>
      </c>
      <c r="N85">
        <v>10</v>
      </c>
      <c r="O85">
        <v>1531</v>
      </c>
      <c r="P85">
        <v>1675</v>
      </c>
      <c r="Q85" t="s">
        <v>12238</v>
      </c>
      <c r="R85">
        <v>1136</v>
      </c>
      <c r="S85">
        <v>1280</v>
      </c>
    </row>
    <row r="86" spans="1:19" x14ac:dyDescent="0.25">
      <c r="A86" t="s">
        <v>8149</v>
      </c>
      <c r="B86">
        <v>-1</v>
      </c>
      <c r="C86" t="s">
        <v>8154</v>
      </c>
      <c r="D86" t="str">
        <f>INDEX(Transcripts[#Data], MATCH(Exons[[#This Row],[Transcript stable ID]], Transcripts[Transcript stable ID], 0), 4)</f>
        <v>NM_001003652.3</v>
      </c>
      <c r="E86" t="s">
        <v>27</v>
      </c>
      <c r="H86">
        <v>45357922</v>
      </c>
      <c r="I86">
        <v>45368197</v>
      </c>
      <c r="J86">
        <v>45457512</v>
      </c>
      <c r="K86">
        <v>45357922</v>
      </c>
      <c r="L86">
        <v>45368321</v>
      </c>
      <c r="N86">
        <v>11</v>
      </c>
      <c r="O86">
        <v>1676</v>
      </c>
      <c r="P86">
        <v>1799</v>
      </c>
      <c r="Q86" t="s">
        <v>12239</v>
      </c>
      <c r="R86">
        <v>1281</v>
      </c>
      <c r="S86">
        <v>1404</v>
      </c>
    </row>
    <row r="87" spans="1:19" x14ac:dyDescent="0.25">
      <c r="A87" t="s">
        <v>8149</v>
      </c>
      <c r="B87">
        <v>-1</v>
      </c>
      <c r="C87" t="s">
        <v>8154</v>
      </c>
      <c r="D87" t="str">
        <f>INDEX(Transcripts[#Data], MATCH(Exons[[#This Row],[Transcript stable ID]], Transcripts[Transcript stable ID], 0), 4)</f>
        <v>NM_001003652.3</v>
      </c>
      <c r="E87" t="s">
        <v>27</v>
      </c>
      <c r="F87">
        <v>45457171</v>
      </c>
      <c r="G87">
        <v>45457512</v>
      </c>
      <c r="J87">
        <v>45457512</v>
      </c>
      <c r="K87">
        <v>45457171</v>
      </c>
      <c r="L87">
        <v>45457512</v>
      </c>
      <c r="N87">
        <v>1</v>
      </c>
      <c r="Q87" t="s">
        <v>12240</v>
      </c>
    </row>
    <row r="88" spans="1:19" x14ac:dyDescent="0.25">
      <c r="A88" t="s">
        <v>8149</v>
      </c>
      <c r="B88">
        <v>-1</v>
      </c>
      <c r="C88" t="s">
        <v>8161</v>
      </c>
      <c r="D88" t="str">
        <f>INDEX(Transcripts[#Data], MATCH(Exons[[#This Row],[Transcript stable ID]], Transcripts[Transcript stable ID], 0), 4)</f>
        <v>NM_001135937.2</v>
      </c>
      <c r="E88" t="s">
        <v>27</v>
      </c>
      <c r="F88">
        <v>45423128</v>
      </c>
      <c r="G88">
        <v>45423180</v>
      </c>
      <c r="J88">
        <v>45457515</v>
      </c>
      <c r="K88">
        <v>45422892</v>
      </c>
      <c r="L88">
        <v>45423180</v>
      </c>
      <c r="N88">
        <v>2</v>
      </c>
      <c r="O88">
        <v>399</v>
      </c>
      <c r="P88">
        <v>634</v>
      </c>
      <c r="Q88" t="s">
        <v>12230</v>
      </c>
      <c r="R88">
        <v>1</v>
      </c>
      <c r="S88">
        <v>236</v>
      </c>
    </row>
    <row r="89" spans="1:19" x14ac:dyDescent="0.25">
      <c r="A89" t="s">
        <v>8149</v>
      </c>
      <c r="B89">
        <v>-1</v>
      </c>
      <c r="C89" t="s">
        <v>8161</v>
      </c>
      <c r="D89" t="str">
        <f>INDEX(Transcripts[#Data], MATCH(Exons[[#This Row],[Transcript stable ID]], Transcripts[Transcript stable ID], 0), 4)</f>
        <v>NM_001135937.2</v>
      </c>
      <c r="E89" t="s">
        <v>27</v>
      </c>
      <c r="J89">
        <v>45457515</v>
      </c>
      <c r="K89">
        <v>45395614</v>
      </c>
      <c r="L89">
        <v>45395807</v>
      </c>
      <c r="N89">
        <v>3</v>
      </c>
      <c r="O89">
        <v>635</v>
      </c>
      <c r="P89">
        <v>828</v>
      </c>
      <c r="Q89" t="s">
        <v>12232</v>
      </c>
      <c r="R89">
        <v>237</v>
      </c>
      <c r="S89">
        <v>430</v>
      </c>
    </row>
    <row r="90" spans="1:19" x14ac:dyDescent="0.25">
      <c r="A90" t="s">
        <v>8149</v>
      </c>
      <c r="B90">
        <v>-1</v>
      </c>
      <c r="C90" t="s">
        <v>8161</v>
      </c>
      <c r="D90" t="str">
        <f>INDEX(Transcripts[#Data], MATCH(Exons[[#This Row],[Transcript stable ID]], Transcripts[Transcript stable ID], 0), 4)</f>
        <v>NM_001135937.2</v>
      </c>
      <c r="E90" t="s">
        <v>27</v>
      </c>
      <c r="J90">
        <v>45457515</v>
      </c>
      <c r="K90">
        <v>45394694</v>
      </c>
      <c r="L90">
        <v>45394828</v>
      </c>
      <c r="N90">
        <v>4</v>
      </c>
      <c r="O90">
        <v>829</v>
      </c>
      <c r="P90">
        <v>963</v>
      </c>
      <c r="Q90" t="s">
        <v>12233</v>
      </c>
      <c r="R90">
        <v>431</v>
      </c>
      <c r="S90">
        <v>565</v>
      </c>
    </row>
    <row r="91" spans="1:19" x14ac:dyDescent="0.25">
      <c r="A91" t="s">
        <v>8149</v>
      </c>
      <c r="B91">
        <v>-1</v>
      </c>
      <c r="C91" t="s">
        <v>8161</v>
      </c>
      <c r="D91" t="str">
        <f>INDEX(Transcripts[#Data], MATCH(Exons[[#This Row],[Transcript stable ID]], Transcripts[Transcript stable ID], 0), 4)</f>
        <v>NM_001135937.2</v>
      </c>
      <c r="E91" t="s">
        <v>27</v>
      </c>
      <c r="J91">
        <v>45457515</v>
      </c>
      <c r="K91">
        <v>45391430</v>
      </c>
      <c r="L91">
        <v>45391504</v>
      </c>
      <c r="N91">
        <v>5</v>
      </c>
      <c r="O91">
        <v>964</v>
      </c>
      <c r="P91">
        <v>1038</v>
      </c>
      <c r="Q91" t="s">
        <v>12234</v>
      </c>
      <c r="R91">
        <v>566</v>
      </c>
      <c r="S91">
        <v>640</v>
      </c>
    </row>
    <row r="92" spans="1:19" x14ac:dyDescent="0.25">
      <c r="A92" t="s">
        <v>8149</v>
      </c>
      <c r="B92">
        <v>-1</v>
      </c>
      <c r="C92" t="s">
        <v>8161</v>
      </c>
      <c r="D92" t="str">
        <f>INDEX(Transcripts[#Data], MATCH(Exons[[#This Row],[Transcript stable ID]], Transcripts[Transcript stable ID], 0), 4)</f>
        <v>NM_001135937.2</v>
      </c>
      <c r="E92" t="s">
        <v>27</v>
      </c>
      <c r="J92">
        <v>45457515</v>
      </c>
      <c r="K92">
        <v>45377645</v>
      </c>
      <c r="L92">
        <v>45377698</v>
      </c>
      <c r="N92">
        <v>6</v>
      </c>
      <c r="O92">
        <v>1039</v>
      </c>
      <c r="P92">
        <v>1092</v>
      </c>
      <c r="Q92" t="s">
        <v>12235</v>
      </c>
      <c r="R92">
        <v>641</v>
      </c>
      <c r="S92">
        <v>694</v>
      </c>
    </row>
    <row r="93" spans="1:19" x14ac:dyDescent="0.25">
      <c r="A93" t="s">
        <v>8149</v>
      </c>
      <c r="B93">
        <v>-1</v>
      </c>
      <c r="C93" t="s">
        <v>8161</v>
      </c>
      <c r="D93" t="str">
        <f>INDEX(Transcripts[#Data], MATCH(Exons[[#This Row],[Transcript stable ID]], Transcripts[Transcript stable ID], 0), 4)</f>
        <v>NM_001135937.2</v>
      </c>
      <c r="E93" t="s">
        <v>27</v>
      </c>
      <c r="J93">
        <v>45457515</v>
      </c>
      <c r="K93">
        <v>45374846</v>
      </c>
      <c r="L93">
        <v>45375058</v>
      </c>
      <c r="N93">
        <v>7</v>
      </c>
      <c r="O93">
        <v>1093</v>
      </c>
      <c r="P93">
        <v>1305</v>
      </c>
      <c r="Q93" t="s">
        <v>12236</v>
      </c>
      <c r="R93">
        <v>695</v>
      </c>
      <c r="S93">
        <v>907</v>
      </c>
    </row>
    <row r="94" spans="1:19" x14ac:dyDescent="0.25">
      <c r="A94" t="s">
        <v>8149</v>
      </c>
      <c r="B94">
        <v>-1</v>
      </c>
      <c r="C94" t="s">
        <v>8161</v>
      </c>
      <c r="D94" t="str">
        <f>INDEX(Transcripts[#Data], MATCH(Exons[[#This Row],[Transcript stable ID]], Transcripts[Transcript stable ID], 0), 4)</f>
        <v>NM_001135937.2</v>
      </c>
      <c r="E94" t="s">
        <v>27</v>
      </c>
      <c r="J94">
        <v>45457515</v>
      </c>
      <c r="K94">
        <v>45372034</v>
      </c>
      <c r="L94">
        <v>45372171</v>
      </c>
      <c r="N94">
        <v>8</v>
      </c>
      <c r="O94">
        <v>1306</v>
      </c>
      <c r="P94">
        <v>1443</v>
      </c>
      <c r="Q94" t="s">
        <v>12237</v>
      </c>
      <c r="R94">
        <v>908</v>
      </c>
      <c r="S94">
        <v>1045</v>
      </c>
    </row>
    <row r="95" spans="1:19" x14ac:dyDescent="0.25">
      <c r="A95" t="s">
        <v>8149</v>
      </c>
      <c r="B95">
        <v>-1</v>
      </c>
      <c r="C95" t="s">
        <v>8161</v>
      </c>
      <c r="D95" t="str">
        <f>INDEX(Transcripts[#Data], MATCH(Exons[[#This Row],[Transcript stable ID]], Transcripts[Transcript stable ID], 0), 4)</f>
        <v>NM_001135937.2</v>
      </c>
      <c r="E95" t="s">
        <v>27</v>
      </c>
      <c r="J95">
        <v>45457515</v>
      </c>
      <c r="K95">
        <v>45371711</v>
      </c>
      <c r="L95">
        <v>45371855</v>
      </c>
      <c r="N95">
        <v>9</v>
      </c>
      <c r="O95">
        <v>1444</v>
      </c>
      <c r="P95">
        <v>1588</v>
      </c>
      <c r="Q95" t="s">
        <v>12238</v>
      </c>
      <c r="R95">
        <v>1046</v>
      </c>
      <c r="S95">
        <v>1190</v>
      </c>
    </row>
    <row r="96" spans="1:19" x14ac:dyDescent="0.25">
      <c r="A96" t="s">
        <v>8149</v>
      </c>
      <c r="B96">
        <v>-1</v>
      </c>
      <c r="C96" t="s">
        <v>8161</v>
      </c>
      <c r="D96" t="str">
        <f>INDEX(Transcripts[#Data], MATCH(Exons[[#This Row],[Transcript stable ID]], Transcripts[Transcript stable ID], 0), 4)</f>
        <v>NM_001135937.2</v>
      </c>
      <c r="E96" t="s">
        <v>27</v>
      </c>
      <c r="F96">
        <v>45457171</v>
      </c>
      <c r="G96">
        <v>45457515</v>
      </c>
      <c r="J96">
        <v>45457515</v>
      </c>
      <c r="K96">
        <v>45457171</v>
      </c>
      <c r="L96">
        <v>45457515</v>
      </c>
      <c r="N96">
        <v>1</v>
      </c>
      <c r="Q96" t="s">
        <v>12241</v>
      </c>
    </row>
    <row r="97" spans="1:19" x14ac:dyDescent="0.25">
      <c r="A97" t="s">
        <v>8149</v>
      </c>
      <c r="B97">
        <v>-1</v>
      </c>
      <c r="C97" t="s">
        <v>8161</v>
      </c>
      <c r="D97" t="str">
        <f>INDEX(Transcripts[#Data], MATCH(Exons[[#This Row],[Transcript stable ID]], Transcripts[Transcript stable ID], 0), 4)</f>
        <v>NM_001135937.2</v>
      </c>
      <c r="E97" t="s">
        <v>27</v>
      </c>
      <c r="H97">
        <v>45359466</v>
      </c>
      <c r="I97">
        <v>45368197</v>
      </c>
      <c r="J97">
        <v>45457515</v>
      </c>
      <c r="K97">
        <v>45359466</v>
      </c>
      <c r="L97">
        <v>45368321</v>
      </c>
      <c r="N97">
        <v>10</v>
      </c>
      <c r="O97">
        <v>1589</v>
      </c>
      <c r="P97">
        <v>1712</v>
      </c>
      <c r="Q97" t="s">
        <v>12242</v>
      </c>
      <c r="R97">
        <v>1191</v>
      </c>
      <c r="S97">
        <v>1314</v>
      </c>
    </row>
    <row r="98" spans="1:19" x14ac:dyDescent="0.25">
      <c r="A98" t="s">
        <v>9161</v>
      </c>
      <c r="B98">
        <v>-1</v>
      </c>
      <c r="C98" t="s">
        <v>9162</v>
      </c>
      <c r="D98" t="str">
        <f>INDEX(Transcripts[#Data], MATCH(Exons[[#This Row],[Transcript stable ID]], Transcripts[Transcript stable ID], 0), 4)</f>
        <v>NM_006001.3</v>
      </c>
      <c r="E98" t="s">
        <v>27</v>
      </c>
      <c r="F98">
        <v>19755888</v>
      </c>
      <c r="G98">
        <v>19755992</v>
      </c>
      <c r="J98">
        <v>19755992</v>
      </c>
      <c r="K98">
        <v>19755885</v>
      </c>
      <c r="L98">
        <v>19755992</v>
      </c>
      <c r="M98">
        <v>1</v>
      </c>
      <c r="N98">
        <v>1</v>
      </c>
      <c r="O98">
        <v>106</v>
      </c>
      <c r="P98">
        <v>108</v>
      </c>
      <c r="Q98" t="s">
        <v>12243</v>
      </c>
      <c r="R98">
        <v>1</v>
      </c>
      <c r="S98">
        <v>3</v>
      </c>
    </row>
    <row r="99" spans="1:19" x14ac:dyDescent="0.25">
      <c r="A99" t="s">
        <v>9161</v>
      </c>
      <c r="B99">
        <v>-1</v>
      </c>
      <c r="C99" t="s">
        <v>9162</v>
      </c>
      <c r="D99" t="str">
        <f>INDEX(Transcripts[#Data], MATCH(Exons[[#This Row],[Transcript stable ID]], Transcripts[Transcript stable ID], 0), 4)</f>
        <v>NM_006001.3</v>
      </c>
      <c r="E99" t="s">
        <v>27</v>
      </c>
      <c r="J99">
        <v>19755992</v>
      </c>
      <c r="K99">
        <v>19753481</v>
      </c>
      <c r="L99">
        <v>19753703</v>
      </c>
      <c r="M99">
        <v>1</v>
      </c>
      <c r="N99">
        <v>2</v>
      </c>
      <c r="O99">
        <v>109</v>
      </c>
      <c r="P99">
        <v>331</v>
      </c>
      <c r="Q99" t="s">
        <v>12244</v>
      </c>
      <c r="R99">
        <v>4</v>
      </c>
      <c r="S99">
        <v>226</v>
      </c>
    </row>
    <row r="100" spans="1:19" x14ac:dyDescent="0.25">
      <c r="A100" t="s">
        <v>9161</v>
      </c>
      <c r="B100">
        <v>-1</v>
      </c>
      <c r="C100" t="s">
        <v>9162</v>
      </c>
      <c r="D100" t="str">
        <f>INDEX(Transcripts[#Data], MATCH(Exons[[#This Row],[Transcript stable ID]], Transcripts[Transcript stable ID], 0), 4)</f>
        <v>NM_006001.3</v>
      </c>
      <c r="E100" t="s">
        <v>27</v>
      </c>
      <c r="J100">
        <v>19755992</v>
      </c>
      <c r="K100">
        <v>19752386</v>
      </c>
      <c r="L100">
        <v>19752534</v>
      </c>
      <c r="M100">
        <v>1</v>
      </c>
      <c r="N100">
        <v>3</v>
      </c>
      <c r="O100">
        <v>332</v>
      </c>
      <c r="P100">
        <v>480</v>
      </c>
      <c r="Q100" t="s">
        <v>12245</v>
      </c>
      <c r="R100">
        <v>227</v>
      </c>
      <c r="S100">
        <v>375</v>
      </c>
    </row>
    <row r="101" spans="1:19" x14ac:dyDescent="0.25">
      <c r="A101" t="s">
        <v>9161</v>
      </c>
      <c r="B101">
        <v>-1</v>
      </c>
      <c r="C101" t="s">
        <v>9162</v>
      </c>
      <c r="D101" t="str">
        <f>INDEX(Transcripts[#Data], MATCH(Exons[[#This Row],[Transcript stable ID]], Transcripts[Transcript stable ID], 0), 4)</f>
        <v>NM_006001.3</v>
      </c>
      <c r="E101" t="s">
        <v>27</v>
      </c>
      <c r="J101">
        <v>19755992</v>
      </c>
      <c r="K101">
        <v>19751067</v>
      </c>
      <c r="L101">
        <v>19751747</v>
      </c>
      <c r="M101">
        <v>1</v>
      </c>
      <c r="N101">
        <v>4</v>
      </c>
      <c r="O101">
        <v>481</v>
      </c>
      <c r="P101">
        <v>1161</v>
      </c>
      <c r="Q101" t="s">
        <v>12246</v>
      </c>
      <c r="R101">
        <v>376</v>
      </c>
      <c r="S101">
        <v>1056</v>
      </c>
    </row>
    <row r="102" spans="1:19" x14ac:dyDescent="0.25">
      <c r="A102" t="s">
        <v>9161</v>
      </c>
      <c r="B102">
        <v>-1</v>
      </c>
      <c r="C102" t="s">
        <v>9162</v>
      </c>
      <c r="D102" t="str">
        <f>INDEX(Transcripts[#Data], MATCH(Exons[[#This Row],[Transcript stable ID]], Transcripts[Transcript stable ID], 0), 4)</f>
        <v>NM_006001.3</v>
      </c>
      <c r="E102" t="s">
        <v>27</v>
      </c>
      <c r="H102">
        <v>19747910</v>
      </c>
      <c r="I102">
        <v>19748002</v>
      </c>
      <c r="J102">
        <v>19755992</v>
      </c>
      <c r="K102">
        <v>19747910</v>
      </c>
      <c r="L102">
        <v>19748299</v>
      </c>
      <c r="M102">
        <v>1</v>
      </c>
      <c r="N102">
        <v>5</v>
      </c>
      <c r="O102">
        <v>1162</v>
      </c>
      <c r="P102">
        <v>1458</v>
      </c>
      <c r="Q102" t="s">
        <v>12247</v>
      </c>
      <c r="R102">
        <v>1057</v>
      </c>
      <c r="S102">
        <v>1353</v>
      </c>
    </row>
    <row r="103" spans="1:19" x14ac:dyDescent="0.25">
      <c r="A103" t="s">
        <v>8289</v>
      </c>
      <c r="B103">
        <v>1</v>
      </c>
      <c r="C103" t="s">
        <v>8294</v>
      </c>
      <c r="D103" t="str">
        <f>INDEX(Transcripts[#Data], MATCH(Exons[[#This Row],[Transcript stable ID]], Transcripts[Transcript stable ID], 0), 4)</f>
        <v>NM_001317946.1</v>
      </c>
      <c r="E103" t="s">
        <v>27</v>
      </c>
      <c r="F103">
        <v>24129150</v>
      </c>
      <c r="G103">
        <v>24129356</v>
      </c>
      <c r="J103">
        <v>24129150</v>
      </c>
      <c r="K103">
        <v>24129150</v>
      </c>
      <c r="L103">
        <v>24129449</v>
      </c>
      <c r="N103">
        <v>1</v>
      </c>
      <c r="O103">
        <v>208</v>
      </c>
      <c r="P103">
        <v>300</v>
      </c>
      <c r="Q103" t="s">
        <v>12248</v>
      </c>
      <c r="R103">
        <v>1</v>
      </c>
      <c r="S103">
        <v>93</v>
      </c>
    </row>
    <row r="104" spans="1:19" x14ac:dyDescent="0.25">
      <c r="A104" t="s">
        <v>8289</v>
      </c>
      <c r="B104">
        <v>1</v>
      </c>
      <c r="C104" t="s">
        <v>8294</v>
      </c>
      <c r="D104" t="str">
        <f>INDEX(Transcripts[#Data], MATCH(Exons[[#This Row],[Transcript stable ID]], Transcripts[Transcript stable ID], 0), 4)</f>
        <v>NM_001317946.1</v>
      </c>
      <c r="E104" t="s">
        <v>27</v>
      </c>
      <c r="J104">
        <v>24129150</v>
      </c>
      <c r="K104">
        <v>24135746</v>
      </c>
      <c r="L104">
        <v>24135875</v>
      </c>
      <c r="N104">
        <v>3</v>
      </c>
      <c r="O104">
        <v>413</v>
      </c>
      <c r="P104">
        <v>542</v>
      </c>
      <c r="Q104" t="s">
        <v>12249</v>
      </c>
      <c r="R104">
        <v>206</v>
      </c>
      <c r="S104">
        <v>335</v>
      </c>
    </row>
    <row r="105" spans="1:19" x14ac:dyDescent="0.25">
      <c r="A105" t="s">
        <v>8289</v>
      </c>
      <c r="B105">
        <v>1</v>
      </c>
      <c r="C105" t="s">
        <v>8294</v>
      </c>
      <c r="D105" t="str">
        <f>INDEX(Transcripts[#Data], MATCH(Exons[[#This Row],[Transcript stable ID]], Transcripts[Transcript stable ID], 0), 4)</f>
        <v>NM_001317946.1</v>
      </c>
      <c r="E105" t="s">
        <v>27</v>
      </c>
      <c r="J105">
        <v>24129150</v>
      </c>
      <c r="K105">
        <v>24143131</v>
      </c>
      <c r="L105">
        <v>24143322</v>
      </c>
      <c r="N105">
        <v>4</v>
      </c>
      <c r="O105">
        <v>543</v>
      </c>
      <c r="P105">
        <v>734</v>
      </c>
      <c r="Q105" t="s">
        <v>12250</v>
      </c>
      <c r="R105">
        <v>336</v>
      </c>
      <c r="S105">
        <v>527</v>
      </c>
    </row>
    <row r="106" spans="1:19" x14ac:dyDescent="0.25">
      <c r="A106" t="s">
        <v>8289</v>
      </c>
      <c r="B106">
        <v>1</v>
      </c>
      <c r="C106" t="s">
        <v>8294</v>
      </c>
      <c r="D106" t="str">
        <f>INDEX(Transcripts[#Data], MATCH(Exons[[#This Row],[Transcript stable ID]], Transcripts[Transcript stable ID], 0), 4)</f>
        <v>NM_001317946.1</v>
      </c>
      <c r="E106" t="s">
        <v>27</v>
      </c>
      <c r="J106">
        <v>24129150</v>
      </c>
      <c r="K106">
        <v>24133943</v>
      </c>
      <c r="L106">
        <v>24134054</v>
      </c>
      <c r="N106">
        <v>2</v>
      </c>
      <c r="O106">
        <v>301</v>
      </c>
      <c r="P106">
        <v>412</v>
      </c>
      <c r="Q106" t="s">
        <v>12251</v>
      </c>
      <c r="R106">
        <v>94</v>
      </c>
      <c r="S106">
        <v>205</v>
      </c>
    </row>
    <row r="107" spans="1:19" x14ac:dyDescent="0.25">
      <c r="A107" t="s">
        <v>8289</v>
      </c>
      <c r="B107">
        <v>1</v>
      </c>
      <c r="C107" t="s">
        <v>8294</v>
      </c>
      <c r="D107" t="str">
        <f>INDEX(Transcripts[#Data], MATCH(Exons[[#This Row],[Transcript stable ID]], Transcripts[Transcript stable ID], 0), 4)</f>
        <v>NM_001317946.1</v>
      </c>
      <c r="E107" t="s">
        <v>27</v>
      </c>
      <c r="J107">
        <v>24129150</v>
      </c>
      <c r="K107">
        <v>24145482</v>
      </c>
      <c r="L107">
        <v>24145609</v>
      </c>
      <c r="N107">
        <v>5</v>
      </c>
      <c r="O107">
        <v>735</v>
      </c>
      <c r="P107">
        <v>862</v>
      </c>
      <c r="Q107" t="s">
        <v>12252</v>
      </c>
      <c r="R107">
        <v>528</v>
      </c>
      <c r="S107">
        <v>655</v>
      </c>
    </row>
    <row r="108" spans="1:19" x14ac:dyDescent="0.25">
      <c r="A108" t="s">
        <v>8289</v>
      </c>
      <c r="B108">
        <v>1</v>
      </c>
      <c r="C108" t="s">
        <v>8294</v>
      </c>
      <c r="D108" t="str">
        <f>INDEX(Transcripts[#Data], MATCH(Exons[[#This Row],[Transcript stable ID]], Transcripts[Transcript stable ID], 0), 4)</f>
        <v>NM_001317946.1</v>
      </c>
      <c r="E108" t="s">
        <v>27</v>
      </c>
      <c r="J108">
        <v>24129150</v>
      </c>
      <c r="K108">
        <v>24158957</v>
      </c>
      <c r="L108">
        <v>24159123</v>
      </c>
      <c r="N108">
        <v>6</v>
      </c>
      <c r="O108">
        <v>863</v>
      </c>
      <c r="P108">
        <v>1029</v>
      </c>
      <c r="Q108" t="s">
        <v>12253</v>
      </c>
      <c r="R108">
        <v>656</v>
      </c>
      <c r="S108">
        <v>822</v>
      </c>
    </row>
    <row r="109" spans="1:19" x14ac:dyDescent="0.25">
      <c r="A109" t="s">
        <v>8289</v>
      </c>
      <c r="B109">
        <v>1</v>
      </c>
      <c r="C109" t="s">
        <v>8294</v>
      </c>
      <c r="D109" t="str">
        <f>INDEX(Transcripts[#Data], MATCH(Exons[[#This Row],[Transcript stable ID]], Transcripts[Transcript stable ID], 0), 4)</f>
        <v>NM_001317946.1</v>
      </c>
      <c r="E109" t="s">
        <v>27</v>
      </c>
      <c r="J109">
        <v>24129150</v>
      </c>
      <c r="K109">
        <v>24167412</v>
      </c>
      <c r="L109">
        <v>24167602</v>
      </c>
      <c r="N109">
        <v>7</v>
      </c>
      <c r="O109">
        <v>1030</v>
      </c>
      <c r="P109">
        <v>1220</v>
      </c>
      <c r="Q109" t="s">
        <v>12254</v>
      </c>
      <c r="R109">
        <v>823</v>
      </c>
      <c r="S109">
        <v>1013</v>
      </c>
    </row>
    <row r="110" spans="1:19" x14ac:dyDescent="0.25">
      <c r="A110" t="s">
        <v>8289</v>
      </c>
      <c r="B110">
        <v>1</v>
      </c>
      <c r="C110" t="s">
        <v>8294</v>
      </c>
      <c r="D110" t="str">
        <f>INDEX(Transcripts[#Data], MATCH(Exons[[#This Row],[Transcript stable ID]], Transcripts[Transcript stable ID], 0), 4)</f>
        <v>NM_001317946.1</v>
      </c>
      <c r="E110" t="s">
        <v>27</v>
      </c>
      <c r="J110">
        <v>24129150</v>
      </c>
      <c r="K110">
        <v>24175759</v>
      </c>
      <c r="L110">
        <v>24175890</v>
      </c>
      <c r="N110">
        <v>8</v>
      </c>
      <c r="O110">
        <v>1221</v>
      </c>
      <c r="P110">
        <v>1352</v>
      </c>
      <c r="Q110" t="s">
        <v>12255</v>
      </c>
      <c r="R110">
        <v>1014</v>
      </c>
      <c r="S110">
        <v>1145</v>
      </c>
    </row>
    <row r="111" spans="1:19" x14ac:dyDescent="0.25">
      <c r="A111" t="s">
        <v>8289</v>
      </c>
      <c r="B111">
        <v>1</v>
      </c>
      <c r="C111" t="s">
        <v>8294</v>
      </c>
      <c r="D111" t="str">
        <f>INDEX(Transcripts[#Data], MATCH(Exons[[#This Row],[Transcript stable ID]], Transcripts[Transcript stable ID], 0), 4)</f>
        <v>NM_001317946.1</v>
      </c>
      <c r="E111" t="s">
        <v>27</v>
      </c>
      <c r="H111">
        <v>24176368</v>
      </c>
      <c r="I111">
        <v>24176703</v>
      </c>
      <c r="J111">
        <v>24129150</v>
      </c>
      <c r="K111">
        <v>24176328</v>
      </c>
      <c r="L111">
        <v>24176703</v>
      </c>
      <c r="N111">
        <v>9</v>
      </c>
      <c r="O111">
        <v>1353</v>
      </c>
      <c r="P111">
        <v>1392</v>
      </c>
      <c r="Q111" t="s">
        <v>12256</v>
      </c>
      <c r="R111">
        <v>1146</v>
      </c>
      <c r="S111">
        <v>1185</v>
      </c>
    </row>
    <row r="112" spans="1:19" x14ac:dyDescent="0.25">
      <c r="A112" t="s">
        <v>8289</v>
      </c>
      <c r="B112">
        <v>1</v>
      </c>
      <c r="C112" t="s">
        <v>8297</v>
      </c>
      <c r="D112">
        <f>INDEX(Transcripts[#Data], MATCH(Exons[[#This Row],[Transcript stable ID]], Transcripts[Transcript stable ID], 0), 4)</f>
        <v>0</v>
      </c>
      <c r="E112" t="s">
        <v>27</v>
      </c>
      <c r="J112">
        <v>24129161</v>
      </c>
      <c r="K112">
        <v>24133943</v>
      </c>
      <c r="L112">
        <v>24134081</v>
      </c>
      <c r="N112">
        <v>2</v>
      </c>
      <c r="O112">
        <v>290</v>
      </c>
      <c r="P112">
        <v>428</v>
      </c>
      <c r="Q112" t="s">
        <v>12257</v>
      </c>
      <c r="R112">
        <v>94</v>
      </c>
      <c r="S112">
        <v>232</v>
      </c>
    </row>
    <row r="113" spans="1:19" x14ac:dyDescent="0.25">
      <c r="A113" t="s">
        <v>8289</v>
      </c>
      <c r="B113">
        <v>1</v>
      </c>
      <c r="C113" t="s">
        <v>8297</v>
      </c>
      <c r="D113">
        <f>INDEX(Transcripts[#Data], MATCH(Exons[[#This Row],[Transcript stable ID]], Transcripts[Transcript stable ID], 0), 4)</f>
        <v>0</v>
      </c>
      <c r="E113" t="s">
        <v>27</v>
      </c>
      <c r="J113">
        <v>24129161</v>
      </c>
      <c r="K113">
        <v>24135746</v>
      </c>
      <c r="L113">
        <v>24135875</v>
      </c>
      <c r="N113">
        <v>3</v>
      </c>
      <c r="O113">
        <v>429</v>
      </c>
      <c r="P113">
        <v>558</v>
      </c>
      <c r="Q113" t="s">
        <v>12249</v>
      </c>
      <c r="R113">
        <v>233</v>
      </c>
      <c r="S113">
        <v>362</v>
      </c>
    </row>
    <row r="114" spans="1:19" x14ac:dyDescent="0.25">
      <c r="A114" t="s">
        <v>8289</v>
      </c>
      <c r="B114">
        <v>1</v>
      </c>
      <c r="C114" t="s">
        <v>8297</v>
      </c>
      <c r="D114">
        <f>INDEX(Transcripts[#Data], MATCH(Exons[[#This Row],[Transcript stable ID]], Transcripts[Transcript stable ID], 0), 4)</f>
        <v>0</v>
      </c>
      <c r="E114" t="s">
        <v>27</v>
      </c>
      <c r="J114">
        <v>24129161</v>
      </c>
      <c r="K114">
        <v>24145482</v>
      </c>
      <c r="L114">
        <v>24145609</v>
      </c>
      <c r="N114">
        <v>5</v>
      </c>
      <c r="O114">
        <v>697</v>
      </c>
      <c r="P114">
        <v>824</v>
      </c>
      <c r="Q114" t="s">
        <v>12252</v>
      </c>
      <c r="R114">
        <v>501</v>
      </c>
      <c r="S114">
        <v>628</v>
      </c>
    </row>
    <row r="115" spans="1:19" x14ac:dyDescent="0.25">
      <c r="A115" t="s">
        <v>8289</v>
      </c>
      <c r="B115">
        <v>1</v>
      </c>
      <c r="C115" t="s">
        <v>8297</v>
      </c>
      <c r="D115">
        <f>INDEX(Transcripts[#Data], MATCH(Exons[[#This Row],[Transcript stable ID]], Transcripts[Transcript stable ID], 0), 4)</f>
        <v>0</v>
      </c>
      <c r="E115" t="s">
        <v>27</v>
      </c>
      <c r="J115">
        <v>24129161</v>
      </c>
      <c r="K115">
        <v>24158957</v>
      </c>
      <c r="L115">
        <v>24159123</v>
      </c>
      <c r="N115">
        <v>6</v>
      </c>
      <c r="O115">
        <v>825</v>
      </c>
      <c r="P115">
        <v>991</v>
      </c>
      <c r="Q115" t="s">
        <v>12253</v>
      </c>
      <c r="R115">
        <v>629</v>
      </c>
      <c r="S115">
        <v>795</v>
      </c>
    </row>
    <row r="116" spans="1:19" x14ac:dyDescent="0.25">
      <c r="A116" t="s">
        <v>8289</v>
      </c>
      <c r="B116">
        <v>1</v>
      </c>
      <c r="C116" t="s">
        <v>8297</v>
      </c>
      <c r="D116">
        <f>INDEX(Transcripts[#Data], MATCH(Exons[[#This Row],[Transcript stable ID]], Transcripts[Transcript stable ID], 0), 4)</f>
        <v>0</v>
      </c>
      <c r="E116" t="s">
        <v>27</v>
      </c>
      <c r="J116">
        <v>24129161</v>
      </c>
      <c r="K116">
        <v>24167412</v>
      </c>
      <c r="L116">
        <v>24167602</v>
      </c>
      <c r="N116">
        <v>7</v>
      </c>
      <c r="O116">
        <v>992</v>
      </c>
      <c r="P116">
        <v>1182</v>
      </c>
      <c r="Q116" t="s">
        <v>12254</v>
      </c>
      <c r="R116">
        <v>796</v>
      </c>
      <c r="S116">
        <v>986</v>
      </c>
    </row>
    <row r="117" spans="1:19" x14ac:dyDescent="0.25">
      <c r="A117" t="s">
        <v>8289</v>
      </c>
      <c r="B117">
        <v>1</v>
      </c>
      <c r="C117" t="s">
        <v>8297</v>
      </c>
      <c r="D117">
        <f>INDEX(Transcripts[#Data], MATCH(Exons[[#This Row],[Transcript stable ID]], Transcripts[Transcript stable ID], 0), 4)</f>
        <v>0</v>
      </c>
      <c r="E117" t="s">
        <v>27</v>
      </c>
      <c r="J117">
        <v>24129161</v>
      </c>
      <c r="K117">
        <v>24175759</v>
      </c>
      <c r="L117">
        <v>24175890</v>
      </c>
      <c r="N117">
        <v>8</v>
      </c>
      <c r="O117">
        <v>1183</v>
      </c>
      <c r="P117">
        <v>1314</v>
      </c>
      <c r="Q117" t="s">
        <v>12255</v>
      </c>
      <c r="R117">
        <v>987</v>
      </c>
      <c r="S117">
        <v>1118</v>
      </c>
    </row>
    <row r="118" spans="1:19" x14ac:dyDescent="0.25">
      <c r="A118" t="s">
        <v>8289</v>
      </c>
      <c r="B118">
        <v>1</v>
      </c>
      <c r="C118" t="s">
        <v>8297</v>
      </c>
      <c r="D118">
        <f>INDEX(Transcripts[#Data], MATCH(Exons[[#This Row],[Transcript stable ID]], Transcripts[Transcript stable ID], 0), 4)</f>
        <v>0</v>
      </c>
      <c r="E118" t="s">
        <v>27</v>
      </c>
      <c r="H118">
        <v>24176368</v>
      </c>
      <c r="I118">
        <v>24176703</v>
      </c>
      <c r="J118">
        <v>24129161</v>
      </c>
      <c r="K118">
        <v>24176328</v>
      </c>
      <c r="L118">
        <v>24176703</v>
      </c>
      <c r="N118">
        <v>9</v>
      </c>
      <c r="O118">
        <v>1315</v>
      </c>
      <c r="P118">
        <v>1354</v>
      </c>
      <c r="Q118" t="s">
        <v>12256</v>
      </c>
      <c r="R118">
        <v>1119</v>
      </c>
      <c r="S118">
        <v>1158</v>
      </c>
    </row>
    <row r="119" spans="1:19" x14ac:dyDescent="0.25">
      <c r="A119" t="s">
        <v>8289</v>
      </c>
      <c r="B119">
        <v>1</v>
      </c>
      <c r="C119" t="s">
        <v>8297</v>
      </c>
      <c r="D119">
        <f>INDEX(Transcripts[#Data], MATCH(Exons[[#This Row],[Transcript stable ID]], Transcripts[Transcript stable ID], 0), 4)</f>
        <v>0</v>
      </c>
      <c r="E119" t="s">
        <v>27</v>
      </c>
      <c r="F119">
        <v>24129161</v>
      </c>
      <c r="G119">
        <v>24129356</v>
      </c>
      <c r="J119">
        <v>24129161</v>
      </c>
      <c r="K119">
        <v>24129161</v>
      </c>
      <c r="L119">
        <v>24129449</v>
      </c>
      <c r="N119">
        <v>1</v>
      </c>
      <c r="O119">
        <v>197</v>
      </c>
      <c r="P119">
        <v>289</v>
      </c>
      <c r="Q119" t="s">
        <v>12258</v>
      </c>
      <c r="R119">
        <v>1</v>
      </c>
      <c r="S119">
        <v>93</v>
      </c>
    </row>
    <row r="120" spans="1:19" x14ac:dyDescent="0.25">
      <c r="A120" t="s">
        <v>8289</v>
      </c>
      <c r="B120">
        <v>1</v>
      </c>
      <c r="C120" t="s">
        <v>8297</v>
      </c>
      <c r="D120">
        <f>INDEX(Transcripts[#Data], MATCH(Exons[[#This Row],[Transcript stable ID]], Transcripts[Transcript stable ID], 0), 4)</f>
        <v>0</v>
      </c>
      <c r="E120" t="s">
        <v>27</v>
      </c>
      <c r="J120">
        <v>24129161</v>
      </c>
      <c r="K120">
        <v>24143131</v>
      </c>
      <c r="L120">
        <v>24143268</v>
      </c>
      <c r="N120">
        <v>4</v>
      </c>
      <c r="O120">
        <v>559</v>
      </c>
      <c r="P120">
        <v>696</v>
      </c>
      <c r="Q120" t="s">
        <v>12259</v>
      </c>
      <c r="R120">
        <v>363</v>
      </c>
      <c r="S120">
        <v>500</v>
      </c>
    </row>
    <row r="121" spans="1:19" x14ac:dyDescent="0.25">
      <c r="A121" t="s">
        <v>8289</v>
      </c>
      <c r="B121">
        <v>1</v>
      </c>
      <c r="C121" t="s">
        <v>8302</v>
      </c>
      <c r="D121" t="str">
        <f>INDEX(Transcripts[#Data], MATCH(Exons[[#This Row],[Transcript stable ID]], Transcripts[Transcript stable ID], 0), 4)</f>
        <v>NM_001007468.2</v>
      </c>
      <c r="E121" t="s">
        <v>27</v>
      </c>
      <c r="J121">
        <v>24129181</v>
      </c>
      <c r="K121">
        <v>24135746</v>
      </c>
      <c r="L121">
        <v>24135875</v>
      </c>
      <c r="N121">
        <v>3</v>
      </c>
      <c r="O121">
        <v>382</v>
      </c>
      <c r="P121">
        <v>511</v>
      </c>
      <c r="Q121" t="s">
        <v>12249</v>
      </c>
      <c r="R121">
        <v>206</v>
      </c>
      <c r="S121">
        <v>335</v>
      </c>
    </row>
    <row r="122" spans="1:19" x14ac:dyDescent="0.25">
      <c r="A122" t="s">
        <v>8289</v>
      </c>
      <c r="B122">
        <v>1</v>
      </c>
      <c r="C122" t="s">
        <v>8302</v>
      </c>
      <c r="D122" t="str">
        <f>INDEX(Transcripts[#Data], MATCH(Exons[[#This Row],[Transcript stable ID]], Transcripts[Transcript stable ID], 0), 4)</f>
        <v>NM_001007468.2</v>
      </c>
      <c r="E122" t="s">
        <v>27</v>
      </c>
      <c r="J122">
        <v>24129181</v>
      </c>
      <c r="K122">
        <v>24133943</v>
      </c>
      <c r="L122">
        <v>24134054</v>
      </c>
      <c r="N122">
        <v>2</v>
      </c>
      <c r="O122">
        <v>270</v>
      </c>
      <c r="P122">
        <v>381</v>
      </c>
      <c r="Q122" t="s">
        <v>12251</v>
      </c>
      <c r="R122">
        <v>94</v>
      </c>
      <c r="S122">
        <v>205</v>
      </c>
    </row>
    <row r="123" spans="1:19" x14ac:dyDescent="0.25">
      <c r="A123" t="s">
        <v>8289</v>
      </c>
      <c r="B123">
        <v>1</v>
      </c>
      <c r="C123" t="s">
        <v>8302</v>
      </c>
      <c r="D123" t="str">
        <f>INDEX(Transcripts[#Data], MATCH(Exons[[#This Row],[Transcript stable ID]], Transcripts[Transcript stable ID], 0), 4)</f>
        <v>NM_001007468.2</v>
      </c>
      <c r="E123" t="s">
        <v>27</v>
      </c>
      <c r="J123">
        <v>24129181</v>
      </c>
      <c r="K123">
        <v>24145482</v>
      </c>
      <c r="L123">
        <v>24145609</v>
      </c>
      <c r="N123">
        <v>5</v>
      </c>
      <c r="O123">
        <v>650</v>
      </c>
      <c r="P123">
        <v>777</v>
      </c>
      <c r="Q123" t="s">
        <v>12252</v>
      </c>
      <c r="R123">
        <v>474</v>
      </c>
      <c r="S123">
        <v>601</v>
      </c>
    </row>
    <row r="124" spans="1:19" x14ac:dyDescent="0.25">
      <c r="A124" t="s">
        <v>8289</v>
      </c>
      <c r="B124">
        <v>1</v>
      </c>
      <c r="C124" t="s">
        <v>8302</v>
      </c>
      <c r="D124" t="str">
        <f>INDEX(Transcripts[#Data], MATCH(Exons[[#This Row],[Transcript stable ID]], Transcripts[Transcript stable ID], 0), 4)</f>
        <v>NM_001007468.2</v>
      </c>
      <c r="E124" t="s">
        <v>27</v>
      </c>
      <c r="J124">
        <v>24129181</v>
      </c>
      <c r="K124">
        <v>24158957</v>
      </c>
      <c r="L124">
        <v>24159123</v>
      </c>
      <c r="N124">
        <v>6</v>
      </c>
      <c r="O124">
        <v>778</v>
      </c>
      <c r="P124">
        <v>944</v>
      </c>
      <c r="Q124" t="s">
        <v>12253</v>
      </c>
      <c r="R124">
        <v>602</v>
      </c>
      <c r="S124">
        <v>768</v>
      </c>
    </row>
    <row r="125" spans="1:19" x14ac:dyDescent="0.25">
      <c r="A125" t="s">
        <v>8289</v>
      </c>
      <c r="B125">
        <v>1</v>
      </c>
      <c r="C125" t="s">
        <v>8302</v>
      </c>
      <c r="D125" t="str">
        <f>INDEX(Transcripts[#Data], MATCH(Exons[[#This Row],[Transcript stable ID]], Transcripts[Transcript stable ID], 0), 4)</f>
        <v>NM_001007468.2</v>
      </c>
      <c r="E125" t="s">
        <v>27</v>
      </c>
      <c r="J125">
        <v>24129181</v>
      </c>
      <c r="K125">
        <v>24167412</v>
      </c>
      <c r="L125">
        <v>24167602</v>
      </c>
      <c r="N125">
        <v>7</v>
      </c>
      <c r="O125">
        <v>945</v>
      </c>
      <c r="P125">
        <v>1135</v>
      </c>
      <c r="Q125" t="s">
        <v>12254</v>
      </c>
      <c r="R125">
        <v>769</v>
      </c>
      <c r="S125">
        <v>959</v>
      </c>
    </row>
    <row r="126" spans="1:19" x14ac:dyDescent="0.25">
      <c r="A126" t="s">
        <v>8289</v>
      </c>
      <c r="B126">
        <v>1</v>
      </c>
      <c r="C126" t="s">
        <v>8302</v>
      </c>
      <c r="D126" t="str">
        <f>INDEX(Transcripts[#Data], MATCH(Exons[[#This Row],[Transcript stable ID]], Transcripts[Transcript stable ID], 0), 4)</f>
        <v>NM_001007468.2</v>
      </c>
      <c r="E126" t="s">
        <v>27</v>
      </c>
      <c r="J126">
        <v>24129181</v>
      </c>
      <c r="K126">
        <v>24175759</v>
      </c>
      <c r="L126">
        <v>24175890</v>
      </c>
      <c r="N126">
        <v>8</v>
      </c>
      <c r="O126">
        <v>1136</v>
      </c>
      <c r="P126">
        <v>1267</v>
      </c>
      <c r="Q126" t="s">
        <v>12255</v>
      </c>
      <c r="R126">
        <v>960</v>
      </c>
      <c r="S126">
        <v>1091</v>
      </c>
    </row>
    <row r="127" spans="1:19" x14ac:dyDescent="0.25">
      <c r="A127" t="s">
        <v>8289</v>
      </c>
      <c r="B127">
        <v>1</v>
      </c>
      <c r="C127" t="s">
        <v>8302</v>
      </c>
      <c r="D127" t="str">
        <f>INDEX(Transcripts[#Data], MATCH(Exons[[#This Row],[Transcript stable ID]], Transcripts[Transcript stable ID], 0), 4)</f>
        <v>NM_001007468.2</v>
      </c>
      <c r="E127" t="s">
        <v>27</v>
      </c>
      <c r="H127">
        <v>24176368</v>
      </c>
      <c r="I127">
        <v>24176703</v>
      </c>
      <c r="J127">
        <v>24129181</v>
      </c>
      <c r="K127">
        <v>24176328</v>
      </c>
      <c r="L127">
        <v>24176703</v>
      </c>
      <c r="N127">
        <v>9</v>
      </c>
      <c r="O127">
        <v>1268</v>
      </c>
      <c r="P127">
        <v>1307</v>
      </c>
      <c r="Q127" t="s">
        <v>12256</v>
      </c>
      <c r="R127">
        <v>1092</v>
      </c>
      <c r="S127">
        <v>1131</v>
      </c>
    </row>
    <row r="128" spans="1:19" x14ac:dyDescent="0.25">
      <c r="A128" t="s">
        <v>8289</v>
      </c>
      <c r="B128">
        <v>1</v>
      </c>
      <c r="C128" t="s">
        <v>8302</v>
      </c>
      <c r="D128" t="str">
        <f>INDEX(Transcripts[#Data], MATCH(Exons[[#This Row],[Transcript stable ID]], Transcripts[Transcript stable ID], 0), 4)</f>
        <v>NM_001007468.2</v>
      </c>
      <c r="E128" t="s">
        <v>27</v>
      </c>
      <c r="J128">
        <v>24129181</v>
      </c>
      <c r="K128">
        <v>24143131</v>
      </c>
      <c r="L128">
        <v>24143268</v>
      </c>
      <c r="N128">
        <v>4</v>
      </c>
      <c r="O128">
        <v>512</v>
      </c>
      <c r="P128">
        <v>649</v>
      </c>
      <c r="Q128" t="s">
        <v>12259</v>
      </c>
      <c r="R128">
        <v>336</v>
      </c>
      <c r="S128">
        <v>473</v>
      </c>
    </row>
    <row r="129" spans="1:19" x14ac:dyDescent="0.25">
      <c r="A129" t="s">
        <v>8289</v>
      </c>
      <c r="B129">
        <v>1</v>
      </c>
      <c r="C129" t="s">
        <v>8302</v>
      </c>
      <c r="D129" t="str">
        <f>INDEX(Transcripts[#Data], MATCH(Exons[[#This Row],[Transcript stable ID]], Transcripts[Transcript stable ID], 0), 4)</f>
        <v>NM_001007468.2</v>
      </c>
      <c r="E129" t="s">
        <v>27</v>
      </c>
      <c r="F129">
        <v>24129181</v>
      </c>
      <c r="G129">
        <v>24129356</v>
      </c>
      <c r="J129">
        <v>24129181</v>
      </c>
      <c r="K129">
        <v>24129181</v>
      </c>
      <c r="L129">
        <v>24129449</v>
      </c>
      <c r="N129">
        <v>1</v>
      </c>
      <c r="O129">
        <v>177</v>
      </c>
      <c r="P129">
        <v>269</v>
      </c>
      <c r="Q129" t="s">
        <v>12260</v>
      </c>
      <c r="R129">
        <v>1</v>
      </c>
      <c r="S129">
        <v>93</v>
      </c>
    </row>
    <row r="130" spans="1:19" x14ac:dyDescent="0.25">
      <c r="A130" t="s">
        <v>1659</v>
      </c>
      <c r="B130">
        <v>-1</v>
      </c>
      <c r="C130" t="s">
        <v>1662</v>
      </c>
      <c r="D130" t="str">
        <f>INDEX(Transcripts[#Data], MATCH(Exons[[#This Row],[Transcript stable ID]], Transcripts[Transcript stable ID], 0), 4)</f>
        <v>NM_001012288.2</v>
      </c>
      <c r="E130" t="s">
        <v>27</v>
      </c>
      <c r="J130">
        <v>1331527</v>
      </c>
      <c r="K130">
        <v>1327699</v>
      </c>
      <c r="L130">
        <v>1327801</v>
      </c>
      <c r="N130">
        <v>2</v>
      </c>
      <c r="O130">
        <v>80</v>
      </c>
      <c r="P130">
        <v>182</v>
      </c>
      <c r="Q130" t="s">
        <v>12261</v>
      </c>
      <c r="R130">
        <v>80</v>
      </c>
      <c r="S130">
        <v>182</v>
      </c>
    </row>
    <row r="131" spans="1:19" x14ac:dyDescent="0.25">
      <c r="A131" t="s">
        <v>1659</v>
      </c>
      <c r="B131">
        <v>-1</v>
      </c>
      <c r="C131" t="s">
        <v>1662</v>
      </c>
      <c r="D131" t="str">
        <f>INDEX(Transcripts[#Data], MATCH(Exons[[#This Row],[Transcript stable ID]], Transcripts[Transcript stable ID], 0), 4)</f>
        <v>NM_001012288.2</v>
      </c>
      <c r="E131" t="s">
        <v>27</v>
      </c>
      <c r="J131">
        <v>1331527</v>
      </c>
      <c r="K131">
        <v>1325326</v>
      </c>
      <c r="L131">
        <v>1325492</v>
      </c>
      <c r="N131">
        <v>3</v>
      </c>
      <c r="O131">
        <v>183</v>
      </c>
      <c r="P131">
        <v>349</v>
      </c>
      <c r="Q131" t="s">
        <v>12262</v>
      </c>
      <c r="R131">
        <v>183</v>
      </c>
      <c r="S131">
        <v>349</v>
      </c>
    </row>
    <row r="132" spans="1:19" x14ac:dyDescent="0.25">
      <c r="A132" t="s">
        <v>1659</v>
      </c>
      <c r="B132">
        <v>-1</v>
      </c>
      <c r="C132" t="s">
        <v>1662</v>
      </c>
      <c r="D132" t="str">
        <f>INDEX(Transcripts[#Data], MATCH(Exons[[#This Row],[Transcript stable ID]], Transcripts[Transcript stable ID], 0), 4)</f>
        <v>NM_001012288.2</v>
      </c>
      <c r="E132" t="s">
        <v>27</v>
      </c>
      <c r="J132">
        <v>1331527</v>
      </c>
      <c r="K132">
        <v>1321272</v>
      </c>
      <c r="L132">
        <v>1321405</v>
      </c>
      <c r="N132">
        <v>4</v>
      </c>
      <c r="O132">
        <v>350</v>
      </c>
      <c r="P132">
        <v>483</v>
      </c>
      <c r="Q132" t="s">
        <v>12263</v>
      </c>
      <c r="R132">
        <v>350</v>
      </c>
      <c r="S132">
        <v>483</v>
      </c>
    </row>
    <row r="133" spans="1:19" x14ac:dyDescent="0.25">
      <c r="A133" t="s">
        <v>1659</v>
      </c>
      <c r="B133">
        <v>-1</v>
      </c>
      <c r="C133" t="s">
        <v>1662</v>
      </c>
      <c r="D133" t="str">
        <f>INDEX(Transcripts[#Data], MATCH(Exons[[#This Row],[Transcript stable ID]], Transcripts[Transcript stable ID], 0), 4)</f>
        <v>NM_001012288.2</v>
      </c>
      <c r="E133" t="s">
        <v>27</v>
      </c>
      <c r="J133">
        <v>1331527</v>
      </c>
      <c r="K133">
        <v>1317419</v>
      </c>
      <c r="L133">
        <v>1317581</v>
      </c>
      <c r="N133">
        <v>5</v>
      </c>
      <c r="O133">
        <v>484</v>
      </c>
      <c r="P133">
        <v>646</v>
      </c>
      <c r="Q133" t="s">
        <v>12264</v>
      </c>
      <c r="R133">
        <v>484</v>
      </c>
      <c r="S133">
        <v>646</v>
      </c>
    </row>
    <row r="134" spans="1:19" x14ac:dyDescent="0.25">
      <c r="A134" t="s">
        <v>1659</v>
      </c>
      <c r="B134">
        <v>-1</v>
      </c>
      <c r="C134" t="s">
        <v>1662</v>
      </c>
      <c r="D134" t="str">
        <f>INDEX(Transcripts[#Data], MATCH(Exons[[#This Row],[Transcript stable ID]], Transcripts[Transcript stable ID], 0), 4)</f>
        <v>NM_001012288.2</v>
      </c>
      <c r="E134" t="s">
        <v>27</v>
      </c>
      <c r="J134">
        <v>1331527</v>
      </c>
      <c r="K134">
        <v>1331449</v>
      </c>
      <c r="L134">
        <v>1331527</v>
      </c>
      <c r="N134">
        <v>1</v>
      </c>
      <c r="O134">
        <v>1</v>
      </c>
      <c r="P134">
        <v>79</v>
      </c>
      <c r="Q134" t="s">
        <v>12265</v>
      </c>
      <c r="R134">
        <v>1</v>
      </c>
      <c r="S134">
        <v>79</v>
      </c>
    </row>
    <row r="135" spans="1:19" x14ac:dyDescent="0.25">
      <c r="A135" t="s">
        <v>1659</v>
      </c>
      <c r="B135">
        <v>-1</v>
      </c>
      <c r="C135" t="s">
        <v>1662</v>
      </c>
      <c r="D135" t="str">
        <f>INDEX(Transcripts[#Data], MATCH(Exons[[#This Row],[Transcript stable ID]], Transcripts[Transcript stable ID], 0), 4)</f>
        <v>NM_001012288.2</v>
      </c>
      <c r="E135" t="s">
        <v>27</v>
      </c>
      <c r="J135">
        <v>1331527</v>
      </c>
      <c r="K135">
        <v>1314890</v>
      </c>
      <c r="L135">
        <v>1315014</v>
      </c>
      <c r="N135">
        <v>6</v>
      </c>
      <c r="O135">
        <v>647</v>
      </c>
      <c r="P135">
        <v>771</v>
      </c>
      <c r="Q135" t="s">
        <v>12266</v>
      </c>
      <c r="R135">
        <v>647</v>
      </c>
      <c r="S135">
        <v>771</v>
      </c>
    </row>
    <row r="136" spans="1:19" x14ac:dyDescent="0.25">
      <c r="A136" t="s">
        <v>102</v>
      </c>
      <c r="B136">
        <v>1</v>
      </c>
      <c r="C136" t="s">
        <v>4477</v>
      </c>
      <c r="D136" t="str">
        <f>INDEX(Transcripts[#Data], MATCH(Exons[[#This Row],[Transcript stable ID]], Transcripts[Transcript stable ID], 0), 4)</f>
        <v>NM_004972.3</v>
      </c>
      <c r="E136" t="s">
        <v>27</v>
      </c>
      <c r="F136">
        <v>4985940</v>
      </c>
      <c r="G136">
        <v>4986022</v>
      </c>
      <c r="J136">
        <v>4985245</v>
      </c>
      <c r="K136">
        <v>4985940</v>
      </c>
      <c r="L136">
        <v>4986022</v>
      </c>
      <c r="N136">
        <v>2</v>
      </c>
      <c r="Q136" t="s">
        <v>12267</v>
      </c>
    </row>
    <row r="137" spans="1:19" x14ac:dyDescent="0.25">
      <c r="A137" t="s">
        <v>102</v>
      </c>
      <c r="B137">
        <v>1</v>
      </c>
      <c r="C137" t="s">
        <v>4477</v>
      </c>
      <c r="D137" t="str">
        <f>INDEX(Transcripts[#Data], MATCH(Exons[[#This Row],[Transcript stable ID]], Transcripts[Transcript stable ID], 0), 4)</f>
        <v>NM_004972.3</v>
      </c>
      <c r="E137" t="s">
        <v>27</v>
      </c>
      <c r="F137">
        <v>4985245</v>
      </c>
      <c r="G137">
        <v>4985630</v>
      </c>
      <c r="J137">
        <v>4985245</v>
      </c>
      <c r="K137">
        <v>4985245</v>
      </c>
      <c r="L137">
        <v>4985630</v>
      </c>
      <c r="N137">
        <v>1</v>
      </c>
      <c r="Q137" t="s">
        <v>12268</v>
      </c>
    </row>
    <row r="138" spans="1:19" x14ac:dyDescent="0.25">
      <c r="A138" t="s">
        <v>102</v>
      </c>
      <c r="B138">
        <v>1</v>
      </c>
      <c r="C138" t="s">
        <v>4477</v>
      </c>
      <c r="D138" t="str">
        <f>INDEX(Transcripts[#Data], MATCH(Exons[[#This Row],[Transcript stable ID]], Transcripts[Transcript stable ID], 0), 4)</f>
        <v>NM_004972.3</v>
      </c>
      <c r="E138" t="s">
        <v>27</v>
      </c>
      <c r="F138">
        <v>5021963</v>
      </c>
      <c r="G138">
        <v>5021987</v>
      </c>
      <c r="J138">
        <v>4985245</v>
      </c>
      <c r="K138">
        <v>5021963</v>
      </c>
      <c r="L138">
        <v>5022213</v>
      </c>
      <c r="N138">
        <v>3</v>
      </c>
      <c r="O138">
        <v>495</v>
      </c>
      <c r="P138">
        <v>720</v>
      </c>
      <c r="Q138" t="s">
        <v>12269</v>
      </c>
      <c r="R138">
        <v>1</v>
      </c>
      <c r="S138">
        <v>226</v>
      </c>
    </row>
    <row r="139" spans="1:19" x14ac:dyDescent="0.25">
      <c r="A139" t="s">
        <v>102</v>
      </c>
      <c r="B139">
        <v>1</v>
      </c>
      <c r="C139" t="s">
        <v>4477</v>
      </c>
      <c r="D139" t="str">
        <f>INDEX(Transcripts[#Data], MATCH(Exons[[#This Row],[Transcript stable ID]], Transcripts[Transcript stable ID], 0), 4)</f>
        <v>NM_004972.3</v>
      </c>
      <c r="E139" t="s">
        <v>27</v>
      </c>
      <c r="J139">
        <v>4985245</v>
      </c>
      <c r="K139">
        <v>5029783</v>
      </c>
      <c r="L139">
        <v>5029906</v>
      </c>
      <c r="N139">
        <v>4</v>
      </c>
      <c r="O139">
        <v>721</v>
      </c>
      <c r="P139">
        <v>844</v>
      </c>
      <c r="Q139" t="s">
        <v>12270</v>
      </c>
      <c r="R139">
        <v>227</v>
      </c>
      <c r="S139">
        <v>350</v>
      </c>
    </row>
    <row r="140" spans="1:19" x14ac:dyDescent="0.25">
      <c r="A140" t="s">
        <v>102</v>
      </c>
      <c r="B140">
        <v>1</v>
      </c>
      <c r="C140" t="s">
        <v>4477</v>
      </c>
      <c r="D140" t="str">
        <f>INDEX(Transcripts[#Data], MATCH(Exons[[#This Row],[Transcript stable ID]], Transcripts[Transcript stable ID], 0), 4)</f>
        <v>NM_004972.3</v>
      </c>
      <c r="E140" t="s">
        <v>27</v>
      </c>
      <c r="J140">
        <v>4985245</v>
      </c>
      <c r="K140">
        <v>5044403</v>
      </c>
      <c r="L140">
        <v>5044520</v>
      </c>
      <c r="N140">
        <v>5</v>
      </c>
      <c r="O140">
        <v>845</v>
      </c>
      <c r="P140">
        <v>962</v>
      </c>
      <c r="Q140" t="s">
        <v>12271</v>
      </c>
      <c r="R140">
        <v>351</v>
      </c>
      <c r="S140">
        <v>468</v>
      </c>
    </row>
    <row r="141" spans="1:19" x14ac:dyDescent="0.25">
      <c r="A141" t="s">
        <v>102</v>
      </c>
      <c r="B141">
        <v>1</v>
      </c>
      <c r="C141" t="s">
        <v>4477</v>
      </c>
      <c r="D141" t="str">
        <f>INDEX(Transcripts[#Data], MATCH(Exons[[#This Row],[Transcript stable ID]], Transcripts[Transcript stable ID], 0), 4)</f>
        <v>NM_004972.3</v>
      </c>
      <c r="E141" t="s">
        <v>27</v>
      </c>
      <c r="J141">
        <v>4985245</v>
      </c>
      <c r="K141">
        <v>5050686</v>
      </c>
      <c r="L141">
        <v>5050831</v>
      </c>
      <c r="N141">
        <v>6</v>
      </c>
      <c r="O141">
        <v>963</v>
      </c>
      <c r="P141">
        <v>1108</v>
      </c>
      <c r="Q141" t="s">
        <v>12272</v>
      </c>
      <c r="R141">
        <v>469</v>
      </c>
      <c r="S141">
        <v>614</v>
      </c>
    </row>
    <row r="142" spans="1:19" x14ac:dyDescent="0.25">
      <c r="A142" t="s">
        <v>102</v>
      </c>
      <c r="B142">
        <v>1</v>
      </c>
      <c r="C142" t="s">
        <v>4477</v>
      </c>
      <c r="D142" t="str">
        <f>INDEX(Transcripts[#Data], MATCH(Exons[[#This Row],[Transcript stable ID]], Transcripts[Transcript stable ID], 0), 4)</f>
        <v>NM_004972.3</v>
      </c>
      <c r="E142" t="s">
        <v>27</v>
      </c>
      <c r="J142">
        <v>4985245</v>
      </c>
      <c r="K142">
        <v>5054563</v>
      </c>
      <c r="L142">
        <v>5054884</v>
      </c>
      <c r="N142">
        <v>7</v>
      </c>
      <c r="O142">
        <v>1109</v>
      </c>
      <c r="P142">
        <v>1430</v>
      </c>
      <c r="Q142" t="s">
        <v>12273</v>
      </c>
      <c r="R142">
        <v>615</v>
      </c>
      <c r="S142">
        <v>936</v>
      </c>
    </row>
    <row r="143" spans="1:19" x14ac:dyDescent="0.25">
      <c r="A143" t="s">
        <v>102</v>
      </c>
      <c r="B143">
        <v>1</v>
      </c>
      <c r="C143" t="s">
        <v>4477</v>
      </c>
      <c r="D143" t="str">
        <f>INDEX(Transcripts[#Data], MATCH(Exons[[#This Row],[Transcript stable ID]], Transcripts[Transcript stable ID], 0), 4)</f>
        <v>NM_004972.3</v>
      </c>
      <c r="E143" t="s">
        <v>27</v>
      </c>
      <c r="J143">
        <v>4985245</v>
      </c>
      <c r="K143">
        <v>5055669</v>
      </c>
      <c r="L143">
        <v>5055788</v>
      </c>
      <c r="N143">
        <v>8</v>
      </c>
      <c r="O143">
        <v>1431</v>
      </c>
      <c r="P143">
        <v>1550</v>
      </c>
      <c r="Q143" t="s">
        <v>12274</v>
      </c>
      <c r="R143">
        <v>937</v>
      </c>
      <c r="S143">
        <v>1056</v>
      </c>
    </row>
    <row r="144" spans="1:19" x14ac:dyDescent="0.25">
      <c r="A144" t="s">
        <v>102</v>
      </c>
      <c r="B144">
        <v>1</v>
      </c>
      <c r="C144" t="s">
        <v>4477</v>
      </c>
      <c r="D144" t="str">
        <f>INDEX(Transcripts[#Data], MATCH(Exons[[#This Row],[Transcript stable ID]], Transcripts[Transcript stable ID], 0), 4)</f>
        <v>NM_004972.3</v>
      </c>
      <c r="E144" t="s">
        <v>27</v>
      </c>
      <c r="J144">
        <v>4985245</v>
      </c>
      <c r="K144">
        <v>5064883</v>
      </c>
      <c r="L144">
        <v>5065040</v>
      </c>
      <c r="N144">
        <v>9</v>
      </c>
      <c r="O144">
        <v>1551</v>
      </c>
      <c r="P144">
        <v>1708</v>
      </c>
      <c r="Q144" t="s">
        <v>12275</v>
      </c>
      <c r="R144">
        <v>1057</v>
      </c>
      <c r="S144">
        <v>1214</v>
      </c>
    </row>
    <row r="145" spans="1:19" x14ac:dyDescent="0.25">
      <c r="A145" t="s">
        <v>102</v>
      </c>
      <c r="B145">
        <v>1</v>
      </c>
      <c r="C145" t="s">
        <v>4477</v>
      </c>
      <c r="D145" t="str">
        <f>INDEX(Transcripts[#Data], MATCH(Exons[[#This Row],[Transcript stable ID]], Transcripts[Transcript stable ID], 0), 4)</f>
        <v>NM_004972.3</v>
      </c>
      <c r="E145" t="s">
        <v>27</v>
      </c>
      <c r="J145">
        <v>4985245</v>
      </c>
      <c r="K145">
        <v>5066678</v>
      </c>
      <c r="L145">
        <v>5066789</v>
      </c>
      <c r="N145">
        <v>10</v>
      </c>
      <c r="O145">
        <v>1709</v>
      </c>
      <c r="P145">
        <v>1820</v>
      </c>
      <c r="Q145" t="s">
        <v>12276</v>
      </c>
      <c r="R145">
        <v>1215</v>
      </c>
      <c r="S145">
        <v>1326</v>
      </c>
    </row>
    <row r="146" spans="1:19" x14ac:dyDescent="0.25">
      <c r="A146" t="s">
        <v>102</v>
      </c>
      <c r="B146">
        <v>1</v>
      </c>
      <c r="C146" t="s">
        <v>4477</v>
      </c>
      <c r="D146" t="str">
        <f>INDEX(Transcripts[#Data], MATCH(Exons[[#This Row],[Transcript stable ID]], Transcripts[Transcript stable ID], 0), 4)</f>
        <v>NM_004972.3</v>
      </c>
      <c r="E146" t="s">
        <v>27</v>
      </c>
      <c r="J146">
        <v>4985245</v>
      </c>
      <c r="K146">
        <v>5069022</v>
      </c>
      <c r="L146">
        <v>5069208</v>
      </c>
      <c r="N146">
        <v>11</v>
      </c>
      <c r="O146">
        <v>1821</v>
      </c>
      <c r="P146">
        <v>2007</v>
      </c>
      <c r="Q146" t="s">
        <v>12277</v>
      </c>
      <c r="R146">
        <v>1327</v>
      </c>
      <c r="S146">
        <v>1513</v>
      </c>
    </row>
    <row r="147" spans="1:19" x14ac:dyDescent="0.25">
      <c r="A147" t="s">
        <v>102</v>
      </c>
      <c r="B147">
        <v>1</v>
      </c>
      <c r="C147" t="s">
        <v>4477</v>
      </c>
      <c r="D147" t="str">
        <f>INDEX(Transcripts[#Data], MATCH(Exons[[#This Row],[Transcript stable ID]], Transcripts[Transcript stable ID], 0), 4)</f>
        <v>NM_004972.3</v>
      </c>
      <c r="E147" t="s">
        <v>27</v>
      </c>
      <c r="J147">
        <v>4985245</v>
      </c>
      <c r="K147">
        <v>5069925</v>
      </c>
      <c r="L147">
        <v>5070052</v>
      </c>
      <c r="N147">
        <v>12</v>
      </c>
      <c r="O147">
        <v>2008</v>
      </c>
      <c r="P147">
        <v>2135</v>
      </c>
      <c r="Q147" t="s">
        <v>12278</v>
      </c>
      <c r="R147">
        <v>1514</v>
      </c>
      <c r="S147">
        <v>1641</v>
      </c>
    </row>
    <row r="148" spans="1:19" x14ac:dyDescent="0.25">
      <c r="A148" t="s">
        <v>102</v>
      </c>
      <c r="B148">
        <v>1</v>
      </c>
      <c r="C148" t="s">
        <v>4477</v>
      </c>
      <c r="D148" t="str">
        <f>INDEX(Transcripts[#Data], MATCH(Exons[[#This Row],[Transcript stable ID]], Transcripts[Transcript stable ID], 0), 4)</f>
        <v>NM_004972.3</v>
      </c>
      <c r="E148" t="s">
        <v>27</v>
      </c>
      <c r="J148">
        <v>4985245</v>
      </c>
      <c r="K148">
        <v>5072492</v>
      </c>
      <c r="L148">
        <v>5072626</v>
      </c>
      <c r="N148">
        <v>13</v>
      </c>
      <c r="O148">
        <v>2136</v>
      </c>
      <c r="P148">
        <v>2270</v>
      </c>
      <c r="Q148" t="s">
        <v>12279</v>
      </c>
      <c r="R148">
        <v>1642</v>
      </c>
      <c r="S148">
        <v>1776</v>
      </c>
    </row>
    <row r="149" spans="1:19" x14ac:dyDescent="0.25">
      <c r="A149" t="s">
        <v>102</v>
      </c>
      <c r="B149">
        <v>1</v>
      </c>
      <c r="C149" t="s">
        <v>4477</v>
      </c>
      <c r="D149" t="str">
        <f>INDEX(Transcripts[#Data], MATCH(Exons[[#This Row],[Transcript stable ID]], Transcripts[Transcript stable ID], 0), 4)</f>
        <v>NM_004972.3</v>
      </c>
      <c r="E149" t="s">
        <v>27</v>
      </c>
      <c r="J149">
        <v>4985245</v>
      </c>
      <c r="K149">
        <v>5073698</v>
      </c>
      <c r="L149">
        <v>5073785</v>
      </c>
      <c r="N149">
        <v>14</v>
      </c>
      <c r="O149">
        <v>2271</v>
      </c>
      <c r="P149">
        <v>2358</v>
      </c>
      <c r="Q149" t="s">
        <v>12280</v>
      </c>
      <c r="R149">
        <v>1777</v>
      </c>
      <c r="S149">
        <v>1864</v>
      </c>
    </row>
    <row r="150" spans="1:19" x14ac:dyDescent="0.25">
      <c r="A150" t="s">
        <v>102</v>
      </c>
      <c r="B150">
        <v>1</v>
      </c>
      <c r="C150" t="s">
        <v>4477</v>
      </c>
      <c r="D150" t="str">
        <f>INDEX(Transcripts[#Data], MATCH(Exons[[#This Row],[Transcript stable ID]], Transcripts[Transcript stable ID], 0), 4)</f>
        <v>NM_004972.3</v>
      </c>
      <c r="E150" t="s">
        <v>27</v>
      </c>
      <c r="J150">
        <v>4985245</v>
      </c>
      <c r="K150">
        <v>5077453</v>
      </c>
      <c r="L150">
        <v>5077580</v>
      </c>
      <c r="N150">
        <v>15</v>
      </c>
      <c r="O150">
        <v>2359</v>
      </c>
      <c r="P150">
        <v>2486</v>
      </c>
      <c r="Q150" t="s">
        <v>12281</v>
      </c>
      <c r="R150">
        <v>1865</v>
      </c>
      <c r="S150">
        <v>1992</v>
      </c>
    </row>
    <row r="151" spans="1:19" x14ac:dyDescent="0.25">
      <c r="A151" t="s">
        <v>102</v>
      </c>
      <c r="B151">
        <v>1</v>
      </c>
      <c r="C151" t="s">
        <v>4477</v>
      </c>
      <c r="D151" t="str">
        <f>INDEX(Transcripts[#Data], MATCH(Exons[[#This Row],[Transcript stable ID]], Transcripts[Transcript stable ID], 0), 4)</f>
        <v>NM_004972.3</v>
      </c>
      <c r="E151" t="s">
        <v>27</v>
      </c>
      <c r="J151">
        <v>4985245</v>
      </c>
      <c r="K151">
        <v>5078306</v>
      </c>
      <c r="L151">
        <v>5078444</v>
      </c>
      <c r="N151">
        <v>16</v>
      </c>
      <c r="O151">
        <v>2487</v>
      </c>
      <c r="P151">
        <v>2625</v>
      </c>
      <c r="Q151" t="s">
        <v>12282</v>
      </c>
      <c r="R151">
        <v>1993</v>
      </c>
      <c r="S151">
        <v>2131</v>
      </c>
    </row>
    <row r="152" spans="1:19" x14ac:dyDescent="0.25">
      <c r="A152" t="s">
        <v>102</v>
      </c>
      <c r="B152">
        <v>1</v>
      </c>
      <c r="C152" t="s">
        <v>4477</v>
      </c>
      <c r="D152" t="str">
        <f>INDEX(Transcripts[#Data], MATCH(Exons[[#This Row],[Transcript stable ID]], Transcripts[Transcript stable ID], 0), 4)</f>
        <v>NM_004972.3</v>
      </c>
      <c r="E152" t="s">
        <v>27</v>
      </c>
      <c r="J152">
        <v>4985245</v>
      </c>
      <c r="K152">
        <v>5080229</v>
      </c>
      <c r="L152">
        <v>5080380</v>
      </c>
      <c r="N152">
        <v>17</v>
      </c>
      <c r="O152">
        <v>2626</v>
      </c>
      <c r="P152">
        <v>2777</v>
      </c>
      <c r="Q152" t="s">
        <v>12283</v>
      </c>
      <c r="R152">
        <v>2132</v>
      </c>
      <c r="S152">
        <v>2283</v>
      </c>
    </row>
    <row r="153" spans="1:19" x14ac:dyDescent="0.25">
      <c r="A153" t="s">
        <v>102</v>
      </c>
      <c r="B153">
        <v>1</v>
      </c>
      <c r="C153" t="s">
        <v>4477</v>
      </c>
      <c r="D153" t="str">
        <f>INDEX(Transcripts[#Data], MATCH(Exons[[#This Row],[Transcript stable ID]], Transcripts[Transcript stable ID], 0), 4)</f>
        <v>NM_004972.3</v>
      </c>
      <c r="E153" t="s">
        <v>27</v>
      </c>
      <c r="J153">
        <v>4985245</v>
      </c>
      <c r="K153">
        <v>5080533</v>
      </c>
      <c r="L153">
        <v>5080683</v>
      </c>
      <c r="N153">
        <v>18</v>
      </c>
      <c r="O153">
        <v>2778</v>
      </c>
      <c r="P153">
        <v>2928</v>
      </c>
      <c r="Q153" t="s">
        <v>12284</v>
      </c>
      <c r="R153">
        <v>2284</v>
      </c>
      <c r="S153">
        <v>2434</v>
      </c>
    </row>
    <row r="154" spans="1:19" x14ac:dyDescent="0.25">
      <c r="A154" t="s">
        <v>102</v>
      </c>
      <c r="B154">
        <v>1</v>
      </c>
      <c r="C154" t="s">
        <v>4477</v>
      </c>
      <c r="D154" t="str">
        <f>INDEX(Transcripts[#Data], MATCH(Exons[[#This Row],[Transcript stable ID]], Transcripts[Transcript stable ID], 0), 4)</f>
        <v>NM_004972.3</v>
      </c>
      <c r="E154" t="s">
        <v>27</v>
      </c>
      <c r="J154">
        <v>4985245</v>
      </c>
      <c r="K154">
        <v>5081725</v>
      </c>
      <c r="L154">
        <v>5081861</v>
      </c>
      <c r="N154">
        <v>19</v>
      </c>
      <c r="O154">
        <v>2929</v>
      </c>
      <c r="P154">
        <v>3065</v>
      </c>
      <c r="Q154" t="s">
        <v>12285</v>
      </c>
      <c r="R154">
        <v>2435</v>
      </c>
      <c r="S154">
        <v>2571</v>
      </c>
    </row>
    <row r="155" spans="1:19" x14ac:dyDescent="0.25">
      <c r="A155" t="s">
        <v>102</v>
      </c>
      <c r="B155">
        <v>1</v>
      </c>
      <c r="C155" t="s">
        <v>4477</v>
      </c>
      <c r="D155" t="str">
        <f>INDEX(Transcripts[#Data], MATCH(Exons[[#This Row],[Transcript stable ID]], Transcripts[Transcript stable ID], 0), 4)</f>
        <v>NM_004972.3</v>
      </c>
      <c r="E155" t="s">
        <v>27</v>
      </c>
      <c r="J155">
        <v>4985245</v>
      </c>
      <c r="K155">
        <v>5089674</v>
      </c>
      <c r="L155">
        <v>5089863</v>
      </c>
      <c r="N155">
        <v>20</v>
      </c>
      <c r="O155">
        <v>3066</v>
      </c>
      <c r="P155">
        <v>3255</v>
      </c>
      <c r="Q155" t="s">
        <v>12286</v>
      </c>
      <c r="R155">
        <v>2572</v>
      </c>
      <c r="S155">
        <v>2761</v>
      </c>
    </row>
    <row r="156" spans="1:19" x14ac:dyDescent="0.25">
      <c r="A156" t="s">
        <v>102</v>
      </c>
      <c r="B156">
        <v>1</v>
      </c>
      <c r="C156" t="s">
        <v>4477</v>
      </c>
      <c r="D156" t="str">
        <f>INDEX(Transcripts[#Data], MATCH(Exons[[#This Row],[Transcript stable ID]], Transcripts[Transcript stable ID], 0), 4)</f>
        <v>NM_004972.3</v>
      </c>
      <c r="E156" t="s">
        <v>27</v>
      </c>
      <c r="J156">
        <v>4985245</v>
      </c>
      <c r="K156">
        <v>5090446</v>
      </c>
      <c r="L156">
        <v>5090570</v>
      </c>
      <c r="N156">
        <v>21</v>
      </c>
      <c r="O156">
        <v>3256</v>
      </c>
      <c r="P156">
        <v>3380</v>
      </c>
      <c r="Q156" t="s">
        <v>12287</v>
      </c>
      <c r="R156">
        <v>2762</v>
      </c>
      <c r="S156">
        <v>2886</v>
      </c>
    </row>
    <row r="157" spans="1:19" x14ac:dyDescent="0.25">
      <c r="A157" t="s">
        <v>102</v>
      </c>
      <c r="B157">
        <v>1</v>
      </c>
      <c r="C157" t="s">
        <v>4477</v>
      </c>
      <c r="D157" t="str">
        <f>INDEX(Transcripts[#Data], MATCH(Exons[[#This Row],[Transcript stable ID]], Transcripts[Transcript stable ID], 0), 4)</f>
        <v>NM_004972.3</v>
      </c>
      <c r="E157" t="s">
        <v>27</v>
      </c>
      <c r="J157">
        <v>4985245</v>
      </c>
      <c r="K157">
        <v>5090739</v>
      </c>
      <c r="L157">
        <v>5090911</v>
      </c>
      <c r="N157">
        <v>22</v>
      </c>
      <c r="O157">
        <v>3381</v>
      </c>
      <c r="P157">
        <v>3553</v>
      </c>
      <c r="Q157" t="s">
        <v>12288</v>
      </c>
      <c r="R157">
        <v>2887</v>
      </c>
      <c r="S157">
        <v>3059</v>
      </c>
    </row>
    <row r="158" spans="1:19" x14ac:dyDescent="0.25">
      <c r="A158" t="s">
        <v>102</v>
      </c>
      <c r="B158">
        <v>1</v>
      </c>
      <c r="C158" t="s">
        <v>4477</v>
      </c>
      <c r="D158" t="str">
        <f>INDEX(Transcripts[#Data], MATCH(Exons[[#This Row],[Transcript stable ID]], Transcripts[Transcript stable ID], 0), 4)</f>
        <v>NM_004972.3</v>
      </c>
      <c r="E158" t="s">
        <v>27</v>
      </c>
      <c r="J158">
        <v>4985245</v>
      </c>
      <c r="K158">
        <v>5123004</v>
      </c>
      <c r="L158">
        <v>5123121</v>
      </c>
      <c r="N158">
        <v>23</v>
      </c>
      <c r="O158">
        <v>3554</v>
      </c>
      <c r="P158">
        <v>3671</v>
      </c>
      <c r="Q158" t="s">
        <v>12289</v>
      </c>
      <c r="R158">
        <v>3060</v>
      </c>
      <c r="S158">
        <v>3177</v>
      </c>
    </row>
    <row r="159" spans="1:19" x14ac:dyDescent="0.25">
      <c r="A159" t="s">
        <v>102</v>
      </c>
      <c r="B159">
        <v>1</v>
      </c>
      <c r="C159" t="s">
        <v>4477</v>
      </c>
      <c r="D159" t="str">
        <f>INDEX(Transcripts[#Data], MATCH(Exons[[#This Row],[Transcript stable ID]], Transcripts[Transcript stable ID], 0), 4)</f>
        <v>NM_004972.3</v>
      </c>
      <c r="E159" t="s">
        <v>27</v>
      </c>
      <c r="J159">
        <v>4985245</v>
      </c>
      <c r="K159">
        <v>5126333</v>
      </c>
      <c r="L159">
        <v>5126446</v>
      </c>
      <c r="N159">
        <v>24</v>
      </c>
      <c r="O159">
        <v>3672</v>
      </c>
      <c r="P159">
        <v>3785</v>
      </c>
      <c r="Q159" t="s">
        <v>12290</v>
      </c>
      <c r="R159">
        <v>3178</v>
      </c>
      <c r="S159">
        <v>3291</v>
      </c>
    </row>
    <row r="160" spans="1:19" x14ac:dyDescent="0.25">
      <c r="A160" t="s">
        <v>102</v>
      </c>
      <c r="B160">
        <v>1</v>
      </c>
      <c r="C160" t="s">
        <v>4477</v>
      </c>
      <c r="D160" t="str">
        <f>INDEX(Transcripts[#Data], MATCH(Exons[[#This Row],[Transcript stable ID]], Transcripts[Transcript stable ID], 0), 4)</f>
        <v>NM_004972.3</v>
      </c>
      <c r="E160" t="s">
        <v>27</v>
      </c>
      <c r="H160">
        <v>5126792</v>
      </c>
      <c r="I160">
        <v>5128183</v>
      </c>
      <c r="J160">
        <v>4985245</v>
      </c>
      <c r="K160">
        <v>5126684</v>
      </c>
      <c r="L160">
        <v>5128183</v>
      </c>
      <c r="N160">
        <v>25</v>
      </c>
      <c r="O160">
        <v>3786</v>
      </c>
      <c r="P160">
        <v>3893</v>
      </c>
      <c r="Q160" t="s">
        <v>12291</v>
      </c>
      <c r="R160">
        <v>3292</v>
      </c>
      <c r="S160">
        <v>3399</v>
      </c>
    </row>
    <row r="161" spans="1:19" x14ac:dyDescent="0.25">
      <c r="A161" t="s">
        <v>1201</v>
      </c>
      <c r="B161">
        <v>1</v>
      </c>
      <c r="C161" t="s">
        <v>1208</v>
      </c>
      <c r="D161" t="str">
        <f>INDEX(Transcripts[#Data], MATCH(Exons[[#This Row],[Transcript stable ID]], Transcripts[Transcript stable ID], 0), 4)</f>
        <v>NM_014143.3</v>
      </c>
      <c r="E161" t="s">
        <v>27</v>
      </c>
      <c r="F161">
        <v>5450525</v>
      </c>
      <c r="G161">
        <v>5450596</v>
      </c>
      <c r="J161">
        <v>5450525</v>
      </c>
      <c r="K161">
        <v>5450525</v>
      </c>
      <c r="L161">
        <v>5450596</v>
      </c>
      <c r="N161">
        <v>1</v>
      </c>
      <c r="Q161" t="s">
        <v>12292</v>
      </c>
    </row>
    <row r="162" spans="1:19" x14ac:dyDescent="0.25">
      <c r="A162" t="s">
        <v>1201</v>
      </c>
      <c r="B162">
        <v>1</v>
      </c>
      <c r="C162" t="s">
        <v>1208</v>
      </c>
      <c r="D162" t="str">
        <f>INDEX(Transcripts[#Data], MATCH(Exons[[#This Row],[Transcript stable ID]], Transcripts[Transcript stable ID], 0), 4)</f>
        <v>NM_014143.3</v>
      </c>
      <c r="E162" t="s">
        <v>27</v>
      </c>
      <c r="F162">
        <v>5456100</v>
      </c>
      <c r="G162">
        <v>5456113</v>
      </c>
      <c r="J162">
        <v>5450525</v>
      </c>
      <c r="K162">
        <v>5456100</v>
      </c>
      <c r="L162">
        <v>5456165</v>
      </c>
      <c r="N162">
        <v>2</v>
      </c>
      <c r="O162">
        <v>87</v>
      </c>
      <c r="P162">
        <v>138</v>
      </c>
      <c r="Q162" t="s">
        <v>12293</v>
      </c>
      <c r="R162">
        <v>1</v>
      </c>
      <c r="S162">
        <v>52</v>
      </c>
    </row>
    <row r="163" spans="1:19" x14ac:dyDescent="0.25">
      <c r="A163" t="s">
        <v>1201</v>
      </c>
      <c r="B163">
        <v>1</v>
      </c>
      <c r="C163" t="s">
        <v>1208</v>
      </c>
      <c r="D163" t="str">
        <f>INDEX(Transcripts[#Data], MATCH(Exons[[#This Row],[Transcript stable ID]], Transcripts[Transcript stable ID], 0), 4)</f>
        <v>NM_014143.3</v>
      </c>
      <c r="E163" t="s">
        <v>27</v>
      </c>
      <c r="J163">
        <v>5450525</v>
      </c>
      <c r="K163">
        <v>5457079</v>
      </c>
      <c r="L163">
        <v>5457420</v>
      </c>
      <c r="N163">
        <v>3</v>
      </c>
      <c r="O163">
        <v>139</v>
      </c>
      <c r="P163">
        <v>480</v>
      </c>
      <c r="Q163" t="s">
        <v>12294</v>
      </c>
      <c r="R163">
        <v>53</v>
      </c>
      <c r="S163">
        <v>394</v>
      </c>
    </row>
    <row r="164" spans="1:19" x14ac:dyDescent="0.25">
      <c r="A164" t="s">
        <v>1201</v>
      </c>
      <c r="B164">
        <v>1</v>
      </c>
      <c r="C164" t="s">
        <v>1208</v>
      </c>
      <c r="D164" t="str">
        <f>INDEX(Transcripts[#Data], MATCH(Exons[[#This Row],[Transcript stable ID]], Transcripts[Transcript stable ID], 0), 4)</f>
        <v>NM_014143.3</v>
      </c>
      <c r="E164" t="s">
        <v>27</v>
      </c>
      <c r="J164">
        <v>5450525</v>
      </c>
      <c r="K164">
        <v>5462834</v>
      </c>
      <c r="L164">
        <v>5463121</v>
      </c>
      <c r="N164">
        <v>4</v>
      </c>
      <c r="O164">
        <v>481</v>
      </c>
      <c r="P164">
        <v>768</v>
      </c>
      <c r="Q164" t="s">
        <v>12295</v>
      </c>
      <c r="R164">
        <v>395</v>
      </c>
      <c r="S164">
        <v>682</v>
      </c>
    </row>
    <row r="165" spans="1:19" x14ac:dyDescent="0.25">
      <c r="A165" t="s">
        <v>1201</v>
      </c>
      <c r="B165">
        <v>1</v>
      </c>
      <c r="C165" t="s">
        <v>1208</v>
      </c>
      <c r="D165" t="str">
        <f>INDEX(Transcripts[#Data], MATCH(Exons[[#This Row],[Transcript stable ID]], Transcripts[Transcript stable ID], 0), 4)</f>
        <v>NM_014143.3</v>
      </c>
      <c r="E165" t="s">
        <v>27</v>
      </c>
      <c r="J165">
        <v>5450525</v>
      </c>
      <c r="K165">
        <v>5465499</v>
      </c>
      <c r="L165">
        <v>5465606</v>
      </c>
      <c r="N165">
        <v>5</v>
      </c>
      <c r="O165">
        <v>769</v>
      </c>
      <c r="P165">
        <v>876</v>
      </c>
      <c r="Q165" t="s">
        <v>12296</v>
      </c>
      <c r="R165">
        <v>683</v>
      </c>
      <c r="S165">
        <v>790</v>
      </c>
    </row>
    <row r="166" spans="1:19" x14ac:dyDescent="0.25">
      <c r="A166" t="s">
        <v>1201</v>
      </c>
      <c r="B166">
        <v>1</v>
      </c>
      <c r="C166" t="s">
        <v>1208</v>
      </c>
      <c r="D166" t="str">
        <f>INDEX(Transcripts[#Data], MATCH(Exons[[#This Row],[Transcript stable ID]], Transcripts[Transcript stable ID], 0), 4)</f>
        <v>NM_014143.3</v>
      </c>
      <c r="E166" t="s">
        <v>27</v>
      </c>
      <c r="J166">
        <v>5450525</v>
      </c>
      <c r="K166">
        <v>5466770</v>
      </c>
      <c r="L166">
        <v>5466829</v>
      </c>
      <c r="N166">
        <v>6</v>
      </c>
      <c r="O166">
        <v>877</v>
      </c>
      <c r="P166">
        <v>936</v>
      </c>
      <c r="Q166" t="s">
        <v>12297</v>
      </c>
      <c r="R166">
        <v>791</v>
      </c>
      <c r="S166">
        <v>850</v>
      </c>
    </row>
    <row r="167" spans="1:19" x14ac:dyDescent="0.25">
      <c r="A167" t="s">
        <v>1201</v>
      </c>
      <c r="B167">
        <v>1</v>
      </c>
      <c r="C167" t="s">
        <v>1208</v>
      </c>
      <c r="D167" t="str">
        <f>INDEX(Transcripts[#Data], MATCH(Exons[[#This Row],[Transcript stable ID]], Transcripts[Transcript stable ID], 0), 4)</f>
        <v>NM_014143.3</v>
      </c>
      <c r="E167" t="s">
        <v>27</v>
      </c>
      <c r="H167">
        <v>5467863</v>
      </c>
      <c r="I167">
        <v>5470547</v>
      </c>
      <c r="J167">
        <v>5450525</v>
      </c>
      <c r="K167">
        <v>5467840</v>
      </c>
      <c r="L167">
        <v>5470547</v>
      </c>
      <c r="N167">
        <v>7</v>
      </c>
      <c r="O167">
        <v>937</v>
      </c>
      <c r="P167">
        <v>959</v>
      </c>
      <c r="Q167" t="s">
        <v>12298</v>
      </c>
      <c r="R167">
        <v>851</v>
      </c>
      <c r="S167">
        <v>873</v>
      </c>
    </row>
    <row r="168" spans="1:19" x14ac:dyDescent="0.25">
      <c r="A168" t="s">
        <v>1201</v>
      </c>
      <c r="B168">
        <v>1</v>
      </c>
      <c r="C168" t="s">
        <v>1212</v>
      </c>
      <c r="D168" t="str">
        <f>INDEX(Transcripts[#Data], MATCH(Exons[[#This Row],[Transcript stable ID]], Transcripts[Transcript stable ID], 0), 4)</f>
        <v>NM_001267706.1</v>
      </c>
      <c r="E168" t="s">
        <v>27</v>
      </c>
      <c r="F168">
        <v>5456100</v>
      </c>
      <c r="G168">
        <v>5456113</v>
      </c>
      <c r="J168">
        <v>5450503</v>
      </c>
      <c r="K168">
        <v>5456100</v>
      </c>
      <c r="L168">
        <v>5456165</v>
      </c>
      <c r="N168">
        <v>2</v>
      </c>
      <c r="O168">
        <v>109</v>
      </c>
      <c r="P168">
        <v>160</v>
      </c>
      <c r="Q168" t="s">
        <v>12293</v>
      </c>
      <c r="R168">
        <v>1</v>
      </c>
      <c r="S168">
        <v>52</v>
      </c>
    </row>
    <row r="169" spans="1:19" x14ac:dyDescent="0.25">
      <c r="A169" t="s">
        <v>1201</v>
      </c>
      <c r="B169">
        <v>1</v>
      </c>
      <c r="C169" t="s">
        <v>1212</v>
      </c>
      <c r="D169" t="str">
        <f>INDEX(Transcripts[#Data], MATCH(Exons[[#This Row],[Transcript stable ID]], Transcripts[Transcript stable ID], 0), 4)</f>
        <v>NM_001267706.1</v>
      </c>
      <c r="E169" t="s">
        <v>27</v>
      </c>
      <c r="J169">
        <v>5450503</v>
      </c>
      <c r="K169">
        <v>5462834</v>
      </c>
      <c r="L169">
        <v>5463121</v>
      </c>
      <c r="N169">
        <v>3</v>
      </c>
      <c r="O169">
        <v>161</v>
      </c>
      <c r="P169">
        <v>448</v>
      </c>
      <c r="Q169" t="s">
        <v>12295</v>
      </c>
      <c r="R169">
        <v>53</v>
      </c>
      <c r="S169">
        <v>340</v>
      </c>
    </row>
    <row r="170" spans="1:19" x14ac:dyDescent="0.25">
      <c r="A170" t="s">
        <v>1201</v>
      </c>
      <c r="B170">
        <v>1</v>
      </c>
      <c r="C170" t="s">
        <v>1212</v>
      </c>
      <c r="D170" t="str">
        <f>INDEX(Transcripts[#Data], MATCH(Exons[[#This Row],[Transcript stable ID]], Transcripts[Transcript stable ID], 0), 4)</f>
        <v>NM_001267706.1</v>
      </c>
      <c r="E170" t="s">
        <v>27</v>
      </c>
      <c r="J170">
        <v>5450503</v>
      </c>
      <c r="K170">
        <v>5465499</v>
      </c>
      <c r="L170">
        <v>5465606</v>
      </c>
      <c r="N170">
        <v>4</v>
      </c>
      <c r="O170">
        <v>449</v>
      </c>
      <c r="P170">
        <v>556</v>
      </c>
      <c r="Q170" t="s">
        <v>12296</v>
      </c>
      <c r="R170">
        <v>341</v>
      </c>
      <c r="S170">
        <v>448</v>
      </c>
    </row>
    <row r="171" spans="1:19" x14ac:dyDescent="0.25">
      <c r="A171" t="s">
        <v>1201</v>
      </c>
      <c r="B171">
        <v>1</v>
      </c>
      <c r="C171" t="s">
        <v>1212</v>
      </c>
      <c r="D171" t="str">
        <f>INDEX(Transcripts[#Data], MATCH(Exons[[#This Row],[Transcript stable ID]], Transcripts[Transcript stable ID], 0), 4)</f>
        <v>NM_001267706.1</v>
      </c>
      <c r="E171" t="s">
        <v>27</v>
      </c>
      <c r="J171">
        <v>5450503</v>
      </c>
      <c r="K171">
        <v>5466770</v>
      </c>
      <c r="L171">
        <v>5466829</v>
      </c>
      <c r="N171">
        <v>5</v>
      </c>
      <c r="O171">
        <v>557</v>
      </c>
      <c r="P171">
        <v>616</v>
      </c>
      <c r="Q171" t="s">
        <v>12297</v>
      </c>
      <c r="R171">
        <v>449</v>
      </c>
      <c r="S171">
        <v>508</v>
      </c>
    </row>
    <row r="172" spans="1:19" x14ac:dyDescent="0.25">
      <c r="A172" t="s">
        <v>1201</v>
      </c>
      <c r="B172">
        <v>1</v>
      </c>
      <c r="C172" t="s">
        <v>1212</v>
      </c>
      <c r="D172" t="str">
        <f>INDEX(Transcripts[#Data], MATCH(Exons[[#This Row],[Transcript stable ID]], Transcripts[Transcript stable ID], 0), 4)</f>
        <v>NM_001267706.1</v>
      </c>
      <c r="E172" t="s">
        <v>27</v>
      </c>
      <c r="F172">
        <v>5450503</v>
      </c>
      <c r="G172">
        <v>5450596</v>
      </c>
      <c r="J172">
        <v>5450503</v>
      </c>
      <c r="K172">
        <v>5450503</v>
      </c>
      <c r="L172">
        <v>5450596</v>
      </c>
      <c r="N172">
        <v>1</v>
      </c>
      <c r="Q172" t="s">
        <v>12299</v>
      </c>
    </row>
    <row r="173" spans="1:19" x14ac:dyDescent="0.25">
      <c r="A173" t="s">
        <v>1201</v>
      </c>
      <c r="B173">
        <v>1</v>
      </c>
      <c r="C173" t="s">
        <v>1212</v>
      </c>
      <c r="D173" t="str">
        <f>INDEX(Transcripts[#Data], MATCH(Exons[[#This Row],[Transcript stable ID]], Transcripts[Transcript stable ID], 0), 4)</f>
        <v>NM_001267706.1</v>
      </c>
      <c r="E173" t="s">
        <v>27</v>
      </c>
      <c r="H173">
        <v>5467863</v>
      </c>
      <c r="I173">
        <v>5470566</v>
      </c>
      <c r="J173">
        <v>5450503</v>
      </c>
      <c r="K173">
        <v>5467840</v>
      </c>
      <c r="L173">
        <v>5470566</v>
      </c>
      <c r="N173">
        <v>6</v>
      </c>
      <c r="O173">
        <v>617</v>
      </c>
      <c r="P173">
        <v>639</v>
      </c>
      <c r="Q173" t="s">
        <v>12300</v>
      </c>
      <c r="R173">
        <v>509</v>
      </c>
      <c r="S173">
        <v>531</v>
      </c>
    </row>
    <row r="174" spans="1:19" x14ac:dyDescent="0.25">
      <c r="A174" t="s">
        <v>3669</v>
      </c>
      <c r="B174">
        <v>-1</v>
      </c>
      <c r="C174" t="s">
        <v>3670</v>
      </c>
      <c r="D174" t="str">
        <f>INDEX(Transcripts[#Data], MATCH(Exons[[#This Row],[Transcript stable ID]], Transcripts[Transcript stable ID], 0), 4)</f>
        <v>NM_023067.4</v>
      </c>
      <c r="E174" t="s">
        <v>27</v>
      </c>
      <c r="F174">
        <v>138665565</v>
      </c>
      <c r="G174">
        <v>138665982</v>
      </c>
      <c r="H174">
        <v>138663066</v>
      </c>
      <c r="I174">
        <v>138664433</v>
      </c>
      <c r="J174">
        <v>138665982</v>
      </c>
      <c r="K174">
        <v>138663066</v>
      </c>
      <c r="L174">
        <v>138665982</v>
      </c>
      <c r="M174">
        <v>1</v>
      </c>
      <c r="N174">
        <v>1</v>
      </c>
      <c r="O174">
        <v>419</v>
      </c>
      <c r="P174">
        <v>1549</v>
      </c>
      <c r="Q174" t="s">
        <v>12301</v>
      </c>
      <c r="R174">
        <v>1</v>
      </c>
      <c r="S174">
        <v>1131</v>
      </c>
    </row>
    <row r="175" spans="1:19" x14ac:dyDescent="0.25">
      <c r="A175" t="s">
        <v>4144</v>
      </c>
      <c r="B175">
        <v>-1</v>
      </c>
      <c r="C175" t="s">
        <v>4162</v>
      </c>
      <c r="D175" t="str">
        <f>INDEX(Transcripts[#Data], MATCH(Exons[[#This Row],[Transcript stable ID]], Transcripts[Transcript stable ID], 0), 4)</f>
        <v>NM_001130442.2</v>
      </c>
      <c r="E175" t="s">
        <v>27</v>
      </c>
      <c r="F175">
        <v>534323</v>
      </c>
      <c r="G175">
        <v>534375</v>
      </c>
      <c r="J175">
        <v>535550</v>
      </c>
      <c r="K175">
        <v>534212</v>
      </c>
      <c r="L175">
        <v>534375</v>
      </c>
      <c r="N175">
        <v>2</v>
      </c>
      <c r="O175">
        <v>189</v>
      </c>
      <c r="P175">
        <v>299</v>
      </c>
      <c r="Q175" t="s">
        <v>12302</v>
      </c>
      <c r="R175">
        <v>1</v>
      </c>
      <c r="S175">
        <v>111</v>
      </c>
    </row>
    <row r="176" spans="1:19" x14ac:dyDescent="0.25">
      <c r="A176" t="s">
        <v>4144</v>
      </c>
      <c r="B176">
        <v>-1</v>
      </c>
      <c r="C176" t="s">
        <v>4162</v>
      </c>
      <c r="D176" t="str">
        <f>INDEX(Transcripts[#Data], MATCH(Exons[[#This Row],[Transcript stable ID]], Transcripts[Transcript stable ID], 0), 4)</f>
        <v>NM_001130442.2</v>
      </c>
      <c r="E176" t="s">
        <v>27</v>
      </c>
      <c r="J176">
        <v>535550</v>
      </c>
      <c r="K176">
        <v>533766</v>
      </c>
      <c r="L176">
        <v>533944</v>
      </c>
      <c r="N176">
        <v>3</v>
      </c>
      <c r="O176">
        <v>300</v>
      </c>
      <c r="P176">
        <v>478</v>
      </c>
      <c r="Q176" t="s">
        <v>12303</v>
      </c>
      <c r="R176">
        <v>112</v>
      </c>
      <c r="S176">
        <v>290</v>
      </c>
    </row>
    <row r="177" spans="1:19" x14ac:dyDescent="0.25">
      <c r="A177" t="s">
        <v>4144</v>
      </c>
      <c r="B177">
        <v>-1</v>
      </c>
      <c r="C177" t="s">
        <v>4162</v>
      </c>
      <c r="D177" t="str">
        <f>INDEX(Transcripts[#Data], MATCH(Exons[[#This Row],[Transcript stable ID]], Transcripts[Transcript stable ID], 0), 4)</f>
        <v>NM_001130442.2</v>
      </c>
      <c r="E177" t="s">
        <v>27</v>
      </c>
      <c r="J177">
        <v>535550</v>
      </c>
      <c r="K177">
        <v>533453</v>
      </c>
      <c r="L177">
        <v>533612</v>
      </c>
      <c r="N177">
        <v>4</v>
      </c>
      <c r="O177">
        <v>479</v>
      </c>
      <c r="P177">
        <v>638</v>
      </c>
      <c r="Q177" t="s">
        <v>12304</v>
      </c>
      <c r="R177">
        <v>291</v>
      </c>
      <c r="S177">
        <v>450</v>
      </c>
    </row>
    <row r="178" spans="1:19" x14ac:dyDescent="0.25">
      <c r="A178" t="s">
        <v>4144</v>
      </c>
      <c r="B178">
        <v>-1</v>
      </c>
      <c r="C178" t="s">
        <v>4162</v>
      </c>
      <c r="D178" t="str">
        <f>INDEX(Transcripts[#Data], MATCH(Exons[[#This Row],[Transcript stable ID]], Transcripts[Transcript stable ID], 0), 4)</f>
        <v>NM_001130442.2</v>
      </c>
      <c r="E178" t="s">
        <v>27</v>
      </c>
      <c r="F178">
        <v>535416</v>
      </c>
      <c r="G178">
        <v>535550</v>
      </c>
      <c r="J178">
        <v>535550</v>
      </c>
      <c r="K178">
        <v>535416</v>
      </c>
      <c r="L178">
        <v>535550</v>
      </c>
      <c r="N178">
        <v>1</v>
      </c>
      <c r="Q178" t="s">
        <v>12305</v>
      </c>
    </row>
    <row r="179" spans="1:19" x14ac:dyDescent="0.25">
      <c r="A179" t="s">
        <v>4144</v>
      </c>
      <c r="B179">
        <v>-1</v>
      </c>
      <c r="C179" t="s">
        <v>4162</v>
      </c>
      <c r="D179" t="str">
        <f>INDEX(Transcripts[#Data], MATCH(Exons[[#This Row],[Transcript stable ID]], Transcripts[Transcript stable ID], 0), 4)</f>
        <v>NM_001130442.2</v>
      </c>
      <c r="E179" t="s">
        <v>27</v>
      </c>
      <c r="H179">
        <v>532243</v>
      </c>
      <c r="I179">
        <v>532635</v>
      </c>
      <c r="J179">
        <v>535550</v>
      </c>
      <c r="K179">
        <v>532243</v>
      </c>
      <c r="L179">
        <v>532755</v>
      </c>
      <c r="N179">
        <v>5</v>
      </c>
      <c r="O179">
        <v>639</v>
      </c>
      <c r="P179">
        <v>758</v>
      </c>
      <c r="Q179" t="s">
        <v>12306</v>
      </c>
      <c r="R179">
        <v>451</v>
      </c>
      <c r="S179">
        <v>570</v>
      </c>
    </row>
    <row r="180" spans="1:19" x14ac:dyDescent="0.25">
      <c r="A180" t="s">
        <v>4144</v>
      </c>
      <c r="B180">
        <v>-1</v>
      </c>
      <c r="C180" t="s">
        <v>4158</v>
      </c>
      <c r="D180" t="str">
        <f>INDEX(Transcripts[#Data], MATCH(Exons[[#This Row],[Transcript stable ID]], Transcripts[Transcript stable ID], 0), 4)</f>
        <v>NM_176795.4</v>
      </c>
      <c r="E180" t="s">
        <v>27</v>
      </c>
      <c r="F180">
        <v>534323</v>
      </c>
      <c r="G180">
        <v>534375</v>
      </c>
      <c r="J180">
        <v>535550</v>
      </c>
      <c r="K180">
        <v>534212</v>
      </c>
      <c r="L180">
        <v>534375</v>
      </c>
      <c r="N180">
        <v>2</v>
      </c>
      <c r="O180">
        <v>189</v>
      </c>
      <c r="P180">
        <v>299</v>
      </c>
      <c r="Q180" t="s">
        <v>12302</v>
      </c>
      <c r="R180">
        <v>1</v>
      </c>
      <c r="S180">
        <v>111</v>
      </c>
    </row>
    <row r="181" spans="1:19" x14ac:dyDescent="0.25">
      <c r="A181" t="s">
        <v>4144</v>
      </c>
      <c r="B181">
        <v>-1</v>
      </c>
      <c r="C181" t="s">
        <v>4158</v>
      </c>
      <c r="D181" t="str">
        <f>INDEX(Transcripts[#Data], MATCH(Exons[[#This Row],[Transcript stable ID]], Transcripts[Transcript stable ID], 0), 4)</f>
        <v>NM_176795.4</v>
      </c>
      <c r="E181" t="s">
        <v>27</v>
      </c>
      <c r="J181">
        <v>535550</v>
      </c>
      <c r="K181">
        <v>533766</v>
      </c>
      <c r="L181">
        <v>533944</v>
      </c>
      <c r="N181">
        <v>3</v>
      </c>
      <c r="O181">
        <v>300</v>
      </c>
      <c r="P181">
        <v>478</v>
      </c>
      <c r="Q181" t="s">
        <v>12303</v>
      </c>
      <c r="R181">
        <v>112</v>
      </c>
      <c r="S181">
        <v>290</v>
      </c>
    </row>
    <row r="182" spans="1:19" x14ac:dyDescent="0.25">
      <c r="A182" t="s">
        <v>4144</v>
      </c>
      <c r="B182">
        <v>-1</v>
      </c>
      <c r="C182" t="s">
        <v>4158</v>
      </c>
      <c r="D182" t="str">
        <f>INDEX(Transcripts[#Data], MATCH(Exons[[#This Row],[Transcript stable ID]], Transcripts[Transcript stable ID], 0), 4)</f>
        <v>NM_176795.4</v>
      </c>
      <c r="E182" t="s">
        <v>27</v>
      </c>
      <c r="J182">
        <v>535550</v>
      </c>
      <c r="K182">
        <v>533453</v>
      </c>
      <c r="L182">
        <v>533612</v>
      </c>
      <c r="N182">
        <v>4</v>
      </c>
      <c r="O182">
        <v>479</v>
      </c>
      <c r="P182">
        <v>638</v>
      </c>
      <c r="Q182" t="s">
        <v>12304</v>
      </c>
      <c r="R182">
        <v>291</v>
      </c>
      <c r="S182">
        <v>450</v>
      </c>
    </row>
    <row r="183" spans="1:19" x14ac:dyDescent="0.25">
      <c r="A183" t="s">
        <v>4144</v>
      </c>
      <c r="B183">
        <v>-1</v>
      </c>
      <c r="C183" t="s">
        <v>4158</v>
      </c>
      <c r="D183" t="str">
        <f>INDEX(Transcripts[#Data], MATCH(Exons[[#This Row],[Transcript stable ID]], Transcripts[Transcript stable ID], 0), 4)</f>
        <v>NM_176795.4</v>
      </c>
      <c r="E183" t="s">
        <v>27</v>
      </c>
      <c r="H183">
        <v>533277</v>
      </c>
      <c r="I183">
        <v>533295</v>
      </c>
      <c r="J183">
        <v>535550</v>
      </c>
      <c r="K183">
        <v>533277</v>
      </c>
      <c r="L183">
        <v>533358</v>
      </c>
      <c r="N183">
        <v>5</v>
      </c>
      <c r="O183">
        <v>639</v>
      </c>
      <c r="P183">
        <v>701</v>
      </c>
      <c r="Q183" t="s">
        <v>12307</v>
      </c>
      <c r="R183">
        <v>451</v>
      </c>
      <c r="S183">
        <v>513</v>
      </c>
    </row>
    <row r="184" spans="1:19" x14ac:dyDescent="0.25">
      <c r="A184" t="s">
        <v>4144</v>
      </c>
      <c r="B184">
        <v>-1</v>
      </c>
      <c r="C184" t="s">
        <v>4158</v>
      </c>
      <c r="D184" t="str">
        <f>INDEX(Transcripts[#Data], MATCH(Exons[[#This Row],[Transcript stable ID]], Transcripts[Transcript stable ID], 0), 4)</f>
        <v>NM_176795.4</v>
      </c>
      <c r="E184" t="s">
        <v>27</v>
      </c>
      <c r="F184">
        <v>535416</v>
      </c>
      <c r="G184">
        <v>535550</v>
      </c>
      <c r="J184">
        <v>535550</v>
      </c>
      <c r="K184">
        <v>535416</v>
      </c>
      <c r="L184">
        <v>535550</v>
      </c>
      <c r="N184">
        <v>1</v>
      </c>
      <c r="Q184" t="s">
        <v>12305</v>
      </c>
    </row>
    <row r="185" spans="1:19" x14ac:dyDescent="0.25">
      <c r="A185" t="s">
        <v>4144</v>
      </c>
      <c r="B185">
        <v>-1</v>
      </c>
      <c r="C185" t="s">
        <v>4158</v>
      </c>
      <c r="D185" t="str">
        <f>INDEX(Transcripts[#Data], MATCH(Exons[[#This Row],[Transcript stable ID]], Transcripts[Transcript stable ID], 0), 4)</f>
        <v>NM_176795.4</v>
      </c>
      <c r="E185" t="s">
        <v>27</v>
      </c>
      <c r="H185">
        <v>532243</v>
      </c>
      <c r="I185">
        <v>532755</v>
      </c>
      <c r="J185">
        <v>535550</v>
      </c>
      <c r="K185">
        <v>532243</v>
      </c>
      <c r="L185">
        <v>532755</v>
      </c>
      <c r="N185">
        <v>6</v>
      </c>
      <c r="Q185" t="s">
        <v>12308</v>
      </c>
    </row>
    <row r="186" spans="1:19" x14ac:dyDescent="0.25">
      <c r="A186" t="s">
        <v>8643</v>
      </c>
      <c r="B186">
        <v>1</v>
      </c>
      <c r="C186" t="s">
        <v>8653</v>
      </c>
      <c r="D186" t="str">
        <f>INDEX(Transcripts[#Data], MATCH(Exons[[#This Row],[Transcript stable ID]], Transcripts[Transcript stable ID], 0), 4)</f>
        <v>NM_001272034.1</v>
      </c>
      <c r="E186" t="s">
        <v>27</v>
      </c>
      <c r="J186">
        <v>7701999</v>
      </c>
      <c r="K186">
        <v>7704617</v>
      </c>
      <c r="L186">
        <v>7704693</v>
      </c>
      <c r="N186">
        <v>4</v>
      </c>
      <c r="O186">
        <v>207</v>
      </c>
      <c r="P186">
        <v>283</v>
      </c>
      <c r="Q186" t="s">
        <v>12309</v>
      </c>
      <c r="R186">
        <v>170</v>
      </c>
      <c r="S186">
        <v>246</v>
      </c>
    </row>
    <row r="187" spans="1:19" x14ac:dyDescent="0.25">
      <c r="A187" t="s">
        <v>8643</v>
      </c>
      <c r="B187">
        <v>1</v>
      </c>
      <c r="C187" t="s">
        <v>8653</v>
      </c>
      <c r="D187" t="str">
        <f>INDEX(Transcripts[#Data], MATCH(Exons[[#This Row],[Transcript stable ID]], Transcripts[Transcript stable ID], 0), 4)</f>
        <v>NM_001272034.1</v>
      </c>
      <c r="E187" t="s">
        <v>27</v>
      </c>
      <c r="J187">
        <v>7701999</v>
      </c>
      <c r="K187">
        <v>7703612</v>
      </c>
      <c r="L187">
        <v>7703661</v>
      </c>
      <c r="N187">
        <v>2</v>
      </c>
      <c r="O187">
        <v>75</v>
      </c>
      <c r="P187">
        <v>124</v>
      </c>
      <c r="Q187" t="s">
        <v>12310</v>
      </c>
      <c r="R187">
        <v>38</v>
      </c>
      <c r="S187">
        <v>87</v>
      </c>
    </row>
    <row r="188" spans="1:19" x14ac:dyDescent="0.25">
      <c r="A188" t="s">
        <v>8643</v>
      </c>
      <c r="B188">
        <v>1</v>
      </c>
      <c r="C188" t="s">
        <v>8653</v>
      </c>
      <c r="D188" t="str">
        <f>INDEX(Transcripts[#Data], MATCH(Exons[[#This Row],[Transcript stable ID]], Transcripts[Transcript stable ID], 0), 4)</f>
        <v>NM_001272034.1</v>
      </c>
      <c r="E188" t="s">
        <v>27</v>
      </c>
      <c r="J188">
        <v>7701999</v>
      </c>
      <c r="K188">
        <v>7703905</v>
      </c>
      <c r="L188">
        <v>7703986</v>
      </c>
      <c r="N188">
        <v>3</v>
      </c>
      <c r="O188">
        <v>125</v>
      </c>
      <c r="P188">
        <v>206</v>
      </c>
      <c r="Q188" t="s">
        <v>12311</v>
      </c>
      <c r="R188">
        <v>88</v>
      </c>
      <c r="S188">
        <v>169</v>
      </c>
    </row>
    <row r="189" spans="1:19" x14ac:dyDescent="0.25">
      <c r="A189" t="s">
        <v>8643</v>
      </c>
      <c r="B189">
        <v>1</v>
      </c>
      <c r="C189" t="s">
        <v>8653</v>
      </c>
      <c r="D189" t="str">
        <f>INDEX(Transcripts[#Data], MATCH(Exons[[#This Row],[Transcript stable ID]], Transcripts[Transcript stable ID], 0), 4)</f>
        <v>NM_001272034.1</v>
      </c>
      <c r="E189" t="s">
        <v>27</v>
      </c>
      <c r="J189">
        <v>7701999</v>
      </c>
      <c r="K189">
        <v>7705786</v>
      </c>
      <c r="L189">
        <v>7705889</v>
      </c>
      <c r="N189">
        <v>6</v>
      </c>
      <c r="O189">
        <v>396</v>
      </c>
      <c r="P189">
        <v>499</v>
      </c>
      <c r="Q189" t="s">
        <v>12312</v>
      </c>
      <c r="R189">
        <v>359</v>
      </c>
      <c r="S189">
        <v>462</v>
      </c>
    </row>
    <row r="190" spans="1:19" x14ac:dyDescent="0.25">
      <c r="A190" t="s">
        <v>8643</v>
      </c>
      <c r="B190">
        <v>1</v>
      </c>
      <c r="C190" t="s">
        <v>8653</v>
      </c>
      <c r="D190" t="str">
        <f>INDEX(Transcripts[#Data], MATCH(Exons[[#This Row],[Transcript stable ID]], Transcripts[Transcript stable ID], 0), 4)</f>
        <v>NM_001272034.1</v>
      </c>
      <c r="E190" t="s">
        <v>27</v>
      </c>
      <c r="J190">
        <v>7701999</v>
      </c>
      <c r="K190">
        <v>7706591</v>
      </c>
      <c r="L190">
        <v>7706739</v>
      </c>
      <c r="N190">
        <v>7</v>
      </c>
      <c r="O190">
        <v>500</v>
      </c>
      <c r="P190">
        <v>648</v>
      </c>
      <c r="Q190" t="s">
        <v>12313</v>
      </c>
      <c r="R190">
        <v>463</v>
      </c>
      <c r="S190">
        <v>611</v>
      </c>
    </row>
    <row r="191" spans="1:19" x14ac:dyDescent="0.25">
      <c r="A191" t="s">
        <v>8643</v>
      </c>
      <c r="B191">
        <v>1</v>
      </c>
      <c r="C191" t="s">
        <v>8653</v>
      </c>
      <c r="D191" t="str">
        <f>INDEX(Transcripts[#Data], MATCH(Exons[[#This Row],[Transcript stable ID]], Transcripts[Transcript stable ID], 0), 4)</f>
        <v>NM_001272034.1</v>
      </c>
      <c r="E191" t="s">
        <v>27</v>
      </c>
      <c r="F191">
        <v>7701999</v>
      </c>
      <c r="G191">
        <v>7702035</v>
      </c>
      <c r="J191">
        <v>7701999</v>
      </c>
      <c r="K191">
        <v>7701999</v>
      </c>
      <c r="L191">
        <v>7702072</v>
      </c>
      <c r="N191">
        <v>1</v>
      </c>
      <c r="O191">
        <v>38</v>
      </c>
      <c r="P191">
        <v>74</v>
      </c>
      <c r="Q191" t="s">
        <v>12314</v>
      </c>
      <c r="R191">
        <v>1</v>
      </c>
      <c r="S191">
        <v>37</v>
      </c>
    </row>
    <row r="192" spans="1:19" x14ac:dyDescent="0.25">
      <c r="A192" t="s">
        <v>8643</v>
      </c>
      <c r="B192">
        <v>1</v>
      </c>
      <c r="C192" t="s">
        <v>8653</v>
      </c>
      <c r="D192" t="str">
        <f>INDEX(Transcripts[#Data], MATCH(Exons[[#This Row],[Transcript stable ID]], Transcripts[Transcript stable ID], 0), 4)</f>
        <v>NM_001272034.1</v>
      </c>
      <c r="E192" t="s">
        <v>27</v>
      </c>
      <c r="J192">
        <v>7701999</v>
      </c>
      <c r="K192">
        <v>7705584</v>
      </c>
      <c r="L192">
        <v>7705695</v>
      </c>
      <c r="N192">
        <v>5</v>
      </c>
      <c r="O192">
        <v>284</v>
      </c>
      <c r="P192">
        <v>395</v>
      </c>
      <c r="Q192" t="s">
        <v>12315</v>
      </c>
      <c r="R192">
        <v>247</v>
      </c>
      <c r="S192">
        <v>358</v>
      </c>
    </row>
    <row r="193" spans="1:19" x14ac:dyDescent="0.25">
      <c r="A193" t="s">
        <v>8643</v>
      </c>
      <c r="B193">
        <v>1</v>
      </c>
      <c r="C193" t="s">
        <v>8653</v>
      </c>
      <c r="D193" t="str">
        <f>INDEX(Transcripts[#Data], MATCH(Exons[[#This Row],[Transcript stable ID]], Transcripts[Transcript stable ID], 0), 4)</f>
        <v>NM_001272034.1</v>
      </c>
      <c r="E193" t="s">
        <v>27</v>
      </c>
      <c r="J193">
        <v>7701999</v>
      </c>
      <c r="K193">
        <v>7706920</v>
      </c>
      <c r="L193">
        <v>7707004</v>
      </c>
      <c r="N193">
        <v>8</v>
      </c>
      <c r="O193">
        <v>649</v>
      </c>
      <c r="P193">
        <v>733</v>
      </c>
      <c r="Q193" t="s">
        <v>12316</v>
      </c>
      <c r="R193">
        <v>612</v>
      </c>
      <c r="S193">
        <v>696</v>
      </c>
    </row>
    <row r="194" spans="1:19" x14ac:dyDescent="0.25">
      <c r="A194" t="s">
        <v>8643</v>
      </c>
      <c r="B194">
        <v>1</v>
      </c>
      <c r="C194" t="s">
        <v>8653</v>
      </c>
      <c r="D194" t="str">
        <f>INDEX(Transcripts[#Data], MATCH(Exons[[#This Row],[Transcript stable ID]], Transcripts[Transcript stable ID], 0), 4)</f>
        <v>NM_001272034.1</v>
      </c>
      <c r="E194" t="s">
        <v>27</v>
      </c>
      <c r="J194">
        <v>7701999</v>
      </c>
      <c r="K194">
        <v>7707089</v>
      </c>
      <c r="L194">
        <v>7707219</v>
      </c>
      <c r="N194">
        <v>9</v>
      </c>
      <c r="O194">
        <v>734</v>
      </c>
      <c r="P194">
        <v>864</v>
      </c>
      <c r="Q194" t="s">
        <v>12317</v>
      </c>
      <c r="R194">
        <v>697</v>
      </c>
      <c r="S194">
        <v>827</v>
      </c>
    </row>
    <row r="195" spans="1:19" x14ac:dyDescent="0.25">
      <c r="A195" t="s">
        <v>8643</v>
      </c>
      <c r="B195">
        <v>1</v>
      </c>
      <c r="C195" t="s">
        <v>8653</v>
      </c>
      <c r="D195" t="str">
        <f>INDEX(Transcripts[#Data], MATCH(Exons[[#This Row],[Transcript stable ID]], Transcripts[Transcript stable ID], 0), 4)</f>
        <v>NM_001272034.1</v>
      </c>
      <c r="E195" t="s">
        <v>27</v>
      </c>
      <c r="J195">
        <v>7701999</v>
      </c>
      <c r="K195">
        <v>7707315</v>
      </c>
      <c r="L195">
        <v>7707422</v>
      </c>
      <c r="N195">
        <v>10</v>
      </c>
      <c r="O195">
        <v>865</v>
      </c>
      <c r="P195">
        <v>972</v>
      </c>
      <c r="Q195" t="s">
        <v>12318</v>
      </c>
      <c r="R195">
        <v>828</v>
      </c>
      <c r="S195">
        <v>935</v>
      </c>
    </row>
    <row r="196" spans="1:19" x14ac:dyDescent="0.25">
      <c r="A196" t="s">
        <v>8643</v>
      </c>
      <c r="B196">
        <v>1</v>
      </c>
      <c r="C196" t="s">
        <v>8653</v>
      </c>
      <c r="D196" t="str">
        <f>INDEX(Transcripts[#Data], MATCH(Exons[[#This Row],[Transcript stable ID]], Transcripts[Transcript stable ID], 0), 4)</f>
        <v>NM_001272034.1</v>
      </c>
      <c r="E196" t="s">
        <v>27</v>
      </c>
      <c r="J196">
        <v>7701999</v>
      </c>
      <c r="K196">
        <v>7707652</v>
      </c>
      <c r="L196">
        <v>7707709</v>
      </c>
      <c r="N196">
        <v>11</v>
      </c>
      <c r="O196">
        <v>973</v>
      </c>
      <c r="P196">
        <v>1030</v>
      </c>
      <c r="Q196" t="s">
        <v>12319</v>
      </c>
      <c r="R196">
        <v>936</v>
      </c>
      <c r="S196">
        <v>993</v>
      </c>
    </row>
    <row r="197" spans="1:19" x14ac:dyDescent="0.25">
      <c r="A197" t="s">
        <v>8643</v>
      </c>
      <c r="B197">
        <v>1</v>
      </c>
      <c r="C197" t="s">
        <v>8653</v>
      </c>
      <c r="D197" t="str">
        <f>INDEX(Transcripts[#Data], MATCH(Exons[[#This Row],[Transcript stable ID]], Transcripts[Transcript stable ID], 0), 4)</f>
        <v>NM_001272034.1</v>
      </c>
      <c r="E197" t="s">
        <v>27</v>
      </c>
      <c r="J197">
        <v>7701999</v>
      </c>
      <c r="K197">
        <v>7707869</v>
      </c>
      <c r="L197">
        <v>7707934</v>
      </c>
      <c r="N197">
        <v>12</v>
      </c>
      <c r="O197">
        <v>1031</v>
      </c>
      <c r="P197">
        <v>1096</v>
      </c>
      <c r="Q197" t="s">
        <v>12320</v>
      </c>
      <c r="R197">
        <v>994</v>
      </c>
      <c r="S197">
        <v>1059</v>
      </c>
    </row>
    <row r="198" spans="1:19" x14ac:dyDescent="0.25">
      <c r="A198" t="s">
        <v>8643</v>
      </c>
      <c r="B198">
        <v>1</v>
      </c>
      <c r="C198" t="s">
        <v>8653</v>
      </c>
      <c r="D198" t="str">
        <f>INDEX(Transcripts[#Data], MATCH(Exons[[#This Row],[Transcript stable ID]], Transcripts[Transcript stable ID], 0), 4)</f>
        <v>NM_001272034.1</v>
      </c>
      <c r="E198" t="s">
        <v>27</v>
      </c>
      <c r="J198">
        <v>7701999</v>
      </c>
      <c r="K198">
        <v>7708051</v>
      </c>
      <c r="L198">
        <v>7708131</v>
      </c>
      <c r="N198">
        <v>13</v>
      </c>
      <c r="O198">
        <v>1097</v>
      </c>
      <c r="P198">
        <v>1177</v>
      </c>
      <c r="Q198" t="s">
        <v>12321</v>
      </c>
      <c r="R198">
        <v>1060</v>
      </c>
      <c r="S198">
        <v>1140</v>
      </c>
    </row>
    <row r="199" spans="1:19" x14ac:dyDescent="0.25">
      <c r="A199" t="s">
        <v>8643</v>
      </c>
      <c r="B199">
        <v>1</v>
      </c>
      <c r="C199" t="s">
        <v>8653</v>
      </c>
      <c r="D199" t="str">
        <f>INDEX(Transcripts[#Data], MATCH(Exons[[#This Row],[Transcript stable ID]], Transcripts[Transcript stable ID], 0), 4)</f>
        <v>NM_001272034.1</v>
      </c>
      <c r="E199" t="s">
        <v>27</v>
      </c>
      <c r="J199">
        <v>7701999</v>
      </c>
      <c r="K199">
        <v>7709500</v>
      </c>
      <c r="L199">
        <v>7709638</v>
      </c>
      <c r="N199">
        <v>14</v>
      </c>
      <c r="O199">
        <v>1178</v>
      </c>
      <c r="P199">
        <v>1316</v>
      </c>
      <c r="Q199" t="s">
        <v>12322</v>
      </c>
      <c r="R199">
        <v>1141</v>
      </c>
      <c r="S199">
        <v>1279</v>
      </c>
    </row>
    <row r="200" spans="1:19" x14ac:dyDescent="0.25">
      <c r="A200" t="s">
        <v>8643</v>
      </c>
      <c r="B200">
        <v>1</v>
      </c>
      <c r="C200" t="s">
        <v>8653</v>
      </c>
      <c r="D200" t="str">
        <f>INDEX(Transcripts[#Data], MATCH(Exons[[#This Row],[Transcript stable ID]], Transcripts[Transcript stable ID], 0), 4)</f>
        <v>NM_001272034.1</v>
      </c>
      <c r="E200" t="s">
        <v>27</v>
      </c>
      <c r="J200">
        <v>7701999</v>
      </c>
      <c r="K200">
        <v>7710083</v>
      </c>
      <c r="L200">
        <v>7710192</v>
      </c>
      <c r="N200">
        <v>15</v>
      </c>
      <c r="O200">
        <v>1317</v>
      </c>
      <c r="P200">
        <v>1426</v>
      </c>
      <c r="Q200" t="s">
        <v>12323</v>
      </c>
      <c r="R200">
        <v>1280</v>
      </c>
      <c r="S200">
        <v>1389</v>
      </c>
    </row>
    <row r="201" spans="1:19" x14ac:dyDescent="0.25">
      <c r="A201" t="s">
        <v>8643</v>
      </c>
      <c r="B201">
        <v>1</v>
      </c>
      <c r="C201" t="s">
        <v>8653</v>
      </c>
      <c r="D201" t="str">
        <f>INDEX(Transcripts[#Data], MATCH(Exons[[#This Row],[Transcript stable ID]], Transcripts[Transcript stable ID], 0), 4)</f>
        <v>NM_001272034.1</v>
      </c>
      <c r="E201" t="s">
        <v>27</v>
      </c>
      <c r="J201">
        <v>7701999</v>
      </c>
      <c r="K201">
        <v>7711135</v>
      </c>
      <c r="L201">
        <v>7711230</v>
      </c>
      <c r="N201">
        <v>16</v>
      </c>
      <c r="O201">
        <v>1427</v>
      </c>
      <c r="P201">
        <v>1522</v>
      </c>
      <c r="Q201" t="s">
        <v>12324</v>
      </c>
      <c r="R201">
        <v>1390</v>
      </c>
      <c r="S201">
        <v>1485</v>
      </c>
    </row>
    <row r="202" spans="1:19" x14ac:dyDescent="0.25">
      <c r="A202" t="s">
        <v>8643</v>
      </c>
      <c r="B202">
        <v>1</v>
      </c>
      <c r="C202" t="s">
        <v>8653</v>
      </c>
      <c r="D202" t="str">
        <f>INDEX(Transcripts[#Data], MATCH(Exons[[#This Row],[Transcript stable ID]], Transcripts[Transcript stable ID], 0), 4)</f>
        <v>NM_001272034.1</v>
      </c>
      <c r="E202" t="s">
        <v>27</v>
      </c>
      <c r="J202">
        <v>7701999</v>
      </c>
      <c r="K202">
        <v>7712048</v>
      </c>
      <c r="L202">
        <v>7712133</v>
      </c>
      <c r="N202">
        <v>17</v>
      </c>
      <c r="O202">
        <v>1523</v>
      </c>
      <c r="P202">
        <v>1608</v>
      </c>
      <c r="Q202" t="s">
        <v>12325</v>
      </c>
      <c r="R202">
        <v>1486</v>
      </c>
      <c r="S202">
        <v>1571</v>
      </c>
    </row>
    <row r="203" spans="1:19" x14ac:dyDescent="0.25">
      <c r="A203" t="s">
        <v>8643</v>
      </c>
      <c r="B203">
        <v>1</v>
      </c>
      <c r="C203" t="s">
        <v>8653</v>
      </c>
      <c r="D203" t="str">
        <f>INDEX(Transcripts[#Data], MATCH(Exons[[#This Row],[Transcript stable ID]], Transcripts[Transcript stable ID], 0), 4)</f>
        <v>NM_001272034.1</v>
      </c>
      <c r="E203" t="s">
        <v>27</v>
      </c>
      <c r="J203">
        <v>7701999</v>
      </c>
      <c r="K203">
        <v>7712240</v>
      </c>
      <c r="L203">
        <v>7712397</v>
      </c>
      <c r="N203">
        <v>18</v>
      </c>
      <c r="O203">
        <v>1609</v>
      </c>
      <c r="P203">
        <v>1766</v>
      </c>
      <c r="Q203" t="s">
        <v>12326</v>
      </c>
      <c r="R203">
        <v>1572</v>
      </c>
      <c r="S203">
        <v>1729</v>
      </c>
    </row>
    <row r="204" spans="1:19" x14ac:dyDescent="0.25">
      <c r="A204" t="s">
        <v>8643</v>
      </c>
      <c r="B204">
        <v>1</v>
      </c>
      <c r="C204" t="s">
        <v>8653</v>
      </c>
      <c r="D204" t="str">
        <f>INDEX(Transcripts[#Data], MATCH(Exons[[#This Row],[Transcript stable ID]], Transcripts[Transcript stable ID], 0), 4)</f>
        <v>NM_001272034.1</v>
      </c>
      <c r="E204" t="s">
        <v>27</v>
      </c>
      <c r="H204">
        <v>7712697</v>
      </c>
      <c r="I204">
        <v>7712758</v>
      </c>
      <c r="J204">
        <v>7701999</v>
      </c>
      <c r="K204">
        <v>7712611</v>
      </c>
      <c r="L204">
        <v>7712758</v>
      </c>
      <c r="N204">
        <v>19</v>
      </c>
      <c r="O204">
        <v>1767</v>
      </c>
      <c r="P204">
        <v>1852</v>
      </c>
      <c r="Q204" t="s">
        <v>12327</v>
      </c>
      <c r="R204">
        <v>1730</v>
      </c>
      <c r="S204">
        <v>1815</v>
      </c>
    </row>
    <row r="205" spans="1:19" x14ac:dyDescent="0.25">
      <c r="A205" t="s">
        <v>8643</v>
      </c>
      <c r="B205">
        <v>1</v>
      </c>
      <c r="C205" t="s">
        <v>8657</v>
      </c>
      <c r="D205" t="str">
        <f>INDEX(Transcripts[#Data], MATCH(Exons[[#This Row],[Transcript stable ID]], Transcripts[Transcript stable ID], 0), 4)</f>
        <v>NM_006949.4</v>
      </c>
      <c r="E205" t="s">
        <v>27</v>
      </c>
      <c r="J205">
        <v>7702005</v>
      </c>
      <c r="K205">
        <v>7704617</v>
      </c>
      <c r="L205">
        <v>7704693</v>
      </c>
      <c r="N205">
        <v>4</v>
      </c>
      <c r="O205">
        <v>201</v>
      </c>
      <c r="P205">
        <v>277</v>
      </c>
      <c r="Q205" t="s">
        <v>12309</v>
      </c>
      <c r="R205">
        <v>170</v>
      </c>
      <c r="S205">
        <v>246</v>
      </c>
    </row>
    <row r="206" spans="1:19" x14ac:dyDescent="0.25">
      <c r="A206" t="s">
        <v>8643</v>
      </c>
      <c r="B206">
        <v>1</v>
      </c>
      <c r="C206" t="s">
        <v>8657</v>
      </c>
      <c r="D206" t="str">
        <f>INDEX(Transcripts[#Data], MATCH(Exons[[#This Row],[Transcript stable ID]], Transcripts[Transcript stable ID], 0), 4)</f>
        <v>NM_006949.4</v>
      </c>
      <c r="E206" t="s">
        <v>27</v>
      </c>
      <c r="J206">
        <v>7702005</v>
      </c>
      <c r="K206">
        <v>7705617</v>
      </c>
      <c r="L206">
        <v>7705695</v>
      </c>
      <c r="N206">
        <v>5</v>
      </c>
      <c r="O206">
        <v>278</v>
      </c>
      <c r="P206">
        <v>356</v>
      </c>
      <c r="Q206" t="s">
        <v>12328</v>
      </c>
      <c r="R206">
        <v>247</v>
      </c>
      <c r="S206">
        <v>325</v>
      </c>
    </row>
    <row r="207" spans="1:19" x14ac:dyDescent="0.25">
      <c r="A207" t="s">
        <v>8643</v>
      </c>
      <c r="B207">
        <v>1</v>
      </c>
      <c r="C207" t="s">
        <v>8657</v>
      </c>
      <c r="D207" t="str">
        <f>INDEX(Transcripts[#Data], MATCH(Exons[[#This Row],[Transcript stable ID]], Transcripts[Transcript stable ID], 0), 4)</f>
        <v>NM_006949.4</v>
      </c>
      <c r="E207" t="s">
        <v>27</v>
      </c>
      <c r="J207">
        <v>7702005</v>
      </c>
      <c r="K207">
        <v>7703612</v>
      </c>
      <c r="L207">
        <v>7703661</v>
      </c>
      <c r="N207">
        <v>2</v>
      </c>
      <c r="O207">
        <v>69</v>
      </c>
      <c r="P207">
        <v>118</v>
      </c>
      <c r="Q207" t="s">
        <v>12310</v>
      </c>
      <c r="R207">
        <v>38</v>
      </c>
      <c r="S207">
        <v>87</v>
      </c>
    </row>
    <row r="208" spans="1:19" x14ac:dyDescent="0.25">
      <c r="A208" t="s">
        <v>8643</v>
      </c>
      <c r="B208">
        <v>1</v>
      </c>
      <c r="C208" t="s">
        <v>8657</v>
      </c>
      <c r="D208" t="str">
        <f>INDEX(Transcripts[#Data], MATCH(Exons[[#This Row],[Transcript stable ID]], Transcripts[Transcript stable ID], 0), 4)</f>
        <v>NM_006949.4</v>
      </c>
      <c r="E208" t="s">
        <v>27</v>
      </c>
      <c r="J208">
        <v>7702005</v>
      </c>
      <c r="K208">
        <v>7703905</v>
      </c>
      <c r="L208">
        <v>7703986</v>
      </c>
      <c r="N208">
        <v>3</v>
      </c>
      <c r="O208">
        <v>119</v>
      </c>
      <c r="P208">
        <v>200</v>
      </c>
      <c r="Q208" t="s">
        <v>12311</v>
      </c>
      <c r="R208">
        <v>88</v>
      </c>
      <c r="S208">
        <v>169</v>
      </c>
    </row>
    <row r="209" spans="1:19" x14ac:dyDescent="0.25">
      <c r="A209" t="s">
        <v>8643</v>
      </c>
      <c r="B209">
        <v>1</v>
      </c>
      <c r="C209" t="s">
        <v>8657</v>
      </c>
      <c r="D209" t="str">
        <f>INDEX(Transcripts[#Data], MATCH(Exons[[#This Row],[Transcript stable ID]], Transcripts[Transcript stable ID], 0), 4)</f>
        <v>NM_006949.4</v>
      </c>
      <c r="E209" t="s">
        <v>27</v>
      </c>
      <c r="J209">
        <v>7702005</v>
      </c>
      <c r="K209">
        <v>7705786</v>
      </c>
      <c r="L209">
        <v>7705889</v>
      </c>
      <c r="N209">
        <v>6</v>
      </c>
      <c r="O209">
        <v>357</v>
      </c>
      <c r="P209">
        <v>460</v>
      </c>
      <c r="Q209" t="s">
        <v>12312</v>
      </c>
      <c r="R209">
        <v>326</v>
      </c>
      <c r="S209">
        <v>429</v>
      </c>
    </row>
    <row r="210" spans="1:19" x14ac:dyDescent="0.25">
      <c r="A210" t="s">
        <v>8643</v>
      </c>
      <c r="B210">
        <v>1</v>
      </c>
      <c r="C210" t="s">
        <v>8657</v>
      </c>
      <c r="D210" t="str">
        <f>INDEX(Transcripts[#Data], MATCH(Exons[[#This Row],[Transcript stable ID]], Transcripts[Transcript stable ID], 0), 4)</f>
        <v>NM_006949.4</v>
      </c>
      <c r="E210" t="s">
        <v>27</v>
      </c>
      <c r="J210">
        <v>7702005</v>
      </c>
      <c r="K210">
        <v>7706591</v>
      </c>
      <c r="L210">
        <v>7706739</v>
      </c>
      <c r="N210">
        <v>7</v>
      </c>
      <c r="O210">
        <v>461</v>
      </c>
      <c r="P210">
        <v>609</v>
      </c>
      <c r="Q210" t="s">
        <v>12313</v>
      </c>
      <c r="R210">
        <v>430</v>
      </c>
      <c r="S210">
        <v>578</v>
      </c>
    </row>
    <row r="211" spans="1:19" x14ac:dyDescent="0.25">
      <c r="A211" t="s">
        <v>8643</v>
      </c>
      <c r="B211">
        <v>1</v>
      </c>
      <c r="C211" t="s">
        <v>8657</v>
      </c>
      <c r="D211" t="str">
        <f>INDEX(Transcripts[#Data], MATCH(Exons[[#This Row],[Transcript stable ID]], Transcripts[Transcript stable ID], 0), 4)</f>
        <v>NM_006949.4</v>
      </c>
      <c r="E211" t="s">
        <v>27</v>
      </c>
      <c r="J211">
        <v>7702005</v>
      </c>
      <c r="K211">
        <v>7706920</v>
      </c>
      <c r="L211">
        <v>7707004</v>
      </c>
      <c r="N211">
        <v>8</v>
      </c>
      <c r="O211">
        <v>610</v>
      </c>
      <c r="P211">
        <v>694</v>
      </c>
      <c r="Q211" t="s">
        <v>12316</v>
      </c>
      <c r="R211">
        <v>579</v>
      </c>
      <c r="S211">
        <v>663</v>
      </c>
    </row>
    <row r="212" spans="1:19" x14ac:dyDescent="0.25">
      <c r="A212" t="s">
        <v>8643</v>
      </c>
      <c r="B212">
        <v>1</v>
      </c>
      <c r="C212" t="s">
        <v>8657</v>
      </c>
      <c r="D212" t="str">
        <f>INDEX(Transcripts[#Data], MATCH(Exons[[#This Row],[Transcript stable ID]], Transcripts[Transcript stable ID], 0), 4)</f>
        <v>NM_006949.4</v>
      </c>
      <c r="E212" t="s">
        <v>27</v>
      </c>
      <c r="J212">
        <v>7702005</v>
      </c>
      <c r="K212">
        <v>7707089</v>
      </c>
      <c r="L212">
        <v>7707219</v>
      </c>
      <c r="N212">
        <v>9</v>
      </c>
      <c r="O212">
        <v>695</v>
      </c>
      <c r="P212">
        <v>825</v>
      </c>
      <c r="Q212" t="s">
        <v>12317</v>
      </c>
      <c r="R212">
        <v>664</v>
      </c>
      <c r="S212">
        <v>794</v>
      </c>
    </row>
    <row r="213" spans="1:19" x14ac:dyDescent="0.25">
      <c r="A213" t="s">
        <v>8643</v>
      </c>
      <c r="B213">
        <v>1</v>
      </c>
      <c r="C213" t="s">
        <v>8657</v>
      </c>
      <c r="D213" t="str">
        <f>INDEX(Transcripts[#Data], MATCH(Exons[[#This Row],[Transcript stable ID]], Transcripts[Transcript stable ID], 0), 4)</f>
        <v>NM_006949.4</v>
      </c>
      <c r="E213" t="s">
        <v>27</v>
      </c>
      <c r="J213">
        <v>7702005</v>
      </c>
      <c r="K213">
        <v>7707315</v>
      </c>
      <c r="L213">
        <v>7707422</v>
      </c>
      <c r="N213">
        <v>10</v>
      </c>
      <c r="O213">
        <v>826</v>
      </c>
      <c r="P213">
        <v>933</v>
      </c>
      <c r="Q213" t="s">
        <v>12318</v>
      </c>
      <c r="R213">
        <v>795</v>
      </c>
      <c r="S213">
        <v>902</v>
      </c>
    </row>
    <row r="214" spans="1:19" x14ac:dyDescent="0.25">
      <c r="A214" t="s">
        <v>8643</v>
      </c>
      <c r="B214">
        <v>1</v>
      </c>
      <c r="C214" t="s">
        <v>8657</v>
      </c>
      <c r="D214" t="str">
        <f>INDEX(Transcripts[#Data], MATCH(Exons[[#This Row],[Transcript stable ID]], Transcripts[Transcript stable ID], 0), 4)</f>
        <v>NM_006949.4</v>
      </c>
      <c r="E214" t="s">
        <v>27</v>
      </c>
      <c r="J214">
        <v>7702005</v>
      </c>
      <c r="K214">
        <v>7707652</v>
      </c>
      <c r="L214">
        <v>7707709</v>
      </c>
      <c r="N214">
        <v>11</v>
      </c>
      <c r="O214">
        <v>934</v>
      </c>
      <c r="P214">
        <v>991</v>
      </c>
      <c r="Q214" t="s">
        <v>12319</v>
      </c>
      <c r="R214">
        <v>903</v>
      </c>
      <c r="S214">
        <v>960</v>
      </c>
    </row>
    <row r="215" spans="1:19" x14ac:dyDescent="0.25">
      <c r="A215" t="s">
        <v>8643</v>
      </c>
      <c r="B215">
        <v>1</v>
      </c>
      <c r="C215" t="s">
        <v>8657</v>
      </c>
      <c r="D215" t="str">
        <f>INDEX(Transcripts[#Data], MATCH(Exons[[#This Row],[Transcript stable ID]], Transcripts[Transcript stable ID], 0), 4)</f>
        <v>NM_006949.4</v>
      </c>
      <c r="E215" t="s">
        <v>27</v>
      </c>
      <c r="J215">
        <v>7702005</v>
      </c>
      <c r="K215">
        <v>7707869</v>
      </c>
      <c r="L215">
        <v>7707934</v>
      </c>
      <c r="N215">
        <v>12</v>
      </c>
      <c r="O215">
        <v>992</v>
      </c>
      <c r="P215">
        <v>1057</v>
      </c>
      <c r="Q215" t="s">
        <v>12320</v>
      </c>
      <c r="R215">
        <v>961</v>
      </c>
      <c r="S215">
        <v>1026</v>
      </c>
    </row>
    <row r="216" spans="1:19" x14ac:dyDescent="0.25">
      <c r="A216" t="s">
        <v>8643</v>
      </c>
      <c r="B216">
        <v>1</v>
      </c>
      <c r="C216" t="s">
        <v>8657</v>
      </c>
      <c r="D216" t="str">
        <f>INDEX(Transcripts[#Data], MATCH(Exons[[#This Row],[Transcript stable ID]], Transcripts[Transcript stable ID], 0), 4)</f>
        <v>NM_006949.4</v>
      </c>
      <c r="E216" t="s">
        <v>27</v>
      </c>
      <c r="J216">
        <v>7702005</v>
      </c>
      <c r="K216">
        <v>7708051</v>
      </c>
      <c r="L216">
        <v>7708131</v>
      </c>
      <c r="N216">
        <v>13</v>
      </c>
      <c r="O216">
        <v>1058</v>
      </c>
      <c r="P216">
        <v>1138</v>
      </c>
      <c r="Q216" t="s">
        <v>12321</v>
      </c>
      <c r="R216">
        <v>1027</v>
      </c>
      <c r="S216">
        <v>1107</v>
      </c>
    </row>
    <row r="217" spans="1:19" x14ac:dyDescent="0.25">
      <c r="A217" t="s">
        <v>8643</v>
      </c>
      <c r="B217">
        <v>1</v>
      </c>
      <c r="C217" t="s">
        <v>8657</v>
      </c>
      <c r="D217" t="str">
        <f>INDEX(Transcripts[#Data], MATCH(Exons[[#This Row],[Transcript stable ID]], Transcripts[Transcript stable ID], 0), 4)</f>
        <v>NM_006949.4</v>
      </c>
      <c r="E217" t="s">
        <v>27</v>
      </c>
      <c r="J217">
        <v>7702005</v>
      </c>
      <c r="K217">
        <v>7709500</v>
      </c>
      <c r="L217">
        <v>7709638</v>
      </c>
      <c r="N217">
        <v>14</v>
      </c>
      <c r="O217">
        <v>1139</v>
      </c>
      <c r="P217">
        <v>1277</v>
      </c>
      <c r="Q217" t="s">
        <v>12322</v>
      </c>
      <c r="R217">
        <v>1108</v>
      </c>
      <c r="S217">
        <v>1246</v>
      </c>
    </row>
    <row r="218" spans="1:19" x14ac:dyDescent="0.25">
      <c r="A218" t="s">
        <v>8643</v>
      </c>
      <c r="B218">
        <v>1</v>
      </c>
      <c r="C218" t="s">
        <v>8657</v>
      </c>
      <c r="D218" t="str">
        <f>INDEX(Transcripts[#Data], MATCH(Exons[[#This Row],[Transcript stable ID]], Transcripts[Transcript stable ID], 0), 4)</f>
        <v>NM_006949.4</v>
      </c>
      <c r="E218" t="s">
        <v>27</v>
      </c>
      <c r="J218">
        <v>7702005</v>
      </c>
      <c r="K218">
        <v>7710083</v>
      </c>
      <c r="L218">
        <v>7710192</v>
      </c>
      <c r="N218">
        <v>15</v>
      </c>
      <c r="O218">
        <v>1278</v>
      </c>
      <c r="P218">
        <v>1387</v>
      </c>
      <c r="Q218" t="s">
        <v>12323</v>
      </c>
      <c r="R218">
        <v>1247</v>
      </c>
      <c r="S218">
        <v>1356</v>
      </c>
    </row>
    <row r="219" spans="1:19" x14ac:dyDescent="0.25">
      <c r="A219" t="s">
        <v>8643</v>
      </c>
      <c r="B219">
        <v>1</v>
      </c>
      <c r="C219" t="s">
        <v>8657</v>
      </c>
      <c r="D219" t="str">
        <f>INDEX(Transcripts[#Data], MATCH(Exons[[#This Row],[Transcript stable ID]], Transcripts[Transcript stable ID], 0), 4)</f>
        <v>NM_006949.4</v>
      </c>
      <c r="E219" t="s">
        <v>27</v>
      </c>
      <c r="J219">
        <v>7702005</v>
      </c>
      <c r="K219">
        <v>7711135</v>
      </c>
      <c r="L219">
        <v>7711230</v>
      </c>
      <c r="N219">
        <v>16</v>
      </c>
      <c r="O219">
        <v>1388</v>
      </c>
      <c r="P219">
        <v>1483</v>
      </c>
      <c r="Q219" t="s">
        <v>12324</v>
      </c>
      <c r="R219">
        <v>1357</v>
      </c>
      <c r="S219">
        <v>1452</v>
      </c>
    </row>
    <row r="220" spans="1:19" x14ac:dyDescent="0.25">
      <c r="A220" t="s">
        <v>8643</v>
      </c>
      <c r="B220">
        <v>1</v>
      </c>
      <c r="C220" t="s">
        <v>8657</v>
      </c>
      <c r="D220" t="str">
        <f>INDEX(Transcripts[#Data], MATCH(Exons[[#This Row],[Transcript stable ID]], Transcripts[Transcript stable ID], 0), 4)</f>
        <v>NM_006949.4</v>
      </c>
      <c r="E220" t="s">
        <v>27</v>
      </c>
      <c r="J220">
        <v>7702005</v>
      </c>
      <c r="K220">
        <v>7712048</v>
      </c>
      <c r="L220">
        <v>7712133</v>
      </c>
      <c r="N220">
        <v>17</v>
      </c>
      <c r="O220">
        <v>1484</v>
      </c>
      <c r="P220">
        <v>1569</v>
      </c>
      <c r="Q220" t="s">
        <v>12325</v>
      </c>
      <c r="R220">
        <v>1453</v>
      </c>
      <c r="S220">
        <v>1538</v>
      </c>
    </row>
    <row r="221" spans="1:19" x14ac:dyDescent="0.25">
      <c r="A221" t="s">
        <v>8643</v>
      </c>
      <c r="B221">
        <v>1</v>
      </c>
      <c r="C221" t="s">
        <v>8657</v>
      </c>
      <c r="D221" t="str">
        <f>INDEX(Transcripts[#Data], MATCH(Exons[[#This Row],[Transcript stable ID]], Transcripts[Transcript stable ID], 0), 4)</f>
        <v>NM_006949.4</v>
      </c>
      <c r="E221" t="s">
        <v>27</v>
      </c>
      <c r="J221">
        <v>7702005</v>
      </c>
      <c r="K221">
        <v>7712240</v>
      </c>
      <c r="L221">
        <v>7712397</v>
      </c>
      <c r="N221">
        <v>18</v>
      </c>
      <c r="O221">
        <v>1570</v>
      </c>
      <c r="P221">
        <v>1727</v>
      </c>
      <c r="Q221" t="s">
        <v>12326</v>
      </c>
      <c r="R221">
        <v>1539</v>
      </c>
      <c r="S221">
        <v>1696</v>
      </c>
    </row>
    <row r="222" spans="1:19" x14ac:dyDescent="0.25">
      <c r="A222" t="s">
        <v>8643</v>
      </c>
      <c r="B222">
        <v>1</v>
      </c>
      <c r="C222" t="s">
        <v>8657</v>
      </c>
      <c r="D222" t="str">
        <f>INDEX(Transcripts[#Data], MATCH(Exons[[#This Row],[Transcript stable ID]], Transcripts[Transcript stable ID], 0), 4)</f>
        <v>NM_006949.4</v>
      </c>
      <c r="E222" t="s">
        <v>27</v>
      </c>
      <c r="F222">
        <v>7702005</v>
      </c>
      <c r="G222">
        <v>7702035</v>
      </c>
      <c r="J222">
        <v>7702005</v>
      </c>
      <c r="K222">
        <v>7702005</v>
      </c>
      <c r="L222">
        <v>7702072</v>
      </c>
      <c r="N222">
        <v>1</v>
      </c>
      <c r="O222">
        <v>32</v>
      </c>
      <c r="P222">
        <v>68</v>
      </c>
      <c r="Q222" t="s">
        <v>12329</v>
      </c>
      <c r="R222">
        <v>1</v>
      </c>
      <c r="S222">
        <v>37</v>
      </c>
    </row>
    <row r="223" spans="1:19" x14ac:dyDescent="0.25">
      <c r="A223" t="s">
        <v>8643</v>
      </c>
      <c r="B223">
        <v>1</v>
      </c>
      <c r="C223" t="s">
        <v>8657</v>
      </c>
      <c r="D223" t="str">
        <f>INDEX(Transcripts[#Data], MATCH(Exons[[#This Row],[Transcript stable ID]], Transcripts[Transcript stable ID], 0), 4)</f>
        <v>NM_006949.4</v>
      </c>
      <c r="E223" t="s">
        <v>27</v>
      </c>
      <c r="H223">
        <v>7712697</v>
      </c>
      <c r="I223">
        <v>7712759</v>
      </c>
      <c r="J223">
        <v>7702005</v>
      </c>
      <c r="K223">
        <v>7712611</v>
      </c>
      <c r="L223">
        <v>7712759</v>
      </c>
      <c r="N223">
        <v>19</v>
      </c>
      <c r="O223">
        <v>1728</v>
      </c>
      <c r="P223">
        <v>1813</v>
      </c>
      <c r="Q223" t="s">
        <v>12330</v>
      </c>
      <c r="R223">
        <v>1697</v>
      </c>
      <c r="S223">
        <v>1782</v>
      </c>
    </row>
    <row r="224" spans="1:19" x14ac:dyDescent="0.25">
      <c r="A224" t="s">
        <v>8643</v>
      </c>
      <c r="B224">
        <v>1</v>
      </c>
      <c r="C224" t="s">
        <v>8662</v>
      </c>
      <c r="D224" t="str">
        <f>INDEX(Transcripts[#Data], MATCH(Exons[[#This Row],[Transcript stable ID]], Transcripts[Transcript stable ID], 0), 4)</f>
        <v>NM_001127396.2</v>
      </c>
      <c r="E224" t="s">
        <v>27</v>
      </c>
      <c r="J224">
        <v>7702013</v>
      </c>
      <c r="K224">
        <v>7704617</v>
      </c>
      <c r="L224">
        <v>7704693</v>
      </c>
      <c r="N224">
        <v>4</v>
      </c>
      <c r="O224">
        <v>193</v>
      </c>
      <c r="P224">
        <v>269</v>
      </c>
      <c r="Q224" t="s">
        <v>12309</v>
      </c>
      <c r="R224">
        <v>170</v>
      </c>
      <c r="S224">
        <v>246</v>
      </c>
    </row>
    <row r="225" spans="1:19" x14ac:dyDescent="0.25">
      <c r="A225" t="s">
        <v>8643</v>
      </c>
      <c r="B225">
        <v>1</v>
      </c>
      <c r="C225" t="s">
        <v>8662</v>
      </c>
      <c r="D225" t="str">
        <f>INDEX(Transcripts[#Data], MATCH(Exons[[#This Row],[Transcript stable ID]], Transcripts[Transcript stable ID], 0), 4)</f>
        <v>NM_001127396.2</v>
      </c>
      <c r="E225" t="s">
        <v>27</v>
      </c>
      <c r="J225">
        <v>7702013</v>
      </c>
      <c r="K225">
        <v>7703612</v>
      </c>
      <c r="L225">
        <v>7703661</v>
      </c>
      <c r="N225">
        <v>2</v>
      </c>
      <c r="O225">
        <v>61</v>
      </c>
      <c r="P225">
        <v>110</v>
      </c>
      <c r="Q225" t="s">
        <v>12310</v>
      </c>
      <c r="R225">
        <v>38</v>
      </c>
      <c r="S225">
        <v>87</v>
      </c>
    </row>
    <row r="226" spans="1:19" x14ac:dyDescent="0.25">
      <c r="A226" t="s">
        <v>8643</v>
      </c>
      <c r="B226">
        <v>1</v>
      </c>
      <c r="C226" t="s">
        <v>8662</v>
      </c>
      <c r="D226" t="str">
        <f>INDEX(Transcripts[#Data], MATCH(Exons[[#This Row],[Transcript stable ID]], Transcripts[Transcript stable ID], 0), 4)</f>
        <v>NM_001127396.2</v>
      </c>
      <c r="E226" t="s">
        <v>27</v>
      </c>
      <c r="J226">
        <v>7702013</v>
      </c>
      <c r="K226">
        <v>7703905</v>
      </c>
      <c r="L226">
        <v>7703986</v>
      </c>
      <c r="N226">
        <v>3</v>
      </c>
      <c r="O226">
        <v>111</v>
      </c>
      <c r="P226">
        <v>192</v>
      </c>
      <c r="Q226" t="s">
        <v>12311</v>
      </c>
      <c r="R226">
        <v>88</v>
      </c>
      <c r="S226">
        <v>169</v>
      </c>
    </row>
    <row r="227" spans="1:19" x14ac:dyDescent="0.25">
      <c r="A227" t="s">
        <v>8643</v>
      </c>
      <c r="B227">
        <v>1</v>
      </c>
      <c r="C227" t="s">
        <v>8662</v>
      </c>
      <c r="D227" t="str">
        <f>INDEX(Transcripts[#Data], MATCH(Exons[[#This Row],[Transcript stable ID]], Transcripts[Transcript stable ID], 0), 4)</f>
        <v>NM_001127396.2</v>
      </c>
      <c r="E227" t="s">
        <v>27</v>
      </c>
      <c r="J227">
        <v>7702013</v>
      </c>
      <c r="K227">
        <v>7705786</v>
      </c>
      <c r="L227">
        <v>7705889</v>
      </c>
      <c r="N227">
        <v>6</v>
      </c>
      <c r="O227">
        <v>340</v>
      </c>
      <c r="P227">
        <v>443</v>
      </c>
      <c r="Q227" t="s">
        <v>12312</v>
      </c>
      <c r="R227">
        <v>317</v>
      </c>
      <c r="S227">
        <v>420</v>
      </c>
    </row>
    <row r="228" spans="1:19" x14ac:dyDescent="0.25">
      <c r="A228" t="s">
        <v>8643</v>
      </c>
      <c r="B228">
        <v>1</v>
      </c>
      <c r="C228" t="s">
        <v>8662</v>
      </c>
      <c r="D228" t="str">
        <f>INDEX(Transcripts[#Data], MATCH(Exons[[#This Row],[Transcript stable ID]], Transcripts[Transcript stable ID], 0), 4)</f>
        <v>NM_001127396.2</v>
      </c>
      <c r="E228" t="s">
        <v>27</v>
      </c>
      <c r="J228">
        <v>7702013</v>
      </c>
      <c r="K228">
        <v>7706591</v>
      </c>
      <c r="L228">
        <v>7706739</v>
      </c>
      <c r="N228">
        <v>7</v>
      </c>
      <c r="O228">
        <v>444</v>
      </c>
      <c r="P228">
        <v>592</v>
      </c>
      <c r="Q228" t="s">
        <v>12313</v>
      </c>
      <c r="R228">
        <v>421</v>
      </c>
      <c r="S228">
        <v>569</v>
      </c>
    </row>
    <row r="229" spans="1:19" x14ac:dyDescent="0.25">
      <c r="A229" t="s">
        <v>8643</v>
      </c>
      <c r="B229">
        <v>1</v>
      </c>
      <c r="C229" t="s">
        <v>8662</v>
      </c>
      <c r="D229" t="str">
        <f>INDEX(Transcripts[#Data], MATCH(Exons[[#This Row],[Transcript stable ID]], Transcripts[Transcript stable ID], 0), 4)</f>
        <v>NM_001127396.2</v>
      </c>
      <c r="E229" t="s">
        <v>27</v>
      </c>
      <c r="J229">
        <v>7702013</v>
      </c>
      <c r="K229">
        <v>7706920</v>
      </c>
      <c r="L229">
        <v>7707004</v>
      </c>
      <c r="N229">
        <v>8</v>
      </c>
      <c r="O229">
        <v>593</v>
      </c>
      <c r="P229">
        <v>677</v>
      </c>
      <c r="Q229" t="s">
        <v>12316</v>
      </c>
      <c r="R229">
        <v>570</v>
      </c>
      <c r="S229">
        <v>654</v>
      </c>
    </row>
    <row r="230" spans="1:19" x14ac:dyDescent="0.25">
      <c r="A230" t="s">
        <v>8643</v>
      </c>
      <c r="B230">
        <v>1</v>
      </c>
      <c r="C230" t="s">
        <v>8662</v>
      </c>
      <c r="D230" t="str">
        <f>INDEX(Transcripts[#Data], MATCH(Exons[[#This Row],[Transcript stable ID]], Transcripts[Transcript stable ID], 0), 4)</f>
        <v>NM_001127396.2</v>
      </c>
      <c r="E230" t="s">
        <v>27</v>
      </c>
      <c r="J230">
        <v>7702013</v>
      </c>
      <c r="K230">
        <v>7707089</v>
      </c>
      <c r="L230">
        <v>7707219</v>
      </c>
      <c r="N230">
        <v>9</v>
      </c>
      <c r="O230">
        <v>678</v>
      </c>
      <c r="P230">
        <v>808</v>
      </c>
      <c r="Q230" t="s">
        <v>12317</v>
      </c>
      <c r="R230">
        <v>655</v>
      </c>
      <c r="S230">
        <v>785</v>
      </c>
    </row>
    <row r="231" spans="1:19" x14ac:dyDescent="0.25">
      <c r="A231" t="s">
        <v>8643</v>
      </c>
      <c r="B231">
        <v>1</v>
      </c>
      <c r="C231" t="s">
        <v>8662</v>
      </c>
      <c r="D231" t="str">
        <f>INDEX(Transcripts[#Data], MATCH(Exons[[#This Row],[Transcript stable ID]], Transcripts[Transcript stable ID], 0), 4)</f>
        <v>NM_001127396.2</v>
      </c>
      <c r="E231" t="s">
        <v>27</v>
      </c>
      <c r="J231">
        <v>7702013</v>
      </c>
      <c r="K231">
        <v>7707315</v>
      </c>
      <c r="L231">
        <v>7707422</v>
      </c>
      <c r="N231">
        <v>10</v>
      </c>
      <c r="O231">
        <v>809</v>
      </c>
      <c r="P231">
        <v>916</v>
      </c>
      <c r="Q231" t="s">
        <v>12318</v>
      </c>
      <c r="R231">
        <v>786</v>
      </c>
      <c r="S231">
        <v>893</v>
      </c>
    </row>
    <row r="232" spans="1:19" x14ac:dyDescent="0.25">
      <c r="A232" t="s">
        <v>8643</v>
      </c>
      <c r="B232">
        <v>1</v>
      </c>
      <c r="C232" t="s">
        <v>8662</v>
      </c>
      <c r="D232" t="str">
        <f>INDEX(Transcripts[#Data], MATCH(Exons[[#This Row],[Transcript stable ID]], Transcripts[Transcript stable ID], 0), 4)</f>
        <v>NM_001127396.2</v>
      </c>
      <c r="E232" t="s">
        <v>27</v>
      </c>
      <c r="J232">
        <v>7702013</v>
      </c>
      <c r="K232">
        <v>7707652</v>
      </c>
      <c r="L232">
        <v>7707709</v>
      </c>
      <c r="N232">
        <v>11</v>
      </c>
      <c r="O232">
        <v>917</v>
      </c>
      <c r="P232">
        <v>974</v>
      </c>
      <c r="Q232" t="s">
        <v>12319</v>
      </c>
      <c r="R232">
        <v>894</v>
      </c>
      <c r="S232">
        <v>951</v>
      </c>
    </row>
    <row r="233" spans="1:19" x14ac:dyDescent="0.25">
      <c r="A233" t="s">
        <v>8643</v>
      </c>
      <c r="B233">
        <v>1</v>
      </c>
      <c r="C233" t="s">
        <v>8662</v>
      </c>
      <c r="D233" t="str">
        <f>INDEX(Transcripts[#Data], MATCH(Exons[[#This Row],[Transcript stable ID]], Transcripts[Transcript stable ID], 0), 4)</f>
        <v>NM_001127396.2</v>
      </c>
      <c r="E233" t="s">
        <v>27</v>
      </c>
      <c r="J233">
        <v>7702013</v>
      </c>
      <c r="K233">
        <v>7707869</v>
      </c>
      <c r="L233">
        <v>7707934</v>
      </c>
      <c r="N233">
        <v>12</v>
      </c>
      <c r="O233">
        <v>975</v>
      </c>
      <c r="P233">
        <v>1040</v>
      </c>
      <c r="Q233" t="s">
        <v>12320</v>
      </c>
      <c r="R233">
        <v>952</v>
      </c>
      <c r="S233">
        <v>1017</v>
      </c>
    </row>
    <row r="234" spans="1:19" x14ac:dyDescent="0.25">
      <c r="A234" t="s">
        <v>8643</v>
      </c>
      <c r="B234">
        <v>1</v>
      </c>
      <c r="C234" t="s">
        <v>8662</v>
      </c>
      <c r="D234" t="str">
        <f>INDEX(Transcripts[#Data], MATCH(Exons[[#This Row],[Transcript stable ID]], Transcripts[Transcript stable ID], 0), 4)</f>
        <v>NM_001127396.2</v>
      </c>
      <c r="E234" t="s">
        <v>27</v>
      </c>
      <c r="J234">
        <v>7702013</v>
      </c>
      <c r="K234">
        <v>7708051</v>
      </c>
      <c r="L234">
        <v>7708131</v>
      </c>
      <c r="N234">
        <v>13</v>
      </c>
      <c r="O234">
        <v>1041</v>
      </c>
      <c r="P234">
        <v>1121</v>
      </c>
      <c r="Q234" t="s">
        <v>12321</v>
      </c>
      <c r="R234">
        <v>1018</v>
      </c>
      <c r="S234">
        <v>1098</v>
      </c>
    </row>
    <row r="235" spans="1:19" x14ac:dyDescent="0.25">
      <c r="A235" t="s">
        <v>8643</v>
      </c>
      <c r="B235">
        <v>1</v>
      </c>
      <c r="C235" t="s">
        <v>8662</v>
      </c>
      <c r="D235" t="str">
        <f>INDEX(Transcripts[#Data], MATCH(Exons[[#This Row],[Transcript stable ID]], Transcripts[Transcript stable ID], 0), 4)</f>
        <v>NM_001127396.2</v>
      </c>
      <c r="E235" t="s">
        <v>27</v>
      </c>
      <c r="J235">
        <v>7702013</v>
      </c>
      <c r="K235">
        <v>7709500</v>
      </c>
      <c r="L235">
        <v>7709638</v>
      </c>
      <c r="N235">
        <v>14</v>
      </c>
      <c r="O235">
        <v>1122</v>
      </c>
      <c r="P235">
        <v>1260</v>
      </c>
      <c r="Q235" t="s">
        <v>12322</v>
      </c>
      <c r="R235">
        <v>1099</v>
      </c>
      <c r="S235">
        <v>1237</v>
      </c>
    </row>
    <row r="236" spans="1:19" x14ac:dyDescent="0.25">
      <c r="A236" t="s">
        <v>8643</v>
      </c>
      <c r="B236">
        <v>1</v>
      </c>
      <c r="C236" t="s">
        <v>8662</v>
      </c>
      <c r="D236" t="str">
        <f>INDEX(Transcripts[#Data], MATCH(Exons[[#This Row],[Transcript stable ID]], Transcripts[Transcript stable ID], 0), 4)</f>
        <v>NM_001127396.2</v>
      </c>
      <c r="E236" t="s">
        <v>27</v>
      </c>
      <c r="J236">
        <v>7702013</v>
      </c>
      <c r="K236">
        <v>7710083</v>
      </c>
      <c r="L236">
        <v>7710192</v>
      </c>
      <c r="N236">
        <v>15</v>
      </c>
      <c r="O236">
        <v>1261</v>
      </c>
      <c r="P236">
        <v>1370</v>
      </c>
      <c r="Q236" t="s">
        <v>12323</v>
      </c>
      <c r="R236">
        <v>1238</v>
      </c>
      <c r="S236">
        <v>1347</v>
      </c>
    </row>
    <row r="237" spans="1:19" x14ac:dyDescent="0.25">
      <c r="A237" t="s">
        <v>8643</v>
      </c>
      <c r="B237">
        <v>1</v>
      </c>
      <c r="C237" t="s">
        <v>8662</v>
      </c>
      <c r="D237" t="str">
        <f>INDEX(Transcripts[#Data], MATCH(Exons[[#This Row],[Transcript stable ID]], Transcripts[Transcript stable ID], 0), 4)</f>
        <v>NM_001127396.2</v>
      </c>
      <c r="E237" t="s">
        <v>27</v>
      </c>
      <c r="J237">
        <v>7702013</v>
      </c>
      <c r="K237">
        <v>7711135</v>
      </c>
      <c r="L237">
        <v>7711230</v>
      </c>
      <c r="N237">
        <v>16</v>
      </c>
      <c r="O237">
        <v>1371</v>
      </c>
      <c r="P237">
        <v>1466</v>
      </c>
      <c r="Q237" t="s">
        <v>12324</v>
      </c>
      <c r="R237">
        <v>1348</v>
      </c>
      <c r="S237">
        <v>1443</v>
      </c>
    </row>
    <row r="238" spans="1:19" x14ac:dyDescent="0.25">
      <c r="A238" t="s">
        <v>8643</v>
      </c>
      <c r="B238">
        <v>1</v>
      </c>
      <c r="C238" t="s">
        <v>8662</v>
      </c>
      <c r="D238" t="str">
        <f>INDEX(Transcripts[#Data], MATCH(Exons[[#This Row],[Transcript stable ID]], Transcripts[Transcript stable ID], 0), 4)</f>
        <v>NM_001127396.2</v>
      </c>
      <c r="E238" t="s">
        <v>27</v>
      </c>
      <c r="J238">
        <v>7702013</v>
      </c>
      <c r="K238">
        <v>7712048</v>
      </c>
      <c r="L238">
        <v>7712133</v>
      </c>
      <c r="N238">
        <v>17</v>
      </c>
      <c r="O238">
        <v>1467</v>
      </c>
      <c r="P238">
        <v>1552</v>
      </c>
      <c r="Q238" t="s">
        <v>12325</v>
      </c>
      <c r="R238">
        <v>1444</v>
      </c>
      <c r="S238">
        <v>1529</v>
      </c>
    </row>
    <row r="239" spans="1:19" x14ac:dyDescent="0.25">
      <c r="A239" t="s">
        <v>8643</v>
      </c>
      <c r="B239">
        <v>1</v>
      </c>
      <c r="C239" t="s">
        <v>8662</v>
      </c>
      <c r="D239" t="str">
        <f>INDEX(Transcripts[#Data], MATCH(Exons[[#This Row],[Transcript stable ID]], Transcripts[Transcript stable ID], 0), 4)</f>
        <v>NM_001127396.2</v>
      </c>
      <c r="E239" t="s">
        <v>27</v>
      </c>
      <c r="J239">
        <v>7702013</v>
      </c>
      <c r="K239">
        <v>7712240</v>
      </c>
      <c r="L239">
        <v>7712397</v>
      </c>
      <c r="N239">
        <v>18</v>
      </c>
      <c r="O239">
        <v>1553</v>
      </c>
      <c r="P239">
        <v>1710</v>
      </c>
      <c r="Q239" t="s">
        <v>12326</v>
      </c>
      <c r="R239">
        <v>1530</v>
      </c>
      <c r="S239">
        <v>1687</v>
      </c>
    </row>
    <row r="240" spans="1:19" x14ac:dyDescent="0.25">
      <c r="A240" t="s">
        <v>8643</v>
      </c>
      <c r="B240">
        <v>1</v>
      </c>
      <c r="C240" t="s">
        <v>8662</v>
      </c>
      <c r="D240" t="str">
        <f>INDEX(Transcripts[#Data], MATCH(Exons[[#This Row],[Transcript stable ID]], Transcripts[Transcript stable ID], 0), 4)</f>
        <v>NM_001127396.2</v>
      </c>
      <c r="E240" t="s">
        <v>27</v>
      </c>
      <c r="H240">
        <v>7712697</v>
      </c>
      <c r="I240">
        <v>7712759</v>
      </c>
      <c r="J240">
        <v>7702013</v>
      </c>
      <c r="K240">
        <v>7712611</v>
      </c>
      <c r="L240">
        <v>7712759</v>
      </c>
      <c r="N240">
        <v>19</v>
      </c>
      <c r="O240">
        <v>1711</v>
      </c>
      <c r="P240">
        <v>1796</v>
      </c>
      <c r="Q240" t="s">
        <v>12330</v>
      </c>
      <c r="R240">
        <v>1688</v>
      </c>
      <c r="S240">
        <v>1773</v>
      </c>
    </row>
    <row r="241" spans="1:19" x14ac:dyDescent="0.25">
      <c r="A241" t="s">
        <v>8643</v>
      </c>
      <c r="B241">
        <v>1</v>
      </c>
      <c r="C241" t="s">
        <v>8662</v>
      </c>
      <c r="D241" t="str">
        <f>INDEX(Transcripts[#Data], MATCH(Exons[[#This Row],[Transcript stable ID]], Transcripts[Transcript stable ID], 0), 4)</f>
        <v>NM_001127396.2</v>
      </c>
      <c r="E241" t="s">
        <v>27</v>
      </c>
      <c r="F241">
        <v>7702013</v>
      </c>
      <c r="G241">
        <v>7702035</v>
      </c>
      <c r="J241">
        <v>7702013</v>
      </c>
      <c r="K241">
        <v>7702013</v>
      </c>
      <c r="L241">
        <v>7702072</v>
      </c>
      <c r="N241">
        <v>1</v>
      </c>
      <c r="O241">
        <v>24</v>
      </c>
      <c r="P241">
        <v>60</v>
      </c>
      <c r="Q241" t="s">
        <v>12331</v>
      </c>
      <c r="R241">
        <v>1</v>
      </c>
      <c r="S241">
        <v>37</v>
      </c>
    </row>
    <row r="242" spans="1:19" x14ac:dyDescent="0.25">
      <c r="A242" t="s">
        <v>8643</v>
      </c>
      <c r="B242">
        <v>1</v>
      </c>
      <c r="C242" t="s">
        <v>8662</v>
      </c>
      <c r="D242" t="str">
        <f>INDEX(Transcripts[#Data], MATCH(Exons[[#This Row],[Transcript stable ID]], Transcripts[Transcript stable ID], 0), 4)</f>
        <v>NM_001127396.2</v>
      </c>
      <c r="E242" t="s">
        <v>27</v>
      </c>
      <c r="J242">
        <v>7702013</v>
      </c>
      <c r="K242">
        <v>7705626</v>
      </c>
      <c r="L242">
        <v>7705695</v>
      </c>
      <c r="N242">
        <v>5</v>
      </c>
      <c r="O242">
        <v>270</v>
      </c>
      <c r="P242">
        <v>339</v>
      </c>
      <c r="Q242" t="s">
        <v>12332</v>
      </c>
      <c r="R242">
        <v>247</v>
      </c>
      <c r="S242">
        <v>316</v>
      </c>
    </row>
    <row r="243" spans="1:19" x14ac:dyDescent="0.25">
      <c r="A243" t="s">
        <v>8800</v>
      </c>
      <c r="B243">
        <v>-1</v>
      </c>
      <c r="C243" t="s">
        <v>8801</v>
      </c>
      <c r="D243" t="str">
        <f>INDEX(Transcripts[#Data], MATCH(Exons[[#This Row],[Transcript stable ID]], Transcripts[Transcript stable ID], 0), 4)</f>
        <v>ENST00000602385</v>
      </c>
      <c r="E243" t="s">
        <v>8802</v>
      </c>
      <c r="J243">
        <v>169482848</v>
      </c>
      <c r="K243">
        <v>169482308</v>
      </c>
      <c r="L243">
        <v>169482848</v>
      </c>
      <c r="N243">
        <v>1</v>
      </c>
      <c r="Q243" t="s">
        <v>12333</v>
      </c>
    </row>
    <row r="244" spans="1:19" x14ac:dyDescent="0.25">
      <c r="A244" t="s">
        <v>8800</v>
      </c>
      <c r="B244">
        <v>-1</v>
      </c>
      <c r="C244" t="s">
        <v>8805</v>
      </c>
      <c r="D244" t="str">
        <f>INDEX(Transcripts[#Data], MATCH(Exons[[#This Row],[Transcript stable ID]], Transcripts[Transcript stable ID], 0), 4)</f>
        <v>NR_001566.1</v>
      </c>
      <c r="E244" t="s">
        <v>8802</v>
      </c>
      <c r="J244">
        <v>169482835</v>
      </c>
      <c r="K244">
        <v>169482398</v>
      </c>
      <c r="L244">
        <v>169482835</v>
      </c>
      <c r="N244">
        <v>1</v>
      </c>
      <c r="Q244" t="s">
        <v>12334</v>
      </c>
    </row>
    <row r="245" spans="1:19" x14ac:dyDescent="0.25">
      <c r="A245" t="s">
        <v>3311</v>
      </c>
      <c r="B245">
        <v>-1</v>
      </c>
      <c r="C245" t="s">
        <v>3362</v>
      </c>
      <c r="D245" t="str">
        <f>INDEX(Transcripts[#Data], MATCH(Exons[[#This Row],[Transcript stable ID]], Transcripts[Transcript stable ID], 0), 4)</f>
        <v>NM_001174065.1</v>
      </c>
      <c r="E245" t="s">
        <v>27</v>
      </c>
      <c r="F245">
        <v>38314965</v>
      </c>
      <c r="G245">
        <v>38315052</v>
      </c>
      <c r="J245">
        <v>38325418</v>
      </c>
      <c r="K245">
        <v>38314874</v>
      </c>
      <c r="L245">
        <v>38315052</v>
      </c>
      <c r="N245">
        <v>2</v>
      </c>
      <c r="O245">
        <v>318</v>
      </c>
      <c r="P245">
        <v>408</v>
      </c>
      <c r="Q245" t="s">
        <v>12335</v>
      </c>
      <c r="R245">
        <v>1</v>
      </c>
      <c r="S245">
        <v>91</v>
      </c>
    </row>
    <row r="246" spans="1:19" x14ac:dyDescent="0.25">
      <c r="A246" t="s">
        <v>3311</v>
      </c>
      <c r="B246">
        <v>-1</v>
      </c>
      <c r="C246" t="s">
        <v>3362</v>
      </c>
      <c r="D246" t="str">
        <f>INDEX(Transcripts[#Data], MATCH(Exons[[#This Row],[Transcript stable ID]], Transcripts[Transcript stable ID], 0), 4)</f>
        <v>NM_001174065.1</v>
      </c>
      <c r="E246" t="s">
        <v>27</v>
      </c>
      <c r="J246">
        <v>38325418</v>
      </c>
      <c r="K246">
        <v>38287200</v>
      </c>
      <c r="L246">
        <v>38287466</v>
      </c>
      <c r="N246">
        <v>3</v>
      </c>
      <c r="O246">
        <v>409</v>
      </c>
      <c r="P246">
        <v>675</v>
      </c>
      <c r="Q246" t="s">
        <v>12336</v>
      </c>
      <c r="R246">
        <v>92</v>
      </c>
      <c r="S246">
        <v>358</v>
      </c>
    </row>
    <row r="247" spans="1:19" x14ac:dyDescent="0.25">
      <c r="A247" t="s">
        <v>3311</v>
      </c>
      <c r="B247">
        <v>-1</v>
      </c>
      <c r="C247" t="s">
        <v>3362</v>
      </c>
      <c r="D247" t="str">
        <f>INDEX(Transcripts[#Data], MATCH(Exons[[#This Row],[Transcript stable ID]], Transcripts[Transcript stable ID], 0), 4)</f>
        <v>NM_001174065.1</v>
      </c>
      <c r="E247" t="s">
        <v>27</v>
      </c>
      <c r="J247">
        <v>38325418</v>
      </c>
      <c r="K247">
        <v>38285870</v>
      </c>
      <c r="L247">
        <v>38285953</v>
      </c>
      <c r="N247">
        <v>4</v>
      </c>
      <c r="O247">
        <v>676</v>
      </c>
      <c r="P247">
        <v>759</v>
      </c>
      <c r="Q247" t="s">
        <v>12337</v>
      </c>
      <c r="R247">
        <v>359</v>
      </c>
      <c r="S247">
        <v>442</v>
      </c>
    </row>
    <row r="248" spans="1:19" x14ac:dyDescent="0.25">
      <c r="A248" t="s">
        <v>3311</v>
      </c>
      <c r="B248">
        <v>-1</v>
      </c>
      <c r="C248" t="s">
        <v>3362</v>
      </c>
      <c r="D248" t="str">
        <f>INDEX(Transcripts[#Data], MATCH(Exons[[#This Row],[Transcript stable ID]], Transcripts[Transcript stable ID], 0), 4)</f>
        <v>NM_001174065.1</v>
      </c>
      <c r="E248" t="s">
        <v>27</v>
      </c>
      <c r="J248">
        <v>38325418</v>
      </c>
      <c r="K248">
        <v>38285439</v>
      </c>
      <c r="L248">
        <v>38285611</v>
      </c>
      <c r="N248">
        <v>5</v>
      </c>
      <c r="O248">
        <v>760</v>
      </c>
      <c r="P248">
        <v>932</v>
      </c>
      <c r="Q248" t="s">
        <v>12338</v>
      </c>
      <c r="R248">
        <v>443</v>
      </c>
      <c r="S248">
        <v>615</v>
      </c>
    </row>
    <row r="249" spans="1:19" x14ac:dyDescent="0.25">
      <c r="A249" t="s">
        <v>3311</v>
      </c>
      <c r="B249">
        <v>-1</v>
      </c>
      <c r="C249" t="s">
        <v>3362</v>
      </c>
      <c r="D249" t="str">
        <f>INDEX(Transcripts[#Data], MATCH(Exons[[#This Row],[Transcript stable ID]], Transcripts[Transcript stable ID], 0), 4)</f>
        <v>NM_001174065.1</v>
      </c>
      <c r="E249" t="s">
        <v>27</v>
      </c>
      <c r="J249">
        <v>38325418</v>
      </c>
      <c r="K249">
        <v>38283640</v>
      </c>
      <c r="L249">
        <v>38283763</v>
      </c>
      <c r="N249">
        <v>6</v>
      </c>
      <c r="O249">
        <v>933</v>
      </c>
      <c r="P249">
        <v>1056</v>
      </c>
      <c r="Q249" t="s">
        <v>12339</v>
      </c>
      <c r="R249">
        <v>616</v>
      </c>
      <c r="S249">
        <v>739</v>
      </c>
    </row>
    <row r="250" spans="1:19" x14ac:dyDescent="0.25">
      <c r="A250" t="s">
        <v>3311</v>
      </c>
      <c r="B250">
        <v>-1</v>
      </c>
      <c r="C250" t="s">
        <v>3362</v>
      </c>
      <c r="D250" t="str">
        <f>INDEX(Transcripts[#Data], MATCH(Exons[[#This Row],[Transcript stable ID]], Transcripts[Transcript stable ID], 0), 4)</f>
        <v>NM_001174065.1</v>
      </c>
      <c r="E250" t="s">
        <v>27</v>
      </c>
      <c r="J250">
        <v>38325418</v>
      </c>
      <c r="K250">
        <v>38282027</v>
      </c>
      <c r="L250">
        <v>38282217</v>
      </c>
      <c r="N250">
        <v>7</v>
      </c>
      <c r="O250">
        <v>1057</v>
      </c>
      <c r="P250">
        <v>1247</v>
      </c>
      <c r="Q250" t="s">
        <v>12340</v>
      </c>
      <c r="R250">
        <v>740</v>
      </c>
      <c r="S250">
        <v>930</v>
      </c>
    </row>
    <row r="251" spans="1:19" x14ac:dyDescent="0.25">
      <c r="A251" t="s">
        <v>3311</v>
      </c>
      <c r="B251">
        <v>-1</v>
      </c>
      <c r="C251" t="s">
        <v>3362</v>
      </c>
      <c r="D251" t="str">
        <f>INDEX(Transcripts[#Data], MATCH(Exons[[#This Row],[Transcript stable ID]], Transcripts[Transcript stable ID], 0), 4)</f>
        <v>NM_001174065.1</v>
      </c>
      <c r="E251" t="s">
        <v>27</v>
      </c>
      <c r="J251">
        <v>38325418</v>
      </c>
      <c r="K251">
        <v>38279315</v>
      </c>
      <c r="L251">
        <v>38279459</v>
      </c>
      <c r="N251">
        <v>8</v>
      </c>
      <c r="O251">
        <v>1248</v>
      </c>
      <c r="P251">
        <v>1392</v>
      </c>
      <c r="Q251" t="s">
        <v>12341</v>
      </c>
      <c r="R251">
        <v>931</v>
      </c>
      <c r="S251">
        <v>1075</v>
      </c>
    </row>
    <row r="252" spans="1:19" x14ac:dyDescent="0.25">
      <c r="A252" t="s">
        <v>3311</v>
      </c>
      <c r="B252">
        <v>-1</v>
      </c>
      <c r="C252" t="s">
        <v>3362</v>
      </c>
      <c r="D252" t="str">
        <f>INDEX(Transcripts[#Data], MATCH(Exons[[#This Row],[Transcript stable ID]], Transcripts[Transcript stable ID], 0), 4)</f>
        <v>NM_001174065.1</v>
      </c>
      <c r="E252" t="s">
        <v>27</v>
      </c>
      <c r="J252">
        <v>38325418</v>
      </c>
      <c r="K252">
        <v>38277051</v>
      </c>
      <c r="L252">
        <v>38277253</v>
      </c>
      <c r="N252">
        <v>9</v>
      </c>
      <c r="O252">
        <v>1393</v>
      </c>
      <c r="P252">
        <v>1595</v>
      </c>
      <c r="Q252" t="s">
        <v>12342</v>
      </c>
      <c r="R252">
        <v>1076</v>
      </c>
      <c r="S252">
        <v>1278</v>
      </c>
    </row>
    <row r="253" spans="1:19" x14ac:dyDescent="0.25">
      <c r="A253" t="s">
        <v>3311</v>
      </c>
      <c r="B253">
        <v>-1</v>
      </c>
      <c r="C253" t="s">
        <v>3362</v>
      </c>
      <c r="D253" t="str">
        <f>INDEX(Transcripts[#Data], MATCH(Exons[[#This Row],[Transcript stable ID]], Transcripts[Transcript stable ID], 0), 4)</f>
        <v>NM_001174065.1</v>
      </c>
      <c r="E253" t="s">
        <v>27</v>
      </c>
      <c r="J253">
        <v>38325418</v>
      </c>
      <c r="K253">
        <v>38275746</v>
      </c>
      <c r="L253">
        <v>38275891</v>
      </c>
      <c r="N253">
        <v>10</v>
      </c>
      <c r="O253">
        <v>1596</v>
      </c>
      <c r="P253">
        <v>1741</v>
      </c>
      <c r="Q253" t="s">
        <v>12343</v>
      </c>
      <c r="R253">
        <v>1279</v>
      </c>
      <c r="S253">
        <v>1424</v>
      </c>
    </row>
    <row r="254" spans="1:19" x14ac:dyDescent="0.25">
      <c r="A254" t="s">
        <v>3311</v>
      </c>
      <c r="B254">
        <v>-1</v>
      </c>
      <c r="C254" t="s">
        <v>3362</v>
      </c>
      <c r="D254" t="str">
        <f>INDEX(Transcripts[#Data], MATCH(Exons[[#This Row],[Transcript stable ID]], Transcripts[Transcript stable ID], 0), 4)</f>
        <v>NM_001174065.1</v>
      </c>
      <c r="E254" t="s">
        <v>27</v>
      </c>
      <c r="J254">
        <v>38325418</v>
      </c>
      <c r="K254">
        <v>38275388</v>
      </c>
      <c r="L254">
        <v>38275509</v>
      </c>
      <c r="N254">
        <v>11</v>
      </c>
      <c r="O254">
        <v>1742</v>
      </c>
      <c r="P254">
        <v>1863</v>
      </c>
      <c r="Q254" t="s">
        <v>12344</v>
      </c>
      <c r="R254">
        <v>1425</v>
      </c>
      <c r="S254">
        <v>1546</v>
      </c>
    </row>
    <row r="255" spans="1:19" x14ac:dyDescent="0.25">
      <c r="A255" t="s">
        <v>3311</v>
      </c>
      <c r="B255">
        <v>-1</v>
      </c>
      <c r="C255" t="s">
        <v>3362</v>
      </c>
      <c r="D255" t="str">
        <f>INDEX(Transcripts[#Data], MATCH(Exons[[#This Row],[Transcript stable ID]], Transcripts[Transcript stable ID], 0), 4)</f>
        <v>NM_001174065.1</v>
      </c>
      <c r="E255" t="s">
        <v>27</v>
      </c>
      <c r="J255">
        <v>38325418</v>
      </c>
      <c r="K255">
        <v>38274824</v>
      </c>
      <c r="L255">
        <v>38274934</v>
      </c>
      <c r="N255">
        <v>12</v>
      </c>
      <c r="O255">
        <v>1864</v>
      </c>
      <c r="P255">
        <v>1974</v>
      </c>
      <c r="Q255" t="s">
        <v>12345</v>
      </c>
      <c r="R255">
        <v>1547</v>
      </c>
      <c r="S255">
        <v>1657</v>
      </c>
    </row>
    <row r="256" spans="1:19" x14ac:dyDescent="0.25">
      <c r="A256" t="s">
        <v>3311</v>
      </c>
      <c r="B256">
        <v>-1</v>
      </c>
      <c r="C256" t="s">
        <v>3362</v>
      </c>
      <c r="D256" t="str">
        <f>INDEX(Transcripts[#Data], MATCH(Exons[[#This Row],[Transcript stable ID]], Transcripts[Transcript stable ID], 0), 4)</f>
        <v>NM_001174065.1</v>
      </c>
      <c r="E256" t="s">
        <v>27</v>
      </c>
      <c r="J256">
        <v>38325418</v>
      </c>
      <c r="K256">
        <v>38273388</v>
      </c>
      <c r="L256">
        <v>38273578</v>
      </c>
      <c r="N256">
        <v>13</v>
      </c>
      <c r="O256">
        <v>1975</v>
      </c>
      <c r="P256">
        <v>2165</v>
      </c>
      <c r="Q256" t="s">
        <v>12346</v>
      </c>
      <c r="R256">
        <v>1658</v>
      </c>
      <c r="S256">
        <v>1848</v>
      </c>
    </row>
    <row r="257" spans="1:19" x14ac:dyDescent="0.25">
      <c r="A257" t="s">
        <v>3311</v>
      </c>
      <c r="B257">
        <v>-1</v>
      </c>
      <c r="C257" t="s">
        <v>3362</v>
      </c>
      <c r="D257" t="str">
        <f>INDEX(Transcripts[#Data], MATCH(Exons[[#This Row],[Transcript stable ID]], Transcripts[Transcript stable ID], 0), 4)</f>
        <v>NM_001174065.1</v>
      </c>
      <c r="E257" t="s">
        <v>27</v>
      </c>
      <c r="J257">
        <v>38325418</v>
      </c>
      <c r="K257">
        <v>38272297</v>
      </c>
      <c r="L257">
        <v>38272419</v>
      </c>
      <c r="N257">
        <v>14</v>
      </c>
      <c r="O257">
        <v>2166</v>
      </c>
      <c r="P257">
        <v>2288</v>
      </c>
      <c r="Q257" t="s">
        <v>12347</v>
      </c>
      <c r="R257">
        <v>1849</v>
      </c>
      <c r="S257">
        <v>1971</v>
      </c>
    </row>
    <row r="258" spans="1:19" x14ac:dyDescent="0.25">
      <c r="A258" t="s">
        <v>3311</v>
      </c>
      <c r="B258">
        <v>-1</v>
      </c>
      <c r="C258" t="s">
        <v>3362</v>
      </c>
      <c r="D258" t="str">
        <f>INDEX(Transcripts[#Data], MATCH(Exons[[#This Row],[Transcript stable ID]], Transcripts[Transcript stable ID], 0), 4)</f>
        <v>NM_001174065.1</v>
      </c>
      <c r="E258" t="s">
        <v>27</v>
      </c>
      <c r="J258">
        <v>38325418</v>
      </c>
      <c r="K258">
        <v>38272077</v>
      </c>
      <c r="L258">
        <v>38272147</v>
      </c>
      <c r="N258">
        <v>15</v>
      </c>
      <c r="O258">
        <v>2289</v>
      </c>
      <c r="P258">
        <v>2359</v>
      </c>
      <c r="Q258" t="s">
        <v>12348</v>
      </c>
      <c r="R258">
        <v>1972</v>
      </c>
      <c r="S258">
        <v>2042</v>
      </c>
    </row>
    <row r="259" spans="1:19" x14ac:dyDescent="0.25">
      <c r="A259" t="s">
        <v>3311</v>
      </c>
      <c r="B259">
        <v>-1</v>
      </c>
      <c r="C259" t="s">
        <v>3362</v>
      </c>
      <c r="D259" t="str">
        <f>INDEX(Transcripts[#Data], MATCH(Exons[[#This Row],[Transcript stable ID]], Transcripts[Transcript stable ID], 0), 4)</f>
        <v>NM_001174065.1</v>
      </c>
      <c r="E259" t="s">
        <v>27</v>
      </c>
      <c r="J259">
        <v>38325418</v>
      </c>
      <c r="K259">
        <v>38271670</v>
      </c>
      <c r="L259">
        <v>38271807</v>
      </c>
      <c r="N259">
        <v>16</v>
      </c>
      <c r="O259">
        <v>2360</v>
      </c>
      <c r="P259">
        <v>2497</v>
      </c>
      <c r="Q259" t="s">
        <v>12349</v>
      </c>
      <c r="R259">
        <v>2043</v>
      </c>
      <c r="S259">
        <v>2180</v>
      </c>
    </row>
    <row r="260" spans="1:19" x14ac:dyDescent="0.25">
      <c r="A260" t="s">
        <v>3311</v>
      </c>
      <c r="B260">
        <v>-1</v>
      </c>
      <c r="C260" t="s">
        <v>3362</v>
      </c>
      <c r="D260" t="str">
        <f>INDEX(Transcripts[#Data], MATCH(Exons[[#This Row],[Transcript stable ID]], Transcripts[Transcript stable ID], 0), 4)</f>
        <v>NM_001174065.1</v>
      </c>
      <c r="E260" t="s">
        <v>27</v>
      </c>
      <c r="J260">
        <v>38325418</v>
      </c>
      <c r="K260">
        <v>38271436</v>
      </c>
      <c r="L260">
        <v>38271541</v>
      </c>
      <c r="N260">
        <v>17</v>
      </c>
      <c r="O260">
        <v>2498</v>
      </c>
      <c r="P260">
        <v>2603</v>
      </c>
      <c r="Q260" t="s">
        <v>12350</v>
      </c>
      <c r="R260">
        <v>2181</v>
      </c>
      <c r="S260">
        <v>2286</v>
      </c>
    </row>
    <row r="261" spans="1:19" x14ac:dyDescent="0.25">
      <c r="A261" t="s">
        <v>3311</v>
      </c>
      <c r="B261">
        <v>-1</v>
      </c>
      <c r="C261" t="s">
        <v>3362</v>
      </c>
      <c r="D261" t="str">
        <f>INDEX(Transcripts[#Data], MATCH(Exons[[#This Row],[Transcript stable ID]], Transcripts[Transcript stable ID], 0), 4)</f>
        <v>NM_001174065.1</v>
      </c>
      <c r="E261" t="s">
        <v>27</v>
      </c>
      <c r="F261">
        <v>38325190</v>
      </c>
      <c r="G261">
        <v>38325418</v>
      </c>
      <c r="J261">
        <v>38325418</v>
      </c>
      <c r="K261">
        <v>38325190</v>
      </c>
      <c r="L261">
        <v>38325418</v>
      </c>
      <c r="N261">
        <v>1</v>
      </c>
      <c r="Q261" t="s">
        <v>12351</v>
      </c>
    </row>
    <row r="262" spans="1:19" x14ac:dyDescent="0.25">
      <c r="A262" t="s">
        <v>3311</v>
      </c>
      <c r="B262">
        <v>-1</v>
      </c>
      <c r="C262" t="s">
        <v>3362</v>
      </c>
      <c r="D262" t="str">
        <f>INDEX(Transcripts[#Data], MATCH(Exons[[#This Row],[Transcript stable ID]], Transcripts[Transcript stable ID], 0), 4)</f>
        <v>NM_001174065.1</v>
      </c>
      <c r="E262" t="s">
        <v>27</v>
      </c>
      <c r="H262">
        <v>38270246</v>
      </c>
      <c r="I262">
        <v>38271145</v>
      </c>
      <c r="J262">
        <v>38325418</v>
      </c>
      <c r="K262">
        <v>38270246</v>
      </c>
      <c r="L262">
        <v>38271322</v>
      </c>
      <c r="N262">
        <v>18</v>
      </c>
      <c r="O262">
        <v>2604</v>
      </c>
      <c r="P262">
        <v>2780</v>
      </c>
      <c r="Q262" t="s">
        <v>12352</v>
      </c>
      <c r="R262">
        <v>2287</v>
      </c>
      <c r="S262">
        <v>2463</v>
      </c>
    </row>
    <row r="263" spans="1:19" x14ac:dyDescent="0.25">
      <c r="A263" t="s">
        <v>3311</v>
      </c>
      <c r="B263">
        <v>-1</v>
      </c>
      <c r="C263" t="s">
        <v>3354</v>
      </c>
      <c r="D263" t="str">
        <f>INDEX(Transcripts[#Data], MATCH(Exons[[#This Row],[Transcript stable ID]], Transcripts[Transcript stable ID], 0), 4)</f>
        <v>NM_023105.2</v>
      </c>
      <c r="E263" t="s">
        <v>27</v>
      </c>
      <c r="F263">
        <v>38314965</v>
      </c>
      <c r="G263">
        <v>38315052</v>
      </c>
      <c r="J263">
        <v>38326134</v>
      </c>
      <c r="K263">
        <v>38314874</v>
      </c>
      <c r="L263">
        <v>38315052</v>
      </c>
      <c r="N263">
        <v>2</v>
      </c>
      <c r="O263">
        <v>725</v>
      </c>
      <c r="P263">
        <v>815</v>
      </c>
      <c r="Q263" t="s">
        <v>12335</v>
      </c>
      <c r="R263">
        <v>1</v>
      </c>
      <c r="S263">
        <v>91</v>
      </c>
    </row>
    <row r="264" spans="1:19" x14ac:dyDescent="0.25">
      <c r="A264" t="s">
        <v>3311</v>
      </c>
      <c r="B264">
        <v>-1</v>
      </c>
      <c r="C264" t="s">
        <v>3354</v>
      </c>
      <c r="D264" t="str">
        <f>INDEX(Transcripts[#Data], MATCH(Exons[[#This Row],[Transcript stable ID]], Transcripts[Transcript stable ID], 0), 4)</f>
        <v>NM_023105.2</v>
      </c>
      <c r="E264" t="s">
        <v>27</v>
      </c>
      <c r="J264">
        <v>38326134</v>
      </c>
      <c r="K264">
        <v>38285439</v>
      </c>
      <c r="L264">
        <v>38285611</v>
      </c>
      <c r="N264">
        <v>4</v>
      </c>
      <c r="O264">
        <v>906</v>
      </c>
      <c r="P264">
        <v>1078</v>
      </c>
      <c r="Q264" t="s">
        <v>12338</v>
      </c>
      <c r="R264">
        <v>182</v>
      </c>
      <c r="S264">
        <v>354</v>
      </c>
    </row>
    <row r="265" spans="1:19" x14ac:dyDescent="0.25">
      <c r="A265" t="s">
        <v>3311</v>
      </c>
      <c r="B265">
        <v>-1</v>
      </c>
      <c r="C265" t="s">
        <v>3354</v>
      </c>
      <c r="D265" t="str">
        <f>INDEX(Transcripts[#Data], MATCH(Exons[[#This Row],[Transcript stable ID]], Transcripts[Transcript stable ID], 0), 4)</f>
        <v>NM_023105.2</v>
      </c>
      <c r="E265" t="s">
        <v>27</v>
      </c>
      <c r="J265">
        <v>38326134</v>
      </c>
      <c r="K265">
        <v>38283640</v>
      </c>
      <c r="L265">
        <v>38283763</v>
      </c>
      <c r="N265">
        <v>5</v>
      </c>
      <c r="O265">
        <v>1079</v>
      </c>
      <c r="P265">
        <v>1202</v>
      </c>
      <c r="Q265" t="s">
        <v>12339</v>
      </c>
      <c r="R265">
        <v>355</v>
      </c>
      <c r="S265">
        <v>478</v>
      </c>
    </row>
    <row r="266" spans="1:19" x14ac:dyDescent="0.25">
      <c r="A266" t="s">
        <v>3311</v>
      </c>
      <c r="B266">
        <v>-1</v>
      </c>
      <c r="C266" t="s">
        <v>3354</v>
      </c>
      <c r="D266" t="str">
        <f>INDEX(Transcripts[#Data], MATCH(Exons[[#This Row],[Transcript stable ID]], Transcripts[Transcript stable ID], 0), 4)</f>
        <v>NM_023105.2</v>
      </c>
      <c r="E266" t="s">
        <v>27</v>
      </c>
      <c r="J266">
        <v>38326134</v>
      </c>
      <c r="K266">
        <v>38282027</v>
      </c>
      <c r="L266">
        <v>38282217</v>
      </c>
      <c r="N266">
        <v>6</v>
      </c>
      <c r="O266">
        <v>1203</v>
      </c>
      <c r="P266">
        <v>1393</v>
      </c>
      <c r="Q266" t="s">
        <v>12340</v>
      </c>
      <c r="R266">
        <v>479</v>
      </c>
      <c r="S266">
        <v>669</v>
      </c>
    </row>
    <row r="267" spans="1:19" x14ac:dyDescent="0.25">
      <c r="A267" t="s">
        <v>3311</v>
      </c>
      <c r="B267">
        <v>-1</v>
      </c>
      <c r="C267" t="s">
        <v>3354</v>
      </c>
      <c r="D267" t="str">
        <f>INDEX(Transcripts[#Data], MATCH(Exons[[#This Row],[Transcript stable ID]], Transcripts[Transcript stable ID], 0), 4)</f>
        <v>NM_023105.2</v>
      </c>
      <c r="E267" t="s">
        <v>27</v>
      </c>
      <c r="J267">
        <v>38326134</v>
      </c>
      <c r="K267">
        <v>38279315</v>
      </c>
      <c r="L267">
        <v>38279459</v>
      </c>
      <c r="N267">
        <v>7</v>
      </c>
      <c r="O267">
        <v>1394</v>
      </c>
      <c r="P267">
        <v>1538</v>
      </c>
      <c r="Q267" t="s">
        <v>12341</v>
      </c>
      <c r="R267">
        <v>670</v>
      </c>
      <c r="S267">
        <v>814</v>
      </c>
    </row>
    <row r="268" spans="1:19" x14ac:dyDescent="0.25">
      <c r="A268" t="s">
        <v>3311</v>
      </c>
      <c r="B268">
        <v>-1</v>
      </c>
      <c r="C268" t="s">
        <v>3354</v>
      </c>
      <c r="D268" t="str">
        <f>INDEX(Transcripts[#Data], MATCH(Exons[[#This Row],[Transcript stable ID]], Transcripts[Transcript stable ID], 0), 4)</f>
        <v>NM_023105.2</v>
      </c>
      <c r="E268" t="s">
        <v>27</v>
      </c>
      <c r="J268">
        <v>38326134</v>
      </c>
      <c r="K268">
        <v>38277051</v>
      </c>
      <c r="L268">
        <v>38277253</v>
      </c>
      <c r="N268">
        <v>8</v>
      </c>
      <c r="O268">
        <v>1539</v>
      </c>
      <c r="P268">
        <v>1741</v>
      </c>
      <c r="Q268" t="s">
        <v>12342</v>
      </c>
      <c r="R268">
        <v>815</v>
      </c>
      <c r="S268">
        <v>1017</v>
      </c>
    </row>
    <row r="269" spans="1:19" x14ac:dyDescent="0.25">
      <c r="A269" t="s">
        <v>3311</v>
      </c>
      <c r="B269">
        <v>-1</v>
      </c>
      <c r="C269" t="s">
        <v>3354</v>
      </c>
      <c r="D269" t="str">
        <f>INDEX(Transcripts[#Data], MATCH(Exons[[#This Row],[Transcript stable ID]], Transcripts[Transcript stable ID], 0), 4)</f>
        <v>NM_023105.2</v>
      </c>
      <c r="E269" t="s">
        <v>27</v>
      </c>
      <c r="J269">
        <v>38326134</v>
      </c>
      <c r="K269">
        <v>38275746</v>
      </c>
      <c r="L269">
        <v>38275891</v>
      </c>
      <c r="N269">
        <v>9</v>
      </c>
      <c r="O269">
        <v>1742</v>
      </c>
      <c r="P269">
        <v>1887</v>
      </c>
      <c r="Q269" t="s">
        <v>12343</v>
      </c>
      <c r="R269">
        <v>1018</v>
      </c>
      <c r="S269">
        <v>1163</v>
      </c>
    </row>
    <row r="270" spans="1:19" x14ac:dyDescent="0.25">
      <c r="A270" t="s">
        <v>3311</v>
      </c>
      <c r="B270">
        <v>-1</v>
      </c>
      <c r="C270" t="s">
        <v>3354</v>
      </c>
      <c r="D270" t="str">
        <f>INDEX(Transcripts[#Data], MATCH(Exons[[#This Row],[Transcript stable ID]], Transcripts[Transcript stable ID], 0), 4)</f>
        <v>NM_023105.2</v>
      </c>
      <c r="E270" t="s">
        <v>27</v>
      </c>
      <c r="J270">
        <v>38326134</v>
      </c>
      <c r="K270">
        <v>38275388</v>
      </c>
      <c r="L270">
        <v>38275509</v>
      </c>
      <c r="N270">
        <v>10</v>
      </c>
      <c r="O270">
        <v>1888</v>
      </c>
      <c r="P270">
        <v>2009</v>
      </c>
      <c r="Q270" t="s">
        <v>12344</v>
      </c>
      <c r="R270">
        <v>1164</v>
      </c>
      <c r="S270">
        <v>1285</v>
      </c>
    </row>
    <row r="271" spans="1:19" x14ac:dyDescent="0.25">
      <c r="A271" t="s">
        <v>3311</v>
      </c>
      <c r="B271">
        <v>-1</v>
      </c>
      <c r="C271" t="s">
        <v>3354</v>
      </c>
      <c r="D271" t="str">
        <f>INDEX(Transcripts[#Data], MATCH(Exons[[#This Row],[Transcript stable ID]], Transcripts[Transcript stable ID], 0), 4)</f>
        <v>NM_023105.2</v>
      </c>
      <c r="E271" t="s">
        <v>27</v>
      </c>
      <c r="J271">
        <v>38326134</v>
      </c>
      <c r="K271">
        <v>38274824</v>
      </c>
      <c r="L271">
        <v>38274934</v>
      </c>
      <c r="N271">
        <v>11</v>
      </c>
      <c r="O271">
        <v>2010</v>
      </c>
      <c r="P271">
        <v>2120</v>
      </c>
      <c r="Q271" t="s">
        <v>12345</v>
      </c>
      <c r="R271">
        <v>1286</v>
      </c>
      <c r="S271">
        <v>1396</v>
      </c>
    </row>
    <row r="272" spans="1:19" x14ac:dyDescent="0.25">
      <c r="A272" t="s">
        <v>3311</v>
      </c>
      <c r="B272">
        <v>-1</v>
      </c>
      <c r="C272" t="s">
        <v>3354</v>
      </c>
      <c r="D272" t="str">
        <f>INDEX(Transcripts[#Data], MATCH(Exons[[#This Row],[Transcript stable ID]], Transcripts[Transcript stable ID], 0), 4)</f>
        <v>NM_023105.2</v>
      </c>
      <c r="E272" t="s">
        <v>27</v>
      </c>
      <c r="J272">
        <v>38326134</v>
      </c>
      <c r="K272">
        <v>38273388</v>
      </c>
      <c r="L272">
        <v>38273578</v>
      </c>
      <c r="N272">
        <v>12</v>
      </c>
      <c r="O272">
        <v>2121</v>
      </c>
      <c r="P272">
        <v>2311</v>
      </c>
      <c r="Q272" t="s">
        <v>12346</v>
      </c>
      <c r="R272">
        <v>1397</v>
      </c>
      <c r="S272">
        <v>1587</v>
      </c>
    </row>
    <row r="273" spans="1:19" x14ac:dyDescent="0.25">
      <c r="A273" t="s">
        <v>3311</v>
      </c>
      <c r="B273">
        <v>-1</v>
      </c>
      <c r="C273" t="s">
        <v>3354</v>
      </c>
      <c r="D273" t="str">
        <f>INDEX(Transcripts[#Data], MATCH(Exons[[#This Row],[Transcript stable ID]], Transcripts[Transcript stable ID], 0), 4)</f>
        <v>NM_023105.2</v>
      </c>
      <c r="E273" t="s">
        <v>27</v>
      </c>
      <c r="J273">
        <v>38326134</v>
      </c>
      <c r="K273">
        <v>38272297</v>
      </c>
      <c r="L273">
        <v>38272419</v>
      </c>
      <c r="N273">
        <v>13</v>
      </c>
      <c r="O273">
        <v>2312</v>
      </c>
      <c r="P273">
        <v>2434</v>
      </c>
      <c r="Q273" t="s">
        <v>12347</v>
      </c>
      <c r="R273">
        <v>1588</v>
      </c>
      <c r="S273">
        <v>1710</v>
      </c>
    </row>
    <row r="274" spans="1:19" x14ac:dyDescent="0.25">
      <c r="A274" t="s">
        <v>3311</v>
      </c>
      <c r="B274">
        <v>-1</v>
      </c>
      <c r="C274" t="s">
        <v>3354</v>
      </c>
      <c r="D274" t="str">
        <f>INDEX(Transcripts[#Data], MATCH(Exons[[#This Row],[Transcript stable ID]], Transcripts[Transcript stable ID], 0), 4)</f>
        <v>NM_023105.2</v>
      </c>
      <c r="E274" t="s">
        <v>27</v>
      </c>
      <c r="J274">
        <v>38326134</v>
      </c>
      <c r="K274">
        <v>38272077</v>
      </c>
      <c r="L274">
        <v>38272147</v>
      </c>
      <c r="N274">
        <v>14</v>
      </c>
      <c r="O274">
        <v>2435</v>
      </c>
      <c r="P274">
        <v>2505</v>
      </c>
      <c r="Q274" t="s">
        <v>12348</v>
      </c>
      <c r="R274">
        <v>1711</v>
      </c>
      <c r="S274">
        <v>1781</v>
      </c>
    </row>
    <row r="275" spans="1:19" x14ac:dyDescent="0.25">
      <c r="A275" t="s">
        <v>3311</v>
      </c>
      <c r="B275">
        <v>-1</v>
      </c>
      <c r="C275" t="s">
        <v>3354</v>
      </c>
      <c r="D275" t="str">
        <f>INDEX(Transcripts[#Data], MATCH(Exons[[#This Row],[Transcript stable ID]], Transcripts[Transcript stable ID], 0), 4)</f>
        <v>NM_023105.2</v>
      </c>
      <c r="E275" t="s">
        <v>27</v>
      </c>
      <c r="J275">
        <v>38326134</v>
      </c>
      <c r="K275">
        <v>38271670</v>
      </c>
      <c r="L275">
        <v>38271807</v>
      </c>
      <c r="N275">
        <v>15</v>
      </c>
      <c r="O275">
        <v>2506</v>
      </c>
      <c r="P275">
        <v>2643</v>
      </c>
      <c r="Q275" t="s">
        <v>12349</v>
      </c>
      <c r="R275">
        <v>1782</v>
      </c>
      <c r="S275">
        <v>1919</v>
      </c>
    </row>
    <row r="276" spans="1:19" x14ac:dyDescent="0.25">
      <c r="A276" t="s">
        <v>3311</v>
      </c>
      <c r="B276">
        <v>-1</v>
      </c>
      <c r="C276" t="s">
        <v>3354</v>
      </c>
      <c r="D276" t="str">
        <f>INDEX(Transcripts[#Data], MATCH(Exons[[#This Row],[Transcript stable ID]], Transcripts[Transcript stable ID], 0), 4)</f>
        <v>NM_023105.2</v>
      </c>
      <c r="E276" t="s">
        <v>27</v>
      </c>
      <c r="J276">
        <v>38326134</v>
      </c>
      <c r="K276">
        <v>38271436</v>
      </c>
      <c r="L276">
        <v>38271541</v>
      </c>
      <c r="N276">
        <v>16</v>
      </c>
      <c r="O276">
        <v>2644</v>
      </c>
      <c r="P276">
        <v>2749</v>
      </c>
      <c r="Q276" t="s">
        <v>12350</v>
      </c>
      <c r="R276">
        <v>1920</v>
      </c>
      <c r="S276">
        <v>2025</v>
      </c>
    </row>
    <row r="277" spans="1:19" x14ac:dyDescent="0.25">
      <c r="A277" t="s">
        <v>3311</v>
      </c>
      <c r="B277">
        <v>-1</v>
      </c>
      <c r="C277" t="s">
        <v>3354</v>
      </c>
      <c r="D277" t="str">
        <f>INDEX(Transcripts[#Data], MATCH(Exons[[#This Row],[Transcript stable ID]], Transcripts[Transcript stable ID], 0), 4)</f>
        <v>NM_023105.2</v>
      </c>
      <c r="E277" t="s">
        <v>27</v>
      </c>
      <c r="J277">
        <v>38326134</v>
      </c>
      <c r="K277">
        <v>38285864</v>
      </c>
      <c r="L277">
        <v>38285953</v>
      </c>
      <c r="N277">
        <v>3</v>
      </c>
      <c r="O277">
        <v>816</v>
      </c>
      <c r="P277">
        <v>905</v>
      </c>
      <c r="Q277" t="s">
        <v>12353</v>
      </c>
      <c r="R277">
        <v>92</v>
      </c>
      <c r="S277">
        <v>181</v>
      </c>
    </row>
    <row r="278" spans="1:19" x14ac:dyDescent="0.25">
      <c r="A278" t="s">
        <v>3311</v>
      </c>
      <c r="B278">
        <v>-1</v>
      </c>
      <c r="C278" t="s">
        <v>3354</v>
      </c>
      <c r="D278" t="str">
        <f>INDEX(Transcripts[#Data], MATCH(Exons[[#This Row],[Transcript stable ID]], Transcripts[Transcript stable ID], 0), 4)</f>
        <v>NM_023105.2</v>
      </c>
      <c r="E278" t="s">
        <v>27</v>
      </c>
      <c r="F278">
        <v>38325499</v>
      </c>
      <c r="G278">
        <v>38326134</v>
      </c>
      <c r="J278">
        <v>38326134</v>
      </c>
      <c r="K278">
        <v>38325499</v>
      </c>
      <c r="L278">
        <v>38326134</v>
      </c>
      <c r="N278">
        <v>1</v>
      </c>
      <c r="Q278" t="s">
        <v>12354</v>
      </c>
    </row>
    <row r="279" spans="1:19" x14ac:dyDescent="0.25">
      <c r="A279" t="s">
        <v>3311</v>
      </c>
      <c r="B279">
        <v>-1</v>
      </c>
      <c r="C279" t="s">
        <v>3354</v>
      </c>
      <c r="D279" t="str">
        <f>INDEX(Transcripts[#Data], MATCH(Exons[[#This Row],[Transcript stable ID]], Transcripts[Transcript stable ID], 0), 4)</f>
        <v>NM_023105.2</v>
      </c>
      <c r="E279" t="s">
        <v>27</v>
      </c>
      <c r="H279">
        <v>38270248</v>
      </c>
      <c r="I279">
        <v>38271145</v>
      </c>
      <c r="J279">
        <v>38326134</v>
      </c>
      <c r="K279">
        <v>38270248</v>
      </c>
      <c r="L279">
        <v>38271322</v>
      </c>
      <c r="N279">
        <v>17</v>
      </c>
      <c r="O279">
        <v>2750</v>
      </c>
      <c r="P279">
        <v>2926</v>
      </c>
      <c r="Q279" t="s">
        <v>12355</v>
      </c>
      <c r="R279">
        <v>2026</v>
      </c>
      <c r="S279">
        <v>2202</v>
      </c>
    </row>
    <row r="280" spans="1:19" x14ac:dyDescent="0.25">
      <c r="A280" t="s">
        <v>3311</v>
      </c>
      <c r="B280">
        <v>-1</v>
      </c>
      <c r="C280" t="s">
        <v>3350</v>
      </c>
      <c r="D280" t="str">
        <f>INDEX(Transcripts[#Data], MATCH(Exons[[#This Row],[Transcript stable ID]], Transcripts[Transcript stable ID], 0), 4)</f>
        <v>NM_001174064.1</v>
      </c>
      <c r="E280" t="s">
        <v>27</v>
      </c>
      <c r="J280">
        <v>38326139</v>
      </c>
      <c r="K280">
        <v>38287200</v>
      </c>
      <c r="L280">
        <v>38287466</v>
      </c>
      <c r="N280">
        <v>4</v>
      </c>
      <c r="O280">
        <v>889</v>
      </c>
      <c r="P280">
        <v>1155</v>
      </c>
      <c r="Q280" t="s">
        <v>12336</v>
      </c>
      <c r="R280">
        <v>68</v>
      </c>
      <c r="S280">
        <v>334</v>
      </c>
    </row>
    <row r="281" spans="1:19" x14ac:dyDescent="0.25">
      <c r="A281" t="s">
        <v>3311</v>
      </c>
      <c r="B281">
        <v>-1</v>
      </c>
      <c r="C281" t="s">
        <v>3350</v>
      </c>
      <c r="D281" t="str">
        <f>INDEX(Transcripts[#Data], MATCH(Exons[[#This Row],[Transcript stable ID]], Transcripts[Transcript stable ID], 0), 4)</f>
        <v>NM_001174064.1</v>
      </c>
      <c r="E281" t="s">
        <v>27</v>
      </c>
      <c r="J281">
        <v>38326139</v>
      </c>
      <c r="K281">
        <v>38285439</v>
      </c>
      <c r="L281">
        <v>38285611</v>
      </c>
      <c r="N281">
        <v>6</v>
      </c>
      <c r="O281">
        <v>1246</v>
      </c>
      <c r="P281">
        <v>1418</v>
      </c>
      <c r="Q281" t="s">
        <v>12338</v>
      </c>
      <c r="R281">
        <v>425</v>
      </c>
      <c r="S281">
        <v>597</v>
      </c>
    </row>
    <row r="282" spans="1:19" x14ac:dyDescent="0.25">
      <c r="A282" t="s">
        <v>3311</v>
      </c>
      <c r="B282">
        <v>-1</v>
      </c>
      <c r="C282" t="s">
        <v>3350</v>
      </c>
      <c r="D282" t="str">
        <f>INDEX(Transcripts[#Data], MATCH(Exons[[#This Row],[Transcript stable ID]], Transcripts[Transcript stable ID], 0), 4)</f>
        <v>NM_001174064.1</v>
      </c>
      <c r="E282" t="s">
        <v>27</v>
      </c>
      <c r="J282">
        <v>38326139</v>
      </c>
      <c r="K282">
        <v>38283640</v>
      </c>
      <c r="L282">
        <v>38283763</v>
      </c>
      <c r="N282">
        <v>7</v>
      </c>
      <c r="O282">
        <v>1419</v>
      </c>
      <c r="P282">
        <v>1542</v>
      </c>
      <c r="Q282" t="s">
        <v>12339</v>
      </c>
      <c r="R282">
        <v>598</v>
      </c>
      <c r="S282">
        <v>721</v>
      </c>
    </row>
    <row r="283" spans="1:19" x14ac:dyDescent="0.25">
      <c r="A283" t="s">
        <v>3311</v>
      </c>
      <c r="B283">
        <v>-1</v>
      </c>
      <c r="C283" t="s">
        <v>3350</v>
      </c>
      <c r="D283" t="str">
        <f>INDEX(Transcripts[#Data], MATCH(Exons[[#This Row],[Transcript stable ID]], Transcripts[Transcript stable ID], 0), 4)</f>
        <v>NM_001174064.1</v>
      </c>
      <c r="E283" t="s">
        <v>27</v>
      </c>
      <c r="J283">
        <v>38326139</v>
      </c>
      <c r="K283">
        <v>38282027</v>
      </c>
      <c r="L283">
        <v>38282217</v>
      </c>
      <c r="N283">
        <v>8</v>
      </c>
      <c r="O283">
        <v>1543</v>
      </c>
      <c r="P283">
        <v>1733</v>
      </c>
      <c r="Q283" t="s">
        <v>12340</v>
      </c>
      <c r="R283">
        <v>722</v>
      </c>
      <c r="S283">
        <v>912</v>
      </c>
    </row>
    <row r="284" spans="1:19" x14ac:dyDescent="0.25">
      <c r="A284" t="s">
        <v>3311</v>
      </c>
      <c r="B284">
        <v>-1</v>
      </c>
      <c r="C284" t="s">
        <v>3350</v>
      </c>
      <c r="D284" t="str">
        <f>INDEX(Transcripts[#Data], MATCH(Exons[[#This Row],[Transcript stable ID]], Transcripts[Transcript stable ID], 0), 4)</f>
        <v>NM_001174064.1</v>
      </c>
      <c r="E284" t="s">
        <v>27</v>
      </c>
      <c r="J284">
        <v>38326139</v>
      </c>
      <c r="K284">
        <v>38279315</v>
      </c>
      <c r="L284">
        <v>38279459</v>
      </c>
      <c r="N284">
        <v>9</v>
      </c>
      <c r="O284">
        <v>1734</v>
      </c>
      <c r="P284">
        <v>1878</v>
      </c>
      <c r="Q284" t="s">
        <v>12341</v>
      </c>
      <c r="R284">
        <v>913</v>
      </c>
      <c r="S284">
        <v>1057</v>
      </c>
    </row>
    <row r="285" spans="1:19" x14ac:dyDescent="0.25">
      <c r="A285" t="s">
        <v>3311</v>
      </c>
      <c r="B285">
        <v>-1</v>
      </c>
      <c r="C285" t="s">
        <v>3350</v>
      </c>
      <c r="D285" t="str">
        <f>INDEX(Transcripts[#Data], MATCH(Exons[[#This Row],[Transcript stable ID]], Transcripts[Transcript stable ID], 0), 4)</f>
        <v>NM_001174064.1</v>
      </c>
      <c r="E285" t="s">
        <v>27</v>
      </c>
      <c r="J285">
        <v>38326139</v>
      </c>
      <c r="K285">
        <v>38275746</v>
      </c>
      <c r="L285">
        <v>38275891</v>
      </c>
      <c r="N285">
        <v>11</v>
      </c>
      <c r="O285">
        <v>2076</v>
      </c>
      <c r="P285">
        <v>2221</v>
      </c>
      <c r="Q285" t="s">
        <v>12343</v>
      </c>
      <c r="R285">
        <v>1255</v>
      </c>
      <c r="S285">
        <v>1400</v>
      </c>
    </row>
    <row r="286" spans="1:19" x14ac:dyDescent="0.25">
      <c r="A286" t="s">
        <v>3311</v>
      </c>
      <c r="B286">
        <v>-1</v>
      </c>
      <c r="C286" t="s">
        <v>3350</v>
      </c>
      <c r="D286" t="str">
        <f>INDEX(Transcripts[#Data], MATCH(Exons[[#This Row],[Transcript stable ID]], Transcripts[Transcript stable ID], 0), 4)</f>
        <v>NM_001174064.1</v>
      </c>
      <c r="E286" t="s">
        <v>27</v>
      </c>
      <c r="J286">
        <v>38326139</v>
      </c>
      <c r="K286">
        <v>38275388</v>
      </c>
      <c r="L286">
        <v>38275509</v>
      </c>
      <c r="N286">
        <v>12</v>
      </c>
      <c r="O286">
        <v>2222</v>
      </c>
      <c r="P286">
        <v>2343</v>
      </c>
      <c r="Q286" t="s">
        <v>12344</v>
      </c>
      <c r="R286">
        <v>1401</v>
      </c>
      <c r="S286">
        <v>1522</v>
      </c>
    </row>
    <row r="287" spans="1:19" x14ac:dyDescent="0.25">
      <c r="A287" t="s">
        <v>3311</v>
      </c>
      <c r="B287">
        <v>-1</v>
      </c>
      <c r="C287" t="s">
        <v>3350</v>
      </c>
      <c r="D287" t="str">
        <f>INDEX(Transcripts[#Data], MATCH(Exons[[#This Row],[Transcript stable ID]], Transcripts[Transcript stable ID], 0), 4)</f>
        <v>NM_001174064.1</v>
      </c>
      <c r="E287" t="s">
        <v>27</v>
      </c>
      <c r="J287">
        <v>38326139</v>
      </c>
      <c r="K287">
        <v>38274824</v>
      </c>
      <c r="L287">
        <v>38274934</v>
      </c>
      <c r="N287">
        <v>13</v>
      </c>
      <c r="O287">
        <v>2344</v>
      </c>
      <c r="P287">
        <v>2454</v>
      </c>
      <c r="Q287" t="s">
        <v>12345</v>
      </c>
      <c r="R287">
        <v>1523</v>
      </c>
      <c r="S287">
        <v>1633</v>
      </c>
    </row>
    <row r="288" spans="1:19" x14ac:dyDescent="0.25">
      <c r="A288" t="s">
        <v>3311</v>
      </c>
      <c r="B288">
        <v>-1</v>
      </c>
      <c r="C288" t="s">
        <v>3350</v>
      </c>
      <c r="D288" t="str">
        <f>INDEX(Transcripts[#Data], MATCH(Exons[[#This Row],[Transcript stable ID]], Transcripts[Transcript stable ID], 0), 4)</f>
        <v>NM_001174064.1</v>
      </c>
      <c r="E288" t="s">
        <v>27</v>
      </c>
      <c r="J288">
        <v>38326139</v>
      </c>
      <c r="K288">
        <v>38273388</v>
      </c>
      <c r="L288">
        <v>38273578</v>
      </c>
      <c r="N288">
        <v>14</v>
      </c>
      <c r="O288">
        <v>2455</v>
      </c>
      <c r="P288">
        <v>2645</v>
      </c>
      <c r="Q288" t="s">
        <v>12346</v>
      </c>
      <c r="R288">
        <v>1634</v>
      </c>
      <c r="S288">
        <v>1824</v>
      </c>
    </row>
    <row r="289" spans="1:19" x14ac:dyDescent="0.25">
      <c r="A289" t="s">
        <v>3311</v>
      </c>
      <c r="B289">
        <v>-1</v>
      </c>
      <c r="C289" t="s">
        <v>3350</v>
      </c>
      <c r="D289" t="str">
        <f>INDEX(Transcripts[#Data], MATCH(Exons[[#This Row],[Transcript stable ID]], Transcripts[Transcript stable ID], 0), 4)</f>
        <v>NM_001174064.1</v>
      </c>
      <c r="E289" t="s">
        <v>27</v>
      </c>
      <c r="J289">
        <v>38326139</v>
      </c>
      <c r="K289">
        <v>38272297</v>
      </c>
      <c r="L289">
        <v>38272419</v>
      </c>
      <c r="N289">
        <v>15</v>
      </c>
      <c r="O289">
        <v>2646</v>
      </c>
      <c r="P289">
        <v>2768</v>
      </c>
      <c r="Q289" t="s">
        <v>12347</v>
      </c>
      <c r="R289">
        <v>1825</v>
      </c>
      <c r="S289">
        <v>1947</v>
      </c>
    </row>
    <row r="290" spans="1:19" x14ac:dyDescent="0.25">
      <c r="A290" t="s">
        <v>3311</v>
      </c>
      <c r="B290">
        <v>-1</v>
      </c>
      <c r="C290" t="s">
        <v>3350</v>
      </c>
      <c r="D290" t="str">
        <f>INDEX(Transcripts[#Data], MATCH(Exons[[#This Row],[Transcript stable ID]], Transcripts[Transcript stable ID], 0), 4)</f>
        <v>NM_001174064.1</v>
      </c>
      <c r="E290" t="s">
        <v>27</v>
      </c>
      <c r="J290">
        <v>38326139</v>
      </c>
      <c r="K290">
        <v>38272077</v>
      </c>
      <c r="L290">
        <v>38272147</v>
      </c>
      <c r="N290">
        <v>16</v>
      </c>
      <c r="O290">
        <v>2769</v>
      </c>
      <c r="P290">
        <v>2839</v>
      </c>
      <c r="Q290" t="s">
        <v>12348</v>
      </c>
      <c r="R290">
        <v>1948</v>
      </c>
      <c r="S290">
        <v>2018</v>
      </c>
    </row>
    <row r="291" spans="1:19" x14ac:dyDescent="0.25">
      <c r="A291" t="s">
        <v>3311</v>
      </c>
      <c r="B291">
        <v>-1</v>
      </c>
      <c r="C291" t="s">
        <v>3350</v>
      </c>
      <c r="D291" t="str">
        <f>INDEX(Transcripts[#Data], MATCH(Exons[[#This Row],[Transcript stable ID]], Transcripts[Transcript stable ID], 0), 4)</f>
        <v>NM_001174064.1</v>
      </c>
      <c r="E291" t="s">
        <v>27</v>
      </c>
      <c r="J291">
        <v>38326139</v>
      </c>
      <c r="K291">
        <v>38271670</v>
      </c>
      <c r="L291">
        <v>38271807</v>
      </c>
      <c r="N291">
        <v>17</v>
      </c>
      <c r="O291">
        <v>2840</v>
      </c>
      <c r="P291">
        <v>2977</v>
      </c>
      <c r="Q291" t="s">
        <v>12349</v>
      </c>
      <c r="R291">
        <v>2019</v>
      </c>
      <c r="S291">
        <v>2156</v>
      </c>
    </row>
    <row r="292" spans="1:19" x14ac:dyDescent="0.25">
      <c r="A292" t="s">
        <v>3311</v>
      </c>
      <c r="B292">
        <v>-1</v>
      </c>
      <c r="C292" t="s">
        <v>3350</v>
      </c>
      <c r="D292" t="str">
        <f>INDEX(Transcripts[#Data], MATCH(Exons[[#This Row],[Transcript stable ID]], Transcripts[Transcript stable ID], 0), 4)</f>
        <v>NM_001174064.1</v>
      </c>
      <c r="E292" t="s">
        <v>27</v>
      </c>
      <c r="J292">
        <v>38326139</v>
      </c>
      <c r="K292">
        <v>38271436</v>
      </c>
      <c r="L292">
        <v>38271541</v>
      </c>
      <c r="N292">
        <v>18</v>
      </c>
      <c r="O292">
        <v>2978</v>
      </c>
      <c r="P292">
        <v>3083</v>
      </c>
      <c r="Q292" t="s">
        <v>12350</v>
      </c>
      <c r="R292">
        <v>2157</v>
      </c>
      <c r="S292">
        <v>2262</v>
      </c>
    </row>
    <row r="293" spans="1:19" x14ac:dyDescent="0.25">
      <c r="A293" t="s">
        <v>3311</v>
      </c>
      <c r="B293">
        <v>-1</v>
      </c>
      <c r="C293" t="s">
        <v>3350</v>
      </c>
      <c r="D293" t="str">
        <f>INDEX(Transcripts[#Data], MATCH(Exons[[#This Row],[Transcript stable ID]], Transcripts[Transcript stable ID], 0), 4)</f>
        <v>NM_001174064.1</v>
      </c>
      <c r="E293" t="s">
        <v>27</v>
      </c>
      <c r="J293">
        <v>38326139</v>
      </c>
      <c r="K293">
        <v>38285864</v>
      </c>
      <c r="L293">
        <v>38285953</v>
      </c>
      <c r="N293">
        <v>5</v>
      </c>
      <c r="O293">
        <v>1156</v>
      </c>
      <c r="P293">
        <v>1245</v>
      </c>
      <c r="Q293" t="s">
        <v>12353</v>
      </c>
      <c r="R293">
        <v>335</v>
      </c>
      <c r="S293">
        <v>424</v>
      </c>
    </row>
    <row r="294" spans="1:19" x14ac:dyDescent="0.25">
      <c r="A294" t="s">
        <v>3311</v>
      </c>
      <c r="B294">
        <v>-1</v>
      </c>
      <c r="C294" t="s">
        <v>3350</v>
      </c>
      <c r="D294" t="str">
        <f>INDEX(Transcripts[#Data], MATCH(Exons[[#This Row],[Transcript stable ID]], Transcripts[Transcript stable ID], 0), 4)</f>
        <v>NM_001174064.1</v>
      </c>
      <c r="E294" t="s">
        <v>27</v>
      </c>
      <c r="J294">
        <v>38326139</v>
      </c>
      <c r="K294">
        <v>38277057</v>
      </c>
      <c r="L294">
        <v>38277253</v>
      </c>
      <c r="N294">
        <v>10</v>
      </c>
      <c r="O294">
        <v>1879</v>
      </c>
      <c r="P294">
        <v>2075</v>
      </c>
      <c r="Q294" t="s">
        <v>12356</v>
      </c>
      <c r="R294">
        <v>1058</v>
      </c>
      <c r="S294">
        <v>1254</v>
      </c>
    </row>
    <row r="295" spans="1:19" x14ac:dyDescent="0.25">
      <c r="A295" t="s">
        <v>3311</v>
      </c>
      <c r="B295">
        <v>-1</v>
      </c>
      <c r="C295" t="s">
        <v>3350</v>
      </c>
      <c r="D295" t="str">
        <f>INDEX(Transcripts[#Data], MATCH(Exons[[#This Row],[Transcript stable ID]], Transcripts[Transcript stable ID], 0), 4)</f>
        <v>NM_001174064.1</v>
      </c>
      <c r="E295" t="s">
        <v>27</v>
      </c>
      <c r="F295">
        <v>38325499</v>
      </c>
      <c r="G295">
        <v>38326139</v>
      </c>
      <c r="J295">
        <v>38326139</v>
      </c>
      <c r="K295">
        <v>38325499</v>
      </c>
      <c r="L295">
        <v>38326139</v>
      </c>
      <c r="N295">
        <v>1</v>
      </c>
      <c r="Q295" t="s">
        <v>12357</v>
      </c>
    </row>
    <row r="296" spans="1:19" x14ac:dyDescent="0.25">
      <c r="A296" t="s">
        <v>3311</v>
      </c>
      <c r="B296">
        <v>-1</v>
      </c>
      <c r="C296" t="s">
        <v>3350</v>
      </c>
      <c r="D296" t="str">
        <f>INDEX(Transcripts[#Data], MATCH(Exons[[#This Row],[Transcript stable ID]], Transcripts[Transcript stable ID], 0), 4)</f>
        <v>NM_001174064.1</v>
      </c>
      <c r="E296" t="s">
        <v>27</v>
      </c>
      <c r="F296">
        <v>38314874</v>
      </c>
      <c r="G296">
        <v>38315052</v>
      </c>
      <c r="J296">
        <v>38326139</v>
      </c>
      <c r="K296">
        <v>38314874</v>
      </c>
      <c r="L296">
        <v>38315052</v>
      </c>
      <c r="N296">
        <v>2</v>
      </c>
      <c r="Q296" t="s">
        <v>12358</v>
      </c>
    </row>
    <row r="297" spans="1:19" x14ac:dyDescent="0.25">
      <c r="A297" t="s">
        <v>3311</v>
      </c>
      <c r="B297">
        <v>-1</v>
      </c>
      <c r="C297" t="s">
        <v>3350</v>
      </c>
      <c r="D297" t="str">
        <f>INDEX(Transcripts[#Data], MATCH(Exons[[#This Row],[Transcript stable ID]], Transcripts[Transcript stable ID], 0), 4)</f>
        <v>NM_001174064.1</v>
      </c>
      <c r="E297" t="s">
        <v>27</v>
      </c>
      <c r="F297">
        <v>38297891</v>
      </c>
      <c r="G297">
        <v>38297891</v>
      </c>
      <c r="J297">
        <v>38326139</v>
      </c>
      <c r="K297">
        <v>38297824</v>
      </c>
      <c r="L297">
        <v>38297891</v>
      </c>
      <c r="N297">
        <v>3</v>
      </c>
      <c r="O297">
        <v>822</v>
      </c>
      <c r="P297">
        <v>888</v>
      </c>
      <c r="Q297" t="s">
        <v>12359</v>
      </c>
      <c r="R297">
        <v>1</v>
      </c>
      <c r="S297">
        <v>67</v>
      </c>
    </row>
    <row r="298" spans="1:19" x14ac:dyDescent="0.25">
      <c r="A298" t="s">
        <v>3311</v>
      </c>
      <c r="B298">
        <v>-1</v>
      </c>
      <c r="C298" t="s">
        <v>3350</v>
      </c>
      <c r="D298" t="str">
        <f>INDEX(Transcripts[#Data], MATCH(Exons[[#This Row],[Transcript stable ID]], Transcripts[Transcript stable ID], 0), 4)</f>
        <v>NM_001174064.1</v>
      </c>
      <c r="E298" t="s">
        <v>27</v>
      </c>
      <c r="H298">
        <v>38270249</v>
      </c>
      <c r="I298">
        <v>38271145</v>
      </c>
      <c r="J298">
        <v>38326139</v>
      </c>
      <c r="K298">
        <v>38270249</v>
      </c>
      <c r="L298">
        <v>38271322</v>
      </c>
      <c r="N298">
        <v>19</v>
      </c>
      <c r="O298">
        <v>3084</v>
      </c>
      <c r="P298">
        <v>3260</v>
      </c>
      <c r="Q298" t="s">
        <v>12360</v>
      </c>
      <c r="R298">
        <v>2263</v>
      </c>
      <c r="S298">
        <v>2439</v>
      </c>
    </row>
    <row r="299" spans="1:19" x14ac:dyDescent="0.25">
      <c r="A299" t="s">
        <v>3311</v>
      </c>
      <c r="B299">
        <v>-1</v>
      </c>
      <c r="C299" t="s">
        <v>3358</v>
      </c>
      <c r="D299" t="str">
        <f>INDEX(Transcripts[#Data], MATCH(Exons[[#This Row],[Transcript stable ID]], Transcripts[Transcript stable ID], 0), 4)</f>
        <v>NM_023106.2</v>
      </c>
      <c r="E299" t="s">
        <v>27</v>
      </c>
      <c r="F299">
        <v>38314965</v>
      </c>
      <c r="G299">
        <v>38315052</v>
      </c>
      <c r="J299">
        <v>38326134</v>
      </c>
      <c r="K299">
        <v>38314874</v>
      </c>
      <c r="L299">
        <v>38315052</v>
      </c>
      <c r="N299">
        <v>2</v>
      </c>
      <c r="O299">
        <v>725</v>
      </c>
      <c r="P299">
        <v>815</v>
      </c>
      <c r="Q299" t="s">
        <v>12335</v>
      </c>
      <c r="R299">
        <v>1</v>
      </c>
      <c r="S299">
        <v>91</v>
      </c>
    </row>
    <row r="300" spans="1:19" x14ac:dyDescent="0.25">
      <c r="A300" t="s">
        <v>3311</v>
      </c>
      <c r="B300">
        <v>-1</v>
      </c>
      <c r="C300" t="s">
        <v>3358</v>
      </c>
      <c r="D300" t="str">
        <f>INDEX(Transcripts[#Data], MATCH(Exons[[#This Row],[Transcript stable ID]], Transcripts[Transcript stable ID], 0), 4)</f>
        <v>NM_023106.2</v>
      </c>
      <c r="E300" t="s">
        <v>27</v>
      </c>
      <c r="J300">
        <v>38326134</v>
      </c>
      <c r="K300">
        <v>38285870</v>
      </c>
      <c r="L300">
        <v>38285953</v>
      </c>
      <c r="N300">
        <v>3</v>
      </c>
      <c r="O300">
        <v>816</v>
      </c>
      <c r="P300">
        <v>899</v>
      </c>
      <c r="Q300" t="s">
        <v>12337</v>
      </c>
      <c r="R300">
        <v>92</v>
      </c>
      <c r="S300">
        <v>175</v>
      </c>
    </row>
    <row r="301" spans="1:19" x14ac:dyDescent="0.25">
      <c r="A301" t="s">
        <v>3311</v>
      </c>
      <c r="B301">
        <v>-1</v>
      </c>
      <c r="C301" t="s">
        <v>3358</v>
      </c>
      <c r="D301" t="str">
        <f>INDEX(Transcripts[#Data], MATCH(Exons[[#This Row],[Transcript stable ID]], Transcripts[Transcript stable ID], 0), 4)</f>
        <v>NM_023106.2</v>
      </c>
      <c r="E301" t="s">
        <v>27</v>
      </c>
      <c r="J301">
        <v>38326134</v>
      </c>
      <c r="K301">
        <v>38285439</v>
      </c>
      <c r="L301">
        <v>38285611</v>
      </c>
      <c r="N301">
        <v>4</v>
      </c>
      <c r="O301">
        <v>900</v>
      </c>
      <c r="P301">
        <v>1072</v>
      </c>
      <c r="Q301" t="s">
        <v>12338</v>
      </c>
      <c r="R301">
        <v>176</v>
      </c>
      <c r="S301">
        <v>348</v>
      </c>
    </row>
    <row r="302" spans="1:19" x14ac:dyDescent="0.25">
      <c r="A302" t="s">
        <v>3311</v>
      </c>
      <c r="B302">
        <v>-1</v>
      </c>
      <c r="C302" t="s">
        <v>3358</v>
      </c>
      <c r="D302" t="str">
        <f>INDEX(Transcripts[#Data], MATCH(Exons[[#This Row],[Transcript stable ID]], Transcripts[Transcript stable ID], 0), 4)</f>
        <v>NM_023106.2</v>
      </c>
      <c r="E302" t="s">
        <v>27</v>
      </c>
      <c r="J302">
        <v>38326134</v>
      </c>
      <c r="K302">
        <v>38283640</v>
      </c>
      <c r="L302">
        <v>38283763</v>
      </c>
      <c r="N302">
        <v>5</v>
      </c>
      <c r="O302">
        <v>1073</v>
      </c>
      <c r="P302">
        <v>1196</v>
      </c>
      <c r="Q302" t="s">
        <v>12339</v>
      </c>
      <c r="R302">
        <v>349</v>
      </c>
      <c r="S302">
        <v>472</v>
      </c>
    </row>
    <row r="303" spans="1:19" x14ac:dyDescent="0.25">
      <c r="A303" t="s">
        <v>3311</v>
      </c>
      <c r="B303">
        <v>-1</v>
      </c>
      <c r="C303" t="s">
        <v>3358</v>
      </c>
      <c r="D303" t="str">
        <f>INDEX(Transcripts[#Data], MATCH(Exons[[#This Row],[Transcript stable ID]], Transcripts[Transcript stable ID], 0), 4)</f>
        <v>NM_023106.2</v>
      </c>
      <c r="E303" t="s">
        <v>27</v>
      </c>
      <c r="J303">
        <v>38326134</v>
      </c>
      <c r="K303">
        <v>38282027</v>
      </c>
      <c r="L303">
        <v>38282217</v>
      </c>
      <c r="N303">
        <v>6</v>
      </c>
      <c r="O303">
        <v>1197</v>
      </c>
      <c r="P303">
        <v>1387</v>
      </c>
      <c r="Q303" t="s">
        <v>12340</v>
      </c>
      <c r="R303">
        <v>473</v>
      </c>
      <c r="S303">
        <v>663</v>
      </c>
    </row>
    <row r="304" spans="1:19" x14ac:dyDescent="0.25">
      <c r="A304" t="s">
        <v>3311</v>
      </c>
      <c r="B304">
        <v>-1</v>
      </c>
      <c r="C304" t="s">
        <v>3358</v>
      </c>
      <c r="D304" t="str">
        <f>INDEX(Transcripts[#Data], MATCH(Exons[[#This Row],[Transcript stable ID]], Transcripts[Transcript stable ID], 0), 4)</f>
        <v>NM_023106.2</v>
      </c>
      <c r="E304" t="s">
        <v>27</v>
      </c>
      <c r="J304">
        <v>38326134</v>
      </c>
      <c r="K304">
        <v>38279315</v>
      </c>
      <c r="L304">
        <v>38279459</v>
      </c>
      <c r="N304">
        <v>7</v>
      </c>
      <c r="O304">
        <v>1388</v>
      </c>
      <c r="P304">
        <v>1532</v>
      </c>
      <c r="Q304" t="s">
        <v>12341</v>
      </c>
      <c r="R304">
        <v>664</v>
      </c>
      <c r="S304">
        <v>808</v>
      </c>
    </row>
    <row r="305" spans="1:19" x14ac:dyDescent="0.25">
      <c r="A305" t="s">
        <v>3311</v>
      </c>
      <c r="B305">
        <v>-1</v>
      </c>
      <c r="C305" t="s">
        <v>3358</v>
      </c>
      <c r="D305" t="str">
        <f>INDEX(Transcripts[#Data], MATCH(Exons[[#This Row],[Transcript stable ID]], Transcripts[Transcript stable ID], 0), 4)</f>
        <v>NM_023106.2</v>
      </c>
      <c r="E305" t="s">
        <v>27</v>
      </c>
      <c r="J305">
        <v>38326134</v>
      </c>
      <c r="K305">
        <v>38277051</v>
      </c>
      <c r="L305">
        <v>38277253</v>
      </c>
      <c r="N305">
        <v>8</v>
      </c>
      <c r="O305">
        <v>1533</v>
      </c>
      <c r="P305">
        <v>1735</v>
      </c>
      <c r="Q305" t="s">
        <v>12342</v>
      </c>
      <c r="R305">
        <v>809</v>
      </c>
      <c r="S305">
        <v>1011</v>
      </c>
    </row>
    <row r="306" spans="1:19" x14ac:dyDescent="0.25">
      <c r="A306" t="s">
        <v>3311</v>
      </c>
      <c r="B306">
        <v>-1</v>
      </c>
      <c r="C306" t="s">
        <v>3358</v>
      </c>
      <c r="D306" t="str">
        <f>INDEX(Transcripts[#Data], MATCH(Exons[[#This Row],[Transcript stable ID]], Transcripts[Transcript stable ID], 0), 4)</f>
        <v>NM_023106.2</v>
      </c>
      <c r="E306" t="s">
        <v>27</v>
      </c>
      <c r="J306">
        <v>38326134</v>
      </c>
      <c r="K306">
        <v>38275746</v>
      </c>
      <c r="L306">
        <v>38275891</v>
      </c>
      <c r="N306">
        <v>9</v>
      </c>
      <c r="O306">
        <v>1736</v>
      </c>
      <c r="P306">
        <v>1881</v>
      </c>
      <c r="Q306" t="s">
        <v>12343</v>
      </c>
      <c r="R306">
        <v>1012</v>
      </c>
      <c r="S306">
        <v>1157</v>
      </c>
    </row>
    <row r="307" spans="1:19" x14ac:dyDescent="0.25">
      <c r="A307" t="s">
        <v>3311</v>
      </c>
      <c r="B307">
        <v>-1</v>
      </c>
      <c r="C307" t="s">
        <v>3358</v>
      </c>
      <c r="D307" t="str">
        <f>INDEX(Transcripts[#Data], MATCH(Exons[[#This Row],[Transcript stable ID]], Transcripts[Transcript stable ID], 0), 4)</f>
        <v>NM_023106.2</v>
      </c>
      <c r="E307" t="s">
        <v>27</v>
      </c>
      <c r="J307">
        <v>38326134</v>
      </c>
      <c r="K307">
        <v>38275388</v>
      </c>
      <c r="L307">
        <v>38275509</v>
      </c>
      <c r="N307">
        <v>10</v>
      </c>
      <c r="O307">
        <v>1882</v>
      </c>
      <c r="P307">
        <v>2003</v>
      </c>
      <c r="Q307" t="s">
        <v>12344</v>
      </c>
      <c r="R307">
        <v>1158</v>
      </c>
      <c r="S307">
        <v>1279</v>
      </c>
    </row>
    <row r="308" spans="1:19" x14ac:dyDescent="0.25">
      <c r="A308" t="s">
        <v>3311</v>
      </c>
      <c r="B308">
        <v>-1</v>
      </c>
      <c r="C308" t="s">
        <v>3358</v>
      </c>
      <c r="D308" t="str">
        <f>INDEX(Transcripts[#Data], MATCH(Exons[[#This Row],[Transcript stable ID]], Transcripts[Transcript stable ID], 0), 4)</f>
        <v>NM_023106.2</v>
      </c>
      <c r="E308" t="s">
        <v>27</v>
      </c>
      <c r="J308">
        <v>38326134</v>
      </c>
      <c r="K308">
        <v>38274824</v>
      </c>
      <c r="L308">
        <v>38274934</v>
      </c>
      <c r="N308">
        <v>11</v>
      </c>
      <c r="O308">
        <v>2004</v>
      </c>
      <c r="P308">
        <v>2114</v>
      </c>
      <c r="Q308" t="s">
        <v>12345</v>
      </c>
      <c r="R308">
        <v>1280</v>
      </c>
      <c r="S308">
        <v>1390</v>
      </c>
    </row>
    <row r="309" spans="1:19" x14ac:dyDescent="0.25">
      <c r="A309" t="s">
        <v>3311</v>
      </c>
      <c r="B309">
        <v>-1</v>
      </c>
      <c r="C309" t="s">
        <v>3358</v>
      </c>
      <c r="D309" t="str">
        <f>INDEX(Transcripts[#Data], MATCH(Exons[[#This Row],[Transcript stable ID]], Transcripts[Transcript stable ID], 0), 4)</f>
        <v>NM_023106.2</v>
      </c>
      <c r="E309" t="s">
        <v>27</v>
      </c>
      <c r="J309">
        <v>38326134</v>
      </c>
      <c r="K309">
        <v>38273388</v>
      </c>
      <c r="L309">
        <v>38273578</v>
      </c>
      <c r="N309">
        <v>12</v>
      </c>
      <c r="O309">
        <v>2115</v>
      </c>
      <c r="P309">
        <v>2305</v>
      </c>
      <c r="Q309" t="s">
        <v>12346</v>
      </c>
      <c r="R309">
        <v>1391</v>
      </c>
      <c r="S309">
        <v>1581</v>
      </c>
    </row>
    <row r="310" spans="1:19" x14ac:dyDescent="0.25">
      <c r="A310" t="s">
        <v>3311</v>
      </c>
      <c r="B310">
        <v>-1</v>
      </c>
      <c r="C310" t="s">
        <v>3358</v>
      </c>
      <c r="D310" t="str">
        <f>INDEX(Transcripts[#Data], MATCH(Exons[[#This Row],[Transcript stable ID]], Transcripts[Transcript stable ID], 0), 4)</f>
        <v>NM_023106.2</v>
      </c>
      <c r="E310" t="s">
        <v>27</v>
      </c>
      <c r="J310">
        <v>38326134</v>
      </c>
      <c r="K310">
        <v>38272297</v>
      </c>
      <c r="L310">
        <v>38272419</v>
      </c>
      <c r="N310">
        <v>13</v>
      </c>
      <c r="O310">
        <v>2306</v>
      </c>
      <c r="P310">
        <v>2428</v>
      </c>
      <c r="Q310" t="s">
        <v>12347</v>
      </c>
      <c r="R310">
        <v>1582</v>
      </c>
      <c r="S310">
        <v>1704</v>
      </c>
    </row>
    <row r="311" spans="1:19" x14ac:dyDescent="0.25">
      <c r="A311" t="s">
        <v>3311</v>
      </c>
      <c r="B311">
        <v>-1</v>
      </c>
      <c r="C311" t="s">
        <v>3358</v>
      </c>
      <c r="D311" t="str">
        <f>INDEX(Transcripts[#Data], MATCH(Exons[[#This Row],[Transcript stable ID]], Transcripts[Transcript stable ID], 0), 4)</f>
        <v>NM_023106.2</v>
      </c>
      <c r="E311" t="s">
        <v>27</v>
      </c>
      <c r="J311">
        <v>38326134</v>
      </c>
      <c r="K311">
        <v>38272077</v>
      </c>
      <c r="L311">
        <v>38272147</v>
      </c>
      <c r="N311">
        <v>14</v>
      </c>
      <c r="O311">
        <v>2429</v>
      </c>
      <c r="P311">
        <v>2499</v>
      </c>
      <c r="Q311" t="s">
        <v>12348</v>
      </c>
      <c r="R311">
        <v>1705</v>
      </c>
      <c r="S311">
        <v>1775</v>
      </c>
    </row>
    <row r="312" spans="1:19" x14ac:dyDescent="0.25">
      <c r="A312" t="s">
        <v>3311</v>
      </c>
      <c r="B312">
        <v>-1</v>
      </c>
      <c r="C312" t="s">
        <v>3358</v>
      </c>
      <c r="D312" t="str">
        <f>INDEX(Transcripts[#Data], MATCH(Exons[[#This Row],[Transcript stable ID]], Transcripts[Transcript stable ID], 0), 4)</f>
        <v>NM_023106.2</v>
      </c>
      <c r="E312" t="s">
        <v>27</v>
      </c>
      <c r="J312">
        <v>38326134</v>
      </c>
      <c r="K312">
        <v>38271670</v>
      </c>
      <c r="L312">
        <v>38271807</v>
      </c>
      <c r="N312">
        <v>15</v>
      </c>
      <c r="O312">
        <v>2500</v>
      </c>
      <c r="P312">
        <v>2637</v>
      </c>
      <c r="Q312" t="s">
        <v>12349</v>
      </c>
      <c r="R312">
        <v>1776</v>
      </c>
      <c r="S312">
        <v>1913</v>
      </c>
    </row>
    <row r="313" spans="1:19" x14ac:dyDescent="0.25">
      <c r="A313" t="s">
        <v>3311</v>
      </c>
      <c r="B313">
        <v>-1</v>
      </c>
      <c r="C313" t="s">
        <v>3358</v>
      </c>
      <c r="D313" t="str">
        <f>INDEX(Transcripts[#Data], MATCH(Exons[[#This Row],[Transcript stable ID]], Transcripts[Transcript stable ID], 0), 4)</f>
        <v>NM_023106.2</v>
      </c>
      <c r="E313" t="s">
        <v>27</v>
      </c>
      <c r="J313">
        <v>38326134</v>
      </c>
      <c r="K313">
        <v>38271436</v>
      </c>
      <c r="L313">
        <v>38271541</v>
      </c>
      <c r="N313">
        <v>16</v>
      </c>
      <c r="O313">
        <v>2638</v>
      </c>
      <c r="P313">
        <v>2743</v>
      </c>
      <c r="Q313" t="s">
        <v>12350</v>
      </c>
      <c r="R313">
        <v>1914</v>
      </c>
      <c r="S313">
        <v>2019</v>
      </c>
    </row>
    <row r="314" spans="1:19" x14ac:dyDescent="0.25">
      <c r="A314" t="s">
        <v>3311</v>
      </c>
      <c r="B314">
        <v>-1</v>
      </c>
      <c r="C314" t="s">
        <v>3358</v>
      </c>
      <c r="D314" t="str">
        <f>INDEX(Transcripts[#Data], MATCH(Exons[[#This Row],[Transcript stable ID]], Transcripts[Transcript stable ID], 0), 4)</f>
        <v>NM_023106.2</v>
      </c>
      <c r="E314" t="s">
        <v>27</v>
      </c>
      <c r="F314">
        <v>38325499</v>
      </c>
      <c r="G314">
        <v>38326134</v>
      </c>
      <c r="J314">
        <v>38326134</v>
      </c>
      <c r="K314">
        <v>38325499</v>
      </c>
      <c r="L314">
        <v>38326134</v>
      </c>
      <c r="N314">
        <v>1</v>
      </c>
      <c r="Q314" t="s">
        <v>12354</v>
      </c>
    </row>
    <row r="315" spans="1:19" x14ac:dyDescent="0.25">
      <c r="A315" t="s">
        <v>3311</v>
      </c>
      <c r="B315">
        <v>-1</v>
      </c>
      <c r="C315" t="s">
        <v>3358</v>
      </c>
      <c r="D315" t="str">
        <f>INDEX(Transcripts[#Data], MATCH(Exons[[#This Row],[Transcript stable ID]], Transcripts[Transcript stable ID], 0), 4)</f>
        <v>NM_023106.2</v>
      </c>
      <c r="E315" t="s">
        <v>27</v>
      </c>
      <c r="H315">
        <v>38270250</v>
      </c>
      <c r="I315">
        <v>38271145</v>
      </c>
      <c r="J315">
        <v>38326134</v>
      </c>
      <c r="K315">
        <v>38270250</v>
      </c>
      <c r="L315">
        <v>38271322</v>
      </c>
      <c r="N315">
        <v>17</v>
      </c>
      <c r="O315">
        <v>2744</v>
      </c>
      <c r="P315">
        <v>2920</v>
      </c>
      <c r="Q315" t="s">
        <v>12361</v>
      </c>
      <c r="R315">
        <v>2020</v>
      </c>
      <c r="S315">
        <v>2196</v>
      </c>
    </row>
    <row r="316" spans="1:19" x14ac:dyDescent="0.25">
      <c r="A316" t="s">
        <v>3311</v>
      </c>
      <c r="B316">
        <v>-1</v>
      </c>
      <c r="C316" t="s">
        <v>3346</v>
      </c>
      <c r="D316" t="str">
        <f>INDEX(Transcripts[#Data], MATCH(Exons[[#This Row],[Transcript stable ID]], Transcripts[Transcript stable ID], 0), 4)</f>
        <v>NM_001174067.1</v>
      </c>
      <c r="E316" t="s">
        <v>27</v>
      </c>
      <c r="J316">
        <v>38325363</v>
      </c>
      <c r="K316">
        <v>38287200</v>
      </c>
      <c r="L316">
        <v>38287466</v>
      </c>
      <c r="N316">
        <v>4</v>
      </c>
      <c r="O316">
        <v>514</v>
      </c>
      <c r="P316">
        <v>780</v>
      </c>
      <c r="Q316" t="s">
        <v>12336</v>
      </c>
      <c r="R316">
        <v>191</v>
      </c>
      <c r="S316">
        <v>457</v>
      </c>
    </row>
    <row r="317" spans="1:19" x14ac:dyDescent="0.25">
      <c r="A317" t="s">
        <v>3311</v>
      </c>
      <c r="B317">
        <v>-1</v>
      </c>
      <c r="C317" t="s">
        <v>3346</v>
      </c>
      <c r="D317" t="str">
        <f>INDEX(Transcripts[#Data], MATCH(Exons[[#This Row],[Transcript stable ID]], Transcripts[Transcript stable ID], 0), 4)</f>
        <v>NM_001174067.1</v>
      </c>
      <c r="E317" t="s">
        <v>27</v>
      </c>
      <c r="J317">
        <v>38325363</v>
      </c>
      <c r="K317">
        <v>38285870</v>
      </c>
      <c r="L317">
        <v>38285953</v>
      </c>
      <c r="N317">
        <v>5</v>
      </c>
      <c r="O317">
        <v>781</v>
      </c>
      <c r="P317">
        <v>864</v>
      </c>
      <c r="Q317" t="s">
        <v>12337</v>
      </c>
      <c r="R317">
        <v>458</v>
      </c>
      <c r="S317">
        <v>541</v>
      </c>
    </row>
    <row r="318" spans="1:19" x14ac:dyDescent="0.25">
      <c r="A318" t="s">
        <v>3311</v>
      </c>
      <c r="B318">
        <v>-1</v>
      </c>
      <c r="C318" t="s">
        <v>3346</v>
      </c>
      <c r="D318" t="str">
        <f>INDEX(Transcripts[#Data], MATCH(Exons[[#This Row],[Transcript stable ID]], Transcripts[Transcript stable ID], 0), 4)</f>
        <v>NM_001174067.1</v>
      </c>
      <c r="E318" t="s">
        <v>27</v>
      </c>
      <c r="J318">
        <v>38325363</v>
      </c>
      <c r="K318">
        <v>38285439</v>
      </c>
      <c r="L318">
        <v>38285611</v>
      </c>
      <c r="N318">
        <v>6</v>
      </c>
      <c r="O318">
        <v>865</v>
      </c>
      <c r="P318">
        <v>1037</v>
      </c>
      <c r="Q318" t="s">
        <v>12338</v>
      </c>
      <c r="R318">
        <v>542</v>
      </c>
      <c r="S318">
        <v>714</v>
      </c>
    </row>
    <row r="319" spans="1:19" x14ac:dyDescent="0.25">
      <c r="A319" t="s">
        <v>3311</v>
      </c>
      <c r="B319">
        <v>-1</v>
      </c>
      <c r="C319" t="s">
        <v>3346</v>
      </c>
      <c r="D319" t="str">
        <f>INDEX(Transcripts[#Data], MATCH(Exons[[#This Row],[Transcript stable ID]], Transcripts[Transcript stable ID], 0), 4)</f>
        <v>NM_001174067.1</v>
      </c>
      <c r="E319" t="s">
        <v>27</v>
      </c>
      <c r="J319">
        <v>38325363</v>
      </c>
      <c r="K319">
        <v>38283640</v>
      </c>
      <c r="L319">
        <v>38283763</v>
      </c>
      <c r="N319">
        <v>7</v>
      </c>
      <c r="O319">
        <v>1038</v>
      </c>
      <c r="P319">
        <v>1161</v>
      </c>
      <c r="Q319" t="s">
        <v>12339</v>
      </c>
      <c r="R319">
        <v>715</v>
      </c>
      <c r="S319">
        <v>838</v>
      </c>
    </row>
    <row r="320" spans="1:19" x14ac:dyDescent="0.25">
      <c r="A320" t="s">
        <v>3311</v>
      </c>
      <c r="B320">
        <v>-1</v>
      </c>
      <c r="C320" t="s">
        <v>3346</v>
      </c>
      <c r="D320" t="str">
        <f>INDEX(Transcripts[#Data], MATCH(Exons[[#This Row],[Transcript stable ID]], Transcripts[Transcript stable ID], 0), 4)</f>
        <v>NM_001174067.1</v>
      </c>
      <c r="E320" t="s">
        <v>27</v>
      </c>
      <c r="J320">
        <v>38325363</v>
      </c>
      <c r="K320">
        <v>38282027</v>
      </c>
      <c r="L320">
        <v>38282217</v>
      </c>
      <c r="N320">
        <v>8</v>
      </c>
      <c r="O320">
        <v>1162</v>
      </c>
      <c r="P320">
        <v>1352</v>
      </c>
      <c r="Q320" t="s">
        <v>12340</v>
      </c>
      <c r="R320">
        <v>839</v>
      </c>
      <c r="S320">
        <v>1029</v>
      </c>
    </row>
    <row r="321" spans="1:19" x14ac:dyDescent="0.25">
      <c r="A321" t="s">
        <v>3311</v>
      </c>
      <c r="B321">
        <v>-1</v>
      </c>
      <c r="C321" t="s">
        <v>3346</v>
      </c>
      <c r="D321" t="str">
        <f>INDEX(Transcripts[#Data], MATCH(Exons[[#This Row],[Transcript stable ID]], Transcripts[Transcript stable ID], 0), 4)</f>
        <v>NM_001174067.1</v>
      </c>
      <c r="E321" t="s">
        <v>27</v>
      </c>
      <c r="J321">
        <v>38325363</v>
      </c>
      <c r="K321">
        <v>38279315</v>
      </c>
      <c r="L321">
        <v>38279459</v>
      </c>
      <c r="N321">
        <v>9</v>
      </c>
      <c r="O321">
        <v>1353</v>
      </c>
      <c r="P321">
        <v>1497</v>
      </c>
      <c r="Q321" t="s">
        <v>12341</v>
      </c>
      <c r="R321">
        <v>1030</v>
      </c>
      <c r="S321">
        <v>1174</v>
      </c>
    </row>
    <row r="322" spans="1:19" x14ac:dyDescent="0.25">
      <c r="A322" t="s">
        <v>3311</v>
      </c>
      <c r="B322">
        <v>-1</v>
      </c>
      <c r="C322" t="s">
        <v>3346</v>
      </c>
      <c r="D322" t="str">
        <f>INDEX(Transcripts[#Data], MATCH(Exons[[#This Row],[Transcript stable ID]], Transcripts[Transcript stable ID], 0), 4)</f>
        <v>NM_001174067.1</v>
      </c>
      <c r="E322" t="s">
        <v>27</v>
      </c>
      <c r="J322">
        <v>38325363</v>
      </c>
      <c r="K322">
        <v>38277051</v>
      </c>
      <c r="L322">
        <v>38277253</v>
      </c>
      <c r="N322">
        <v>10</v>
      </c>
      <c r="O322">
        <v>1498</v>
      </c>
      <c r="P322">
        <v>1700</v>
      </c>
      <c r="Q322" t="s">
        <v>12342</v>
      </c>
      <c r="R322">
        <v>1175</v>
      </c>
      <c r="S322">
        <v>1377</v>
      </c>
    </row>
    <row r="323" spans="1:19" x14ac:dyDescent="0.25">
      <c r="A323" t="s">
        <v>3311</v>
      </c>
      <c r="B323">
        <v>-1</v>
      </c>
      <c r="C323" t="s">
        <v>3346</v>
      </c>
      <c r="D323" t="str">
        <f>INDEX(Transcripts[#Data], MATCH(Exons[[#This Row],[Transcript stable ID]], Transcripts[Transcript stable ID], 0), 4)</f>
        <v>NM_001174067.1</v>
      </c>
      <c r="E323" t="s">
        <v>27</v>
      </c>
      <c r="J323">
        <v>38325363</v>
      </c>
      <c r="K323">
        <v>38275746</v>
      </c>
      <c r="L323">
        <v>38275891</v>
      </c>
      <c r="N323">
        <v>11</v>
      </c>
      <c r="O323">
        <v>1701</v>
      </c>
      <c r="P323">
        <v>1846</v>
      </c>
      <c r="Q323" t="s">
        <v>12343</v>
      </c>
      <c r="R323">
        <v>1378</v>
      </c>
      <c r="S323">
        <v>1523</v>
      </c>
    </row>
    <row r="324" spans="1:19" x14ac:dyDescent="0.25">
      <c r="A324" t="s">
        <v>3311</v>
      </c>
      <c r="B324">
        <v>-1</v>
      </c>
      <c r="C324" t="s">
        <v>3346</v>
      </c>
      <c r="D324" t="str">
        <f>INDEX(Transcripts[#Data], MATCH(Exons[[#This Row],[Transcript stable ID]], Transcripts[Transcript stable ID], 0), 4)</f>
        <v>NM_001174067.1</v>
      </c>
      <c r="E324" t="s">
        <v>27</v>
      </c>
      <c r="J324">
        <v>38325363</v>
      </c>
      <c r="K324">
        <v>38275388</v>
      </c>
      <c r="L324">
        <v>38275509</v>
      </c>
      <c r="N324">
        <v>12</v>
      </c>
      <c r="O324">
        <v>1847</v>
      </c>
      <c r="P324">
        <v>1968</v>
      </c>
      <c r="Q324" t="s">
        <v>12344</v>
      </c>
      <c r="R324">
        <v>1524</v>
      </c>
      <c r="S324">
        <v>1645</v>
      </c>
    </row>
    <row r="325" spans="1:19" x14ac:dyDescent="0.25">
      <c r="A325" t="s">
        <v>3311</v>
      </c>
      <c r="B325">
        <v>-1</v>
      </c>
      <c r="C325" t="s">
        <v>3346</v>
      </c>
      <c r="D325" t="str">
        <f>INDEX(Transcripts[#Data], MATCH(Exons[[#This Row],[Transcript stable ID]], Transcripts[Transcript stable ID], 0), 4)</f>
        <v>NM_001174067.1</v>
      </c>
      <c r="E325" t="s">
        <v>27</v>
      </c>
      <c r="J325">
        <v>38325363</v>
      </c>
      <c r="K325">
        <v>38274824</v>
      </c>
      <c r="L325">
        <v>38274934</v>
      </c>
      <c r="N325">
        <v>13</v>
      </c>
      <c r="O325">
        <v>1969</v>
      </c>
      <c r="P325">
        <v>2079</v>
      </c>
      <c r="Q325" t="s">
        <v>12345</v>
      </c>
      <c r="R325">
        <v>1646</v>
      </c>
      <c r="S325">
        <v>1756</v>
      </c>
    </row>
    <row r="326" spans="1:19" x14ac:dyDescent="0.25">
      <c r="A326" t="s">
        <v>3311</v>
      </c>
      <c r="B326">
        <v>-1</v>
      </c>
      <c r="C326" t="s">
        <v>3346</v>
      </c>
      <c r="D326" t="str">
        <f>INDEX(Transcripts[#Data], MATCH(Exons[[#This Row],[Transcript stable ID]], Transcripts[Transcript stable ID], 0), 4)</f>
        <v>NM_001174067.1</v>
      </c>
      <c r="E326" t="s">
        <v>27</v>
      </c>
      <c r="J326">
        <v>38325363</v>
      </c>
      <c r="K326">
        <v>38273388</v>
      </c>
      <c r="L326">
        <v>38273578</v>
      </c>
      <c r="N326">
        <v>14</v>
      </c>
      <c r="O326">
        <v>2080</v>
      </c>
      <c r="P326">
        <v>2270</v>
      </c>
      <c r="Q326" t="s">
        <v>12346</v>
      </c>
      <c r="R326">
        <v>1757</v>
      </c>
      <c r="S326">
        <v>1947</v>
      </c>
    </row>
    <row r="327" spans="1:19" x14ac:dyDescent="0.25">
      <c r="A327" t="s">
        <v>3311</v>
      </c>
      <c r="B327">
        <v>-1</v>
      </c>
      <c r="C327" t="s">
        <v>3346</v>
      </c>
      <c r="D327" t="str">
        <f>INDEX(Transcripts[#Data], MATCH(Exons[[#This Row],[Transcript stable ID]], Transcripts[Transcript stable ID], 0), 4)</f>
        <v>NM_001174067.1</v>
      </c>
      <c r="E327" t="s">
        <v>27</v>
      </c>
      <c r="J327">
        <v>38325363</v>
      </c>
      <c r="K327">
        <v>38272297</v>
      </c>
      <c r="L327">
        <v>38272419</v>
      </c>
      <c r="N327">
        <v>15</v>
      </c>
      <c r="O327">
        <v>2271</v>
      </c>
      <c r="P327">
        <v>2393</v>
      </c>
      <c r="Q327" t="s">
        <v>12347</v>
      </c>
      <c r="R327">
        <v>1948</v>
      </c>
      <c r="S327">
        <v>2070</v>
      </c>
    </row>
    <row r="328" spans="1:19" x14ac:dyDescent="0.25">
      <c r="A328" t="s">
        <v>3311</v>
      </c>
      <c r="B328">
        <v>-1</v>
      </c>
      <c r="C328" t="s">
        <v>3346</v>
      </c>
      <c r="D328" t="str">
        <f>INDEX(Transcripts[#Data], MATCH(Exons[[#This Row],[Transcript stable ID]], Transcripts[Transcript stable ID], 0), 4)</f>
        <v>NM_001174067.1</v>
      </c>
      <c r="E328" t="s">
        <v>27</v>
      </c>
      <c r="J328">
        <v>38325363</v>
      </c>
      <c r="K328">
        <v>38272077</v>
      </c>
      <c r="L328">
        <v>38272147</v>
      </c>
      <c r="N328">
        <v>16</v>
      </c>
      <c r="O328">
        <v>2394</v>
      </c>
      <c r="P328">
        <v>2464</v>
      </c>
      <c r="Q328" t="s">
        <v>12348</v>
      </c>
      <c r="R328">
        <v>2071</v>
      </c>
      <c r="S328">
        <v>2141</v>
      </c>
    </row>
    <row r="329" spans="1:19" x14ac:dyDescent="0.25">
      <c r="A329" t="s">
        <v>3311</v>
      </c>
      <c r="B329">
        <v>-1</v>
      </c>
      <c r="C329" t="s">
        <v>3346</v>
      </c>
      <c r="D329" t="str">
        <f>INDEX(Transcripts[#Data], MATCH(Exons[[#This Row],[Transcript stable ID]], Transcripts[Transcript stable ID], 0), 4)</f>
        <v>NM_001174067.1</v>
      </c>
      <c r="E329" t="s">
        <v>27</v>
      </c>
      <c r="J329">
        <v>38325363</v>
      </c>
      <c r="K329">
        <v>38271670</v>
      </c>
      <c r="L329">
        <v>38271807</v>
      </c>
      <c r="N329">
        <v>17</v>
      </c>
      <c r="O329">
        <v>2465</v>
      </c>
      <c r="P329">
        <v>2602</v>
      </c>
      <c r="Q329" t="s">
        <v>12349</v>
      </c>
      <c r="R329">
        <v>2142</v>
      </c>
      <c r="S329">
        <v>2279</v>
      </c>
    </row>
    <row r="330" spans="1:19" x14ac:dyDescent="0.25">
      <c r="A330" t="s">
        <v>3311</v>
      </c>
      <c r="B330">
        <v>-1</v>
      </c>
      <c r="C330" t="s">
        <v>3346</v>
      </c>
      <c r="D330" t="str">
        <f>INDEX(Transcripts[#Data], MATCH(Exons[[#This Row],[Transcript stable ID]], Transcripts[Transcript stable ID], 0), 4)</f>
        <v>NM_001174067.1</v>
      </c>
      <c r="E330" t="s">
        <v>27</v>
      </c>
      <c r="J330">
        <v>38325363</v>
      </c>
      <c r="K330">
        <v>38271436</v>
      </c>
      <c r="L330">
        <v>38271541</v>
      </c>
      <c r="N330">
        <v>18</v>
      </c>
      <c r="O330">
        <v>2603</v>
      </c>
      <c r="P330">
        <v>2708</v>
      </c>
      <c r="Q330" t="s">
        <v>12350</v>
      </c>
      <c r="R330">
        <v>2280</v>
      </c>
      <c r="S330">
        <v>2385</v>
      </c>
    </row>
    <row r="331" spans="1:19" x14ac:dyDescent="0.25">
      <c r="A331" t="s">
        <v>3311</v>
      </c>
      <c r="B331">
        <v>-1</v>
      </c>
      <c r="C331" t="s">
        <v>3346</v>
      </c>
      <c r="D331" t="str">
        <f>INDEX(Transcripts[#Data], MATCH(Exons[[#This Row],[Transcript stable ID]], Transcripts[Transcript stable ID], 0), 4)</f>
        <v>NM_001174067.1</v>
      </c>
      <c r="E331" t="s">
        <v>27</v>
      </c>
      <c r="H331">
        <v>38268656</v>
      </c>
      <c r="I331">
        <v>38271145</v>
      </c>
      <c r="J331">
        <v>38325363</v>
      </c>
      <c r="K331">
        <v>38268656</v>
      </c>
      <c r="L331">
        <v>38271322</v>
      </c>
      <c r="N331">
        <v>19</v>
      </c>
      <c r="O331">
        <v>2709</v>
      </c>
      <c r="P331">
        <v>2885</v>
      </c>
      <c r="Q331" t="s">
        <v>12362</v>
      </c>
      <c r="R331">
        <v>2386</v>
      </c>
      <c r="S331">
        <v>2562</v>
      </c>
    </row>
    <row r="332" spans="1:19" x14ac:dyDescent="0.25">
      <c r="A332" t="s">
        <v>3311</v>
      </c>
      <c r="B332">
        <v>-1</v>
      </c>
      <c r="C332" t="s">
        <v>3346</v>
      </c>
      <c r="D332" t="str">
        <f>INDEX(Transcripts[#Data], MATCH(Exons[[#This Row],[Transcript stable ID]], Transcripts[Transcript stable ID], 0), 4)</f>
        <v>NM_001174067.1</v>
      </c>
      <c r="E332" t="s">
        <v>27</v>
      </c>
      <c r="F332">
        <v>38325190</v>
      </c>
      <c r="G332">
        <v>38325363</v>
      </c>
      <c r="J332">
        <v>38325363</v>
      </c>
      <c r="K332">
        <v>38325190</v>
      </c>
      <c r="L332">
        <v>38325363</v>
      </c>
      <c r="N332">
        <v>1</v>
      </c>
      <c r="Q332" t="s">
        <v>12363</v>
      </c>
    </row>
    <row r="333" spans="1:19" x14ac:dyDescent="0.25">
      <c r="A333" t="s">
        <v>3311</v>
      </c>
      <c r="B333">
        <v>-1</v>
      </c>
      <c r="C333" t="s">
        <v>3346</v>
      </c>
      <c r="D333" t="str">
        <f>INDEX(Transcripts[#Data], MATCH(Exons[[#This Row],[Transcript stable ID]], Transcripts[Transcript stable ID], 0), 4)</f>
        <v>NM_001174067.1</v>
      </c>
      <c r="E333" t="s">
        <v>27</v>
      </c>
      <c r="F333">
        <v>38318625</v>
      </c>
      <c r="G333">
        <v>38318773</v>
      </c>
      <c r="J333">
        <v>38325363</v>
      </c>
      <c r="K333">
        <v>38318614</v>
      </c>
      <c r="L333">
        <v>38318773</v>
      </c>
      <c r="N333">
        <v>2</v>
      </c>
      <c r="O333">
        <v>324</v>
      </c>
      <c r="P333">
        <v>334</v>
      </c>
      <c r="Q333" t="s">
        <v>12364</v>
      </c>
      <c r="R333">
        <v>1</v>
      </c>
      <c r="S333">
        <v>11</v>
      </c>
    </row>
    <row r="334" spans="1:19" x14ac:dyDescent="0.25">
      <c r="A334" t="s">
        <v>3311</v>
      </c>
      <c r="B334">
        <v>-1</v>
      </c>
      <c r="C334" t="s">
        <v>3346</v>
      </c>
      <c r="D334" t="str">
        <f>INDEX(Transcripts[#Data], MATCH(Exons[[#This Row],[Transcript stable ID]], Transcripts[Transcript stable ID], 0), 4)</f>
        <v>NM_001174067.1</v>
      </c>
      <c r="E334" t="s">
        <v>27</v>
      </c>
      <c r="J334">
        <v>38325363</v>
      </c>
      <c r="K334">
        <v>38314874</v>
      </c>
      <c r="L334">
        <v>38315052</v>
      </c>
      <c r="N334">
        <v>3</v>
      </c>
      <c r="O334">
        <v>335</v>
      </c>
      <c r="P334">
        <v>513</v>
      </c>
      <c r="Q334" t="s">
        <v>12365</v>
      </c>
      <c r="R334">
        <v>12</v>
      </c>
      <c r="S334">
        <v>190</v>
      </c>
    </row>
    <row r="335" spans="1:19" x14ac:dyDescent="0.25">
      <c r="A335" t="s">
        <v>3311</v>
      </c>
      <c r="B335">
        <v>-1</v>
      </c>
      <c r="C335" t="s">
        <v>3331</v>
      </c>
      <c r="D335" t="str">
        <f>INDEX(Transcripts[#Data], MATCH(Exons[[#This Row],[Transcript stable ID]], Transcripts[Transcript stable ID], 0), 4)</f>
        <v>NM_023110.2</v>
      </c>
      <c r="E335" t="s">
        <v>27</v>
      </c>
      <c r="F335">
        <v>38314965</v>
      </c>
      <c r="G335">
        <v>38315052</v>
      </c>
      <c r="J335">
        <v>38326352</v>
      </c>
      <c r="K335">
        <v>38314874</v>
      </c>
      <c r="L335">
        <v>38315052</v>
      </c>
      <c r="N335">
        <v>2</v>
      </c>
      <c r="O335">
        <v>943</v>
      </c>
      <c r="P335">
        <v>1033</v>
      </c>
      <c r="Q335" t="s">
        <v>12335</v>
      </c>
      <c r="R335">
        <v>1</v>
      </c>
      <c r="S335">
        <v>91</v>
      </c>
    </row>
    <row r="336" spans="1:19" x14ac:dyDescent="0.25">
      <c r="A336" t="s">
        <v>3311</v>
      </c>
      <c r="B336">
        <v>-1</v>
      </c>
      <c r="C336" t="s">
        <v>3331</v>
      </c>
      <c r="D336" t="str">
        <f>INDEX(Transcripts[#Data], MATCH(Exons[[#This Row],[Transcript stable ID]], Transcripts[Transcript stable ID], 0), 4)</f>
        <v>NM_023110.2</v>
      </c>
      <c r="E336" t="s">
        <v>27</v>
      </c>
      <c r="J336">
        <v>38326352</v>
      </c>
      <c r="K336">
        <v>38287200</v>
      </c>
      <c r="L336">
        <v>38287466</v>
      </c>
      <c r="N336">
        <v>3</v>
      </c>
      <c r="O336">
        <v>1034</v>
      </c>
      <c r="P336">
        <v>1300</v>
      </c>
      <c r="Q336" t="s">
        <v>12336</v>
      </c>
      <c r="R336">
        <v>92</v>
      </c>
      <c r="S336">
        <v>358</v>
      </c>
    </row>
    <row r="337" spans="1:19" x14ac:dyDescent="0.25">
      <c r="A337" t="s">
        <v>3311</v>
      </c>
      <c r="B337">
        <v>-1</v>
      </c>
      <c r="C337" t="s">
        <v>3331</v>
      </c>
      <c r="D337" t="str">
        <f>INDEX(Transcripts[#Data], MATCH(Exons[[#This Row],[Transcript stable ID]], Transcripts[Transcript stable ID], 0), 4)</f>
        <v>NM_023110.2</v>
      </c>
      <c r="E337" t="s">
        <v>27</v>
      </c>
      <c r="J337">
        <v>38326352</v>
      </c>
      <c r="K337">
        <v>38285439</v>
      </c>
      <c r="L337">
        <v>38285611</v>
      </c>
      <c r="N337">
        <v>5</v>
      </c>
      <c r="O337">
        <v>1391</v>
      </c>
      <c r="P337">
        <v>1563</v>
      </c>
      <c r="Q337" t="s">
        <v>12338</v>
      </c>
      <c r="R337">
        <v>449</v>
      </c>
      <c r="S337">
        <v>621</v>
      </c>
    </row>
    <row r="338" spans="1:19" x14ac:dyDescent="0.25">
      <c r="A338" t="s">
        <v>3311</v>
      </c>
      <c r="B338">
        <v>-1</v>
      </c>
      <c r="C338" t="s">
        <v>3331</v>
      </c>
      <c r="D338" t="str">
        <f>INDEX(Transcripts[#Data], MATCH(Exons[[#This Row],[Transcript stable ID]], Transcripts[Transcript stable ID], 0), 4)</f>
        <v>NM_023110.2</v>
      </c>
      <c r="E338" t="s">
        <v>27</v>
      </c>
      <c r="J338">
        <v>38326352</v>
      </c>
      <c r="K338">
        <v>38283640</v>
      </c>
      <c r="L338">
        <v>38283763</v>
      </c>
      <c r="N338">
        <v>6</v>
      </c>
      <c r="O338">
        <v>1564</v>
      </c>
      <c r="P338">
        <v>1687</v>
      </c>
      <c r="Q338" t="s">
        <v>12339</v>
      </c>
      <c r="R338">
        <v>622</v>
      </c>
      <c r="S338">
        <v>745</v>
      </c>
    </row>
    <row r="339" spans="1:19" x14ac:dyDescent="0.25">
      <c r="A339" t="s">
        <v>3311</v>
      </c>
      <c r="B339">
        <v>-1</v>
      </c>
      <c r="C339" t="s">
        <v>3331</v>
      </c>
      <c r="D339" t="str">
        <f>INDEX(Transcripts[#Data], MATCH(Exons[[#This Row],[Transcript stable ID]], Transcripts[Transcript stable ID], 0), 4)</f>
        <v>NM_023110.2</v>
      </c>
      <c r="E339" t="s">
        <v>27</v>
      </c>
      <c r="J339">
        <v>38326352</v>
      </c>
      <c r="K339">
        <v>38282027</v>
      </c>
      <c r="L339">
        <v>38282217</v>
      </c>
      <c r="N339">
        <v>7</v>
      </c>
      <c r="O339">
        <v>1688</v>
      </c>
      <c r="P339">
        <v>1878</v>
      </c>
      <c r="Q339" t="s">
        <v>12340</v>
      </c>
      <c r="R339">
        <v>746</v>
      </c>
      <c r="S339">
        <v>936</v>
      </c>
    </row>
    <row r="340" spans="1:19" x14ac:dyDescent="0.25">
      <c r="A340" t="s">
        <v>3311</v>
      </c>
      <c r="B340">
        <v>-1</v>
      </c>
      <c r="C340" t="s">
        <v>3331</v>
      </c>
      <c r="D340" t="str">
        <f>INDEX(Transcripts[#Data], MATCH(Exons[[#This Row],[Transcript stable ID]], Transcripts[Transcript stable ID], 0), 4)</f>
        <v>NM_023110.2</v>
      </c>
      <c r="E340" t="s">
        <v>27</v>
      </c>
      <c r="J340">
        <v>38326352</v>
      </c>
      <c r="K340">
        <v>38279315</v>
      </c>
      <c r="L340">
        <v>38279459</v>
      </c>
      <c r="N340">
        <v>8</v>
      </c>
      <c r="O340">
        <v>1879</v>
      </c>
      <c r="P340">
        <v>2023</v>
      </c>
      <c r="Q340" t="s">
        <v>12341</v>
      </c>
      <c r="R340">
        <v>937</v>
      </c>
      <c r="S340">
        <v>1081</v>
      </c>
    </row>
    <row r="341" spans="1:19" x14ac:dyDescent="0.25">
      <c r="A341" t="s">
        <v>3311</v>
      </c>
      <c r="B341">
        <v>-1</v>
      </c>
      <c r="C341" t="s">
        <v>3331</v>
      </c>
      <c r="D341" t="str">
        <f>INDEX(Transcripts[#Data], MATCH(Exons[[#This Row],[Transcript stable ID]], Transcripts[Transcript stable ID], 0), 4)</f>
        <v>NM_023110.2</v>
      </c>
      <c r="E341" t="s">
        <v>27</v>
      </c>
      <c r="J341">
        <v>38326352</v>
      </c>
      <c r="K341">
        <v>38277051</v>
      </c>
      <c r="L341">
        <v>38277253</v>
      </c>
      <c r="N341">
        <v>9</v>
      </c>
      <c r="O341">
        <v>2024</v>
      </c>
      <c r="P341">
        <v>2226</v>
      </c>
      <c r="Q341" t="s">
        <v>12342</v>
      </c>
      <c r="R341">
        <v>1082</v>
      </c>
      <c r="S341">
        <v>1284</v>
      </c>
    </row>
    <row r="342" spans="1:19" x14ac:dyDescent="0.25">
      <c r="A342" t="s">
        <v>3311</v>
      </c>
      <c r="B342">
        <v>-1</v>
      </c>
      <c r="C342" t="s">
        <v>3331</v>
      </c>
      <c r="D342" t="str">
        <f>INDEX(Transcripts[#Data], MATCH(Exons[[#This Row],[Transcript stable ID]], Transcripts[Transcript stable ID], 0), 4)</f>
        <v>NM_023110.2</v>
      </c>
      <c r="E342" t="s">
        <v>27</v>
      </c>
      <c r="J342">
        <v>38326352</v>
      </c>
      <c r="K342">
        <v>38275746</v>
      </c>
      <c r="L342">
        <v>38275891</v>
      </c>
      <c r="N342">
        <v>10</v>
      </c>
      <c r="O342">
        <v>2227</v>
      </c>
      <c r="P342">
        <v>2372</v>
      </c>
      <c r="Q342" t="s">
        <v>12343</v>
      </c>
      <c r="R342">
        <v>1285</v>
      </c>
      <c r="S342">
        <v>1430</v>
      </c>
    </row>
    <row r="343" spans="1:19" x14ac:dyDescent="0.25">
      <c r="A343" t="s">
        <v>3311</v>
      </c>
      <c r="B343">
        <v>-1</v>
      </c>
      <c r="C343" t="s">
        <v>3331</v>
      </c>
      <c r="D343" t="str">
        <f>INDEX(Transcripts[#Data], MATCH(Exons[[#This Row],[Transcript stable ID]], Transcripts[Transcript stable ID], 0), 4)</f>
        <v>NM_023110.2</v>
      </c>
      <c r="E343" t="s">
        <v>27</v>
      </c>
      <c r="J343">
        <v>38326352</v>
      </c>
      <c r="K343">
        <v>38275388</v>
      </c>
      <c r="L343">
        <v>38275509</v>
      </c>
      <c r="N343">
        <v>11</v>
      </c>
      <c r="O343">
        <v>2373</v>
      </c>
      <c r="P343">
        <v>2494</v>
      </c>
      <c r="Q343" t="s">
        <v>12344</v>
      </c>
      <c r="R343">
        <v>1431</v>
      </c>
      <c r="S343">
        <v>1552</v>
      </c>
    </row>
    <row r="344" spans="1:19" x14ac:dyDescent="0.25">
      <c r="A344" t="s">
        <v>3311</v>
      </c>
      <c r="B344">
        <v>-1</v>
      </c>
      <c r="C344" t="s">
        <v>3331</v>
      </c>
      <c r="D344" t="str">
        <f>INDEX(Transcripts[#Data], MATCH(Exons[[#This Row],[Transcript stable ID]], Transcripts[Transcript stable ID], 0), 4)</f>
        <v>NM_023110.2</v>
      </c>
      <c r="E344" t="s">
        <v>27</v>
      </c>
      <c r="J344">
        <v>38326352</v>
      </c>
      <c r="K344">
        <v>38274824</v>
      </c>
      <c r="L344">
        <v>38274934</v>
      </c>
      <c r="N344">
        <v>12</v>
      </c>
      <c r="O344">
        <v>2495</v>
      </c>
      <c r="P344">
        <v>2605</v>
      </c>
      <c r="Q344" t="s">
        <v>12345</v>
      </c>
      <c r="R344">
        <v>1553</v>
      </c>
      <c r="S344">
        <v>1663</v>
      </c>
    </row>
    <row r="345" spans="1:19" x14ac:dyDescent="0.25">
      <c r="A345" t="s">
        <v>3311</v>
      </c>
      <c r="B345">
        <v>-1</v>
      </c>
      <c r="C345" t="s">
        <v>3331</v>
      </c>
      <c r="D345" t="str">
        <f>INDEX(Transcripts[#Data], MATCH(Exons[[#This Row],[Transcript stable ID]], Transcripts[Transcript stable ID], 0), 4)</f>
        <v>NM_023110.2</v>
      </c>
      <c r="E345" t="s">
        <v>27</v>
      </c>
      <c r="J345">
        <v>38326352</v>
      </c>
      <c r="K345">
        <v>38273388</v>
      </c>
      <c r="L345">
        <v>38273578</v>
      </c>
      <c r="N345">
        <v>13</v>
      </c>
      <c r="O345">
        <v>2606</v>
      </c>
      <c r="P345">
        <v>2796</v>
      </c>
      <c r="Q345" t="s">
        <v>12346</v>
      </c>
      <c r="R345">
        <v>1664</v>
      </c>
      <c r="S345">
        <v>1854</v>
      </c>
    </row>
    <row r="346" spans="1:19" x14ac:dyDescent="0.25">
      <c r="A346" t="s">
        <v>3311</v>
      </c>
      <c r="B346">
        <v>-1</v>
      </c>
      <c r="C346" t="s">
        <v>3331</v>
      </c>
      <c r="D346" t="str">
        <f>INDEX(Transcripts[#Data], MATCH(Exons[[#This Row],[Transcript stable ID]], Transcripts[Transcript stable ID], 0), 4)</f>
        <v>NM_023110.2</v>
      </c>
      <c r="E346" t="s">
        <v>27</v>
      </c>
      <c r="J346">
        <v>38326352</v>
      </c>
      <c r="K346">
        <v>38272297</v>
      </c>
      <c r="L346">
        <v>38272419</v>
      </c>
      <c r="N346">
        <v>14</v>
      </c>
      <c r="O346">
        <v>2797</v>
      </c>
      <c r="P346">
        <v>2919</v>
      </c>
      <c r="Q346" t="s">
        <v>12347</v>
      </c>
      <c r="R346">
        <v>1855</v>
      </c>
      <c r="S346">
        <v>1977</v>
      </c>
    </row>
    <row r="347" spans="1:19" x14ac:dyDescent="0.25">
      <c r="A347" t="s">
        <v>3311</v>
      </c>
      <c r="B347">
        <v>-1</v>
      </c>
      <c r="C347" t="s">
        <v>3331</v>
      </c>
      <c r="D347" t="str">
        <f>INDEX(Transcripts[#Data], MATCH(Exons[[#This Row],[Transcript stable ID]], Transcripts[Transcript stable ID], 0), 4)</f>
        <v>NM_023110.2</v>
      </c>
      <c r="E347" t="s">
        <v>27</v>
      </c>
      <c r="J347">
        <v>38326352</v>
      </c>
      <c r="K347">
        <v>38272077</v>
      </c>
      <c r="L347">
        <v>38272147</v>
      </c>
      <c r="N347">
        <v>15</v>
      </c>
      <c r="O347">
        <v>2920</v>
      </c>
      <c r="P347">
        <v>2990</v>
      </c>
      <c r="Q347" t="s">
        <v>12348</v>
      </c>
      <c r="R347">
        <v>1978</v>
      </c>
      <c r="S347">
        <v>2048</v>
      </c>
    </row>
    <row r="348" spans="1:19" x14ac:dyDescent="0.25">
      <c r="A348" t="s">
        <v>3311</v>
      </c>
      <c r="B348">
        <v>-1</v>
      </c>
      <c r="C348" t="s">
        <v>3331</v>
      </c>
      <c r="D348" t="str">
        <f>INDEX(Transcripts[#Data], MATCH(Exons[[#This Row],[Transcript stable ID]], Transcripts[Transcript stable ID], 0), 4)</f>
        <v>NM_023110.2</v>
      </c>
      <c r="E348" t="s">
        <v>27</v>
      </c>
      <c r="J348">
        <v>38326352</v>
      </c>
      <c r="K348">
        <v>38271670</v>
      </c>
      <c r="L348">
        <v>38271807</v>
      </c>
      <c r="N348">
        <v>16</v>
      </c>
      <c r="O348">
        <v>2991</v>
      </c>
      <c r="P348">
        <v>3128</v>
      </c>
      <c r="Q348" t="s">
        <v>12349</v>
      </c>
      <c r="R348">
        <v>2049</v>
      </c>
      <c r="S348">
        <v>2186</v>
      </c>
    </row>
    <row r="349" spans="1:19" x14ac:dyDescent="0.25">
      <c r="A349" t="s">
        <v>3311</v>
      </c>
      <c r="B349">
        <v>-1</v>
      </c>
      <c r="C349" t="s">
        <v>3331</v>
      </c>
      <c r="D349" t="str">
        <f>INDEX(Transcripts[#Data], MATCH(Exons[[#This Row],[Transcript stable ID]], Transcripts[Transcript stable ID], 0), 4)</f>
        <v>NM_023110.2</v>
      </c>
      <c r="E349" t="s">
        <v>27</v>
      </c>
      <c r="J349">
        <v>38326352</v>
      </c>
      <c r="K349">
        <v>38271436</v>
      </c>
      <c r="L349">
        <v>38271541</v>
      </c>
      <c r="N349">
        <v>17</v>
      </c>
      <c r="O349">
        <v>3129</v>
      </c>
      <c r="P349">
        <v>3234</v>
      </c>
      <c r="Q349" t="s">
        <v>12350</v>
      </c>
      <c r="R349">
        <v>2187</v>
      </c>
      <c r="S349">
        <v>2292</v>
      </c>
    </row>
    <row r="350" spans="1:19" x14ac:dyDescent="0.25">
      <c r="A350" t="s">
        <v>3311</v>
      </c>
      <c r="B350">
        <v>-1</v>
      </c>
      <c r="C350" t="s">
        <v>3331</v>
      </c>
      <c r="D350" t="str">
        <f>INDEX(Transcripts[#Data], MATCH(Exons[[#This Row],[Transcript stable ID]], Transcripts[Transcript stable ID], 0), 4)</f>
        <v>NM_023110.2</v>
      </c>
      <c r="E350" t="s">
        <v>27</v>
      </c>
      <c r="J350">
        <v>38326352</v>
      </c>
      <c r="K350">
        <v>38285864</v>
      </c>
      <c r="L350">
        <v>38285953</v>
      </c>
      <c r="N350">
        <v>4</v>
      </c>
      <c r="O350">
        <v>1301</v>
      </c>
      <c r="P350">
        <v>1390</v>
      </c>
      <c r="Q350" t="s">
        <v>12353</v>
      </c>
      <c r="R350">
        <v>359</v>
      </c>
      <c r="S350">
        <v>448</v>
      </c>
    </row>
    <row r="351" spans="1:19" x14ac:dyDescent="0.25">
      <c r="A351" t="s">
        <v>3311</v>
      </c>
      <c r="B351">
        <v>-1</v>
      </c>
      <c r="C351" t="s">
        <v>3331</v>
      </c>
      <c r="D351" t="str">
        <f>INDEX(Transcripts[#Data], MATCH(Exons[[#This Row],[Transcript stable ID]], Transcripts[Transcript stable ID], 0), 4)</f>
        <v>NM_023110.2</v>
      </c>
      <c r="E351" t="s">
        <v>27</v>
      </c>
      <c r="F351">
        <v>38325499</v>
      </c>
      <c r="G351">
        <v>38326352</v>
      </c>
      <c r="J351">
        <v>38326352</v>
      </c>
      <c r="K351">
        <v>38325499</v>
      </c>
      <c r="L351">
        <v>38326352</v>
      </c>
      <c r="N351">
        <v>1</v>
      </c>
      <c r="Q351" t="s">
        <v>12366</v>
      </c>
    </row>
    <row r="352" spans="1:19" x14ac:dyDescent="0.25">
      <c r="A352" t="s">
        <v>3311</v>
      </c>
      <c r="B352">
        <v>-1</v>
      </c>
      <c r="C352" t="s">
        <v>3331</v>
      </c>
      <c r="D352" t="str">
        <f>INDEX(Transcripts[#Data], MATCH(Exons[[#This Row],[Transcript stable ID]], Transcripts[Transcript stable ID], 0), 4)</f>
        <v>NM_023110.2</v>
      </c>
      <c r="E352" t="s">
        <v>27</v>
      </c>
      <c r="H352">
        <v>38268657</v>
      </c>
      <c r="I352">
        <v>38271145</v>
      </c>
      <c r="J352">
        <v>38326352</v>
      </c>
      <c r="K352">
        <v>38268657</v>
      </c>
      <c r="L352">
        <v>38271322</v>
      </c>
      <c r="N352">
        <v>18</v>
      </c>
      <c r="O352">
        <v>3235</v>
      </c>
      <c r="P352">
        <v>3411</v>
      </c>
      <c r="Q352" t="s">
        <v>12367</v>
      </c>
      <c r="R352">
        <v>2293</v>
      </c>
      <c r="S352">
        <v>2469</v>
      </c>
    </row>
    <row r="353" spans="1:19" x14ac:dyDescent="0.25">
      <c r="A353" t="s">
        <v>8874</v>
      </c>
      <c r="B353">
        <v>1</v>
      </c>
      <c r="C353" t="s">
        <v>8877</v>
      </c>
      <c r="D353" t="str">
        <f>INDEX(Transcripts[#Data], MATCH(Exons[[#This Row],[Transcript stable ID]], Transcripts[Transcript stable ID], 0), 4)</f>
        <v>NM_006290.3</v>
      </c>
      <c r="E353" t="s">
        <v>27</v>
      </c>
      <c r="F353">
        <v>138192350</v>
      </c>
      <c r="G353">
        <v>138192364</v>
      </c>
      <c r="J353">
        <v>138188581</v>
      </c>
      <c r="K353">
        <v>138192350</v>
      </c>
      <c r="L353">
        <v>138192659</v>
      </c>
      <c r="N353">
        <v>2</v>
      </c>
      <c r="O353">
        <v>67</v>
      </c>
      <c r="P353">
        <v>361</v>
      </c>
      <c r="Q353" t="s">
        <v>12368</v>
      </c>
      <c r="R353">
        <v>1</v>
      </c>
      <c r="S353">
        <v>295</v>
      </c>
    </row>
    <row r="354" spans="1:19" x14ac:dyDescent="0.25">
      <c r="A354" t="s">
        <v>8874</v>
      </c>
      <c r="B354">
        <v>1</v>
      </c>
      <c r="C354" t="s">
        <v>8877</v>
      </c>
      <c r="D354" t="str">
        <f>INDEX(Transcripts[#Data], MATCH(Exons[[#This Row],[Transcript stable ID]], Transcripts[Transcript stable ID], 0), 4)</f>
        <v>NM_006290.3</v>
      </c>
      <c r="E354" t="s">
        <v>27</v>
      </c>
      <c r="F354">
        <v>138188581</v>
      </c>
      <c r="G354">
        <v>138188631</v>
      </c>
      <c r="J354">
        <v>138188581</v>
      </c>
      <c r="K354">
        <v>138188581</v>
      </c>
      <c r="L354">
        <v>138188631</v>
      </c>
      <c r="N354">
        <v>1</v>
      </c>
      <c r="Q354" t="s">
        <v>12369</v>
      </c>
    </row>
    <row r="355" spans="1:19" x14ac:dyDescent="0.25">
      <c r="A355" t="s">
        <v>8874</v>
      </c>
      <c r="B355">
        <v>1</v>
      </c>
      <c r="C355" t="s">
        <v>8877</v>
      </c>
      <c r="D355" t="str">
        <f>INDEX(Transcripts[#Data], MATCH(Exons[[#This Row],[Transcript stable ID]], Transcripts[Transcript stable ID], 0), 4)</f>
        <v>NM_006290.3</v>
      </c>
      <c r="E355" t="s">
        <v>27</v>
      </c>
      <c r="J355">
        <v>138188581</v>
      </c>
      <c r="K355">
        <v>138195982</v>
      </c>
      <c r="L355">
        <v>138196172</v>
      </c>
      <c r="N355">
        <v>3</v>
      </c>
      <c r="O355">
        <v>362</v>
      </c>
      <c r="P355">
        <v>552</v>
      </c>
      <c r="Q355" t="s">
        <v>12370</v>
      </c>
      <c r="R355">
        <v>296</v>
      </c>
      <c r="S355">
        <v>486</v>
      </c>
    </row>
    <row r="356" spans="1:19" x14ac:dyDescent="0.25">
      <c r="A356" t="s">
        <v>8874</v>
      </c>
      <c r="B356">
        <v>1</v>
      </c>
      <c r="C356" t="s">
        <v>8877</v>
      </c>
      <c r="D356" t="str">
        <f>INDEX(Transcripts[#Data], MATCH(Exons[[#This Row],[Transcript stable ID]], Transcripts[Transcript stable ID], 0), 4)</f>
        <v>NM_006290.3</v>
      </c>
      <c r="E356" t="s">
        <v>27</v>
      </c>
      <c r="J356">
        <v>138188581</v>
      </c>
      <c r="K356">
        <v>138196825</v>
      </c>
      <c r="L356">
        <v>138196972</v>
      </c>
      <c r="N356">
        <v>4</v>
      </c>
      <c r="O356">
        <v>553</v>
      </c>
      <c r="P356">
        <v>700</v>
      </c>
      <c r="Q356" t="s">
        <v>12371</v>
      </c>
      <c r="R356">
        <v>487</v>
      </c>
      <c r="S356">
        <v>634</v>
      </c>
    </row>
    <row r="357" spans="1:19" x14ac:dyDescent="0.25">
      <c r="A357" t="s">
        <v>8874</v>
      </c>
      <c r="B357">
        <v>1</v>
      </c>
      <c r="C357" t="s">
        <v>8877</v>
      </c>
      <c r="D357" t="str">
        <f>INDEX(Transcripts[#Data], MATCH(Exons[[#This Row],[Transcript stable ID]], Transcripts[Transcript stable ID], 0), 4)</f>
        <v>NM_006290.3</v>
      </c>
      <c r="E357" t="s">
        <v>27</v>
      </c>
      <c r="J357">
        <v>138188581</v>
      </c>
      <c r="K357">
        <v>138197133</v>
      </c>
      <c r="L357">
        <v>138197303</v>
      </c>
      <c r="N357">
        <v>5</v>
      </c>
      <c r="O357">
        <v>701</v>
      </c>
      <c r="P357">
        <v>871</v>
      </c>
      <c r="Q357" t="s">
        <v>12372</v>
      </c>
      <c r="R357">
        <v>635</v>
      </c>
      <c r="S357">
        <v>805</v>
      </c>
    </row>
    <row r="358" spans="1:19" x14ac:dyDescent="0.25">
      <c r="A358" t="s">
        <v>8874</v>
      </c>
      <c r="B358">
        <v>1</v>
      </c>
      <c r="C358" t="s">
        <v>8877</v>
      </c>
      <c r="D358" t="str">
        <f>INDEX(Transcripts[#Data], MATCH(Exons[[#This Row],[Transcript stable ID]], Transcripts[Transcript stable ID], 0), 4)</f>
        <v>NM_006290.3</v>
      </c>
      <c r="E358" t="s">
        <v>27</v>
      </c>
      <c r="J358">
        <v>138188581</v>
      </c>
      <c r="K358">
        <v>138198213</v>
      </c>
      <c r="L358">
        <v>138198393</v>
      </c>
      <c r="N358">
        <v>6</v>
      </c>
      <c r="O358">
        <v>872</v>
      </c>
      <c r="P358">
        <v>1052</v>
      </c>
      <c r="Q358" t="s">
        <v>12373</v>
      </c>
      <c r="R358">
        <v>806</v>
      </c>
      <c r="S358">
        <v>986</v>
      </c>
    </row>
    <row r="359" spans="1:19" x14ac:dyDescent="0.25">
      <c r="A359" t="s">
        <v>8874</v>
      </c>
      <c r="B359">
        <v>1</v>
      </c>
      <c r="C359" t="s">
        <v>8877</v>
      </c>
      <c r="D359" t="str">
        <f>INDEX(Transcripts[#Data], MATCH(Exons[[#This Row],[Transcript stable ID]], Transcripts[Transcript stable ID], 0), 4)</f>
        <v>NM_006290.3</v>
      </c>
      <c r="E359" t="s">
        <v>27</v>
      </c>
      <c r="J359">
        <v>138188581</v>
      </c>
      <c r="K359">
        <v>138199569</v>
      </c>
      <c r="L359">
        <v>138200488</v>
      </c>
      <c r="N359">
        <v>7</v>
      </c>
      <c r="O359">
        <v>1053</v>
      </c>
      <c r="P359">
        <v>1972</v>
      </c>
      <c r="Q359" t="s">
        <v>12374</v>
      </c>
      <c r="R359">
        <v>987</v>
      </c>
      <c r="S359">
        <v>1906</v>
      </c>
    </row>
    <row r="360" spans="1:19" x14ac:dyDescent="0.25">
      <c r="A360" t="s">
        <v>8874</v>
      </c>
      <c r="B360">
        <v>1</v>
      </c>
      <c r="C360" t="s">
        <v>8877</v>
      </c>
      <c r="D360" t="str">
        <f>INDEX(Transcripts[#Data], MATCH(Exons[[#This Row],[Transcript stable ID]], Transcripts[Transcript stable ID], 0), 4)</f>
        <v>NM_006290.3</v>
      </c>
      <c r="E360" t="s">
        <v>27</v>
      </c>
      <c r="J360">
        <v>138188581</v>
      </c>
      <c r="K360">
        <v>138201208</v>
      </c>
      <c r="L360">
        <v>138201389</v>
      </c>
      <c r="N360">
        <v>8</v>
      </c>
      <c r="O360">
        <v>1973</v>
      </c>
      <c r="P360">
        <v>2154</v>
      </c>
      <c r="Q360" t="s">
        <v>12375</v>
      </c>
      <c r="R360">
        <v>1907</v>
      </c>
      <c r="S360">
        <v>2088</v>
      </c>
    </row>
    <row r="361" spans="1:19" x14ac:dyDescent="0.25">
      <c r="A361" t="s">
        <v>8874</v>
      </c>
      <c r="B361">
        <v>1</v>
      </c>
      <c r="C361" t="s">
        <v>8877</v>
      </c>
      <c r="D361" t="str">
        <f>INDEX(Transcripts[#Data], MATCH(Exons[[#This Row],[Transcript stable ID]], Transcripts[Transcript stable ID], 0), 4)</f>
        <v>NM_006290.3</v>
      </c>
      <c r="E361" t="s">
        <v>27</v>
      </c>
      <c r="H361">
        <v>138202457</v>
      </c>
      <c r="I361">
        <v>138204449</v>
      </c>
      <c r="J361">
        <v>138188581</v>
      </c>
      <c r="K361">
        <v>138202172</v>
      </c>
      <c r="L361">
        <v>138204449</v>
      </c>
      <c r="N361">
        <v>9</v>
      </c>
      <c r="O361">
        <v>2155</v>
      </c>
      <c r="P361">
        <v>2439</v>
      </c>
      <c r="Q361" t="s">
        <v>12376</v>
      </c>
      <c r="R361">
        <v>2089</v>
      </c>
      <c r="S361">
        <v>2373</v>
      </c>
    </row>
    <row r="362" spans="1:19" x14ac:dyDescent="0.25">
      <c r="A362" t="s">
        <v>105</v>
      </c>
      <c r="B362">
        <v>1</v>
      </c>
      <c r="C362" t="s">
        <v>3891</v>
      </c>
      <c r="D362" t="str">
        <f>INDEX(Transcripts[#Data], MATCH(Exons[[#This Row],[Transcript stable ID]], Transcripts[Transcript stable ID], 0), 4)</f>
        <v>NM_016592.3</v>
      </c>
      <c r="E362" t="s">
        <v>27</v>
      </c>
      <c r="H362">
        <v>57470667</v>
      </c>
      <c r="I362">
        <v>57470739</v>
      </c>
      <c r="J362">
        <v>57414803</v>
      </c>
      <c r="K362">
        <v>57470667</v>
      </c>
      <c r="L362">
        <v>57470739</v>
      </c>
      <c r="N362">
        <v>2</v>
      </c>
      <c r="Q362" t="s">
        <v>12385</v>
      </c>
    </row>
    <row r="363" spans="1:19" x14ac:dyDescent="0.25">
      <c r="A363" t="s">
        <v>105</v>
      </c>
      <c r="B363">
        <v>1</v>
      </c>
      <c r="C363" t="s">
        <v>3891</v>
      </c>
      <c r="D363" t="str">
        <f>INDEX(Transcripts[#Data], MATCH(Exons[[#This Row],[Transcript stable ID]], Transcripts[Transcript stable ID], 0), 4)</f>
        <v>NM_016592.3</v>
      </c>
      <c r="E363" t="s">
        <v>27</v>
      </c>
      <c r="H363">
        <v>57473996</v>
      </c>
      <c r="I363">
        <v>57474040</v>
      </c>
      <c r="J363">
        <v>57414803</v>
      </c>
      <c r="K363">
        <v>57473996</v>
      </c>
      <c r="L363">
        <v>57474040</v>
      </c>
      <c r="N363">
        <v>3</v>
      </c>
      <c r="Q363" t="s">
        <v>12386</v>
      </c>
    </row>
    <row r="364" spans="1:19" x14ac:dyDescent="0.25">
      <c r="A364" t="s">
        <v>105</v>
      </c>
      <c r="B364">
        <v>1</v>
      </c>
      <c r="C364" t="s">
        <v>3891</v>
      </c>
      <c r="D364" t="str">
        <f>INDEX(Transcripts[#Data], MATCH(Exons[[#This Row],[Transcript stable ID]], Transcripts[Transcript stable ID], 0), 4)</f>
        <v>NM_016592.3</v>
      </c>
      <c r="E364" t="s">
        <v>27</v>
      </c>
      <c r="H364">
        <v>57478727</v>
      </c>
      <c r="I364">
        <v>57478846</v>
      </c>
      <c r="J364">
        <v>57414803</v>
      </c>
      <c r="K364">
        <v>57478727</v>
      </c>
      <c r="L364">
        <v>57478846</v>
      </c>
      <c r="N364">
        <v>5</v>
      </c>
      <c r="Q364" t="s">
        <v>12387</v>
      </c>
    </row>
    <row r="365" spans="1:19" x14ac:dyDescent="0.25">
      <c r="A365" t="s">
        <v>105</v>
      </c>
      <c r="B365">
        <v>1</v>
      </c>
      <c r="C365" t="s">
        <v>3891</v>
      </c>
      <c r="D365" t="str">
        <f>INDEX(Transcripts[#Data], MATCH(Exons[[#This Row],[Transcript stable ID]], Transcripts[Transcript stable ID], 0), 4)</f>
        <v>NM_016592.3</v>
      </c>
      <c r="E365" t="s">
        <v>27</v>
      </c>
      <c r="H365">
        <v>57480438</v>
      </c>
      <c r="I365">
        <v>57480535</v>
      </c>
      <c r="J365">
        <v>57414803</v>
      </c>
      <c r="K365">
        <v>57480438</v>
      </c>
      <c r="L365">
        <v>57480535</v>
      </c>
      <c r="N365">
        <v>6</v>
      </c>
      <c r="Q365" t="s">
        <v>12388</v>
      </c>
    </row>
    <row r="366" spans="1:19" x14ac:dyDescent="0.25">
      <c r="A366" t="s">
        <v>105</v>
      </c>
      <c r="B366">
        <v>1</v>
      </c>
      <c r="C366" t="s">
        <v>3891</v>
      </c>
      <c r="D366" t="str">
        <f>INDEX(Transcripts[#Data], MATCH(Exons[[#This Row],[Transcript stable ID]], Transcripts[Transcript stable ID], 0), 4)</f>
        <v>NM_016592.3</v>
      </c>
      <c r="E366" t="s">
        <v>27</v>
      </c>
      <c r="H366">
        <v>57484217</v>
      </c>
      <c r="I366">
        <v>57484271</v>
      </c>
      <c r="J366">
        <v>57414803</v>
      </c>
      <c r="K366">
        <v>57484217</v>
      </c>
      <c r="L366">
        <v>57484271</v>
      </c>
      <c r="N366">
        <v>7</v>
      </c>
      <c r="Q366" t="s">
        <v>12389</v>
      </c>
    </row>
    <row r="367" spans="1:19" x14ac:dyDescent="0.25">
      <c r="A367" t="s">
        <v>105</v>
      </c>
      <c r="B367">
        <v>1</v>
      </c>
      <c r="C367" t="s">
        <v>3891</v>
      </c>
      <c r="D367" t="str">
        <f>INDEX(Transcripts[#Data], MATCH(Exons[[#This Row],[Transcript stable ID]], Transcripts[Transcript stable ID], 0), 4)</f>
        <v>NM_016592.3</v>
      </c>
      <c r="E367" t="s">
        <v>27</v>
      </c>
      <c r="H367">
        <v>57484405</v>
      </c>
      <c r="I367">
        <v>57484478</v>
      </c>
      <c r="J367">
        <v>57414803</v>
      </c>
      <c r="K367">
        <v>57484405</v>
      </c>
      <c r="L367">
        <v>57484478</v>
      </c>
      <c r="N367">
        <v>8</v>
      </c>
      <c r="Q367" t="s">
        <v>12390</v>
      </c>
    </row>
    <row r="368" spans="1:19" x14ac:dyDescent="0.25">
      <c r="A368" t="s">
        <v>105</v>
      </c>
      <c r="B368">
        <v>1</v>
      </c>
      <c r="C368" t="s">
        <v>3891</v>
      </c>
      <c r="D368" t="str">
        <f>INDEX(Transcripts[#Data], MATCH(Exons[[#This Row],[Transcript stable ID]], Transcripts[Transcript stable ID], 0), 4)</f>
        <v>NM_016592.3</v>
      </c>
      <c r="E368" t="s">
        <v>27</v>
      </c>
      <c r="H368">
        <v>57484576</v>
      </c>
      <c r="I368">
        <v>57484634</v>
      </c>
      <c r="J368">
        <v>57414803</v>
      </c>
      <c r="K368">
        <v>57484576</v>
      </c>
      <c r="L368">
        <v>57484634</v>
      </c>
      <c r="N368">
        <v>9</v>
      </c>
      <c r="Q368" t="s">
        <v>12391</v>
      </c>
    </row>
    <row r="369" spans="1:19" x14ac:dyDescent="0.25">
      <c r="A369" t="s">
        <v>105</v>
      </c>
      <c r="B369">
        <v>1</v>
      </c>
      <c r="C369" t="s">
        <v>3891</v>
      </c>
      <c r="D369" t="str">
        <f>INDEX(Transcripts[#Data], MATCH(Exons[[#This Row],[Transcript stable ID]], Transcripts[Transcript stable ID], 0), 4)</f>
        <v>NM_016592.3</v>
      </c>
      <c r="E369" t="s">
        <v>27</v>
      </c>
      <c r="H369">
        <v>57484739</v>
      </c>
      <c r="I369">
        <v>57484859</v>
      </c>
      <c r="J369">
        <v>57414803</v>
      </c>
      <c r="K369">
        <v>57484739</v>
      </c>
      <c r="L369">
        <v>57484859</v>
      </c>
      <c r="N369">
        <v>10</v>
      </c>
      <c r="Q369" t="s">
        <v>12392</v>
      </c>
    </row>
    <row r="370" spans="1:19" x14ac:dyDescent="0.25">
      <c r="A370" t="s">
        <v>105</v>
      </c>
      <c r="B370">
        <v>1</v>
      </c>
      <c r="C370" t="s">
        <v>3891</v>
      </c>
      <c r="D370" t="str">
        <f>INDEX(Transcripts[#Data], MATCH(Exons[[#This Row],[Transcript stable ID]], Transcripts[Transcript stable ID], 0), 4)</f>
        <v>NM_016592.3</v>
      </c>
      <c r="E370" t="s">
        <v>27</v>
      </c>
      <c r="H370">
        <v>57485006</v>
      </c>
      <c r="I370">
        <v>57485136</v>
      </c>
      <c r="J370">
        <v>57414803</v>
      </c>
      <c r="K370">
        <v>57485006</v>
      </c>
      <c r="L370">
        <v>57485136</v>
      </c>
      <c r="N370">
        <v>11</v>
      </c>
      <c r="Q370" t="s">
        <v>12393</v>
      </c>
    </row>
    <row r="371" spans="1:19" x14ac:dyDescent="0.25">
      <c r="A371" t="s">
        <v>105</v>
      </c>
      <c r="B371">
        <v>1</v>
      </c>
      <c r="C371" t="s">
        <v>3891</v>
      </c>
      <c r="D371" t="str">
        <f>INDEX(Transcripts[#Data], MATCH(Exons[[#This Row],[Transcript stable ID]], Transcripts[Transcript stable ID], 0), 4)</f>
        <v>NM_016592.3</v>
      </c>
      <c r="E371" t="s">
        <v>27</v>
      </c>
      <c r="H371">
        <v>57485389</v>
      </c>
      <c r="I371">
        <v>57485456</v>
      </c>
      <c r="J371">
        <v>57414803</v>
      </c>
      <c r="K371">
        <v>57485389</v>
      </c>
      <c r="L371">
        <v>57485456</v>
      </c>
      <c r="N371">
        <v>12</v>
      </c>
      <c r="Q371" t="s">
        <v>12394</v>
      </c>
    </row>
    <row r="372" spans="1:19" x14ac:dyDescent="0.25">
      <c r="A372" t="s">
        <v>105</v>
      </c>
      <c r="B372">
        <v>1</v>
      </c>
      <c r="C372" t="s">
        <v>3891</v>
      </c>
      <c r="D372" t="str">
        <f>INDEX(Transcripts[#Data], MATCH(Exons[[#This Row],[Transcript stable ID]], Transcripts[Transcript stable ID], 0), 4)</f>
        <v>NM_016592.3</v>
      </c>
      <c r="E372" t="s">
        <v>27</v>
      </c>
      <c r="H372">
        <v>57485738</v>
      </c>
      <c r="I372">
        <v>57486247</v>
      </c>
      <c r="J372">
        <v>57414803</v>
      </c>
      <c r="K372">
        <v>57485738</v>
      </c>
      <c r="L372">
        <v>57486247</v>
      </c>
      <c r="N372">
        <v>13</v>
      </c>
      <c r="Q372" t="s">
        <v>12395</v>
      </c>
    </row>
    <row r="373" spans="1:19" x14ac:dyDescent="0.25">
      <c r="A373" t="s">
        <v>105</v>
      </c>
      <c r="B373">
        <v>1</v>
      </c>
      <c r="C373" t="s">
        <v>3891</v>
      </c>
      <c r="D373" t="str">
        <f>INDEX(Transcripts[#Data], MATCH(Exons[[#This Row],[Transcript stable ID]], Transcripts[Transcript stable ID], 0), 4)</f>
        <v>NM_016592.3</v>
      </c>
      <c r="E373" t="s">
        <v>27</v>
      </c>
      <c r="F373">
        <v>57414803</v>
      </c>
      <c r="G373">
        <v>57415161</v>
      </c>
      <c r="H373">
        <v>57415900</v>
      </c>
      <c r="I373">
        <v>57415941</v>
      </c>
      <c r="J373">
        <v>57414803</v>
      </c>
      <c r="K373">
        <v>57414803</v>
      </c>
      <c r="L373">
        <v>57415941</v>
      </c>
      <c r="N373">
        <v>1</v>
      </c>
      <c r="O373">
        <v>360</v>
      </c>
      <c r="P373">
        <v>1097</v>
      </c>
      <c r="Q373" t="s">
        <v>12396</v>
      </c>
      <c r="R373">
        <v>1</v>
      </c>
      <c r="S373">
        <v>738</v>
      </c>
    </row>
    <row r="374" spans="1:19" x14ac:dyDescent="0.25">
      <c r="A374" t="s">
        <v>105</v>
      </c>
      <c r="B374">
        <v>1</v>
      </c>
      <c r="C374" t="s">
        <v>3891</v>
      </c>
      <c r="D374" t="str">
        <f>INDEX(Transcripts[#Data], MATCH(Exons[[#This Row],[Transcript stable ID]], Transcripts[Transcript stable ID], 0), 4)</f>
        <v>NM_016592.3</v>
      </c>
      <c r="E374" t="s">
        <v>27</v>
      </c>
      <c r="H374">
        <v>57478583</v>
      </c>
      <c r="I374">
        <v>57478640</v>
      </c>
      <c r="J374">
        <v>57414803</v>
      </c>
      <c r="K374">
        <v>57478583</v>
      </c>
      <c r="L374">
        <v>57478640</v>
      </c>
      <c r="N374">
        <v>4</v>
      </c>
      <c r="Q374" t="s">
        <v>12397</v>
      </c>
    </row>
    <row r="375" spans="1:19" x14ac:dyDescent="0.25">
      <c r="A375" t="s">
        <v>105</v>
      </c>
      <c r="B375">
        <v>1</v>
      </c>
      <c r="C375" t="s">
        <v>3878</v>
      </c>
      <c r="D375" t="str">
        <f>INDEX(Transcripts[#Data], MATCH(Exons[[#This Row],[Transcript stable ID]], Transcripts[Transcript stable ID], 0), 4)</f>
        <v>NM_080425.3</v>
      </c>
      <c r="E375" t="s">
        <v>27</v>
      </c>
      <c r="F375">
        <v>57427769</v>
      </c>
      <c r="G375">
        <v>57428320</v>
      </c>
      <c r="J375">
        <v>57427769</v>
      </c>
      <c r="K375">
        <v>57427769</v>
      </c>
      <c r="L375">
        <v>57430388</v>
      </c>
      <c r="N375">
        <v>1</v>
      </c>
      <c r="O375">
        <v>553</v>
      </c>
      <c r="P375">
        <v>2620</v>
      </c>
      <c r="Q375" t="s">
        <v>12398</v>
      </c>
      <c r="R375">
        <v>1</v>
      </c>
      <c r="S375">
        <v>2068</v>
      </c>
    </row>
    <row r="376" spans="1:19" x14ac:dyDescent="0.25">
      <c r="A376" t="s">
        <v>105</v>
      </c>
      <c r="B376">
        <v>1</v>
      </c>
      <c r="C376" t="s">
        <v>3878</v>
      </c>
      <c r="D376" t="str">
        <f>INDEX(Transcripts[#Data], MATCH(Exons[[#This Row],[Transcript stable ID]], Transcripts[Transcript stable ID], 0), 4)</f>
        <v>NM_080425.3</v>
      </c>
      <c r="E376" t="s">
        <v>27</v>
      </c>
      <c r="J376">
        <v>57427769</v>
      </c>
      <c r="K376">
        <v>57470667</v>
      </c>
      <c r="L376">
        <v>57470739</v>
      </c>
      <c r="N376">
        <v>2</v>
      </c>
      <c r="O376">
        <v>2621</v>
      </c>
      <c r="P376">
        <v>2693</v>
      </c>
      <c r="Q376" t="s">
        <v>12399</v>
      </c>
      <c r="R376">
        <v>2069</v>
      </c>
      <c r="S376">
        <v>2141</v>
      </c>
    </row>
    <row r="377" spans="1:19" x14ac:dyDescent="0.25">
      <c r="A377" t="s">
        <v>105</v>
      </c>
      <c r="B377">
        <v>1</v>
      </c>
      <c r="C377" t="s">
        <v>3878</v>
      </c>
      <c r="D377" t="str">
        <f>INDEX(Transcripts[#Data], MATCH(Exons[[#This Row],[Transcript stable ID]], Transcripts[Transcript stable ID], 0), 4)</f>
        <v>NM_080425.3</v>
      </c>
      <c r="E377" t="s">
        <v>27</v>
      </c>
      <c r="J377">
        <v>57427769</v>
      </c>
      <c r="K377">
        <v>57473996</v>
      </c>
      <c r="L377">
        <v>57474040</v>
      </c>
      <c r="N377">
        <v>3</v>
      </c>
      <c r="O377">
        <v>2694</v>
      </c>
      <c r="P377">
        <v>2738</v>
      </c>
      <c r="Q377" t="s">
        <v>12400</v>
      </c>
      <c r="R377">
        <v>2142</v>
      </c>
      <c r="S377">
        <v>2186</v>
      </c>
    </row>
    <row r="378" spans="1:19" x14ac:dyDescent="0.25">
      <c r="A378" t="s">
        <v>105</v>
      </c>
      <c r="B378">
        <v>1</v>
      </c>
      <c r="C378" t="s">
        <v>3878</v>
      </c>
      <c r="D378" t="str">
        <f>INDEX(Transcripts[#Data], MATCH(Exons[[#This Row],[Transcript stable ID]], Transcripts[Transcript stable ID], 0), 4)</f>
        <v>NM_080425.3</v>
      </c>
      <c r="E378" t="s">
        <v>27</v>
      </c>
      <c r="J378">
        <v>57427769</v>
      </c>
      <c r="K378">
        <v>57478586</v>
      </c>
      <c r="L378">
        <v>57478640</v>
      </c>
      <c r="N378">
        <v>4</v>
      </c>
      <c r="O378">
        <v>2739</v>
      </c>
      <c r="P378">
        <v>2793</v>
      </c>
      <c r="Q378" t="s">
        <v>12401</v>
      </c>
      <c r="R378">
        <v>2187</v>
      </c>
      <c r="S378">
        <v>2241</v>
      </c>
    </row>
    <row r="379" spans="1:19" x14ac:dyDescent="0.25">
      <c r="A379" t="s">
        <v>105</v>
      </c>
      <c r="B379">
        <v>1</v>
      </c>
      <c r="C379" t="s">
        <v>3878</v>
      </c>
      <c r="D379" t="str">
        <f>INDEX(Transcripts[#Data], MATCH(Exons[[#This Row],[Transcript stable ID]], Transcripts[Transcript stable ID], 0), 4)</f>
        <v>NM_080425.3</v>
      </c>
      <c r="E379" t="s">
        <v>27</v>
      </c>
      <c r="J379">
        <v>57427769</v>
      </c>
      <c r="K379">
        <v>57478727</v>
      </c>
      <c r="L379">
        <v>57478846</v>
      </c>
      <c r="N379">
        <v>5</v>
      </c>
      <c r="O379">
        <v>2794</v>
      </c>
      <c r="P379">
        <v>2913</v>
      </c>
      <c r="Q379" t="s">
        <v>12402</v>
      </c>
      <c r="R379">
        <v>2242</v>
      </c>
      <c r="S379">
        <v>2361</v>
      </c>
    </row>
    <row r="380" spans="1:19" x14ac:dyDescent="0.25">
      <c r="A380" t="s">
        <v>105</v>
      </c>
      <c r="B380">
        <v>1</v>
      </c>
      <c r="C380" t="s">
        <v>3878</v>
      </c>
      <c r="D380" t="str">
        <f>INDEX(Transcripts[#Data], MATCH(Exons[[#This Row],[Transcript stable ID]], Transcripts[Transcript stable ID], 0), 4)</f>
        <v>NM_080425.3</v>
      </c>
      <c r="E380" t="s">
        <v>27</v>
      </c>
      <c r="J380">
        <v>57427769</v>
      </c>
      <c r="K380">
        <v>57480438</v>
      </c>
      <c r="L380">
        <v>57480535</v>
      </c>
      <c r="N380">
        <v>6</v>
      </c>
      <c r="O380">
        <v>2914</v>
      </c>
      <c r="P380">
        <v>3011</v>
      </c>
      <c r="Q380" t="s">
        <v>12403</v>
      </c>
      <c r="R380">
        <v>2362</v>
      </c>
      <c r="S380">
        <v>2459</v>
      </c>
    </row>
    <row r="381" spans="1:19" x14ac:dyDescent="0.25">
      <c r="A381" t="s">
        <v>105</v>
      </c>
      <c r="B381">
        <v>1</v>
      </c>
      <c r="C381" t="s">
        <v>3878</v>
      </c>
      <c r="D381" t="str">
        <f>INDEX(Transcripts[#Data], MATCH(Exons[[#This Row],[Transcript stable ID]], Transcripts[Transcript stable ID], 0), 4)</f>
        <v>NM_080425.3</v>
      </c>
      <c r="E381" t="s">
        <v>27</v>
      </c>
      <c r="J381">
        <v>57427769</v>
      </c>
      <c r="K381">
        <v>57484217</v>
      </c>
      <c r="L381">
        <v>57484271</v>
      </c>
      <c r="N381">
        <v>7</v>
      </c>
      <c r="O381">
        <v>3012</v>
      </c>
      <c r="P381">
        <v>3066</v>
      </c>
      <c r="Q381" t="s">
        <v>12404</v>
      </c>
      <c r="R381">
        <v>2460</v>
      </c>
      <c r="S381">
        <v>2514</v>
      </c>
    </row>
    <row r="382" spans="1:19" x14ac:dyDescent="0.25">
      <c r="A382" t="s">
        <v>105</v>
      </c>
      <c r="B382">
        <v>1</v>
      </c>
      <c r="C382" t="s">
        <v>3878</v>
      </c>
      <c r="D382" t="str">
        <f>INDEX(Transcripts[#Data], MATCH(Exons[[#This Row],[Transcript stable ID]], Transcripts[Transcript stable ID], 0), 4)</f>
        <v>NM_080425.3</v>
      </c>
      <c r="E382" t="s">
        <v>27</v>
      </c>
      <c r="J382">
        <v>57427769</v>
      </c>
      <c r="K382">
        <v>57484405</v>
      </c>
      <c r="L382">
        <v>57484478</v>
      </c>
      <c r="N382">
        <v>8</v>
      </c>
      <c r="O382">
        <v>3067</v>
      </c>
      <c r="P382">
        <v>3140</v>
      </c>
      <c r="Q382" t="s">
        <v>12405</v>
      </c>
      <c r="R382">
        <v>2515</v>
      </c>
      <c r="S382">
        <v>2588</v>
      </c>
    </row>
    <row r="383" spans="1:19" x14ac:dyDescent="0.25">
      <c r="A383" t="s">
        <v>105</v>
      </c>
      <c r="B383">
        <v>1</v>
      </c>
      <c r="C383" t="s">
        <v>3878</v>
      </c>
      <c r="D383" t="str">
        <f>INDEX(Transcripts[#Data], MATCH(Exons[[#This Row],[Transcript stable ID]], Transcripts[Transcript stable ID], 0), 4)</f>
        <v>NM_080425.3</v>
      </c>
      <c r="E383" t="s">
        <v>27</v>
      </c>
      <c r="J383">
        <v>57427769</v>
      </c>
      <c r="K383">
        <v>57484576</v>
      </c>
      <c r="L383">
        <v>57484634</v>
      </c>
      <c r="N383">
        <v>9</v>
      </c>
      <c r="O383">
        <v>3141</v>
      </c>
      <c r="P383">
        <v>3199</v>
      </c>
      <c r="Q383" t="s">
        <v>12406</v>
      </c>
      <c r="R383">
        <v>2589</v>
      </c>
      <c r="S383">
        <v>2647</v>
      </c>
    </row>
    <row r="384" spans="1:19" x14ac:dyDescent="0.25">
      <c r="A384" t="s">
        <v>105</v>
      </c>
      <c r="B384">
        <v>1</v>
      </c>
      <c r="C384" t="s">
        <v>3878</v>
      </c>
      <c r="D384" t="str">
        <f>INDEX(Transcripts[#Data], MATCH(Exons[[#This Row],[Transcript stable ID]], Transcripts[Transcript stable ID], 0), 4)</f>
        <v>NM_080425.3</v>
      </c>
      <c r="E384" t="s">
        <v>27</v>
      </c>
      <c r="J384">
        <v>57427769</v>
      </c>
      <c r="K384">
        <v>57484739</v>
      </c>
      <c r="L384">
        <v>57484859</v>
      </c>
      <c r="N384">
        <v>10</v>
      </c>
      <c r="O384">
        <v>3200</v>
      </c>
      <c r="P384">
        <v>3320</v>
      </c>
      <c r="Q384" t="s">
        <v>12407</v>
      </c>
      <c r="R384">
        <v>2648</v>
      </c>
      <c r="S384">
        <v>2768</v>
      </c>
    </row>
    <row r="385" spans="1:19" x14ac:dyDescent="0.25">
      <c r="A385" t="s">
        <v>105</v>
      </c>
      <c r="B385">
        <v>1</v>
      </c>
      <c r="C385" t="s">
        <v>3878</v>
      </c>
      <c r="D385" t="str">
        <f>INDEX(Transcripts[#Data], MATCH(Exons[[#This Row],[Transcript stable ID]], Transcripts[Transcript stable ID], 0), 4)</f>
        <v>NM_080425.3</v>
      </c>
      <c r="E385" t="s">
        <v>27</v>
      </c>
      <c r="J385">
        <v>57427769</v>
      </c>
      <c r="K385">
        <v>57485006</v>
      </c>
      <c r="L385">
        <v>57485136</v>
      </c>
      <c r="N385">
        <v>11</v>
      </c>
      <c r="O385">
        <v>3321</v>
      </c>
      <c r="P385">
        <v>3451</v>
      </c>
      <c r="Q385" t="s">
        <v>12408</v>
      </c>
      <c r="R385">
        <v>2769</v>
      </c>
      <c r="S385">
        <v>2899</v>
      </c>
    </row>
    <row r="386" spans="1:19" x14ac:dyDescent="0.25">
      <c r="A386" t="s">
        <v>105</v>
      </c>
      <c r="B386">
        <v>1</v>
      </c>
      <c r="C386" t="s">
        <v>3878</v>
      </c>
      <c r="D386" t="str">
        <f>INDEX(Transcripts[#Data], MATCH(Exons[[#This Row],[Transcript stable ID]], Transcripts[Transcript stable ID], 0), 4)</f>
        <v>NM_080425.3</v>
      </c>
      <c r="E386" t="s">
        <v>27</v>
      </c>
      <c r="J386">
        <v>57427769</v>
      </c>
      <c r="K386">
        <v>57485389</v>
      </c>
      <c r="L386">
        <v>57485456</v>
      </c>
      <c r="N386">
        <v>12</v>
      </c>
      <c r="O386">
        <v>3452</v>
      </c>
      <c r="P386">
        <v>3519</v>
      </c>
      <c r="Q386" t="s">
        <v>12409</v>
      </c>
      <c r="R386">
        <v>2900</v>
      </c>
      <c r="S386">
        <v>2967</v>
      </c>
    </row>
    <row r="387" spans="1:19" x14ac:dyDescent="0.25">
      <c r="A387" t="s">
        <v>105</v>
      </c>
      <c r="B387">
        <v>1</v>
      </c>
      <c r="C387" t="s">
        <v>3878</v>
      </c>
      <c r="D387" t="str">
        <f>INDEX(Transcripts[#Data], MATCH(Exons[[#This Row],[Transcript stable ID]], Transcripts[Transcript stable ID], 0), 4)</f>
        <v>NM_080425.3</v>
      </c>
      <c r="E387" t="s">
        <v>27</v>
      </c>
      <c r="H387">
        <v>57485885</v>
      </c>
      <c r="I387">
        <v>57486247</v>
      </c>
      <c r="J387">
        <v>57427769</v>
      </c>
      <c r="K387">
        <v>57485738</v>
      </c>
      <c r="L387">
        <v>57486247</v>
      </c>
      <c r="N387">
        <v>13</v>
      </c>
      <c r="O387">
        <v>3520</v>
      </c>
      <c r="P387">
        <v>3666</v>
      </c>
      <c r="Q387" t="s">
        <v>12410</v>
      </c>
      <c r="R387">
        <v>2968</v>
      </c>
      <c r="S387">
        <v>3114</v>
      </c>
    </row>
    <row r="388" spans="1:19" x14ac:dyDescent="0.25">
      <c r="A388" t="s">
        <v>105</v>
      </c>
      <c r="B388">
        <v>1</v>
      </c>
      <c r="C388" t="s">
        <v>3898</v>
      </c>
      <c r="D388" t="str">
        <f>INDEX(Transcripts[#Data], MATCH(Exons[[#This Row],[Transcript stable ID]], Transcripts[Transcript stable ID], 0), 4)</f>
        <v>NM_000516.5</v>
      </c>
      <c r="E388" t="s">
        <v>27</v>
      </c>
      <c r="J388">
        <v>57466358</v>
      </c>
      <c r="K388">
        <v>57470667</v>
      </c>
      <c r="L388">
        <v>57470739</v>
      </c>
      <c r="N388">
        <v>2</v>
      </c>
      <c r="O388">
        <v>564</v>
      </c>
      <c r="P388">
        <v>636</v>
      </c>
      <c r="Q388" t="s">
        <v>12399</v>
      </c>
      <c r="R388">
        <v>140</v>
      </c>
      <c r="S388">
        <v>212</v>
      </c>
    </row>
    <row r="389" spans="1:19" x14ac:dyDescent="0.25">
      <c r="A389" t="s">
        <v>105</v>
      </c>
      <c r="B389">
        <v>1</v>
      </c>
      <c r="C389" t="s">
        <v>3898</v>
      </c>
      <c r="D389" t="str">
        <f>INDEX(Transcripts[#Data], MATCH(Exons[[#This Row],[Transcript stable ID]], Transcripts[Transcript stable ID], 0), 4)</f>
        <v>NM_000516.5</v>
      </c>
      <c r="E389" t="s">
        <v>27</v>
      </c>
      <c r="J389">
        <v>57466358</v>
      </c>
      <c r="K389">
        <v>57473996</v>
      </c>
      <c r="L389">
        <v>57474040</v>
      </c>
      <c r="N389">
        <v>3</v>
      </c>
      <c r="O389">
        <v>637</v>
      </c>
      <c r="P389">
        <v>681</v>
      </c>
      <c r="Q389" t="s">
        <v>12400</v>
      </c>
      <c r="R389">
        <v>213</v>
      </c>
      <c r="S389">
        <v>257</v>
      </c>
    </row>
    <row r="390" spans="1:19" x14ac:dyDescent="0.25">
      <c r="A390" t="s">
        <v>105</v>
      </c>
      <c r="B390">
        <v>1</v>
      </c>
      <c r="C390" t="s">
        <v>3898</v>
      </c>
      <c r="D390" t="str">
        <f>INDEX(Transcripts[#Data], MATCH(Exons[[#This Row],[Transcript stable ID]], Transcripts[Transcript stable ID], 0), 4)</f>
        <v>NM_000516.5</v>
      </c>
      <c r="E390" t="s">
        <v>27</v>
      </c>
      <c r="J390">
        <v>57466358</v>
      </c>
      <c r="K390">
        <v>57478586</v>
      </c>
      <c r="L390">
        <v>57478640</v>
      </c>
      <c r="N390">
        <v>4</v>
      </c>
      <c r="O390">
        <v>682</v>
      </c>
      <c r="P390">
        <v>736</v>
      </c>
      <c r="Q390" t="s">
        <v>12401</v>
      </c>
      <c r="R390">
        <v>258</v>
      </c>
      <c r="S390">
        <v>312</v>
      </c>
    </row>
    <row r="391" spans="1:19" x14ac:dyDescent="0.25">
      <c r="A391" t="s">
        <v>105</v>
      </c>
      <c r="B391">
        <v>1</v>
      </c>
      <c r="C391" t="s">
        <v>3898</v>
      </c>
      <c r="D391" t="str">
        <f>INDEX(Transcripts[#Data], MATCH(Exons[[#This Row],[Transcript stable ID]], Transcripts[Transcript stable ID], 0), 4)</f>
        <v>NM_000516.5</v>
      </c>
      <c r="E391" t="s">
        <v>27</v>
      </c>
      <c r="J391">
        <v>57466358</v>
      </c>
      <c r="K391">
        <v>57478727</v>
      </c>
      <c r="L391">
        <v>57478846</v>
      </c>
      <c r="N391">
        <v>5</v>
      </c>
      <c r="O391">
        <v>737</v>
      </c>
      <c r="P391">
        <v>856</v>
      </c>
      <c r="Q391" t="s">
        <v>12402</v>
      </c>
      <c r="R391">
        <v>313</v>
      </c>
      <c r="S391">
        <v>432</v>
      </c>
    </row>
    <row r="392" spans="1:19" x14ac:dyDescent="0.25">
      <c r="A392" t="s">
        <v>105</v>
      </c>
      <c r="B392">
        <v>1</v>
      </c>
      <c r="C392" t="s">
        <v>3898</v>
      </c>
      <c r="D392" t="str">
        <f>INDEX(Transcripts[#Data], MATCH(Exons[[#This Row],[Transcript stable ID]], Transcripts[Transcript stable ID], 0), 4)</f>
        <v>NM_000516.5</v>
      </c>
      <c r="E392" t="s">
        <v>27</v>
      </c>
      <c r="J392">
        <v>57466358</v>
      </c>
      <c r="K392">
        <v>57480438</v>
      </c>
      <c r="L392">
        <v>57480535</v>
      </c>
      <c r="N392">
        <v>6</v>
      </c>
      <c r="O392">
        <v>857</v>
      </c>
      <c r="P392">
        <v>954</v>
      </c>
      <c r="Q392" t="s">
        <v>12403</v>
      </c>
      <c r="R392">
        <v>433</v>
      </c>
      <c r="S392">
        <v>530</v>
      </c>
    </row>
    <row r="393" spans="1:19" x14ac:dyDescent="0.25">
      <c r="A393" t="s">
        <v>105</v>
      </c>
      <c r="B393">
        <v>1</v>
      </c>
      <c r="C393" t="s">
        <v>3898</v>
      </c>
      <c r="D393" t="str">
        <f>INDEX(Transcripts[#Data], MATCH(Exons[[#This Row],[Transcript stable ID]], Transcripts[Transcript stable ID], 0), 4)</f>
        <v>NM_000516.5</v>
      </c>
      <c r="E393" t="s">
        <v>27</v>
      </c>
      <c r="J393">
        <v>57466358</v>
      </c>
      <c r="K393">
        <v>57484217</v>
      </c>
      <c r="L393">
        <v>57484271</v>
      </c>
      <c r="N393">
        <v>7</v>
      </c>
      <c r="O393">
        <v>955</v>
      </c>
      <c r="P393">
        <v>1009</v>
      </c>
      <c r="Q393" t="s">
        <v>12404</v>
      </c>
      <c r="R393">
        <v>531</v>
      </c>
      <c r="S393">
        <v>585</v>
      </c>
    </row>
    <row r="394" spans="1:19" x14ac:dyDescent="0.25">
      <c r="A394" t="s">
        <v>105</v>
      </c>
      <c r="B394">
        <v>1</v>
      </c>
      <c r="C394" t="s">
        <v>3898</v>
      </c>
      <c r="D394" t="str">
        <f>INDEX(Transcripts[#Data], MATCH(Exons[[#This Row],[Transcript stable ID]], Transcripts[Transcript stable ID], 0), 4)</f>
        <v>NM_000516.5</v>
      </c>
      <c r="E394" t="s">
        <v>27</v>
      </c>
      <c r="J394">
        <v>57466358</v>
      </c>
      <c r="K394">
        <v>57484405</v>
      </c>
      <c r="L394">
        <v>57484478</v>
      </c>
      <c r="N394">
        <v>8</v>
      </c>
      <c r="O394">
        <v>1010</v>
      </c>
      <c r="P394">
        <v>1083</v>
      </c>
      <c r="Q394" t="s">
        <v>12405</v>
      </c>
      <c r="R394">
        <v>586</v>
      </c>
      <c r="S394">
        <v>659</v>
      </c>
    </row>
    <row r="395" spans="1:19" x14ac:dyDescent="0.25">
      <c r="A395" t="s">
        <v>105</v>
      </c>
      <c r="B395">
        <v>1</v>
      </c>
      <c r="C395" t="s">
        <v>3898</v>
      </c>
      <c r="D395" t="str">
        <f>INDEX(Transcripts[#Data], MATCH(Exons[[#This Row],[Transcript stable ID]], Transcripts[Transcript stable ID], 0), 4)</f>
        <v>NM_000516.5</v>
      </c>
      <c r="E395" t="s">
        <v>27</v>
      </c>
      <c r="J395">
        <v>57466358</v>
      </c>
      <c r="K395">
        <v>57484576</v>
      </c>
      <c r="L395">
        <v>57484634</v>
      </c>
      <c r="N395">
        <v>9</v>
      </c>
      <c r="O395">
        <v>1084</v>
      </c>
      <c r="P395">
        <v>1142</v>
      </c>
      <c r="Q395" t="s">
        <v>12406</v>
      </c>
      <c r="R395">
        <v>660</v>
      </c>
      <c r="S395">
        <v>718</v>
      </c>
    </row>
    <row r="396" spans="1:19" x14ac:dyDescent="0.25">
      <c r="A396" t="s">
        <v>105</v>
      </c>
      <c r="B396">
        <v>1</v>
      </c>
      <c r="C396" t="s">
        <v>3898</v>
      </c>
      <c r="D396" t="str">
        <f>INDEX(Transcripts[#Data], MATCH(Exons[[#This Row],[Transcript stable ID]], Transcripts[Transcript stable ID], 0), 4)</f>
        <v>NM_000516.5</v>
      </c>
      <c r="E396" t="s">
        <v>27</v>
      </c>
      <c r="J396">
        <v>57466358</v>
      </c>
      <c r="K396">
        <v>57484739</v>
      </c>
      <c r="L396">
        <v>57484859</v>
      </c>
      <c r="N396">
        <v>10</v>
      </c>
      <c r="O396">
        <v>1143</v>
      </c>
      <c r="P396">
        <v>1263</v>
      </c>
      <c r="Q396" t="s">
        <v>12407</v>
      </c>
      <c r="R396">
        <v>719</v>
      </c>
      <c r="S396">
        <v>839</v>
      </c>
    </row>
    <row r="397" spans="1:19" x14ac:dyDescent="0.25">
      <c r="A397" t="s">
        <v>105</v>
      </c>
      <c r="B397">
        <v>1</v>
      </c>
      <c r="C397" t="s">
        <v>3898</v>
      </c>
      <c r="D397" t="str">
        <f>INDEX(Transcripts[#Data], MATCH(Exons[[#This Row],[Transcript stable ID]], Transcripts[Transcript stable ID], 0), 4)</f>
        <v>NM_000516.5</v>
      </c>
      <c r="E397" t="s">
        <v>27</v>
      </c>
      <c r="J397">
        <v>57466358</v>
      </c>
      <c r="K397">
        <v>57485006</v>
      </c>
      <c r="L397">
        <v>57485136</v>
      </c>
      <c r="N397">
        <v>11</v>
      </c>
      <c r="O397">
        <v>1264</v>
      </c>
      <c r="P397">
        <v>1394</v>
      </c>
      <c r="Q397" t="s">
        <v>12408</v>
      </c>
      <c r="R397">
        <v>840</v>
      </c>
      <c r="S397">
        <v>970</v>
      </c>
    </row>
    <row r="398" spans="1:19" x14ac:dyDescent="0.25">
      <c r="A398" t="s">
        <v>105</v>
      </c>
      <c r="B398">
        <v>1</v>
      </c>
      <c r="C398" t="s">
        <v>3898</v>
      </c>
      <c r="D398" t="str">
        <f>INDEX(Transcripts[#Data], MATCH(Exons[[#This Row],[Transcript stable ID]], Transcripts[Transcript stable ID], 0), 4)</f>
        <v>NM_000516.5</v>
      </c>
      <c r="E398" t="s">
        <v>27</v>
      </c>
      <c r="J398">
        <v>57466358</v>
      </c>
      <c r="K398">
        <v>57485389</v>
      </c>
      <c r="L398">
        <v>57485456</v>
      </c>
      <c r="N398">
        <v>12</v>
      </c>
      <c r="O398">
        <v>1395</v>
      </c>
      <c r="P398">
        <v>1462</v>
      </c>
      <c r="Q398" t="s">
        <v>12409</v>
      </c>
      <c r="R398">
        <v>971</v>
      </c>
      <c r="S398">
        <v>1038</v>
      </c>
    </row>
    <row r="399" spans="1:19" x14ac:dyDescent="0.25">
      <c r="A399" t="s">
        <v>105</v>
      </c>
      <c r="B399">
        <v>1</v>
      </c>
      <c r="C399" t="s">
        <v>3898</v>
      </c>
      <c r="D399" t="str">
        <f>INDEX(Transcripts[#Data], MATCH(Exons[[#This Row],[Transcript stable ID]], Transcripts[Transcript stable ID], 0), 4)</f>
        <v>NM_000516.5</v>
      </c>
      <c r="E399" t="s">
        <v>27</v>
      </c>
      <c r="H399">
        <v>57485885</v>
      </c>
      <c r="I399">
        <v>57486247</v>
      </c>
      <c r="J399">
        <v>57466358</v>
      </c>
      <c r="K399">
        <v>57485738</v>
      </c>
      <c r="L399">
        <v>57486247</v>
      </c>
      <c r="N399">
        <v>13</v>
      </c>
      <c r="O399">
        <v>1463</v>
      </c>
      <c r="P399">
        <v>1609</v>
      </c>
      <c r="Q399" t="s">
        <v>12410</v>
      </c>
      <c r="R399">
        <v>1039</v>
      </c>
      <c r="S399">
        <v>1185</v>
      </c>
    </row>
    <row r="400" spans="1:19" x14ac:dyDescent="0.25">
      <c r="A400" t="s">
        <v>105</v>
      </c>
      <c r="B400">
        <v>1</v>
      </c>
      <c r="C400" t="s">
        <v>3898</v>
      </c>
      <c r="D400" t="str">
        <f>INDEX(Transcripts[#Data], MATCH(Exons[[#This Row],[Transcript stable ID]], Transcripts[Transcript stable ID], 0), 4)</f>
        <v>NM_000516.5</v>
      </c>
      <c r="E400" t="s">
        <v>27</v>
      </c>
      <c r="F400">
        <v>57466358</v>
      </c>
      <c r="G400">
        <v>57466781</v>
      </c>
      <c r="J400">
        <v>57466358</v>
      </c>
      <c r="K400">
        <v>57466358</v>
      </c>
      <c r="L400">
        <v>57466920</v>
      </c>
      <c r="N400">
        <v>1</v>
      </c>
      <c r="O400">
        <v>425</v>
      </c>
      <c r="P400">
        <v>563</v>
      </c>
      <c r="Q400" t="s">
        <v>12411</v>
      </c>
      <c r="R400">
        <v>1</v>
      </c>
      <c r="S400">
        <v>139</v>
      </c>
    </row>
    <row r="401" spans="1:19" x14ac:dyDescent="0.25">
      <c r="A401" t="s">
        <v>105</v>
      </c>
      <c r="B401">
        <v>1</v>
      </c>
      <c r="C401" t="s">
        <v>3894</v>
      </c>
      <c r="D401" t="str">
        <f>INDEX(Transcripts[#Data], MATCH(Exons[[#This Row],[Transcript stable ID]], Transcripts[Transcript stable ID], 0), 4)</f>
        <v>NM_001077488.1</v>
      </c>
      <c r="E401" t="s">
        <v>27</v>
      </c>
      <c r="J401">
        <v>57466358</v>
      </c>
      <c r="K401">
        <v>57470667</v>
      </c>
      <c r="L401">
        <v>57470739</v>
      </c>
      <c r="N401">
        <v>2</v>
      </c>
      <c r="O401">
        <v>564</v>
      </c>
      <c r="P401">
        <v>636</v>
      </c>
      <c r="Q401" t="s">
        <v>12399</v>
      </c>
      <c r="R401">
        <v>140</v>
      </c>
      <c r="S401">
        <v>212</v>
      </c>
    </row>
    <row r="402" spans="1:19" x14ac:dyDescent="0.25">
      <c r="A402" t="s">
        <v>105</v>
      </c>
      <c r="B402">
        <v>1</v>
      </c>
      <c r="C402" t="s">
        <v>3894</v>
      </c>
      <c r="D402" t="str">
        <f>INDEX(Transcripts[#Data], MATCH(Exons[[#This Row],[Transcript stable ID]], Transcripts[Transcript stable ID], 0), 4)</f>
        <v>NM_001077488.1</v>
      </c>
      <c r="E402" t="s">
        <v>27</v>
      </c>
      <c r="J402">
        <v>57466358</v>
      </c>
      <c r="K402">
        <v>57473996</v>
      </c>
      <c r="L402">
        <v>57474040</v>
      </c>
      <c r="N402">
        <v>3</v>
      </c>
      <c r="O402">
        <v>637</v>
      </c>
      <c r="P402">
        <v>681</v>
      </c>
      <c r="Q402" t="s">
        <v>12400</v>
      </c>
      <c r="R402">
        <v>213</v>
      </c>
      <c r="S402">
        <v>257</v>
      </c>
    </row>
    <row r="403" spans="1:19" x14ac:dyDescent="0.25">
      <c r="A403" t="s">
        <v>105</v>
      </c>
      <c r="B403">
        <v>1</v>
      </c>
      <c r="C403" t="s">
        <v>3894</v>
      </c>
      <c r="D403" t="str">
        <f>INDEX(Transcripts[#Data], MATCH(Exons[[#This Row],[Transcript stable ID]], Transcripts[Transcript stable ID], 0), 4)</f>
        <v>NM_001077488.1</v>
      </c>
      <c r="E403" t="s">
        <v>27</v>
      </c>
      <c r="J403">
        <v>57466358</v>
      </c>
      <c r="K403">
        <v>57478727</v>
      </c>
      <c r="L403">
        <v>57478846</v>
      </c>
      <c r="N403">
        <v>5</v>
      </c>
      <c r="O403">
        <v>740</v>
      </c>
      <c r="P403">
        <v>859</v>
      </c>
      <c r="Q403" t="s">
        <v>12402</v>
      </c>
      <c r="R403">
        <v>316</v>
      </c>
      <c r="S403">
        <v>435</v>
      </c>
    </row>
    <row r="404" spans="1:19" x14ac:dyDescent="0.25">
      <c r="A404" t="s">
        <v>105</v>
      </c>
      <c r="B404">
        <v>1</v>
      </c>
      <c r="C404" t="s">
        <v>3894</v>
      </c>
      <c r="D404" t="str">
        <f>INDEX(Transcripts[#Data], MATCH(Exons[[#This Row],[Transcript stable ID]], Transcripts[Transcript stable ID], 0), 4)</f>
        <v>NM_001077488.1</v>
      </c>
      <c r="E404" t="s">
        <v>27</v>
      </c>
      <c r="J404">
        <v>57466358</v>
      </c>
      <c r="K404">
        <v>57480438</v>
      </c>
      <c r="L404">
        <v>57480535</v>
      </c>
      <c r="N404">
        <v>6</v>
      </c>
      <c r="O404">
        <v>860</v>
      </c>
      <c r="P404">
        <v>957</v>
      </c>
      <c r="Q404" t="s">
        <v>12403</v>
      </c>
      <c r="R404">
        <v>436</v>
      </c>
      <c r="S404">
        <v>533</v>
      </c>
    </row>
    <row r="405" spans="1:19" x14ac:dyDescent="0.25">
      <c r="A405" t="s">
        <v>105</v>
      </c>
      <c r="B405">
        <v>1</v>
      </c>
      <c r="C405" t="s">
        <v>3894</v>
      </c>
      <c r="D405" t="str">
        <f>INDEX(Transcripts[#Data], MATCH(Exons[[#This Row],[Transcript stable ID]], Transcripts[Transcript stable ID], 0), 4)</f>
        <v>NM_001077488.1</v>
      </c>
      <c r="E405" t="s">
        <v>27</v>
      </c>
      <c r="J405">
        <v>57466358</v>
      </c>
      <c r="K405">
        <v>57484217</v>
      </c>
      <c r="L405">
        <v>57484271</v>
      </c>
      <c r="N405">
        <v>7</v>
      </c>
      <c r="O405">
        <v>958</v>
      </c>
      <c r="P405">
        <v>1012</v>
      </c>
      <c r="Q405" t="s">
        <v>12404</v>
      </c>
      <c r="R405">
        <v>534</v>
      </c>
      <c r="S405">
        <v>588</v>
      </c>
    </row>
    <row r="406" spans="1:19" x14ac:dyDescent="0.25">
      <c r="A406" t="s">
        <v>105</v>
      </c>
      <c r="B406">
        <v>1</v>
      </c>
      <c r="C406" t="s">
        <v>3894</v>
      </c>
      <c r="D406" t="str">
        <f>INDEX(Transcripts[#Data], MATCH(Exons[[#This Row],[Transcript stable ID]], Transcripts[Transcript stable ID], 0), 4)</f>
        <v>NM_001077488.1</v>
      </c>
      <c r="E406" t="s">
        <v>27</v>
      </c>
      <c r="J406">
        <v>57466358</v>
      </c>
      <c r="K406">
        <v>57484405</v>
      </c>
      <c r="L406">
        <v>57484478</v>
      </c>
      <c r="N406">
        <v>8</v>
      </c>
      <c r="O406">
        <v>1013</v>
      </c>
      <c r="P406">
        <v>1086</v>
      </c>
      <c r="Q406" t="s">
        <v>12405</v>
      </c>
      <c r="R406">
        <v>589</v>
      </c>
      <c r="S406">
        <v>662</v>
      </c>
    </row>
    <row r="407" spans="1:19" x14ac:dyDescent="0.25">
      <c r="A407" t="s">
        <v>105</v>
      </c>
      <c r="B407">
        <v>1</v>
      </c>
      <c r="C407" t="s">
        <v>3894</v>
      </c>
      <c r="D407" t="str">
        <f>INDEX(Transcripts[#Data], MATCH(Exons[[#This Row],[Transcript stable ID]], Transcripts[Transcript stable ID], 0), 4)</f>
        <v>NM_001077488.1</v>
      </c>
      <c r="E407" t="s">
        <v>27</v>
      </c>
      <c r="J407">
        <v>57466358</v>
      </c>
      <c r="K407">
        <v>57484576</v>
      </c>
      <c r="L407">
        <v>57484634</v>
      </c>
      <c r="N407">
        <v>9</v>
      </c>
      <c r="O407">
        <v>1087</v>
      </c>
      <c r="P407">
        <v>1145</v>
      </c>
      <c r="Q407" t="s">
        <v>12406</v>
      </c>
      <c r="R407">
        <v>663</v>
      </c>
      <c r="S407">
        <v>721</v>
      </c>
    </row>
    <row r="408" spans="1:19" x14ac:dyDescent="0.25">
      <c r="A408" t="s">
        <v>105</v>
      </c>
      <c r="B408">
        <v>1</v>
      </c>
      <c r="C408" t="s">
        <v>3894</v>
      </c>
      <c r="D408" t="str">
        <f>INDEX(Transcripts[#Data], MATCH(Exons[[#This Row],[Transcript stable ID]], Transcripts[Transcript stable ID], 0), 4)</f>
        <v>NM_001077488.1</v>
      </c>
      <c r="E408" t="s">
        <v>27</v>
      </c>
      <c r="J408">
        <v>57466358</v>
      </c>
      <c r="K408">
        <v>57484739</v>
      </c>
      <c r="L408">
        <v>57484859</v>
      </c>
      <c r="N408">
        <v>10</v>
      </c>
      <c r="O408">
        <v>1146</v>
      </c>
      <c r="P408">
        <v>1266</v>
      </c>
      <c r="Q408" t="s">
        <v>12407</v>
      </c>
      <c r="R408">
        <v>722</v>
      </c>
      <c r="S408">
        <v>842</v>
      </c>
    </row>
    <row r="409" spans="1:19" x14ac:dyDescent="0.25">
      <c r="A409" t="s">
        <v>105</v>
      </c>
      <c r="B409">
        <v>1</v>
      </c>
      <c r="C409" t="s">
        <v>3894</v>
      </c>
      <c r="D409" t="str">
        <f>INDEX(Transcripts[#Data], MATCH(Exons[[#This Row],[Transcript stable ID]], Transcripts[Transcript stable ID], 0), 4)</f>
        <v>NM_001077488.1</v>
      </c>
      <c r="E409" t="s">
        <v>27</v>
      </c>
      <c r="J409">
        <v>57466358</v>
      </c>
      <c r="K409">
        <v>57485006</v>
      </c>
      <c r="L409">
        <v>57485136</v>
      </c>
      <c r="N409">
        <v>11</v>
      </c>
      <c r="O409">
        <v>1267</v>
      </c>
      <c r="P409">
        <v>1397</v>
      </c>
      <c r="Q409" t="s">
        <v>12408</v>
      </c>
      <c r="R409">
        <v>843</v>
      </c>
      <c r="S409">
        <v>973</v>
      </c>
    </row>
    <row r="410" spans="1:19" x14ac:dyDescent="0.25">
      <c r="A410" t="s">
        <v>105</v>
      </c>
      <c r="B410">
        <v>1</v>
      </c>
      <c r="C410" t="s">
        <v>3894</v>
      </c>
      <c r="D410" t="str">
        <f>INDEX(Transcripts[#Data], MATCH(Exons[[#This Row],[Transcript stable ID]], Transcripts[Transcript stable ID], 0), 4)</f>
        <v>NM_001077488.1</v>
      </c>
      <c r="E410" t="s">
        <v>27</v>
      </c>
      <c r="J410">
        <v>57466358</v>
      </c>
      <c r="K410">
        <v>57485389</v>
      </c>
      <c r="L410">
        <v>57485456</v>
      </c>
      <c r="N410">
        <v>12</v>
      </c>
      <c r="O410">
        <v>1398</v>
      </c>
      <c r="P410">
        <v>1465</v>
      </c>
      <c r="Q410" t="s">
        <v>12409</v>
      </c>
      <c r="R410">
        <v>974</v>
      </c>
      <c r="S410">
        <v>1041</v>
      </c>
    </row>
    <row r="411" spans="1:19" x14ac:dyDescent="0.25">
      <c r="A411" t="s">
        <v>105</v>
      </c>
      <c r="B411">
        <v>1</v>
      </c>
      <c r="C411" t="s">
        <v>3894</v>
      </c>
      <c r="D411" t="str">
        <f>INDEX(Transcripts[#Data], MATCH(Exons[[#This Row],[Transcript stable ID]], Transcripts[Transcript stable ID], 0), 4)</f>
        <v>NM_001077488.1</v>
      </c>
      <c r="E411" t="s">
        <v>27</v>
      </c>
      <c r="H411">
        <v>57485885</v>
      </c>
      <c r="I411">
        <v>57486247</v>
      </c>
      <c r="J411">
        <v>57466358</v>
      </c>
      <c r="K411">
        <v>57485738</v>
      </c>
      <c r="L411">
        <v>57486247</v>
      </c>
      <c r="N411">
        <v>13</v>
      </c>
      <c r="O411">
        <v>1466</v>
      </c>
      <c r="P411">
        <v>1612</v>
      </c>
      <c r="Q411" t="s">
        <v>12410</v>
      </c>
      <c r="R411">
        <v>1042</v>
      </c>
      <c r="S411">
        <v>1188</v>
      </c>
    </row>
    <row r="412" spans="1:19" x14ac:dyDescent="0.25">
      <c r="A412" t="s">
        <v>105</v>
      </c>
      <c r="B412">
        <v>1</v>
      </c>
      <c r="C412" t="s">
        <v>3894</v>
      </c>
      <c r="D412" t="str">
        <f>INDEX(Transcripts[#Data], MATCH(Exons[[#This Row],[Transcript stable ID]], Transcripts[Transcript stable ID], 0), 4)</f>
        <v>NM_001077488.1</v>
      </c>
      <c r="E412" t="s">
        <v>27</v>
      </c>
      <c r="J412">
        <v>57466358</v>
      </c>
      <c r="K412">
        <v>57478583</v>
      </c>
      <c r="L412">
        <v>57478640</v>
      </c>
      <c r="N412">
        <v>4</v>
      </c>
      <c r="O412">
        <v>682</v>
      </c>
      <c r="P412">
        <v>739</v>
      </c>
      <c r="Q412" t="s">
        <v>12412</v>
      </c>
      <c r="R412">
        <v>258</v>
      </c>
      <c r="S412">
        <v>315</v>
      </c>
    </row>
    <row r="413" spans="1:19" x14ac:dyDescent="0.25">
      <c r="A413" t="s">
        <v>105</v>
      </c>
      <c r="B413">
        <v>1</v>
      </c>
      <c r="C413" t="s">
        <v>3894</v>
      </c>
      <c r="D413" t="str">
        <f>INDEX(Transcripts[#Data], MATCH(Exons[[#This Row],[Transcript stable ID]], Transcripts[Transcript stable ID], 0), 4)</f>
        <v>NM_001077488.1</v>
      </c>
      <c r="E413" t="s">
        <v>27</v>
      </c>
      <c r="F413">
        <v>57466358</v>
      </c>
      <c r="G413">
        <v>57466781</v>
      </c>
      <c r="J413">
        <v>57466358</v>
      </c>
      <c r="K413">
        <v>57466358</v>
      </c>
      <c r="L413">
        <v>57466920</v>
      </c>
      <c r="N413">
        <v>1</v>
      </c>
      <c r="O413">
        <v>425</v>
      </c>
      <c r="P413">
        <v>563</v>
      </c>
      <c r="Q413" t="s">
        <v>12411</v>
      </c>
      <c r="R413">
        <v>1</v>
      </c>
      <c r="S413">
        <v>139</v>
      </c>
    </row>
    <row r="414" spans="1:19" x14ac:dyDescent="0.25">
      <c r="A414" t="s">
        <v>105</v>
      </c>
      <c r="B414">
        <v>1</v>
      </c>
      <c r="C414" t="s">
        <v>3908</v>
      </c>
      <c r="D414" t="str">
        <f>INDEX(Transcripts[#Data], MATCH(Exons[[#This Row],[Transcript stable ID]], Transcripts[Transcript stable ID], 0), 4)</f>
        <v>NM_001077489.3</v>
      </c>
      <c r="E414" t="s">
        <v>27</v>
      </c>
      <c r="J414">
        <v>57466419</v>
      </c>
      <c r="K414">
        <v>57470667</v>
      </c>
      <c r="L414">
        <v>57470739</v>
      </c>
      <c r="N414">
        <v>2</v>
      </c>
      <c r="O414">
        <v>503</v>
      </c>
      <c r="P414">
        <v>575</v>
      </c>
      <c r="Q414" t="s">
        <v>12399</v>
      </c>
      <c r="R414">
        <v>140</v>
      </c>
      <c r="S414">
        <v>212</v>
      </c>
    </row>
    <row r="415" spans="1:19" x14ac:dyDescent="0.25">
      <c r="A415" t="s">
        <v>105</v>
      </c>
      <c r="B415">
        <v>1</v>
      </c>
      <c r="C415" t="s">
        <v>3908</v>
      </c>
      <c r="D415" t="str">
        <f>INDEX(Transcripts[#Data], MATCH(Exons[[#This Row],[Transcript stable ID]], Transcripts[Transcript stable ID], 0), 4)</f>
        <v>NM_001077489.3</v>
      </c>
      <c r="E415" t="s">
        <v>27</v>
      </c>
      <c r="J415">
        <v>57466419</v>
      </c>
      <c r="K415">
        <v>57478586</v>
      </c>
      <c r="L415">
        <v>57478640</v>
      </c>
      <c r="N415">
        <v>3</v>
      </c>
      <c r="O415">
        <v>576</v>
      </c>
      <c r="P415">
        <v>630</v>
      </c>
      <c r="Q415" t="s">
        <v>12401</v>
      </c>
      <c r="R415">
        <v>213</v>
      </c>
      <c r="S415">
        <v>267</v>
      </c>
    </row>
    <row r="416" spans="1:19" x14ac:dyDescent="0.25">
      <c r="A416" t="s">
        <v>105</v>
      </c>
      <c r="B416">
        <v>1</v>
      </c>
      <c r="C416" t="s">
        <v>3908</v>
      </c>
      <c r="D416" t="str">
        <f>INDEX(Transcripts[#Data], MATCH(Exons[[#This Row],[Transcript stable ID]], Transcripts[Transcript stable ID], 0), 4)</f>
        <v>NM_001077489.3</v>
      </c>
      <c r="E416" t="s">
        <v>27</v>
      </c>
      <c r="J416">
        <v>57466419</v>
      </c>
      <c r="K416">
        <v>57478727</v>
      </c>
      <c r="L416">
        <v>57478846</v>
      </c>
      <c r="N416">
        <v>4</v>
      </c>
      <c r="O416">
        <v>631</v>
      </c>
      <c r="P416">
        <v>750</v>
      </c>
      <c r="Q416" t="s">
        <v>12402</v>
      </c>
      <c r="R416">
        <v>268</v>
      </c>
      <c r="S416">
        <v>387</v>
      </c>
    </row>
    <row r="417" spans="1:19" x14ac:dyDescent="0.25">
      <c r="A417" t="s">
        <v>105</v>
      </c>
      <c r="B417">
        <v>1</v>
      </c>
      <c r="C417" t="s">
        <v>3908</v>
      </c>
      <c r="D417" t="str">
        <f>INDEX(Transcripts[#Data], MATCH(Exons[[#This Row],[Transcript stable ID]], Transcripts[Transcript stable ID], 0), 4)</f>
        <v>NM_001077489.3</v>
      </c>
      <c r="E417" t="s">
        <v>27</v>
      </c>
      <c r="J417">
        <v>57466419</v>
      </c>
      <c r="K417">
        <v>57480438</v>
      </c>
      <c r="L417">
        <v>57480535</v>
      </c>
      <c r="N417">
        <v>5</v>
      </c>
      <c r="O417">
        <v>751</v>
      </c>
      <c r="P417">
        <v>848</v>
      </c>
      <c r="Q417" t="s">
        <v>12403</v>
      </c>
      <c r="R417">
        <v>388</v>
      </c>
      <c r="S417">
        <v>485</v>
      </c>
    </row>
    <row r="418" spans="1:19" x14ac:dyDescent="0.25">
      <c r="A418" t="s">
        <v>105</v>
      </c>
      <c r="B418">
        <v>1</v>
      </c>
      <c r="C418" t="s">
        <v>3908</v>
      </c>
      <c r="D418" t="str">
        <f>INDEX(Transcripts[#Data], MATCH(Exons[[#This Row],[Transcript stable ID]], Transcripts[Transcript stable ID], 0), 4)</f>
        <v>NM_001077489.3</v>
      </c>
      <c r="E418" t="s">
        <v>27</v>
      </c>
      <c r="J418">
        <v>57466419</v>
      </c>
      <c r="K418">
        <v>57484217</v>
      </c>
      <c r="L418">
        <v>57484271</v>
      </c>
      <c r="N418">
        <v>6</v>
      </c>
      <c r="O418">
        <v>849</v>
      </c>
      <c r="P418">
        <v>903</v>
      </c>
      <c r="Q418" t="s">
        <v>12404</v>
      </c>
      <c r="R418">
        <v>486</v>
      </c>
      <c r="S418">
        <v>540</v>
      </c>
    </row>
    <row r="419" spans="1:19" x14ac:dyDescent="0.25">
      <c r="A419" t="s">
        <v>105</v>
      </c>
      <c r="B419">
        <v>1</v>
      </c>
      <c r="C419" t="s">
        <v>3908</v>
      </c>
      <c r="D419" t="str">
        <f>INDEX(Transcripts[#Data], MATCH(Exons[[#This Row],[Transcript stable ID]], Transcripts[Transcript stable ID], 0), 4)</f>
        <v>NM_001077489.3</v>
      </c>
      <c r="E419" t="s">
        <v>27</v>
      </c>
      <c r="J419">
        <v>57466419</v>
      </c>
      <c r="K419">
        <v>57484405</v>
      </c>
      <c r="L419">
        <v>57484478</v>
      </c>
      <c r="N419">
        <v>7</v>
      </c>
      <c r="O419">
        <v>904</v>
      </c>
      <c r="P419">
        <v>977</v>
      </c>
      <c r="Q419" t="s">
        <v>12405</v>
      </c>
      <c r="R419">
        <v>541</v>
      </c>
      <c r="S419">
        <v>614</v>
      </c>
    </row>
    <row r="420" spans="1:19" x14ac:dyDescent="0.25">
      <c r="A420" t="s">
        <v>105</v>
      </c>
      <c r="B420">
        <v>1</v>
      </c>
      <c r="C420" t="s">
        <v>3908</v>
      </c>
      <c r="D420" t="str">
        <f>INDEX(Transcripts[#Data], MATCH(Exons[[#This Row],[Transcript stable ID]], Transcripts[Transcript stable ID], 0), 4)</f>
        <v>NM_001077489.3</v>
      </c>
      <c r="E420" t="s">
        <v>27</v>
      </c>
      <c r="J420">
        <v>57466419</v>
      </c>
      <c r="K420">
        <v>57484576</v>
      </c>
      <c r="L420">
        <v>57484634</v>
      </c>
      <c r="N420">
        <v>8</v>
      </c>
      <c r="O420">
        <v>978</v>
      </c>
      <c r="P420">
        <v>1036</v>
      </c>
      <c r="Q420" t="s">
        <v>12406</v>
      </c>
      <c r="R420">
        <v>615</v>
      </c>
      <c r="S420">
        <v>673</v>
      </c>
    </row>
    <row r="421" spans="1:19" x14ac:dyDescent="0.25">
      <c r="A421" t="s">
        <v>105</v>
      </c>
      <c r="B421">
        <v>1</v>
      </c>
      <c r="C421" t="s">
        <v>3908</v>
      </c>
      <c r="D421" t="str">
        <f>INDEX(Transcripts[#Data], MATCH(Exons[[#This Row],[Transcript stable ID]], Transcripts[Transcript stable ID], 0), 4)</f>
        <v>NM_001077489.3</v>
      </c>
      <c r="E421" t="s">
        <v>27</v>
      </c>
      <c r="J421">
        <v>57466419</v>
      </c>
      <c r="K421">
        <v>57484739</v>
      </c>
      <c r="L421">
        <v>57484859</v>
      </c>
      <c r="N421">
        <v>9</v>
      </c>
      <c r="O421">
        <v>1037</v>
      </c>
      <c r="P421">
        <v>1157</v>
      </c>
      <c r="Q421" t="s">
        <v>12407</v>
      </c>
      <c r="R421">
        <v>674</v>
      </c>
      <c r="S421">
        <v>794</v>
      </c>
    </row>
    <row r="422" spans="1:19" x14ac:dyDescent="0.25">
      <c r="A422" t="s">
        <v>105</v>
      </c>
      <c r="B422">
        <v>1</v>
      </c>
      <c r="C422" t="s">
        <v>3908</v>
      </c>
      <c r="D422" t="str">
        <f>INDEX(Transcripts[#Data], MATCH(Exons[[#This Row],[Transcript stable ID]], Transcripts[Transcript stable ID], 0), 4)</f>
        <v>NM_001077489.3</v>
      </c>
      <c r="E422" t="s">
        <v>27</v>
      </c>
      <c r="J422">
        <v>57466419</v>
      </c>
      <c r="K422">
        <v>57485006</v>
      </c>
      <c r="L422">
        <v>57485136</v>
      </c>
      <c r="N422">
        <v>10</v>
      </c>
      <c r="O422">
        <v>1158</v>
      </c>
      <c r="P422">
        <v>1288</v>
      </c>
      <c r="Q422" t="s">
        <v>12408</v>
      </c>
      <c r="R422">
        <v>795</v>
      </c>
      <c r="S422">
        <v>925</v>
      </c>
    </row>
    <row r="423" spans="1:19" x14ac:dyDescent="0.25">
      <c r="A423" t="s">
        <v>105</v>
      </c>
      <c r="B423">
        <v>1</v>
      </c>
      <c r="C423" t="s">
        <v>3908</v>
      </c>
      <c r="D423" t="str">
        <f>INDEX(Transcripts[#Data], MATCH(Exons[[#This Row],[Transcript stable ID]], Transcripts[Transcript stable ID], 0), 4)</f>
        <v>NM_001077489.3</v>
      </c>
      <c r="E423" t="s">
        <v>27</v>
      </c>
      <c r="J423">
        <v>57466419</v>
      </c>
      <c r="K423">
        <v>57485389</v>
      </c>
      <c r="L423">
        <v>57485456</v>
      </c>
      <c r="N423">
        <v>11</v>
      </c>
      <c r="O423">
        <v>1289</v>
      </c>
      <c r="P423">
        <v>1356</v>
      </c>
      <c r="Q423" t="s">
        <v>12409</v>
      </c>
      <c r="R423">
        <v>926</v>
      </c>
      <c r="S423">
        <v>993</v>
      </c>
    </row>
    <row r="424" spans="1:19" x14ac:dyDescent="0.25">
      <c r="A424" t="s">
        <v>105</v>
      </c>
      <c r="B424">
        <v>1</v>
      </c>
      <c r="C424" t="s">
        <v>3908</v>
      </c>
      <c r="D424" t="str">
        <f>INDEX(Transcripts[#Data], MATCH(Exons[[#This Row],[Transcript stable ID]], Transcripts[Transcript stable ID], 0), 4)</f>
        <v>NM_001077489.3</v>
      </c>
      <c r="E424" t="s">
        <v>27</v>
      </c>
      <c r="H424">
        <v>57485885</v>
      </c>
      <c r="I424">
        <v>57486247</v>
      </c>
      <c r="J424">
        <v>57466419</v>
      </c>
      <c r="K424">
        <v>57485738</v>
      </c>
      <c r="L424">
        <v>57486247</v>
      </c>
      <c r="N424">
        <v>12</v>
      </c>
      <c r="O424">
        <v>1357</v>
      </c>
      <c r="P424">
        <v>1503</v>
      </c>
      <c r="Q424" t="s">
        <v>12410</v>
      </c>
      <c r="R424">
        <v>994</v>
      </c>
      <c r="S424">
        <v>1140</v>
      </c>
    </row>
    <row r="425" spans="1:19" x14ac:dyDescent="0.25">
      <c r="A425" t="s">
        <v>105</v>
      </c>
      <c r="B425">
        <v>1</v>
      </c>
      <c r="C425" t="s">
        <v>3908</v>
      </c>
      <c r="D425" t="str">
        <f>INDEX(Transcripts[#Data], MATCH(Exons[[#This Row],[Transcript stable ID]], Transcripts[Transcript stable ID], 0), 4)</f>
        <v>NM_001077489.3</v>
      </c>
      <c r="E425" t="s">
        <v>27</v>
      </c>
      <c r="F425">
        <v>57466419</v>
      </c>
      <c r="G425">
        <v>57466781</v>
      </c>
      <c r="J425">
        <v>57466419</v>
      </c>
      <c r="K425">
        <v>57466419</v>
      </c>
      <c r="L425">
        <v>57466920</v>
      </c>
      <c r="N425">
        <v>1</v>
      </c>
      <c r="O425">
        <v>364</v>
      </c>
      <c r="P425">
        <v>502</v>
      </c>
      <c r="Q425" t="s">
        <v>12413</v>
      </c>
      <c r="R425">
        <v>1</v>
      </c>
      <c r="S425">
        <v>139</v>
      </c>
    </row>
    <row r="426" spans="1:19" x14ac:dyDescent="0.25">
      <c r="A426" t="s">
        <v>4061</v>
      </c>
      <c r="B426">
        <v>1</v>
      </c>
      <c r="C426" t="s">
        <v>4081</v>
      </c>
      <c r="D426">
        <f>INDEX(Transcripts[#Data], MATCH(Exons[[#This Row],[Transcript stable ID]], Transcripts[Transcript stable ID], 0), 4)</f>
        <v>0</v>
      </c>
      <c r="E426" t="s">
        <v>27</v>
      </c>
      <c r="J426">
        <v>121416549</v>
      </c>
      <c r="K426">
        <v>121426636</v>
      </c>
      <c r="L426">
        <v>121426835</v>
      </c>
      <c r="N426">
        <v>2</v>
      </c>
      <c r="O426">
        <v>350</v>
      </c>
      <c r="P426">
        <v>549</v>
      </c>
      <c r="Q426" t="s">
        <v>12414</v>
      </c>
      <c r="R426">
        <v>327</v>
      </c>
      <c r="S426">
        <v>526</v>
      </c>
    </row>
    <row r="427" spans="1:19" x14ac:dyDescent="0.25">
      <c r="A427" t="s">
        <v>4061</v>
      </c>
      <c r="B427">
        <v>1</v>
      </c>
      <c r="C427" t="s">
        <v>4081</v>
      </c>
      <c r="D427">
        <f>INDEX(Transcripts[#Data], MATCH(Exons[[#This Row],[Transcript stable ID]], Transcripts[Transcript stable ID], 0), 4)</f>
        <v>0</v>
      </c>
      <c r="E427" t="s">
        <v>27</v>
      </c>
      <c r="J427">
        <v>121416549</v>
      </c>
      <c r="K427">
        <v>121431323</v>
      </c>
      <c r="L427">
        <v>121431509</v>
      </c>
      <c r="N427">
        <v>3</v>
      </c>
      <c r="O427">
        <v>550</v>
      </c>
      <c r="P427">
        <v>736</v>
      </c>
      <c r="Q427" t="s">
        <v>12415</v>
      </c>
      <c r="R427">
        <v>527</v>
      </c>
      <c r="S427">
        <v>713</v>
      </c>
    </row>
    <row r="428" spans="1:19" x14ac:dyDescent="0.25">
      <c r="A428" t="s">
        <v>4061</v>
      </c>
      <c r="B428">
        <v>1</v>
      </c>
      <c r="C428" t="s">
        <v>4081</v>
      </c>
      <c r="D428">
        <f>INDEX(Transcripts[#Data], MATCH(Exons[[#This Row],[Transcript stable ID]], Transcripts[Transcript stable ID], 0), 4)</f>
        <v>0</v>
      </c>
      <c r="E428" t="s">
        <v>27</v>
      </c>
      <c r="J428">
        <v>121416549</v>
      </c>
      <c r="K428">
        <v>121431967</v>
      </c>
      <c r="L428">
        <v>121432208</v>
      </c>
      <c r="N428">
        <v>4</v>
      </c>
      <c r="O428">
        <v>737</v>
      </c>
      <c r="P428">
        <v>978</v>
      </c>
      <c r="Q428" t="s">
        <v>12416</v>
      </c>
      <c r="R428">
        <v>714</v>
      </c>
      <c r="S428">
        <v>955</v>
      </c>
    </row>
    <row r="429" spans="1:19" x14ac:dyDescent="0.25">
      <c r="A429" t="s">
        <v>4061</v>
      </c>
      <c r="B429">
        <v>1</v>
      </c>
      <c r="C429" t="s">
        <v>4081</v>
      </c>
      <c r="D429">
        <f>INDEX(Transcripts[#Data], MATCH(Exons[[#This Row],[Transcript stable ID]], Transcripts[Transcript stable ID], 0), 4)</f>
        <v>0</v>
      </c>
      <c r="E429" t="s">
        <v>27</v>
      </c>
      <c r="J429">
        <v>121416549</v>
      </c>
      <c r="K429">
        <v>121434065</v>
      </c>
      <c r="L429">
        <v>121434216</v>
      </c>
      <c r="N429">
        <v>5</v>
      </c>
      <c r="O429">
        <v>979</v>
      </c>
      <c r="P429">
        <v>1130</v>
      </c>
      <c r="Q429" t="s">
        <v>12417</v>
      </c>
      <c r="R429">
        <v>956</v>
      </c>
      <c r="S429">
        <v>1107</v>
      </c>
    </row>
    <row r="430" spans="1:19" x14ac:dyDescent="0.25">
      <c r="A430" t="s">
        <v>4061</v>
      </c>
      <c r="B430">
        <v>1</v>
      </c>
      <c r="C430" t="s">
        <v>4081</v>
      </c>
      <c r="D430">
        <f>INDEX(Transcripts[#Data], MATCH(Exons[[#This Row],[Transcript stable ID]], Transcripts[Transcript stable ID], 0), 4)</f>
        <v>0</v>
      </c>
      <c r="E430" t="s">
        <v>27</v>
      </c>
      <c r="J430">
        <v>121416549</v>
      </c>
      <c r="K430">
        <v>121434344</v>
      </c>
      <c r="L430">
        <v>121434545</v>
      </c>
      <c r="N430">
        <v>6</v>
      </c>
      <c r="O430">
        <v>1131</v>
      </c>
      <c r="P430">
        <v>1332</v>
      </c>
      <c r="Q430" t="s">
        <v>12418</v>
      </c>
      <c r="R430">
        <v>1108</v>
      </c>
      <c r="S430">
        <v>1309</v>
      </c>
    </row>
    <row r="431" spans="1:19" x14ac:dyDescent="0.25">
      <c r="A431" t="s">
        <v>4061</v>
      </c>
      <c r="B431">
        <v>1</v>
      </c>
      <c r="C431" t="s">
        <v>4081</v>
      </c>
      <c r="D431">
        <f>INDEX(Transcripts[#Data], MATCH(Exons[[#This Row],[Transcript stable ID]], Transcripts[Transcript stable ID], 0), 4)</f>
        <v>0</v>
      </c>
      <c r="E431" t="s">
        <v>27</v>
      </c>
      <c r="J431">
        <v>121416549</v>
      </c>
      <c r="K431">
        <v>121435277</v>
      </c>
      <c r="L431">
        <v>121435468</v>
      </c>
      <c r="N431">
        <v>7</v>
      </c>
      <c r="O431">
        <v>1333</v>
      </c>
      <c r="P431">
        <v>1524</v>
      </c>
      <c r="Q431" t="s">
        <v>12419</v>
      </c>
      <c r="R431">
        <v>1310</v>
      </c>
      <c r="S431">
        <v>1501</v>
      </c>
    </row>
    <row r="432" spans="1:19" x14ac:dyDescent="0.25">
      <c r="A432" t="s">
        <v>4061</v>
      </c>
      <c r="B432">
        <v>1</v>
      </c>
      <c r="C432" t="s">
        <v>4081</v>
      </c>
      <c r="D432">
        <f>INDEX(Transcripts[#Data], MATCH(Exons[[#This Row],[Transcript stable ID]], Transcripts[Transcript stable ID], 0), 4)</f>
        <v>0</v>
      </c>
      <c r="E432" t="s">
        <v>27</v>
      </c>
      <c r="H432">
        <v>121438996</v>
      </c>
      <c r="I432">
        <v>121440315</v>
      </c>
      <c r="J432">
        <v>121416549</v>
      </c>
      <c r="K432">
        <v>121438868</v>
      </c>
      <c r="L432">
        <v>121440315</v>
      </c>
      <c r="N432">
        <v>9</v>
      </c>
      <c r="O432">
        <v>1885</v>
      </c>
      <c r="P432">
        <v>2012</v>
      </c>
      <c r="Q432" t="s">
        <v>12420</v>
      </c>
      <c r="R432">
        <v>1862</v>
      </c>
      <c r="S432">
        <v>1989</v>
      </c>
    </row>
    <row r="433" spans="1:19" x14ac:dyDescent="0.25">
      <c r="A433" t="s">
        <v>4061</v>
      </c>
      <c r="B433">
        <v>1</v>
      </c>
      <c r="C433" t="s">
        <v>4081</v>
      </c>
      <c r="D433">
        <f>INDEX(Transcripts[#Data], MATCH(Exons[[#This Row],[Transcript stable ID]], Transcripts[Transcript stable ID], 0), 4)</f>
        <v>0</v>
      </c>
      <c r="E433" t="s">
        <v>27</v>
      </c>
      <c r="F433">
        <v>121416549</v>
      </c>
      <c r="G433">
        <v>121416571</v>
      </c>
      <c r="J433">
        <v>121416549</v>
      </c>
      <c r="K433">
        <v>121416549</v>
      </c>
      <c r="L433">
        <v>121416897</v>
      </c>
      <c r="N433">
        <v>1</v>
      </c>
      <c r="O433">
        <v>24</v>
      </c>
      <c r="P433">
        <v>349</v>
      </c>
      <c r="Q433" t="s">
        <v>12421</v>
      </c>
      <c r="R433">
        <v>1</v>
      </c>
      <c r="S433">
        <v>326</v>
      </c>
    </row>
    <row r="434" spans="1:19" x14ac:dyDescent="0.25">
      <c r="A434" t="s">
        <v>4061</v>
      </c>
      <c r="B434">
        <v>1</v>
      </c>
      <c r="C434" t="s">
        <v>4081</v>
      </c>
      <c r="D434">
        <f>INDEX(Transcripts[#Data], MATCH(Exons[[#This Row],[Transcript stable ID]], Transcripts[Transcript stable ID], 0), 4)</f>
        <v>0</v>
      </c>
      <c r="E434" t="s">
        <v>27</v>
      </c>
      <c r="J434">
        <v>121416549</v>
      </c>
      <c r="K434">
        <v>121437071</v>
      </c>
      <c r="L434">
        <v>121437430</v>
      </c>
      <c r="N434">
        <v>8</v>
      </c>
      <c r="O434">
        <v>1525</v>
      </c>
      <c r="P434">
        <v>1884</v>
      </c>
      <c r="Q434" t="s">
        <v>12422</v>
      </c>
      <c r="R434">
        <v>1502</v>
      </c>
      <c r="S434">
        <v>1861</v>
      </c>
    </row>
    <row r="435" spans="1:19" x14ac:dyDescent="0.25">
      <c r="A435" t="s">
        <v>9557</v>
      </c>
      <c r="B435">
        <v>1</v>
      </c>
      <c r="C435" t="s">
        <v>9558</v>
      </c>
      <c r="D435" t="str">
        <f>INDEX(Transcripts[#Data], MATCH(Exons[[#This Row],[Transcript stable ID]], Transcripts[Transcript stable ID], 0), 4)</f>
        <v>NM_017519.2</v>
      </c>
      <c r="E435" t="s">
        <v>27</v>
      </c>
      <c r="F435">
        <v>157099063</v>
      </c>
      <c r="G435">
        <v>157099063</v>
      </c>
      <c r="J435">
        <v>157099063</v>
      </c>
      <c r="K435">
        <v>157099063</v>
      </c>
      <c r="L435">
        <v>157100605</v>
      </c>
      <c r="N435">
        <v>1</v>
      </c>
      <c r="O435">
        <v>2</v>
      </c>
      <c r="P435">
        <v>1543</v>
      </c>
      <c r="Q435" t="s">
        <v>12423</v>
      </c>
      <c r="R435">
        <v>1</v>
      </c>
      <c r="S435">
        <v>1542</v>
      </c>
    </row>
    <row r="436" spans="1:19" x14ac:dyDescent="0.25">
      <c r="A436" t="s">
        <v>9557</v>
      </c>
      <c r="B436">
        <v>1</v>
      </c>
      <c r="C436" t="s">
        <v>9558</v>
      </c>
      <c r="D436" t="str">
        <f>INDEX(Transcripts[#Data], MATCH(Exons[[#This Row],[Transcript stable ID]], Transcripts[Transcript stable ID], 0), 4)</f>
        <v>NM_017519.2</v>
      </c>
      <c r="E436" t="s">
        <v>27</v>
      </c>
      <c r="J436">
        <v>157099063</v>
      </c>
      <c r="K436">
        <v>157150361</v>
      </c>
      <c r="L436">
        <v>157150555</v>
      </c>
      <c r="N436">
        <v>2</v>
      </c>
      <c r="O436">
        <v>1544</v>
      </c>
      <c r="P436">
        <v>1738</v>
      </c>
      <c r="Q436" t="s">
        <v>12424</v>
      </c>
      <c r="R436">
        <v>1543</v>
      </c>
      <c r="S436">
        <v>1737</v>
      </c>
    </row>
    <row r="437" spans="1:19" x14ac:dyDescent="0.25">
      <c r="A437" t="s">
        <v>9557</v>
      </c>
      <c r="B437">
        <v>1</v>
      </c>
      <c r="C437" t="s">
        <v>9558</v>
      </c>
      <c r="D437" t="str">
        <f>INDEX(Transcripts[#Data], MATCH(Exons[[#This Row],[Transcript stable ID]], Transcripts[Transcript stable ID], 0), 4)</f>
        <v>NM_017519.2</v>
      </c>
      <c r="E437" t="s">
        <v>27</v>
      </c>
      <c r="J437">
        <v>157099063</v>
      </c>
      <c r="K437">
        <v>157222510</v>
      </c>
      <c r="L437">
        <v>157222659</v>
      </c>
      <c r="N437">
        <v>3</v>
      </c>
      <c r="O437">
        <v>1739</v>
      </c>
      <c r="P437">
        <v>1888</v>
      </c>
      <c r="Q437" t="s">
        <v>12425</v>
      </c>
      <c r="R437">
        <v>1738</v>
      </c>
      <c r="S437">
        <v>1887</v>
      </c>
    </row>
    <row r="438" spans="1:19" x14ac:dyDescent="0.25">
      <c r="A438" t="s">
        <v>9557</v>
      </c>
      <c r="B438">
        <v>1</v>
      </c>
      <c r="C438" t="s">
        <v>9558</v>
      </c>
      <c r="D438" t="str">
        <f>INDEX(Transcripts[#Data], MATCH(Exons[[#This Row],[Transcript stable ID]], Transcripts[Transcript stable ID], 0), 4)</f>
        <v>NM_017519.2</v>
      </c>
      <c r="E438" t="s">
        <v>27</v>
      </c>
      <c r="J438">
        <v>157099063</v>
      </c>
      <c r="K438">
        <v>157256600</v>
      </c>
      <c r="L438">
        <v>157256710</v>
      </c>
      <c r="N438">
        <v>4</v>
      </c>
      <c r="O438">
        <v>1889</v>
      </c>
      <c r="P438">
        <v>1999</v>
      </c>
      <c r="Q438" t="s">
        <v>12426</v>
      </c>
      <c r="R438">
        <v>1888</v>
      </c>
      <c r="S438">
        <v>1998</v>
      </c>
    </row>
    <row r="439" spans="1:19" x14ac:dyDescent="0.25">
      <c r="A439" t="s">
        <v>9557</v>
      </c>
      <c r="B439">
        <v>1</v>
      </c>
      <c r="C439" t="s">
        <v>9558</v>
      </c>
      <c r="D439" t="str">
        <f>INDEX(Transcripts[#Data], MATCH(Exons[[#This Row],[Transcript stable ID]], Transcripts[Transcript stable ID], 0), 4)</f>
        <v>NM_017519.2</v>
      </c>
      <c r="E439" t="s">
        <v>27</v>
      </c>
      <c r="J439">
        <v>157099063</v>
      </c>
      <c r="K439">
        <v>157405796</v>
      </c>
      <c r="L439">
        <v>157406039</v>
      </c>
      <c r="N439">
        <v>5</v>
      </c>
      <c r="O439">
        <v>2000</v>
      </c>
      <c r="P439">
        <v>2243</v>
      </c>
      <c r="Q439" t="s">
        <v>12427</v>
      </c>
      <c r="R439">
        <v>1999</v>
      </c>
      <c r="S439">
        <v>2242</v>
      </c>
    </row>
    <row r="440" spans="1:19" x14ac:dyDescent="0.25">
      <c r="A440" t="s">
        <v>9557</v>
      </c>
      <c r="B440">
        <v>1</v>
      </c>
      <c r="C440" t="s">
        <v>9558</v>
      </c>
      <c r="D440" t="str">
        <f>INDEX(Transcripts[#Data], MATCH(Exons[[#This Row],[Transcript stable ID]], Transcripts[Transcript stable ID], 0), 4)</f>
        <v>NM_017519.2</v>
      </c>
      <c r="E440" t="s">
        <v>27</v>
      </c>
      <c r="J440">
        <v>157099063</v>
      </c>
      <c r="K440">
        <v>157431606</v>
      </c>
      <c r="L440">
        <v>157431695</v>
      </c>
      <c r="N440">
        <v>6</v>
      </c>
      <c r="O440">
        <v>2244</v>
      </c>
      <c r="P440">
        <v>2333</v>
      </c>
      <c r="Q440" t="s">
        <v>12428</v>
      </c>
      <c r="R440">
        <v>2243</v>
      </c>
      <c r="S440">
        <v>2332</v>
      </c>
    </row>
    <row r="441" spans="1:19" x14ac:dyDescent="0.25">
      <c r="A441" t="s">
        <v>9557</v>
      </c>
      <c r="B441">
        <v>1</v>
      </c>
      <c r="C441" t="s">
        <v>9558</v>
      </c>
      <c r="D441" t="str">
        <f>INDEX(Transcripts[#Data], MATCH(Exons[[#This Row],[Transcript stable ID]], Transcripts[Transcript stable ID], 0), 4)</f>
        <v>NM_017519.2</v>
      </c>
      <c r="E441" t="s">
        <v>27</v>
      </c>
      <c r="J441">
        <v>157099063</v>
      </c>
      <c r="K441">
        <v>157454162</v>
      </c>
      <c r="L441">
        <v>157454341</v>
      </c>
      <c r="N441">
        <v>7</v>
      </c>
      <c r="O441">
        <v>2334</v>
      </c>
      <c r="P441">
        <v>2513</v>
      </c>
      <c r="Q441" t="s">
        <v>12429</v>
      </c>
      <c r="R441">
        <v>2333</v>
      </c>
      <c r="S441">
        <v>2512</v>
      </c>
    </row>
    <row r="442" spans="1:19" x14ac:dyDescent="0.25">
      <c r="A442" t="s">
        <v>9557</v>
      </c>
      <c r="B442">
        <v>1</v>
      </c>
      <c r="C442" t="s">
        <v>9558</v>
      </c>
      <c r="D442" t="str">
        <f>INDEX(Transcripts[#Data], MATCH(Exons[[#This Row],[Transcript stable ID]], Transcripts[Transcript stable ID], 0), 4)</f>
        <v>NM_017519.2</v>
      </c>
      <c r="E442" t="s">
        <v>27</v>
      </c>
      <c r="J442">
        <v>157099063</v>
      </c>
      <c r="K442">
        <v>157469758</v>
      </c>
      <c r="L442">
        <v>157470085</v>
      </c>
      <c r="N442">
        <v>8</v>
      </c>
      <c r="O442">
        <v>2514</v>
      </c>
      <c r="P442">
        <v>2841</v>
      </c>
      <c r="Q442" t="s">
        <v>12430</v>
      </c>
      <c r="R442">
        <v>2513</v>
      </c>
      <c r="S442">
        <v>2840</v>
      </c>
    </row>
    <row r="443" spans="1:19" x14ac:dyDescent="0.25">
      <c r="A443" t="s">
        <v>9557</v>
      </c>
      <c r="B443">
        <v>1</v>
      </c>
      <c r="C443" t="s">
        <v>9558</v>
      </c>
      <c r="D443" t="str">
        <f>INDEX(Transcripts[#Data], MATCH(Exons[[#This Row],[Transcript stable ID]], Transcripts[Transcript stable ID], 0), 4)</f>
        <v>NM_017519.2</v>
      </c>
      <c r="E443" t="s">
        <v>27</v>
      </c>
      <c r="J443">
        <v>157099063</v>
      </c>
      <c r="K443">
        <v>157488174</v>
      </c>
      <c r="L443">
        <v>157488319</v>
      </c>
      <c r="N443">
        <v>9</v>
      </c>
      <c r="O443">
        <v>2842</v>
      </c>
      <c r="P443">
        <v>2987</v>
      </c>
      <c r="Q443" t="s">
        <v>12431</v>
      </c>
      <c r="R443">
        <v>2841</v>
      </c>
      <c r="S443">
        <v>2986</v>
      </c>
    </row>
    <row r="444" spans="1:19" x14ac:dyDescent="0.25">
      <c r="A444" t="s">
        <v>9557</v>
      </c>
      <c r="B444">
        <v>1</v>
      </c>
      <c r="C444" t="s">
        <v>9558</v>
      </c>
      <c r="D444" t="str">
        <f>INDEX(Transcripts[#Data], MATCH(Exons[[#This Row],[Transcript stable ID]], Transcripts[Transcript stable ID], 0), 4)</f>
        <v>NM_017519.2</v>
      </c>
      <c r="E444" t="s">
        <v>27</v>
      </c>
      <c r="J444">
        <v>157099063</v>
      </c>
      <c r="K444">
        <v>157495142</v>
      </c>
      <c r="L444">
        <v>157495251</v>
      </c>
      <c r="N444">
        <v>10</v>
      </c>
      <c r="O444">
        <v>2988</v>
      </c>
      <c r="P444">
        <v>3097</v>
      </c>
      <c r="Q444" t="s">
        <v>12432</v>
      </c>
      <c r="R444">
        <v>2987</v>
      </c>
      <c r="S444">
        <v>3096</v>
      </c>
    </row>
    <row r="445" spans="1:19" x14ac:dyDescent="0.25">
      <c r="A445" t="s">
        <v>9557</v>
      </c>
      <c r="B445">
        <v>1</v>
      </c>
      <c r="C445" t="s">
        <v>9558</v>
      </c>
      <c r="D445" t="str">
        <f>INDEX(Transcripts[#Data], MATCH(Exons[[#This Row],[Transcript stable ID]], Transcripts[Transcript stable ID], 0), 4)</f>
        <v>NM_017519.2</v>
      </c>
      <c r="E445" t="s">
        <v>27</v>
      </c>
      <c r="J445">
        <v>157099063</v>
      </c>
      <c r="K445">
        <v>157502103</v>
      </c>
      <c r="L445">
        <v>157502312</v>
      </c>
      <c r="N445">
        <v>11</v>
      </c>
      <c r="O445">
        <v>3098</v>
      </c>
      <c r="P445">
        <v>3307</v>
      </c>
      <c r="Q445" t="s">
        <v>12433</v>
      </c>
      <c r="R445">
        <v>3097</v>
      </c>
      <c r="S445">
        <v>3306</v>
      </c>
    </row>
    <row r="446" spans="1:19" x14ac:dyDescent="0.25">
      <c r="A446" t="s">
        <v>9557</v>
      </c>
      <c r="B446">
        <v>1</v>
      </c>
      <c r="C446" t="s">
        <v>9558</v>
      </c>
      <c r="D446" t="str">
        <f>INDEX(Transcripts[#Data], MATCH(Exons[[#This Row],[Transcript stable ID]], Transcripts[Transcript stable ID], 0), 4)</f>
        <v>NM_017519.2</v>
      </c>
      <c r="E446" t="s">
        <v>27</v>
      </c>
      <c r="J446">
        <v>157099063</v>
      </c>
      <c r="K446">
        <v>157505365</v>
      </c>
      <c r="L446">
        <v>157505569</v>
      </c>
      <c r="N446">
        <v>12</v>
      </c>
      <c r="O446">
        <v>3308</v>
      </c>
      <c r="P446">
        <v>3512</v>
      </c>
      <c r="Q446" t="s">
        <v>12434</v>
      </c>
      <c r="R446">
        <v>3307</v>
      </c>
      <c r="S446">
        <v>3511</v>
      </c>
    </row>
    <row r="447" spans="1:19" x14ac:dyDescent="0.25">
      <c r="A447" t="s">
        <v>9557</v>
      </c>
      <c r="B447">
        <v>1</v>
      </c>
      <c r="C447" t="s">
        <v>9558</v>
      </c>
      <c r="D447" t="str">
        <f>INDEX(Transcripts[#Data], MATCH(Exons[[#This Row],[Transcript stable ID]], Transcripts[Transcript stable ID], 0), 4)</f>
        <v>NM_017519.2</v>
      </c>
      <c r="E447" t="s">
        <v>27</v>
      </c>
      <c r="J447">
        <v>157099063</v>
      </c>
      <c r="K447">
        <v>157510776</v>
      </c>
      <c r="L447">
        <v>157510914</v>
      </c>
      <c r="N447">
        <v>13</v>
      </c>
      <c r="O447">
        <v>3513</v>
      </c>
      <c r="P447">
        <v>3651</v>
      </c>
      <c r="Q447" t="s">
        <v>12435</v>
      </c>
      <c r="R447">
        <v>3512</v>
      </c>
      <c r="S447">
        <v>3650</v>
      </c>
    </row>
    <row r="448" spans="1:19" x14ac:dyDescent="0.25">
      <c r="A448" t="s">
        <v>9557</v>
      </c>
      <c r="B448">
        <v>1</v>
      </c>
      <c r="C448" t="s">
        <v>9558</v>
      </c>
      <c r="D448" t="str">
        <f>INDEX(Transcripts[#Data], MATCH(Exons[[#This Row],[Transcript stable ID]], Transcripts[Transcript stable ID], 0), 4)</f>
        <v>NM_017519.2</v>
      </c>
      <c r="E448" t="s">
        <v>27</v>
      </c>
      <c r="J448">
        <v>157099063</v>
      </c>
      <c r="K448">
        <v>157511172</v>
      </c>
      <c r="L448">
        <v>157511344</v>
      </c>
      <c r="N448">
        <v>14</v>
      </c>
      <c r="O448">
        <v>3652</v>
      </c>
      <c r="P448">
        <v>3824</v>
      </c>
      <c r="Q448" t="s">
        <v>12436</v>
      </c>
      <c r="R448">
        <v>3651</v>
      </c>
      <c r="S448">
        <v>3823</v>
      </c>
    </row>
    <row r="449" spans="1:19" x14ac:dyDescent="0.25">
      <c r="A449" t="s">
        <v>9557</v>
      </c>
      <c r="B449">
        <v>1</v>
      </c>
      <c r="C449" t="s">
        <v>9558</v>
      </c>
      <c r="D449" t="str">
        <f>INDEX(Transcripts[#Data], MATCH(Exons[[#This Row],[Transcript stable ID]], Transcripts[Transcript stable ID], 0), 4)</f>
        <v>NM_017519.2</v>
      </c>
      <c r="E449" t="s">
        <v>27</v>
      </c>
      <c r="J449">
        <v>157099063</v>
      </c>
      <c r="K449">
        <v>157517299</v>
      </c>
      <c r="L449">
        <v>157517449</v>
      </c>
      <c r="N449">
        <v>15</v>
      </c>
      <c r="O449">
        <v>3825</v>
      </c>
      <c r="P449">
        <v>3975</v>
      </c>
      <c r="Q449" t="s">
        <v>12437</v>
      </c>
      <c r="R449">
        <v>3824</v>
      </c>
      <c r="S449">
        <v>3974</v>
      </c>
    </row>
    <row r="450" spans="1:19" x14ac:dyDescent="0.25">
      <c r="A450" t="s">
        <v>9557</v>
      </c>
      <c r="B450">
        <v>1</v>
      </c>
      <c r="C450" t="s">
        <v>9558</v>
      </c>
      <c r="D450" t="str">
        <f>INDEX(Transcripts[#Data], MATCH(Exons[[#This Row],[Transcript stable ID]], Transcripts[Transcript stable ID], 0), 4)</f>
        <v>NM_017519.2</v>
      </c>
      <c r="E450" t="s">
        <v>27</v>
      </c>
      <c r="J450">
        <v>157099063</v>
      </c>
      <c r="K450">
        <v>157519945</v>
      </c>
      <c r="L450">
        <v>157520041</v>
      </c>
      <c r="N450">
        <v>16</v>
      </c>
      <c r="O450">
        <v>3976</v>
      </c>
      <c r="P450">
        <v>4072</v>
      </c>
      <c r="Q450" t="s">
        <v>12438</v>
      </c>
      <c r="R450">
        <v>3975</v>
      </c>
      <c r="S450">
        <v>4071</v>
      </c>
    </row>
    <row r="451" spans="1:19" x14ac:dyDescent="0.25">
      <c r="A451" t="s">
        <v>9557</v>
      </c>
      <c r="B451">
        <v>1</v>
      </c>
      <c r="C451" t="s">
        <v>9558</v>
      </c>
      <c r="D451" t="str">
        <f>INDEX(Transcripts[#Data], MATCH(Exons[[#This Row],[Transcript stable ID]], Transcripts[Transcript stable ID], 0), 4)</f>
        <v>NM_017519.2</v>
      </c>
      <c r="E451" t="s">
        <v>27</v>
      </c>
      <c r="J451">
        <v>157099063</v>
      </c>
      <c r="K451">
        <v>157521839</v>
      </c>
      <c r="L451">
        <v>157522622</v>
      </c>
      <c r="N451">
        <v>17</v>
      </c>
      <c r="O451">
        <v>4073</v>
      </c>
      <c r="P451">
        <v>4856</v>
      </c>
      <c r="Q451" t="s">
        <v>12439</v>
      </c>
      <c r="R451">
        <v>4072</v>
      </c>
      <c r="S451">
        <v>4855</v>
      </c>
    </row>
    <row r="452" spans="1:19" x14ac:dyDescent="0.25">
      <c r="A452" t="s">
        <v>9557</v>
      </c>
      <c r="B452">
        <v>1</v>
      </c>
      <c r="C452" t="s">
        <v>9558</v>
      </c>
      <c r="D452" t="str">
        <f>INDEX(Transcripts[#Data], MATCH(Exons[[#This Row],[Transcript stable ID]], Transcripts[Transcript stable ID], 0), 4)</f>
        <v>NM_017519.2</v>
      </c>
      <c r="E452" t="s">
        <v>27</v>
      </c>
      <c r="J452">
        <v>157099063</v>
      </c>
      <c r="K452">
        <v>157525000</v>
      </c>
      <c r="L452">
        <v>157525130</v>
      </c>
      <c r="N452">
        <v>18</v>
      </c>
      <c r="O452">
        <v>4857</v>
      </c>
      <c r="P452">
        <v>4987</v>
      </c>
      <c r="Q452" t="s">
        <v>12440</v>
      </c>
      <c r="R452">
        <v>4856</v>
      </c>
      <c r="S452">
        <v>4986</v>
      </c>
    </row>
    <row r="453" spans="1:19" x14ac:dyDescent="0.25">
      <c r="A453" t="s">
        <v>9557</v>
      </c>
      <c r="B453">
        <v>1</v>
      </c>
      <c r="C453" t="s">
        <v>9558</v>
      </c>
      <c r="D453" t="str">
        <f>INDEX(Transcripts[#Data], MATCH(Exons[[#This Row],[Transcript stable ID]], Transcripts[Transcript stable ID], 0), 4)</f>
        <v>NM_017519.2</v>
      </c>
      <c r="E453" t="s">
        <v>27</v>
      </c>
      <c r="H453">
        <v>157529026</v>
      </c>
      <c r="I453">
        <v>157530284</v>
      </c>
      <c r="J453">
        <v>157099063</v>
      </c>
      <c r="K453">
        <v>157527301</v>
      </c>
      <c r="L453">
        <v>157530284</v>
      </c>
      <c r="N453">
        <v>19</v>
      </c>
      <c r="O453">
        <v>4988</v>
      </c>
      <c r="P453">
        <v>6712</v>
      </c>
      <c r="Q453" t="s">
        <v>12441</v>
      </c>
      <c r="R453">
        <v>4987</v>
      </c>
      <c r="S453">
        <v>6711</v>
      </c>
    </row>
    <row r="454" spans="1:19" x14ac:dyDescent="0.25">
      <c r="A454" t="s">
        <v>9557</v>
      </c>
      <c r="B454">
        <v>1</v>
      </c>
      <c r="C454" t="s">
        <v>9562</v>
      </c>
      <c r="D454" t="str">
        <f>INDEX(Transcripts[#Data], MATCH(Exons[[#This Row],[Transcript stable ID]], Transcripts[Transcript stable ID], 0), 4)</f>
        <v>NM_020732.3</v>
      </c>
      <c r="E454" t="s">
        <v>27</v>
      </c>
      <c r="F454">
        <v>157099063</v>
      </c>
      <c r="G454">
        <v>157099063</v>
      </c>
      <c r="J454">
        <v>157099063</v>
      </c>
      <c r="K454">
        <v>157099063</v>
      </c>
      <c r="L454">
        <v>157100605</v>
      </c>
      <c r="N454">
        <v>1</v>
      </c>
      <c r="O454">
        <v>2</v>
      </c>
      <c r="P454">
        <v>1543</v>
      </c>
      <c r="Q454" t="s">
        <v>12423</v>
      </c>
      <c r="R454">
        <v>1</v>
      </c>
      <c r="S454">
        <v>1542</v>
      </c>
    </row>
    <row r="455" spans="1:19" x14ac:dyDescent="0.25">
      <c r="A455" t="s">
        <v>9557</v>
      </c>
      <c r="B455">
        <v>1</v>
      </c>
      <c r="C455" t="s">
        <v>9562</v>
      </c>
      <c r="D455" t="str">
        <f>INDEX(Transcripts[#Data], MATCH(Exons[[#This Row],[Transcript stable ID]], Transcripts[Transcript stable ID], 0), 4)</f>
        <v>NM_020732.3</v>
      </c>
      <c r="E455" t="s">
        <v>27</v>
      </c>
      <c r="J455">
        <v>157099063</v>
      </c>
      <c r="K455">
        <v>157150361</v>
      </c>
      <c r="L455">
        <v>157150555</v>
      </c>
      <c r="N455">
        <v>2</v>
      </c>
      <c r="O455">
        <v>1544</v>
      </c>
      <c r="P455">
        <v>1738</v>
      </c>
      <c r="Q455" t="s">
        <v>12424</v>
      </c>
      <c r="R455">
        <v>1543</v>
      </c>
      <c r="S455">
        <v>1737</v>
      </c>
    </row>
    <row r="456" spans="1:19" x14ac:dyDescent="0.25">
      <c r="A456" t="s">
        <v>9557</v>
      </c>
      <c r="B456">
        <v>1</v>
      </c>
      <c r="C456" t="s">
        <v>9562</v>
      </c>
      <c r="D456" t="str">
        <f>INDEX(Transcripts[#Data], MATCH(Exons[[#This Row],[Transcript stable ID]], Transcripts[Transcript stable ID], 0), 4)</f>
        <v>NM_020732.3</v>
      </c>
      <c r="E456" t="s">
        <v>27</v>
      </c>
      <c r="J456">
        <v>157099063</v>
      </c>
      <c r="K456">
        <v>157222510</v>
      </c>
      <c r="L456">
        <v>157222659</v>
      </c>
      <c r="N456">
        <v>4</v>
      </c>
      <c r="O456">
        <v>1778</v>
      </c>
      <c r="P456">
        <v>1927</v>
      </c>
      <c r="Q456" t="s">
        <v>12425</v>
      </c>
      <c r="R456">
        <v>1777</v>
      </c>
      <c r="S456">
        <v>1926</v>
      </c>
    </row>
    <row r="457" spans="1:19" x14ac:dyDescent="0.25">
      <c r="A457" t="s">
        <v>9557</v>
      </c>
      <c r="B457">
        <v>1</v>
      </c>
      <c r="C457" t="s">
        <v>9562</v>
      </c>
      <c r="D457" t="str">
        <f>INDEX(Transcripts[#Data], MATCH(Exons[[#This Row],[Transcript stable ID]], Transcripts[Transcript stable ID], 0), 4)</f>
        <v>NM_020732.3</v>
      </c>
      <c r="E457" t="s">
        <v>27</v>
      </c>
      <c r="J457">
        <v>157099063</v>
      </c>
      <c r="K457">
        <v>157256600</v>
      </c>
      <c r="L457">
        <v>157256710</v>
      </c>
      <c r="N457">
        <v>5</v>
      </c>
      <c r="O457">
        <v>1928</v>
      </c>
      <c r="P457">
        <v>2038</v>
      </c>
      <c r="Q457" t="s">
        <v>12426</v>
      </c>
      <c r="R457">
        <v>1927</v>
      </c>
      <c r="S457">
        <v>2037</v>
      </c>
    </row>
    <row r="458" spans="1:19" x14ac:dyDescent="0.25">
      <c r="A458" t="s">
        <v>9557</v>
      </c>
      <c r="B458">
        <v>1</v>
      </c>
      <c r="C458" t="s">
        <v>9562</v>
      </c>
      <c r="D458" t="str">
        <f>INDEX(Transcripts[#Data], MATCH(Exons[[#This Row],[Transcript stable ID]], Transcripts[Transcript stable ID], 0), 4)</f>
        <v>NM_020732.3</v>
      </c>
      <c r="E458" t="s">
        <v>27</v>
      </c>
      <c r="J458">
        <v>157099063</v>
      </c>
      <c r="K458">
        <v>157405796</v>
      </c>
      <c r="L458">
        <v>157406039</v>
      </c>
      <c r="N458">
        <v>6</v>
      </c>
      <c r="O458">
        <v>2039</v>
      </c>
      <c r="P458">
        <v>2282</v>
      </c>
      <c r="Q458" t="s">
        <v>12427</v>
      </c>
      <c r="R458">
        <v>2038</v>
      </c>
      <c r="S458">
        <v>2281</v>
      </c>
    </row>
    <row r="459" spans="1:19" x14ac:dyDescent="0.25">
      <c r="A459" t="s">
        <v>9557</v>
      </c>
      <c r="B459">
        <v>1</v>
      </c>
      <c r="C459" t="s">
        <v>9562</v>
      </c>
      <c r="D459" t="str">
        <f>INDEX(Transcripts[#Data], MATCH(Exons[[#This Row],[Transcript stable ID]], Transcripts[Transcript stable ID], 0), 4)</f>
        <v>NM_020732.3</v>
      </c>
      <c r="E459" t="s">
        <v>27</v>
      </c>
      <c r="J459">
        <v>157099063</v>
      </c>
      <c r="K459">
        <v>157431606</v>
      </c>
      <c r="L459">
        <v>157431695</v>
      </c>
      <c r="N459">
        <v>7</v>
      </c>
      <c r="O459">
        <v>2283</v>
      </c>
      <c r="P459">
        <v>2372</v>
      </c>
      <c r="Q459" t="s">
        <v>12428</v>
      </c>
      <c r="R459">
        <v>2282</v>
      </c>
      <c r="S459">
        <v>2371</v>
      </c>
    </row>
    <row r="460" spans="1:19" x14ac:dyDescent="0.25">
      <c r="A460" t="s">
        <v>9557</v>
      </c>
      <c r="B460">
        <v>1</v>
      </c>
      <c r="C460" t="s">
        <v>9562</v>
      </c>
      <c r="D460" t="str">
        <f>INDEX(Transcripts[#Data], MATCH(Exons[[#This Row],[Transcript stable ID]], Transcripts[Transcript stable ID], 0), 4)</f>
        <v>NM_020732.3</v>
      </c>
      <c r="E460" t="s">
        <v>27</v>
      </c>
      <c r="J460">
        <v>157099063</v>
      </c>
      <c r="K460">
        <v>157454162</v>
      </c>
      <c r="L460">
        <v>157454341</v>
      </c>
      <c r="N460">
        <v>8</v>
      </c>
      <c r="O460">
        <v>2373</v>
      </c>
      <c r="P460">
        <v>2552</v>
      </c>
      <c r="Q460" t="s">
        <v>12429</v>
      </c>
      <c r="R460">
        <v>2372</v>
      </c>
      <c r="S460">
        <v>2551</v>
      </c>
    </row>
    <row r="461" spans="1:19" x14ac:dyDescent="0.25">
      <c r="A461" t="s">
        <v>9557</v>
      </c>
      <c r="B461">
        <v>1</v>
      </c>
      <c r="C461" t="s">
        <v>9562</v>
      </c>
      <c r="D461" t="str">
        <f>INDEX(Transcripts[#Data], MATCH(Exons[[#This Row],[Transcript stable ID]], Transcripts[Transcript stable ID], 0), 4)</f>
        <v>NM_020732.3</v>
      </c>
      <c r="E461" t="s">
        <v>27</v>
      </c>
      <c r="J461">
        <v>157099063</v>
      </c>
      <c r="K461">
        <v>157469758</v>
      </c>
      <c r="L461">
        <v>157470085</v>
      </c>
      <c r="N461">
        <v>9</v>
      </c>
      <c r="O461">
        <v>2553</v>
      </c>
      <c r="P461">
        <v>2880</v>
      </c>
      <c r="Q461" t="s">
        <v>12430</v>
      </c>
      <c r="R461">
        <v>2552</v>
      </c>
      <c r="S461">
        <v>2879</v>
      </c>
    </row>
    <row r="462" spans="1:19" x14ac:dyDescent="0.25">
      <c r="A462" t="s">
        <v>9557</v>
      </c>
      <c r="B462">
        <v>1</v>
      </c>
      <c r="C462" t="s">
        <v>9562</v>
      </c>
      <c r="D462" t="str">
        <f>INDEX(Transcripts[#Data], MATCH(Exons[[#This Row],[Transcript stable ID]], Transcripts[Transcript stable ID], 0), 4)</f>
        <v>NM_020732.3</v>
      </c>
      <c r="E462" t="s">
        <v>27</v>
      </c>
      <c r="J462">
        <v>157099063</v>
      </c>
      <c r="K462">
        <v>157488174</v>
      </c>
      <c r="L462">
        <v>157488319</v>
      </c>
      <c r="N462">
        <v>10</v>
      </c>
      <c r="O462">
        <v>2881</v>
      </c>
      <c r="P462">
        <v>3026</v>
      </c>
      <c r="Q462" t="s">
        <v>12431</v>
      </c>
      <c r="R462">
        <v>2880</v>
      </c>
      <c r="S462">
        <v>3025</v>
      </c>
    </row>
    <row r="463" spans="1:19" x14ac:dyDescent="0.25">
      <c r="A463" t="s">
        <v>9557</v>
      </c>
      <c r="B463">
        <v>1</v>
      </c>
      <c r="C463" t="s">
        <v>9562</v>
      </c>
      <c r="D463" t="str">
        <f>INDEX(Transcripts[#Data], MATCH(Exons[[#This Row],[Transcript stable ID]], Transcripts[Transcript stable ID], 0), 4)</f>
        <v>NM_020732.3</v>
      </c>
      <c r="E463" t="s">
        <v>27</v>
      </c>
      <c r="J463">
        <v>157099063</v>
      </c>
      <c r="K463">
        <v>157495142</v>
      </c>
      <c r="L463">
        <v>157495251</v>
      </c>
      <c r="N463">
        <v>11</v>
      </c>
      <c r="O463">
        <v>3027</v>
      </c>
      <c r="P463">
        <v>3136</v>
      </c>
      <c r="Q463" t="s">
        <v>12432</v>
      </c>
      <c r="R463">
        <v>3026</v>
      </c>
      <c r="S463">
        <v>3135</v>
      </c>
    </row>
    <row r="464" spans="1:19" x14ac:dyDescent="0.25">
      <c r="A464" t="s">
        <v>9557</v>
      </c>
      <c r="B464">
        <v>1</v>
      </c>
      <c r="C464" t="s">
        <v>9562</v>
      </c>
      <c r="D464" t="str">
        <f>INDEX(Transcripts[#Data], MATCH(Exons[[#This Row],[Transcript stable ID]], Transcripts[Transcript stable ID], 0), 4)</f>
        <v>NM_020732.3</v>
      </c>
      <c r="E464" t="s">
        <v>27</v>
      </c>
      <c r="J464">
        <v>157099063</v>
      </c>
      <c r="K464">
        <v>157502103</v>
      </c>
      <c r="L464">
        <v>157502312</v>
      </c>
      <c r="N464">
        <v>12</v>
      </c>
      <c r="O464">
        <v>3137</v>
      </c>
      <c r="P464">
        <v>3346</v>
      </c>
      <c r="Q464" t="s">
        <v>12433</v>
      </c>
      <c r="R464">
        <v>3136</v>
      </c>
      <c r="S464">
        <v>3345</v>
      </c>
    </row>
    <row r="465" spans="1:19" x14ac:dyDescent="0.25">
      <c r="A465" t="s">
        <v>9557</v>
      </c>
      <c r="B465">
        <v>1</v>
      </c>
      <c r="C465" t="s">
        <v>9562</v>
      </c>
      <c r="D465" t="str">
        <f>INDEX(Transcripts[#Data], MATCH(Exons[[#This Row],[Transcript stable ID]], Transcripts[Transcript stable ID], 0), 4)</f>
        <v>NM_020732.3</v>
      </c>
      <c r="E465" t="s">
        <v>27</v>
      </c>
      <c r="J465">
        <v>157099063</v>
      </c>
      <c r="K465">
        <v>157505365</v>
      </c>
      <c r="L465">
        <v>157505569</v>
      </c>
      <c r="N465">
        <v>13</v>
      </c>
      <c r="O465">
        <v>3347</v>
      </c>
      <c r="P465">
        <v>3551</v>
      </c>
      <c r="Q465" t="s">
        <v>12434</v>
      </c>
      <c r="R465">
        <v>3346</v>
      </c>
      <c r="S465">
        <v>3550</v>
      </c>
    </row>
    <row r="466" spans="1:19" x14ac:dyDescent="0.25">
      <c r="A466" t="s">
        <v>9557</v>
      </c>
      <c r="B466">
        <v>1</v>
      </c>
      <c r="C466" t="s">
        <v>9562</v>
      </c>
      <c r="D466" t="str">
        <f>INDEX(Transcripts[#Data], MATCH(Exons[[#This Row],[Transcript stable ID]], Transcripts[Transcript stable ID], 0), 4)</f>
        <v>NM_020732.3</v>
      </c>
      <c r="E466" t="s">
        <v>27</v>
      </c>
      <c r="J466">
        <v>157099063</v>
      </c>
      <c r="K466">
        <v>157510776</v>
      </c>
      <c r="L466">
        <v>157510914</v>
      </c>
      <c r="N466">
        <v>14</v>
      </c>
      <c r="O466">
        <v>3552</v>
      </c>
      <c r="P466">
        <v>3690</v>
      </c>
      <c r="Q466" t="s">
        <v>12435</v>
      </c>
      <c r="R466">
        <v>3551</v>
      </c>
      <c r="S466">
        <v>3689</v>
      </c>
    </row>
    <row r="467" spans="1:19" x14ac:dyDescent="0.25">
      <c r="A467" t="s">
        <v>9557</v>
      </c>
      <c r="B467">
        <v>1</v>
      </c>
      <c r="C467" t="s">
        <v>9562</v>
      </c>
      <c r="D467" t="str">
        <f>INDEX(Transcripts[#Data], MATCH(Exons[[#This Row],[Transcript stable ID]], Transcripts[Transcript stable ID], 0), 4)</f>
        <v>NM_020732.3</v>
      </c>
      <c r="E467" t="s">
        <v>27</v>
      </c>
      <c r="J467">
        <v>157099063</v>
      </c>
      <c r="K467">
        <v>157511172</v>
      </c>
      <c r="L467">
        <v>157511344</v>
      </c>
      <c r="N467">
        <v>15</v>
      </c>
      <c r="O467">
        <v>3691</v>
      </c>
      <c r="P467">
        <v>3863</v>
      </c>
      <c r="Q467" t="s">
        <v>12436</v>
      </c>
      <c r="R467">
        <v>3690</v>
      </c>
      <c r="S467">
        <v>3862</v>
      </c>
    </row>
    <row r="468" spans="1:19" x14ac:dyDescent="0.25">
      <c r="A468" t="s">
        <v>9557</v>
      </c>
      <c r="B468">
        <v>1</v>
      </c>
      <c r="C468" t="s">
        <v>9562</v>
      </c>
      <c r="D468" t="str">
        <f>INDEX(Transcripts[#Data], MATCH(Exons[[#This Row],[Transcript stable ID]], Transcripts[Transcript stable ID], 0), 4)</f>
        <v>NM_020732.3</v>
      </c>
      <c r="E468" t="s">
        <v>27</v>
      </c>
      <c r="J468">
        <v>157099063</v>
      </c>
      <c r="K468">
        <v>157517299</v>
      </c>
      <c r="L468">
        <v>157517449</v>
      </c>
      <c r="N468">
        <v>16</v>
      </c>
      <c r="O468">
        <v>3864</v>
      </c>
      <c r="P468">
        <v>4014</v>
      </c>
      <c r="Q468" t="s">
        <v>12437</v>
      </c>
      <c r="R468">
        <v>3863</v>
      </c>
      <c r="S468">
        <v>4013</v>
      </c>
    </row>
    <row r="469" spans="1:19" x14ac:dyDescent="0.25">
      <c r="A469" t="s">
        <v>9557</v>
      </c>
      <c r="B469">
        <v>1</v>
      </c>
      <c r="C469" t="s">
        <v>9562</v>
      </c>
      <c r="D469" t="str">
        <f>INDEX(Transcripts[#Data], MATCH(Exons[[#This Row],[Transcript stable ID]], Transcripts[Transcript stable ID], 0), 4)</f>
        <v>NM_020732.3</v>
      </c>
      <c r="E469" t="s">
        <v>27</v>
      </c>
      <c r="J469">
        <v>157099063</v>
      </c>
      <c r="K469">
        <v>157519945</v>
      </c>
      <c r="L469">
        <v>157520041</v>
      </c>
      <c r="N469">
        <v>17</v>
      </c>
      <c r="O469">
        <v>4015</v>
      </c>
      <c r="P469">
        <v>4111</v>
      </c>
      <c r="Q469" t="s">
        <v>12438</v>
      </c>
      <c r="R469">
        <v>4014</v>
      </c>
      <c r="S469">
        <v>4110</v>
      </c>
    </row>
    <row r="470" spans="1:19" x14ac:dyDescent="0.25">
      <c r="A470" t="s">
        <v>9557</v>
      </c>
      <c r="B470">
        <v>1</v>
      </c>
      <c r="C470" t="s">
        <v>9562</v>
      </c>
      <c r="D470" t="str">
        <f>INDEX(Transcripts[#Data], MATCH(Exons[[#This Row],[Transcript stable ID]], Transcripts[Transcript stable ID], 0), 4)</f>
        <v>NM_020732.3</v>
      </c>
      <c r="E470" t="s">
        <v>27</v>
      </c>
      <c r="J470">
        <v>157099063</v>
      </c>
      <c r="K470">
        <v>157521839</v>
      </c>
      <c r="L470">
        <v>157522622</v>
      </c>
      <c r="N470">
        <v>18</v>
      </c>
      <c r="O470">
        <v>4112</v>
      </c>
      <c r="P470">
        <v>4895</v>
      </c>
      <c r="Q470" t="s">
        <v>12439</v>
      </c>
      <c r="R470">
        <v>4111</v>
      </c>
      <c r="S470">
        <v>4894</v>
      </c>
    </row>
    <row r="471" spans="1:19" x14ac:dyDescent="0.25">
      <c r="A471" t="s">
        <v>9557</v>
      </c>
      <c r="B471">
        <v>1</v>
      </c>
      <c r="C471" t="s">
        <v>9562</v>
      </c>
      <c r="D471" t="str">
        <f>INDEX(Transcripts[#Data], MATCH(Exons[[#This Row],[Transcript stable ID]], Transcripts[Transcript stable ID], 0), 4)</f>
        <v>NM_020732.3</v>
      </c>
      <c r="E471" t="s">
        <v>27</v>
      </c>
      <c r="J471">
        <v>157099063</v>
      </c>
      <c r="K471">
        <v>157525000</v>
      </c>
      <c r="L471">
        <v>157525130</v>
      </c>
      <c r="N471">
        <v>19</v>
      </c>
      <c r="O471">
        <v>4896</v>
      </c>
      <c r="P471">
        <v>5026</v>
      </c>
      <c r="Q471" t="s">
        <v>12440</v>
      </c>
      <c r="R471">
        <v>4895</v>
      </c>
      <c r="S471">
        <v>5025</v>
      </c>
    </row>
    <row r="472" spans="1:19" x14ac:dyDescent="0.25">
      <c r="A472" t="s">
        <v>9557</v>
      </c>
      <c r="B472">
        <v>1</v>
      </c>
      <c r="C472" t="s">
        <v>9562</v>
      </c>
      <c r="D472" t="str">
        <f>INDEX(Transcripts[#Data], MATCH(Exons[[#This Row],[Transcript stable ID]], Transcripts[Transcript stable ID], 0), 4)</f>
        <v>NM_020732.3</v>
      </c>
      <c r="E472" t="s">
        <v>27</v>
      </c>
      <c r="J472">
        <v>157099063</v>
      </c>
      <c r="K472">
        <v>157192748</v>
      </c>
      <c r="L472">
        <v>157192786</v>
      </c>
      <c r="N472">
        <v>3</v>
      </c>
      <c r="O472">
        <v>1739</v>
      </c>
      <c r="P472">
        <v>1777</v>
      </c>
      <c r="Q472" t="s">
        <v>12442</v>
      </c>
      <c r="R472">
        <v>1738</v>
      </c>
      <c r="S472">
        <v>1776</v>
      </c>
    </row>
    <row r="473" spans="1:19" x14ac:dyDescent="0.25">
      <c r="A473" t="s">
        <v>9557</v>
      </c>
      <c r="B473">
        <v>1</v>
      </c>
      <c r="C473" t="s">
        <v>9562</v>
      </c>
      <c r="D473" t="str">
        <f>INDEX(Transcripts[#Data], MATCH(Exons[[#This Row],[Transcript stable ID]], Transcripts[Transcript stable ID], 0), 4)</f>
        <v>NM_020732.3</v>
      </c>
      <c r="E473" t="s">
        <v>27</v>
      </c>
      <c r="H473">
        <v>157529026</v>
      </c>
      <c r="I473">
        <v>157531913</v>
      </c>
      <c r="J473">
        <v>157099063</v>
      </c>
      <c r="K473">
        <v>157527301</v>
      </c>
      <c r="L473">
        <v>157531913</v>
      </c>
      <c r="N473">
        <v>20</v>
      </c>
      <c r="O473">
        <v>5027</v>
      </c>
      <c r="P473">
        <v>6751</v>
      </c>
      <c r="Q473" t="s">
        <v>12443</v>
      </c>
      <c r="R473">
        <v>5026</v>
      </c>
      <c r="S473">
        <v>6750</v>
      </c>
    </row>
    <row r="474" spans="1:19" x14ac:dyDescent="0.25">
      <c r="A474" t="s">
        <v>7975</v>
      </c>
      <c r="B474">
        <v>-1</v>
      </c>
      <c r="C474" t="s">
        <v>7994</v>
      </c>
      <c r="D474" t="str">
        <f>INDEX(Transcripts[#Data], MATCH(Exons[[#This Row],[Transcript stable ID]], Transcripts[Transcript stable ID], 0), 4)</f>
        <v>NM_001178030.1</v>
      </c>
      <c r="E474" t="s">
        <v>27</v>
      </c>
      <c r="F474">
        <v>64545865</v>
      </c>
      <c r="G474">
        <v>64545941</v>
      </c>
      <c r="J474">
        <v>64545941</v>
      </c>
      <c r="K474">
        <v>64545459</v>
      </c>
      <c r="L474">
        <v>64545941</v>
      </c>
      <c r="N474">
        <v>1</v>
      </c>
      <c r="O474">
        <v>78</v>
      </c>
      <c r="P474">
        <v>483</v>
      </c>
      <c r="Q474" t="s">
        <v>12444</v>
      </c>
      <c r="R474">
        <v>1</v>
      </c>
      <c r="S474">
        <v>406</v>
      </c>
    </row>
    <row r="475" spans="1:19" x14ac:dyDescent="0.25">
      <c r="A475" t="s">
        <v>7975</v>
      </c>
      <c r="B475">
        <v>-1</v>
      </c>
      <c r="C475" t="s">
        <v>7994</v>
      </c>
      <c r="D475" t="str">
        <f>INDEX(Transcripts[#Data], MATCH(Exons[[#This Row],[Transcript stable ID]], Transcripts[Transcript stable ID], 0), 4)</f>
        <v>NM_001178030.1</v>
      </c>
      <c r="E475" t="s">
        <v>27</v>
      </c>
      <c r="J475">
        <v>64545941</v>
      </c>
      <c r="K475">
        <v>64543970</v>
      </c>
      <c r="L475">
        <v>64544098</v>
      </c>
      <c r="N475">
        <v>2</v>
      </c>
      <c r="O475">
        <v>484</v>
      </c>
      <c r="P475">
        <v>612</v>
      </c>
      <c r="Q475" t="s">
        <v>12445</v>
      </c>
      <c r="R475">
        <v>407</v>
      </c>
      <c r="S475">
        <v>535</v>
      </c>
    </row>
    <row r="476" spans="1:19" x14ac:dyDescent="0.25">
      <c r="A476" t="s">
        <v>7975</v>
      </c>
      <c r="B476">
        <v>-1</v>
      </c>
      <c r="C476" t="s">
        <v>7994</v>
      </c>
      <c r="D476" t="str">
        <f>INDEX(Transcripts[#Data], MATCH(Exons[[#This Row],[Transcript stable ID]], Transcripts[Transcript stable ID], 0), 4)</f>
        <v>NM_001178030.1</v>
      </c>
      <c r="E476" t="s">
        <v>27</v>
      </c>
      <c r="J476">
        <v>64545941</v>
      </c>
      <c r="K476">
        <v>64540902</v>
      </c>
      <c r="L476">
        <v>64540977</v>
      </c>
      <c r="N476">
        <v>3</v>
      </c>
      <c r="O476">
        <v>613</v>
      </c>
      <c r="P476">
        <v>688</v>
      </c>
      <c r="Q476" t="s">
        <v>12446</v>
      </c>
      <c r="R476">
        <v>536</v>
      </c>
      <c r="S476">
        <v>611</v>
      </c>
    </row>
    <row r="477" spans="1:19" x14ac:dyDescent="0.25">
      <c r="A477" t="s">
        <v>7975</v>
      </c>
      <c r="B477">
        <v>-1</v>
      </c>
      <c r="C477" t="s">
        <v>7994</v>
      </c>
      <c r="D477" t="str">
        <f>INDEX(Transcripts[#Data], MATCH(Exons[[#This Row],[Transcript stable ID]], Transcripts[Transcript stable ID], 0), 4)</f>
        <v>NM_001178030.1</v>
      </c>
      <c r="E477" t="s">
        <v>27</v>
      </c>
      <c r="J477">
        <v>64545941</v>
      </c>
      <c r="K477">
        <v>64537728</v>
      </c>
      <c r="L477">
        <v>64537880</v>
      </c>
      <c r="N477">
        <v>4</v>
      </c>
      <c r="O477">
        <v>689</v>
      </c>
      <c r="P477">
        <v>841</v>
      </c>
      <c r="Q477" t="s">
        <v>12447</v>
      </c>
      <c r="R477">
        <v>612</v>
      </c>
      <c r="S477">
        <v>764</v>
      </c>
    </row>
    <row r="478" spans="1:19" x14ac:dyDescent="0.25">
      <c r="A478" t="s">
        <v>7975</v>
      </c>
      <c r="B478">
        <v>-1</v>
      </c>
      <c r="C478" t="s">
        <v>7994</v>
      </c>
      <c r="D478" t="str">
        <f>INDEX(Transcripts[#Data], MATCH(Exons[[#This Row],[Transcript stable ID]], Transcripts[Transcript stable ID], 0), 4)</f>
        <v>NM_001178030.1</v>
      </c>
      <c r="E478" t="s">
        <v>27</v>
      </c>
      <c r="J478">
        <v>64545941</v>
      </c>
      <c r="K478">
        <v>64537436</v>
      </c>
      <c r="L478">
        <v>64537525</v>
      </c>
      <c r="N478">
        <v>5</v>
      </c>
      <c r="O478">
        <v>842</v>
      </c>
      <c r="P478">
        <v>931</v>
      </c>
      <c r="Q478" t="s">
        <v>12448</v>
      </c>
      <c r="R478">
        <v>765</v>
      </c>
      <c r="S478">
        <v>854</v>
      </c>
    </row>
    <row r="479" spans="1:19" x14ac:dyDescent="0.25">
      <c r="A479" t="s">
        <v>7975</v>
      </c>
      <c r="B479">
        <v>-1</v>
      </c>
      <c r="C479" t="s">
        <v>7994</v>
      </c>
      <c r="D479" t="str">
        <f>INDEX(Transcripts[#Data], MATCH(Exons[[#This Row],[Transcript stable ID]], Transcripts[Transcript stable ID], 0), 4)</f>
        <v>NM_001178030.1</v>
      </c>
      <c r="E479" t="s">
        <v>27</v>
      </c>
      <c r="J479">
        <v>64545941</v>
      </c>
      <c r="K479">
        <v>64536898</v>
      </c>
      <c r="L479">
        <v>64537081</v>
      </c>
      <c r="N479">
        <v>6</v>
      </c>
      <c r="O479">
        <v>932</v>
      </c>
      <c r="P479">
        <v>1115</v>
      </c>
      <c r="Q479" t="s">
        <v>12449</v>
      </c>
      <c r="R479">
        <v>855</v>
      </c>
      <c r="S479">
        <v>1038</v>
      </c>
    </row>
    <row r="480" spans="1:19" x14ac:dyDescent="0.25">
      <c r="A480" t="s">
        <v>7975</v>
      </c>
      <c r="B480">
        <v>-1</v>
      </c>
      <c r="C480" t="s">
        <v>7994</v>
      </c>
      <c r="D480" t="str">
        <f>INDEX(Transcripts[#Data], MATCH(Exons[[#This Row],[Transcript stable ID]], Transcripts[Transcript stable ID], 0), 4)</f>
        <v>NM_001178030.1</v>
      </c>
      <c r="E480" t="s">
        <v>27</v>
      </c>
      <c r="J480">
        <v>64545941</v>
      </c>
      <c r="K480">
        <v>64536695</v>
      </c>
      <c r="L480">
        <v>64536810</v>
      </c>
      <c r="N480">
        <v>7</v>
      </c>
      <c r="O480">
        <v>1116</v>
      </c>
      <c r="P480">
        <v>1231</v>
      </c>
      <c r="Q480" t="s">
        <v>12450</v>
      </c>
      <c r="R480">
        <v>1039</v>
      </c>
      <c r="S480">
        <v>1154</v>
      </c>
    </row>
    <row r="481" spans="1:19" x14ac:dyDescent="0.25">
      <c r="A481" t="s">
        <v>7975</v>
      </c>
      <c r="B481">
        <v>-1</v>
      </c>
      <c r="C481" t="s">
        <v>7994</v>
      </c>
      <c r="D481" t="str">
        <f>INDEX(Transcripts[#Data], MATCH(Exons[[#This Row],[Transcript stable ID]], Transcripts[Transcript stable ID], 0), 4)</f>
        <v>NM_001178030.1</v>
      </c>
      <c r="E481" t="s">
        <v>27</v>
      </c>
      <c r="J481">
        <v>64545941</v>
      </c>
      <c r="K481">
        <v>64536494</v>
      </c>
      <c r="L481">
        <v>64536601</v>
      </c>
      <c r="N481">
        <v>8</v>
      </c>
      <c r="O481">
        <v>1232</v>
      </c>
      <c r="P481">
        <v>1339</v>
      </c>
      <c r="Q481" t="s">
        <v>12451</v>
      </c>
      <c r="R481">
        <v>1155</v>
      </c>
      <c r="S481">
        <v>1262</v>
      </c>
    </row>
    <row r="482" spans="1:19" x14ac:dyDescent="0.25">
      <c r="A482" t="s">
        <v>7975</v>
      </c>
      <c r="B482">
        <v>-1</v>
      </c>
      <c r="C482" t="s">
        <v>7994</v>
      </c>
      <c r="D482" t="str">
        <f>INDEX(Transcripts[#Data], MATCH(Exons[[#This Row],[Transcript stable ID]], Transcripts[Transcript stable ID], 0), 4)</f>
        <v>NM_001178030.1</v>
      </c>
      <c r="E482" t="s">
        <v>27</v>
      </c>
      <c r="J482">
        <v>64545941</v>
      </c>
      <c r="K482">
        <v>64535578</v>
      </c>
      <c r="L482">
        <v>64535758</v>
      </c>
      <c r="N482">
        <v>9</v>
      </c>
      <c r="O482">
        <v>1340</v>
      </c>
      <c r="P482">
        <v>1520</v>
      </c>
      <c r="Q482" t="s">
        <v>12452</v>
      </c>
      <c r="R482">
        <v>1263</v>
      </c>
      <c r="S482">
        <v>1443</v>
      </c>
    </row>
    <row r="483" spans="1:19" x14ac:dyDescent="0.25">
      <c r="A483" t="s">
        <v>7975</v>
      </c>
      <c r="B483">
        <v>-1</v>
      </c>
      <c r="C483" t="s">
        <v>7994</v>
      </c>
      <c r="D483" t="str">
        <f>INDEX(Transcripts[#Data], MATCH(Exons[[#This Row],[Transcript stable ID]], Transcripts[Transcript stable ID], 0), 4)</f>
        <v>NM_001178030.1</v>
      </c>
      <c r="E483" t="s">
        <v>27</v>
      </c>
      <c r="J483">
        <v>64545941</v>
      </c>
      <c r="K483">
        <v>64535043</v>
      </c>
      <c r="L483">
        <v>64535316</v>
      </c>
      <c r="N483">
        <v>10</v>
      </c>
      <c r="O483">
        <v>1521</v>
      </c>
      <c r="P483">
        <v>1794</v>
      </c>
      <c r="Q483" t="s">
        <v>12453</v>
      </c>
      <c r="R483">
        <v>1444</v>
      </c>
      <c r="S483">
        <v>1717</v>
      </c>
    </row>
    <row r="484" spans="1:19" x14ac:dyDescent="0.25">
      <c r="A484" t="s">
        <v>7975</v>
      </c>
      <c r="B484">
        <v>-1</v>
      </c>
      <c r="C484" t="s">
        <v>7994</v>
      </c>
      <c r="D484" t="str">
        <f>INDEX(Transcripts[#Data], MATCH(Exons[[#This Row],[Transcript stable ID]], Transcripts[Transcript stable ID], 0), 4)</f>
        <v>NM_001178030.1</v>
      </c>
      <c r="E484" t="s">
        <v>27</v>
      </c>
      <c r="J484">
        <v>64545941</v>
      </c>
      <c r="K484">
        <v>64534664</v>
      </c>
      <c r="L484">
        <v>64534723</v>
      </c>
      <c r="N484">
        <v>11</v>
      </c>
      <c r="O484">
        <v>1795</v>
      </c>
      <c r="P484">
        <v>1854</v>
      </c>
      <c r="Q484" t="s">
        <v>12454</v>
      </c>
      <c r="R484">
        <v>1718</v>
      </c>
      <c r="S484">
        <v>1777</v>
      </c>
    </row>
    <row r="485" spans="1:19" x14ac:dyDescent="0.25">
      <c r="A485" t="s">
        <v>7975</v>
      </c>
      <c r="B485">
        <v>-1</v>
      </c>
      <c r="C485" t="s">
        <v>7994</v>
      </c>
      <c r="D485" t="str">
        <f>INDEX(Transcripts[#Data], MATCH(Exons[[#This Row],[Transcript stable ID]], Transcripts[Transcript stable ID], 0), 4)</f>
        <v>NM_001178030.1</v>
      </c>
      <c r="E485" t="s">
        <v>27</v>
      </c>
      <c r="J485">
        <v>64545941</v>
      </c>
      <c r="K485">
        <v>64534372</v>
      </c>
      <c r="L485">
        <v>64534551</v>
      </c>
      <c r="N485">
        <v>12</v>
      </c>
      <c r="O485">
        <v>1855</v>
      </c>
      <c r="P485">
        <v>2034</v>
      </c>
      <c r="Q485" t="s">
        <v>12455</v>
      </c>
      <c r="R485">
        <v>1778</v>
      </c>
      <c r="S485">
        <v>1957</v>
      </c>
    </row>
    <row r="486" spans="1:19" x14ac:dyDescent="0.25">
      <c r="A486" t="s">
        <v>7975</v>
      </c>
      <c r="B486">
        <v>-1</v>
      </c>
      <c r="C486" t="s">
        <v>7994</v>
      </c>
      <c r="D486" t="str">
        <f>INDEX(Transcripts[#Data], MATCH(Exons[[#This Row],[Transcript stable ID]], Transcripts[Transcript stable ID], 0), 4)</f>
        <v>NM_001178030.1</v>
      </c>
      <c r="E486" t="s">
        <v>27</v>
      </c>
      <c r="H486">
        <v>64532078</v>
      </c>
      <c r="I486">
        <v>64532925</v>
      </c>
      <c r="J486">
        <v>64545941</v>
      </c>
      <c r="K486">
        <v>64532078</v>
      </c>
      <c r="L486">
        <v>64532990</v>
      </c>
      <c r="N486">
        <v>13</v>
      </c>
      <c r="O486">
        <v>2035</v>
      </c>
      <c r="P486">
        <v>2099</v>
      </c>
      <c r="Q486" t="s">
        <v>12456</v>
      </c>
      <c r="R486">
        <v>1958</v>
      </c>
      <c r="S486">
        <v>2022</v>
      </c>
    </row>
    <row r="487" spans="1:19" x14ac:dyDescent="0.25">
      <c r="A487" t="s">
        <v>7975</v>
      </c>
      <c r="B487">
        <v>-1</v>
      </c>
      <c r="C487" t="s">
        <v>7986</v>
      </c>
      <c r="D487" t="str">
        <f>INDEX(Transcripts[#Data], MATCH(Exons[[#This Row],[Transcript stable ID]], Transcripts[Transcript stable ID], 0), 4)</f>
        <v>NM_004630.3</v>
      </c>
      <c r="E487" t="s">
        <v>27</v>
      </c>
      <c r="J487">
        <v>64546202</v>
      </c>
      <c r="K487">
        <v>64543970</v>
      </c>
      <c r="L487">
        <v>64544098</v>
      </c>
      <c r="N487">
        <v>2</v>
      </c>
      <c r="O487">
        <v>370</v>
      </c>
      <c r="P487">
        <v>498</v>
      </c>
      <c r="Q487" t="s">
        <v>12445</v>
      </c>
      <c r="R487">
        <v>32</v>
      </c>
      <c r="S487">
        <v>160</v>
      </c>
    </row>
    <row r="488" spans="1:19" x14ac:dyDescent="0.25">
      <c r="A488" t="s">
        <v>7975</v>
      </c>
      <c r="B488">
        <v>-1</v>
      </c>
      <c r="C488" t="s">
        <v>7986</v>
      </c>
      <c r="D488" t="str">
        <f>INDEX(Transcripts[#Data], MATCH(Exons[[#This Row],[Transcript stable ID]], Transcripts[Transcript stable ID], 0), 4)</f>
        <v>NM_004630.3</v>
      </c>
      <c r="E488" t="s">
        <v>27</v>
      </c>
      <c r="J488">
        <v>64546202</v>
      </c>
      <c r="K488">
        <v>64540902</v>
      </c>
      <c r="L488">
        <v>64540977</v>
      </c>
      <c r="N488">
        <v>3</v>
      </c>
      <c r="O488">
        <v>499</v>
      </c>
      <c r="P488">
        <v>574</v>
      </c>
      <c r="Q488" t="s">
        <v>12446</v>
      </c>
      <c r="R488">
        <v>161</v>
      </c>
      <c r="S488">
        <v>236</v>
      </c>
    </row>
    <row r="489" spans="1:19" x14ac:dyDescent="0.25">
      <c r="A489" t="s">
        <v>7975</v>
      </c>
      <c r="B489">
        <v>-1</v>
      </c>
      <c r="C489" t="s">
        <v>7986</v>
      </c>
      <c r="D489" t="str">
        <f>INDEX(Transcripts[#Data], MATCH(Exons[[#This Row],[Transcript stable ID]], Transcripts[Transcript stable ID], 0), 4)</f>
        <v>NM_004630.3</v>
      </c>
      <c r="E489" t="s">
        <v>27</v>
      </c>
      <c r="J489">
        <v>64546202</v>
      </c>
      <c r="K489">
        <v>64537728</v>
      </c>
      <c r="L489">
        <v>64537880</v>
      </c>
      <c r="N489">
        <v>4</v>
      </c>
      <c r="O489">
        <v>575</v>
      </c>
      <c r="P489">
        <v>727</v>
      </c>
      <c r="Q489" t="s">
        <v>12447</v>
      </c>
      <c r="R489">
        <v>237</v>
      </c>
      <c r="S489">
        <v>389</v>
      </c>
    </row>
    <row r="490" spans="1:19" x14ac:dyDescent="0.25">
      <c r="A490" t="s">
        <v>7975</v>
      </c>
      <c r="B490">
        <v>-1</v>
      </c>
      <c r="C490" t="s">
        <v>7986</v>
      </c>
      <c r="D490" t="str">
        <f>INDEX(Transcripts[#Data], MATCH(Exons[[#This Row],[Transcript stable ID]], Transcripts[Transcript stable ID], 0), 4)</f>
        <v>NM_004630.3</v>
      </c>
      <c r="E490" t="s">
        <v>27</v>
      </c>
      <c r="J490">
        <v>64546202</v>
      </c>
      <c r="K490">
        <v>64537436</v>
      </c>
      <c r="L490">
        <v>64537525</v>
      </c>
      <c r="N490">
        <v>5</v>
      </c>
      <c r="O490">
        <v>728</v>
      </c>
      <c r="P490">
        <v>817</v>
      </c>
      <c r="Q490" t="s">
        <v>12448</v>
      </c>
      <c r="R490">
        <v>390</v>
      </c>
      <c r="S490">
        <v>479</v>
      </c>
    </row>
    <row r="491" spans="1:19" x14ac:dyDescent="0.25">
      <c r="A491" t="s">
        <v>7975</v>
      </c>
      <c r="B491">
        <v>-1</v>
      </c>
      <c r="C491" t="s">
        <v>7986</v>
      </c>
      <c r="D491" t="str">
        <f>INDEX(Transcripts[#Data], MATCH(Exons[[#This Row],[Transcript stable ID]], Transcripts[Transcript stable ID], 0), 4)</f>
        <v>NM_004630.3</v>
      </c>
      <c r="E491" t="s">
        <v>27</v>
      </c>
      <c r="J491">
        <v>64546202</v>
      </c>
      <c r="K491">
        <v>64536898</v>
      </c>
      <c r="L491">
        <v>64537081</v>
      </c>
      <c r="N491">
        <v>6</v>
      </c>
      <c r="O491">
        <v>818</v>
      </c>
      <c r="P491">
        <v>1001</v>
      </c>
      <c r="Q491" t="s">
        <v>12449</v>
      </c>
      <c r="R491">
        <v>480</v>
      </c>
      <c r="S491">
        <v>663</v>
      </c>
    </row>
    <row r="492" spans="1:19" x14ac:dyDescent="0.25">
      <c r="A492" t="s">
        <v>7975</v>
      </c>
      <c r="B492">
        <v>-1</v>
      </c>
      <c r="C492" t="s">
        <v>7986</v>
      </c>
      <c r="D492" t="str">
        <f>INDEX(Transcripts[#Data], MATCH(Exons[[#This Row],[Transcript stable ID]], Transcripts[Transcript stable ID], 0), 4)</f>
        <v>NM_004630.3</v>
      </c>
      <c r="E492" t="s">
        <v>27</v>
      </c>
      <c r="J492">
        <v>64546202</v>
      </c>
      <c r="K492">
        <v>64536695</v>
      </c>
      <c r="L492">
        <v>64536810</v>
      </c>
      <c r="N492">
        <v>7</v>
      </c>
      <c r="O492">
        <v>1002</v>
      </c>
      <c r="P492">
        <v>1117</v>
      </c>
      <c r="Q492" t="s">
        <v>12450</v>
      </c>
      <c r="R492">
        <v>664</v>
      </c>
      <c r="S492">
        <v>779</v>
      </c>
    </row>
    <row r="493" spans="1:19" x14ac:dyDescent="0.25">
      <c r="A493" t="s">
        <v>7975</v>
      </c>
      <c r="B493">
        <v>-1</v>
      </c>
      <c r="C493" t="s">
        <v>7986</v>
      </c>
      <c r="D493" t="str">
        <f>INDEX(Transcripts[#Data], MATCH(Exons[[#This Row],[Transcript stable ID]], Transcripts[Transcript stable ID], 0), 4)</f>
        <v>NM_004630.3</v>
      </c>
      <c r="E493" t="s">
        <v>27</v>
      </c>
      <c r="J493">
        <v>64546202</v>
      </c>
      <c r="K493">
        <v>64536494</v>
      </c>
      <c r="L493">
        <v>64536601</v>
      </c>
      <c r="N493">
        <v>8</v>
      </c>
      <c r="O493">
        <v>1118</v>
      </c>
      <c r="P493">
        <v>1225</v>
      </c>
      <c r="Q493" t="s">
        <v>12451</v>
      </c>
      <c r="R493">
        <v>780</v>
      </c>
      <c r="S493">
        <v>887</v>
      </c>
    </row>
    <row r="494" spans="1:19" x14ac:dyDescent="0.25">
      <c r="A494" t="s">
        <v>7975</v>
      </c>
      <c r="B494">
        <v>-1</v>
      </c>
      <c r="C494" t="s">
        <v>7986</v>
      </c>
      <c r="D494" t="str">
        <f>INDEX(Transcripts[#Data], MATCH(Exons[[#This Row],[Transcript stable ID]], Transcripts[Transcript stable ID], 0), 4)</f>
        <v>NM_004630.3</v>
      </c>
      <c r="E494" t="s">
        <v>27</v>
      </c>
      <c r="J494">
        <v>64546202</v>
      </c>
      <c r="K494">
        <v>64535578</v>
      </c>
      <c r="L494">
        <v>64535758</v>
      </c>
      <c r="N494">
        <v>9</v>
      </c>
      <c r="O494">
        <v>1226</v>
      </c>
      <c r="P494">
        <v>1406</v>
      </c>
      <c r="Q494" t="s">
        <v>12452</v>
      </c>
      <c r="R494">
        <v>888</v>
      </c>
      <c r="S494">
        <v>1068</v>
      </c>
    </row>
    <row r="495" spans="1:19" x14ac:dyDescent="0.25">
      <c r="A495" t="s">
        <v>7975</v>
      </c>
      <c r="B495">
        <v>-1</v>
      </c>
      <c r="C495" t="s">
        <v>7986</v>
      </c>
      <c r="D495" t="str">
        <f>INDEX(Transcripts[#Data], MATCH(Exons[[#This Row],[Transcript stable ID]], Transcripts[Transcript stable ID], 0), 4)</f>
        <v>NM_004630.3</v>
      </c>
      <c r="E495" t="s">
        <v>27</v>
      </c>
      <c r="J495">
        <v>64546202</v>
      </c>
      <c r="K495">
        <v>64535043</v>
      </c>
      <c r="L495">
        <v>64535316</v>
      </c>
      <c r="N495">
        <v>10</v>
      </c>
      <c r="O495">
        <v>1407</v>
      </c>
      <c r="P495">
        <v>1680</v>
      </c>
      <c r="Q495" t="s">
        <v>12453</v>
      </c>
      <c r="R495">
        <v>1069</v>
      </c>
      <c r="S495">
        <v>1342</v>
      </c>
    </row>
    <row r="496" spans="1:19" x14ac:dyDescent="0.25">
      <c r="A496" t="s">
        <v>7975</v>
      </c>
      <c r="B496">
        <v>-1</v>
      </c>
      <c r="C496" t="s">
        <v>7986</v>
      </c>
      <c r="D496" t="str">
        <f>INDEX(Transcripts[#Data], MATCH(Exons[[#This Row],[Transcript stable ID]], Transcripts[Transcript stable ID], 0), 4)</f>
        <v>NM_004630.3</v>
      </c>
      <c r="E496" t="s">
        <v>27</v>
      </c>
      <c r="J496">
        <v>64546202</v>
      </c>
      <c r="K496">
        <v>64534664</v>
      </c>
      <c r="L496">
        <v>64534723</v>
      </c>
      <c r="N496">
        <v>11</v>
      </c>
      <c r="O496">
        <v>1681</v>
      </c>
      <c r="P496">
        <v>1740</v>
      </c>
      <c r="Q496" t="s">
        <v>12454</v>
      </c>
      <c r="R496">
        <v>1343</v>
      </c>
      <c r="S496">
        <v>1402</v>
      </c>
    </row>
    <row r="497" spans="1:19" x14ac:dyDescent="0.25">
      <c r="A497" t="s">
        <v>7975</v>
      </c>
      <c r="B497">
        <v>-1</v>
      </c>
      <c r="C497" t="s">
        <v>7986</v>
      </c>
      <c r="D497" t="str">
        <f>INDEX(Transcripts[#Data], MATCH(Exons[[#This Row],[Transcript stable ID]], Transcripts[Transcript stable ID], 0), 4)</f>
        <v>NM_004630.3</v>
      </c>
      <c r="E497" t="s">
        <v>27</v>
      </c>
      <c r="J497">
        <v>64546202</v>
      </c>
      <c r="K497">
        <v>64534372</v>
      </c>
      <c r="L497">
        <v>64534551</v>
      </c>
      <c r="N497">
        <v>12</v>
      </c>
      <c r="O497">
        <v>1741</v>
      </c>
      <c r="P497">
        <v>1920</v>
      </c>
      <c r="Q497" t="s">
        <v>12455</v>
      </c>
      <c r="R497">
        <v>1403</v>
      </c>
      <c r="S497">
        <v>1582</v>
      </c>
    </row>
    <row r="498" spans="1:19" x14ac:dyDescent="0.25">
      <c r="A498" t="s">
        <v>7975</v>
      </c>
      <c r="B498">
        <v>-1</v>
      </c>
      <c r="C498" t="s">
        <v>7986</v>
      </c>
      <c r="D498" t="str">
        <f>INDEX(Transcripts[#Data], MATCH(Exons[[#This Row],[Transcript stable ID]], Transcripts[Transcript stable ID], 0), 4)</f>
        <v>NM_004630.3</v>
      </c>
      <c r="E498" t="s">
        <v>27</v>
      </c>
      <c r="F498">
        <v>64545865</v>
      </c>
      <c r="G498">
        <v>64546202</v>
      </c>
      <c r="J498">
        <v>64546202</v>
      </c>
      <c r="K498">
        <v>64545834</v>
      </c>
      <c r="L498">
        <v>64546202</v>
      </c>
      <c r="N498">
        <v>1</v>
      </c>
      <c r="O498">
        <v>339</v>
      </c>
      <c r="P498">
        <v>369</v>
      </c>
      <c r="Q498" t="s">
        <v>12457</v>
      </c>
      <c r="R498">
        <v>1</v>
      </c>
      <c r="S498">
        <v>31</v>
      </c>
    </row>
    <row r="499" spans="1:19" x14ac:dyDescent="0.25">
      <c r="A499" t="s">
        <v>7975</v>
      </c>
      <c r="B499">
        <v>-1</v>
      </c>
      <c r="C499" t="s">
        <v>7986</v>
      </c>
      <c r="D499" t="str">
        <f>INDEX(Transcripts[#Data], MATCH(Exons[[#This Row],[Transcript stable ID]], Transcripts[Transcript stable ID], 0), 4)</f>
        <v>NM_004630.3</v>
      </c>
      <c r="E499" t="s">
        <v>27</v>
      </c>
      <c r="H499">
        <v>64532078</v>
      </c>
      <c r="I499">
        <v>64533289</v>
      </c>
      <c r="J499">
        <v>64546202</v>
      </c>
      <c r="K499">
        <v>64532078</v>
      </c>
      <c r="L499">
        <v>64533627</v>
      </c>
      <c r="N499">
        <v>13</v>
      </c>
      <c r="O499">
        <v>1921</v>
      </c>
      <c r="P499">
        <v>2258</v>
      </c>
      <c r="Q499" t="s">
        <v>12458</v>
      </c>
      <c r="R499">
        <v>1583</v>
      </c>
      <c r="S499">
        <v>1920</v>
      </c>
    </row>
    <row r="500" spans="1:19" x14ac:dyDescent="0.25">
      <c r="A500" t="s">
        <v>7975</v>
      </c>
      <c r="B500">
        <v>-1</v>
      </c>
      <c r="C500" t="s">
        <v>8002</v>
      </c>
      <c r="D500" t="str">
        <f>INDEX(Transcripts[#Data], MATCH(Exons[[#This Row],[Transcript stable ID]], Transcripts[Transcript stable ID], 0), 4)</f>
        <v>NM_201998.2</v>
      </c>
      <c r="E500" t="s">
        <v>27</v>
      </c>
      <c r="J500">
        <v>64546219</v>
      </c>
      <c r="K500">
        <v>64543970</v>
      </c>
      <c r="L500">
        <v>64544098</v>
      </c>
      <c r="N500">
        <v>2</v>
      </c>
      <c r="O500">
        <v>387</v>
      </c>
      <c r="P500">
        <v>515</v>
      </c>
      <c r="Q500" t="s">
        <v>12445</v>
      </c>
      <c r="R500">
        <v>32</v>
      </c>
      <c r="S500">
        <v>160</v>
      </c>
    </row>
    <row r="501" spans="1:19" x14ac:dyDescent="0.25">
      <c r="A501" t="s">
        <v>7975</v>
      </c>
      <c r="B501">
        <v>-1</v>
      </c>
      <c r="C501" t="s">
        <v>8002</v>
      </c>
      <c r="D501" t="str">
        <f>INDEX(Transcripts[#Data], MATCH(Exons[[#This Row],[Transcript stable ID]], Transcripts[Transcript stable ID], 0), 4)</f>
        <v>NM_201998.2</v>
      </c>
      <c r="E501" t="s">
        <v>27</v>
      </c>
      <c r="J501">
        <v>64546219</v>
      </c>
      <c r="K501">
        <v>64540902</v>
      </c>
      <c r="L501">
        <v>64540977</v>
      </c>
      <c r="N501">
        <v>3</v>
      </c>
      <c r="O501">
        <v>516</v>
      </c>
      <c r="P501">
        <v>591</v>
      </c>
      <c r="Q501" t="s">
        <v>12446</v>
      </c>
      <c r="R501">
        <v>161</v>
      </c>
      <c r="S501">
        <v>236</v>
      </c>
    </row>
    <row r="502" spans="1:19" x14ac:dyDescent="0.25">
      <c r="A502" t="s">
        <v>7975</v>
      </c>
      <c r="B502">
        <v>-1</v>
      </c>
      <c r="C502" t="s">
        <v>8002</v>
      </c>
      <c r="D502" t="str">
        <f>INDEX(Transcripts[#Data], MATCH(Exons[[#This Row],[Transcript stable ID]], Transcripts[Transcript stable ID], 0), 4)</f>
        <v>NM_201998.2</v>
      </c>
      <c r="E502" t="s">
        <v>27</v>
      </c>
      <c r="J502">
        <v>64546219</v>
      </c>
      <c r="K502">
        <v>64537728</v>
      </c>
      <c r="L502">
        <v>64537880</v>
      </c>
      <c r="N502">
        <v>4</v>
      </c>
      <c r="O502">
        <v>592</v>
      </c>
      <c r="P502">
        <v>744</v>
      </c>
      <c r="Q502" t="s">
        <v>12447</v>
      </c>
      <c r="R502">
        <v>237</v>
      </c>
      <c r="S502">
        <v>389</v>
      </c>
    </row>
    <row r="503" spans="1:19" x14ac:dyDescent="0.25">
      <c r="A503" t="s">
        <v>7975</v>
      </c>
      <c r="B503">
        <v>-1</v>
      </c>
      <c r="C503" t="s">
        <v>8002</v>
      </c>
      <c r="D503" t="str">
        <f>INDEX(Transcripts[#Data], MATCH(Exons[[#This Row],[Transcript stable ID]], Transcripts[Transcript stable ID], 0), 4)</f>
        <v>NM_201998.2</v>
      </c>
      <c r="E503" t="s">
        <v>27</v>
      </c>
      <c r="J503">
        <v>64546219</v>
      </c>
      <c r="K503">
        <v>64537436</v>
      </c>
      <c r="L503">
        <v>64537525</v>
      </c>
      <c r="N503">
        <v>5</v>
      </c>
      <c r="O503">
        <v>745</v>
      </c>
      <c r="P503">
        <v>834</v>
      </c>
      <c r="Q503" t="s">
        <v>12448</v>
      </c>
      <c r="R503">
        <v>390</v>
      </c>
      <c r="S503">
        <v>479</v>
      </c>
    </row>
    <row r="504" spans="1:19" x14ac:dyDescent="0.25">
      <c r="A504" t="s">
        <v>7975</v>
      </c>
      <c r="B504">
        <v>-1</v>
      </c>
      <c r="C504" t="s">
        <v>8002</v>
      </c>
      <c r="D504" t="str">
        <f>INDEX(Transcripts[#Data], MATCH(Exons[[#This Row],[Transcript stable ID]], Transcripts[Transcript stable ID], 0), 4)</f>
        <v>NM_201998.2</v>
      </c>
      <c r="E504" t="s">
        <v>27</v>
      </c>
      <c r="J504">
        <v>64546219</v>
      </c>
      <c r="K504">
        <v>64536898</v>
      </c>
      <c r="L504">
        <v>64537081</v>
      </c>
      <c r="N504">
        <v>6</v>
      </c>
      <c r="O504">
        <v>835</v>
      </c>
      <c r="P504">
        <v>1018</v>
      </c>
      <c r="Q504" t="s">
        <v>12449</v>
      </c>
      <c r="R504">
        <v>480</v>
      </c>
      <c r="S504">
        <v>663</v>
      </c>
    </row>
    <row r="505" spans="1:19" x14ac:dyDescent="0.25">
      <c r="A505" t="s">
        <v>7975</v>
      </c>
      <c r="B505">
        <v>-1</v>
      </c>
      <c r="C505" t="s">
        <v>8002</v>
      </c>
      <c r="D505" t="str">
        <f>INDEX(Transcripts[#Data], MATCH(Exons[[#This Row],[Transcript stable ID]], Transcripts[Transcript stable ID], 0), 4)</f>
        <v>NM_201998.2</v>
      </c>
      <c r="E505" t="s">
        <v>27</v>
      </c>
      <c r="J505">
        <v>64546219</v>
      </c>
      <c r="K505">
        <v>64536695</v>
      </c>
      <c r="L505">
        <v>64536810</v>
      </c>
      <c r="N505">
        <v>7</v>
      </c>
      <c r="O505">
        <v>1019</v>
      </c>
      <c r="P505">
        <v>1134</v>
      </c>
      <c r="Q505" t="s">
        <v>12450</v>
      </c>
      <c r="R505">
        <v>664</v>
      </c>
      <c r="S505">
        <v>779</v>
      </c>
    </row>
    <row r="506" spans="1:19" x14ac:dyDescent="0.25">
      <c r="A506" t="s">
        <v>7975</v>
      </c>
      <c r="B506">
        <v>-1</v>
      </c>
      <c r="C506" t="s">
        <v>8002</v>
      </c>
      <c r="D506" t="str">
        <f>INDEX(Transcripts[#Data], MATCH(Exons[[#This Row],[Transcript stable ID]], Transcripts[Transcript stable ID], 0), 4)</f>
        <v>NM_201998.2</v>
      </c>
      <c r="E506" t="s">
        <v>27</v>
      </c>
      <c r="J506">
        <v>64546219</v>
      </c>
      <c r="K506">
        <v>64536494</v>
      </c>
      <c r="L506">
        <v>64536601</v>
      </c>
      <c r="N506">
        <v>8</v>
      </c>
      <c r="O506">
        <v>1135</v>
      </c>
      <c r="P506">
        <v>1242</v>
      </c>
      <c r="Q506" t="s">
        <v>12451</v>
      </c>
      <c r="R506">
        <v>780</v>
      </c>
      <c r="S506">
        <v>887</v>
      </c>
    </row>
    <row r="507" spans="1:19" x14ac:dyDescent="0.25">
      <c r="A507" t="s">
        <v>7975</v>
      </c>
      <c r="B507">
        <v>-1</v>
      </c>
      <c r="C507" t="s">
        <v>8002</v>
      </c>
      <c r="D507" t="str">
        <f>INDEX(Transcripts[#Data], MATCH(Exons[[#This Row],[Transcript stable ID]], Transcripts[Transcript stable ID], 0), 4)</f>
        <v>NM_201998.2</v>
      </c>
      <c r="E507" t="s">
        <v>27</v>
      </c>
      <c r="J507">
        <v>64546219</v>
      </c>
      <c r="K507">
        <v>64535578</v>
      </c>
      <c r="L507">
        <v>64535758</v>
      </c>
      <c r="N507">
        <v>9</v>
      </c>
      <c r="O507">
        <v>1243</v>
      </c>
      <c r="P507">
        <v>1423</v>
      </c>
      <c r="Q507" t="s">
        <v>12452</v>
      </c>
      <c r="R507">
        <v>888</v>
      </c>
      <c r="S507">
        <v>1068</v>
      </c>
    </row>
    <row r="508" spans="1:19" x14ac:dyDescent="0.25">
      <c r="A508" t="s">
        <v>7975</v>
      </c>
      <c r="B508">
        <v>-1</v>
      </c>
      <c r="C508" t="s">
        <v>8002</v>
      </c>
      <c r="D508" t="str">
        <f>INDEX(Transcripts[#Data], MATCH(Exons[[#This Row],[Transcript stable ID]], Transcripts[Transcript stable ID], 0), 4)</f>
        <v>NM_201998.2</v>
      </c>
      <c r="E508" t="s">
        <v>27</v>
      </c>
      <c r="J508">
        <v>64546219</v>
      </c>
      <c r="K508">
        <v>64535043</v>
      </c>
      <c r="L508">
        <v>64535316</v>
      </c>
      <c r="N508">
        <v>10</v>
      </c>
      <c r="O508">
        <v>1424</v>
      </c>
      <c r="P508">
        <v>1697</v>
      </c>
      <c r="Q508" t="s">
        <v>12453</v>
      </c>
      <c r="R508">
        <v>1069</v>
      </c>
      <c r="S508">
        <v>1342</v>
      </c>
    </row>
    <row r="509" spans="1:19" x14ac:dyDescent="0.25">
      <c r="A509" t="s">
        <v>7975</v>
      </c>
      <c r="B509">
        <v>-1</v>
      </c>
      <c r="C509" t="s">
        <v>8002</v>
      </c>
      <c r="D509" t="str">
        <f>INDEX(Transcripts[#Data], MATCH(Exons[[#This Row],[Transcript stable ID]], Transcripts[Transcript stable ID], 0), 4)</f>
        <v>NM_201998.2</v>
      </c>
      <c r="E509" t="s">
        <v>27</v>
      </c>
      <c r="J509">
        <v>64546219</v>
      </c>
      <c r="K509">
        <v>64534664</v>
      </c>
      <c r="L509">
        <v>64534723</v>
      </c>
      <c r="N509">
        <v>11</v>
      </c>
      <c r="O509">
        <v>1698</v>
      </c>
      <c r="P509">
        <v>1757</v>
      </c>
      <c r="Q509" t="s">
        <v>12454</v>
      </c>
      <c r="R509">
        <v>1343</v>
      </c>
      <c r="S509">
        <v>1402</v>
      </c>
    </row>
    <row r="510" spans="1:19" x14ac:dyDescent="0.25">
      <c r="A510" t="s">
        <v>7975</v>
      </c>
      <c r="B510">
        <v>-1</v>
      </c>
      <c r="C510" t="s">
        <v>8002</v>
      </c>
      <c r="D510" t="str">
        <f>INDEX(Transcripts[#Data], MATCH(Exons[[#This Row],[Transcript stable ID]], Transcripts[Transcript stable ID], 0), 4)</f>
        <v>NM_201998.2</v>
      </c>
      <c r="E510" t="s">
        <v>27</v>
      </c>
      <c r="J510">
        <v>64546219</v>
      </c>
      <c r="K510">
        <v>64534372</v>
      </c>
      <c r="L510">
        <v>64534551</v>
      </c>
      <c r="N510">
        <v>12</v>
      </c>
      <c r="O510">
        <v>1758</v>
      </c>
      <c r="P510">
        <v>1937</v>
      </c>
      <c r="Q510" t="s">
        <v>12455</v>
      </c>
      <c r="R510">
        <v>1403</v>
      </c>
      <c r="S510">
        <v>1582</v>
      </c>
    </row>
    <row r="511" spans="1:19" x14ac:dyDescent="0.25">
      <c r="A511" t="s">
        <v>7975</v>
      </c>
      <c r="B511">
        <v>-1</v>
      </c>
      <c r="C511" t="s">
        <v>8002</v>
      </c>
      <c r="D511" t="str">
        <f>INDEX(Transcripts[#Data], MATCH(Exons[[#This Row],[Transcript stable ID]], Transcripts[Transcript stable ID], 0), 4)</f>
        <v>NM_201998.2</v>
      </c>
      <c r="E511" t="s">
        <v>27</v>
      </c>
      <c r="H511">
        <v>64532078</v>
      </c>
      <c r="I511">
        <v>64532925</v>
      </c>
      <c r="J511">
        <v>64546219</v>
      </c>
      <c r="K511">
        <v>64532078</v>
      </c>
      <c r="L511">
        <v>64532990</v>
      </c>
      <c r="N511">
        <v>13</v>
      </c>
      <c r="O511">
        <v>1938</v>
      </c>
      <c r="P511">
        <v>2002</v>
      </c>
      <c r="Q511" t="s">
        <v>12456</v>
      </c>
      <c r="R511">
        <v>1583</v>
      </c>
      <c r="S511">
        <v>1647</v>
      </c>
    </row>
    <row r="512" spans="1:19" x14ac:dyDescent="0.25">
      <c r="A512" t="s">
        <v>7975</v>
      </c>
      <c r="B512">
        <v>-1</v>
      </c>
      <c r="C512" t="s">
        <v>8002</v>
      </c>
      <c r="D512" t="str">
        <f>INDEX(Transcripts[#Data], MATCH(Exons[[#This Row],[Transcript stable ID]], Transcripts[Transcript stable ID], 0), 4)</f>
        <v>NM_201998.2</v>
      </c>
      <c r="E512" t="s">
        <v>27</v>
      </c>
      <c r="F512">
        <v>64545865</v>
      </c>
      <c r="G512">
        <v>64546219</v>
      </c>
      <c r="J512">
        <v>64546219</v>
      </c>
      <c r="K512">
        <v>64545834</v>
      </c>
      <c r="L512">
        <v>64546219</v>
      </c>
      <c r="N512">
        <v>1</v>
      </c>
      <c r="O512">
        <v>356</v>
      </c>
      <c r="P512">
        <v>386</v>
      </c>
      <c r="Q512" t="s">
        <v>12459</v>
      </c>
      <c r="R512">
        <v>1</v>
      </c>
      <c r="S512">
        <v>31</v>
      </c>
    </row>
    <row r="513" spans="1:19" x14ac:dyDescent="0.25">
      <c r="A513" t="s">
        <v>7975</v>
      </c>
      <c r="B513">
        <v>-1</v>
      </c>
      <c r="C513" t="s">
        <v>7998</v>
      </c>
      <c r="D513" t="str">
        <f>INDEX(Transcripts[#Data], MATCH(Exons[[#This Row],[Transcript stable ID]], Transcripts[Transcript stable ID], 0), 4)</f>
        <v>NM_201997.2</v>
      </c>
      <c r="E513" t="s">
        <v>27</v>
      </c>
      <c r="J513">
        <v>64546219</v>
      </c>
      <c r="K513">
        <v>64543970</v>
      </c>
      <c r="L513">
        <v>64544098</v>
      </c>
      <c r="N513">
        <v>2</v>
      </c>
      <c r="O513">
        <v>387</v>
      </c>
      <c r="P513">
        <v>515</v>
      </c>
      <c r="Q513" t="s">
        <v>12445</v>
      </c>
      <c r="R513">
        <v>32</v>
      </c>
      <c r="S513">
        <v>160</v>
      </c>
    </row>
    <row r="514" spans="1:19" x14ac:dyDescent="0.25">
      <c r="A514" t="s">
        <v>7975</v>
      </c>
      <c r="B514">
        <v>-1</v>
      </c>
      <c r="C514" t="s">
        <v>7998</v>
      </c>
      <c r="D514" t="str">
        <f>INDEX(Transcripts[#Data], MATCH(Exons[[#This Row],[Transcript stable ID]], Transcripts[Transcript stable ID], 0), 4)</f>
        <v>NM_201997.2</v>
      </c>
      <c r="E514" t="s">
        <v>27</v>
      </c>
      <c r="J514">
        <v>64546219</v>
      </c>
      <c r="K514">
        <v>64540902</v>
      </c>
      <c r="L514">
        <v>64540977</v>
      </c>
      <c r="N514">
        <v>3</v>
      </c>
      <c r="O514">
        <v>516</v>
      </c>
      <c r="P514">
        <v>591</v>
      </c>
      <c r="Q514" t="s">
        <v>12446</v>
      </c>
      <c r="R514">
        <v>161</v>
      </c>
      <c r="S514">
        <v>236</v>
      </c>
    </row>
    <row r="515" spans="1:19" x14ac:dyDescent="0.25">
      <c r="A515" t="s">
        <v>7975</v>
      </c>
      <c r="B515">
        <v>-1</v>
      </c>
      <c r="C515" t="s">
        <v>7998</v>
      </c>
      <c r="D515" t="str">
        <f>INDEX(Transcripts[#Data], MATCH(Exons[[#This Row],[Transcript stable ID]], Transcripts[Transcript stable ID], 0), 4)</f>
        <v>NM_201997.2</v>
      </c>
      <c r="E515" t="s">
        <v>27</v>
      </c>
      <c r="J515">
        <v>64546219</v>
      </c>
      <c r="K515">
        <v>64537728</v>
      </c>
      <c r="L515">
        <v>64537880</v>
      </c>
      <c r="N515">
        <v>4</v>
      </c>
      <c r="O515">
        <v>592</v>
      </c>
      <c r="P515">
        <v>744</v>
      </c>
      <c r="Q515" t="s">
        <v>12447</v>
      </c>
      <c r="R515">
        <v>237</v>
      </c>
      <c r="S515">
        <v>389</v>
      </c>
    </row>
    <row r="516" spans="1:19" x14ac:dyDescent="0.25">
      <c r="A516" t="s">
        <v>7975</v>
      </c>
      <c r="B516">
        <v>-1</v>
      </c>
      <c r="C516" t="s">
        <v>7998</v>
      </c>
      <c r="D516" t="str">
        <f>INDEX(Transcripts[#Data], MATCH(Exons[[#This Row],[Transcript stable ID]], Transcripts[Transcript stable ID], 0), 4)</f>
        <v>NM_201997.2</v>
      </c>
      <c r="E516" t="s">
        <v>27</v>
      </c>
      <c r="J516">
        <v>64546219</v>
      </c>
      <c r="K516">
        <v>64537436</v>
      </c>
      <c r="L516">
        <v>64537525</v>
      </c>
      <c r="N516">
        <v>5</v>
      </c>
      <c r="O516">
        <v>745</v>
      </c>
      <c r="P516">
        <v>834</v>
      </c>
      <c r="Q516" t="s">
        <v>12448</v>
      </c>
      <c r="R516">
        <v>390</v>
      </c>
      <c r="S516">
        <v>479</v>
      </c>
    </row>
    <row r="517" spans="1:19" x14ac:dyDescent="0.25">
      <c r="A517" t="s">
        <v>7975</v>
      </c>
      <c r="B517">
        <v>-1</v>
      </c>
      <c r="C517" t="s">
        <v>7998</v>
      </c>
      <c r="D517" t="str">
        <f>INDEX(Transcripts[#Data], MATCH(Exons[[#This Row],[Transcript stable ID]], Transcripts[Transcript stable ID], 0), 4)</f>
        <v>NM_201997.2</v>
      </c>
      <c r="E517" t="s">
        <v>27</v>
      </c>
      <c r="J517">
        <v>64546219</v>
      </c>
      <c r="K517">
        <v>64536898</v>
      </c>
      <c r="L517">
        <v>64537081</v>
      </c>
      <c r="N517">
        <v>6</v>
      </c>
      <c r="O517">
        <v>835</v>
      </c>
      <c r="P517">
        <v>1018</v>
      </c>
      <c r="Q517" t="s">
        <v>12449</v>
      </c>
      <c r="R517">
        <v>480</v>
      </c>
      <c r="S517">
        <v>663</v>
      </c>
    </row>
    <row r="518" spans="1:19" x14ac:dyDescent="0.25">
      <c r="A518" t="s">
        <v>7975</v>
      </c>
      <c r="B518">
        <v>-1</v>
      </c>
      <c r="C518" t="s">
        <v>7998</v>
      </c>
      <c r="D518" t="str">
        <f>INDEX(Transcripts[#Data], MATCH(Exons[[#This Row],[Transcript stable ID]], Transcripts[Transcript stable ID], 0), 4)</f>
        <v>NM_201997.2</v>
      </c>
      <c r="E518" t="s">
        <v>27</v>
      </c>
      <c r="J518">
        <v>64546219</v>
      </c>
      <c r="K518">
        <v>64536695</v>
      </c>
      <c r="L518">
        <v>64536810</v>
      </c>
      <c r="N518">
        <v>7</v>
      </c>
      <c r="O518">
        <v>1019</v>
      </c>
      <c r="P518">
        <v>1134</v>
      </c>
      <c r="Q518" t="s">
        <v>12450</v>
      </c>
      <c r="R518">
        <v>664</v>
      </c>
      <c r="S518">
        <v>779</v>
      </c>
    </row>
    <row r="519" spans="1:19" x14ac:dyDescent="0.25">
      <c r="A519" t="s">
        <v>7975</v>
      </c>
      <c r="B519">
        <v>-1</v>
      </c>
      <c r="C519" t="s">
        <v>7998</v>
      </c>
      <c r="D519" t="str">
        <f>INDEX(Transcripts[#Data], MATCH(Exons[[#This Row],[Transcript stable ID]], Transcripts[Transcript stable ID], 0), 4)</f>
        <v>NM_201997.2</v>
      </c>
      <c r="E519" t="s">
        <v>27</v>
      </c>
      <c r="J519">
        <v>64546219</v>
      </c>
      <c r="K519">
        <v>64536494</v>
      </c>
      <c r="L519">
        <v>64536601</v>
      </c>
      <c r="N519">
        <v>8</v>
      </c>
      <c r="O519">
        <v>1135</v>
      </c>
      <c r="P519">
        <v>1242</v>
      </c>
      <c r="Q519" t="s">
        <v>12451</v>
      </c>
      <c r="R519">
        <v>780</v>
      </c>
      <c r="S519">
        <v>887</v>
      </c>
    </row>
    <row r="520" spans="1:19" x14ac:dyDescent="0.25">
      <c r="A520" t="s">
        <v>7975</v>
      </c>
      <c r="B520">
        <v>-1</v>
      </c>
      <c r="C520" t="s">
        <v>7998</v>
      </c>
      <c r="D520" t="str">
        <f>INDEX(Transcripts[#Data], MATCH(Exons[[#This Row],[Transcript stable ID]], Transcripts[Transcript stable ID], 0), 4)</f>
        <v>NM_201997.2</v>
      </c>
      <c r="E520" t="s">
        <v>27</v>
      </c>
      <c r="J520">
        <v>64546219</v>
      </c>
      <c r="K520">
        <v>64535578</v>
      </c>
      <c r="L520">
        <v>64535758</v>
      </c>
      <c r="N520">
        <v>9</v>
      </c>
      <c r="O520">
        <v>1243</v>
      </c>
      <c r="P520">
        <v>1423</v>
      </c>
      <c r="Q520" t="s">
        <v>12452</v>
      </c>
      <c r="R520">
        <v>888</v>
      </c>
      <c r="S520">
        <v>1068</v>
      </c>
    </row>
    <row r="521" spans="1:19" x14ac:dyDescent="0.25">
      <c r="A521" t="s">
        <v>7975</v>
      </c>
      <c r="B521">
        <v>-1</v>
      </c>
      <c r="C521" t="s">
        <v>7998</v>
      </c>
      <c r="D521" t="str">
        <f>INDEX(Transcripts[#Data], MATCH(Exons[[#This Row],[Transcript stable ID]], Transcripts[Transcript stable ID], 0), 4)</f>
        <v>NM_201997.2</v>
      </c>
      <c r="E521" t="s">
        <v>27</v>
      </c>
      <c r="F521">
        <v>64545865</v>
      </c>
      <c r="G521">
        <v>64546219</v>
      </c>
      <c r="J521">
        <v>64546219</v>
      </c>
      <c r="K521">
        <v>64545834</v>
      </c>
      <c r="L521">
        <v>64546219</v>
      </c>
      <c r="N521">
        <v>1</v>
      </c>
      <c r="O521">
        <v>356</v>
      </c>
      <c r="P521">
        <v>386</v>
      </c>
      <c r="Q521" t="s">
        <v>12459</v>
      </c>
      <c r="R521">
        <v>1</v>
      </c>
      <c r="S521">
        <v>31</v>
      </c>
    </row>
    <row r="522" spans="1:19" x14ac:dyDescent="0.25">
      <c r="A522" t="s">
        <v>7975</v>
      </c>
      <c r="B522">
        <v>-1</v>
      </c>
      <c r="C522" t="s">
        <v>7998</v>
      </c>
      <c r="D522" t="str">
        <f>INDEX(Transcripts[#Data], MATCH(Exons[[#This Row],[Transcript stable ID]], Transcripts[Transcript stable ID], 0), 4)</f>
        <v>NM_201997.2</v>
      </c>
      <c r="E522" t="s">
        <v>27</v>
      </c>
      <c r="J522">
        <v>64546219</v>
      </c>
      <c r="K522">
        <v>64535039</v>
      </c>
      <c r="L522">
        <v>64535316</v>
      </c>
      <c r="N522">
        <v>10</v>
      </c>
      <c r="O522">
        <v>1424</v>
      </c>
      <c r="P522">
        <v>1701</v>
      </c>
      <c r="Q522" t="s">
        <v>12460</v>
      </c>
      <c r="R522">
        <v>1069</v>
      </c>
      <c r="S522">
        <v>1346</v>
      </c>
    </row>
    <row r="523" spans="1:19" x14ac:dyDescent="0.25">
      <c r="A523" t="s">
        <v>7975</v>
      </c>
      <c r="B523">
        <v>-1</v>
      </c>
      <c r="C523" t="s">
        <v>7998</v>
      </c>
      <c r="D523" t="str">
        <f>INDEX(Transcripts[#Data], MATCH(Exons[[#This Row],[Transcript stable ID]], Transcripts[Transcript stable ID], 0), 4)</f>
        <v>NM_201997.2</v>
      </c>
      <c r="E523" t="s">
        <v>27</v>
      </c>
      <c r="J523">
        <v>64546219</v>
      </c>
      <c r="K523">
        <v>64534664</v>
      </c>
      <c r="L523">
        <v>64534723</v>
      </c>
      <c r="N523">
        <v>11</v>
      </c>
      <c r="O523">
        <v>1702</v>
      </c>
      <c r="P523">
        <v>1761</v>
      </c>
      <c r="Q523" t="s">
        <v>12461</v>
      </c>
      <c r="R523">
        <v>1347</v>
      </c>
      <c r="S523">
        <v>1406</v>
      </c>
    </row>
    <row r="524" spans="1:19" x14ac:dyDescent="0.25">
      <c r="A524" t="s">
        <v>7975</v>
      </c>
      <c r="B524">
        <v>-1</v>
      </c>
      <c r="C524" t="s">
        <v>7998</v>
      </c>
      <c r="D524" t="str">
        <f>INDEX(Transcripts[#Data], MATCH(Exons[[#This Row],[Transcript stable ID]], Transcripts[Transcript stable ID], 0), 4)</f>
        <v>NM_201997.2</v>
      </c>
      <c r="E524" t="s">
        <v>27</v>
      </c>
      <c r="J524">
        <v>64546219</v>
      </c>
      <c r="K524">
        <v>64534372</v>
      </c>
      <c r="L524">
        <v>64534551</v>
      </c>
      <c r="N524">
        <v>12</v>
      </c>
      <c r="O524">
        <v>1762</v>
      </c>
      <c r="P524">
        <v>1941</v>
      </c>
      <c r="Q524" t="s">
        <v>12462</v>
      </c>
      <c r="R524">
        <v>1407</v>
      </c>
      <c r="S524">
        <v>1586</v>
      </c>
    </row>
    <row r="525" spans="1:19" x14ac:dyDescent="0.25">
      <c r="A525" t="s">
        <v>7975</v>
      </c>
      <c r="B525">
        <v>-1</v>
      </c>
      <c r="C525" t="s">
        <v>7998</v>
      </c>
      <c r="D525" t="str">
        <f>INDEX(Transcripts[#Data], MATCH(Exons[[#This Row],[Transcript stable ID]], Transcripts[Transcript stable ID], 0), 4)</f>
        <v>NM_201997.2</v>
      </c>
      <c r="E525" t="s">
        <v>27</v>
      </c>
      <c r="H525">
        <v>64532078</v>
      </c>
      <c r="I525">
        <v>64532860</v>
      </c>
      <c r="J525">
        <v>64546219</v>
      </c>
      <c r="K525">
        <v>64532078</v>
      </c>
      <c r="L525">
        <v>64532990</v>
      </c>
      <c r="N525">
        <v>13</v>
      </c>
      <c r="O525">
        <v>1942</v>
      </c>
      <c r="P525">
        <v>2071</v>
      </c>
      <c r="Q525" t="s">
        <v>12463</v>
      </c>
      <c r="R525">
        <v>1587</v>
      </c>
      <c r="S525">
        <v>1716</v>
      </c>
    </row>
    <row r="526" spans="1:19" x14ac:dyDescent="0.25">
      <c r="A526" t="s">
        <v>7975</v>
      </c>
      <c r="B526">
        <v>-1</v>
      </c>
      <c r="C526" t="s">
        <v>7990</v>
      </c>
      <c r="D526" t="str">
        <f>INDEX(Transcripts[#Data], MATCH(Exons[[#This Row],[Transcript stable ID]], Transcripts[Transcript stable ID], 0), 4)</f>
        <v>NM_201995.2</v>
      </c>
      <c r="E526" t="s">
        <v>27</v>
      </c>
      <c r="J526">
        <v>64546258</v>
      </c>
      <c r="K526">
        <v>64543970</v>
      </c>
      <c r="L526">
        <v>64544098</v>
      </c>
      <c r="N526">
        <v>2</v>
      </c>
      <c r="O526">
        <v>426</v>
      </c>
      <c r="P526">
        <v>554</v>
      </c>
      <c r="Q526" t="s">
        <v>12445</v>
      </c>
      <c r="R526">
        <v>32</v>
      </c>
      <c r="S526">
        <v>160</v>
      </c>
    </row>
    <row r="527" spans="1:19" x14ac:dyDescent="0.25">
      <c r="A527" t="s">
        <v>7975</v>
      </c>
      <c r="B527">
        <v>-1</v>
      </c>
      <c r="C527" t="s">
        <v>7990</v>
      </c>
      <c r="D527" t="str">
        <f>INDEX(Transcripts[#Data], MATCH(Exons[[#This Row],[Transcript stable ID]], Transcripts[Transcript stable ID], 0), 4)</f>
        <v>NM_201995.2</v>
      </c>
      <c r="E527" t="s">
        <v>27</v>
      </c>
      <c r="J527">
        <v>64546258</v>
      </c>
      <c r="K527">
        <v>64540902</v>
      </c>
      <c r="L527">
        <v>64540977</v>
      </c>
      <c r="N527">
        <v>3</v>
      </c>
      <c r="O527">
        <v>555</v>
      </c>
      <c r="P527">
        <v>630</v>
      </c>
      <c r="Q527" t="s">
        <v>12446</v>
      </c>
      <c r="R527">
        <v>161</v>
      </c>
      <c r="S527">
        <v>236</v>
      </c>
    </row>
    <row r="528" spans="1:19" x14ac:dyDescent="0.25">
      <c r="A528" t="s">
        <v>7975</v>
      </c>
      <c r="B528">
        <v>-1</v>
      </c>
      <c r="C528" t="s">
        <v>7990</v>
      </c>
      <c r="D528" t="str">
        <f>INDEX(Transcripts[#Data], MATCH(Exons[[#This Row],[Transcript stable ID]], Transcripts[Transcript stable ID], 0), 4)</f>
        <v>NM_201995.2</v>
      </c>
      <c r="E528" t="s">
        <v>27</v>
      </c>
      <c r="J528">
        <v>64546258</v>
      </c>
      <c r="K528">
        <v>64537728</v>
      </c>
      <c r="L528">
        <v>64537880</v>
      </c>
      <c r="N528">
        <v>4</v>
      </c>
      <c r="O528">
        <v>631</v>
      </c>
      <c r="P528">
        <v>783</v>
      </c>
      <c r="Q528" t="s">
        <v>12447</v>
      </c>
      <c r="R528">
        <v>237</v>
      </c>
      <c r="S528">
        <v>389</v>
      </c>
    </row>
    <row r="529" spans="1:19" x14ac:dyDescent="0.25">
      <c r="A529" t="s">
        <v>7975</v>
      </c>
      <c r="B529">
        <v>-1</v>
      </c>
      <c r="C529" t="s">
        <v>7990</v>
      </c>
      <c r="D529" t="str">
        <f>INDEX(Transcripts[#Data], MATCH(Exons[[#This Row],[Transcript stable ID]], Transcripts[Transcript stable ID], 0), 4)</f>
        <v>NM_201995.2</v>
      </c>
      <c r="E529" t="s">
        <v>27</v>
      </c>
      <c r="J529">
        <v>64546258</v>
      </c>
      <c r="K529">
        <v>64537436</v>
      </c>
      <c r="L529">
        <v>64537525</v>
      </c>
      <c r="N529">
        <v>5</v>
      </c>
      <c r="O529">
        <v>784</v>
      </c>
      <c r="P529">
        <v>873</v>
      </c>
      <c r="Q529" t="s">
        <v>12448</v>
      </c>
      <c r="R529">
        <v>390</v>
      </c>
      <c r="S529">
        <v>479</v>
      </c>
    </row>
    <row r="530" spans="1:19" x14ac:dyDescent="0.25">
      <c r="A530" t="s">
        <v>7975</v>
      </c>
      <c r="B530">
        <v>-1</v>
      </c>
      <c r="C530" t="s">
        <v>7990</v>
      </c>
      <c r="D530" t="str">
        <f>INDEX(Transcripts[#Data], MATCH(Exons[[#This Row],[Transcript stable ID]], Transcripts[Transcript stable ID], 0), 4)</f>
        <v>NM_201995.2</v>
      </c>
      <c r="E530" t="s">
        <v>27</v>
      </c>
      <c r="J530">
        <v>64546258</v>
      </c>
      <c r="K530">
        <v>64536898</v>
      </c>
      <c r="L530">
        <v>64537081</v>
      </c>
      <c r="N530">
        <v>6</v>
      </c>
      <c r="O530">
        <v>874</v>
      </c>
      <c r="P530">
        <v>1057</v>
      </c>
      <c r="Q530" t="s">
        <v>12449</v>
      </c>
      <c r="R530">
        <v>480</v>
      </c>
      <c r="S530">
        <v>663</v>
      </c>
    </row>
    <row r="531" spans="1:19" x14ac:dyDescent="0.25">
      <c r="A531" t="s">
        <v>7975</v>
      </c>
      <c r="B531">
        <v>-1</v>
      </c>
      <c r="C531" t="s">
        <v>7990</v>
      </c>
      <c r="D531" t="str">
        <f>INDEX(Transcripts[#Data], MATCH(Exons[[#This Row],[Transcript stable ID]], Transcripts[Transcript stable ID], 0), 4)</f>
        <v>NM_201995.2</v>
      </c>
      <c r="E531" t="s">
        <v>27</v>
      </c>
      <c r="J531">
        <v>64546258</v>
      </c>
      <c r="K531">
        <v>64536695</v>
      </c>
      <c r="L531">
        <v>64536810</v>
      </c>
      <c r="N531">
        <v>7</v>
      </c>
      <c r="O531">
        <v>1058</v>
      </c>
      <c r="P531">
        <v>1173</v>
      </c>
      <c r="Q531" t="s">
        <v>12450</v>
      </c>
      <c r="R531">
        <v>664</v>
      </c>
      <c r="S531">
        <v>779</v>
      </c>
    </row>
    <row r="532" spans="1:19" x14ac:dyDescent="0.25">
      <c r="A532" t="s">
        <v>7975</v>
      </c>
      <c r="B532">
        <v>-1</v>
      </c>
      <c r="C532" t="s">
        <v>7990</v>
      </c>
      <c r="D532" t="str">
        <f>INDEX(Transcripts[#Data], MATCH(Exons[[#This Row],[Transcript stable ID]], Transcripts[Transcript stable ID], 0), 4)</f>
        <v>NM_201995.2</v>
      </c>
      <c r="E532" t="s">
        <v>27</v>
      </c>
      <c r="J532">
        <v>64546258</v>
      </c>
      <c r="K532">
        <v>64536494</v>
      </c>
      <c r="L532">
        <v>64536601</v>
      </c>
      <c r="N532">
        <v>8</v>
      </c>
      <c r="O532">
        <v>1174</v>
      </c>
      <c r="P532">
        <v>1281</v>
      </c>
      <c r="Q532" t="s">
        <v>12451</v>
      </c>
      <c r="R532">
        <v>780</v>
      </c>
      <c r="S532">
        <v>887</v>
      </c>
    </row>
    <row r="533" spans="1:19" x14ac:dyDescent="0.25">
      <c r="A533" t="s">
        <v>7975</v>
      </c>
      <c r="B533">
        <v>-1</v>
      </c>
      <c r="C533" t="s">
        <v>7990</v>
      </c>
      <c r="D533" t="str">
        <f>INDEX(Transcripts[#Data], MATCH(Exons[[#This Row],[Transcript stable ID]], Transcripts[Transcript stable ID], 0), 4)</f>
        <v>NM_201995.2</v>
      </c>
      <c r="E533" t="s">
        <v>27</v>
      </c>
      <c r="J533">
        <v>64546258</v>
      </c>
      <c r="K533">
        <v>64535578</v>
      </c>
      <c r="L533">
        <v>64535758</v>
      </c>
      <c r="N533">
        <v>9</v>
      </c>
      <c r="O533">
        <v>1282</v>
      </c>
      <c r="P533">
        <v>1462</v>
      </c>
      <c r="Q533" t="s">
        <v>12452</v>
      </c>
      <c r="R533">
        <v>888</v>
      </c>
      <c r="S533">
        <v>1068</v>
      </c>
    </row>
    <row r="534" spans="1:19" x14ac:dyDescent="0.25">
      <c r="A534" t="s">
        <v>7975</v>
      </c>
      <c r="B534">
        <v>-1</v>
      </c>
      <c r="C534" t="s">
        <v>7990</v>
      </c>
      <c r="D534" t="str">
        <f>INDEX(Transcripts[#Data], MATCH(Exons[[#This Row],[Transcript stable ID]], Transcripts[Transcript stable ID], 0), 4)</f>
        <v>NM_201995.2</v>
      </c>
      <c r="E534" t="s">
        <v>27</v>
      </c>
      <c r="J534">
        <v>64546258</v>
      </c>
      <c r="K534">
        <v>64535043</v>
      </c>
      <c r="L534">
        <v>64535316</v>
      </c>
      <c r="N534">
        <v>10</v>
      </c>
      <c r="O534">
        <v>1463</v>
      </c>
      <c r="P534">
        <v>1736</v>
      </c>
      <c r="Q534" t="s">
        <v>12453</v>
      </c>
      <c r="R534">
        <v>1069</v>
      </c>
      <c r="S534">
        <v>1342</v>
      </c>
    </row>
    <row r="535" spans="1:19" x14ac:dyDescent="0.25">
      <c r="A535" t="s">
        <v>7975</v>
      </c>
      <c r="B535">
        <v>-1</v>
      </c>
      <c r="C535" t="s">
        <v>7990</v>
      </c>
      <c r="D535" t="str">
        <f>INDEX(Transcripts[#Data], MATCH(Exons[[#This Row],[Transcript stable ID]], Transcripts[Transcript stable ID], 0), 4)</f>
        <v>NM_201995.2</v>
      </c>
      <c r="E535" t="s">
        <v>27</v>
      </c>
      <c r="J535">
        <v>64546258</v>
      </c>
      <c r="K535">
        <v>64534664</v>
      </c>
      <c r="L535">
        <v>64534723</v>
      </c>
      <c r="N535">
        <v>11</v>
      </c>
      <c r="O535">
        <v>1737</v>
      </c>
      <c r="P535">
        <v>1796</v>
      </c>
      <c r="Q535" t="s">
        <v>12454</v>
      </c>
      <c r="R535">
        <v>1343</v>
      </c>
      <c r="S535">
        <v>1402</v>
      </c>
    </row>
    <row r="536" spans="1:19" x14ac:dyDescent="0.25">
      <c r="A536" t="s">
        <v>7975</v>
      </c>
      <c r="B536">
        <v>-1</v>
      </c>
      <c r="C536" t="s">
        <v>7990</v>
      </c>
      <c r="D536" t="str">
        <f>INDEX(Transcripts[#Data], MATCH(Exons[[#This Row],[Transcript stable ID]], Transcripts[Transcript stable ID], 0), 4)</f>
        <v>NM_201995.2</v>
      </c>
      <c r="E536" t="s">
        <v>27</v>
      </c>
      <c r="J536">
        <v>64546258</v>
      </c>
      <c r="K536">
        <v>64534372</v>
      </c>
      <c r="L536">
        <v>64534551</v>
      </c>
      <c r="N536">
        <v>12</v>
      </c>
      <c r="O536">
        <v>1797</v>
      </c>
      <c r="P536">
        <v>1976</v>
      </c>
      <c r="Q536" t="s">
        <v>12455</v>
      </c>
      <c r="R536">
        <v>1403</v>
      </c>
      <c r="S536">
        <v>1582</v>
      </c>
    </row>
    <row r="537" spans="1:19" x14ac:dyDescent="0.25">
      <c r="A537" t="s">
        <v>7975</v>
      </c>
      <c r="B537">
        <v>-1</v>
      </c>
      <c r="C537" t="s">
        <v>7990</v>
      </c>
      <c r="D537" t="str">
        <f>INDEX(Transcripts[#Data], MATCH(Exons[[#This Row],[Transcript stable ID]], Transcripts[Transcript stable ID], 0), 4)</f>
        <v>NM_201995.2</v>
      </c>
      <c r="E537" t="s">
        <v>27</v>
      </c>
      <c r="H537">
        <v>64532078</v>
      </c>
      <c r="I537">
        <v>64532860</v>
      </c>
      <c r="J537">
        <v>64546258</v>
      </c>
      <c r="K537">
        <v>64532078</v>
      </c>
      <c r="L537">
        <v>64532990</v>
      </c>
      <c r="N537">
        <v>14</v>
      </c>
      <c r="O537">
        <v>2182</v>
      </c>
      <c r="P537">
        <v>2311</v>
      </c>
      <c r="Q537" t="s">
        <v>12463</v>
      </c>
      <c r="R537">
        <v>1788</v>
      </c>
      <c r="S537">
        <v>1917</v>
      </c>
    </row>
    <row r="538" spans="1:19" x14ac:dyDescent="0.25">
      <c r="A538" t="s">
        <v>7975</v>
      </c>
      <c r="B538">
        <v>-1</v>
      </c>
      <c r="C538" t="s">
        <v>7990</v>
      </c>
      <c r="D538" t="str">
        <f>INDEX(Transcripts[#Data], MATCH(Exons[[#This Row],[Transcript stable ID]], Transcripts[Transcript stable ID], 0), 4)</f>
        <v>NM_201995.2</v>
      </c>
      <c r="E538" t="s">
        <v>27</v>
      </c>
      <c r="F538">
        <v>64545865</v>
      </c>
      <c r="G538">
        <v>64546258</v>
      </c>
      <c r="J538">
        <v>64546258</v>
      </c>
      <c r="K538">
        <v>64545834</v>
      </c>
      <c r="L538">
        <v>64546258</v>
      </c>
      <c r="N538">
        <v>1</v>
      </c>
      <c r="O538">
        <v>395</v>
      </c>
      <c r="P538">
        <v>425</v>
      </c>
      <c r="Q538" t="s">
        <v>12464</v>
      </c>
      <c r="R538">
        <v>1</v>
      </c>
      <c r="S538">
        <v>31</v>
      </c>
    </row>
    <row r="539" spans="1:19" x14ac:dyDescent="0.25">
      <c r="A539" t="s">
        <v>7975</v>
      </c>
      <c r="B539">
        <v>-1</v>
      </c>
      <c r="C539" t="s">
        <v>7990</v>
      </c>
      <c r="D539" t="str">
        <f>INDEX(Transcripts[#Data], MATCH(Exons[[#This Row],[Transcript stable ID]], Transcripts[Transcript stable ID], 0), 4)</f>
        <v>NM_201995.2</v>
      </c>
      <c r="E539" t="s">
        <v>27</v>
      </c>
      <c r="J539">
        <v>64546258</v>
      </c>
      <c r="K539">
        <v>64533423</v>
      </c>
      <c r="L539">
        <v>64533627</v>
      </c>
      <c r="N539">
        <v>13</v>
      </c>
      <c r="O539">
        <v>1977</v>
      </c>
      <c r="P539">
        <v>2181</v>
      </c>
      <c r="Q539" t="s">
        <v>12465</v>
      </c>
      <c r="R539">
        <v>1583</v>
      </c>
      <c r="S539">
        <v>1787</v>
      </c>
    </row>
    <row r="540" spans="1:19" x14ac:dyDescent="0.25">
      <c r="A540" t="s">
        <v>7975</v>
      </c>
      <c r="B540">
        <v>-1</v>
      </c>
      <c r="C540" t="s">
        <v>8006</v>
      </c>
      <c r="D540" t="str">
        <f>INDEX(Transcripts[#Data], MATCH(Exons[[#This Row],[Transcript stable ID]], Transcripts[Transcript stable ID], 0), 4)</f>
        <v>NM_001178031.2</v>
      </c>
      <c r="E540" t="s">
        <v>27</v>
      </c>
      <c r="J540">
        <v>64545232</v>
      </c>
      <c r="K540">
        <v>64540902</v>
      </c>
      <c r="L540">
        <v>64540977</v>
      </c>
      <c r="N540">
        <v>3</v>
      </c>
      <c r="O540">
        <v>392</v>
      </c>
      <c r="P540">
        <v>467</v>
      </c>
      <c r="Q540" t="s">
        <v>12446</v>
      </c>
      <c r="R540">
        <v>83</v>
      </c>
      <c r="S540">
        <v>158</v>
      </c>
    </row>
    <row r="541" spans="1:19" x14ac:dyDescent="0.25">
      <c r="A541" t="s">
        <v>7975</v>
      </c>
      <c r="B541">
        <v>-1</v>
      </c>
      <c r="C541" t="s">
        <v>8006</v>
      </c>
      <c r="D541" t="str">
        <f>INDEX(Transcripts[#Data], MATCH(Exons[[#This Row],[Transcript stable ID]], Transcripts[Transcript stable ID], 0), 4)</f>
        <v>NM_001178031.2</v>
      </c>
      <c r="E541" t="s">
        <v>27</v>
      </c>
      <c r="J541">
        <v>64545232</v>
      </c>
      <c r="K541">
        <v>64537728</v>
      </c>
      <c r="L541">
        <v>64537880</v>
      </c>
      <c r="N541">
        <v>4</v>
      </c>
      <c r="O541">
        <v>468</v>
      </c>
      <c r="P541">
        <v>620</v>
      </c>
      <c r="Q541" t="s">
        <v>12447</v>
      </c>
      <c r="R541">
        <v>159</v>
      </c>
      <c r="S541">
        <v>311</v>
      </c>
    </row>
    <row r="542" spans="1:19" x14ac:dyDescent="0.25">
      <c r="A542" t="s">
        <v>7975</v>
      </c>
      <c r="B542">
        <v>-1</v>
      </c>
      <c r="C542" t="s">
        <v>8006</v>
      </c>
      <c r="D542" t="str">
        <f>INDEX(Transcripts[#Data], MATCH(Exons[[#This Row],[Transcript stable ID]], Transcripts[Transcript stable ID], 0), 4)</f>
        <v>NM_001178031.2</v>
      </c>
      <c r="E542" t="s">
        <v>27</v>
      </c>
      <c r="J542">
        <v>64545232</v>
      </c>
      <c r="K542">
        <v>64537436</v>
      </c>
      <c r="L542">
        <v>64537525</v>
      </c>
      <c r="N542">
        <v>5</v>
      </c>
      <c r="O542">
        <v>621</v>
      </c>
      <c r="P542">
        <v>710</v>
      </c>
      <c r="Q542" t="s">
        <v>12448</v>
      </c>
      <c r="R542">
        <v>312</v>
      </c>
      <c r="S542">
        <v>401</v>
      </c>
    </row>
    <row r="543" spans="1:19" x14ac:dyDescent="0.25">
      <c r="A543" t="s">
        <v>7975</v>
      </c>
      <c r="B543">
        <v>-1</v>
      </c>
      <c r="C543" t="s">
        <v>8006</v>
      </c>
      <c r="D543" t="str">
        <f>INDEX(Transcripts[#Data], MATCH(Exons[[#This Row],[Transcript stable ID]], Transcripts[Transcript stable ID], 0), 4)</f>
        <v>NM_001178031.2</v>
      </c>
      <c r="E543" t="s">
        <v>27</v>
      </c>
      <c r="J543">
        <v>64545232</v>
      </c>
      <c r="K543">
        <v>64536898</v>
      </c>
      <c r="L543">
        <v>64537081</v>
      </c>
      <c r="N543">
        <v>6</v>
      </c>
      <c r="O543">
        <v>711</v>
      </c>
      <c r="P543">
        <v>894</v>
      </c>
      <c r="Q543" t="s">
        <v>12449</v>
      </c>
      <c r="R543">
        <v>402</v>
      </c>
      <c r="S543">
        <v>585</v>
      </c>
    </row>
    <row r="544" spans="1:19" x14ac:dyDescent="0.25">
      <c r="A544" t="s">
        <v>7975</v>
      </c>
      <c r="B544">
        <v>-1</v>
      </c>
      <c r="C544" t="s">
        <v>8006</v>
      </c>
      <c r="D544" t="str">
        <f>INDEX(Transcripts[#Data], MATCH(Exons[[#This Row],[Transcript stable ID]], Transcripts[Transcript stable ID], 0), 4)</f>
        <v>NM_001178031.2</v>
      </c>
      <c r="E544" t="s">
        <v>27</v>
      </c>
      <c r="J544">
        <v>64545232</v>
      </c>
      <c r="K544">
        <v>64536695</v>
      </c>
      <c r="L544">
        <v>64536810</v>
      </c>
      <c r="N544">
        <v>7</v>
      </c>
      <c r="O544">
        <v>895</v>
      </c>
      <c r="P544">
        <v>1010</v>
      </c>
      <c r="Q544" t="s">
        <v>12450</v>
      </c>
      <c r="R544">
        <v>586</v>
      </c>
      <c r="S544">
        <v>701</v>
      </c>
    </row>
    <row r="545" spans="1:19" x14ac:dyDescent="0.25">
      <c r="A545" t="s">
        <v>7975</v>
      </c>
      <c r="B545">
        <v>-1</v>
      </c>
      <c r="C545" t="s">
        <v>8006</v>
      </c>
      <c r="D545" t="str">
        <f>INDEX(Transcripts[#Data], MATCH(Exons[[#This Row],[Transcript stable ID]], Transcripts[Transcript stable ID], 0), 4)</f>
        <v>NM_001178031.2</v>
      </c>
      <c r="E545" t="s">
        <v>27</v>
      </c>
      <c r="J545">
        <v>64545232</v>
      </c>
      <c r="K545">
        <v>64536494</v>
      </c>
      <c r="L545">
        <v>64536601</v>
      </c>
      <c r="N545">
        <v>8</v>
      </c>
      <c r="O545">
        <v>1011</v>
      </c>
      <c r="P545">
        <v>1118</v>
      </c>
      <c r="Q545" t="s">
        <v>12451</v>
      </c>
      <c r="R545">
        <v>702</v>
      </c>
      <c r="S545">
        <v>809</v>
      </c>
    </row>
    <row r="546" spans="1:19" x14ac:dyDescent="0.25">
      <c r="A546" t="s">
        <v>7975</v>
      </c>
      <c r="B546">
        <v>-1</v>
      </c>
      <c r="C546" t="s">
        <v>8006</v>
      </c>
      <c r="D546" t="str">
        <f>INDEX(Transcripts[#Data], MATCH(Exons[[#This Row],[Transcript stable ID]], Transcripts[Transcript stable ID], 0), 4)</f>
        <v>NM_001178031.2</v>
      </c>
      <c r="E546" t="s">
        <v>27</v>
      </c>
      <c r="J546">
        <v>64545232</v>
      </c>
      <c r="K546">
        <v>64535578</v>
      </c>
      <c r="L546">
        <v>64535758</v>
      </c>
      <c r="N546">
        <v>9</v>
      </c>
      <c r="O546">
        <v>1119</v>
      </c>
      <c r="P546">
        <v>1299</v>
      </c>
      <c r="Q546" t="s">
        <v>12452</v>
      </c>
      <c r="R546">
        <v>810</v>
      </c>
      <c r="S546">
        <v>990</v>
      </c>
    </row>
    <row r="547" spans="1:19" x14ac:dyDescent="0.25">
      <c r="A547" t="s">
        <v>7975</v>
      </c>
      <c r="B547">
        <v>-1</v>
      </c>
      <c r="C547" t="s">
        <v>8006</v>
      </c>
      <c r="D547" t="str">
        <f>INDEX(Transcripts[#Data], MATCH(Exons[[#This Row],[Transcript stable ID]], Transcripts[Transcript stable ID], 0), 4)</f>
        <v>NM_001178031.2</v>
      </c>
      <c r="E547" t="s">
        <v>27</v>
      </c>
      <c r="J547">
        <v>64545232</v>
      </c>
      <c r="K547">
        <v>64535043</v>
      </c>
      <c r="L547">
        <v>64535316</v>
      </c>
      <c r="N547">
        <v>10</v>
      </c>
      <c r="O547">
        <v>1300</v>
      </c>
      <c r="P547">
        <v>1573</v>
      </c>
      <c r="Q547" t="s">
        <v>12453</v>
      </c>
      <c r="R547">
        <v>991</v>
      </c>
      <c r="S547">
        <v>1264</v>
      </c>
    </row>
    <row r="548" spans="1:19" x14ac:dyDescent="0.25">
      <c r="A548" t="s">
        <v>7975</v>
      </c>
      <c r="B548">
        <v>-1</v>
      </c>
      <c r="C548" t="s">
        <v>8006</v>
      </c>
      <c r="D548" t="str">
        <f>INDEX(Transcripts[#Data], MATCH(Exons[[#This Row],[Transcript stable ID]], Transcripts[Transcript stable ID], 0), 4)</f>
        <v>NM_001178031.2</v>
      </c>
      <c r="E548" t="s">
        <v>27</v>
      </c>
      <c r="J548">
        <v>64545232</v>
      </c>
      <c r="K548">
        <v>64534664</v>
      </c>
      <c r="L548">
        <v>64534723</v>
      </c>
      <c r="N548">
        <v>11</v>
      </c>
      <c r="O548">
        <v>1574</v>
      </c>
      <c r="P548">
        <v>1633</v>
      </c>
      <c r="Q548" t="s">
        <v>12454</v>
      </c>
      <c r="R548">
        <v>1265</v>
      </c>
      <c r="S548">
        <v>1324</v>
      </c>
    </row>
    <row r="549" spans="1:19" x14ac:dyDescent="0.25">
      <c r="A549" t="s">
        <v>7975</v>
      </c>
      <c r="B549">
        <v>-1</v>
      </c>
      <c r="C549" t="s">
        <v>8006</v>
      </c>
      <c r="D549" t="str">
        <f>INDEX(Transcripts[#Data], MATCH(Exons[[#This Row],[Transcript stable ID]], Transcripts[Transcript stable ID], 0), 4)</f>
        <v>NM_001178031.2</v>
      </c>
      <c r="E549" t="s">
        <v>27</v>
      </c>
      <c r="J549">
        <v>64545232</v>
      </c>
      <c r="K549">
        <v>64534372</v>
      </c>
      <c r="L549">
        <v>64534551</v>
      </c>
      <c r="N549">
        <v>12</v>
      </c>
      <c r="O549">
        <v>1634</v>
      </c>
      <c r="P549">
        <v>1813</v>
      </c>
      <c r="Q549" t="s">
        <v>12455</v>
      </c>
      <c r="R549">
        <v>1325</v>
      </c>
      <c r="S549">
        <v>1504</v>
      </c>
    </row>
    <row r="550" spans="1:19" x14ac:dyDescent="0.25">
      <c r="A550" t="s">
        <v>7975</v>
      </c>
      <c r="B550">
        <v>-1</v>
      </c>
      <c r="C550" t="s">
        <v>8006</v>
      </c>
      <c r="D550" t="str">
        <f>INDEX(Transcripts[#Data], MATCH(Exons[[#This Row],[Transcript stable ID]], Transcripts[Transcript stable ID], 0), 4)</f>
        <v>NM_001178031.2</v>
      </c>
      <c r="E550" t="s">
        <v>27</v>
      </c>
      <c r="F550">
        <v>64544971</v>
      </c>
      <c r="G550">
        <v>64545232</v>
      </c>
      <c r="J550">
        <v>64545232</v>
      </c>
      <c r="K550">
        <v>64544971</v>
      </c>
      <c r="L550">
        <v>64545232</v>
      </c>
      <c r="N550">
        <v>1</v>
      </c>
      <c r="Q550" t="s">
        <v>12466</v>
      </c>
    </row>
    <row r="551" spans="1:19" x14ac:dyDescent="0.25">
      <c r="A551" t="s">
        <v>7975</v>
      </c>
      <c r="B551">
        <v>-1</v>
      </c>
      <c r="C551" t="s">
        <v>8006</v>
      </c>
      <c r="D551" t="str">
        <f>INDEX(Transcripts[#Data], MATCH(Exons[[#This Row],[Transcript stable ID]], Transcripts[Transcript stable ID], 0), 4)</f>
        <v>NM_001178031.2</v>
      </c>
      <c r="E551" t="s">
        <v>27</v>
      </c>
      <c r="F551">
        <v>64544052</v>
      </c>
      <c r="G551">
        <v>64544098</v>
      </c>
      <c r="J551">
        <v>64545232</v>
      </c>
      <c r="K551">
        <v>64543970</v>
      </c>
      <c r="L551">
        <v>64544098</v>
      </c>
      <c r="N551">
        <v>2</v>
      </c>
      <c r="O551">
        <v>310</v>
      </c>
      <c r="P551">
        <v>391</v>
      </c>
      <c r="Q551" t="s">
        <v>12467</v>
      </c>
      <c r="R551">
        <v>1</v>
      </c>
      <c r="S551">
        <v>82</v>
      </c>
    </row>
    <row r="552" spans="1:19" x14ac:dyDescent="0.25">
      <c r="A552" t="s">
        <v>7975</v>
      </c>
      <c r="B552">
        <v>-1</v>
      </c>
      <c r="C552" t="s">
        <v>8006</v>
      </c>
      <c r="D552" t="str">
        <f>INDEX(Transcripts[#Data], MATCH(Exons[[#This Row],[Transcript stable ID]], Transcripts[Transcript stable ID], 0), 4)</f>
        <v>NM_001178031.2</v>
      </c>
      <c r="E552" t="s">
        <v>27</v>
      </c>
      <c r="H552">
        <v>64533124</v>
      </c>
      <c r="I552">
        <v>64533289</v>
      </c>
      <c r="J552">
        <v>64545232</v>
      </c>
      <c r="K552">
        <v>64533124</v>
      </c>
      <c r="L552">
        <v>64533627</v>
      </c>
      <c r="N552">
        <v>13</v>
      </c>
      <c r="O552">
        <v>1814</v>
      </c>
      <c r="P552">
        <v>2151</v>
      </c>
      <c r="Q552" t="s">
        <v>12468</v>
      </c>
      <c r="R552">
        <v>1505</v>
      </c>
      <c r="S552">
        <v>1842</v>
      </c>
    </row>
    <row r="553" spans="1:19" x14ac:dyDescent="0.25">
      <c r="A553" t="s">
        <v>5435</v>
      </c>
      <c r="B553">
        <v>1</v>
      </c>
      <c r="C553" t="s">
        <v>5436</v>
      </c>
      <c r="D553" t="str">
        <f>INDEX(Transcripts[#Data], MATCH(Exons[[#This Row],[Transcript stable ID]], Transcripts[Transcript stable ID], 0), 4)</f>
        <v>NM_005373.2</v>
      </c>
      <c r="E553" t="s">
        <v>27</v>
      </c>
      <c r="F553">
        <v>43803478</v>
      </c>
      <c r="G553">
        <v>43803519</v>
      </c>
      <c r="J553">
        <v>43803478</v>
      </c>
      <c r="K553">
        <v>43803478</v>
      </c>
      <c r="L553">
        <v>43803598</v>
      </c>
      <c r="N553">
        <v>1</v>
      </c>
      <c r="O553">
        <v>43</v>
      </c>
      <c r="P553">
        <v>121</v>
      </c>
      <c r="Q553" t="s">
        <v>12469</v>
      </c>
      <c r="R553">
        <v>1</v>
      </c>
      <c r="S553">
        <v>79</v>
      </c>
    </row>
    <row r="554" spans="1:19" x14ac:dyDescent="0.25">
      <c r="A554" t="s">
        <v>5435</v>
      </c>
      <c r="B554">
        <v>1</v>
      </c>
      <c r="C554" t="s">
        <v>5436</v>
      </c>
      <c r="D554" t="str">
        <f>INDEX(Transcripts[#Data], MATCH(Exons[[#This Row],[Transcript stable ID]], Transcripts[Transcript stable ID], 0), 4)</f>
        <v>NM_005373.2</v>
      </c>
      <c r="E554" t="s">
        <v>27</v>
      </c>
      <c r="J554">
        <v>43803478</v>
      </c>
      <c r="K554">
        <v>43803770</v>
      </c>
      <c r="L554">
        <v>43803902</v>
      </c>
      <c r="M554">
        <v>1</v>
      </c>
      <c r="N554">
        <v>2</v>
      </c>
      <c r="O554">
        <v>122</v>
      </c>
      <c r="P554">
        <v>254</v>
      </c>
      <c r="Q554" t="s">
        <v>12470</v>
      </c>
      <c r="R554">
        <v>80</v>
      </c>
      <c r="S554">
        <v>212</v>
      </c>
    </row>
    <row r="555" spans="1:19" x14ac:dyDescent="0.25">
      <c r="A555" t="s">
        <v>5435</v>
      </c>
      <c r="B555">
        <v>1</v>
      </c>
      <c r="C555" t="s">
        <v>5436</v>
      </c>
      <c r="D555" t="str">
        <f>INDEX(Transcripts[#Data], MATCH(Exons[[#This Row],[Transcript stable ID]], Transcripts[Transcript stable ID], 0), 4)</f>
        <v>NM_005373.2</v>
      </c>
      <c r="E555" t="s">
        <v>27</v>
      </c>
      <c r="J555">
        <v>43803478</v>
      </c>
      <c r="K555">
        <v>43804213</v>
      </c>
      <c r="L555">
        <v>43804391</v>
      </c>
      <c r="M555">
        <v>1</v>
      </c>
      <c r="N555">
        <v>3</v>
      </c>
      <c r="O555">
        <v>255</v>
      </c>
      <c r="P555">
        <v>433</v>
      </c>
      <c r="Q555" t="s">
        <v>12471</v>
      </c>
      <c r="R555">
        <v>213</v>
      </c>
      <c r="S555">
        <v>391</v>
      </c>
    </row>
    <row r="556" spans="1:19" x14ac:dyDescent="0.25">
      <c r="A556" t="s">
        <v>5435</v>
      </c>
      <c r="B556">
        <v>1</v>
      </c>
      <c r="C556" t="s">
        <v>5436</v>
      </c>
      <c r="D556" t="str">
        <f>INDEX(Transcripts[#Data], MATCH(Exons[[#This Row],[Transcript stable ID]], Transcripts[Transcript stable ID], 0), 4)</f>
        <v>NM_005373.2</v>
      </c>
      <c r="E556" t="s">
        <v>27</v>
      </c>
      <c r="J556">
        <v>43803478</v>
      </c>
      <c r="K556">
        <v>43804942</v>
      </c>
      <c r="L556">
        <v>43805240</v>
      </c>
      <c r="M556">
        <v>1</v>
      </c>
      <c r="N556">
        <v>4</v>
      </c>
      <c r="O556">
        <v>434</v>
      </c>
      <c r="P556">
        <v>732</v>
      </c>
      <c r="Q556" t="s">
        <v>12472</v>
      </c>
      <c r="R556">
        <v>392</v>
      </c>
      <c r="S556">
        <v>690</v>
      </c>
    </row>
    <row r="557" spans="1:19" x14ac:dyDescent="0.25">
      <c r="A557" t="s">
        <v>5435</v>
      </c>
      <c r="B557">
        <v>1</v>
      </c>
      <c r="C557" t="s">
        <v>5436</v>
      </c>
      <c r="D557" t="str">
        <f>INDEX(Transcripts[#Data], MATCH(Exons[[#This Row],[Transcript stable ID]], Transcripts[Transcript stable ID], 0), 4)</f>
        <v>NM_005373.2</v>
      </c>
      <c r="E557" t="s">
        <v>27</v>
      </c>
      <c r="J557">
        <v>43803478</v>
      </c>
      <c r="K557">
        <v>43805635</v>
      </c>
      <c r="L557">
        <v>43805797</v>
      </c>
      <c r="M557">
        <v>1</v>
      </c>
      <c r="N557">
        <v>5</v>
      </c>
      <c r="O557">
        <v>733</v>
      </c>
      <c r="P557">
        <v>895</v>
      </c>
      <c r="Q557" t="s">
        <v>12473</v>
      </c>
      <c r="R557">
        <v>691</v>
      </c>
      <c r="S557">
        <v>853</v>
      </c>
    </row>
    <row r="558" spans="1:19" x14ac:dyDescent="0.25">
      <c r="A558" t="s">
        <v>5435</v>
      </c>
      <c r="B558">
        <v>1</v>
      </c>
      <c r="C558" t="s">
        <v>5436</v>
      </c>
      <c r="D558" t="str">
        <f>INDEX(Transcripts[#Data], MATCH(Exons[[#This Row],[Transcript stable ID]], Transcripts[Transcript stable ID], 0), 4)</f>
        <v>NM_005373.2</v>
      </c>
      <c r="E558" t="s">
        <v>27</v>
      </c>
      <c r="J558">
        <v>43803478</v>
      </c>
      <c r="K558">
        <v>43806058</v>
      </c>
      <c r="L558">
        <v>43806184</v>
      </c>
      <c r="M558">
        <v>1</v>
      </c>
      <c r="N558">
        <v>6</v>
      </c>
      <c r="O558">
        <v>896</v>
      </c>
      <c r="P558">
        <v>1022</v>
      </c>
      <c r="Q558" t="s">
        <v>12474</v>
      </c>
      <c r="R558">
        <v>854</v>
      </c>
      <c r="S558">
        <v>980</v>
      </c>
    </row>
    <row r="559" spans="1:19" x14ac:dyDescent="0.25">
      <c r="A559" t="s">
        <v>5435</v>
      </c>
      <c r="B559">
        <v>1</v>
      </c>
      <c r="C559" t="s">
        <v>5436</v>
      </c>
      <c r="D559" t="str">
        <f>INDEX(Transcripts[#Data], MATCH(Exons[[#This Row],[Transcript stable ID]], Transcripts[Transcript stable ID], 0), 4)</f>
        <v>NM_005373.2</v>
      </c>
      <c r="E559" t="s">
        <v>27</v>
      </c>
      <c r="J559">
        <v>43803478</v>
      </c>
      <c r="K559">
        <v>43812116</v>
      </c>
      <c r="L559">
        <v>43812300</v>
      </c>
      <c r="M559">
        <v>1</v>
      </c>
      <c r="N559">
        <v>7</v>
      </c>
      <c r="O559">
        <v>1023</v>
      </c>
      <c r="P559">
        <v>1207</v>
      </c>
      <c r="Q559" t="s">
        <v>12475</v>
      </c>
      <c r="R559">
        <v>981</v>
      </c>
      <c r="S559">
        <v>1165</v>
      </c>
    </row>
    <row r="560" spans="1:19" x14ac:dyDescent="0.25">
      <c r="A560" t="s">
        <v>5435</v>
      </c>
      <c r="B560">
        <v>1</v>
      </c>
      <c r="C560" t="s">
        <v>5436</v>
      </c>
      <c r="D560" t="str">
        <f>INDEX(Transcripts[#Data], MATCH(Exons[[#This Row],[Transcript stable ID]], Transcripts[Transcript stable ID], 0), 4)</f>
        <v>NM_005373.2</v>
      </c>
      <c r="E560" t="s">
        <v>27</v>
      </c>
      <c r="J560">
        <v>43803478</v>
      </c>
      <c r="K560">
        <v>43812463</v>
      </c>
      <c r="L560">
        <v>43812605</v>
      </c>
      <c r="M560">
        <v>1</v>
      </c>
      <c r="N560">
        <v>8</v>
      </c>
      <c r="O560">
        <v>1208</v>
      </c>
      <c r="P560">
        <v>1350</v>
      </c>
      <c r="Q560" t="s">
        <v>12476</v>
      </c>
      <c r="R560">
        <v>1166</v>
      </c>
      <c r="S560">
        <v>1308</v>
      </c>
    </row>
    <row r="561" spans="1:19" x14ac:dyDescent="0.25">
      <c r="A561" t="s">
        <v>5435</v>
      </c>
      <c r="B561">
        <v>1</v>
      </c>
      <c r="C561" t="s">
        <v>5436</v>
      </c>
      <c r="D561" t="str">
        <f>INDEX(Transcripts[#Data], MATCH(Exons[[#This Row],[Transcript stable ID]], Transcripts[Transcript stable ID], 0), 4)</f>
        <v>NM_005373.2</v>
      </c>
      <c r="E561" t="s">
        <v>27</v>
      </c>
      <c r="J561">
        <v>43803478</v>
      </c>
      <c r="K561">
        <v>43814514</v>
      </c>
      <c r="L561">
        <v>43814673</v>
      </c>
      <c r="M561">
        <v>1</v>
      </c>
      <c r="N561">
        <v>9</v>
      </c>
      <c r="O561">
        <v>1351</v>
      </c>
      <c r="P561">
        <v>1510</v>
      </c>
      <c r="Q561" t="s">
        <v>12477</v>
      </c>
      <c r="R561">
        <v>1309</v>
      </c>
      <c r="S561">
        <v>1468</v>
      </c>
    </row>
    <row r="562" spans="1:19" x14ac:dyDescent="0.25">
      <c r="A562" t="s">
        <v>5435</v>
      </c>
      <c r="B562">
        <v>1</v>
      </c>
      <c r="C562" t="s">
        <v>5436</v>
      </c>
      <c r="D562" t="str">
        <f>INDEX(Transcripts[#Data], MATCH(Exons[[#This Row],[Transcript stable ID]], Transcripts[Transcript stable ID], 0), 4)</f>
        <v>NM_005373.2</v>
      </c>
      <c r="E562" t="s">
        <v>27</v>
      </c>
      <c r="J562">
        <v>43803478</v>
      </c>
      <c r="K562">
        <v>43814934</v>
      </c>
      <c r="L562">
        <v>43815030</v>
      </c>
      <c r="N562">
        <v>10</v>
      </c>
      <c r="O562">
        <v>1511</v>
      </c>
      <c r="P562">
        <v>1607</v>
      </c>
      <c r="Q562" t="s">
        <v>12478</v>
      </c>
      <c r="R562">
        <v>1469</v>
      </c>
      <c r="S562">
        <v>1565</v>
      </c>
    </row>
    <row r="563" spans="1:19" x14ac:dyDescent="0.25">
      <c r="A563" t="s">
        <v>5435</v>
      </c>
      <c r="B563">
        <v>1</v>
      </c>
      <c r="C563" t="s">
        <v>5436</v>
      </c>
      <c r="D563" t="str">
        <f>INDEX(Transcripts[#Data], MATCH(Exons[[#This Row],[Transcript stable ID]], Transcripts[Transcript stable ID], 0), 4)</f>
        <v>NM_005373.2</v>
      </c>
      <c r="E563" t="s">
        <v>27</v>
      </c>
      <c r="J563">
        <v>43803478</v>
      </c>
      <c r="K563">
        <v>43817887</v>
      </c>
      <c r="L563">
        <v>43817974</v>
      </c>
      <c r="N563">
        <v>11</v>
      </c>
      <c r="O563">
        <v>1608</v>
      </c>
      <c r="P563">
        <v>1695</v>
      </c>
      <c r="Q563" t="s">
        <v>12479</v>
      </c>
      <c r="R563">
        <v>1566</v>
      </c>
      <c r="S563">
        <v>1653</v>
      </c>
    </row>
    <row r="564" spans="1:19" x14ac:dyDescent="0.25">
      <c r="A564" t="s">
        <v>5435</v>
      </c>
      <c r="B564">
        <v>1</v>
      </c>
      <c r="C564" t="s">
        <v>5436</v>
      </c>
      <c r="D564" t="str">
        <f>INDEX(Transcripts[#Data], MATCH(Exons[[#This Row],[Transcript stable ID]], Transcripts[Transcript stable ID], 0), 4)</f>
        <v>NM_005373.2</v>
      </c>
      <c r="E564" t="s">
        <v>27</v>
      </c>
      <c r="J564">
        <v>43803478</v>
      </c>
      <c r="K564">
        <v>43818189</v>
      </c>
      <c r="L564">
        <v>43818443</v>
      </c>
      <c r="N564">
        <v>12</v>
      </c>
      <c r="O564">
        <v>1696</v>
      </c>
      <c r="P564">
        <v>1950</v>
      </c>
      <c r="Q564" t="s">
        <v>12480</v>
      </c>
      <c r="R564">
        <v>1654</v>
      </c>
      <c r="S564">
        <v>1908</v>
      </c>
    </row>
    <row r="565" spans="1:19" x14ac:dyDescent="0.25">
      <c r="A565" t="s">
        <v>3210</v>
      </c>
      <c r="B565">
        <v>1</v>
      </c>
      <c r="C565" t="s">
        <v>3238</v>
      </c>
      <c r="D565" t="str">
        <f>INDEX(Transcripts[#Data], MATCH(Exons[[#This Row],[Transcript stable ID]], Transcripts[Transcript stable ID], 0), 4)</f>
        <v>NM_000043.6</v>
      </c>
      <c r="E565" t="s">
        <v>27</v>
      </c>
      <c r="F565">
        <v>90750414</v>
      </c>
      <c r="G565">
        <v>90750633</v>
      </c>
      <c r="J565">
        <v>90750414</v>
      </c>
      <c r="K565">
        <v>90750414</v>
      </c>
      <c r="L565">
        <v>90750663</v>
      </c>
      <c r="N565">
        <v>1</v>
      </c>
      <c r="O565">
        <v>221</v>
      </c>
      <c r="P565">
        <v>250</v>
      </c>
      <c r="Q565" t="s">
        <v>12481</v>
      </c>
      <c r="R565">
        <v>1</v>
      </c>
      <c r="S565">
        <v>30</v>
      </c>
    </row>
    <row r="566" spans="1:19" x14ac:dyDescent="0.25">
      <c r="A566" t="s">
        <v>3210</v>
      </c>
      <c r="B566">
        <v>1</v>
      </c>
      <c r="C566" t="s">
        <v>3238</v>
      </c>
      <c r="D566" t="str">
        <f>INDEX(Transcripts[#Data], MATCH(Exons[[#This Row],[Transcript stable ID]], Transcripts[Transcript stable ID], 0), 4)</f>
        <v>NM_000043.6</v>
      </c>
      <c r="E566" t="s">
        <v>27</v>
      </c>
      <c r="J566">
        <v>90750414</v>
      </c>
      <c r="K566">
        <v>90762786</v>
      </c>
      <c r="L566">
        <v>90762951</v>
      </c>
      <c r="N566">
        <v>2</v>
      </c>
      <c r="O566">
        <v>251</v>
      </c>
      <c r="P566">
        <v>416</v>
      </c>
      <c r="Q566" t="s">
        <v>12482</v>
      </c>
      <c r="R566">
        <v>31</v>
      </c>
      <c r="S566">
        <v>196</v>
      </c>
    </row>
    <row r="567" spans="1:19" x14ac:dyDescent="0.25">
      <c r="A567" t="s">
        <v>3210</v>
      </c>
      <c r="B567">
        <v>1</v>
      </c>
      <c r="C567" t="s">
        <v>3238</v>
      </c>
      <c r="D567" t="str">
        <f>INDEX(Transcripts[#Data], MATCH(Exons[[#This Row],[Transcript stable ID]], Transcripts[Transcript stable ID], 0), 4)</f>
        <v>NM_000043.6</v>
      </c>
      <c r="E567" t="s">
        <v>27</v>
      </c>
      <c r="J567">
        <v>90750414</v>
      </c>
      <c r="K567">
        <v>90767457</v>
      </c>
      <c r="L567">
        <v>90767594</v>
      </c>
      <c r="N567">
        <v>3</v>
      </c>
      <c r="O567">
        <v>417</v>
      </c>
      <c r="P567">
        <v>554</v>
      </c>
      <c r="Q567" t="s">
        <v>12483</v>
      </c>
      <c r="R567">
        <v>197</v>
      </c>
      <c r="S567">
        <v>334</v>
      </c>
    </row>
    <row r="568" spans="1:19" x14ac:dyDescent="0.25">
      <c r="A568" t="s">
        <v>3210</v>
      </c>
      <c r="B568">
        <v>1</v>
      </c>
      <c r="C568" t="s">
        <v>3238</v>
      </c>
      <c r="D568" t="str">
        <f>INDEX(Transcripts[#Data], MATCH(Exons[[#This Row],[Transcript stable ID]], Transcripts[Transcript stable ID], 0), 4)</f>
        <v>NM_000043.6</v>
      </c>
      <c r="E568" t="s">
        <v>27</v>
      </c>
      <c r="J568">
        <v>90750414</v>
      </c>
      <c r="K568">
        <v>90768646</v>
      </c>
      <c r="L568">
        <v>90768754</v>
      </c>
      <c r="N568">
        <v>4</v>
      </c>
      <c r="O568">
        <v>555</v>
      </c>
      <c r="P568">
        <v>663</v>
      </c>
      <c r="Q568" t="s">
        <v>12484</v>
      </c>
      <c r="R568">
        <v>335</v>
      </c>
      <c r="S568">
        <v>443</v>
      </c>
    </row>
    <row r="569" spans="1:19" x14ac:dyDescent="0.25">
      <c r="A569" t="s">
        <v>3210</v>
      </c>
      <c r="B569">
        <v>1</v>
      </c>
      <c r="C569" t="s">
        <v>3238</v>
      </c>
      <c r="D569" t="str">
        <f>INDEX(Transcripts[#Data], MATCH(Exons[[#This Row],[Transcript stable ID]], Transcripts[Transcript stable ID], 0), 4)</f>
        <v>NM_000043.6</v>
      </c>
      <c r="E569" t="s">
        <v>27</v>
      </c>
      <c r="J569">
        <v>90750414</v>
      </c>
      <c r="K569">
        <v>90770296</v>
      </c>
      <c r="L569">
        <v>90770357</v>
      </c>
      <c r="N569">
        <v>5</v>
      </c>
      <c r="O569">
        <v>664</v>
      </c>
      <c r="P569">
        <v>725</v>
      </c>
      <c r="Q569" t="s">
        <v>12485</v>
      </c>
      <c r="R569">
        <v>444</v>
      </c>
      <c r="S569">
        <v>505</v>
      </c>
    </row>
    <row r="570" spans="1:19" x14ac:dyDescent="0.25">
      <c r="A570" t="s">
        <v>3210</v>
      </c>
      <c r="B570">
        <v>1</v>
      </c>
      <c r="C570" t="s">
        <v>3238</v>
      </c>
      <c r="D570" t="str">
        <f>INDEX(Transcripts[#Data], MATCH(Exons[[#This Row],[Transcript stable ID]], Transcripts[Transcript stable ID], 0), 4)</f>
        <v>NM_000043.6</v>
      </c>
      <c r="E570" t="s">
        <v>27</v>
      </c>
      <c r="J570">
        <v>90750414</v>
      </c>
      <c r="K570">
        <v>90770510</v>
      </c>
      <c r="L570">
        <v>90770572</v>
      </c>
      <c r="N570">
        <v>6</v>
      </c>
      <c r="O570">
        <v>726</v>
      </c>
      <c r="P570">
        <v>788</v>
      </c>
      <c r="Q570" t="s">
        <v>12486</v>
      </c>
      <c r="R570">
        <v>506</v>
      </c>
      <c r="S570">
        <v>568</v>
      </c>
    </row>
    <row r="571" spans="1:19" x14ac:dyDescent="0.25">
      <c r="A571" t="s">
        <v>3210</v>
      </c>
      <c r="B571">
        <v>1</v>
      </c>
      <c r="C571" t="s">
        <v>3238</v>
      </c>
      <c r="D571" t="str">
        <f>INDEX(Transcripts[#Data], MATCH(Exons[[#This Row],[Transcript stable ID]], Transcripts[Transcript stable ID], 0), 4)</f>
        <v>NM_000043.6</v>
      </c>
      <c r="E571" t="s">
        <v>27</v>
      </c>
      <c r="J571">
        <v>90750414</v>
      </c>
      <c r="K571">
        <v>90771756</v>
      </c>
      <c r="L571">
        <v>90771838</v>
      </c>
      <c r="N571">
        <v>7</v>
      </c>
      <c r="O571">
        <v>789</v>
      </c>
      <c r="P571">
        <v>871</v>
      </c>
      <c r="Q571" t="s">
        <v>12487</v>
      </c>
      <c r="R571">
        <v>569</v>
      </c>
      <c r="S571">
        <v>651</v>
      </c>
    </row>
    <row r="572" spans="1:19" x14ac:dyDescent="0.25">
      <c r="A572" t="s">
        <v>3210</v>
      </c>
      <c r="B572">
        <v>1</v>
      </c>
      <c r="C572" t="s">
        <v>3238</v>
      </c>
      <c r="D572" t="str">
        <f>INDEX(Transcripts[#Data], MATCH(Exons[[#This Row],[Transcript stable ID]], Transcripts[Transcript stable ID], 0), 4)</f>
        <v>NM_000043.6</v>
      </c>
      <c r="E572" t="s">
        <v>27</v>
      </c>
      <c r="J572">
        <v>90750414</v>
      </c>
      <c r="K572">
        <v>90773100</v>
      </c>
      <c r="L572">
        <v>90773124</v>
      </c>
      <c r="N572">
        <v>8</v>
      </c>
      <c r="O572">
        <v>872</v>
      </c>
      <c r="P572">
        <v>896</v>
      </c>
      <c r="Q572" t="s">
        <v>12488</v>
      </c>
      <c r="R572">
        <v>652</v>
      </c>
      <c r="S572">
        <v>676</v>
      </c>
    </row>
    <row r="573" spans="1:19" x14ac:dyDescent="0.25">
      <c r="A573" t="s">
        <v>3210</v>
      </c>
      <c r="B573">
        <v>1</v>
      </c>
      <c r="C573" t="s">
        <v>3238</v>
      </c>
      <c r="D573" t="str">
        <f>INDEX(Transcripts[#Data], MATCH(Exons[[#This Row],[Transcript stable ID]], Transcripts[Transcript stable ID], 0), 4)</f>
        <v>NM_000043.6</v>
      </c>
      <c r="E573" t="s">
        <v>27</v>
      </c>
      <c r="H573">
        <v>90774208</v>
      </c>
      <c r="I573">
        <v>90775542</v>
      </c>
      <c r="J573">
        <v>90750414</v>
      </c>
      <c r="K573">
        <v>90773876</v>
      </c>
      <c r="L573">
        <v>90775542</v>
      </c>
      <c r="N573">
        <v>9</v>
      </c>
      <c r="O573">
        <v>897</v>
      </c>
      <c r="P573">
        <v>1228</v>
      </c>
      <c r="Q573" t="s">
        <v>12489</v>
      </c>
      <c r="R573">
        <v>677</v>
      </c>
      <c r="S573">
        <v>1008</v>
      </c>
    </row>
    <row r="574" spans="1:19" x14ac:dyDescent="0.25">
      <c r="A574" t="s">
        <v>9589</v>
      </c>
      <c r="B574">
        <v>-1</v>
      </c>
      <c r="C574" t="s">
        <v>9592</v>
      </c>
      <c r="D574" t="str">
        <f>INDEX(Transcripts[#Data], MATCH(Exons[[#This Row],[Transcript stable ID]], Transcripts[Transcript stable ID], 0), 4)</f>
        <v>NM_003502.4</v>
      </c>
      <c r="E574" t="s">
        <v>27</v>
      </c>
      <c r="F574">
        <v>402369</v>
      </c>
      <c r="G574">
        <v>402659</v>
      </c>
      <c r="J574">
        <v>402659</v>
      </c>
      <c r="K574">
        <v>402369</v>
      </c>
      <c r="L574">
        <v>402659</v>
      </c>
      <c r="N574">
        <v>1</v>
      </c>
      <c r="Q574" t="s">
        <v>12490</v>
      </c>
    </row>
    <row r="575" spans="1:19" x14ac:dyDescent="0.25">
      <c r="A575" t="s">
        <v>9589</v>
      </c>
      <c r="B575">
        <v>-1</v>
      </c>
      <c r="C575" t="s">
        <v>9592</v>
      </c>
      <c r="D575" t="str">
        <f>INDEX(Transcripts[#Data], MATCH(Exons[[#This Row],[Transcript stable ID]], Transcripts[Transcript stable ID], 0), 4)</f>
        <v>NM_003502.4</v>
      </c>
      <c r="E575" t="s">
        <v>27</v>
      </c>
      <c r="F575">
        <v>397026</v>
      </c>
      <c r="G575">
        <v>397106</v>
      </c>
      <c r="J575">
        <v>402659</v>
      </c>
      <c r="K575">
        <v>396148</v>
      </c>
      <c r="L575">
        <v>397106</v>
      </c>
      <c r="N575">
        <v>2</v>
      </c>
      <c r="O575">
        <v>373</v>
      </c>
      <c r="P575">
        <v>1250</v>
      </c>
      <c r="Q575" t="s">
        <v>12491</v>
      </c>
      <c r="R575">
        <v>1</v>
      </c>
      <c r="S575">
        <v>878</v>
      </c>
    </row>
    <row r="576" spans="1:19" x14ac:dyDescent="0.25">
      <c r="A576" t="s">
        <v>9589</v>
      </c>
      <c r="B576">
        <v>-1</v>
      </c>
      <c r="C576" t="s">
        <v>9592</v>
      </c>
      <c r="D576" t="str">
        <f>INDEX(Transcripts[#Data], MATCH(Exons[[#This Row],[Transcript stable ID]], Transcripts[Transcript stable ID], 0), 4)</f>
        <v>NM_003502.4</v>
      </c>
      <c r="E576" t="s">
        <v>27</v>
      </c>
      <c r="J576">
        <v>402659</v>
      </c>
      <c r="K576">
        <v>364543</v>
      </c>
      <c r="L576">
        <v>364683</v>
      </c>
      <c r="N576">
        <v>3</v>
      </c>
      <c r="O576">
        <v>1251</v>
      </c>
      <c r="P576">
        <v>1391</v>
      </c>
      <c r="Q576" t="s">
        <v>12492</v>
      </c>
      <c r="R576">
        <v>879</v>
      </c>
      <c r="S576">
        <v>1019</v>
      </c>
    </row>
    <row r="577" spans="1:19" x14ac:dyDescent="0.25">
      <c r="A577" t="s">
        <v>9589</v>
      </c>
      <c r="B577">
        <v>-1</v>
      </c>
      <c r="C577" t="s">
        <v>9592</v>
      </c>
      <c r="D577" t="str">
        <f>INDEX(Transcripts[#Data], MATCH(Exons[[#This Row],[Transcript stable ID]], Transcripts[Transcript stable ID], 0), 4)</f>
        <v>NM_003502.4</v>
      </c>
      <c r="E577" t="s">
        <v>27</v>
      </c>
      <c r="J577">
        <v>402659</v>
      </c>
      <c r="K577">
        <v>359973</v>
      </c>
      <c r="L577">
        <v>360069</v>
      </c>
      <c r="N577">
        <v>4</v>
      </c>
      <c r="O577">
        <v>1392</v>
      </c>
      <c r="P577">
        <v>1488</v>
      </c>
      <c r="Q577" t="s">
        <v>12493</v>
      </c>
      <c r="R577">
        <v>1020</v>
      </c>
      <c r="S577">
        <v>1116</v>
      </c>
    </row>
    <row r="578" spans="1:19" x14ac:dyDescent="0.25">
      <c r="A578" t="s">
        <v>9589</v>
      </c>
      <c r="B578">
        <v>-1</v>
      </c>
      <c r="C578" t="s">
        <v>9592</v>
      </c>
      <c r="D578" t="str">
        <f>INDEX(Transcripts[#Data], MATCH(Exons[[#This Row],[Transcript stable ID]], Transcripts[Transcript stable ID], 0), 4)</f>
        <v>NM_003502.4</v>
      </c>
      <c r="E578" t="s">
        <v>27</v>
      </c>
      <c r="J578">
        <v>402659</v>
      </c>
      <c r="K578">
        <v>354304</v>
      </c>
      <c r="L578">
        <v>354441</v>
      </c>
      <c r="N578">
        <v>5</v>
      </c>
      <c r="O578">
        <v>1489</v>
      </c>
      <c r="P578">
        <v>1626</v>
      </c>
      <c r="Q578" t="s">
        <v>12494</v>
      </c>
      <c r="R578">
        <v>1117</v>
      </c>
      <c r="S578">
        <v>1254</v>
      </c>
    </row>
    <row r="579" spans="1:19" x14ac:dyDescent="0.25">
      <c r="A579" t="s">
        <v>9589</v>
      </c>
      <c r="B579">
        <v>-1</v>
      </c>
      <c r="C579" t="s">
        <v>9592</v>
      </c>
      <c r="D579" t="str">
        <f>INDEX(Transcripts[#Data], MATCH(Exons[[#This Row],[Transcript stable ID]], Transcripts[Transcript stable ID], 0), 4)</f>
        <v>NM_003502.4</v>
      </c>
      <c r="E579" t="s">
        <v>27</v>
      </c>
      <c r="J579">
        <v>402659</v>
      </c>
      <c r="K579">
        <v>347722</v>
      </c>
      <c r="L579">
        <v>348251</v>
      </c>
      <c r="N579">
        <v>6</v>
      </c>
      <c r="O579">
        <v>1627</v>
      </c>
      <c r="P579">
        <v>2156</v>
      </c>
      <c r="Q579" t="s">
        <v>12495</v>
      </c>
      <c r="R579">
        <v>1255</v>
      </c>
      <c r="S579">
        <v>1784</v>
      </c>
    </row>
    <row r="580" spans="1:19" x14ac:dyDescent="0.25">
      <c r="A580" t="s">
        <v>9589</v>
      </c>
      <c r="B580">
        <v>-1</v>
      </c>
      <c r="C580" t="s">
        <v>9592</v>
      </c>
      <c r="D580" t="str">
        <f>INDEX(Transcripts[#Data], MATCH(Exons[[#This Row],[Transcript stable ID]], Transcripts[Transcript stable ID], 0), 4)</f>
        <v>NM_003502.4</v>
      </c>
      <c r="E580" t="s">
        <v>27</v>
      </c>
      <c r="J580">
        <v>402659</v>
      </c>
      <c r="K580">
        <v>347056</v>
      </c>
      <c r="L580">
        <v>347226</v>
      </c>
      <c r="N580">
        <v>7</v>
      </c>
      <c r="O580">
        <v>2157</v>
      </c>
      <c r="P580">
        <v>2327</v>
      </c>
      <c r="Q580" t="s">
        <v>12496</v>
      </c>
      <c r="R580">
        <v>1785</v>
      </c>
      <c r="S580">
        <v>1955</v>
      </c>
    </row>
    <row r="581" spans="1:19" x14ac:dyDescent="0.25">
      <c r="A581" t="s">
        <v>9589</v>
      </c>
      <c r="B581">
        <v>-1</v>
      </c>
      <c r="C581" t="s">
        <v>9592</v>
      </c>
      <c r="D581" t="str">
        <f>INDEX(Transcripts[#Data], MATCH(Exons[[#This Row],[Transcript stable ID]], Transcripts[Transcript stable ID], 0), 4)</f>
        <v>NM_003502.4</v>
      </c>
      <c r="E581" t="s">
        <v>27</v>
      </c>
      <c r="J581">
        <v>402659</v>
      </c>
      <c r="K581">
        <v>343488</v>
      </c>
      <c r="L581">
        <v>343718</v>
      </c>
      <c r="N581">
        <v>8</v>
      </c>
      <c r="O581">
        <v>2328</v>
      </c>
      <c r="P581">
        <v>2558</v>
      </c>
      <c r="Q581" t="s">
        <v>12497</v>
      </c>
      <c r="R581">
        <v>1956</v>
      </c>
      <c r="S581">
        <v>2186</v>
      </c>
    </row>
    <row r="582" spans="1:19" x14ac:dyDescent="0.25">
      <c r="A582" t="s">
        <v>9589</v>
      </c>
      <c r="B582">
        <v>-1</v>
      </c>
      <c r="C582" t="s">
        <v>9592</v>
      </c>
      <c r="D582" t="str">
        <f>INDEX(Transcripts[#Data], MATCH(Exons[[#This Row],[Transcript stable ID]], Transcripts[Transcript stable ID], 0), 4)</f>
        <v>NM_003502.4</v>
      </c>
      <c r="E582" t="s">
        <v>27</v>
      </c>
      <c r="J582">
        <v>402659</v>
      </c>
      <c r="K582">
        <v>341190</v>
      </c>
      <c r="L582">
        <v>341297</v>
      </c>
      <c r="N582">
        <v>9</v>
      </c>
      <c r="O582">
        <v>2559</v>
      </c>
      <c r="P582">
        <v>2666</v>
      </c>
      <c r="Q582" t="s">
        <v>12498</v>
      </c>
      <c r="R582">
        <v>2187</v>
      </c>
      <c r="S582">
        <v>2294</v>
      </c>
    </row>
    <row r="583" spans="1:19" x14ac:dyDescent="0.25">
      <c r="A583" t="s">
        <v>9589</v>
      </c>
      <c r="B583">
        <v>-1</v>
      </c>
      <c r="C583" t="s">
        <v>9592</v>
      </c>
      <c r="D583" t="str">
        <f>INDEX(Transcripts[#Data], MATCH(Exons[[#This Row],[Transcript stable ID]], Transcripts[Transcript stable ID], 0), 4)</f>
        <v>NM_003502.4</v>
      </c>
      <c r="E583" t="s">
        <v>27</v>
      </c>
      <c r="J583">
        <v>402659</v>
      </c>
      <c r="K583">
        <v>339440</v>
      </c>
      <c r="L583">
        <v>339607</v>
      </c>
      <c r="N583">
        <v>10</v>
      </c>
      <c r="O583">
        <v>2667</v>
      </c>
      <c r="P583">
        <v>2834</v>
      </c>
      <c r="Q583" t="s">
        <v>12499</v>
      </c>
      <c r="R583">
        <v>2295</v>
      </c>
      <c r="S583">
        <v>2462</v>
      </c>
    </row>
    <row r="584" spans="1:19" x14ac:dyDescent="0.25">
      <c r="A584" t="s">
        <v>9589</v>
      </c>
      <c r="B584">
        <v>-1</v>
      </c>
      <c r="C584" t="s">
        <v>9592</v>
      </c>
      <c r="D584" t="str">
        <f>INDEX(Transcripts[#Data], MATCH(Exons[[#This Row],[Transcript stable ID]], Transcripts[Transcript stable ID], 0), 4)</f>
        <v>NM_003502.4</v>
      </c>
      <c r="E584" t="s">
        <v>27</v>
      </c>
      <c r="H584">
        <v>337440</v>
      </c>
      <c r="I584">
        <v>338121</v>
      </c>
      <c r="J584">
        <v>402659</v>
      </c>
      <c r="K584">
        <v>337440</v>
      </c>
      <c r="L584">
        <v>338248</v>
      </c>
      <c r="N584">
        <v>11</v>
      </c>
      <c r="O584">
        <v>2835</v>
      </c>
      <c r="P584">
        <v>2961</v>
      </c>
      <c r="Q584" t="s">
        <v>12500</v>
      </c>
      <c r="R584">
        <v>2463</v>
      </c>
      <c r="S584">
        <v>2589</v>
      </c>
    </row>
    <row r="585" spans="1:19" x14ac:dyDescent="0.25">
      <c r="A585" t="s">
        <v>9589</v>
      </c>
      <c r="B585">
        <v>-1</v>
      </c>
      <c r="C585" t="s">
        <v>9596</v>
      </c>
      <c r="D585" t="str">
        <f>INDEX(Transcripts[#Data], MATCH(Exons[[#This Row],[Transcript stable ID]], Transcripts[Transcript stable ID], 0), 4)</f>
        <v>NM_181050.2</v>
      </c>
      <c r="E585" t="s">
        <v>27</v>
      </c>
      <c r="F585">
        <v>397026</v>
      </c>
      <c r="G585">
        <v>397106</v>
      </c>
      <c r="J585">
        <v>402449</v>
      </c>
      <c r="K585">
        <v>396148</v>
      </c>
      <c r="L585">
        <v>397106</v>
      </c>
      <c r="N585">
        <v>2</v>
      </c>
      <c r="O585">
        <v>163</v>
      </c>
      <c r="P585">
        <v>1040</v>
      </c>
      <c r="Q585" t="s">
        <v>12491</v>
      </c>
      <c r="R585">
        <v>1</v>
      </c>
      <c r="S585">
        <v>878</v>
      </c>
    </row>
    <row r="586" spans="1:19" x14ac:dyDescent="0.25">
      <c r="A586" t="s">
        <v>9589</v>
      </c>
      <c r="B586">
        <v>-1</v>
      </c>
      <c r="C586" t="s">
        <v>9596</v>
      </c>
      <c r="D586" t="str">
        <f>INDEX(Transcripts[#Data], MATCH(Exons[[#This Row],[Transcript stable ID]], Transcripts[Transcript stable ID], 0), 4)</f>
        <v>NM_181050.2</v>
      </c>
      <c r="E586" t="s">
        <v>27</v>
      </c>
      <c r="J586">
        <v>402449</v>
      </c>
      <c r="K586">
        <v>364543</v>
      </c>
      <c r="L586">
        <v>364683</v>
      </c>
      <c r="N586">
        <v>3</v>
      </c>
      <c r="O586">
        <v>1041</v>
      </c>
      <c r="P586">
        <v>1181</v>
      </c>
      <c r="Q586" t="s">
        <v>12492</v>
      </c>
      <c r="R586">
        <v>879</v>
      </c>
      <c r="S586">
        <v>1019</v>
      </c>
    </row>
    <row r="587" spans="1:19" x14ac:dyDescent="0.25">
      <c r="A587" t="s">
        <v>9589</v>
      </c>
      <c r="B587">
        <v>-1</v>
      </c>
      <c r="C587" t="s">
        <v>9596</v>
      </c>
      <c r="D587" t="str">
        <f>INDEX(Transcripts[#Data], MATCH(Exons[[#This Row],[Transcript stable ID]], Transcripts[Transcript stable ID], 0), 4)</f>
        <v>NM_181050.2</v>
      </c>
      <c r="E587" t="s">
        <v>27</v>
      </c>
      <c r="J587">
        <v>402449</v>
      </c>
      <c r="K587">
        <v>359973</v>
      </c>
      <c r="L587">
        <v>360069</v>
      </c>
      <c r="N587">
        <v>4</v>
      </c>
      <c r="O587">
        <v>1182</v>
      </c>
      <c r="P587">
        <v>1278</v>
      </c>
      <c r="Q587" t="s">
        <v>12493</v>
      </c>
      <c r="R587">
        <v>1020</v>
      </c>
      <c r="S587">
        <v>1116</v>
      </c>
    </row>
    <row r="588" spans="1:19" x14ac:dyDescent="0.25">
      <c r="A588" t="s">
        <v>9589</v>
      </c>
      <c r="B588">
        <v>-1</v>
      </c>
      <c r="C588" t="s">
        <v>9596</v>
      </c>
      <c r="D588" t="str">
        <f>INDEX(Transcripts[#Data], MATCH(Exons[[#This Row],[Transcript stable ID]], Transcripts[Transcript stable ID], 0), 4)</f>
        <v>NM_181050.2</v>
      </c>
      <c r="E588" t="s">
        <v>27</v>
      </c>
      <c r="J588">
        <v>402449</v>
      </c>
      <c r="K588">
        <v>354304</v>
      </c>
      <c r="L588">
        <v>354441</v>
      </c>
      <c r="N588">
        <v>5</v>
      </c>
      <c r="O588">
        <v>1279</v>
      </c>
      <c r="P588">
        <v>1416</v>
      </c>
      <c r="Q588" t="s">
        <v>12494</v>
      </c>
      <c r="R588">
        <v>1117</v>
      </c>
      <c r="S588">
        <v>1254</v>
      </c>
    </row>
    <row r="589" spans="1:19" x14ac:dyDescent="0.25">
      <c r="A589" t="s">
        <v>9589</v>
      </c>
      <c r="B589">
        <v>-1</v>
      </c>
      <c r="C589" t="s">
        <v>9596</v>
      </c>
      <c r="D589" t="str">
        <f>INDEX(Transcripts[#Data], MATCH(Exons[[#This Row],[Transcript stable ID]], Transcripts[Transcript stable ID], 0), 4)</f>
        <v>NM_181050.2</v>
      </c>
      <c r="E589" t="s">
        <v>27</v>
      </c>
      <c r="J589">
        <v>402449</v>
      </c>
      <c r="K589">
        <v>347722</v>
      </c>
      <c r="L589">
        <v>348251</v>
      </c>
      <c r="N589">
        <v>6</v>
      </c>
      <c r="O589">
        <v>1417</v>
      </c>
      <c r="P589">
        <v>1946</v>
      </c>
      <c r="Q589" t="s">
        <v>12495</v>
      </c>
      <c r="R589">
        <v>1255</v>
      </c>
      <c r="S589">
        <v>1784</v>
      </c>
    </row>
    <row r="590" spans="1:19" x14ac:dyDescent="0.25">
      <c r="A590" t="s">
        <v>9589</v>
      </c>
      <c r="B590">
        <v>-1</v>
      </c>
      <c r="C590" t="s">
        <v>9596</v>
      </c>
      <c r="D590" t="str">
        <f>INDEX(Transcripts[#Data], MATCH(Exons[[#This Row],[Transcript stable ID]], Transcripts[Transcript stable ID], 0), 4)</f>
        <v>NM_181050.2</v>
      </c>
      <c r="E590" t="s">
        <v>27</v>
      </c>
      <c r="J590">
        <v>402449</v>
      </c>
      <c r="K590">
        <v>347056</v>
      </c>
      <c r="L590">
        <v>347226</v>
      </c>
      <c r="N590">
        <v>7</v>
      </c>
      <c r="O590">
        <v>1947</v>
      </c>
      <c r="P590">
        <v>2117</v>
      </c>
      <c r="Q590" t="s">
        <v>12496</v>
      </c>
      <c r="R590">
        <v>1785</v>
      </c>
      <c r="S590">
        <v>1955</v>
      </c>
    </row>
    <row r="591" spans="1:19" x14ac:dyDescent="0.25">
      <c r="A591" t="s">
        <v>9589</v>
      </c>
      <c r="B591">
        <v>-1</v>
      </c>
      <c r="C591" t="s">
        <v>9596</v>
      </c>
      <c r="D591" t="str">
        <f>INDEX(Transcripts[#Data], MATCH(Exons[[#This Row],[Transcript stable ID]], Transcripts[Transcript stable ID], 0), 4)</f>
        <v>NM_181050.2</v>
      </c>
      <c r="E591" t="s">
        <v>27</v>
      </c>
      <c r="J591">
        <v>402449</v>
      </c>
      <c r="K591">
        <v>343488</v>
      </c>
      <c r="L591">
        <v>343718</v>
      </c>
      <c r="N591">
        <v>8</v>
      </c>
      <c r="O591">
        <v>2118</v>
      </c>
      <c r="P591">
        <v>2348</v>
      </c>
      <c r="Q591" t="s">
        <v>12497</v>
      </c>
      <c r="R591">
        <v>1956</v>
      </c>
      <c r="S591">
        <v>2186</v>
      </c>
    </row>
    <row r="592" spans="1:19" x14ac:dyDescent="0.25">
      <c r="A592" t="s">
        <v>9589</v>
      </c>
      <c r="B592">
        <v>-1</v>
      </c>
      <c r="C592" t="s">
        <v>9596</v>
      </c>
      <c r="D592" t="str">
        <f>INDEX(Transcripts[#Data], MATCH(Exons[[#This Row],[Transcript stable ID]], Transcripts[Transcript stable ID], 0), 4)</f>
        <v>NM_181050.2</v>
      </c>
      <c r="E592" t="s">
        <v>27</v>
      </c>
      <c r="J592">
        <v>402449</v>
      </c>
      <c r="K592">
        <v>339440</v>
      </c>
      <c r="L592">
        <v>339607</v>
      </c>
      <c r="N592">
        <v>9</v>
      </c>
      <c r="O592">
        <v>2349</v>
      </c>
      <c r="P592">
        <v>2516</v>
      </c>
      <c r="Q592" t="s">
        <v>12499</v>
      </c>
      <c r="R592">
        <v>2187</v>
      </c>
      <c r="S592">
        <v>2354</v>
      </c>
    </row>
    <row r="593" spans="1:19" x14ac:dyDescent="0.25">
      <c r="A593" t="s">
        <v>9589</v>
      </c>
      <c r="B593">
        <v>-1</v>
      </c>
      <c r="C593" t="s">
        <v>9596</v>
      </c>
      <c r="D593" t="str">
        <f>INDEX(Transcripts[#Data], MATCH(Exons[[#This Row],[Transcript stable ID]], Transcripts[Transcript stable ID], 0), 4)</f>
        <v>NM_181050.2</v>
      </c>
      <c r="E593" t="s">
        <v>27</v>
      </c>
      <c r="F593">
        <v>402369</v>
      </c>
      <c r="G593">
        <v>402449</v>
      </c>
      <c r="J593">
        <v>402449</v>
      </c>
      <c r="K593">
        <v>402369</v>
      </c>
      <c r="L593">
        <v>402449</v>
      </c>
      <c r="N593">
        <v>1</v>
      </c>
      <c r="Q593" t="s">
        <v>12501</v>
      </c>
    </row>
    <row r="594" spans="1:19" x14ac:dyDescent="0.25">
      <c r="A594" t="s">
        <v>9589</v>
      </c>
      <c r="B594">
        <v>-1</v>
      </c>
      <c r="C594" t="s">
        <v>9596</v>
      </c>
      <c r="D594" t="str">
        <f>INDEX(Transcripts[#Data], MATCH(Exons[[#This Row],[Transcript stable ID]], Transcripts[Transcript stable ID], 0), 4)</f>
        <v>NM_181050.2</v>
      </c>
      <c r="E594" t="s">
        <v>27</v>
      </c>
      <c r="H594">
        <v>337441</v>
      </c>
      <c r="I594">
        <v>338121</v>
      </c>
      <c r="J594">
        <v>402449</v>
      </c>
      <c r="K594">
        <v>337441</v>
      </c>
      <c r="L594">
        <v>338248</v>
      </c>
      <c r="N594">
        <v>10</v>
      </c>
      <c r="O594">
        <v>2517</v>
      </c>
      <c r="P594">
        <v>2643</v>
      </c>
      <c r="Q594" t="s">
        <v>12502</v>
      </c>
      <c r="R594">
        <v>2355</v>
      </c>
      <c r="S594">
        <v>2481</v>
      </c>
    </row>
    <row r="595" spans="1:19" x14ac:dyDescent="0.25">
      <c r="A595" t="s">
        <v>1877</v>
      </c>
      <c r="B595">
        <v>1</v>
      </c>
      <c r="C595" t="s">
        <v>1887</v>
      </c>
      <c r="D595" t="str">
        <f>INDEX(Transcripts[#Data], MATCH(Exons[[#This Row],[Transcript stable ID]], Transcripts[Transcript stable ID], 0), 4)</f>
        <v>NM_001098210.1</v>
      </c>
      <c r="E595" t="s">
        <v>27</v>
      </c>
      <c r="F595">
        <v>41265512</v>
      </c>
      <c r="G595">
        <v>41265559</v>
      </c>
      <c r="J595">
        <v>41240925</v>
      </c>
      <c r="K595">
        <v>41265512</v>
      </c>
      <c r="L595">
        <v>41265572</v>
      </c>
      <c r="N595">
        <v>2</v>
      </c>
      <c r="O595">
        <v>286</v>
      </c>
      <c r="P595">
        <v>298</v>
      </c>
      <c r="Q595" t="s">
        <v>12503</v>
      </c>
      <c r="R595">
        <v>1</v>
      </c>
      <c r="S595">
        <v>13</v>
      </c>
    </row>
    <row r="596" spans="1:19" x14ac:dyDescent="0.25">
      <c r="A596" t="s">
        <v>1877</v>
      </c>
      <c r="B596">
        <v>1</v>
      </c>
      <c r="C596" t="s">
        <v>1887</v>
      </c>
      <c r="D596" t="str">
        <f>INDEX(Transcripts[#Data], MATCH(Exons[[#This Row],[Transcript stable ID]], Transcripts[Transcript stable ID], 0), 4)</f>
        <v>NM_001098210.1</v>
      </c>
      <c r="E596" t="s">
        <v>27</v>
      </c>
      <c r="J596">
        <v>41240925</v>
      </c>
      <c r="K596">
        <v>41266017</v>
      </c>
      <c r="L596">
        <v>41266244</v>
      </c>
      <c r="N596">
        <v>3</v>
      </c>
      <c r="O596">
        <v>299</v>
      </c>
      <c r="P596">
        <v>526</v>
      </c>
      <c r="Q596" t="s">
        <v>12504</v>
      </c>
      <c r="R596">
        <v>14</v>
      </c>
      <c r="S596">
        <v>241</v>
      </c>
    </row>
    <row r="597" spans="1:19" x14ac:dyDescent="0.25">
      <c r="A597" t="s">
        <v>1877</v>
      </c>
      <c r="B597">
        <v>1</v>
      </c>
      <c r="C597" t="s">
        <v>1887</v>
      </c>
      <c r="D597" t="str">
        <f>INDEX(Transcripts[#Data], MATCH(Exons[[#This Row],[Transcript stable ID]], Transcripts[Transcript stable ID], 0), 4)</f>
        <v>NM_001098210.1</v>
      </c>
      <c r="E597" t="s">
        <v>27</v>
      </c>
      <c r="J597">
        <v>41240925</v>
      </c>
      <c r="K597">
        <v>41266445</v>
      </c>
      <c r="L597">
        <v>41266698</v>
      </c>
      <c r="N597">
        <v>4</v>
      </c>
      <c r="O597">
        <v>527</v>
      </c>
      <c r="P597">
        <v>780</v>
      </c>
      <c r="Q597" t="s">
        <v>12505</v>
      </c>
      <c r="R597">
        <v>242</v>
      </c>
      <c r="S597">
        <v>495</v>
      </c>
    </row>
    <row r="598" spans="1:19" x14ac:dyDescent="0.25">
      <c r="A598" t="s">
        <v>1877</v>
      </c>
      <c r="B598">
        <v>1</v>
      </c>
      <c r="C598" t="s">
        <v>1887</v>
      </c>
      <c r="D598" t="str">
        <f>INDEX(Transcripts[#Data], MATCH(Exons[[#This Row],[Transcript stable ID]], Transcripts[Transcript stable ID], 0), 4)</f>
        <v>NM_001098210.1</v>
      </c>
      <c r="E598" t="s">
        <v>27</v>
      </c>
      <c r="J598">
        <v>41240925</v>
      </c>
      <c r="K598">
        <v>41266825</v>
      </c>
      <c r="L598">
        <v>41267063</v>
      </c>
      <c r="N598">
        <v>5</v>
      </c>
      <c r="O598">
        <v>781</v>
      </c>
      <c r="P598">
        <v>1019</v>
      </c>
      <c r="Q598" t="s">
        <v>12506</v>
      </c>
      <c r="R598">
        <v>496</v>
      </c>
      <c r="S598">
        <v>734</v>
      </c>
    </row>
    <row r="599" spans="1:19" x14ac:dyDescent="0.25">
      <c r="A599" t="s">
        <v>1877</v>
      </c>
      <c r="B599">
        <v>1</v>
      </c>
      <c r="C599" t="s">
        <v>1887</v>
      </c>
      <c r="D599" t="str">
        <f>INDEX(Transcripts[#Data], MATCH(Exons[[#This Row],[Transcript stable ID]], Transcripts[Transcript stable ID], 0), 4)</f>
        <v>NM_001098210.1</v>
      </c>
      <c r="E599" t="s">
        <v>27</v>
      </c>
      <c r="J599">
        <v>41240925</v>
      </c>
      <c r="K599">
        <v>41267151</v>
      </c>
      <c r="L599">
        <v>41267352</v>
      </c>
      <c r="N599">
        <v>6</v>
      </c>
      <c r="O599">
        <v>1020</v>
      </c>
      <c r="P599">
        <v>1221</v>
      </c>
      <c r="Q599" t="s">
        <v>12507</v>
      </c>
      <c r="R599">
        <v>735</v>
      </c>
      <c r="S599">
        <v>936</v>
      </c>
    </row>
    <row r="600" spans="1:19" x14ac:dyDescent="0.25">
      <c r="A600" t="s">
        <v>1877</v>
      </c>
      <c r="B600">
        <v>1</v>
      </c>
      <c r="C600" t="s">
        <v>1887</v>
      </c>
      <c r="D600" t="str">
        <f>INDEX(Transcripts[#Data], MATCH(Exons[[#This Row],[Transcript stable ID]], Transcripts[Transcript stable ID], 0), 4)</f>
        <v>NM_001098210.1</v>
      </c>
      <c r="E600" t="s">
        <v>27</v>
      </c>
      <c r="J600">
        <v>41240925</v>
      </c>
      <c r="K600">
        <v>41268699</v>
      </c>
      <c r="L600">
        <v>41268843</v>
      </c>
      <c r="N600">
        <v>7</v>
      </c>
      <c r="O600">
        <v>1222</v>
      </c>
      <c r="P600">
        <v>1366</v>
      </c>
      <c r="Q600" t="s">
        <v>12508</v>
      </c>
      <c r="R600">
        <v>937</v>
      </c>
      <c r="S600">
        <v>1081</v>
      </c>
    </row>
    <row r="601" spans="1:19" x14ac:dyDescent="0.25">
      <c r="A601" t="s">
        <v>1877</v>
      </c>
      <c r="B601">
        <v>1</v>
      </c>
      <c r="C601" t="s">
        <v>1887</v>
      </c>
      <c r="D601" t="str">
        <f>INDEX(Transcripts[#Data], MATCH(Exons[[#This Row],[Transcript stable ID]], Transcripts[Transcript stable ID], 0), 4)</f>
        <v>NM_001098210.1</v>
      </c>
      <c r="E601" t="s">
        <v>27</v>
      </c>
      <c r="J601">
        <v>41240925</v>
      </c>
      <c r="K601">
        <v>41274832</v>
      </c>
      <c r="L601">
        <v>41274935</v>
      </c>
      <c r="N601">
        <v>8</v>
      </c>
      <c r="O601">
        <v>1367</v>
      </c>
      <c r="P601">
        <v>1470</v>
      </c>
      <c r="Q601" t="s">
        <v>12509</v>
      </c>
      <c r="R601">
        <v>1082</v>
      </c>
      <c r="S601">
        <v>1185</v>
      </c>
    </row>
    <row r="602" spans="1:19" x14ac:dyDescent="0.25">
      <c r="A602" t="s">
        <v>1877</v>
      </c>
      <c r="B602">
        <v>1</v>
      </c>
      <c r="C602" t="s">
        <v>1887</v>
      </c>
      <c r="D602" t="str">
        <f>INDEX(Transcripts[#Data], MATCH(Exons[[#This Row],[Transcript stable ID]], Transcripts[Transcript stable ID], 0), 4)</f>
        <v>NM_001098210.1</v>
      </c>
      <c r="E602" t="s">
        <v>27</v>
      </c>
      <c r="J602">
        <v>41240925</v>
      </c>
      <c r="K602">
        <v>41275020</v>
      </c>
      <c r="L602">
        <v>41275358</v>
      </c>
      <c r="N602">
        <v>9</v>
      </c>
      <c r="O602">
        <v>1471</v>
      </c>
      <c r="P602">
        <v>1809</v>
      </c>
      <c r="Q602" t="s">
        <v>12510</v>
      </c>
      <c r="R602">
        <v>1186</v>
      </c>
      <c r="S602">
        <v>1524</v>
      </c>
    </row>
    <row r="603" spans="1:19" x14ac:dyDescent="0.25">
      <c r="A603" t="s">
        <v>1877</v>
      </c>
      <c r="B603">
        <v>1</v>
      </c>
      <c r="C603" t="s">
        <v>1887</v>
      </c>
      <c r="D603" t="str">
        <f>INDEX(Transcripts[#Data], MATCH(Exons[[#This Row],[Transcript stable ID]], Transcripts[Transcript stable ID], 0), 4)</f>
        <v>NM_001098210.1</v>
      </c>
      <c r="E603" t="s">
        <v>27</v>
      </c>
      <c r="J603">
        <v>41240925</v>
      </c>
      <c r="K603">
        <v>41275630</v>
      </c>
      <c r="L603">
        <v>41275788</v>
      </c>
      <c r="N603">
        <v>10</v>
      </c>
      <c r="O603">
        <v>1810</v>
      </c>
      <c r="P603">
        <v>1968</v>
      </c>
      <c r="Q603" t="s">
        <v>12511</v>
      </c>
      <c r="R603">
        <v>1525</v>
      </c>
      <c r="S603">
        <v>1683</v>
      </c>
    </row>
    <row r="604" spans="1:19" x14ac:dyDescent="0.25">
      <c r="A604" t="s">
        <v>1877</v>
      </c>
      <c r="B604">
        <v>1</v>
      </c>
      <c r="C604" t="s">
        <v>1887</v>
      </c>
      <c r="D604" t="str">
        <f>INDEX(Transcripts[#Data], MATCH(Exons[[#This Row],[Transcript stable ID]], Transcripts[Transcript stable ID], 0), 4)</f>
        <v>NM_001098210.1</v>
      </c>
      <c r="E604" t="s">
        <v>27</v>
      </c>
      <c r="J604">
        <v>41240925</v>
      </c>
      <c r="K604">
        <v>41277215</v>
      </c>
      <c r="L604">
        <v>41277334</v>
      </c>
      <c r="N604">
        <v>11</v>
      </c>
      <c r="O604">
        <v>1969</v>
      </c>
      <c r="P604">
        <v>2088</v>
      </c>
      <c r="Q604" t="s">
        <v>12512</v>
      </c>
      <c r="R604">
        <v>1684</v>
      </c>
      <c r="S604">
        <v>1803</v>
      </c>
    </row>
    <row r="605" spans="1:19" x14ac:dyDescent="0.25">
      <c r="A605" t="s">
        <v>1877</v>
      </c>
      <c r="B605">
        <v>1</v>
      </c>
      <c r="C605" t="s">
        <v>1887</v>
      </c>
      <c r="D605" t="str">
        <f>INDEX(Transcripts[#Data], MATCH(Exons[[#This Row],[Transcript stable ID]], Transcripts[Transcript stable ID], 0), 4)</f>
        <v>NM_001098210.1</v>
      </c>
      <c r="E605" t="s">
        <v>27</v>
      </c>
      <c r="J605">
        <v>41240925</v>
      </c>
      <c r="K605">
        <v>41277840</v>
      </c>
      <c r="L605">
        <v>41277990</v>
      </c>
      <c r="N605">
        <v>12</v>
      </c>
      <c r="O605">
        <v>2089</v>
      </c>
      <c r="P605">
        <v>2239</v>
      </c>
      <c r="Q605" t="s">
        <v>12513</v>
      </c>
      <c r="R605">
        <v>1804</v>
      </c>
      <c r="S605">
        <v>1954</v>
      </c>
    </row>
    <row r="606" spans="1:19" x14ac:dyDescent="0.25">
      <c r="A606" t="s">
        <v>1877</v>
      </c>
      <c r="B606">
        <v>1</v>
      </c>
      <c r="C606" t="s">
        <v>1887</v>
      </c>
      <c r="D606" t="str">
        <f>INDEX(Transcripts[#Data], MATCH(Exons[[#This Row],[Transcript stable ID]], Transcripts[Transcript stable ID], 0), 4)</f>
        <v>NM_001098210.1</v>
      </c>
      <c r="E606" t="s">
        <v>27</v>
      </c>
      <c r="J606">
        <v>41240925</v>
      </c>
      <c r="K606">
        <v>41278079</v>
      </c>
      <c r="L606">
        <v>41278200</v>
      </c>
      <c r="N606">
        <v>13</v>
      </c>
      <c r="O606">
        <v>2240</v>
      </c>
      <c r="P606">
        <v>2361</v>
      </c>
      <c r="Q606" t="s">
        <v>12514</v>
      </c>
      <c r="R606">
        <v>1955</v>
      </c>
      <c r="S606">
        <v>2076</v>
      </c>
    </row>
    <row r="607" spans="1:19" x14ac:dyDescent="0.25">
      <c r="A607" t="s">
        <v>1877</v>
      </c>
      <c r="B607">
        <v>1</v>
      </c>
      <c r="C607" t="s">
        <v>1887</v>
      </c>
      <c r="D607" t="str">
        <f>INDEX(Transcripts[#Data], MATCH(Exons[[#This Row],[Transcript stable ID]], Transcripts[Transcript stable ID], 0), 4)</f>
        <v>NM_001098210.1</v>
      </c>
      <c r="E607" t="s">
        <v>27</v>
      </c>
      <c r="J607">
        <v>41240925</v>
      </c>
      <c r="K607">
        <v>41279507</v>
      </c>
      <c r="L607">
        <v>41279567</v>
      </c>
      <c r="N607">
        <v>14</v>
      </c>
      <c r="O607">
        <v>2362</v>
      </c>
      <c r="P607">
        <v>2422</v>
      </c>
      <c r="Q607" t="s">
        <v>12515</v>
      </c>
      <c r="R607">
        <v>2077</v>
      </c>
      <c r="S607">
        <v>2137</v>
      </c>
    </row>
    <row r="608" spans="1:19" x14ac:dyDescent="0.25">
      <c r="A608" t="s">
        <v>1877</v>
      </c>
      <c r="B608">
        <v>1</v>
      </c>
      <c r="C608" t="s">
        <v>1887</v>
      </c>
      <c r="D608" t="str">
        <f>INDEX(Transcripts[#Data], MATCH(Exons[[#This Row],[Transcript stable ID]], Transcripts[Transcript stable ID], 0), 4)</f>
        <v>NM_001098210.1</v>
      </c>
      <c r="E608" t="s">
        <v>27</v>
      </c>
      <c r="F608">
        <v>41240925</v>
      </c>
      <c r="G608">
        <v>41241161</v>
      </c>
      <c r="J608">
        <v>41240925</v>
      </c>
      <c r="K608">
        <v>41240925</v>
      </c>
      <c r="L608">
        <v>41241161</v>
      </c>
      <c r="N608">
        <v>1</v>
      </c>
      <c r="Q608" t="s">
        <v>12516</v>
      </c>
    </row>
    <row r="609" spans="1:19" x14ac:dyDescent="0.25">
      <c r="A609" t="s">
        <v>1877</v>
      </c>
      <c r="B609">
        <v>1</v>
      </c>
      <c r="C609" t="s">
        <v>1887</v>
      </c>
      <c r="D609" t="str">
        <f>INDEX(Transcripts[#Data], MATCH(Exons[[#This Row],[Transcript stable ID]], Transcripts[Transcript stable ID], 0), 4)</f>
        <v>NM_001098210.1</v>
      </c>
      <c r="E609" t="s">
        <v>27</v>
      </c>
      <c r="H609">
        <v>41280834</v>
      </c>
      <c r="I609">
        <v>41280845</v>
      </c>
      <c r="J609">
        <v>41240925</v>
      </c>
      <c r="K609">
        <v>41280625</v>
      </c>
      <c r="L609">
        <v>41280845</v>
      </c>
      <c r="N609">
        <v>15</v>
      </c>
      <c r="O609">
        <v>2423</v>
      </c>
      <c r="P609">
        <v>2631</v>
      </c>
      <c r="Q609" t="s">
        <v>12517</v>
      </c>
      <c r="R609">
        <v>2138</v>
      </c>
      <c r="S609">
        <v>2346</v>
      </c>
    </row>
    <row r="610" spans="1:19" x14ac:dyDescent="0.25">
      <c r="A610" t="s">
        <v>1877</v>
      </c>
      <c r="B610">
        <v>1</v>
      </c>
      <c r="C610" t="s">
        <v>1887</v>
      </c>
      <c r="D610" t="str">
        <f>INDEX(Transcripts[#Data], MATCH(Exons[[#This Row],[Transcript stable ID]], Transcripts[Transcript stable ID], 0), 4)</f>
        <v>NM_001098210.1</v>
      </c>
      <c r="E610" t="s">
        <v>27</v>
      </c>
      <c r="H610">
        <v>41281310</v>
      </c>
      <c r="I610">
        <v>41281934</v>
      </c>
      <c r="J610">
        <v>41240925</v>
      </c>
      <c r="K610">
        <v>41281310</v>
      </c>
      <c r="L610">
        <v>41281934</v>
      </c>
      <c r="N610">
        <v>16</v>
      </c>
      <c r="Q610" t="s">
        <v>12518</v>
      </c>
    </row>
    <row r="611" spans="1:19" x14ac:dyDescent="0.25">
      <c r="A611" t="s">
        <v>1877</v>
      </c>
      <c r="B611">
        <v>1</v>
      </c>
      <c r="C611" t="s">
        <v>1880</v>
      </c>
      <c r="D611" t="str">
        <f>INDEX(Transcripts[#Data], MATCH(Exons[[#This Row],[Transcript stable ID]], Transcripts[Transcript stable ID], 0), 4)</f>
        <v>NM_001904.3</v>
      </c>
      <c r="E611" t="s">
        <v>27</v>
      </c>
      <c r="F611">
        <v>41265512</v>
      </c>
      <c r="G611">
        <v>41265559</v>
      </c>
      <c r="J611">
        <v>41240930</v>
      </c>
      <c r="K611">
        <v>41265512</v>
      </c>
      <c r="L611">
        <v>41265572</v>
      </c>
      <c r="N611">
        <v>2</v>
      </c>
      <c r="O611">
        <v>281</v>
      </c>
      <c r="P611">
        <v>293</v>
      </c>
      <c r="Q611" t="s">
        <v>12503</v>
      </c>
      <c r="R611">
        <v>1</v>
      </c>
      <c r="S611">
        <v>13</v>
      </c>
    </row>
    <row r="612" spans="1:19" x14ac:dyDescent="0.25">
      <c r="A612" t="s">
        <v>1877</v>
      </c>
      <c r="B612">
        <v>1</v>
      </c>
      <c r="C612" t="s">
        <v>1880</v>
      </c>
      <c r="D612" t="str">
        <f>INDEX(Transcripts[#Data], MATCH(Exons[[#This Row],[Transcript stable ID]], Transcripts[Transcript stable ID], 0), 4)</f>
        <v>NM_001904.3</v>
      </c>
      <c r="E612" t="s">
        <v>27</v>
      </c>
      <c r="J612">
        <v>41240930</v>
      </c>
      <c r="K612">
        <v>41266017</v>
      </c>
      <c r="L612">
        <v>41266244</v>
      </c>
      <c r="N612">
        <v>3</v>
      </c>
      <c r="O612">
        <v>294</v>
      </c>
      <c r="P612">
        <v>521</v>
      </c>
      <c r="Q612" t="s">
        <v>12504</v>
      </c>
      <c r="R612">
        <v>14</v>
      </c>
      <c r="S612">
        <v>241</v>
      </c>
    </row>
    <row r="613" spans="1:19" x14ac:dyDescent="0.25">
      <c r="A613" t="s">
        <v>1877</v>
      </c>
      <c r="B613">
        <v>1</v>
      </c>
      <c r="C613" t="s">
        <v>1880</v>
      </c>
      <c r="D613" t="str">
        <f>INDEX(Transcripts[#Data], MATCH(Exons[[#This Row],[Transcript stable ID]], Transcripts[Transcript stable ID], 0), 4)</f>
        <v>NM_001904.3</v>
      </c>
      <c r="E613" t="s">
        <v>27</v>
      </c>
      <c r="J613">
        <v>41240930</v>
      </c>
      <c r="K613">
        <v>41266445</v>
      </c>
      <c r="L613">
        <v>41266698</v>
      </c>
      <c r="N613">
        <v>4</v>
      </c>
      <c r="O613">
        <v>522</v>
      </c>
      <c r="P613">
        <v>775</v>
      </c>
      <c r="Q613" t="s">
        <v>12505</v>
      </c>
      <c r="R613">
        <v>242</v>
      </c>
      <c r="S613">
        <v>495</v>
      </c>
    </row>
    <row r="614" spans="1:19" x14ac:dyDescent="0.25">
      <c r="A614" t="s">
        <v>1877</v>
      </c>
      <c r="B614">
        <v>1</v>
      </c>
      <c r="C614" t="s">
        <v>1880</v>
      </c>
      <c r="D614" t="str">
        <f>INDEX(Transcripts[#Data], MATCH(Exons[[#This Row],[Transcript stable ID]], Transcripts[Transcript stable ID], 0), 4)</f>
        <v>NM_001904.3</v>
      </c>
      <c r="E614" t="s">
        <v>27</v>
      </c>
      <c r="J614">
        <v>41240930</v>
      </c>
      <c r="K614">
        <v>41266825</v>
      </c>
      <c r="L614">
        <v>41267063</v>
      </c>
      <c r="N614">
        <v>5</v>
      </c>
      <c r="O614">
        <v>776</v>
      </c>
      <c r="P614">
        <v>1014</v>
      </c>
      <c r="Q614" t="s">
        <v>12506</v>
      </c>
      <c r="R614">
        <v>496</v>
      </c>
      <c r="S614">
        <v>734</v>
      </c>
    </row>
    <row r="615" spans="1:19" x14ac:dyDescent="0.25">
      <c r="A615" t="s">
        <v>1877</v>
      </c>
      <c r="B615">
        <v>1</v>
      </c>
      <c r="C615" t="s">
        <v>1880</v>
      </c>
      <c r="D615" t="str">
        <f>INDEX(Transcripts[#Data], MATCH(Exons[[#This Row],[Transcript stable ID]], Transcripts[Transcript stable ID], 0), 4)</f>
        <v>NM_001904.3</v>
      </c>
      <c r="E615" t="s">
        <v>27</v>
      </c>
      <c r="J615">
        <v>41240930</v>
      </c>
      <c r="K615">
        <v>41267151</v>
      </c>
      <c r="L615">
        <v>41267352</v>
      </c>
      <c r="N615">
        <v>6</v>
      </c>
      <c r="O615">
        <v>1015</v>
      </c>
      <c r="P615">
        <v>1216</v>
      </c>
      <c r="Q615" t="s">
        <v>12507</v>
      </c>
      <c r="R615">
        <v>735</v>
      </c>
      <c r="S615">
        <v>936</v>
      </c>
    </row>
    <row r="616" spans="1:19" x14ac:dyDescent="0.25">
      <c r="A616" t="s">
        <v>1877</v>
      </c>
      <c r="B616">
        <v>1</v>
      </c>
      <c r="C616" t="s">
        <v>1880</v>
      </c>
      <c r="D616" t="str">
        <f>INDEX(Transcripts[#Data], MATCH(Exons[[#This Row],[Transcript stable ID]], Transcripts[Transcript stable ID], 0), 4)</f>
        <v>NM_001904.3</v>
      </c>
      <c r="E616" t="s">
        <v>27</v>
      </c>
      <c r="J616">
        <v>41240930</v>
      </c>
      <c r="K616">
        <v>41268699</v>
      </c>
      <c r="L616">
        <v>41268843</v>
      </c>
      <c r="N616">
        <v>7</v>
      </c>
      <c r="O616">
        <v>1217</v>
      </c>
      <c r="P616">
        <v>1361</v>
      </c>
      <c r="Q616" t="s">
        <v>12508</v>
      </c>
      <c r="R616">
        <v>937</v>
      </c>
      <c r="S616">
        <v>1081</v>
      </c>
    </row>
    <row r="617" spans="1:19" x14ac:dyDescent="0.25">
      <c r="A617" t="s">
        <v>1877</v>
      </c>
      <c r="B617">
        <v>1</v>
      </c>
      <c r="C617" t="s">
        <v>1880</v>
      </c>
      <c r="D617" t="str">
        <f>INDEX(Transcripts[#Data], MATCH(Exons[[#This Row],[Transcript stable ID]], Transcripts[Transcript stable ID], 0), 4)</f>
        <v>NM_001904.3</v>
      </c>
      <c r="E617" t="s">
        <v>27</v>
      </c>
      <c r="J617">
        <v>41240930</v>
      </c>
      <c r="K617">
        <v>41274832</v>
      </c>
      <c r="L617">
        <v>41274935</v>
      </c>
      <c r="N617">
        <v>8</v>
      </c>
      <c r="O617">
        <v>1362</v>
      </c>
      <c r="P617">
        <v>1465</v>
      </c>
      <c r="Q617" t="s">
        <v>12509</v>
      </c>
      <c r="R617">
        <v>1082</v>
      </c>
      <c r="S617">
        <v>1185</v>
      </c>
    </row>
    <row r="618" spans="1:19" x14ac:dyDescent="0.25">
      <c r="A618" t="s">
        <v>1877</v>
      </c>
      <c r="B618">
        <v>1</v>
      </c>
      <c r="C618" t="s">
        <v>1880</v>
      </c>
      <c r="D618" t="str">
        <f>INDEX(Transcripts[#Data], MATCH(Exons[[#This Row],[Transcript stable ID]], Transcripts[Transcript stable ID], 0), 4)</f>
        <v>NM_001904.3</v>
      </c>
      <c r="E618" t="s">
        <v>27</v>
      </c>
      <c r="J618">
        <v>41240930</v>
      </c>
      <c r="K618">
        <v>41275020</v>
      </c>
      <c r="L618">
        <v>41275358</v>
      </c>
      <c r="N618">
        <v>9</v>
      </c>
      <c r="O618">
        <v>1466</v>
      </c>
      <c r="P618">
        <v>1804</v>
      </c>
      <c r="Q618" t="s">
        <v>12510</v>
      </c>
      <c r="R618">
        <v>1186</v>
      </c>
      <c r="S618">
        <v>1524</v>
      </c>
    </row>
    <row r="619" spans="1:19" x14ac:dyDescent="0.25">
      <c r="A619" t="s">
        <v>1877</v>
      </c>
      <c r="B619">
        <v>1</v>
      </c>
      <c r="C619" t="s">
        <v>1880</v>
      </c>
      <c r="D619" t="str">
        <f>INDEX(Transcripts[#Data], MATCH(Exons[[#This Row],[Transcript stable ID]], Transcripts[Transcript stable ID], 0), 4)</f>
        <v>NM_001904.3</v>
      </c>
      <c r="E619" t="s">
        <v>27</v>
      </c>
      <c r="J619">
        <v>41240930</v>
      </c>
      <c r="K619">
        <v>41275630</v>
      </c>
      <c r="L619">
        <v>41275788</v>
      </c>
      <c r="N619">
        <v>10</v>
      </c>
      <c r="O619">
        <v>1805</v>
      </c>
      <c r="P619">
        <v>1963</v>
      </c>
      <c r="Q619" t="s">
        <v>12511</v>
      </c>
      <c r="R619">
        <v>1525</v>
      </c>
      <c r="S619">
        <v>1683</v>
      </c>
    </row>
    <row r="620" spans="1:19" x14ac:dyDescent="0.25">
      <c r="A620" t="s">
        <v>1877</v>
      </c>
      <c r="B620">
        <v>1</v>
      </c>
      <c r="C620" t="s">
        <v>1880</v>
      </c>
      <c r="D620" t="str">
        <f>INDEX(Transcripts[#Data], MATCH(Exons[[#This Row],[Transcript stable ID]], Transcripts[Transcript stable ID], 0), 4)</f>
        <v>NM_001904.3</v>
      </c>
      <c r="E620" t="s">
        <v>27</v>
      </c>
      <c r="J620">
        <v>41240930</v>
      </c>
      <c r="K620">
        <v>41277215</v>
      </c>
      <c r="L620">
        <v>41277334</v>
      </c>
      <c r="N620">
        <v>11</v>
      </c>
      <c r="O620">
        <v>1964</v>
      </c>
      <c r="P620">
        <v>2083</v>
      </c>
      <c r="Q620" t="s">
        <v>12512</v>
      </c>
      <c r="R620">
        <v>1684</v>
      </c>
      <c r="S620">
        <v>1803</v>
      </c>
    </row>
    <row r="621" spans="1:19" x14ac:dyDescent="0.25">
      <c r="A621" t="s">
        <v>1877</v>
      </c>
      <c r="B621">
        <v>1</v>
      </c>
      <c r="C621" t="s">
        <v>1880</v>
      </c>
      <c r="D621" t="str">
        <f>INDEX(Transcripts[#Data], MATCH(Exons[[#This Row],[Transcript stable ID]], Transcripts[Transcript stable ID], 0), 4)</f>
        <v>NM_001904.3</v>
      </c>
      <c r="E621" t="s">
        <v>27</v>
      </c>
      <c r="J621">
        <v>41240930</v>
      </c>
      <c r="K621">
        <v>41277840</v>
      </c>
      <c r="L621">
        <v>41277990</v>
      </c>
      <c r="N621">
        <v>12</v>
      </c>
      <c r="O621">
        <v>2084</v>
      </c>
      <c r="P621">
        <v>2234</v>
      </c>
      <c r="Q621" t="s">
        <v>12513</v>
      </c>
      <c r="R621">
        <v>1804</v>
      </c>
      <c r="S621">
        <v>1954</v>
      </c>
    </row>
    <row r="622" spans="1:19" x14ac:dyDescent="0.25">
      <c r="A622" t="s">
        <v>1877</v>
      </c>
      <c r="B622">
        <v>1</v>
      </c>
      <c r="C622" t="s">
        <v>1880</v>
      </c>
      <c r="D622" t="str">
        <f>INDEX(Transcripts[#Data], MATCH(Exons[[#This Row],[Transcript stable ID]], Transcripts[Transcript stable ID], 0), 4)</f>
        <v>NM_001904.3</v>
      </c>
      <c r="E622" t="s">
        <v>27</v>
      </c>
      <c r="J622">
        <v>41240930</v>
      </c>
      <c r="K622">
        <v>41278079</v>
      </c>
      <c r="L622">
        <v>41278200</v>
      </c>
      <c r="N622">
        <v>13</v>
      </c>
      <c r="O622">
        <v>2235</v>
      </c>
      <c r="P622">
        <v>2356</v>
      </c>
      <c r="Q622" t="s">
        <v>12514</v>
      </c>
      <c r="R622">
        <v>1955</v>
      </c>
      <c r="S622">
        <v>2076</v>
      </c>
    </row>
    <row r="623" spans="1:19" x14ac:dyDescent="0.25">
      <c r="A623" t="s">
        <v>1877</v>
      </c>
      <c r="B623">
        <v>1</v>
      </c>
      <c r="C623" t="s">
        <v>1880</v>
      </c>
      <c r="D623" t="str">
        <f>INDEX(Transcripts[#Data], MATCH(Exons[[#This Row],[Transcript stable ID]], Transcripts[Transcript stable ID], 0), 4)</f>
        <v>NM_001904.3</v>
      </c>
      <c r="E623" t="s">
        <v>27</v>
      </c>
      <c r="J623">
        <v>41240930</v>
      </c>
      <c r="K623">
        <v>41279507</v>
      </c>
      <c r="L623">
        <v>41279567</v>
      </c>
      <c r="N623">
        <v>14</v>
      </c>
      <c r="O623">
        <v>2357</v>
      </c>
      <c r="P623">
        <v>2417</v>
      </c>
      <c r="Q623" t="s">
        <v>12515</v>
      </c>
      <c r="R623">
        <v>2077</v>
      </c>
      <c r="S623">
        <v>2137</v>
      </c>
    </row>
    <row r="624" spans="1:19" x14ac:dyDescent="0.25">
      <c r="A624" t="s">
        <v>1877</v>
      </c>
      <c r="B624">
        <v>1</v>
      </c>
      <c r="C624" t="s">
        <v>1880</v>
      </c>
      <c r="D624" t="str">
        <f>INDEX(Transcripts[#Data], MATCH(Exons[[#This Row],[Transcript stable ID]], Transcripts[Transcript stable ID], 0), 4)</f>
        <v>NM_001904.3</v>
      </c>
      <c r="E624" t="s">
        <v>27</v>
      </c>
      <c r="F624">
        <v>41240930</v>
      </c>
      <c r="G624">
        <v>41241161</v>
      </c>
      <c r="J624">
        <v>41240930</v>
      </c>
      <c r="K624">
        <v>41240930</v>
      </c>
      <c r="L624">
        <v>41241161</v>
      </c>
      <c r="N624">
        <v>1</v>
      </c>
      <c r="Q624" t="s">
        <v>12519</v>
      </c>
    </row>
    <row r="625" spans="1:19" x14ac:dyDescent="0.25">
      <c r="A625" t="s">
        <v>1877</v>
      </c>
      <c r="B625">
        <v>1</v>
      </c>
      <c r="C625" t="s">
        <v>1880</v>
      </c>
      <c r="D625" t="str">
        <f>INDEX(Transcripts[#Data], MATCH(Exons[[#This Row],[Transcript stable ID]], Transcripts[Transcript stable ID], 0), 4)</f>
        <v>NM_001904.3</v>
      </c>
      <c r="E625" t="s">
        <v>27</v>
      </c>
      <c r="H625">
        <v>41280834</v>
      </c>
      <c r="I625">
        <v>41281936</v>
      </c>
      <c r="J625">
        <v>41240930</v>
      </c>
      <c r="K625">
        <v>41280625</v>
      </c>
      <c r="L625">
        <v>41281936</v>
      </c>
      <c r="N625">
        <v>15</v>
      </c>
      <c r="O625">
        <v>2418</v>
      </c>
      <c r="P625">
        <v>2626</v>
      </c>
      <c r="Q625" t="s">
        <v>12520</v>
      </c>
      <c r="R625">
        <v>2138</v>
      </c>
      <c r="S625">
        <v>2346</v>
      </c>
    </row>
    <row r="626" spans="1:19" x14ac:dyDescent="0.25">
      <c r="A626" t="s">
        <v>1877</v>
      </c>
      <c r="B626">
        <v>1</v>
      </c>
      <c r="C626" t="s">
        <v>1884</v>
      </c>
      <c r="D626" t="str">
        <f>INDEX(Transcripts[#Data], MATCH(Exons[[#This Row],[Transcript stable ID]], Transcripts[Transcript stable ID], 0), 4)</f>
        <v>NM_001098209.1</v>
      </c>
      <c r="E626" t="s">
        <v>27</v>
      </c>
      <c r="F626">
        <v>41265512</v>
      </c>
      <c r="G626">
        <v>41265559</v>
      </c>
      <c r="J626">
        <v>41240996</v>
      </c>
      <c r="K626">
        <v>41265512</v>
      </c>
      <c r="L626">
        <v>41265572</v>
      </c>
      <c r="N626">
        <v>2</v>
      </c>
      <c r="O626">
        <v>215</v>
      </c>
      <c r="P626">
        <v>227</v>
      </c>
      <c r="Q626" t="s">
        <v>12503</v>
      </c>
      <c r="R626">
        <v>1</v>
      </c>
      <c r="S626">
        <v>13</v>
      </c>
    </row>
    <row r="627" spans="1:19" x14ac:dyDescent="0.25">
      <c r="A627" t="s">
        <v>1877</v>
      </c>
      <c r="B627">
        <v>1</v>
      </c>
      <c r="C627" t="s">
        <v>1884</v>
      </c>
      <c r="D627" t="str">
        <f>INDEX(Transcripts[#Data], MATCH(Exons[[#This Row],[Transcript stable ID]], Transcripts[Transcript stable ID], 0), 4)</f>
        <v>NM_001098209.1</v>
      </c>
      <c r="E627" t="s">
        <v>27</v>
      </c>
      <c r="J627">
        <v>41240996</v>
      </c>
      <c r="K627">
        <v>41266017</v>
      </c>
      <c r="L627">
        <v>41266244</v>
      </c>
      <c r="N627">
        <v>3</v>
      </c>
      <c r="O627">
        <v>228</v>
      </c>
      <c r="P627">
        <v>455</v>
      </c>
      <c r="Q627" t="s">
        <v>12504</v>
      </c>
      <c r="R627">
        <v>14</v>
      </c>
      <c r="S627">
        <v>241</v>
      </c>
    </row>
    <row r="628" spans="1:19" x14ac:dyDescent="0.25">
      <c r="A628" t="s">
        <v>1877</v>
      </c>
      <c r="B628">
        <v>1</v>
      </c>
      <c r="C628" t="s">
        <v>1884</v>
      </c>
      <c r="D628" t="str">
        <f>INDEX(Transcripts[#Data], MATCH(Exons[[#This Row],[Transcript stable ID]], Transcripts[Transcript stable ID], 0), 4)</f>
        <v>NM_001098209.1</v>
      </c>
      <c r="E628" t="s">
        <v>27</v>
      </c>
      <c r="J628">
        <v>41240996</v>
      </c>
      <c r="K628">
        <v>41266445</v>
      </c>
      <c r="L628">
        <v>41266698</v>
      </c>
      <c r="N628">
        <v>4</v>
      </c>
      <c r="O628">
        <v>456</v>
      </c>
      <c r="P628">
        <v>709</v>
      </c>
      <c r="Q628" t="s">
        <v>12505</v>
      </c>
      <c r="R628">
        <v>242</v>
      </c>
      <c r="S628">
        <v>495</v>
      </c>
    </row>
    <row r="629" spans="1:19" x14ac:dyDescent="0.25">
      <c r="A629" t="s">
        <v>1877</v>
      </c>
      <c r="B629">
        <v>1</v>
      </c>
      <c r="C629" t="s">
        <v>1884</v>
      </c>
      <c r="D629" t="str">
        <f>INDEX(Transcripts[#Data], MATCH(Exons[[#This Row],[Transcript stable ID]], Transcripts[Transcript stable ID], 0), 4)</f>
        <v>NM_001098209.1</v>
      </c>
      <c r="E629" t="s">
        <v>27</v>
      </c>
      <c r="J629">
        <v>41240996</v>
      </c>
      <c r="K629">
        <v>41266825</v>
      </c>
      <c r="L629">
        <v>41267063</v>
      </c>
      <c r="N629">
        <v>5</v>
      </c>
      <c r="O629">
        <v>710</v>
      </c>
      <c r="P629">
        <v>948</v>
      </c>
      <c r="Q629" t="s">
        <v>12506</v>
      </c>
      <c r="R629">
        <v>496</v>
      </c>
      <c r="S629">
        <v>734</v>
      </c>
    </row>
    <row r="630" spans="1:19" x14ac:dyDescent="0.25">
      <c r="A630" t="s">
        <v>1877</v>
      </c>
      <c r="B630">
        <v>1</v>
      </c>
      <c r="C630" t="s">
        <v>1884</v>
      </c>
      <c r="D630" t="str">
        <f>INDEX(Transcripts[#Data], MATCH(Exons[[#This Row],[Transcript stable ID]], Transcripts[Transcript stable ID], 0), 4)</f>
        <v>NM_001098209.1</v>
      </c>
      <c r="E630" t="s">
        <v>27</v>
      </c>
      <c r="J630">
        <v>41240996</v>
      </c>
      <c r="K630">
        <v>41267151</v>
      </c>
      <c r="L630">
        <v>41267352</v>
      </c>
      <c r="N630">
        <v>6</v>
      </c>
      <c r="O630">
        <v>949</v>
      </c>
      <c r="P630">
        <v>1150</v>
      </c>
      <c r="Q630" t="s">
        <v>12507</v>
      </c>
      <c r="R630">
        <v>735</v>
      </c>
      <c r="S630">
        <v>936</v>
      </c>
    </row>
    <row r="631" spans="1:19" x14ac:dyDescent="0.25">
      <c r="A631" t="s">
        <v>1877</v>
      </c>
      <c r="B631">
        <v>1</v>
      </c>
      <c r="C631" t="s">
        <v>1884</v>
      </c>
      <c r="D631" t="str">
        <f>INDEX(Transcripts[#Data], MATCH(Exons[[#This Row],[Transcript stable ID]], Transcripts[Transcript stable ID], 0), 4)</f>
        <v>NM_001098209.1</v>
      </c>
      <c r="E631" t="s">
        <v>27</v>
      </c>
      <c r="J631">
        <v>41240996</v>
      </c>
      <c r="K631">
        <v>41268699</v>
      </c>
      <c r="L631">
        <v>41268843</v>
      </c>
      <c r="N631">
        <v>7</v>
      </c>
      <c r="O631">
        <v>1151</v>
      </c>
      <c r="P631">
        <v>1295</v>
      </c>
      <c r="Q631" t="s">
        <v>12508</v>
      </c>
      <c r="R631">
        <v>937</v>
      </c>
      <c r="S631">
        <v>1081</v>
      </c>
    </row>
    <row r="632" spans="1:19" x14ac:dyDescent="0.25">
      <c r="A632" t="s">
        <v>1877</v>
      </c>
      <c r="B632">
        <v>1</v>
      </c>
      <c r="C632" t="s">
        <v>1884</v>
      </c>
      <c r="D632" t="str">
        <f>INDEX(Transcripts[#Data], MATCH(Exons[[#This Row],[Transcript stable ID]], Transcripts[Transcript stable ID], 0), 4)</f>
        <v>NM_001098209.1</v>
      </c>
      <c r="E632" t="s">
        <v>27</v>
      </c>
      <c r="J632">
        <v>41240996</v>
      </c>
      <c r="K632">
        <v>41274832</v>
      </c>
      <c r="L632">
        <v>41274935</v>
      </c>
      <c r="N632">
        <v>8</v>
      </c>
      <c r="O632">
        <v>1296</v>
      </c>
      <c r="P632">
        <v>1399</v>
      </c>
      <c r="Q632" t="s">
        <v>12509</v>
      </c>
      <c r="R632">
        <v>1082</v>
      </c>
      <c r="S632">
        <v>1185</v>
      </c>
    </row>
    <row r="633" spans="1:19" x14ac:dyDescent="0.25">
      <c r="A633" t="s">
        <v>1877</v>
      </c>
      <c r="B633">
        <v>1</v>
      </c>
      <c r="C633" t="s">
        <v>1884</v>
      </c>
      <c r="D633" t="str">
        <f>INDEX(Transcripts[#Data], MATCH(Exons[[#This Row],[Transcript stable ID]], Transcripts[Transcript stable ID], 0), 4)</f>
        <v>NM_001098209.1</v>
      </c>
      <c r="E633" t="s">
        <v>27</v>
      </c>
      <c r="J633">
        <v>41240996</v>
      </c>
      <c r="K633">
        <v>41275020</v>
      </c>
      <c r="L633">
        <v>41275358</v>
      </c>
      <c r="N633">
        <v>9</v>
      </c>
      <c r="O633">
        <v>1400</v>
      </c>
      <c r="P633">
        <v>1738</v>
      </c>
      <c r="Q633" t="s">
        <v>12510</v>
      </c>
      <c r="R633">
        <v>1186</v>
      </c>
      <c r="S633">
        <v>1524</v>
      </c>
    </row>
    <row r="634" spans="1:19" x14ac:dyDescent="0.25">
      <c r="A634" t="s">
        <v>1877</v>
      </c>
      <c r="B634">
        <v>1</v>
      </c>
      <c r="C634" t="s">
        <v>1884</v>
      </c>
      <c r="D634" t="str">
        <f>INDEX(Transcripts[#Data], MATCH(Exons[[#This Row],[Transcript stable ID]], Transcripts[Transcript stable ID], 0), 4)</f>
        <v>NM_001098209.1</v>
      </c>
      <c r="E634" t="s">
        <v>27</v>
      </c>
      <c r="J634">
        <v>41240996</v>
      </c>
      <c r="K634">
        <v>41275630</v>
      </c>
      <c r="L634">
        <v>41275788</v>
      </c>
      <c r="N634">
        <v>10</v>
      </c>
      <c r="O634">
        <v>1739</v>
      </c>
      <c r="P634">
        <v>1897</v>
      </c>
      <c r="Q634" t="s">
        <v>12511</v>
      </c>
      <c r="R634">
        <v>1525</v>
      </c>
      <c r="S634">
        <v>1683</v>
      </c>
    </row>
    <row r="635" spans="1:19" x14ac:dyDescent="0.25">
      <c r="A635" t="s">
        <v>1877</v>
      </c>
      <c r="B635">
        <v>1</v>
      </c>
      <c r="C635" t="s">
        <v>1884</v>
      </c>
      <c r="D635" t="str">
        <f>INDEX(Transcripts[#Data], MATCH(Exons[[#This Row],[Transcript stable ID]], Transcripts[Transcript stable ID], 0), 4)</f>
        <v>NM_001098209.1</v>
      </c>
      <c r="E635" t="s">
        <v>27</v>
      </c>
      <c r="J635">
        <v>41240996</v>
      </c>
      <c r="K635">
        <v>41277215</v>
      </c>
      <c r="L635">
        <v>41277334</v>
      </c>
      <c r="N635">
        <v>11</v>
      </c>
      <c r="O635">
        <v>1898</v>
      </c>
      <c r="P635">
        <v>2017</v>
      </c>
      <c r="Q635" t="s">
        <v>12512</v>
      </c>
      <c r="R635">
        <v>1684</v>
      </c>
      <c r="S635">
        <v>1803</v>
      </c>
    </row>
    <row r="636" spans="1:19" x14ac:dyDescent="0.25">
      <c r="A636" t="s">
        <v>1877</v>
      </c>
      <c r="B636">
        <v>1</v>
      </c>
      <c r="C636" t="s">
        <v>1884</v>
      </c>
      <c r="D636" t="str">
        <f>INDEX(Transcripts[#Data], MATCH(Exons[[#This Row],[Transcript stable ID]], Transcripts[Transcript stable ID], 0), 4)</f>
        <v>NM_001098209.1</v>
      </c>
      <c r="E636" t="s">
        <v>27</v>
      </c>
      <c r="J636">
        <v>41240996</v>
      </c>
      <c r="K636">
        <v>41277840</v>
      </c>
      <c r="L636">
        <v>41277990</v>
      </c>
      <c r="N636">
        <v>12</v>
      </c>
      <c r="O636">
        <v>2018</v>
      </c>
      <c r="P636">
        <v>2168</v>
      </c>
      <c r="Q636" t="s">
        <v>12513</v>
      </c>
      <c r="R636">
        <v>1804</v>
      </c>
      <c r="S636">
        <v>1954</v>
      </c>
    </row>
    <row r="637" spans="1:19" x14ac:dyDescent="0.25">
      <c r="A637" t="s">
        <v>1877</v>
      </c>
      <c r="B637">
        <v>1</v>
      </c>
      <c r="C637" t="s">
        <v>1884</v>
      </c>
      <c r="D637" t="str">
        <f>INDEX(Transcripts[#Data], MATCH(Exons[[#This Row],[Transcript stable ID]], Transcripts[Transcript stable ID], 0), 4)</f>
        <v>NM_001098209.1</v>
      </c>
      <c r="E637" t="s">
        <v>27</v>
      </c>
      <c r="J637">
        <v>41240996</v>
      </c>
      <c r="K637">
        <v>41278079</v>
      </c>
      <c r="L637">
        <v>41278200</v>
      </c>
      <c r="N637">
        <v>13</v>
      </c>
      <c r="O637">
        <v>2169</v>
      </c>
      <c r="P637">
        <v>2290</v>
      </c>
      <c r="Q637" t="s">
        <v>12514</v>
      </c>
      <c r="R637">
        <v>1955</v>
      </c>
      <c r="S637">
        <v>2076</v>
      </c>
    </row>
    <row r="638" spans="1:19" x14ac:dyDescent="0.25">
      <c r="A638" t="s">
        <v>1877</v>
      </c>
      <c r="B638">
        <v>1</v>
      </c>
      <c r="C638" t="s">
        <v>1884</v>
      </c>
      <c r="D638" t="str">
        <f>INDEX(Transcripts[#Data], MATCH(Exons[[#This Row],[Transcript stable ID]], Transcripts[Transcript stable ID], 0), 4)</f>
        <v>NM_001098209.1</v>
      </c>
      <c r="E638" t="s">
        <v>27</v>
      </c>
      <c r="J638">
        <v>41240996</v>
      </c>
      <c r="K638">
        <v>41279507</v>
      </c>
      <c r="L638">
        <v>41279567</v>
      </c>
      <c r="N638">
        <v>14</v>
      </c>
      <c r="O638">
        <v>2291</v>
      </c>
      <c r="P638">
        <v>2351</v>
      </c>
      <c r="Q638" t="s">
        <v>12515</v>
      </c>
      <c r="R638">
        <v>2077</v>
      </c>
      <c r="S638">
        <v>2137</v>
      </c>
    </row>
    <row r="639" spans="1:19" x14ac:dyDescent="0.25">
      <c r="A639" t="s">
        <v>1877</v>
      </c>
      <c r="B639">
        <v>1</v>
      </c>
      <c r="C639" t="s">
        <v>1884</v>
      </c>
      <c r="D639" t="str">
        <f>INDEX(Transcripts[#Data], MATCH(Exons[[#This Row],[Transcript stable ID]], Transcripts[Transcript stable ID], 0), 4)</f>
        <v>NM_001098209.1</v>
      </c>
      <c r="E639" t="s">
        <v>27</v>
      </c>
      <c r="H639">
        <v>41280834</v>
      </c>
      <c r="I639">
        <v>41280845</v>
      </c>
      <c r="J639">
        <v>41240996</v>
      </c>
      <c r="K639">
        <v>41280625</v>
      </c>
      <c r="L639">
        <v>41280845</v>
      </c>
      <c r="N639">
        <v>15</v>
      </c>
      <c r="O639">
        <v>2352</v>
      </c>
      <c r="P639">
        <v>2560</v>
      </c>
      <c r="Q639" t="s">
        <v>12517</v>
      </c>
      <c r="R639">
        <v>2138</v>
      </c>
      <c r="S639">
        <v>2346</v>
      </c>
    </row>
    <row r="640" spans="1:19" x14ac:dyDescent="0.25">
      <c r="A640" t="s">
        <v>1877</v>
      </c>
      <c r="B640">
        <v>1</v>
      </c>
      <c r="C640" t="s">
        <v>1884</v>
      </c>
      <c r="D640" t="str">
        <f>INDEX(Transcripts[#Data], MATCH(Exons[[#This Row],[Transcript stable ID]], Transcripts[Transcript stable ID], 0), 4)</f>
        <v>NM_001098209.1</v>
      </c>
      <c r="E640" t="s">
        <v>27</v>
      </c>
      <c r="F640">
        <v>41240996</v>
      </c>
      <c r="G640">
        <v>41241161</v>
      </c>
      <c r="J640">
        <v>41240996</v>
      </c>
      <c r="K640">
        <v>41240996</v>
      </c>
      <c r="L640">
        <v>41241161</v>
      </c>
      <c r="N640">
        <v>1</v>
      </c>
      <c r="Q640" t="s">
        <v>12521</v>
      </c>
    </row>
    <row r="641" spans="1:19" x14ac:dyDescent="0.25">
      <c r="A641" t="s">
        <v>1877</v>
      </c>
      <c r="B641">
        <v>1</v>
      </c>
      <c r="C641" t="s">
        <v>1884</v>
      </c>
      <c r="D641" t="str">
        <f>INDEX(Transcripts[#Data], MATCH(Exons[[#This Row],[Transcript stable ID]], Transcripts[Transcript stable ID], 0), 4)</f>
        <v>NM_001098209.1</v>
      </c>
      <c r="E641" t="s">
        <v>27</v>
      </c>
      <c r="H641">
        <v>41281151</v>
      </c>
      <c r="I641">
        <v>41281934</v>
      </c>
      <c r="J641">
        <v>41240996</v>
      </c>
      <c r="K641">
        <v>41281151</v>
      </c>
      <c r="L641">
        <v>41281934</v>
      </c>
      <c r="N641">
        <v>16</v>
      </c>
      <c r="Q641" t="s">
        <v>12522</v>
      </c>
    </row>
    <row r="642" spans="1:19" x14ac:dyDescent="0.25">
      <c r="A642" t="s">
        <v>7123</v>
      </c>
      <c r="B642">
        <v>1</v>
      </c>
      <c r="C642" t="s">
        <v>7138</v>
      </c>
      <c r="D642" t="str">
        <f>INDEX(Transcripts[#Data], MATCH(Exons[[#This Row],[Transcript stable ID]], Transcripts[Transcript stable ID], 0), 4)</f>
        <v>NM_001031698.2</v>
      </c>
      <c r="E642" t="s">
        <v>27</v>
      </c>
      <c r="F642">
        <v>50017219</v>
      </c>
      <c r="G642">
        <v>50017373</v>
      </c>
      <c r="J642">
        <v>50017219</v>
      </c>
      <c r="K642">
        <v>50017219</v>
      </c>
      <c r="L642">
        <v>50017376</v>
      </c>
      <c r="N642">
        <v>1</v>
      </c>
      <c r="O642">
        <v>156</v>
      </c>
      <c r="P642">
        <v>158</v>
      </c>
      <c r="Q642" t="s">
        <v>12523</v>
      </c>
      <c r="R642">
        <v>1</v>
      </c>
      <c r="S642">
        <v>3</v>
      </c>
    </row>
    <row r="643" spans="1:19" x14ac:dyDescent="0.25">
      <c r="A643" t="s">
        <v>7123</v>
      </c>
      <c r="B643">
        <v>1</v>
      </c>
      <c r="C643" t="s">
        <v>7138</v>
      </c>
      <c r="D643" t="str">
        <f>INDEX(Transcripts[#Data], MATCH(Exons[[#This Row],[Transcript stable ID]], Transcripts[Transcript stable ID], 0), 4)</f>
        <v>NM_001031698.2</v>
      </c>
      <c r="E643" t="s">
        <v>27</v>
      </c>
      <c r="J643">
        <v>50017219</v>
      </c>
      <c r="K643">
        <v>50024328</v>
      </c>
      <c r="L643">
        <v>50024408</v>
      </c>
      <c r="N643">
        <v>2</v>
      </c>
      <c r="O643">
        <v>159</v>
      </c>
      <c r="P643">
        <v>239</v>
      </c>
      <c r="Q643" t="s">
        <v>12524</v>
      </c>
      <c r="R643">
        <v>4</v>
      </c>
      <c r="S643">
        <v>84</v>
      </c>
    </row>
    <row r="644" spans="1:19" x14ac:dyDescent="0.25">
      <c r="A644" t="s">
        <v>7123</v>
      </c>
      <c r="B644">
        <v>1</v>
      </c>
      <c r="C644" t="s">
        <v>7138</v>
      </c>
      <c r="D644" t="str">
        <f>INDEX(Transcripts[#Data], MATCH(Exons[[#This Row],[Transcript stable ID]], Transcripts[Transcript stable ID], 0), 4)</f>
        <v>NM_001031698.2</v>
      </c>
      <c r="E644" t="s">
        <v>27</v>
      </c>
      <c r="J644">
        <v>50017219</v>
      </c>
      <c r="K644">
        <v>50025184</v>
      </c>
      <c r="L644">
        <v>50025327</v>
      </c>
      <c r="N644">
        <v>3</v>
      </c>
      <c r="O644">
        <v>240</v>
      </c>
      <c r="P644">
        <v>383</v>
      </c>
      <c r="Q644" t="s">
        <v>12525</v>
      </c>
      <c r="R644">
        <v>85</v>
      </c>
      <c r="S644">
        <v>228</v>
      </c>
    </row>
    <row r="645" spans="1:19" x14ac:dyDescent="0.25">
      <c r="A645" t="s">
        <v>7123</v>
      </c>
      <c r="B645">
        <v>1</v>
      </c>
      <c r="C645" t="s">
        <v>7138</v>
      </c>
      <c r="D645" t="str">
        <f>INDEX(Transcripts[#Data], MATCH(Exons[[#This Row],[Transcript stable ID]], Transcripts[Transcript stable ID], 0), 4)</f>
        <v>NM_001031698.2</v>
      </c>
      <c r="E645" t="s">
        <v>27</v>
      </c>
      <c r="J645">
        <v>50017219</v>
      </c>
      <c r="K645">
        <v>50025643</v>
      </c>
      <c r="L645">
        <v>50025708</v>
      </c>
      <c r="N645">
        <v>4</v>
      </c>
      <c r="O645">
        <v>384</v>
      </c>
      <c r="P645">
        <v>449</v>
      </c>
      <c r="Q645" t="s">
        <v>12526</v>
      </c>
      <c r="R645">
        <v>229</v>
      </c>
      <c r="S645">
        <v>294</v>
      </c>
    </row>
    <row r="646" spans="1:19" x14ac:dyDescent="0.25">
      <c r="A646" t="s">
        <v>7123</v>
      </c>
      <c r="B646">
        <v>1</v>
      </c>
      <c r="C646" t="s">
        <v>7138</v>
      </c>
      <c r="D646" t="str">
        <f>INDEX(Transcripts[#Data], MATCH(Exons[[#This Row],[Transcript stable ID]], Transcripts[Transcript stable ID], 0), 4)</f>
        <v>NM_001031698.2</v>
      </c>
      <c r="E646" t="s">
        <v>27</v>
      </c>
      <c r="J646">
        <v>50017219</v>
      </c>
      <c r="K646">
        <v>50026379</v>
      </c>
      <c r="L646">
        <v>50026406</v>
      </c>
      <c r="N646">
        <v>5</v>
      </c>
      <c r="O646">
        <v>450</v>
      </c>
      <c r="P646">
        <v>477</v>
      </c>
      <c r="Q646" t="s">
        <v>12527</v>
      </c>
      <c r="R646">
        <v>295</v>
      </c>
      <c r="S646">
        <v>322</v>
      </c>
    </row>
    <row r="647" spans="1:19" x14ac:dyDescent="0.25">
      <c r="A647" t="s">
        <v>7123</v>
      </c>
      <c r="B647">
        <v>1</v>
      </c>
      <c r="C647" t="s">
        <v>7138</v>
      </c>
      <c r="D647" t="str">
        <f>INDEX(Transcripts[#Data], MATCH(Exons[[#This Row],[Transcript stable ID]], Transcripts[Transcript stable ID], 0), 4)</f>
        <v>NM_001031698.2</v>
      </c>
      <c r="E647" t="s">
        <v>27</v>
      </c>
      <c r="J647">
        <v>50017219</v>
      </c>
      <c r="K647">
        <v>50026638</v>
      </c>
      <c r="L647">
        <v>50026663</v>
      </c>
      <c r="N647">
        <v>6</v>
      </c>
      <c r="O647">
        <v>478</v>
      </c>
      <c r="P647">
        <v>503</v>
      </c>
      <c r="Q647" t="s">
        <v>12528</v>
      </c>
      <c r="R647">
        <v>323</v>
      </c>
      <c r="S647">
        <v>348</v>
      </c>
    </row>
    <row r="648" spans="1:19" x14ac:dyDescent="0.25">
      <c r="A648" t="s">
        <v>7123</v>
      </c>
      <c r="B648">
        <v>1</v>
      </c>
      <c r="C648" t="s">
        <v>7138</v>
      </c>
      <c r="D648" t="str">
        <f>INDEX(Transcripts[#Data], MATCH(Exons[[#This Row],[Transcript stable ID]], Transcripts[Transcript stable ID], 0), 4)</f>
        <v>NM_001031698.2</v>
      </c>
      <c r="E648" t="s">
        <v>27</v>
      </c>
      <c r="J648">
        <v>50017219</v>
      </c>
      <c r="K648">
        <v>50026797</v>
      </c>
      <c r="L648">
        <v>50026907</v>
      </c>
      <c r="N648">
        <v>7</v>
      </c>
      <c r="O648">
        <v>504</v>
      </c>
      <c r="P648">
        <v>614</v>
      </c>
      <c r="Q648" t="s">
        <v>12529</v>
      </c>
      <c r="R648">
        <v>349</v>
      </c>
      <c r="S648">
        <v>459</v>
      </c>
    </row>
    <row r="649" spans="1:19" x14ac:dyDescent="0.25">
      <c r="A649" t="s">
        <v>7123</v>
      </c>
      <c r="B649">
        <v>1</v>
      </c>
      <c r="C649" t="s">
        <v>7138</v>
      </c>
      <c r="D649" t="str">
        <f>INDEX(Transcripts[#Data], MATCH(Exons[[#This Row],[Transcript stable ID]], Transcripts[Transcript stable ID], 0), 4)</f>
        <v>NM_001031698.2</v>
      </c>
      <c r="E649" t="s">
        <v>27</v>
      </c>
      <c r="J649">
        <v>50017219</v>
      </c>
      <c r="K649">
        <v>50027210</v>
      </c>
      <c r="L649">
        <v>50027330</v>
      </c>
      <c r="N649">
        <v>8</v>
      </c>
      <c r="O649">
        <v>615</v>
      </c>
      <c r="P649">
        <v>735</v>
      </c>
      <c r="Q649" t="s">
        <v>12530</v>
      </c>
      <c r="R649">
        <v>460</v>
      </c>
      <c r="S649">
        <v>580</v>
      </c>
    </row>
    <row r="650" spans="1:19" x14ac:dyDescent="0.25">
      <c r="A650" t="s">
        <v>7123</v>
      </c>
      <c r="B650">
        <v>1</v>
      </c>
      <c r="C650" t="s">
        <v>7138</v>
      </c>
      <c r="D650" t="str">
        <f>INDEX(Transcripts[#Data], MATCH(Exons[[#This Row],[Transcript stable ID]], Transcripts[Transcript stable ID], 0), 4)</f>
        <v>NM_001031698.2</v>
      </c>
      <c r="E650" t="s">
        <v>27</v>
      </c>
      <c r="J650">
        <v>50017219</v>
      </c>
      <c r="K650">
        <v>50027420</v>
      </c>
      <c r="L650">
        <v>50027444</v>
      </c>
      <c r="N650">
        <v>9</v>
      </c>
      <c r="O650">
        <v>736</v>
      </c>
      <c r="P650">
        <v>760</v>
      </c>
      <c r="Q650" t="s">
        <v>12531</v>
      </c>
      <c r="R650">
        <v>581</v>
      </c>
      <c r="S650">
        <v>605</v>
      </c>
    </row>
    <row r="651" spans="1:19" x14ac:dyDescent="0.25">
      <c r="A651" t="s">
        <v>7123</v>
      </c>
      <c r="B651">
        <v>1</v>
      </c>
      <c r="C651" t="s">
        <v>7138</v>
      </c>
      <c r="D651" t="str">
        <f>INDEX(Transcripts[#Data], MATCH(Exons[[#This Row],[Transcript stable ID]], Transcripts[Transcript stable ID], 0), 4)</f>
        <v>NM_001031698.2</v>
      </c>
      <c r="E651" t="s">
        <v>27</v>
      </c>
      <c r="J651">
        <v>50017219</v>
      </c>
      <c r="K651">
        <v>50027669</v>
      </c>
      <c r="L651">
        <v>50027875</v>
      </c>
      <c r="N651">
        <v>10</v>
      </c>
      <c r="O651">
        <v>761</v>
      </c>
      <c r="P651">
        <v>967</v>
      </c>
      <c r="Q651" t="s">
        <v>12532</v>
      </c>
      <c r="R651">
        <v>606</v>
      </c>
      <c r="S651">
        <v>812</v>
      </c>
    </row>
    <row r="652" spans="1:19" x14ac:dyDescent="0.25">
      <c r="A652" t="s">
        <v>7123</v>
      </c>
      <c r="B652">
        <v>1</v>
      </c>
      <c r="C652" t="s">
        <v>7138</v>
      </c>
      <c r="D652" t="str">
        <f>INDEX(Transcripts[#Data], MATCH(Exons[[#This Row],[Transcript stable ID]], Transcripts[Transcript stable ID], 0), 4)</f>
        <v>NM_001031698.2</v>
      </c>
      <c r="E652" t="s">
        <v>27</v>
      </c>
      <c r="J652">
        <v>50017219</v>
      </c>
      <c r="K652">
        <v>50028115</v>
      </c>
      <c r="L652">
        <v>50028238</v>
      </c>
      <c r="N652">
        <v>11</v>
      </c>
      <c r="O652">
        <v>968</v>
      </c>
      <c r="P652">
        <v>1091</v>
      </c>
      <c r="Q652" t="s">
        <v>12533</v>
      </c>
      <c r="R652">
        <v>813</v>
      </c>
      <c r="S652">
        <v>936</v>
      </c>
    </row>
    <row r="653" spans="1:19" x14ac:dyDescent="0.25">
      <c r="A653" t="s">
        <v>7123</v>
      </c>
      <c r="B653">
        <v>1</v>
      </c>
      <c r="C653" t="s">
        <v>7138</v>
      </c>
      <c r="D653" t="str">
        <f>INDEX(Transcripts[#Data], MATCH(Exons[[#This Row],[Transcript stable ID]], Transcripts[Transcript stable ID], 0), 4)</f>
        <v>NM_001031698.2</v>
      </c>
      <c r="E653" t="s">
        <v>27</v>
      </c>
      <c r="J653">
        <v>50017219</v>
      </c>
      <c r="K653">
        <v>50028321</v>
      </c>
      <c r="L653">
        <v>50028385</v>
      </c>
      <c r="N653">
        <v>12</v>
      </c>
      <c r="O653">
        <v>1092</v>
      </c>
      <c r="P653">
        <v>1156</v>
      </c>
      <c r="Q653" t="s">
        <v>12534</v>
      </c>
      <c r="R653">
        <v>937</v>
      </c>
      <c r="S653">
        <v>1001</v>
      </c>
    </row>
    <row r="654" spans="1:19" x14ac:dyDescent="0.25">
      <c r="A654" t="s">
        <v>7123</v>
      </c>
      <c r="B654">
        <v>1</v>
      </c>
      <c r="C654" t="s">
        <v>7138</v>
      </c>
      <c r="D654" t="str">
        <f>INDEX(Transcripts[#Data], MATCH(Exons[[#This Row],[Transcript stable ID]], Transcripts[Transcript stable ID], 0), 4)</f>
        <v>NM_001031698.2</v>
      </c>
      <c r="E654" t="s">
        <v>27</v>
      </c>
      <c r="J654">
        <v>50017219</v>
      </c>
      <c r="K654">
        <v>50028882</v>
      </c>
      <c r="L654">
        <v>50029046</v>
      </c>
      <c r="N654">
        <v>13</v>
      </c>
      <c r="O654">
        <v>1157</v>
      </c>
      <c r="P654">
        <v>1321</v>
      </c>
      <c r="Q654" t="s">
        <v>12535</v>
      </c>
      <c r="R654">
        <v>1002</v>
      </c>
      <c r="S654">
        <v>1166</v>
      </c>
    </row>
    <row r="655" spans="1:19" x14ac:dyDescent="0.25">
      <c r="A655" t="s">
        <v>7123</v>
      </c>
      <c r="B655">
        <v>1</v>
      </c>
      <c r="C655" t="s">
        <v>7138</v>
      </c>
      <c r="D655" t="str">
        <f>INDEX(Transcripts[#Data], MATCH(Exons[[#This Row],[Transcript stable ID]], Transcripts[Transcript stable ID], 0), 4)</f>
        <v>NM_001031698.2</v>
      </c>
      <c r="E655" t="s">
        <v>27</v>
      </c>
      <c r="J655">
        <v>50017219</v>
      </c>
      <c r="K655">
        <v>50029148</v>
      </c>
      <c r="L655">
        <v>50029256</v>
      </c>
      <c r="N655">
        <v>14</v>
      </c>
      <c r="O655">
        <v>1322</v>
      </c>
      <c r="P655">
        <v>1430</v>
      </c>
      <c r="Q655" t="s">
        <v>12536</v>
      </c>
      <c r="R655">
        <v>1167</v>
      </c>
      <c r="S655">
        <v>1275</v>
      </c>
    </row>
    <row r="656" spans="1:19" x14ac:dyDescent="0.25">
      <c r="A656" t="s">
        <v>7123</v>
      </c>
      <c r="B656">
        <v>1</v>
      </c>
      <c r="C656" t="s">
        <v>7138</v>
      </c>
      <c r="D656" t="str">
        <f>INDEX(Transcripts[#Data], MATCH(Exons[[#This Row],[Transcript stable ID]], Transcripts[Transcript stable ID], 0), 4)</f>
        <v>NM_001031698.2</v>
      </c>
      <c r="E656" t="s">
        <v>27</v>
      </c>
      <c r="J656">
        <v>50017219</v>
      </c>
      <c r="K656">
        <v>50029626</v>
      </c>
      <c r="L656">
        <v>50029776</v>
      </c>
      <c r="N656">
        <v>15</v>
      </c>
      <c r="O656">
        <v>1431</v>
      </c>
      <c r="P656">
        <v>1581</v>
      </c>
      <c r="Q656" t="s">
        <v>12537</v>
      </c>
      <c r="R656">
        <v>1276</v>
      </c>
      <c r="S656">
        <v>1426</v>
      </c>
    </row>
    <row r="657" spans="1:19" x14ac:dyDescent="0.25">
      <c r="A657" t="s">
        <v>7123</v>
      </c>
      <c r="B657">
        <v>1</v>
      </c>
      <c r="C657" t="s">
        <v>7138</v>
      </c>
      <c r="D657" t="str">
        <f>INDEX(Transcripts[#Data], MATCH(Exons[[#This Row],[Transcript stable ID]], Transcripts[Transcript stable ID], 0), 4)</f>
        <v>NM_001031698.2</v>
      </c>
      <c r="E657" t="s">
        <v>27</v>
      </c>
      <c r="J657">
        <v>50017219</v>
      </c>
      <c r="K657">
        <v>50030499</v>
      </c>
      <c r="L657">
        <v>50030632</v>
      </c>
      <c r="N657">
        <v>16</v>
      </c>
      <c r="O657">
        <v>1582</v>
      </c>
      <c r="P657">
        <v>1715</v>
      </c>
      <c r="Q657" t="s">
        <v>12538</v>
      </c>
      <c r="R657">
        <v>1427</v>
      </c>
      <c r="S657">
        <v>1560</v>
      </c>
    </row>
    <row r="658" spans="1:19" x14ac:dyDescent="0.25">
      <c r="A658" t="s">
        <v>7123</v>
      </c>
      <c r="B658">
        <v>1</v>
      </c>
      <c r="C658" t="s">
        <v>7138</v>
      </c>
      <c r="D658" t="str">
        <f>INDEX(Transcripts[#Data], MATCH(Exons[[#This Row],[Transcript stable ID]], Transcripts[Transcript stable ID], 0), 4)</f>
        <v>NM_001031698.2</v>
      </c>
      <c r="E658" t="s">
        <v>27</v>
      </c>
      <c r="J658">
        <v>50017219</v>
      </c>
      <c r="K658">
        <v>50031253</v>
      </c>
      <c r="L658">
        <v>50031367</v>
      </c>
      <c r="N658">
        <v>17</v>
      </c>
      <c r="O658">
        <v>1716</v>
      </c>
      <c r="P658">
        <v>1830</v>
      </c>
      <c r="Q658" t="s">
        <v>12539</v>
      </c>
      <c r="R658">
        <v>1561</v>
      </c>
      <c r="S658">
        <v>1675</v>
      </c>
    </row>
    <row r="659" spans="1:19" x14ac:dyDescent="0.25">
      <c r="A659" t="s">
        <v>7123</v>
      </c>
      <c r="B659">
        <v>1</v>
      </c>
      <c r="C659" t="s">
        <v>7138</v>
      </c>
      <c r="D659" t="str">
        <f>INDEX(Transcripts[#Data], MATCH(Exons[[#This Row],[Transcript stable ID]], Transcripts[Transcript stable ID], 0), 4)</f>
        <v>NM_001031698.2</v>
      </c>
      <c r="E659" t="s">
        <v>27</v>
      </c>
      <c r="J659">
        <v>50017219</v>
      </c>
      <c r="K659">
        <v>50031516</v>
      </c>
      <c r="L659">
        <v>50031607</v>
      </c>
      <c r="N659">
        <v>18</v>
      </c>
      <c r="O659">
        <v>1831</v>
      </c>
      <c r="P659">
        <v>1922</v>
      </c>
      <c r="Q659" t="s">
        <v>12540</v>
      </c>
      <c r="R659">
        <v>1676</v>
      </c>
      <c r="S659">
        <v>1767</v>
      </c>
    </row>
    <row r="660" spans="1:19" x14ac:dyDescent="0.25">
      <c r="A660" t="s">
        <v>7123</v>
      </c>
      <c r="B660">
        <v>1</v>
      </c>
      <c r="C660" t="s">
        <v>7138</v>
      </c>
      <c r="D660" t="str">
        <f>INDEX(Transcripts[#Data], MATCH(Exons[[#This Row],[Transcript stable ID]], Transcripts[Transcript stable ID], 0), 4)</f>
        <v>NM_001031698.2</v>
      </c>
      <c r="E660" t="s">
        <v>27</v>
      </c>
      <c r="J660">
        <v>50017219</v>
      </c>
      <c r="K660">
        <v>50035691</v>
      </c>
      <c r="L660">
        <v>50035807</v>
      </c>
      <c r="N660">
        <v>19</v>
      </c>
      <c r="O660">
        <v>1923</v>
      </c>
      <c r="P660">
        <v>2039</v>
      </c>
      <c r="Q660" t="s">
        <v>12541</v>
      </c>
      <c r="R660">
        <v>1768</v>
      </c>
      <c r="S660">
        <v>1884</v>
      </c>
    </row>
    <row r="661" spans="1:19" x14ac:dyDescent="0.25">
      <c r="A661" t="s">
        <v>7123</v>
      </c>
      <c r="B661">
        <v>1</v>
      </c>
      <c r="C661" t="s">
        <v>7138</v>
      </c>
      <c r="D661" t="str">
        <f>INDEX(Transcripts[#Data], MATCH(Exons[[#This Row],[Transcript stable ID]], Transcripts[Transcript stable ID], 0), 4)</f>
        <v>NM_001031698.2</v>
      </c>
      <c r="E661" t="s">
        <v>27</v>
      </c>
      <c r="J661">
        <v>50017219</v>
      </c>
      <c r="K661">
        <v>50036018</v>
      </c>
      <c r="L661">
        <v>50036155</v>
      </c>
      <c r="N661">
        <v>20</v>
      </c>
      <c r="O661">
        <v>2040</v>
      </c>
      <c r="P661">
        <v>2177</v>
      </c>
      <c r="Q661" t="s">
        <v>12542</v>
      </c>
      <c r="R661">
        <v>1885</v>
      </c>
      <c r="S661">
        <v>2022</v>
      </c>
    </row>
    <row r="662" spans="1:19" x14ac:dyDescent="0.25">
      <c r="A662" t="s">
        <v>7123</v>
      </c>
      <c r="B662">
        <v>1</v>
      </c>
      <c r="C662" t="s">
        <v>7138</v>
      </c>
      <c r="D662" t="str">
        <f>INDEX(Transcripts[#Data], MATCH(Exons[[#This Row],[Transcript stable ID]], Transcripts[Transcript stable ID], 0), 4)</f>
        <v>NM_001031698.2</v>
      </c>
      <c r="E662" t="s">
        <v>27</v>
      </c>
      <c r="J662">
        <v>50017219</v>
      </c>
      <c r="K662">
        <v>50036363</v>
      </c>
      <c r="L662">
        <v>50036458</v>
      </c>
      <c r="N662">
        <v>21</v>
      </c>
      <c r="O662">
        <v>2178</v>
      </c>
      <c r="P662">
        <v>2273</v>
      </c>
      <c r="Q662" t="s">
        <v>12543</v>
      </c>
      <c r="R662">
        <v>2023</v>
      </c>
      <c r="S662">
        <v>2118</v>
      </c>
    </row>
    <row r="663" spans="1:19" x14ac:dyDescent="0.25">
      <c r="A663" t="s">
        <v>7123</v>
      </c>
      <c r="B663">
        <v>1</v>
      </c>
      <c r="C663" t="s">
        <v>7138</v>
      </c>
      <c r="D663" t="str">
        <f>INDEX(Transcripts[#Data], MATCH(Exons[[#This Row],[Transcript stable ID]], Transcripts[Transcript stable ID], 0), 4)</f>
        <v>NM_001031698.2</v>
      </c>
      <c r="E663" t="s">
        <v>27</v>
      </c>
      <c r="J663">
        <v>50017219</v>
      </c>
      <c r="K663">
        <v>50036713</v>
      </c>
      <c r="L663">
        <v>50036799</v>
      </c>
      <c r="N663">
        <v>22</v>
      </c>
      <c r="O663">
        <v>2274</v>
      </c>
      <c r="P663">
        <v>2360</v>
      </c>
      <c r="Q663" t="s">
        <v>12544</v>
      </c>
      <c r="R663">
        <v>2119</v>
      </c>
      <c r="S663">
        <v>2205</v>
      </c>
    </row>
    <row r="664" spans="1:19" x14ac:dyDescent="0.25">
      <c r="A664" t="s">
        <v>7123</v>
      </c>
      <c r="B664">
        <v>1</v>
      </c>
      <c r="C664" t="s">
        <v>7138</v>
      </c>
      <c r="D664" t="str">
        <f>INDEX(Transcripts[#Data], MATCH(Exons[[#This Row],[Transcript stable ID]], Transcripts[Transcript stable ID], 0), 4)</f>
        <v>NM_001031698.2</v>
      </c>
      <c r="E664" t="s">
        <v>27</v>
      </c>
      <c r="J664">
        <v>50017219</v>
      </c>
      <c r="K664">
        <v>50037006</v>
      </c>
      <c r="L664">
        <v>50037180</v>
      </c>
      <c r="N664">
        <v>23</v>
      </c>
      <c r="O664">
        <v>2361</v>
      </c>
      <c r="P664">
        <v>2535</v>
      </c>
      <c r="Q664" t="s">
        <v>12545</v>
      </c>
      <c r="R664">
        <v>2206</v>
      </c>
      <c r="S664">
        <v>2380</v>
      </c>
    </row>
    <row r="665" spans="1:19" x14ac:dyDescent="0.25">
      <c r="A665" t="s">
        <v>7123</v>
      </c>
      <c r="B665">
        <v>1</v>
      </c>
      <c r="C665" t="s">
        <v>7138</v>
      </c>
      <c r="D665" t="str">
        <f>INDEX(Transcripts[#Data], MATCH(Exons[[#This Row],[Transcript stable ID]], Transcripts[Transcript stable ID], 0), 4)</f>
        <v>NM_001031698.2</v>
      </c>
      <c r="E665" t="s">
        <v>27</v>
      </c>
      <c r="J665">
        <v>50017219</v>
      </c>
      <c r="K665">
        <v>50037474</v>
      </c>
      <c r="L665">
        <v>50037535</v>
      </c>
      <c r="N665">
        <v>24</v>
      </c>
      <c r="O665">
        <v>2536</v>
      </c>
      <c r="P665">
        <v>2597</v>
      </c>
      <c r="Q665" t="s">
        <v>12546</v>
      </c>
      <c r="R665">
        <v>2381</v>
      </c>
      <c r="S665">
        <v>2442</v>
      </c>
    </row>
    <row r="666" spans="1:19" x14ac:dyDescent="0.25">
      <c r="A666" t="s">
        <v>7123</v>
      </c>
      <c r="B666">
        <v>1</v>
      </c>
      <c r="C666" t="s">
        <v>7138</v>
      </c>
      <c r="D666" t="str">
        <f>INDEX(Transcripts[#Data], MATCH(Exons[[#This Row],[Transcript stable ID]], Transcripts[Transcript stable ID], 0), 4)</f>
        <v>NM_001031698.2</v>
      </c>
      <c r="E666" t="s">
        <v>27</v>
      </c>
      <c r="J666">
        <v>50017219</v>
      </c>
      <c r="K666">
        <v>50037644</v>
      </c>
      <c r="L666">
        <v>50037787</v>
      </c>
      <c r="N666">
        <v>25</v>
      </c>
      <c r="O666">
        <v>2598</v>
      </c>
      <c r="P666">
        <v>2741</v>
      </c>
      <c r="Q666" t="s">
        <v>12547</v>
      </c>
      <c r="R666">
        <v>2443</v>
      </c>
      <c r="S666">
        <v>2586</v>
      </c>
    </row>
    <row r="667" spans="1:19" x14ac:dyDescent="0.25">
      <c r="A667" t="s">
        <v>7123</v>
      </c>
      <c r="B667">
        <v>1</v>
      </c>
      <c r="C667" t="s">
        <v>7138</v>
      </c>
      <c r="D667" t="str">
        <f>INDEX(Transcripts[#Data], MATCH(Exons[[#This Row],[Transcript stable ID]], Transcripts[Transcript stable ID], 0), 4)</f>
        <v>NM_001031698.2</v>
      </c>
      <c r="E667" t="s">
        <v>27</v>
      </c>
      <c r="H667">
        <v>50037976</v>
      </c>
      <c r="I667">
        <v>50038448</v>
      </c>
      <c r="J667">
        <v>50017219</v>
      </c>
      <c r="K667">
        <v>50037883</v>
      </c>
      <c r="L667">
        <v>50038448</v>
      </c>
      <c r="N667">
        <v>26</v>
      </c>
      <c r="O667">
        <v>2742</v>
      </c>
      <c r="P667">
        <v>2834</v>
      </c>
      <c r="Q667" t="s">
        <v>12548</v>
      </c>
      <c r="R667">
        <v>2587</v>
      </c>
      <c r="S667">
        <v>2679</v>
      </c>
    </row>
    <row r="668" spans="1:19" x14ac:dyDescent="0.25">
      <c r="A668" t="s">
        <v>5146</v>
      </c>
      <c r="B668">
        <v>1</v>
      </c>
      <c r="C668" t="s">
        <v>5157</v>
      </c>
      <c r="D668" t="str">
        <f>INDEX(Transcripts[#Data], MATCH(Exons[[#This Row],[Transcript stable ID]], Transcripts[Transcript stable ID], 0), 4)</f>
        <v>NM_002393.5</v>
      </c>
      <c r="E668" t="s">
        <v>27</v>
      </c>
      <c r="F668">
        <v>204485511</v>
      </c>
      <c r="G668">
        <v>204485637</v>
      </c>
      <c r="J668">
        <v>204485511</v>
      </c>
      <c r="K668">
        <v>204485511</v>
      </c>
      <c r="L668">
        <v>204485637</v>
      </c>
      <c r="N668">
        <v>1</v>
      </c>
      <c r="Q668" t="s">
        <v>12549</v>
      </c>
    </row>
    <row r="669" spans="1:19" x14ac:dyDescent="0.25">
      <c r="A669" t="s">
        <v>5146</v>
      </c>
      <c r="B669">
        <v>1</v>
      </c>
      <c r="C669" t="s">
        <v>5157</v>
      </c>
      <c r="D669" t="str">
        <f>INDEX(Transcripts[#Data], MATCH(Exons[[#This Row],[Transcript stable ID]], Transcripts[Transcript stable ID], 0), 4)</f>
        <v>NM_002393.5</v>
      </c>
      <c r="E669" t="s">
        <v>27</v>
      </c>
      <c r="F669">
        <v>204494612</v>
      </c>
      <c r="G669">
        <v>204494646</v>
      </c>
      <c r="J669">
        <v>204485511</v>
      </c>
      <c r="K669">
        <v>204494612</v>
      </c>
      <c r="L669">
        <v>204494724</v>
      </c>
      <c r="N669">
        <v>2</v>
      </c>
      <c r="O669">
        <v>163</v>
      </c>
      <c r="P669">
        <v>240</v>
      </c>
      <c r="Q669" t="s">
        <v>12550</v>
      </c>
      <c r="R669">
        <v>1</v>
      </c>
      <c r="S669">
        <v>78</v>
      </c>
    </row>
    <row r="670" spans="1:19" x14ac:dyDescent="0.25">
      <c r="A670" t="s">
        <v>5146</v>
      </c>
      <c r="B670">
        <v>1</v>
      </c>
      <c r="C670" t="s">
        <v>5157</v>
      </c>
      <c r="D670" t="str">
        <f>INDEX(Transcripts[#Data], MATCH(Exons[[#This Row],[Transcript stable ID]], Transcripts[Transcript stable ID], 0), 4)</f>
        <v>NM_002393.5</v>
      </c>
      <c r="E670" t="s">
        <v>27</v>
      </c>
      <c r="J670">
        <v>204485511</v>
      </c>
      <c r="K670">
        <v>204495488</v>
      </c>
      <c r="L670">
        <v>204495562</v>
      </c>
      <c r="N670">
        <v>3</v>
      </c>
      <c r="O670">
        <v>241</v>
      </c>
      <c r="P670">
        <v>315</v>
      </c>
      <c r="Q670" t="s">
        <v>12551</v>
      </c>
      <c r="R670">
        <v>79</v>
      </c>
      <c r="S670">
        <v>153</v>
      </c>
    </row>
    <row r="671" spans="1:19" x14ac:dyDescent="0.25">
      <c r="A671" t="s">
        <v>5146</v>
      </c>
      <c r="B671">
        <v>1</v>
      </c>
      <c r="C671" t="s">
        <v>5157</v>
      </c>
      <c r="D671" t="str">
        <f>INDEX(Transcripts[#Data], MATCH(Exons[[#This Row],[Transcript stable ID]], Transcripts[Transcript stable ID], 0), 4)</f>
        <v>NM_002393.5</v>
      </c>
      <c r="E671" t="s">
        <v>27</v>
      </c>
      <c r="J671">
        <v>204485511</v>
      </c>
      <c r="K671">
        <v>204499812</v>
      </c>
      <c r="L671">
        <v>204499945</v>
      </c>
      <c r="N671">
        <v>4</v>
      </c>
      <c r="O671">
        <v>316</v>
      </c>
      <c r="P671">
        <v>449</v>
      </c>
      <c r="Q671" t="s">
        <v>12552</v>
      </c>
      <c r="R671">
        <v>154</v>
      </c>
      <c r="S671">
        <v>287</v>
      </c>
    </row>
    <row r="672" spans="1:19" x14ac:dyDescent="0.25">
      <c r="A672" t="s">
        <v>5146</v>
      </c>
      <c r="B672">
        <v>1</v>
      </c>
      <c r="C672" t="s">
        <v>5157</v>
      </c>
      <c r="D672" t="str">
        <f>INDEX(Transcripts[#Data], MATCH(Exons[[#This Row],[Transcript stable ID]], Transcripts[Transcript stable ID], 0), 4)</f>
        <v>NM_002393.5</v>
      </c>
      <c r="E672" t="s">
        <v>27</v>
      </c>
      <c r="J672">
        <v>204485511</v>
      </c>
      <c r="K672">
        <v>204501319</v>
      </c>
      <c r="L672">
        <v>204501374</v>
      </c>
      <c r="N672">
        <v>5</v>
      </c>
      <c r="O672">
        <v>450</v>
      </c>
      <c r="P672">
        <v>505</v>
      </c>
      <c r="Q672" t="s">
        <v>12553</v>
      </c>
      <c r="R672">
        <v>288</v>
      </c>
      <c r="S672">
        <v>343</v>
      </c>
    </row>
    <row r="673" spans="1:19" x14ac:dyDescent="0.25">
      <c r="A673" t="s">
        <v>5146</v>
      </c>
      <c r="B673">
        <v>1</v>
      </c>
      <c r="C673" t="s">
        <v>5157</v>
      </c>
      <c r="D673" t="str">
        <f>INDEX(Transcripts[#Data], MATCH(Exons[[#This Row],[Transcript stable ID]], Transcripts[Transcript stable ID], 0), 4)</f>
        <v>NM_002393.5</v>
      </c>
      <c r="E673" t="s">
        <v>27</v>
      </c>
      <c r="J673">
        <v>204485511</v>
      </c>
      <c r="K673">
        <v>204506558</v>
      </c>
      <c r="L673">
        <v>204506625</v>
      </c>
      <c r="N673">
        <v>6</v>
      </c>
      <c r="O673">
        <v>506</v>
      </c>
      <c r="P673">
        <v>573</v>
      </c>
      <c r="Q673" t="s">
        <v>12554</v>
      </c>
      <c r="R673">
        <v>344</v>
      </c>
      <c r="S673">
        <v>411</v>
      </c>
    </row>
    <row r="674" spans="1:19" x14ac:dyDescent="0.25">
      <c r="A674" t="s">
        <v>5146</v>
      </c>
      <c r="B674">
        <v>1</v>
      </c>
      <c r="C674" t="s">
        <v>5157</v>
      </c>
      <c r="D674" t="str">
        <f>INDEX(Transcripts[#Data], MATCH(Exons[[#This Row],[Transcript stable ID]], Transcripts[Transcript stable ID], 0), 4)</f>
        <v>NM_002393.5</v>
      </c>
      <c r="E674" t="s">
        <v>27</v>
      </c>
      <c r="J674">
        <v>204485511</v>
      </c>
      <c r="K674">
        <v>204507337</v>
      </c>
      <c r="L674">
        <v>204507436</v>
      </c>
      <c r="N674">
        <v>7</v>
      </c>
      <c r="O674">
        <v>574</v>
      </c>
      <c r="P674">
        <v>673</v>
      </c>
      <c r="Q674" t="s">
        <v>12555</v>
      </c>
      <c r="R674">
        <v>412</v>
      </c>
      <c r="S674">
        <v>511</v>
      </c>
    </row>
    <row r="675" spans="1:19" x14ac:dyDescent="0.25">
      <c r="A675" t="s">
        <v>5146</v>
      </c>
      <c r="B675">
        <v>1</v>
      </c>
      <c r="C675" t="s">
        <v>5157</v>
      </c>
      <c r="D675" t="str">
        <f>INDEX(Transcripts[#Data], MATCH(Exons[[#This Row],[Transcript stable ID]], Transcripts[Transcript stable ID], 0), 4)</f>
        <v>NM_002393.5</v>
      </c>
      <c r="E675" t="s">
        <v>27</v>
      </c>
      <c r="J675">
        <v>204485511</v>
      </c>
      <c r="K675">
        <v>204511912</v>
      </c>
      <c r="L675">
        <v>204512072</v>
      </c>
      <c r="N675">
        <v>8</v>
      </c>
      <c r="O675">
        <v>674</v>
      </c>
      <c r="P675">
        <v>834</v>
      </c>
      <c r="Q675" t="s">
        <v>12556</v>
      </c>
      <c r="R675">
        <v>512</v>
      </c>
      <c r="S675">
        <v>672</v>
      </c>
    </row>
    <row r="676" spans="1:19" x14ac:dyDescent="0.25">
      <c r="A676" t="s">
        <v>5146</v>
      </c>
      <c r="B676">
        <v>1</v>
      </c>
      <c r="C676" t="s">
        <v>5157</v>
      </c>
      <c r="D676" t="str">
        <f>INDEX(Transcripts[#Data], MATCH(Exons[[#This Row],[Transcript stable ID]], Transcripts[Transcript stable ID], 0), 4)</f>
        <v>NM_002393.5</v>
      </c>
      <c r="E676" t="s">
        <v>27</v>
      </c>
      <c r="J676">
        <v>204485511</v>
      </c>
      <c r="K676">
        <v>204513663</v>
      </c>
      <c r="L676">
        <v>204513812</v>
      </c>
      <c r="N676">
        <v>9</v>
      </c>
      <c r="O676">
        <v>835</v>
      </c>
      <c r="P676">
        <v>984</v>
      </c>
      <c r="Q676" t="s">
        <v>12557</v>
      </c>
      <c r="R676">
        <v>673</v>
      </c>
      <c r="S676">
        <v>822</v>
      </c>
    </row>
    <row r="677" spans="1:19" x14ac:dyDescent="0.25">
      <c r="A677" t="s">
        <v>5146</v>
      </c>
      <c r="B677">
        <v>1</v>
      </c>
      <c r="C677" t="s">
        <v>5157</v>
      </c>
      <c r="D677" t="str">
        <f>INDEX(Transcripts[#Data], MATCH(Exons[[#This Row],[Transcript stable ID]], Transcripts[Transcript stable ID], 0), 4)</f>
        <v>NM_002393.5</v>
      </c>
      <c r="E677" t="s">
        <v>27</v>
      </c>
      <c r="J677">
        <v>204485511</v>
      </c>
      <c r="K677">
        <v>204515925</v>
      </c>
      <c r="L677">
        <v>204516005</v>
      </c>
      <c r="N677">
        <v>10</v>
      </c>
      <c r="O677">
        <v>985</v>
      </c>
      <c r="P677">
        <v>1065</v>
      </c>
      <c r="Q677" t="s">
        <v>12558</v>
      </c>
      <c r="R677">
        <v>823</v>
      </c>
      <c r="S677">
        <v>903</v>
      </c>
    </row>
    <row r="678" spans="1:19" x14ac:dyDescent="0.25">
      <c r="A678" t="s">
        <v>5146</v>
      </c>
      <c r="B678">
        <v>1</v>
      </c>
      <c r="C678" t="s">
        <v>5157</v>
      </c>
      <c r="D678" t="str">
        <f>INDEX(Transcripts[#Data], MATCH(Exons[[#This Row],[Transcript stable ID]], Transcripts[Transcript stable ID], 0), 4)</f>
        <v>NM_002393.5</v>
      </c>
      <c r="E678" t="s">
        <v>27</v>
      </c>
      <c r="H678">
        <v>204518811</v>
      </c>
      <c r="I678">
        <v>204527248</v>
      </c>
      <c r="J678">
        <v>204485511</v>
      </c>
      <c r="K678">
        <v>204518241</v>
      </c>
      <c r="L678">
        <v>204527248</v>
      </c>
      <c r="N678">
        <v>11</v>
      </c>
      <c r="O678">
        <v>1066</v>
      </c>
      <c r="P678">
        <v>1635</v>
      </c>
      <c r="Q678" t="s">
        <v>12559</v>
      </c>
      <c r="R678">
        <v>904</v>
      </c>
      <c r="S678">
        <v>1473</v>
      </c>
    </row>
    <row r="679" spans="1:19" x14ac:dyDescent="0.25">
      <c r="A679" t="s">
        <v>5146</v>
      </c>
      <c r="B679">
        <v>1</v>
      </c>
      <c r="C679" t="s">
        <v>5175</v>
      </c>
      <c r="D679" t="str">
        <f>INDEX(Transcripts[#Data], MATCH(Exons[[#This Row],[Transcript stable ID]], Transcripts[Transcript stable ID], 0), 4)</f>
        <v>NM_001204172.1</v>
      </c>
      <c r="E679" t="s">
        <v>27</v>
      </c>
      <c r="F679">
        <v>204494612</v>
      </c>
      <c r="G679">
        <v>204494646</v>
      </c>
      <c r="J679">
        <v>204485619</v>
      </c>
      <c r="K679">
        <v>204494612</v>
      </c>
      <c r="L679">
        <v>204494724</v>
      </c>
      <c r="N679">
        <v>2</v>
      </c>
      <c r="O679">
        <v>55</v>
      </c>
      <c r="P679">
        <v>132</v>
      </c>
      <c r="Q679" t="s">
        <v>12550</v>
      </c>
      <c r="R679">
        <v>1</v>
      </c>
      <c r="S679">
        <v>78</v>
      </c>
    </row>
    <row r="680" spans="1:19" x14ac:dyDescent="0.25">
      <c r="A680" t="s">
        <v>5146</v>
      </c>
      <c r="B680">
        <v>1</v>
      </c>
      <c r="C680" t="s">
        <v>5175</v>
      </c>
      <c r="D680" t="str">
        <f>INDEX(Transcripts[#Data], MATCH(Exons[[#This Row],[Transcript stable ID]], Transcripts[Transcript stable ID], 0), 4)</f>
        <v>NM_001204172.1</v>
      </c>
      <c r="E680" t="s">
        <v>27</v>
      </c>
      <c r="F680">
        <v>204485619</v>
      </c>
      <c r="G680">
        <v>204485637</v>
      </c>
      <c r="J680">
        <v>204485619</v>
      </c>
      <c r="K680">
        <v>204485619</v>
      </c>
      <c r="L680">
        <v>204485637</v>
      </c>
      <c r="N680">
        <v>1</v>
      </c>
      <c r="Q680" t="s">
        <v>12560</v>
      </c>
    </row>
    <row r="681" spans="1:19" x14ac:dyDescent="0.25">
      <c r="A681" t="s">
        <v>5146</v>
      </c>
      <c r="B681">
        <v>1</v>
      </c>
      <c r="C681" t="s">
        <v>5175</v>
      </c>
      <c r="D681" t="str">
        <f>INDEX(Transcripts[#Data], MATCH(Exons[[#This Row],[Transcript stable ID]], Transcripts[Transcript stable ID], 0), 4)</f>
        <v>NM_001204172.1</v>
      </c>
      <c r="E681" t="s">
        <v>27</v>
      </c>
      <c r="H681">
        <v>204518811</v>
      </c>
      <c r="I681">
        <v>204518907</v>
      </c>
      <c r="J681">
        <v>204485619</v>
      </c>
      <c r="K681">
        <v>204518394</v>
      </c>
      <c r="L681">
        <v>204518907</v>
      </c>
      <c r="N681">
        <v>3</v>
      </c>
      <c r="O681">
        <v>133</v>
      </c>
      <c r="P681">
        <v>549</v>
      </c>
      <c r="Q681" t="s">
        <v>12561</v>
      </c>
      <c r="R681">
        <v>79</v>
      </c>
      <c r="S681">
        <v>495</v>
      </c>
    </row>
    <row r="682" spans="1:19" x14ac:dyDescent="0.25">
      <c r="A682" t="s">
        <v>262</v>
      </c>
      <c r="B682">
        <v>-1</v>
      </c>
      <c r="C682" t="s">
        <v>291</v>
      </c>
      <c r="D682" t="str">
        <f>INDEX(Transcripts[#Data], MATCH(Exons[[#This Row],[Transcript stable ID]], Transcripts[Transcript stable ID], 0), 4)</f>
        <v>NM_001626.5</v>
      </c>
      <c r="E682" t="s">
        <v>27</v>
      </c>
      <c r="F682">
        <v>40791088</v>
      </c>
      <c r="G682">
        <v>40791302</v>
      </c>
      <c r="J682">
        <v>40791302</v>
      </c>
      <c r="K682">
        <v>40791088</v>
      </c>
      <c r="L682">
        <v>40791302</v>
      </c>
      <c r="N682">
        <v>1</v>
      </c>
      <c r="Q682" t="s">
        <v>12562</v>
      </c>
    </row>
    <row r="683" spans="1:19" x14ac:dyDescent="0.25">
      <c r="A683" t="s">
        <v>262</v>
      </c>
      <c r="B683">
        <v>-1</v>
      </c>
      <c r="C683" t="s">
        <v>291</v>
      </c>
      <c r="D683" t="str">
        <f>INDEX(Transcripts[#Data], MATCH(Exons[[#This Row],[Transcript stable ID]], Transcripts[Transcript stable ID], 0), 4)</f>
        <v>NM_001626.5</v>
      </c>
      <c r="E683" t="s">
        <v>27</v>
      </c>
      <c r="F683">
        <v>40771175</v>
      </c>
      <c r="G683">
        <v>40771258</v>
      </c>
      <c r="J683">
        <v>40791302</v>
      </c>
      <c r="K683">
        <v>40771129</v>
      </c>
      <c r="L683">
        <v>40771258</v>
      </c>
      <c r="N683">
        <v>2</v>
      </c>
      <c r="O683">
        <v>300</v>
      </c>
      <c r="P683">
        <v>345</v>
      </c>
      <c r="Q683" t="s">
        <v>12563</v>
      </c>
      <c r="R683">
        <v>1</v>
      </c>
      <c r="S683">
        <v>46</v>
      </c>
    </row>
    <row r="684" spans="1:19" x14ac:dyDescent="0.25">
      <c r="A684" t="s">
        <v>262</v>
      </c>
      <c r="B684">
        <v>-1</v>
      </c>
      <c r="C684" t="s">
        <v>291</v>
      </c>
      <c r="D684" t="str">
        <f>INDEX(Transcripts[#Data], MATCH(Exons[[#This Row],[Transcript stable ID]], Transcripts[Transcript stable ID], 0), 4)</f>
        <v>NM_001626.5</v>
      </c>
      <c r="E684" t="s">
        <v>27</v>
      </c>
      <c r="J684">
        <v>40791302</v>
      </c>
      <c r="K684">
        <v>40762833</v>
      </c>
      <c r="L684">
        <v>40762961</v>
      </c>
      <c r="N684">
        <v>3</v>
      </c>
      <c r="O684">
        <v>346</v>
      </c>
      <c r="P684">
        <v>474</v>
      </c>
      <c r="Q684" t="s">
        <v>12564</v>
      </c>
      <c r="R684">
        <v>47</v>
      </c>
      <c r="S684">
        <v>175</v>
      </c>
    </row>
    <row r="685" spans="1:19" x14ac:dyDescent="0.25">
      <c r="A685" t="s">
        <v>262</v>
      </c>
      <c r="B685">
        <v>-1</v>
      </c>
      <c r="C685" t="s">
        <v>291</v>
      </c>
      <c r="D685" t="str">
        <f>INDEX(Transcripts[#Data], MATCH(Exons[[#This Row],[Transcript stable ID]], Transcripts[Transcript stable ID], 0), 4)</f>
        <v>NM_001626.5</v>
      </c>
      <c r="E685" t="s">
        <v>27</v>
      </c>
      <c r="J685">
        <v>40791302</v>
      </c>
      <c r="K685">
        <v>40761065</v>
      </c>
      <c r="L685">
        <v>40761176</v>
      </c>
      <c r="N685">
        <v>4</v>
      </c>
      <c r="O685">
        <v>475</v>
      </c>
      <c r="P685">
        <v>586</v>
      </c>
      <c r="Q685" t="s">
        <v>12565</v>
      </c>
      <c r="R685">
        <v>176</v>
      </c>
      <c r="S685">
        <v>287</v>
      </c>
    </row>
    <row r="686" spans="1:19" x14ac:dyDescent="0.25">
      <c r="A686" t="s">
        <v>262</v>
      </c>
      <c r="B686">
        <v>-1</v>
      </c>
      <c r="C686" t="s">
        <v>291</v>
      </c>
      <c r="D686" t="str">
        <f>INDEX(Transcripts[#Data], MATCH(Exons[[#This Row],[Transcript stable ID]], Transcripts[Transcript stable ID], 0), 4)</f>
        <v>NM_001626.5</v>
      </c>
      <c r="E686" t="s">
        <v>27</v>
      </c>
      <c r="J686">
        <v>40791302</v>
      </c>
      <c r="K686">
        <v>40748441</v>
      </c>
      <c r="L686">
        <v>40748594</v>
      </c>
      <c r="N686">
        <v>5</v>
      </c>
      <c r="O686">
        <v>587</v>
      </c>
      <c r="P686">
        <v>740</v>
      </c>
      <c r="Q686" t="s">
        <v>12566</v>
      </c>
      <c r="R686">
        <v>288</v>
      </c>
      <c r="S686">
        <v>441</v>
      </c>
    </row>
    <row r="687" spans="1:19" x14ac:dyDescent="0.25">
      <c r="A687" t="s">
        <v>262</v>
      </c>
      <c r="B687">
        <v>-1</v>
      </c>
      <c r="C687" t="s">
        <v>291</v>
      </c>
      <c r="D687" t="str">
        <f>INDEX(Transcripts[#Data], MATCH(Exons[[#This Row],[Transcript stable ID]], Transcripts[Transcript stable ID], 0), 4)</f>
        <v>NM_001626.5</v>
      </c>
      <c r="E687" t="s">
        <v>27</v>
      </c>
      <c r="J687">
        <v>40791302</v>
      </c>
      <c r="K687">
        <v>40747845</v>
      </c>
      <c r="L687">
        <v>40747976</v>
      </c>
      <c r="N687">
        <v>6</v>
      </c>
      <c r="O687">
        <v>741</v>
      </c>
      <c r="P687">
        <v>872</v>
      </c>
      <c r="Q687" t="s">
        <v>12567</v>
      </c>
      <c r="R687">
        <v>442</v>
      </c>
      <c r="S687">
        <v>573</v>
      </c>
    </row>
    <row r="688" spans="1:19" x14ac:dyDescent="0.25">
      <c r="A688" t="s">
        <v>262</v>
      </c>
      <c r="B688">
        <v>-1</v>
      </c>
      <c r="C688" t="s">
        <v>291</v>
      </c>
      <c r="D688" t="str">
        <f>INDEX(Transcripts[#Data], MATCH(Exons[[#This Row],[Transcript stable ID]], Transcripts[Transcript stable ID], 0), 4)</f>
        <v>NM_001626.5</v>
      </c>
      <c r="E688" t="s">
        <v>27</v>
      </c>
      <c r="J688">
        <v>40791302</v>
      </c>
      <c r="K688">
        <v>40745952</v>
      </c>
      <c r="L688">
        <v>40746017</v>
      </c>
      <c r="N688">
        <v>7</v>
      </c>
      <c r="O688">
        <v>873</v>
      </c>
      <c r="P688">
        <v>938</v>
      </c>
      <c r="Q688" t="s">
        <v>12568</v>
      </c>
      <c r="R688">
        <v>574</v>
      </c>
      <c r="S688">
        <v>639</v>
      </c>
    </row>
    <row r="689" spans="1:19" x14ac:dyDescent="0.25">
      <c r="A689" t="s">
        <v>262</v>
      </c>
      <c r="B689">
        <v>-1</v>
      </c>
      <c r="C689" t="s">
        <v>291</v>
      </c>
      <c r="D689" t="str">
        <f>INDEX(Transcripts[#Data], MATCH(Exons[[#This Row],[Transcript stable ID]], Transcripts[Transcript stable ID], 0), 4)</f>
        <v>NM_001626.5</v>
      </c>
      <c r="E689" t="s">
        <v>27</v>
      </c>
      <c r="J689">
        <v>40791302</v>
      </c>
      <c r="K689">
        <v>40744812</v>
      </c>
      <c r="L689">
        <v>40744880</v>
      </c>
      <c r="N689">
        <v>8</v>
      </c>
      <c r="O689">
        <v>939</v>
      </c>
      <c r="P689">
        <v>1007</v>
      </c>
      <c r="Q689" t="s">
        <v>12569</v>
      </c>
      <c r="R689">
        <v>640</v>
      </c>
      <c r="S689">
        <v>708</v>
      </c>
    </row>
    <row r="690" spans="1:19" x14ac:dyDescent="0.25">
      <c r="A690" t="s">
        <v>262</v>
      </c>
      <c r="B690">
        <v>-1</v>
      </c>
      <c r="C690" t="s">
        <v>291</v>
      </c>
      <c r="D690" t="str">
        <f>INDEX(Transcripts[#Data], MATCH(Exons[[#This Row],[Transcript stable ID]], Transcripts[Transcript stable ID], 0), 4)</f>
        <v>NM_001626.5</v>
      </c>
      <c r="E690" t="s">
        <v>27</v>
      </c>
      <c r="J690">
        <v>40791302</v>
      </c>
      <c r="K690">
        <v>40743876</v>
      </c>
      <c r="L690">
        <v>40743998</v>
      </c>
      <c r="N690">
        <v>9</v>
      </c>
      <c r="O690">
        <v>1008</v>
      </c>
      <c r="P690">
        <v>1130</v>
      </c>
      <c r="Q690" t="s">
        <v>12570</v>
      </c>
      <c r="R690">
        <v>709</v>
      </c>
      <c r="S690">
        <v>831</v>
      </c>
    </row>
    <row r="691" spans="1:19" x14ac:dyDescent="0.25">
      <c r="A691" t="s">
        <v>262</v>
      </c>
      <c r="B691">
        <v>-1</v>
      </c>
      <c r="C691" t="s">
        <v>291</v>
      </c>
      <c r="D691" t="str">
        <f>INDEX(Transcripts[#Data], MATCH(Exons[[#This Row],[Transcript stable ID]], Transcripts[Transcript stable ID], 0), 4)</f>
        <v>NM_001626.5</v>
      </c>
      <c r="E691" t="s">
        <v>27</v>
      </c>
      <c r="J691">
        <v>40791302</v>
      </c>
      <c r="K691">
        <v>40742164</v>
      </c>
      <c r="L691">
        <v>40742292</v>
      </c>
      <c r="N691">
        <v>10</v>
      </c>
      <c r="O691">
        <v>1131</v>
      </c>
      <c r="P691">
        <v>1259</v>
      </c>
      <c r="Q691" t="s">
        <v>12571</v>
      </c>
      <c r="R691">
        <v>832</v>
      </c>
      <c r="S691">
        <v>960</v>
      </c>
    </row>
    <row r="692" spans="1:19" x14ac:dyDescent="0.25">
      <c r="A692" t="s">
        <v>262</v>
      </c>
      <c r="B692">
        <v>-1</v>
      </c>
      <c r="C692" t="s">
        <v>291</v>
      </c>
      <c r="D692" t="str">
        <f>INDEX(Transcripts[#Data], MATCH(Exons[[#This Row],[Transcript stable ID]], Transcripts[Transcript stable ID], 0), 4)</f>
        <v>NM_001626.5</v>
      </c>
      <c r="E692" t="s">
        <v>27</v>
      </c>
      <c r="J692">
        <v>40791302</v>
      </c>
      <c r="K692">
        <v>40741797</v>
      </c>
      <c r="L692">
        <v>40742011</v>
      </c>
      <c r="N692">
        <v>11</v>
      </c>
      <c r="O692">
        <v>1260</v>
      </c>
      <c r="P692">
        <v>1474</v>
      </c>
      <c r="Q692" t="s">
        <v>12572</v>
      </c>
      <c r="R692">
        <v>961</v>
      </c>
      <c r="S692">
        <v>1175</v>
      </c>
    </row>
    <row r="693" spans="1:19" x14ac:dyDescent="0.25">
      <c r="A693" t="s">
        <v>262</v>
      </c>
      <c r="B693">
        <v>-1</v>
      </c>
      <c r="C693" t="s">
        <v>291</v>
      </c>
      <c r="D693" t="str">
        <f>INDEX(Transcripts[#Data], MATCH(Exons[[#This Row],[Transcript stable ID]], Transcripts[Transcript stable ID], 0), 4)</f>
        <v>NM_001626.5</v>
      </c>
      <c r="E693" t="s">
        <v>27</v>
      </c>
      <c r="J693">
        <v>40791302</v>
      </c>
      <c r="K693">
        <v>40741170</v>
      </c>
      <c r="L693">
        <v>40741257</v>
      </c>
      <c r="N693">
        <v>12</v>
      </c>
      <c r="O693">
        <v>1475</v>
      </c>
      <c r="P693">
        <v>1562</v>
      </c>
      <c r="Q693" t="s">
        <v>12573</v>
      </c>
      <c r="R693">
        <v>1176</v>
      </c>
      <c r="S693">
        <v>1263</v>
      </c>
    </row>
    <row r="694" spans="1:19" x14ac:dyDescent="0.25">
      <c r="A694" t="s">
        <v>262</v>
      </c>
      <c r="B694">
        <v>-1</v>
      </c>
      <c r="C694" t="s">
        <v>291</v>
      </c>
      <c r="D694" t="str">
        <f>INDEX(Transcripts[#Data], MATCH(Exons[[#This Row],[Transcript stable ID]], Transcripts[Transcript stable ID], 0), 4)</f>
        <v>NM_001626.5</v>
      </c>
      <c r="E694" t="s">
        <v>27</v>
      </c>
      <c r="J694">
        <v>40791302</v>
      </c>
      <c r="K694">
        <v>40740952</v>
      </c>
      <c r="L694">
        <v>40741054</v>
      </c>
      <c r="N694">
        <v>13</v>
      </c>
      <c r="O694">
        <v>1563</v>
      </c>
      <c r="P694">
        <v>1665</v>
      </c>
      <c r="Q694" t="s">
        <v>12574</v>
      </c>
      <c r="R694">
        <v>1264</v>
      </c>
      <c r="S694">
        <v>1366</v>
      </c>
    </row>
    <row r="695" spans="1:19" x14ac:dyDescent="0.25">
      <c r="A695" t="s">
        <v>262</v>
      </c>
      <c r="B695">
        <v>-1</v>
      </c>
      <c r="C695" t="s">
        <v>291</v>
      </c>
      <c r="D695" t="str">
        <f>INDEX(Transcripts[#Data], MATCH(Exons[[#This Row],[Transcript stable ID]], Transcripts[Transcript stable ID], 0), 4)</f>
        <v>NM_001626.5</v>
      </c>
      <c r="E695" t="s">
        <v>27</v>
      </c>
      <c r="H695">
        <v>40736224</v>
      </c>
      <c r="I695">
        <v>40739778</v>
      </c>
      <c r="J695">
        <v>40791302</v>
      </c>
      <c r="K695">
        <v>40736224</v>
      </c>
      <c r="L695">
        <v>40739858</v>
      </c>
      <c r="N695">
        <v>14</v>
      </c>
      <c r="O695">
        <v>1666</v>
      </c>
      <c r="P695">
        <v>1745</v>
      </c>
      <c r="Q695" t="s">
        <v>12575</v>
      </c>
      <c r="R695">
        <v>1367</v>
      </c>
      <c r="S695">
        <v>1446</v>
      </c>
    </row>
    <row r="696" spans="1:19" x14ac:dyDescent="0.25">
      <c r="A696" t="s">
        <v>16</v>
      </c>
      <c r="B696">
        <v>-1</v>
      </c>
      <c r="C696" t="s">
        <v>3632</v>
      </c>
      <c r="D696" t="str">
        <f>INDEX(Transcripts[#Data], MATCH(Exons[[#This Row],[Transcript stable ID]], Transcripts[Transcript stable ID], 0), 4)</f>
        <v>NM_004119.2</v>
      </c>
      <c r="E696" t="s">
        <v>27</v>
      </c>
      <c r="F696">
        <v>28674648</v>
      </c>
      <c r="G696">
        <v>28674729</v>
      </c>
      <c r="J696">
        <v>28674729</v>
      </c>
      <c r="K696">
        <v>28674605</v>
      </c>
      <c r="L696">
        <v>28674729</v>
      </c>
      <c r="N696">
        <v>1</v>
      </c>
      <c r="O696">
        <v>83</v>
      </c>
      <c r="P696">
        <v>125</v>
      </c>
      <c r="Q696" t="s">
        <v>12576</v>
      </c>
      <c r="R696">
        <v>1</v>
      </c>
      <c r="S696">
        <v>43</v>
      </c>
    </row>
    <row r="697" spans="1:19" x14ac:dyDescent="0.25">
      <c r="A697" t="s">
        <v>16</v>
      </c>
      <c r="B697">
        <v>-1</v>
      </c>
      <c r="C697" t="s">
        <v>3632</v>
      </c>
      <c r="D697" t="str">
        <f>INDEX(Transcripts[#Data], MATCH(Exons[[#This Row],[Transcript stable ID]], Transcripts[Transcript stable ID], 0), 4)</f>
        <v>NM_004119.2</v>
      </c>
      <c r="E697" t="s">
        <v>27</v>
      </c>
      <c r="J697">
        <v>28674729</v>
      </c>
      <c r="K697">
        <v>28644628</v>
      </c>
      <c r="L697">
        <v>28644749</v>
      </c>
      <c r="N697">
        <v>2</v>
      </c>
      <c r="O697">
        <v>126</v>
      </c>
      <c r="P697">
        <v>247</v>
      </c>
      <c r="Q697" t="s">
        <v>12577</v>
      </c>
      <c r="R697">
        <v>44</v>
      </c>
      <c r="S697">
        <v>165</v>
      </c>
    </row>
    <row r="698" spans="1:19" x14ac:dyDescent="0.25">
      <c r="A698" t="s">
        <v>16</v>
      </c>
      <c r="B698">
        <v>-1</v>
      </c>
      <c r="C698" t="s">
        <v>3632</v>
      </c>
      <c r="D698" t="str">
        <f>INDEX(Transcripts[#Data], MATCH(Exons[[#This Row],[Transcript stable ID]], Transcripts[Transcript stable ID], 0), 4)</f>
        <v>NM_004119.2</v>
      </c>
      <c r="E698" t="s">
        <v>27</v>
      </c>
      <c r="J698">
        <v>28674729</v>
      </c>
      <c r="K698">
        <v>28636004</v>
      </c>
      <c r="L698">
        <v>28636206</v>
      </c>
      <c r="N698">
        <v>3</v>
      </c>
      <c r="O698">
        <v>248</v>
      </c>
      <c r="P698">
        <v>450</v>
      </c>
      <c r="Q698" t="s">
        <v>12578</v>
      </c>
      <c r="R698">
        <v>166</v>
      </c>
      <c r="S698">
        <v>368</v>
      </c>
    </row>
    <row r="699" spans="1:19" x14ac:dyDescent="0.25">
      <c r="A699" t="s">
        <v>16</v>
      </c>
      <c r="B699">
        <v>-1</v>
      </c>
      <c r="C699" t="s">
        <v>3632</v>
      </c>
      <c r="D699" t="str">
        <f>INDEX(Transcripts[#Data], MATCH(Exons[[#This Row],[Transcript stable ID]], Transcripts[Transcript stable ID], 0), 4)</f>
        <v>NM_004119.2</v>
      </c>
      <c r="E699" t="s">
        <v>27</v>
      </c>
      <c r="J699">
        <v>28674729</v>
      </c>
      <c r="K699">
        <v>28631484</v>
      </c>
      <c r="L699">
        <v>28631599</v>
      </c>
      <c r="N699">
        <v>4</v>
      </c>
      <c r="O699">
        <v>451</v>
      </c>
      <c r="P699">
        <v>566</v>
      </c>
      <c r="Q699" t="s">
        <v>12579</v>
      </c>
      <c r="R699">
        <v>369</v>
      </c>
      <c r="S699">
        <v>484</v>
      </c>
    </row>
    <row r="700" spans="1:19" x14ac:dyDescent="0.25">
      <c r="A700" t="s">
        <v>16</v>
      </c>
      <c r="B700">
        <v>-1</v>
      </c>
      <c r="C700" t="s">
        <v>3632</v>
      </c>
      <c r="D700" t="str">
        <f>INDEX(Transcripts[#Data], MATCH(Exons[[#This Row],[Transcript stable ID]], Transcripts[Transcript stable ID], 0), 4)</f>
        <v>NM_004119.2</v>
      </c>
      <c r="E700" t="s">
        <v>27</v>
      </c>
      <c r="J700">
        <v>28674729</v>
      </c>
      <c r="K700">
        <v>28626682</v>
      </c>
      <c r="L700">
        <v>28626811</v>
      </c>
      <c r="N700">
        <v>5</v>
      </c>
      <c r="O700">
        <v>567</v>
      </c>
      <c r="P700">
        <v>696</v>
      </c>
      <c r="Q700" t="s">
        <v>12580</v>
      </c>
      <c r="R700">
        <v>485</v>
      </c>
      <c r="S700">
        <v>614</v>
      </c>
    </row>
    <row r="701" spans="1:19" x14ac:dyDescent="0.25">
      <c r="A701" t="s">
        <v>16</v>
      </c>
      <c r="B701">
        <v>-1</v>
      </c>
      <c r="C701" t="s">
        <v>3632</v>
      </c>
      <c r="D701" t="str">
        <f>INDEX(Transcripts[#Data], MATCH(Exons[[#This Row],[Transcript stable ID]], Transcripts[Transcript stable ID], 0), 4)</f>
        <v>NM_004119.2</v>
      </c>
      <c r="E701" t="s">
        <v>27</v>
      </c>
      <c r="J701">
        <v>28674729</v>
      </c>
      <c r="K701">
        <v>28624232</v>
      </c>
      <c r="L701">
        <v>28624359</v>
      </c>
      <c r="N701">
        <v>6</v>
      </c>
      <c r="O701">
        <v>697</v>
      </c>
      <c r="P701">
        <v>824</v>
      </c>
      <c r="Q701" t="s">
        <v>12581</v>
      </c>
      <c r="R701">
        <v>615</v>
      </c>
      <c r="S701">
        <v>742</v>
      </c>
    </row>
    <row r="702" spans="1:19" x14ac:dyDescent="0.25">
      <c r="A702" t="s">
        <v>16</v>
      </c>
      <c r="B702">
        <v>-1</v>
      </c>
      <c r="C702" t="s">
        <v>3632</v>
      </c>
      <c r="D702" t="str">
        <f>INDEX(Transcripts[#Data], MATCH(Exons[[#This Row],[Transcript stable ID]], Transcripts[Transcript stable ID], 0), 4)</f>
        <v>NM_004119.2</v>
      </c>
      <c r="E702" t="s">
        <v>27</v>
      </c>
      <c r="J702">
        <v>28674729</v>
      </c>
      <c r="K702">
        <v>28623772</v>
      </c>
      <c r="L702">
        <v>28623911</v>
      </c>
      <c r="N702">
        <v>7</v>
      </c>
      <c r="O702">
        <v>825</v>
      </c>
      <c r="P702">
        <v>964</v>
      </c>
      <c r="Q702" t="s">
        <v>12582</v>
      </c>
      <c r="R702">
        <v>743</v>
      </c>
      <c r="S702">
        <v>882</v>
      </c>
    </row>
    <row r="703" spans="1:19" x14ac:dyDescent="0.25">
      <c r="A703" t="s">
        <v>16</v>
      </c>
      <c r="B703">
        <v>-1</v>
      </c>
      <c r="C703" t="s">
        <v>3632</v>
      </c>
      <c r="D703" t="str">
        <f>INDEX(Transcripts[#Data], MATCH(Exons[[#This Row],[Transcript stable ID]], Transcripts[Transcript stable ID], 0), 4)</f>
        <v>NM_004119.2</v>
      </c>
      <c r="E703" t="s">
        <v>27</v>
      </c>
      <c r="J703">
        <v>28674729</v>
      </c>
      <c r="K703">
        <v>28623521</v>
      </c>
      <c r="L703">
        <v>28623674</v>
      </c>
      <c r="N703">
        <v>8</v>
      </c>
      <c r="O703">
        <v>965</v>
      </c>
      <c r="P703">
        <v>1118</v>
      </c>
      <c r="Q703" t="s">
        <v>12583</v>
      </c>
      <c r="R703">
        <v>883</v>
      </c>
      <c r="S703">
        <v>1036</v>
      </c>
    </row>
    <row r="704" spans="1:19" x14ac:dyDescent="0.25">
      <c r="A704" t="s">
        <v>16</v>
      </c>
      <c r="B704">
        <v>-1</v>
      </c>
      <c r="C704" t="s">
        <v>3632</v>
      </c>
      <c r="D704" t="str">
        <f>INDEX(Transcripts[#Data], MATCH(Exons[[#This Row],[Transcript stable ID]], Transcripts[Transcript stable ID], 0), 4)</f>
        <v>NM_004119.2</v>
      </c>
      <c r="E704" t="s">
        <v>27</v>
      </c>
      <c r="J704">
        <v>28674729</v>
      </c>
      <c r="K704">
        <v>28622412</v>
      </c>
      <c r="L704">
        <v>28622580</v>
      </c>
      <c r="N704">
        <v>9</v>
      </c>
      <c r="O704">
        <v>1119</v>
      </c>
      <c r="P704">
        <v>1287</v>
      </c>
      <c r="Q704" t="s">
        <v>12584</v>
      </c>
      <c r="R704">
        <v>1037</v>
      </c>
      <c r="S704">
        <v>1205</v>
      </c>
    </row>
    <row r="705" spans="1:19" x14ac:dyDescent="0.25">
      <c r="A705" t="s">
        <v>16</v>
      </c>
      <c r="B705">
        <v>-1</v>
      </c>
      <c r="C705" t="s">
        <v>3632</v>
      </c>
      <c r="D705" t="str">
        <f>INDEX(Transcripts[#Data], MATCH(Exons[[#This Row],[Transcript stable ID]], Transcripts[Transcript stable ID], 0), 4)</f>
        <v>NM_004119.2</v>
      </c>
      <c r="E705" t="s">
        <v>27</v>
      </c>
      <c r="J705">
        <v>28674729</v>
      </c>
      <c r="K705">
        <v>28611322</v>
      </c>
      <c r="L705">
        <v>28611425</v>
      </c>
      <c r="N705">
        <v>10</v>
      </c>
      <c r="O705">
        <v>1288</v>
      </c>
      <c r="P705">
        <v>1391</v>
      </c>
      <c r="Q705" t="s">
        <v>12585</v>
      </c>
      <c r="R705">
        <v>1206</v>
      </c>
      <c r="S705">
        <v>1309</v>
      </c>
    </row>
    <row r="706" spans="1:19" x14ac:dyDescent="0.25">
      <c r="A706" t="s">
        <v>16</v>
      </c>
      <c r="B706">
        <v>-1</v>
      </c>
      <c r="C706" t="s">
        <v>3632</v>
      </c>
      <c r="D706" t="str">
        <f>INDEX(Transcripts[#Data], MATCH(Exons[[#This Row],[Transcript stable ID]], Transcripts[Transcript stable ID], 0), 4)</f>
        <v>NM_004119.2</v>
      </c>
      <c r="E706" t="s">
        <v>27</v>
      </c>
      <c r="J706">
        <v>28674729</v>
      </c>
      <c r="K706">
        <v>28610072</v>
      </c>
      <c r="L706">
        <v>28610180</v>
      </c>
      <c r="N706">
        <v>11</v>
      </c>
      <c r="O706">
        <v>1392</v>
      </c>
      <c r="P706">
        <v>1500</v>
      </c>
      <c r="Q706" t="s">
        <v>12586</v>
      </c>
      <c r="R706">
        <v>1310</v>
      </c>
      <c r="S706">
        <v>1418</v>
      </c>
    </row>
    <row r="707" spans="1:19" x14ac:dyDescent="0.25">
      <c r="A707" t="s">
        <v>16</v>
      </c>
      <c r="B707">
        <v>-1</v>
      </c>
      <c r="C707" t="s">
        <v>3632</v>
      </c>
      <c r="D707" t="str">
        <f>INDEX(Transcripts[#Data], MATCH(Exons[[#This Row],[Transcript stable ID]], Transcripts[Transcript stable ID], 0), 4)</f>
        <v>NM_004119.2</v>
      </c>
      <c r="E707" t="s">
        <v>27</v>
      </c>
      <c r="J707">
        <v>28674729</v>
      </c>
      <c r="K707">
        <v>28609632</v>
      </c>
      <c r="L707">
        <v>28609810</v>
      </c>
      <c r="N707">
        <v>12</v>
      </c>
      <c r="O707">
        <v>1501</v>
      </c>
      <c r="P707">
        <v>1679</v>
      </c>
      <c r="Q707" t="s">
        <v>12587</v>
      </c>
      <c r="R707">
        <v>1419</v>
      </c>
      <c r="S707">
        <v>1597</v>
      </c>
    </row>
    <row r="708" spans="1:19" x14ac:dyDescent="0.25">
      <c r="A708" t="s">
        <v>16</v>
      </c>
      <c r="B708">
        <v>-1</v>
      </c>
      <c r="C708" t="s">
        <v>3632</v>
      </c>
      <c r="D708" t="str">
        <f>INDEX(Transcripts[#Data], MATCH(Exons[[#This Row],[Transcript stable ID]], Transcripts[Transcript stable ID], 0), 4)</f>
        <v>NM_004119.2</v>
      </c>
      <c r="E708" t="s">
        <v>27</v>
      </c>
      <c r="J708">
        <v>28674729</v>
      </c>
      <c r="K708">
        <v>28608438</v>
      </c>
      <c r="L708">
        <v>28608544</v>
      </c>
      <c r="N708">
        <v>13</v>
      </c>
      <c r="O708">
        <v>1680</v>
      </c>
      <c r="P708">
        <v>1786</v>
      </c>
      <c r="Q708" t="s">
        <v>12588</v>
      </c>
      <c r="R708">
        <v>1598</v>
      </c>
      <c r="S708">
        <v>1704</v>
      </c>
    </row>
    <row r="709" spans="1:19" x14ac:dyDescent="0.25">
      <c r="A709" t="s">
        <v>16</v>
      </c>
      <c r="B709">
        <v>-1</v>
      </c>
      <c r="C709" t="s">
        <v>3632</v>
      </c>
      <c r="D709" t="str">
        <f>INDEX(Transcripts[#Data], MATCH(Exons[[#This Row],[Transcript stable ID]], Transcripts[Transcript stable ID], 0), 4)</f>
        <v>NM_004119.2</v>
      </c>
      <c r="E709" t="s">
        <v>27</v>
      </c>
      <c r="J709">
        <v>28674729</v>
      </c>
      <c r="K709">
        <v>28608219</v>
      </c>
      <c r="L709">
        <v>28608351</v>
      </c>
      <c r="N709">
        <v>14</v>
      </c>
      <c r="O709">
        <v>1787</v>
      </c>
      <c r="P709">
        <v>1919</v>
      </c>
      <c r="Q709" t="s">
        <v>12589</v>
      </c>
      <c r="R709">
        <v>1705</v>
      </c>
      <c r="S709">
        <v>1837</v>
      </c>
    </row>
    <row r="710" spans="1:19" x14ac:dyDescent="0.25">
      <c r="A710" t="s">
        <v>16</v>
      </c>
      <c r="B710">
        <v>-1</v>
      </c>
      <c r="C710" t="s">
        <v>3632</v>
      </c>
      <c r="D710" t="str">
        <f>INDEX(Transcripts[#Data], MATCH(Exons[[#This Row],[Transcript stable ID]], Transcripts[Transcript stable ID], 0), 4)</f>
        <v>NM_004119.2</v>
      </c>
      <c r="E710" t="s">
        <v>27</v>
      </c>
      <c r="J710">
        <v>28674729</v>
      </c>
      <c r="K710">
        <v>28608024</v>
      </c>
      <c r="L710">
        <v>28608128</v>
      </c>
      <c r="N710">
        <v>15</v>
      </c>
      <c r="O710">
        <v>1920</v>
      </c>
      <c r="P710">
        <v>2024</v>
      </c>
      <c r="Q710" t="s">
        <v>12590</v>
      </c>
      <c r="R710">
        <v>1838</v>
      </c>
      <c r="S710">
        <v>1942</v>
      </c>
    </row>
    <row r="711" spans="1:19" x14ac:dyDescent="0.25">
      <c r="A711" t="s">
        <v>16</v>
      </c>
      <c r="B711">
        <v>-1</v>
      </c>
      <c r="C711" t="s">
        <v>3632</v>
      </c>
      <c r="D711" t="str">
        <f>INDEX(Transcripts[#Data], MATCH(Exons[[#This Row],[Transcript stable ID]], Transcripts[Transcript stable ID], 0), 4)</f>
        <v>NM_004119.2</v>
      </c>
      <c r="E711" t="s">
        <v>27</v>
      </c>
      <c r="J711">
        <v>28674729</v>
      </c>
      <c r="K711">
        <v>28602315</v>
      </c>
      <c r="L711">
        <v>28602425</v>
      </c>
      <c r="N711">
        <v>16</v>
      </c>
      <c r="O711">
        <v>2025</v>
      </c>
      <c r="P711">
        <v>2135</v>
      </c>
      <c r="Q711" t="s">
        <v>12591</v>
      </c>
      <c r="R711">
        <v>1943</v>
      </c>
      <c r="S711">
        <v>2053</v>
      </c>
    </row>
    <row r="712" spans="1:19" x14ac:dyDescent="0.25">
      <c r="A712" t="s">
        <v>16</v>
      </c>
      <c r="B712">
        <v>-1</v>
      </c>
      <c r="C712" t="s">
        <v>3632</v>
      </c>
      <c r="D712" t="str">
        <f>INDEX(Transcripts[#Data], MATCH(Exons[[#This Row],[Transcript stable ID]], Transcripts[Transcript stable ID], 0), 4)</f>
        <v>NM_004119.2</v>
      </c>
      <c r="E712" t="s">
        <v>27</v>
      </c>
      <c r="J712">
        <v>28674729</v>
      </c>
      <c r="K712">
        <v>28601225</v>
      </c>
      <c r="L712">
        <v>28601378</v>
      </c>
      <c r="N712">
        <v>17</v>
      </c>
      <c r="O712">
        <v>2136</v>
      </c>
      <c r="P712">
        <v>2289</v>
      </c>
      <c r="Q712" t="s">
        <v>12592</v>
      </c>
      <c r="R712">
        <v>2054</v>
      </c>
      <c r="S712">
        <v>2207</v>
      </c>
    </row>
    <row r="713" spans="1:19" x14ac:dyDescent="0.25">
      <c r="A713" t="s">
        <v>16</v>
      </c>
      <c r="B713">
        <v>-1</v>
      </c>
      <c r="C713" t="s">
        <v>3632</v>
      </c>
      <c r="D713" t="str">
        <f>INDEX(Transcripts[#Data], MATCH(Exons[[#This Row],[Transcript stable ID]], Transcripts[Transcript stable ID], 0), 4)</f>
        <v>NM_004119.2</v>
      </c>
      <c r="E713" t="s">
        <v>27</v>
      </c>
      <c r="J713">
        <v>28674729</v>
      </c>
      <c r="K713">
        <v>28598998</v>
      </c>
      <c r="L713">
        <v>28599080</v>
      </c>
      <c r="N713">
        <v>18</v>
      </c>
      <c r="O713">
        <v>2290</v>
      </c>
      <c r="P713">
        <v>2372</v>
      </c>
      <c r="Q713" t="s">
        <v>12593</v>
      </c>
      <c r="R713">
        <v>2208</v>
      </c>
      <c r="S713">
        <v>2290</v>
      </c>
    </row>
    <row r="714" spans="1:19" x14ac:dyDescent="0.25">
      <c r="A714" t="s">
        <v>16</v>
      </c>
      <c r="B714">
        <v>-1</v>
      </c>
      <c r="C714" t="s">
        <v>3632</v>
      </c>
      <c r="D714" t="str">
        <f>INDEX(Transcripts[#Data], MATCH(Exons[[#This Row],[Transcript stable ID]], Transcripts[Transcript stable ID], 0), 4)</f>
        <v>NM_004119.2</v>
      </c>
      <c r="E714" t="s">
        <v>27</v>
      </c>
      <c r="J714">
        <v>28674729</v>
      </c>
      <c r="K714">
        <v>28597487</v>
      </c>
      <c r="L714">
        <v>28597614</v>
      </c>
      <c r="N714">
        <v>19</v>
      </c>
      <c r="O714">
        <v>2373</v>
      </c>
      <c r="P714">
        <v>2500</v>
      </c>
      <c r="Q714" t="s">
        <v>12594</v>
      </c>
      <c r="R714">
        <v>2291</v>
      </c>
      <c r="S714">
        <v>2418</v>
      </c>
    </row>
    <row r="715" spans="1:19" x14ac:dyDescent="0.25">
      <c r="A715" t="s">
        <v>16</v>
      </c>
      <c r="B715">
        <v>-1</v>
      </c>
      <c r="C715" t="s">
        <v>3632</v>
      </c>
      <c r="D715" t="str">
        <f>INDEX(Transcripts[#Data], MATCH(Exons[[#This Row],[Transcript stable ID]], Transcripts[Transcript stable ID], 0), 4)</f>
        <v>NM_004119.2</v>
      </c>
      <c r="E715" t="s">
        <v>27</v>
      </c>
      <c r="J715">
        <v>28674729</v>
      </c>
      <c r="K715">
        <v>28592604</v>
      </c>
      <c r="L715">
        <v>28592726</v>
      </c>
      <c r="N715">
        <v>20</v>
      </c>
      <c r="O715">
        <v>2501</v>
      </c>
      <c r="P715">
        <v>2623</v>
      </c>
      <c r="Q715" t="s">
        <v>12595</v>
      </c>
      <c r="R715">
        <v>2419</v>
      </c>
      <c r="S715">
        <v>2541</v>
      </c>
    </row>
    <row r="716" spans="1:19" x14ac:dyDescent="0.25">
      <c r="A716" t="s">
        <v>16</v>
      </c>
      <c r="B716">
        <v>-1</v>
      </c>
      <c r="C716" t="s">
        <v>3632</v>
      </c>
      <c r="D716" t="str">
        <f>INDEX(Transcripts[#Data], MATCH(Exons[[#This Row],[Transcript stable ID]], Transcripts[Transcript stable ID], 0), 4)</f>
        <v>NM_004119.2</v>
      </c>
      <c r="E716" t="s">
        <v>27</v>
      </c>
      <c r="J716">
        <v>28674729</v>
      </c>
      <c r="K716">
        <v>28589727</v>
      </c>
      <c r="L716">
        <v>28589838</v>
      </c>
      <c r="N716">
        <v>21</v>
      </c>
      <c r="O716">
        <v>2624</v>
      </c>
      <c r="P716">
        <v>2735</v>
      </c>
      <c r="Q716" t="s">
        <v>12596</v>
      </c>
      <c r="R716">
        <v>2542</v>
      </c>
      <c r="S716">
        <v>2653</v>
      </c>
    </row>
    <row r="717" spans="1:19" x14ac:dyDescent="0.25">
      <c r="A717" t="s">
        <v>16</v>
      </c>
      <c r="B717">
        <v>-1</v>
      </c>
      <c r="C717" t="s">
        <v>3632</v>
      </c>
      <c r="D717" t="str">
        <f>INDEX(Transcripts[#Data], MATCH(Exons[[#This Row],[Transcript stable ID]], Transcripts[Transcript stable ID], 0), 4)</f>
        <v>NM_004119.2</v>
      </c>
      <c r="E717" t="s">
        <v>27</v>
      </c>
      <c r="J717">
        <v>28674729</v>
      </c>
      <c r="K717">
        <v>28589294</v>
      </c>
      <c r="L717">
        <v>28589393</v>
      </c>
      <c r="N717">
        <v>22</v>
      </c>
      <c r="O717">
        <v>2736</v>
      </c>
      <c r="P717">
        <v>2835</v>
      </c>
      <c r="Q717" t="s">
        <v>12597</v>
      </c>
      <c r="R717">
        <v>2654</v>
      </c>
      <c r="S717">
        <v>2753</v>
      </c>
    </row>
    <row r="718" spans="1:19" x14ac:dyDescent="0.25">
      <c r="A718" t="s">
        <v>16</v>
      </c>
      <c r="B718">
        <v>-1</v>
      </c>
      <c r="C718" t="s">
        <v>3632</v>
      </c>
      <c r="D718" t="str">
        <f>INDEX(Transcripts[#Data], MATCH(Exons[[#This Row],[Transcript stable ID]], Transcripts[Transcript stable ID], 0), 4)</f>
        <v>NM_004119.2</v>
      </c>
      <c r="E718" t="s">
        <v>27</v>
      </c>
      <c r="J718">
        <v>28674729</v>
      </c>
      <c r="K718">
        <v>28588589</v>
      </c>
      <c r="L718">
        <v>28588694</v>
      </c>
      <c r="N718">
        <v>23</v>
      </c>
      <c r="O718">
        <v>2836</v>
      </c>
      <c r="P718">
        <v>2941</v>
      </c>
      <c r="Q718" t="s">
        <v>12598</v>
      </c>
      <c r="R718">
        <v>2754</v>
      </c>
      <c r="S718">
        <v>2859</v>
      </c>
    </row>
    <row r="719" spans="1:19" x14ac:dyDescent="0.25">
      <c r="A719" t="s">
        <v>16</v>
      </c>
      <c r="B719">
        <v>-1</v>
      </c>
      <c r="C719" t="s">
        <v>3632</v>
      </c>
      <c r="D719" t="str">
        <f>INDEX(Transcripts[#Data], MATCH(Exons[[#This Row],[Transcript stable ID]], Transcripts[Transcript stable ID], 0), 4)</f>
        <v>NM_004119.2</v>
      </c>
      <c r="E719" t="s">
        <v>27</v>
      </c>
      <c r="H719">
        <v>28577411</v>
      </c>
      <c r="I719">
        <v>28578188</v>
      </c>
      <c r="J719">
        <v>28674729</v>
      </c>
      <c r="K719">
        <v>28577411</v>
      </c>
      <c r="L719">
        <v>28578311</v>
      </c>
      <c r="N719">
        <v>24</v>
      </c>
      <c r="O719">
        <v>2942</v>
      </c>
      <c r="P719">
        <v>3064</v>
      </c>
      <c r="Q719" t="s">
        <v>12599</v>
      </c>
      <c r="R719">
        <v>2860</v>
      </c>
      <c r="S719">
        <v>2982</v>
      </c>
    </row>
    <row r="720" spans="1:19" x14ac:dyDescent="0.25">
      <c r="A720" t="s">
        <v>1295</v>
      </c>
      <c r="B720">
        <v>1</v>
      </c>
      <c r="C720" t="s">
        <v>1305</v>
      </c>
      <c r="D720" t="str">
        <f>INDEX(Transcripts[#Data], MATCH(Exons[[#This Row],[Transcript stable ID]], Transcripts[Transcript stable ID], 0), 4)</f>
        <v>NM_016507.3</v>
      </c>
      <c r="E720" t="s">
        <v>27</v>
      </c>
      <c r="J720">
        <v>37618292</v>
      </c>
      <c r="K720">
        <v>37646810</v>
      </c>
      <c r="L720">
        <v>37646986</v>
      </c>
      <c r="N720">
        <v>3</v>
      </c>
      <c r="O720">
        <v>1965</v>
      </c>
      <c r="P720">
        <v>2141</v>
      </c>
      <c r="Q720" t="s">
        <v>12600</v>
      </c>
      <c r="R720">
        <v>1932</v>
      </c>
      <c r="S720">
        <v>2108</v>
      </c>
    </row>
    <row r="721" spans="1:19" x14ac:dyDescent="0.25">
      <c r="A721" t="s">
        <v>1295</v>
      </c>
      <c r="B721">
        <v>1</v>
      </c>
      <c r="C721" t="s">
        <v>1305</v>
      </c>
      <c r="D721" t="str">
        <f>INDEX(Transcripts[#Data], MATCH(Exons[[#This Row],[Transcript stable ID]], Transcripts[Transcript stable ID], 0), 4)</f>
        <v>NM_016507.3</v>
      </c>
      <c r="E721" t="s">
        <v>27</v>
      </c>
      <c r="J721">
        <v>37618292</v>
      </c>
      <c r="K721">
        <v>37649004</v>
      </c>
      <c r="L721">
        <v>37649143</v>
      </c>
      <c r="N721">
        <v>4</v>
      </c>
      <c r="O721">
        <v>2142</v>
      </c>
      <c r="P721">
        <v>2281</v>
      </c>
      <c r="Q721" t="s">
        <v>12601</v>
      </c>
      <c r="R721">
        <v>2109</v>
      </c>
      <c r="S721">
        <v>2248</v>
      </c>
    </row>
    <row r="722" spans="1:19" x14ac:dyDescent="0.25">
      <c r="A722" t="s">
        <v>1295</v>
      </c>
      <c r="B722">
        <v>1</v>
      </c>
      <c r="C722" t="s">
        <v>1305</v>
      </c>
      <c r="D722" t="str">
        <f>INDEX(Transcripts[#Data], MATCH(Exons[[#This Row],[Transcript stable ID]], Transcripts[Transcript stable ID], 0), 4)</f>
        <v>NM_016507.3</v>
      </c>
      <c r="E722" t="s">
        <v>27</v>
      </c>
      <c r="J722">
        <v>37618292</v>
      </c>
      <c r="K722">
        <v>37650777</v>
      </c>
      <c r="L722">
        <v>37650947</v>
      </c>
      <c r="N722">
        <v>5</v>
      </c>
      <c r="O722">
        <v>2282</v>
      </c>
      <c r="P722">
        <v>2452</v>
      </c>
      <c r="Q722" t="s">
        <v>12602</v>
      </c>
      <c r="R722">
        <v>2249</v>
      </c>
      <c r="S722">
        <v>2419</v>
      </c>
    </row>
    <row r="723" spans="1:19" x14ac:dyDescent="0.25">
      <c r="A723" t="s">
        <v>1295</v>
      </c>
      <c r="B723">
        <v>1</v>
      </c>
      <c r="C723" t="s">
        <v>1305</v>
      </c>
      <c r="D723" t="str">
        <f>INDEX(Transcripts[#Data], MATCH(Exons[[#This Row],[Transcript stable ID]], Transcripts[Transcript stable ID], 0), 4)</f>
        <v>NM_016507.3</v>
      </c>
      <c r="E723" t="s">
        <v>27</v>
      </c>
      <c r="J723">
        <v>37618292</v>
      </c>
      <c r="K723">
        <v>37657503</v>
      </c>
      <c r="L723">
        <v>37657692</v>
      </c>
      <c r="N723">
        <v>6</v>
      </c>
      <c r="O723">
        <v>2453</v>
      </c>
      <c r="P723">
        <v>2642</v>
      </c>
      <c r="Q723" t="s">
        <v>12603</v>
      </c>
      <c r="R723">
        <v>2420</v>
      </c>
      <c r="S723">
        <v>2609</v>
      </c>
    </row>
    <row r="724" spans="1:19" x14ac:dyDescent="0.25">
      <c r="A724" t="s">
        <v>1295</v>
      </c>
      <c r="B724">
        <v>1</v>
      </c>
      <c r="C724" t="s">
        <v>1305</v>
      </c>
      <c r="D724" t="str">
        <f>INDEX(Transcripts[#Data], MATCH(Exons[[#This Row],[Transcript stable ID]], Transcripts[Transcript stable ID], 0), 4)</f>
        <v>NM_016507.3</v>
      </c>
      <c r="E724" t="s">
        <v>27</v>
      </c>
      <c r="J724">
        <v>37618292</v>
      </c>
      <c r="K724">
        <v>37665958</v>
      </c>
      <c r="L724">
        <v>37666014</v>
      </c>
      <c r="N724">
        <v>7</v>
      </c>
      <c r="O724">
        <v>2643</v>
      </c>
      <c r="P724">
        <v>2699</v>
      </c>
      <c r="Q724" t="s">
        <v>12604</v>
      </c>
      <c r="R724">
        <v>2610</v>
      </c>
      <c r="S724">
        <v>2666</v>
      </c>
    </row>
    <row r="725" spans="1:19" x14ac:dyDescent="0.25">
      <c r="A725" t="s">
        <v>1295</v>
      </c>
      <c r="B725">
        <v>1</v>
      </c>
      <c r="C725" t="s">
        <v>1305</v>
      </c>
      <c r="D725" t="str">
        <f>INDEX(Transcripts[#Data], MATCH(Exons[[#This Row],[Transcript stable ID]], Transcripts[Transcript stable ID], 0), 4)</f>
        <v>NM_016507.3</v>
      </c>
      <c r="E725" t="s">
        <v>27</v>
      </c>
      <c r="J725">
        <v>37618292</v>
      </c>
      <c r="K725">
        <v>37667782</v>
      </c>
      <c r="L725">
        <v>37667883</v>
      </c>
      <c r="N725">
        <v>8</v>
      </c>
      <c r="O725">
        <v>2700</v>
      </c>
      <c r="P725">
        <v>2801</v>
      </c>
      <c r="Q725" t="s">
        <v>12605</v>
      </c>
      <c r="R725">
        <v>2667</v>
      </c>
      <c r="S725">
        <v>2768</v>
      </c>
    </row>
    <row r="726" spans="1:19" x14ac:dyDescent="0.25">
      <c r="A726" t="s">
        <v>1295</v>
      </c>
      <c r="B726">
        <v>1</v>
      </c>
      <c r="C726" t="s">
        <v>1305</v>
      </c>
      <c r="D726" t="str">
        <f>INDEX(Transcripts[#Data], MATCH(Exons[[#This Row],[Transcript stable ID]], Transcripts[Transcript stable ID], 0), 4)</f>
        <v>NM_016507.3</v>
      </c>
      <c r="E726" t="s">
        <v>27</v>
      </c>
      <c r="J726">
        <v>37618292</v>
      </c>
      <c r="K726">
        <v>37671984</v>
      </c>
      <c r="L726">
        <v>37672061</v>
      </c>
      <c r="N726">
        <v>9</v>
      </c>
      <c r="O726">
        <v>2802</v>
      </c>
      <c r="P726">
        <v>2879</v>
      </c>
      <c r="Q726" t="s">
        <v>12606</v>
      </c>
      <c r="R726">
        <v>2769</v>
      </c>
      <c r="S726">
        <v>2846</v>
      </c>
    </row>
    <row r="727" spans="1:19" x14ac:dyDescent="0.25">
      <c r="A727" t="s">
        <v>1295</v>
      </c>
      <c r="B727">
        <v>1</v>
      </c>
      <c r="C727" t="s">
        <v>1305</v>
      </c>
      <c r="D727" t="str">
        <f>INDEX(Transcripts[#Data], MATCH(Exons[[#This Row],[Transcript stable ID]], Transcripts[Transcript stable ID], 0), 4)</f>
        <v>NM_016507.3</v>
      </c>
      <c r="E727" t="s">
        <v>27</v>
      </c>
      <c r="J727">
        <v>37618292</v>
      </c>
      <c r="K727">
        <v>37673693</v>
      </c>
      <c r="L727">
        <v>37673809</v>
      </c>
      <c r="N727">
        <v>10</v>
      </c>
      <c r="O727">
        <v>2880</v>
      </c>
      <c r="P727">
        <v>2996</v>
      </c>
      <c r="Q727" t="s">
        <v>12607</v>
      </c>
      <c r="R727">
        <v>2847</v>
      </c>
      <c r="S727">
        <v>2963</v>
      </c>
    </row>
    <row r="728" spans="1:19" x14ac:dyDescent="0.25">
      <c r="A728" t="s">
        <v>1295</v>
      </c>
      <c r="B728">
        <v>1</v>
      </c>
      <c r="C728" t="s">
        <v>1305</v>
      </c>
      <c r="D728" t="str">
        <f>INDEX(Transcripts[#Data], MATCH(Exons[[#This Row],[Transcript stable ID]], Transcripts[Transcript stable ID], 0), 4)</f>
        <v>NM_016507.3</v>
      </c>
      <c r="E728" t="s">
        <v>27</v>
      </c>
      <c r="J728">
        <v>37618292</v>
      </c>
      <c r="K728">
        <v>37676209</v>
      </c>
      <c r="L728">
        <v>37676340</v>
      </c>
      <c r="N728">
        <v>11</v>
      </c>
      <c r="O728">
        <v>2997</v>
      </c>
      <c r="P728">
        <v>3128</v>
      </c>
      <c r="Q728" t="s">
        <v>12608</v>
      </c>
      <c r="R728">
        <v>2964</v>
      </c>
      <c r="S728">
        <v>3095</v>
      </c>
    </row>
    <row r="729" spans="1:19" x14ac:dyDescent="0.25">
      <c r="A729" t="s">
        <v>1295</v>
      </c>
      <c r="B729">
        <v>1</v>
      </c>
      <c r="C729" t="s">
        <v>1305</v>
      </c>
      <c r="D729" t="str">
        <f>INDEX(Transcripts[#Data], MATCH(Exons[[#This Row],[Transcript stable ID]], Transcripts[Transcript stable ID], 0), 4)</f>
        <v>NM_016507.3</v>
      </c>
      <c r="E729" t="s">
        <v>27</v>
      </c>
      <c r="J729">
        <v>37618292</v>
      </c>
      <c r="K729">
        <v>37680927</v>
      </c>
      <c r="L729">
        <v>37681138</v>
      </c>
      <c r="N729">
        <v>12</v>
      </c>
      <c r="O729">
        <v>3129</v>
      </c>
      <c r="P729">
        <v>3340</v>
      </c>
      <c r="Q729" t="s">
        <v>12609</v>
      </c>
      <c r="R729">
        <v>3096</v>
      </c>
      <c r="S729">
        <v>3307</v>
      </c>
    </row>
    <row r="730" spans="1:19" x14ac:dyDescent="0.25">
      <c r="A730" t="s">
        <v>1295</v>
      </c>
      <c r="B730">
        <v>1</v>
      </c>
      <c r="C730" t="s">
        <v>1305</v>
      </c>
      <c r="D730" t="str">
        <f>INDEX(Transcripts[#Data], MATCH(Exons[[#This Row],[Transcript stable ID]], Transcripts[Transcript stable ID], 0), 4)</f>
        <v>NM_016507.3</v>
      </c>
      <c r="E730" t="s">
        <v>27</v>
      </c>
      <c r="J730">
        <v>37618292</v>
      </c>
      <c r="K730">
        <v>37627132</v>
      </c>
      <c r="L730">
        <v>37628016</v>
      </c>
      <c r="N730">
        <v>2</v>
      </c>
      <c r="O730">
        <v>1080</v>
      </c>
      <c r="P730">
        <v>1964</v>
      </c>
      <c r="Q730" t="s">
        <v>12610</v>
      </c>
      <c r="R730">
        <v>1047</v>
      </c>
      <c r="S730">
        <v>1931</v>
      </c>
    </row>
    <row r="731" spans="1:19" x14ac:dyDescent="0.25">
      <c r="A731" t="s">
        <v>1295</v>
      </c>
      <c r="B731">
        <v>1</v>
      </c>
      <c r="C731" t="s">
        <v>1305</v>
      </c>
      <c r="D731" t="str">
        <f>INDEX(Transcripts[#Data], MATCH(Exons[[#This Row],[Transcript stable ID]], Transcripts[Transcript stable ID], 0), 4)</f>
        <v>NM_016507.3</v>
      </c>
      <c r="E731" t="s">
        <v>27</v>
      </c>
      <c r="J731">
        <v>37618292</v>
      </c>
      <c r="K731">
        <v>37682117</v>
      </c>
      <c r="L731">
        <v>37682569</v>
      </c>
      <c r="N731">
        <v>13</v>
      </c>
      <c r="O731">
        <v>3341</v>
      </c>
      <c r="P731">
        <v>3793</v>
      </c>
      <c r="Q731" t="s">
        <v>12611</v>
      </c>
      <c r="R731">
        <v>3308</v>
      </c>
      <c r="S731">
        <v>3760</v>
      </c>
    </row>
    <row r="732" spans="1:19" x14ac:dyDescent="0.25">
      <c r="A732" t="s">
        <v>1295</v>
      </c>
      <c r="B732">
        <v>1</v>
      </c>
      <c r="C732" t="s">
        <v>1305</v>
      </c>
      <c r="D732" t="str">
        <f>INDEX(Transcripts[#Data], MATCH(Exons[[#This Row],[Transcript stable ID]], Transcripts[Transcript stable ID], 0), 4)</f>
        <v>NM_016507.3</v>
      </c>
      <c r="E732" t="s">
        <v>27</v>
      </c>
      <c r="F732">
        <v>37618292</v>
      </c>
      <c r="G732">
        <v>37618324</v>
      </c>
      <c r="J732">
        <v>37618292</v>
      </c>
      <c r="K732">
        <v>37618292</v>
      </c>
      <c r="L732">
        <v>37619370</v>
      </c>
      <c r="N732">
        <v>1</v>
      </c>
      <c r="O732">
        <v>34</v>
      </c>
      <c r="P732">
        <v>1079</v>
      </c>
      <c r="Q732" t="s">
        <v>12612</v>
      </c>
      <c r="R732">
        <v>1</v>
      </c>
      <c r="S732">
        <v>1046</v>
      </c>
    </row>
    <row r="733" spans="1:19" x14ac:dyDescent="0.25">
      <c r="A733" t="s">
        <v>1295</v>
      </c>
      <c r="B733">
        <v>1</v>
      </c>
      <c r="C733" t="s">
        <v>1305</v>
      </c>
      <c r="D733" t="str">
        <f>INDEX(Transcripts[#Data], MATCH(Exons[[#This Row],[Transcript stable ID]], Transcripts[Transcript stable ID], 0), 4)</f>
        <v>NM_016507.3</v>
      </c>
      <c r="E733" t="s">
        <v>27</v>
      </c>
      <c r="H733">
        <v>37687570</v>
      </c>
      <c r="I733">
        <v>37691399</v>
      </c>
      <c r="J733">
        <v>37618292</v>
      </c>
      <c r="K733">
        <v>37686857</v>
      </c>
      <c r="L733">
        <v>37691399</v>
      </c>
      <c r="N733">
        <v>14</v>
      </c>
      <c r="O733">
        <v>3794</v>
      </c>
      <c r="P733">
        <v>4506</v>
      </c>
      <c r="Q733" t="s">
        <v>12613</v>
      </c>
      <c r="R733">
        <v>3761</v>
      </c>
      <c r="S733">
        <v>4473</v>
      </c>
    </row>
    <row r="734" spans="1:19" x14ac:dyDescent="0.25">
      <c r="A734" t="s">
        <v>8185</v>
      </c>
      <c r="B734">
        <v>1</v>
      </c>
      <c r="C734" t="s">
        <v>8193</v>
      </c>
      <c r="D734" t="str">
        <f>INDEX(Transcripts[#Data], MATCH(Exons[[#This Row],[Transcript stable ID]], Transcripts[Transcript stable ID], 0), 4)</f>
        <v>NM_005359.5</v>
      </c>
      <c r="E734" t="s">
        <v>27</v>
      </c>
      <c r="F734">
        <v>48573290</v>
      </c>
      <c r="G734">
        <v>48573416</v>
      </c>
      <c r="J734">
        <v>48556583</v>
      </c>
      <c r="K734">
        <v>48573290</v>
      </c>
      <c r="L734">
        <v>48573665</v>
      </c>
      <c r="N734">
        <v>2</v>
      </c>
      <c r="O734">
        <v>539</v>
      </c>
      <c r="P734">
        <v>787</v>
      </c>
      <c r="Q734" t="s">
        <v>12614</v>
      </c>
      <c r="R734">
        <v>1</v>
      </c>
      <c r="S734">
        <v>249</v>
      </c>
    </row>
    <row r="735" spans="1:19" x14ac:dyDescent="0.25">
      <c r="A735" t="s">
        <v>8185</v>
      </c>
      <c r="B735">
        <v>1</v>
      </c>
      <c r="C735" t="s">
        <v>8193</v>
      </c>
      <c r="D735" t="str">
        <f>INDEX(Transcripts[#Data], MATCH(Exons[[#This Row],[Transcript stable ID]], Transcripts[Transcript stable ID], 0), 4)</f>
        <v>NM_005359.5</v>
      </c>
      <c r="E735" t="s">
        <v>27</v>
      </c>
      <c r="J735">
        <v>48556583</v>
      </c>
      <c r="K735">
        <v>48575056</v>
      </c>
      <c r="L735">
        <v>48575230</v>
      </c>
      <c r="N735">
        <v>3</v>
      </c>
      <c r="O735">
        <v>788</v>
      </c>
      <c r="P735">
        <v>962</v>
      </c>
      <c r="Q735" t="s">
        <v>12615</v>
      </c>
      <c r="R735">
        <v>250</v>
      </c>
      <c r="S735">
        <v>424</v>
      </c>
    </row>
    <row r="736" spans="1:19" x14ac:dyDescent="0.25">
      <c r="A736" t="s">
        <v>8185</v>
      </c>
      <c r="B736">
        <v>1</v>
      </c>
      <c r="C736" t="s">
        <v>8193</v>
      </c>
      <c r="D736" t="str">
        <f>INDEX(Transcripts[#Data], MATCH(Exons[[#This Row],[Transcript stable ID]], Transcripts[Transcript stable ID], 0), 4)</f>
        <v>NM_005359.5</v>
      </c>
      <c r="E736" t="s">
        <v>27</v>
      </c>
      <c r="J736">
        <v>48556583</v>
      </c>
      <c r="K736">
        <v>48575665</v>
      </c>
      <c r="L736">
        <v>48575694</v>
      </c>
      <c r="N736">
        <v>4</v>
      </c>
      <c r="O736">
        <v>963</v>
      </c>
      <c r="P736">
        <v>992</v>
      </c>
      <c r="Q736" t="s">
        <v>12616</v>
      </c>
      <c r="R736">
        <v>425</v>
      </c>
      <c r="S736">
        <v>454</v>
      </c>
    </row>
    <row r="737" spans="1:19" x14ac:dyDescent="0.25">
      <c r="A737" t="s">
        <v>8185</v>
      </c>
      <c r="B737">
        <v>1</v>
      </c>
      <c r="C737" t="s">
        <v>8193</v>
      </c>
      <c r="D737" t="str">
        <f>INDEX(Transcripts[#Data], MATCH(Exons[[#This Row],[Transcript stable ID]], Transcripts[Transcript stable ID], 0), 4)</f>
        <v>NM_005359.5</v>
      </c>
      <c r="E737" t="s">
        <v>27</v>
      </c>
      <c r="J737">
        <v>48556583</v>
      </c>
      <c r="K737">
        <v>48581151</v>
      </c>
      <c r="L737">
        <v>48581363</v>
      </c>
      <c r="N737">
        <v>5</v>
      </c>
      <c r="O737">
        <v>993</v>
      </c>
      <c r="P737">
        <v>1205</v>
      </c>
      <c r="Q737" t="s">
        <v>12617</v>
      </c>
      <c r="R737">
        <v>455</v>
      </c>
      <c r="S737">
        <v>667</v>
      </c>
    </row>
    <row r="738" spans="1:19" x14ac:dyDescent="0.25">
      <c r="A738" t="s">
        <v>8185</v>
      </c>
      <c r="B738">
        <v>1</v>
      </c>
      <c r="C738" t="s">
        <v>8193</v>
      </c>
      <c r="D738" t="str">
        <f>INDEX(Transcripts[#Data], MATCH(Exons[[#This Row],[Transcript stable ID]], Transcripts[Transcript stable ID], 0), 4)</f>
        <v>NM_005359.5</v>
      </c>
      <c r="E738" t="s">
        <v>27</v>
      </c>
      <c r="J738">
        <v>48556583</v>
      </c>
      <c r="K738">
        <v>48584495</v>
      </c>
      <c r="L738">
        <v>48584614</v>
      </c>
      <c r="N738">
        <v>6</v>
      </c>
      <c r="O738">
        <v>1206</v>
      </c>
      <c r="P738">
        <v>1325</v>
      </c>
      <c r="Q738" t="s">
        <v>12618</v>
      </c>
      <c r="R738">
        <v>668</v>
      </c>
      <c r="S738">
        <v>787</v>
      </c>
    </row>
    <row r="739" spans="1:19" x14ac:dyDescent="0.25">
      <c r="A739" t="s">
        <v>8185</v>
      </c>
      <c r="B739">
        <v>1</v>
      </c>
      <c r="C739" t="s">
        <v>8193</v>
      </c>
      <c r="D739" t="str">
        <f>INDEX(Transcripts[#Data], MATCH(Exons[[#This Row],[Transcript stable ID]], Transcripts[Transcript stable ID], 0), 4)</f>
        <v>NM_005359.5</v>
      </c>
      <c r="E739" t="s">
        <v>27</v>
      </c>
      <c r="J739">
        <v>48556583</v>
      </c>
      <c r="K739">
        <v>48584710</v>
      </c>
      <c r="L739">
        <v>48584826</v>
      </c>
      <c r="N739">
        <v>7</v>
      </c>
      <c r="O739">
        <v>1326</v>
      </c>
      <c r="P739">
        <v>1442</v>
      </c>
      <c r="Q739" t="s">
        <v>12619</v>
      </c>
      <c r="R739">
        <v>788</v>
      </c>
      <c r="S739">
        <v>904</v>
      </c>
    </row>
    <row r="740" spans="1:19" x14ac:dyDescent="0.25">
      <c r="A740" t="s">
        <v>8185</v>
      </c>
      <c r="B740">
        <v>1</v>
      </c>
      <c r="C740" t="s">
        <v>8193</v>
      </c>
      <c r="D740" t="str">
        <f>INDEX(Transcripts[#Data], MATCH(Exons[[#This Row],[Transcript stable ID]], Transcripts[Transcript stable ID], 0), 4)</f>
        <v>NM_005359.5</v>
      </c>
      <c r="E740" t="s">
        <v>27</v>
      </c>
      <c r="J740">
        <v>48556583</v>
      </c>
      <c r="K740">
        <v>48586236</v>
      </c>
      <c r="L740">
        <v>48586286</v>
      </c>
      <c r="N740">
        <v>8</v>
      </c>
      <c r="O740">
        <v>1443</v>
      </c>
      <c r="P740">
        <v>1493</v>
      </c>
      <c r="Q740" t="s">
        <v>12620</v>
      </c>
      <c r="R740">
        <v>905</v>
      </c>
      <c r="S740">
        <v>955</v>
      </c>
    </row>
    <row r="741" spans="1:19" x14ac:dyDescent="0.25">
      <c r="A741" t="s">
        <v>8185</v>
      </c>
      <c r="B741">
        <v>1</v>
      </c>
      <c r="C741" t="s">
        <v>8193</v>
      </c>
      <c r="D741" t="str">
        <f>INDEX(Transcripts[#Data], MATCH(Exons[[#This Row],[Transcript stable ID]], Transcripts[Transcript stable ID], 0), 4)</f>
        <v>NM_005359.5</v>
      </c>
      <c r="E741" t="s">
        <v>27</v>
      </c>
      <c r="J741">
        <v>48556583</v>
      </c>
      <c r="K741">
        <v>48591793</v>
      </c>
      <c r="L741">
        <v>48591976</v>
      </c>
      <c r="N741">
        <v>9</v>
      </c>
      <c r="O741">
        <v>1494</v>
      </c>
      <c r="P741">
        <v>1677</v>
      </c>
      <c r="Q741" t="s">
        <v>12621</v>
      </c>
      <c r="R741">
        <v>956</v>
      </c>
      <c r="S741">
        <v>1139</v>
      </c>
    </row>
    <row r="742" spans="1:19" x14ac:dyDescent="0.25">
      <c r="A742" t="s">
        <v>8185</v>
      </c>
      <c r="B742">
        <v>1</v>
      </c>
      <c r="C742" t="s">
        <v>8193</v>
      </c>
      <c r="D742" t="str">
        <f>INDEX(Transcripts[#Data], MATCH(Exons[[#This Row],[Transcript stable ID]], Transcripts[Transcript stable ID], 0), 4)</f>
        <v>NM_005359.5</v>
      </c>
      <c r="E742" t="s">
        <v>27</v>
      </c>
      <c r="J742">
        <v>48556583</v>
      </c>
      <c r="K742">
        <v>48593389</v>
      </c>
      <c r="L742">
        <v>48593557</v>
      </c>
      <c r="N742">
        <v>10</v>
      </c>
      <c r="O742">
        <v>1678</v>
      </c>
      <c r="P742">
        <v>1846</v>
      </c>
      <c r="Q742" t="s">
        <v>12622</v>
      </c>
      <c r="R742">
        <v>1140</v>
      </c>
      <c r="S742">
        <v>1308</v>
      </c>
    </row>
    <row r="743" spans="1:19" x14ac:dyDescent="0.25">
      <c r="A743" t="s">
        <v>8185</v>
      </c>
      <c r="B743">
        <v>1</v>
      </c>
      <c r="C743" t="s">
        <v>8193</v>
      </c>
      <c r="D743" t="str">
        <f>INDEX(Transcripts[#Data], MATCH(Exons[[#This Row],[Transcript stable ID]], Transcripts[Transcript stable ID], 0), 4)</f>
        <v>NM_005359.5</v>
      </c>
      <c r="E743" t="s">
        <v>27</v>
      </c>
      <c r="J743">
        <v>48556583</v>
      </c>
      <c r="K743">
        <v>48603008</v>
      </c>
      <c r="L743">
        <v>48603146</v>
      </c>
      <c r="N743">
        <v>11</v>
      </c>
      <c r="O743">
        <v>1847</v>
      </c>
      <c r="P743">
        <v>1985</v>
      </c>
      <c r="Q743" t="s">
        <v>12623</v>
      </c>
      <c r="R743">
        <v>1309</v>
      </c>
      <c r="S743">
        <v>1447</v>
      </c>
    </row>
    <row r="744" spans="1:19" x14ac:dyDescent="0.25">
      <c r="A744" t="s">
        <v>8185</v>
      </c>
      <c r="B744">
        <v>1</v>
      </c>
      <c r="C744" t="s">
        <v>8193</v>
      </c>
      <c r="D744" t="str">
        <f>INDEX(Transcripts[#Data], MATCH(Exons[[#This Row],[Transcript stable ID]], Transcripts[Transcript stable ID], 0), 4)</f>
        <v>NM_005359.5</v>
      </c>
      <c r="E744" t="s">
        <v>27</v>
      </c>
      <c r="F744">
        <v>48556583</v>
      </c>
      <c r="G744">
        <v>48556993</v>
      </c>
      <c r="J744">
        <v>48556583</v>
      </c>
      <c r="K744">
        <v>48556583</v>
      </c>
      <c r="L744">
        <v>48556993</v>
      </c>
      <c r="N744">
        <v>1</v>
      </c>
      <c r="Q744" t="s">
        <v>12624</v>
      </c>
    </row>
    <row r="745" spans="1:19" x14ac:dyDescent="0.25">
      <c r="A745" t="s">
        <v>8185</v>
      </c>
      <c r="B745">
        <v>1</v>
      </c>
      <c r="C745" t="s">
        <v>8193</v>
      </c>
      <c r="D745" t="str">
        <f>INDEX(Transcripts[#Data], MATCH(Exons[[#This Row],[Transcript stable ID]], Transcripts[Transcript stable ID], 0), 4)</f>
        <v>NM_005359.5</v>
      </c>
      <c r="E745" t="s">
        <v>27</v>
      </c>
      <c r="H745">
        <v>48604838</v>
      </c>
      <c r="I745">
        <v>48611409</v>
      </c>
      <c r="J745">
        <v>48556583</v>
      </c>
      <c r="K745">
        <v>48604626</v>
      </c>
      <c r="L745">
        <v>48611409</v>
      </c>
      <c r="N745">
        <v>12</v>
      </c>
      <c r="O745">
        <v>1986</v>
      </c>
      <c r="P745">
        <v>2197</v>
      </c>
      <c r="Q745" t="s">
        <v>12625</v>
      </c>
      <c r="R745">
        <v>1448</v>
      </c>
      <c r="S745">
        <v>1659</v>
      </c>
    </row>
    <row r="746" spans="1:19" x14ac:dyDescent="0.25">
      <c r="A746" t="s">
        <v>5231</v>
      </c>
      <c r="B746">
        <v>-1</v>
      </c>
      <c r="C746" t="s">
        <v>5243</v>
      </c>
      <c r="D746" t="str">
        <f>INDEX(Transcripts[#Data], MATCH(Exons[[#This Row],[Transcript stable ID]], Transcripts[Transcript stable ID], 0), 4)</f>
        <v>NM_130800.2</v>
      </c>
      <c r="E746" t="s">
        <v>27</v>
      </c>
      <c r="J746">
        <v>64578080</v>
      </c>
      <c r="K746">
        <v>64575363</v>
      </c>
      <c r="L746">
        <v>64575571</v>
      </c>
      <c r="N746">
        <v>2</v>
      </c>
      <c r="O746">
        <v>945</v>
      </c>
      <c r="P746">
        <v>1153</v>
      </c>
      <c r="Q746" t="s">
        <v>12626</v>
      </c>
      <c r="R746">
        <v>446</v>
      </c>
      <c r="S746">
        <v>654</v>
      </c>
    </row>
    <row r="747" spans="1:19" x14ac:dyDescent="0.25">
      <c r="A747" t="s">
        <v>5231</v>
      </c>
      <c r="B747">
        <v>-1</v>
      </c>
      <c r="C747" t="s">
        <v>5243</v>
      </c>
      <c r="D747" t="str">
        <f>INDEX(Transcripts[#Data], MATCH(Exons[[#This Row],[Transcript stable ID]], Transcripts[Transcript stable ID], 0), 4)</f>
        <v>NM_130800.2</v>
      </c>
      <c r="E747" t="s">
        <v>27</v>
      </c>
      <c r="J747">
        <v>64578080</v>
      </c>
      <c r="K747">
        <v>64575024</v>
      </c>
      <c r="L747">
        <v>64575152</v>
      </c>
      <c r="N747">
        <v>3</v>
      </c>
      <c r="O747">
        <v>1154</v>
      </c>
      <c r="P747">
        <v>1282</v>
      </c>
      <c r="Q747" t="s">
        <v>12627</v>
      </c>
      <c r="R747">
        <v>655</v>
      </c>
      <c r="S747">
        <v>783</v>
      </c>
    </row>
    <row r="748" spans="1:19" x14ac:dyDescent="0.25">
      <c r="A748" t="s">
        <v>5231</v>
      </c>
      <c r="B748">
        <v>-1</v>
      </c>
      <c r="C748" t="s">
        <v>5243</v>
      </c>
      <c r="D748" t="str">
        <f>INDEX(Transcripts[#Data], MATCH(Exons[[#This Row],[Transcript stable ID]], Transcripts[Transcript stable ID], 0), 4)</f>
        <v>NM_130800.2</v>
      </c>
      <c r="E748" t="s">
        <v>27</v>
      </c>
      <c r="J748">
        <v>64578080</v>
      </c>
      <c r="K748">
        <v>64574651</v>
      </c>
      <c r="L748">
        <v>64574691</v>
      </c>
      <c r="N748">
        <v>4</v>
      </c>
      <c r="O748">
        <v>1283</v>
      </c>
      <c r="P748">
        <v>1323</v>
      </c>
      <c r="Q748" t="s">
        <v>12628</v>
      </c>
      <c r="R748">
        <v>784</v>
      </c>
      <c r="S748">
        <v>824</v>
      </c>
    </row>
    <row r="749" spans="1:19" x14ac:dyDescent="0.25">
      <c r="A749" t="s">
        <v>5231</v>
      </c>
      <c r="B749">
        <v>-1</v>
      </c>
      <c r="C749" t="s">
        <v>5243</v>
      </c>
      <c r="D749" t="str">
        <f>INDEX(Transcripts[#Data], MATCH(Exons[[#This Row],[Transcript stable ID]], Transcripts[Transcript stable ID], 0), 4)</f>
        <v>NM_130800.2</v>
      </c>
      <c r="E749" t="s">
        <v>27</v>
      </c>
      <c r="J749">
        <v>64578080</v>
      </c>
      <c r="K749">
        <v>64574483</v>
      </c>
      <c r="L749">
        <v>64574570</v>
      </c>
      <c r="N749">
        <v>5</v>
      </c>
      <c r="O749">
        <v>1324</v>
      </c>
      <c r="P749">
        <v>1411</v>
      </c>
      <c r="Q749" t="s">
        <v>12629</v>
      </c>
      <c r="R749">
        <v>825</v>
      </c>
      <c r="S749">
        <v>912</v>
      </c>
    </row>
    <row r="750" spans="1:19" x14ac:dyDescent="0.25">
      <c r="A750" t="s">
        <v>5231</v>
      </c>
      <c r="B750">
        <v>-1</v>
      </c>
      <c r="C750" t="s">
        <v>5243</v>
      </c>
      <c r="D750" t="str">
        <f>INDEX(Transcripts[#Data], MATCH(Exons[[#This Row],[Transcript stable ID]], Transcripts[Transcript stable ID], 0), 4)</f>
        <v>NM_130800.2</v>
      </c>
      <c r="E750" t="s">
        <v>27</v>
      </c>
      <c r="J750">
        <v>64578080</v>
      </c>
      <c r="K750">
        <v>64573704</v>
      </c>
      <c r="L750">
        <v>64573840</v>
      </c>
      <c r="N750">
        <v>6</v>
      </c>
      <c r="O750">
        <v>1412</v>
      </c>
      <c r="P750">
        <v>1548</v>
      </c>
      <c r="Q750" t="s">
        <v>12630</v>
      </c>
      <c r="R750">
        <v>913</v>
      </c>
      <c r="S750">
        <v>1049</v>
      </c>
    </row>
    <row r="751" spans="1:19" x14ac:dyDescent="0.25">
      <c r="A751" t="s">
        <v>5231</v>
      </c>
      <c r="B751">
        <v>-1</v>
      </c>
      <c r="C751" t="s">
        <v>5243</v>
      </c>
      <c r="D751" t="str">
        <f>INDEX(Transcripts[#Data], MATCH(Exons[[#This Row],[Transcript stable ID]], Transcripts[Transcript stable ID], 0), 4)</f>
        <v>NM_130800.2</v>
      </c>
      <c r="E751" t="s">
        <v>27</v>
      </c>
      <c r="J751">
        <v>64578080</v>
      </c>
      <c r="K751">
        <v>64573107</v>
      </c>
      <c r="L751">
        <v>64573242</v>
      </c>
      <c r="N751">
        <v>7</v>
      </c>
      <c r="O751">
        <v>1549</v>
      </c>
      <c r="P751">
        <v>1684</v>
      </c>
      <c r="Q751" t="s">
        <v>12631</v>
      </c>
      <c r="R751">
        <v>1050</v>
      </c>
      <c r="S751">
        <v>1185</v>
      </c>
    </row>
    <row r="752" spans="1:19" x14ac:dyDescent="0.25">
      <c r="A752" t="s">
        <v>5231</v>
      </c>
      <c r="B752">
        <v>-1</v>
      </c>
      <c r="C752" t="s">
        <v>5243</v>
      </c>
      <c r="D752" t="str">
        <f>INDEX(Transcripts[#Data], MATCH(Exons[[#This Row],[Transcript stable ID]], Transcripts[Transcript stable ID], 0), 4)</f>
        <v>NM_130800.2</v>
      </c>
      <c r="E752" t="s">
        <v>27</v>
      </c>
      <c r="J752">
        <v>64578080</v>
      </c>
      <c r="K752">
        <v>64572506</v>
      </c>
      <c r="L752">
        <v>64572670</v>
      </c>
      <c r="N752">
        <v>8</v>
      </c>
      <c r="O752">
        <v>1685</v>
      </c>
      <c r="P752">
        <v>1849</v>
      </c>
      <c r="Q752" t="s">
        <v>12632</v>
      </c>
      <c r="R752">
        <v>1186</v>
      </c>
      <c r="S752">
        <v>1350</v>
      </c>
    </row>
    <row r="753" spans="1:19" x14ac:dyDescent="0.25">
      <c r="A753" t="s">
        <v>5231</v>
      </c>
      <c r="B753">
        <v>-1</v>
      </c>
      <c r="C753" t="s">
        <v>5243</v>
      </c>
      <c r="D753" t="str">
        <f>INDEX(Transcripts[#Data], MATCH(Exons[[#This Row],[Transcript stable ID]], Transcripts[Transcript stable ID], 0), 4)</f>
        <v>NM_130800.2</v>
      </c>
      <c r="E753" t="s">
        <v>27</v>
      </c>
      <c r="H753">
        <v>64570988</v>
      </c>
      <c r="I753">
        <v>64571805</v>
      </c>
      <c r="J753">
        <v>64578080</v>
      </c>
      <c r="K753">
        <v>64570988</v>
      </c>
      <c r="L753">
        <v>64572288</v>
      </c>
      <c r="N753">
        <v>9</v>
      </c>
      <c r="O753">
        <v>1850</v>
      </c>
      <c r="P753">
        <v>2332</v>
      </c>
      <c r="Q753" t="s">
        <v>12633</v>
      </c>
      <c r="R753">
        <v>1351</v>
      </c>
      <c r="S753">
        <v>1833</v>
      </c>
    </row>
    <row r="754" spans="1:19" x14ac:dyDescent="0.25">
      <c r="A754" t="s">
        <v>5231</v>
      </c>
      <c r="B754">
        <v>-1</v>
      </c>
      <c r="C754" t="s">
        <v>5243</v>
      </c>
      <c r="D754" t="str">
        <f>INDEX(Transcripts[#Data], MATCH(Exons[[#This Row],[Transcript stable ID]], Transcripts[Transcript stable ID], 0), 4)</f>
        <v>NM_130800.2</v>
      </c>
      <c r="E754" t="s">
        <v>27</v>
      </c>
      <c r="F754">
        <v>64577582</v>
      </c>
      <c r="G754">
        <v>64578080</v>
      </c>
      <c r="J754">
        <v>64578080</v>
      </c>
      <c r="K754">
        <v>64577137</v>
      </c>
      <c r="L754">
        <v>64578080</v>
      </c>
      <c r="N754">
        <v>1</v>
      </c>
      <c r="O754">
        <v>500</v>
      </c>
      <c r="P754">
        <v>944</v>
      </c>
      <c r="Q754" t="s">
        <v>12634</v>
      </c>
      <c r="R754">
        <v>1</v>
      </c>
      <c r="S754">
        <v>445</v>
      </c>
    </row>
    <row r="755" spans="1:19" x14ac:dyDescent="0.25">
      <c r="A755" t="s">
        <v>5231</v>
      </c>
      <c r="B755">
        <v>-1</v>
      </c>
      <c r="C755" t="s">
        <v>5260</v>
      </c>
      <c r="D755" t="str">
        <f>INDEX(Transcripts[#Data], MATCH(Exons[[#This Row],[Transcript stable ID]], Transcripts[Transcript stable ID], 0), 4)</f>
        <v>NM_130799.2</v>
      </c>
      <c r="E755" t="s">
        <v>27</v>
      </c>
      <c r="J755">
        <v>64578188</v>
      </c>
      <c r="K755">
        <v>64575363</v>
      </c>
      <c r="L755">
        <v>64575571</v>
      </c>
      <c r="N755">
        <v>3</v>
      </c>
      <c r="O755">
        <v>556</v>
      </c>
      <c r="P755">
        <v>764</v>
      </c>
      <c r="Q755" t="s">
        <v>12626</v>
      </c>
      <c r="R755">
        <v>446</v>
      </c>
      <c r="S755">
        <v>654</v>
      </c>
    </row>
    <row r="756" spans="1:19" x14ac:dyDescent="0.25">
      <c r="A756" t="s">
        <v>5231</v>
      </c>
      <c r="B756">
        <v>-1</v>
      </c>
      <c r="C756" t="s">
        <v>5260</v>
      </c>
      <c r="D756" t="str">
        <f>INDEX(Transcripts[#Data], MATCH(Exons[[#This Row],[Transcript stable ID]], Transcripts[Transcript stable ID], 0), 4)</f>
        <v>NM_130799.2</v>
      </c>
      <c r="E756" t="s">
        <v>27</v>
      </c>
      <c r="J756">
        <v>64578188</v>
      </c>
      <c r="K756">
        <v>64575024</v>
      </c>
      <c r="L756">
        <v>64575152</v>
      </c>
      <c r="N756">
        <v>4</v>
      </c>
      <c r="O756">
        <v>765</v>
      </c>
      <c r="P756">
        <v>893</v>
      </c>
      <c r="Q756" t="s">
        <v>12627</v>
      </c>
      <c r="R756">
        <v>655</v>
      </c>
      <c r="S756">
        <v>783</v>
      </c>
    </row>
    <row r="757" spans="1:19" x14ac:dyDescent="0.25">
      <c r="A757" t="s">
        <v>5231</v>
      </c>
      <c r="B757">
        <v>-1</v>
      </c>
      <c r="C757" t="s">
        <v>5260</v>
      </c>
      <c r="D757" t="str">
        <f>INDEX(Transcripts[#Data], MATCH(Exons[[#This Row],[Transcript stable ID]], Transcripts[Transcript stable ID], 0), 4)</f>
        <v>NM_130799.2</v>
      </c>
      <c r="E757" t="s">
        <v>27</v>
      </c>
      <c r="J757">
        <v>64578188</v>
      </c>
      <c r="K757">
        <v>64574651</v>
      </c>
      <c r="L757">
        <v>64574691</v>
      </c>
      <c r="N757">
        <v>5</v>
      </c>
      <c r="O757">
        <v>894</v>
      </c>
      <c r="P757">
        <v>934</v>
      </c>
      <c r="Q757" t="s">
        <v>12628</v>
      </c>
      <c r="R757">
        <v>784</v>
      </c>
      <c r="S757">
        <v>824</v>
      </c>
    </row>
    <row r="758" spans="1:19" x14ac:dyDescent="0.25">
      <c r="A758" t="s">
        <v>5231</v>
      </c>
      <c r="B758">
        <v>-1</v>
      </c>
      <c r="C758" t="s">
        <v>5260</v>
      </c>
      <c r="D758" t="str">
        <f>INDEX(Transcripts[#Data], MATCH(Exons[[#This Row],[Transcript stable ID]], Transcripts[Transcript stable ID], 0), 4)</f>
        <v>NM_130799.2</v>
      </c>
      <c r="E758" t="s">
        <v>27</v>
      </c>
      <c r="J758">
        <v>64578188</v>
      </c>
      <c r="K758">
        <v>64574483</v>
      </c>
      <c r="L758">
        <v>64574570</v>
      </c>
      <c r="N758">
        <v>6</v>
      </c>
      <c r="O758">
        <v>935</v>
      </c>
      <c r="P758">
        <v>1022</v>
      </c>
      <c r="Q758" t="s">
        <v>12629</v>
      </c>
      <c r="R758">
        <v>825</v>
      </c>
      <c r="S758">
        <v>912</v>
      </c>
    </row>
    <row r="759" spans="1:19" x14ac:dyDescent="0.25">
      <c r="A759" t="s">
        <v>5231</v>
      </c>
      <c r="B759">
        <v>-1</v>
      </c>
      <c r="C759" t="s">
        <v>5260</v>
      </c>
      <c r="D759" t="str">
        <f>INDEX(Transcripts[#Data], MATCH(Exons[[#This Row],[Transcript stable ID]], Transcripts[Transcript stable ID], 0), 4)</f>
        <v>NM_130799.2</v>
      </c>
      <c r="E759" t="s">
        <v>27</v>
      </c>
      <c r="J759">
        <v>64578188</v>
      </c>
      <c r="K759">
        <v>64573704</v>
      </c>
      <c r="L759">
        <v>64573840</v>
      </c>
      <c r="N759">
        <v>7</v>
      </c>
      <c r="O759">
        <v>1023</v>
      </c>
      <c r="P759">
        <v>1159</v>
      </c>
      <c r="Q759" t="s">
        <v>12630</v>
      </c>
      <c r="R759">
        <v>913</v>
      </c>
      <c r="S759">
        <v>1049</v>
      </c>
    </row>
    <row r="760" spans="1:19" x14ac:dyDescent="0.25">
      <c r="A760" t="s">
        <v>5231</v>
      </c>
      <c r="B760">
        <v>-1</v>
      </c>
      <c r="C760" t="s">
        <v>5260</v>
      </c>
      <c r="D760" t="str">
        <f>INDEX(Transcripts[#Data], MATCH(Exons[[#This Row],[Transcript stable ID]], Transcripts[Transcript stable ID], 0), 4)</f>
        <v>NM_130799.2</v>
      </c>
      <c r="E760" t="s">
        <v>27</v>
      </c>
      <c r="J760">
        <v>64578188</v>
      </c>
      <c r="K760">
        <v>64573107</v>
      </c>
      <c r="L760">
        <v>64573242</v>
      </c>
      <c r="N760">
        <v>8</v>
      </c>
      <c r="O760">
        <v>1160</v>
      </c>
      <c r="P760">
        <v>1295</v>
      </c>
      <c r="Q760" t="s">
        <v>12631</v>
      </c>
      <c r="R760">
        <v>1050</v>
      </c>
      <c r="S760">
        <v>1185</v>
      </c>
    </row>
    <row r="761" spans="1:19" x14ac:dyDescent="0.25">
      <c r="A761" t="s">
        <v>5231</v>
      </c>
      <c r="B761">
        <v>-1</v>
      </c>
      <c r="C761" t="s">
        <v>5260</v>
      </c>
      <c r="D761" t="str">
        <f>INDEX(Transcripts[#Data], MATCH(Exons[[#This Row],[Transcript stable ID]], Transcripts[Transcript stable ID], 0), 4)</f>
        <v>NM_130799.2</v>
      </c>
      <c r="E761" t="s">
        <v>27</v>
      </c>
      <c r="F761">
        <v>64577582</v>
      </c>
      <c r="G761">
        <v>64577604</v>
      </c>
      <c r="J761">
        <v>64578188</v>
      </c>
      <c r="K761">
        <v>64577137</v>
      </c>
      <c r="L761">
        <v>64577604</v>
      </c>
      <c r="N761">
        <v>2</v>
      </c>
      <c r="O761">
        <v>111</v>
      </c>
      <c r="P761">
        <v>555</v>
      </c>
      <c r="Q761" t="s">
        <v>12635</v>
      </c>
      <c r="R761">
        <v>1</v>
      </c>
      <c r="S761">
        <v>445</v>
      </c>
    </row>
    <row r="762" spans="1:19" x14ac:dyDescent="0.25">
      <c r="A762" t="s">
        <v>5231</v>
      </c>
      <c r="B762">
        <v>-1</v>
      </c>
      <c r="C762" t="s">
        <v>5260</v>
      </c>
      <c r="D762" t="str">
        <f>INDEX(Transcripts[#Data], MATCH(Exons[[#This Row],[Transcript stable ID]], Transcripts[Transcript stable ID], 0), 4)</f>
        <v>NM_130799.2</v>
      </c>
      <c r="E762" t="s">
        <v>27</v>
      </c>
      <c r="J762">
        <v>64578188</v>
      </c>
      <c r="K762">
        <v>64572506</v>
      </c>
      <c r="L762">
        <v>64572670</v>
      </c>
      <c r="N762">
        <v>9</v>
      </c>
      <c r="O762">
        <v>1296</v>
      </c>
      <c r="P762">
        <v>1460</v>
      </c>
      <c r="Q762" t="s">
        <v>12632</v>
      </c>
      <c r="R762">
        <v>1186</v>
      </c>
      <c r="S762">
        <v>1350</v>
      </c>
    </row>
    <row r="763" spans="1:19" x14ac:dyDescent="0.25">
      <c r="A763" t="s">
        <v>5231</v>
      </c>
      <c r="B763">
        <v>-1</v>
      </c>
      <c r="C763" t="s">
        <v>5260</v>
      </c>
      <c r="D763" t="str">
        <f>INDEX(Transcripts[#Data], MATCH(Exons[[#This Row],[Transcript stable ID]], Transcripts[Transcript stable ID], 0), 4)</f>
        <v>NM_130799.2</v>
      </c>
      <c r="E763" t="s">
        <v>27</v>
      </c>
      <c r="H763">
        <v>64570988</v>
      </c>
      <c r="I763">
        <v>64571805</v>
      </c>
      <c r="J763">
        <v>64578188</v>
      </c>
      <c r="K763">
        <v>64570988</v>
      </c>
      <c r="L763">
        <v>64572288</v>
      </c>
      <c r="N763">
        <v>10</v>
      </c>
      <c r="O763">
        <v>1461</v>
      </c>
      <c r="P763">
        <v>1943</v>
      </c>
      <c r="Q763" t="s">
        <v>12633</v>
      </c>
      <c r="R763">
        <v>1351</v>
      </c>
      <c r="S763">
        <v>1833</v>
      </c>
    </row>
    <row r="764" spans="1:19" x14ac:dyDescent="0.25">
      <c r="A764" t="s">
        <v>5231</v>
      </c>
      <c r="B764">
        <v>-1</v>
      </c>
      <c r="C764" t="s">
        <v>5260</v>
      </c>
      <c r="D764" t="str">
        <f>INDEX(Transcripts[#Data], MATCH(Exons[[#This Row],[Transcript stable ID]], Transcripts[Transcript stable ID], 0), 4)</f>
        <v>NM_130799.2</v>
      </c>
      <c r="E764" t="s">
        <v>27</v>
      </c>
      <c r="F764">
        <v>64578102</v>
      </c>
      <c r="G764">
        <v>64578188</v>
      </c>
      <c r="J764">
        <v>64578188</v>
      </c>
      <c r="K764">
        <v>64578102</v>
      </c>
      <c r="L764">
        <v>64578188</v>
      </c>
      <c r="N764">
        <v>1</v>
      </c>
      <c r="Q764" t="s">
        <v>12636</v>
      </c>
    </row>
    <row r="765" spans="1:19" x14ac:dyDescent="0.25">
      <c r="A765" t="s">
        <v>5231</v>
      </c>
      <c r="B765">
        <v>-1</v>
      </c>
      <c r="C765" t="s">
        <v>5236</v>
      </c>
      <c r="D765" t="str">
        <f>INDEX(Transcripts[#Data], MATCH(Exons[[#This Row],[Transcript stable ID]], Transcripts[Transcript stable ID], 0), 4)</f>
        <v>NM_130803.2</v>
      </c>
      <c r="E765" t="s">
        <v>27</v>
      </c>
      <c r="J765">
        <v>64578766</v>
      </c>
      <c r="K765">
        <v>64575363</v>
      </c>
      <c r="L765">
        <v>64575571</v>
      </c>
      <c r="N765">
        <v>3</v>
      </c>
      <c r="O765">
        <v>965</v>
      </c>
      <c r="P765">
        <v>1173</v>
      </c>
      <c r="Q765" t="s">
        <v>12626</v>
      </c>
      <c r="R765">
        <v>461</v>
      </c>
      <c r="S765">
        <v>669</v>
      </c>
    </row>
    <row r="766" spans="1:19" x14ac:dyDescent="0.25">
      <c r="A766" t="s">
        <v>5231</v>
      </c>
      <c r="B766">
        <v>-1</v>
      </c>
      <c r="C766" t="s">
        <v>5236</v>
      </c>
      <c r="D766" t="str">
        <f>INDEX(Transcripts[#Data], MATCH(Exons[[#This Row],[Transcript stable ID]], Transcripts[Transcript stable ID], 0), 4)</f>
        <v>NM_130803.2</v>
      </c>
      <c r="E766" t="s">
        <v>27</v>
      </c>
      <c r="J766">
        <v>64578766</v>
      </c>
      <c r="K766">
        <v>64575024</v>
      </c>
      <c r="L766">
        <v>64575152</v>
      </c>
      <c r="N766">
        <v>4</v>
      </c>
      <c r="O766">
        <v>1174</v>
      </c>
      <c r="P766">
        <v>1302</v>
      </c>
      <c r="Q766" t="s">
        <v>12627</v>
      </c>
      <c r="R766">
        <v>670</v>
      </c>
      <c r="S766">
        <v>798</v>
      </c>
    </row>
    <row r="767" spans="1:19" x14ac:dyDescent="0.25">
      <c r="A767" t="s">
        <v>5231</v>
      </c>
      <c r="B767">
        <v>-1</v>
      </c>
      <c r="C767" t="s">
        <v>5236</v>
      </c>
      <c r="D767" t="str">
        <f>INDEX(Transcripts[#Data], MATCH(Exons[[#This Row],[Transcript stable ID]], Transcripts[Transcript stable ID], 0), 4)</f>
        <v>NM_130803.2</v>
      </c>
      <c r="E767" t="s">
        <v>27</v>
      </c>
      <c r="J767">
        <v>64578766</v>
      </c>
      <c r="K767">
        <v>64574651</v>
      </c>
      <c r="L767">
        <v>64574691</v>
      </c>
      <c r="N767">
        <v>5</v>
      </c>
      <c r="O767">
        <v>1303</v>
      </c>
      <c r="P767">
        <v>1343</v>
      </c>
      <c r="Q767" t="s">
        <v>12628</v>
      </c>
      <c r="R767">
        <v>799</v>
      </c>
      <c r="S767">
        <v>839</v>
      </c>
    </row>
    <row r="768" spans="1:19" x14ac:dyDescent="0.25">
      <c r="A768" t="s">
        <v>5231</v>
      </c>
      <c r="B768">
        <v>-1</v>
      </c>
      <c r="C768" t="s">
        <v>5236</v>
      </c>
      <c r="D768" t="str">
        <f>INDEX(Transcripts[#Data], MATCH(Exons[[#This Row],[Transcript stable ID]], Transcripts[Transcript stable ID], 0), 4)</f>
        <v>NM_130803.2</v>
      </c>
      <c r="E768" t="s">
        <v>27</v>
      </c>
      <c r="J768">
        <v>64578766</v>
      </c>
      <c r="K768">
        <v>64574483</v>
      </c>
      <c r="L768">
        <v>64574570</v>
      </c>
      <c r="N768">
        <v>6</v>
      </c>
      <c r="O768">
        <v>1344</v>
      </c>
      <c r="P768">
        <v>1431</v>
      </c>
      <c r="Q768" t="s">
        <v>12629</v>
      </c>
      <c r="R768">
        <v>840</v>
      </c>
      <c r="S768">
        <v>927</v>
      </c>
    </row>
    <row r="769" spans="1:19" x14ac:dyDescent="0.25">
      <c r="A769" t="s">
        <v>5231</v>
      </c>
      <c r="B769">
        <v>-1</v>
      </c>
      <c r="C769" t="s">
        <v>5236</v>
      </c>
      <c r="D769" t="str">
        <f>INDEX(Transcripts[#Data], MATCH(Exons[[#This Row],[Transcript stable ID]], Transcripts[Transcript stable ID], 0), 4)</f>
        <v>NM_130803.2</v>
      </c>
      <c r="E769" t="s">
        <v>27</v>
      </c>
      <c r="J769">
        <v>64578766</v>
      </c>
      <c r="K769">
        <v>64573704</v>
      </c>
      <c r="L769">
        <v>64573840</v>
      </c>
      <c r="N769">
        <v>7</v>
      </c>
      <c r="O769">
        <v>1432</v>
      </c>
      <c r="P769">
        <v>1568</v>
      </c>
      <c r="Q769" t="s">
        <v>12630</v>
      </c>
      <c r="R769">
        <v>928</v>
      </c>
      <c r="S769">
        <v>1064</v>
      </c>
    </row>
    <row r="770" spans="1:19" x14ac:dyDescent="0.25">
      <c r="A770" t="s">
        <v>5231</v>
      </c>
      <c r="B770">
        <v>-1</v>
      </c>
      <c r="C770" t="s">
        <v>5236</v>
      </c>
      <c r="D770" t="str">
        <f>INDEX(Transcripts[#Data], MATCH(Exons[[#This Row],[Transcript stable ID]], Transcripts[Transcript stable ID], 0), 4)</f>
        <v>NM_130803.2</v>
      </c>
      <c r="E770" t="s">
        <v>27</v>
      </c>
      <c r="J770">
        <v>64578766</v>
      </c>
      <c r="K770">
        <v>64573107</v>
      </c>
      <c r="L770">
        <v>64573242</v>
      </c>
      <c r="N770">
        <v>8</v>
      </c>
      <c r="O770">
        <v>1569</v>
      </c>
      <c r="P770">
        <v>1704</v>
      </c>
      <c r="Q770" t="s">
        <v>12631</v>
      </c>
      <c r="R770">
        <v>1065</v>
      </c>
      <c r="S770">
        <v>1200</v>
      </c>
    </row>
    <row r="771" spans="1:19" x14ac:dyDescent="0.25">
      <c r="A771" t="s">
        <v>5231</v>
      </c>
      <c r="B771">
        <v>-1</v>
      </c>
      <c r="C771" t="s">
        <v>5236</v>
      </c>
      <c r="D771" t="str">
        <f>INDEX(Transcripts[#Data], MATCH(Exons[[#This Row],[Transcript stable ID]], Transcripts[Transcript stable ID], 0), 4)</f>
        <v>NM_130803.2</v>
      </c>
      <c r="E771" t="s">
        <v>27</v>
      </c>
      <c r="J771">
        <v>64578766</v>
      </c>
      <c r="K771">
        <v>64572506</v>
      </c>
      <c r="L771">
        <v>64572670</v>
      </c>
      <c r="N771">
        <v>9</v>
      </c>
      <c r="O771">
        <v>1705</v>
      </c>
      <c r="P771">
        <v>1869</v>
      </c>
      <c r="Q771" t="s">
        <v>12632</v>
      </c>
      <c r="R771">
        <v>1201</v>
      </c>
      <c r="S771">
        <v>1365</v>
      </c>
    </row>
    <row r="772" spans="1:19" x14ac:dyDescent="0.25">
      <c r="A772" t="s">
        <v>5231</v>
      </c>
      <c r="B772">
        <v>-1</v>
      </c>
      <c r="C772" t="s">
        <v>5236</v>
      </c>
      <c r="D772" t="str">
        <f>INDEX(Transcripts[#Data], MATCH(Exons[[#This Row],[Transcript stable ID]], Transcripts[Transcript stable ID], 0), 4)</f>
        <v>NM_130803.2</v>
      </c>
      <c r="E772" t="s">
        <v>27</v>
      </c>
      <c r="F772">
        <v>64577582</v>
      </c>
      <c r="G772">
        <v>64577604</v>
      </c>
      <c r="J772">
        <v>64578766</v>
      </c>
      <c r="K772">
        <v>64577122</v>
      </c>
      <c r="L772">
        <v>64577604</v>
      </c>
      <c r="N772">
        <v>2</v>
      </c>
      <c r="O772">
        <v>505</v>
      </c>
      <c r="P772">
        <v>964</v>
      </c>
      <c r="Q772" t="s">
        <v>12637</v>
      </c>
      <c r="R772">
        <v>1</v>
      </c>
      <c r="S772">
        <v>460</v>
      </c>
    </row>
    <row r="773" spans="1:19" x14ac:dyDescent="0.25">
      <c r="A773" t="s">
        <v>5231</v>
      </c>
      <c r="B773">
        <v>-1</v>
      </c>
      <c r="C773" t="s">
        <v>5236</v>
      </c>
      <c r="D773" t="str">
        <f>INDEX(Transcripts[#Data], MATCH(Exons[[#This Row],[Transcript stable ID]], Transcripts[Transcript stable ID], 0), 4)</f>
        <v>NM_130803.2</v>
      </c>
      <c r="E773" t="s">
        <v>27</v>
      </c>
      <c r="F773">
        <v>64578286</v>
      </c>
      <c r="G773">
        <v>64578766</v>
      </c>
      <c r="J773">
        <v>64578766</v>
      </c>
      <c r="K773">
        <v>64578286</v>
      </c>
      <c r="L773">
        <v>64578766</v>
      </c>
      <c r="N773">
        <v>1</v>
      </c>
      <c r="Q773" t="s">
        <v>12638</v>
      </c>
    </row>
    <row r="774" spans="1:19" x14ac:dyDescent="0.25">
      <c r="A774" t="s">
        <v>5231</v>
      </c>
      <c r="B774">
        <v>-1</v>
      </c>
      <c r="C774" t="s">
        <v>5236</v>
      </c>
      <c r="D774" t="str">
        <f>INDEX(Transcripts[#Data], MATCH(Exons[[#This Row],[Transcript stable ID]], Transcripts[Transcript stable ID], 0), 4)</f>
        <v>NM_130803.2</v>
      </c>
      <c r="E774" t="s">
        <v>27</v>
      </c>
      <c r="H774">
        <v>64570996</v>
      </c>
      <c r="I774">
        <v>64571805</v>
      </c>
      <c r="J774">
        <v>64578766</v>
      </c>
      <c r="K774">
        <v>64570996</v>
      </c>
      <c r="L774">
        <v>64572288</v>
      </c>
      <c r="N774">
        <v>10</v>
      </c>
      <c r="O774">
        <v>1870</v>
      </c>
      <c r="P774">
        <v>2352</v>
      </c>
      <c r="Q774" t="s">
        <v>12639</v>
      </c>
      <c r="R774">
        <v>1366</v>
      </c>
      <c r="S774">
        <v>1848</v>
      </c>
    </row>
    <row r="775" spans="1:19" x14ac:dyDescent="0.25">
      <c r="A775" t="s">
        <v>5231</v>
      </c>
      <c r="B775">
        <v>-1</v>
      </c>
      <c r="C775" t="s">
        <v>5251</v>
      </c>
      <c r="D775" t="str">
        <f>INDEX(Transcripts[#Data], MATCH(Exons[[#This Row],[Transcript stable ID]], Transcripts[Transcript stable ID], 0), 4)</f>
        <v>NM_130804.2</v>
      </c>
      <c r="E775" t="s">
        <v>27</v>
      </c>
      <c r="J775">
        <v>64578766</v>
      </c>
      <c r="K775">
        <v>64575363</v>
      </c>
      <c r="L775">
        <v>64575571</v>
      </c>
      <c r="N775">
        <v>4</v>
      </c>
      <c r="O775">
        <v>837</v>
      </c>
      <c r="P775">
        <v>1045</v>
      </c>
      <c r="Q775" t="s">
        <v>12626</v>
      </c>
      <c r="R775">
        <v>461</v>
      </c>
      <c r="S775">
        <v>669</v>
      </c>
    </row>
    <row r="776" spans="1:19" x14ac:dyDescent="0.25">
      <c r="A776" t="s">
        <v>5231</v>
      </c>
      <c r="B776">
        <v>-1</v>
      </c>
      <c r="C776" t="s">
        <v>5251</v>
      </c>
      <c r="D776" t="str">
        <f>INDEX(Transcripts[#Data], MATCH(Exons[[#This Row],[Transcript stable ID]], Transcripts[Transcript stable ID], 0), 4)</f>
        <v>NM_130804.2</v>
      </c>
      <c r="E776" t="s">
        <v>27</v>
      </c>
      <c r="J776">
        <v>64578766</v>
      </c>
      <c r="K776">
        <v>64575024</v>
      </c>
      <c r="L776">
        <v>64575152</v>
      </c>
      <c r="N776">
        <v>5</v>
      </c>
      <c r="O776">
        <v>1046</v>
      </c>
      <c r="P776">
        <v>1174</v>
      </c>
      <c r="Q776" t="s">
        <v>12627</v>
      </c>
      <c r="R776">
        <v>670</v>
      </c>
      <c r="S776">
        <v>798</v>
      </c>
    </row>
    <row r="777" spans="1:19" x14ac:dyDescent="0.25">
      <c r="A777" t="s">
        <v>5231</v>
      </c>
      <c r="B777">
        <v>-1</v>
      </c>
      <c r="C777" t="s">
        <v>5251</v>
      </c>
      <c r="D777" t="str">
        <f>INDEX(Transcripts[#Data], MATCH(Exons[[#This Row],[Transcript stable ID]], Transcripts[Transcript stable ID], 0), 4)</f>
        <v>NM_130804.2</v>
      </c>
      <c r="E777" t="s">
        <v>27</v>
      </c>
      <c r="J777">
        <v>64578766</v>
      </c>
      <c r="K777">
        <v>64574651</v>
      </c>
      <c r="L777">
        <v>64574691</v>
      </c>
      <c r="N777">
        <v>6</v>
      </c>
      <c r="O777">
        <v>1175</v>
      </c>
      <c r="P777">
        <v>1215</v>
      </c>
      <c r="Q777" t="s">
        <v>12628</v>
      </c>
      <c r="R777">
        <v>799</v>
      </c>
      <c r="S777">
        <v>839</v>
      </c>
    </row>
    <row r="778" spans="1:19" x14ac:dyDescent="0.25">
      <c r="A778" t="s">
        <v>5231</v>
      </c>
      <c r="B778">
        <v>-1</v>
      </c>
      <c r="C778" t="s">
        <v>5251</v>
      </c>
      <c r="D778" t="str">
        <f>INDEX(Transcripts[#Data], MATCH(Exons[[#This Row],[Transcript stable ID]], Transcripts[Transcript stable ID], 0), 4)</f>
        <v>NM_130804.2</v>
      </c>
      <c r="E778" t="s">
        <v>27</v>
      </c>
      <c r="J778">
        <v>64578766</v>
      </c>
      <c r="K778">
        <v>64574483</v>
      </c>
      <c r="L778">
        <v>64574570</v>
      </c>
      <c r="N778">
        <v>7</v>
      </c>
      <c r="O778">
        <v>1216</v>
      </c>
      <c r="P778">
        <v>1303</v>
      </c>
      <c r="Q778" t="s">
        <v>12629</v>
      </c>
      <c r="R778">
        <v>840</v>
      </c>
      <c r="S778">
        <v>927</v>
      </c>
    </row>
    <row r="779" spans="1:19" x14ac:dyDescent="0.25">
      <c r="A779" t="s">
        <v>5231</v>
      </c>
      <c r="B779">
        <v>-1</v>
      </c>
      <c r="C779" t="s">
        <v>5251</v>
      </c>
      <c r="D779" t="str">
        <f>INDEX(Transcripts[#Data], MATCH(Exons[[#This Row],[Transcript stable ID]], Transcripts[Transcript stable ID], 0), 4)</f>
        <v>NM_130804.2</v>
      </c>
      <c r="E779" t="s">
        <v>27</v>
      </c>
      <c r="J779">
        <v>64578766</v>
      </c>
      <c r="K779">
        <v>64573704</v>
      </c>
      <c r="L779">
        <v>64573840</v>
      </c>
      <c r="N779">
        <v>8</v>
      </c>
      <c r="O779">
        <v>1304</v>
      </c>
      <c r="P779">
        <v>1440</v>
      </c>
      <c r="Q779" t="s">
        <v>12630</v>
      </c>
      <c r="R779">
        <v>928</v>
      </c>
      <c r="S779">
        <v>1064</v>
      </c>
    </row>
    <row r="780" spans="1:19" x14ac:dyDescent="0.25">
      <c r="A780" t="s">
        <v>5231</v>
      </c>
      <c r="B780">
        <v>-1</v>
      </c>
      <c r="C780" t="s">
        <v>5251</v>
      </c>
      <c r="D780" t="str">
        <f>INDEX(Transcripts[#Data], MATCH(Exons[[#This Row],[Transcript stable ID]], Transcripts[Transcript stable ID], 0), 4)</f>
        <v>NM_130804.2</v>
      </c>
      <c r="E780" t="s">
        <v>27</v>
      </c>
      <c r="J780">
        <v>64578766</v>
      </c>
      <c r="K780">
        <v>64573107</v>
      </c>
      <c r="L780">
        <v>64573242</v>
      </c>
      <c r="N780">
        <v>9</v>
      </c>
      <c r="O780">
        <v>1441</v>
      </c>
      <c r="P780">
        <v>1576</v>
      </c>
      <c r="Q780" t="s">
        <v>12631</v>
      </c>
      <c r="R780">
        <v>1065</v>
      </c>
      <c r="S780">
        <v>1200</v>
      </c>
    </row>
    <row r="781" spans="1:19" x14ac:dyDescent="0.25">
      <c r="A781" t="s">
        <v>5231</v>
      </c>
      <c r="B781">
        <v>-1</v>
      </c>
      <c r="C781" t="s">
        <v>5251</v>
      </c>
      <c r="D781" t="str">
        <f>INDEX(Transcripts[#Data], MATCH(Exons[[#This Row],[Transcript stable ID]], Transcripts[Transcript stable ID], 0), 4)</f>
        <v>NM_130804.2</v>
      </c>
      <c r="E781" t="s">
        <v>27</v>
      </c>
      <c r="J781">
        <v>64578766</v>
      </c>
      <c r="K781">
        <v>64572506</v>
      </c>
      <c r="L781">
        <v>64572670</v>
      </c>
      <c r="N781">
        <v>10</v>
      </c>
      <c r="O781">
        <v>1577</v>
      </c>
      <c r="P781">
        <v>1741</v>
      </c>
      <c r="Q781" t="s">
        <v>12632</v>
      </c>
      <c r="R781">
        <v>1201</v>
      </c>
      <c r="S781">
        <v>1365</v>
      </c>
    </row>
    <row r="782" spans="1:19" x14ac:dyDescent="0.25">
      <c r="A782" t="s">
        <v>5231</v>
      </c>
      <c r="B782">
        <v>-1</v>
      </c>
      <c r="C782" t="s">
        <v>5251</v>
      </c>
      <c r="D782" t="str">
        <f>INDEX(Transcripts[#Data], MATCH(Exons[[#This Row],[Transcript stable ID]], Transcripts[Transcript stable ID], 0), 4)</f>
        <v>NM_130804.2</v>
      </c>
      <c r="E782" t="s">
        <v>27</v>
      </c>
      <c r="F782">
        <v>64577582</v>
      </c>
      <c r="G782">
        <v>64577604</v>
      </c>
      <c r="J782">
        <v>64578766</v>
      </c>
      <c r="K782">
        <v>64577122</v>
      </c>
      <c r="L782">
        <v>64577604</v>
      </c>
      <c r="N782">
        <v>3</v>
      </c>
      <c r="O782">
        <v>377</v>
      </c>
      <c r="P782">
        <v>836</v>
      </c>
      <c r="Q782" t="s">
        <v>12637</v>
      </c>
      <c r="R782">
        <v>1</v>
      </c>
      <c r="S782">
        <v>460</v>
      </c>
    </row>
    <row r="783" spans="1:19" x14ac:dyDescent="0.25">
      <c r="A783" t="s">
        <v>5231</v>
      </c>
      <c r="B783">
        <v>-1</v>
      </c>
      <c r="C783" t="s">
        <v>5251</v>
      </c>
      <c r="D783" t="str">
        <f>INDEX(Transcripts[#Data], MATCH(Exons[[#This Row],[Transcript stable ID]], Transcripts[Transcript stable ID], 0), 4)</f>
        <v>NM_130804.2</v>
      </c>
      <c r="E783" t="s">
        <v>27</v>
      </c>
      <c r="F783">
        <v>64578506</v>
      </c>
      <c r="G783">
        <v>64578766</v>
      </c>
      <c r="J783">
        <v>64578766</v>
      </c>
      <c r="K783">
        <v>64578506</v>
      </c>
      <c r="L783">
        <v>64578766</v>
      </c>
      <c r="N783">
        <v>1</v>
      </c>
      <c r="Q783" t="s">
        <v>12640</v>
      </c>
    </row>
    <row r="784" spans="1:19" x14ac:dyDescent="0.25">
      <c r="A784" t="s">
        <v>5231</v>
      </c>
      <c r="B784">
        <v>-1</v>
      </c>
      <c r="C784" t="s">
        <v>5251</v>
      </c>
      <c r="D784" t="str">
        <f>INDEX(Transcripts[#Data], MATCH(Exons[[#This Row],[Transcript stable ID]], Transcripts[Transcript stable ID], 0), 4)</f>
        <v>NM_130804.2</v>
      </c>
      <c r="E784" t="s">
        <v>27</v>
      </c>
      <c r="F784">
        <v>64578286</v>
      </c>
      <c r="G784">
        <v>64578377</v>
      </c>
      <c r="J784">
        <v>64578766</v>
      </c>
      <c r="K784">
        <v>64578286</v>
      </c>
      <c r="L784">
        <v>64578377</v>
      </c>
      <c r="N784">
        <v>2</v>
      </c>
      <c r="Q784" t="s">
        <v>12641</v>
      </c>
    </row>
    <row r="785" spans="1:19" x14ac:dyDescent="0.25">
      <c r="A785" t="s">
        <v>5231</v>
      </c>
      <c r="B785">
        <v>-1</v>
      </c>
      <c r="C785" t="s">
        <v>5251</v>
      </c>
      <c r="D785" t="str">
        <f>INDEX(Transcripts[#Data], MATCH(Exons[[#This Row],[Transcript stable ID]], Transcripts[Transcript stable ID], 0), 4)</f>
        <v>NM_130804.2</v>
      </c>
      <c r="E785" t="s">
        <v>27</v>
      </c>
      <c r="H785">
        <v>64570996</v>
      </c>
      <c r="I785">
        <v>64571805</v>
      </c>
      <c r="J785">
        <v>64578766</v>
      </c>
      <c r="K785">
        <v>64570996</v>
      </c>
      <c r="L785">
        <v>64572288</v>
      </c>
      <c r="N785">
        <v>11</v>
      </c>
      <c r="O785">
        <v>1742</v>
      </c>
      <c r="P785">
        <v>2224</v>
      </c>
      <c r="Q785" t="s">
        <v>12639</v>
      </c>
      <c r="R785">
        <v>1366</v>
      </c>
      <c r="S785">
        <v>1848</v>
      </c>
    </row>
    <row r="786" spans="1:19" x14ac:dyDescent="0.25">
      <c r="A786" t="s">
        <v>5231</v>
      </c>
      <c r="B786">
        <v>-1</v>
      </c>
      <c r="C786" t="s">
        <v>5240</v>
      </c>
      <c r="D786" t="str">
        <f>INDEX(Transcripts[#Data], MATCH(Exons[[#This Row],[Transcript stable ID]], Transcripts[Transcript stable ID], 0), 4)</f>
        <v>NM_130802.2</v>
      </c>
      <c r="E786" t="s">
        <v>27</v>
      </c>
      <c r="J786">
        <v>64578213</v>
      </c>
      <c r="K786">
        <v>64575363</v>
      </c>
      <c r="L786">
        <v>64575571</v>
      </c>
      <c r="N786">
        <v>3</v>
      </c>
      <c r="O786">
        <v>958</v>
      </c>
      <c r="P786">
        <v>1166</v>
      </c>
      <c r="Q786" t="s">
        <v>12626</v>
      </c>
      <c r="R786">
        <v>461</v>
      </c>
      <c r="S786">
        <v>669</v>
      </c>
    </row>
    <row r="787" spans="1:19" x14ac:dyDescent="0.25">
      <c r="A787" t="s">
        <v>5231</v>
      </c>
      <c r="B787">
        <v>-1</v>
      </c>
      <c r="C787" t="s">
        <v>5240</v>
      </c>
      <c r="D787" t="str">
        <f>INDEX(Transcripts[#Data], MATCH(Exons[[#This Row],[Transcript stable ID]], Transcripts[Transcript stable ID], 0), 4)</f>
        <v>NM_130802.2</v>
      </c>
      <c r="E787" t="s">
        <v>27</v>
      </c>
      <c r="J787">
        <v>64578213</v>
      </c>
      <c r="K787">
        <v>64575024</v>
      </c>
      <c r="L787">
        <v>64575152</v>
      </c>
      <c r="N787">
        <v>4</v>
      </c>
      <c r="O787">
        <v>1167</v>
      </c>
      <c r="P787">
        <v>1295</v>
      </c>
      <c r="Q787" t="s">
        <v>12627</v>
      </c>
      <c r="R787">
        <v>670</v>
      </c>
      <c r="S787">
        <v>798</v>
      </c>
    </row>
    <row r="788" spans="1:19" x14ac:dyDescent="0.25">
      <c r="A788" t="s">
        <v>5231</v>
      </c>
      <c r="B788">
        <v>-1</v>
      </c>
      <c r="C788" t="s">
        <v>5240</v>
      </c>
      <c r="D788" t="str">
        <f>INDEX(Transcripts[#Data], MATCH(Exons[[#This Row],[Transcript stable ID]], Transcripts[Transcript stable ID], 0), 4)</f>
        <v>NM_130802.2</v>
      </c>
      <c r="E788" t="s">
        <v>27</v>
      </c>
      <c r="J788">
        <v>64578213</v>
      </c>
      <c r="K788">
        <v>64574651</v>
      </c>
      <c r="L788">
        <v>64574691</v>
      </c>
      <c r="N788">
        <v>5</v>
      </c>
      <c r="O788">
        <v>1296</v>
      </c>
      <c r="P788">
        <v>1336</v>
      </c>
      <c r="Q788" t="s">
        <v>12628</v>
      </c>
      <c r="R788">
        <v>799</v>
      </c>
      <c r="S788">
        <v>839</v>
      </c>
    </row>
    <row r="789" spans="1:19" x14ac:dyDescent="0.25">
      <c r="A789" t="s">
        <v>5231</v>
      </c>
      <c r="B789">
        <v>-1</v>
      </c>
      <c r="C789" t="s">
        <v>5240</v>
      </c>
      <c r="D789" t="str">
        <f>INDEX(Transcripts[#Data], MATCH(Exons[[#This Row],[Transcript stable ID]], Transcripts[Transcript stable ID], 0), 4)</f>
        <v>NM_130802.2</v>
      </c>
      <c r="E789" t="s">
        <v>27</v>
      </c>
      <c r="J789">
        <v>64578213</v>
      </c>
      <c r="K789">
        <v>64574483</v>
      </c>
      <c r="L789">
        <v>64574570</v>
      </c>
      <c r="N789">
        <v>6</v>
      </c>
      <c r="O789">
        <v>1337</v>
      </c>
      <c r="P789">
        <v>1424</v>
      </c>
      <c r="Q789" t="s">
        <v>12629</v>
      </c>
      <c r="R789">
        <v>840</v>
      </c>
      <c r="S789">
        <v>927</v>
      </c>
    </row>
    <row r="790" spans="1:19" x14ac:dyDescent="0.25">
      <c r="A790" t="s">
        <v>5231</v>
      </c>
      <c r="B790">
        <v>-1</v>
      </c>
      <c r="C790" t="s">
        <v>5240</v>
      </c>
      <c r="D790" t="str">
        <f>INDEX(Transcripts[#Data], MATCH(Exons[[#This Row],[Transcript stable ID]], Transcripts[Transcript stable ID], 0), 4)</f>
        <v>NM_130802.2</v>
      </c>
      <c r="E790" t="s">
        <v>27</v>
      </c>
      <c r="J790">
        <v>64578213</v>
      </c>
      <c r="K790">
        <v>64573704</v>
      </c>
      <c r="L790">
        <v>64573840</v>
      </c>
      <c r="N790">
        <v>7</v>
      </c>
      <c r="O790">
        <v>1425</v>
      </c>
      <c r="P790">
        <v>1561</v>
      </c>
      <c r="Q790" t="s">
        <v>12630</v>
      </c>
      <c r="R790">
        <v>928</v>
      </c>
      <c r="S790">
        <v>1064</v>
      </c>
    </row>
    <row r="791" spans="1:19" x14ac:dyDescent="0.25">
      <c r="A791" t="s">
        <v>5231</v>
      </c>
      <c r="B791">
        <v>-1</v>
      </c>
      <c r="C791" t="s">
        <v>5240</v>
      </c>
      <c r="D791" t="str">
        <f>INDEX(Transcripts[#Data], MATCH(Exons[[#This Row],[Transcript stable ID]], Transcripts[Transcript stable ID], 0), 4)</f>
        <v>NM_130802.2</v>
      </c>
      <c r="E791" t="s">
        <v>27</v>
      </c>
      <c r="J791">
        <v>64578213</v>
      </c>
      <c r="K791">
        <v>64573107</v>
      </c>
      <c r="L791">
        <v>64573242</v>
      </c>
      <c r="N791">
        <v>8</v>
      </c>
      <c r="O791">
        <v>1562</v>
      </c>
      <c r="P791">
        <v>1697</v>
      </c>
      <c r="Q791" t="s">
        <v>12631</v>
      </c>
      <c r="R791">
        <v>1065</v>
      </c>
      <c r="S791">
        <v>1200</v>
      </c>
    </row>
    <row r="792" spans="1:19" x14ac:dyDescent="0.25">
      <c r="A792" t="s">
        <v>5231</v>
      </c>
      <c r="B792">
        <v>-1</v>
      </c>
      <c r="C792" t="s">
        <v>5240</v>
      </c>
      <c r="D792" t="str">
        <f>INDEX(Transcripts[#Data], MATCH(Exons[[#This Row],[Transcript stable ID]], Transcripts[Transcript stable ID], 0), 4)</f>
        <v>NM_130802.2</v>
      </c>
      <c r="E792" t="s">
        <v>27</v>
      </c>
      <c r="J792">
        <v>64578213</v>
      </c>
      <c r="K792">
        <v>64572506</v>
      </c>
      <c r="L792">
        <v>64572670</v>
      </c>
      <c r="N792">
        <v>9</v>
      </c>
      <c r="O792">
        <v>1698</v>
      </c>
      <c r="P792">
        <v>1862</v>
      </c>
      <c r="Q792" t="s">
        <v>12632</v>
      </c>
      <c r="R792">
        <v>1201</v>
      </c>
      <c r="S792">
        <v>1365</v>
      </c>
    </row>
    <row r="793" spans="1:19" x14ac:dyDescent="0.25">
      <c r="A793" t="s">
        <v>5231</v>
      </c>
      <c r="B793">
        <v>-1</v>
      </c>
      <c r="C793" t="s">
        <v>5240</v>
      </c>
      <c r="D793" t="str">
        <f>INDEX(Transcripts[#Data], MATCH(Exons[[#This Row],[Transcript stable ID]], Transcripts[Transcript stable ID], 0), 4)</f>
        <v>NM_130802.2</v>
      </c>
      <c r="E793" t="s">
        <v>27</v>
      </c>
      <c r="F793">
        <v>64577740</v>
      </c>
      <c r="G793">
        <v>64578213</v>
      </c>
      <c r="J793">
        <v>64578213</v>
      </c>
      <c r="K793">
        <v>64577740</v>
      </c>
      <c r="L793">
        <v>64578213</v>
      </c>
      <c r="N793">
        <v>1</v>
      </c>
      <c r="Q793" t="s">
        <v>12642</v>
      </c>
    </row>
    <row r="794" spans="1:19" x14ac:dyDescent="0.25">
      <c r="A794" t="s">
        <v>5231</v>
      </c>
      <c r="B794">
        <v>-1</v>
      </c>
      <c r="C794" t="s">
        <v>5240</v>
      </c>
      <c r="D794" t="str">
        <f>INDEX(Transcripts[#Data], MATCH(Exons[[#This Row],[Transcript stable ID]], Transcripts[Transcript stable ID], 0), 4)</f>
        <v>NM_130802.2</v>
      </c>
      <c r="E794" t="s">
        <v>27</v>
      </c>
      <c r="F794">
        <v>64577582</v>
      </c>
      <c r="G794">
        <v>64577604</v>
      </c>
      <c r="J794">
        <v>64578213</v>
      </c>
      <c r="K794">
        <v>64577122</v>
      </c>
      <c r="L794">
        <v>64577604</v>
      </c>
      <c r="N794">
        <v>2</v>
      </c>
      <c r="O794">
        <v>498</v>
      </c>
      <c r="P794">
        <v>957</v>
      </c>
      <c r="Q794" t="s">
        <v>12637</v>
      </c>
      <c r="R794">
        <v>1</v>
      </c>
      <c r="S794">
        <v>460</v>
      </c>
    </row>
    <row r="795" spans="1:19" x14ac:dyDescent="0.25">
      <c r="A795" t="s">
        <v>5231</v>
      </c>
      <c r="B795">
        <v>-1</v>
      </c>
      <c r="C795" t="s">
        <v>5240</v>
      </c>
      <c r="D795" t="str">
        <f>INDEX(Transcripts[#Data], MATCH(Exons[[#This Row],[Transcript stable ID]], Transcripts[Transcript stable ID], 0), 4)</f>
        <v>NM_130802.2</v>
      </c>
      <c r="E795" t="s">
        <v>27</v>
      </c>
      <c r="H795">
        <v>64570996</v>
      </c>
      <c r="I795">
        <v>64571805</v>
      </c>
      <c r="J795">
        <v>64578213</v>
      </c>
      <c r="K795">
        <v>64570996</v>
      </c>
      <c r="L795">
        <v>64572288</v>
      </c>
      <c r="N795">
        <v>10</v>
      </c>
      <c r="O795">
        <v>1863</v>
      </c>
      <c r="P795">
        <v>2345</v>
      </c>
      <c r="Q795" t="s">
        <v>12639</v>
      </c>
      <c r="R795">
        <v>1366</v>
      </c>
      <c r="S795">
        <v>1848</v>
      </c>
    </row>
    <row r="796" spans="1:19" x14ac:dyDescent="0.25">
      <c r="A796" t="s">
        <v>5231</v>
      </c>
      <c r="B796">
        <v>-1</v>
      </c>
      <c r="C796" t="s">
        <v>5257</v>
      </c>
      <c r="D796" t="str">
        <f>INDEX(Transcripts[#Data], MATCH(Exons[[#This Row],[Transcript stable ID]], Transcripts[Transcript stable ID], 0), 4)</f>
        <v>NM_000244.3</v>
      </c>
      <c r="E796" t="s">
        <v>27</v>
      </c>
      <c r="J796">
        <v>64578188</v>
      </c>
      <c r="K796">
        <v>64575363</v>
      </c>
      <c r="L796">
        <v>64575571</v>
      </c>
      <c r="N796">
        <v>3</v>
      </c>
      <c r="O796">
        <v>571</v>
      </c>
      <c r="P796">
        <v>779</v>
      </c>
      <c r="Q796" t="s">
        <v>12626</v>
      </c>
      <c r="R796">
        <v>461</v>
      </c>
      <c r="S796">
        <v>669</v>
      </c>
    </row>
    <row r="797" spans="1:19" x14ac:dyDescent="0.25">
      <c r="A797" t="s">
        <v>5231</v>
      </c>
      <c r="B797">
        <v>-1</v>
      </c>
      <c r="C797" t="s">
        <v>5257</v>
      </c>
      <c r="D797" t="str">
        <f>INDEX(Transcripts[#Data], MATCH(Exons[[#This Row],[Transcript stable ID]], Transcripts[Transcript stable ID], 0), 4)</f>
        <v>NM_000244.3</v>
      </c>
      <c r="E797" t="s">
        <v>27</v>
      </c>
      <c r="J797">
        <v>64578188</v>
      </c>
      <c r="K797">
        <v>64575024</v>
      </c>
      <c r="L797">
        <v>64575152</v>
      </c>
      <c r="N797">
        <v>4</v>
      </c>
      <c r="O797">
        <v>780</v>
      </c>
      <c r="P797">
        <v>908</v>
      </c>
      <c r="Q797" t="s">
        <v>12627</v>
      </c>
      <c r="R797">
        <v>670</v>
      </c>
      <c r="S797">
        <v>798</v>
      </c>
    </row>
    <row r="798" spans="1:19" x14ac:dyDescent="0.25">
      <c r="A798" t="s">
        <v>5231</v>
      </c>
      <c r="B798">
        <v>-1</v>
      </c>
      <c r="C798" t="s">
        <v>5257</v>
      </c>
      <c r="D798" t="str">
        <f>INDEX(Transcripts[#Data], MATCH(Exons[[#This Row],[Transcript stable ID]], Transcripts[Transcript stable ID], 0), 4)</f>
        <v>NM_000244.3</v>
      </c>
      <c r="E798" t="s">
        <v>27</v>
      </c>
      <c r="J798">
        <v>64578188</v>
      </c>
      <c r="K798">
        <v>64574651</v>
      </c>
      <c r="L798">
        <v>64574691</v>
      </c>
      <c r="N798">
        <v>5</v>
      </c>
      <c r="O798">
        <v>909</v>
      </c>
      <c r="P798">
        <v>949</v>
      </c>
      <c r="Q798" t="s">
        <v>12628</v>
      </c>
      <c r="R798">
        <v>799</v>
      </c>
      <c r="S798">
        <v>839</v>
      </c>
    </row>
    <row r="799" spans="1:19" x14ac:dyDescent="0.25">
      <c r="A799" t="s">
        <v>5231</v>
      </c>
      <c r="B799">
        <v>-1</v>
      </c>
      <c r="C799" t="s">
        <v>5257</v>
      </c>
      <c r="D799" t="str">
        <f>INDEX(Transcripts[#Data], MATCH(Exons[[#This Row],[Transcript stable ID]], Transcripts[Transcript stable ID], 0), 4)</f>
        <v>NM_000244.3</v>
      </c>
      <c r="E799" t="s">
        <v>27</v>
      </c>
      <c r="J799">
        <v>64578188</v>
      </c>
      <c r="K799">
        <v>64574483</v>
      </c>
      <c r="L799">
        <v>64574570</v>
      </c>
      <c r="N799">
        <v>6</v>
      </c>
      <c r="O799">
        <v>950</v>
      </c>
      <c r="P799">
        <v>1037</v>
      </c>
      <c r="Q799" t="s">
        <v>12629</v>
      </c>
      <c r="R799">
        <v>840</v>
      </c>
      <c r="S799">
        <v>927</v>
      </c>
    </row>
    <row r="800" spans="1:19" x14ac:dyDescent="0.25">
      <c r="A800" t="s">
        <v>5231</v>
      </c>
      <c r="B800">
        <v>-1</v>
      </c>
      <c r="C800" t="s">
        <v>5257</v>
      </c>
      <c r="D800" t="str">
        <f>INDEX(Transcripts[#Data], MATCH(Exons[[#This Row],[Transcript stable ID]], Transcripts[Transcript stable ID], 0), 4)</f>
        <v>NM_000244.3</v>
      </c>
      <c r="E800" t="s">
        <v>27</v>
      </c>
      <c r="J800">
        <v>64578188</v>
      </c>
      <c r="K800">
        <v>64573704</v>
      </c>
      <c r="L800">
        <v>64573840</v>
      </c>
      <c r="N800">
        <v>7</v>
      </c>
      <c r="O800">
        <v>1038</v>
      </c>
      <c r="P800">
        <v>1174</v>
      </c>
      <c r="Q800" t="s">
        <v>12630</v>
      </c>
      <c r="R800">
        <v>928</v>
      </c>
      <c r="S800">
        <v>1064</v>
      </c>
    </row>
    <row r="801" spans="1:19" x14ac:dyDescent="0.25">
      <c r="A801" t="s">
        <v>5231</v>
      </c>
      <c r="B801">
        <v>-1</v>
      </c>
      <c r="C801" t="s">
        <v>5257</v>
      </c>
      <c r="D801" t="str">
        <f>INDEX(Transcripts[#Data], MATCH(Exons[[#This Row],[Transcript stable ID]], Transcripts[Transcript stable ID], 0), 4)</f>
        <v>NM_000244.3</v>
      </c>
      <c r="E801" t="s">
        <v>27</v>
      </c>
      <c r="J801">
        <v>64578188</v>
      </c>
      <c r="K801">
        <v>64573107</v>
      </c>
      <c r="L801">
        <v>64573242</v>
      </c>
      <c r="N801">
        <v>8</v>
      </c>
      <c r="O801">
        <v>1175</v>
      </c>
      <c r="P801">
        <v>1310</v>
      </c>
      <c r="Q801" t="s">
        <v>12631</v>
      </c>
      <c r="R801">
        <v>1065</v>
      </c>
      <c r="S801">
        <v>1200</v>
      </c>
    </row>
    <row r="802" spans="1:19" x14ac:dyDescent="0.25">
      <c r="A802" t="s">
        <v>5231</v>
      </c>
      <c r="B802">
        <v>-1</v>
      </c>
      <c r="C802" t="s">
        <v>5257</v>
      </c>
      <c r="D802" t="str">
        <f>INDEX(Transcripts[#Data], MATCH(Exons[[#This Row],[Transcript stable ID]], Transcripts[Transcript stable ID], 0), 4)</f>
        <v>NM_000244.3</v>
      </c>
      <c r="E802" t="s">
        <v>27</v>
      </c>
      <c r="J802">
        <v>64578188</v>
      </c>
      <c r="K802">
        <v>64572506</v>
      </c>
      <c r="L802">
        <v>64572670</v>
      </c>
      <c r="N802">
        <v>9</v>
      </c>
      <c r="O802">
        <v>1311</v>
      </c>
      <c r="P802">
        <v>1475</v>
      </c>
      <c r="Q802" t="s">
        <v>12632</v>
      </c>
      <c r="R802">
        <v>1201</v>
      </c>
      <c r="S802">
        <v>1365</v>
      </c>
    </row>
    <row r="803" spans="1:19" x14ac:dyDescent="0.25">
      <c r="A803" t="s">
        <v>5231</v>
      </c>
      <c r="B803">
        <v>-1</v>
      </c>
      <c r="C803" t="s">
        <v>5257</v>
      </c>
      <c r="D803" t="str">
        <f>INDEX(Transcripts[#Data], MATCH(Exons[[#This Row],[Transcript stable ID]], Transcripts[Transcript stable ID], 0), 4)</f>
        <v>NM_000244.3</v>
      </c>
      <c r="E803" t="s">
        <v>27</v>
      </c>
      <c r="F803">
        <v>64578102</v>
      </c>
      <c r="G803">
        <v>64578188</v>
      </c>
      <c r="J803">
        <v>64578188</v>
      </c>
      <c r="K803">
        <v>64578102</v>
      </c>
      <c r="L803">
        <v>64578188</v>
      </c>
      <c r="N803">
        <v>1</v>
      </c>
      <c r="Q803" t="s">
        <v>12636</v>
      </c>
    </row>
    <row r="804" spans="1:19" x14ac:dyDescent="0.25">
      <c r="A804" t="s">
        <v>5231</v>
      </c>
      <c r="B804">
        <v>-1</v>
      </c>
      <c r="C804" t="s">
        <v>5257</v>
      </c>
      <c r="D804" t="str">
        <f>INDEX(Transcripts[#Data], MATCH(Exons[[#This Row],[Transcript stable ID]], Transcripts[Transcript stable ID], 0), 4)</f>
        <v>NM_000244.3</v>
      </c>
      <c r="E804" t="s">
        <v>27</v>
      </c>
      <c r="F804">
        <v>64577582</v>
      </c>
      <c r="G804">
        <v>64577604</v>
      </c>
      <c r="J804">
        <v>64578188</v>
      </c>
      <c r="K804">
        <v>64577122</v>
      </c>
      <c r="L804">
        <v>64577604</v>
      </c>
      <c r="N804">
        <v>2</v>
      </c>
      <c r="O804">
        <v>111</v>
      </c>
      <c r="P804">
        <v>570</v>
      </c>
      <c r="Q804" t="s">
        <v>12637</v>
      </c>
      <c r="R804">
        <v>1</v>
      </c>
      <c r="S804">
        <v>460</v>
      </c>
    </row>
    <row r="805" spans="1:19" x14ac:dyDescent="0.25">
      <c r="A805" t="s">
        <v>5231</v>
      </c>
      <c r="B805">
        <v>-1</v>
      </c>
      <c r="C805" t="s">
        <v>5257</v>
      </c>
      <c r="D805" t="str">
        <f>INDEX(Transcripts[#Data], MATCH(Exons[[#This Row],[Transcript stable ID]], Transcripts[Transcript stable ID], 0), 4)</f>
        <v>NM_000244.3</v>
      </c>
      <c r="E805" t="s">
        <v>27</v>
      </c>
      <c r="H805">
        <v>64570996</v>
      </c>
      <c r="I805">
        <v>64571805</v>
      </c>
      <c r="J805">
        <v>64578188</v>
      </c>
      <c r="K805">
        <v>64570996</v>
      </c>
      <c r="L805">
        <v>64572288</v>
      </c>
      <c r="N805">
        <v>10</v>
      </c>
      <c r="O805">
        <v>1476</v>
      </c>
      <c r="P805">
        <v>1958</v>
      </c>
      <c r="Q805" t="s">
        <v>12639</v>
      </c>
      <c r="R805">
        <v>1366</v>
      </c>
      <c r="S805">
        <v>1848</v>
      </c>
    </row>
    <row r="806" spans="1:19" x14ac:dyDescent="0.25">
      <c r="A806" t="s">
        <v>7629</v>
      </c>
      <c r="B806">
        <v>1</v>
      </c>
      <c r="C806" t="s">
        <v>7646</v>
      </c>
      <c r="D806" t="str">
        <f>INDEX(Transcripts[#Data], MATCH(Exons[[#This Row],[Transcript stable ID]], Transcripts[Transcript stable ID], 0), 4)</f>
        <v>NM_003579.4</v>
      </c>
      <c r="E806" t="s">
        <v>27</v>
      </c>
      <c r="F806">
        <v>46713404</v>
      </c>
      <c r="G806">
        <v>46714077</v>
      </c>
      <c r="J806">
        <v>46713404</v>
      </c>
      <c r="K806">
        <v>46713404</v>
      </c>
      <c r="L806">
        <v>46714080</v>
      </c>
      <c r="N806">
        <v>1</v>
      </c>
      <c r="O806">
        <v>675</v>
      </c>
      <c r="P806">
        <v>677</v>
      </c>
      <c r="Q806" t="s">
        <v>12643</v>
      </c>
      <c r="R806">
        <v>1</v>
      </c>
      <c r="S806">
        <v>3</v>
      </c>
    </row>
    <row r="807" spans="1:19" x14ac:dyDescent="0.25">
      <c r="A807" t="s">
        <v>7629</v>
      </c>
      <c r="B807">
        <v>1</v>
      </c>
      <c r="C807" t="s">
        <v>7646</v>
      </c>
      <c r="D807" t="str">
        <f>INDEX(Transcripts[#Data], MATCH(Exons[[#This Row],[Transcript stable ID]], Transcripts[Transcript stable ID], 0), 4)</f>
        <v>NM_003579.4</v>
      </c>
      <c r="E807" t="s">
        <v>27</v>
      </c>
      <c r="J807">
        <v>46713404</v>
      </c>
      <c r="K807">
        <v>46714184</v>
      </c>
      <c r="L807">
        <v>46714270</v>
      </c>
      <c r="N807">
        <v>2</v>
      </c>
      <c r="O807">
        <v>678</v>
      </c>
      <c r="P807">
        <v>764</v>
      </c>
      <c r="Q807" t="s">
        <v>12644</v>
      </c>
      <c r="R807">
        <v>4</v>
      </c>
      <c r="S807">
        <v>90</v>
      </c>
    </row>
    <row r="808" spans="1:19" x14ac:dyDescent="0.25">
      <c r="A808" t="s">
        <v>7629</v>
      </c>
      <c r="B808">
        <v>1</v>
      </c>
      <c r="C808" t="s">
        <v>7646</v>
      </c>
      <c r="D808" t="str">
        <f>INDEX(Transcripts[#Data], MATCH(Exons[[#This Row],[Transcript stable ID]], Transcripts[Transcript stable ID], 0), 4)</f>
        <v>NM_003579.4</v>
      </c>
      <c r="E808" t="s">
        <v>27</v>
      </c>
      <c r="J808">
        <v>46713404</v>
      </c>
      <c r="K808">
        <v>46715672</v>
      </c>
      <c r="L808">
        <v>46715791</v>
      </c>
      <c r="N808">
        <v>3</v>
      </c>
      <c r="O808">
        <v>765</v>
      </c>
      <c r="P808">
        <v>884</v>
      </c>
      <c r="Q808" t="s">
        <v>12645</v>
      </c>
      <c r="R808">
        <v>91</v>
      </c>
      <c r="S808">
        <v>210</v>
      </c>
    </row>
    <row r="809" spans="1:19" x14ac:dyDescent="0.25">
      <c r="A809" t="s">
        <v>7629</v>
      </c>
      <c r="B809">
        <v>1</v>
      </c>
      <c r="C809" t="s">
        <v>7646</v>
      </c>
      <c r="D809" t="str">
        <f>INDEX(Transcripts[#Data], MATCH(Exons[[#This Row],[Transcript stable ID]], Transcripts[Transcript stable ID], 0), 4)</f>
        <v>NM_003579.4</v>
      </c>
      <c r="E809" t="s">
        <v>27</v>
      </c>
      <c r="J809">
        <v>46713404</v>
      </c>
      <c r="K809">
        <v>46724358</v>
      </c>
      <c r="L809">
        <v>46724418</v>
      </c>
      <c r="N809">
        <v>4</v>
      </c>
      <c r="O809">
        <v>885</v>
      </c>
      <c r="P809">
        <v>945</v>
      </c>
      <c r="Q809" t="s">
        <v>12646</v>
      </c>
      <c r="R809">
        <v>211</v>
      </c>
      <c r="S809">
        <v>271</v>
      </c>
    </row>
    <row r="810" spans="1:19" x14ac:dyDescent="0.25">
      <c r="A810" t="s">
        <v>7629</v>
      </c>
      <c r="B810">
        <v>1</v>
      </c>
      <c r="C810" t="s">
        <v>7646</v>
      </c>
      <c r="D810" t="str">
        <f>INDEX(Transcripts[#Data], MATCH(Exons[[#This Row],[Transcript stable ID]], Transcripts[Transcript stable ID], 0), 4)</f>
        <v>NM_003579.4</v>
      </c>
      <c r="E810" t="s">
        <v>27</v>
      </c>
      <c r="J810">
        <v>46713404</v>
      </c>
      <c r="K810">
        <v>46725636</v>
      </c>
      <c r="L810">
        <v>46725771</v>
      </c>
      <c r="N810">
        <v>5</v>
      </c>
      <c r="O810">
        <v>946</v>
      </c>
      <c r="P810">
        <v>1081</v>
      </c>
      <c r="Q810" t="s">
        <v>12647</v>
      </c>
      <c r="R810">
        <v>272</v>
      </c>
      <c r="S810">
        <v>407</v>
      </c>
    </row>
    <row r="811" spans="1:19" x14ac:dyDescent="0.25">
      <c r="A811" t="s">
        <v>7629</v>
      </c>
      <c r="B811">
        <v>1</v>
      </c>
      <c r="C811" t="s">
        <v>7646</v>
      </c>
      <c r="D811" t="str">
        <f>INDEX(Transcripts[#Data], MATCH(Exons[[#This Row],[Transcript stable ID]], Transcripts[Transcript stable ID], 0), 4)</f>
        <v>NM_003579.4</v>
      </c>
      <c r="E811" t="s">
        <v>27</v>
      </c>
      <c r="J811">
        <v>46713404</v>
      </c>
      <c r="K811">
        <v>46726214</v>
      </c>
      <c r="L811">
        <v>46726283</v>
      </c>
      <c r="N811">
        <v>6</v>
      </c>
      <c r="O811">
        <v>1082</v>
      </c>
      <c r="P811">
        <v>1151</v>
      </c>
      <c r="Q811" t="s">
        <v>12648</v>
      </c>
      <c r="R811">
        <v>408</v>
      </c>
      <c r="S811">
        <v>477</v>
      </c>
    </row>
    <row r="812" spans="1:19" x14ac:dyDescent="0.25">
      <c r="A812" t="s">
        <v>7629</v>
      </c>
      <c r="B812">
        <v>1</v>
      </c>
      <c r="C812" t="s">
        <v>7646</v>
      </c>
      <c r="D812" t="str">
        <f>INDEX(Transcripts[#Data], MATCH(Exons[[#This Row],[Transcript stable ID]], Transcripts[Transcript stable ID], 0), 4)</f>
        <v>NM_003579.4</v>
      </c>
      <c r="E812" t="s">
        <v>27</v>
      </c>
      <c r="J812">
        <v>46713404</v>
      </c>
      <c r="K812">
        <v>46726399</v>
      </c>
      <c r="L812">
        <v>46726687</v>
      </c>
      <c r="N812">
        <v>7</v>
      </c>
      <c r="O812">
        <v>1152</v>
      </c>
      <c r="P812">
        <v>1440</v>
      </c>
      <c r="Q812" t="s">
        <v>12649</v>
      </c>
      <c r="R812">
        <v>478</v>
      </c>
      <c r="S812">
        <v>766</v>
      </c>
    </row>
    <row r="813" spans="1:19" x14ac:dyDescent="0.25">
      <c r="A813" t="s">
        <v>7629</v>
      </c>
      <c r="B813">
        <v>1</v>
      </c>
      <c r="C813" t="s">
        <v>7646</v>
      </c>
      <c r="D813" t="str">
        <f>INDEX(Transcripts[#Data], MATCH(Exons[[#This Row],[Transcript stable ID]], Transcripts[Transcript stable ID], 0), 4)</f>
        <v>NM_003579.4</v>
      </c>
      <c r="E813" t="s">
        <v>27</v>
      </c>
      <c r="J813">
        <v>46713404</v>
      </c>
      <c r="K813">
        <v>46726933</v>
      </c>
      <c r="L813">
        <v>46727057</v>
      </c>
      <c r="N813">
        <v>8</v>
      </c>
      <c r="O813">
        <v>1441</v>
      </c>
      <c r="P813">
        <v>1565</v>
      </c>
      <c r="Q813" t="s">
        <v>12650</v>
      </c>
      <c r="R813">
        <v>767</v>
      </c>
      <c r="S813">
        <v>891</v>
      </c>
    </row>
    <row r="814" spans="1:19" x14ac:dyDescent="0.25">
      <c r="A814" t="s">
        <v>7629</v>
      </c>
      <c r="B814">
        <v>1</v>
      </c>
      <c r="C814" t="s">
        <v>7646</v>
      </c>
      <c r="D814" t="str">
        <f>INDEX(Transcripts[#Data], MATCH(Exons[[#This Row],[Transcript stable ID]], Transcripts[Transcript stable ID], 0), 4)</f>
        <v>NM_003579.4</v>
      </c>
      <c r="E814" t="s">
        <v>27</v>
      </c>
      <c r="J814">
        <v>46713404</v>
      </c>
      <c r="K814">
        <v>46733131</v>
      </c>
      <c r="L814">
        <v>46733281</v>
      </c>
      <c r="N814">
        <v>9</v>
      </c>
      <c r="O814">
        <v>1566</v>
      </c>
      <c r="P814">
        <v>1716</v>
      </c>
      <c r="Q814" t="s">
        <v>12651</v>
      </c>
      <c r="R814">
        <v>892</v>
      </c>
      <c r="S814">
        <v>1042</v>
      </c>
    </row>
    <row r="815" spans="1:19" x14ac:dyDescent="0.25">
      <c r="A815" t="s">
        <v>7629</v>
      </c>
      <c r="B815">
        <v>1</v>
      </c>
      <c r="C815" t="s">
        <v>7646</v>
      </c>
      <c r="D815" t="str">
        <f>INDEX(Transcripts[#Data], MATCH(Exons[[#This Row],[Transcript stable ID]], Transcripts[Transcript stable ID], 0), 4)</f>
        <v>NM_003579.4</v>
      </c>
      <c r="E815" t="s">
        <v>27</v>
      </c>
      <c r="J815">
        <v>46713404</v>
      </c>
      <c r="K815">
        <v>46736331</v>
      </c>
      <c r="L815">
        <v>46736457</v>
      </c>
      <c r="N815">
        <v>10</v>
      </c>
      <c r="O815">
        <v>1717</v>
      </c>
      <c r="P815">
        <v>1843</v>
      </c>
      <c r="Q815" t="s">
        <v>12652</v>
      </c>
      <c r="R815">
        <v>1043</v>
      </c>
      <c r="S815">
        <v>1169</v>
      </c>
    </row>
    <row r="816" spans="1:19" x14ac:dyDescent="0.25">
      <c r="A816" t="s">
        <v>7629</v>
      </c>
      <c r="B816">
        <v>1</v>
      </c>
      <c r="C816" t="s">
        <v>7646</v>
      </c>
      <c r="D816" t="str">
        <f>INDEX(Transcripts[#Data], MATCH(Exons[[#This Row],[Transcript stable ID]], Transcripts[Transcript stable ID], 0), 4)</f>
        <v>NM_003579.4</v>
      </c>
      <c r="E816" t="s">
        <v>27</v>
      </c>
      <c r="J816">
        <v>46713404</v>
      </c>
      <c r="K816">
        <v>46738138</v>
      </c>
      <c r="L816">
        <v>46738212</v>
      </c>
      <c r="N816">
        <v>11</v>
      </c>
      <c r="O816">
        <v>1844</v>
      </c>
      <c r="P816">
        <v>1918</v>
      </c>
      <c r="Q816" t="s">
        <v>12653</v>
      </c>
      <c r="R816">
        <v>1170</v>
      </c>
      <c r="S816">
        <v>1244</v>
      </c>
    </row>
    <row r="817" spans="1:19" x14ac:dyDescent="0.25">
      <c r="A817" t="s">
        <v>7629</v>
      </c>
      <c r="B817">
        <v>1</v>
      </c>
      <c r="C817" t="s">
        <v>7646</v>
      </c>
      <c r="D817" t="str">
        <f>INDEX(Transcripts[#Data], MATCH(Exons[[#This Row],[Transcript stable ID]], Transcripts[Transcript stable ID], 0), 4)</f>
        <v>NM_003579.4</v>
      </c>
      <c r="E817" t="s">
        <v>27</v>
      </c>
      <c r="J817">
        <v>46713404</v>
      </c>
      <c r="K817">
        <v>46738344</v>
      </c>
      <c r="L817">
        <v>46738474</v>
      </c>
      <c r="N817">
        <v>12</v>
      </c>
      <c r="O817">
        <v>1919</v>
      </c>
      <c r="P817">
        <v>2049</v>
      </c>
      <c r="Q817" t="s">
        <v>12654</v>
      </c>
      <c r="R817">
        <v>1245</v>
      </c>
      <c r="S817">
        <v>1375</v>
      </c>
    </row>
    <row r="818" spans="1:19" x14ac:dyDescent="0.25">
      <c r="A818" t="s">
        <v>7629</v>
      </c>
      <c r="B818">
        <v>1</v>
      </c>
      <c r="C818" t="s">
        <v>7646</v>
      </c>
      <c r="D818" t="str">
        <f>INDEX(Transcripts[#Data], MATCH(Exons[[#This Row],[Transcript stable ID]], Transcripts[Transcript stable ID], 0), 4)</f>
        <v>NM_003579.4</v>
      </c>
      <c r="E818" t="s">
        <v>27</v>
      </c>
      <c r="J818">
        <v>46713404</v>
      </c>
      <c r="K818">
        <v>46739027</v>
      </c>
      <c r="L818">
        <v>46739137</v>
      </c>
      <c r="N818">
        <v>13</v>
      </c>
      <c r="O818">
        <v>2050</v>
      </c>
      <c r="P818">
        <v>2160</v>
      </c>
      <c r="Q818" t="s">
        <v>12655</v>
      </c>
      <c r="R818">
        <v>1376</v>
      </c>
      <c r="S818">
        <v>1486</v>
      </c>
    </row>
    <row r="819" spans="1:19" x14ac:dyDescent="0.25">
      <c r="A819" t="s">
        <v>7629</v>
      </c>
      <c r="B819">
        <v>1</v>
      </c>
      <c r="C819" t="s">
        <v>7646</v>
      </c>
      <c r="D819" t="str">
        <f>INDEX(Transcripts[#Data], MATCH(Exons[[#This Row],[Transcript stable ID]], Transcripts[Transcript stable ID], 0), 4)</f>
        <v>NM_003579.4</v>
      </c>
      <c r="E819" t="s">
        <v>27</v>
      </c>
      <c r="J819">
        <v>46713404</v>
      </c>
      <c r="K819">
        <v>46739296</v>
      </c>
      <c r="L819">
        <v>46739419</v>
      </c>
      <c r="N819">
        <v>14</v>
      </c>
      <c r="O819">
        <v>2161</v>
      </c>
      <c r="P819">
        <v>2284</v>
      </c>
      <c r="Q819" t="s">
        <v>12656</v>
      </c>
      <c r="R819">
        <v>1487</v>
      </c>
      <c r="S819">
        <v>1610</v>
      </c>
    </row>
    <row r="820" spans="1:19" x14ac:dyDescent="0.25">
      <c r="A820" t="s">
        <v>7629</v>
      </c>
      <c r="B820">
        <v>1</v>
      </c>
      <c r="C820" t="s">
        <v>7646</v>
      </c>
      <c r="D820" t="str">
        <f>INDEX(Transcripts[#Data], MATCH(Exons[[#This Row],[Transcript stable ID]], Transcripts[Transcript stable ID], 0), 4)</f>
        <v>NM_003579.4</v>
      </c>
      <c r="E820" t="s">
        <v>27</v>
      </c>
      <c r="J820">
        <v>46713404</v>
      </c>
      <c r="K820">
        <v>46739810</v>
      </c>
      <c r="L820">
        <v>46739888</v>
      </c>
      <c r="N820">
        <v>15</v>
      </c>
      <c r="O820">
        <v>2285</v>
      </c>
      <c r="P820">
        <v>2363</v>
      </c>
      <c r="Q820" t="s">
        <v>12657</v>
      </c>
      <c r="R820">
        <v>1611</v>
      </c>
      <c r="S820">
        <v>1689</v>
      </c>
    </row>
    <row r="821" spans="1:19" x14ac:dyDescent="0.25">
      <c r="A821" t="s">
        <v>7629</v>
      </c>
      <c r="B821">
        <v>1</v>
      </c>
      <c r="C821" t="s">
        <v>7646</v>
      </c>
      <c r="D821" t="str">
        <f>INDEX(Transcripts[#Data], MATCH(Exons[[#This Row],[Transcript stable ID]], Transcripts[Transcript stable ID], 0), 4)</f>
        <v>NM_003579.4</v>
      </c>
      <c r="E821" t="s">
        <v>27</v>
      </c>
      <c r="J821">
        <v>46713404</v>
      </c>
      <c r="K821">
        <v>46740210</v>
      </c>
      <c r="L821">
        <v>46740389</v>
      </c>
      <c r="N821">
        <v>16</v>
      </c>
      <c r="O821">
        <v>2364</v>
      </c>
      <c r="P821">
        <v>2543</v>
      </c>
      <c r="Q821" t="s">
        <v>12658</v>
      </c>
      <c r="R821">
        <v>1690</v>
      </c>
      <c r="S821">
        <v>1869</v>
      </c>
    </row>
    <row r="822" spans="1:19" x14ac:dyDescent="0.25">
      <c r="A822" t="s">
        <v>7629</v>
      </c>
      <c r="B822">
        <v>1</v>
      </c>
      <c r="C822" t="s">
        <v>7646</v>
      </c>
      <c r="D822" t="str">
        <f>INDEX(Transcripts[#Data], MATCH(Exons[[#This Row],[Transcript stable ID]], Transcripts[Transcript stable ID], 0), 4)</f>
        <v>NM_003579.4</v>
      </c>
      <c r="E822" t="s">
        <v>27</v>
      </c>
      <c r="J822">
        <v>46713404</v>
      </c>
      <c r="K822">
        <v>46743489</v>
      </c>
      <c r="L822">
        <v>46743652</v>
      </c>
      <c r="N822">
        <v>17</v>
      </c>
      <c r="O822">
        <v>2544</v>
      </c>
      <c r="P822">
        <v>2707</v>
      </c>
      <c r="Q822" t="s">
        <v>12659</v>
      </c>
      <c r="R822">
        <v>1870</v>
      </c>
      <c r="S822">
        <v>2033</v>
      </c>
    </row>
    <row r="823" spans="1:19" x14ac:dyDescent="0.25">
      <c r="A823" t="s">
        <v>7629</v>
      </c>
      <c r="B823">
        <v>1</v>
      </c>
      <c r="C823" t="s">
        <v>7646</v>
      </c>
      <c r="D823" t="str">
        <f>INDEX(Transcripts[#Data], MATCH(Exons[[#This Row],[Transcript stable ID]], Transcripts[Transcript stable ID], 0), 4)</f>
        <v>NM_003579.4</v>
      </c>
      <c r="E823" t="s">
        <v>27</v>
      </c>
      <c r="H823">
        <v>46743955</v>
      </c>
      <c r="I823">
        <v>46744144</v>
      </c>
      <c r="J823">
        <v>46713404</v>
      </c>
      <c r="K823">
        <v>46743744</v>
      </c>
      <c r="L823">
        <v>46744144</v>
      </c>
      <c r="N823">
        <v>18</v>
      </c>
      <c r="O823">
        <v>2708</v>
      </c>
      <c r="P823">
        <v>2918</v>
      </c>
      <c r="Q823" t="s">
        <v>12660</v>
      </c>
      <c r="R823">
        <v>2034</v>
      </c>
      <c r="S823">
        <v>2244</v>
      </c>
    </row>
    <row r="824" spans="1:19" x14ac:dyDescent="0.25">
      <c r="A824" t="s">
        <v>7629</v>
      </c>
      <c r="B824">
        <v>1</v>
      </c>
      <c r="C824" t="s">
        <v>7650</v>
      </c>
      <c r="D824" t="str">
        <f>INDEX(Transcripts[#Data], MATCH(Exons[[#This Row],[Transcript stable ID]], Transcripts[Transcript stable ID], 0), 4)</f>
        <v>NM_001142548.1</v>
      </c>
      <c r="E824" t="s">
        <v>27</v>
      </c>
      <c r="J824">
        <v>46713367</v>
      </c>
      <c r="K824">
        <v>46714184</v>
      </c>
      <c r="L824">
        <v>46714270</v>
      </c>
      <c r="N824">
        <v>3</v>
      </c>
      <c r="O824">
        <v>118</v>
      </c>
      <c r="P824">
        <v>204</v>
      </c>
      <c r="Q824" t="s">
        <v>12644</v>
      </c>
      <c r="R824">
        <v>4</v>
      </c>
      <c r="S824">
        <v>90</v>
      </c>
    </row>
    <row r="825" spans="1:19" x14ac:dyDescent="0.25">
      <c r="A825" t="s">
        <v>7629</v>
      </c>
      <c r="B825">
        <v>1</v>
      </c>
      <c r="C825" t="s">
        <v>7650</v>
      </c>
      <c r="D825" t="str">
        <f>INDEX(Transcripts[#Data], MATCH(Exons[[#This Row],[Transcript stable ID]], Transcripts[Transcript stable ID], 0), 4)</f>
        <v>NM_001142548.1</v>
      </c>
      <c r="E825" t="s">
        <v>27</v>
      </c>
      <c r="J825">
        <v>46713367</v>
      </c>
      <c r="K825">
        <v>46715672</v>
      </c>
      <c r="L825">
        <v>46715791</v>
      </c>
      <c r="N825">
        <v>4</v>
      </c>
      <c r="O825">
        <v>205</v>
      </c>
      <c r="P825">
        <v>324</v>
      </c>
      <c r="Q825" t="s">
        <v>12645</v>
      </c>
      <c r="R825">
        <v>91</v>
      </c>
      <c r="S825">
        <v>210</v>
      </c>
    </row>
    <row r="826" spans="1:19" x14ac:dyDescent="0.25">
      <c r="A826" t="s">
        <v>7629</v>
      </c>
      <c r="B826">
        <v>1</v>
      </c>
      <c r="C826" t="s">
        <v>7650</v>
      </c>
      <c r="D826" t="str">
        <f>INDEX(Transcripts[#Data], MATCH(Exons[[#This Row],[Transcript stable ID]], Transcripts[Transcript stable ID], 0), 4)</f>
        <v>NM_001142548.1</v>
      </c>
      <c r="E826" t="s">
        <v>27</v>
      </c>
      <c r="J826">
        <v>46713367</v>
      </c>
      <c r="K826">
        <v>46724358</v>
      </c>
      <c r="L826">
        <v>46724418</v>
      </c>
      <c r="N826">
        <v>5</v>
      </c>
      <c r="O826">
        <v>325</v>
      </c>
      <c r="P826">
        <v>385</v>
      </c>
      <c r="Q826" t="s">
        <v>12646</v>
      </c>
      <c r="R826">
        <v>211</v>
      </c>
      <c r="S826">
        <v>271</v>
      </c>
    </row>
    <row r="827" spans="1:19" x14ac:dyDescent="0.25">
      <c r="A827" t="s">
        <v>7629</v>
      </c>
      <c r="B827">
        <v>1</v>
      </c>
      <c r="C827" t="s">
        <v>7650</v>
      </c>
      <c r="D827" t="str">
        <f>INDEX(Transcripts[#Data], MATCH(Exons[[#This Row],[Transcript stable ID]], Transcripts[Transcript stable ID], 0), 4)</f>
        <v>NM_001142548.1</v>
      </c>
      <c r="E827" t="s">
        <v>27</v>
      </c>
      <c r="J827">
        <v>46713367</v>
      </c>
      <c r="K827">
        <v>46725636</v>
      </c>
      <c r="L827">
        <v>46725771</v>
      </c>
      <c r="N827">
        <v>6</v>
      </c>
      <c r="O827">
        <v>386</v>
      </c>
      <c r="P827">
        <v>521</v>
      </c>
      <c r="Q827" t="s">
        <v>12647</v>
      </c>
      <c r="R827">
        <v>272</v>
      </c>
      <c r="S827">
        <v>407</v>
      </c>
    </row>
    <row r="828" spans="1:19" x14ac:dyDescent="0.25">
      <c r="A828" t="s">
        <v>7629</v>
      </c>
      <c r="B828">
        <v>1</v>
      </c>
      <c r="C828" t="s">
        <v>7650</v>
      </c>
      <c r="D828" t="str">
        <f>INDEX(Transcripts[#Data], MATCH(Exons[[#This Row],[Transcript stable ID]], Transcripts[Transcript stable ID], 0), 4)</f>
        <v>NM_001142548.1</v>
      </c>
      <c r="E828" t="s">
        <v>27</v>
      </c>
      <c r="J828">
        <v>46713367</v>
      </c>
      <c r="K828">
        <v>46726214</v>
      </c>
      <c r="L828">
        <v>46726283</v>
      </c>
      <c r="N828">
        <v>7</v>
      </c>
      <c r="O828">
        <v>522</v>
      </c>
      <c r="P828">
        <v>591</v>
      </c>
      <c r="Q828" t="s">
        <v>12648</v>
      </c>
      <c r="R828">
        <v>408</v>
      </c>
      <c r="S828">
        <v>477</v>
      </c>
    </row>
    <row r="829" spans="1:19" x14ac:dyDescent="0.25">
      <c r="A829" t="s">
        <v>7629</v>
      </c>
      <c r="B829">
        <v>1</v>
      </c>
      <c r="C829" t="s">
        <v>7650</v>
      </c>
      <c r="D829" t="str">
        <f>INDEX(Transcripts[#Data], MATCH(Exons[[#This Row],[Transcript stable ID]], Transcripts[Transcript stable ID], 0), 4)</f>
        <v>NM_001142548.1</v>
      </c>
      <c r="E829" t="s">
        <v>27</v>
      </c>
      <c r="J829">
        <v>46713367</v>
      </c>
      <c r="K829">
        <v>46726399</v>
      </c>
      <c r="L829">
        <v>46726687</v>
      </c>
      <c r="N829">
        <v>8</v>
      </c>
      <c r="O829">
        <v>592</v>
      </c>
      <c r="P829">
        <v>880</v>
      </c>
      <c r="Q829" t="s">
        <v>12649</v>
      </c>
      <c r="R829">
        <v>478</v>
      </c>
      <c r="S829">
        <v>766</v>
      </c>
    </row>
    <row r="830" spans="1:19" x14ac:dyDescent="0.25">
      <c r="A830" t="s">
        <v>7629</v>
      </c>
      <c r="B830">
        <v>1</v>
      </c>
      <c r="C830" t="s">
        <v>7650</v>
      </c>
      <c r="D830" t="str">
        <f>INDEX(Transcripts[#Data], MATCH(Exons[[#This Row],[Transcript stable ID]], Transcripts[Transcript stable ID], 0), 4)</f>
        <v>NM_001142548.1</v>
      </c>
      <c r="E830" t="s">
        <v>27</v>
      </c>
      <c r="J830">
        <v>46713367</v>
      </c>
      <c r="K830">
        <v>46726933</v>
      </c>
      <c r="L830">
        <v>46727057</v>
      </c>
      <c r="N830">
        <v>9</v>
      </c>
      <c r="O830">
        <v>881</v>
      </c>
      <c r="P830">
        <v>1005</v>
      </c>
      <c r="Q830" t="s">
        <v>12650</v>
      </c>
      <c r="R830">
        <v>767</v>
      </c>
      <c r="S830">
        <v>891</v>
      </c>
    </row>
    <row r="831" spans="1:19" x14ac:dyDescent="0.25">
      <c r="A831" t="s">
        <v>7629</v>
      </c>
      <c r="B831">
        <v>1</v>
      </c>
      <c r="C831" t="s">
        <v>7650</v>
      </c>
      <c r="D831" t="str">
        <f>INDEX(Transcripts[#Data], MATCH(Exons[[#This Row],[Transcript stable ID]], Transcripts[Transcript stable ID], 0), 4)</f>
        <v>NM_001142548.1</v>
      </c>
      <c r="E831" t="s">
        <v>27</v>
      </c>
      <c r="J831">
        <v>46713367</v>
      </c>
      <c r="K831">
        <v>46733131</v>
      </c>
      <c r="L831">
        <v>46733281</v>
      </c>
      <c r="N831">
        <v>10</v>
      </c>
      <c r="O831">
        <v>1006</v>
      </c>
      <c r="P831">
        <v>1156</v>
      </c>
      <c r="Q831" t="s">
        <v>12651</v>
      </c>
      <c r="R831">
        <v>892</v>
      </c>
      <c r="S831">
        <v>1042</v>
      </c>
    </row>
    <row r="832" spans="1:19" x14ac:dyDescent="0.25">
      <c r="A832" t="s">
        <v>7629</v>
      </c>
      <c r="B832">
        <v>1</v>
      </c>
      <c r="C832" t="s">
        <v>7650</v>
      </c>
      <c r="D832" t="str">
        <f>INDEX(Transcripts[#Data], MATCH(Exons[[#This Row],[Transcript stable ID]], Transcripts[Transcript stable ID], 0), 4)</f>
        <v>NM_001142548.1</v>
      </c>
      <c r="E832" t="s">
        <v>27</v>
      </c>
      <c r="J832">
        <v>46713367</v>
      </c>
      <c r="K832">
        <v>46736331</v>
      </c>
      <c r="L832">
        <v>46736457</v>
      </c>
      <c r="N832">
        <v>11</v>
      </c>
      <c r="O832">
        <v>1157</v>
      </c>
      <c r="P832">
        <v>1283</v>
      </c>
      <c r="Q832" t="s">
        <v>12652</v>
      </c>
      <c r="R832">
        <v>1043</v>
      </c>
      <c r="S832">
        <v>1169</v>
      </c>
    </row>
    <row r="833" spans="1:19" x14ac:dyDescent="0.25">
      <c r="A833" t="s">
        <v>7629</v>
      </c>
      <c r="B833">
        <v>1</v>
      </c>
      <c r="C833" t="s">
        <v>7650</v>
      </c>
      <c r="D833" t="str">
        <f>INDEX(Transcripts[#Data], MATCH(Exons[[#This Row],[Transcript stable ID]], Transcripts[Transcript stable ID], 0), 4)</f>
        <v>NM_001142548.1</v>
      </c>
      <c r="E833" t="s">
        <v>27</v>
      </c>
      <c r="J833">
        <v>46713367</v>
      </c>
      <c r="K833">
        <v>46738138</v>
      </c>
      <c r="L833">
        <v>46738212</v>
      </c>
      <c r="N833">
        <v>12</v>
      </c>
      <c r="O833">
        <v>1284</v>
      </c>
      <c r="P833">
        <v>1358</v>
      </c>
      <c r="Q833" t="s">
        <v>12653</v>
      </c>
      <c r="R833">
        <v>1170</v>
      </c>
      <c r="S833">
        <v>1244</v>
      </c>
    </row>
    <row r="834" spans="1:19" x14ac:dyDescent="0.25">
      <c r="A834" t="s">
        <v>7629</v>
      </c>
      <c r="B834">
        <v>1</v>
      </c>
      <c r="C834" t="s">
        <v>7650</v>
      </c>
      <c r="D834" t="str">
        <f>INDEX(Transcripts[#Data], MATCH(Exons[[#This Row],[Transcript stable ID]], Transcripts[Transcript stable ID], 0), 4)</f>
        <v>NM_001142548.1</v>
      </c>
      <c r="E834" t="s">
        <v>27</v>
      </c>
      <c r="J834">
        <v>46713367</v>
      </c>
      <c r="K834">
        <v>46738344</v>
      </c>
      <c r="L834">
        <v>46738474</v>
      </c>
      <c r="N834">
        <v>13</v>
      </c>
      <c r="O834">
        <v>1359</v>
      </c>
      <c r="P834">
        <v>1489</v>
      </c>
      <c r="Q834" t="s">
        <v>12654</v>
      </c>
      <c r="R834">
        <v>1245</v>
      </c>
      <c r="S834">
        <v>1375</v>
      </c>
    </row>
    <row r="835" spans="1:19" x14ac:dyDescent="0.25">
      <c r="A835" t="s">
        <v>7629</v>
      </c>
      <c r="B835">
        <v>1</v>
      </c>
      <c r="C835" t="s">
        <v>7650</v>
      </c>
      <c r="D835" t="str">
        <f>INDEX(Transcripts[#Data], MATCH(Exons[[#This Row],[Transcript stable ID]], Transcripts[Transcript stable ID], 0), 4)</f>
        <v>NM_001142548.1</v>
      </c>
      <c r="E835" t="s">
        <v>27</v>
      </c>
      <c r="J835">
        <v>46713367</v>
      </c>
      <c r="K835">
        <v>46739027</v>
      </c>
      <c r="L835">
        <v>46739137</v>
      </c>
      <c r="N835">
        <v>14</v>
      </c>
      <c r="O835">
        <v>1490</v>
      </c>
      <c r="P835">
        <v>1600</v>
      </c>
      <c r="Q835" t="s">
        <v>12655</v>
      </c>
      <c r="R835">
        <v>1376</v>
      </c>
      <c r="S835">
        <v>1486</v>
      </c>
    </row>
    <row r="836" spans="1:19" x14ac:dyDescent="0.25">
      <c r="A836" t="s">
        <v>7629</v>
      </c>
      <c r="B836">
        <v>1</v>
      </c>
      <c r="C836" t="s">
        <v>7650</v>
      </c>
      <c r="D836" t="str">
        <f>INDEX(Transcripts[#Data], MATCH(Exons[[#This Row],[Transcript stable ID]], Transcripts[Transcript stable ID], 0), 4)</f>
        <v>NM_001142548.1</v>
      </c>
      <c r="E836" t="s">
        <v>27</v>
      </c>
      <c r="J836">
        <v>46713367</v>
      </c>
      <c r="K836">
        <v>46739296</v>
      </c>
      <c r="L836">
        <v>46739419</v>
      </c>
      <c r="N836">
        <v>15</v>
      </c>
      <c r="O836">
        <v>1601</v>
      </c>
      <c r="P836">
        <v>1724</v>
      </c>
      <c r="Q836" t="s">
        <v>12656</v>
      </c>
      <c r="R836">
        <v>1487</v>
      </c>
      <c r="S836">
        <v>1610</v>
      </c>
    </row>
    <row r="837" spans="1:19" x14ac:dyDescent="0.25">
      <c r="A837" t="s">
        <v>7629</v>
      </c>
      <c r="B837">
        <v>1</v>
      </c>
      <c r="C837" t="s">
        <v>7650</v>
      </c>
      <c r="D837" t="str">
        <f>INDEX(Transcripts[#Data], MATCH(Exons[[#This Row],[Transcript stable ID]], Transcripts[Transcript stable ID], 0), 4)</f>
        <v>NM_001142548.1</v>
      </c>
      <c r="E837" t="s">
        <v>27</v>
      </c>
      <c r="J837">
        <v>46713367</v>
      </c>
      <c r="K837">
        <v>46739810</v>
      </c>
      <c r="L837">
        <v>46739888</v>
      </c>
      <c r="N837">
        <v>16</v>
      </c>
      <c r="O837">
        <v>1725</v>
      </c>
      <c r="P837">
        <v>1803</v>
      </c>
      <c r="Q837" t="s">
        <v>12657</v>
      </c>
      <c r="R837">
        <v>1611</v>
      </c>
      <c r="S837">
        <v>1689</v>
      </c>
    </row>
    <row r="838" spans="1:19" x14ac:dyDescent="0.25">
      <c r="A838" t="s">
        <v>7629</v>
      </c>
      <c r="B838">
        <v>1</v>
      </c>
      <c r="C838" t="s">
        <v>7650</v>
      </c>
      <c r="D838" t="str">
        <f>INDEX(Transcripts[#Data], MATCH(Exons[[#This Row],[Transcript stable ID]], Transcripts[Transcript stable ID], 0), 4)</f>
        <v>NM_001142548.1</v>
      </c>
      <c r="E838" t="s">
        <v>27</v>
      </c>
      <c r="J838">
        <v>46713367</v>
      </c>
      <c r="K838">
        <v>46740210</v>
      </c>
      <c r="L838">
        <v>46740389</v>
      </c>
      <c r="N838">
        <v>17</v>
      </c>
      <c r="O838">
        <v>1804</v>
      </c>
      <c r="P838">
        <v>1983</v>
      </c>
      <c r="Q838" t="s">
        <v>12658</v>
      </c>
      <c r="R838">
        <v>1690</v>
      </c>
      <c r="S838">
        <v>1869</v>
      </c>
    </row>
    <row r="839" spans="1:19" x14ac:dyDescent="0.25">
      <c r="A839" t="s">
        <v>7629</v>
      </c>
      <c r="B839">
        <v>1</v>
      </c>
      <c r="C839" t="s">
        <v>7650</v>
      </c>
      <c r="D839" t="str">
        <f>INDEX(Transcripts[#Data], MATCH(Exons[[#This Row],[Transcript stable ID]], Transcripts[Transcript stable ID], 0), 4)</f>
        <v>NM_001142548.1</v>
      </c>
      <c r="E839" t="s">
        <v>27</v>
      </c>
      <c r="J839">
        <v>46713367</v>
      </c>
      <c r="K839">
        <v>46743489</v>
      </c>
      <c r="L839">
        <v>46743652</v>
      </c>
      <c r="N839">
        <v>18</v>
      </c>
      <c r="O839">
        <v>1984</v>
      </c>
      <c r="P839">
        <v>2147</v>
      </c>
      <c r="Q839" t="s">
        <v>12659</v>
      </c>
      <c r="R839">
        <v>1870</v>
      </c>
      <c r="S839">
        <v>2033</v>
      </c>
    </row>
    <row r="840" spans="1:19" x14ac:dyDescent="0.25">
      <c r="A840" t="s">
        <v>7629</v>
      </c>
      <c r="B840">
        <v>1</v>
      </c>
      <c r="C840" t="s">
        <v>7650</v>
      </c>
      <c r="D840" t="str">
        <f>INDEX(Transcripts[#Data], MATCH(Exons[[#This Row],[Transcript stable ID]], Transcripts[Transcript stable ID], 0), 4)</f>
        <v>NM_001142548.1</v>
      </c>
      <c r="E840" t="s">
        <v>27</v>
      </c>
      <c r="F840">
        <v>46713367</v>
      </c>
      <c r="G840">
        <v>46713418</v>
      </c>
      <c r="J840">
        <v>46713367</v>
      </c>
      <c r="K840">
        <v>46713367</v>
      </c>
      <c r="L840">
        <v>46713418</v>
      </c>
      <c r="N840">
        <v>1</v>
      </c>
      <c r="Q840" t="s">
        <v>12661</v>
      </c>
    </row>
    <row r="841" spans="1:19" x14ac:dyDescent="0.25">
      <c r="A841" t="s">
        <v>7629</v>
      </c>
      <c r="B841">
        <v>1</v>
      </c>
      <c r="C841" t="s">
        <v>7650</v>
      </c>
      <c r="D841" t="str">
        <f>INDEX(Transcripts[#Data], MATCH(Exons[[#This Row],[Transcript stable ID]], Transcripts[Transcript stable ID], 0), 4)</f>
        <v>NM_001142548.1</v>
      </c>
      <c r="E841" t="s">
        <v>27</v>
      </c>
      <c r="F841">
        <v>46714016</v>
      </c>
      <c r="G841">
        <v>46714077</v>
      </c>
      <c r="J841">
        <v>46713367</v>
      </c>
      <c r="K841">
        <v>46714016</v>
      </c>
      <c r="L841">
        <v>46714080</v>
      </c>
      <c r="N841">
        <v>2</v>
      </c>
      <c r="O841">
        <v>115</v>
      </c>
      <c r="P841">
        <v>117</v>
      </c>
      <c r="Q841" t="s">
        <v>12662</v>
      </c>
      <c r="R841">
        <v>1</v>
      </c>
      <c r="S841">
        <v>3</v>
      </c>
    </row>
    <row r="842" spans="1:19" x14ac:dyDescent="0.25">
      <c r="A842" t="s">
        <v>7629</v>
      </c>
      <c r="B842">
        <v>1</v>
      </c>
      <c r="C842" t="s">
        <v>7650</v>
      </c>
      <c r="D842" t="str">
        <f>INDEX(Transcripts[#Data], MATCH(Exons[[#This Row],[Transcript stable ID]], Transcripts[Transcript stable ID], 0), 4)</f>
        <v>NM_001142548.1</v>
      </c>
      <c r="E842" t="s">
        <v>27</v>
      </c>
      <c r="H842">
        <v>46743955</v>
      </c>
      <c r="I842">
        <v>46744145</v>
      </c>
      <c r="J842">
        <v>46713367</v>
      </c>
      <c r="K842">
        <v>46743744</v>
      </c>
      <c r="L842">
        <v>46744145</v>
      </c>
      <c r="N842">
        <v>19</v>
      </c>
      <c r="O842">
        <v>2148</v>
      </c>
      <c r="P842">
        <v>2358</v>
      </c>
      <c r="Q842" t="s">
        <v>12663</v>
      </c>
      <c r="R842">
        <v>2034</v>
      </c>
      <c r="S842">
        <v>2244</v>
      </c>
    </row>
    <row r="843" spans="1:19" x14ac:dyDescent="0.25">
      <c r="A843" t="s">
        <v>4256</v>
      </c>
      <c r="B843">
        <v>1</v>
      </c>
      <c r="C843" t="s">
        <v>4276</v>
      </c>
      <c r="D843">
        <f>INDEX(Transcripts[#Data], MATCH(Exons[[#This Row],[Transcript stable ID]], Transcripts[Transcript stable ID], 0), 4)</f>
        <v>0</v>
      </c>
      <c r="E843" t="s">
        <v>27</v>
      </c>
      <c r="F843">
        <v>99192200</v>
      </c>
      <c r="G843">
        <v>99192810</v>
      </c>
      <c r="J843">
        <v>99192200</v>
      </c>
      <c r="K843">
        <v>99192200</v>
      </c>
      <c r="L843">
        <v>99192904</v>
      </c>
      <c r="N843">
        <v>1</v>
      </c>
      <c r="O843">
        <v>612</v>
      </c>
      <c r="P843">
        <v>705</v>
      </c>
      <c r="Q843" t="s">
        <v>12664</v>
      </c>
      <c r="R843">
        <v>1</v>
      </c>
      <c r="S843">
        <v>94</v>
      </c>
    </row>
    <row r="844" spans="1:19" x14ac:dyDescent="0.25">
      <c r="A844" t="s">
        <v>4256</v>
      </c>
      <c r="B844">
        <v>1</v>
      </c>
      <c r="C844" t="s">
        <v>4276</v>
      </c>
      <c r="D844">
        <f>INDEX(Transcripts[#Data], MATCH(Exons[[#This Row],[Transcript stable ID]], Transcripts[Transcript stable ID], 0), 4)</f>
        <v>0</v>
      </c>
      <c r="E844" t="s">
        <v>27</v>
      </c>
      <c r="J844">
        <v>99192200</v>
      </c>
      <c r="K844">
        <v>99250791</v>
      </c>
      <c r="L844">
        <v>99251336</v>
      </c>
      <c r="N844">
        <v>2</v>
      </c>
      <c r="O844">
        <v>706</v>
      </c>
      <c r="P844">
        <v>1251</v>
      </c>
      <c r="Q844" t="s">
        <v>12665</v>
      </c>
      <c r="R844">
        <v>95</v>
      </c>
      <c r="S844">
        <v>640</v>
      </c>
    </row>
    <row r="845" spans="1:19" x14ac:dyDescent="0.25">
      <c r="A845" t="s">
        <v>4256</v>
      </c>
      <c r="B845">
        <v>1</v>
      </c>
      <c r="C845" t="s">
        <v>4276</v>
      </c>
      <c r="D845">
        <f>INDEX(Transcripts[#Data], MATCH(Exons[[#This Row],[Transcript stable ID]], Transcripts[Transcript stable ID], 0), 4)</f>
        <v>0</v>
      </c>
      <c r="E845" t="s">
        <v>27</v>
      </c>
      <c r="J845">
        <v>99192200</v>
      </c>
      <c r="K845">
        <v>99434554</v>
      </c>
      <c r="L845">
        <v>99434866</v>
      </c>
      <c r="N845">
        <v>3</v>
      </c>
      <c r="O845">
        <v>1252</v>
      </c>
      <c r="P845">
        <v>1564</v>
      </c>
      <c r="Q845" t="s">
        <v>12666</v>
      </c>
      <c r="R845">
        <v>641</v>
      </c>
      <c r="S845">
        <v>953</v>
      </c>
    </row>
    <row r="846" spans="1:19" x14ac:dyDescent="0.25">
      <c r="A846" t="s">
        <v>4256</v>
      </c>
      <c r="B846">
        <v>1</v>
      </c>
      <c r="C846" t="s">
        <v>4276</v>
      </c>
      <c r="D846">
        <f>INDEX(Transcripts[#Data], MATCH(Exons[[#This Row],[Transcript stable ID]], Transcripts[Transcript stable ID], 0), 4)</f>
        <v>0</v>
      </c>
      <c r="E846" t="s">
        <v>27</v>
      </c>
      <c r="J846">
        <v>99192200</v>
      </c>
      <c r="K846">
        <v>99439986</v>
      </c>
      <c r="L846">
        <v>99440134</v>
      </c>
      <c r="N846">
        <v>4</v>
      </c>
      <c r="O846">
        <v>1565</v>
      </c>
      <c r="P846">
        <v>1713</v>
      </c>
      <c r="Q846" t="s">
        <v>12667</v>
      </c>
      <c r="R846">
        <v>954</v>
      </c>
      <c r="S846">
        <v>1102</v>
      </c>
    </row>
    <row r="847" spans="1:19" x14ac:dyDescent="0.25">
      <c r="A847" t="s">
        <v>4256</v>
      </c>
      <c r="B847">
        <v>1</v>
      </c>
      <c r="C847" t="s">
        <v>4276</v>
      </c>
      <c r="D847">
        <f>INDEX(Transcripts[#Data], MATCH(Exons[[#This Row],[Transcript stable ID]], Transcripts[Transcript stable ID], 0), 4)</f>
        <v>0</v>
      </c>
      <c r="E847" t="s">
        <v>27</v>
      </c>
      <c r="J847">
        <v>99192200</v>
      </c>
      <c r="K847">
        <v>99442706</v>
      </c>
      <c r="L847">
        <v>99442850</v>
      </c>
      <c r="N847">
        <v>5</v>
      </c>
      <c r="O847">
        <v>1714</v>
      </c>
      <c r="P847">
        <v>1858</v>
      </c>
      <c r="Q847" t="s">
        <v>12668</v>
      </c>
      <c r="R847">
        <v>1103</v>
      </c>
      <c r="S847">
        <v>1247</v>
      </c>
    </row>
    <row r="848" spans="1:19" x14ac:dyDescent="0.25">
      <c r="A848" t="s">
        <v>4256</v>
      </c>
      <c r="B848">
        <v>1</v>
      </c>
      <c r="C848" t="s">
        <v>4276</v>
      </c>
      <c r="D848">
        <f>INDEX(Transcripts[#Data], MATCH(Exons[[#This Row],[Transcript stable ID]], Transcripts[Transcript stable ID], 0), 4)</f>
        <v>0</v>
      </c>
      <c r="E848" t="s">
        <v>27</v>
      </c>
      <c r="J848">
        <v>99192200</v>
      </c>
      <c r="K848">
        <v>99451914</v>
      </c>
      <c r="L848">
        <v>99452128</v>
      </c>
      <c r="N848">
        <v>6</v>
      </c>
      <c r="O848">
        <v>1859</v>
      </c>
      <c r="P848">
        <v>2073</v>
      </c>
      <c r="Q848" t="s">
        <v>12669</v>
      </c>
      <c r="R848">
        <v>1248</v>
      </c>
      <c r="S848">
        <v>1462</v>
      </c>
    </row>
    <row r="849" spans="1:19" x14ac:dyDescent="0.25">
      <c r="A849" t="s">
        <v>4256</v>
      </c>
      <c r="B849">
        <v>1</v>
      </c>
      <c r="C849" t="s">
        <v>4276</v>
      </c>
      <c r="D849">
        <f>INDEX(Transcripts[#Data], MATCH(Exons[[#This Row],[Transcript stable ID]], Transcripts[Transcript stable ID], 0), 4)</f>
        <v>0</v>
      </c>
      <c r="E849" t="s">
        <v>27</v>
      </c>
      <c r="J849">
        <v>99192200</v>
      </c>
      <c r="K849">
        <v>99454544</v>
      </c>
      <c r="L849">
        <v>99454670</v>
      </c>
      <c r="N849">
        <v>7</v>
      </c>
      <c r="O849">
        <v>2074</v>
      </c>
      <c r="P849">
        <v>2200</v>
      </c>
      <c r="Q849" t="s">
        <v>12670</v>
      </c>
      <c r="R849">
        <v>1463</v>
      </c>
      <c r="S849">
        <v>1589</v>
      </c>
    </row>
    <row r="850" spans="1:19" x14ac:dyDescent="0.25">
      <c r="A850" t="s">
        <v>4256</v>
      </c>
      <c r="B850">
        <v>1</v>
      </c>
      <c r="C850" t="s">
        <v>4276</v>
      </c>
      <c r="D850">
        <f>INDEX(Transcripts[#Data], MATCH(Exons[[#This Row],[Transcript stable ID]], Transcripts[Transcript stable ID], 0), 4)</f>
        <v>0</v>
      </c>
      <c r="E850" t="s">
        <v>27</v>
      </c>
      <c r="J850">
        <v>99192200</v>
      </c>
      <c r="K850">
        <v>99456273</v>
      </c>
      <c r="L850">
        <v>99456511</v>
      </c>
      <c r="N850">
        <v>8</v>
      </c>
      <c r="O850">
        <v>2201</v>
      </c>
      <c r="P850">
        <v>2439</v>
      </c>
      <c r="Q850" t="s">
        <v>12671</v>
      </c>
      <c r="R850">
        <v>1590</v>
      </c>
      <c r="S850">
        <v>1828</v>
      </c>
    </row>
    <row r="851" spans="1:19" x14ac:dyDescent="0.25">
      <c r="A851" t="s">
        <v>4256</v>
      </c>
      <c r="B851">
        <v>1</v>
      </c>
      <c r="C851" t="s">
        <v>4276</v>
      </c>
      <c r="D851">
        <f>INDEX(Transcripts[#Data], MATCH(Exons[[#This Row],[Transcript stable ID]], Transcripts[Transcript stable ID], 0), 4)</f>
        <v>0</v>
      </c>
      <c r="E851" t="s">
        <v>27</v>
      </c>
      <c r="J851">
        <v>99192200</v>
      </c>
      <c r="K851">
        <v>99459193</v>
      </c>
      <c r="L851">
        <v>99459360</v>
      </c>
      <c r="N851">
        <v>9</v>
      </c>
      <c r="O851">
        <v>2440</v>
      </c>
      <c r="P851">
        <v>2607</v>
      </c>
      <c r="Q851" t="s">
        <v>12672</v>
      </c>
      <c r="R851">
        <v>1829</v>
      </c>
      <c r="S851">
        <v>1996</v>
      </c>
    </row>
    <row r="852" spans="1:19" x14ac:dyDescent="0.25">
      <c r="A852" t="s">
        <v>4256</v>
      </c>
      <c r="B852">
        <v>1</v>
      </c>
      <c r="C852" t="s">
        <v>4276</v>
      </c>
      <c r="D852">
        <f>INDEX(Transcripts[#Data], MATCH(Exons[[#This Row],[Transcript stable ID]], Transcripts[Transcript stable ID], 0), 4)</f>
        <v>0</v>
      </c>
      <c r="E852" t="s">
        <v>27</v>
      </c>
      <c r="J852">
        <v>99192200</v>
      </c>
      <c r="K852">
        <v>99459901</v>
      </c>
      <c r="L852">
        <v>99460105</v>
      </c>
      <c r="N852">
        <v>10</v>
      </c>
      <c r="O852">
        <v>2608</v>
      </c>
      <c r="P852">
        <v>2812</v>
      </c>
      <c r="Q852" t="s">
        <v>12673</v>
      </c>
      <c r="R852">
        <v>1997</v>
      </c>
      <c r="S852">
        <v>2201</v>
      </c>
    </row>
    <row r="853" spans="1:19" x14ac:dyDescent="0.25">
      <c r="A853" t="s">
        <v>4256</v>
      </c>
      <c r="B853">
        <v>1</v>
      </c>
      <c r="C853" t="s">
        <v>4276</v>
      </c>
      <c r="D853">
        <f>INDEX(Transcripts[#Data], MATCH(Exons[[#This Row],[Transcript stable ID]], Transcripts[Transcript stable ID], 0), 4)</f>
        <v>0</v>
      </c>
      <c r="E853" t="s">
        <v>27</v>
      </c>
      <c r="J853">
        <v>99192200</v>
      </c>
      <c r="K853">
        <v>99465377</v>
      </c>
      <c r="L853">
        <v>99465660</v>
      </c>
      <c r="N853">
        <v>11</v>
      </c>
      <c r="O853">
        <v>2813</v>
      </c>
      <c r="P853">
        <v>3096</v>
      </c>
      <c r="Q853" t="s">
        <v>12674</v>
      </c>
      <c r="R853">
        <v>2202</v>
      </c>
      <c r="S853">
        <v>2485</v>
      </c>
    </row>
    <row r="854" spans="1:19" x14ac:dyDescent="0.25">
      <c r="A854" t="s">
        <v>4256</v>
      </c>
      <c r="B854">
        <v>1</v>
      </c>
      <c r="C854" t="s">
        <v>4276</v>
      </c>
      <c r="D854">
        <f>INDEX(Transcripts[#Data], MATCH(Exons[[#This Row],[Transcript stable ID]], Transcripts[Transcript stable ID], 0), 4)</f>
        <v>0</v>
      </c>
      <c r="E854" t="s">
        <v>27</v>
      </c>
      <c r="J854">
        <v>99192200</v>
      </c>
      <c r="K854">
        <v>99467105</v>
      </c>
      <c r="L854">
        <v>99467241</v>
      </c>
      <c r="N854">
        <v>12</v>
      </c>
      <c r="O854">
        <v>3097</v>
      </c>
      <c r="P854">
        <v>3233</v>
      </c>
      <c r="Q854" t="s">
        <v>12675</v>
      </c>
      <c r="R854">
        <v>2486</v>
      </c>
      <c r="S854">
        <v>2622</v>
      </c>
    </row>
    <row r="855" spans="1:19" x14ac:dyDescent="0.25">
      <c r="A855" t="s">
        <v>4256</v>
      </c>
      <c r="B855">
        <v>1</v>
      </c>
      <c r="C855" t="s">
        <v>4276</v>
      </c>
      <c r="D855">
        <f>INDEX(Transcripts[#Data], MATCH(Exons[[#This Row],[Transcript stable ID]], Transcripts[Transcript stable ID], 0), 4)</f>
        <v>0</v>
      </c>
      <c r="E855" t="s">
        <v>27</v>
      </c>
      <c r="J855">
        <v>99192200</v>
      </c>
      <c r="K855">
        <v>99467754</v>
      </c>
      <c r="L855">
        <v>99467913</v>
      </c>
      <c r="N855">
        <v>13</v>
      </c>
      <c r="O855">
        <v>3234</v>
      </c>
      <c r="P855">
        <v>3393</v>
      </c>
      <c r="Q855" t="s">
        <v>12676</v>
      </c>
      <c r="R855">
        <v>2623</v>
      </c>
      <c r="S855">
        <v>2782</v>
      </c>
    </row>
    <row r="856" spans="1:19" x14ac:dyDescent="0.25">
      <c r="A856" t="s">
        <v>4256</v>
      </c>
      <c r="B856">
        <v>1</v>
      </c>
      <c r="C856" t="s">
        <v>4276</v>
      </c>
      <c r="D856">
        <f>INDEX(Transcripts[#Data], MATCH(Exons[[#This Row],[Transcript stable ID]], Transcripts[Transcript stable ID], 0), 4)</f>
        <v>0</v>
      </c>
      <c r="E856" t="s">
        <v>27</v>
      </c>
      <c r="J856">
        <v>99192200</v>
      </c>
      <c r="K856">
        <v>99472787</v>
      </c>
      <c r="L856">
        <v>99472889</v>
      </c>
      <c r="N856">
        <v>14</v>
      </c>
      <c r="O856">
        <v>3394</v>
      </c>
      <c r="P856">
        <v>3496</v>
      </c>
      <c r="Q856" t="s">
        <v>12677</v>
      </c>
      <c r="R856">
        <v>2783</v>
      </c>
      <c r="S856">
        <v>2885</v>
      </c>
    </row>
    <row r="857" spans="1:19" x14ac:dyDescent="0.25">
      <c r="A857" t="s">
        <v>4256</v>
      </c>
      <c r="B857">
        <v>1</v>
      </c>
      <c r="C857" t="s">
        <v>4276</v>
      </c>
      <c r="D857">
        <f>INDEX(Transcripts[#Data], MATCH(Exons[[#This Row],[Transcript stable ID]], Transcripts[Transcript stable ID], 0), 4)</f>
        <v>0</v>
      </c>
      <c r="E857" t="s">
        <v>27</v>
      </c>
      <c r="J857">
        <v>99192200</v>
      </c>
      <c r="K857">
        <v>99473464</v>
      </c>
      <c r="L857">
        <v>99473534</v>
      </c>
      <c r="N857">
        <v>15</v>
      </c>
      <c r="O857">
        <v>3497</v>
      </c>
      <c r="P857">
        <v>3567</v>
      </c>
      <c r="Q857" t="s">
        <v>12678</v>
      </c>
      <c r="R857">
        <v>2886</v>
      </c>
      <c r="S857">
        <v>2956</v>
      </c>
    </row>
    <row r="858" spans="1:19" x14ac:dyDescent="0.25">
      <c r="A858" t="s">
        <v>4256</v>
      </c>
      <c r="B858">
        <v>1</v>
      </c>
      <c r="C858" t="s">
        <v>4276</v>
      </c>
      <c r="D858">
        <f>INDEX(Transcripts[#Data], MATCH(Exons[[#This Row],[Transcript stable ID]], Transcripts[Transcript stable ID], 0), 4)</f>
        <v>0</v>
      </c>
      <c r="E858" t="s">
        <v>27</v>
      </c>
      <c r="J858">
        <v>99192200</v>
      </c>
      <c r="K858">
        <v>99478053</v>
      </c>
      <c r="L858">
        <v>99478282</v>
      </c>
      <c r="N858">
        <v>16</v>
      </c>
      <c r="O858">
        <v>3568</v>
      </c>
      <c r="P858">
        <v>3797</v>
      </c>
      <c r="Q858" t="s">
        <v>12679</v>
      </c>
      <c r="R858">
        <v>2957</v>
      </c>
      <c r="S858">
        <v>3186</v>
      </c>
    </row>
    <row r="859" spans="1:19" x14ac:dyDescent="0.25">
      <c r="A859" t="s">
        <v>4256</v>
      </c>
      <c r="B859">
        <v>1</v>
      </c>
      <c r="C859" t="s">
        <v>4276</v>
      </c>
      <c r="D859">
        <f>INDEX(Transcripts[#Data], MATCH(Exons[[#This Row],[Transcript stable ID]], Transcripts[Transcript stable ID], 0), 4)</f>
        <v>0</v>
      </c>
      <c r="E859" t="s">
        <v>27</v>
      </c>
      <c r="J859">
        <v>99192200</v>
      </c>
      <c r="K859">
        <v>99478545</v>
      </c>
      <c r="L859">
        <v>99478655</v>
      </c>
      <c r="N859">
        <v>17</v>
      </c>
      <c r="O859">
        <v>3798</v>
      </c>
      <c r="P859">
        <v>3908</v>
      </c>
      <c r="Q859" t="s">
        <v>12680</v>
      </c>
      <c r="R859">
        <v>3187</v>
      </c>
      <c r="S859">
        <v>3297</v>
      </c>
    </row>
    <row r="860" spans="1:19" x14ac:dyDescent="0.25">
      <c r="A860" t="s">
        <v>4256</v>
      </c>
      <c r="B860">
        <v>1</v>
      </c>
      <c r="C860" t="s">
        <v>4276</v>
      </c>
      <c r="D860">
        <f>INDEX(Transcripts[#Data], MATCH(Exons[[#This Row],[Transcript stable ID]], Transcripts[Transcript stable ID], 0), 4)</f>
        <v>0</v>
      </c>
      <c r="E860" t="s">
        <v>27</v>
      </c>
      <c r="J860">
        <v>99192200</v>
      </c>
      <c r="K860">
        <v>99482430</v>
      </c>
      <c r="L860">
        <v>99482589</v>
      </c>
      <c r="N860">
        <v>18</v>
      </c>
      <c r="O860">
        <v>3909</v>
      </c>
      <c r="P860">
        <v>4068</v>
      </c>
      <c r="Q860" t="s">
        <v>12681</v>
      </c>
      <c r="R860">
        <v>3298</v>
      </c>
      <c r="S860">
        <v>3457</v>
      </c>
    </row>
    <row r="861" spans="1:19" x14ac:dyDescent="0.25">
      <c r="A861" t="s">
        <v>4256</v>
      </c>
      <c r="B861">
        <v>1</v>
      </c>
      <c r="C861" t="s">
        <v>4276</v>
      </c>
      <c r="D861">
        <f>INDEX(Transcripts[#Data], MATCH(Exons[[#This Row],[Transcript stable ID]], Transcripts[Transcript stable ID], 0), 4)</f>
        <v>0</v>
      </c>
      <c r="E861" t="s">
        <v>27</v>
      </c>
      <c r="J861">
        <v>99192200</v>
      </c>
      <c r="K861">
        <v>99486152</v>
      </c>
      <c r="L861">
        <v>99486281</v>
      </c>
      <c r="N861">
        <v>19</v>
      </c>
      <c r="O861">
        <v>4069</v>
      </c>
      <c r="P861">
        <v>4198</v>
      </c>
      <c r="Q861" t="s">
        <v>12682</v>
      </c>
      <c r="R861">
        <v>3458</v>
      </c>
      <c r="S861">
        <v>3587</v>
      </c>
    </row>
    <row r="862" spans="1:19" x14ac:dyDescent="0.25">
      <c r="A862" t="s">
        <v>4256</v>
      </c>
      <c r="B862">
        <v>1</v>
      </c>
      <c r="C862" t="s">
        <v>4276</v>
      </c>
      <c r="D862">
        <f>INDEX(Transcripts[#Data], MATCH(Exons[[#This Row],[Transcript stable ID]], Transcripts[Transcript stable ID], 0), 4)</f>
        <v>0</v>
      </c>
      <c r="E862" t="s">
        <v>27</v>
      </c>
      <c r="J862">
        <v>99192200</v>
      </c>
      <c r="K862">
        <v>99491803</v>
      </c>
      <c r="L862">
        <v>99491937</v>
      </c>
      <c r="N862">
        <v>20</v>
      </c>
      <c r="O862">
        <v>4199</v>
      </c>
      <c r="P862">
        <v>4333</v>
      </c>
      <c r="Q862" t="s">
        <v>12683</v>
      </c>
      <c r="R862">
        <v>3588</v>
      </c>
      <c r="S862">
        <v>3722</v>
      </c>
    </row>
    <row r="863" spans="1:19" x14ac:dyDescent="0.25">
      <c r="A863" t="s">
        <v>4256</v>
      </c>
      <c r="B863">
        <v>1</v>
      </c>
      <c r="C863" t="s">
        <v>4276</v>
      </c>
      <c r="D863">
        <f>INDEX(Transcripts[#Data], MATCH(Exons[[#This Row],[Transcript stable ID]], Transcripts[Transcript stable ID], 0), 4)</f>
        <v>0</v>
      </c>
      <c r="E863" t="s">
        <v>27</v>
      </c>
      <c r="H863">
        <v>99500672</v>
      </c>
      <c r="I863">
        <v>99507759</v>
      </c>
      <c r="J863">
        <v>99192200</v>
      </c>
      <c r="K863">
        <v>99500290</v>
      </c>
      <c r="L863">
        <v>99507759</v>
      </c>
      <c r="N863">
        <v>21</v>
      </c>
      <c r="O863">
        <v>4334</v>
      </c>
      <c r="P863">
        <v>4715</v>
      </c>
      <c r="Q863" t="s">
        <v>12684</v>
      </c>
      <c r="R863">
        <v>3723</v>
      </c>
      <c r="S863">
        <v>4104</v>
      </c>
    </row>
    <row r="864" spans="1:19" x14ac:dyDescent="0.25">
      <c r="A864" t="s">
        <v>7377</v>
      </c>
      <c r="B864">
        <v>1</v>
      </c>
      <c r="C864" t="s">
        <v>7390</v>
      </c>
      <c r="D864" t="str">
        <f>INDEX(Transcripts[#Data], MATCH(Exons[[#This Row],[Transcript stable ID]], Transcripts[Transcript stable ID], 0), 4)</f>
        <v>NM_005732.3</v>
      </c>
      <c r="E864" t="s">
        <v>27</v>
      </c>
      <c r="F864">
        <v>131894976</v>
      </c>
      <c r="G864">
        <v>131895059</v>
      </c>
      <c r="J864">
        <v>131892616</v>
      </c>
      <c r="K864">
        <v>131894976</v>
      </c>
      <c r="L864">
        <v>131895059</v>
      </c>
      <c r="N864">
        <v>2</v>
      </c>
      <c r="Q864" t="s">
        <v>12685</v>
      </c>
    </row>
    <row r="865" spans="1:19" x14ac:dyDescent="0.25">
      <c r="A865" t="s">
        <v>7377</v>
      </c>
      <c r="B865">
        <v>1</v>
      </c>
      <c r="C865" t="s">
        <v>7390</v>
      </c>
      <c r="D865" t="str">
        <f>INDEX(Transcripts[#Data], MATCH(Exons[[#This Row],[Transcript stable ID]], Transcripts[Transcript stable ID], 0), 4)</f>
        <v>NM_005732.3</v>
      </c>
      <c r="E865" t="s">
        <v>27</v>
      </c>
      <c r="J865">
        <v>131892616</v>
      </c>
      <c r="K865">
        <v>131915554</v>
      </c>
      <c r="L865">
        <v>131915758</v>
      </c>
      <c r="N865">
        <v>5</v>
      </c>
      <c r="O865">
        <v>953</v>
      </c>
      <c r="P865">
        <v>1157</v>
      </c>
      <c r="Q865" t="s">
        <v>12686</v>
      </c>
      <c r="R865">
        <v>135</v>
      </c>
      <c r="S865">
        <v>339</v>
      </c>
    </row>
    <row r="866" spans="1:19" x14ac:dyDescent="0.25">
      <c r="A866" t="s">
        <v>7377</v>
      </c>
      <c r="B866">
        <v>1</v>
      </c>
      <c r="C866" t="s">
        <v>7390</v>
      </c>
      <c r="D866" t="str">
        <f>INDEX(Transcripts[#Data], MATCH(Exons[[#This Row],[Transcript stable ID]], Transcripts[Transcript stable ID], 0), 4)</f>
        <v>NM_005732.3</v>
      </c>
      <c r="E866" t="s">
        <v>27</v>
      </c>
      <c r="J866">
        <v>131892616</v>
      </c>
      <c r="K866">
        <v>131923254</v>
      </c>
      <c r="L866">
        <v>131923382</v>
      </c>
      <c r="N866">
        <v>6</v>
      </c>
      <c r="O866">
        <v>1158</v>
      </c>
      <c r="P866">
        <v>1286</v>
      </c>
      <c r="Q866" t="s">
        <v>12687</v>
      </c>
      <c r="R866">
        <v>340</v>
      </c>
      <c r="S866">
        <v>468</v>
      </c>
    </row>
    <row r="867" spans="1:19" x14ac:dyDescent="0.25">
      <c r="A867" t="s">
        <v>7377</v>
      </c>
      <c r="B867">
        <v>1</v>
      </c>
      <c r="C867" t="s">
        <v>7390</v>
      </c>
      <c r="D867" t="str">
        <f>INDEX(Transcripts[#Data], MATCH(Exons[[#This Row],[Transcript stable ID]], Transcripts[Transcript stable ID], 0), 4)</f>
        <v>NM_005732.3</v>
      </c>
      <c r="E867" t="s">
        <v>27</v>
      </c>
      <c r="J867">
        <v>131892616</v>
      </c>
      <c r="K867">
        <v>131923616</v>
      </c>
      <c r="L867">
        <v>131923781</v>
      </c>
      <c r="N867">
        <v>7</v>
      </c>
      <c r="O867">
        <v>1287</v>
      </c>
      <c r="P867">
        <v>1452</v>
      </c>
      <c r="Q867" t="s">
        <v>12688</v>
      </c>
      <c r="R867">
        <v>469</v>
      </c>
      <c r="S867">
        <v>634</v>
      </c>
    </row>
    <row r="868" spans="1:19" x14ac:dyDescent="0.25">
      <c r="A868" t="s">
        <v>7377</v>
      </c>
      <c r="B868">
        <v>1</v>
      </c>
      <c r="C868" t="s">
        <v>7390</v>
      </c>
      <c r="D868" t="str">
        <f>INDEX(Transcripts[#Data], MATCH(Exons[[#This Row],[Transcript stable ID]], Transcripts[Transcript stable ID], 0), 4)</f>
        <v>NM_005732.3</v>
      </c>
      <c r="E868" t="s">
        <v>27</v>
      </c>
      <c r="J868">
        <v>131892616</v>
      </c>
      <c r="K868">
        <v>131924379</v>
      </c>
      <c r="L868">
        <v>131924572</v>
      </c>
      <c r="N868">
        <v>8</v>
      </c>
      <c r="O868">
        <v>1453</v>
      </c>
      <c r="P868">
        <v>1646</v>
      </c>
      <c r="Q868" t="s">
        <v>12689</v>
      </c>
      <c r="R868">
        <v>635</v>
      </c>
      <c r="S868">
        <v>828</v>
      </c>
    </row>
    <row r="869" spans="1:19" x14ac:dyDescent="0.25">
      <c r="A869" t="s">
        <v>7377</v>
      </c>
      <c r="B869">
        <v>1</v>
      </c>
      <c r="C869" t="s">
        <v>7390</v>
      </c>
      <c r="D869" t="str">
        <f>INDEX(Transcripts[#Data], MATCH(Exons[[#This Row],[Transcript stable ID]], Transcripts[Transcript stable ID], 0), 4)</f>
        <v>NM_005732.3</v>
      </c>
      <c r="E869" t="s">
        <v>27</v>
      </c>
      <c r="J869">
        <v>131892616</v>
      </c>
      <c r="K869">
        <v>131925323</v>
      </c>
      <c r="L869">
        <v>131925529</v>
      </c>
      <c r="N869">
        <v>9</v>
      </c>
      <c r="O869">
        <v>1647</v>
      </c>
      <c r="P869">
        <v>1853</v>
      </c>
      <c r="Q869" t="s">
        <v>12690</v>
      </c>
      <c r="R869">
        <v>829</v>
      </c>
      <c r="S869">
        <v>1035</v>
      </c>
    </row>
    <row r="870" spans="1:19" x14ac:dyDescent="0.25">
      <c r="A870" t="s">
        <v>7377</v>
      </c>
      <c r="B870">
        <v>1</v>
      </c>
      <c r="C870" t="s">
        <v>7390</v>
      </c>
      <c r="D870" t="str">
        <f>INDEX(Transcripts[#Data], MATCH(Exons[[#This Row],[Transcript stable ID]], Transcripts[Transcript stable ID], 0), 4)</f>
        <v>NM_005732.3</v>
      </c>
      <c r="E870" t="s">
        <v>27</v>
      </c>
      <c r="J870">
        <v>131892616</v>
      </c>
      <c r="K870">
        <v>131926916</v>
      </c>
      <c r="L870">
        <v>131927098</v>
      </c>
      <c r="N870">
        <v>10</v>
      </c>
      <c r="O870">
        <v>1854</v>
      </c>
      <c r="P870">
        <v>2036</v>
      </c>
      <c r="Q870" t="s">
        <v>12691</v>
      </c>
      <c r="R870">
        <v>1036</v>
      </c>
      <c r="S870">
        <v>1218</v>
      </c>
    </row>
    <row r="871" spans="1:19" x14ac:dyDescent="0.25">
      <c r="A871" t="s">
        <v>7377</v>
      </c>
      <c r="B871">
        <v>1</v>
      </c>
      <c r="C871" t="s">
        <v>7390</v>
      </c>
      <c r="D871" t="str">
        <f>INDEX(Transcripts[#Data], MATCH(Exons[[#This Row],[Transcript stable ID]], Transcripts[Transcript stable ID], 0), 4)</f>
        <v>NM_005732.3</v>
      </c>
      <c r="E871" t="s">
        <v>27</v>
      </c>
      <c r="J871">
        <v>131892616</v>
      </c>
      <c r="K871">
        <v>131927569</v>
      </c>
      <c r="L871">
        <v>131927726</v>
      </c>
      <c r="N871">
        <v>11</v>
      </c>
      <c r="O871">
        <v>2037</v>
      </c>
      <c r="P871">
        <v>2194</v>
      </c>
      <c r="Q871" t="s">
        <v>12692</v>
      </c>
      <c r="R871">
        <v>1219</v>
      </c>
      <c r="S871">
        <v>1376</v>
      </c>
    </row>
    <row r="872" spans="1:19" x14ac:dyDescent="0.25">
      <c r="A872" t="s">
        <v>7377</v>
      </c>
      <c r="B872">
        <v>1</v>
      </c>
      <c r="C872" t="s">
        <v>7390</v>
      </c>
      <c r="D872" t="str">
        <f>INDEX(Transcripts[#Data], MATCH(Exons[[#This Row],[Transcript stable ID]], Transcripts[Transcript stable ID], 0), 4)</f>
        <v>NM_005732.3</v>
      </c>
      <c r="E872" t="s">
        <v>27</v>
      </c>
      <c r="J872">
        <v>131892616</v>
      </c>
      <c r="K872">
        <v>131930561</v>
      </c>
      <c r="L872">
        <v>131930736</v>
      </c>
      <c r="N872">
        <v>12</v>
      </c>
      <c r="O872">
        <v>2195</v>
      </c>
      <c r="P872">
        <v>2370</v>
      </c>
      <c r="Q872" t="s">
        <v>12693</v>
      </c>
      <c r="R872">
        <v>1377</v>
      </c>
      <c r="S872">
        <v>1552</v>
      </c>
    </row>
    <row r="873" spans="1:19" x14ac:dyDescent="0.25">
      <c r="A873" t="s">
        <v>7377</v>
      </c>
      <c r="B873">
        <v>1</v>
      </c>
      <c r="C873" t="s">
        <v>7390</v>
      </c>
      <c r="D873" t="str">
        <f>INDEX(Transcripts[#Data], MATCH(Exons[[#This Row],[Transcript stable ID]], Transcripts[Transcript stable ID], 0), 4)</f>
        <v>NM_005732.3</v>
      </c>
      <c r="E873" t="s">
        <v>27</v>
      </c>
      <c r="J873">
        <v>131892616</v>
      </c>
      <c r="K873">
        <v>131931265</v>
      </c>
      <c r="L873">
        <v>131931502</v>
      </c>
      <c r="N873">
        <v>13</v>
      </c>
      <c r="O873">
        <v>2371</v>
      </c>
      <c r="P873">
        <v>2608</v>
      </c>
      <c r="Q873" t="s">
        <v>12694</v>
      </c>
      <c r="R873">
        <v>1553</v>
      </c>
      <c r="S873">
        <v>1790</v>
      </c>
    </row>
    <row r="874" spans="1:19" x14ac:dyDescent="0.25">
      <c r="A874" t="s">
        <v>7377</v>
      </c>
      <c r="B874">
        <v>1</v>
      </c>
      <c r="C874" t="s">
        <v>7390</v>
      </c>
      <c r="D874" t="str">
        <f>INDEX(Transcripts[#Data], MATCH(Exons[[#This Row],[Transcript stable ID]], Transcripts[Transcript stable ID], 0), 4)</f>
        <v>NM_005732.3</v>
      </c>
      <c r="E874" t="s">
        <v>27</v>
      </c>
      <c r="J874">
        <v>131892616</v>
      </c>
      <c r="K874">
        <v>131938992</v>
      </c>
      <c r="L874">
        <v>131939181</v>
      </c>
      <c r="N874">
        <v>14</v>
      </c>
      <c r="O874">
        <v>2609</v>
      </c>
      <c r="P874">
        <v>2798</v>
      </c>
      <c r="Q874" t="s">
        <v>12695</v>
      </c>
      <c r="R874">
        <v>1791</v>
      </c>
      <c r="S874">
        <v>1980</v>
      </c>
    </row>
    <row r="875" spans="1:19" x14ac:dyDescent="0.25">
      <c r="A875" t="s">
        <v>7377</v>
      </c>
      <c r="B875">
        <v>1</v>
      </c>
      <c r="C875" t="s">
        <v>7390</v>
      </c>
      <c r="D875" t="str">
        <f>INDEX(Transcripts[#Data], MATCH(Exons[[#This Row],[Transcript stable ID]], Transcripts[Transcript stable ID], 0), 4)</f>
        <v>NM_005732.3</v>
      </c>
      <c r="E875" t="s">
        <v>27</v>
      </c>
      <c r="J875">
        <v>131892616</v>
      </c>
      <c r="K875">
        <v>131939612</v>
      </c>
      <c r="L875">
        <v>131939738</v>
      </c>
      <c r="N875">
        <v>15</v>
      </c>
      <c r="O875">
        <v>2799</v>
      </c>
      <c r="P875">
        <v>2925</v>
      </c>
      <c r="Q875" t="s">
        <v>12696</v>
      </c>
      <c r="R875">
        <v>1981</v>
      </c>
      <c r="S875">
        <v>2107</v>
      </c>
    </row>
    <row r="876" spans="1:19" x14ac:dyDescent="0.25">
      <c r="A876" t="s">
        <v>7377</v>
      </c>
      <c r="B876">
        <v>1</v>
      </c>
      <c r="C876" t="s">
        <v>7390</v>
      </c>
      <c r="D876" t="str">
        <f>INDEX(Transcripts[#Data], MATCH(Exons[[#This Row],[Transcript stable ID]], Transcripts[Transcript stable ID], 0), 4)</f>
        <v>NM_005732.3</v>
      </c>
      <c r="E876" t="s">
        <v>27</v>
      </c>
      <c r="J876">
        <v>131892616</v>
      </c>
      <c r="K876">
        <v>131940498</v>
      </c>
      <c r="L876">
        <v>131940691</v>
      </c>
      <c r="N876">
        <v>16</v>
      </c>
      <c r="O876">
        <v>2926</v>
      </c>
      <c r="P876">
        <v>3119</v>
      </c>
      <c r="Q876" t="s">
        <v>12697</v>
      </c>
      <c r="R876">
        <v>2108</v>
      </c>
      <c r="S876">
        <v>2301</v>
      </c>
    </row>
    <row r="877" spans="1:19" x14ac:dyDescent="0.25">
      <c r="A877" t="s">
        <v>7377</v>
      </c>
      <c r="B877">
        <v>1</v>
      </c>
      <c r="C877" t="s">
        <v>7390</v>
      </c>
      <c r="D877" t="str">
        <f>INDEX(Transcripts[#Data], MATCH(Exons[[#This Row],[Transcript stable ID]], Transcripts[Transcript stable ID], 0), 4)</f>
        <v>NM_005732.3</v>
      </c>
      <c r="E877" t="s">
        <v>27</v>
      </c>
      <c r="J877">
        <v>131892616</v>
      </c>
      <c r="K877">
        <v>131944307</v>
      </c>
      <c r="L877">
        <v>131944417</v>
      </c>
      <c r="N877">
        <v>17</v>
      </c>
      <c r="O877">
        <v>3120</v>
      </c>
      <c r="P877">
        <v>3230</v>
      </c>
      <c r="Q877" t="s">
        <v>12698</v>
      </c>
      <c r="R877">
        <v>2302</v>
      </c>
      <c r="S877">
        <v>2412</v>
      </c>
    </row>
    <row r="878" spans="1:19" x14ac:dyDescent="0.25">
      <c r="A878" t="s">
        <v>7377</v>
      </c>
      <c r="B878">
        <v>1</v>
      </c>
      <c r="C878" t="s">
        <v>7390</v>
      </c>
      <c r="D878" t="str">
        <f>INDEX(Transcripts[#Data], MATCH(Exons[[#This Row],[Transcript stable ID]], Transcripts[Transcript stable ID], 0), 4)</f>
        <v>NM_005732.3</v>
      </c>
      <c r="E878" t="s">
        <v>27</v>
      </c>
      <c r="J878">
        <v>131892616</v>
      </c>
      <c r="K878">
        <v>131944809</v>
      </c>
      <c r="L878">
        <v>131944901</v>
      </c>
      <c r="N878">
        <v>18</v>
      </c>
      <c r="O878">
        <v>3231</v>
      </c>
      <c r="P878">
        <v>3323</v>
      </c>
      <c r="Q878" t="s">
        <v>12699</v>
      </c>
      <c r="R878">
        <v>2413</v>
      </c>
      <c r="S878">
        <v>2505</v>
      </c>
    </row>
    <row r="879" spans="1:19" x14ac:dyDescent="0.25">
      <c r="A879" t="s">
        <v>7377</v>
      </c>
      <c r="B879">
        <v>1</v>
      </c>
      <c r="C879" t="s">
        <v>7390</v>
      </c>
      <c r="D879" t="str">
        <f>INDEX(Transcripts[#Data], MATCH(Exons[[#This Row],[Transcript stable ID]], Transcripts[Transcript stable ID], 0), 4)</f>
        <v>NM_005732.3</v>
      </c>
      <c r="E879" t="s">
        <v>27</v>
      </c>
      <c r="J879">
        <v>131892616</v>
      </c>
      <c r="K879">
        <v>131944975</v>
      </c>
      <c r="L879">
        <v>131945088</v>
      </c>
      <c r="N879">
        <v>19</v>
      </c>
      <c r="O879">
        <v>3324</v>
      </c>
      <c r="P879">
        <v>3437</v>
      </c>
      <c r="Q879" t="s">
        <v>12700</v>
      </c>
      <c r="R879">
        <v>2506</v>
      </c>
      <c r="S879">
        <v>2619</v>
      </c>
    </row>
    <row r="880" spans="1:19" x14ac:dyDescent="0.25">
      <c r="A880" t="s">
        <v>7377</v>
      </c>
      <c r="B880">
        <v>1</v>
      </c>
      <c r="C880" t="s">
        <v>7390</v>
      </c>
      <c r="D880" t="str">
        <f>INDEX(Transcripts[#Data], MATCH(Exons[[#This Row],[Transcript stable ID]], Transcripts[Transcript stable ID], 0), 4)</f>
        <v>NM_005732.3</v>
      </c>
      <c r="E880" t="s">
        <v>27</v>
      </c>
      <c r="J880">
        <v>131892616</v>
      </c>
      <c r="K880">
        <v>131951695</v>
      </c>
      <c r="L880">
        <v>131951822</v>
      </c>
      <c r="N880">
        <v>20</v>
      </c>
      <c r="O880">
        <v>3438</v>
      </c>
      <c r="P880">
        <v>3565</v>
      </c>
      <c r="Q880" t="s">
        <v>12701</v>
      </c>
      <c r="R880">
        <v>2620</v>
      </c>
      <c r="S880">
        <v>2747</v>
      </c>
    </row>
    <row r="881" spans="1:19" x14ac:dyDescent="0.25">
      <c r="A881" t="s">
        <v>7377</v>
      </c>
      <c r="B881">
        <v>1</v>
      </c>
      <c r="C881" t="s">
        <v>7390</v>
      </c>
      <c r="D881" t="str">
        <f>INDEX(Transcripts[#Data], MATCH(Exons[[#This Row],[Transcript stable ID]], Transcripts[Transcript stable ID], 0), 4)</f>
        <v>NM_005732.3</v>
      </c>
      <c r="E881" t="s">
        <v>27</v>
      </c>
      <c r="J881">
        <v>131892616</v>
      </c>
      <c r="K881">
        <v>131953762</v>
      </c>
      <c r="L881">
        <v>131953986</v>
      </c>
      <c r="N881">
        <v>21</v>
      </c>
      <c r="O881">
        <v>3566</v>
      </c>
      <c r="P881">
        <v>3790</v>
      </c>
      <c r="Q881" t="s">
        <v>12702</v>
      </c>
      <c r="R881">
        <v>2748</v>
      </c>
      <c r="S881">
        <v>2972</v>
      </c>
    </row>
    <row r="882" spans="1:19" x14ac:dyDescent="0.25">
      <c r="A882" t="s">
        <v>7377</v>
      </c>
      <c r="B882">
        <v>1</v>
      </c>
      <c r="C882" t="s">
        <v>7390</v>
      </c>
      <c r="D882" t="str">
        <f>INDEX(Transcripts[#Data], MATCH(Exons[[#This Row],[Transcript stable ID]], Transcripts[Transcript stable ID], 0), 4)</f>
        <v>NM_005732.3</v>
      </c>
      <c r="E882" t="s">
        <v>27</v>
      </c>
      <c r="J882">
        <v>131892616</v>
      </c>
      <c r="K882">
        <v>131972807</v>
      </c>
      <c r="L882">
        <v>131972892</v>
      </c>
      <c r="N882">
        <v>22</v>
      </c>
      <c r="O882">
        <v>3791</v>
      </c>
      <c r="P882">
        <v>3876</v>
      </c>
      <c r="Q882" t="s">
        <v>12703</v>
      </c>
      <c r="R882">
        <v>2973</v>
      </c>
      <c r="S882">
        <v>3058</v>
      </c>
    </row>
    <row r="883" spans="1:19" x14ac:dyDescent="0.25">
      <c r="A883" t="s">
        <v>7377</v>
      </c>
      <c r="B883">
        <v>1</v>
      </c>
      <c r="C883" t="s">
        <v>7390</v>
      </c>
      <c r="D883" t="str">
        <f>INDEX(Transcripts[#Data], MATCH(Exons[[#This Row],[Transcript stable ID]], Transcripts[Transcript stable ID], 0), 4)</f>
        <v>NM_005732.3</v>
      </c>
      <c r="E883" t="s">
        <v>27</v>
      </c>
      <c r="J883">
        <v>131892616</v>
      </c>
      <c r="K883">
        <v>131973773</v>
      </c>
      <c r="L883">
        <v>131973915</v>
      </c>
      <c r="N883">
        <v>23</v>
      </c>
      <c r="O883">
        <v>3877</v>
      </c>
      <c r="P883">
        <v>4019</v>
      </c>
      <c r="Q883" t="s">
        <v>12704</v>
      </c>
      <c r="R883">
        <v>3059</v>
      </c>
      <c r="S883">
        <v>3201</v>
      </c>
    </row>
    <row r="884" spans="1:19" x14ac:dyDescent="0.25">
      <c r="A884" t="s">
        <v>7377</v>
      </c>
      <c r="B884">
        <v>1</v>
      </c>
      <c r="C884" t="s">
        <v>7390</v>
      </c>
      <c r="D884" t="str">
        <f>INDEX(Transcripts[#Data], MATCH(Exons[[#This Row],[Transcript stable ID]], Transcripts[Transcript stable ID], 0), 4)</f>
        <v>NM_005732.3</v>
      </c>
      <c r="E884" t="s">
        <v>27</v>
      </c>
      <c r="J884">
        <v>131892616</v>
      </c>
      <c r="K884">
        <v>131976364</v>
      </c>
      <c r="L884">
        <v>131976497</v>
      </c>
      <c r="N884">
        <v>24</v>
      </c>
      <c r="O884">
        <v>4020</v>
      </c>
      <c r="P884">
        <v>4153</v>
      </c>
      <c r="Q884" t="s">
        <v>12705</v>
      </c>
      <c r="R884">
        <v>3202</v>
      </c>
      <c r="S884">
        <v>3335</v>
      </c>
    </row>
    <row r="885" spans="1:19" x14ac:dyDescent="0.25">
      <c r="A885" t="s">
        <v>7377</v>
      </c>
      <c r="B885">
        <v>1</v>
      </c>
      <c r="C885" t="s">
        <v>7390</v>
      </c>
      <c r="D885" t="str">
        <f>INDEX(Transcripts[#Data], MATCH(Exons[[#This Row],[Transcript stable ID]], Transcripts[Transcript stable ID], 0), 4)</f>
        <v>NM_005732.3</v>
      </c>
      <c r="E885" t="s">
        <v>27</v>
      </c>
      <c r="F885">
        <v>131892616</v>
      </c>
      <c r="G885">
        <v>131893145</v>
      </c>
      <c r="J885">
        <v>131892616</v>
      </c>
      <c r="K885">
        <v>131892616</v>
      </c>
      <c r="L885">
        <v>131893145</v>
      </c>
      <c r="N885">
        <v>1</v>
      </c>
      <c r="Q885" t="s">
        <v>12706</v>
      </c>
    </row>
    <row r="886" spans="1:19" x14ac:dyDescent="0.25">
      <c r="A886" t="s">
        <v>7377</v>
      </c>
      <c r="B886">
        <v>1</v>
      </c>
      <c r="C886" t="s">
        <v>7390</v>
      </c>
      <c r="D886" t="str">
        <f>INDEX(Transcripts[#Data], MATCH(Exons[[#This Row],[Transcript stable ID]], Transcripts[Transcript stable ID], 0), 4)</f>
        <v>NM_005732.3</v>
      </c>
      <c r="E886" t="s">
        <v>27</v>
      </c>
      <c r="F886">
        <v>131911469</v>
      </c>
      <c r="G886">
        <v>131911620</v>
      </c>
      <c r="J886">
        <v>131892616</v>
      </c>
      <c r="K886">
        <v>131911469</v>
      </c>
      <c r="L886">
        <v>131911620</v>
      </c>
      <c r="N886">
        <v>3</v>
      </c>
      <c r="Q886" t="s">
        <v>12707</v>
      </c>
    </row>
    <row r="887" spans="1:19" x14ac:dyDescent="0.25">
      <c r="A887" t="s">
        <v>7377</v>
      </c>
      <c r="B887">
        <v>1</v>
      </c>
      <c r="C887" t="s">
        <v>7390</v>
      </c>
      <c r="D887" t="str">
        <f>INDEX(Transcripts[#Data], MATCH(Exons[[#This Row],[Transcript stable ID]], Transcripts[Transcript stable ID], 0), 4)</f>
        <v>NM_005732.3</v>
      </c>
      <c r="E887" t="s">
        <v>27</v>
      </c>
      <c r="F887">
        <v>131915009</v>
      </c>
      <c r="G887">
        <v>131915060</v>
      </c>
      <c r="J887">
        <v>131892616</v>
      </c>
      <c r="K887">
        <v>131915009</v>
      </c>
      <c r="L887">
        <v>131915194</v>
      </c>
      <c r="N887">
        <v>4</v>
      </c>
      <c r="O887">
        <v>819</v>
      </c>
      <c r="P887">
        <v>952</v>
      </c>
      <c r="Q887" t="s">
        <v>12708</v>
      </c>
      <c r="R887">
        <v>1</v>
      </c>
      <c r="S887">
        <v>134</v>
      </c>
    </row>
    <row r="888" spans="1:19" x14ac:dyDescent="0.25">
      <c r="A888" t="s">
        <v>7377</v>
      </c>
      <c r="B888">
        <v>1</v>
      </c>
      <c r="C888" t="s">
        <v>7390</v>
      </c>
      <c r="D888" t="str">
        <f>INDEX(Transcripts[#Data], MATCH(Exons[[#This Row],[Transcript stable ID]], Transcripts[Transcript stable ID], 0), 4)</f>
        <v>NM_005732.3</v>
      </c>
      <c r="E888" t="s">
        <v>27</v>
      </c>
      <c r="H888">
        <v>131978057</v>
      </c>
      <c r="I888">
        <v>131980313</v>
      </c>
      <c r="J888">
        <v>131892616</v>
      </c>
      <c r="K888">
        <v>131977870</v>
      </c>
      <c r="L888">
        <v>131980313</v>
      </c>
      <c r="N888">
        <v>25</v>
      </c>
      <c r="O888">
        <v>4154</v>
      </c>
      <c r="P888">
        <v>4340</v>
      </c>
      <c r="Q888" t="s">
        <v>12709</v>
      </c>
      <c r="R888">
        <v>3336</v>
      </c>
      <c r="S888">
        <v>3522</v>
      </c>
    </row>
    <row r="889" spans="1:19" x14ac:dyDescent="0.25">
      <c r="A889" t="s">
        <v>9605</v>
      </c>
      <c r="B889">
        <v>-1</v>
      </c>
      <c r="C889" t="s">
        <v>9606</v>
      </c>
      <c r="D889" t="str">
        <f>INDEX(Transcripts[#Data], MATCH(Exons[[#This Row],[Transcript stable ID]], Transcripts[Transcript stable ID], 0), 4)</f>
        <v>NM_004304.4</v>
      </c>
      <c r="E889" t="s">
        <v>27</v>
      </c>
      <c r="F889">
        <v>30143526</v>
      </c>
      <c r="G889">
        <v>30144432</v>
      </c>
      <c r="J889">
        <v>30144432</v>
      </c>
      <c r="K889">
        <v>30142859</v>
      </c>
      <c r="L889">
        <v>30144432</v>
      </c>
      <c r="N889">
        <v>1</v>
      </c>
      <c r="O889">
        <v>908</v>
      </c>
      <c r="P889">
        <v>1574</v>
      </c>
      <c r="Q889" t="s">
        <v>12710</v>
      </c>
      <c r="R889">
        <v>1</v>
      </c>
      <c r="S889">
        <v>667</v>
      </c>
    </row>
    <row r="890" spans="1:19" x14ac:dyDescent="0.25">
      <c r="A890" t="s">
        <v>9605</v>
      </c>
      <c r="B890">
        <v>-1</v>
      </c>
      <c r="C890" t="s">
        <v>9606</v>
      </c>
      <c r="D890" t="str">
        <f>INDEX(Transcripts[#Data], MATCH(Exons[[#This Row],[Transcript stable ID]], Transcripts[Transcript stable ID], 0), 4)</f>
        <v>NM_004304.4</v>
      </c>
      <c r="E890" t="s">
        <v>27</v>
      </c>
      <c r="J890">
        <v>30144432</v>
      </c>
      <c r="K890">
        <v>29940444</v>
      </c>
      <c r="L890">
        <v>29940563</v>
      </c>
      <c r="N890">
        <v>2</v>
      </c>
      <c r="O890">
        <v>1575</v>
      </c>
      <c r="P890">
        <v>1694</v>
      </c>
      <c r="Q890" t="s">
        <v>12711</v>
      </c>
      <c r="R890">
        <v>668</v>
      </c>
      <c r="S890">
        <v>787</v>
      </c>
    </row>
    <row r="891" spans="1:19" x14ac:dyDescent="0.25">
      <c r="A891" t="s">
        <v>9605</v>
      </c>
      <c r="B891">
        <v>-1</v>
      </c>
      <c r="C891" t="s">
        <v>9606</v>
      </c>
      <c r="D891" t="str">
        <f>INDEX(Transcripts[#Data], MATCH(Exons[[#This Row],[Transcript stable ID]], Transcripts[Transcript stable ID], 0), 4)</f>
        <v>NM_004304.4</v>
      </c>
      <c r="E891" t="s">
        <v>27</v>
      </c>
      <c r="J891">
        <v>30144432</v>
      </c>
      <c r="K891">
        <v>29917716</v>
      </c>
      <c r="L891">
        <v>29917880</v>
      </c>
      <c r="N891">
        <v>3</v>
      </c>
      <c r="O891">
        <v>1695</v>
      </c>
      <c r="P891">
        <v>1859</v>
      </c>
      <c r="Q891" t="s">
        <v>12712</v>
      </c>
      <c r="R891">
        <v>788</v>
      </c>
      <c r="S891">
        <v>952</v>
      </c>
    </row>
    <row r="892" spans="1:19" x14ac:dyDescent="0.25">
      <c r="A892" t="s">
        <v>9605</v>
      </c>
      <c r="B892">
        <v>-1</v>
      </c>
      <c r="C892" t="s">
        <v>9606</v>
      </c>
      <c r="D892" t="str">
        <f>INDEX(Transcripts[#Data], MATCH(Exons[[#This Row],[Transcript stable ID]], Transcripts[Transcript stable ID], 0), 4)</f>
        <v>NM_004304.4</v>
      </c>
      <c r="E892" t="s">
        <v>27</v>
      </c>
      <c r="J892">
        <v>30144432</v>
      </c>
      <c r="K892">
        <v>29754781</v>
      </c>
      <c r="L892">
        <v>29754982</v>
      </c>
      <c r="N892">
        <v>4</v>
      </c>
      <c r="O892">
        <v>1860</v>
      </c>
      <c r="P892">
        <v>2061</v>
      </c>
      <c r="Q892" t="s">
        <v>12713</v>
      </c>
      <c r="R892">
        <v>953</v>
      </c>
      <c r="S892">
        <v>1154</v>
      </c>
    </row>
    <row r="893" spans="1:19" x14ac:dyDescent="0.25">
      <c r="A893" t="s">
        <v>9605</v>
      </c>
      <c r="B893">
        <v>-1</v>
      </c>
      <c r="C893" t="s">
        <v>9606</v>
      </c>
      <c r="D893" t="str">
        <f>INDEX(Transcripts[#Data], MATCH(Exons[[#This Row],[Transcript stable ID]], Transcripts[Transcript stable ID], 0), 4)</f>
        <v>NM_004304.4</v>
      </c>
      <c r="E893" t="s">
        <v>27</v>
      </c>
      <c r="J893">
        <v>30144432</v>
      </c>
      <c r="K893">
        <v>29606598</v>
      </c>
      <c r="L893">
        <v>29606725</v>
      </c>
      <c r="N893">
        <v>5</v>
      </c>
      <c r="O893">
        <v>2062</v>
      </c>
      <c r="P893">
        <v>2189</v>
      </c>
      <c r="Q893" t="s">
        <v>12714</v>
      </c>
      <c r="R893">
        <v>1155</v>
      </c>
      <c r="S893">
        <v>1282</v>
      </c>
    </row>
    <row r="894" spans="1:19" x14ac:dyDescent="0.25">
      <c r="A894" t="s">
        <v>9605</v>
      </c>
      <c r="B894">
        <v>-1</v>
      </c>
      <c r="C894" t="s">
        <v>9606</v>
      </c>
      <c r="D894" t="str">
        <f>INDEX(Transcripts[#Data], MATCH(Exons[[#This Row],[Transcript stable ID]], Transcripts[Transcript stable ID], 0), 4)</f>
        <v>NM_004304.4</v>
      </c>
      <c r="E894" t="s">
        <v>27</v>
      </c>
      <c r="J894">
        <v>30144432</v>
      </c>
      <c r="K894">
        <v>29551216</v>
      </c>
      <c r="L894">
        <v>29551347</v>
      </c>
      <c r="N894">
        <v>6</v>
      </c>
      <c r="O894">
        <v>2190</v>
      </c>
      <c r="P894">
        <v>2321</v>
      </c>
      <c r="Q894" t="s">
        <v>12715</v>
      </c>
      <c r="R894">
        <v>1283</v>
      </c>
      <c r="S894">
        <v>1414</v>
      </c>
    </row>
    <row r="895" spans="1:19" x14ac:dyDescent="0.25">
      <c r="A895" t="s">
        <v>9605</v>
      </c>
      <c r="B895">
        <v>-1</v>
      </c>
      <c r="C895" t="s">
        <v>9606</v>
      </c>
      <c r="D895" t="str">
        <f>INDEX(Transcripts[#Data], MATCH(Exons[[#This Row],[Transcript stable ID]], Transcripts[Transcript stable ID], 0), 4)</f>
        <v>NM_004304.4</v>
      </c>
      <c r="E895" t="s">
        <v>27</v>
      </c>
      <c r="J895">
        <v>30144432</v>
      </c>
      <c r="K895">
        <v>29543617</v>
      </c>
      <c r="L895">
        <v>29543748</v>
      </c>
      <c r="N895">
        <v>7</v>
      </c>
      <c r="O895">
        <v>2322</v>
      </c>
      <c r="P895">
        <v>2453</v>
      </c>
      <c r="Q895" t="s">
        <v>12716</v>
      </c>
      <c r="R895">
        <v>1415</v>
      </c>
      <c r="S895">
        <v>1546</v>
      </c>
    </row>
    <row r="896" spans="1:19" x14ac:dyDescent="0.25">
      <c r="A896" t="s">
        <v>9605</v>
      </c>
      <c r="B896">
        <v>-1</v>
      </c>
      <c r="C896" t="s">
        <v>9606</v>
      </c>
      <c r="D896" t="str">
        <f>INDEX(Transcripts[#Data], MATCH(Exons[[#This Row],[Transcript stable ID]], Transcripts[Transcript stable ID], 0), 4)</f>
        <v>NM_004304.4</v>
      </c>
      <c r="E896" t="s">
        <v>27</v>
      </c>
      <c r="J896">
        <v>30144432</v>
      </c>
      <c r="K896">
        <v>29541170</v>
      </c>
      <c r="L896">
        <v>29541270</v>
      </c>
      <c r="N896">
        <v>8</v>
      </c>
      <c r="O896">
        <v>2454</v>
      </c>
      <c r="P896">
        <v>2554</v>
      </c>
      <c r="Q896" t="s">
        <v>12717</v>
      </c>
      <c r="R896">
        <v>1547</v>
      </c>
      <c r="S896">
        <v>1647</v>
      </c>
    </row>
    <row r="897" spans="1:19" x14ac:dyDescent="0.25">
      <c r="A897" t="s">
        <v>9605</v>
      </c>
      <c r="B897">
        <v>-1</v>
      </c>
      <c r="C897" t="s">
        <v>9606</v>
      </c>
      <c r="D897" t="str">
        <f>INDEX(Transcripts[#Data], MATCH(Exons[[#This Row],[Transcript stable ID]], Transcripts[Transcript stable ID], 0), 4)</f>
        <v>NM_004304.4</v>
      </c>
      <c r="E897" t="s">
        <v>27</v>
      </c>
      <c r="J897">
        <v>30144432</v>
      </c>
      <c r="K897">
        <v>29519754</v>
      </c>
      <c r="L897">
        <v>29519923</v>
      </c>
      <c r="N897">
        <v>9</v>
      </c>
      <c r="O897">
        <v>2555</v>
      </c>
      <c r="P897">
        <v>2724</v>
      </c>
      <c r="Q897" t="s">
        <v>12718</v>
      </c>
      <c r="R897">
        <v>1648</v>
      </c>
      <c r="S897">
        <v>1817</v>
      </c>
    </row>
    <row r="898" spans="1:19" x14ac:dyDescent="0.25">
      <c r="A898" t="s">
        <v>9605</v>
      </c>
      <c r="B898">
        <v>-1</v>
      </c>
      <c r="C898" t="s">
        <v>9606</v>
      </c>
      <c r="D898" t="str">
        <f>INDEX(Transcripts[#Data], MATCH(Exons[[#This Row],[Transcript stable ID]], Transcripts[Transcript stable ID], 0), 4)</f>
        <v>NM_004304.4</v>
      </c>
      <c r="E898" t="s">
        <v>27</v>
      </c>
      <c r="J898">
        <v>30144432</v>
      </c>
      <c r="K898">
        <v>29498268</v>
      </c>
      <c r="L898">
        <v>29498362</v>
      </c>
      <c r="N898">
        <v>10</v>
      </c>
      <c r="O898">
        <v>2725</v>
      </c>
      <c r="P898">
        <v>2819</v>
      </c>
      <c r="Q898" t="s">
        <v>12719</v>
      </c>
      <c r="R898">
        <v>1818</v>
      </c>
      <c r="S898">
        <v>1912</v>
      </c>
    </row>
    <row r="899" spans="1:19" x14ac:dyDescent="0.25">
      <c r="A899" t="s">
        <v>9605</v>
      </c>
      <c r="B899">
        <v>-1</v>
      </c>
      <c r="C899" t="s">
        <v>9606</v>
      </c>
      <c r="D899" t="str">
        <f>INDEX(Transcripts[#Data], MATCH(Exons[[#This Row],[Transcript stable ID]], Transcripts[Transcript stable ID], 0), 4)</f>
        <v>NM_004304.4</v>
      </c>
      <c r="E899" t="s">
        <v>27</v>
      </c>
      <c r="J899">
        <v>30144432</v>
      </c>
      <c r="K899">
        <v>29497965</v>
      </c>
      <c r="L899">
        <v>29498093</v>
      </c>
      <c r="N899">
        <v>11</v>
      </c>
      <c r="O899">
        <v>2820</v>
      </c>
      <c r="P899">
        <v>2948</v>
      </c>
      <c r="Q899" t="s">
        <v>12720</v>
      </c>
      <c r="R899">
        <v>1913</v>
      </c>
      <c r="S899">
        <v>2041</v>
      </c>
    </row>
    <row r="900" spans="1:19" x14ac:dyDescent="0.25">
      <c r="A900" t="s">
        <v>9605</v>
      </c>
      <c r="B900">
        <v>-1</v>
      </c>
      <c r="C900" t="s">
        <v>9606</v>
      </c>
      <c r="D900" t="str">
        <f>INDEX(Transcripts[#Data], MATCH(Exons[[#This Row],[Transcript stable ID]], Transcripts[Transcript stable ID], 0), 4)</f>
        <v>NM_004304.4</v>
      </c>
      <c r="E900" t="s">
        <v>27</v>
      </c>
      <c r="J900">
        <v>30144432</v>
      </c>
      <c r="K900">
        <v>29473971</v>
      </c>
      <c r="L900">
        <v>29474133</v>
      </c>
      <c r="N900">
        <v>12</v>
      </c>
      <c r="O900">
        <v>2949</v>
      </c>
      <c r="P900">
        <v>3111</v>
      </c>
      <c r="Q900" t="s">
        <v>12721</v>
      </c>
      <c r="R900">
        <v>2042</v>
      </c>
      <c r="S900">
        <v>2204</v>
      </c>
    </row>
    <row r="901" spans="1:19" x14ac:dyDescent="0.25">
      <c r="A901" t="s">
        <v>9605</v>
      </c>
      <c r="B901">
        <v>-1</v>
      </c>
      <c r="C901" t="s">
        <v>9606</v>
      </c>
      <c r="D901" t="str">
        <f>INDEX(Transcripts[#Data], MATCH(Exons[[#This Row],[Transcript stable ID]], Transcripts[Transcript stable ID], 0), 4)</f>
        <v>NM_004304.4</v>
      </c>
      <c r="E901" t="s">
        <v>27</v>
      </c>
      <c r="J901">
        <v>30144432</v>
      </c>
      <c r="K901">
        <v>29462546</v>
      </c>
      <c r="L901">
        <v>29462696</v>
      </c>
      <c r="N901">
        <v>13</v>
      </c>
      <c r="O901">
        <v>3112</v>
      </c>
      <c r="P901">
        <v>3262</v>
      </c>
      <c r="Q901" t="s">
        <v>12722</v>
      </c>
      <c r="R901">
        <v>2205</v>
      </c>
      <c r="S901">
        <v>2355</v>
      </c>
    </row>
    <row r="902" spans="1:19" x14ac:dyDescent="0.25">
      <c r="A902" t="s">
        <v>9605</v>
      </c>
      <c r="B902">
        <v>-1</v>
      </c>
      <c r="C902" t="s">
        <v>9606</v>
      </c>
      <c r="D902" t="str">
        <f>INDEX(Transcripts[#Data], MATCH(Exons[[#This Row],[Transcript stable ID]], Transcripts[Transcript stable ID], 0), 4)</f>
        <v>NM_004304.4</v>
      </c>
      <c r="E902" t="s">
        <v>27</v>
      </c>
      <c r="J902">
        <v>30144432</v>
      </c>
      <c r="K902">
        <v>29456431</v>
      </c>
      <c r="L902">
        <v>29456562</v>
      </c>
      <c r="N902">
        <v>14</v>
      </c>
      <c r="O902">
        <v>3263</v>
      </c>
      <c r="P902">
        <v>3394</v>
      </c>
      <c r="Q902" t="s">
        <v>12723</v>
      </c>
      <c r="R902">
        <v>2356</v>
      </c>
      <c r="S902">
        <v>2487</v>
      </c>
    </row>
    <row r="903" spans="1:19" x14ac:dyDescent="0.25">
      <c r="A903" t="s">
        <v>9605</v>
      </c>
      <c r="B903">
        <v>-1</v>
      </c>
      <c r="C903" t="s">
        <v>9606</v>
      </c>
      <c r="D903" t="str">
        <f>INDEX(Transcripts[#Data], MATCH(Exons[[#This Row],[Transcript stable ID]], Transcripts[Transcript stable ID], 0), 4)</f>
        <v>NM_004304.4</v>
      </c>
      <c r="E903" t="s">
        <v>27</v>
      </c>
      <c r="J903">
        <v>30144432</v>
      </c>
      <c r="K903">
        <v>29455170</v>
      </c>
      <c r="L903">
        <v>29455314</v>
      </c>
      <c r="N903">
        <v>15</v>
      </c>
      <c r="O903">
        <v>3395</v>
      </c>
      <c r="P903">
        <v>3539</v>
      </c>
      <c r="Q903" t="s">
        <v>12724</v>
      </c>
      <c r="R903">
        <v>2488</v>
      </c>
      <c r="S903">
        <v>2632</v>
      </c>
    </row>
    <row r="904" spans="1:19" x14ac:dyDescent="0.25">
      <c r="A904" t="s">
        <v>9605</v>
      </c>
      <c r="B904">
        <v>-1</v>
      </c>
      <c r="C904" t="s">
        <v>9606</v>
      </c>
      <c r="D904" t="str">
        <f>INDEX(Transcripts[#Data], MATCH(Exons[[#This Row],[Transcript stable ID]], Transcripts[Transcript stable ID], 0), 4)</f>
        <v>NM_004304.4</v>
      </c>
      <c r="E904" t="s">
        <v>27</v>
      </c>
      <c r="J904">
        <v>30144432</v>
      </c>
      <c r="K904">
        <v>29451750</v>
      </c>
      <c r="L904">
        <v>29451932</v>
      </c>
      <c r="N904">
        <v>16</v>
      </c>
      <c r="O904">
        <v>3540</v>
      </c>
      <c r="P904">
        <v>3722</v>
      </c>
      <c r="Q904" t="s">
        <v>12725</v>
      </c>
      <c r="R904">
        <v>2633</v>
      </c>
      <c r="S904">
        <v>2815</v>
      </c>
    </row>
    <row r="905" spans="1:19" x14ac:dyDescent="0.25">
      <c r="A905" t="s">
        <v>9605</v>
      </c>
      <c r="B905">
        <v>-1</v>
      </c>
      <c r="C905" t="s">
        <v>9606</v>
      </c>
      <c r="D905" t="str">
        <f>INDEX(Transcripts[#Data], MATCH(Exons[[#This Row],[Transcript stable ID]], Transcripts[Transcript stable ID], 0), 4)</f>
        <v>NM_004304.4</v>
      </c>
      <c r="E905" t="s">
        <v>27</v>
      </c>
      <c r="J905">
        <v>30144432</v>
      </c>
      <c r="K905">
        <v>29450440</v>
      </c>
      <c r="L905">
        <v>29450538</v>
      </c>
      <c r="N905">
        <v>17</v>
      </c>
      <c r="O905">
        <v>3723</v>
      </c>
      <c r="P905">
        <v>3821</v>
      </c>
      <c r="Q905" t="s">
        <v>12726</v>
      </c>
      <c r="R905">
        <v>2816</v>
      </c>
      <c r="S905">
        <v>2914</v>
      </c>
    </row>
    <row r="906" spans="1:19" x14ac:dyDescent="0.25">
      <c r="A906" t="s">
        <v>9605</v>
      </c>
      <c r="B906">
        <v>-1</v>
      </c>
      <c r="C906" t="s">
        <v>9606</v>
      </c>
      <c r="D906" t="str">
        <f>INDEX(Transcripts[#Data], MATCH(Exons[[#This Row],[Transcript stable ID]], Transcripts[Transcript stable ID], 0), 4)</f>
        <v>NM_004304.4</v>
      </c>
      <c r="E906" t="s">
        <v>27</v>
      </c>
      <c r="J906">
        <v>30144432</v>
      </c>
      <c r="K906">
        <v>29449788</v>
      </c>
      <c r="L906">
        <v>29449940</v>
      </c>
      <c r="N906">
        <v>18</v>
      </c>
      <c r="O906">
        <v>3822</v>
      </c>
      <c r="P906">
        <v>3974</v>
      </c>
      <c r="Q906" t="s">
        <v>12727</v>
      </c>
      <c r="R906">
        <v>2915</v>
      </c>
      <c r="S906">
        <v>3067</v>
      </c>
    </row>
    <row r="907" spans="1:19" x14ac:dyDescent="0.25">
      <c r="A907" t="s">
        <v>9605</v>
      </c>
      <c r="B907">
        <v>-1</v>
      </c>
      <c r="C907" t="s">
        <v>9606</v>
      </c>
      <c r="D907" t="str">
        <f>INDEX(Transcripts[#Data], MATCH(Exons[[#This Row],[Transcript stable ID]], Transcripts[Transcript stable ID], 0), 4)</f>
        <v>NM_004304.4</v>
      </c>
      <c r="E907" t="s">
        <v>27</v>
      </c>
      <c r="J907">
        <v>30144432</v>
      </c>
      <c r="K907">
        <v>29448327</v>
      </c>
      <c r="L907">
        <v>29448431</v>
      </c>
      <c r="N907">
        <v>19</v>
      </c>
      <c r="O907">
        <v>3975</v>
      </c>
      <c r="P907">
        <v>4079</v>
      </c>
      <c r="Q907" t="s">
        <v>12728</v>
      </c>
      <c r="R907">
        <v>3068</v>
      </c>
      <c r="S907">
        <v>3172</v>
      </c>
    </row>
    <row r="908" spans="1:19" x14ac:dyDescent="0.25">
      <c r="A908" t="s">
        <v>9605</v>
      </c>
      <c r="B908">
        <v>-1</v>
      </c>
      <c r="C908" t="s">
        <v>9606</v>
      </c>
      <c r="D908" t="str">
        <f>INDEX(Transcripts[#Data], MATCH(Exons[[#This Row],[Transcript stable ID]], Transcripts[Transcript stable ID], 0), 4)</f>
        <v>NM_004304.4</v>
      </c>
      <c r="E908" t="s">
        <v>27</v>
      </c>
      <c r="J908">
        <v>30144432</v>
      </c>
      <c r="K908">
        <v>29446208</v>
      </c>
      <c r="L908">
        <v>29446394</v>
      </c>
      <c r="N908">
        <v>20</v>
      </c>
      <c r="O908">
        <v>4080</v>
      </c>
      <c r="P908">
        <v>4266</v>
      </c>
      <c r="Q908" t="s">
        <v>12729</v>
      </c>
      <c r="R908">
        <v>3173</v>
      </c>
      <c r="S908">
        <v>3359</v>
      </c>
    </row>
    <row r="909" spans="1:19" x14ac:dyDescent="0.25">
      <c r="A909" t="s">
        <v>9605</v>
      </c>
      <c r="B909">
        <v>-1</v>
      </c>
      <c r="C909" t="s">
        <v>9606</v>
      </c>
      <c r="D909" t="str">
        <f>INDEX(Transcripts[#Data], MATCH(Exons[[#This Row],[Transcript stable ID]], Transcripts[Transcript stable ID], 0), 4)</f>
        <v>NM_004304.4</v>
      </c>
      <c r="E909" t="s">
        <v>27</v>
      </c>
      <c r="J909">
        <v>30144432</v>
      </c>
      <c r="K909">
        <v>29445383</v>
      </c>
      <c r="L909">
        <v>29445473</v>
      </c>
      <c r="N909">
        <v>21</v>
      </c>
      <c r="O909">
        <v>4267</v>
      </c>
      <c r="P909">
        <v>4357</v>
      </c>
      <c r="Q909" t="s">
        <v>12730</v>
      </c>
      <c r="R909">
        <v>3360</v>
      </c>
      <c r="S909">
        <v>3450</v>
      </c>
    </row>
    <row r="910" spans="1:19" x14ac:dyDescent="0.25">
      <c r="A910" t="s">
        <v>9605</v>
      </c>
      <c r="B910">
        <v>-1</v>
      </c>
      <c r="C910" t="s">
        <v>9606</v>
      </c>
      <c r="D910" t="str">
        <f>INDEX(Transcripts[#Data], MATCH(Exons[[#This Row],[Transcript stable ID]], Transcripts[Transcript stable ID], 0), 4)</f>
        <v>NM_004304.4</v>
      </c>
      <c r="E910" t="s">
        <v>27</v>
      </c>
      <c r="J910">
        <v>30144432</v>
      </c>
      <c r="K910">
        <v>29445210</v>
      </c>
      <c r="L910">
        <v>29445274</v>
      </c>
      <c r="N910">
        <v>22</v>
      </c>
      <c r="O910">
        <v>4358</v>
      </c>
      <c r="P910">
        <v>4422</v>
      </c>
      <c r="Q910" t="s">
        <v>12731</v>
      </c>
      <c r="R910">
        <v>3451</v>
      </c>
      <c r="S910">
        <v>3515</v>
      </c>
    </row>
    <row r="911" spans="1:19" x14ac:dyDescent="0.25">
      <c r="A911" t="s">
        <v>9605</v>
      </c>
      <c r="B911">
        <v>-1</v>
      </c>
      <c r="C911" t="s">
        <v>9606</v>
      </c>
      <c r="D911" t="str">
        <f>INDEX(Transcripts[#Data], MATCH(Exons[[#This Row],[Transcript stable ID]], Transcripts[Transcript stable ID], 0), 4)</f>
        <v>NM_004304.4</v>
      </c>
      <c r="E911" t="s">
        <v>27</v>
      </c>
      <c r="J911">
        <v>30144432</v>
      </c>
      <c r="K911">
        <v>29443572</v>
      </c>
      <c r="L911">
        <v>29443701</v>
      </c>
      <c r="N911">
        <v>23</v>
      </c>
      <c r="O911">
        <v>4423</v>
      </c>
      <c r="P911">
        <v>4552</v>
      </c>
      <c r="Q911" t="s">
        <v>12732</v>
      </c>
      <c r="R911">
        <v>3516</v>
      </c>
      <c r="S911">
        <v>3645</v>
      </c>
    </row>
    <row r="912" spans="1:19" x14ac:dyDescent="0.25">
      <c r="A912" t="s">
        <v>9605</v>
      </c>
      <c r="B912">
        <v>-1</v>
      </c>
      <c r="C912" t="s">
        <v>9606</v>
      </c>
      <c r="D912" t="str">
        <f>INDEX(Transcripts[#Data], MATCH(Exons[[#This Row],[Transcript stable ID]], Transcripts[Transcript stable ID], 0), 4)</f>
        <v>NM_004304.4</v>
      </c>
      <c r="E912" t="s">
        <v>27</v>
      </c>
      <c r="J912">
        <v>30144432</v>
      </c>
      <c r="K912">
        <v>29436850</v>
      </c>
      <c r="L912">
        <v>29436947</v>
      </c>
      <c r="N912">
        <v>24</v>
      </c>
      <c r="O912">
        <v>4553</v>
      </c>
      <c r="P912">
        <v>4650</v>
      </c>
      <c r="Q912" t="s">
        <v>12733</v>
      </c>
      <c r="R912">
        <v>3646</v>
      </c>
      <c r="S912">
        <v>3743</v>
      </c>
    </row>
    <row r="913" spans="1:19" x14ac:dyDescent="0.25">
      <c r="A913" t="s">
        <v>9605</v>
      </c>
      <c r="B913">
        <v>-1</v>
      </c>
      <c r="C913" t="s">
        <v>9606</v>
      </c>
      <c r="D913" t="str">
        <f>INDEX(Transcripts[#Data], MATCH(Exons[[#This Row],[Transcript stable ID]], Transcripts[Transcript stable ID], 0), 4)</f>
        <v>NM_004304.4</v>
      </c>
      <c r="E913" t="s">
        <v>27</v>
      </c>
      <c r="J913">
        <v>30144432</v>
      </c>
      <c r="K913">
        <v>29432652</v>
      </c>
      <c r="L913">
        <v>29432744</v>
      </c>
      <c r="N913">
        <v>25</v>
      </c>
      <c r="O913">
        <v>4651</v>
      </c>
      <c r="P913">
        <v>4743</v>
      </c>
      <c r="Q913" t="s">
        <v>12734</v>
      </c>
      <c r="R913">
        <v>3744</v>
      </c>
      <c r="S913">
        <v>3836</v>
      </c>
    </row>
    <row r="914" spans="1:19" x14ac:dyDescent="0.25">
      <c r="A914" t="s">
        <v>9605</v>
      </c>
      <c r="B914">
        <v>-1</v>
      </c>
      <c r="C914" t="s">
        <v>9606</v>
      </c>
      <c r="D914" t="str">
        <f>INDEX(Transcripts[#Data], MATCH(Exons[[#This Row],[Transcript stable ID]], Transcripts[Transcript stable ID], 0), 4)</f>
        <v>NM_004304.4</v>
      </c>
      <c r="E914" t="s">
        <v>27</v>
      </c>
      <c r="J914">
        <v>30144432</v>
      </c>
      <c r="K914">
        <v>29430037</v>
      </c>
      <c r="L914">
        <v>29430138</v>
      </c>
      <c r="N914">
        <v>26</v>
      </c>
      <c r="O914">
        <v>4744</v>
      </c>
      <c r="P914">
        <v>4845</v>
      </c>
      <c r="Q914" t="s">
        <v>12735</v>
      </c>
      <c r="R914">
        <v>3837</v>
      </c>
      <c r="S914">
        <v>3938</v>
      </c>
    </row>
    <row r="915" spans="1:19" x14ac:dyDescent="0.25">
      <c r="A915" t="s">
        <v>9605</v>
      </c>
      <c r="B915">
        <v>-1</v>
      </c>
      <c r="C915" t="s">
        <v>9606</v>
      </c>
      <c r="D915" t="str">
        <f>INDEX(Transcripts[#Data], MATCH(Exons[[#This Row],[Transcript stable ID]], Transcripts[Transcript stable ID], 0), 4)</f>
        <v>NM_004304.4</v>
      </c>
      <c r="E915" t="s">
        <v>27</v>
      </c>
      <c r="J915">
        <v>30144432</v>
      </c>
      <c r="K915">
        <v>29420408</v>
      </c>
      <c r="L915">
        <v>29420542</v>
      </c>
      <c r="N915">
        <v>27</v>
      </c>
      <c r="O915">
        <v>4846</v>
      </c>
      <c r="P915">
        <v>4980</v>
      </c>
      <c r="Q915" t="s">
        <v>12736</v>
      </c>
      <c r="R915">
        <v>3939</v>
      </c>
      <c r="S915">
        <v>4073</v>
      </c>
    </row>
    <row r="916" spans="1:19" x14ac:dyDescent="0.25">
      <c r="A916" t="s">
        <v>9605</v>
      </c>
      <c r="B916">
        <v>-1</v>
      </c>
      <c r="C916" t="s">
        <v>9606</v>
      </c>
      <c r="D916" t="str">
        <f>INDEX(Transcripts[#Data], MATCH(Exons[[#This Row],[Transcript stable ID]], Transcripts[Transcript stable ID], 0), 4)</f>
        <v>NM_004304.4</v>
      </c>
      <c r="E916" t="s">
        <v>27</v>
      </c>
      <c r="J916">
        <v>30144432</v>
      </c>
      <c r="K916">
        <v>29419636</v>
      </c>
      <c r="L916">
        <v>29419726</v>
      </c>
      <c r="N916">
        <v>28</v>
      </c>
      <c r="O916">
        <v>4981</v>
      </c>
      <c r="P916">
        <v>5071</v>
      </c>
      <c r="Q916" t="s">
        <v>12737</v>
      </c>
      <c r="R916">
        <v>4074</v>
      </c>
      <c r="S916">
        <v>4164</v>
      </c>
    </row>
    <row r="917" spans="1:19" x14ac:dyDescent="0.25">
      <c r="A917" t="s">
        <v>9605</v>
      </c>
      <c r="B917">
        <v>-1</v>
      </c>
      <c r="C917" t="s">
        <v>9606</v>
      </c>
      <c r="D917" t="str">
        <f>INDEX(Transcripts[#Data], MATCH(Exons[[#This Row],[Transcript stable ID]], Transcripts[Transcript stable ID], 0), 4)</f>
        <v>NM_004304.4</v>
      </c>
      <c r="E917" t="s">
        <v>27</v>
      </c>
      <c r="H917">
        <v>29415640</v>
      </c>
      <c r="I917">
        <v>29416089</v>
      </c>
      <c r="J917">
        <v>30144432</v>
      </c>
      <c r="K917">
        <v>29415640</v>
      </c>
      <c r="L917">
        <v>29416788</v>
      </c>
      <c r="N917">
        <v>29</v>
      </c>
      <c r="O917">
        <v>5072</v>
      </c>
      <c r="P917">
        <v>5770</v>
      </c>
      <c r="Q917" t="s">
        <v>12738</v>
      </c>
      <c r="R917">
        <v>4165</v>
      </c>
      <c r="S917">
        <v>4863</v>
      </c>
    </row>
    <row r="918" spans="1:19" x14ac:dyDescent="0.25">
      <c r="A918" t="s">
        <v>106</v>
      </c>
      <c r="B918">
        <v>-1</v>
      </c>
      <c r="C918" t="s">
        <v>1553</v>
      </c>
      <c r="D918" t="str">
        <f>INDEX(Transcripts[#Data], MATCH(Exons[[#This Row],[Transcript stable ID]], Transcripts[Transcript stable ID], 0), 4)</f>
        <v>NM_007194.4</v>
      </c>
      <c r="E918" t="s">
        <v>27</v>
      </c>
      <c r="J918">
        <v>29137832</v>
      </c>
      <c r="K918">
        <v>29105994</v>
      </c>
      <c r="L918">
        <v>29106047</v>
      </c>
      <c r="N918">
        <v>7</v>
      </c>
      <c r="O918">
        <v>875</v>
      </c>
      <c r="P918">
        <v>928</v>
      </c>
      <c r="Q918" t="s">
        <v>12739</v>
      </c>
      <c r="R918">
        <v>793</v>
      </c>
      <c r="S918">
        <v>846</v>
      </c>
    </row>
    <row r="919" spans="1:19" x14ac:dyDescent="0.25">
      <c r="A919" t="s">
        <v>106</v>
      </c>
      <c r="B919">
        <v>-1</v>
      </c>
      <c r="C919" t="s">
        <v>1553</v>
      </c>
      <c r="D919" t="str">
        <f>INDEX(Transcripts[#Data], MATCH(Exons[[#This Row],[Transcript stable ID]], Transcripts[Transcript stable ID], 0), 4)</f>
        <v>NM_007194.4</v>
      </c>
      <c r="E919" t="s">
        <v>27</v>
      </c>
      <c r="J919">
        <v>29137832</v>
      </c>
      <c r="K919">
        <v>29099493</v>
      </c>
      <c r="L919">
        <v>29099554</v>
      </c>
      <c r="N919">
        <v>8</v>
      </c>
      <c r="O919">
        <v>929</v>
      </c>
      <c r="P919">
        <v>990</v>
      </c>
      <c r="Q919" t="s">
        <v>12740</v>
      </c>
      <c r="R919">
        <v>847</v>
      </c>
      <c r="S919">
        <v>908</v>
      </c>
    </row>
    <row r="920" spans="1:19" x14ac:dyDescent="0.25">
      <c r="A920" t="s">
        <v>106</v>
      </c>
      <c r="B920">
        <v>-1</v>
      </c>
      <c r="C920" t="s">
        <v>1553</v>
      </c>
      <c r="D920" t="str">
        <f>INDEX(Transcripts[#Data], MATCH(Exons[[#This Row],[Transcript stable ID]], Transcripts[Transcript stable ID], 0), 4)</f>
        <v>NM_007194.4</v>
      </c>
      <c r="E920" t="s">
        <v>27</v>
      </c>
      <c r="J920">
        <v>29137832</v>
      </c>
      <c r="K920">
        <v>29095826</v>
      </c>
      <c r="L920">
        <v>29095925</v>
      </c>
      <c r="N920">
        <v>9</v>
      </c>
      <c r="O920">
        <v>991</v>
      </c>
      <c r="P920">
        <v>1090</v>
      </c>
      <c r="Q920" t="s">
        <v>12741</v>
      </c>
      <c r="R920">
        <v>909</v>
      </c>
      <c r="S920">
        <v>1008</v>
      </c>
    </row>
    <row r="921" spans="1:19" x14ac:dyDescent="0.25">
      <c r="A921" t="s">
        <v>106</v>
      </c>
      <c r="B921">
        <v>-1</v>
      </c>
      <c r="C921" t="s">
        <v>1553</v>
      </c>
      <c r="D921" t="str">
        <f>INDEX(Transcripts[#Data], MATCH(Exons[[#This Row],[Transcript stable ID]], Transcripts[Transcript stable ID], 0), 4)</f>
        <v>NM_007194.4</v>
      </c>
      <c r="E921" t="s">
        <v>27</v>
      </c>
      <c r="J921">
        <v>29137832</v>
      </c>
      <c r="K921">
        <v>29092889</v>
      </c>
      <c r="L921">
        <v>29092975</v>
      </c>
      <c r="N921">
        <v>10</v>
      </c>
      <c r="O921">
        <v>1091</v>
      </c>
      <c r="P921">
        <v>1177</v>
      </c>
      <c r="Q921" t="s">
        <v>12742</v>
      </c>
      <c r="R921">
        <v>1009</v>
      </c>
      <c r="S921">
        <v>1095</v>
      </c>
    </row>
    <row r="922" spans="1:19" x14ac:dyDescent="0.25">
      <c r="A922" t="s">
        <v>106</v>
      </c>
      <c r="B922">
        <v>-1</v>
      </c>
      <c r="C922" t="s">
        <v>1553</v>
      </c>
      <c r="D922" t="str">
        <f>INDEX(Transcripts[#Data], MATCH(Exons[[#This Row],[Transcript stable ID]], Transcripts[Transcript stable ID], 0), 4)</f>
        <v>NM_007194.4</v>
      </c>
      <c r="E922" t="s">
        <v>27</v>
      </c>
      <c r="J922">
        <v>29137832</v>
      </c>
      <c r="K922">
        <v>29091698</v>
      </c>
      <c r="L922">
        <v>29091861</v>
      </c>
      <c r="N922">
        <v>11</v>
      </c>
      <c r="O922">
        <v>1178</v>
      </c>
      <c r="P922">
        <v>1341</v>
      </c>
      <c r="Q922" t="s">
        <v>12743</v>
      </c>
      <c r="R922">
        <v>1096</v>
      </c>
      <c r="S922">
        <v>1259</v>
      </c>
    </row>
    <row r="923" spans="1:19" x14ac:dyDescent="0.25">
      <c r="A923" t="s">
        <v>106</v>
      </c>
      <c r="B923">
        <v>-1</v>
      </c>
      <c r="C923" t="s">
        <v>1553</v>
      </c>
      <c r="D923" t="str">
        <f>INDEX(Transcripts[#Data], MATCH(Exons[[#This Row],[Transcript stable ID]], Transcripts[Transcript stable ID], 0), 4)</f>
        <v>NM_007194.4</v>
      </c>
      <c r="E923" t="s">
        <v>27</v>
      </c>
      <c r="J923">
        <v>29137832</v>
      </c>
      <c r="K923">
        <v>29090020</v>
      </c>
      <c r="L923">
        <v>29090105</v>
      </c>
      <c r="N923">
        <v>13</v>
      </c>
      <c r="O923">
        <v>1458</v>
      </c>
      <c r="P923">
        <v>1543</v>
      </c>
      <c r="Q923" t="s">
        <v>12744</v>
      </c>
      <c r="R923">
        <v>1376</v>
      </c>
      <c r="S923">
        <v>1461</v>
      </c>
    </row>
    <row r="924" spans="1:19" x14ac:dyDescent="0.25">
      <c r="A924" t="s">
        <v>106</v>
      </c>
      <c r="B924">
        <v>-1</v>
      </c>
      <c r="C924" t="s">
        <v>1553</v>
      </c>
      <c r="D924" t="str">
        <f>INDEX(Transcripts[#Data], MATCH(Exons[[#This Row],[Transcript stable ID]], Transcripts[Transcript stable ID], 0), 4)</f>
        <v>NM_007194.4</v>
      </c>
      <c r="E924" t="s">
        <v>27</v>
      </c>
      <c r="J924">
        <v>29137832</v>
      </c>
      <c r="K924">
        <v>29085123</v>
      </c>
      <c r="L924">
        <v>29085203</v>
      </c>
      <c r="N924">
        <v>14</v>
      </c>
      <c r="O924">
        <v>1544</v>
      </c>
      <c r="P924">
        <v>1624</v>
      </c>
      <c r="Q924" t="s">
        <v>12745</v>
      </c>
      <c r="R924">
        <v>1462</v>
      </c>
      <c r="S924">
        <v>1542</v>
      </c>
    </row>
    <row r="925" spans="1:19" x14ac:dyDescent="0.25">
      <c r="A925" t="s">
        <v>106</v>
      </c>
      <c r="B925">
        <v>-1</v>
      </c>
      <c r="C925" t="s">
        <v>1553</v>
      </c>
      <c r="D925" t="str">
        <f>INDEX(Transcripts[#Data], MATCH(Exons[[#This Row],[Transcript stable ID]], Transcripts[Transcript stable ID], 0), 4)</f>
        <v>NM_007194.4</v>
      </c>
      <c r="E925" t="s">
        <v>27</v>
      </c>
      <c r="F925">
        <v>29130710</v>
      </c>
      <c r="G925">
        <v>29130715</v>
      </c>
      <c r="J925">
        <v>29137832</v>
      </c>
      <c r="K925">
        <v>29130391</v>
      </c>
      <c r="L925">
        <v>29130715</v>
      </c>
      <c r="N925">
        <v>2</v>
      </c>
      <c r="O925">
        <v>83</v>
      </c>
      <c r="P925">
        <v>401</v>
      </c>
      <c r="Q925" t="s">
        <v>12746</v>
      </c>
      <c r="R925">
        <v>1</v>
      </c>
      <c r="S925">
        <v>319</v>
      </c>
    </row>
    <row r="926" spans="1:19" x14ac:dyDescent="0.25">
      <c r="A926" t="s">
        <v>106</v>
      </c>
      <c r="B926">
        <v>-1</v>
      </c>
      <c r="C926" t="s">
        <v>1553</v>
      </c>
      <c r="D926" t="str">
        <f>INDEX(Transcripts[#Data], MATCH(Exons[[#This Row],[Transcript stable ID]], Transcripts[Transcript stable ID], 0), 4)</f>
        <v>NM_007194.4</v>
      </c>
      <c r="E926" t="s">
        <v>27</v>
      </c>
      <c r="J926">
        <v>29137832</v>
      </c>
      <c r="K926">
        <v>29121231</v>
      </c>
      <c r="L926">
        <v>29121355</v>
      </c>
      <c r="N926">
        <v>3</v>
      </c>
      <c r="O926">
        <v>402</v>
      </c>
      <c r="P926">
        <v>526</v>
      </c>
      <c r="Q926" t="s">
        <v>12747</v>
      </c>
      <c r="R926">
        <v>320</v>
      </c>
      <c r="S926">
        <v>444</v>
      </c>
    </row>
    <row r="927" spans="1:19" x14ac:dyDescent="0.25">
      <c r="A927" t="s">
        <v>106</v>
      </c>
      <c r="B927">
        <v>-1</v>
      </c>
      <c r="C927" t="s">
        <v>1553</v>
      </c>
      <c r="D927" t="str">
        <f>INDEX(Transcripts[#Data], MATCH(Exons[[#This Row],[Transcript stable ID]], Transcripts[Transcript stable ID], 0), 4)</f>
        <v>NM_007194.4</v>
      </c>
      <c r="E927" t="s">
        <v>27</v>
      </c>
      <c r="J927">
        <v>29137832</v>
      </c>
      <c r="K927">
        <v>29120965</v>
      </c>
      <c r="L927">
        <v>29121112</v>
      </c>
      <c r="N927">
        <v>4</v>
      </c>
      <c r="O927">
        <v>527</v>
      </c>
      <c r="P927">
        <v>674</v>
      </c>
      <c r="Q927" t="s">
        <v>12748</v>
      </c>
      <c r="R927">
        <v>445</v>
      </c>
      <c r="S927">
        <v>592</v>
      </c>
    </row>
    <row r="928" spans="1:19" x14ac:dyDescent="0.25">
      <c r="A928" t="s">
        <v>106</v>
      </c>
      <c r="B928">
        <v>-1</v>
      </c>
      <c r="C928" t="s">
        <v>1553</v>
      </c>
      <c r="D928" t="str">
        <f>INDEX(Transcripts[#Data], MATCH(Exons[[#This Row],[Transcript stable ID]], Transcripts[Transcript stable ID], 0), 4)</f>
        <v>NM_007194.4</v>
      </c>
      <c r="E928" t="s">
        <v>27</v>
      </c>
      <c r="J928">
        <v>29137832</v>
      </c>
      <c r="K928">
        <v>29115383</v>
      </c>
      <c r="L928">
        <v>29115473</v>
      </c>
      <c r="N928">
        <v>5</v>
      </c>
      <c r="O928">
        <v>675</v>
      </c>
      <c r="P928">
        <v>765</v>
      </c>
      <c r="Q928" t="s">
        <v>12749</v>
      </c>
      <c r="R928">
        <v>593</v>
      </c>
      <c r="S928">
        <v>683</v>
      </c>
    </row>
    <row r="929" spans="1:19" x14ac:dyDescent="0.25">
      <c r="A929" t="s">
        <v>106</v>
      </c>
      <c r="B929">
        <v>-1</v>
      </c>
      <c r="C929" t="s">
        <v>1553</v>
      </c>
      <c r="D929" t="str">
        <f>INDEX(Transcripts[#Data], MATCH(Exons[[#This Row],[Transcript stable ID]], Transcripts[Transcript stable ID], 0), 4)</f>
        <v>NM_007194.4</v>
      </c>
      <c r="E929" t="s">
        <v>27</v>
      </c>
      <c r="J929">
        <v>29137832</v>
      </c>
      <c r="K929">
        <v>29107897</v>
      </c>
      <c r="L929">
        <v>29108005</v>
      </c>
      <c r="N929">
        <v>6</v>
      </c>
      <c r="O929">
        <v>766</v>
      </c>
      <c r="P929">
        <v>874</v>
      </c>
      <c r="Q929" t="s">
        <v>12750</v>
      </c>
      <c r="R929">
        <v>684</v>
      </c>
      <c r="S929">
        <v>792</v>
      </c>
    </row>
    <row r="930" spans="1:19" x14ac:dyDescent="0.25">
      <c r="A930" t="s">
        <v>106</v>
      </c>
      <c r="B930">
        <v>-1</v>
      </c>
      <c r="C930" t="s">
        <v>1553</v>
      </c>
      <c r="D930" t="str">
        <f>INDEX(Transcripts[#Data], MATCH(Exons[[#This Row],[Transcript stable ID]], Transcripts[Transcript stable ID], 0), 4)</f>
        <v>NM_007194.4</v>
      </c>
      <c r="E930" t="s">
        <v>27</v>
      </c>
      <c r="J930">
        <v>29137832</v>
      </c>
      <c r="K930">
        <v>29091115</v>
      </c>
      <c r="L930">
        <v>29091230</v>
      </c>
      <c r="N930">
        <v>12</v>
      </c>
      <c r="O930">
        <v>1342</v>
      </c>
      <c r="P930">
        <v>1457</v>
      </c>
      <c r="Q930" t="s">
        <v>12751</v>
      </c>
      <c r="R930">
        <v>1260</v>
      </c>
      <c r="S930">
        <v>1375</v>
      </c>
    </row>
    <row r="931" spans="1:19" x14ac:dyDescent="0.25">
      <c r="A931" t="s">
        <v>106</v>
      </c>
      <c r="B931">
        <v>-1</v>
      </c>
      <c r="C931" t="s">
        <v>1553</v>
      </c>
      <c r="D931" t="str">
        <f>INDEX(Transcripts[#Data], MATCH(Exons[[#This Row],[Transcript stable ID]], Transcripts[Transcript stable ID], 0), 4)</f>
        <v>NM_007194.4</v>
      </c>
      <c r="E931" t="s">
        <v>27</v>
      </c>
      <c r="H931">
        <v>29083732</v>
      </c>
      <c r="I931">
        <v>29083884</v>
      </c>
      <c r="J931">
        <v>29137832</v>
      </c>
      <c r="K931">
        <v>29083732</v>
      </c>
      <c r="L931">
        <v>29083974</v>
      </c>
      <c r="N931">
        <v>15</v>
      </c>
      <c r="O931">
        <v>1625</v>
      </c>
      <c r="P931">
        <v>1714</v>
      </c>
      <c r="Q931" t="s">
        <v>12752</v>
      </c>
      <c r="R931">
        <v>1543</v>
      </c>
      <c r="S931">
        <v>1632</v>
      </c>
    </row>
    <row r="932" spans="1:19" x14ac:dyDescent="0.25">
      <c r="A932" t="s">
        <v>106</v>
      </c>
      <c r="B932">
        <v>-1</v>
      </c>
      <c r="C932" t="s">
        <v>1553</v>
      </c>
      <c r="D932" t="str">
        <f>INDEX(Transcripts[#Data], MATCH(Exons[[#This Row],[Transcript stable ID]], Transcripts[Transcript stable ID], 0), 4)</f>
        <v>NM_007194.4</v>
      </c>
      <c r="E932" t="s">
        <v>27</v>
      </c>
      <c r="F932">
        <v>29137757</v>
      </c>
      <c r="G932">
        <v>29137832</v>
      </c>
      <c r="J932">
        <v>29137832</v>
      </c>
      <c r="K932">
        <v>29137757</v>
      </c>
      <c r="L932">
        <v>29137832</v>
      </c>
      <c r="N932">
        <v>1</v>
      </c>
      <c r="Q932" t="s">
        <v>12753</v>
      </c>
    </row>
    <row r="933" spans="1:19" x14ac:dyDescent="0.25">
      <c r="A933" t="s">
        <v>106</v>
      </c>
      <c r="B933">
        <v>-1</v>
      </c>
      <c r="C933" t="s">
        <v>1545</v>
      </c>
      <c r="D933" t="str">
        <f>INDEX(Transcripts[#Data], MATCH(Exons[[#This Row],[Transcript stable ID]], Transcripts[Transcript stable ID], 0), 4)</f>
        <v>NM_001005735.1</v>
      </c>
      <c r="E933" t="s">
        <v>27</v>
      </c>
      <c r="J933">
        <v>29137826</v>
      </c>
      <c r="K933">
        <v>29105994</v>
      </c>
      <c r="L933">
        <v>29106047</v>
      </c>
      <c r="N933">
        <v>8</v>
      </c>
      <c r="O933">
        <v>998</v>
      </c>
      <c r="P933">
        <v>1051</v>
      </c>
      <c r="Q933" t="s">
        <v>12739</v>
      </c>
      <c r="R933">
        <v>922</v>
      </c>
      <c r="S933">
        <v>975</v>
      </c>
    </row>
    <row r="934" spans="1:19" x14ac:dyDescent="0.25">
      <c r="A934" t="s">
        <v>106</v>
      </c>
      <c r="B934">
        <v>-1</v>
      </c>
      <c r="C934" t="s">
        <v>1545</v>
      </c>
      <c r="D934" t="str">
        <f>INDEX(Transcripts[#Data], MATCH(Exons[[#This Row],[Transcript stable ID]], Transcripts[Transcript stable ID], 0), 4)</f>
        <v>NM_001005735.1</v>
      </c>
      <c r="E934" t="s">
        <v>27</v>
      </c>
      <c r="J934">
        <v>29137826</v>
      </c>
      <c r="K934">
        <v>29099493</v>
      </c>
      <c r="L934">
        <v>29099554</v>
      </c>
      <c r="N934">
        <v>9</v>
      </c>
      <c r="O934">
        <v>1052</v>
      </c>
      <c r="P934">
        <v>1113</v>
      </c>
      <c r="Q934" t="s">
        <v>12740</v>
      </c>
      <c r="R934">
        <v>976</v>
      </c>
      <c r="S934">
        <v>1037</v>
      </c>
    </row>
    <row r="935" spans="1:19" x14ac:dyDescent="0.25">
      <c r="A935" t="s">
        <v>106</v>
      </c>
      <c r="B935">
        <v>-1</v>
      </c>
      <c r="C935" t="s">
        <v>1545</v>
      </c>
      <c r="D935" t="str">
        <f>INDEX(Transcripts[#Data], MATCH(Exons[[#This Row],[Transcript stable ID]], Transcripts[Transcript stable ID], 0), 4)</f>
        <v>NM_001005735.1</v>
      </c>
      <c r="E935" t="s">
        <v>27</v>
      </c>
      <c r="J935">
        <v>29137826</v>
      </c>
      <c r="K935">
        <v>29095826</v>
      </c>
      <c r="L935">
        <v>29095925</v>
      </c>
      <c r="N935">
        <v>10</v>
      </c>
      <c r="O935">
        <v>1114</v>
      </c>
      <c r="P935">
        <v>1213</v>
      </c>
      <c r="Q935" t="s">
        <v>12741</v>
      </c>
      <c r="R935">
        <v>1038</v>
      </c>
      <c r="S935">
        <v>1137</v>
      </c>
    </row>
    <row r="936" spans="1:19" x14ac:dyDescent="0.25">
      <c r="A936" t="s">
        <v>106</v>
      </c>
      <c r="B936">
        <v>-1</v>
      </c>
      <c r="C936" t="s">
        <v>1545</v>
      </c>
      <c r="D936" t="str">
        <f>INDEX(Transcripts[#Data], MATCH(Exons[[#This Row],[Transcript stable ID]], Transcripts[Transcript stable ID], 0), 4)</f>
        <v>NM_001005735.1</v>
      </c>
      <c r="E936" t="s">
        <v>27</v>
      </c>
      <c r="J936">
        <v>29137826</v>
      </c>
      <c r="K936">
        <v>29092889</v>
      </c>
      <c r="L936">
        <v>29092975</v>
      </c>
      <c r="N936">
        <v>11</v>
      </c>
      <c r="O936">
        <v>1214</v>
      </c>
      <c r="P936">
        <v>1300</v>
      </c>
      <c r="Q936" t="s">
        <v>12742</v>
      </c>
      <c r="R936">
        <v>1138</v>
      </c>
      <c r="S936">
        <v>1224</v>
      </c>
    </row>
    <row r="937" spans="1:19" x14ac:dyDescent="0.25">
      <c r="A937" t="s">
        <v>106</v>
      </c>
      <c r="B937">
        <v>-1</v>
      </c>
      <c r="C937" t="s">
        <v>1545</v>
      </c>
      <c r="D937" t="str">
        <f>INDEX(Transcripts[#Data], MATCH(Exons[[#This Row],[Transcript stable ID]], Transcripts[Transcript stable ID], 0), 4)</f>
        <v>NM_001005735.1</v>
      </c>
      <c r="E937" t="s">
        <v>27</v>
      </c>
      <c r="J937">
        <v>29137826</v>
      </c>
      <c r="K937">
        <v>29091698</v>
      </c>
      <c r="L937">
        <v>29091861</v>
      </c>
      <c r="N937">
        <v>12</v>
      </c>
      <c r="O937">
        <v>1301</v>
      </c>
      <c r="P937">
        <v>1464</v>
      </c>
      <c r="Q937" t="s">
        <v>12743</v>
      </c>
      <c r="R937">
        <v>1225</v>
      </c>
      <c r="S937">
        <v>1388</v>
      </c>
    </row>
    <row r="938" spans="1:19" x14ac:dyDescent="0.25">
      <c r="A938" t="s">
        <v>106</v>
      </c>
      <c r="B938">
        <v>-1</v>
      </c>
      <c r="C938" t="s">
        <v>1545</v>
      </c>
      <c r="D938" t="str">
        <f>INDEX(Transcripts[#Data], MATCH(Exons[[#This Row],[Transcript stable ID]], Transcripts[Transcript stable ID], 0), 4)</f>
        <v>NM_001005735.1</v>
      </c>
      <c r="E938" t="s">
        <v>27</v>
      </c>
      <c r="J938">
        <v>29137826</v>
      </c>
      <c r="K938">
        <v>29090020</v>
      </c>
      <c r="L938">
        <v>29090105</v>
      </c>
      <c r="N938">
        <v>14</v>
      </c>
      <c r="O938">
        <v>1581</v>
      </c>
      <c r="P938">
        <v>1666</v>
      </c>
      <c r="Q938" t="s">
        <v>12744</v>
      </c>
      <c r="R938">
        <v>1505</v>
      </c>
      <c r="S938">
        <v>1590</v>
      </c>
    </row>
    <row r="939" spans="1:19" x14ac:dyDescent="0.25">
      <c r="A939" t="s">
        <v>106</v>
      </c>
      <c r="B939">
        <v>-1</v>
      </c>
      <c r="C939" t="s">
        <v>1545</v>
      </c>
      <c r="D939" t="str">
        <f>INDEX(Transcripts[#Data], MATCH(Exons[[#This Row],[Transcript stable ID]], Transcripts[Transcript stable ID], 0), 4)</f>
        <v>NM_001005735.1</v>
      </c>
      <c r="E939" t="s">
        <v>27</v>
      </c>
      <c r="J939">
        <v>29137826</v>
      </c>
      <c r="K939">
        <v>29085123</v>
      </c>
      <c r="L939">
        <v>29085203</v>
      </c>
      <c r="N939">
        <v>15</v>
      </c>
      <c r="O939">
        <v>1667</v>
      </c>
      <c r="P939">
        <v>1747</v>
      </c>
      <c r="Q939" t="s">
        <v>12745</v>
      </c>
      <c r="R939">
        <v>1591</v>
      </c>
      <c r="S939">
        <v>1671</v>
      </c>
    </row>
    <row r="940" spans="1:19" x14ac:dyDescent="0.25">
      <c r="A940" t="s">
        <v>106</v>
      </c>
      <c r="B940">
        <v>-1</v>
      </c>
      <c r="C940" t="s">
        <v>1545</v>
      </c>
      <c r="D940" t="str">
        <f>INDEX(Transcripts[#Data], MATCH(Exons[[#This Row],[Transcript stable ID]], Transcripts[Transcript stable ID], 0), 4)</f>
        <v>NM_001005735.1</v>
      </c>
      <c r="E940" t="s">
        <v>27</v>
      </c>
      <c r="F940">
        <v>29130710</v>
      </c>
      <c r="G940">
        <v>29130715</v>
      </c>
      <c r="J940">
        <v>29137826</v>
      </c>
      <c r="K940">
        <v>29130391</v>
      </c>
      <c r="L940">
        <v>29130715</v>
      </c>
      <c r="N940">
        <v>2</v>
      </c>
      <c r="O940">
        <v>77</v>
      </c>
      <c r="P940">
        <v>395</v>
      </c>
      <c r="Q940" t="s">
        <v>12746</v>
      </c>
      <c r="R940">
        <v>1</v>
      </c>
      <c r="S940">
        <v>319</v>
      </c>
    </row>
    <row r="941" spans="1:19" x14ac:dyDescent="0.25">
      <c r="A941" t="s">
        <v>106</v>
      </c>
      <c r="B941">
        <v>-1</v>
      </c>
      <c r="C941" t="s">
        <v>1545</v>
      </c>
      <c r="D941" t="str">
        <f>INDEX(Transcripts[#Data], MATCH(Exons[[#This Row],[Transcript stable ID]], Transcripts[Transcript stable ID], 0), 4)</f>
        <v>NM_001005735.1</v>
      </c>
      <c r="E941" t="s">
        <v>27</v>
      </c>
      <c r="J941">
        <v>29137826</v>
      </c>
      <c r="K941">
        <v>29121231</v>
      </c>
      <c r="L941">
        <v>29121355</v>
      </c>
      <c r="N941">
        <v>4</v>
      </c>
      <c r="O941">
        <v>525</v>
      </c>
      <c r="P941">
        <v>649</v>
      </c>
      <c r="Q941" t="s">
        <v>12747</v>
      </c>
      <c r="R941">
        <v>449</v>
      </c>
      <c r="S941">
        <v>573</v>
      </c>
    </row>
    <row r="942" spans="1:19" x14ac:dyDescent="0.25">
      <c r="A942" t="s">
        <v>106</v>
      </c>
      <c r="B942">
        <v>-1</v>
      </c>
      <c r="C942" t="s">
        <v>1545</v>
      </c>
      <c r="D942" t="str">
        <f>INDEX(Transcripts[#Data], MATCH(Exons[[#This Row],[Transcript stable ID]], Transcripts[Transcript stable ID], 0), 4)</f>
        <v>NM_001005735.1</v>
      </c>
      <c r="E942" t="s">
        <v>27</v>
      </c>
      <c r="J942">
        <v>29137826</v>
      </c>
      <c r="K942">
        <v>29120965</v>
      </c>
      <c r="L942">
        <v>29121112</v>
      </c>
      <c r="N942">
        <v>5</v>
      </c>
      <c r="O942">
        <v>650</v>
      </c>
      <c r="P942">
        <v>797</v>
      </c>
      <c r="Q942" t="s">
        <v>12748</v>
      </c>
      <c r="R942">
        <v>574</v>
      </c>
      <c r="S942">
        <v>721</v>
      </c>
    </row>
    <row r="943" spans="1:19" x14ac:dyDescent="0.25">
      <c r="A943" t="s">
        <v>106</v>
      </c>
      <c r="B943">
        <v>-1</v>
      </c>
      <c r="C943" t="s">
        <v>1545</v>
      </c>
      <c r="D943" t="str">
        <f>INDEX(Transcripts[#Data], MATCH(Exons[[#This Row],[Transcript stable ID]], Transcripts[Transcript stable ID], 0), 4)</f>
        <v>NM_001005735.1</v>
      </c>
      <c r="E943" t="s">
        <v>27</v>
      </c>
      <c r="J943">
        <v>29137826</v>
      </c>
      <c r="K943">
        <v>29115383</v>
      </c>
      <c r="L943">
        <v>29115473</v>
      </c>
      <c r="N943">
        <v>6</v>
      </c>
      <c r="O943">
        <v>798</v>
      </c>
      <c r="P943">
        <v>888</v>
      </c>
      <c r="Q943" t="s">
        <v>12749</v>
      </c>
      <c r="R943">
        <v>722</v>
      </c>
      <c r="S943">
        <v>812</v>
      </c>
    </row>
    <row r="944" spans="1:19" x14ac:dyDescent="0.25">
      <c r="A944" t="s">
        <v>106</v>
      </c>
      <c r="B944">
        <v>-1</v>
      </c>
      <c r="C944" t="s">
        <v>1545</v>
      </c>
      <c r="D944" t="str">
        <f>INDEX(Transcripts[#Data], MATCH(Exons[[#This Row],[Transcript stable ID]], Transcripts[Transcript stable ID], 0), 4)</f>
        <v>NM_001005735.1</v>
      </c>
      <c r="E944" t="s">
        <v>27</v>
      </c>
      <c r="J944">
        <v>29137826</v>
      </c>
      <c r="K944">
        <v>29107897</v>
      </c>
      <c r="L944">
        <v>29108005</v>
      </c>
      <c r="N944">
        <v>7</v>
      </c>
      <c r="O944">
        <v>889</v>
      </c>
      <c r="P944">
        <v>997</v>
      </c>
      <c r="Q944" t="s">
        <v>12750</v>
      </c>
      <c r="R944">
        <v>813</v>
      </c>
      <c r="S944">
        <v>921</v>
      </c>
    </row>
    <row r="945" spans="1:19" x14ac:dyDescent="0.25">
      <c r="A945" t="s">
        <v>106</v>
      </c>
      <c r="B945">
        <v>-1</v>
      </c>
      <c r="C945" t="s">
        <v>1545</v>
      </c>
      <c r="D945" t="str">
        <f>INDEX(Transcripts[#Data], MATCH(Exons[[#This Row],[Transcript stable ID]], Transcripts[Transcript stable ID], 0), 4)</f>
        <v>NM_001005735.1</v>
      </c>
      <c r="E945" t="s">
        <v>27</v>
      </c>
      <c r="J945">
        <v>29137826</v>
      </c>
      <c r="K945">
        <v>29091115</v>
      </c>
      <c r="L945">
        <v>29091230</v>
      </c>
      <c r="N945">
        <v>13</v>
      </c>
      <c r="O945">
        <v>1465</v>
      </c>
      <c r="P945">
        <v>1580</v>
      </c>
      <c r="Q945" t="s">
        <v>12751</v>
      </c>
      <c r="R945">
        <v>1389</v>
      </c>
      <c r="S945">
        <v>1504</v>
      </c>
    </row>
    <row r="946" spans="1:19" x14ac:dyDescent="0.25">
      <c r="A946" t="s">
        <v>106</v>
      </c>
      <c r="B946">
        <v>-1</v>
      </c>
      <c r="C946" t="s">
        <v>1545</v>
      </c>
      <c r="D946" t="str">
        <f>INDEX(Transcripts[#Data], MATCH(Exons[[#This Row],[Transcript stable ID]], Transcripts[Transcript stable ID], 0), 4)</f>
        <v>NM_001005735.1</v>
      </c>
      <c r="E946" t="s">
        <v>27</v>
      </c>
      <c r="F946">
        <v>29137757</v>
      </c>
      <c r="G946">
        <v>29137826</v>
      </c>
      <c r="J946">
        <v>29137826</v>
      </c>
      <c r="K946">
        <v>29137757</v>
      </c>
      <c r="L946">
        <v>29137826</v>
      </c>
      <c r="N946">
        <v>1</v>
      </c>
      <c r="Q946" t="s">
        <v>12754</v>
      </c>
    </row>
    <row r="947" spans="1:19" x14ac:dyDescent="0.25">
      <c r="A947" t="s">
        <v>106</v>
      </c>
      <c r="B947">
        <v>-1</v>
      </c>
      <c r="C947" t="s">
        <v>1545</v>
      </c>
      <c r="D947" t="str">
        <f>INDEX(Transcripts[#Data], MATCH(Exons[[#This Row],[Transcript stable ID]], Transcripts[Transcript stable ID], 0), 4)</f>
        <v>NM_001005735.1</v>
      </c>
      <c r="E947" t="s">
        <v>27</v>
      </c>
      <c r="J947">
        <v>29137826</v>
      </c>
      <c r="K947">
        <v>29126408</v>
      </c>
      <c r="L947">
        <v>29126536</v>
      </c>
      <c r="N947">
        <v>3</v>
      </c>
      <c r="O947">
        <v>396</v>
      </c>
      <c r="P947">
        <v>524</v>
      </c>
      <c r="Q947" t="s">
        <v>12755</v>
      </c>
      <c r="R947">
        <v>320</v>
      </c>
      <c r="S947">
        <v>448</v>
      </c>
    </row>
    <row r="948" spans="1:19" x14ac:dyDescent="0.25">
      <c r="A948" t="s">
        <v>106</v>
      </c>
      <c r="B948">
        <v>-1</v>
      </c>
      <c r="C948" t="s">
        <v>1545</v>
      </c>
      <c r="D948" t="str">
        <f>INDEX(Transcripts[#Data], MATCH(Exons[[#This Row],[Transcript stable ID]], Transcripts[Transcript stable ID], 0), 4)</f>
        <v>NM_001005735.1</v>
      </c>
      <c r="E948" t="s">
        <v>27</v>
      </c>
      <c r="H948">
        <v>29083751</v>
      </c>
      <c r="I948">
        <v>29083884</v>
      </c>
      <c r="J948">
        <v>29137826</v>
      </c>
      <c r="K948">
        <v>29083751</v>
      </c>
      <c r="L948">
        <v>29083974</v>
      </c>
      <c r="N948">
        <v>16</v>
      </c>
      <c r="O948">
        <v>1748</v>
      </c>
      <c r="P948">
        <v>1837</v>
      </c>
      <c r="Q948" t="s">
        <v>12756</v>
      </c>
      <c r="R948">
        <v>1672</v>
      </c>
      <c r="S948">
        <v>1761</v>
      </c>
    </row>
    <row r="949" spans="1:19" x14ac:dyDescent="0.25">
      <c r="A949" t="s">
        <v>106</v>
      </c>
      <c r="B949">
        <v>-1</v>
      </c>
      <c r="C949" t="s">
        <v>1562</v>
      </c>
      <c r="D949" t="str">
        <f>INDEX(Transcripts[#Data], MATCH(Exons[[#This Row],[Transcript stable ID]], Transcripts[Transcript stable ID], 0), 4)</f>
        <v>NM_145862.2</v>
      </c>
      <c r="E949" t="s">
        <v>27</v>
      </c>
      <c r="J949">
        <v>29137822</v>
      </c>
      <c r="K949">
        <v>29105994</v>
      </c>
      <c r="L949">
        <v>29106047</v>
      </c>
      <c r="N949">
        <v>7</v>
      </c>
      <c r="O949">
        <v>865</v>
      </c>
      <c r="P949">
        <v>918</v>
      </c>
      <c r="Q949" t="s">
        <v>12739</v>
      </c>
      <c r="R949">
        <v>793</v>
      </c>
      <c r="S949">
        <v>846</v>
      </c>
    </row>
    <row r="950" spans="1:19" x14ac:dyDescent="0.25">
      <c r="A950" t="s">
        <v>106</v>
      </c>
      <c r="B950">
        <v>-1</v>
      </c>
      <c r="C950" t="s">
        <v>1562</v>
      </c>
      <c r="D950" t="str">
        <f>INDEX(Transcripts[#Data], MATCH(Exons[[#This Row],[Transcript stable ID]], Transcripts[Transcript stable ID], 0), 4)</f>
        <v>NM_145862.2</v>
      </c>
      <c r="E950" t="s">
        <v>27</v>
      </c>
      <c r="J950">
        <v>29137822</v>
      </c>
      <c r="K950">
        <v>29099493</v>
      </c>
      <c r="L950">
        <v>29099554</v>
      </c>
      <c r="N950">
        <v>8</v>
      </c>
      <c r="O950">
        <v>919</v>
      </c>
      <c r="P950">
        <v>980</v>
      </c>
      <c r="Q950" t="s">
        <v>12740</v>
      </c>
      <c r="R950">
        <v>847</v>
      </c>
      <c r="S950">
        <v>908</v>
      </c>
    </row>
    <row r="951" spans="1:19" x14ac:dyDescent="0.25">
      <c r="A951" t="s">
        <v>106</v>
      </c>
      <c r="B951">
        <v>-1</v>
      </c>
      <c r="C951" t="s">
        <v>1562</v>
      </c>
      <c r="D951" t="str">
        <f>INDEX(Transcripts[#Data], MATCH(Exons[[#This Row],[Transcript stable ID]], Transcripts[Transcript stable ID], 0), 4)</f>
        <v>NM_145862.2</v>
      </c>
      <c r="E951" t="s">
        <v>27</v>
      </c>
      <c r="J951">
        <v>29137822</v>
      </c>
      <c r="K951">
        <v>29095826</v>
      </c>
      <c r="L951">
        <v>29095925</v>
      </c>
      <c r="N951">
        <v>9</v>
      </c>
      <c r="O951">
        <v>981</v>
      </c>
      <c r="P951">
        <v>1080</v>
      </c>
      <c r="Q951" t="s">
        <v>12741</v>
      </c>
      <c r="R951">
        <v>909</v>
      </c>
      <c r="S951">
        <v>1008</v>
      </c>
    </row>
    <row r="952" spans="1:19" x14ac:dyDescent="0.25">
      <c r="A952" t="s">
        <v>106</v>
      </c>
      <c r="B952">
        <v>-1</v>
      </c>
      <c r="C952" t="s">
        <v>1562</v>
      </c>
      <c r="D952" t="str">
        <f>INDEX(Transcripts[#Data], MATCH(Exons[[#This Row],[Transcript stable ID]], Transcripts[Transcript stable ID], 0), 4)</f>
        <v>NM_145862.2</v>
      </c>
      <c r="E952" t="s">
        <v>27</v>
      </c>
      <c r="J952">
        <v>29137822</v>
      </c>
      <c r="K952">
        <v>29091698</v>
      </c>
      <c r="L952">
        <v>29091861</v>
      </c>
      <c r="N952">
        <v>10</v>
      </c>
      <c r="O952">
        <v>1081</v>
      </c>
      <c r="P952">
        <v>1244</v>
      </c>
      <c r="Q952" t="s">
        <v>12743</v>
      </c>
      <c r="R952">
        <v>1009</v>
      </c>
      <c r="S952">
        <v>1172</v>
      </c>
    </row>
    <row r="953" spans="1:19" x14ac:dyDescent="0.25">
      <c r="A953" t="s">
        <v>106</v>
      </c>
      <c r="B953">
        <v>-1</v>
      </c>
      <c r="C953" t="s">
        <v>1562</v>
      </c>
      <c r="D953" t="str">
        <f>INDEX(Transcripts[#Data], MATCH(Exons[[#This Row],[Transcript stable ID]], Transcripts[Transcript stable ID], 0), 4)</f>
        <v>NM_145862.2</v>
      </c>
      <c r="E953" t="s">
        <v>27</v>
      </c>
      <c r="J953">
        <v>29137822</v>
      </c>
      <c r="K953">
        <v>29090020</v>
      </c>
      <c r="L953">
        <v>29090105</v>
      </c>
      <c r="N953">
        <v>12</v>
      </c>
      <c r="O953">
        <v>1361</v>
      </c>
      <c r="P953">
        <v>1446</v>
      </c>
      <c r="Q953" t="s">
        <v>12744</v>
      </c>
      <c r="R953">
        <v>1289</v>
      </c>
      <c r="S953">
        <v>1374</v>
      </c>
    </row>
    <row r="954" spans="1:19" x14ac:dyDescent="0.25">
      <c r="A954" t="s">
        <v>106</v>
      </c>
      <c r="B954">
        <v>-1</v>
      </c>
      <c r="C954" t="s">
        <v>1562</v>
      </c>
      <c r="D954" t="str">
        <f>INDEX(Transcripts[#Data], MATCH(Exons[[#This Row],[Transcript stable ID]], Transcripts[Transcript stable ID], 0), 4)</f>
        <v>NM_145862.2</v>
      </c>
      <c r="E954" t="s">
        <v>27</v>
      </c>
      <c r="J954">
        <v>29137822</v>
      </c>
      <c r="K954">
        <v>29085123</v>
      </c>
      <c r="L954">
        <v>29085203</v>
      </c>
      <c r="N954">
        <v>13</v>
      </c>
      <c r="O954">
        <v>1447</v>
      </c>
      <c r="P954">
        <v>1527</v>
      </c>
      <c r="Q954" t="s">
        <v>12745</v>
      </c>
      <c r="R954">
        <v>1375</v>
      </c>
      <c r="S954">
        <v>1455</v>
      </c>
    </row>
    <row r="955" spans="1:19" x14ac:dyDescent="0.25">
      <c r="A955" t="s">
        <v>106</v>
      </c>
      <c r="B955">
        <v>-1</v>
      </c>
      <c r="C955" t="s">
        <v>1562</v>
      </c>
      <c r="D955" t="str">
        <f>INDEX(Transcripts[#Data], MATCH(Exons[[#This Row],[Transcript stable ID]], Transcripts[Transcript stable ID], 0), 4)</f>
        <v>NM_145862.2</v>
      </c>
      <c r="E955" t="s">
        <v>27</v>
      </c>
      <c r="H955">
        <v>29083731</v>
      </c>
      <c r="I955">
        <v>29083884</v>
      </c>
      <c r="J955">
        <v>29137822</v>
      </c>
      <c r="K955">
        <v>29083731</v>
      </c>
      <c r="L955">
        <v>29083974</v>
      </c>
      <c r="N955">
        <v>14</v>
      </c>
      <c r="O955">
        <v>1528</v>
      </c>
      <c r="P955">
        <v>1617</v>
      </c>
      <c r="Q955" t="s">
        <v>12757</v>
      </c>
      <c r="R955">
        <v>1456</v>
      </c>
      <c r="S955">
        <v>1545</v>
      </c>
    </row>
    <row r="956" spans="1:19" x14ac:dyDescent="0.25">
      <c r="A956" t="s">
        <v>106</v>
      </c>
      <c r="B956">
        <v>-1</v>
      </c>
      <c r="C956" t="s">
        <v>1562</v>
      </c>
      <c r="D956" t="str">
        <f>INDEX(Transcripts[#Data], MATCH(Exons[[#This Row],[Transcript stable ID]], Transcripts[Transcript stable ID], 0), 4)</f>
        <v>NM_145862.2</v>
      </c>
      <c r="E956" t="s">
        <v>27</v>
      </c>
      <c r="F956">
        <v>29130710</v>
      </c>
      <c r="G956">
        <v>29130715</v>
      </c>
      <c r="J956">
        <v>29137822</v>
      </c>
      <c r="K956">
        <v>29130391</v>
      </c>
      <c r="L956">
        <v>29130715</v>
      </c>
      <c r="N956">
        <v>2</v>
      </c>
      <c r="O956">
        <v>73</v>
      </c>
      <c r="P956">
        <v>391</v>
      </c>
      <c r="Q956" t="s">
        <v>12746</v>
      </c>
      <c r="R956">
        <v>1</v>
      </c>
      <c r="S956">
        <v>319</v>
      </c>
    </row>
    <row r="957" spans="1:19" x14ac:dyDescent="0.25">
      <c r="A957" t="s">
        <v>106</v>
      </c>
      <c r="B957">
        <v>-1</v>
      </c>
      <c r="C957" t="s">
        <v>1562</v>
      </c>
      <c r="D957" t="str">
        <f>INDEX(Transcripts[#Data], MATCH(Exons[[#This Row],[Transcript stable ID]], Transcripts[Transcript stable ID], 0), 4)</f>
        <v>NM_145862.2</v>
      </c>
      <c r="E957" t="s">
        <v>27</v>
      </c>
      <c r="J957">
        <v>29137822</v>
      </c>
      <c r="K957">
        <v>29121231</v>
      </c>
      <c r="L957">
        <v>29121355</v>
      </c>
      <c r="N957">
        <v>3</v>
      </c>
      <c r="O957">
        <v>392</v>
      </c>
      <c r="P957">
        <v>516</v>
      </c>
      <c r="Q957" t="s">
        <v>12747</v>
      </c>
      <c r="R957">
        <v>320</v>
      </c>
      <c r="S957">
        <v>444</v>
      </c>
    </row>
    <row r="958" spans="1:19" x14ac:dyDescent="0.25">
      <c r="A958" t="s">
        <v>106</v>
      </c>
      <c r="B958">
        <v>-1</v>
      </c>
      <c r="C958" t="s">
        <v>1562</v>
      </c>
      <c r="D958" t="str">
        <f>INDEX(Transcripts[#Data], MATCH(Exons[[#This Row],[Transcript stable ID]], Transcripts[Transcript stable ID], 0), 4)</f>
        <v>NM_145862.2</v>
      </c>
      <c r="E958" t="s">
        <v>27</v>
      </c>
      <c r="J958">
        <v>29137822</v>
      </c>
      <c r="K958">
        <v>29120965</v>
      </c>
      <c r="L958">
        <v>29121112</v>
      </c>
      <c r="N958">
        <v>4</v>
      </c>
      <c r="O958">
        <v>517</v>
      </c>
      <c r="P958">
        <v>664</v>
      </c>
      <c r="Q958" t="s">
        <v>12748</v>
      </c>
      <c r="R958">
        <v>445</v>
      </c>
      <c r="S958">
        <v>592</v>
      </c>
    </row>
    <row r="959" spans="1:19" x14ac:dyDescent="0.25">
      <c r="A959" t="s">
        <v>106</v>
      </c>
      <c r="B959">
        <v>-1</v>
      </c>
      <c r="C959" t="s">
        <v>1562</v>
      </c>
      <c r="D959" t="str">
        <f>INDEX(Transcripts[#Data], MATCH(Exons[[#This Row],[Transcript stable ID]], Transcripts[Transcript stable ID], 0), 4)</f>
        <v>NM_145862.2</v>
      </c>
      <c r="E959" t="s">
        <v>27</v>
      </c>
      <c r="J959">
        <v>29137822</v>
      </c>
      <c r="K959">
        <v>29115383</v>
      </c>
      <c r="L959">
        <v>29115473</v>
      </c>
      <c r="N959">
        <v>5</v>
      </c>
      <c r="O959">
        <v>665</v>
      </c>
      <c r="P959">
        <v>755</v>
      </c>
      <c r="Q959" t="s">
        <v>12749</v>
      </c>
      <c r="R959">
        <v>593</v>
      </c>
      <c r="S959">
        <v>683</v>
      </c>
    </row>
    <row r="960" spans="1:19" x14ac:dyDescent="0.25">
      <c r="A960" t="s">
        <v>106</v>
      </c>
      <c r="B960">
        <v>-1</v>
      </c>
      <c r="C960" t="s">
        <v>1562</v>
      </c>
      <c r="D960" t="str">
        <f>INDEX(Transcripts[#Data], MATCH(Exons[[#This Row],[Transcript stable ID]], Transcripts[Transcript stable ID], 0), 4)</f>
        <v>NM_145862.2</v>
      </c>
      <c r="E960" t="s">
        <v>27</v>
      </c>
      <c r="J960">
        <v>29137822</v>
      </c>
      <c r="K960">
        <v>29107897</v>
      </c>
      <c r="L960">
        <v>29108005</v>
      </c>
      <c r="N960">
        <v>6</v>
      </c>
      <c r="O960">
        <v>756</v>
      </c>
      <c r="P960">
        <v>864</v>
      </c>
      <c r="Q960" t="s">
        <v>12750</v>
      </c>
      <c r="R960">
        <v>684</v>
      </c>
      <c r="S960">
        <v>792</v>
      </c>
    </row>
    <row r="961" spans="1:19" x14ac:dyDescent="0.25">
      <c r="A961" t="s">
        <v>106</v>
      </c>
      <c r="B961">
        <v>-1</v>
      </c>
      <c r="C961" t="s">
        <v>1562</v>
      </c>
      <c r="D961" t="str">
        <f>INDEX(Transcripts[#Data], MATCH(Exons[[#This Row],[Transcript stable ID]], Transcripts[Transcript stable ID], 0), 4)</f>
        <v>NM_145862.2</v>
      </c>
      <c r="E961" t="s">
        <v>27</v>
      </c>
      <c r="J961">
        <v>29137822</v>
      </c>
      <c r="K961">
        <v>29091115</v>
      </c>
      <c r="L961">
        <v>29091230</v>
      </c>
      <c r="N961">
        <v>11</v>
      </c>
      <c r="O961">
        <v>1245</v>
      </c>
      <c r="P961">
        <v>1360</v>
      </c>
      <c r="Q961" t="s">
        <v>12751</v>
      </c>
      <c r="R961">
        <v>1173</v>
      </c>
      <c r="S961">
        <v>1288</v>
      </c>
    </row>
    <row r="962" spans="1:19" x14ac:dyDescent="0.25">
      <c r="A962" t="s">
        <v>106</v>
      </c>
      <c r="B962">
        <v>-1</v>
      </c>
      <c r="C962" t="s">
        <v>1562</v>
      </c>
      <c r="D962" t="str">
        <f>INDEX(Transcripts[#Data], MATCH(Exons[[#This Row],[Transcript stable ID]], Transcripts[Transcript stable ID], 0), 4)</f>
        <v>NM_145862.2</v>
      </c>
      <c r="E962" t="s">
        <v>27</v>
      </c>
      <c r="F962">
        <v>29137757</v>
      </c>
      <c r="G962">
        <v>29137822</v>
      </c>
      <c r="J962">
        <v>29137822</v>
      </c>
      <c r="K962">
        <v>29137757</v>
      </c>
      <c r="L962">
        <v>29137822</v>
      </c>
      <c r="N962">
        <v>1</v>
      </c>
      <c r="Q962" t="s">
        <v>12758</v>
      </c>
    </row>
    <row r="963" spans="1:19" x14ac:dyDescent="0.25">
      <c r="A963" t="s">
        <v>106</v>
      </c>
      <c r="B963">
        <v>-1</v>
      </c>
      <c r="C963" t="s">
        <v>1541</v>
      </c>
      <c r="D963" t="str">
        <f>INDEX(Transcripts[#Data], MATCH(Exons[[#This Row],[Transcript stable ID]], Transcripts[Transcript stable ID], 0), 4)</f>
        <v>NM_001257387.1</v>
      </c>
      <c r="E963" t="s">
        <v>27</v>
      </c>
      <c r="J963">
        <v>29138410</v>
      </c>
      <c r="K963">
        <v>29105994</v>
      </c>
      <c r="L963">
        <v>29106047</v>
      </c>
      <c r="N963">
        <v>8</v>
      </c>
      <c r="O963">
        <v>1567</v>
      </c>
      <c r="P963">
        <v>1620</v>
      </c>
      <c r="Q963" t="s">
        <v>12739</v>
      </c>
      <c r="R963">
        <v>130</v>
      </c>
      <c r="S963">
        <v>183</v>
      </c>
    </row>
    <row r="964" spans="1:19" x14ac:dyDescent="0.25">
      <c r="A964" t="s">
        <v>106</v>
      </c>
      <c r="B964">
        <v>-1</v>
      </c>
      <c r="C964" t="s">
        <v>1541</v>
      </c>
      <c r="D964" t="str">
        <f>INDEX(Transcripts[#Data], MATCH(Exons[[#This Row],[Transcript stable ID]], Transcripts[Transcript stable ID], 0), 4)</f>
        <v>NM_001257387.1</v>
      </c>
      <c r="E964" t="s">
        <v>27</v>
      </c>
      <c r="J964">
        <v>29138410</v>
      </c>
      <c r="K964">
        <v>29099493</v>
      </c>
      <c r="L964">
        <v>29099554</v>
      </c>
      <c r="N964">
        <v>9</v>
      </c>
      <c r="O964">
        <v>1621</v>
      </c>
      <c r="P964">
        <v>1682</v>
      </c>
      <c r="Q964" t="s">
        <v>12740</v>
      </c>
      <c r="R964">
        <v>184</v>
      </c>
      <c r="S964">
        <v>245</v>
      </c>
    </row>
    <row r="965" spans="1:19" x14ac:dyDescent="0.25">
      <c r="A965" t="s">
        <v>106</v>
      </c>
      <c r="B965">
        <v>-1</v>
      </c>
      <c r="C965" t="s">
        <v>1541</v>
      </c>
      <c r="D965" t="str">
        <f>INDEX(Transcripts[#Data], MATCH(Exons[[#This Row],[Transcript stable ID]], Transcripts[Transcript stable ID], 0), 4)</f>
        <v>NM_001257387.1</v>
      </c>
      <c r="E965" t="s">
        <v>27</v>
      </c>
      <c r="J965">
        <v>29138410</v>
      </c>
      <c r="K965">
        <v>29095826</v>
      </c>
      <c r="L965">
        <v>29095925</v>
      </c>
      <c r="N965">
        <v>10</v>
      </c>
      <c r="O965">
        <v>1683</v>
      </c>
      <c r="P965">
        <v>1782</v>
      </c>
      <c r="Q965" t="s">
        <v>12741</v>
      </c>
      <c r="R965">
        <v>246</v>
      </c>
      <c r="S965">
        <v>345</v>
      </c>
    </row>
    <row r="966" spans="1:19" x14ac:dyDescent="0.25">
      <c r="A966" t="s">
        <v>106</v>
      </c>
      <c r="B966">
        <v>-1</v>
      </c>
      <c r="C966" t="s">
        <v>1541</v>
      </c>
      <c r="D966" t="str">
        <f>INDEX(Transcripts[#Data], MATCH(Exons[[#This Row],[Transcript stable ID]], Transcripts[Transcript stable ID], 0), 4)</f>
        <v>NM_001257387.1</v>
      </c>
      <c r="E966" t="s">
        <v>27</v>
      </c>
      <c r="J966">
        <v>29138410</v>
      </c>
      <c r="K966">
        <v>29092889</v>
      </c>
      <c r="L966">
        <v>29092975</v>
      </c>
      <c r="N966">
        <v>11</v>
      </c>
      <c r="O966">
        <v>1783</v>
      </c>
      <c r="P966">
        <v>1869</v>
      </c>
      <c r="Q966" t="s">
        <v>12742</v>
      </c>
      <c r="R966">
        <v>346</v>
      </c>
      <c r="S966">
        <v>432</v>
      </c>
    </row>
    <row r="967" spans="1:19" x14ac:dyDescent="0.25">
      <c r="A967" t="s">
        <v>106</v>
      </c>
      <c r="B967">
        <v>-1</v>
      </c>
      <c r="C967" t="s">
        <v>1541</v>
      </c>
      <c r="D967" t="str">
        <f>INDEX(Transcripts[#Data], MATCH(Exons[[#This Row],[Transcript stable ID]], Transcripts[Transcript stable ID], 0), 4)</f>
        <v>NM_001257387.1</v>
      </c>
      <c r="E967" t="s">
        <v>27</v>
      </c>
      <c r="J967">
        <v>29138410</v>
      </c>
      <c r="K967">
        <v>29091698</v>
      </c>
      <c r="L967">
        <v>29091861</v>
      </c>
      <c r="N967">
        <v>12</v>
      </c>
      <c r="O967">
        <v>1870</v>
      </c>
      <c r="P967">
        <v>2033</v>
      </c>
      <c r="Q967" t="s">
        <v>12743</v>
      </c>
      <c r="R967">
        <v>433</v>
      </c>
      <c r="S967">
        <v>596</v>
      </c>
    </row>
    <row r="968" spans="1:19" x14ac:dyDescent="0.25">
      <c r="A968" t="s">
        <v>106</v>
      </c>
      <c r="B968">
        <v>-1</v>
      </c>
      <c r="C968" t="s">
        <v>1541</v>
      </c>
      <c r="D968" t="str">
        <f>INDEX(Transcripts[#Data], MATCH(Exons[[#This Row],[Transcript stable ID]], Transcripts[Transcript stable ID], 0), 4)</f>
        <v>NM_001257387.1</v>
      </c>
      <c r="E968" t="s">
        <v>27</v>
      </c>
      <c r="J968">
        <v>29138410</v>
      </c>
      <c r="K968">
        <v>29090020</v>
      </c>
      <c r="L968">
        <v>29090105</v>
      </c>
      <c r="N968">
        <v>14</v>
      </c>
      <c r="O968">
        <v>2150</v>
      </c>
      <c r="P968">
        <v>2235</v>
      </c>
      <c r="Q968" t="s">
        <v>12744</v>
      </c>
      <c r="R968">
        <v>713</v>
      </c>
      <c r="S968">
        <v>798</v>
      </c>
    </row>
    <row r="969" spans="1:19" x14ac:dyDescent="0.25">
      <c r="A969" t="s">
        <v>106</v>
      </c>
      <c r="B969">
        <v>-1</v>
      </c>
      <c r="C969" t="s">
        <v>1541</v>
      </c>
      <c r="D969" t="str">
        <f>INDEX(Transcripts[#Data], MATCH(Exons[[#This Row],[Transcript stable ID]], Transcripts[Transcript stable ID], 0), 4)</f>
        <v>NM_001257387.1</v>
      </c>
      <c r="E969" t="s">
        <v>27</v>
      </c>
      <c r="J969">
        <v>29138410</v>
      </c>
      <c r="K969">
        <v>29085123</v>
      </c>
      <c r="L969">
        <v>29085203</v>
      </c>
      <c r="N969">
        <v>15</v>
      </c>
      <c r="O969">
        <v>2236</v>
      </c>
      <c r="P969">
        <v>2316</v>
      </c>
      <c r="Q969" t="s">
        <v>12745</v>
      </c>
      <c r="R969">
        <v>799</v>
      </c>
      <c r="S969">
        <v>879</v>
      </c>
    </row>
    <row r="970" spans="1:19" x14ac:dyDescent="0.25">
      <c r="A970" t="s">
        <v>106</v>
      </c>
      <c r="B970">
        <v>-1</v>
      </c>
      <c r="C970" t="s">
        <v>1541</v>
      </c>
      <c r="D970" t="str">
        <f>INDEX(Transcripts[#Data], MATCH(Exons[[#This Row],[Transcript stable ID]], Transcripts[Transcript stable ID], 0), 4)</f>
        <v>NM_001257387.1</v>
      </c>
      <c r="E970" t="s">
        <v>27</v>
      </c>
      <c r="H970">
        <v>29083731</v>
      </c>
      <c r="I970">
        <v>29083884</v>
      </c>
      <c r="J970">
        <v>29138410</v>
      </c>
      <c r="K970">
        <v>29083731</v>
      </c>
      <c r="L970">
        <v>29083974</v>
      </c>
      <c r="N970">
        <v>16</v>
      </c>
      <c r="O970">
        <v>2317</v>
      </c>
      <c r="P970">
        <v>2406</v>
      </c>
      <c r="Q970" t="s">
        <v>12757</v>
      </c>
      <c r="R970">
        <v>880</v>
      </c>
      <c r="S970">
        <v>969</v>
      </c>
    </row>
    <row r="971" spans="1:19" x14ac:dyDescent="0.25">
      <c r="A971" t="s">
        <v>106</v>
      </c>
      <c r="B971">
        <v>-1</v>
      </c>
      <c r="C971" t="s">
        <v>1541</v>
      </c>
      <c r="D971" t="str">
        <f>INDEX(Transcripts[#Data], MATCH(Exons[[#This Row],[Transcript stable ID]], Transcripts[Transcript stable ID], 0), 4)</f>
        <v>NM_001257387.1</v>
      </c>
      <c r="E971" t="s">
        <v>27</v>
      </c>
      <c r="F971">
        <v>29137757</v>
      </c>
      <c r="G971">
        <v>29138410</v>
      </c>
      <c r="J971">
        <v>29138410</v>
      </c>
      <c r="K971">
        <v>29137757</v>
      </c>
      <c r="L971">
        <v>29138410</v>
      </c>
      <c r="N971">
        <v>1</v>
      </c>
      <c r="Q971" t="s">
        <v>12759</v>
      </c>
    </row>
    <row r="972" spans="1:19" x14ac:dyDescent="0.25">
      <c r="A972" t="s">
        <v>106</v>
      </c>
      <c r="B972">
        <v>-1</v>
      </c>
      <c r="C972" t="s">
        <v>1541</v>
      </c>
      <c r="D972" t="str">
        <f>INDEX(Transcripts[#Data], MATCH(Exons[[#This Row],[Transcript stable ID]], Transcripts[Transcript stable ID], 0), 4)</f>
        <v>NM_001257387.1</v>
      </c>
      <c r="E972" t="s">
        <v>27</v>
      </c>
      <c r="J972">
        <v>29138410</v>
      </c>
      <c r="K972">
        <v>29107897</v>
      </c>
      <c r="L972">
        <v>29108005</v>
      </c>
      <c r="N972">
        <v>7</v>
      </c>
      <c r="O972">
        <v>1458</v>
      </c>
      <c r="P972">
        <v>1566</v>
      </c>
      <c r="Q972" t="s">
        <v>12750</v>
      </c>
      <c r="R972">
        <v>21</v>
      </c>
      <c r="S972">
        <v>129</v>
      </c>
    </row>
    <row r="973" spans="1:19" x14ac:dyDescent="0.25">
      <c r="A973" t="s">
        <v>106</v>
      </c>
      <c r="B973">
        <v>-1</v>
      </c>
      <c r="C973" t="s">
        <v>1541</v>
      </c>
      <c r="D973" t="str">
        <f>INDEX(Transcripts[#Data], MATCH(Exons[[#This Row],[Transcript stable ID]], Transcripts[Transcript stable ID], 0), 4)</f>
        <v>NM_001257387.1</v>
      </c>
      <c r="E973" t="s">
        <v>27</v>
      </c>
      <c r="J973">
        <v>29138410</v>
      </c>
      <c r="K973">
        <v>29091115</v>
      </c>
      <c r="L973">
        <v>29091230</v>
      </c>
      <c r="N973">
        <v>13</v>
      </c>
      <c r="O973">
        <v>2034</v>
      </c>
      <c r="P973">
        <v>2149</v>
      </c>
      <c r="Q973" t="s">
        <v>12751</v>
      </c>
      <c r="R973">
        <v>597</v>
      </c>
      <c r="S973">
        <v>712</v>
      </c>
    </row>
    <row r="974" spans="1:19" x14ac:dyDescent="0.25">
      <c r="A974" t="s">
        <v>106</v>
      </c>
      <c r="B974">
        <v>-1</v>
      </c>
      <c r="C974" t="s">
        <v>1541</v>
      </c>
      <c r="D974" t="str">
        <f>INDEX(Transcripts[#Data], MATCH(Exons[[#This Row],[Transcript stable ID]], Transcripts[Transcript stable ID], 0), 4)</f>
        <v>NM_001257387.1</v>
      </c>
      <c r="E974" t="s">
        <v>27</v>
      </c>
      <c r="F974">
        <v>29121231</v>
      </c>
      <c r="G974">
        <v>29121355</v>
      </c>
      <c r="J974">
        <v>29138410</v>
      </c>
      <c r="K974">
        <v>29121231</v>
      </c>
      <c r="L974">
        <v>29121355</v>
      </c>
      <c r="N974">
        <v>3</v>
      </c>
      <c r="Q974" t="s">
        <v>12760</v>
      </c>
    </row>
    <row r="975" spans="1:19" x14ac:dyDescent="0.25">
      <c r="A975" t="s">
        <v>106</v>
      </c>
      <c r="B975">
        <v>-1</v>
      </c>
      <c r="C975" t="s">
        <v>1541</v>
      </c>
      <c r="D975" t="str">
        <f>INDEX(Transcripts[#Data], MATCH(Exons[[#This Row],[Transcript stable ID]], Transcripts[Transcript stable ID], 0), 4)</f>
        <v>NM_001257387.1</v>
      </c>
      <c r="E975" t="s">
        <v>27</v>
      </c>
      <c r="F975">
        <v>29120965</v>
      </c>
      <c r="G975">
        <v>29121112</v>
      </c>
      <c r="J975">
        <v>29138410</v>
      </c>
      <c r="K975">
        <v>29120965</v>
      </c>
      <c r="L975">
        <v>29121112</v>
      </c>
      <c r="N975">
        <v>4</v>
      </c>
      <c r="Q975" t="s">
        <v>12761</v>
      </c>
    </row>
    <row r="976" spans="1:19" x14ac:dyDescent="0.25">
      <c r="A976" t="s">
        <v>106</v>
      </c>
      <c r="B976">
        <v>-1</v>
      </c>
      <c r="C976" t="s">
        <v>1541</v>
      </c>
      <c r="D976" t="str">
        <f>INDEX(Transcripts[#Data], MATCH(Exons[[#This Row],[Transcript stable ID]], Transcripts[Transcript stable ID], 0), 4)</f>
        <v>NM_001257387.1</v>
      </c>
      <c r="E976" t="s">
        <v>27</v>
      </c>
      <c r="F976">
        <v>29115403</v>
      </c>
      <c r="G976">
        <v>29115473</v>
      </c>
      <c r="J976">
        <v>29138410</v>
      </c>
      <c r="K976">
        <v>29115383</v>
      </c>
      <c r="L976">
        <v>29115473</v>
      </c>
      <c r="N976">
        <v>6</v>
      </c>
      <c r="O976">
        <v>1438</v>
      </c>
      <c r="P976">
        <v>1457</v>
      </c>
      <c r="Q976" t="s">
        <v>12762</v>
      </c>
      <c r="R976">
        <v>1</v>
      </c>
      <c r="S976">
        <v>20</v>
      </c>
    </row>
    <row r="977" spans="1:19" x14ac:dyDescent="0.25">
      <c r="A977" t="s">
        <v>106</v>
      </c>
      <c r="B977">
        <v>-1</v>
      </c>
      <c r="C977" t="s">
        <v>1541</v>
      </c>
      <c r="D977" t="str">
        <f>INDEX(Transcripts[#Data], MATCH(Exons[[#This Row],[Transcript stable ID]], Transcripts[Transcript stable ID], 0), 4)</f>
        <v>NM_001257387.1</v>
      </c>
      <c r="E977" t="s">
        <v>27</v>
      </c>
      <c r="F977">
        <v>29130391</v>
      </c>
      <c r="G977">
        <v>29130715</v>
      </c>
      <c r="J977">
        <v>29138410</v>
      </c>
      <c r="K977">
        <v>29130391</v>
      </c>
      <c r="L977">
        <v>29130715</v>
      </c>
      <c r="N977">
        <v>2</v>
      </c>
      <c r="Q977" t="s">
        <v>12763</v>
      </c>
    </row>
    <row r="978" spans="1:19" x14ac:dyDescent="0.25">
      <c r="A978" t="s">
        <v>106</v>
      </c>
      <c r="B978">
        <v>-1</v>
      </c>
      <c r="C978" t="s">
        <v>1541</v>
      </c>
      <c r="D978" t="str">
        <f>INDEX(Transcripts[#Data], MATCH(Exons[[#This Row],[Transcript stable ID]], Transcripts[Transcript stable ID], 0), 4)</f>
        <v>NM_001257387.1</v>
      </c>
      <c r="E978" t="s">
        <v>27</v>
      </c>
      <c r="F978">
        <v>29117506</v>
      </c>
      <c r="G978">
        <v>29117619</v>
      </c>
      <c r="J978">
        <v>29138410</v>
      </c>
      <c r="K978">
        <v>29117506</v>
      </c>
      <c r="L978">
        <v>29117619</v>
      </c>
      <c r="N978">
        <v>5</v>
      </c>
      <c r="Q978" t="s">
        <v>12764</v>
      </c>
    </row>
    <row r="979" spans="1:19" x14ac:dyDescent="0.25">
      <c r="A979" t="s">
        <v>7554</v>
      </c>
      <c r="B979">
        <v>-1</v>
      </c>
      <c r="C979" t="s">
        <v>7592</v>
      </c>
      <c r="D979" t="str">
        <f>INDEX(Transcripts[#Data], MATCH(Exons[[#This Row],[Transcript stable ID]], Transcripts[Transcript stable ID], 0), 4)</f>
        <v>NM_002878.3</v>
      </c>
      <c r="E979" t="s">
        <v>27</v>
      </c>
      <c r="F979">
        <v>33446633</v>
      </c>
      <c r="G979">
        <v>33446888</v>
      </c>
      <c r="J979">
        <v>33446888</v>
      </c>
      <c r="K979">
        <v>33446551</v>
      </c>
      <c r="L979">
        <v>33446888</v>
      </c>
      <c r="N979">
        <v>1</v>
      </c>
      <c r="O979">
        <v>257</v>
      </c>
      <c r="P979">
        <v>338</v>
      </c>
      <c r="Q979" t="s">
        <v>12765</v>
      </c>
      <c r="R979">
        <v>1</v>
      </c>
      <c r="S979">
        <v>82</v>
      </c>
    </row>
    <row r="980" spans="1:19" x14ac:dyDescent="0.25">
      <c r="A980" t="s">
        <v>7554</v>
      </c>
      <c r="B980">
        <v>-1</v>
      </c>
      <c r="C980" t="s">
        <v>7592</v>
      </c>
      <c r="D980" t="str">
        <f>INDEX(Transcripts[#Data], MATCH(Exons[[#This Row],[Transcript stable ID]], Transcripts[Transcript stable ID], 0), 4)</f>
        <v>NM_002878.3</v>
      </c>
      <c r="E980" t="s">
        <v>27</v>
      </c>
      <c r="J980">
        <v>33446888</v>
      </c>
      <c r="K980">
        <v>33446130</v>
      </c>
      <c r="L980">
        <v>33446191</v>
      </c>
      <c r="N980">
        <v>2</v>
      </c>
      <c r="O980">
        <v>339</v>
      </c>
      <c r="P980">
        <v>400</v>
      </c>
      <c r="Q980" t="s">
        <v>12766</v>
      </c>
      <c r="R980">
        <v>83</v>
      </c>
      <c r="S980">
        <v>144</v>
      </c>
    </row>
    <row r="981" spans="1:19" x14ac:dyDescent="0.25">
      <c r="A981" t="s">
        <v>7554</v>
      </c>
      <c r="B981">
        <v>-1</v>
      </c>
      <c r="C981" t="s">
        <v>7592</v>
      </c>
      <c r="D981" t="str">
        <f>INDEX(Transcripts[#Data], MATCH(Exons[[#This Row],[Transcript stable ID]], Transcripts[Transcript stable ID], 0), 4)</f>
        <v>NM_002878.3</v>
      </c>
      <c r="E981" t="s">
        <v>27</v>
      </c>
      <c r="J981">
        <v>33446888</v>
      </c>
      <c r="K981">
        <v>33445520</v>
      </c>
      <c r="L981">
        <v>33445638</v>
      </c>
      <c r="N981">
        <v>3</v>
      </c>
      <c r="O981">
        <v>401</v>
      </c>
      <c r="P981">
        <v>519</v>
      </c>
      <c r="Q981" t="s">
        <v>12767</v>
      </c>
      <c r="R981">
        <v>145</v>
      </c>
      <c r="S981">
        <v>263</v>
      </c>
    </row>
    <row r="982" spans="1:19" x14ac:dyDescent="0.25">
      <c r="A982" t="s">
        <v>7554</v>
      </c>
      <c r="B982">
        <v>-1</v>
      </c>
      <c r="C982" t="s">
        <v>7592</v>
      </c>
      <c r="D982" t="str">
        <f>INDEX(Transcripts[#Data], MATCH(Exons[[#This Row],[Transcript stable ID]], Transcripts[Transcript stable ID], 0), 4)</f>
        <v>NM_002878.3</v>
      </c>
      <c r="E982" t="s">
        <v>27</v>
      </c>
      <c r="J982">
        <v>33446888</v>
      </c>
      <c r="K982">
        <v>33434385</v>
      </c>
      <c r="L982">
        <v>33434466</v>
      </c>
      <c r="N982">
        <v>4</v>
      </c>
      <c r="O982">
        <v>520</v>
      </c>
      <c r="P982">
        <v>601</v>
      </c>
      <c r="Q982" t="s">
        <v>12768</v>
      </c>
      <c r="R982">
        <v>264</v>
      </c>
      <c r="S982">
        <v>345</v>
      </c>
    </row>
    <row r="983" spans="1:19" x14ac:dyDescent="0.25">
      <c r="A983" t="s">
        <v>7554</v>
      </c>
      <c r="B983">
        <v>-1</v>
      </c>
      <c r="C983" t="s">
        <v>7592</v>
      </c>
      <c r="D983" t="str">
        <f>INDEX(Transcripts[#Data], MATCH(Exons[[#This Row],[Transcript stable ID]], Transcripts[Transcript stable ID], 0), 4)</f>
        <v>NM_002878.3</v>
      </c>
      <c r="E983" t="s">
        <v>27</v>
      </c>
      <c r="J983">
        <v>33446888</v>
      </c>
      <c r="K983">
        <v>33434007</v>
      </c>
      <c r="L983">
        <v>33434141</v>
      </c>
      <c r="N983">
        <v>5</v>
      </c>
      <c r="O983">
        <v>602</v>
      </c>
      <c r="P983">
        <v>736</v>
      </c>
      <c r="Q983" t="s">
        <v>12769</v>
      </c>
      <c r="R983">
        <v>346</v>
      </c>
      <c r="S983">
        <v>480</v>
      </c>
    </row>
    <row r="984" spans="1:19" x14ac:dyDescent="0.25">
      <c r="A984" t="s">
        <v>7554</v>
      </c>
      <c r="B984">
        <v>-1</v>
      </c>
      <c r="C984" t="s">
        <v>7592</v>
      </c>
      <c r="D984" t="str">
        <f>INDEX(Transcripts[#Data], MATCH(Exons[[#This Row],[Transcript stable ID]], Transcripts[Transcript stable ID], 0), 4)</f>
        <v>NM_002878.3</v>
      </c>
      <c r="E984" t="s">
        <v>27</v>
      </c>
      <c r="J984">
        <v>33446888</v>
      </c>
      <c r="K984">
        <v>33433405</v>
      </c>
      <c r="L984">
        <v>33433500</v>
      </c>
      <c r="N984">
        <v>6</v>
      </c>
      <c r="O984">
        <v>737</v>
      </c>
      <c r="P984">
        <v>832</v>
      </c>
      <c r="Q984" t="s">
        <v>12770</v>
      </c>
      <c r="R984">
        <v>481</v>
      </c>
      <c r="S984">
        <v>576</v>
      </c>
    </row>
    <row r="985" spans="1:19" x14ac:dyDescent="0.25">
      <c r="A985" t="s">
        <v>7554</v>
      </c>
      <c r="B985">
        <v>-1</v>
      </c>
      <c r="C985" t="s">
        <v>7592</v>
      </c>
      <c r="D985" t="str">
        <f>INDEX(Transcripts[#Data], MATCH(Exons[[#This Row],[Transcript stable ID]], Transcripts[Transcript stable ID], 0), 4)</f>
        <v>NM_002878.3</v>
      </c>
      <c r="E985" t="s">
        <v>27</v>
      </c>
      <c r="J985">
        <v>33446888</v>
      </c>
      <c r="K985">
        <v>33430473</v>
      </c>
      <c r="L985">
        <v>33430563</v>
      </c>
      <c r="N985">
        <v>7</v>
      </c>
      <c r="O985">
        <v>833</v>
      </c>
      <c r="P985">
        <v>923</v>
      </c>
      <c r="Q985" t="s">
        <v>12771</v>
      </c>
      <c r="R985">
        <v>577</v>
      </c>
      <c r="S985">
        <v>667</v>
      </c>
    </row>
    <row r="986" spans="1:19" x14ac:dyDescent="0.25">
      <c r="A986" t="s">
        <v>7554</v>
      </c>
      <c r="B986">
        <v>-1</v>
      </c>
      <c r="C986" t="s">
        <v>7592</v>
      </c>
      <c r="D986" t="str">
        <f>INDEX(Transcripts[#Data], MATCH(Exons[[#This Row],[Transcript stable ID]], Transcripts[Transcript stable ID], 0), 4)</f>
        <v>NM_002878.3</v>
      </c>
      <c r="E986" t="s">
        <v>27</v>
      </c>
      <c r="J986">
        <v>33446888</v>
      </c>
      <c r="K986">
        <v>33430273</v>
      </c>
      <c r="L986">
        <v>33430343</v>
      </c>
      <c r="N986">
        <v>8</v>
      </c>
      <c r="O986">
        <v>924</v>
      </c>
      <c r="P986">
        <v>994</v>
      </c>
      <c r="Q986" t="s">
        <v>12772</v>
      </c>
      <c r="R986">
        <v>668</v>
      </c>
      <c r="S986">
        <v>738</v>
      </c>
    </row>
    <row r="987" spans="1:19" x14ac:dyDescent="0.25">
      <c r="A987" t="s">
        <v>7554</v>
      </c>
      <c r="B987">
        <v>-1</v>
      </c>
      <c r="C987" t="s">
        <v>7592</v>
      </c>
      <c r="D987" t="str">
        <f>INDEX(Transcripts[#Data], MATCH(Exons[[#This Row],[Transcript stable ID]], Transcripts[Transcript stable ID], 0), 4)</f>
        <v>NM_002878.3</v>
      </c>
      <c r="E987" t="s">
        <v>27</v>
      </c>
      <c r="J987">
        <v>33446888</v>
      </c>
      <c r="K987">
        <v>33428220</v>
      </c>
      <c r="L987">
        <v>33428384</v>
      </c>
      <c r="N987">
        <v>9</v>
      </c>
      <c r="O987">
        <v>995</v>
      </c>
      <c r="P987">
        <v>1159</v>
      </c>
      <c r="Q987" t="s">
        <v>12773</v>
      </c>
      <c r="R987">
        <v>739</v>
      </c>
      <c r="S987">
        <v>903</v>
      </c>
    </row>
    <row r="988" spans="1:19" x14ac:dyDescent="0.25">
      <c r="A988" t="s">
        <v>7554</v>
      </c>
      <c r="B988">
        <v>-1</v>
      </c>
      <c r="C988" t="s">
        <v>7592</v>
      </c>
      <c r="D988" t="str">
        <f>INDEX(Transcripts[#Data], MATCH(Exons[[#This Row],[Transcript stable ID]], Transcripts[Transcript stable ID], 0), 4)</f>
        <v>NM_002878.3</v>
      </c>
      <c r="E988" t="s">
        <v>27</v>
      </c>
      <c r="H988">
        <v>33426811</v>
      </c>
      <c r="I988">
        <v>33427971</v>
      </c>
      <c r="J988">
        <v>33446888</v>
      </c>
      <c r="K988">
        <v>33426811</v>
      </c>
      <c r="L988">
        <v>33428055</v>
      </c>
      <c r="N988">
        <v>10</v>
      </c>
      <c r="O988">
        <v>1160</v>
      </c>
      <c r="P988">
        <v>1243</v>
      </c>
      <c r="Q988" t="s">
        <v>12774</v>
      </c>
      <c r="R988">
        <v>904</v>
      </c>
      <c r="S988">
        <v>987</v>
      </c>
    </row>
    <row r="989" spans="1:19" x14ac:dyDescent="0.25">
      <c r="A989" t="s">
        <v>7554</v>
      </c>
      <c r="B989">
        <v>-1</v>
      </c>
      <c r="C989" t="s">
        <v>7606</v>
      </c>
      <c r="D989" t="str">
        <f>INDEX(Transcripts[#Data], MATCH(Exons[[#This Row],[Transcript stable ID]], Transcripts[Transcript stable ID], 0), 4)</f>
        <v>NM_133629.2</v>
      </c>
      <c r="E989" t="s">
        <v>27</v>
      </c>
      <c r="J989">
        <v>33446764</v>
      </c>
      <c r="K989">
        <v>33446130</v>
      </c>
      <c r="L989">
        <v>33446191</v>
      </c>
      <c r="N989">
        <v>2</v>
      </c>
      <c r="O989">
        <v>215</v>
      </c>
      <c r="P989">
        <v>276</v>
      </c>
      <c r="Q989" t="s">
        <v>12766</v>
      </c>
      <c r="R989">
        <v>83</v>
      </c>
      <c r="S989">
        <v>144</v>
      </c>
    </row>
    <row r="990" spans="1:19" x14ac:dyDescent="0.25">
      <c r="A990" t="s">
        <v>7554</v>
      </c>
      <c r="B990">
        <v>-1</v>
      </c>
      <c r="C990" t="s">
        <v>7606</v>
      </c>
      <c r="D990" t="str">
        <f>INDEX(Transcripts[#Data], MATCH(Exons[[#This Row],[Transcript stable ID]], Transcripts[Transcript stable ID], 0), 4)</f>
        <v>NM_133629.2</v>
      </c>
      <c r="E990" t="s">
        <v>27</v>
      </c>
      <c r="J990">
        <v>33446764</v>
      </c>
      <c r="K990">
        <v>33433405</v>
      </c>
      <c r="L990">
        <v>33433500</v>
      </c>
      <c r="N990">
        <v>3</v>
      </c>
      <c r="O990">
        <v>277</v>
      </c>
      <c r="P990">
        <v>372</v>
      </c>
      <c r="Q990" t="s">
        <v>12770</v>
      </c>
      <c r="R990">
        <v>145</v>
      </c>
      <c r="S990">
        <v>240</v>
      </c>
    </row>
    <row r="991" spans="1:19" x14ac:dyDescent="0.25">
      <c r="A991" t="s">
        <v>7554</v>
      </c>
      <c r="B991">
        <v>-1</v>
      </c>
      <c r="C991" t="s">
        <v>7606</v>
      </c>
      <c r="D991" t="str">
        <f>INDEX(Transcripts[#Data], MATCH(Exons[[#This Row],[Transcript stable ID]], Transcripts[Transcript stable ID], 0), 4)</f>
        <v>NM_133629.2</v>
      </c>
      <c r="E991" t="s">
        <v>27</v>
      </c>
      <c r="J991">
        <v>33446764</v>
      </c>
      <c r="K991">
        <v>33430473</v>
      </c>
      <c r="L991">
        <v>33430563</v>
      </c>
      <c r="N991">
        <v>4</v>
      </c>
      <c r="O991">
        <v>373</v>
      </c>
      <c r="P991">
        <v>463</v>
      </c>
      <c r="Q991" t="s">
        <v>12771</v>
      </c>
      <c r="R991">
        <v>241</v>
      </c>
      <c r="S991">
        <v>331</v>
      </c>
    </row>
    <row r="992" spans="1:19" x14ac:dyDescent="0.25">
      <c r="A992" t="s">
        <v>7554</v>
      </c>
      <c r="B992">
        <v>-1</v>
      </c>
      <c r="C992" t="s">
        <v>7606</v>
      </c>
      <c r="D992" t="str">
        <f>INDEX(Transcripts[#Data], MATCH(Exons[[#This Row],[Transcript stable ID]], Transcripts[Transcript stable ID], 0), 4)</f>
        <v>NM_133629.2</v>
      </c>
      <c r="E992" t="s">
        <v>27</v>
      </c>
      <c r="J992">
        <v>33446764</v>
      </c>
      <c r="K992">
        <v>33430273</v>
      </c>
      <c r="L992">
        <v>33430343</v>
      </c>
      <c r="N992">
        <v>5</v>
      </c>
      <c r="O992">
        <v>464</v>
      </c>
      <c r="P992">
        <v>534</v>
      </c>
      <c r="Q992" t="s">
        <v>12772</v>
      </c>
      <c r="R992">
        <v>332</v>
      </c>
      <c r="S992">
        <v>402</v>
      </c>
    </row>
    <row r="993" spans="1:19" x14ac:dyDescent="0.25">
      <c r="A993" t="s">
        <v>7554</v>
      </c>
      <c r="B993">
        <v>-1</v>
      </c>
      <c r="C993" t="s">
        <v>7606</v>
      </c>
      <c r="D993" t="str">
        <f>INDEX(Transcripts[#Data], MATCH(Exons[[#This Row],[Transcript stable ID]], Transcripts[Transcript stable ID], 0), 4)</f>
        <v>NM_133629.2</v>
      </c>
      <c r="E993" t="s">
        <v>27</v>
      </c>
      <c r="J993">
        <v>33446764</v>
      </c>
      <c r="K993">
        <v>33428220</v>
      </c>
      <c r="L993">
        <v>33428384</v>
      </c>
      <c r="N993">
        <v>6</v>
      </c>
      <c r="O993">
        <v>535</v>
      </c>
      <c r="P993">
        <v>699</v>
      </c>
      <c r="Q993" t="s">
        <v>12773</v>
      </c>
      <c r="R993">
        <v>403</v>
      </c>
      <c r="S993">
        <v>567</v>
      </c>
    </row>
    <row r="994" spans="1:19" x14ac:dyDescent="0.25">
      <c r="A994" t="s">
        <v>7554</v>
      </c>
      <c r="B994">
        <v>-1</v>
      </c>
      <c r="C994" t="s">
        <v>7606</v>
      </c>
      <c r="D994" t="str">
        <f>INDEX(Transcripts[#Data], MATCH(Exons[[#This Row],[Transcript stable ID]], Transcripts[Transcript stable ID], 0), 4)</f>
        <v>NM_133629.2</v>
      </c>
      <c r="E994" t="s">
        <v>27</v>
      </c>
      <c r="F994">
        <v>33446633</v>
      </c>
      <c r="G994">
        <v>33446764</v>
      </c>
      <c r="J994">
        <v>33446764</v>
      </c>
      <c r="K994">
        <v>33446551</v>
      </c>
      <c r="L994">
        <v>33446764</v>
      </c>
      <c r="N994">
        <v>1</v>
      </c>
      <c r="O994">
        <v>133</v>
      </c>
      <c r="P994">
        <v>214</v>
      </c>
      <c r="Q994" t="s">
        <v>12775</v>
      </c>
      <c r="R994">
        <v>1</v>
      </c>
      <c r="S994">
        <v>82</v>
      </c>
    </row>
    <row r="995" spans="1:19" x14ac:dyDescent="0.25">
      <c r="A995" t="s">
        <v>7554</v>
      </c>
      <c r="B995">
        <v>-1</v>
      </c>
      <c r="C995" t="s">
        <v>7606</v>
      </c>
      <c r="D995" t="str">
        <f>INDEX(Transcripts[#Data], MATCH(Exons[[#This Row],[Transcript stable ID]], Transcripts[Transcript stable ID], 0), 4)</f>
        <v>NM_133629.2</v>
      </c>
      <c r="E995" t="s">
        <v>27</v>
      </c>
      <c r="H995">
        <v>33427402</v>
      </c>
      <c r="I995">
        <v>33427971</v>
      </c>
      <c r="J995">
        <v>33446764</v>
      </c>
      <c r="K995">
        <v>33427402</v>
      </c>
      <c r="L995">
        <v>33428055</v>
      </c>
      <c r="N995">
        <v>7</v>
      </c>
      <c r="O995">
        <v>700</v>
      </c>
      <c r="P995">
        <v>783</v>
      </c>
      <c r="Q995" t="s">
        <v>12776</v>
      </c>
      <c r="R995">
        <v>568</v>
      </c>
      <c r="S995">
        <v>651</v>
      </c>
    </row>
    <row r="996" spans="1:19" x14ac:dyDescent="0.25">
      <c r="A996" t="s">
        <v>7554</v>
      </c>
      <c r="B996">
        <v>-1</v>
      </c>
      <c r="C996" t="s">
        <v>7602</v>
      </c>
      <c r="D996" t="str">
        <f>INDEX(Transcripts[#Data], MATCH(Exons[[#This Row],[Transcript stable ID]], Transcripts[Transcript stable ID], 0), 4)</f>
        <v>NM_001142571.1</v>
      </c>
      <c r="E996" t="s">
        <v>27</v>
      </c>
      <c r="J996">
        <v>33446832</v>
      </c>
      <c r="K996">
        <v>33446130</v>
      </c>
      <c r="L996">
        <v>33446191</v>
      </c>
      <c r="N996">
        <v>2</v>
      </c>
      <c r="O996">
        <v>283</v>
      </c>
      <c r="P996">
        <v>344</v>
      </c>
      <c r="Q996" t="s">
        <v>12766</v>
      </c>
      <c r="R996">
        <v>83</v>
      </c>
      <c r="S996">
        <v>144</v>
      </c>
    </row>
    <row r="997" spans="1:19" x14ac:dyDescent="0.25">
      <c r="A997" t="s">
        <v>7554</v>
      </c>
      <c r="B997">
        <v>-1</v>
      </c>
      <c r="C997" t="s">
        <v>7602</v>
      </c>
      <c r="D997" t="str">
        <f>INDEX(Transcripts[#Data], MATCH(Exons[[#This Row],[Transcript stable ID]], Transcripts[Transcript stable ID], 0), 4)</f>
        <v>NM_001142571.1</v>
      </c>
      <c r="E997" t="s">
        <v>27</v>
      </c>
      <c r="J997">
        <v>33446832</v>
      </c>
      <c r="K997">
        <v>33434385</v>
      </c>
      <c r="L997">
        <v>33434466</v>
      </c>
      <c r="N997">
        <v>4</v>
      </c>
      <c r="O997">
        <v>524</v>
      </c>
      <c r="P997">
        <v>605</v>
      </c>
      <c r="Q997" t="s">
        <v>12768</v>
      </c>
      <c r="R997">
        <v>324</v>
      </c>
      <c r="S997">
        <v>405</v>
      </c>
    </row>
    <row r="998" spans="1:19" x14ac:dyDescent="0.25">
      <c r="A998" t="s">
        <v>7554</v>
      </c>
      <c r="B998">
        <v>-1</v>
      </c>
      <c r="C998" t="s">
        <v>7602</v>
      </c>
      <c r="D998" t="str">
        <f>INDEX(Transcripts[#Data], MATCH(Exons[[#This Row],[Transcript stable ID]], Transcripts[Transcript stable ID], 0), 4)</f>
        <v>NM_001142571.1</v>
      </c>
      <c r="E998" t="s">
        <v>27</v>
      </c>
      <c r="J998">
        <v>33446832</v>
      </c>
      <c r="K998">
        <v>33434007</v>
      </c>
      <c r="L998">
        <v>33434141</v>
      </c>
      <c r="N998">
        <v>5</v>
      </c>
      <c r="O998">
        <v>606</v>
      </c>
      <c r="P998">
        <v>740</v>
      </c>
      <c r="Q998" t="s">
        <v>12769</v>
      </c>
      <c r="R998">
        <v>406</v>
      </c>
      <c r="S998">
        <v>540</v>
      </c>
    </row>
    <row r="999" spans="1:19" x14ac:dyDescent="0.25">
      <c r="A999" t="s">
        <v>7554</v>
      </c>
      <c r="B999">
        <v>-1</v>
      </c>
      <c r="C999" t="s">
        <v>7602</v>
      </c>
      <c r="D999" t="str">
        <f>INDEX(Transcripts[#Data], MATCH(Exons[[#This Row],[Transcript stable ID]], Transcripts[Transcript stable ID], 0), 4)</f>
        <v>NM_001142571.1</v>
      </c>
      <c r="E999" t="s">
        <v>27</v>
      </c>
      <c r="J999">
        <v>33446832</v>
      </c>
      <c r="K999">
        <v>33433405</v>
      </c>
      <c r="L999">
        <v>33433500</v>
      </c>
      <c r="N999">
        <v>6</v>
      </c>
      <c r="O999">
        <v>741</v>
      </c>
      <c r="P999">
        <v>836</v>
      </c>
      <c r="Q999" t="s">
        <v>12770</v>
      </c>
      <c r="R999">
        <v>541</v>
      </c>
      <c r="S999">
        <v>636</v>
      </c>
    </row>
    <row r="1000" spans="1:19" x14ac:dyDescent="0.25">
      <c r="A1000" t="s">
        <v>7554</v>
      </c>
      <c r="B1000">
        <v>-1</v>
      </c>
      <c r="C1000" t="s">
        <v>7602</v>
      </c>
      <c r="D1000" t="str">
        <f>INDEX(Transcripts[#Data], MATCH(Exons[[#This Row],[Transcript stable ID]], Transcripts[Transcript stable ID], 0), 4)</f>
        <v>NM_001142571.1</v>
      </c>
      <c r="E1000" t="s">
        <v>27</v>
      </c>
      <c r="J1000">
        <v>33446832</v>
      </c>
      <c r="K1000">
        <v>33430473</v>
      </c>
      <c r="L1000">
        <v>33430563</v>
      </c>
      <c r="N1000">
        <v>7</v>
      </c>
      <c r="O1000">
        <v>837</v>
      </c>
      <c r="P1000">
        <v>927</v>
      </c>
      <c r="Q1000" t="s">
        <v>12771</v>
      </c>
      <c r="R1000">
        <v>637</v>
      </c>
      <c r="S1000">
        <v>727</v>
      </c>
    </row>
    <row r="1001" spans="1:19" x14ac:dyDescent="0.25">
      <c r="A1001" t="s">
        <v>7554</v>
      </c>
      <c r="B1001">
        <v>-1</v>
      </c>
      <c r="C1001" t="s">
        <v>7602</v>
      </c>
      <c r="D1001" t="str">
        <f>INDEX(Transcripts[#Data], MATCH(Exons[[#This Row],[Transcript stable ID]], Transcripts[Transcript stable ID], 0), 4)</f>
        <v>NM_001142571.1</v>
      </c>
      <c r="E1001" t="s">
        <v>27</v>
      </c>
      <c r="J1001">
        <v>33446832</v>
      </c>
      <c r="K1001">
        <v>33430273</v>
      </c>
      <c r="L1001">
        <v>33430343</v>
      </c>
      <c r="N1001">
        <v>8</v>
      </c>
      <c r="O1001">
        <v>928</v>
      </c>
      <c r="P1001">
        <v>998</v>
      </c>
      <c r="Q1001" t="s">
        <v>12772</v>
      </c>
      <c r="R1001">
        <v>728</v>
      </c>
      <c r="S1001">
        <v>798</v>
      </c>
    </row>
    <row r="1002" spans="1:19" x14ac:dyDescent="0.25">
      <c r="A1002" t="s">
        <v>7554</v>
      </c>
      <c r="B1002">
        <v>-1</v>
      </c>
      <c r="C1002" t="s">
        <v>7602</v>
      </c>
      <c r="D1002" t="str">
        <f>INDEX(Transcripts[#Data], MATCH(Exons[[#This Row],[Transcript stable ID]], Transcripts[Transcript stable ID], 0), 4)</f>
        <v>NM_001142571.1</v>
      </c>
      <c r="E1002" t="s">
        <v>27</v>
      </c>
      <c r="J1002">
        <v>33446832</v>
      </c>
      <c r="K1002">
        <v>33428220</v>
      </c>
      <c r="L1002">
        <v>33428384</v>
      </c>
      <c r="N1002">
        <v>9</v>
      </c>
      <c r="O1002">
        <v>999</v>
      </c>
      <c r="P1002">
        <v>1163</v>
      </c>
      <c r="Q1002" t="s">
        <v>12773</v>
      </c>
      <c r="R1002">
        <v>799</v>
      </c>
      <c r="S1002">
        <v>963</v>
      </c>
    </row>
    <row r="1003" spans="1:19" x14ac:dyDescent="0.25">
      <c r="A1003" t="s">
        <v>7554</v>
      </c>
      <c r="B1003">
        <v>-1</v>
      </c>
      <c r="C1003" t="s">
        <v>7602</v>
      </c>
      <c r="D1003" t="str">
        <f>INDEX(Transcripts[#Data], MATCH(Exons[[#This Row],[Transcript stable ID]], Transcripts[Transcript stable ID], 0), 4)</f>
        <v>NM_001142571.1</v>
      </c>
      <c r="E1003" t="s">
        <v>27</v>
      </c>
      <c r="F1003">
        <v>33446633</v>
      </c>
      <c r="G1003">
        <v>33446832</v>
      </c>
      <c r="J1003">
        <v>33446832</v>
      </c>
      <c r="K1003">
        <v>33446551</v>
      </c>
      <c r="L1003">
        <v>33446832</v>
      </c>
      <c r="N1003">
        <v>1</v>
      </c>
      <c r="O1003">
        <v>201</v>
      </c>
      <c r="P1003">
        <v>282</v>
      </c>
      <c r="Q1003" t="s">
        <v>12777</v>
      </c>
      <c r="R1003">
        <v>1</v>
      </c>
      <c r="S1003">
        <v>82</v>
      </c>
    </row>
    <row r="1004" spans="1:19" x14ac:dyDescent="0.25">
      <c r="A1004" t="s">
        <v>7554</v>
      </c>
      <c r="B1004">
        <v>-1</v>
      </c>
      <c r="C1004" t="s">
        <v>7602</v>
      </c>
      <c r="D1004" t="str">
        <f>INDEX(Transcripts[#Data], MATCH(Exons[[#This Row],[Transcript stable ID]], Transcripts[Transcript stable ID], 0), 4)</f>
        <v>NM_001142571.1</v>
      </c>
      <c r="E1004" t="s">
        <v>27</v>
      </c>
      <c r="J1004">
        <v>33446832</v>
      </c>
      <c r="K1004">
        <v>33443878</v>
      </c>
      <c r="L1004">
        <v>33444056</v>
      </c>
      <c r="N1004">
        <v>3</v>
      </c>
      <c r="O1004">
        <v>345</v>
      </c>
      <c r="P1004">
        <v>523</v>
      </c>
      <c r="Q1004" t="s">
        <v>12778</v>
      </c>
      <c r="R1004">
        <v>145</v>
      </c>
      <c r="S1004">
        <v>323</v>
      </c>
    </row>
    <row r="1005" spans="1:19" x14ac:dyDescent="0.25">
      <c r="A1005" t="s">
        <v>7554</v>
      </c>
      <c r="B1005">
        <v>-1</v>
      </c>
      <c r="C1005" t="s">
        <v>7602</v>
      </c>
      <c r="D1005" t="str">
        <f>INDEX(Transcripts[#Data], MATCH(Exons[[#This Row],[Transcript stable ID]], Transcripts[Transcript stable ID], 0), 4)</f>
        <v>NM_001142571.1</v>
      </c>
      <c r="E1005" t="s">
        <v>27</v>
      </c>
      <c r="H1005">
        <v>33427691</v>
      </c>
      <c r="I1005">
        <v>33427971</v>
      </c>
      <c r="J1005">
        <v>33446832</v>
      </c>
      <c r="K1005">
        <v>33427691</v>
      </c>
      <c r="L1005">
        <v>33428055</v>
      </c>
      <c r="N1005">
        <v>10</v>
      </c>
      <c r="O1005">
        <v>1164</v>
      </c>
      <c r="P1005">
        <v>1247</v>
      </c>
      <c r="Q1005" t="s">
        <v>12779</v>
      </c>
      <c r="R1005">
        <v>964</v>
      </c>
      <c r="S1005">
        <v>1047</v>
      </c>
    </row>
    <row r="1006" spans="1:19" x14ac:dyDescent="0.25">
      <c r="A1006" t="s">
        <v>6018</v>
      </c>
      <c r="B1006">
        <v>-1</v>
      </c>
      <c r="C1006" t="s">
        <v>6024</v>
      </c>
      <c r="D1006" t="str">
        <f>INDEX(Transcripts[#Data], MATCH(Exons[[#This Row],[Transcript stable ID]], Transcripts[Transcript stable ID], 0), 4)</f>
        <v>NM_002519.2</v>
      </c>
      <c r="E1006" t="s">
        <v>27</v>
      </c>
      <c r="F1006">
        <v>108093264</v>
      </c>
      <c r="G1006">
        <v>108093369</v>
      </c>
      <c r="J1006">
        <v>108093369</v>
      </c>
      <c r="K1006">
        <v>108093227</v>
      </c>
      <c r="L1006">
        <v>108093369</v>
      </c>
      <c r="N1006">
        <v>1</v>
      </c>
      <c r="O1006">
        <v>107</v>
      </c>
      <c r="P1006">
        <v>143</v>
      </c>
      <c r="Q1006" t="s">
        <v>12780</v>
      </c>
      <c r="R1006">
        <v>1</v>
      </c>
      <c r="S1006">
        <v>37</v>
      </c>
    </row>
    <row r="1007" spans="1:19" x14ac:dyDescent="0.25">
      <c r="A1007" t="s">
        <v>6018</v>
      </c>
      <c r="B1007">
        <v>-1</v>
      </c>
      <c r="C1007" t="s">
        <v>6024</v>
      </c>
      <c r="D1007" t="str">
        <f>INDEX(Transcripts[#Data], MATCH(Exons[[#This Row],[Transcript stable ID]], Transcripts[Transcript stable ID], 0), 4)</f>
        <v>NM_002519.2</v>
      </c>
      <c r="E1007" t="s">
        <v>27</v>
      </c>
      <c r="J1007">
        <v>108093369</v>
      </c>
      <c r="K1007">
        <v>108068029</v>
      </c>
      <c r="L1007">
        <v>108068147</v>
      </c>
      <c r="N1007">
        <v>2</v>
      </c>
      <c r="O1007">
        <v>144</v>
      </c>
      <c r="P1007">
        <v>262</v>
      </c>
      <c r="Q1007" t="s">
        <v>12781</v>
      </c>
      <c r="R1007">
        <v>38</v>
      </c>
      <c r="S1007">
        <v>156</v>
      </c>
    </row>
    <row r="1008" spans="1:19" x14ac:dyDescent="0.25">
      <c r="A1008" t="s">
        <v>6018</v>
      </c>
      <c r="B1008">
        <v>-1</v>
      </c>
      <c r="C1008" t="s">
        <v>6024</v>
      </c>
      <c r="D1008" t="str">
        <f>INDEX(Transcripts[#Data], MATCH(Exons[[#This Row],[Transcript stable ID]], Transcripts[Transcript stable ID], 0), 4)</f>
        <v>NM_002519.2</v>
      </c>
      <c r="E1008" t="s">
        <v>27</v>
      </c>
      <c r="J1008">
        <v>108093369</v>
      </c>
      <c r="K1008">
        <v>108064684</v>
      </c>
      <c r="L1008">
        <v>108064744</v>
      </c>
      <c r="N1008">
        <v>3</v>
      </c>
      <c r="O1008">
        <v>263</v>
      </c>
      <c r="P1008">
        <v>323</v>
      </c>
      <c r="Q1008" t="s">
        <v>12782</v>
      </c>
      <c r="R1008">
        <v>157</v>
      </c>
      <c r="S1008">
        <v>217</v>
      </c>
    </row>
    <row r="1009" spans="1:19" x14ac:dyDescent="0.25">
      <c r="A1009" t="s">
        <v>6018</v>
      </c>
      <c r="B1009">
        <v>-1</v>
      </c>
      <c r="C1009" t="s">
        <v>6024</v>
      </c>
      <c r="D1009" t="str">
        <f>INDEX(Transcripts[#Data], MATCH(Exons[[#This Row],[Transcript stable ID]], Transcripts[Transcript stable ID], 0), 4)</f>
        <v>NM_002519.2</v>
      </c>
      <c r="E1009" t="s">
        <v>27</v>
      </c>
      <c r="J1009">
        <v>108093369</v>
      </c>
      <c r="K1009">
        <v>108062845</v>
      </c>
      <c r="L1009">
        <v>108062917</v>
      </c>
      <c r="N1009">
        <v>4</v>
      </c>
      <c r="O1009">
        <v>324</v>
      </c>
      <c r="P1009">
        <v>396</v>
      </c>
      <c r="Q1009" t="s">
        <v>12783</v>
      </c>
      <c r="R1009">
        <v>218</v>
      </c>
      <c r="S1009">
        <v>290</v>
      </c>
    </row>
    <row r="1010" spans="1:19" x14ac:dyDescent="0.25">
      <c r="A1010" t="s">
        <v>6018</v>
      </c>
      <c r="B1010">
        <v>-1</v>
      </c>
      <c r="C1010" t="s">
        <v>6024</v>
      </c>
      <c r="D1010" t="str">
        <f>INDEX(Transcripts[#Data], MATCH(Exons[[#This Row],[Transcript stable ID]], Transcripts[Transcript stable ID], 0), 4)</f>
        <v>NM_002519.2</v>
      </c>
      <c r="E1010" t="s">
        <v>27</v>
      </c>
      <c r="J1010">
        <v>108093369</v>
      </c>
      <c r="K1010">
        <v>108061187</v>
      </c>
      <c r="L1010">
        <v>108061227</v>
      </c>
      <c r="N1010">
        <v>5</v>
      </c>
      <c r="O1010">
        <v>397</v>
      </c>
      <c r="P1010">
        <v>437</v>
      </c>
      <c r="Q1010" t="s">
        <v>12784</v>
      </c>
      <c r="R1010">
        <v>291</v>
      </c>
      <c r="S1010">
        <v>331</v>
      </c>
    </row>
    <row r="1011" spans="1:19" x14ac:dyDescent="0.25">
      <c r="A1011" t="s">
        <v>6018</v>
      </c>
      <c r="B1011">
        <v>-1</v>
      </c>
      <c r="C1011" t="s">
        <v>6024</v>
      </c>
      <c r="D1011" t="str">
        <f>INDEX(Transcripts[#Data], MATCH(Exons[[#This Row],[Transcript stable ID]], Transcripts[Transcript stable ID], 0), 4)</f>
        <v>NM_002519.2</v>
      </c>
      <c r="E1011" t="s">
        <v>27</v>
      </c>
      <c r="J1011">
        <v>108093369</v>
      </c>
      <c r="K1011">
        <v>108059833</v>
      </c>
      <c r="L1011">
        <v>108060057</v>
      </c>
      <c r="N1011">
        <v>6</v>
      </c>
      <c r="O1011">
        <v>438</v>
      </c>
      <c r="P1011">
        <v>662</v>
      </c>
      <c r="Q1011" t="s">
        <v>12785</v>
      </c>
      <c r="R1011">
        <v>332</v>
      </c>
      <c r="S1011">
        <v>556</v>
      </c>
    </row>
    <row r="1012" spans="1:19" x14ac:dyDescent="0.25">
      <c r="A1012" t="s">
        <v>6018</v>
      </c>
      <c r="B1012">
        <v>-1</v>
      </c>
      <c r="C1012" t="s">
        <v>6024</v>
      </c>
      <c r="D1012" t="str">
        <f>INDEX(Transcripts[#Data], MATCH(Exons[[#This Row],[Transcript stable ID]], Transcripts[Transcript stable ID], 0), 4)</f>
        <v>NM_002519.2</v>
      </c>
      <c r="E1012" t="s">
        <v>27</v>
      </c>
      <c r="J1012">
        <v>108093369</v>
      </c>
      <c r="K1012">
        <v>108058825</v>
      </c>
      <c r="L1012">
        <v>108058906</v>
      </c>
      <c r="N1012">
        <v>7</v>
      </c>
      <c r="O1012">
        <v>663</v>
      </c>
      <c r="P1012">
        <v>744</v>
      </c>
      <c r="Q1012" t="s">
        <v>12786</v>
      </c>
      <c r="R1012">
        <v>557</v>
      </c>
      <c r="S1012">
        <v>638</v>
      </c>
    </row>
    <row r="1013" spans="1:19" x14ac:dyDescent="0.25">
      <c r="A1013" t="s">
        <v>6018</v>
      </c>
      <c r="B1013">
        <v>-1</v>
      </c>
      <c r="C1013" t="s">
        <v>6024</v>
      </c>
      <c r="D1013" t="str">
        <f>INDEX(Transcripts[#Data], MATCH(Exons[[#This Row],[Transcript stable ID]], Transcripts[Transcript stable ID], 0), 4)</f>
        <v>NM_002519.2</v>
      </c>
      <c r="E1013" t="s">
        <v>27</v>
      </c>
      <c r="J1013">
        <v>108093369</v>
      </c>
      <c r="K1013">
        <v>108057209</v>
      </c>
      <c r="L1013">
        <v>108057296</v>
      </c>
      <c r="N1013">
        <v>8</v>
      </c>
      <c r="O1013">
        <v>745</v>
      </c>
      <c r="P1013">
        <v>832</v>
      </c>
      <c r="Q1013" t="s">
        <v>12787</v>
      </c>
      <c r="R1013">
        <v>639</v>
      </c>
      <c r="S1013">
        <v>726</v>
      </c>
    </row>
    <row r="1014" spans="1:19" x14ac:dyDescent="0.25">
      <c r="A1014" t="s">
        <v>6018</v>
      </c>
      <c r="B1014">
        <v>-1</v>
      </c>
      <c r="C1014" t="s">
        <v>6024</v>
      </c>
      <c r="D1014" t="str">
        <f>INDEX(Transcripts[#Data], MATCH(Exons[[#This Row],[Transcript stable ID]], Transcripts[Transcript stable ID], 0), 4)</f>
        <v>NM_002519.2</v>
      </c>
      <c r="E1014" t="s">
        <v>27</v>
      </c>
      <c r="J1014">
        <v>108093369</v>
      </c>
      <c r="K1014">
        <v>108056130</v>
      </c>
      <c r="L1014">
        <v>108056221</v>
      </c>
      <c r="N1014">
        <v>9</v>
      </c>
      <c r="O1014">
        <v>833</v>
      </c>
      <c r="P1014">
        <v>924</v>
      </c>
      <c r="Q1014" t="s">
        <v>12788</v>
      </c>
      <c r="R1014">
        <v>727</v>
      </c>
      <c r="S1014">
        <v>818</v>
      </c>
    </row>
    <row r="1015" spans="1:19" x14ac:dyDescent="0.25">
      <c r="A1015" t="s">
        <v>6018</v>
      </c>
      <c r="B1015">
        <v>-1</v>
      </c>
      <c r="C1015" t="s">
        <v>6024</v>
      </c>
      <c r="D1015" t="str">
        <f>INDEX(Transcripts[#Data], MATCH(Exons[[#This Row],[Transcript stable ID]], Transcripts[Transcript stable ID], 0), 4)</f>
        <v>NM_002519.2</v>
      </c>
      <c r="E1015" t="s">
        <v>27</v>
      </c>
      <c r="J1015">
        <v>108093369</v>
      </c>
      <c r="K1015">
        <v>108055959</v>
      </c>
      <c r="L1015">
        <v>108056046</v>
      </c>
      <c r="N1015">
        <v>10</v>
      </c>
      <c r="O1015">
        <v>925</v>
      </c>
      <c r="P1015">
        <v>1012</v>
      </c>
      <c r="Q1015" t="s">
        <v>12789</v>
      </c>
      <c r="R1015">
        <v>819</v>
      </c>
      <c r="S1015">
        <v>906</v>
      </c>
    </row>
    <row r="1016" spans="1:19" x14ac:dyDescent="0.25">
      <c r="A1016" t="s">
        <v>6018</v>
      </c>
      <c r="B1016">
        <v>-1</v>
      </c>
      <c r="C1016" t="s">
        <v>6024</v>
      </c>
      <c r="D1016" t="str">
        <f>INDEX(Transcripts[#Data], MATCH(Exons[[#This Row],[Transcript stable ID]], Transcripts[Transcript stable ID], 0), 4)</f>
        <v>NM_002519.2</v>
      </c>
      <c r="E1016" t="s">
        <v>27</v>
      </c>
      <c r="J1016">
        <v>108093369</v>
      </c>
      <c r="K1016">
        <v>108047721</v>
      </c>
      <c r="L1016">
        <v>108047817</v>
      </c>
      <c r="N1016">
        <v>11</v>
      </c>
      <c r="O1016">
        <v>1013</v>
      </c>
      <c r="P1016">
        <v>1109</v>
      </c>
      <c r="Q1016" t="s">
        <v>12790</v>
      </c>
      <c r="R1016">
        <v>907</v>
      </c>
      <c r="S1016">
        <v>1003</v>
      </c>
    </row>
    <row r="1017" spans="1:19" x14ac:dyDescent="0.25">
      <c r="A1017" t="s">
        <v>6018</v>
      </c>
      <c r="B1017">
        <v>-1</v>
      </c>
      <c r="C1017" t="s">
        <v>6024</v>
      </c>
      <c r="D1017" t="str">
        <f>INDEX(Transcripts[#Data], MATCH(Exons[[#This Row],[Transcript stable ID]], Transcripts[Transcript stable ID], 0), 4)</f>
        <v>NM_002519.2</v>
      </c>
      <c r="E1017" t="s">
        <v>27</v>
      </c>
      <c r="J1017">
        <v>108093369</v>
      </c>
      <c r="K1017">
        <v>108046973</v>
      </c>
      <c r="L1017">
        <v>108047101</v>
      </c>
      <c r="N1017">
        <v>12</v>
      </c>
      <c r="O1017">
        <v>1110</v>
      </c>
      <c r="P1017">
        <v>1238</v>
      </c>
      <c r="Q1017" t="s">
        <v>12791</v>
      </c>
      <c r="R1017">
        <v>1004</v>
      </c>
      <c r="S1017">
        <v>1132</v>
      </c>
    </row>
    <row r="1018" spans="1:19" x14ac:dyDescent="0.25">
      <c r="A1018" t="s">
        <v>6018</v>
      </c>
      <c r="B1018">
        <v>-1</v>
      </c>
      <c r="C1018" t="s">
        <v>6024</v>
      </c>
      <c r="D1018" t="str">
        <f>INDEX(Transcripts[#Data], MATCH(Exons[[#This Row],[Transcript stable ID]], Transcripts[Transcript stable ID], 0), 4)</f>
        <v>NM_002519.2</v>
      </c>
      <c r="E1018" t="s">
        <v>27</v>
      </c>
      <c r="J1018">
        <v>108093369</v>
      </c>
      <c r="K1018">
        <v>108042926</v>
      </c>
      <c r="L1018">
        <v>108044578</v>
      </c>
      <c r="N1018">
        <v>13</v>
      </c>
      <c r="O1018">
        <v>1239</v>
      </c>
      <c r="P1018">
        <v>2891</v>
      </c>
      <c r="Q1018" t="s">
        <v>12792</v>
      </c>
      <c r="R1018">
        <v>1133</v>
      </c>
      <c r="S1018">
        <v>2785</v>
      </c>
    </row>
    <row r="1019" spans="1:19" x14ac:dyDescent="0.25">
      <c r="A1019" t="s">
        <v>6018</v>
      </c>
      <c r="B1019">
        <v>-1</v>
      </c>
      <c r="C1019" t="s">
        <v>6024</v>
      </c>
      <c r="D1019" t="str">
        <f>INDEX(Transcripts[#Data], MATCH(Exons[[#This Row],[Transcript stable ID]], Transcripts[Transcript stable ID], 0), 4)</f>
        <v>NM_002519.2</v>
      </c>
      <c r="E1019" t="s">
        <v>27</v>
      </c>
      <c r="J1019">
        <v>108093369</v>
      </c>
      <c r="K1019">
        <v>108040655</v>
      </c>
      <c r="L1019">
        <v>108040770</v>
      </c>
      <c r="N1019">
        <v>14</v>
      </c>
      <c r="O1019">
        <v>2892</v>
      </c>
      <c r="P1019">
        <v>3007</v>
      </c>
      <c r="Q1019" t="s">
        <v>12793</v>
      </c>
      <c r="R1019">
        <v>2786</v>
      </c>
      <c r="S1019">
        <v>2901</v>
      </c>
    </row>
    <row r="1020" spans="1:19" x14ac:dyDescent="0.25">
      <c r="A1020" t="s">
        <v>6018</v>
      </c>
      <c r="B1020">
        <v>-1</v>
      </c>
      <c r="C1020" t="s">
        <v>6024</v>
      </c>
      <c r="D1020" t="str">
        <f>INDEX(Transcripts[#Data], MATCH(Exons[[#This Row],[Transcript stable ID]], Transcripts[Transcript stable ID], 0), 4)</f>
        <v>NM_002519.2</v>
      </c>
      <c r="E1020" t="s">
        <v>27</v>
      </c>
      <c r="J1020">
        <v>108093369</v>
      </c>
      <c r="K1020">
        <v>108040471</v>
      </c>
      <c r="L1020">
        <v>108040579</v>
      </c>
      <c r="N1020">
        <v>15</v>
      </c>
      <c r="O1020">
        <v>3008</v>
      </c>
      <c r="P1020">
        <v>3116</v>
      </c>
      <c r="Q1020" t="s">
        <v>12794</v>
      </c>
      <c r="R1020">
        <v>2902</v>
      </c>
      <c r="S1020">
        <v>3010</v>
      </c>
    </row>
    <row r="1021" spans="1:19" x14ac:dyDescent="0.25">
      <c r="A1021" t="s">
        <v>6018</v>
      </c>
      <c r="B1021">
        <v>-1</v>
      </c>
      <c r="C1021" t="s">
        <v>6024</v>
      </c>
      <c r="D1021" t="str">
        <f>INDEX(Transcripts[#Data], MATCH(Exons[[#This Row],[Transcript stable ID]], Transcripts[Transcript stable ID], 0), 4)</f>
        <v>NM_002519.2</v>
      </c>
      <c r="E1021" t="s">
        <v>27</v>
      </c>
      <c r="J1021">
        <v>108093369</v>
      </c>
      <c r="K1021">
        <v>108032847</v>
      </c>
      <c r="L1021">
        <v>108032907</v>
      </c>
      <c r="N1021">
        <v>16</v>
      </c>
      <c r="O1021">
        <v>3117</v>
      </c>
      <c r="P1021">
        <v>3177</v>
      </c>
      <c r="Q1021" t="s">
        <v>12795</v>
      </c>
      <c r="R1021">
        <v>3011</v>
      </c>
      <c r="S1021">
        <v>3071</v>
      </c>
    </row>
    <row r="1022" spans="1:19" x14ac:dyDescent="0.25">
      <c r="A1022" t="s">
        <v>6018</v>
      </c>
      <c r="B1022">
        <v>-1</v>
      </c>
      <c r="C1022" t="s">
        <v>6024</v>
      </c>
      <c r="D1022" t="str">
        <f>INDEX(Transcripts[#Data], MATCH(Exons[[#This Row],[Transcript stable ID]], Transcripts[Transcript stable ID], 0), 4)</f>
        <v>NM_002519.2</v>
      </c>
      <c r="E1022" t="s">
        <v>27</v>
      </c>
      <c r="J1022">
        <v>108093369</v>
      </c>
      <c r="K1022">
        <v>108031607</v>
      </c>
      <c r="L1022">
        <v>108032741</v>
      </c>
      <c r="N1022">
        <v>17</v>
      </c>
      <c r="O1022">
        <v>3178</v>
      </c>
      <c r="P1022">
        <v>4312</v>
      </c>
      <c r="Q1022" t="s">
        <v>12796</v>
      </c>
      <c r="R1022">
        <v>3072</v>
      </c>
      <c r="S1022">
        <v>4206</v>
      </c>
    </row>
    <row r="1023" spans="1:19" x14ac:dyDescent="0.25">
      <c r="A1023" t="s">
        <v>6018</v>
      </c>
      <c r="B1023">
        <v>-1</v>
      </c>
      <c r="C1023" t="s">
        <v>6024</v>
      </c>
      <c r="D1023" t="str">
        <f>INDEX(Transcripts[#Data], MATCH(Exons[[#This Row],[Transcript stable ID]], Transcripts[Transcript stable ID], 0), 4)</f>
        <v>NM_002519.2</v>
      </c>
      <c r="E1023" t="s">
        <v>27</v>
      </c>
      <c r="H1023">
        <v>108027942</v>
      </c>
      <c r="I1023">
        <v>108029668</v>
      </c>
      <c r="J1023">
        <v>108093369</v>
      </c>
      <c r="K1023">
        <v>108027942</v>
      </c>
      <c r="L1023">
        <v>108029746</v>
      </c>
      <c r="N1023">
        <v>18</v>
      </c>
      <c r="O1023">
        <v>4313</v>
      </c>
      <c r="P1023">
        <v>4390</v>
      </c>
      <c r="Q1023" t="s">
        <v>12797</v>
      </c>
      <c r="R1023">
        <v>4207</v>
      </c>
      <c r="S1023">
        <v>4284</v>
      </c>
    </row>
    <row r="1024" spans="1:19" x14ac:dyDescent="0.25">
      <c r="A1024" t="s">
        <v>8376</v>
      </c>
      <c r="B1024">
        <v>1</v>
      </c>
      <c r="C1024" t="s">
        <v>8377</v>
      </c>
      <c r="D1024" t="str">
        <f>INDEX(Transcripts[#Data], MATCH(Exons[[#This Row],[Transcript stable ID]], Transcripts[Transcript stable ID], 0), 4)</f>
        <v>NM_000346.4</v>
      </c>
      <c r="E1024" t="s">
        <v>27</v>
      </c>
      <c r="F1024">
        <v>70117161</v>
      </c>
      <c r="G1024">
        <v>70117532</v>
      </c>
      <c r="J1024">
        <v>70117161</v>
      </c>
      <c r="K1024">
        <v>70117161</v>
      </c>
      <c r="L1024">
        <v>70117963</v>
      </c>
      <c r="M1024">
        <v>1</v>
      </c>
      <c r="N1024">
        <v>1</v>
      </c>
      <c r="O1024">
        <v>373</v>
      </c>
      <c r="P1024">
        <v>803</v>
      </c>
      <c r="Q1024" t="s">
        <v>12798</v>
      </c>
      <c r="R1024">
        <v>1</v>
      </c>
      <c r="S1024">
        <v>431</v>
      </c>
    </row>
    <row r="1025" spans="1:19" x14ac:dyDescent="0.25">
      <c r="A1025" t="s">
        <v>8376</v>
      </c>
      <c r="B1025">
        <v>1</v>
      </c>
      <c r="C1025" t="s">
        <v>8377</v>
      </c>
      <c r="D1025" t="str">
        <f>INDEX(Transcripts[#Data], MATCH(Exons[[#This Row],[Transcript stable ID]], Transcripts[Transcript stable ID], 0), 4)</f>
        <v>NM_000346.4</v>
      </c>
      <c r="E1025" t="s">
        <v>27</v>
      </c>
      <c r="J1025">
        <v>70117161</v>
      </c>
      <c r="K1025">
        <v>70118860</v>
      </c>
      <c r="L1025">
        <v>70119113</v>
      </c>
      <c r="M1025">
        <v>1</v>
      </c>
      <c r="N1025">
        <v>2</v>
      </c>
      <c r="O1025">
        <v>804</v>
      </c>
      <c r="P1025">
        <v>1057</v>
      </c>
      <c r="Q1025" t="s">
        <v>12799</v>
      </c>
      <c r="R1025">
        <v>432</v>
      </c>
      <c r="S1025">
        <v>685</v>
      </c>
    </row>
    <row r="1026" spans="1:19" x14ac:dyDescent="0.25">
      <c r="A1026" t="s">
        <v>8376</v>
      </c>
      <c r="B1026">
        <v>1</v>
      </c>
      <c r="C1026" t="s">
        <v>8377</v>
      </c>
      <c r="D1026" t="str">
        <f>INDEX(Transcripts[#Data], MATCH(Exons[[#This Row],[Transcript stable ID]], Transcripts[Transcript stable ID], 0), 4)</f>
        <v>NM_000346.4</v>
      </c>
      <c r="E1026" t="s">
        <v>27</v>
      </c>
      <c r="H1026">
        <v>70120529</v>
      </c>
      <c r="I1026">
        <v>70122561</v>
      </c>
      <c r="J1026">
        <v>70117161</v>
      </c>
      <c r="K1026">
        <v>70119684</v>
      </c>
      <c r="L1026">
        <v>70122561</v>
      </c>
      <c r="M1026">
        <v>1</v>
      </c>
      <c r="N1026">
        <v>3</v>
      </c>
      <c r="O1026">
        <v>1058</v>
      </c>
      <c r="P1026">
        <v>1902</v>
      </c>
      <c r="Q1026" t="s">
        <v>12800</v>
      </c>
      <c r="R1026">
        <v>686</v>
      </c>
      <c r="S1026">
        <v>1530</v>
      </c>
    </row>
    <row r="1027" spans="1:19" x14ac:dyDescent="0.25">
      <c r="A1027" t="s">
        <v>131</v>
      </c>
      <c r="B1027">
        <v>1</v>
      </c>
      <c r="C1027" t="s">
        <v>4408</v>
      </c>
      <c r="D1027" t="str">
        <f>INDEX(Transcripts[#Data], MATCH(Exons[[#This Row],[Transcript stable ID]], Transcripts[Transcript stable ID], 0), 4)</f>
        <v>NM_002185.5</v>
      </c>
      <c r="E1027" t="s">
        <v>27</v>
      </c>
      <c r="F1027">
        <v>35856951</v>
      </c>
      <c r="G1027">
        <v>35857079</v>
      </c>
      <c r="J1027">
        <v>35856951</v>
      </c>
      <c r="K1027">
        <v>35856951</v>
      </c>
      <c r="L1027">
        <v>35857161</v>
      </c>
      <c r="N1027">
        <v>1</v>
      </c>
      <c r="O1027">
        <v>130</v>
      </c>
      <c r="P1027">
        <v>211</v>
      </c>
      <c r="Q1027" t="s">
        <v>12801</v>
      </c>
      <c r="R1027">
        <v>1</v>
      </c>
      <c r="S1027">
        <v>82</v>
      </c>
    </row>
    <row r="1028" spans="1:19" x14ac:dyDescent="0.25">
      <c r="A1028" t="s">
        <v>131</v>
      </c>
      <c r="B1028">
        <v>1</v>
      </c>
      <c r="C1028" t="s">
        <v>4408</v>
      </c>
      <c r="D1028" t="str">
        <f>INDEX(Transcripts[#Data], MATCH(Exons[[#This Row],[Transcript stable ID]], Transcripts[Transcript stable ID], 0), 4)</f>
        <v>NM_002185.5</v>
      </c>
      <c r="E1028" t="s">
        <v>27</v>
      </c>
      <c r="J1028">
        <v>35856951</v>
      </c>
      <c r="K1028">
        <v>35860954</v>
      </c>
      <c r="L1028">
        <v>35861092</v>
      </c>
      <c r="N1028">
        <v>2</v>
      </c>
      <c r="O1028">
        <v>212</v>
      </c>
      <c r="P1028">
        <v>350</v>
      </c>
      <c r="Q1028" t="s">
        <v>12802</v>
      </c>
      <c r="R1028">
        <v>83</v>
      </c>
      <c r="S1028">
        <v>221</v>
      </c>
    </row>
    <row r="1029" spans="1:19" x14ac:dyDescent="0.25">
      <c r="A1029" t="s">
        <v>131</v>
      </c>
      <c r="B1029">
        <v>1</v>
      </c>
      <c r="C1029" t="s">
        <v>4408</v>
      </c>
      <c r="D1029" t="str">
        <f>INDEX(Transcripts[#Data], MATCH(Exons[[#This Row],[Transcript stable ID]], Transcripts[Transcript stable ID], 0), 4)</f>
        <v>NM_002185.5</v>
      </c>
      <c r="E1029" t="s">
        <v>27</v>
      </c>
      <c r="J1029">
        <v>35856951</v>
      </c>
      <c r="K1029">
        <v>35867408</v>
      </c>
      <c r="L1029">
        <v>35867565</v>
      </c>
      <c r="N1029">
        <v>3</v>
      </c>
      <c r="O1029">
        <v>351</v>
      </c>
      <c r="P1029">
        <v>508</v>
      </c>
      <c r="Q1029" t="s">
        <v>12803</v>
      </c>
      <c r="R1029">
        <v>222</v>
      </c>
      <c r="S1029">
        <v>379</v>
      </c>
    </row>
    <row r="1030" spans="1:19" x14ac:dyDescent="0.25">
      <c r="A1030" t="s">
        <v>131</v>
      </c>
      <c r="B1030">
        <v>1</v>
      </c>
      <c r="C1030" t="s">
        <v>4408</v>
      </c>
      <c r="D1030" t="str">
        <f>INDEX(Transcripts[#Data], MATCH(Exons[[#This Row],[Transcript stable ID]], Transcripts[Transcript stable ID], 0), 4)</f>
        <v>NM_002185.5</v>
      </c>
      <c r="E1030" t="s">
        <v>27</v>
      </c>
      <c r="J1030">
        <v>35856951</v>
      </c>
      <c r="K1030">
        <v>35871158</v>
      </c>
      <c r="L1030">
        <v>35871315</v>
      </c>
      <c r="N1030">
        <v>4</v>
      </c>
      <c r="O1030">
        <v>509</v>
      </c>
      <c r="P1030">
        <v>666</v>
      </c>
      <c r="Q1030" t="s">
        <v>12804</v>
      </c>
      <c r="R1030">
        <v>380</v>
      </c>
      <c r="S1030">
        <v>537</v>
      </c>
    </row>
    <row r="1031" spans="1:19" x14ac:dyDescent="0.25">
      <c r="A1031" t="s">
        <v>131</v>
      </c>
      <c r="B1031">
        <v>1</v>
      </c>
      <c r="C1031" t="s">
        <v>4408</v>
      </c>
      <c r="D1031" t="str">
        <f>INDEX(Transcripts[#Data], MATCH(Exons[[#This Row],[Transcript stable ID]], Transcripts[Transcript stable ID], 0), 4)</f>
        <v>NM_002185.5</v>
      </c>
      <c r="E1031" t="s">
        <v>27</v>
      </c>
      <c r="J1031">
        <v>35856951</v>
      </c>
      <c r="K1031">
        <v>35873582</v>
      </c>
      <c r="L1031">
        <v>35873750</v>
      </c>
      <c r="N1031">
        <v>5</v>
      </c>
      <c r="O1031">
        <v>667</v>
      </c>
      <c r="P1031">
        <v>835</v>
      </c>
      <c r="Q1031" t="s">
        <v>12805</v>
      </c>
      <c r="R1031">
        <v>538</v>
      </c>
      <c r="S1031">
        <v>706</v>
      </c>
    </row>
    <row r="1032" spans="1:19" x14ac:dyDescent="0.25">
      <c r="A1032" t="s">
        <v>131</v>
      </c>
      <c r="B1032">
        <v>1</v>
      </c>
      <c r="C1032" t="s">
        <v>4408</v>
      </c>
      <c r="D1032" t="str">
        <f>INDEX(Transcripts[#Data], MATCH(Exons[[#This Row],[Transcript stable ID]], Transcripts[Transcript stable ID], 0), 4)</f>
        <v>NM_002185.5</v>
      </c>
      <c r="E1032" t="s">
        <v>27</v>
      </c>
      <c r="J1032">
        <v>35856951</v>
      </c>
      <c r="K1032">
        <v>35874551</v>
      </c>
      <c r="L1032">
        <v>35874644</v>
      </c>
      <c r="N1032">
        <v>6</v>
      </c>
      <c r="O1032">
        <v>836</v>
      </c>
      <c r="P1032">
        <v>929</v>
      </c>
      <c r="Q1032" t="s">
        <v>12806</v>
      </c>
      <c r="R1032">
        <v>707</v>
      </c>
      <c r="S1032">
        <v>800</v>
      </c>
    </row>
    <row r="1033" spans="1:19" x14ac:dyDescent="0.25">
      <c r="A1033" t="s">
        <v>131</v>
      </c>
      <c r="B1033">
        <v>1</v>
      </c>
      <c r="C1033" t="s">
        <v>4408</v>
      </c>
      <c r="D1033" t="str">
        <f>INDEX(Transcripts[#Data], MATCH(Exons[[#This Row],[Transcript stable ID]], Transcripts[Transcript stable ID], 0), 4)</f>
        <v>NM_002185.5</v>
      </c>
      <c r="E1033" t="s">
        <v>27</v>
      </c>
      <c r="J1033">
        <v>35856951</v>
      </c>
      <c r="K1033">
        <v>35875614</v>
      </c>
      <c r="L1033">
        <v>35875689</v>
      </c>
      <c r="N1033">
        <v>7</v>
      </c>
      <c r="O1033">
        <v>930</v>
      </c>
      <c r="P1033">
        <v>1005</v>
      </c>
      <c r="Q1033" t="s">
        <v>12807</v>
      </c>
      <c r="R1033">
        <v>801</v>
      </c>
      <c r="S1033">
        <v>876</v>
      </c>
    </row>
    <row r="1034" spans="1:19" x14ac:dyDescent="0.25">
      <c r="A1034" t="s">
        <v>131</v>
      </c>
      <c r="B1034">
        <v>1</v>
      </c>
      <c r="C1034" t="s">
        <v>4408</v>
      </c>
      <c r="D1034" t="str">
        <f>INDEX(Transcripts[#Data], MATCH(Exons[[#This Row],[Transcript stable ID]], Transcripts[Transcript stable ID], 0), 4)</f>
        <v>NM_002185.5</v>
      </c>
      <c r="E1034" t="s">
        <v>27</v>
      </c>
      <c r="H1034">
        <v>35876589</v>
      </c>
      <c r="I1034">
        <v>35879705</v>
      </c>
      <c r="J1034">
        <v>35856951</v>
      </c>
      <c r="K1034">
        <v>35876085</v>
      </c>
      <c r="L1034">
        <v>35879705</v>
      </c>
      <c r="N1034">
        <v>8</v>
      </c>
      <c r="O1034">
        <v>1006</v>
      </c>
      <c r="P1034">
        <v>1509</v>
      </c>
      <c r="Q1034" t="s">
        <v>12808</v>
      </c>
      <c r="R1034">
        <v>877</v>
      </c>
      <c r="S1034">
        <v>1380</v>
      </c>
    </row>
    <row r="1035" spans="1:19" x14ac:dyDescent="0.25">
      <c r="A1035" t="s">
        <v>109</v>
      </c>
      <c r="B1035">
        <v>-1</v>
      </c>
      <c r="C1035" t="s">
        <v>3258</v>
      </c>
      <c r="D1035" t="str">
        <f>INDEX(Transcripts[#Data], MATCH(Exons[[#This Row],[Transcript stable ID]], Transcripts[Transcript stable ID], 0), 4)</f>
        <v>NM_001349798.2</v>
      </c>
      <c r="E1035" t="s">
        <v>27</v>
      </c>
      <c r="F1035">
        <v>153456093</v>
      </c>
      <c r="G1035">
        <v>153457253</v>
      </c>
      <c r="J1035">
        <v>153457253</v>
      </c>
      <c r="K1035">
        <v>153456093</v>
      </c>
      <c r="L1035">
        <v>153457253</v>
      </c>
      <c r="N1035">
        <v>1</v>
      </c>
      <c r="Q1035" t="s">
        <v>12809</v>
      </c>
    </row>
    <row r="1036" spans="1:19" x14ac:dyDescent="0.25">
      <c r="A1036" t="s">
        <v>109</v>
      </c>
      <c r="B1036">
        <v>-1</v>
      </c>
      <c r="C1036" t="s">
        <v>3258</v>
      </c>
      <c r="D1036" t="str">
        <f>INDEX(Transcripts[#Data], MATCH(Exons[[#This Row],[Transcript stable ID]], Transcripts[Transcript stable ID], 0), 4)</f>
        <v>NM_001349798.2</v>
      </c>
      <c r="E1036" t="s">
        <v>27</v>
      </c>
      <c r="F1036">
        <v>153332956</v>
      </c>
      <c r="G1036">
        <v>153333024</v>
      </c>
      <c r="J1036">
        <v>153457253</v>
      </c>
      <c r="K1036">
        <v>153332455</v>
      </c>
      <c r="L1036">
        <v>153333024</v>
      </c>
      <c r="N1036">
        <v>2</v>
      </c>
      <c r="O1036">
        <v>1231</v>
      </c>
      <c r="P1036">
        <v>1731</v>
      </c>
      <c r="Q1036" t="s">
        <v>12810</v>
      </c>
      <c r="R1036">
        <v>1</v>
      </c>
      <c r="S1036">
        <v>501</v>
      </c>
    </row>
    <row r="1037" spans="1:19" x14ac:dyDescent="0.25">
      <c r="A1037" t="s">
        <v>109</v>
      </c>
      <c r="B1037">
        <v>-1</v>
      </c>
      <c r="C1037" t="s">
        <v>3258</v>
      </c>
      <c r="D1037" t="str">
        <f>INDEX(Transcripts[#Data], MATCH(Exons[[#This Row],[Transcript stable ID]], Transcripts[Transcript stable ID], 0), 4)</f>
        <v>NM_001349798.2</v>
      </c>
      <c r="E1037" t="s">
        <v>27</v>
      </c>
      <c r="J1037">
        <v>153457253</v>
      </c>
      <c r="K1037">
        <v>153271194</v>
      </c>
      <c r="L1037">
        <v>153271276</v>
      </c>
      <c r="N1037">
        <v>3</v>
      </c>
      <c r="O1037">
        <v>1732</v>
      </c>
      <c r="P1037">
        <v>1814</v>
      </c>
      <c r="Q1037" t="s">
        <v>12811</v>
      </c>
      <c r="R1037">
        <v>502</v>
      </c>
      <c r="S1037">
        <v>584</v>
      </c>
    </row>
    <row r="1038" spans="1:19" x14ac:dyDescent="0.25">
      <c r="A1038" t="s">
        <v>109</v>
      </c>
      <c r="B1038">
        <v>-1</v>
      </c>
      <c r="C1038" t="s">
        <v>3258</v>
      </c>
      <c r="D1038" t="str">
        <f>INDEX(Transcripts[#Data], MATCH(Exons[[#This Row],[Transcript stable ID]], Transcripts[Transcript stable ID], 0), 4)</f>
        <v>NM_001349798.2</v>
      </c>
      <c r="E1038" t="s">
        <v>27</v>
      </c>
      <c r="J1038">
        <v>153457253</v>
      </c>
      <c r="K1038">
        <v>153268082</v>
      </c>
      <c r="L1038">
        <v>153268223</v>
      </c>
      <c r="N1038">
        <v>4</v>
      </c>
      <c r="O1038">
        <v>1815</v>
      </c>
      <c r="P1038">
        <v>1956</v>
      </c>
      <c r="Q1038" t="s">
        <v>12812</v>
      </c>
      <c r="R1038">
        <v>585</v>
      </c>
      <c r="S1038">
        <v>726</v>
      </c>
    </row>
    <row r="1039" spans="1:19" x14ac:dyDescent="0.25">
      <c r="A1039" t="s">
        <v>109</v>
      </c>
      <c r="B1039">
        <v>-1</v>
      </c>
      <c r="C1039" t="s">
        <v>3258</v>
      </c>
      <c r="D1039" t="str">
        <f>INDEX(Transcripts[#Data], MATCH(Exons[[#This Row],[Transcript stable ID]], Transcripts[Transcript stable ID], 0), 4)</f>
        <v>NM_001349798.2</v>
      </c>
      <c r="E1039" t="s">
        <v>27</v>
      </c>
      <c r="J1039">
        <v>153457253</v>
      </c>
      <c r="K1039">
        <v>153258954</v>
      </c>
      <c r="L1039">
        <v>153259088</v>
      </c>
      <c r="N1039">
        <v>5</v>
      </c>
      <c r="O1039">
        <v>1957</v>
      </c>
      <c r="P1039">
        <v>2091</v>
      </c>
      <c r="Q1039" t="s">
        <v>12813</v>
      </c>
      <c r="R1039">
        <v>727</v>
      </c>
      <c r="S1039">
        <v>861</v>
      </c>
    </row>
    <row r="1040" spans="1:19" x14ac:dyDescent="0.25">
      <c r="A1040" t="s">
        <v>109</v>
      </c>
      <c r="B1040">
        <v>-1</v>
      </c>
      <c r="C1040" t="s">
        <v>3258</v>
      </c>
      <c r="D1040" t="str">
        <f>INDEX(Transcripts[#Data], MATCH(Exons[[#This Row],[Transcript stable ID]], Transcripts[Transcript stable ID], 0), 4)</f>
        <v>NM_001349798.2</v>
      </c>
      <c r="E1040" t="s">
        <v>27</v>
      </c>
      <c r="J1040">
        <v>153457253</v>
      </c>
      <c r="K1040">
        <v>153253748</v>
      </c>
      <c r="L1040">
        <v>153253871</v>
      </c>
      <c r="N1040">
        <v>6</v>
      </c>
      <c r="O1040">
        <v>2092</v>
      </c>
      <c r="P1040">
        <v>2215</v>
      </c>
      <c r="Q1040" t="s">
        <v>12814</v>
      </c>
      <c r="R1040">
        <v>862</v>
      </c>
      <c r="S1040">
        <v>985</v>
      </c>
    </row>
    <row r="1041" spans="1:19" x14ac:dyDescent="0.25">
      <c r="A1041" t="s">
        <v>109</v>
      </c>
      <c r="B1041">
        <v>-1</v>
      </c>
      <c r="C1041" t="s">
        <v>3258</v>
      </c>
      <c r="D1041" t="str">
        <f>INDEX(Transcripts[#Data], MATCH(Exons[[#This Row],[Transcript stable ID]], Transcripts[Transcript stable ID], 0), 4)</f>
        <v>NM_001349798.2</v>
      </c>
      <c r="E1041" t="s">
        <v>27</v>
      </c>
      <c r="J1041">
        <v>153457253</v>
      </c>
      <c r="K1041">
        <v>153251884</v>
      </c>
      <c r="L1041">
        <v>153252020</v>
      </c>
      <c r="N1041">
        <v>7</v>
      </c>
      <c r="O1041">
        <v>2216</v>
      </c>
      <c r="P1041">
        <v>2352</v>
      </c>
      <c r="Q1041" t="s">
        <v>12815</v>
      </c>
      <c r="R1041">
        <v>986</v>
      </c>
      <c r="S1041">
        <v>1122</v>
      </c>
    </row>
    <row r="1042" spans="1:19" x14ac:dyDescent="0.25">
      <c r="A1042" t="s">
        <v>109</v>
      </c>
      <c r="B1042">
        <v>-1</v>
      </c>
      <c r="C1042" t="s">
        <v>3258</v>
      </c>
      <c r="D1042" t="str">
        <f>INDEX(Transcripts[#Data], MATCH(Exons[[#This Row],[Transcript stable ID]], Transcripts[Transcript stable ID], 0), 4)</f>
        <v>NM_001349798.2</v>
      </c>
      <c r="E1042" t="s">
        <v>27</v>
      </c>
      <c r="J1042">
        <v>153457253</v>
      </c>
      <c r="K1042">
        <v>153250824</v>
      </c>
      <c r="L1042">
        <v>153250937</v>
      </c>
      <c r="N1042">
        <v>8</v>
      </c>
      <c r="O1042">
        <v>2353</v>
      </c>
      <c r="P1042">
        <v>2466</v>
      </c>
      <c r="Q1042" t="s">
        <v>12816</v>
      </c>
      <c r="R1042">
        <v>1123</v>
      </c>
      <c r="S1042">
        <v>1236</v>
      </c>
    </row>
    <row r="1043" spans="1:19" x14ac:dyDescent="0.25">
      <c r="A1043" t="s">
        <v>109</v>
      </c>
      <c r="B1043">
        <v>-1</v>
      </c>
      <c r="C1043" t="s">
        <v>3258</v>
      </c>
      <c r="D1043" t="str">
        <f>INDEX(Transcripts[#Data], MATCH(Exons[[#This Row],[Transcript stable ID]], Transcripts[Transcript stable ID], 0), 4)</f>
        <v>NM_001349798.2</v>
      </c>
      <c r="E1043" t="s">
        <v>27</v>
      </c>
      <c r="J1043">
        <v>153457253</v>
      </c>
      <c r="K1043">
        <v>153249360</v>
      </c>
      <c r="L1043">
        <v>153249541</v>
      </c>
      <c r="N1043">
        <v>9</v>
      </c>
      <c r="O1043">
        <v>2467</v>
      </c>
      <c r="P1043">
        <v>2648</v>
      </c>
      <c r="Q1043" t="s">
        <v>12817</v>
      </c>
      <c r="R1043">
        <v>1237</v>
      </c>
      <c r="S1043">
        <v>1418</v>
      </c>
    </row>
    <row r="1044" spans="1:19" x14ac:dyDescent="0.25">
      <c r="A1044" t="s">
        <v>109</v>
      </c>
      <c r="B1044">
        <v>-1</v>
      </c>
      <c r="C1044" t="s">
        <v>3258</v>
      </c>
      <c r="D1044" t="str">
        <f>INDEX(Transcripts[#Data], MATCH(Exons[[#This Row],[Transcript stable ID]], Transcripts[Transcript stable ID], 0), 4)</f>
        <v>NM_001349798.2</v>
      </c>
      <c r="E1044" t="s">
        <v>27</v>
      </c>
      <c r="J1044">
        <v>153457253</v>
      </c>
      <c r="K1044">
        <v>153247158</v>
      </c>
      <c r="L1044">
        <v>153247383</v>
      </c>
      <c r="N1044">
        <v>10</v>
      </c>
      <c r="O1044">
        <v>2649</v>
      </c>
      <c r="P1044">
        <v>2874</v>
      </c>
      <c r="Q1044" t="s">
        <v>12818</v>
      </c>
      <c r="R1044">
        <v>1419</v>
      </c>
      <c r="S1044">
        <v>1644</v>
      </c>
    </row>
    <row r="1045" spans="1:19" x14ac:dyDescent="0.25">
      <c r="A1045" t="s">
        <v>109</v>
      </c>
      <c r="B1045">
        <v>-1</v>
      </c>
      <c r="C1045" t="s">
        <v>3258</v>
      </c>
      <c r="D1045" t="str">
        <f>INDEX(Transcripts[#Data], MATCH(Exons[[#This Row],[Transcript stable ID]], Transcripts[Transcript stable ID], 0), 4)</f>
        <v>NM_001349798.2</v>
      </c>
      <c r="E1045" t="s">
        <v>27</v>
      </c>
      <c r="J1045">
        <v>153457253</v>
      </c>
      <c r="K1045">
        <v>153245336</v>
      </c>
      <c r="L1045">
        <v>153245546</v>
      </c>
      <c r="N1045">
        <v>11</v>
      </c>
      <c r="O1045">
        <v>2875</v>
      </c>
      <c r="P1045">
        <v>3085</v>
      </c>
      <c r="Q1045" t="s">
        <v>12819</v>
      </c>
      <c r="R1045">
        <v>1645</v>
      </c>
      <c r="S1045">
        <v>1855</v>
      </c>
    </row>
    <row r="1046" spans="1:19" x14ac:dyDescent="0.25">
      <c r="A1046" t="s">
        <v>109</v>
      </c>
      <c r="B1046">
        <v>-1</v>
      </c>
      <c r="C1046" t="s">
        <v>3258</v>
      </c>
      <c r="D1046" t="str">
        <f>INDEX(Transcripts[#Data], MATCH(Exons[[#This Row],[Transcript stable ID]], Transcripts[Transcript stable ID], 0), 4)</f>
        <v>NM_001349798.2</v>
      </c>
      <c r="E1046" t="s">
        <v>27</v>
      </c>
      <c r="H1046">
        <v>153242410</v>
      </c>
      <c r="I1046">
        <v>153244032</v>
      </c>
      <c r="J1046">
        <v>153457253</v>
      </c>
      <c r="K1046">
        <v>153242410</v>
      </c>
      <c r="L1046">
        <v>153244301</v>
      </c>
      <c r="N1046">
        <v>12</v>
      </c>
      <c r="O1046">
        <v>3086</v>
      </c>
      <c r="P1046">
        <v>3354</v>
      </c>
      <c r="Q1046" t="s">
        <v>12820</v>
      </c>
      <c r="R1046">
        <v>1856</v>
      </c>
      <c r="S1046">
        <v>2124</v>
      </c>
    </row>
    <row r="1047" spans="1:19" x14ac:dyDescent="0.25">
      <c r="A1047" t="s">
        <v>109</v>
      </c>
      <c r="B1047">
        <v>-1</v>
      </c>
      <c r="C1047" t="s">
        <v>3266</v>
      </c>
      <c r="D1047" t="str">
        <f>INDEX(Transcripts[#Data], MATCH(Exons[[#This Row],[Transcript stable ID]], Transcripts[Transcript stable ID], 0), 4)</f>
        <v>NM_001013415.2</v>
      </c>
      <c r="E1047" t="s">
        <v>27</v>
      </c>
      <c r="J1047">
        <v>153303667</v>
      </c>
      <c r="K1047">
        <v>153271194</v>
      </c>
      <c r="L1047">
        <v>153271276</v>
      </c>
      <c r="N1047">
        <v>2</v>
      </c>
      <c r="O1047">
        <v>328</v>
      </c>
      <c r="P1047">
        <v>410</v>
      </c>
      <c r="Q1047" t="s">
        <v>12811</v>
      </c>
      <c r="R1047">
        <v>148</v>
      </c>
      <c r="S1047">
        <v>230</v>
      </c>
    </row>
    <row r="1048" spans="1:19" x14ac:dyDescent="0.25">
      <c r="A1048" t="s">
        <v>109</v>
      </c>
      <c r="B1048">
        <v>-1</v>
      </c>
      <c r="C1048" t="s">
        <v>3266</v>
      </c>
      <c r="D1048" t="str">
        <f>INDEX(Transcripts[#Data], MATCH(Exons[[#This Row],[Transcript stable ID]], Transcripts[Transcript stable ID], 0), 4)</f>
        <v>NM_001013415.2</v>
      </c>
      <c r="E1048" t="s">
        <v>27</v>
      </c>
      <c r="J1048">
        <v>153303667</v>
      </c>
      <c r="K1048">
        <v>153268082</v>
      </c>
      <c r="L1048">
        <v>153268223</v>
      </c>
      <c r="N1048">
        <v>3</v>
      </c>
      <c r="O1048">
        <v>411</v>
      </c>
      <c r="P1048">
        <v>552</v>
      </c>
      <c r="Q1048" t="s">
        <v>12812</v>
      </c>
      <c r="R1048">
        <v>231</v>
      </c>
      <c r="S1048">
        <v>372</v>
      </c>
    </row>
    <row r="1049" spans="1:19" x14ac:dyDescent="0.25">
      <c r="A1049" t="s">
        <v>109</v>
      </c>
      <c r="B1049">
        <v>-1</v>
      </c>
      <c r="C1049" t="s">
        <v>3266</v>
      </c>
      <c r="D1049" t="str">
        <f>INDEX(Transcripts[#Data], MATCH(Exons[[#This Row],[Transcript stable ID]], Transcripts[Transcript stable ID], 0), 4)</f>
        <v>NM_001013415.2</v>
      </c>
      <c r="E1049" t="s">
        <v>27</v>
      </c>
      <c r="J1049">
        <v>153303667</v>
      </c>
      <c r="K1049">
        <v>153258954</v>
      </c>
      <c r="L1049">
        <v>153259088</v>
      </c>
      <c r="N1049">
        <v>4</v>
      </c>
      <c r="O1049">
        <v>553</v>
      </c>
      <c r="P1049">
        <v>687</v>
      </c>
      <c r="Q1049" t="s">
        <v>12813</v>
      </c>
      <c r="R1049">
        <v>373</v>
      </c>
      <c r="S1049">
        <v>507</v>
      </c>
    </row>
    <row r="1050" spans="1:19" x14ac:dyDescent="0.25">
      <c r="A1050" t="s">
        <v>109</v>
      </c>
      <c r="B1050">
        <v>-1</v>
      </c>
      <c r="C1050" t="s">
        <v>3266</v>
      </c>
      <c r="D1050" t="str">
        <f>INDEX(Transcripts[#Data], MATCH(Exons[[#This Row],[Transcript stable ID]], Transcripts[Transcript stable ID], 0), 4)</f>
        <v>NM_001013415.2</v>
      </c>
      <c r="E1050" t="s">
        <v>27</v>
      </c>
      <c r="J1050">
        <v>153303667</v>
      </c>
      <c r="K1050">
        <v>153253748</v>
      </c>
      <c r="L1050">
        <v>153253871</v>
      </c>
      <c r="N1050">
        <v>5</v>
      </c>
      <c r="O1050">
        <v>688</v>
      </c>
      <c r="P1050">
        <v>811</v>
      </c>
      <c r="Q1050" t="s">
        <v>12814</v>
      </c>
      <c r="R1050">
        <v>508</v>
      </c>
      <c r="S1050">
        <v>631</v>
      </c>
    </row>
    <row r="1051" spans="1:19" x14ac:dyDescent="0.25">
      <c r="A1051" t="s">
        <v>109</v>
      </c>
      <c r="B1051">
        <v>-1</v>
      </c>
      <c r="C1051" t="s">
        <v>3266</v>
      </c>
      <c r="D1051" t="str">
        <f>INDEX(Transcripts[#Data], MATCH(Exons[[#This Row],[Transcript stable ID]], Transcripts[Transcript stable ID], 0), 4)</f>
        <v>NM_001013415.2</v>
      </c>
      <c r="E1051" t="s">
        <v>27</v>
      </c>
      <c r="J1051">
        <v>153303667</v>
      </c>
      <c r="K1051">
        <v>153251884</v>
      </c>
      <c r="L1051">
        <v>153252020</v>
      </c>
      <c r="N1051">
        <v>6</v>
      </c>
      <c r="O1051">
        <v>812</v>
      </c>
      <c r="P1051">
        <v>948</v>
      </c>
      <c r="Q1051" t="s">
        <v>12815</v>
      </c>
      <c r="R1051">
        <v>632</v>
      </c>
      <c r="S1051">
        <v>768</v>
      </c>
    </row>
    <row r="1052" spans="1:19" x14ac:dyDescent="0.25">
      <c r="A1052" t="s">
        <v>109</v>
      </c>
      <c r="B1052">
        <v>-1</v>
      </c>
      <c r="C1052" t="s">
        <v>3266</v>
      </c>
      <c r="D1052" t="str">
        <f>INDEX(Transcripts[#Data], MATCH(Exons[[#This Row],[Transcript stable ID]], Transcripts[Transcript stable ID], 0), 4)</f>
        <v>NM_001013415.2</v>
      </c>
      <c r="E1052" t="s">
        <v>27</v>
      </c>
      <c r="J1052">
        <v>153303667</v>
      </c>
      <c r="K1052">
        <v>153250824</v>
      </c>
      <c r="L1052">
        <v>153250937</v>
      </c>
      <c r="N1052">
        <v>7</v>
      </c>
      <c r="O1052">
        <v>949</v>
      </c>
      <c r="P1052">
        <v>1062</v>
      </c>
      <c r="Q1052" t="s">
        <v>12816</v>
      </c>
      <c r="R1052">
        <v>769</v>
      </c>
      <c r="S1052">
        <v>882</v>
      </c>
    </row>
    <row r="1053" spans="1:19" x14ac:dyDescent="0.25">
      <c r="A1053" t="s">
        <v>109</v>
      </c>
      <c r="B1053">
        <v>-1</v>
      </c>
      <c r="C1053" t="s">
        <v>3266</v>
      </c>
      <c r="D1053" t="str">
        <f>INDEX(Transcripts[#Data], MATCH(Exons[[#This Row],[Transcript stable ID]], Transcripts[Transcript stable ID], 0), 4)</f>
        <v>NM_001013415.2</v>
      </c>
      <c r="E1053" t="s">
        <v>27</v>
      </c>
      <c r="J1053">
        <v>153303667</v>
      </c>
      <c r="K1053">
        <v>153249360</v>
      </c>
      <c r="L1053">
        <v>153249541</v>
      </c>
      <c r="N1053">
        <v>8</v>
      </c>
      <c r="O1053">
        <v>1063</v>
      </c>
      <c r="P1053">
        <v>1244</v>
      </c>
      <c r="Q1053" t="s">
        <v>12817</v>
      </c>
      <c r="R1053">
        <v>883</v>
      </c>
      <c r="S1053">
        <v>1064</v>
      </c>
    </row>
    <row r="1054" spans="1:19" x14ac:dyDescent="0.25">
      <c r="A1054" t="s">
        <v>109</v>
      </c>
      <c r="B1054">
        <v>-1</v>
      </c>
      <c r="C1054" t="s">
        <v>3266</v>
      </c>
      <c r="D1054" t="str">
        <f>INDEX(Transcripts[#Data], MATCH(Exons[[#This Row],[Transcript stable ID]], Transcripts[Transcript stable ID], 0), 4)</f>
        <v>NM_001013415.2</v>
      </c>
      <c r="E1054" t="s">
        <v>27</v>
      </c>
      <c r="J1054">
        <v>153303667</v>
      </c>
      <c r="K1054">
        <v>153247158</v>
      </c>
      <c r="L1054">
        <v>153247383</v>
      </c>
      <c r="N1054">
        <v>9</v>
      </c>
      <c r="O1054">
        <v>1245</v>
      </c>
      <c r="P1054">
        <v>1470</v>
      </c>
      <c r="Q1054" t="s">
        <v>12818</v>
      </c>
      <c r="R1054">
        <v>1065</v>
      </c>
      <c r="S1054">
        <v>1290</v>
      </c>
    </row>
    <row r="1055" spans="1:19" x14ac:dyDescent="0.25">
      <c r="A1055" t="s">
        <v>109</v>
      </c>
      <c r="B1055">
        <v>-1</v>
      </c>
      <c r="C1055" t="s">
        <v>3266</v>
      </c>
      <c r="D1055" t="str">
        <f>INDEX(Transcripts[#Data], MATCH(Exons[[#This Row],[Transcript stable ID]], Transcripts[Transcript stable ID], 0), 4)</f>
        <v>NM_001013415.2</v>
      </c>
      <c r="E1055" t="s">
        <v>27</v>
      </c>
      <c r="J1055">
        <v>153303667</v>
      </c>
      <c r="K1055">
        <v>153245336</v>
      </c>
      <c r="L1055">
        <v>153245546</v>
      </c>
      <c r="N1055">
        <v>10</v>
      </c>
      <c r="O1055">
        <v>1471</v>
      </c>
      <c r="P1055">
        <v>1681</v>
      </c>
      <c r="Q1055" t="s">
        <v>12819</v>
      </c>
      <c r="R1055">
        <v>1291</v>
      </c>
      <c r="S1055">
        <v>1501</v>
      </c>
    </row>
    <row r="1056" spans="1:19" x14ac:dyDescent="0.25">
      <c r="A1056" t="s">
        <v>109</v>
      </c>
      <c r="B1056">
        <v>-1</v>
      </c>
      <c r="C1056" t="s">
        <v>3266</v>
      </c>
      <c r="D1056" t="str">
        <f>INDEX(Transcripts[#Data], MATCH(Exons[[#This Row],[Transcript stable ID]], Transcripts[Transcript stable ID], 0), 4)</f>
        <v>NM_001013415.2</v>
      </c>
      <c r="E1056" t="s">
        <v>27</v>
      </c>
      <c r="F1056">
        <v>153303488</v>
      </c>
      <c r="G1056">
        <v>153303667</v>
      </c>
      <c r="J1056">
        <v>153303667</v>
      </c>
      <c r="K1056">
        <v>153303341</v>
      </c>
      <c r="L1056">
        <v>153303667</v>
      </c>
      <c r="N1056">
        <v>1</v>
      </c>
      <c r="O1056">
        <v>181</v>
      </c>
      <c r="P1056">
        <v>327</v>
      </c>
      <c r="Q1056" t="s">
        <v>12821</v>
      </c>
      <c r="R1056">
        <v>1</v>
      </c>
      <c r="S1056">
        <v>147</v>
      </c>
    </row>
    <row r="1057" spans="1:19" x14ac:dyDescent="0.25">
      <c r="A1057" t="s">
        <v>109</v>
      </c>
      <c r="B1057">
        <v>-1</v>
      </c>
      <c r="C1057" t="s">
        <v>3266</v>
      </c>
      <c r="D1057" t="str">
        <f>INDEX(Transcripts[#Data], MATCH(Exons[[#This Row],[Transcript stable ID]], Transcripts[Transcript stable ID], 0), 4)</f>
        <v>NM_001013415.2</v>
      </c>
      <c r="E1057" t="s">
        <v>27</v>
      </c>
      <c r="H1057">
        <v>153242411</v>
      </c>
      <c r="I1057">
        <v>153244032</v>
      </c>
      <c r="J1057">
        <v>153303667</v>
      </c>
      <c r="K1057">
        <v>153242411</v>
      </c>
      <c r="L1057">
        <v>153244301</v>
      </c>
      <c r="N1057">
        <v>11</v>
      </c>
      <c r="O1057">
        <v>1682</v>
      </c>
      <c r="P1057">
        <v>1950</v>
      </c>
      <c r="Q1057" t="s">
        <v>12822</v>
      </c>
      <c r="R1057">
        <v>1502</v>
      </c>
      <c r="S1057">
        <v>1770</v>
      </c>
    </row>
    <row r="1058" spans="1:19" x14ac:dyDescent="0.25">
      <c r="A1058" t="s">
        <v>109</v>
      </c>
      <c r="B1058">
        <v>-1</v>
      </c>
      <c r="C1058" t="s">
        <v>3262</v>
      </c>
      <c r="D1058" t="str">
        <f>INDEX(Transcripts[#Data], MATCH(Exons[[#This Row],[Transcript stable ID]], Transcripts[Transcript stable ID], 0), 4)</f>
        <v>NM_018315.5</v>
      </c>
      <c r="E1058" t="s">
        <v>27</v>
      </c>
      <c r="J1058">
        <v>153274123</v>
      </c>
      <c r="K1058">
        <v>153271194</v>
      </c>
      <c r="L1058">
        <v>153271276</v>
      </c>
      <c r="N1058">
        <v>2</v>
      </c>
      <c r="O1058">
        <v>503</v>
      </c>
      <c r="P1058">
        <v>585</v>
      </c>
      <c r="Q1058" t="s">
        <v>12811</v>
      </c>
      <c r="R1058">
        <v>262</v>
      </c>
      <c r="S1058">
        <v>344</v>
      </c>
    </row>
    <row r="1059" spans="1:19" x14ac:dyDescent="0.25">
      <c r="A1059" t="s">
        <v>109</v>
      </c>
      <c r="B1059">
        <v>-1</v>
      </c>
      <c r="C1059" t="s">
        <v>3262</v>
      </c>
      <c r="D1059" t="str">
        <f>INDEX(Transcripts[#Data], MATCH(Exons[[#This Row],[Transcript stable ID]], Transcripts[Transcript stable ID], 0), 4)</f>
        <v>NM_018315.5</v>
      </c>
      <c r="E1059" t="s">
        <v>27</v>
      </c>
      <c r="J1059">
        <v>153274123</v>
      </c>
      <c r="K1059">
        <v>153268082</v>
      </c>
      <c r="L1059">
        <v>153268223</v>
      </c>
      <c r="N1059">
        <v>3</v>
      </c>
      <c r="O1059">
        <v>586</v>
      </c>
      <c r="P1059">
        <v>727</v>
      </c>
      <c r="Q1059" t="s">
        <v>12812</v>
      </c>
      <c r="R1059">
        <v>345</v>
      </c>
      <c r="S1059">
        <v>486</v>
      </c>
    </row>
    <row r="1060" spans="1:19" x14ac:dyDescent="0.25">
      <c r="A1060" t="s">
        <v>109</v>
      </c>
      <c r="B1060">
        <v>-1</v>
      </c>
      <c r="C1060" t="s">
        <v>3262</v>
      </c>
      <c r="D1060" t="str">
        <f>INDEX(Transcripts[#Data], MATCH(Exons[[#This Row],[Transcript stable ID]], Transcripts[Transcript stable ID], 0), 4)</f>
        <v>NM_018315.5</v>
      </c>
      <c r="E1060" t="s">
        <v>27</v>
      </c>
      <c r="J1060">
        <v>153274123</v>
      </c>
      <c r="K1060">
        <v>153258954</v>
      </c>
      <c r="L1060">
        <v>153259088</v>
      </c>
      <c r="N1060">
        <v>4</v>
      </c>
      <c r="O1060">
        <v>728</v>
      </c>
      <c r="P1060">
        <v>862</v>
      </c>
      <c r="Q1060" t="s">
        <v>12813</v>
      </c>
      <c r="R1060">
        <v>487</v>
      </c>
      <c r="S1060">
        <v>621</v>
      </c>
    </row>
    <row r="1061" spans="1:19" x14ac:dyDescent="0.25">
      <c r="A1061" t="s">
        <v>109</v>
      </c>
      <c r="B1061">
        <v>-1</v>
      </c>
      <c r="C1061" t="s">
        <v>3262</v>
      </c>
      <c r="D1061" t="str">
        <f>INDEX(Transcripts[#Data], MATCH(Exons[[#This Row],[Transcript stable ID]], Transcripts[Transcript stable ID], 0), 4)</f>
        <v>NM_018315.5</v>
      </c>
      <c r="E1061" t="s">
        <v>27</v>
      </c>
      <c r="J1061">
        <v>153274123</v>
      </c>
      <c r="K1061">
        <v>153253748</v>
      </c>
      <c r="L1061">
        <v>153253871</v>
      </c>
      <c r="N1061">
        <v>5</v>
      </c>
      <c r="O1061">
        <v>863</v>
      </c>
      <c r="P1061">
        <v>986</v>
      </c>
      <c r="Q1061" t="s">
        <v>12814</v>
      </c>
      <c r="R1061">
        <v>622</v>
      </c>
      <c r="S1061">
        <v>745</v>
      </c>
    </row>
    <row r="1062" spans="1:19" x14ac:dyDescent="0.25">
      <c r="A1062" t="s">
        <v>109</v>
      </c>
      <c r="B1062">
        <v>-1</v>
      </c>
      <c r="C1062" t="s">
        <v>3262</v>
      </c>
      <c r="D1062" t="str">
        <f>INDEX(Transcripts[#Data], MATCH(Exons[[#This Row],[Transcript stable ID]], Transcripts[Transcript stable ID], 0), 4)</f>
        <v>NM_018315.5</v>
      </c>
      <c r="E1062" t="s">
        <v>27</v>
      </c>
      <c r="J1062">
        <v>153274123</v>
      </c>
      <c r="K1062">
        <v>153251884</v>
      </c>
      <c r="L1062">
        <v>153252020</v>
      </c>
      <c r="N1062">
        <v>6</v>
      </c>
      <c r="O1062">
        <v>987</v>
      </c>
      <c r="P1062">
        <v>1123</v>
      </c>
      <c r="Q1062" t="s">
        <v>12815</v>
      </c>
      <c r="R1062">
        <v>746</v>
      </c>
      <c r="S1062">
        <v>882</v>
      </c>
    </row>
    <row r="1063" spans="1:19" x14ac:dyDescent="0.25">
      <c r="A1063" t="s">
        <v>109</v>
      </c>
      <c r="B1063">
        <v>-1</v>
      </c>
      <c r="C1063" t="s">
        <v>3262</v>
      </c>
      <c r="D1063" t="str">
        <f>INDEX(Transcripts[#Data], MATCH(Exons[[#This Row],[Transcript stable ID]], Transcripts[Transcript stable ID], 0), 4)</f>
        <v>NM_018315.5</v>
      </c>
      <c r="E1063" t="s">
        <v>27</v>
      </c>
      <c r="J1063">
        <v>153274123</v>
      </c>
      <c r="K1063">
        <v>153250824</v>
      </c>
      <c r="L1063">
        <v>153250937</v>
      </c>
      <c r="N1063">
        <v>7</v>
      </c>
      <c r="O1063">
        <v>1124</v>
      </c>
      <c r="P1063">
        <v>1237</v>
      </c>
      <c r="Q1063" t="s">
        <v>12816</v>
      </c>
      <c r="R1063">
        <v>883</v>
      </c>
      <c r="S1063">
        <v>996</v>
      </c>
    </row>
    <row r="1064" spans="1:19" x14ac:dyDescent="0.25">
      <c r="A1064" t="s">
        <v>109</v>
      </c>
      <c r="B1064">
        <v>-1</v>
      </c>
      <c r="C1064" t="s">
        <v>3262</v>
      </c>
      <c r="D1064" t="str">
        <f>INDEX(Transcripts[#Data], MATCH(Exons[[#This Row],[Transcript stable ID]], Transcripts[Transcript stable ID], 0), 4)</f>
        <v>NM_018315.5</v>
      </c>
      <c r="E1064" t="s">
        <v>27</v>
      </c>
      <c r="J1064">
        <v>153274123</v>
      </c>
      <c r="K1064">
        <v>153249360</v>
      </c>
      <c r="L1064">
        <v>153249541</v>
      </c>
      <c r="N1064">
        <v>8</v>
      </c>
      <c r="O1064">
        <v>1238</v>
      </c>
      <c r="P1064">
        <v>1419</v>
      </c>
      <c r="Q1064" t="s">
        <v>12817</v>
      </c>
      <c r="R1064">
        <v>997</v>
      </c>
      <c r="S1064">
        <v>1178</v>
      </c>
    </row>
    <row r="1065" spans="1:19" x14ac:dyDescent="0.25">
      <c r="A1065" t="s">
        <v>109</v>
      </c>
      <c r="B1065">
        <v>-1</v>
      </c>
      <c r="C1065" t="s">
        <v>3262</v>
      </c>
      <c r="D1065" t="str">
        <f>INDEX(Transcripts[#Data], MATCH(Exons[[#This Row],[Transcript stable ID]], Transcripts[Transcript stable ID], 0), 4)</f>
        <v>NM_018315.5</v>
      </c>
      <c r="E1065" t="s">
        <v>27</v>
      </c>
      <c r="J1065">
        <v>153274123</v>
      </c>
      <c r="K1065">
        <v>153247158</v>
      </c>
      <c r="L1065">
        <v>153247383</v>
      </c>
      <c r="N1065">
        <v>9</v>
      </c>
      <c r="O1065">
        <v>1420</v>
      </c>
      <c r="P1065">
        <v>1645</v>
      </c>
      <c r="Q1065" t="s">
        <v>12818</v>
      </c>
      <c r="R1065">
        <v>1179</v>
      </c>
      <c r="S1065">
        <v>1404</v>
      </c>
    </row>
    <row r="1066" spans="1:19" x14ac:dyDescent="0.25">
      <c r="A1066" t="s">
        <v>109</v>
      </c>
      <c r="B1066">
        <v>-1</v>
      </c>
      <c r="C1066" t="s">
        <v>3262</v>
      </c>
      <c r="D1066" t="str">
        <f>INDEX(Transcripts[#Data], MATCH(Exons[[#This Row],[Transcript stable ID]], Transcripts[Transcript stable ID], 0), 4)</f>
        <v>NM_018315.5</v>
      </c>
      <c r="E1066" t="s">
        <v>27</v>
      </c>
      <c r="J1066">
        <v>153274123</v>
      </c>
      <c r="K1066">
        <v>153245336</v>
      </c>
      <c r="L1066">
        <v>153245546</v>
      </c>
      <c r="N1066">
        <v>10</v>
      </c>
      <c r="O1066">
        <v>1646</v>
      </c>
      <c r="P1066">
        <v>1856</v>
      </c>
      <c r="Q1066" t="s">
        <v>12819</v>
      </c>
      <c r="R1066">
        <v>1405</v>
      </c>
      <c r="S1066">
        <v>1615</v>
      </c>
    </row>
    <row r="1067" spans="1:19" x14ac:dyDescent="0.25">
      <c r="A1067" t="s">
        <v>109</v>
      </c>
      <c r="B1067">
        <v>-1</v>
      </c>
      <c r="C1067" t="s">
        <v>3262</v>
      </c>
      <c r="D1067" t="str">
        <f>INDEX(Transcripts[#Data], MATCH(Exons[[#This Row],[Transcript stable ID]], Transcripts[Transcript stable ID], 0), 4)</f>
        <v>NM_018315.5</v>
      </c>
      <c r="E1067" t="s">
        <v>27</v>
      </c>
      <c r="F1067">
        <v>153273883</v>
      </c>
      <c r="G1067">
        <v>153274123</v>
      </c>
      <c r="J1067">
        <v>153274123</v>
      </c>
      <c r="K1067">
        <v>153273622</v>
      </c>
      <c r="L1067">
        <v>153274123</v>
      </c>
      <c r="N1067">
        <v>1</v>
      </c>
      <c r="O1067">
        <v>242</v>
      </c>
      <c r="P1067">
        <v>502</v>
      </c>
      <c r="Q1067" t="s">
        <v>12823</v>
      </c>
      <c r="R1067">
        <v>1</v>
      </c>
      <c r="S1067">
        <v>261</v>
      </c>
    </row>
    <row r="1068" spans="1:19" x14ac:dyDescent="0.25">
      <c r="A1068" t="s">
        <v>109</v>
      </c>
      <c r="B1068">
        <v>-1</v>
      </c>
      <c r="C1068" t="s">
        <v>3262</v>
      </c>
      <c r="D1068" t="str">
        <f>INDEX(Transcripts[#Data], MATCH(Exons[[#This Row],[Transcript stable ID]], Transcripts[Transcript stable ID], 0), 4)</f>
        <v>NM_018315.5</v>
      </c>
      <c r="E1068" t="s">
        <v>27</v>
      </c>
      <c r="H1068">
        <v>153242415</v>
      </c>
      <c r="I1068">
        <v>153244032</v>
      </c>
      <c r="J1068">
        <v>153274123</v>
      </c>
      <c r="K1068">
        <v>153242415</v>
      </c>
      <c r="L1068">
        <v>153244301</v>
      </c>
      <c r="N1068">
        <v>11</v>
      </c>
      <c r="O1068">
        <v>1857</v>
      </c>
      <c r="P1068">
        <v>2125</v>
      </c>
      <c r="Q1068" t="s">
        <v>12824</v>
      </c>
      <c r="R1068">
        <v>1616</v>
      </c>
      <c r="S1068">
        <v>1884</v>
      </c>
    </row>
    <row r="1069" spans="1:19" x14ac:dyDescent="0.25">
      <c r="A1069" t="s">
        <v>109</v>
      </c>
      <c r="B1069">
        <v>-1</v>
      </c>
      <c r="C1069" t="s">
        <v>3279</v>
      </c>
      <c r="D1069" t="str">
        <f>INDEX(Transcripts[#Data], MATCH(Exons[[#This Row],[Transcript stable ID]], Transcripts[Transcript stable ID], 0), 4)</f>
        <v>NM_001257069.1</v>
      </c>
      <c r="E1069" t="s">
        <v>27</v>
      </c>
      <c r="F1069">
        <v>153333632</v>
      </c>
      <c r="G1069">
        <v>153333681</v>
      </c>
      <c r="J1069">
        <v>153456392</v>
      </c>
      <c r="K1069">
        <v>153333632</v>
      </c>
      <c r="L1069">
        <v>153333681</v>
      </c>
      <c r="N1069">
        <v>3</v>
      </c>
      <c r="Q1069" t="s">
        <v>12825</v>
      </c>
    </row>
    <row r="1070" spans="1:19" x14ac:dyDescent="0.25">
      <c r="A1070" t="s">
        <v>109</v>
      </c>
      <c r="B1070">
        <v>-1</v>
      </c>
      <c r="C1070" t="s">
        <v>3279</v>
      </c>
      <c r="D1070" t="str">
        <f>INDEX(Transcripts[#Data], MATCH(Exons[[#This Row],[Transcript stable ID]], Transcripts[Transcript stable ID], 0), 4)</f>
        <v>NM_001257069.1</v>
      </c>
      <c r="E1070" t="s">
        <v>27</v>
      </c>
      <c r="F1070">
        <v>153456279</v>
      </c>
      <c r="G1070">
        <v>153456392</v>
      </c>
      <c r="J1070">
        <v>153456392</v>
      </c>
      <c r="K1070">
        <v>153456279</v>
      </c>
      <c r="L1070">
        <v>153456392</v>
      </c>
      <c r="N1070">
        <v>1</v>
      </c>
      <c r="Q1070" t="s">
        <v>12826</v>
      </c>
    </row>
    <row r="1071" spans="1:19" x14ac:dyDescent="0.25">
      <c r="A1071" t="s">
        <v>109</v>
      </c>
      <c r="B1071">
        <v>-1</v>
      </c>
      <c r="C1071" t="s">
        <v>3279</v>
      </c>
      <c r="D1071" t="str">
        <f>INDEX(Transcripts[#Data], MATCH(Exons[[#This Row],[Transcript stable ID]], Transcripts[Transcript stable ID], 0), 4)</f>
        <v>NM_001257069.1</v>
      </c>
      <c r="E1071" t="s">
        <v>27</v>
      </c>
      <c r="F1071">
        <v>153456093</v>
      </c>
      <c r="G1071">
        <v>153456185</v>
      </c>
      <c r="J1071">
        <v>153456392</v>
      </c>
      <c r="K1071">
        <v>153456093</v>
      </c>
      <c r="L1071">
        <v>153456185</v>
      </c>
      <c r="N1071">
        <v>2</v>
      </c>
      <c r="Q1071" t="s">
        <v>12827</v>
      </c>
    </row>
    <row r="1072" spans="1:19" x14ac:dyDescent="0.25">
      <c r="A1072" t="s">
        <v>109</v>
      </c>
      <c r="B1072">
        <v>-1</v>
      </c>
      <c r="C1072" t="s">
        <v>3279</v>
      </c>
      <c r="D1072" t="str">
        <f>INDEX(Transcripts[#Data], MATCH(Exons[[#This Row],[Transcript stable ID]], Transcripts[Transcript stable ID], 0), 4)</f>
        <v>NM_001257069.1</v>
      </c>
      <c r="E1072" t="s">
        <v>27</v>
      </c>
      <c r="F1072">
        <v>153332956</v>
      </c>
      <c r="G1072">
        <v>153333024</v>
      </c>
      <c r="H1072">
        <v>153332312</v>
      </c>
      <c r="I1072">
        <v>153332424</v>
      </c>
      <c r="J1072">
        <v>153456392</v>
      </c>
      <c r="K1072">
        <v>153332312</v>
      </c>
      <c r="L1072">
        <v>153333024</v>
      </c>
      <c r="N1072">
        <v>4</v>
      </c>
      <c r="O1072">
        <v>327</v>
      </c>
      <c r="P1072">
        <v>857</v>
      </c>
      <c r="Q1072" t="s">
        <v>12828</v>
      </c>
      <c r="R1072">
        <v>1</v>
      </c>
      <c r="S1072">
        <v>531</v>
      </c>
    </row>
    <row r="1073" spans="1:19" x14ac:dyDescent="0.25">
      <c r="A1073" t="s">
        <v>2817</v>
      </c>
      <c r="B1073">
        <v>1</v>
      </c>
      <c r="C1073" t="s">
        <v>2828</v>
      </c>
      <c r="D1073" t="str">
        <f>INDEX(Transcripts[#Data], MATCH(Exons[[#This Row],[Transcript stable ID]], Transcripts[Transcript stable ID], 0), 4)</f>
        <v>NM_000125.3</v>
      </c>
      <c r="E1073" t="s">
        <v>27</v>
      </c>
      <c r="J1073">
        <v>152128686</v>
      </c>
      <c r="K1073">
        <v>152163732</v>
      </c>
      <c r="L1073">
        <v>152163922</v>
      </c>
      <c r="N1073">
        <v>2</v>
      </c>
      <c r="O1073">
        <v>815</v>
      </c>
      <c r="P1073">
        <v>1005</v>
      </c>
      <c r="Q1073" t="s">
        <v>12829</v>
      </c>
      <c r="R1073">
        <v>453</v>
      </c>
      <c r="S1073">
        <v>643</v>
      </c>
    </row>
    <row r="1074" spans="1:19" x14ac:dyDescent="0.25">
      <c r="A1074" t="s">
        <v>2817</v>
      </c>
      <c r="B1074">
        <v>1</v>
      </c>
      <c r="C1074" t="s">
        <v>2828</v>
      </c>
      <c r="D1074" t="str">
        <f>INDEX(Transcripts[#Data], MATCH(Exons[[#This Row],[Transcript stable ID]], Transcripts[Transcript stable ID], 0), 4)</f>
        <v>NM_000125.3</v>
      </c>
      <c r="E1074" t="s">
        <v>27</v>
      </c>
      <c r="J1074">
        <v>152128686</v>
      </c>
      <c r="K1074">
        <v>152201790</v>
      </c>
      <c r="L1074">
        <v>152201906</v>
      </c>
      <c r="N1074">
        <v>3</v>
      </c>
      <c r="O1074">
        <v>1006</v>
      </c>
      <c r="P1074">
        <v>1122</v>
      </c>
      <c r="Q1074" t="s">
        <v>12830</v>
      </c>
      <c r="R1074">
        <v>644</v>
      </c>
      <c r="S1074">
        <v>760</v>
      </c>
    </row>
    <row r="1075" spans="1:19" x14ac:dyDescent="0.25">
      <c r="A1075" t="s">
        <v>2817</v>
      </c>
      <c r="B1075">
        <v>1</v>
      </c>
      <c r="C1075" t="s">
        <v>2828</v>
      </c>
      <c r="D1075" t="str">
        <f>INDEX(Transcripts[#Data], MATCH(Exons[[#This Row],[Transcript stable ID]], Transcripts[Transcript stable ID], 0), 4)</f>
        <v>NM_000125.3</v>
      </c>
      <c r="E1075" t="s">
        <v>27</v>
      </c>
      <c r="J1075">
        <v>152128686</v>
      </c>
      <c r="K1075">
        <v>152265308</v>
      </c>
      <c r="L1075">
        <v>152265643</v>
      </c>
      <c r="N1075">
        <v>4</v>
      </c>
      <c r="O1075">
        <v>1123</v>
      </c>
      <c r="P1075">
        <v>1458</v>
      </c>
      <c r="Q1075" t="s">
        <v>12831</v>
      </c>
      <c r="R1075">
        <v>761</v>
      </c>
      <c r="S1075">
        <v>1096</v>
      </c>
    </row>
    <row r="1076" spans="1:19" x14ac:dyDescent="0.25">
      <c r="A1076" t="s">
        <v>2817</v>
      </c>
      <c r="B1076">
        <v>1</v>
      </c>
      <c r="C1076" t="s">
        <v>2828</v>
      </c>
      <c r="D1076" t="str">
        <f>INDEX(Transcripts[#Data], MATCH(Exons[[#This Row],[Transcript stable ID]], Transcripts[Transcript stable ID], 0), 4)</f>
        <v>NM_000125.3</v>
      </c>
      <c r="E1076" t="s">
        <v>27</v>
      </c>
      <c r="J1076">
        <v>152128686</v>
      </c>
      <c r="K1076">
        <v>152332791</v>
      </c>
      <c r="L1076">
        <v>152332929</v>
      </c>
      <c r="N1076">
        <v>5</v>
      </c>
      <c r="O1076">
        <v>1459</v>
      </c>
      <c r="P1076">
        <v>1597</v>
      </c>
      <c r="Q1076" t="s">
        <v>12832</v>
      </c>
      <c r="R1076">
        <v>1097</v>
      </c>
      <c r="S1076">
        <v>1235</v>
      </c>
    </row>
    <row r="1077" spans="1:19" x14ac:dyDescent="0.25">
      <c r="A1077" t="s">
        <v>2817</v>
      </c>
      <c r="B1077">
        <v>1</v>
      </c>
      <c r="C1077" t="s">
        <v>2828</v>
      </c>
      <c r="D1077" t="str">
        <f>INDEX(Transcripts[#Data], MATCH(Exons[[#This Row],[Transcript stable ID]], Transcripts[Transcript stable ID], 0), 4)</f>
        <v>NM_000125.3</v>
      </c>
      <c r="E1077" t="s">
        <v>27</v>
      </c>
      <c r="J1077">
        <v>152128686</v>
      </c>
      <c r="K1077">
        <v>152382126</v>
      </c>
      <c r="L1077">
        <v>152382259</v>
      </c>
      <c r="N1077">
        <v>6</v>
      </c>
      <c r="O1077">
        <v>1598</v>
      </c>
      <c r="P1077">
        <v>1731</v>
      </c>
      <c r="Q1077" t="s">
        <v>12833</v>
      </c>
      <c r="R1077">
        <v>1236</v>
      </c>
      <c r="S1077">
        <v>1369</v>
      </c>
    </row>
    <row r="1078" spans="1:19" x14ac:dyDescent="0.25">
      <c r="A1078" t="s">
        <v>2817</v>
      </c>
      <c r="B1078">
        <v>1</v>
      </c>
      <c r="C1078" t="s">
        <v>2828</v>
      </c>
      <c r="D1078" t="str">
        <f>INDEX(Transcripts[#Data], MATCH(Exons[[#This Row],[Transcript stable ID]], Transcripts[Transcript stable ID], 0), 4)</f>
        <v>NM_000125.3</v>
      </c>
      <c r="E1078" t="s">
        <v>27</v>
      </c>
      <c r="J1078">
        <v>152128686</v>
      </c>
      <c r="K1078">
        <v>152415520</v>
      </c>
      <c r="L1078">
        <v>152415703</v>
      </c>
      <c r="N1078">
        <v>7</v>
      </c>
      <c r="O1078">
        <v>1732</v>
      </c>
      <c r="P1078">
        <v>1915</v>
      </c>
      <c r="Q1078" t="s">
        <v>12834</v>
      </c>
      <c r="R1078">
        <v>1370</v>
      </c>
      <c r="S1078">
        <v>1553</v>
      </c>
    </row>
    <row r="1079" spans="1:19" x14ac:dyDescent="0.25">
      <c r="A1079" t="s">
        <v>2817</v>
      </c>
      <c r="B1079">
        <v>1</v>
      </c>
      <c r="C1079" t="s">
        <v>2828</v>
      </c>
      <c r="D1079" t="str">
        <f>INDEX(Transcripts[#Data], MATCH(Exons[[#This Row],[Transcript stable ID]], Transcripts[Transcript stable ID], 0), 4)</f>
        <v>NM_000125.3</v>
      </c>
      <c r="E1079" t="s">
        <v>27</v>
      </c>
      <c r="F1079">
        <v>152128686</v>
      </c>
      <c r="G1079">
        <v>152129047</v>
      </c>
      <c r="J1079">
        <v>152128686</v>
      </c>
      <c r="K1079">
        <v>152128686</v>
      </c>
      <c r="L1079">
        <v>152129499</v>
      </c>
      <c r="N1079">
        <v>1</v>
      </c>
      <c r="O1079">
        <v>363</v>
      </c>
      <c r="P1079">
        <v>814</v>
      </c>
      <c r="Q1079" t="s">
        <v>12835</v>
      </c>
      <c r="R1079">
        <v>1</v>
      </c>
      <c r="S1079">
        <v>452</v>
      </c>
    </row>
    <row r="1080" spans="1:19" x14ac:dyDescent="0.25">
      <c r="A1080" t="s">
        <v>2817</v>
      </c>
      <c r="B1080">
        <v>1</v>
      </c>
      <c r="C1080" t="s">
        <v>2828</v>
      </c>
      <c r="D1080" t="str">
        <f>INDEX(Transcripts[#Data], MATCH(Exons[[#This Row],[Transcript stable ID]], Transcripts[Transcript stable ID], 0), 4)</f>
        <v>NM_000125.3</v>
      </c>
      <c r="E1080" t="s">
        <v>27</v>
      </c>
      <c r="H1080">
        <v>152420102</v>
      </c>
      <c r="I1080">
        <v>152424406</v>
      </c>
      <c r="J1080">
        <v>152128686</v>
      </c>
      <c r="K1080">
        <v>152419867</v>
      </c>
      <c r="L1080">
        <v>152424406</v>
      </c>
      <c r="N1080">
        <v>8</v>
      </c>
      <c r="O1080">
        <v>1916</v>
      </c>
      <c r="P1080">
        <v>2150</v>
      </c>
      <c r="Q1080" t="s">
        <v>12836</v>
      </c>
      <c r="R1080">
        <v>1554</v>
      </c>
      <c r="S1080">
        <v>1788</v>
      </c>
    </row>
    <row r="1081" spans="1:19" x14ac:dyDescent="0.25">
      <c r="A1081" t="s">
        <v>2817</v>
      </c>
      <c r="B1081">
        <v>1</v>
      </c>
      <c r="C1081" t="s">
        <v>2824</v>
      </c>
      <c r="D1081" t="str">
        <f>INDEX(Transcripts[#Data], MATCH(Exons[[#This Row],[Transcript stable ID]], Transcripts[Transcript stable ID], 0), 4)</f>
        <v>NM_001122742.1</v>
      </c>
      <c r="E1081" t="s">
        <v>27</v>
      </c>
      <c r="F1081">
        <v>152023010</v>
      </c>
      <c r="G1081">
        <v>152023140</v>
      </c>
      <c r="J1081">
        <v>152011631</v>
      </c>
      <c r="K1081">
        <v>152023010</v>
      </c>
      <c r="L1081">
        <v>152023140</v>
      </c>
      <c r="N1081">
        <v>2</v>
      </c>
      <c r="Q1081" t="s">
        <v>12837</v>
      </c>
    </row>
    <row r="1082" spans="1:19" x14ac:dyDescent="0.25">
      <c r="A1082" t="s">
        <v>2817</v>
      </c>
      <c r="B1082">
        <v>1</v>
      </c>
      <c r="C1082" t="s">
        <v>2824</v>
      </c>
      <c r="D1082" t="str">
        <f>INDEX(Transcripts[#Data], MATCH(Exons[[#This Row],[Transcript stable ID]], Transcripts[Transcript stable ID], 0), 4)</f>
        <v>NM_001122742.1</v>
      </c>
      <c r="E1082" t="s">
        <v>27</v>
      </c>
      <c r="F1082">
        <v>152011631</v>
      </c>
      <c r="G1082">
        <v>152011799</v>
      </c>
      <c r="J1082">
        <v>152011631</v>
      </c>
      <c r="K1082">
        <v>152011631</v>
      </c>
      <c r="L1082">
        <v>152011799</v>
      </c>
      <c r="N1082">
        <v>1</v>
      </c>
      <c r="Q1082" t="s">
        <v>12838</v>
      </c>
    </row>
    <row r="1083" spans="1:19" x14ac:dyDescent="0.25">
      <c r="A1083" t="s">
        <v>2817</v>
      </c>
      <c r="B1083">
        <v>1</v>
      </c>
      <c r="C1083" t="s">
        <v>2824</v>
      </c>
      <c r="D1083" t="str">
        <f>INDEX(Transcripts[#Data], MATCH(Exons[[#This Row],[Transcript stable ID]], Transcripts[Transcript stable ID], 0), 4)</f>
        <v>NM_001122742.1</v>
      </c>
      <c r="E1083" t="s">
        <v>27</v>
      </c>
      <c r="F1083">
        <v>152128978</v>
      </c>
      <c r="G1083">
        <v>152129047</v>
      </c>
      <c r="J1083">
        <v>152011631</v>
      </c>
      <c r="K1083">
        <v>152128978</v>
      </c>
      <c r="L1083">
        <v>152129499</v>
      </c>
      <c r="N1083">
        <v>3</v>
      </c>
      <c r="O1083">
        <v>371</v>
      </c>
      <c r="P1083">
        <v>822</v>
      </c>
      <c r="Q1083" t="s">
        <v>12839</v>
      </c>
      <c r="R1083">
        <v>1</v>
      </c>
      <c r="S1083">
        <v>452</v>
      </c>
    </row>
    <row r="1084" spans="1:19" x14ac:dyDescent="0.25">
      <c r="A1084" t="s">
        <v>2817</v>
      </c>
      <c r="B1084">
        <v>1</v>
      </c>
      <c r="C1084" t="s">
        <v>2824</v>
      </c>
      <c r="D1084" t="str">
        <f>INDEX(Transcripts[#Data], MATCH(Exons[[#This Row],[Transcript stable ID]], Transcripts[Transcript stable ID], 0), 4)</f>
        <v>NM_001122742.1</v>
      </c>
      <c r="E1084" t="s">
        <v>27</v>
      </c>
      <c r="J1084">
        <v>152011631</v>
      </c>
      <c r="K1084">
        <v>152163732</v>
      </c>
      <c r="L1084">
        <v>152163922</v>
      </c>
      <c r="N1084">
        <v>4</v>
      </c>
      <c r="O1084">
        <v>823</v>
      </c>
      <c r="P1084">
        <v>1013</v>
      </c>
      <c r="Q1084" t="s">
        <v>12829</v>
      </c>
      <c r="R1084">
        <v>453</v>
      </c>
      <c r="S1084">
        <v>643</v>
      </c>
    </row>
    <row r="1085" spans="1:19" x14ac:dyDescent="0.25">
      <c r="A1085" t="s">
        <v>2817</v>
      </c>
      <c r="B1085">
        <v>1</v>
      </c>
      <c r="C1085" t="s">
        <v>2824</v>
      </c>
      <c r="D1085" t="str">
        <f>INDEX(Transcripts[#Data], MATCH(Exons[[#This Row],[Transcript stable ID]], Transcripts[Transcript stable ID], 0), 4)</f>
        <v>NM_001122742.1</v>
      </c>
      <c r="E1085" t="s">
        <v>27</v>
      </c>
      <c r="J1085">
        <v>152011631</v>
      </c>
      <c r="K1085">
        <v>152201790</v>
      </c>
      <c r="L1085">
        <v>152201906</v>
      </c>
      <c r="N1085">
        <v>5</v>
      </c>
      <c r="O1085">
        <v>1014</v>
      </c>
      <c r="P1085">
        <v>1130</v>
      </c>
      <c r="Q1085" t="s">
        <v>12830</v>
      </c>
      <c r="R1085">
        <v>644</v>
      </c>
      <c r="S1085">
        <v>760</v>
      </c>
    </row>
    <row r="1086" spans="1:19" x14ac:dyDescent="0.25">
      <c r="A1086" t="s">
        <v>2817</v>
      </c>
      <c r="B1086">
        <v>1</v>
      </c>
      <c r="C1086" t="s">
        <v>2824</v>
      </c>
      <c r="D1086" t="str">
        <f>INDEX(Transcripts[#Data], MATCH(Exons[[#This Row],[Transcript stable ID]], Transcripts[Transcript stable ID], 0), 4)</f>
        <v>NM_001122742.1</v>
      </c>
      <c r="E1086" t="s">
        <v>27</v>
      </c>
      <c r="J1086">
        <v>152011631</v>
      </c>
      <c r="K1086">
        <v>152265308</v>
      </c>
      <c r="L1086">
        <v>152265643</v>
      </c>
      <c r="N1086">
        <v>6</v>
      </c>
      <c r="O1086">
        <v>1131</v>
      </c>
      <c r="P1086">
        <v>1466</v>
      </c>
      <c r="Q1086" t="s">
        <v>12831</v>
      </c>
      <c r="R1086">
        <v>761</v>
      </c>
      <c r="S1086">
        <v>1096</v>
      </c>
    </row>
    <row r="1087" spans="1:19" x14ac:dyDescent="0.25">
      <c r="A1087" t="s">
        <v>2817</v>
      </c>
      <c r="B1087">
        <v>1</v>
      </c>
      <c r="C1087" t="s">
        <v>2824</v>
      </c>
      <c r="D1087" t="str">
        <f>INDEX(Transcripts[#Data], MATCH(Exons[[#This Row],[Transcript stable ID]], Transcripts[Transcript stable ID], 0), 4)</f>
        <v>NM_001122742.1</v>
      </c>
      <c r="E1087" t="s">
        <v>27</v>
      </c>
      <c r="J1087">
        <v>152011631</v>
      </c>
      <c r="K1087">
        <v>152332791</v>
      </c>
      <c r="L1087">
        <v>152332929</v>
      </c>
      <c r="N1087">
        <v>7</v>
      </c>
      <c r="O1087">
        <v>1467</v>
      </c>
      <c r="P1087">
        <v>1605</v>
      </c>
      <c r="Q1087" t="s">
        <v>12832</v>
      </c>
      <c r="R1087">
        <v>1097</v>
      </c>
      <c r="S1087">
        <v>1235</v>
      </c>
    </row>
    <row r="1088" spans="1:19" x14ac:dyDescent="0.25">
      <c r="A1088" t="s">
        <v>2817</v>
      </c>
      <c r="B1088">
        <v>1</v>
      </c>
      <c r="C1088" t="s">
        <v>2824</v>
      </c>
      <c r="D1088" t="str">
        <f>INDEX(Transcripts[#Data], MATCH(Exons[[#This Row],[Transcript stable ID]], Transcripts[Transcript stable ID], 0), 4)</f>
        <v>NM_001122742.1</v>
      </c>
      <c r="E1088" t="s">
        <v>27</v>
      </c>
      <c r="J1088">
        <v>152011631</v>
      </c>
      <c r="K1088">
        <v>152382126</v>
      </c>
      <c r="L1088">
        <v>152382259</v>
      </c>
      <c r="N1088">
        <v>8</v>
      </c>
      <c r="O1088">
        <v>1606</v>
      </c>
      <c r="P1088">
        <v>1739</v>
      </c>
      <c r="Q1088" t="s">
        <v>12833</v>
      </c>
      <c r="R1088">
        <v>1236</v>
      </c>
      <c r="S1088">
        <v>1369</v>
      </c>
    </row>
    <row r="1089" spans="1:19" x14ac:dyDescent="0.25">
      <c r="A1089" t="s">
        <v>2817</v>
      </c>
      <c r="B1089">
        <v>1</v>
      </c>
      <c r="C1089" t="s">
        <v>2824</v>
      </c>
      <c r="D1089" t="str">
        <f>INDEX(Transcripts[#Data], MATCH(Exons[[#This Row],[Transcript stable ID]], Transcripts[Transcript stable ID], 0), 4)</f>
        <v>NM_001122742.1</v>
      </c>
      <c r="E1089" t="s">
        <v>27</v>
      </c>
      <c r="J1089">
        <v>152011631</v>
      </c>
      <c r="K1089">
        <v>152415520</v>
      </c>
      <c r="L1089">
        <v>152415703</v>
      </c>
      <c r="N1089">
        <v>9</v>
      </c>
      <c r="O1089">
        <v>1740</v>
      </c>
      <c r="P1089">
        <v>1923</v>
      </c>
      <c r="Q1089" t="s">
        <v>12834</v>
      </c>
      <c r="R1089">
        <v>1370</v>
      </c>
      <c r="S1089">
        <v>1553</v>
      </c>
    </row>
    <row r="1090" spans="1:19" x14ac:dyDescent="0.25">
      <c r="A1090" t="s">
        <v>2817</v>
      </c>
      <c r="B1090">
        <v>1</v>
      </c>
      <c r="C1090" t="s">
        <v>2824</v>
      </c>
      <c r="D1090" t="str">
        <f>INDEX(Transcripts[#Data], MATCH(Exons[[#This Row],[Transcript stable ID]], Transcripts[Transcript stable ID], 0), 4)</f>
        <v>NM_001122742.1</v>
      </c>
      <c r="E1090" t="s">
        <v>27</v>
      </c>
      <c r="H1090">
        <v>152420102</v>
      </c>
      <c r="I1090">
        <v>152424409</v>
      </c>
      <c r="J1090">
        <v>152011631</v>
      </c>
      <c r="K1090">
        <v>152419867</v>
      </c>
      <c r="L1090">
        <v>152424409</v>
      </c>
      <c r="N1090">
        <v>10</v>
      </c>
      <c r="O1090">
        <v>1924</v>
      </c>
      <c r="P1090">
        <v>2158</v>
      </c>
      <c r="Q1090" t="s">
        <v>12840</v>
      </c>
      <c r="R1090">
        <v>1554</v>
      </c>
      <c r="S1090">
        <v>1788</v>
      </c>
    </row>
    <row r="1091" spans="1:19" x14ac:dyDescent="0.25">
      <c r="A1091" t="s">
        <v>2817</v>
      </c>
      <c r="B1091">
        <v>1</v>
      </c>
      <c r="C1091" t="s">
        <v>2834</v>
      </c>
      <c r="D1091">
        <f>INDEX(Transcripts[#Data], MATCH(Exons[[#This Row],[Transcript stable ID]], Transcripts[Transcript stable ID], 0), 4)</f>
        <v>0</v>
      </c>
      <c r="E1091" t="s">
        <v>27</v>
      </c>
      <c r="F1091">
        <v>152128978</v>
      </c>
      <c r="G1091">
        <v>152129047</v>
      </c>
      <c r="J1091">
        <v>152126808</v>
      </c>
      <c r="K1091">
        <v>152128978</v>
      </c>
      <c r="L1091">
        <v>152129499</v>
      </c>
      <c r="N1091">
        <v>2</v>
      </c>
      <c r="O1091">
        <v>219</v>
      </c>
      <c r="P1091">
        <v>670</v>
      </c>
      <c r="Q1091" t="s">
        <v>12839</v>
      </c>
      <c r="R1091">
        <v>1</v>
      </c>
      <c r="S1091">
        <v>452</v>
      </c>
    </row>
    <row r="1092" spans="1:19" x14ac:dyDescent="0.25">
      <c r="A1092" t="s">
        <v>2817</v>
      </c>
      <c r="B1092">
        <v>1</v>
      </c>
      <c r="C1092" t="s">
        <v>2834</v>
      </c>
      <c r="D1092">
        <f>INDEX(Transcripts[#Data], MATCH(Exons[[#This Row],[Transcript stable ID]], Transcripts[Transcript stable ID], 0), 4)</f>
        <v>0</v>
      </c>
      <c r="E1092" t="s">
        <v>27</v>
      </c>
      <c r="J1092">
        <v>152126808</v>
      </c>
      <c r="K1092">
        <v>152163732</v>
      </c>
      <c r="L1092">
        <v>152163922</v>
      </c>
      <c r="N1092">
        <v>3</v>
      </c>
      <c r="O1092">
        <v>671</v>
      </c>
      <c r="P1092">
        <v>861</v>
      </c>
      <c r="Q1092" t="s">
        <v>12829</v>
      </c>
      <c r="R1092">
        <v>453</v>
      </c>
      <c r="S1092">
        <v>643</v>
      </c>
    </row>
    <row r="1093" spans="1:19" x14ac:dyDescent="0.25">
      <c r="A1093" t="s">
        <v>2817</v>
      </c>
      <c r="B1093">
        <v>1</v>
      </c>
      <c r="C1093" t="s">
        <v>2834</v>
      </c>
      <c r="D1093">
        <f>INDEX(Transcripts[#Data], MATCH(Exons[[#This Row],[Transcript stable ID]], Transcripts[Transcript stable ID], 0), 4)</f>
        <v>0</v>
      </c>
      <c r="E1093" t="s">
        <v>27</v>
      </c>
      <c r="J1093">
        <v>152126808</v>
      </c>
      <c r="K1093">
        <v>152201790</v>
      </c>
      <c r="L1093">
        <v>152201906</v>
      </c>
      <c r="N1093">
        <v>4</v>
      </c>
      <c r="O1093">
        <v>862</v>
      </c>
      <c r="P1093">
        <v>978</v>
      </c>
      <c r="Q1093" t="s">
        <v>12830</v>
      </c>
      <c r="R1093">
        <v>644</v>
      </c>
      <c r="S1093">
        <v>760</v>
      </c>
    </row>
    <row r="1094" spans="1:19" x14ac:dyDescent="0.25">
      <c r="A1094" t="s">
        <v>2817</v>
      </c>
      <c r="B1094">
        <v>1</v>
      </c>
      <c r="C1094" t="s">
        <v>2834</v>
      </c>
      <c r="D1094">
        <f>INDEX(Transcripts[#Data], MATCH(Exons[[#This Row],[Transcript stable ID]], Transcripts[Transcript stable ID], 0), 4)</f>
        <v>0</v>
      </c>
      <c r="E1094" t="s">
        <v>27</v>
      </c>
      <c r="J1094">
        <v>152126808</v>
      </c>
      <c r="K1094">
        <v>152332791</v>
      </c>
      <c r="L1094">
        <v>152332929</v>
      </c>
      <c r="N1094">
        <v>5</v>
      </c>
      <c r="O1094">
        <v>979</v>
      </c>
      <c r="P1094">
        <v>1117</v>
      </c>
      <c r="Q1094" t="s">
        <v>12832</v>
      </c>
      <c r="R1094">
        <v>761</v>
      </c>
      <c r="S1094">
        <v>899</v>
      </c>
    </row>
    <row r="1095" spans="1:19" x14ac:dyDescent="0.25">
      <c r="A1095" t="s">
        <v>2817</v>
      </c>
      <c r="B1095">
        <v>1</v>
      </c>
      <c r="C1095" t="s">
        <v>2834</v>
      </c>
      <c r="D1095">
        <f>INDEX(Transcripts[#Data], MATCH(Exons[[#This Row],[Transcript stable ID]], Transcripts[Transcript stable ID], 0), 4)</f>
        <v>0</v>
      </c>
      <c r="E1095" t="s">
        <v>27</v>
      </c>
      <c r="J1095">
        <v>152126808</v>
      </c>
      <c r="K1095">
        <v>152382126</v>
      </c>
      <c r="L1095">
        <v>152382259</v>
      </c>
      <c r="N1095">
        <v>6</v>
      </c>
      <c r="O1095">
        <v>1118</v>
      </c>
      <c r="P1095">
        <v>1251</v>
      </c>
      <c r="Q1095" t="s">
        <v>12833</v>
      </c>
      <c r="R1095">
        <v>900</v>
      </c>
      <c r="S1095">
        <v>1033</v>
      </c>
    </row>
    <row r="1096" spans="1:19" x14ac:dyDescent="0.25">
      <c r="A1096" t="s">
        <v>2817</v>
      </c>
      <c r="B1096">
        <v>1</v>
      </c>
      <c r="C1096" t="s">
        <v>2834</v>
      </c>
      <c r="D1096">
        <f>INDEX(Transcripts[#Data], MATCH(Exons[[#This Row],[Transcript stable ID]], Transcripts[Transcript stable ID], 0), 4)</f>
        <v>0</v>
      </c>
      <c r="E1096" t="s">
        <v>27</v>
      </c>
      <c r="J1096">
        <v>152126808</v>
      </c>
      <c r="K1096">
        <v>152415520</v>
      </c>
      <c r="L1096">
        <v>152415703</v>
      </c>
      <c r="N1096">
        <v>7</v>
      </c>
      <c r="O1096">
        <v>1252</v>
      </c>
      <c r="P1096">
        <v>1435</v>
      </c>
      <c r="Q1096" t="s">
        <v>12834</v>
      </c>
      <c r="R1096">
        <v>1034</v>
      </c>
      <c r="S1096">
        <v>1217</v>
      </c>
    </row>
    <row r="1097" spans="1:19" x14ac:dyDescent="0.25">
      <c r="A1097" t="s">
        <v>2817</v>
      </c>
      <c r="B1097">
        <v>1</v>
      </c>
      <c r="C1097" t="s">
        <v>2834</v>
      </c>
      <c r="D1097">
        <f>INDEX(Transcripts[#Data], MATCH(Exons[[#This Row],[Transcript stable ID]], Transcripts[Transcript stable ID], 0), 4)</f>
        <v>0</v>
      </c>
      <c r="E1097" t="s">
        <v>27</v>
      </c>
      <c r="H1097">
        <v>152420102</v>
      </c>
      <c r="I1097">
        <v>152424409</v>
      </c>
      <c r="J1097">
        <v>152126808</v>
      </c>
      <c r="K1097">
        <v>152419867</v>
      </c>
      <c r="L1097">
        <v>152424409</v>
      </c>
      <c r="N1097">
        <v>8</v>
      </c>
      <c r="O1097">
        <v>1436</v>
      </c>
      <c r="P1097">
        <v>1670</v>
      </c>
      <c r="Q1097" t="s">
        <v>12840</v>
      </c>
      <c r="R1097">
        <v>1218</v>
      </c>
      <c r="S1097">
        <v>1452</v>
      </c>
    </row>
    <row r="1098" spans="1:19" x14ac:dyDescent="0.25">
      <c r="A1098" t="s">
        <v>2817</v>
      </c>
      <c r="B1098">
        <v>1</v>
      </c>
      <c r="C1098" t="s">
        <v>2834</v>
      </c>
      <c r="D1098">
        <f>INDEX(Transcripts[#Data], MATCH(Exons[[#This Row],[Transcript stable ID]], Transcripts[Transcript stable ID], 0), 4)</f>
        <v>0</v>
      </c>
      <c r="E1098" t="s">
        <v>27</v>
      </c>
      <c r="F1098">
        <v>152126808</v>
      </c>
      <c r="G1098">
        <v>152126955</v>
      </c>
      <c r="J1098">
        <v>152126808</v>
      </c>
      <c r="K1098">
        <v>152126808</v>
      </c>
      <c r="L1098">
        <v>152126955</v>
      </c>
      <c r="N1098">
        <v>1</v>
      </c>
      <c r="Q1098" t="s">
        <v>12841</v>
      </c>
    </row>
    <row r="1099" spans="1:19" x14ac:dyDescent="0.25">
      <c r="A1099" t="s">
        <v>2817</v>
      </c>
      <c r="B1099">
        <v>1</v>
      </c>
      <c r="C1099" t="s">
        <v>2831</v>
      </c>
      <c r="D1099" t="str">
        <f>INDEX(Transcripts[#Data], MATCH(Exons[[#This Row],[Transcript stable ID]], Transcripts[Transcript stable ID], 0), 4)</f>
        <v>NM_001122740.1</v>
      </c>
      <c r="E1099" t="s">
        <v>27</v>
      </c>
      <c r="F1099">
        <v>152128978</v>
      </c>
      <c r="G1099">
        <v>152129047</v>
      </c>
      <c r="J1099">
        <v>152128454</v>
      </c>
      <c r="K1099">
        <v>152128978</v>
      </c>
      <c r="L1099">
        <v>152129499</v>
      </c>
      <c r="N1099">
        <v>2</v>
      </c>
      <c r="O1099">
        <v>262</v>
      </c>
      <c r="P1099">
        <v>713</v>
      </c>
      <c r="Q1099" t="s">
        <v>12839</v>
      </c>
      <c r="R1099">
        <v>1</v>
      </c>
      <c r="S1099">
        <v>452</v>
      </c>
    </row>
    <row r="1100" spans="1:19" x14ac:dyDescent="0.25">
      <c r="A1100" t="s">
        <v>2817</v>
      </c>
      <c r="B1100">
        <v>1</v>
      </c>
      <c r="C1100" t="s">
        <v>2831</v>
      </c>
      <c r="D1100" t="str">
        <f>INDEX(Transcripts[#Data], MATCH(Exons[[#This Row],[Transcript stable ID]], Transcripts[Transcript stable ID], 0), 4)</f>
        <v>NM_001122740.1</v>
      </c>
      <c r="E1100" t="s">
        <v>27</v>
      </c>
      <c r="J1100">
        <v>152128454</v>
      </c>
      <c r="K1100">
        <v>152163732</v>
      </c>
      <c r="L1100">
        <v>152163922</v>
      </c>
      <c r="N1100">
        <v>3</v>
      </c>
      <c r="O1100">
        <v>714</v>
      </c>
      <c r="P1100">
        <v>904</v>
      </c>
      <c r="Q1100" t="s">
        <v>12829</v>
      </c>
      <c r="R1100">
        <v>453</v>
      </c>
      <c r="S1100">
        <v>643</v>
      </c>
    </row>
    <row r="1101" spans="1:19" x14ac:dyDescent="0.25">
      <c r="A1101" t="s">
        <v>2817</v>
      </c>
      <c r="B1101">
        <v>1</v>
      </c>
      <c r="C1101" t="s">
        <v>2831</v>
      </c>
      <c r="D1101" t="str">
        <f>INDEX(Transcripts[#Data], MATCH(Exons[[#This Row],[Transcript stable ID]], Transcripts[Transcript stable ID], 0), 4)</f>
        <v>NM_001122740.1</v>
      </c>
      <c r="E1101" t="s">
        <v>27</v>
      </c>
      <c r="J1101">
        <v>152128454</v>
      </c>
      <c r="K1101">
        <v>152201790</v>
      </c>
      <c r="L1101">
        <v>152201906</v>
      </c>
      <c r="N1101">
        <v>4</v>
      </c>
      <c r="O1101">
        <v>905</v>
      </c>
      <c r="P1101">
        <v>1021</v>
      </c>
      <c r="Q1101" t="s">
        <v>12830</v>
      </c>
      <c r="R1101">
        <v>644</v>
      </c>
      <c r="S1101">
        <v>760</v>
      </c>
    </row>
    <row r="1102" spans="1:19" x14ac:dyDescent="0.25">
      <c r="A1102" t="s">
        <v>2817</v>
      </c>
      <c r="B1102">
        <v>1</v>
      </c>
      <c r="C1102" t="s">
        <v>2831</v>
      </c>
      <c r="D1102" t="str">
        <f>INDEX(Transcripts[#Data], MATCH(Exons[[#This Row],[Transcript stable ID]], Transcripts[Transcript stable ID], 0), 4)</f>
        <v>NM_001122740.1</v>
      </c>
      <c r="E1102" t="s">
        <v>27</v>
      </c>
      <c r="J1102">
        <v>152128454</v>
      </c>
      <c r="K1102">
        <v>152265308</v>
      </c>
      <c r="L1102">
        <v>152265643</v>
      </c>
      <c r="N1102">
        <v>5</v>
      </c>
      <c r="O1102">
        <v>1022</v>
      </c>
      <c r="P1102">
        <v>1357</v>
      </c>
      <c r="Q1102" t="s">
        <v>12831</v>
      </c>
      <c r="R1102">
        <v>761</v>
      </c>
      <c r="S1102">
        <v>1096</v>
      </c>
    </row>
    <row r="1103" spans="1:19" x14ac:dyDescent="0.25">
      <c r="A1103" t="s">
        <v>2817</v>
      </c>
      <c r="B1103">
        <v>1</v>
      </c>
      <c r="C1103" t="s">
        <v>2831</v>
      </c>
      <c r="D1103" t="str">
        <f>INDEX(Transcripts[#Data], MATCH(Exons[[#This Row],[Transcript stable ID]], Transcripts[Transcript stable ID], 0), 4)</f>
        <v>NM_001122740.1</v>
      </c>
      <c r="E1103" t="s">
        <v>27</v>
      </c>
      <c r="J1103">
        <v>152128454</v>
      </c>
      <c r="K1103">
        <v>152332791</v>
      </c>
      <c r="L1103">
        <v>152332929</v>
      </c>
      <c r="N1103">
        <v>6</v>
      </c>
      <c r="O1103">
        <v>1358</v>
      </c>
      <c r="P1103">
        <v>1496</v>
      </c>
      <c r="Q1103" t="s">
        <v>12832</v>
      </c>
      <c r="R1103">
        <v>1097</v>
      </c>
      <c r="S1103">
        <v>1235</v>
      </c>
    </row>
    <row r="1104" spans="1:19" x14ac:dyDescent="0.25">
      <c r="A1104" t="s">
        <v>2817</v>
      </c>
      <c r="B1104">
        <v>1</v>
      </c>
      <c r="C1104" t="s">
        <v>2831</v>
      </c>
      <c r="D1104" t="str">
        <f>INDEX(Transcripts[#Data], MATCH(Exons[[#This Row],[Transcript stable ID]], Transcripts[Transcript stable ID], 0), 4)</f>
        <v>NM_001122740.1</v>
      </c>
      <c r="E1104" t="s">
        <v>27</v>
      </c>
      <c r="J1104">
        <v>152128454</v>
      </c>
      <c r="K1104">
        <v>152382126</v>
      </c>
      <c r="L1104">
        <v>152382259</v>
      </c>
      <c r="N1104">
        <v>7</v>
      </c>
      <c r="O1104">
        <v>1497</v>
      </c>
      <c r="P1104">
        <v>1630</v>
      </c>
      <c r="Q1104" t="s">
        <v>12833</v>
      </c>
      <c r="R1104">
        <v>1236</v>
      </c>
      <c r="S1104">
        <v>1369</v>
      </c>
    </row>
    <row r="1105" spans="1:19" x14ac:dyDescent="0.25">
      <c r="A1105" t="s">
        <v>2817</v>
      </c>
      <c r="B1105">
        <v>1</v>
      </c>
      <c r="C1105" t="s">
        <v>2831</v>
      </c>
      <c r="D1105" t="str">
        <f>INDEX(Transcripts[#Data], MATCH(Exons[[#This Row],[Transcript stable ID]], Transcripts[Transcript stable ID], 0), 4)</f>
        <v>NM_001122740.1</v>
      </c>
      <c r="E1105" t="s">
        <v>27</v>
      </c>
      <c r="J1105">
        <v>152128454</v>
      </c>
      <c r="K1105">
        <v>152415520</v>
      </c>
      <c r="L1105">
        <v>152415703</v>
      </c>
      <c r="N1105">
        <v>8</v>
      </c>
      <c r="O1105">
        <v>1631</v>
      </c>
      <c r="P1105">
        <v>1814</v>
      </c>
      <c r="Q1105" t="s">
        <v>12834</v>
      </c>
      <c r="R1105">
        <v>1370</v>
      </c>
      <c r="S1105">
        <v>1553</v>
      </c>
    </row>
    <row r="1106" spans="1:19" x14ac:dyDescent="0.25">
      <c r="A1106" t="s">
        <v>2817</v>
      </c>
      <c r="B1106">
        <v>1</v>
      </c>
      <c r="C1106" t="s">
        <v>2831</v>
      </c>
      <c r="D1106" t="str">
        <f>INDEX(Transcripts[#Data], MATCH(Exons[[#This Row],[Transcript stable ID]], Transcripts[Transcript stable ID], 0), 4)</f>
        <v>NM_001122740.1</v>
      </c>
      <c r="E1106" t="s">
        <v>27</v>
      </c>
      <c r="H1106">
        <v>152420102</v>
      </c>
      <c r="I1106">
        <v>152424409</v>
      </c>
      <c r="J1106">
        <v>152128454</v>
      </c>
      <c r="K1106">
        <v>152419867</v>
      </c>
      <c r="L1106">
        <v>152424409</v>
      </c>
      <c r="N1106">
        <v>9</v>
      </c>
      <c r="O1106">
        <v>1815</v>
      </c>
      <c r="P1106">
        <v>2049</v>
      </c>
      <c r="Q1106" t="s">
        <v>12840</v>
      </c>
      <c r="R1106">
        <v>1554</v>
      </c>
      <c r="S1106">
        <v>1788</v>
      </c>
    </row>
    <row r="1107" spans="1:19" x14ac:dyDescent="0.25">
      <c r="A1107" t="s">
        <v>2817</v>
      </c>
      <c r="B1107">
        <v>1</v>
      </c>
      <c r="C1107" t="s">
        <v>2831</v>
      </c>
      <c r="D1107" t="str">
        <f>INDEX(Transcripts[#Data], MATCH(Exons[[#This Row],[Transcript stable ID]], Transcripts[Transcript stable ID], 0), 4)</f>
        <v>NM_001122740.1</v>
      </c>
      <c r="E1107" t="s">
        <v>27</v>
      </c>
      <c r="F1107">
        <v>152128454</v>
      </c>
      <c r="G1107">
        <v>152128644</v>
      </c>
      <c r="J1107">
        <v>152128454</v>
      </c>
      <c r="K1107">
        <v>152128454</v>
      </c>
      <c r="L1107">
        <v>152128644</v>
      </c>
      <c r="N1107">
        <v>1</v>
      </c>
      <c r="Q1107" t="s">
        <v>12842</v>
      </c>
    </row>
    <row r="1108" spans="1:19" x14ac:dyDescent="0.25">
      <c r="A1108" t="s">
        <v>463</v>
      </c>
      <c r="B1108">
        <v>1</v>
      </c>
      <c r="C1108" t="s">
        <v>479</v>
      </c>
      <c r="D1108" t="str">
        <f>INDEX(Transcripts[#Data], MATCH(Exons[[#This Row],[Transcript stable ID]], Transcripts[Transcript stable ID], 0), 4)</f>
        <v>NM_000051.3</v>
      </c>
      <c r="E1108" t="s">
        <v>27</v>
      </c>
      <c r="F1108">
        <v>108098322</v>
      </c>
      <c r="G1108">
        <v>108098351</v>
      </c>
      <c r="J1108">
        <v>108093559</v>
      </c>
      <c r="K1108">
        <v>108098322</v>
      </c>
      <c r="L1108">
        <v>108098423</v>
      </c>
      <c r="N1108">
        <v>2</v>
      </c>
      <c r="O1108">
        <v>386</v>
      </c>
      <c r="P1108">
        <v>457</v>
      </c>
      <c r="Q1108" t="s">
        <v>12843</v>
      </c>
      <c r="R1108">
        <v>1</v>
      </c>
      <c r="S1108">
        <v>72</v>
      </c>
    </row>
    <row r="1109" spans="1:19" x14ac:dyDescent="0.25">
      <c r="A1109" t="s">
        <v>463</v>
      </c>
      <c r="B1109">
        <v>1</v>
      </c>
      <c r="C1109" t="s">
        <v>479</v>
      </c>
      <c r="D1109" t="str">
        <f>INDEX(Transcripts[#Data], MATCH(Exons[[#This Row],[Transcript stable ID]], Transcripts[Transcript stable ID], 0), 4)</f>
        <v>NM_000051.3</v>
      </c>
      <c r="E1109" t="s">
        <v>27</v>
      </c>
      <c r="J1109">
        <v>108093559</v>
      </c>
      <c r="K1109">
        <v>108098503</v>
      </c>
      <c r="L1109">
        <v>108098615</v>
      </c>
      <c r="N1109">
        <v>3</v>
      </c>
      <c r="O1109">
        <v>458</v>
      </c>
      <c r="P1109">
        <v>570</v>
      </c>
      <c r="Q1109" t="s">
        <v>12844</v>
      </c>
      <c r="R1109">
        <v>73</v>
      </c>
      <c r="S1109">
        <v>185</v>
      </c>
    </row>
    <row r="1110" spans="1:19" x14ac:dyDescent="0.25">
      <c r="A1110" t="s">
        <v>463</v>
      </c>
      <c r="B1110">
        <v>1</v>
      </c>
      <c r="C1110" t="s">
        <v>479</v>
      </c>
      <c r="D1110" t="str">
        <f>INDEX(Transcripts[#Data], MATCH(Exons[[#This Row],[Transcript stable ID]], Transcripts[Transcript stable ID], 0), 4)</f>
        <v>NM_000051.3</v>
      </c>
      <c r="E1110" t="s">
        <v>27</v>
      </c>
      <c r="J1110">
        <v>108093559</v>
      </c>
      <c r="K1110">
        <v>108099905</v>
      </c>
      <c r="L1110">
        <v>108100050</v>
      </c>
      <c r="N1110">
        <v>4</v>
      </c>
      <c r="O1110">
        <v>571</v>
      </c>
      <c r="P1110">
        <v>716</v>
      </c>
      <c r="Q1110" t="s">
        <v>12845</v>
      </c>
      <c r="R1110">
        <v>186</v>
      </c>
      <c r="S1110">
        <v>331</v>
      </c>
    </row>
    <row r="1111" spans="1:19" x14ac:dyDescent="0.25">
      <c r="A1111" t="s">
        <v>463</v>
      </c>
      <c r="B1111">
        <v>1</v>
      </c>
      <c r="C1111" t="s">
        <v>479</v>
      </c>
      <c r="D1111" t="str">
        <f>INDEX(Transcripts[#Data], MATCH(Exons[[#This Row],[Transcript stable ID]], Transcripts[Transcript stable ID], 0), 4)</f>
        <v>NM_000051.3</v>
      </c>
      <c r="E1111" t="s">
        <v>27</v>
      </c>
      <c r="J1111">
        <v>108093559</v>
      </c>
      <c r="K1111">
        <v>108106397</v>
      </c>
      <c r="L1111">
        <v>108106561</v>
      </c>
      <c r="N1111">
        <v>5</v>
      </c>
      <c r="O1111">
        <v>717</v>
      </c>
      <c r="P1111">
        <v>881</v>
      </c>
      <c r="Q1111" t="s">
        <v>12846</v>
      </c>
      <c r="R1111">
        <v>332</v>
      </c>
      <c r="S1111">
        <v>496</v>
      </c>
    </row>
    <row r="1112" spans="1:19" x14ac:dyDescent="0.25">
      <c r="A1112" t="s">
        <v>463</v>
      </c>
      <c r="B1112">
        <v>1</v>
      </c>
      <c r="C1112" t="s">
        <v>479</v>
      </c>
      <c r="D1112" t="str">
        <f>INDEX(Transcripts[#Data], MATCH(Exons[[#This Row],[Transcript stable ID]], Transcripts[Transcript stable ID], 0), 4)</f>
        <v>NM_000051.3</v>
      </c>
      <c r="E1112" t="s">
        <v>27</v>
      </c>
      <c r="J1112">
        <v>108093559</v>
      </c>
      <c r="K1112">
        <v>108114680</v>
      </c>
      <c r="L1112">
        <v>108114845</v>
      </c>
      <c r="N1112">
        <v>6</v>
      </c>
      <c r="O1112">
        <v>882</v>
      </c>
      <c r="P1112">
        <v>1047</v>
      </c>
      <c r="Q1112" t="s">
        <v>12847</v>
      </c>
      <c r="R1112">
        <v>497</v>
      </c>
      <c r="S1112">
        <v>662</v>
      </c>
    </row>
    <row r="1113" spans="1:19" x14ac:dyDescent="0.25">
      <c r="A1113" t="s">
        <v>463</v>
      </c>
      <c r="B1113">
        <v>1</v>
      </c>
      <c r="C1113" t="s">
        <v>479</v>
      </c>
      <c r="D1113" t="str">
        <f>INDEX(Transcripts[#Data], MATCH(Exons[[#This Row],[Transcript stable ID]], Transcripts[Transcript stable ID], 0), 4)</f>
        <v>NM_000051.3</v>
      </c>
      <c r="E1113" t="s">
        <v>27</v>
      </c>
      <c r="J1113">
        <v>108093559</v>
      </c>
      <c r="K1113">
        <v>108115515</v>
      </c>
      <c r="L1113">
        <v>108115753</v>
      </c>
      <c r="N1113">
        <v>7</v>
      </c>
      <c r="O1113">
        <v>1048</v>
      </c>
      <c r="P1113">
        <v>1286</v>
      </c>
      <c r="Q1113" t="s">
        <v>12848</v>
      </c>
      <c r="R1113">
        <v>663</v>
      </c>
      <c r="S1113">
        <v>901</v>
      </c>
    </row>
    <row r="1114" spans="1:19" x14ac:dyDescent="0.25">
      <c r="A1114" t="s">
        <v>463</v>
      </c>
      <c r="B1114">
        <v>1</v>
      </c>
      <c r="C1114" t="s">
        <v>479</v>
      </c>
      <c r="D1114" t="str">
        <f>INDEX(Transcripts[#Data], MATCH(Exons[[#This Row],[Transcript stable ID]], Transcripts[Transcript stable ID], 0), 4)</f>
        <v>NM_000051.3</v>
      </c>
      <c r="E1114" t="s">
        <v>27</v>
      </c>
      <c r="J1114">
        <v>108093559</v>
      </c>
      <c r="K1114">
        <v>108117691</v>
      </c>
      <c r="L1114">
        <v>108117854</v>
      </c>
      <c r="N1114">
        <v>8</v>
      </c>
      <c r="O1114">
        <v>1287</v>
      </c>
      <c r="P1114">
        <v>1450</v>
      </c>
      <c r="Q1114" t="s">
        <v>12849</v>
      </c>
      <c r="R1114">
        <v>902</v>
      </c>
      <c r="S1114">
        <v>1065</v>
      </c>
    </row>
    <row r="1115" spans="1:19" x14ac:dyDescent="0.25">
      <c r="A1115" t="s">
        <v>463</v>
      </c>
      <c r="B1115">
        <v>1</v>
      </c>
      <c r="C1115" t="s">
        <v>479</v>
      </c>
      <c r="D1115" t="str">
        <f>INDEX(Transcripts[#Data], MATCH(Exons[[#This Row],[Transcript stable ID]], Transcripts[Transcript stable ID], 0), 4)</f>
        <v>NM_000051.3</v>
      </c>
      <c r="E1115" t="s">
        <v>27</v>
      </c>
      <c r="J1115">
        <v>108093559</v>
      </c>
      <c r="K1115">
        <v>108119660</v>
      </c>
      <c r="L1115">
        <v>108119829</v>
      </c>
      <c r="N1115">
        <v>9</v>
      </c>
      <c r="O1115">
        <v>1451</v>
      </c>
      <c r="P1115">
        <v>1620</v>
      </c>
      <c r="Q1115" t="s">
        <v>12850</v>
      </c>
      <c r="R1115">
        <v>1066</v>
      </c>
      <c r="S1115">
        <v>1235</v>
      </c>
    </row>
    <row r="1116" spans="1:19" x14ac:dyDescent="0.25">
      <c r="A1116" t="s">
        <v>463</v>
      </c>
      <c r="B1116">
        <v>1</v>
      </c>
      <c r="C1116" t="s">
        <v>479</v>
      </c>
      <c r="D1116" t="str">
        <f>INDEX(Transcripts[#Data], MATCH(Exons[[#This Row],[Transcript stable ID]], Transcripts[Transcript stable ID], 0), 4)</f>
        <v>NM_000051.3</v>
      </c>
      <c r="E1116" t="s">
        <v>27</v>
      </c>
      <c r="J1116">
        <v>108093559</v>
      </c>
      <c r="K1116">
        <v>108121428</v>
      </c>
      <c r="L1116">
        <v>108121799</v>
      </c>
      <c r="N1116">
        <v>10</v>
      </c>
      <c r="O1116">
        <v>1621</v>
      </c>
      <c r="P1116">
        <v>1992</v>
      </c>
      <c r="Q1116" t="s">
        <v>12851</v>
      </c>
      <c r="R1116">
        <v>1236</v>
      </c>
      <c r="S1116">
        <v>1607</v>
      </c>
    </row>
    <row r="1117" spans="1:19" x14ac:dyDescent="0.25">
      <c r="A1117" t="s">
        <v>463</v>
      </c>
      <c r="B1117">
        <v>1</v>
      </c>
      <c r="C1117" t="s">
        <v>479</v>
      </c>
      <c r="D1117" t="str">
        <f>INDEX(Transcripts[#Data], MATCH(Exons[[#This Row],[Transcript stable ID]], Transcripts[Transcript stable ID], 0), 4)</f>
        <v>NM_000051.3</v>
      </c>
      <c r="E1117" t="s">
        <v>27</v>
      </c>
      <c r="J1117">
        <v>108093559</v>
      </c>
      <c r="K1117">
        <v>108122564</v>
      </c>
      <c r="L1117">
        <v>108122758</v>
      </c>
      <c r="N1117">
        <v>11</v>
      </c>
      <c r="O1117">
        <v>1993</v>
      </c>
      <c r="P1117">
        <v>2187</v>
      </c>
      <c r="Q1117" t="s">
        <v>12852</v>
      </c>
      <c r="R1117">
        <v>1608</v>
      </c>
      <c r="S1117">
        <v>1802</v>
      </c>
    </row>
    <row r="1118" spans="1:19" x14ac:dyDescent="0.25">
      <c r="A1118" t="s">
        <v>463</v>
      </c>
      <c r="B1118">
        <v>1</v>
      </c>
      <c r="C1118" t="s">
        <v>479</v>
      </c>
      <c r="D1118" t="str">
        <f>INDEX(Transcripts[#Data], MATCH(Exons[[#This Row],[Transcript stable ID]], Transcripts[Transcript stable ID], 0), 4)</f>
        <v>NM_000051.3</v>
      </c>
      <c r="E1118" t="s">
        <v>27</v>
      </c>
      <c r="J1118">
        <v>108093559</v>
      </c>
      <c r="K1118">
        <v>108123544</v>
      </c>
      <c r="L1118">
        <v>108123639</v>
      </c>
      <c r="N1118">
        <v>12</v>
      </c>
      <c r="O1118">
        <v>2188</v>
      </c>
      <c r="P1118">
        <v>2283</v>
      </c>
      <c r="Q1118" t="s">
        <v>12853</v>
      </c>
      <c r="R1118">
        <v>1803</v>
      </c>
      <c r="S1118">
        <v>1898</v>
      </c>
    </row>
    <row r="1119" spans="1:19" x14ac:dyDescent="0.25">
      <c r="A1119" t="s">
        <v>463</v>
      </c>
      <c r="B1119">
        <v>1</v>
      </c>
      <c r="C1119" t="s">
        <v>479</v>
      </c>
      <c r="D1119" t="str">
        <f>INDEX(Transcripts[#Data], MATCH(Exons[[#This Row],[Transcript stable ID]], Transcripts[Transcript stable ID], 0), 4)</f>
        <v>NM_000051.3</v>
      </c>
      <c r="E1119" t="s">
        <v>27</v>
      </c>
      <c r="J1119">
        <v>108093559</v>
      </c>
      <c r="K1119">
        <v>108124541</v>
      </c>
      <c r="L1119">
        <v>108124766</v>
      </c>
      <c r="N1119">
        <v>13</v>
      </c>
      <c r="O1119">
        <v>2284</v>
      </c>
      <c r="P1119">
        <v>2509</v>
      </c>
      <c r="Q1119" t="s">
        <v>12854</v>
      </c>
      <c r="R1119">
        <v>1899</v>
      </c>
      <c r="S1119">
        <v>2124</v>
      </c>
    </row>
    <row r="1120" spans="1:19" x14ac:dyDescent="0.25">
      <c r="A1120" t="s">
        <v>463</v>
      </c>
      <c r="B1120">
        <v>1</v>
      </c>
      <c r="C1120" t="s">
        <v>479</v>
      </c>
      <c r="D1120" t="str">
        <f>INDEX(Transcripts[#Data], MATCH(Exons[[#This Row],[Transcript stable ID]], Transcripts[Transcript stable ID], 0), 4)</f>
        <v>NM_000051.3</v>
      </c>
      <c r="E1120" t="s">
        <v>27</v>
      </c>
      <c r="J1120">
        <v>108093559</v>
      </c>
      <c r="K1120">
        <v>108126942</v>
      </c>
      <c r="L1120">
        <v>108127067</v>
      </c>
      <c r="N1120">
        <v>14</v>
      </c>
      <c r="O1120">
        <v>2510</v>
      </c>
      <c r="P1120">
        <v>2635</v>
      </c>
      <c r="Q1120" t="s">
        <v>12855</v>
      </c>
      <c r="R1120">
        <v>2125</v>
      </c>
      <c r="S1120">
        <v>2250</v>
      </c>
    </row>
    <row r="1121" spans="1:19" x14ac:dyDescent="0.25">
      <c r="A1121" t="s">
        <v>463</v>
      </c>
      <c r="B1121">
        <v>1</v>
      </c>
      <c r="C1121" t="s">
        <v>479</v>
      </c>
      <c r="D1121" t="str">
        <f>INDEX(Transcripts[#Data], MATCH(Exons[[#This Row],[Transcript stable ID]], Transcripts[Transcript stable ID], 0), 4)</f>
        <v>NM_000051.3</v>
      </c>
      <c r="E1121" t="s">
        <v>27</v>
      </c>
      <c r="J1121">
        <v>108093559</v>
      </c>
      <c r="K1121">
        <v>108128208</v>
      </c>
      <c r="L1121">
        <v>108128333</v>
      </c>
      <c r="N1121">
        <v>15</v>
      </c>
      <c r="O1121">
        <v>2636</v>
      </c>
      <c r="P1121">
        <v>2761</v>
      </c>
      <c r="Q1121" t="s">
        <v>12856</v>
      </c>
      <c r="R1121">
        <v>2251</v>
      </c>
      <c r="S1121">
        <v>2376</v>
      </c>
    </row>
    <row r="1122" spans="1:19" x14ac:dyDescent="0.25">
      <c r="A1122" t="s">
        <v>463</v>
      </c>
      <c r="B1122">
        <v>1</v>
      </c>
      <c r="C1122" t="s">
        <v>479</v>
      </c>
      <c r="D1122" t="str">
        <f>INDEX(Transcripts[#Data], MATCH(Exons[[#This Row],[Transcript stable ID]], Transcripts[Transcript stable ID], 0), 4)</f>
        <v>NM_000051.3</v>
      </c>
      <c r="E1122" t="s">
        <v>27</v>
      </c>
      <c r="J1122">
        <v>108093559</v>
      </c>
      <c r="K1122">
        <v>108129713</v>
      </c>
      <c r="L1122">
        <v>108129802</v>
      </c>
      <c r="N1122">
        <v>16</v>
      </c>
      <c r="O1122">
        <v>2762</v>
      </c>
      <c r="P1122">
        <v>2851</v>
      </c>
      <c r="Q1122" t="s">
        <v>12857</v>
      </c>
      <c r="R1122">
        <v>2377</v>
      </c>
      <c r="S1122">
        <v>2466</v>
      </c>
    </row>
    <row r="1123" spans="1:19" x14ac:dyDescent="0.25">
      <c r="A1123" t="s">
        <v>463</v>
      </c>
      <c r="B1123">
        <v>1</v>
      </c>
      <c r="C1123" t="s">
        <v>479</v>
      </c>
      <c r="D1123" t="str">
        <f>INDEX(Transcripts[#Data], MATCH(Exons[[#This Row],[Transcript stable ID]], Transcripts[Transcript stable ID], 0), 4)</f>
        <v>NM_000051.3</v>
      </c>
      <c r="E1123" t="s">
        <v>27</v>
      </c>
      <c r="J1123">
        <v>108093559</v>
      </c>
      <c r="K1123">
        <v>108137898</v>
      </c>
      <c r="L1123">
        <v>108138069</v>
      </c>
      <c r="N1123">
        <v>17</v>
      </c>
      <c r="O1123">
        <v>2852</v>
      </c>
      <c r="P1123">
        <v>3023</v>
      </c>
      <c r="Q1123" t="s">
        <v>12858</v>
      </c>
      <c r="R1123">
        <v>2467</v>
      </c>
      <c r="S1123">
        <v>2638</v>
      </c>
    </row>
    <row r="1124" spans="1:19" x14ac:dyDescent="0.25">
      <c r="A1124" t="s">
        <v>463</v>
      </c>
      <c r="B1124">
        <v>1</v>
      </c>
      <c r="C1124" t="s">
        <v>479</v>
      </c>
      <c r="D1124" t="str">
        <f>INDEX(Transcripts[#Data], MATCH(Exons[[#This Row],[Transcript stable ID]], Transcripts[Transcript stable ID], 0), 4)</f>
        <v>NM_000051.3</v>
      </c>
      <c r="E1124" t="s">
        <v>27</v>
      </c>
      <c r="J1124">
        <v>108093559</v>
      </c>
      <c r="K1124">
        <v>108139137</v>
      </c>
      <c r="L1124">
        <v>108139336</v>
      </c>
      <c r="N1124">
        <v>18</v>
      </c>
      <c r="O1124">
        <v>3024</v>
      </c>
      <c r="P1124">
        <v>3223</v>
      </c>
      <c r="Q1124" t="s">
        <v>12859</v>
      </c>
      <c r="R1124">
        <v>2639</v>
      </c>
      <c r="S1124">
        <v>2838</v>
      </c>
    </row>
    <row r="1125" spans="1:19" x14ac:dyDescent="0.25">
      <c r="A1125" t="s">
        <v>463</v>
      </c>
      <c r="B1125">
        <v>1</v>
      </c>
      <c r="C1125" t="s">
        <v>479</v>
      </c>
      <c r="D1125" t="str">
        <f>INDEX(Transcripts[#Data], MATCH(Exons[[#This Row],[Transcript stable ID]], Transcripts[Transcript stable ID], 0), 4)</f>
        <v>NM_000051.3</v>
      </c>
      <c r="E1125" t="s">
        <v>27</v>
      </c>
      <c r="J1125">
        <v>108093559</v>
      </c>
      <c r="K1125">
        <v>108141791</v>
      </c>
      <c r="L1125">
        <v>108141873</v>
      </c>
      <c r="N1125">
        <v>19</v>
      </c>
      <c r="O1125">
        <v>3224</v>
      </c>
      <c r="P1125">
        <v>3306</v>
      </c>
      <c r="Q1125" t="s">
        <v>12860</v>
      </c>
      <c r="R1125">
        <v>2839</v>
      </c>
      <c r="S1125">
        <v>2921</v>
      </c>
    </row>
    <row r="1126" spans="1:19" x14ac:dyDescent="0.25">
      <c r="A1126" t="s">
        <v>463</v>
      </c>
      <c r="B1126">
        <v>1</v>
      </c>
      <c r="C1126" t="s">
        <v>479</v>
      </c>
      <c r="D1126" t="str">
        <f>INDEX(Transcripts[#Data], MATCH(Exons[[#This Row],[Transcript stable ID]], Transcripts[Transcript stable ID], 0), 4)</f>
        <v>NM_000051.3</v>
      </c>
      <c r="E1126" t="s">
        <v>27</v>
      </c>
      <c r="J1126">
        <v>108093559</v>
      </c>
      <c r="K1126">
        <v>108141978</v>
      </c>
      <c r="L1126">
        <v>108142133</v>
      </c>
      <c r="N1126">
        <v>20</v>
      </c>
      <c r="O1126">
        <v>3307</v>
      </c>
      <c r="P1126">
        <v>3462</v>
      </c>
      <c r="Q1126" t="s">
        <v>12861</v>
      </c>
      <c r="R1126">
        <v>2922</v>
      </c>
      <c r="S1126">
        <v>3077</v>
      </c>
    </row>
    <row r="1127" spans="1:19" x14ac:dyDescent="0.25">
      <c r="A1127" t="s">
        <v>463</v>
      </c>
      <c r="B1127">
        <v>1</v>
      </c>
      <c r="C1127" t="s">
        <v>479</v>
      </c>
      <c r="D1127" t="str">
        <f>INDEX(Transcripts[#Data], MATCH(Exons[[#This Row],[Transcript stable ID]], Transcripts[Transcript stable ID], 0), 4)</f>
        <v>NM_000051.3</v>
      </c>
      <c r="E1127" t="s">
        <v>27</v>
      </c>
      <c r="J1127">
        <v>108093559</v>
      </c>
      <c r="K1127">
        <v>108143259</v>
      </c>
      <c r="L1127">
        <v>108143334</v>
      </c>
      <c r="N1127">
        <v>21</v>
      </c>
      <c r="O1127">
        <v>3463</v>
      </c>
      <c r="P1127">
        <v>3538</v>
      </c>
      <c r="Q1127" t="s">
        <v>12862</v>
      </c>
      <c r="R1127">
        <v>3078</v>
      </c>
      <c r="S1127">
        <v>3153</v>
      </c>
    </row>
    <row r="1128" spans="1:19" x14ac:dyDescent="0.25">
      <c r="A1128" t="s">
        <v>463</v>
      </c>
      <c r="B1128">
        <v>1</v>
      </c>
      <c r="C1128" t="s">
        <v>479</v>
      </c>
      <c r="D1128" t="str">
        <f>INDEX(Transcripts[#Data], MATCH(Exons[[#This Row],[Transcript stable ID]], Transcripts[Transcript stable ID], 0), 4)</f>
        <v>NM_000051.3</v>
      </c>
      <c r="E1128" t="s">
        <v>27</v>
      </c>
      <c r="J1128">
        <v>108093559</v>
      </c>
      <c r="K1128">
        <v>108143449</v>
      </c>
      <c r="L1128">
        <v>108143579</v>
      </c>
      <c r="N1128">
        <v>22</v>
      </c>
      <c r="O1128">
        <v>3539</v>
      </c>
      <c r="P1128">
        <v>3669</v>
      </c>
      <c r="Q1128" t="s">
        <v>12863</v>
      </c>
      <c r="R1128">
        <v>3154</v>
      </c>
      <c r="S1128">
        <v>3284</v>
      </c>
    </row>
    <row r="1129" spans="1:19" x14ac:dyDescent="0.25">
      <c r="A1129" t="s">
        <v>463</v>
      </c>
      <c r="B1129">
        <v>1</v>
      </c>
      <c r="C1129" t="s">
        <v>479</v>
      </c>
      <c r="D1129" t="str">
        <f>INDEX(Transcripts[#Data], MATCH(Exons[[#This Row],[Transcript stable ID]], Transcripts[Transcript stable ID], 0), 4)</f>
        <v>NM_000051.3</v>
      </c>
      <c r="E1129" t="s">
        <v>27</v>
      </c>
      <c r="J1129">
        <v>108093559</v>
      </c>
      <c r="K1129">
        <v>108150218</v>
      </c>
      <c r="L1129">
        <v>108150335</v>
      </c>
      <c r="N1129">
        <v>23</v>
      </c>
      <c r="O1129">
        <v>3670</v>
      </c>
      <c r="P1129">
        <v>3787</v>
      </c>
      <c r="Q1129" t="s">
        <v>12864</v>
      </c>
      <c r="R1129">
        <v>3285</v>
      </c>
      <c r="S1129">
        <v>3402</v>
      </c>
    </row>
    <row r="1130" spans="1:19" x14ac:dyDescent="0.25">
      <c r="A1130" t="s">
        <v>463</v>
      </c>
      <c r="B1130">
        <v>1</v>
      </c>
      <c r="C1130" t="s">
        <v>479</v>
      </c>
      <c r="D1130" t="str">
        <f>INDEX(Transcripts[#Data], MATCH(Exons[[#This Row],[Transcript stable ID]], Transcripts[Transcript stable ID], 0), 4)</f>
        <v>NM_000051.3</v>
      </c>
      <c r="E1130" t="s">
        <v>27</v>
      </c>
      <c r="J1130">
        <v>108093559</v>
      </c>
      <c r="K1130">
        <v>108151722</v>
      </c>
      <c r="L1130">
        <v>108151895</v>
      </c>
      <c r="N1130">
        <v>24</v>
      </c>
      <c r="O1130">
        <v>3788</v>
      </c>
      <c r="P1130">
        <v>3961</v>
      </c>
      <c r="Q1130" t="s">
        <v>12865</v>
      </c>
      <c r="R1130">
        <v>3403</v>
      </c>
      <c r="S1130">
        <v>3576</v>
      </c>
    </row>
    <row r="1131" spans="1:19" x14ac:dyDescent="0.25">
      <c r="A1131" t="s">
        <v>463</v>
      </c>
      <c r="B1131">
        <v>1</v>
      </c>
      <c r="C1131" t="s">
        <v>479</v>
      </c>
      <c r="D1131" t="str">
        <f>INDEX(Transcripts[#Data], MATCH(Exons[[#This Row],[Transcript stable ID]], Transcripts[Transcript stable ID], 0), 4)</f>
        <v>NM_000051.3</v>
      </c>
      <c r="E1131" t="s">
        <v>27</v>
      </c>
      <c r="J1131">
        <v>108093559</v>
      </c>
      <c r="K1131">
        <v>108153437</v>
      </c>
      <c r="L1131">
        <v>108153606</v>
      </c>
      <c r="N1131">
        <v>25</v>
      </c>
      <c r="O1131">
        <v>3962</v>
      </c>
      <c r="P1131">
        <v>4131</v>
      </c>
      <c r="Q1131" t="s">
        <v>12866</v>
      </c>
      <c r="R1131">
        <v>3577</v>
      </c>
      <c r="S1131">
        <v>3746</v>
      </c>
    </row>
    <row r="1132" spans="1:19" x14ac:dyDescent="0.25">
      <c r="A1132" t="s">
        <v>463</v>
      </c>
      <c r="B1132">
        <v>1</v>
      </c>
      <c r="C1132" t="s">
        <v>479</v>
      </c>
      <c r="D1132" t="str">
        <f>INDEX(Transcripts[#Data], MATCH(Exons[[#This Row],[Transcript stable ID]], Transcripts[Transcript stable ID], 0), 4)</f>
        <v>NM_000051.3</v>
      </c>
      <c r="E1132" t="s">
        <v>27</v>
      </c>
      <c r="J1132">
        <v>108093559</v>
      </c>
      <c r="K1132">
        <v>108154954</v>
      </c>
      <c r="L1132">
        <v>108155200</v>
      </c>
      <c r="N1132">
        <v>26</v>
      </c>
      <c r="O1132">
        <v>4132</v>
      </c>
      <c r="P1132">
        <v>4378</v>
      </c>
      <c r="Q1132" t="s">
        <v>12867</v>
      </c>
      <c r="R1132">
        <v>3747</v>
      </c>
      <c r="S1132">
        <v>3993</v>
      </c>
    </row>
    <row r="1133" spans="1:19" x14ac:dyDescent="0.25">
      <c r="A1133" t="s">
        <v>463</v>
      </c>
      <c r="B1133">
        <v>1</v>
      </c>
      <c r="C1133" t="s">
        <v>479</v>
      </c>
      <c r="D1133" t="str">
        <f>INDEX(Transcripts[#Data], MATCH(Exons[[#This Row],[Transcript stable ID]], Transcripts[Transcript stable ID], 0), 4)</f>
        <v>NM_000051.3</v>
      </c>
      <c r="E1133" t="s">
        <v>27</v>
      </c>
      <c r="J1133">
        <v>108093559</v>
      </c>
      <c r="K1133">
        <v>108158327</v>
      </c>
      <c r="L1133">
        <v>108158442</v>
      </c>
      <c r="N1133">
        <v>27</v>
      </c>
      <c r="O1133">
        <v>4379</v>
      </c>
      <c r="P1133">
        <v>4494</v>
      </c>
      <c r="Q1133" t="s">
        <v>12868</v>
      </c>
      <c r="R1133">
        <v>3994</v>
      </c>
      <c r="S1133">
        <v>4109</v>
      </c>
    </row>
    <row r="1134" spans="1:19" x14ac:dyDescent="0.25">
      <c r="A1134" t="s">
        <v>463</v>
      </c>
      <c r="B1134">
        <v>1</v>
      </c>
      <c r="C1134" t="s">
        <v>479</v>
      </c>
      <c r="D1134" t="str">
        <f>INDEX(Transcripts[#Data], MATCH(Exons[[#This Row],[Transcript stable ID]], Transcripts[Transcript stable ID], 0), 4)</f>
        <v>NM_000051.3</v>
      </c>
      <c r="E1134" t="s">
        <v>27</v>
      </c>
      <c r="J1134">
        <v>108093559</v>
      </c>
      <c r="K1134">
        <v>108159704</v>
      </c>
      <c r="L1134">
        <v>108159830</v>
      </c>
      <c r="N1134">
        <v>28</v>
      </c>
      <c r="O1134">
        <v>4495</v>
      </c>
      <c r="P1134">
        <v>4621</v>
      </c>
      <c r="Q1134" t="s">
        <v>12869</v>
      </c>
      <c r="R1134">
        <v>4110</v>
      </c>
      <c r="S1134">
        <v>4236</v>
      </c>
    </row>
    <row r="1135" spans="1:19" x14ac:dyDescent="0.25">
      <c r="A1135" t="s">
        <v>463</v>
      </c>
      <c r="B1135">
        <v>1</v>
      </c>
      <c r="C1135" t="s">
        <v>479</v>
      </c>
      <c r="D1135" t="str">
        <f>INDEX(Transcripts[#Data], MATCH(Exons[[#This Row],[Transcript stable ID]], Transcripts[Transcript stable ID], 0), 4)</f>
        <v>NM_000051.3</v>
      </c>
      <c r="E1135" t="s">
        <v>27</v>
      </c>
      <c r="J1135">
        <v>108093559</v>
      </c>
      <c r="K1135">
        <v>108160329</v>
      </c>
      <c r="L1135">
        <v>108160528</v>
      </c>
      <c r="N1135">
        <v>29</v>
      </c>
      <c r="O1135">
        <v>4622</v>
      </c>
      <c r="P1135">
        <v>4821</v>
      </c>
      <c r="Q1135" t="s">
        <v>12870</v>
      </c>
      <c r="R1135">
        <v>4237</v>
      </c>
      <c r="S1135">
        <v>4436</v>
      </c>
    </row>
    <row r="1136" spans="1:19" x14ac:dyDescent="0.25">
      <c r="A1136" t="s">
        <v>463</v>
      </c>
      <c r="B1136">
        <v>1</v>
      </c>
      <c r="C1136" t="s">
        <v>479</v>
      </c>
      <c r="D1136" t="str">
        <f>INDEX(Transcripts[#Data], MATCH(Exons[[#This Row],[Transcript stable ID]], Transcripts[Transcript stable ID], 0), 4)</f>
        <v>NM_000051.3</v>
      </c>
      <c r="E1136" t="s">
        <v>27</v>
      </c>
      <c r="J1136">
        <v>108093559</v>
      </c>
      <c r="K1136">
        <v>108163346</v>
      </c>
      <c r="L1136">
        <v>108163520</v>
      </c>
      <c r="N1136">
        <v>30</v>
      </c>
      <c r="O1136">
        <v>4822</v>
      </c>
      <c r="P1136">
        <v>4996</v>
      </c>
      <c r="Q1136" t="s">
        <v>12871</v>
      </c>
      <c r="R1136">
        <v>4437</v>
      </c>
      <c r="S1136">
        <v>4611</v>
      </c>
    </row>
    <row r="1137" spans="1:19" x14ac:dyDescent="0.25">
      <c r="A1137" t="s">
        <v>463</v>
      </c>
      <c r="B1137">
        <v>1</v>
      </c>
      <c r="C1137" t="s">
        <v>479</v>
      </c>
      <c r="D1137" t="str">
        <f>INDEX(Transcripts[#Data], MATCH(Exons[[#This Row],[Transcript stable ID]], Transcripts[Transcript stable ID], 0), 4)</f>
        <v>NM_000051.3</v>
      </c>
      <c r="E1137" t="s">
        <v>27</v>
      </c>
      <c r="J1137">
        <v>108093559</v>
      </c>
      <c r="K1137">
        <v>108164040</v>
      </c>
      <c r="L1137">
        <v>108164204</v>
      </c>
      <c r="N1137">
        <v>31</v>
      </c>
      <c r="O1137">
        <v>4997</v>
      </c>
      <c r="P1137">
        <v>5161</v>
      </c>
      <c r="Q1137" t="s">
        <v>12872</v>
      </c>
      <c r="R1137">
        <v>4612</v>
      </c>
      <c r="S1137">
        <v>4776</v>
      </c>
    </row>
    <row r="1138" spans="1:19" x14ac:dyDescent="0.25">
      <c r="A1138" t="s">
        <v>463</v>
      </c>
      <c r="B1138">
        <v>1</v>
      </c>
      <c r="C1138" t="s">
        <v>479</v>
      </c>
      <c r="D1138" t="str">
        <f>INDEX(Transcripts[#Data], MATCH(Exons[[#This Row],[Transcript stable ID]], Transcripts[Transcript stable ID], 0), 4)</f>
        <v>NM_000051.3</v>
      </c>
      <c r="E1138" t="s">
        <v>27</v>
      </c>
      <c r="J1138">
        <v>108093559</v>
      </c>
      <c r="K1138">
        <v>108165654</v>
      </c>
      <c r="L1138">
        <v>108165786</v>
      </c>
      <c r="N1138">
        <v>32</v>
      </c>
      <c r="O1138">
        <v>5162</v>
      </c>
      <c r="P1138">
        <v>5294</v>
      </c>
      <c r="Q1138" t="s">
        <v>12873</v>
      </c>
      <c r="R1138">
        <v>4777</v>
      </c>
      <c r="S1138">
        <v>4909</v>
      </c>
    </row>
    <row r="1139" spans="1:19" x14ac:dyDescent="0.25">
      <c r="A1139" t="s">
        <v>463</v>
      </c>
      <c r="B1139">
        <v>1</v>
      </c>
      <c r="C1139" t="s">
        <v>479</v>
      </c>
      <c r="D1139" t="str">
        <f>INDEX(Transcripts[#Data], MATCH(Exons[[#This Row],[Transcript stable ID]], Transcripts[Transcript stable ID], 0), 4)</f>
        <v>NM_000051.3</v>
      </c>
      <c r="E1139" t="s">
        <v>27</v>
      </c>
      <c r="J1139">
        <v>108093559</v>
      </c>
      <c r="K1139">
        <v>108168014</v>
      </c>
      <c r="L1139">
        <v>108168109</v>
      </c>
      <c r="N1139">
        <v>33</v>
      </c>
      <c r="O1139">
        <v>5295</v>
      </c>
      <c r="P1139">
        <v>5390</v>
      </c>
      <c r="Q1139" t="s">
        <v>12874</v>
      </c>
      <c r="R1139">
        <v>4910</v>
      </c>
      <c r="S1139">
        <v>5005</v>
      </c>
    </row>
    <row r="1140" spans="1:19" x14ac:dyDescent="0.25">
      <c r="A1140" t="s">
        <v>463</v>
      </c>
      <c r="B1140">
        <v>1</v>
      </c>
      <c r="C1140" t="s">
        <v>479</v>
      </c>
      <c r="D1140" t="str">
        <f>INDEX(Transcripts[#Data], MATCH(Exons[[#This Row],[Transcript stable ID]], Transcripts[Transcript stable ID], 0), 4)</f>
        <v>NM_000051.3</v>
      </c>
      <c r="E1140" t="s">
        <v>27</v>
      </c>
      <c r="J1140">
        <v>108093559</v>
      </c>
      <c r="K1140">
        <v>108170441</v>
      </c>
      <c r="L1140">
        <v>108170612</v>
      </c>
      <c r="N1140">
        <v>34</v>
      </c>
      <c r="O1140">
        <v>5391</v>
      </c>
      <c r="P1140">
        <v>5562</v>
      </c>
      <c r="Q1140" t="s">
        <v>12875</v>
      </c>
      <c r="R1140">
        <v>5006</v>
      </c>
      <c r="S1140">
        <v>5177</v>
      </c>
    </row>
    <row r="1141" spans="1:19" x14ac:dyDescent="0.25">
      <c r="A1141" t="s">
        <v>463</v>
      </c>
      <c r="B1141">
        <v>1</v>
      </c>
      <c r="C1141" t="s">
        <v>479</v>
      </c>
      <c r="D1141" t="str">
        <f>INDEX(Transcripts[#Data], MATCH(Exons[[#This Row],[Transcript stable ID]], Transcripts[Transcript stable ID], 0), 4)</f>
        <v>NM_000051.3</v>
      </c>
      <c r="E1141" t="s">
        <v>27</v>
      </c>
      <c r="J1141">
        <v>108093559</v>
      </c>
      <c r="K1141">
        <v>108172375</v>
      </c>
      <c r="L1141">
        <v>108172516</v>
      </c>
      <c r="N1141">
        <v>35</v>
      </c>
      <c r="O1141">
        <v>5563</v>
      </c>
      <c r="P1141">
        <v>5704</v>
      </c>
      <c r="Q1141" t="s">
        <v>12876</v>
      </c>
      <c r="R1141">
        <v>5178</v>
      </c>
      <c r="S1141">
        <v>5319</v>
      </c>
    </row>
    <row r="1142" spans="1:19" x14ac:dyDescent="0.25">
      <c r="A1142" t="s">
        <v>463</v>
      </c>
      <c r="B1142">
        <v>1</v>
      </c>
      <c r="C1142" t="s">
        <v>479</v>
      </c>
      <c r="D1142" t="str">
        <f>INDEX(Transcripts[#Data], MATCH(Exons[[#This Row],[Transcript stable ID]], Transcripts[Transcript stable ID], 0), 4)</f>
        <v>NM_000051.3</v>
      </c>
      <c r="E1142" t="s">
        <v>27</v>
      </c>
      <c r="J1142">
        <v>108093559</v>
      </c>
      <c r="K1142">
        <v>108173580</v>
      </c>
      <c r="L1142">
        <v>108173756</v>
      </c>
      <c r="N1142">
        <v>36</v>
      </c>
      <c r="O1142">
        <v>5705</v>
      </c>
      <c r="P1142">
        <v>5881</v>
      </c>
      <c r="Q1142" t="s">
        <v>12877</v>
      </c>
      <c r="R1142">
        <v>5320</v>
      </c>
      <c r="S1142">
        <v>5496</v>
      </c>
    </row>
    <row r="1143" spans="1:19" x14ac:dyDescent="0.25">
      <c r="A1143" t="s">
        <v>463</v>
      </c>
      <c r="B1143">
        <v>1</v>
      </c>
      <c r="C1143" t="s">
        <v>479</v>
      </c>
      <c r="D1143" t="str">
        <f>INDEX(Transcripts[#Data], MATCH(Exons[[#This Row],[Transcript stable ID]], Transcripts[Transcript stable ID], 0), 4)</f>
        <v>NM_000051.3</v>
      </c>
      <c r="E1143" t="s">
        <v>27</v>
      </c>
      <c r="J1143">
        <v>108093559</v>
      </c>
      <c r="K1143">
        <v>108175402</v>
      </c>
      <c r="L1143">
        <v>108175579</v>
      </c>
      <c r="N1143">
        <v>37</v>
      </c>
      <c r="O1143">
        <v>5882</v>
      </c>
      <c r="P1143">
        <v>6059</v>
      </c>
      <c r="Q1143" t="s">
        <v>12878</v>
      </c>
      <c r="R1143">
        <v>5497</v>
      </c>
      <c r="S1143">
        <v>5674</v>
      </c>
    </row>
    <row r="1144" spans="1:19" x14ac:dyDescent="0.25">
      <c r="A1144" t="s">
        <v>463</v>
      </c>
      <c r="B1144">
        <v>1</v>
      </c>
      <c r="C1144" t="s">
        <v>479</v>
      </c>
      <c r="D1144" t="str">
        <f>INDEX(Transcripts[#Data], MATCH(Exons[[#This Row],[Transcript stable ID]], Transcripts[Transcript stable ID], 0), 4)</f>
        <v>NM_000051.3</v>
      </c>
      <c r="E1144" t="s">
        <v>27</v>
      </c>
      <c r="J1144">
        <v>108093559</v>
      </c>
      <c r="K1144">
        <v>108178624</v>
      </c>
      <c r="L1144">
        <v>108178711</v>
      </c>
      <c r="N1144">
        <v>38</v>
      </c>
      <c r="O1144">
        <v>6060</v>
      </c>
      <c r="P1144">
        <v>6147</v>
      </c>
      <c r="Q1144" t="s">
        <v>12879</v>
      </c>
      <c r="R1144">
        <v>5675</v>
      </c>
      <c r="S1144">
        <v>5762</v>
      </c>
    </row>
    <row r="1145" spans="1:19" x14ac:dyDescent="0.25">
      <c r="A1145" t="s">
        <v>463</v>
      </c>
      <c r="B1145">
        <v>1</v>
      </c>
      <c r="C1145" t="s">
        <v>479</v>
      </c>
      <c r="D1145" t="str">
        <f>INDEX(Transcripts[#Data], MATCH(Exons[[#This Row],[Transcript stable ID]], Transcripts[Transcript stable ID], 0), 4)</f>
        <v>NM_000051.3</v>
      </c>
      <c r="E1145" t="s">
        <v>27</v>
      </c>
      <c r="J1145">
        <v>108093559</v>
      </c>
      <c r="K1145">
        <v>108180887</v>
      </c>
      <c r="L1145">
        <v>108181042</v>
      </c>
      <c r="N1145">
        <v>39</v>
      </c>
      <c r="O1145">
        <v>6148</v>
      </c>
      <c r="P1145">
        <v>6303</v>
      </c>
      <c r="Q1145" t="s">
        <v>12880</v>
      </c>
      <c r="R1145">
        <v>5763</v>
      </c>
      <c r="S1145">
        <v>5918</v>
      </c>
    </row>
    <row r="1146" spans="1:19" x14ac:dyDescent="0.25">
      <c r="A1146" t="s">
        <v>463</v>
      </c>
      <c r="B1146">
        <v>1</v>
      </c>
      <c r="C1146" t="s">
        <v>479</v>
      </c>
      <c r="D1146" t="str">
        <f>INDEX(Transcripts[#Data], MATCH(Exons[[#This Row],[Transcript stable ID]], Transcripts[Transcript stable ID], 0), 4)</f>
        <v>NM_000051.3</v>
      </c>
      <c r="E1146" t="s">
        <v>27</v>
      </c>
      <c r="J1146">
        <v>108093559</v>
      </c>
      <c r="K1146">
        <v>108183138</v>
      </c>
      <c r="L1146">
        <v>108183225</v>
      </c>
      <c r="N1146">
        <v>40</v>
      </c>
      <c r="O1146">
        <v>6304</v>
      </c>
      <c r="P1146">
        <v>6391</v>
      </c>
      <c r="Q1146" t="s">
        <v>12881</v>
      </c>
      <c r="R1146">
        <v>5919</v>
      </c>
      <c r="S1146">
        <v>6006</v>
      </c>
    </row>
    <row r="1147" spans="1:19" x14ac:dyDescent="0.25">
      <c r="A1147" t="s">
        <v>463</v>
      </c>
      <c r="B1147">
        <v>1</v>
      </c>
      <c r="C1147" t="s">
        <v>479</v>
      </c>
      <c r="D1147" t="str">
        <f>INDEX(Transcripts[#Data], MATCH(Exons[[#This Row],[Transcript stable ID]], Transcripts[Transcript stable ID], 0), 4)</f>
        <v>NM_000051.3</v>
      </c>
      <c r="E1147" t="s">
        <v>27</v>
      </c>
      <c r="J1147">
        <v>108093559</v>
      </c>
      <c r="K1147">
        <v>108186550</v>
      </c>
      <c r="L1147">
        <v>108186638</v>
      </c>
      <c r="N1147">
        <v>41</v>
      </c>
      <c r="O1147">
        <v>6392</v>
      </c>
      <c r="P1147">
        <v>6480</v>
      </c>
      <c r="Q1147" t="s">
        <v>12882</v>
      </c>
      <c r="R1147">
        <v>6007</v>
      </c>
      <c r="S1147">
        <v>6095</v>
      </c>
    </row>
    <row r="1148" spans="1:19" x14ac:dyDescent="0.25">
      <c r="A1148" t="s">
        <v>463</v>
      </c>
      <c r="B1148">
        <v>1</v>
      </c>
      <c r="C1148" t="s">
        <v>479</v>
      </c>
      <c r="D1148" t="str">
        <f>INDEX(Transcripts[#Data], MATCH(Exons[[#This Row],[Transcript stable ID]], Transcripts[Transcript stable ID], 0), 4)</f>
        <v>NM_000051.3</v>
      </c>
      <c r="E1148" t="s">
        <v>27</v>
      </c>
      <c r="J1148">
        <v>108093559</v>
      </c>
      <c r="K1148">
        <v>108186738</v>
      </c>
      <c r="L1148">
        <v>108186840</v>
      </c>
      <c r="N1148">
        <v>42</v>
      </c>
      <c r="O1148">
        <v>6481</v>
      </c>
      <c r="P1148">
        <v>6583</v>
      </c>
      <c r="Q1148" t="s">
        <v>12883</v>
      </c>
      <c r="R1148">
        <v>6096</v>
      </c>
      <c r="S1148">
        <v>6198</v>
      </c>
    </row>
    <row r="1149" spans="1:19" x14ac:dyDescent="0.25">
      <c r="A1149" t="s">
        <v>463</v>
      </c>
      <c r="B1149">
        <v>1</v>
      </c>
      <c r="C1149" t="s">
        <v>479</v>
      </c>
      <c r="D1149" t="str">
        <f>INDEX(Transcripts[#Data], MATCH(Exons[[#This Row],[Transcript stable ID]], Transcripts[Transcript stable ID], 0), 4)</f>
        <v>NM_000051.3</v>
      </c>
      <c r="E1149" t="s">
        <v>27</v>
      </c>
      <c r="J1149">
        <v>108093559</v>
      </c>
      <c r="K1149">
        <v>108188100</v>
      </c>
      <c r="L1149">
        <v>108188248</v>
      </c>
      <c r="N1149">
        <v>43</v>
      </c>
      <c r="O1149">
        <v>6584</v>
      </c>
      <c r="P1149">
        <v>6732</v>
      </c>
      <c r="Q1149" t="s">
        <v>12884</v>
      </c>
      <c r="R1149">
        <v>6199</v>
      </c>
      <c r="S1149">
        <v>6347</v>
      </c>
    </row>
    <row r="1150" spans="1:19" x14ac:dyDescent="0.25">
      <c r="A1150" t="s">
        <v>463</v>
      </c>
      <c r="B1150">
        <v>1</v>
      </c>
      <c r="C1150" t="s">
        <v>479</v>
      </c>
      <c r="D1150" t="str">
        <f>INDEX(Transcripts[#Data], MATCH(Exons[[#This Row],[Transcript stable ID]], Transcripts[Transcript stable ID], 0), 4)</f>
        <v>NM_000051.3</v>
      </c>
      <c r="E1150" t="s">
        <v>27</v>
      </c>
      <c r="J1150">
        <v>108093559</v>
      </c>
      <c r="K1150">
        <v>108190681</v>
      </c>
      <c r="L1150">
        <v>108190785</v>
      </c>
      <c r="N1150">
        <v>44</v>
      </c>
      <c r="O1150">
        <v>6733</v>
      </c>
      <c r="P1150">
        <v>6837</v>
      </c>
      <c r="Q1150" t="s">
        <v>12885</v>
      </c>
      <c r="R1150">
        <v>6348</v>
      </c>
      <c r="S1150">
        <v>6452</v>
      </c>
    </row>
    <row r="1151" spans="1:19" x14ac:dyDescent="0.25">
      <c r="A1151" t="s">
        <v>463</v>
      </c>
      <c r="B1151">
        <v>1</v>
      </c>
      <c r="C1151" t="s">
        <v>479</v>
      </c>
      <c r="D1151" t="str">
        <f>INDEX(Transcripts[#Data], MATCH(Exons[[#This Row],[Transcript stable ID]], Transcripts[Transcript stable ID], 0), 4)</f>
        <v>NM_000051.3</v>
      </c>
      <c r="E1151" t="s">
        <v>27</v>
      </c>
      <c r="J1151">
        <v>108093559</v>
      </c>
      <c r="K1151">
        <v>108192028</v>
      </c>
      <c r="L1151">
        <v>108192147</v>
      </c>
      <c r="N1151">
        <v>45</v>
      </c>
      <c r="O1151">
        <v>6838</v>
      </c>
      <c r="P1151">
        <v>6957</v>
      </c>
      <c r="Q1151" t="s">
        <v>12886</v>
      </c>
      <c r="R1151">
        <v>6453</v>
      </c>
      <c r="S1151">
        <v>6572</v>
      </c>
    </row>
    <row r="1152" spans="1:19" x14ac:dyDescent="0.25">
      <c r="A1152" t="s">
        <v>463</v>
      </c>
      <c r="B1152">
        <v>1</v>
      </c>
      <c r="C1152" t="s">
        <v>479</v>
      </c>
      <c r="D1152" t="str">
        <f>INDEX(Transcripts[#Data], MATCH(Exons[[#This Row],[Transcript stable ID]], Transcripts[Transcript stable ID], 0), 4)</f>
        <v>NM_000051.3</v>
      </c>
      <c r="E1152" t="s">
        <v>27</v>
      </c>
      <c r="J1152">
        <v>108093559</v>
      </c>
      <c r="K1152">
        <v>108196037</v>
      </c>
      <c r="L1152">
        <v>108196271</v>
      </c>
      <c r="N1152">
        <v>46</v>
      </c>
      <c r="O1152">
        <v>6958</v>
      </c>
      <c r="P1152">
        <v>7192</v>
      </c>
      <c r="Q1152" t="s">
        <v>12887</v>
      </c>
      <c r="R1152">
        <v>6573</v>
      </c>
      <c r="S1152">
        <v>6807</v>
      </c>
    </row>
    <row r="1153" spans="1:19" x14ac:dyDescent="0.25">
      <c r="A1153" t="s">
        <v>463</v>
      </c>
      <c r="B1153">
        <v>1</v>
      </c>
      <c r="C1153" t="s">
        <v>479</v>
      </c>
      <c r="D1153" t="str">
        <f>INDEX(Transcripts[#Data], MATCH(Exons[[#This Row],[Transcript stable ID]], Transcripts[Transcript stable ID], 0), 4)</f>
        <v>NM_000051.3</v>
      </c>
      <c r="E1153" t="s">
        <v>27</v>
      </c>
      <c r="J1153">
        <v>108093559</v>
      </c>
      <c r="K1153">
        <v>108196785</v>
      </c>
      <c r="L1153">
        <v>108196952</v>
      </c>
      <c r="N1153">
        <v>47</v>
      </c>
      <c r="O1153">
        <v>7193</v>
      </c>
      <c r="P1153">
        <v>7360</v>
      </c>
      <c r="Q1153" t="s">
        <v>12888</v>
      </c>
      <c r="R1153">
        <v>6808</v>
      </c>
      <c r="S1153">
        <v>6975</v>
      </c>
    </row>
    <row r="1154" spans="1:19" x14ac:dyDescent="0.25">
      <c r="A1154" t="s">
        <v>463</v>
      </c>
      <c r="B1154">
        <v>1</v>
      </c>
      <c r="C1154" t="s">
        <v>479</v>
      </c>
      <c r="D1154" t="str">
        <f>INDEX(Transcripts[#Data], MATCH(Exons[[#This Row],[Transcript stable ID]], Transcripts[Transcript stable ID], 0), 4)</f>
        <v>NM_000051.3</v>
      </c>
      <c r="E1154" t="s">
        <v>27</v>
      </c>
      <c r="J1154">
        <v>108093559</v>
      </c>
      <c r="K1154">
        <v>108198372</v>
      </c>
      <c r="L1154">
        <v>108198485</v>
      </c>
      <c r="N1154">
        <v>48</v>
      </c>
      <c r="O1154">
        <v>7361</v>
      </c>
      <c r="P1154">
        <v>7474</v>
      </c>
      <c r="Q1154" t="s">
        <v>12889</v>
      </c>
      <c r="R1154">
        <v>6976</v>
      </c>
      <c r="S1154">
        <v>7089</v>
      </c>
    </row>
    <row r="1155" spans="1:19" x14ac:dyDescent="0.25">
      <c r="A1155" t="s">
        <v>463</v>
      </c>
      <c r="B1155">
        <v>1</v>
      </c>
      <c r="C1155" t="s">
        <v>479</v>
      </c>
      <c r="D1155" t="str">
        <f>INDEX(Transcripts[#Data], MATCH(Exons[[#This Row],[Transcript stable ID]], Transcripts[Transcript stable ID], 0), 4)</f>
        <v>NM_000051.3</v>
      </c>
      <c r="E1155" t="s">
        <v>27</v>
      </c>
      <c r="J1155">
        <v>108093559</v>
      </c>
      <c r="K1155">
        <v>108199748</v>
      </c>
      <c r="L1155">
        <v>108199965</v>
      </c>
      <c r="N1155">
        <v>49</v>
      </c>
      <c r="O1155">
        <v>7475</v>
      </c>
      <c r="P1155">
        <v>7692</v>
      </c>
      <c r="Q1155" t="s">
        <v>12890</v>
      </c>
      <c r="R1155">
        <v>7090</v>
      </c>
      <c r="S1155">
        <v>7307</v>
      </c>
    </row>
    <row r="1156" spans="1:19" x14ac:dyDescent="0.25">
      <c r="A1156" t="s">
        <v>463</v>
      </c>
      <c r="B1156">
        <v>1</v>
      </c>
      <c r="C1156" t="s">
        <v>479</v>
      </c>
      <c r="D1156" t="str">
        <f>INDEX(Transcripts[#Data], MATCH(Exons[[#This Row],[Transcript stable ID]], Transcripts[Transcript stable ID], 0), 4)</f>
        <v>NM_000051.3</v>
      </c>
      <c r="E1156" t="s">
        <v>27</v>
      </c>
      <c r="J1156">
        <v>108093559</v>
      </c>
      <c r="K1156">
        <v>108200941</v>
      </c>
      <c r="L1156">
        <v>108201148</v>
      </c>
      <c r="N1156">
        <v>50</v>
      </c>
      <c r="O1156">
        <v>7693</v>
      </c>
      <c r="P1156">
        <v>7900</v>
      </c>
      <c r="Q1156" t="s">
        <v>12891</v>
      </c>
      <c r="R1156">
        <v>7308</v>
      </c>
      <c r="S1156">
        <v>7515</v>
      </c>
    </row>
    <row r="1157" spans="1:19" x14ac:dyDescent="0.25">
      <c r="A1157" t="s">
        <v>463</v>
      </c>
      <c r="B1157">
        <v>1</v>
      </c>
      <c r="C1157" t="s">
        <v>479</v>
      </c>
      <c r="D1157" t="str">
        <f>INDEX(Transcripts[#Data], MATCH(Exons[[#This Row],[Transcript stable ID]], Transcripts[Transcript stable ID], 0), 4)</f>
        <v>NM_000051.3</v>
      </c>
      <c r="E1157" t="s">
        <v>27</v>
      </c>
      <c r="J1157">
        <v>108093559</v>
      </c>
      <c r="K1157">
        <v>108202171</v>
      </c>
      <c r="L1157">
        <v>108202284</v>
      </c>
      <c r="N1157">
        <v>51</v>
      </c>
      <c r="O1157">
        <v>7901</v>
      </c>
      <c r="P1157">
        <v>8014</v>
      </c>
      <c r="Q1157" t="s">
        <v>12892</v>
      </c>
      <c r="R1157">
        <v>7516</v>
      </c>
      <c r="S1157">
        <v>7629</v>
      </c>
    </row>
    <row r="1158" spans="1:19" x14ac:dyDescent="0.25">
      <c r="A1158" t="s">
        <v>463</v>
      </c>
      <c r="B1158">
        <v>1</v>
      </c>
      <c r="C1158" t="s">
        <v>479</v>
      </c>
      <c r="D1158" t="str">
        <f>INDEX(Transcripts[#Data], MATCH(Exons[[#This Row],[Transcript stable ID]], Transcripts[Transcript stable ID], 0), 4)</f>
        <v>NM_000051.3</v>
      </c>
      <c r="E1158" t="s">
        <v>27</v>
      </c>
      <c r="J1158">
        <v>108093559</v>
      </c>
      <c r="K1158">
        <v>108202606</v>
      </c>
      <c r="L1158">
        <v>108202764</v>
      </c>
      <c r="N1158">
        <v>52</v>
      </c>
      <c r="O1158">
        <v>8015</v>
      </c>
      <c r="P1158">
        <v>8173</v>
      </c>
      <c r="Q1158" t="s">
        <v>12893</v>
      </c>
      <c r="R1158">
        <v>7630</v>
      </c>
      <c r="S1158">
        <v>7788</v>
      </c>
    </row>
    <row r="1159" spans="1:19" x14ac:dyDescent="0.25">
      <c r="A1159" t="s">
        <v>463</v>
      </c>
      <c r="B1159">
        <v>1</v>
      </c>
      <c r="C1159" t="s">
        <v>479</v>
      </c>
      <c r="D1159" t="str">
        <f>INDEX(Transcripts[#Data], MATCH(Exons[[#This Row],[Transcript stable ID]], Transcripts[Transcript stable ID], 0), 4)</f>
        <v>NM_000051.3</v>
      </c>
      <c r="E1159" t="s">
        <v>27</v>
      </c>
      <c r="J1159">
        <v>108093559</v>
      </c>
      <c r="K1159">
        <v>108203489</v>
      </c>
      <c r="L1159">
        <v>108203627</v>
      </c>
      <c r="N1159">
        <v>53</v>
      </c>
      <c r="O1159">
        <v>8174</v>
      </c>
      <c r="P1159">
        <v>8312</v>
      </c>
      <c r="Q1159" t="s">
        <v>12894</v>
      </c>
      <c r="R1159">
        <v>7789</v>
      </c>
      <c r="S1159">
        <v>7927</v>
      </c>
    </row>
    <row r="1160" spans="1:19" x14ac:dyDescent="0.25">
      <c r="A1160" t="s">
        <v>463</v>
      </c>
      <c r="B1160">
        <v>1</v>
      </c>
      <c r="C1160" t="s">
        <v>479</v>
      </c>
      <c r="D1160" t="str">
        <f>INDEX(Transcripts[#Data], MATCH(Exons[[#This Row],[Transcript stable ID]], Transcripts[Transcript stable ID], 0), 4)</f>
        <v>NM_000051.3</v>
      </c>
      <c r="E1160" t="s">
        <v>27</v>
      </c>
      <c r="J1160">
        <v>108093559</v>
      </c>
      <c r="K1160">
        <v>108204613</v>
      </c>
      <c r="L1160">
        <v>108204695</v>
      </c>
      <c r="N1160">
        <v>54</v>
      </c>
      <c r="O1160">
        <v>8313</v>
      </c>
      <c r="P1160">
        <v>8395</v>
      </c>
      <c r="Q1160" t="s">
        <v>12895</v>
      </c>
      <c r="R1160">
        <v>7928</v>
      </c>
      <c r="S1160">
        <v>8010</v>
      </c>
    </row>
    <row r="1161" spans="1:19" x14ac:dyDescent="0.25">
      <c r="A1161" t="s">
        <v>463</v>
      </c>
      <c r="B1161">
        <v>1</v>
      </c>
      <c r="C1161" t="s">
        <v>479</v>
      </c>
      <c r="D1161" t="str">
        <f>INDEX(Transcripts[#Data], MATCH(Exons[[#This Row],[Transcript stable ID]], Transcripts[Transcript stable ID], 0), 4)</f>
        <v>NM_000051.3</v>
      </c>
      <c r="E1161" t="s">
        <v>27</v>
      </c>
      <c r="J1161">
        <v>108093559</v>
      </c>
      <c r="K1161">
        <v>108205696</v>
      </c>
      <c r="L1161">
        <v>108205836</v>
      </c>
      <c r="N1161">
        <v>55</v>
      </c>
      <c r="O1161">
        <v>8396</v>
      </c>
      <c r="P1161">
        <v>8536</v>
      </c>
      <c r="Q1161" t="s">
        <v>12896</v>
      </c>
      <c r="R1161">
        <v>8011</v>
      </c>
      <c r="S1161">
        <v>8151</v>
      </c>
    </row>
    <row r="1162" spans="1:19" x14ac:dyDescent="0.25">
      <c r="A1162" t="s">
        <v>463</v>
      </c>
      <c r="B1162">
        <v>1</v>
      </c>
      <c r="C1162" t="s">
        <v>479</v>
      </c>
      <c r="D1162" t="str">
        <f>INDEX(Transcripts[#Data], MATCH(Exons[[#This Row],[Transcript stable ID]], Transcripts[Transcript stable ID], 0), 4)</f>
        <v>NM_000051.3</v>
      </c>
      <c r="E1162" t="s">
        <v>27</v>
      </c>
      <c r="J1162">
        <v>108093559</v>
      </c>
      <c r="K1162">
        <v>108206572</v>
      </c>
      <c r="L1162">
        <v>108206688</v>
      </c>
      <c r="N1162">
        <v>56</v>
      </c>
      <c r="O1162">
        <v>8537</v>
      </c>
      <c r="P1162">
        <v>8653</v>
      </c>
      <c r="Q1162" t="s">
        <v>12897</v>
      </c>
      <c r="R1162">
        <v>8152</v>
      </c>
      <c r="S1162">
        <v>8268</v>
      </c>
    </row>
    <row r="1163" spans="1:19" x14ac:dyDescent="0.25">
      <c r="A1163" t="s">
        <v>463</v>
      </c>
      <c r="B1163">
        <v>1</v>
      </c>
      <c r="C1163" t="s">
        <v>479</v>
      </c>
      <c r="D1163" t="str">
        <f>INDEX(Transcripts[#Data], MATCH(Exons[[#This Row],[Transcript stable ID]], Transcripts[Transcript stable ID], 0), 4)</f>
        <v>NM_000051.3</v>
      </c>
      <c r="E1163" t="s">
        <v>27</v>
      </c>
      <c r="J1163">
        <v>108093559</v>
      </c>
      <c r="K1163">
        <v>108213949</v>
      </c>
      <c r="L1163">
        <v>108214098</v>
      </c>
      <c r="N1163">
        <v>57</v>
      </c>
      <c r="O1163">
        <v>8654</v>
      </c>
      <c r="P1163">
        <v>8803</v>
      </c>
      <c r="Q1163" t="s">
        <v>12898</v>
      </c>
      <c r="R1163">
        <v>8269</v>
      </c>
      <c r="S1163">
        <v>8418</v>
      </c>
    </row>
    <row r="1164" spans="1:19" x14ac:dyDescent="0.25">
      <c r="A1164" t="s">
        <v>463</v>
      </c>
      <c r="B1164">
        <v>1</v>
      </c>
      <c r="C1164" t="s">
        <v>479</v>
      </c>
      <c r="D1164" t="str">
        <f>INDEX(Transcripts[#Data], MATCH(Exons[[#This Row],[Transcript stable ID]], Transcripts[Transcript stable ID], 0), 4)</f>
        <v>NM_000051.3</v>
      </c>
      <c r="E1164" t="s">
        <v>27</v>
      </c>
      <c r="J1164">
        <v>108093559</v>
      </c>
      <c r="K1164">
        <v>108216470</v>
      </c>
      <c r="L1164">
        <v>108216635</v>
      </c>
      <c r="N1164">
        <v>58</v>
      </c>
      <c r="O1164">
        <v>8804</v>
      </c>
      <c r="P1164">
        <v>8969</v>
      </c>
      <c r="Q1164" t="s">
        <v>12899</v>
      </c>
      <c r="R1164">
        <v>8419</v>
      </c>
      <c r="S1164">
        <v>8584</v>
      </c>
    </row>
    <row r="1165" spans="1:19" x14ac:dyDescent="0.25">
      <c r="A1165" t="s">
        <v>463</v>
      </c>
      <c r="B1165">
        <v>1</v>
      </c>
      <c r="C1165" t="s">
        <v>479</v>
      </c>
      <c r="D1165" t="str">
        <f>INDEX(Transcripts[#Data], MATCH(Exons[[#This Row],[Transcript stable ID]], Transcripts[Transcript stable ID], 0), 4)</f>
        <v>NM_000051.3</v>
      </c>
      <c r="E1165" t="s">
        <v>27</v>
      </c>
      <c r="J1165">
        <v>108093559</v>
      </c>
      <c r="K1165">
        <v>108218006</v>
      </c>
      <c r="L1165">
        <v>108218092</v>
      </c>
      <c r="N1165">
        <v>59</v>
      </c>
      <c r="O1165">
        <v>8970</v>
      </c>
      <c r="P1165">
        <v>9056</v>
      </c>
      <c r="Q1165" t="s">
        <v>12900</v>
      </c>
      <c r="R1165">
        <v>8585</v>
      </c>
      <c r="S1165">
        <v>8671</v>
      </c>
    </row>
    <row r="1166" spans="1:19" x14ac:dyDescent="0.25">
      <c r="A1166" t="s">
        <v>463</v>
      </c>
      <c r="B1166">
        <v>1</v>
      </c>
      <c r="C1166" t="s">
        <v>479</v>
      </c>
      <c r="D1166" t="str">
        <f>INDEX(Transcripts[#Data], MATCH(Exons[[#This Row],[Transcript stable ID]], Transcripts[Transcript stable ID], 0), 4)</f>
        <v>NM_000051.3</v>
      </c>
      <c r="E1166" t="s">
        <v>27</v>
      </c>
      <c r="J1166">
        <v>108093559</v>
      </c>
      <c r="K1166">
        <v>108224493</v>
      </c>
      <c r="L1166">
        <v>108224607</v>
      </c>
      <c r="N1166">
        <v>60</v>
      </c>
      <c r="O1166">
        <v>9057</v>
      </c>
      <c r="P1166">
        <v>9171</v>
      </c>
      <c r="Q1166" t="s">
        <v>12901</v>
      </c>
      <c r="R1166">
        <v>8672</v>
      </c>
      <c r="S1166">
        <v>8786</v>
      </c>
    </row>
    <row r="1167" spans="1:19" x14ac:dyDescent="0.25">
      <c r="A1167" t="s">
        <v>463</v>
      </c>
      <c r="B1167">
        <v>1</v>
      </c>
      <c r="C1167" t="s">
        <v>479</v>
      </c>
      <c r="D1167" t="str">
        <f>INDEX(Transcripts[#Data], MATCH(Exons[[#This Row],[Transcript stable ID]], Transcripts[Transcript stable ID], 0), 4)</f>
        <v>NM_000051.3</v>
      </c>
      <c r="E1167" t="s">
        <v>27</v>
      </c>
      <c r="J1167">
        <v>108093559</v>
      </c>
      <c r="K1167">
        <v>108225538</v>
      </c>
      <c r="L1167">
        <v>108225601</v>
      </c>
      <c r="N1167">
        <v>61</v>
      </c>
      <c r="O1167">
        <v>9172</v>
      </c>
      <c r="P1167">
        <v>9235</v>
      </c>
      <c r="Q1167" t="s">
        <v>12902</v>
      </c>
      <c r="R1167">
        <v>8787</v>
      </c>
      <c r="S1167">
        <v>8850</v>
      </c>
    </row>
    <row r="1168" spans="1:19" x14ac:dyDescent="0.25">
      <c r="A1168" t="s">
        <v>463</v>
      </c>
      <c r="B1168">
        <v>1</v>
      </c>
      <c r="C1168" t="s">
        <v>479</v>
      </c>
      <c r="D1168" t="str">
        <f>INDEX(Transcripts[#Data], MATCH(Exons[[#This Row],[Transcript stable ID]], Transcripts[Transcript stable ID], 0), 4)</f>
        <v>NM_000051.3</v>
      </c>
      <c r="E1168" t="s">
        <v>27</v>
      </c>
      <c r="J1168">
        <v>108093559</v>
      </c>
      <c r="K1168">
        <v>108235809</v>
      </c>
      <c r="L1168">
        <v>108235945</v>
      </c>
      <c r="N1168">
        <v>62</v>
      </c>
      <c r="O1168">
        <v>9236</v>
      </c>
      <c r="P1168">
        <v>9372</v>
      </c>
      <c r="Q1168" t="s">
        <v>12903</v>
      </c>
      <c r="R1168">
        <v>8851</v>
      </c>
      <c r="S1168">
        <v>8987</v>
      </c>
    </row>
    <row r="1169" spans="1:19" x14ac:dyDescent="0.25">
      <c r="A1169" t="s">
        <v>463</v>
      </c>
      <c r="B1169">
        <v>1</v>
      </c>
      <c r="C1169" t="s">
        <v>479</v>
      </c>
      <c r="D1169" t="str">
        <f>INDEX(Transcripts[#Data], MATCH(Exons[[#This Row],[Transcript stable ID]], Transcripts[Transcript stable ID], 0), 4)</f>
        <v>NM_000051.3</v>
      </c>
      <c r="E1169" t="s">
        <v>27</v>
      </c>
      <c r="F1169">
        <v>108093559</v>
      </c>
      <c r="G1169">
        <v>108093913</v>
      </c>
      <c r="J1169">
        <v>108093559</v>
      </c>
      <c r="K1169">
        <v>108093559</v>
      </c>
      <c r="L1169">
        <v>108093913</v>
      </c>
      <c r="N1169">
        <v>1</v>
      </c>
      <c r="Q1169" t="s">
        <v>12904</v>
      </c>
    </row>
    <row r="1170" spans="1:19" x14ac:dyDescent="0.25">
      <c r="A1170" t="s">
        <v>463</v>
      </c>
      <c r="B1170">
        <v>1</v>
      </c>
      <c r="C1170" t="s">
        <v>479</v>
      </c>
      <c r="D1170" t="str">
        <f>INDEX(Transcripts[#Data], MATCH(Exons[[#This Row],[Transcript stable ID]], Transcripts[Transcript stable ID], 0), 4)</f>
        <v>NM_000051.3</v>
      </c>
      <c r="E1170" t="s">
        <v>27</v>
      </c>
      <c r="H1170">
        <v>108236236</v>
      </c>
      <c r="I1170">
        <v>108239826</v>
      </c>
      <c r="J1170">
        <v>108093559</v>
      </c>
      <c r="K1170">
        <v>108236052</v>
      </c>
      <c r="L1170">
        <v>108239826</v>
      </c>
      <c r="N1170">
        <v>63</v>
      </c>
      <c r="O1170">
        <v>9373</v>
      </c>
      <c r="P1170">
        <v>9556</v>
      </c>
      <c r="Q1170" t="s">
        <v>12905</v>
      </c>
      <c r="R1170">
        <v>8988</v>
      </c>
      <c r="S1170">
        <v>9171</v>
      </c>
    </row>
    <row r="1171" spans="1:19" x14ac:dyDescent="0.25">
      <c r="A1171" t="s">
        <v>7659</v>
      </c>
      <c r="B1171">
        <v>-1</v>
      </c>
      <c r="C1171" t="s">
        <v>7666</v>
      </c>
      <c r="D1171" t="str">
        <f>INDEX(Transcripts[#Data], MATCH(Exons[[#This Row],[Transcript stable ID]], Transcripts[Transcript stable ID], 0), 4)</f>
        <v>NM_002880.3</v>
      </c>
      <c r="E1171" t="s">
        <v>27</v>
      </c>
      <c r="F1171">
        <v>12705312</v>
      </c>
      <c r="G1171">
        <v>12705725</v>
      </c>
      <c r="J1171">
        <v>12705725</v>
      </c>
      <c r="K1171">
        <v>12705312</v>
      </c>
      <c r="L1171">
        <v>12705725</v>
      </c>
      <c r="N1171">
        <v>1</v>
      </c>
      <c r="Q1171" t="s">
        <v>12906</v>
      </c>
    </row>
    <row r="1172" spans="1:19" x14ac:dyDescent="0.25">
      <c r="A1172" t="s">
        <v>7659</v>
      </c>
      <c r="B1172">
        <v>-1</v>
      </c>
      <c r="C1172" t="s">
        <v>7666</v>
      </c>
      <c r="D1172" t="str">
        <f>INDEX(Transcripts[#Data], MATCH(Exons[[#This Row],[Transcript stable ID]], Transcripts[Transcript stable ID], 0), 4)</f>
        <v>NM_002880.3</v>
      </c>
      <c r="E1172" t="s">
        <v>27</v>
      </c>
      <c r="F1172">
        <v>12660221</v>
      </c>
      <c r="G1172">
        <v>12660246</v>
      </c>
      <c r="J1172">
        <v>12705725</v>
      </c>
      <c r="K1172">
        <v>12660014</v>
      </c>
      <c r="L1172">
        <v>12660246</v>
      </c>
      <c r="N1172">
        <v>2</v>
      </c>
      <c r="O1172">
        <v>441</v>
      </c>
      <c r="P1172">
        <v>647</v>
      </c>
      <c r="Q1172" t="s">
        <v>12907</v>
      </c>
      <c r="R1172">
        <v>1</v>
      </c>
      <c r="S1172">
        <v>207</v>
      </c>
    </row>
    <row r="1173" spans="1:19" x14ac:dyDescent="0.25">
      <c r="A1173" t="s">
        <v>7659</v>
      </c>
      <c r="B1173">
        <v>-1</v>
      </c>
      <c r="C1173" t="s">
        <v>7666</v>
      </c>
      <c r="D1173" t="str">
        <f>INDEX(Transcripts[#Data], MATCH(Exons[[#This Row],[Transcript stable ID]], Transcripts[Transcript stable ID], 0), 4)</f>
        <v>NM_002880.3</v>
      </c>
      <c r="E1173" t="s">
        <v>27</v>
      </c>
      <c r="J1173">
        <v>12705725</v>
      </c>
      <c r="K1173">
        <v>12653449</v>
      </c>
      <c r="L1173">
        <v>12653561</v>
      </c>
      <c r="N1173">
        <v>3</v>
      </c>
      <c r="O1173">
        <v>648</v>
      </c>
      <c r="P1173">
        <v>760</v>
      </c>
      <c r="Q1173" t="s">
        <v>12908</v>
      </c>
      <c r="R1173">
        <v>208</v>
      </c>
      <c r="S1173">
        <v>320</v>
      </c>
    </row>
    <row r="1174" spans="1:19" x14ac:dyDescent="0.25">
      <c r="A1174" t="s">
        <v>7659</v>
      </c>
      <c r="B1174">
        <v>-1</v>
      </c>
      <c r="C1174" t="s">
        <v>7666</v>
      </c>
      <c r="D1174" t="str">
        <f>INDEX(Transcripts[#Data], MATCH(Exons[[#This Row],[Transcript stable ID]], Transcripts[Transcript stable ID], 0), 4)</f>
        <v>NM_002880.3</v>
      </c>
      <c r="E1174" t="s">
        <v>27</v>
      </c>
      <c r="J1174">
        <v>12705725</v>
      </c>
      <c r="K1174">
        <v>12650732</v>
      </c>
      <c r="L1174">
        <v>12650834</v>
      </c>
      <c r="N1174">
        <v>4</v>
      </c>
      <c r="O1174">
        <v>761</v>
      </c>
      <c r="P1174">
        <v>863</v>
      </c>
      <c r="Q1174" t="s">
        <v>12909</v>
      </c>
      <c r="R1174">
        <v>321</v>
      </c>
      <c r="S1174">
        <v>423</v>
      </c>
    </row>
    <row r="1175" spans="1:19" x14ac:dyDescent="0.25">
      <c r="A1175" t="s">
        <v>7659</v>
      </c>
      <c r="B1175">
        <v>-1</v>
      </c>
      <c r="C1175" t="s">
        <v>7666</v>
      </c>
      <c r="D1175" t="str">
        <f>INDEX(Transcripts[#Data], MATCH(Exons[[#This Row],[Transcript stable ID]], Transcripts[Transcript stable ID], 0), 4)</f>
        <v>NM_002880.3</v>
      </c>
      <c r="E1175" t="s">
        <v>27</v>
      </c>
      <c r="J1175">
        <v>12705725</v>
      </c>
      <c r="K1175">
        <v>12650265</v>
      </c>
      <c r="L1175">
        <v>12650422</v>
      </c>
      <c r="N1175">
        <v>5</v>
      </c>
      <c r="O1175">
        <v>864</v>
      </c>
      <c r="P1175">
        <v>1021</v>
      </c>
      <c r="Q1175" t="s">
        <v>12910</v>
      </c>
      <c r="R1175">
        <v>424</v>
      </c>
      <c r="S1175">
        <v>581</v>
      </c>
    </row>
    <row r="1176" spans="1:19" x14ac:dyDescent="0.25">
      <c r="A1176" t="s">
        <v>7659</v>
      </c>
      <c r="B1176">
        <v>-1</v>
      </c>
      <c r="C1176" t="s">
        <v>7666</v>
      </c>
      <c r="D1176" t="str">
        <f>INDEX(Transcripts[#Data], MATCH(Exons[[#This Row],[Transcript stable ID]], Transcripts[Transcript stable ID], 0), 4)</f>
        <v>NM_002880.3</v>
      </c>
      <c r="E1176" t="s">
        <v>27</v>
      </c>
      <c r="J1176">
        <v>12705725</v>
      </c>
      <c r="K1176">
        <v>12647700</v>
      </c>
      <c r="L1176">
        <v>12647798</v>
      </c>
      <c r="N1176">
        <v>6</v>
      </c>
      <c r="O1176">
        <v>1022</v>
      </c>
      <c r="P1176">
        <v>1120</v>
      </c>
      <c r="Q1176" t="s">
        <v>12911</v>
      </c>
      <c r="R1176">
        <v>582</v>
      </c>
      <c r="S1176">
        <v>680</v>
      </c>
    </row>
    <row r="1177" spans="1:19" x14ac:dyDescent="0.25">
      <c r="A1177" t="s">
        <v>7659</v>
      </c>
      <c r="B1177">
        <v>-1</v>
      </c>
      <c r="C1177" t="s">
        <v>7666</v>
      </c>
      <c r="D1177" t="str">
        <f>INDEX(Transcripts[#Data], MATCH(Exons[[#This Row],[Transcript stable ID]], Transcripts[Transcript stable ID], 0), 4)</f>
        <v>NM_002880.3</v>
      </c>
      <c r="E1177" t="s">
        <v>27</v>
      </c>
      <c r="J1177">
        <v>12705725</v>
      </c>
      <c r="K1177">
        <v>12645635</v>
      </c>
      <c r="L1177">
        <v>12645788</v>
      </c>
      <c r="N1177">
        <v>7</v>
      </c>
      <c r="O1177">
        <v>1121</v>
      </c>
      <c r="P1177">
        <v>1274</v>
      </c>
      <c r="Q1177" t="s">
        <v>12912</v>
      </c>
      <c r="R1177">
        <v>681</v>
      </c>
      <c r="S1177">
        <v>834</v>
      </c>
    </row>
    <row r="1178" spans="1:19" x14ac:dyDescent="0.25">
      <c r="A1178" t="s">
        <v>7659</v>
      </c>
      <c r="B1178">
        <v>-1</v>
      </c>
      <c r="C1178" t="s">
        <v>7666</v>
      </c>
      <c r="D1178" t="str">
        <f>INDEX(Transcripts[#Data], MATCH(Exons[[#This Row],[Transcript stable ID]], Transcripts[Transcript stable ID], 0), 4)</f>
        <v>NM_002880.3</v>
      </c>
      <c r="E1178" t="s">
        <v>27</v>
      </c>
      <c r="J1178">
        <v>12705725</v>
      </c>
      <c r="K1178">
        <v>12641887</v>
      </c>
      <c r="L1178">
        <v>12641914</v>
      </c>
      <c r="N1178">
        <v>8</v>
      </c>
      <c r="O1178">
        <v>1275</v>
      </c>
      <c r="P1178">
        <v>1302</v>
      </c>
      <c r="Q1178" t="s">
        <v>12913</v>
      </c>
      <c r="R1178">
        <v>835</v>
      </c>
      <c r="S1178">
        <v>862</v>
      </c>
    </row>
    <row r="1179" spans="1:19" x14ac:dyDescent="0.25">
      <c r="A1179" t="s">
        <v>7659</v>
      </c>
      <c r="B1179">
        <v>-1</v>
      </c>
      <c r="C1179" t="s">
        <v>7666</v>
      </c>
      <c r="D1179" t="str">
        <f>INDEX(Transcripts[#Data], MATCH(Exons[[#This Row],[Transcript stable ID]], Transcripts[Transcript stable ID], 0), 4)</f>
        <v>NM_002880.3</v>
      </c>
      <c r="E1179" t="s">
        <v>27</v>
      </c>
      <c r="J1179">
        <v>12705725</v>
      </c>
      <c r="K1179">
        <v>12641651</v>
      </c>
      <c r="L1179">
        <v>12641778</v>
      </c>
      <c r="N1179">
        <v>9</v>
      </c>
      <c r="O1179">
        <v>1303</v>
      </c>
      <c r="P1179">
        <v>1430</v>
      </c>
      <c r="Q1179" t="s">
        <v>12914</v>
      </c>
      <c r="R1179">
        <v>863</v>
      </c>
      <c r="S1179">
        <v>990</v>
      </c>
    </row>
    <row r="1180" spans="1:19" x14ac:dyDescent="0.25">
      <c r="A1180" t="s">
        <v>7659</v>
      </c>
      <c r="B1180">
        <v>-1</v>
      </c>
      <c r="C1180" t="s">
        <v>7666</v>
      </c>
      <c r="D1180" t="str">
        <f>INDEX(Transcripts[#Data], MATCH(Exons[[#This Row],[Transcript stable ID]], Transcripts[Transcript stable ID], 0), 4)</f>
        <v>NM_002880.3</v>
      </c>
      <c r="E1180" t="s">
        <v>27</v>
      </c>
      <c r="J1180">
        <v>12705725</v>
      </c>
      <c r="K1180">
        <v>12641190</v>
      </c>
      <c r="L1180">
        <v>12641307</v>
      </c>
      <c r="N1180">
        <v>10</v>
      </c>
      <c r="O1180">
        <v>1431</v>
      </c>
      <c r="P1180">
        <v>1548</v>
      </c>
      <c r="Q1180" t="s">
        <v>12915</v>
      </c>
      <c r="R1180">
        <v>991</v>
      </c>
      <c r="S1180">
        <v>1108</v>
      </c>
    </row>
    <row r="1181" spans="1:19" x14ac:dyDescent="0.25">
      <c r="A1181" t="s">
        <v>7659</v>
      </c>
      <c r="B1181">
        <v>-1</v>
      </c>
      <c r="C1181" t="s">
        <v>7666</v>
      </c>
      <c r="D1181" t="str">
        <f>INDEX(Transcripts[#Data], MATCH(Exons[[#This Row],[Transcript stable ID]], Transcripts[Transcript stable ID], 0), 4)</f>
        <v>NM_002880.3</v>
      </c>
      <c r="E1181" t="s">
        <v>27</v>
      </c>
      <c r="J1181">
        <v>12705725</v>
      </c>
      <c r="K1181">
        <v>12633207</v>
      </c>
      <c r="L1181">
        <v>12633291</v>
      </c>
      <c r="N1181">
        <v>11</v>
      </c>
      <c r="O1181">
        <v>1549</v>
      </c>
      <c r="P1181">
        <v>1633</v>
      </c>
      <c r="Q1181" t="s">
        <v>12916</v>
      </c>
      <c r="R1181">
        <v>1109</v>
      </c>
      <c r="S1181">
        <v>1193</v>
      </c>
    </row>
    <row r="1182" spans="1:19" x14ac:dyDescent="0.25">
      <c r="A1182" t="s">
        <v>7659</v>
      </c>
      <c r="B1182">
        <v>-1</v>
      </c>
      <c r="C1182" t="s">
        <v>7666</v>
      </c>
      <c r="D1182" t="str">
        <f>INDEX(Transcripts[#Data], MATCH(Exons[[#This Row],[Transcript stable ID]], Transcripts[Transcript stable ID], 0), 4)</f>
        <v>NM_002880.3</v>
      </c>
      <c r="E1182" t="s">
        <v>27</v>
      </c>
      <c r="J1182">
        <v>12705725</v>
      </c>
      <c r="K1182">
        <v>12632297</v>
      </c>
      <c r="L1182">
        <v>12632473</v>
      </c>
      <c r="N1182">
        <v>12</v>
      </c>
      <c r="O1182">
        <v>1634</v>
      </c>
      <c r="P1182">
        <v>1810</v>
      </c>
      <c r="Q1182" t="s">
        <v>12917</v>
      </c>
      <c r="R1182">
        <v>1194</v>
      </c>
      <c r="S1182">
        <v>1370</v>
      </c>
    </row>
    <row r="1183" spans="1:19" x14ac:dyDescent="0.25">
      <c r="A1183" t="s">
        <v>7659</v>
      </c>
      <c r="B1183">
        <v>-1</v>
      </c>
      <c r="C1183" t="s">
        <v>7666</v>
      </c>
      <c r="D1183" t="str">
        <f>INDEX(Transcripts[#Data], MATCH(Exons[[#This Row],[Transcript stable ID]], Transcripts[Transcript stable ID], 0), 4)</f>
        <v>NM_002880.3</v>
      </c>
      <c r="E1183" t="s">
        <v>27</v>
      </c>
      <c r="J1183">
        <v>12705725</v>
      </c>
      <c r="K1183">
        <v>12629090</v>
      </c>
      <c r="L1183">
        <v>12629136</v>
      </c>
      <c r="N1183">
        <v>13</v>
      </c>
      <c r="O1183">
        <v>1811</v>
      </c>
      <c r="P1183">
        <v>1857</v>
      </c>
      <c r="Q1183" t="s">
        <v>12918</v>
      </c>
      <c r="R1183">
        <v>1371</v>
      </c>
      <c r="S1183">
        <v>1417</v>
      </c>
    </row>
    <row r="1184" spans="1:19" x14ac:dyDescent="0.25">
      <c r="A1184" t="s">
        <v>7659</v>
      </c>
      <c r="B1184">
        <v>-1</v>
      </c>
      <c r="C1184" t="s">
        <v>7666</v>
      </c>
      <c r="D1184" t="str">
        <f>INDEX(Transcripts[#Data], MATCH(Exons[[#This Row],[Transcript stable ID]], Transcripts[Transcript stable ID], 0), 4)</f>
        <v>NM_002880.3</v>
      </c>
      <c r="E1184" t="s">
        <v>27</v>
      </c>
      <c r="J1184">
        <v>12705725</v>
      </c>
      <c r="K1184">
        <v>12627180</v>
      </c>
      <c r="L1184">
        <v>12627298</v>
      </c>
      <c r="N1184">
        <v>14</v>
      </c>
      <c r="O1184">
        <v>1858</v>
      </c>
      <c r="P1184">
        <v>1976</v>
      </c>
      <c r="Q1184" t="s">
        <v>12919</v>
      </c>
      <c r="R1184">
        <v>1418</v>
      </c>
      <c r="S1184">
        <v>1536</v>
      </c>
    </row>
    <row r="1185" spans="1:19" x14ac:dyDescent="0.25">
      <c r="A1185" t="s">
        <v>7659</v>
      </c>
      <c r="B1185">
        <v>-1</v>
      </c>
      <c r="C1185" t="s">
        <v>7666</v>
      </c>
      <c r="D1185" t="str">
        <f>INDEX(Transcripts[#Data], MATCH(Exons[[#This Row],[Transcript stable ID]], Transcripts[Transcript stable ID], 0), 4)</f>
        <v>NM_002880.3</v>
      </c>
      <c r="E1185" t="s">
        <v>27</v>
      </c>
      <c r="J1185">
        <v>12705725</v>
      </c>
      <c r="K1185">
        <v>12626621</v>
      </c>
      <c r="L1185">
        <v>12626752</v>
      </c>
      <c r="N1185">
        <v>15</v>
      </c>
      <c r="O1185">
        <v>1977</v>
      </c>
      <c r="P1185">
        <v>2108</v>
      </c>
      <c r="Q1185" t="s">
        <v>12920</v>
      </c>
      <c r="R1185">
        <v>1537</v>
      </c>
      <c r="S1185">
        <v>1668</v>
      </c>
    </row>
    <row r="1186" spans="1:19" x14ac:dyDescent="0.25">
      <c r="A1186" t="s">
        <v>7659</v>
      </c>
      <c r="B1186">
        <v>-1</v>
      </c>
      <c r="C1186" t="s">
        <v>7666</v>
      </c>
      <c r="D1186" t="str">
        <f>INDEX(Transcripts[#Data], MATCH(Exons[[#This Row],[Transcript stable ID]], Transcripts[Transcript stable ID], 0), 4)</f>
        <v>NM_002880.3</v>
      </c>
      <c r="E1186" t="s">
        <v>27</v>
      </c>
      <c r="J1186">
        <v>12705725</v>
      </c>
      <c r="K1186">
        <v>12626346</v>
      </c>
      <c r="L1186">
        <v>12626480</v>
      </c>
      <c r="N1186">
        <v>16</v>
      </c>
      <c r="O1186">
        <v>2109</v>
      </c>
      <c r="P1186">
        <v>2243</v>
      </c>
      <c r="Q1186" t="s">
        <v>12921</v>
      </c>
      <c r="R1186">
        <v>1669</v>
      </c>
      <c r="S1186">
        <v>1803</v>
      </c>
    </row>
    <row r="1187" spans="1:19" x14ac:dyDescent="0.25">
      <c r="A1187" t="s">
        <v>7659</v>
      </c>
      <c r="B1187">
        <v>-1</v>
      </c>
      <c r="C1187" t="s">
        <v>7666</v>
      </c>
      <c r="D1187" t="str">
        <f>INDEX(Transcripts[#Data], MATCH(Exons[[#This Row],[Transcript stable ID]], Transcripts[Transcript stable ID], 0), 4)</f>
        <v>NM_002880.3</v>
      </c>
      <c r="E1187" t="s">
        <v>27</v>
      </c>
      <c r="H1187">
        <v>12625100</v>
      </c>
      <c r="I1187">
        <v>12626012</v>
      </c>
      <c r="J1187">
        <v>12705725</v>
      </c>
      <c r="K1187">
        <v>12625100</v>
      </c>
      <c r="L1187">
        <v>12626156</v>
      </c>
      <c r="N1187">
        <v>17</v>
      </c>
      <c r="O1187">
        <v>2244</v>
      </c>
      <c r="P1187">
        <v>2387</v>
      </c>
      <c r="Q1187" t="s">
        <v>12922</v>
      </c>
      <c r="R1187">
        <v>1804</v>
      </c>
      <c r="S1187">
        <v>1947</v>
      </c>
    </row>
    <row r="1188" spans="1:19" x14ac:dyDescent="0.25">
      <c r="A1188" t="s">
        <v>8368</v>
      </c>
      <c r="B1188">
        <v>1</v>
      </c>
      <c r="C1188" t="s">
        <v>8369</v>
      </c>
      <c r="D1188" t="str">
        <f>INDEX(Transcripts[#Data], MATCH(Exons[[#This Row],[Transcript stable ID]], Transcripts[Transcript stable ID], 0), 4)</f>
        <v>NM_003106.4</v>
      </c>
      <c r="E1188" t="s">
        <v>27</v>
      </c>
      <c r="F1188">
        <v>181429722</v>
      </c>
      <c r="G1188">
        <v>181430148</v>
      </c>
      <c r="H1188">
        <v>181431103</v>
      </c>
      <c r="I1188">
        <v>181432221</v>
      </c>
      <c r="J1188">
        <v>181429722</v>
      </c>
      <c r="K1188">
        <v>181429722</v>
      </c>
      <c r="L1188">
        <v>181432221</v>
      </c>
      <c r="N1188">
        <v>1</v>
      </c>
      <c r="O1188">
        <v>428</v>
      </c>
      <c r="P1188">
        <v>1381</v>
      </c>
      <c r="Q1188" t="s">
        <v>12923</v>
      </c>
      <c r="R1188">
        <v>1</v>
      </c>
      <c r="S1188">
        <v>954</v>
      </c>
    </row>
    <row r="1189" spans="1:19" x14ac:dyDescent="0.25">
      <c r="A1189" t="s">
        <v>117</v>
      </c>
      <c r="B1189">
        <v>-1</v>
      </c>
      <c r="C1189" t="s">
        <v>823</v>
      </c>
      <c r="D1189" t="str">
        <f>INDEX(Transcripts[#Data], MATCH(Exons[[#This Row],[Transcript stable ID]], Transcripts[Transcript stable ID], 0), 4)</f>
        <v>NM_004333.5</v>
      </c>
      <c r="E1189" t="s">
        <v>27</v>
      </c>
      <c r="J1189">
        <v>140624564</v>
      </c>
      <c r="K1189">
        <v>140482821</v>
      </c>
      <c r="L1189">
        <v>140482957</v>
      </c>
      <c r="N1189">
        <v>10</v>
      </c>
      <c r="O1189">
        <v>1239</v>
      </c>
      <c r="P1189">
        <v>1375</v>
      </c>
      <c r="Q1189" t="s">
        <v>12924</v>
      </c>
      <c r="R1189">
        <v>1178</v>
      </c>
      <c r="S1189">
        <v>1314</v>
      </c>
    </row>
    <row r="1190" spans="1:19" x14ac:dyDescent="0.25">
      <c r="A1190" t="s">
        <v>117</v>
      </c>
      <c r="B1190">
        <v>-1</v>
      </c>
      <c r="C1190" t="s">
        <v>823</v>
      </c>
      <c r="D1190" t="str">
        <f>INDEX(Transcripts[#Data], MATCH(Exons[[#This Row],[Transcript stable ID]], Transcripts[Transcript stable ID], 0), 4)</f>
        <v>NM_004333.5</v>
      </c>
      <c r="E1190" t="s">
        <v>27</v>
      </c>
      <c r="J1190">
        <v>140624564</v>
      </c>
      <c r="K1190">
        <v>140481376</v>
      </c>
      <c r="L1190">
        <v>140481493</v>
      </c>
      <c r="N1190">
        <v>11</v>
      </c>
      <c r="O1190">
        <v>1376</v>
      </c>
      <c r="P1190">
        <v>1493</v>
      </c>
      <c r="Q1190" t="s">
        <v>12925</v>
      </c>
      <c r="R1190">
        <v>1315</v>
      </c>
      <c r="S1190">
        <v>1432</v>
      </c>
    </row>
    <row r="1191" spans="1:19" x14ac:dyDescent="0.25">
      <c r="A1191" t="s">
        <v>117</v>
      </c>
      <c r="B1191">
        <v>-1</v>
      </c>
      <c r="C1191" t="s">
        <v>823</v>
      </c>
      <c r="D1191" t="str">
        <f>INDEX(Transcripts[#Data], MATCH(Exons[[#This Row],[Transcript stable ID]], Transcripts[Transcript stable ID], 0), 4)</f>
        <v>NM_004333.5</v>
      </c>
      <c r="E1191" t="s">
        <v>27</v>
      </c>
      <c r="J1191">
        <v>140624564</v>
      </c>
      <c r="K1191">
        <v>140477791</v>
      </c>
      <c r="L1191">
        <v>140477875</v>
      </c>
      <c r="N1191">
        <v>12</v>
      </c>
      <c r="O1191">
        <v>1494</v>
      </c>
      <c r="P1191">
        <v>1578</v>
      </c>
      <c r="Q1191" t="s">
        <v>12926</v>
      </c>
      <c r="R1191">
        <v>1433</v>
      </c>
      <c r="S1191">
        <v>1517</v>
      </c>
    </row>
    <row r="1192" spans="1:19" x14ac:dyDescent="0.25">
      <c r="A1192" t="s">
        <v>117</v>
      </c>
      <c r="B1192">
        <v>-1</v>
      </c>
      <c r="C1192" t="s">
        <v>823</v>
      </c>
      <c r="D1192" t="str">
        <f>INDEX(Transcripts[#Data], MATCH(Exons[[#This Row],[Transcript stable ID]], Transcripts[Transcript stable ID], 0), 4)</f>
        <v>NM_004333.5</v>
      </c>
      <c r="E1192" t="s">
        <v>27</v>
      </c>
      <c r="J1192">
        <v>140624564</v>
      </c>
      <c r="K1192">
        <v>140476712</v>
      </c>
      <c r="L1192">
        <v>140476888</v>
      </c>
      <c r="N1192">
        <v>13</v>
      </c>
      <c r="O1192">
        <v>1579</v>
      </c>
      <c r="P1192">
        <v>1755</v>
      </c>
      <c r="Q1192" t="s">
        <v>12927</v>
      </c>
      <c r="R1192">
        <v>1518</v>
      </c>
      <c r="S1192">
        <v>1694</v>
      </c>
    </row>
    <row r="1193" spans="1:19" x14ac:dyDescent="0.25">
      <c r="A1193" t="s">
        <v>117</v>
      </c>
      <c r="B1193">
        <v>-1</v>
      </c>
      <c r="C1193" t="s">
        <v>823</v>
      </c>
      <c r="D1193" t="str">
        <f>INDEX(Transcripts[#Data], MATCH(Exons[[#This Row],[Transcript stable ID]], Transcripts[Transcript stable ID], 0), 4)</f>
        <v>NM_004333.5</v>
      </c>
      <c r="E1193" t="s">
        <v>27</v>
      </c>
      <c r="J1193">
        <v>140624564</v>
      </c>
      <c r="K1193">
        <v>140453987</v>
      </c>
      <c r="L1193">
        <v>140454033</v>
      </c>
      <c r="N1193">
        <v>14</v>
      </c>
      <c r="O1193">
        <v>1756</v>
      </c>
      <c r="P1193">
        <v>1802</v>
      </c>
      <c r="Q1193" t="s">
        <v>12928</v>
      </c>
      <c r="R1193">
        <v>1695</v>
      </c>
      <c r="S1193">
        <v>1741</v>
      </c>
    </row>
    <row r="1194" spans="1:19" x14ac:dyDescent="0.25">
      <c r="A1194" t="s">
        <v>117</v>
      </c>
      <c r="B1194">
        <v>-1</v>
      </c>
      <c r="C1194" t="s">
        <v>823</v>
      </c>
      <c r="D1194" t="str">
        <f>INDEX(Transcripts[#Data], MATCH(Exons[[#This Row],[Transcript stable ID]], Transcripts[Transcript stable ID], 0), 4)</f>
        <v>NM_004333.5</v>
      </c>
      <c r="E1194" t="s">
        <v>27</v>
      </c>
      <c r="J1194">
        <v>140624564</v>
      </c>
      <c r="K1194">
        <v>140453075</v>
      </c>
      <c r="L1194">
        <v>140453193</v>
      </c>
      <c r="N1194">
        <v>15</v>
      </c>
      <c r="O1194">
        <v>1803</v>
      </c>
      <c r="P1194">
        <v>1921</v>
      </c>
      <c r="Q1194" t="s">
        <v>12929</v>
      </c>
      <c r="R1194">
        <v>1742</v>
      </c>
      <c r="S1194">
        <v>1860</v>
      </c>
    </row>
    <row r="1195" spans="1:19" x14ac:dyDescent="0.25">
      <c r="A1195" t="s">
        <v>117</v>
      </c>
      <c r="B1195">
        <v>-1</v>
      </c>
      <c r="C1195" t="s">
        <v>823</v>
      </c>
      <c r="D1195" t="str">
        <f>INDEX(Transcripts[#Data], MATCH(Exons[[#This Row],[Transcript stable ID]], Transcripts[Transcript stable ID], 0), 4)</f>
        <v>NM_004333.5</v>
      </c>
      <c r="E1195" t="s">
        <v>27</v>
      </c>
      <c r="J1195">
        <v>140624564</v>
      </c>
      <c r="K1195">
        <v>140449087</v>
      </c>
      <c r="L1195">
        <v>140449218</v>
      </c>
      <c r="N1195">
        <v>16</v>
      </c>
      <c r="O1195">
        <v>1922</v>
      </c>
      <c r="P1195">
        <v>2053</v>
      </c>
      <c r="Q1195" t="s">
        <v>12930</v>
      </c>
      <c r="R1195">
        <v>1861</v>
      </c>
      <c r="S1195">
        <v>1992</v>
      </c>
    </row>
    <row r="1196" spans="1:19" x14ac:dyDescent="0.25">
      <c r="A1196" t="s">
        <v>117</v>
      </c>
      <c r="B1196">
        <v>-1</v>
      </c>
      <c r="C1196" t="s">
        <v>823</v>
      </c>
      <c r="D1196" t="str">
        <f>INDEX(Transcripts[#Data], MATCH(Exons[[#This Row],[Transcript stable ID]], Transcripts[Transcript stable ID], 0), 4)</f>
        <v>NM_004333.5</v>
      </c>
      <c r="E1196" t="s">
        <v>27</v>
      </c>
      <c r="J1196">
        <v>140624564</v>
      </c>
      <c r="K1196">
        <v>140439612</v>
      </c>
      <c r="L1196">
        <v>140439746</v>
      </c>
      <c r="N1196">
        <v>17</v>
      </c>
      <c r="O1196">
        <v>2054</v>
      </c>
      <c r="P1196">
        <v>2188</v>
      </c>
      <c r="Q1196" t="s">
        <v>12931</v>
      </c>
      <c r="R1196">
        <v>1993</v>
      </c>
      <c r="S1196">
        <v>2127</v>
      </c>
    </row>
    <row r="1197" spans="1:19" x14ac:dyDescent="0.25">
      <c r="A1197" t="s">
        <v>117</v>
      </c>
      <c r="B1197">
        <v>-1</v>
      </c>
      <c r="C1197" t="s">
        <v>823</v>
      </c>
      <c r="D1197" t="str">
        <f>INDEX(Transcripts[#Data], MATCH(Exons[[#This Row],[Transcript stable ID]], Transcripts[Transcript stable ID], 0), 4)</f>
        <v>NM_004333.5</v>
      </c>
      <c r="E1197" t="s">
        <v>27</v>
      </c>
      <c r="F1197">
        <v>140624504</v>
      </c>
      <c r="G1197">
        <v>140624564</v>
      </c>
      <c r="J1197">
        <v>140624564</v>
      </c>
      <c r="K1197">
        <v>140624366</v>
      </c>
      <c r="L1197">
        <v>140624564</v>
      </c>
      <c r="N1197">
        <v>1</v>
      </c>
      <c r="O1197">
        <v>62</v>
      </c>
      <c r="P1197">
        <v>199</v>
      </c>
      <c r="Q1197" t="s">
        <v>12932</v>
      </c>
      <c r="R1197">
        <v>1</v>
      </c>
      <c r="S1197">
        <v>138</v>
      </c>
    </row>
    <row r="1198" spans="1:19" x14ac:dyDescent="0.25">
      <c r="A1198" t="s">
        <v>117</v>
      </c>
      <c r="B1198">
        <v>-1</v>
      </c>
      <c r="C1198" t="s">
        <v>823</v>
      </c>
      <c r="D1198" t="str">
        <f>INDEX(Transcripts[#Data], MATCH(Exons[[#This Row],[Transcript stable ID]], Transcripts[Transcript stable ID], 0), 4)</f>
        <v>NM_004333.5</v>
      </c>
      <c r="E1198" t="s">
        <v>27</v>
      </c>
      <c r="J1198">
        <v>140624564</v>
      </c>
      <c r="K1198">
        <v>140549911</v>
      </c>
      <c r="L1198">
        <v>140550012</v>
      </c>
      <c r="N1198">
        <v>2</v>
      </c>
      <c r="O1198">
        <v>200</v>
      </c>
      <c r="P1198">
        <v>301</v>
      </c>
      <c r="Q1198" t="s">
        <v>12933</v>
      </c>
      <c r="R1198">
        <v>139</v>
      </c>
      <c r="S1198">
        <v>240</v>
      </c>
    </row>
    <row r="1199" spans="1:19" x14ac:dyDescent="0.25">
      <c r="A1199" t="s">
        <v>117</v>
      </c>
      <c r="B1199">
        <v>-1</v>
      </c>
      <c r="C1199" t="s">
        <v>823</v>
      </c>
      <c r="D1199" t="str">
        <f>INDEX(Transcripts[#Data], MATCH(Exons[[#This Row],[Transcript stable ID]], Transcripts[Transcript stable ID], 0), 4)</f>
        <v>NM_004333.5</v>
      </c>
      <c r="E1199" t="s">
        <v>27</v>
      </c>
      <c r="J1199">
        <v>140624564</v>
      </c>
      <c r="K1199">
        <v>140534409</v>
      </c>
      <c r="L1199">
        <v>140534672</v>
      </c>
      <c r="N1199">
        <v>3</v>
      </c>
      <c r="O1199">
        <v>302</v>
      </c>
      <c r="P1199">
        <v>565</v>
      </c>
      <c r="Q1199" t="s">
        <v>12934</v>
      </c>
      <c r="R1199">
        <v>241</v>
      </c>
      <c r="S1199">
        <v>504</v>
      </c>
    </row>
    <row r="1200" spans="1:19" x14ac:dyDescent="0.25">
      <c r="A1200" t="s">
        <v>117</v>
      </c>
      <c r="B1200">
        <v>-1</v>
      </c>
      <c r="C1200" t="s">
        <v>823</v>
      </c>
      <c r="D1200" t="str">
        <f>INDEX(Transcripts[#Data], MATCH(Exons[[#This Row],[Transcript stable ID]], Transcripts[Transcript stable ID], 0), 4)</f>
        <v>NM_004333.5</v>
      </c>
      <c r="E1200" t="s">
        <v>27</v>
      </c>
      <c r="J1200">
        <v>140624564</v>
      </c>
      <c r="K1200">
        <v>140508692</v>
      </c>
      <c r="L1200">
        <v>140508795</v>
      </c>
      <c r="N1200">
        <v>4</v>
      </c>
      <c r="O1200">
        <v>566</v>
      </c>
      <c r="P1200">
        <v>669</v>
      </c>
      <c r="Q1200" t="s">
        <v>12935</v>
      </c>
      <c r="R1200">
        <v>505</v>
      </c>
      <c r="S1200">
        <v>608</v>
      </c>
    </row>
    <row r="1201" spans="1:19" x14ac:dyDescent="0.25">
      <c r="A1201" t="s">
        <v>117</v>
      </c>
      <c r="B1201">
        <v>-1</v>
      </c>
      <c r="C1201" t="s">
        <v>823</v>
      </c>
      <c r="D1201" t="str">
        <f>INDEX(Transcripts[#Data], MATCH(Exons[[#This Row],[Transcript stable ID]], Transcripts[Transcript stable ID], 0), 4)</f>
        <v>NM_004333.5</v>
      </c>
      <c r="E1201" t="s">
        <v>27</v>
      </c>
      <c r="J1201">
        <v>140624564</v>
      </c>
      <c r="K1201">
        <v>140507760</v>
      </c>
      <c r="L1201">
        <v>140507862</v>
      </c>
      <c r="N1201">
        <v>5</v>
      </c>
      <c r="O1201">
        <v>670</v>
      </c>
      <c r="P1201">
        <v>772</v>
      </c>
      <c r="Q1201" t="s">
        <v>12936</v>
      </c>
      <c r="R1201">
        <v>609</v>
      </c>
      <c r="S1201">
        <v>711</v>
      </c>
    </row>
    <row r="1202" spans="1:19" x14ac:dyDescent="0.25">
      <c r="A1202" t="s">
        <v>117</v>
      </c>
      <c r="B1202">
        <v>-1</v>
      </c>
      <c r="C1202" t="s">
        <v>823</v>
      </c>
      <c r="D1202" t="str">
        <f>INDEX(Transcripts[#Data], MATCH(Exons[[#This Row],[Transcript stable ID]], Transcripts[Transcript stable ID], 0), 4)</f>
        <v>NM_004333.5</v>
      </c>
      <c r="E1202" t="s">
        <v>27</v>
      </c>
      <c r="J1202">
        <v>140624564</v>
      </c>
      <c r="K1202">
        <v>140501212</v>
      </c>
      <c r="L1202">
        <v>140501360</v>
      </c>
      <c r="N1202">
        <v>6</v>
      </c>
      <c r="O1202">
        <v>773</v>
      </c>
      <c r="P1202">
        <v>921</v>
      </c>
      <c r="Q1202" t="s">
        <v>12937</v>
      </c>
      <c r="R1202">
        <v>712</v>
      </c>
      <c r="S1202">
        <v>860</v>
      </c>
    </row>
    <row r="1203" spans="1:19" x14ac:dyDescent="0.25">
      <c r="A1203" t="s">
        <v>117</v>
      </c>
      <c r="B1203">
        <v>-1</v>
      </c>
      <c r="C1203" t="s">
        <v>823</v>
      </c>
      <c r="D1203" t="str">
        <f>INDEX(Transcripts[#Data], MATCH(Exons[[#This Row],[Transcript stable ID]], Transcripts[Transcript stable ID], 0), 4)</f>
        <v>NM_004333.5</v>
      </c>
      <c r="E1203" t="s">
        <v>27</v>
      </c>
      <c r="J1203">
        <v>140624564</v>
      </c>
      <c r="K1203">
        <v>140500162</v>
      </c>
      <c r="L1203">
        <v>140500281</v>
      </c>
      <c r="N1203">
        <v>7</v>
      </c>
      <c r="O1203">
        <v>922</v>
      </c>
      <c r="P1203">
        <v>1041</v>
      </c>
      <c r="Q1203" t="s">
        <v>12938</v>
      </c>
      <c r="R1203">
        <v>861</v>
      </c>
      <c r="S1203">
        <v>980</v>
      </c>
    </row>
    <row r="1204" spans="1:19" x14ac:dyDescent="0.25">
      <c r="A1204" t="s">
        <v>117</v>
      </c>
      <c r="B1204">
        <v>-1</v>
      </c>
      <c r="C1204" t="s">
        <v>823</v>
      </c>
      <c r="D1204" t="str">
        <f>INDEX(Transcripts[#Data], MATCH(Exons[[#This Row],[Transcript stable ID]], Transcripts[Transcript stable ID], 0), 4)</f>
        <v>NM_004333.5</v>
      </c>
      <c r="E1204" t="s">
        <v>27</v>
      </c>
      <c r="J1204">
        <v>140624564</v>
      </c>
      <c r="K1204">
        <v>140494108</v>
      </c>
      <c r="L1204">
        <v>140494267</v>
      </c>
      <c r="N1204">
        <v>8</v>
      </c>
      <c r="O1204">
        <v>1042</v>
      </c>
      <c r="P1204">
        <v>1201</v>
      </c>
      <c r="Q1204" t="s">
        <v>12939</v>
      </c>
      <c r="R1204">
        <v>981</v>
      </c>
      <c r="S1204">
        <v>1140</v>
      </c>
    </row>
    <row r="1205" spans="1:19" x14ac:dyDescent="0.25">
      <c r="A1205" t="s">
        <v>117</v>
      </c>
      <c r="B1205">
        <v>-1</v>
      </c>
      <c r="C1205" t="s">
        <v>823</v>
      </c>
      <c r="D1205" t="str">
        <f>INDEX(Transcripts[#Data], MATCH(Exons[[#This Row],[Transcript stable ID]], Transcripts[Transcript stable ID], 0), 4)</f>
        <v>NM_004333.5</v>
      </c>
      <c r="E1205" t="s">
        <v>27</v>
      </c>
      <c r="J1205">
        <v>140624564</v>
      </c>
      <c r="K1205">
        <v>140487348</v>
      </c>
      <c r="L1205">
        <v>140487384</v>
      </c>
      <c r="N1205">
        <v>9</v>
      </c>
      <c r="O1205">
        <v>1202</v>
      </c>
      <c r="P1205">
        <v>1238</v>
      </c>
      <c r="Q1205" t="s">
        <v>12940</v>
      </c>
      <c r="R1205">
        <v>1141</v>
      </c>
      <c r="S1205">
        <v>1177</v>
      </c>
    </row>
    <row r="1206" spans="1:19" x14ac:dyDescent="0.25">
      <c r="A1206" t="s">
        <v>117</v>
      </c>
      <c r="B1206">
        <v>-1</v>
      </c>
      <c r="C1206" t="s">
        <v>823</v>
      </c>
      <c r="D1206" t="str">
        <f>INDEX(Transcripts[#Data], MATCH(Exons[[#This Row],[Transcript stable ID]], Transcripts[Transcript stable ID], 0), 4)</f>
        <v>NM_004333.5</v>
      </c>
      <c r="E1206" t="s">
        <v>27</v>
      </c>
      <c r="H1206">
        <v>140434279</v>
      </c>
      <c r="I1206">
        <v>140434396</v>
      </c>
      <c r="J1206">
        <v>140624564</v>
      </c>
      <c r="K1206">
        <v>140434279</v>
      </c>
      <c r="L1206">
        <v>140434570</v>
      </c>
      <c r="N1206">
        <v>18</v>
      </c>
      <c r="O1206">
        <v>2189</v>
      </c>
      <c r="P1206">
        <v>2362</v>
      </c>
      <c r="Q1206" t="s">
        <v>12941</v>
      </c>
      <c r="R1206">
        <v>2128</v>
      </c>
      <c r="S1206">
        <v>2301</v>
      </c>
    </row>
    <row r="1207" spans="1:19" x14ac:dyDescent="0.25">
      <c r="A1207" t="s">
        <v>7733</v>
      </c>
      <c r="B1207">
        <v>1</v>
      </c>
      <c r="C1207" t="s">
        <v>7734</v>
      </c>
      <c r="D1207" t="str">
        <f>INDEX(Transcripts[#Data], MATCH(Exons[[#This Row],[Transcript stable ID]], Transcripts[Transcript stable ID], 0), 4)</f>
        <v>NM_020975.6</v>
      </c>
      <c r="E1207" t="s">
        <v>27</v>
      </c>
      <c r="F1207">
        <v>43572475</v>
      </c>
      <c r="G1207">
        <v>43572706</v>
      </c>
      <c r="J1207">
        <v>43572475</v>
      </c>
      <c r="K1207">
        <v>43572475</v>
      </c>
      <c r="L1207">
        <v>43572779</v>
      </c>
      <c r="N1207">
        <v>1</v>
      </c>
      <c r="O1207">
        <v>233</v>
      </c>
      <c r="P1207">
        <v>305</v>
      </c>
      <c r="Q1207" t="s">
        <v>12942</v>
      </c>
      <c r="R1207">
        <v>1</v>
      </c>
      <c r="S1207">
        <v>73</v>
      </c>
    </row>
    <row r="1208" spans="1:19" x14ac:dyDescent="0.25">
      <c r="A1208" t="s">
        <v>7733</v>
      </c>
      <c r="B1208">
        <v>1</v>
      </c>
      <c r="C1208" t="s">
        <v>7734</v>
      </c>
      <c r="D1208" t="str">
        <f>INDEX(Transcripts[#Data], MATCH(Exons[[#This Row],[Transcript stable ID]], Transcripts[Transcript stable ID], 0), 4)</f>
        <v>NM_020975.6</v>
      </c>
      <c r="E1208" t="s">
        <v>27</v>
      </c>
      <c r="J1208">
        <v>43572475</v>
      </c>
      <c r="K1208">
        <v>43595907</v>
      </c>
      <c r="L1208">
        <v>43596170</v>
      </c>
      <c r="N1208">
        <v>2</v>
      </c>
      <c r="O1208">
        <v>306</v>
      </c>
      <c r="P1208">
        <v>569</v>
      </c>
      <c r="Q1208" t="s">
        <v>12943</v>
      </c>
      <c r="R1208">
        <v>74</v>
      </c>
      <c r="S1208">
        <v>337</v>
      </c>
    </row>
    <row r="1209" spans="1:19" x14ac:dyDescent="0.25">
      <c r="A1209" t="s">
        <v>7733</v>
      </c>
      <c r="B1209">
        <v>1</v>
      </c>
      <c r="C1209" t="s">
        <v>7734</v>
      </c>
      <c r="D1209" t="str">
        <f>INDEX(Transcripts[#Data], MATCH(Exons[[#This Row],[Transcript stable ID]], Transcripts[Transcript stable ID], 0), 4)</f>
        <v>NM_020975.6</v>
      </c>
      <c r="E1209" t="s">
        <v>27</v>
      </c>
      <c r="J1209">
        <v>43572475</v>
      </c>
      <c r="K1209">
        <v>43597790</v>
      </c>
      <c r="L1209">
        <v>43598077</v>
      </c>
      <c r="N1209">
        <v>3</v>
      </c>
      <c r="O1209">
        <v>570</v>
      </c>
      <c r="P1209">
        <v>857</v>
      </c>
      <c r="Q1209" t="s">
        <v>12944</v>
      </c>
      <c r="R1209">
        <v>338</v>
      </c>
      <c r="S1209">
        <v>625</v>
      </c>
    </row>
    <row r="1210" spans="1:19" x14ac:dyDescent="0.25">
      <c r="A1210" t="s">
        <v>7733</v>
      </c>
      <c r="B1210">
        <v>1</v>
      </c>
      <c r="C1210" t="s">
        <v>7734</v>
      </c>
      <c r="D1210" t="str">
        <f>INDEX(Transcripts[#Data], MATCH(Exons[[#This Row],[Transcript stable ID]], Transcripts[Transcript stable ID], 0), 4)</f>
        <v>NM_020975.6</v>
      </c>
      <c r="E1210" t="s">
        <v>27</v>
      </c>
      <c r="J1210">
        <v>43572475</v>
      </c>
      <c r="K1210">
        <v>43600400</v>
      </c>
      <c r="L1210">
        <v>43600641</v>
      </c>
      <c r="N1210">
        <v>4</v>
      </c>
      <c r="O1210">
        <v>858</v>
      </c>
      <c r="P1210">
        <v>1099</v>
      </c>
      <c r="Q1210" t="s">
        <v>12945</v>
      </c>
      <c r="R1210">
        <v>626</v>
      </c>
      <c r="S1210">
        <v>867</v>
      </c>
    </row>
    <row r="1211" spans="1:19" x14ac:dyDescent="0.25">
      <c r="A1211" t="s">
        <v>7733</v>
      </c>
      <c r="B1211">
        <v>1</v>
      </c>
      <c r="C1211" t="s">
        <v>7734</v>
      </c>
      <c r="D1211" t="str">
        <f>INDEX(Transcripts[#Data], MATCH(Exons[[#This Row],[Transcript stable ID]], Transcripts[Transcript stable ID], 0), 4)</f>
        <v>NM_020975.6</v>
      </c>
      <c r="E1211" t="s">
        <v>27</v>
      </c>
      <c r="J1211">
        <v>43572475</v>
      </c>
      <c r="K1211">
        <v>43601824</v>
      </c>
      <c r="L1211">
        <v>43602019</v>
      </c>
      <c r="N1211">
        <v>5</v>
      </c>
      <c r="O1211">
        <v>1100</v>
      </c>
      <c r="P1211">
        <v>1295</v>
      </c>
      <c r="Q1211" t="s">
        <v>12946</v>
      </c>
      <c r="R1211">
        <v>868</v>
      </c>
      <c r="S1211">
        <v>1063</v>
      </c>
    </row>
    <row r="1212" spans="1:19" x14ac:dyDescent="0.25">
      <c r="A1212" t="s">
        <v>7733</v>
      </c>
      <c r="B1212">
        <v>1</v>
      </c>
      <c r="C1212" t="s">
        <v>7734</v>
      </c>
      <c r="D1212" t="str">
        <f>INDEX(Transcripts[#Data], MATCH(Exons[[#This Row],[Transcript stable ID]], Transcripts[Transcript stable ID], 0), 4)</f>
        <v>NM_020975.6</v>
      </c>
      <c r="E1212" t="s">
        <v>27</v>
      </c>
      <c r="J1212">
        <v>43572475</v>
      </c>
      <c r="K1212">
        <v>43604479</v>
      </c>
      <c r="L1212">
        <v>43604678</v>
      </c>
      <c r="N1212">
        <v>6</v>
      </c>
      <c r="O1212">
        <v>1296</v>
      </c>
      <c r="P1212">
        <v>1495</v>
      </c>
      <c r="Q1212" t="s">
        <v>12947</v>
      </c>
      <c r="R1212">
        <v>1064</v>
      </c>
      <c r="S1212">
        <v>1263</v>
      </c>
    </row>
    <row r="1213" spans="1:19" x14ac:dyDescent="0.25">
      <c r="A1213" t="s">
        <v>7733</v>
      </c>
      <c r="B1213">
        <v>1</v>
      </c>
      <c r="C1213" t="s">
        <v>7734</v>
      </c>
      <c r="D1213" t="str">
        <f>INDEX(Transcripts[#Data], MATCH(Exons[[#This Row],[Transcript stable ID]], Transcripts[Transcript stable ID], 0), 4)</f>
        <v>NM_020975.6</v>
      </c>
      <c r="E1213" t="s">
        <v>27</v>
      </c>
      <c r="J1213">
        <v>43572475</v>
      </c>
      <c r="K1213">
        <v>43606655</v>
      </c>
      <c r="L1213">
        <v>43606913</v>
      </c>
      <c r="N1213">
        <v>7</v>
      </c>
      <c r="O1213">
        <v>1496</v>
      </c>
      <c r="P1213">
        <v>1754</v>
      </c>
      <c r="Q1213" t="s">
        <v>12948</v>
      </c>
      <c r="R1213">
        <v>1264</v>
      </c>
      <c r="S1213">
        <v>1522</v>
      </c>
    </row>
    <row r="1214" spans="1:19" x14ac:dyDescent="0.25">
      <c r="A1214" t="s">
        <v>7733</v>
      </c>
      <c r="B1214">
        <v>1</v>
      </c>
      <c r="C1214" t="s">
        <v>7734</v>
      </c>
      <c r="D1214" t="str">
        <f>INDEX(Transcripts[#Data], MATCH(Exons[[#This Row],[Transcript stable ID]], Transcripts[Transcript stable ID], 0), 4)</f>
        <v>NM_020975.6</v>
      </c>
      <c r="E1214" t="s">
        <v>27</v>
      </c>
      <c r="J1214">
        <v>43572475</v>
      </c>
      <c r="K1214">
        <v>43607547</v>
      </c>
      <c r="L1214">
        <v>43607672</v>
      </c>
      <c r="N1214">
        <v>8</v>
      </c>
      <c r="O1214">
        <v>1755</v>
      </c>
      <c r="P1214">
        <v>1880</v>
      </c>
      <c r="Q1214" t="s">
        <v>12949</v>
      </c>
      <c r="R1214">
        <v>1523</v>
      </c>
      <c r="S1214">
        <v>1648</v>
      </c>
    </row>
    <row r="1215" spans="1:19" x14ac:dyDescent="0.25">
      <c r="A1215" t="s">
        <v>7733</v>
      </c>
      <c r="B1215">
        <v>1</v>
      </c>
      <c r="C1215" t="s">
        <v>7734</v>
      </c>
      <c r="D1215" t="str">
        <f>INDEX(Transcripts[#Data], MATCH(Exons[[#This Row],[Transcript stable ID]], Transcripts[Transcript stable ID], 0), 4)</f>
        <v>NM_020975.6</v>
      </c>
      <c r="E1215" t="s">
        <v>27</v>
      </c>
      <c r="J1215">
        <v>43572475</v>
      </c>
      <c r="K1215">
        <v>43608301</v>
      </c>
      <c r="L1215">
        <v>43608411</v>
      </c>
      <c r="N1215">
        <v>9</v>
      </c>
      <c r="O1215">
        <v>1881</v>
      </c>
      <c r="P1215">
        <v>1991</v>
      </c>
      <c r="Q1215" t="s">
        <v>12950</v>
      </c>
      <c r="R1215">
        <v>1649</v>
      </c>
      <c r="S1215">
        <v>1759</v>
      </c>
    </row>
    <row r="1216" spans="1:19" x14ac:dyDescent="0.25">
      <c r="A1216" t="s">
        <v>7733</v>
      </c>
      <c r="B1216">
        <v>1</v>
      </c>
      <c r="C1216" t="s">
        <v>7734</v>
      </c>
      <c r="D1216" t="str">
        <f>INDEX(Transcripts[#Data], MATCH(Exons[[#This Row],[Transcript stable ID]], Transcripts[Transcript stable ID], 0), 4)</f>
        <v>NM_020975.6</v>
      </c>
      <c r="E1216" t="s">
        <v>27</v>
      </c>
      <c r="J1216">
        <v>43572475</v>
      </c>
      <c r="K1216">
        <v>43609004</v>
      </c>
      <c r="L1216">
        <v>43609123</v>
      </c>
      <c r="N1216">
        <v>10</v>
      </c>
      <c r="O1216">
        <v>1992</v>
      </c>
      <c r="P1216">
        <v>2111</v>
      </c>
      <c r="Q1216" t="s">
        <v>12951</v>
      </c>
      <c r="R1216">
        <v>1760</v>
      </c>
      <c r="S1216">
        <v>1879</v>
      </c>
    </row>
    <row r="1217" spans="1:19" x14ac:dyDescent="0.25">
      <c r="A1217" t="s">
        <v>7733</v>
      </c>
      <c r="B1217">
        <v>1</v>
      </c>
      <c r="C1217" t="s">
        <v>7734</v>
      </c>
      <c r="D1217" t="str">
        <f>INDEX(Transcripts[#Data], MATCH(Exons[[#This Row],[Transcript stable ID]], Transcripts[Transcript stable ID], 0), 4)</f>
        <v>NM_020975.6</v>
      </c>
      <c r="E1217" t="s">
        <v>27</v>
      </c>
      <c r="J1217">
        <v>43572475</v>
      </c>
      <c r="K1217">
        <v>43609928</v>
      </c>
      <c r="L1217">
        <v>43610184</v>
      </c>
      <c r="N1217">
        <v>11</v>
      </c>
      <c r="O1217">
        <v>2112</v>
      </c>
      <c r="P1217">
        <v>2368</v>
      </c>
      <c r="Q1217" t="s">
        <v>12952</v>
      </c>
      <c r="R1217">
        <v>1880</v>
      </c>
      <c r="S1217">
        <v>2136</v>
      </c>
    </row>
    <row r="1218" spans="1:19" x14ac:dyDescent="0.25">
      <c r="A1218" t="s">
        <v>7733</v>
      </c>
      <c r="B1218">
        <v>1</v>
      </c>
      <c r="C1218" t="s">
        <v>7734</v>
      </c>
      <c r="D1218" t="str">
        <f>INDEX(Transcripts[#Data], MATCH(Exons[[#This Row],[Transcript stable ID]], Transcripts[Transcript stable ID], 0), 4)</f>
        <v>NM_020975.6</v>
      </c>
      <c r="E1218" t="s">
        <v>27</v>
      </c>
      <c r="J1218">
        <v>43572475</v>
      </c>
      <c r="K1218">
        <v>43612032</v>
      </c>
      <c r="L1218">
        <v>43612179</v>
      </c>
      <c r="N1218">
        <v>12</v>
      </c>
      <c r="O1218">
        <v>2369</v>
      </c>
      <c r="P1218">
        <v>2516</v>
      </c>
      <c r="Q1218" t="s">
        <v>12953</v>
      </c>
      <c r="R1218">
        <v>2137</v>
      </c>
      <c r="S1218">
        <v>2284</v>
      </c>
    </row>
    <row r="1219" spans="1:19" x14ac:dyDescent="0.25">
      <c r="A1219" t="s">
        <v>7733</v>
      </c>
      <c r="B1219">
        <v>1</v>
      </c>
      <c r="C1219" t="s">
        <v>7734</v>
      </c>
      <c r="D1219" t="str">
        <f>INDEX(Transcripts[#Data], MATCH(Exons[[#This Row],[Transcript stable ID]], Transcripts[Transcript stable ID], 0), 4)</f>
        <v>NM_020975.6</v>
      </c>
      <c r="E1219" t="s">
        <v>27</v>
      </c>
      <c r="J1219">
        <v>43572475</v>
      </c>
      <c r="K1219">
        <v>43613821</v>
      </c>
      <c r="L1219">
        <v>43613928</v>
      </c>
      <c r="N1219">
        <v>13</v>
      </c>
      <c r="O1219">
        <v>2517</v>
      </c>
      <c r="P1219">
        <v>2624</v>
      </c>
      <c r="Q1219" t="s">
        <v>12954</v>
      </c>
      <c r="R1219">
        <v>2285</v>
      </c>
      <c r="S1219">
        <v>2392</v>
      </c>
    </row>
    <row r="1220" spans="1:19" x14ac:dyDescent="0.25">
      <c r="A1220" t="s">
        <v>7733</v>
      </c>
      <c r="B1220">
        <v>1</v>
      </c>
      <c r="C1220" t="s">
        <v>7734</v>
      </c>
      <c r="D1220" t="str">
        <f>INDEX(Transcripts[#Data], MATCH(Exons[[#This Row],[Transcript stable ID]], Transcripts[Transcript stable ID], 0), 4)</f>
        <v>NM_020975.6</v>
      </c>
      <c r="E1220" t="s">
        <v>27</v>
      </c>
      <c r="J1220">
        <v>43572475</v>
      </c>
      <c r="K1220">
        <v>43614979</v>
      </c>
      <c r="L1220">
        <v>43615193</v>
      </c>
      <c r="N1220">
        <v>14</v>
      </c>
      <c r="O1220">
        <v>2625</v>
      </c>
      <c r="P1220">
        <v>2839</v>
      </c>
      <c r="Q1220" t="s">
        <v>12955</v>
      </c>
      <c r="R1220">
        <v>2393</v>
      </c>
      <c r="S1220">
        <v>2607</v>
      </c>
    </row>
    <row r="1221" spans="1:19" x14ac:dyDescent="0.25">
      <c r="A1221" t="s">
        <v>7733</v>
      </c>
      <c r="B1221">
        <v>1</v>
      </c>
      <c r="C1221" t="s">
        <v>7734</v>
      </c>
      <c r="D1221" t="str">
        <f>INDEX(Transcripts[#Data], MATCH(Exons[[#This Row],[Transcript stable ID]], Transcripts[Transcript stable ID], 0), 4)</f>
        <v>NM_020975.6</v>
      </c>
      <c r="E1221" t="s">
        <v>27</v>
      </c>
      <c r="J1221">
        <v>43572475</v>
      </c>
      <c r="K1221">
        <v>43615529</v>
      </c>
      <c r="L1221">
        <v>43615651</v>
      </c>
      <c r="N1221">
        <v>15</v>
      </c>
      <c r="O1221">
        <v>2840</v>
      </c>
      <c r="P1221">
        <v>2962</v>
      </c>
      <c r="Q1221" t="s">
        <v>12956</v>
      </c>
      <c r="R1221">
        <v>2608</v>
      </c>
      <c r="S1221">
        <v>2730</v>
      </c>
    </row>
    <row r="1222" spans="1:19" x14ac:dyDescent="0.25">
      <c r="A1222" t="s">
        <v>7733</v>
      </c>
      <c r="B1222">
        <v>1</v>
      </c>
      <c r="C1222" t="s">
        <v>7734</v>
      </c>
      <c r="D1222" t="str">
        <f>INDEX(Transcripts[#Data], MATCH(Exons[[#This Row],[Transcript stable ID]], Transcripts[Transcript stable ID], 0), 4)</f>
        <v>NM_020975.6</v>
      </c>
      <c r="E1222" t="s">
        <v>27</v>
      </c>
      <c r="J1222">
        <v>43572475</v>
      </c>
      <c r="K1222">
        <v>43617394</v>
      </c>
      <c r="L1222">
        <v>43617464</v>
      </c>
      <c r="N1222">
        <v>16</v>
      </c>
      <c r="O1222">
        <v>2963</v>
      </c>
      <c r="P1222">
        <v>3033</v>
      </c>
      <c r="Q1222" t="s">
        <v>12957</v>
      </c>
      <c r="R1222">
        <v>2731</v>
      </c>
      <c r="S1222">
        <v>2801</v>
      </c>
    </row>
    <row r="1223" spans="1:19" x14ac:dyDescent="0.25">
      <c r="A1223" t="s">
        <v>7733</v>
      </c>
      <c r="B1223">
        <v>1</v>
      </c>
      <c r="C1223" t="s">
        <v>7734</v>
      </c>
      <c r="D1223" t="str">
        <f>INDEX(Transcripts[#Data], MATCH(Exons[[#This Row],[Transcript stable ID]], Transcripts[Transcript stable ID], 0), 4)</f>
        <v>NM_020975.6</v>
      </c>
      <c r="E1223" t="s">
        <v>27</v>
      </c>
      <c r="J1223">
        <v>43572475</v>
      </c>
      <c r="K1223">
        <v>43619119</v>
      </c>
      <c r="L1223">
        <v>43619256</v>
      </c>
      <c r="N1223">
        <v>17</v>
      </c>
      <c r="O1223">
        <v>3034</v>
      </c>
      <c r="P1223">
        <v>3171</v>
      </c>
      <c r="Q1223" t="s">
        <v>12958</v>
      </c>
      <c r="R1223">
        <v>2802</v>
      </c>
      <c r="S1223">
        <v>2939</v>
      </c>
    </row>
    <row r="1224" spans="1:19" x14ac:dyDescent="0.25">
      <c r="A1224" t="s">
        <v>7733</v>
      </c>
      <c r="B1224">
        <v>1</v>
      </c>
      <c r="C1224" t="s">
        <v>7734</v>
      </c>
      <c r="D1224" t="str">
        <f>INDEX(Transcripts[#Data], MATCH(Exons[[#This Row],[Transcript stable ID]], Transcripts[Transcript stable ID], 0), 4)</f>
        <v>NM_020975.6</v>
      </c>
      <c r="E1224" t="s">
        <v>27</v>
      </c>
      <c r="J1224">
        <v>43572475</v>
      </c>
      <c r="K1224">
        <v>43620331</v>
      </c>
      <c r="L1224">
        <v>43620430</v>
      </c>
      <c r="N1224">
        <v>18</v>
      </c>
      <c r="O1224">
        <v>3172</v>
      </c>
      <c r="P1224">
        <v>3271</v>
      </c>
      <c r="Q1224" t="s">
        <v>12959</v>
      </c>
      <c r="R1224">
        <v>2940</v>
      </c>
      <c r="S1224">
        <v>3039</v>
      </c>
    </row>
    <row r="1225" spans="1:19" x14ac:dyDescent="0.25">
      <c r="A1225" t="s">
        <v>7733</v>
      </c>
      <c r="B1225">
        <v>1</v>
      </c>
      <c r="C1225" t="s">
        <v>7734</v>
      </c>
      <c r="D1225" t="str">
        <f>INDEX(Transcripts[#Data], MATCH(Exons[[#This Row],[Transcript stable ID]], Transcripts[Transcript stable ID], 0), 4)</f>
        <v>NM_020975.6</v>
      </c>
      <c r="E1225" t="s">
        <v>27</v>
      </c>
      <c r="J1225">
        <v>43572475</v>
      </c>
      <c r="K1225">
        <v>43622023</v>
      </c>
      <c r="L1225">
        <v>43622170</v>
      </c>
      <c r="N1225">
        <v>19</v>
      </c>
      <c r="O1225">
        <v>3272</v>
      </c>
      <c r="P1225">
        <v>3419</v>
      </c>
      <c r="Q1225" t="s">
        <v>12960</v>
      </c>
      <c r="R1225">
        <v>3040</v>
      </c>
      <c r="S1225">
        <v>3187</v>
      </c>
    </row>
    <row r="1226" spans="1:19" x14ac:dyDescent="0.25">
      <c r="A1226" t="s">
        <v>7733</v>
      </c>
      <c r="B1226">
        <v>1</v>
      </c>
      <c r="C1226" t="s">
        <v>7734</v>
      </c>
      <c r="D1226" t="str">
        <f>INDEX(Transcripts[#Data], MATCH(Exons[[#This Row],[Transcript stable ID]], Transcripts[Transcript stable ID], 0), 4)</f>
        <v>NM_020975.6</v>
      </c>
      <c r="E1226" t="s">
        <v>27</v>
      </c>
      <c r="H1226">
        <v>43623718</v>
      </c>
      <c r="I1226">
        <v>43625799</v>
      </c>
      <c r="J1226">
        <v>43572475</v>
      </c>
      <c r="K1226">
        <v>43623560</v>
      </c>
      <c r="L1226">
        <v>43625799</v>
      </c>
      <c r="N1226">
        <v>20</v>
      </c>
      <c r="O1226">
        <v>3420</v>
      </c>
      <c r="P1226">
        <v>3577</v>
      </c>
      <c r="Q1226" t="s">
        <v>12961</v>
      </c>
      <c r="R1226">
        <v>3188</v>
      </c>
      <c r="S1226">
        <v>3345</v>
      </c>
    </row>
    <row r="1227" spans="1:19" x14ac:dyDescent="0.25">
      <c r="A1227" t="s">
        <v>7733</v>
      </c>
      <c r="B1227">
        <v>1</v>
      </c>
      <c r="C1227" t="s">
        <v>7738</v>
      </c>
      <c r="D1227" t="str">
        <f>INDEX(Transcripts[#Data], MATCH(Exons[[#This Row],[Transcript stable ID]], Transcripts[Transcript stable ID], 0), 4)</f>
        <v>NM_020630.5</v>
      </c>
      <c r="E1227" t="s">
        <v>27</v>
      </c>
      <c r="J1227">
        <v>43572527</v>
      </c>
      <c r="K1227">
        <v>43595907</v>
      </c>
      <c r="L1227">
        <v>43596170</v>
      </c>
      <c r="N1227">
        <v>2</v>
      </c>
      <c r="O1227">
        <v>254</v>
      </c>
      <c r="P1227">
        <v>517</v>
      </c>
      <c r="Q1227" t="s">
        <v>12943</v>
      </c>
      <c r="R1227">
        <v>74</v>
      </c>
      <c r="S1227">
        <v>337</v>
      </c>
    </row>
    <row r="1228" spans="1:19" x14ac:dyDescent="0.25">
      <c r="A1228" t="s">
        <v>7733</v>
      </c>
      <c r="B1228">
        <v>1</v>
      </c>
      <c r="C1228" t="s">
        <v>7738</v>
      </c>
      <c r="D1228" t="str">
        <f>INDEX(Transcripts[#Data], MATCH(Exons[[#This Row],[Transcript stable ID]], Transcripts[Transcript stable ID], 0), 4)</f>
        <v>NM_020630.5</v>
      </c>
      <c r="E1228" t="s">
        <v>27</v>
      </c>
      <c r="J1228">
        <v>43572527</v>
      </c>
      <c r="K1228">
        <v>43597790</v>
      </c>
      <c r="L1228">
        <v>43598077</v>
      </c>
      <c r="N1228">
        <v>3</v>
      </c>
      <c r="O1228">
        <v>518</v>
      </c>
      <c r="P1228">
        <v>805</v>
      </c>
      <c r="Q1228" t="s">
        <v>12944</v>
      </c>
      <c r="R1228">
        <v>338</v>
      </c>
      <c r="S1228">
        <v>625</v>
      </c>
    </row>
    <row r="1229" spans="1:19" x14ac:dyDescent="0.25">
      <c r="A1229" t="s">
        <v>7733</v>
      </c>
      <c r="B1229">
        <v>1</v>
      </c>
      <c r="C1229" t="s">
        <v>7738</v>
      </c>
      <c r="D1229" t="str">
        <f>INDEX(Transcripts[#Data], MATCH(Exons[[#This Row],[Transcript stable ID]], Transcripts[Transcript stable ID], 0), 4)</f>
        <v>NM_020630.5</v>
      </c>
      <c r="E1229" t="s">
        <v>27</v>
      </c>
      <c r="J1229">
        <v>43572527</v>
      </c>
      <c r="K1229">
        <v>43600400</v>
      </c>
      <c r="L1229">
        <v>43600641</v>
      </c>
      <c r="N1229">
        <v>4</v>
      </c>
      <c r="O1229">
        <v>806</v>
      </c>
      <c r="P1229">
        <v>1047</v>
      </c>
      <c r="Q1229" t="s">
        <v>12945</v>
      </c>
      <c r="R1229">
        <v>626</v>
      </c>
      <c r="S1229">
        <v>867</v>
      </c>
    </row>
    <row r="1230" spans="1:19" x14ac:dyDescent="0.25">
      <c r="A1230" t="s">
        <v>7733</v>
      </c>
      <c r="B1230">
        <v>1</v>
      </c>
      <c r="C1230" t="s">
        <v>7738</v>
      </c>
      <c r="D1230" t="str">
        <f>INDEX(Transcripts[#Data], MATCH(Exons[[#This Row],[Transcript stable ID]], Transcripts[Transcript stable ID], 0), 4)</f>
        <v>NM_020630.5</v>
      </c>
      <c r="E1230" t="s">
        <v>27</v>
      </c>
      <c r="J1230">
        <v>43572527</v>
      </c>
      <c r="K1230">
        <v>43601824</v>
      </c>
      <c r="L1230">
        <v>43602019</v>
      </c>
      <c r="N1230">
        <v>5</v>
      </c>
      <c r="O1230">
        <v>1048</v>
      </c>
      <c r="P1230">
        <v>1243</v>
      </c>
      <c r="Q1230" t="s">
        <v>12946</v>
      </c>
      <c r="R1230">
        <v>868</v>
      </c>
      <c r="S1230">
        <v>1063</v>
      </c>
    </row>
    <row r="1231" spans="1:19" x14ac:dyDescent="0.25">
      <c r="A1231" t="s">
        <v>7733</v>
      </c>
      <c r="B1231">
        <v>1</v>
      </c>
      <c r="C1231" t="s">
        <v>7738</v>
      </c>
      <c r="D1231" t="str">
        <f>INDEX(Transcripts[#Data], MATCH(Exons[[#This Row],[Transcript stable ID]], Transcripts[Transcript stable ID], 0), 4)</f>
        <v>NM_020630.5</v>
      </c>
      <c r="E1231" t="s">
        <v>27</v>
      </c>
      <c r="J1231">
        <v>43572527</v>
      </c>
      <c r="K1231">
        <v>43604479</v>
      </c>
      <c r="L1231">
        <v>43604678</v>
      </c>
      <c r="N1231">
        <v>6</v>
      </c>
      <c r="O1231">
        <v>1244</v>
      </c>
      <c r="P1231">
        <v>1443</v>
      </c>
      <c r="Q1231" t="s">
        <v>12947</v>
      </c>
      <c r="R1231">
        <v>1064</v>
      </c>
      <c r="S1231">
        <v>1263</v>
      </c>
    </row>
    <row r="1232" spans="1:19" x14ac:dyDescent="0.25">
      <c r="A1232" t="s">
        <v>7733</v>
      </c>
      <c r="B1232">
        <v>1</v>
      </c>
      <c r="C1232" t="s">
        <v>7738</v>
      </c>
      <c r="D1232" t="str">
        <f>INDEX(Transcripts[#Data], MATCH(Exons[[#This Row],[Transcript stable ID]], Transcripts[Transcript stable ID], 0), 4)</f>
        <v>NM_020630.5</v>
      </c>
      <c r="E1232" t="s">
        <v>27</v>
      </c>
      <c r="J1232">
        <v>43572527</v>
      </c>
      <c r="K1232">
        <v>43606655</v>
      </c>
      <c r="L1232">
        <v>43606913</v>
      </c>
      <c r="N1232">
        <v>7</v>
      </c>
      <c r="O1232">
        <v>1444</v>
      </c>
      <c r="P1232">
        <v>1702</v>
      </c>
      <c r="Q1232" t="s">
        <v>12948</v>
      </c>
      <c r="R1232">
        <v>1264</v>
      </c>
      <c r="S1232">
        <v>1522</v>
      </c>
    </row>
    <row r="1233" spans="1:19" x14ac:dyDescent="0.25">
      <c r="A1233" t="s">
        <v>7733</v>
      </c>
      <c r="B1233">
        <v>1</v>
      </c>
      <c r="C1233" t="s">
        <v>7738</v>
      </c>
      <c r="D1233" t="str">
        <f>INDEX(Transcripts[#Data], MATCH(Exons[[#This Row],[Transcript stable ID]], Transcripts[Transcript stable ID], 0), 4)</f>
        <v>NM_020630.5</v>
      </c>
      <c r="E1233" t="s">
        <v>27</v>
      </c>
      <c r="J1233">
        <v>43572527</v>
      </c>
      <c r="K1233">
        <v>43607547</v>
      </c>
      <c r="L1233">
        <v>43607672</v>
      </c>
      <c r="N1233">
        <v>8</v>
      </c>
      <c r="O1233">
        <v>1703</v>
      </c>
      <c r="P1233">
        <v>1828</v>
      </c>
      <c r="Q1233" t="s">
        <v>12949</v>
      </c>
      <c r="R1233">
        <v>1523</v>
      </c>
      <c r="S1233">
        <v>1648</v>
      </c>
    </row>
    <row r="1234" spans="1:19" x14ac:dyDescent="0.25">
      <c r="A1234" t="s">
        <v>7733</v>
      </c>
      <c r="B1234">
        <v>1</v>
      </c>
      <c r="C1234" t="s">
        <v>7738</v>
      </c>
      <c r="D1234" t="str">
        <f>INDEX(Transcripts[#Data], MATCH(Exons[[#This Row],[Transcript stable ID]], Transcripts[Transcript stable ID], 0), 4)</f>
        <v>NM_020630.5</v>
      </c>
      <c r="E1234" t="s">
        <v>27</v>
      </c>
      <c r="J1234">
        <v>43572527</v>
      </c>
      <c r="K1234">
        <v>43608301</v>
      </c>
      <c r="L1234">
        <v>43608411</v>
      </c>
      <c r="N1234">
        <v>9</v>
      </c>
      <c r="O1234">
        <v>1829</v>
      </c>
      <c r="P1234">
        <v>1939</v>
      </c>
      <c r="Q1234" t="s">
        <v>12950</v>
      </c>
      <c r="R1234">
        <v>1649</v>
      </c>
      <c r="S1234">
        <v>1759</v>
      </c>
    </row>
    <row r="1235" spans="1:19" x14ac:dyDescent="0.25">
      <c r="A1235" t="s">
        <v>7733</v>
      </c>
      <c r="B1235">
        <v>1</v>
      </c>
      <c r="C1235" t="s">
        <v>7738</v>
      </c>
      <c r="D1235" t="str">
        <f>INDEX(Transcripts[#Data], MATCH(Exons[[#This Row],[Transcript stable ID]], Transcripts[Transcript stable ID], 0), 4)</f>
        <v>NM_020630.5</v>
      </c>
      <c r="E1235" t="s">
        <v>27</v>
      </c>
      <c r="J1235">
        <v>43572527</v>
      </c>
      <c r="K1235">
        <v>43609004</v>
      </c>
      <c r="L1235">
        <v>43609123</v>
      </c>
      <c r="N1235">
        <v>10</v>
      </c>
      <c r="O1235">
        <v>1940</v>
      </c>
      <c r="P1235">
        <v>2059</v>
      </c>
      <c r="Q1235" t="s">
        <v>12951</v>
      </c>
      <c r="R1235">
        <v>1760</v>
      </c>
      <c r="S1235">
        <v>1879</v>
      </c>
    </row>
    <row r="1236" spans="1:19" x14ac:dyDescent="0.25">
      <c r="A1236" t="s">
        <v>7733</v>
      </c>
      <c r="B1236">
        <v>1</v>
      </c>
      <c r="C1236" t="s">
        <v>7738</v>
      </c>
      <c r="D1236" t="str">
        <f>INDEX(Transcripts[#Data], MATCH(Exons[[#This Row],[Transcript stable ID]], Transcripts[Transcript stable ID], 0), 4)</f>
        <v>NM_020630.5</v>
      </c>
      <c r="E1236" t="s">
        <v>27</v>
      </c>
      <c r="J1236">
        <v>43572527</v>
      </c>
      <c r="K1236">
        <v>43609928</v>
      </c>
      <c r="L1236">
        <v>43610184</v>
      </c>
      <c r="N1236">
        <v>11</v>
      </c>
      <c r="O1236">
        <v>2060</v>
      </c>
      <c r="P1236">
        <v>2316</v>
      </c>
      <c r="Q1236" t="s">
        <v>12952</v>
      </c>
      <c r="R1236">
        <v>1880</v>
      </c>
      <c r="S1236">
        <v>2136</v>
      </c>
    </row>
    <row r="1237" spans="1:19" x14ac:dyDescent="0.25">
      <c r="A1237" t="s">
        <v>7733</v>
      </c>
      <c r="B1237">
        <v>1</v>
      </c>
      <c r="C1237" t="s">
        <v>7738</v>
      </c>
      <c r="D1237" t="str">
        <f>INDEX(Transcripts[#Data], MATCH(Exons[[#This Row],[Transcript stable ID]], Transcripts[Transcript stable ID], 0), 4)</f>
        <v>NM_020630.5</v>
      </c>
      <c r="E1237" t="s">
        <v>27</v>
      </c>
      <c r="J1237">
        <v>43572527</v>
      </c>
      <c r="K1237">
        <v>43612032</v>
      </c>
      <c r="L1237">
        <v>43612179</v>
      </c>
      <c r="N1237">
        <v>12</v>
      </c>
      <c r="O1237">
        <v>2317</v>
      </c>
      <c r="P1237">
        <v>2464</v>
      </c>
      <c r="Q1237" t="s">
        <v>12953</v>
      </c>
      <c r="R1237">
        <v>2137</v>
      </c>
      <c r="S1237">
        <v>2284</v>
      </c>
    </row>
    <row r="1238" spans="1:19" x14ac:dyDescent="0.25">
      <c r="A1238" t="s">
        <v>7733</v>
      </c>
      <c r="B1238">
        <v>1</v>
      </c>
      <c r="C1238" t="s">
        <v>7738</v>
      </c>
      <c r="D1238" t="str">
        <f>INDEX(Transcripts[#Data], MATCH(Exons[[#This Row],[Transcript stable ID]], Transcripts[Transcript stable ID], 0), 4)</f>
        <v>NM_020630.5</v>
      </c>
      <c r="E1238" t="s">
        <v>27</v>
      </c>
      <c r="J1238">
        <v>43572527</v>
      </c>
      <c r="K1238">
        <v>43613821</v>
      </c>
      <c r="L1238">
        <v>43613928</v>
      </c>
      <c r="N1238">
        <v>13</v>
      </c>
      <c r="O1238">
        <v>2465</v>
      </c>
      <c r="P1238">
        <v>2572</v>
      </c>
      <c r="Q1238" t="s">
        <v>12954</v>
      </c>
      <c r="R1238">
        <v>2285</v>
      </c>
      <c r="S1238">
        <v>2392</v>
      </c>
    </row>
    <row r="1239" spans="1:19" x14ac:dyDescent="0.25">
      <c r="A1239" t="s">
        <v>7733</v>
      </c>
      <c r="B1239">
        <v>1</v>
      </c>
      <c r="C1239" t="s">
        <v>7738</v>
      </c>
      <c r="D1239" t="str">
        <f>INDEX(Transcripts[#Data], MATCH(Exons[[#This Row],[Transcript stable ID]], Transcripts[Transcript stable ID], 0), 4)</f>
        <v>NM_020630.5</v>
      </c>
      <c r="E1239" t="s">
        <v>27</v>
      </c>
      <c r="J1239">
        <v>43572527</v>
      </c>
      <c r="K1239">
        <v>43614979</v>
      </c>
      <c r="L1239">
        <v>43615193</v>
      </c>
      <c r="N1239">
        <v>14</v>
      </c>
      <c r="O1239">
        <v>2573</v>
      </c>
      <c r="P1239">
        <v>2787</v>
      </c>
      <c r="Q1239" t="s">
        <v>12955</v>
      </c>
      <c r="R1239">
        <v>2393</v>
      </c>
      <c r="S1239">
        <v>2607</v>
      </c>
    </row>
    <row r="1240" spans="1:19" x14ac:dyDescent="0.25">
      <c r="A1240" t="s">
        <v>7733</v>
      </c>
      <c r="B1240">
        <v>1</v>
      </c>
      <c r="C1240" t="s">
        <v>7738</v>
      </c>
      <c r="D1240" t="str">
        <f>INDEX(Transcripts[#Data], MATCH(Exons[[#This Row],[Transcript stable ID]], Transcripts[Transcript stable ID], 0), 4)</f>
        <v>NM_020630.5</v>
      </c>
      <c r="E1240" t="s">
        <v>27</v>
      </c>
      <c r="J1240">
        <v>43572527</v>
      </c>
      <c r="K1240">
        <v>43615529</v>
      </c>
      <c r="L1240">
        <v>43615651</v>
      </c>
      <c r="N1240">
        <v>15</v>
      </c>
      <c r="O1240">
        <v>2788</v>
      </c>
      <c r="P1240">
        <v>2910</v>
      </c>
      <c r="Q1240" t="s">
        <v>12956</v>
      </c>
      <c r="R1240">
        <v>2608</v>
      </c>
      <c r="S1240">
        <v>2730</v>
      </c>
    </row>
    <row r="1241" spans="1:19" x14ac:dyDescent="0.25">
      <c r="A1241" t="s">
        <v>7733</v>
      </c>
      <c r="B1241">
        <v>1</v>
      </c>
      <c r="C1241" t="s">
        <v>7738</v>
      </c>
      <c r="D1241" t="str">
        <f>INDEX(Transcripts[#Data], MATCH(Exons[[#This Row],[Transcript stable ID]], Transcripts[Transcript stable ID], 0), 4)</f>
        <v>NM_020630.5</v>
      </c>
      <c r="E1241" t="s">
        <v>27</v>
      </c>
      <c r="J1241">
        <v>43572527</v>
      </c>
      <c r="K1241">
        <v>43617394</v>
      </c>
      <c r="L1241">
        <v>43617464</v>
      </c>
      <c r="N1241">
        <v>16</v>
      </c>
      <c r="O1241">
        <v>2911</v>
      </c>
      <c r="P1241">
        <v>2981</v>
      </c>
      <c r="Q1241" t="s">
        <v>12957</v>
      </c>
      <c r="R1241">
        <v>2731</v>
      </c>
      <c r="S1241">
        <v>2801</v>
      </c>
    </row>
    <row r="1242" spans="1:19" x14ac:dyDescent="0.25">
      <c r="A1242" t="s">
        <v>7733</v>
      </c>
      <c r="B1242">
        <v>1</v>
      </c>
      <c r="C1242" t="s">
        <v>7738</v>
      </c>
      <c r="D1242" t="str">
        <f>INDEX(Transcripts[#Data], MATCH(Exons[[#This Row],[Transcript stable ID]], Transcripts[Transcript stable ID], 0), 4)</f>
        <v>NM_020630.5</v>
      </c>
      <c r="E1242" t="s">
        <v>27</v>
      </c>
      <c r="J1242">
        <v>43572527</v>
      </c>
      <c r="K1242">
        <v>43619119</v>
      </c>
      <c r="L1242">
        <v>43619256</v>
      </c>
      <c r="N1242">
        <v>17</v>
      </c>
      <c r="O1242">
        <v>2982</v>
      </c>
      <c r="P1242">
        <v>3119</v>
      </c>
      <c r="Q1242" t="s">
        <v>12958</v>
      </c>
      <c r="R1242">
        <v>2802</v>
      </c>
      <c r="S1242">
        <v>2939</v>
      </c>
    </row>
    <row r="1243" spans="1:19" x14ac:dyDescent="0.25">
      <c r="A1243" t="s">
        <v>7733</v>
      </c>
      <c r="B1243">
        <v>1</v>
      </c>
      <c r="C1243" t="s">
        <v>7738</v>
      </c>
      <c r="D1243" t="str">
        <f>INDEX(Transcripts[#Data], MATCH(Exons[[#This Row],[Transcript stable ID]], Transcripts[Transcript stable ID], 0), 4)</f>
        <v>NM_020630.5</v>
      </c>
      <c r="E1243" t="s">
        <v>27</v>
      </c>
      <c r="J1243">
        <v>43572527</v>
      </c>
      <c r="K1243">
        <v>43620331</v>
      </c>
      <c r="L1243">
        <v>43620430</v>
      </c>
      <c r="N1243">
        <v>18</v>
      </c>
      <c r="O1243">
        <v>3120</v>
      </c>
      <c r="P1243">
        <v>3219</v>
      </c>
      <c r="Q1243" t="s">
        <v>12959</v>
      </c>
      <c r="R1243">
        <v>2940</v>
      </c>
      <c r="S1243">
        <v>3039</v>
      </c>
    </row>
    <row r="1244" spans="1:19" x14ac:dyDescent="0.25">
      <c r="A1244" t="s">
        <v>7733</v>
      </c>
      <c r="B1244">
        <v>1</v>
      </c>
      <c r="C1244" t="s">
        <v>7738</v>
      </c>
      <c r="D1244" t="str">
        <f>INDEX(Transcripts[#Data], MATCH(Exons[[#This Row],[Transcript stable ID]], Transcripts[Transcript stable ID], 0), 4)</f>
        <v>NM_020630.5</v>
      </c>
      <c r="E1244" t="s">
        <v>27</v>
      </c>
      <c r="F1244">
        <v>43572527</v>
      </c>
      <c r="G1244">
        <v>43572706</v>
      </c>
      <c r="J1244">
        <v>43572527</v>
      </c>
      <c r="K1244">
        <v>43572527</v>
      </c>
      <c r="L1244">
        <v>43572779</v>
      </c>
      <c r="N1244">
        <v>1</v>
      </c>
      <c r="O1244">
        <v>181</v>
      </c>
      <c r="P1244">
        <v>253</v>
      </c>
      <c r="Q1244" t="s">
        <v>12962</v>
      </c>
      <c r="R1244">
        <v>1</v>
      </c>
      <c r="S1244">
        <v>73</v>
      </c>
    </row>
    <row r="1245" spans="1:19" x14ac:dyDescent="0.25">
      <c r="A1245" t="s">
        <v>7733</v>
      </c>
      <c r="B1245">
        <v>1</v>
      </c>
      <c r="C1245" t="s">
        <v>7738</v>
      </c>
      <c r="D1245" t="str">
        <f>INDEX(Transcripts[#Data], MATCH(Exons[[#This Row],[Transcript stable ID]], Transcripts[Transcript stable ID], 0), 4)</f>
        <v>NM_020630.5</v>
      </c>
      <c r="E1245" t="s">
        <v>27</v>
      </c>
      <c r="H1245">
        <v>43622203</v>
      </c>
      <c r="I1245">
        <v>43622952</v>
      </c>
      <c r="J1245">
        <v>43572527</v>
      </c>
      <c r="K1245">
        <v>43622023</v>
      </c>
      <c r="L1245">
        <v>43622952</v>
      </c>
      <c r="N1245">
        <v>19</v>
      </c>
      <c r="O1245">
        <v>3220</v>
      </c>
      <c r="P1245">
        <v>3399</v>
      </c>
      <c r="Q1245" t="s">
        <v>12963</v>
      </c>
      <c r="R1245">
        <v>3040</v>
      </c>
      <c r="S1245">
        <v>3219</v>
      </c>
    </row>
    <row r="1246" spans="1:19" x14ac:dyDescent="0.25">
      <c r="A1246" t="s">
        <v>8062</v>
      </c>
      <c r="B1246">
        <v>-1</v>
      </c>
      <c r="C1246" t="s">
        <v>8068</v>
      </c>
      <c r="D1246" t="str">
        <f>INDEX(Transcripts[#Data], MATCH(Exons[[#This Row],[Transcript stable ID]], Transcripts[Transcript stable ID], 0), 4)</f>
        <v>NM_012433.3</v>
      </c>
      <c r="E1246" t="s">
        <v>27</v>
      </c>
      <c r="F1246">
        <v>198299724</v>
      </c>
      <c r="G1246">
        <v>198299815</v>
      </c>
      <c r="J1246">
        <v>198299815</v>
      </c>
      <c r="K1246">
        <v>198299696</v>
      </c>
      <c r="L1246">
        <v>198299815</v>
      </c>
      <c r="N1246">
        <v>1</v>
      </c>
      <c r="O1246">
        <v>93</v>
      </c>
      <c r="P1246">
        <v>120</v>
      </c>
      <c r="Q1246" t="s">
        <v>12964</v>
      </c>
      <c r="R1246">
        <v>1</v>
      </c>
      <c r="S1246">
        <v>28</v>
      </c>
    </row>
    <row r="1247" spans="1:19" x14ac:dyDescent="0.25">
      <c r="A1247" t="s">
        <v>8062</v>
      </c>
      <c r="B1247">
        <v>-1</v>
      </c>
      <c r="C1247" t="s">
        <v>8068</v>
      </c>
      <c r="D1247" t="str">
        <f>INDEX(Transcripts[#Data], MATCH(Exons[[#This Row],[Transcript stable ID]], Transcripts[Transcript stable ID], 0), 4)</f>
        <v>NM_012433.3</v>
      </c>
      <c r="E1247" t="s">
        <v>27</v>
      </c>
      <c r="J1247">
        <v>198299815</v>
      </c>
      <c r="K1247">
        <v>198288532</v>
      </c>
      <c r="L1247">
        <v>198288698</v>
      </c>
      <c r="N1247">
        <v>2</v>
      </c>
      <c r="O1247">
        <v>121</v>
      </c>
      <c r="P1247">
        <v>287</v>
      </c>
      <c r="Q1247" t="s">
        <v>12965</v>
      </c>
      <c r="R1247">
        <v>29</v>
      </c>
      <c r="S1247">
        <v>195</v>
      </c>
    </row>
    <row r="1248" spans="1:19" x14ac:dyDescent="0.25">
      <c r="A1248" t="s">
        <v>8062</v>
      </c>
      <c r="B1248">
        <v>-1</v>
      </c>
      <c r="C1248" t="s">
        <v>8068</v>
      </c>
      <c r="D1248" t="str">
        <f>INDEX(Transcripts[#Data], MATCH(Exons[[#This Row],[Transcript stable ID]], Transcripts[Transcript stable ID], 0), 4)</f>
        <v>NM_012433.3</v>
      </c>
      <c r="E1248" t="s">
        <v>27</v>
      </c>
      <c r="J1248">
        <v>198299815</v>
      </c>
      <c r="K1248">
        <v>198285753</v>
      </c>
      <c r="L1248">
        <v>198285857</v>
      </c>
      <c r="N1248">
        <v>3</v>
      </c>
      <c r="O1248">
        <v>288</v>
      </c>
      <c r="P1248">
        <v>392</v>
      </c>
      <c r="Q1248" t="s">
        <v>12966</v>
      </c>
      <c r="R1248">
        <v>196</v>
      </c>
      <c r="S1248">
        <v>300</v>
      </c>
    </row>
    <row r="1249" spans="1:19" x14ac:dyDescent="0.25">
      <c r="A1249" t="s">
        <v>8062</v>
      </c>
      <c r="B1249">
        <v>-1</v>
      </c>
      <c r="C1249" t="s">
        <v>8068</v>
      </c>
      <c r="D1249" t="str">
        <f>INDEX(Transcripts[#Data], MATCH(Exons[[#This Row],[Transcript stable ID]], Transcripts[Transcript stable ID], 0), 4)</f>
        <v>NM_012433.3</v>
      </c>
      <c r="E1249" t="s">
        <v>27</v>
      </c>
      <c r="J1249">
        <v>198299815</v>
      </c>
      <c r="K1249">
        <v>198285152</v>
      </c>
      <c r="L1249">
        <v>198285266</v>
      </c>
      <c r="N1249">
        <v>4</v>
      </c>
      <c r="O1249">
        <v>393</v>
      </c>
      <c r="P1249">
        <v>507</v>
      </c>
      <c r="Q1249" t="s">
        <v>12967</v>
      </c>
      <c r="R1249">
        <v>301</v>
      </c>
      <c r="S1249">
        <v>415</v>
      </c>
    </row>
    <row r="1250" spans="1:19" x14ac:dyDescent="0.25">
      <c r="A1250" t="s">
        <v>8062</v>
      </c>
      <c r="B1250">
        <v>-1</v>
      </c>
      <c r="C1250" t="s">
        <v>8068</v>
      </c>
      <c r="D1250" t="str">
        <f>INDEX(Transcripts[#Data], MATCH(Exons[[#This Row],[Transcript stable ID]], Transcripts[Transcript stable ID], 0), 4)</f>
        <v>NM_012433.3</v>
      </c>
      <c r="E1250" t="s">
        <v>27</v>
      </c>
      <c r="J1250">
        <v>198299815</v>
      </c>
      <c r="K1250">
        <v>198283233</v>
      </c>
      <c r="L1250">
        <v>198283312</v>
      </c>
      <c r="N1250">
        <v>5</v>
      </c>
      <c r="O1250">
        <v>508</v>
      </c>
      <c r="P1250">
        <v>587</v>
      </c>
      <c r="Q1250" t="s">
        <v>12968</v>
      </c>
      <c r="R1250">
        <v>416</v>
      </c>
      <c r="S1250">
        <v>495</v>
      </c>
    </row>
    <row r="1251" spans="1:19" x14ac:dyDescent="0.25">
      <c r="A1251" t="s">
        <v>8062</v>
      </c>
      <c r="B1251">
        <v>-1</v>
      </c>
      <c r="C1251" t="s">
        <v>8068</v>
      </c>
      <c r="D1251" t="str">
        <f>INDEX(Transcripts[#Data], MATCH(Exons[[#This Row],[Transcript stable ID]], Transcripts[Transcript stable ID], 0), 4)</f>
        <v>NM_012433.3</v>
      </c>
      <c r="E1251" t="s">
        <v>27</v>
      </c>
      <c r="J1251">
        <v>198299815</v>
      </c>
      <c r="K1251">
        <v>198281465</v>
      </c>
      <c r="L1251">
        <v>198281635</v>
      </c>
      <c r="N1251">
        <v>6</v>
      </c>
      <c r="O1251">
        <v>588</v>
      </c>
      <c r="P1251">
        <v>758</v>
      </c>
      <c r="Q1251" t="s">
        <v>12969</v>
      </c>
      <c r="R1251">
        <v>496</v>
      </c>
      <c r="S1251">
        <v>666</v>
      </c>
    </row>
    <row r="1252" spans="1:19" x14ac:dyDescent="0.25">
      <c r="A1252" t="s">
        <v>8062</v>
      </c>
      <c r="B1252">
        <v>-1</v>
      </c>
      <c r="C1252" t="s">
        <v>8068</v>
      </c>
      <c r="D1252" t="str">
        <f>INDEX(Transcripts[#Data], MATCH(Exons[[#This Row],[Transcript stable ID]], Transcripts[Transcript stable ID], 0), 4)</f>
        <v>NM_012433.3</v>
      </c>
      <c r="E1252" t="s">
        <v>27</v>
      </c>
      <c r="J1252">
        <v>198299815</v>
      </c>
      <c r="K1252">
        <v>198274494</v>
      </c>
      <c r="L1252">
        <v>198274731</v>
      </c>
      <c r="N1252">
        <v>7</v>
      </c>
      <c r="O1252">
        <v>759</v>
      </c>
      <c r="P1252">
        <v>996</v>
      </c>
      <c r="Q1252" t="s">
        <v>12970</v>
      </c>
      <c r="R1252">
        <v>667</v>
      </c>
      <c r="S1252">
        <v>904</v>
      </c>
    </row>
    <row r="1253" spans="1:19" x14ac:dyDescent="0.25">
      <c r="A1253" t="s">
        <v>8062</v>
      </c>
      <c r="B1253">
        <v>-1</v>
      </c>
      <c r="C1253" t="s">
        <v>8068</v>
      </c>
      <c r="D1253" t="str">
        <f>INDEX(Transcripts[#Data], MATCH(Exons[[#This Row],[Transcript stable ID]], Transcripts[Transcript stable ID], 0), 4)</f>
        <v>NM_012433.3</v>
      </c>
      <c r="E1253" t="s">
        <v>27</v>
      </c>
      <c r="J1253">
        <v>198299815</v>
      </c>
      <c r="K1253">
        <v>198273093</v>
      </c>
      <c r="L1253">
        <v>198273305</v>
      </c>
      <c r="N1253">
        <v>8</v>
      </c>
      <c r="O1253">
        <v>997</v>
      </c>
      <c r="P1253">
        <v>1209</v>
      </c>
      <c r="Q1253" t="s">
        <v>12971</v>
      </c>
      <c r="R1253">
        <v>905</v>
      </c>
      <c r="S1253">
        <v>1117</v>
      </c>
    </row>
    <row r="1254" spans="1:19" x14ac:dyDescent="0.25">
      <c r="A1254" t="s">
        <v>8062</v>
      </c>
      <c r="B1254">
        <v>-1</v>
      </c>
      <c r="C1254" t="s">
        <v>8068</v>
      </c>
      <c r="D1254" t="str">
        <f>INDEX(Transcripts[#Data], MATCH(Exons[[#This Row],[Transcript stable ID]], Transcripts[Transcript stable ID], 0), 4)</f>
        <v>NM_012433.3</v>
      </c>
      <c r="E1254" t="s">
        <v>27</v>
      </c>
      <c r="J1254">
        <v>198299815</v>
      </c>
      <c r="K1254">
        <v>198272722</v>
      </c>
      <c r="L1254">
        <v>198272843</v>
      </c>
      <c r="N1254">
        <v>9</v>
      </c>
      <c r="O1254">
        <v>1210</v>
      </c>
      <c r="P1254">
        <v>1331</v>
      </c>
      <c r="Q1254" t="s">
        <v>12972</v>
      </c>
      <c r="R1254">
        <v>1118</v>
      </c>
      <c r="S1254">
        <v>1239</v>
      </c>
    </row>
    <row r="1255" spans="1:19" x14ac:dyDescent="0.25">
      <c r="A1255" t="s">
        <v>8062</v>
      </c>
      <c r="B1255">
        <v>-1</v>
      </c>
      <c r="C1255" t="s">
        <v>8068</v>
      </c>
      <c r="D1255" t="str">
        <f>INDEX(Transcripts[#Data], MATCH(Exons[[#This Row],[Transcript stable ID]], Transcripts[Transcript stable ID], 0), 4)</f>
        <v>NM_012433.3</v>
      </c>
      <c r="E1255" t="s">
        <v>27</v>
      </c>
      <c r="J1255">
        <v>198299815</v>
      </c>
      <c r="K1255">
        <v>198269999</v>
      </c>
      <c r="L1255">
        <v>198270196</v>
      </c>
      <c r="N1255">
        <v>10</v>
      </c>
      <c r="O1255">
        <v>1332</v>
      </c>
      <c r="P1255">
        <v>1529</v>
      </c>
      <c r="Q1255" t="s">
        <v>12973</v>
      </c>
      <c r="R1255">
        <v>1240</v>
      </c>
      <c r="S1255">
        <v>1437</v>
      </c>
    </row>
    <row r="1256" spans="1:19" x14ac:dyDescent="0.25">
      <c r="A1256" t="s">
        <v>8062</v>
      </c>
      <c r="B1256">
        <v>-1</v>
      </c>
      <c r="C1256" t="s">
        <v>8068</v>
      </c>
      <c r="D1256" t="str">
        <f>INDEX(Transcripts[#Data], MATCH(Exons[[#This Row],[Transcript stable ID]], Transcripts[Transcript stable ID], 0), 4)</f>
        <v>NM_012433.3</v>
      </c>
      <c r="E1256" t="s">
        <v>27</v>
      </c>
      <c r="J1256">
        <v>198299815</v>
      </c>
      <c r="K1256">
        <v>198269800</v>
      </c>
      <c r="L1256">
        <v>198269901</v>
      </c>
      <c r="N1256">
        <v>11</v>
      </c>
      <c r="O1256">
        <v>1530</v>
      </c>
      <c r="P1256">
        <v>1631</v>
      </c>
      <c r="Q1256" t="s">
        <v>12974</v>
      </c>
      <c r="R1256">
        <v>1438</v>
      </c>
      <c r="S1256">
        <v>1539</v>
      </c>
    </row>
    <row r="1257" spans="1:19" x14ac:dyDescent="0.25">
      <c r="A1257" t="s">
        <v>8062</v>
      </c>
      <c r="B1257">
        <v>-1</v>
      </c>
      <c r="C1257" t="s">
        <v>8068</v>
      </c>
      <c r="D1257" t="str">
        <f>INDEX(Transcripts[#Data], MATCH(Exons[[#This Row],[Transcript stable ID]], Transcripts[Transcript stable ID], 0), 4)</f>
        <v>NM_012433.3</v>
      </c>
      <c r="E1257" t="s">
        <v>27</v>
      </c>
      <c r="J1257">
        <v>198299815</v>
      </c>
      <c r="K1257">
        <v>198268309</v>
      </c>
      <c r="L1257">
        <v>198268488</v>
      </c>
      <c r="N1257">
        <v>12</v>
      </c>
      <c r="O1257">
        <v>1632</v>
      </c>
      <c r="P1257">
        <v>1811</v>
      </c>
      <c r="Q1257" t="s">
        <v>12975</v>
      </c>
      <c r="R1257">
        <v>1540</v>
      </c>
      <c r="S1257">
        <v>1719</v>
      </c>
    </row>
    <row r="1258" spans="1:19" x14ac:dyDescent="0.25">
      <c r="A1258" t="s">
        <v>8062</v>
      </c>
      <c r="B1258">
        <v>-1</v>
      </c>
      <c r="C1258" t="s">
        <v>8068</v>
      </c>
      <c r="D1258" t="str">
        <f>INDEX(Transcripts[#Data], MATCH(Exons[[#This Row],[Transcript stable ID]], Transcripts[Transcript stable ID], 0), 4)</f>
        <v>NM_012433.3</v>
      </c>
      <c r="E1258" t="s">
        <v>27</v>
      </c>
      <c r="J1258">
        <v>198299815</v>
      </c>
      <c r="K1258">
        <v>198267673</v>
      </c>
      <c r="L1258">
        <v>198267759</v>
      </c>
      <c r="N1258">
        <v>13</v>
      </c>
      <c r="O1258">
        <v>1812</v>
      </c>
      <c r="P1258">
        <v>1898</v>
      </c>
      <c r="Q1258" t="s">
        <v>12976</v>
      </c>
      <c r="R1258">
        <v>1720</v>
      </c>
      <c r="S1258">
        <v>1806</v>
      </c>
    </row>
    <row r="1259" spans="1:19" x14ac:dyDescent="0.25">
      <c r="A1259" t="s">
        <v>8062</v>
      </c>
      <c r="B1259">
        <v>-1</v>
      </c>
      <c r="C1259" t="s">
        <v>8068</v>
      </c>
      <c r="D1259" t="str">
        <f>INDEX(Transcripts[#Data], MATCH(Exons[[#This Row],[Transcript stable ID]], Transcripts[Transcript stable ID], 0), 4)</f>
        <v>NM_012433.3</v>
      </c>
      <c r="E1259" t="s">
        <v>27</v>
      </c>
      <c r="J1259">
        <v>198299815</v>
      </c>
      <c r="K1259">
        <v>198267280</v>
      </c>
      <c r="L1259">
        <v>198267550</v>
      </c>
      <c r="N1259">
        <v>14</v>
      </c>
      <c r="O1259">
        <v>1899</v>
      </c>
      <c r="P1259">
        <v>2169</v>
      </c>
      <c r="Q1259" t="s">
        <v>12977</v>
      </c>
      <c r="R1259">
        <v>1807</v>
      </c>
      <c r="S1259">
        <v>2077</v>
      </c>
    </row>
    <row r="1260" spans="1:19" x14ac:dyDescent="0.25">
      <c r="A1260" t="s">
        <v>8062</v>
      </c>
      <c r="B1260">
        <v>-1</v>
      </c>
      <c r="C1260" t="s">
        <v>8068</v>
      </c>
      <c r="D1260" t="str">
        <f>INDEX(Transcripts[#Data], MATCH(Exons[[#This Row],[Transcript stable ID]], Transcripts[Transcript stable ID], 0), 4)</f>
        <v>NM_012433.3</v>
      </c>
      <c r="E1260" t="s">
        <v>27</v>
      </c>
      <c r="J1260">
        <v>198299815</v>
      </c>
      <c r="K1260">
        <v>198266709</v>
      </c>
      <c r="L1260">
        <v>198266854</v>
      </c>
      <c r="N1260">
        <v>15</v>
      </c>
      <c r="O1260">
        <v>2170</v>
      </c>
      <c r="P1260">
        <v>2315</v>
      </c>
      <c r="Q1260" t="s">
        <v>12978</v>
      </c>
      <c r="R1260">
        <v>2078</v>
      </c>
      <c r="S1260">
        <v>2223</v>
      </c>
    </row>
    <row r="1261" spans="1:19" x14ac:dyDescent="0.25">
      <c r="A1261" t="s">
        <v>8062</v>
      </c>
      <c r="B1261">
        <v>-1</v>
      </c>
      <c r="C1261" t="s">
        <v>8068</v>
      </c>
      <c r="D1261" t="str">
        <f>INDEX(Transcripts[#Data], MATCH(Exons[[#This Row],[Transcript stable ID]], Transcripts[Transcript stable ID], 0), 4)</f>
        <v>NM_012433.3</v>
      </c>
      <c r="E1261" t="s">
        <v>27</v>
      </c>
      <c r="J1261">
        <v>198299815</v>
      </c>
      <c r="K1261">
        <v>198266466</v>
      </c>
      <c r="L1261">
        <v>198266612</v>
      </c>
      <c r="N1261">
        <v>16</v>
      </c>
      <c r="O1261">
        <v>2316</v>
      </c>
      <c r="P1261">
        <v>2462</v>
      </c>
      <c r="Q1261" t="s">
        <v>12979</v>
      </c>
      <c r="R1261">
        <v>2224</v>
      </c>
      <c r="S1261">
        <v>2370</v>
      </c>
    </row>
    <row r="1262" spans="1:19" x14ac:dyDescent="0.25">
      <c r="A1262" t="s">
        <v>8062</v>
      </c>
      <c r="B1262">
        <v>-1</v>
      </c>
      <c r="C1262" t="s">
        <v>8068</v>
      </c>
      <c r="D1262" t="str">
        <f>INDEX(Transcripts[#Data], MATCH(Exons[[#This Row],[Transcript stable ID]], Transcripts[Transcript stable ID], 0), 4)</f>
        <v>NM_012433.3</v>
      </c>
      <c r="E1262" t="s">
        <v>27</v>
      </c>
      <c r="J1262">
        <v>198299815</v>
      </c>
      <c r="K1262">
        <v>198266124</v>
      </c>
      <c r="L1262">
        <v>198266249</v>
      </c>
      <c r="N1262">
        <v>17</v>
      </c>
      <c r="O1262">
        <v>2463</v>
      </c>
      <c r="P1262">
        <v>2588</v>
      </c>
      <c r="Q1262" t="s">
        <v>12980</v>
      </c>
      <c r="R1262">
        <v>2371</v>
      </c>
      <c r="S1262">
        <v>2496</v>
      </c>
    </row>
    <row r="1263" spans="1:19" x14ac:dyDescent="0.25">
      <c r="A1263" t="s">
        <v>8062</v>
      </c>
      <c r="B1263">
        <v>-1</v>
      </c>
      <c r="C1263" t="s">
        <v>8068</v>
      </c>
      <c r="D1263" t="str">
        <f>INDEX(Transcripts[#Data], MATCH(Exons[[#This Row],[Transcript stable ID]], Transcripts[Transcript stable ID], 0), 4)</f>
        <v>NM_012433.3</v>
      </c>
      <c r="E1263" t="s">
        <v>27</v>
      </c>
      <c r="J1263">
        <v>198299815</v>
      </c>
      <c r="K1263">
        <v>198265439</v>
      </c>
      <c r="L1263">
        <v>198265660</v>
      </c>
      <c r="N1263">
        <v>18</v>
      </c>
      <c r="O1263">
        <v>2589</v>
      </c>
      <c r="P1263">
        <v>2810</v>
      </c>
      <c r="Q1263" t="s">
        <v>12981</v>
      </c>
      <c r="R1263">
        <v>2497</v>
      </c>
      <c r="S1263">
        <v>2718</v>
      </c>
    </row>
    <row r="1264" spans="1:19" x14ac:dyDescent="0.25">
      <c r="A1264" t="s">
        <v>8062</v>
      </c>
      <c r="B1264">
        <v>-1</v>
      </c>
      <c r="C1264" t="s">
        <v>8068</v>
      </c>
      <c r="D1264" t="str">
        <f>INDEX(Transcripts[#Data], MATCH(Exons[[#This Row],[Transcript stable ID]], Transcripts[Transcript stable ID], 0), 4)</f>
        <v>NM_012433.3</v>
      </c>
      <c r="E1264" t="s">
        <v>27</v>
      </c>
      <c r="J1264">
        <v>198299815</v>
      </c>
      <c r="K1264">
        <v>198264976</v>
      </c>
      <c r="L1264">
        <v>198265158</v>
      </c>
      <c r="N1264">
        <v>19</v>
      </c>
      <c r="O1264">
        <v>2811</v>
      </c>
      <c r="P1264">
        <v>2993</v>
      </c>
      <c r="Q1264" t="s">
        <v>12982</v>
      </c>
      <c r="R1264">
        <v>2719</v>
      </c>
      <c r="S1264">
        <v>2901</v>
      </c>
    </row>
    <row r="1265" spans="1:19" x14ac:dyDescent="0.25">
      <c r="A1265" t="s">
        <v>8062</v>
      </c>
      <c r="B1265">
        <v>-1</v>
      </c>
      <c r="C1265" t="s">
        <v>8068</v>
      </c>
      <c r="D1265" t="str">
        <f>INDEX(Transcripts[#Data], MATCH(Exons[[#This Row],[Transcript stable ID]], Transcripts[Transcript stable ID], 0), 4)</f>
        <v>NM_012433.3</v>
      </c>
      <c r="E1265" t="s">
        <v>27</v>
      </c>
      <c r="J1265">
        <v>198299815</v>
      </c>
      <c r="K1265">
        <v>198264779</v>
      </c>
      <c r="L1265">
        <v>198264890</v>
      </c>
      <c r="N1265">
        <v>20</v>
      </c>
      <c r="O1265">
        <v>2994</v>
      </c>
      <c r="P1265">
        <v>3105</v>
      </c>
      <c r="Q1265" t="s">
        <v>12983</v>
      </c>
      <c r="R1265">
        <v>2902</v>
      </c>
      <c r="S1265">
        <v>3013</v>
      </c>
    </row>
    <row r="1266" spans="1:19" x14ac:dyDescent="0.25">
      <c r="A1266" t="s">
        <v>8062</v>
      </c>
      <c r="B1266">
        <v>-1</v>
      </c>
      <c r="C1266" t="s">
        <v>8068</v>
      </c>
      <c r="D1266" t="str">
        <f>INDEX(Transcripts[#Data], MATCH(Exons[[#This Row],[Transcript stable ID]], Transcripts[Transcript stable ID], 0), 4)</f>
        <v>NM_012433.3</v>
      </c>
      <c r="E1266" t="s">
        <v>27</v>
      </c>
      <c r="J1266">
        <v>198299815</v>
      </c>
      <c r="K1266">
        <v>198263185</v>
      </c>
      <c r="L1266">
        <v>198263305</v>
      </c>
      <c r="N1266">
        <v>21</v>
      </c>
      <c r="O1266">
        <v>3106</v>
      </c>
      <c r="P1266">
        <v>3226</v>
      </c>
      <c r="Q1266" t="s">
        <v>12984</v>
      </c>
      <c r="R1266">
        <v>3014</v>
      </c>
      <c r="S1266">
        <v>3134</v>
      </c>
    </row>
    <row r="1267" spans="1:19" x14ac:dyDescent="0.25">
      <c r="A1267" t="s">
        <v>8062</v>
      </c>
      <c r="B1267">
        <v>-1</v>
      </c>
      <c r="C1267" t="s">
        <v>8068</v>
      </c>
      <c r="D1267" t="str">
        <f>INDEX(Transcripts[#Data], MATCH(Exons[[#This Row],[Transcript stable ID]], Transcripts[Transcript stable ID], 0), 4)</f>
        <v>NM_012433.3</v>
      </c>
      <c r="E1267" t="s">
        <v>27</v>
      </c>
      <c r="J1267">
        <v>198299815</v>
      </c>
      <c r="K1267">
        <v>198262709</v>
      </c>
      <c r="L1267">
        <v>198262840</v>
      </c>
      <c r="N1267">
        <v>22</v>
      </c>
      <c r="O1267">
        <v>3227</v>
      </c>
      <c r="P1267">
        <v>3358</v>
      </c>
      <c r="Q1267" t="s">
        <v>12985</v>
      </c>
      <c r="R1267">
        <v>3135</v>
      </c>
      <c r="S1267">
        <v>3266</v>
      </c>
    </row>
    <row r="1268" spans="1:19" x14ac:dyDescent="0.25">
      <c r="A1268" t="s">
        <v>8062</v>
      </c>
      <c r="B1268">
        <v>-1</v>
      </c>
      <c r="C1268" t="s">
        <v>8068</v>
      </c>
      <c r="D1268" t="str">
        <f>INDEX(Transcripts[#Data], MATCH(Exons[[#This Row],[Transcript stable ID]], Transcripts[Transcript stable ID], 0), 4)</f>
        <v>NM_012433.3</v>
      </c>
      <c r="E1268" t="s">
        <v>27</v>
      </c>
      <c r="J1268">
        <v>198299815</v>
      </c>
      <c r="K1268">
        <v>198260780</v>
      </c>
      <c r="L1268">
        <v>198261052</v>
      </c>
      <c r="N1268">
        <v>23</v>
      </c>
      <c r="O1268">
        <v>3359</v>
      </c>
      <c r="P1268">
        <v>3631</v>
      </c>
      <c r="Q1268" t="s">
        <v>12986</v>
      </c>
      <c r="R1268">
        <v>3267</v>
      </c>
      <c r="S1268">
        <v>3539</v>
      </c>
    </row>
    <row r="1269" spans="1:19" x14ac:dyDescent="0.25">
      <c r="A1269" t="s">
        <v>8062</v>
      </c>
      <c r="B1269">
        <v>-1</v>
      </c>
      <c r="C1269" t="s">
        <v>8068</v>
      </c>
      <c r="D1269" t="str">
        <f>INDEX(Transcripts[#Data], MATCH(Exons[[#This Row],[Transcript stable ID]], Transcripts[Transcript stable ID], 0), 4)</f>
        <v>NM_012433.3</v>
      </c>
      <c r="E1269" t="s">
        <v>27</v>
      </c>
      <c r="J1269">
        <v>198299815</v>
      </c>
      <c r="K1269">
        <v>198257696</v>
      </c>
      <c r="L1269">
        <v>198257912</v>
      </c>
      <c r="N1269">
        <v>24</v>
      </c>
      <c r="O1269">
        <v>3632</v>
      </c>
      <c r="P1269">
        <v>3848</v>
      </c>
      <c r="Q1269" t="s">
        <v>12987</v>
      </c>
      <c r="R1269">
        <v>3540</v>
      </c>
      <c r="S1269">
        <v>3756</v>
      </c>
    </row>
    <row r="1270" spans="1:19" x14ac:dyDescent="0.25">
      <c r="A1270" t="s">
        <v>8062</v>
      </c>
      <c r="B1270">
        <v>-1</v>
      </c>
      <c r="C1270" t="s">
        <v>8068</v>
      </c>
      <c r="D1270" t="str">
        <f>INDEX(Transcripts[#Data], MATCH(Exons[[#This Row],[Transcript stable ID]], Transcripts[Transcript stable ID], 0), 4)</f>
        <v>NM_012433.3</v>
      </c>
      <c r="E1270" t="s">
        <v>27</v>
      </c>
      <c r="H1270">
        <v>198254508</v>
      </c>
      <c r="I1270">
        <v>198257026</v>
      </c>
      <c r="J1270">
        <v>198299815</v>
      </c>
      <c r="K1270">
        <v>198254508</v>
      </c>
      <c r="L1270">
        <v>198257185</v>
      </c>
      <c r="N1270">
        <v>25</v>
      </c>
      <c r="O1270">
        <v>3849</v>
      </c>
      <c r="P1270">
        <v>4007</v>
      </c>
      <c r="Q1270" t="s">
        <v>12988</v>
      </c>
      <c r="R1270">
        <v>3757</v>
      </c>
      <c r="S1270">
        <v>3915</v>
      </c>
    </row>
    <row r="1271" spans="1:19" x14ac:dyDescent="0.25">
      <c r="A1271" t="s">
        <v>8062</v>
      </c>
      <c r="B1271">
        <v>-1</v>
      </c>
      <c r="C1271" t="s">
        <v>8078</v>
      </c>
      <c r="D1271" t="str">
        <f>INDEX(Transcripts[#Data], MATCH(Exons[[#This Row],[Transcript stable ID]], Transcripts[Transcript stable ID], 0), 4)</f>
        <v>NM_001005526.2</v>
      </c>
      <c r="E1271" t="s">
        <v>27</v>
      </c>
      <c r="J1271">
        <v>198299803</v>
      </c>
      <c r="K1271">
        <v>198288532</v>
      </c>
      <c r="L1271">
        <v>198288698</v>
      </c>
      <c r="N1271">
        <v>2</v>
      </c>
      <c r="O1271">
        <v>109</v>
      </c>
      <c r="P1271">
        <v>275</v>
      </c>
      <c r="Q1271" t="s">
        <v>12965</v>
      </c>
      <c r="R1271">
        <v>29</v>
      </c>
      <c r="S1271">
        <v>195</v>
      </c>
    </row>
    <row r="1272" spans="1:19" x14ac:dyDescent="0.25">
      <c r="A1272" t="s">
        <v>8062</v>
      </c>
      <c r="B1272">
        <v>-1</v>
      </c>
      <c r="C1272" t="s">
        <v>8078</v>
      </c>
      <c r="D1272" t="str">
        <f>INDEX(Transcripts[#Data], MATCH(Exons[[#This Row],[Transcript stable ID]], Transcripts[Transcript stable ID], 0), 4)</f>
        <v>NM_001005526.2</v>
      </c>
      <c r="E1272" t="s">
        <v>27</v>
      </c>
      <c r="J1272">
        <v>198299803</v>
      </c>
      <c r="K1272">
        <v>198285753</v>
      </c>
      <c r="L1272">
        <v>198285857</v>
      </c>
      <c r="N1272">
        <v>3</v>
      </c>
      <c r="O1272">
        <v>276</v>
      </c>
      <c r="P1272">
        <v>380</v>
      </c>
      <c r="Q1272" t="s">
        <v>12966</v>
      </c>
      <c r="R1272">
        <v>196</v>
      </c>
      <c r="S1272">
        <v>300</v>
      </c>
    </row>
    <row r="1273" spans="1:19" x14ac:dyDescent="0.25">
      <c r="A1273" t="s">
        <v>8062</v>
      </c>
      <c r="B1273">
        <v>-1</v>
      </c>
      <c r="C1273" t="s">
        <v>8078</v>
      </c>
      <c r="D1273" t="str">
        <f>INDEX(Transcripts[#Data], MATCH(Exons[[#This Row],[Transcript stable ID]], Transcripts[Transcript stable ID], 0), 4)</f>
        <v>NM_001005526.2</v>
      </c>
      <c r="E1273" t="s">
        <v>27</v>
      </c>
      <c r="J1273">
        <v>198299803</v>
      </c>
      <c r="K1273">
        <v>198285152</v>
      </c>
      <c r="L1273">
        <v>198285266</v>
      </c>
      <c r="N1273">
        <v>4</v>
      </c>
      <c r="O1273">
        <v>381</v>
      </c>
      <c r="P1273">
        <v>495</v>
      </c>
      <c r="Q1273" t="s">
        <v>12967</v>
      </c>
      <c r="R1273">
        <v>301</v>
      </c>
      <c r="S1273">
        <v>415</v>
      </c>
    </row>
    <row r="1274" spans="1:19" x14ac:dyDescent="0.25">
      <c r="A1274" t="s">
        <v>8062</v>
      </c>
      <c r="B1274">
        <v>-1</v>
      </c>
      <c r="C1274" t="s">
        <v>8078</v>
      </c>
      <c r="D1274" t="str">
        <f>INDEX(Transcripts[#Data], MATCH(Exons[[#This Row],[Transcript stable ID]], Transcripts[Transcript stable ID], 0), 4)</f>
        <v>NM_001005526.2</v>
      </c>
      <c r="E1274" t="s">
        <v>27</v>
      </c>
      <c r="F1274">
        <v>198299724</v>
      </c>
      <c r="G1274">
        <v>198299803</v>
      </c>
      <c r="J1274">
        <v>198299803</v>
      </c>
      <c r="K1274">
        <v>198299696</v>
      </c>
      <c r="L1274">
        <v>198299803</v>
      </c>
      <c r="N1274">
        <v>1</v>
      </c>
      <c r="O1274">
        <v>81</v>
      </c>
      <c r="P1274">
        <v>108</v>
      </c>
      <c r="Q1274" t="s">
        <v>12989</v>
      </c>
      <c r="R1274">
        <v>1</v>
      </c>
      <c r="S1274">
        <v>28</v>
      </c>
    </row>
    <row r="1275" spans="1:19" x14ac:dyDescent="0.25">
      <c r="A1275" t="s">
        <v>8062</v>
      </c>
      <c r="B1275">
        <v>-1</v>
      </c>
      <c r="C1275" t="s">
        <v>8078</v>
      </c>
      <c r="D1275" t="str">
        <f>INDEX(Transcripts[#Data], MATCH(Exons[[#This Row],[Transcript stable ID]], Transcripts[Transcript stable ID], 0), 4)</f>
        <v>NM_001005526.2</v>
      </c>
      <c r="E1275" t="s">
        <v>27</v>
      </c>
      <c r="H1275">
        <v>198283520</v>
      </c>
      <c r="I1275">
        <v>198283655</v>
      </c>
      <c r="J1275">
        <v>198299803</v>
      </c>
      <c r="K1275">
        <v>198283520</v>
      </c>
      <c r="L1275">
        <v>198283675</v>
      </c>
      <c r="N1275">
        <v>5</v>
      </c>
      <c r="O1275">
        <v>496</v>
      </c>
      <c r="P1275">
        <v>515</v>
      </c>
      <c r="Q1275" t="s">
        <v>12990</v>
      </c>
      <c r="R1275">
        <v>416</v>
      </c>
      <c r="S1275">
        <v>435</v>
      </c>
    </row>
    <row r="1276" spans="1:19" x14ac:dyDescent="0.25">
      <c r="A1276" t="s">
        <v>8726</v>
      </c>
      <c r="B1276">
        <v>-1</v>
      </c>
      <c r="C1276" t="s">
        <v>8742</v>
      </c>
      <c r="D1276" t="str">
        <f>INDEX(Transcripts[#Data], MATCH(Exons[[#This Row],[Transcript stable ID]], Transcripts[Transcript stable ID], 0), 4)</f>
        <v>NM_001287347.2</v>
      </c>
      <c r="E1276" t="s">
        <v>27</v>
      </c>
      <c r="F1276">
        <v>47697329</v>
      </c>
      <c r="G1276">
        <v>47697387</v>
      </c>
      <c r="J1276">
        <v>47697387</v>
      </c>
      <c r="K1276">
        <v>47697329</v>
      </c>
      <c r="L1276">
        <v>47697387</v>
      </c>
      <c r="N1276">
        <v>1</v>
      </c>
      <c r="Q1276" t="s">
        <v>12991</v>
      </c>
    </row>
    <row r="1277" spans="1:19" x14ac:dyDescent="0.25">
      <c r="A1277" t="s">
        <v>8726</v>
      </c>
      <c r="B1277">
        <v>-1</v>
      </c>
      <c r="C1277" t="s">
        <v>8742</v>
      </c>
      <c r="D1277" t="str">
        <f>INDEX(Transcripts[#Data], MATCH(Exons[[#This Row],[Transcript stable ID]], Transcripts[Transcript stable ID], 0), 4)</f>
        <v>NM_001287347.2</v>
      </c>
      <c r="E1277" t="s">
        <v>27</v>
      </c>
      <c r="F1277">
        <v>47694868</v>
      </c>
      <c r="G1277">
        <v>47695023</v>
      </c>
      <c r="J1277">
        <v>47697387</v>
      </c>
      <c r="K1277">
        <v>47694868</v>
      </c>
      <c r="L1277">
        <v>47695023</v>
      </c>
      <c r="N1277">
        <v>2</v>
      </c>
      <c r="Q1277" t="s">
        <v>12992</v>
      </c>
    </row>
    <row r="1278" spans="1:19" x14ac:dyDescent="0.25">
      <c r="A1278" t="s">
        <v>8726</v>
      </c>
      <c r="B1278">
        <v>-1</v>
      </c>
      <c r="C1278" t="s">
        <v>8742</v>
      </c>
      <c r="D1278" t="str">
        <f>INDEX(Transcripts[#Data], MATCH(Exons[[#This Row],[Transcript stable ID]], Transcripts[Transcript stable ID], 0), 4)</f>
        <v>NM_001287347.2</v>
      </c>
      <c r="E1278" t="s">
        <v>27</v>
      </c>
      <c r="F1278">
        <v>47691561</v>
      </c>
      <c r="G1278">
        <v>47691561</v>
      </c>
      <c r="J1278">
        <v>47697387</v>
      </c>
      <c r="K1278">
        <v>47691115</v>
      </c>
      <c r="L1278">
        <v>47691561</v>
      </c>
      <c r="N1278">
        <v>3</v>
      </c>
      <c r="O1278">
        <v>217</v>
      </c>
      <c r="P1278">
        <v>662</v>
      </c>
      <c r="Q1278" t="s">
        <v>12993</v>
      </c>
      <c r="R1278">
        <v>1</v>
      </c>
      <c r="S1278">
        <v>446</v>
      </c>
    </row>
    <row r="1279" spans="1:19" x14ac:dyDescent="0.25">
      <c r="A1279" t="s">
        <v>8726</v>
      </c>
      <c r="B1279">
        <v>-1</v>
      </c>
      <c r="C1279" t="s">
        <v>8742</v>
      </c>
      <c r="D1279" t="str">
        <f>INDEX(Transcripts[#Data], MATCH(Exons[[#This Row],[Transcript stable ID]], Transcripts[Transcript stable ID], 0), 4)</f>
        <v>NM_001287347.2</v>
      </c>
      <c r="E1279" t="s">
        <v>27</v>
      </c>
      <c r="J1279">
        <v>47697387</v>
      </c>
      <c r="K1279">
        <v>47689676</v>
      </c>
      <c r="L1279">
        <v>47689770</v>
      </c>
      <c r="N1279">
        <v>4</v>
      </c>
      <c r="O1279">
        <v>663</v>
      </c>
      <c r="P1279">
        <v>757</v>
      </c>
      <c r="Q1279" t="s">
        <v>12994</v>
      </c>
      <c r="R1279">
        <v>447</v>
      </c>
      <c r="S1279">
        <v>541</v>
      </c>
    </row>
    <row r="1280" spans="1:19" x14ac:dyDescent="0.25">
      <c r="A1280" t="s">
        <v>8726</v>
      </c>
      <c r="B1280">
        <v>-1</v>
      </c>
      <c r="C1280" t="s">
        <v>8742</v>
      </c>
      <c r="D1280" t="str">
        <f>INDEX(Transcripts[#Data], MATCH(Exons[[#This Row],[Transcript stable ID]], Transcripts[Transcript stable ID], 0), 4)</f>
        <v>NM_001287347.2</v>
      </c>
      <c r="E1280" t="s">
        <v>27</v>
      </c>
      <c r="H1280">
        <v>47681962</v>
      </c>
      <c r="I1280">
        <v>47685391</v>
      </c>
      <c r="J1280">
        <v>47697387</v>
      </c>
      <c r="K1280">
        <v>47681962</v>
      </c>
      <c r="L1280">
        <v>47685846</v>
      </c>
      <c r="N1280">
        <v>5</v>
      </c>
      <c r="O1280">
        <v>758</v>
      </c>
      <c r="P1280">
        <v>1212</v>
      </c>
      <c r="Q1280" t="s">
        <v>12995</v>
      </c>
      <c r="R1280">
        <v>542</v>
      </c>
      <c r="S1280">
        <v>996</v>
      </c>
    </row>
    <row r="1281" spans="1:19" x14ac:dyDescent="0.25">
      <c r="A1281" t="s">
        <v>8726</v>
      </c>
      <c r="B1281">
        <v>-1</v>
      </c>
      <c r="C1281" t="s">
        <v>8738</v>
      </c>
      <c r="D1281" t="str">
        <f>INDEX(Transcripts[#Data], MATCH(Exons[[#This Row],[Transcript stable ID]], Transcripts[Transcript stable ID], 0), 4)</f>
        <v>NM_003189.5</v>
      </c>
      <c r="E1281" t="s">
        <v>27</v>
      </c>
      <c r="F1281">
        <v>47691561</v>
      </c>
      <c r="G1281">
        <v>47691561</v>
      </c>
      <c r="J1281">
        <v>47695443</v>
      </c>
      <c r="K1281">
        <v>47691115</v>
      </c>
      <c r="L1281">
        <v>47691561</v>
      </c>
      <c r="N1281">
        <v>2</v>
      </c>
      <c r="O1281">
        <v>578</v>
      </c>
      <c r="P1281">
        <v>1023</v>
      </c>
      <c r="Q1281" t="s">
        <v>12993</v>
      </c>
      <c r="R1281">
        <v>1</v>
      </c>
      <c r="S1281">
        <v>446</v>
      </c>
    </row>
    <row r="1282" spans="1:19" x14ac:dyDescent="0.25">
      <c r="A1282" t="s">
        <v>8726</v>
      </c>
      <c r="B1282">
        <v>-1</v>
      </c>
      <c r="C1282" t="s">
        <v>8738</v>
      </c>
      <c r="D1282" t="str">
        <f>INDEX(Transcripts[#Data], MATCH(Exons[[#This Row],[Transcript stable ID]], Transcripts[Transcript stable ID], 0), 4)</f>
        <v>NM_003189.5</v>
      </c>
      <c r="E1282" t="s">
        <v>27</v>
      </c>
      <c r="J1282">
        <v>47695443</v>
      </c>
      <c r="K1282">
        <v>47689676</v>
      </c>
      <c r="L1282">
        <v>47689770</v>
      </c>
      <c r="N1282">
        <v>3</v>
      </c>
      <c r="O1282">
        <v>1024</v>
      </c>
      <c r="P1282">
        <v>1118</v>
      </c>
      <c r="Q1282" t="s">
        <v>12994</v>
      </c>
      <c r="R1282">
        <v>447</v>
      </c>
      <c r="S1282">
        <v>541</v>
      </c>
    </row>
    <row r="1283" spans="1:19" x14ac:dyDescent="0.25">
      <c r="A1283" t="s">
        <v>8726</v>
      </c>
      <c r="B1283">
        <v>-1</v>
      </c>
      <c r="C1283" t="s">
        <v>8738</v>
      </c>
      <c r="D1283" t="str">
        <f>INDEX(Transcripts[#Data], MATCH(Exons[[#This Row],[Transcript stable ID]], Transcripts[Transcript stable ID], 0), 4)</f>
        <v>NM_003189.5</v>
      </c>
      <c r="E1283" t="s">
        <v>27</v>
      </c>
      <c r="F1283">
        <v>47694868</v>
      </c>
      <c r="G1283">
        <v>47695443</v>
      </c>
      <c r="J1283">
        <v>47695443</v>
      </c>
      <c r="K1283">
        <v>47694868</v>
      </c>
      <c r="L1283">
        <v>47695443</v>
      </c>
      <c r="N1283">
        <v>1</v>
      </c>
      <c r="Q1283" t="s">
        <v>12996</v>
      </c>
    </row>
    <row r="1284" spans="1:19" x14ac:dyDescent="0.25">
      <c r="A1284" t="s">
        <v>8726</v>
      </c>
      <c r="B1284">
        <v>-1</v>
      </c>
      <c r="C1284" t="s">
        <v>8738</v>
      </c>
      <c r="D1284" t="str">
        <f>INDEX(Transcripts[#Data], MATCH(Exons[[#This Row],[Transcript stable ID]], Transcripts[Transcript stable ID], 0), 4)</f>
        <v>NM_003189.5</v>
      </c>
      <c r="E1284" t="s">
        <v>27</v>
      </c>
      <c r="H1284">
        <v>47681964</v>
      </c>
      <c r="I1284">
        <v>47685391</v>
      </c>
      <c r="J1284">
        <v>47695443</v>
      </c>
      <c r="K1284">
        <v>47681964</v>
      </c>
      <c r="L1284">
        <v>47685846</v>
      </c>
      <c r="N1284">
        <v>4</v>
      </c>
      <c r="O1284">
        <v>1119</v>
      </c>
      <c r="P1284">
        <v>1573</v>
      </c>
      <c r="Q1284" t="s">
        <v>12997</v>
      </c>
      <c r="R1284">
        <v>542</v>
      </c>
      <c r="S1284">
        <v>996</v>
      </c>
    </row>
    <row r="1285" spans="1:19" x14ac:dyDescent="0.25">
      <c r="A1285" t="s">
        <v>5741</v>
      </c>
      <c r="B1285">
        <v>-1</v>
      </c>
      <c r="C1285" t="s">
        <v>5748</v>
      </c>
      <c r="D1285" t="str">
        <f>INDEX(Transcripts[#Data], MATCH(Exons[[#This Row],[Transcript stable ID]], Transcripts[Transcript stable ID], 0), 4)</f>
        <v>NM_002485.4</v>
      </c>
      <c r="E1285" t="s">
        <v>27</v>
      </c>
      <c r="F1285">
        <v>90996790</v>
      </c>
      <c r="G1285">
        <v>90996944</v>
      </c>
      <c r="J1285">
        <v>90996944</v>
      </c>
      <c r="K1285">
        <v>90996753</v>
      </c>
      <c r="L1285">
        <v>90996944</v>
      </c>
      <c r="N1285">
        <v>1</v>
      </c>
      <c r="O1285">
        <v>156</v>
      </c>
      <c r="P1285">
        <v>192</v>
      </c>
      <c r="Q1285" t="s">
        <v>12998</v>
      </c>
      <c r="R1285">
        <v>1</v>
      </c>
      <c r="S1285">
        <v>37</v>
      </c>
    </row>
    <row r="1286" spans="1:19" x14ac:dyDescent="0.25">
      <c r="A1286" t="s">
        <v>5741</v>
      </c>
      <c r="B1286">
        <v>-1</v>
      </c>
      <c r="C1286" t="s">
        <v>5748</v>
      </c>
      <c r="D1286" t="str">
        <f>INDEX(Transcripts[#Data], MATCH(Exons[[#This Row],[Transcript stable ID]], Transcripts[Transcript stable ID], 0), 4)</f>
        <v>NM_002485.4</v>
      </c>
      <c r="E1286" t="s">
        <v>27</v>
      </c>
      <c r="J1286">
        <v>90996944</v>
      </c>
      <c r="K1286">
        <v>90994950</v>
      </c>
      <c r="L1286">
        <v>90995083</v>
      </c>
      <c r="N1286">
        <v>2</v>
      </c>
      <c r="O1286">
        <v>193</v>
      </c>
      <c r="P1286">
        <v>326</v>
      </c>
      <c r="Q1286" t="s">
        <v>12999</v>
      </c>
      <c r="R1286">
        <v>38</v>
      </c>
      <c r="S1286">
        <v>171</v>
      </c>
    </row>
    <row r="1287" spans="1:19" x14ac:dyDescent="0.25">
      <c r="A1287" t="s">
        <v>5741</v>
      </c>
      <c r="B1287">
        <v>-1</v>
      </c>
      <c r="C1287" t="s">
        <v>5748</v>
      </c>
      <c r="D1287" t="str">
        <f>INDEX(Transcripts[#Data], MATCH(Exons[[#This Row],[Transcript stable ID]], Transcripts[Transcript stable ID], 0), 4)</f>
        <v>NM_002485.4</v>
      </c>
      <c r="E1287" t="s">
        <v>27</v>
      </c>
      <c r="J1287">
        <v>90996944</v>
      </c>
      <c r="K1287">
        <v>90993603</v>
      </c>
      <c r="L1287">
        <v>90993751</v>
      </c>
      <c r="N1287">
        <v>3</v>
      </c>
      <c r="O1287">
        <v>327</v>
      </c>
      <c r="P1287">
        <v>475</v>
      </c>
      <c r="Q1287" t="s">
        <v>13000</v>
      </c>
      <c r="R1287">
        <v>172</v>
      </c>
      <c r="S1287">
        <v>320</v>
      </c>
    </row>
    <row r="1288" spans="1:19" x14ac:dyDescent="0.25">
      <c r="A1288" t="s">
        <v>5741</v>
      </c>
      <c r="B1288">
        <v>-1</v>
      </c>
      <c r="C1288" t="s">
        <v>5748</v>
      </c>
      <c r="D1288" t="str">
        <f>INDEX(Transcripts[#Data], MATCH(Exons[[#This Row],[Transcript stable ID]], Transcripts[Transcript stable ID], 0), 4)</f>
        <v>NM_002485.4</v>
      </c>
      <c r="E1288" t="s">
        <v>27</v>
      </c>
      <c r="J1288">
        <v>90996944</v>
      </c>
      <c r="K1288">
        <v>90992962</v>
      </c>
      <c r="L1288">
        <v>90993121</v>
      </c>
      <c r="N1288">
        <v>4</v>
      </c>
      <c r="O1288">
        <v>476</v>
      </c>
      <c r="P1288">
        <v>635</v>
      </c>
      <c r="Q1288" t="s">
        <v>13001</v>
      </c>
      <c r="R1288">
        <v>321</v>
      </c>
      <c r="S1288">
        <v>480</v>
      </c>
    </row>
    <row r="1289" spans="1:19" x14ac:dyDescent="0.25">
      <c r="A1289" t="s">
        <v>5741</v>
      </c>
      <c r="B1289">
        <v>-1</v>
      </c>
      <c r="C1289" t="s">
        <v>5748</v>
      </c>
      <c r="D1289" t="str">
        <f>INDEX(Transcripts[#Data], MATCH(Exons[[#This Row],[Transcript stable ID]], Transcripts[Transcript stable ID], 0), 4)</f>
        <v>NM_002485.4</v>
      </c>
      <c r="E1289" t="s">
        <v>27</v>
      </c>
      <c r="J1289">
        <v>90996944</v>
      </c>
      <c r="K1289">
        <v>90990448</v>
      </c>
      <c r="L1289">
        <v>90990551</v>
      </c>
      <c r="N1289">
        <v>5</v>
      </c>
      <c r="O1289">
        <v>636</v>
      </c>
      <c r="P1289">
        <v>739</v>
      </c>
      <c r="Q1289" t="s">
        <v>13002</v>
      </c>
      <c r="R1289">
        <v>481</v>
      </c>
      <c r="S1289">
        <v>584</v>
      </c>
    </row>
    <row r="1290" spans="1:19" x14ac:dyDescent="0.25">
      <c r="A1290" t="s">
        <v>5741</v>
      </c>
      <c r="B1290">
        <v>-1</v>
      </c>
      <c r="C1290" t="s">
        <v>5748</v>
      </c>
      <c r="D1290" t="str">
        <f>INDEX(Transcripts[#Data], MATCH(Exons[[#This Row],[Transcript stable ID]], Transcripts[Transcript stable ID], 0), 4)</f>
        <v>NM_002485.4</v>
      </c>
      <c r="E1290" t="s">
        <v>27</v>
      </c>
      <c r="J1290">
        <v>90996944</v>
      </c>
      <c r="K1290">
        <v>90983401</v>
      </c>
      <c r="L1290">
        <v>90983518</v>
      </c>
      <c r="N1290">
        <v>6</v>
      </c>
      <c r="O1290">
        <v>740</v>
      </c>
      <c r="P1290">
        <v>857</v>
      </c>
      <c r="Q1290" t="s">
        <v>13003</v>
      </c>
      <c r="R1290">
        <v>585</v>
      </c>
      <c r="S1290">
        <v>702</v>
      </c>
    </row>
    <row r="1291" spans="1:19" x14ac:dyDescent="0.25">
      <c r="A1291" t="s">
        <v>5741</v>
      </c>
      <c r="B1291">
        <v>-1</v>
      </c>
      <c r="C1291" t="s">
        <v>5748</v>
      </c>
      <c r="D1291" t="str">
        <f>INDEX(Transcripts[#Data], MATCH(Exons[[#This Row],[Transcript stable ID]], Transcripts[Transcript stable ID], 0), 4)</f>
        <v>NM_002485.4</v>
      </c>
      <c r="E1291" t="s">
        <v>27</v>
      </c>
      <c r="J1291">
        <v>90996944</v>
      </c>
      <c r="K1291">
        <v>90982592</v>
      </c>
      <c r="L1291">
        <v>90982785</v>
      </c>
      <c r="N1291">
        <v>7</v>
      </c>
      <c r="O1291">
        <v>858</v>
      </c>
      <c r="P1291">
        <v>1051</v>
      </c>
      <c r="Q1291" t="s">
        <v>13004</v>
      </c>
      <c r="R1291">
        <v>703</v>
      </c>
      <c r="S1291">
        <v>896</v>
      </c>
    </row>
    <row r="1292" spans="1:19" x14ac:dyDescent="0.25">
      <c r="A1292" t="s">
        <v>5741</v>
      </c>
      <c r="B1292">
        <v>-1</v>
      </c>
      <c r="C1292" t="s">
        <v>5748</v>
      </c>
      <c r="D1292" t="str">
        <f>INDEX(Transcripts[#Data], MATCH(Exons[[#This Row],[Transcript stable ID]], Transcripts[Transcript stable ID], 0), 4)</f>
        <v>NM_002485.4</v>
      </c>
      <c r="E1292" t="s">
        <v>27</v>
      </c>
      <c r="J1292">
        <v>90996944</v>
      </c>
      <c r="K1292">
        <v>90976638</v>
      </c>
      <c r="L1292">
        <v>90976735</v>
      </c>
      <c r="N1292">
        <v>8</v>
      </c>
      <c r="O1292">
        <v>1052</v>
      </c>
      <c r="P1292">
        <v>1149</v>
      </c>
      <c r="Q1292" t="s">
        <v>13005</v>
      </c>
      <c r="R1292">
        <v>897</v>
      </c>
      <c r="S1292">
        <v>994</v>
      </c>
    </row>
    <row r="1293" spans="1:19" x14ac:dyDescent="0.25">
      <c r="A1293" t="s">
        <v>5741</v>
      </c>
      <c r="B1293">
        <v>-1</v>
      </c>
      <c r="C1293" t="s">
        <v>5748</v>
      </c>
      <c r="D1293" t="str">
        <f>INDEX(Transcripts[#Data], MATCH(Exons[[#This Row],[Transcript stable ID]], Transcripts[Transcript stable ID], 0), 4)</f>
        <v>NM_002485.4</v>
      </c>
      <c r="E1293" t="s">
        <v>27</v>
      </c>
      <c r="J1293">
        <v>90996944</v>
      </c>
      <c r="K1293">
        <v>90970953</v>
      </c>
      <c r="L1293">
        <v>90971082</v>
      </c>
      <c r="N1293">
        <v>9</v>
      </c>
      <c r="O1293">
        <v>1150</v>
      </c>
      <c r="P1293">
        <v>1279</v>
      </c>
      <c r="Q1293" t="s">
        <v>13006</v>
      </c>
      <c r="R1293">
        <v>995</v>
      </c>
      <c r="S1293">
        <v>1124</v>
      </c>
    </row>
    <row r="1294" spans="1:19" x14ac:dyDescent="0.25">
      <c r="A1294" t="s">
        <v>5741</v>
      </c>
      <c r="B1294">
        <v>-1</v>
      </c>
      <c r="C1294" t="s">
        <v>5748</v>
      </c>
      <c r="D1294" t="str">
        <f>INDEX(Transcripts[#Data], MATCH(Exons[[#This Row],[Transcript stable ID]], Transcripts[Transcript stable ID], 0), 4)</f>
        <v>NM_002485.4</v>
      </c>
      <c r="E1294" t="s">
        <v>27</v>
      </c>
      <c r="J1294">
        <v>90996944</v>
      </c>
      <c r="K1294">
        <v>90967511</v>
      </c>
      <c r="L1294">
        <v>90967783</v>
      </c>
      <c r="N1294">
        <v>10</v>
      </c>
      <c r="O1294">
        <v>1280</v>
      </c>
      <c r="P1294">
        <v>1552</v>
      </c>
      <c r="Q1294" t="s">
        <v>13007</v>
      </c>
      <c r="R1294">
        <v>1125</v>
      </c>
      <c r="S1294">
        <v>1397</v>
      </c>
    </row>
    <row r="1295" spans="1:19" x14ac:dyDescent="0.25">
      <c r="A1295" t="s">
        <v>5741</v>
      </c>
      <c r="B1295">
        <v>-1</v>
      </c>
      <c r="C1295" t="s">
        <v>5748</v>
      </c>
      <c r="D1295" t="str">
        <f>INDEX(Transcripts[#Data], MATCH(Exons[[#This Row],[Transcript stable ID]], Transcripts[Transcript stable ID], 0), 4)</f>
        <v>NM_002485.4</v>
      </c>
      <c r="E1295" t="s">
        <v>27</v>
      </c>
      <c r="J1295">
        <v>90996944</v>
      </c>
      <c r="K1295">
        <v>90965472</v>
      </c>
      <c r="L1295">
        <v>90965919</v>
      </c>
      <c r="N1295">
        <v>11</v>
      </c>
      <c r="O1295">
        <v>1553</v>
      </c>
      <c r="P1295">
        <v>2000</v>
      </c>
      <c r="Q1295" t="s">
        <v>13008</v>
      </c>
      <c r="R1295">
        <v>1398</v>
      </c>
      <c r="S1295">
        <v>1845</v>
      </c>
    </row>
    <row r="1296" spans="1:19" x14ac:dyDescent="0.25">
      <c r="A1296" t="s">
        <v>5741</v>
      </c>
      <c r="B1296">
        <v>-1</v>
      </c>
      <c r="C1296" t="s">
        <v>5748</v>
      </c>
      <c r="D1296" t="str">
        <f>INDEX(Transcripts[#Data], MATCH(Exons[[#This Row],[Transcript stable ID]], Transcripts[Transcript stable ID], 0), 4)</f>
        <v>NM_002485.4</v>
      </c>
      <c r="E1296" t="s">
        <v>27</v>
      </c>
      <c r="J1296">
        <v>90996944</v>
      </c>
      <c r="K1296">
        <v>90960052</v>
      </c>
      <c r="L1296">
        <v>90960120</v>
      </c>
      <c r="N1296">
        <v>12</v>
      </c>
      <c r="O1296">
        <v>2001</v>
      </c>
      <c r="P1296">
        <v>2069</v>
      </c>
      <c r="Q1296" t="s">
        <v>13009</v>
      </c>
      <c r="R1296">
        <v>1846</v>
      </c>
      <c r="S1296">
        <v>1914</v>
      </c>
    </row>
    <row r="1297" spans="1:19" x14ac:dyDescent="0.25">
      <c r="A1297" t="s">
        <v>5741</v>
      </c>
      <c r="B1297">
        <v>-1</v>
      </c>
      <c r="C1297" t="s">
        <v>5748</v>
      </c>
      <c r="D1297" t="str">
        <f>INDEX(Transcripts[#Data], MATCH(Exons[[#This Row],[Transcript stable ID]], Transcripts[Transcript stable ID], 0), 4)</f>
        <v>NM_002485.4</v>
      </c>
      <c r="E1297" t="s">
        <v>27</v>
      </c>
      <c r="J1297">
        <v>90996944</v>
      </c>
      <c r="K1297">
        <v>90958368</v>
      </c>
      <c r="L1297">
        <v>90958523</v>
      </c>
      <c r="N1297">
        <v>13</v>
      </c>
      <c r="O1297">
        <v>2070</v>
      </c>
      <c r="P1297">
        <v>2225</v>
      </c>
      <c r="Q1297" t="s">
        <v>13010</v>
      </c>
      <c r="R1297">
        <v>1915</v>
      </c>
      <c r="S1297">
        <v>2070</v>
      </c>
    </row>
    <row r="1298" spans="1:19" x14ac:dyDescent="0.25">
      <c r="A1298" t="s">
        <v>5741</v>
      </c>
      <c r="B1298">
        <v>-1</v>
      </c>
      <c r="C1298" t="s">
        <v>5748</v>
      </c>
      <c r="D1298" t="str">
        <f>INDEX(Transcripts[#Data], MATCH(Exons[[#This Row],[Transcript stable ID]], Transcripts[Transcript stable ID], 0), 4)</f>
        <v>NM_002485.4</v>
      </c>
      <c r="E1298" t="s">
        <v>27</v>
      </c>
      <c r="J1298">
        <v>90996944</v>
      </c>
      <c r="K1298">
        <v>90955481</v>
      </c>
      <c r="L1298">
        <v>90955594</v>
      </c>
      <c r="N1298">
        <v>14</v>
      </c>
      <c r="O1298">
        <v>2226</v>
      </c>
      <c r="P1298">
        <v>2339</v>
      </c>
      <c r="Q1298" t="s">
        <v>13011</v>
      </c>
      <c r="R1298">
        <v>2071</v>
      </c>
      <c r="S1298">
        <v>2184</v>
      </c>
    </row>
    <row r="1299" spans="1:19" x14ac:dyDescent="0.25">
      <c r="A1299" t="s">
        <v>5741</v>
      </c>
      <c r="B1299">
        <v>-1</v>
      </c>
      <c r="C1299" t="s">
        <v>5748</v>
      </c>
      <c r="D1299" t="str">
        <f>INDEX(Transcripts[#Data], MATCH(Exons[[#This Row],[Transcript stable ID]], Transcripts[Transcript stable ID], 0), 4)</f>
        <v>NM_002485.4</v>
      </c>
      <c r="E1299" t="s">
        <v>27</v>
      </c>
      <c r="J1299">
        <v>90996944</v>
      </c>
      <c r="K1299">
        <v>90949254</v>
      </c>
      <c r="L1299">
        <v>90949303</v>
      </c>
      <c r="N1299">
        <v>15</v>
      </c>
      <c r="O1299">
        <v>2340</v>
      </c>
      <c r="P1299">
        <v>2389</v>
      </c>
      <c r="Q1299" t="s">
        <v>13012</v>
      </c>
      <c r="R1299">
        <v>2185</v>
      </c>
      <c r="S1299">
        <v>2234</v>
      </c>
    </row>
    <row r="1300" spans="1:19" x14ac:dyDescent="0.25">
      <c r="A1300" t="s">
        <v>5741</v>
      </c>
      <c r="B1300">
        <v>-1</v>
      </c>
      <c r="C1300" t="s">
        <v>5748</v>
      </c>
      <c r="D1300" t="str">
        <f>INDEX(Transcripts[#Data], MATCH(Exons[[#This Row],[Transcript stable ID]], Transcripts[Transcript stable ID], 0), 4)</f>
        <v>NM_002485.4</v>
      </c>
      <c r="E1300" t="s">
        <v>27</v>
      </c>
      <c r="H1300">
        <v>90945564</v>
      </c>
      <c r="I1300">
        <v>90947809</v>
      </c>
      <c r="J1300">
        <v>90996944</v>
      </c>
      <c r="K1300">
        <v>90945564</v>
      </c>
      <c r="L1300">
        <v>90947840</v>
      </c>
      <c r="N1300">
        <v>16</v>
      </c>
      <c r="O1300">
        <v>2390</v>
      </c>
      <c r="P1300">
        <v>2420</v>
      </c>
      <c r="Q1300" t="s">
        <v>13013</v>
      </c>
      <c r="R1300">
        <v>2235</v>
      </c>
      <c r="S1300">
        <v>2265</v>
      </c>
    </row>
    <row r="1301" spans="1:19" x14ac:dyDescent="0.25">
      <c r="A1301" t="s">
        <v>152</v>
      </c>
      <c r="B1301">
        <v>-1</v>
      </c>
      <c r="C1301" t="s">
        <v>570</v>
      </c>
      <c r="D1301" t="str">
        <f>INDEX(Transcripts[#Data], MATCH(Exons[[#This Row],[Transcript stable ID]], Transcripts[Transcript stable ID], 0), 4)</f>
        <v>NM_000489.5</v>
      </c>
      <c r="E1301" t="s">
        <v>27</v>
      </c>
      <c r="F1301">
        <v>77041488</v>
      </c>
      <c r="G1301">
        <v>77041702</v>
      </c>
      <c r="J1301">
        <v>77041702</v>
      </c>
      <c r="K1301">
        <v>77041468</v>
      </c>
      <c r="L1301">
        <v>77041702</v>
      </c>
      <c r="N1301">
        <v>1</v>
      </c>
      <c r="O1301">
        <v>216</v>
      </c>
      <c r="P1301">
        <v>235</v>
      </c>
      <c r="Q1301" t="s">
        <v>13014</v>
      </c>
      <c r="R1301">
        <v>1</v>
      </c>
      <c r="S1301">
        <v>20</v>
      </c>
    </row>
    <row r="1302" spans="1:19" x14ac:dyDescent="0.25">
      <c r="A1302" t="s">
        <v>152</v>
      </c>
      <c r="B1302">
        <v>-1</v>
      </c>
      <c r="C1302" t="s">
        <v>570</v>
      </c>
      <c r="D1302" t="str">
        <f>INDEX(Transcripts[#Data], MATCH(Exons[[#This Row],[Transcript stable ID]], Transcripts[Transcript stable ID], 0), 4)</f>
        <v>NM_000489.5</v>
      </c>
      <c r="E1302" t="s">
        <v>27</v>
      </c>
      <c r="J1302">
        <v>77041702</v>
      </c>
      <c r="K1302">
        <v>76972608</v>
      </c>
      <c r="L1302">
        <v>76972720</v>
      </c>
      <c r="N1302">
        <v>2</v>
      </c>
      <c r="O1302">
        <v>236</v>
      </c>
      <c r="P1302">
        <v>348</v>
      </c>
      <c r="Q1302" t="s">
        <v>13015</v>
      </c>
      <c r="R1302">
        <v>21</v>
      </c>
      <c r="S1302">
        <v>133</v>
      </c>
    </row>
    <row r="1303" spans="1:19" x14ac:dyDescent="0.25">
      <c r="A1303" t="s">
        <v>152</v>
      </c>
      <c r="B1303">
        <v>-1</v>
      </c>
      <c r="C1303" t="s">
        <v>570</v>
      </c>
      <c r="D1303" t="str">
        <f>INDEX(Transcripts[#Data], MATCH(Exons[[#This Row],[Transcript stable ID]], Transcripts[Transcript stable ID], 0), 4)</f>
        <v>NM_000489.5</v>
      </c>
      <c r="E1303" t="s">
        <v>27</v>
      </c>
      <c r="J1303">
        <v>77041702</v>
      </c>
      <c r="K1303">
        <v>76954062</v>
      </c>
      <c r="L1303">
        <v>76954117</v>
      </c>
      <c r="N1303">
        <v>3</v>
      </c>
      <c r="O1303">
        <v>349</v>
      </c>
      <c r="P1303">
        <v>404</v>
      </c>
      <c r="Q1303" t="s">
        <v>13016</v>
      </c>
      <c r="R1303">
        <v>134</v>
      </c>
      <c r="S1303">
        <v>189</v>
      </c>
    </row>
    <row r="1304" spans="1:19" x14ac:dyDescent="0.25">
      <c r="A1304" t="s">
        <v>152</v>
      </c>
      <c r="B1304">
        <v>-1</v>
      </c>
      <c r="C1304" t="s">
        <v>570</v>
      </c>
      <c r="D1304" t="str">
        <f>INDEX(Transcripts[#Data], MATCH(Exons[[#This Row],[Transcript stable ID]], Transcripts[Transcript stable ID], 0), 4)</f>
        <v>NM_000489.5</v>
      </c>
      <c r="E1304" t="s">
        <v>27</v>
      </c>
      <c r="J1304">
        <v>77041702</v>
      </c>
      <c r="K1304">
        <v>76953071</v>
      </c>
      <c r="L1304">
        <v>76953123</v>
      </c>
      <c r="N1304">
        <v>4</v>
      </c>
      <c r="O1304">
        <v>405</v>
      </c>
      <c r="P1304">
        <v>457</v>
      </c>
      <c r="Q1304" t="s">
        <v>13017</v>
      </c>
      <c r="R1304">
        <v>190</v>
      </c>
      <c r="S1304">
        <v>242</v>
      </c>
    </row>
    <row r="1305" spans="1:19" x14ac:dyDescent="0.25">
      <c r="A1305" t="s">
        <v>152</v>
      </c>
      <c r="B1305">
        <v>-1</v>
      </c>
      <c r="C1305" t="s">
        <v>570</v>
      </c>
      <c r="D1305" t="str">
        <f>INDEX(Transcripts[#Data], MATCH(Exons[[#This Row],[Transcript stable ID]], Transcripts[Transcript stable ID], 0), 4)</f>
        <v>NM_000489.5</v>
      </c>
      <c r="E1305" t="s">
        <v>27</v>
      </c>
      <c r="J1305">
        <v>77041702</v>
      </c>
      <c r="K1305">
        <v>76952065</v>
      </c>
      <c r="L1305">
        <v>76952192</v>
      </c>
      <c r="N1305">
        <v>5</v>
      </c>
      <c r="O1305">
        <v>458</v>
      </c>
      <c r="P1305">
        <v>585</v>
      </c>
      <c r="Q1305" t="s">
        <v>13018</v>
      </c>
      <c r="R1305">
        <v>243</v>
      </c>
      <c r="S1305">
        <v>370</v>
      </c>
    </row>
    <row r="1306" spans="1:19" x14ac:dyDescent="0.25">
      <c r="A1306" t="s">
        <v>152</v>
      </c>
      <c r="B1306">
        <v>-1</v>
      </c>
      <c r="C1306" t="s">
        <v>570</v>
      </c>
      <c r="D1306" t="str">
        <f>INDEX(Transcripts[#Data], MATCH(Exons[[#This Row],[Transcript stable ID]], Transcripts[Transcript stable ID], 0), 4)</f>
        <v>NM_000489.5</v>
      </c>
      <c r="E1306" t="s">
        <v>27</v>
      </c>
      <c r="J1306">
        <v>77041702</v>
      </c>
      <c r="K1306">
        <v>76949313</v>
      </c>
      <c r="L1306">
        <v>76949426</v>
      </c>
      <c r="N1306">
        <v>6</v>
      </c>
      <c r="O1306">
        <v>586</v>
      </c>
      <c r="P1306">
        <v>699</v>
      </c>
      <c r="Q1306" t="s">
        <v>13019</v>
      </c>
      <c r="R1306">
        <v>371</v>
      </c>
      <c r="S1306">
        <v>484</v>
      </c>
    </row>
    <row r="1307" spans="1:19" x14ac:dyDescent="0.25">
      <c r="A1307" t="s">
        <v>152</v>
      </c>
      <c r="B1307">
        <v>-1</v>
      </c>
      <c r="C1307" t="s">
        <v>570</v>
      </c>
      <c r="D1307" t="str">
        <f>INDEX(Transcripts[#Data], MATCH(Exons[[#This Row],[Transcript stable ID]], Transcripts[Transcript stable ID], 0), 4)</f>
        <v>NM_000489.5</v>
      </c>
      <c r="E1307" t="s">
        <v>27</v>
      </c>
      <c r="J1307">
        <v>77041702</v>
      </c>
      <c r="K1307">
        <v>76944311</v>
      </c>
      <c r="L1307">
        <v>76944420</v>
      </c>
      <c r="N1307">
        <v>7</v>
      </c>
      <c r="O1307">
        <v>700</v>
      </c>
      <c r="P1307">
        <v>809</v>
      </c>
      <c r="Q1307" t="s">
        <v>13020</v>
      </c>
      <c r="R1307">
        <v>485</v>
      </c>
      <c r="S1307">
        <v>594</v>
      </c>
    </row>
    <row r="1308" spans="1:19" x14ac:dyDescent="0.25">
      <c r="A1308" t="s">
        <v>152</v>
      </c>
      <c r="B1308">
        <v>-1</v>
      </c>
      <c r="C1308" t="s">
        <v>570</v>
      </c>
      <c r="D1308" t="str">
        <f>INDEX(Transcripts[#Data], MATCH(Exons[[#This Row],[Transcript stable ID]], Transcripts[Transcript stable ID], 0), 4)</f>
        <v>NM_000489.5</v>
      </c>
      <c r="E1308" t="s">
        <v>27</v>
      </c>
      <c r="J1308">
        <v>77041702</v>
      </c>
      <c r="K1308">
        <v>76940431</v>
      </c>
      <c r="L1308">
        <v>76940498</v>
      </c>
      <c r="N1308">
        <v>8</v>
      </c>
      <c r="O1308">
        <v>810</v>
      </c>
      <c r="P1308">
        <v>877</v>
      </c>
      <c r="Q1308" t="s">
        <v>13021</v>
      </c>
      <c r="R1308">
        <v>595</v>
      </c>
      <c r="S1308">
        <v>662</v>
      </c>
    </row>
    <row r="1309" spans="1:19" x14ac:dyDescent="0.25">
      <c r="A1309" t="s">
        <v>152</v>
      </c>
      <c r="B1309">
        <v>-1</v>
      </c>
      <c r="C1309" t="s">
        <v>570</v>
      </c>
      <c r="D1309" t="str">
        <f>INDEX(Transcripts[#Data], MATCH(Exons[[#This Row],[Transcript stable ID]], Transcripts[Transcript stable ID], 0), 4)</f>
        <v>NM_000489.5</v>
      </c>
      <c r="E1309" t="s">
        <v>27</v>
      </c>
      <c r="J1309">
        <v>77041702</v>
      </c>
      <c r="K1309">
        <v>76937012</v>
      </c>
      <c r="L1309">
        <v>76940085</v>
      </c>
      <c r="N1309">
        <v>9</v>
      </c>
      <c r="O1309">
        <v>878</v>
      </c>
      <c r="P1309">
        <v>3951</v>
      </c>
      <c r="Q1309" t="s">
        <v>13022</v>
      </c>
      <c r="R1309">
        <v>663</v>
      </c>
      <c r="S1309">
        <v>3736</v>
      </c>
    </row>
    <row r="1310" spans="1:19" x14ac:dyDescent="0.25">
      <c r="A1310" t="s">
        <v>152</v>
      </c>
      <c r="B1310">
        <v>-1</v>
      </c>
      <c r="C1310" t="s">
        <v>570</v>
      </c>
      <c r="D1310" t="str">
        <f>INDEX(Transcripts[#Data], MATCH(Exons[[#This Row],[Transcript stable ID]], Transcripts[Transcript stable ID], 0), 4)</f>
        <v>NM_000489.5</v>
      </c>
      <c r="E1310" t="s">
        <v>27</v>
      </c>
      <c r="J1310">
        <v>77041702</v>
      </c>
      <c r="K1310">
        <v>76931721</v>
      </c>
      <c r="L1310">
        <v>76931793</v>
      </c>
      <c r="N1310">
        <v>10</v>
      </c>
      <c r="O1310">
        <v>3952</v>
      </c>
      <c r="P1310">
        <v>4024</v>
      </c>
      <c r="Q1310" t="s">
        <v>13023</v>
      </c>
      <c r="R1310">
        <v>3737</v>
      </c>
      <c r="S1310">
        <v>3809</v>
      </c>
    </row>
    <row r="1311" spans="1:19" x14ac:dyDescent="0.25">
      <c r="A1311" t="s">
        <v>152</v>
      </c>
      <c r="B1311">
        <v>-1</v>
      </c>
      <c r="C1311" t="s">
        <v>570</v>
      </c>
      <c r="D1311" t="str">
        <f>INDEX(Transcripts[#Data], MATCH(Exons[[#This Row],[Transcript stable ID]], Transcripts[Transcript stable ID], 0), 4)</f>
        <v>NM_000489.5</v>
      </c>
      <c r="E1311" t="s">
        <v>27</v>
      </c>
      <c r="J1311">
        <v>77041702</v>
      </c>
      <c r="K1311">
        <v>76920134</v>
      </c>
      <c r="L1311">
        <v>76920267</v>
      </c>
      <c r="N1311">
        <v>11</v>
      </c>
      <c r="O1311">
        <v>4025</v>
      </c>
      <c r="P1311">
        <v>4158</v>
      </c>
      <c r="Q1311" t="s">
        <v>13024</v>
      </c>
      <c r="R1311">
        <v>3810</v>
      </c>
      <c r="S1311">
        <v>3943</v>
      </c>
    </row>
    <row r="1312" spans="1:19" x14ac:dyDescent="0.25">
      <c r="A1312" t="s">
        <v>152</v>
      </c>
      <c r="B1312">
        <v>-1</v>
      </c>
      <c r="C1312" t="s">
        <v>570</v>
      </c>
      <c r="D1312" t="str">
        <f>INDEX(Transcripts[#Data], MATCH(Exons[[#This Row],[Transcript stable ID]], Transcripts[Transcript stable ID], 0), 4)</f>
        <v>NM_000489.5</v>
      </c>
      <c r="E1312" t="s">
        <v>27</v>
      </c>
      <c r="J1312">
        <v>77041702</v>
      </c>
      <c r="K1312">
        <v>76918871</v>
      </c>
      <c r="L1312">
        <v>76919047</v>
      </c>
      <c r="N1312">
        <v>12</v>
      </c>
      <c r="O1312">
        <v>4159</v>
      </c>
      <c r="P1312">
        <v>4335</v>
      </c>
      <c r="Q1312" t="s">
        <v>13025</v>
      </c>
      <c r="R1312">
        <v>3944</v>
      </c>
      <c r="S1312">
        <v>4120</v>
      </c>
    </row>
    <row r="1313" spans="1:19" x14ac:dyDescent="0.25">
      <c r="A1313" t="s">
        <v>152</v>
      </c>
      <c r="B1313">
        <v>-1</v>
      </c>
      <c r="C1313" t="s">
        <v>570</v>
      </c>
      <c r="D1313" t="str">
        <f>INDEX(Transcripts[#Data], MATCH(Exons[[#This Row],[Transcript stable ID]], Transcripts[Transcript stable ID], 0), 4)</f>
        <v>NM_000489.5</v>
      </c>
      <c r="E1313" t="s">
        <v>27</v>
      </c>
      <c r="J1313">
        <v>77041702</v>
      </c>
      <c r="K1313">
        <v>76912050</v>
      </c>
      <c r="L1313">
        <v>76912143</v>
      </c>
      <c r="N1313">
        <v>13</v>
      </c>
      <c r="O1313">
        <v>4336</v>
      </c>
      <c r="P1313">
        <v>4429</v>
      </c>
      <c r="Q1313" t="s">
        <v>13026</v>
      </c>
      <c r="R1313">
        <v>4121</v>
      </c>
      <c r="S1313">
        <v>4214</v>
      </c>
    </row>
    <row r="1314" spans="1:19" x14ac:dyDescent="0.25">
      <c r="A1314" t="s">
        <v>152</v>
      </c>
      <c r="B1314">
        <v>-1</v>
      </c>
      <c r="C1314" t="s">
        <v>570</v>
      </c>
      <c r="D1314" t="str">
        <f>INDEX(Transcripts[#Data], MATCH(Exons[[#This Row],[Transcript stable ID]], Transcripts[Transcript stable ID], 0), 4)</f>
        <v>NM_000489.5</v>
      </c>
      <c r="E1314" t="s">
        <v>27</v>
      </c>
      <c r="J1314">
        <v>77041702</v>
      </c>
      <c r="K1314">
        <v>76909588</v>
      </c>
      <c r="L1314">
        <v>76909690</v>
      </c>
      <c r="N1314">
        <v>14</v>
      </c>
      <c r="O1314">
        <v>4430</v>
      </c>
      <c r="P1314">
        <v>4532</v>
      </c>
      <c r="Q1314" t="s">
        <v>13027</v>
      </c>
      <c r="R1314">
        <v>4215</v>
      </c>
      <c r="S1314">
        <v>4317</v>
      </c>
    </row>
    <row r="1315" spans="1:19" x14ac:dyDescent="0.25">
      <c r="A1315" t="s">
        <v>152</v>
      </c>
      <c r="B1315">
        <v>-1</v>
      </c>
      <c r="C1315" t="s">
        <v>570</v>
      </c>
      <c r="D1315" t="str">
        <f>INDEX(Transcripts[#Data], MATCH(Exons[[#This Row],[Transcript stable ID]], Transcripts[Transcript stable ID], 0), 4)</f>
        <v>NM_000489.5</v>
      </c>
      <c r="E1315" t="s">
        <v>27</v>
      </c>
      <c r="J1315">
        <v>77041702</v>
      </c>
      <c r="K1315">
        <v>76907604</v>
      </c>
      <c r="L1315">
        <v>76907843</v>
      </c>
      <c r="N1315">
        <v>15</v>
      </c>
      <c r="O1315">
        <v>4533</v>
      </c>
      <c r="P1315">
        <v>4772</v>
      </c>
      <c r="Q1315" t="s">
        <v>13028</v>
      </c>
      <c r="R1315">
        <v>4318</v>
      </c>
      <c r="S1315">
        <v>4557</v>
      </c>
    </row>
    <row r="1316" spans="1:19" x14ac:dyDescent="0.25">
      <c r="A1316" t="s">
        <v>152</v>
      </c>
      <c r="B1316">
        <v>-1</v>
      </c>
      <c r="C1316" t="s">
        <v>570</v>
      </c>
      <c r="D1316" t="str">
        <f>INDEX(Transcripts[#Data], MATCH(Exons[[#This Row],[Transcript stable ID]], Transcripts[Transcript stable ID], 0), 4)</f>
        <v>NM_000489.5</v>
      </c>
      <c r="E1316" t="s">
        <v>27</v>
      </c>
      <c r="J1316">
        <v>77041702</v>
      </c>
      <c r="K1316">
        <v>76891406</v>
      </c>
      <c r="L1316">
        <v>76891547</v>
      </c>
      <c r="N1316">
        <v>16</v>
      </c>
      <c r="O1316">
        <v>4773</v>
      </c>
      <c r="P1316">
        <v>4914</v>
      </c>
      <c r="Q1316" t="s">
        <v>13029</v>
      </c>
      <c r="R1316">
        <v>4558</v>
      </c>
      <c r="S1316">
        <v>4699</v>
      </c>
    </row>
    <row r="1317" spans="1:19" x14ac:dyDescent="0.25">
      <c r="A1317" t="s">
        <v>152</v>
      </c>
      <c r="B1317">
        <v>-1</v>
      </c>
      <c r="C1317" t="s">
        <v>570</v>
      </c>
      <c r="D1317" t="str">
        <f>INDEX(Transcripts[#Data], MATCH(Exons[[#This Row],[Transcript stable ID]], Transcripts[Transcript stable ID], 0), 4)</f>
        <v>NM_000489.5</v>
      </c>
      <c r="E1317" t="s">
        <v>27</v>
      </c>
      <c r="J1317">
        <v>77041702</v>
      </c>
      <c r="K1317">
        <v>76890085</v>
      </c>
      <c r="L1317">
        <v>76890194</v>
      </c>
      <c r="N1317">
        <v>17</v>
      </c>
      <c r="O1317">
        <v>4915</v>
      </c>
      <c r="P1317">
        <v>5024</v>
      </c>
      <c r="Q1317" t="s">
        <v>13030</v>
      </c>
      <c r="R1317">
        <v>4700</v>
      </c>
      <c r="S1317">
        <v>4809</v>
      </c>
    </row>
    <row r="1318" spans="1:19" x14ac:dyDescent="0.25">
      <c r="A1318" t="s">
        <v>152</v>
      </c>
      <c r="B1318">
        <v>-1</v>
      </c>
      <c r="C1318" t="s">
        <v>570</v>
      </c>
      <c r="D1318" t="str">
        <f>INDEX(Transcripts[#Data], MATCH(Exons[[#This Row],[Transcript stable ID]], Transcripts[Transcript stable ID], 0), 4)</f>
        <v>NM_000489.5</v>
      </c>
      <c r="E1318" t="s">
        <v>27</v>
      </c>
      <c r="J1318">
        <v>77041702</v>
      </c>
      <c r="K1318">
        <v>76889054</v>
      </c>
      <c r="L1318">
        <v>76889200</v>
      </c>
      <c r="N1318">
        <v>18</v>
      </c>
      <c r="O1318">
        <v>5025</v>
      </c>
      <c r="P1318">
        <v>5171</v>
      </c>
      <c r="Q1318" t="s">
        <v>13031</v>
      </c>
      <c r="R1318">
        <v>4810</v>
      </c>
      <c r="S1318">
        <v>4956</v>
      </c>
    </row>
    <row r="1319" spans="1:19" x14ac:dyDescent="0.25">
      <c r="A1319" t="s">
        <v>152</v>
      </c>
      <c r="B1319">
        <v>-1</v>
      </c>
      <c r="C1319" t="s">
        <v>570</v>
      </c>
      <c r="D1319" t="str">
        <f>INDEX(Transcripts[#Data], MATCH(Exons[[#This Row],[Transcript stable ID]], Transcripts[Transcript stable ID], 0), 4)</f>
        <v>NM_000489.5</v>
      </c>
      <c r="E1319" t="s">
        <v>27</v>
      </c>
      <c r="J1319">
        <v>77041702</v>
      </c>
      <c r="K1319">
        <v>76888695</v>
      </c>
      <c r="L1319">
        <v>76888872</v>
      </c>
      <c r="N1319">
        <v>19</v>
      </c>
      <c r="O1319">
        <v>5172</v>
      </c>
      <c r="P1319">
        <v>5349</v>
      </c>
      <c r="Q1319" t="s">
        <v>13032</v>
      </c>
      <c r="R1319">
        <v>4957</v>
      </c>
      <c r="S1319">
        <v>5134</v>
      </c>
    </row>
    <row r="1320" spans="1:19" x14ac:dyDescent="0.25">
      <c r="A1320" t="s">
        <v>152</v>
      </c>
      <c r="B1320">
        <v>-1</v>
      </c>
      <c r="C1320" t="s">
        <v>570</v>
      </c>
      <c r="D1320" t="str">
        <f>INDEX(Transcripts[#Data], MATCH(Exons[[#This Row],[Transcript stable ID]], Transcripts[Transcript stable ID], 0), 4)</f>
        <v>NM_000489.5</v>
      </c>
      <c r="E1320" t="s">
        <v>27</v>
      </c>
      <c r="J1320">
        <v>77041702</v>
      </c>
      <c r="K1320">
        <v>76875863</v>
      </c>
      <c r="L1320">
        <v>76876000</v>
      </c>
      <c r="N1320">
        <v>20</v>
      </c>
      <c r="O1320">
        <v>5350</v>
      </c>
      <c r="P1320">
        <v>5487</v>
      </c>
      <c r="Q1320" t="s">
        <v>13033</v>
      </c>
      <c r="R1320">
        <v>5135</v>
      </c>
      <c r="S1320">
        <v>5272</v>
      </c>
    </row>
    <row r="1321" spans="1:19" x14ac:dyDescent="0.25">
      <c r="A1321" t="s">
        <v>152</v>
      </c>
      <c r="B1321">
        <v>-1</v>
      </c>
      <c r="C1321" t="s">
        <v>570</v>
      </c>
      <c r="D1321" t="str">
        <f>INDEX(Transcripts[#Data], MATCH(Exons[[#This Row],[Transcript stable ID]], Transcripts[Transcript stable ID], 0), 4)</f>
        <v>NM_000489.5</v>
      </c>
      <c r="E1321" t="s">
        <v>27</v>
      </c>
      <c r="J1321">
        <v>77041702</v>
      </c>
      <c r="K1321">
        <v>76874274</v>
      </c>
      <c r="L1321">
        <v>76874449</v>
      </c>
      <c r="N1321">
        <v>21</v>
      </c>
      <c r="O1321">
        <v>5488</v>
      </c>
      <c r="P1321">
        <v>5663</v>
      </c>
      <c r="Q1321" t="s">
        <v>13034</v>
      </c>
      <c r="R1321">
        <v>5273</v>
      </c>
      <c r="S1321">
        <v>5448</v>
      </c>
    </row>
    <row r="1322" spans="1:19" x14ac:dyDescent="0.25">
      <c r="A1322" t="s">
        <v>152</v>
      </c>
      <c r="B1322">
        <v>-1</v>
      </c>
      <c r="C1322" t="s">
        <v>570</v>
      </c>
      <c r="D1322" t="str">
        <f>INDEX(Transcripts[#Data], MATCH(Exons[[#This Row],[Transcript stable ID]], Transcripts[Transcript stable ID], 0), 4)</f>
        <v>NM_000489.5</v>
      </c>
      <c r="E1322" t="s">
        <v>27</v>
      </c>
      <c r="J1322">
        <v>77041702</v>
      </c>
      <c r="K1322">
        <v>76872081</v>
      </c>
      <c r="L1322">
        <v>76872198</v>
      </c>
      <c r="N1322">
        <v>22</v>
      </c>
      <c r="O1322">
        <v>5664</v>
      </c>
      <c r="P1322">
        <v>5781</v>
      </c>
      <c r="Q1322" t="s">
        <v>13035</v>
      </c>
      <c r="R1322">
        <v>5449</v>
      </c>
      <c r="S1322">
        <v>5566</v>
      </c>
    </row>
    <row r="1323" spans="1:19" x14ac:dyDescent="0.25">
      <c r="A1323" t="s">
        <v>152</v>
      </c>
      <c r="B1323">
        <v>-1</v>
      </c>
      <c r="C1323" t="s">
        <v>570</v>
      </c>
      <c r="D1323" t="str">
        <f>INDEX(Transcripts[#Data], MATCH(Exons[[#This Row],[Transcript stable ID]], Transcripts[Transcript stable ID], 0), 4)</f>
        <v>NM_000489.5</v>
      </c>
      <c r="E1323" t="s">
        <v>27</v>
      </c>
      <c r="J1323">
        <v>77041702</v>
      </c>
      <c r="K1323">
        <v>76855903</v>
      </c>
      <c r="L1323">
        <v>76856033</v>
      </c>
      <c r="N1323">
        <v>23</v>
      </c>
      <c r="O1323">
        <v>5782</v>
      </c>
      <c r="P1323">
        <v>5912</v>
      </c>
      <c r="Q1323" t="s">
        <v>13036</v>
      </c>
      <c r="R1323">
        <v>5567</v>
      </c>
      <c r="S1323">
        <v>5697</v>
      </c>
    </row>
    <row r="1324" spans="1:19" x14ac:dyDescent="0.25">
      <c r="A1324" t="s">
        <v>152</v>
      </c>
      <c r="B1324">
        <v>-1</v>
      </c>
      <c r="C1324" t="s">
        <v>570</v>
      </c>
      <c r="D1324" t="str">
        <f>INDEX(Transcripts[#Data], MATCH(Exons[[#This Row],[Transcript stable ID]], Transcripts[Transcript stable ID], 0), 4)</f>
        <v>NM_000489.5</v>
      </c>
      <c r="E1324" t="s">
        <v>27</v>
      </c>
      <c r="J1324">
        <v>77041702</v>
      </c>
      <c r="K1324">
        <v>76855201</v>
      </c>
      <c r="L1324">
        <v>76855289</v>
      </c>
      <c r="N1324">
        <v>24</v>
      </c>
      <c r="O1324">
        <v>5913</v>
      </c>
      <c r="P1324">
        <v>6001</v>
      </c>
      <c r="Q1324" t="s">
        <v>13037</v>
      </c>
      <c r="R1324">
        <v>5698</v>
      </c>
      <c r="S1324">
        <v>5786</v>
      </c>
    </row>
    <row r="1325" spans="1:19" x14ac:dyDescent="0.25">
      <c r="A1325" t="s">
        <v>152</v>
      </c>
      <c r="B1325">
        <v>-1</v>
      </c>
      <c r="C1325" t="s">
        <v>570</v>
      </c>
      <c r="D1325" t="str">
        <f>INDEX(Transcripts[#Data], MATCH(Exons[[#This Row],[Transcript stable ID]], Transcripts[Transcript stable ID], 0), 4)</f>
        <v>NM_000489.5</v>
      </c>
      <c r="E1325" t="s">
        <v>27</v>
      </c>
      <c r="J1325">
        <v>77041702</v>
      </c>
      <c r="K1325">
        <v>76854880</v>
      </c>
      <c r="L1325">
        <v>76855049</v>
      </c>
      <c r="N1325">
        <v>25</v>
      </c>
      <c r="O1325">
        <v>6002</v>
      </c>
      <c r="P1325">
        <v>6171</v>
      </c>
      <c r="Q1325" t="s">
        <v>13038</v>
      </c>
      <c r="R1325">
        <v>5787</v>
      </c>
      <c r="S1325">
        <v>5956</v>
      </c>
    </row>
    <row r="1326" spans="1:19" x14ac:dyDescent="0.25">
      <c r="A1326" t="s">
        <v>152</v>
      </c>
      <c r="B1326">
        <v>-1</v>
      </c>
      <c r="C1326" t="s">
        <v>570</v>
      </c>
      <c r="D1326" t="str">
        <f>INDEX(Transcripts[#Data], MATCH(Exons[[#This Row],[Transcript stable ID]], Transcripts[Transcript stable ID], 0), 4)</f>
        <v>NM_000489.5</v>
      </c>
      <c r="E1326" t="s">
        <v>27</v>
      </c>
      <c r="J1326">
        <v>77041702</v>
      </c>
      <c r="K1326">
        <v>76849166</v>
      </c>
      <c r="L1326">
        <v>76849319</v>
      </c>
      <c r="N1326">
        <v>26</v>
      </c>
      <c r="O1326">
        <v>6172</v>
      </c>
      <c r="P1326">
        <v>6325</v>
      </c>
      <c r="Q1326" t="s">
        <v>13039</v>
      </c>
      <c r="R1326">
        <v>5957</v>
      </c>
      <c r="S1326">
        <v>6110</v>
      </c>
    </row>
    <row r="1327" spans="1:19" x14ac:dyDescent="0.25">
      <c r="A1327" t="s">
        <v>152</v>
      </c>
      <c r="B1327">
        <v>-1</v>
      </c>
      <c r="C1327" t="s">
        <v>570</v>
      </c>
      <c r="D1327" t="str">
        <f>INDEX(Transcripts[#Data], MATCH(Exons[[#This Row],[Transcript stable ID]], Transcripts[Transcript stable ID], 0), 4)</f>
        <v>NM_000489.5</v>
      </c>
      <c r="E1327" t="s">
        <v>27</v>
      </c>
      <c r="J1327">
        <v>77041702</v>
      </c>
      <c r="K1327">
        <v>76845304</v>
      </c>
      <c r="L1327">
        <v>76845410</v>
      </c>
      <c r="N1327">
        <v>27</v>
      </c>
      <c r="O1327">
        <v>6326</v>
      </c>
      <c r="P1327">
        <v>6432</v>
      </c>
      <c r="Q1327" t="s">
        <v>13040</v>
      </c>
      <c r="R1327">
        <v>6111</v>
      </c>
      <c r="S1327">
        <v>6217</v>
      </c>
    </row>
    <row r="1328" spans="1:19" x14ac:dyDescent="0.25">
      <c r="A1328" t="s">
        <v>152</v>
      </c>
      <c r="B1328">
        <v>-1</v>
      </c>
      <c r="C1328" t="s">
        <v>570</v>
      </c>
      <c r="D1328" t="str">
        <f>INDEX(Transcripts[#Data], MATCH(Exons[[#This Row],[Transcript stable ID]], Transcripts[Transcript stable ID], 0), 4)</f>
        <v>NM_000489.5</v>
      </c>
      <c r="E1328" t="s">
        <v>27</v>
      </c>
      <c r="J1328">
        <v>77041702</v>
      </c>
      <c r="K1328">
        <v>76829715</v>
      </c>
      <c r="L1328">
        <v>76829823</v>
      </c>
      <c r="N1328">
        <v>28</v>
      </c>
      <c r="O1328">
        <v>6433</v>
      </c>
      <c r="P1328">
        <v>6541</v>
      </c>
      <c r="Q1328" t="s">
        <v>13041</v>
      </c>
      <c r="R1328">
        <v>6218</v>
      </c>
      <c r="S1328">
        <v>6326</v>
      </c>
    </row>
    <row r="1329" spans="1:19" x14ac:dyDescent="0.25">
      <c r="A1329" t="s">
        <v>152</v>
      </c>
      <c r="B1329">
        <v>-1</v>
      </c>
      <c r="C1329" t="s">
        <v>570</v>
      </c>
      <c r="D1329" t="str">
        <f>INDEX(Transcripts[#Data], MATCH(Exons[[#This Row],[Transcript stable ID]], Transcripts[Transcript stable ID], 0), 4)</f>
        <v>NM_000489.5</v>
      </c>
      <c r="E1329" t="s">
        <v>27</v>
      </c>
      <c r="J1329">
        <v>77041702</v>
      </c>
      <c r="K1329">
        <v>76814140</v>
      </c>
      <c r="L1329">
        <v>76814317</v>
      </c>
      <c r="N1329">
        <v>29</v>
      </c>
      <c r="O1329">
        <v>6542</v>
      </c>
      <c r="P1329">
        <v>6719</v>
      </c>
      <c r="Q1329" t="s">
        <v>13042</v>
      </c>
      <c r="R1329">
        <v>6327</v>
      </c>
      <c r="S1329">
        <v>6504</v>
      </c>
    </row>
    <row r="1330" spans="1:19" x14ac:dyDescent="0.25">
      <c r="A1330" t="s">
        <v>152</v>
      </c>
      <c r="B1330">
        <v>-1</v>
      </c>
      <c r="C1330" t="s">
        <v>570</v>
      </c>
      <c r="D1330" t="str">
        <f>INDEX(Transcripts[#Data], MATCH(Exons[[#This Row],[Transcript stable ID]], Transcripts[Transcript stable ID], 0), 4)</f>
        <v>NM_000489.5</v>
      </c>
      <c r="E1330" t="s">
        <v>27</v>
      </c>
      <c r="J1330">
        <v>77041702</v>
      </c>
      <c r="K1330">
        <v>76812922</v>
      </c>
      <c r="L1330">
        <v>76813116</v>
      </c>
      <c r="N1330">
        <v>30</v>
      </c>
      <c r="O1330">
        <v>6720</v>
      </c>
      <c r="P1330">
        <v>6914</v>
      </c>
      <c r="Q1330" t="s">
        <v>13043</v>
      </c>
      <c r="R1330">
        <v>6505</v>
      </c>
      <c r="S1330">
        <v>6699</v>
      </c>
    </row>
    <row r="1331" spans="1:19" x14ac:dyDescent="0.25">
      <c r="A1331" t="s">
        <v>152</v>
      </c>
      <c r="B1331">
        <v>-1</v>
      </c>
      <c r="C1331" t="s">
        <v>570</v>
      </c>
      <c r="D1331" t="str">
        <f>INDEX(Transcripts[#Data], MATCH(Exons[[#This Row],[Transcript stable ID]], Transcripts[Transcript stable ID], 0), 4)</f>
        <v>NM_000489.5</v>
      </c>
      <c r="E1331" t="s">
        <v>27</v>
      </c>
      <c r="J1331">
        <v>77041702</v>
      </c>
      <c r="K1331">
        <v>76778730</v>
      </c>
      <c r="L1331">
        <v>76778879</v>
      </c>
      <c r="N1331">
        <v>31</v>
      </c>
      <c r="O1331">
        <v>6915</v>
      </c>
      <c r="P1331">
        <v>7064</v>
      </c>
      <c r="Q1331" t="s">
        <v>13044</v>
      </c>
      <c r="R1331">
        <v>6700</v>
      </c>
      <c r="S1331">
        <v>6849</v>
      </c>
    </row>
    <row r="1332" spans="1:19" x14ac:dyDescent="0.25">
      <c r="A1332" t="s">
        <v>152</v>
      </c>
      <c r="B1332">
        <v>-1</v>
      </c>
      <c r="C1332" t="s">
        <v>570</v>
      </c>
      <c r="D1332" t="str">
        <f>INDEX(Transcripts[#Data], MATCH(Exons[[#This Row],[Transcript stable ID]], Transcripts[Transcript stable ID], 0), 4)</f>
        <v>NM_000489.5</v>
      </c>
      <c r="E1332" t="s">
        <v>27</v>
      </c>
      <c r="J1332">
        <v>77041702</v>
      </c>
      <c r="K1332">
        <v>76777741</v>
      </c>
      <c r="L1332">
        <v>76777866</v>
      </c>
      <c r="N1332">
        <v>32</v>
      </c>
      <c r="O1332">
        <v>7065</v>
      </c>
      <c r="P1332">
        <v>7190</v>
      </c>
      <c r="Q1332" t="s">
        <v>13045</v>
      </c>
      <c r="R1332">
        <v>6850</v>
      </c>
      <c r="S1332">
        <v>6975</v>
      </c>
    </row>
    <row r="1333" spans="1:19" x14ac:dyDescent="0.25">
      <c r="A1333" t="s">
        <v>152</v>
      </c>
      <c r="B1333">
        <v>-1</v>
      </c>
      <c r="C1333" t="s">
        <v>570</v>
      </c>
      <c r="D1333" t="str">
        <f>INDEX(Transcripts[#Data], MATCH(Exons[[#This Row],[Transcript stable ID]], Transcripts[Transcript stable ID], 0), 4)</f>
        <v>NM_000489.5</v>
      </c>
      <c r="E1333" t="s">
        <v>27</v>
      </c>
      <c r="J1333">
        <v>77041702</v>
      </c>
      <c r="K1333">
        <v>76776881</v>
      </c>
      <c r="L1333">
        <v>76776976</v>
      </c>
      <c r="N1333">
        <v>33</v>
      </c>
      <c r="O1333">
        <v>7191</v>
      </c>
      <c r="P1333">
        <v>7286</v>
      </c>
      <c r="Q1333" t="s">
        <v>13046</v>
      </c>
      <c r="R1333">
        <v>6976</v>
      </c>
      <c r="S1333">
        <v>7071</v>
      </c>
    </row>
    <row r="1334" spans="1:19" x14ac:dyDescent="0.25">
      <c r="A1334" t="s">
        <v>152</v>
      </c>
      <c r="B1334">
        <v>-1</v>
      </c>
      <c r="C1334" t="s">
        <v>570</v>
      </c>
      <c r="D1334" t="str">
        <f>INDEX(Transcripts[#Data], MATCH(Exons[[#This Row],[Transcript stable ID]], Transcripts[Transcript stable ID], 0), 4)</f>
        <v>NM_000489.5</v>
      </c>
      <c r="E1334" t="s">
        <v>27</v>
      </c>
      <c r="J1334">
        <v>77041702</v>
      </c>
      <c r="K1334">
        <v>76776266</v>
      </c>
      <c r="L1334">
        <v>76776394</v>
      </c>
      <c r="N1334">
        <v>34</v>
      </c>
      <c r="O1334">
        <v>7287</v>
      </c>
      <c r="P1334">
        <v>7415</v>
      </c>
      <c r="Q1334" t="s">
        <v>13047</v>
      </c>
      <c r="R1334">
        <v>7072</v>
      </c>
      <c r="S1334">
        <v>7200</v>
      </c>
    </row>
    <row r="1335" spans="1:19" x14ac:dyDescent="0.25">
      <c r="A1335" t="s">
        <v>152</v>
      </c>
      <c r="B1335">
        <v>-1</v>
      </c>
      <c r="C1335" t="s">
        <v>570</v>
      </c>
      <c r="D1335" t="str">
        <f>INDEX(Transcripts[#Data], MATCH(Exons[[#This Row],[Transcript stable ID]], Transcripts[Transcript stable ID], 0), 4)</f>
        <v>NM_000489.5</v>
      </c>
      <c r="E1335" t="s">
        <v>27</v>
      </c>
      <c r="H1335">
        <v>76760356</v>
      </c>
      <c r="I1335">
        <v>76763828</v>
      </c>
      <c r="J1335">
        <v>77041702</v>
      </c>
      <c r="K1335">
        <v>76760356</v>
      </c>
      <c r="L1335">
        <v>76764107</v>
      </c>
      <c r="N1335">
        <v>35</v>
      </c>
      <c r="O1335">
        <v>7416</v>
      </c>
      <c r="P1335">
        <v>7694</v>
      </c>
      <c r="Q1335" t="s">
        <v>13048</v>
      </c>
      <c r="R1335">
        <v>7201</v>
      </c>
      <c r="S1335">
        <v>7479</v>
      </c>
    </row>
    <row r="1336" spans="1:19" x14ac:dyDescent="0.25">
      <c r="A1336" t="s">
        <v>152</v>
      </c>
      <c r="B1336">
        <v>-1</v>
      </c>
      <c r="C1336" t="s">
        <v>576</v>
      </c>
      <c r="D1336" t="str">
        <f>INDEX(Transcripts[#Data], MATCH(Exons[[#This Row],[Transcript stable ID]], Transcripts[Transcript stable ID], 0), 4)</f>
        <v>NM_138270.3</v>
      </c>
      <c r="E1336" t="s">
        <v>27</v>
      </c>
      <c r="F1336">
        <v>77041488</v>
      </c>
      <c r="G1336">
        <v>77041702</v>
      </c>
      <c r="J1336">
        <v>77041702</v>
      </c>
      <c r="K1336">
        <v>77041468</v>
      </c>
      <c r="L1336">
        <v>77041702</v>
      </c>
      <c r="N1336">
        <v>1</v>
      </c>
      <c r="O1336">
        <v>216</v>
      </c>
      <c r="P1336">
        <v>235</v>
      </c>
      <c r="Q1336" t="s">
        <v>13014</v>
      </c>
      <c r="R1336">
        <v>1</v>
      </c>
      <c r="S1336">
        <v>20</v>
      </c>
    </row>
    <row r="1337" spans="1:19" x14ac:dyDescent="0.25">
      <c r="A1337" t="s">
        <v>152</v>
      </c>
      <c r="B1337">
        <v>-1</v>
      </c>
      <c r="C1337" t="s">
        <v>576</v>
      </c>
      <c r="D1337" t="str">
        <f>INDEX(Transcripts[#Data], MATCH(Exons[[#This Row],[Transcript stable ID]], Transcripts[Transcript stable ID], 0), 4)</f>
        <v>NM_138270.3</v>
      </c>
      <c r="E1337" t="s">
        <v>27</v>
      </c>
      <c r="J1337">
        <v>77041702</v>
      </c>
      <c r="K1337">
        <v>76972608</v>
      </c>
      <c r="L1337">
        <v>76972720</v>
      </c>
      <c r="N1337">
        <v>2</v>
      </c>
      <c r="O1337">
        <v>236</v>
      </c>
      <c r="P1337">
        <v>348</v>
      </c>
      <c r="Q1337" t="s">
        <v>13015</v>
      </c>
      <c r="R1337">
        <v>21</v>
      </c>
      <c r="S1337">
        <v>133</v>
      </c>
    </row>
    <row r="1338" spans="1:19" x14ac:dyDescent="0.25">
      <c r="A1338" t="s">
        <v>152</v>
      </c>
      <c r="B1338">
        <v>-1</v>
      </c>
      <c r="C1338" t="s">
        <v>576</v>
      </c>
      <c r="D1338" t="str">
        <f>INDEX(Transcripts[#Data], MATCH(Exons[[#This Row],[Transcript stable ID]], Transcripts[Transcript stable ID], 0), 4)</f>
        <v>NM_138270.3</v>
      </c>
      <c r="E1338" t="s">
        <v>27</v>
      </c>
      <c r="J1338">
        <v>77041702</v>
      </c>
      <c r="K1338">
        <v>76954062</v>
      </c>
      <c r="L1338">
        <v>76954117</v>
      </c>
      <c r="N1338">
        <v>3</v>
      </c>
      <c r="O1338">
        <v>349</v>
      </c>
      <c r="P1338">
        <v>404</v>
      </c>
      <c r="Q1338" t="s">
        <v>13016</v>
      </c>
      <c r="R1338">
        <v>134</v>
      </c>
      <c r="S1338">
        <v>189</v>
      </c>
    </row>
    <row r="1339" spans="1:19" x14ac:dyDescent="0.25">
      <c r="A1339" t="s">
        <v>152</v>
      </c>
      <c r="B1339">
        <v>-1</v>
      </c>
      <c r="C1339" t="s">
        <v>576</v>
      </c>
      <c r="D1339" t="str">
        <f>INDEX(Transcripts[#Data], MATCH(Exons[[#This Row],[Transcript stable ID]], Transcripts[Transcript stable ID], 0), 4)</f>
        <v>NM_138270.3</v>
      </c>
      <c r="E1339" t="s">
        <v>27</v>
      </c>
      <c r="J1339">
        <v>77041702</v>
      </c>
      <c r="K1339">
        <v>76953071</v>
      </c>
      <c r="L1339">
        <v>76953123</v>
      </c>
      <c r="N1339">
        <v>4</v>
      </c>
      <c r="O1339">
        <v>405</v>
      </c>
      <c r="P1339">
        <v>457</v>
      </c>
      <c r="Q1339" t="s">
        <v>13017</v>
      </c>
      <c r="R1339">
        <v>190</v>
      </c>
      <c r="S1339">
        <v>242</v>
      </c>
    </row>
    <row r="1340" spans="1:19" x14ac:dyDescent="0.25">
      <c r="A1340" t="s">
        <v>152</v>
      </c>
      <c r="B1340">
        <v>-1</v>
      </c>
      <c r="C1340" t="s">
        <v>576</v>
      </c>
      <c r="D1340" t="str">
        <f>INDEX(Transcripts[#Data], MATCH(Exons[[#This Row],[Transcript stable ID]], Transcripts[Transcript stable ID], 0), 4)</f>
        <v>NM_138270.3</v>
      </c>
      <c r="E1340" t="s">
        <v>27</v>
      </c>
      <c r="J1340">
        <v>77041702</v>
      </c>
      <c r="K1340">
        <v>76952065</v>
      </c>
      <c r="L1340">
        <v>76952192</v>
      </c>
      <c r="N1340">
        <v>5</v>
      </c>
      <c r="O1340">
        <v>458</v>
      </c>
      <c r="P1340">
        <v>585</v>
      </c>
      <c r="Q1340" t="s">
        <v>13018</v>
      </c>
      <c r="R1340">
        <v>243</v>
      </c>
      <c r="S1340">
        <v>370</v>
      </c>
    </row>
    <row r="1341" spans="1:19" x14ac:dyDescent="0.25">
      <c r="A1341" t="s">
        <v>152</v>
      </c>
      <c r="B1341">
        <v>-1</v>
      </c>
      <c r="C1341" t="s">
        <v>576</v>
      </c>
      <c r="D1341" t="str">
        <f>INDEX(Transcripts[#Data], MATCH(Exons[[#This Row],[Transcript stable ID]], Transcripts[Transcript stable ID], 0), 4)</f>
        <v>NM_138270.3</v>
      </c>
      <c r="E1341" t="s">
        <v>27</v>
      </c>
      <c r="J1341">
        <v>77041702</v>
      </c>
      <c r="K1341">
        <v>76944311</v>
      </c>
      <c r="L1341">
        <v>76944420</v>
      </c>
      <c r="N1341">
        <v>6</v>
      </c>
      <c r="O1341">
        <v>586</v>
      </c>
      <c r="P1341">
        <v>695</v>
      </c>
      <c r="Q1341" t="s">
        <v>13020</v>
      </c>
      <c r="R1341">
        <v>371</v>
      </c>
      <c r="S1341">
        <v>480</v>
      </c>
    </row>
    <row r="1342" spans="1:19" x14ac:dyDescent="0.25">
      <c r="A1342" t="s">
        <v>152</v>
      </c>
      <c r="B1342">
        <v>-1</v>
      </c>
      <c r="C1342" t="s">
        <v>576</v>
      </c>
      <c r="D1342" t="str">
        <f>INDEX(Transcripts[#Data], MATCH(Exons[[#This Row],[Transcript stable ID]], Transcripts[Transcript stable ID], 0), 4)</f>
        <v>NM_138270.3</v>
      </c>
      <c r="E1342" t="s">
        <v>27</v>
      </c>
      <c r="J1342">
        <v>77041702</v>
      </c>
      <c r="K1342">
        <v>76940431</v>
      </c>
      <c r="L1342">
        <v>76940498</v>
      </c>
      <c r="N1342">
        <v>7</v>
      </c>
      <c r="O1342">
        <v>696</v>
      </c>
      <c r="P1342">
        <v>763</v>
      </c>
      <c r="Q1342" t="s">
        <v>13021</v>
      </c>
      <c r="R1342">
        <v>481</v>
      </c>
      <c r="S1342">
        <v>548</v>
      </c>
    </row>
    <row r="1343" spans="1:19" x14ac:dyDescent="0.25">
      <c r="A1343" t="s">
        <v>152</v>
      </c>
      <c r="B1343">
        <v>-1</v>
      </c>
      <c r="C1343" t="s">
        <v>576</v>
      </c>
      <c r="D1343" t="str">
        <f>INDEX(Transcripts[#Data], MATCH(Exons[[#This Row],[Transcript stable ID]], Transcripts[Transcript stable ID], 0), 4)</f>
        <v>NM_138270.3</v>
      </c>
      <c r="E1343" t="s">
        <v>27</v>
      </c>
      <c r="J1343">
        <v>77041702</v>
      </c>
      <c r="K1343">
        <v>76937012</v>
      </c>
      <c r="L1343">
        <v>76940085</v>
      </c>
      <c r="N1343">
        <v>8</v>
      </c>
      <c r="O1343">
        <v>764</v>
      </c>
      <c r="P1343">
        <v>3837</v>
      </c>
      <c r="Q1343" t="s">
        <v>13022</v>
      </c>
      <c r="R1343">
        <v>549</v>
      </c>
      <c r="S1343">
        <v>3622</v>
      </c>
    </row>
    <row r="1344" spans="1:19" x14ac:dyDescent="0.25">
      <c r="A1344" t="s">
        <v>152</v>
      </c>
      <c r="B1344">
        <v>-1</v>
      </c>
      <c r="C1344" t="s">
        <v>576</v>
      </c>
      <c r="D1344" t="str">
        <f>INDEX(Transcripts[#Data], MATCH(Exons[[#This Row],[Transcript stable ID]], Transcripts[Transcript stable ID], 0), 4)</f>
        <v>NM_138270.3</v>
      </c>
      <c r="E1344" t="s">
        <v>27</v>
      </c>
      <c r="J1344">
        <v>77041702</v>
      </c>
      <c r="K1344">
        <v>76931721</v>
      </c>
      <c r="L1344">
        <v>76931793</v>
      </c>
      <c r="N1344">
        <v>9</v>
      </c>
      <c r="O1344">
        <v>3838</v>
      </c>
      <c r="P1344">
        <v>3910</v>
      </c>
      <c r="Q1344" t="s">
        <v>13023</v>
      </c>
      <c r="R1344">
        <v>3623</v>
      </c>
      <c r="S1344">
        <v>3695</v>
      </c>
    </row>
    <row r="1345" spans="1:19" x14ac:dyDescent="0.25">
      <c r="A1345" t="s">
        <v>152</v>
      </c>
      <c r="B1345">
        <v>-1</v>
      </c>
      <c r="C1345" t="s">
        <v>576</v>
      </c>
      <c r="D1345" t="str">
        <f>INDEX(Transcripts[#Data], MATCH(Exons[[#This Row],[Transcript stable ID]], Transcripts[Transcript stable ID], 0), 4)</f>
        <v>NM_138270.3</v>
      </c>
      <c r="E1345" t="s">
        <v>27</v>
      </c>
      <c r="J1345">
        <v>77041702</v>
      </c>
      <c r="K1345">
        <v>76920134</v>
      </c>
      <c r="L1345">
        <v>76920267</v>
      </c>
      <c r="N1345">
        <v>10</v>
      </c>
      <c r="O1345">
        <v>3911</v>
      </c>
      <c r="P1345">
        <v>4044</v>
      </c>
      <c r="Q1345" t="s">
        <v>13024</v>
      </c>
      <c r="R1345">
        <v>3696</v>
      </c>
      <c r="S1345">
        <v>3829</v>
      </c>
    </row>
    <row r="1346" spans="1:19" x14ac:dyDescent="0.25">
      <c r="A1346" t="s">
        <v>152</v>
      </c>
      <c r="B1346">
        <v>-1</v>
      </c>
      <c r="C1346" t="s">
        <v>576</v>
      </c>
      <c r="D1346" t="str">
        <f>INDEX(Transcripts[#Data], MATCH(Exons[[#This Row],[Transcript stable ID]], Transcripts[Transcript stable ID], 0), 4)</f>
        <v>NM_138270.3</v>
      </c>
      <c r="E1346" t="s">
        <v>27</v>
      </c>
      <c r="J1346">
        <v>77041702</v>
      </c>
      <c r="K1346">
        <v>76918871</v>
      </c>
      <c r="L1346">
        <v>76919047</v>
      </c>
      <c r="N1346">
        <v>11</v>
      </c>
      <c r="O1346">
        <v>4045</v>
      </c>
      <c r="P1346">
        <v>4221</v>
      </c>
      <c r="Q1346" t="s">
        <v>13025</v>
      </c>
      <c r="R1346">
        <v>3830</v>
      </c>
      <c r="S1346">
        <v>4006</v>
      </c>
    </row>
    <row r="1347" spans="1:19" x14ac:dyDescent="0.25">
      <c r="A1347" t="s">
        <v>152</v>
      </c>
      <c r="B1347">
        <v>-1</v>
      </c>
      <c r="C1347" t="s">
        <v>576</v>
      </c>
      <c r="D1347" t="str">
        <f>INDEX(Transcripts[#Data], MATCH(Exons[[#This Row],[Transcript stable ID]], Transcripts[Transcript stable ID], 0), 4)</f>
        <v>NM_138270.3</v>
      </c>
      <c r="E1347" t="s">
        <v>27</v>
      </c>
      <c r="J1347">
        <v>77041702</v>
      </c>
      <c r="K1347">
        <v>76912050</v>
      </c>
      <c r="L1347">
        <v>76912143</v>
      </c>
      <c r="N1347">
        <v>12</v>
      </c>
      <c r="O1347">
        <v>4222</v>
      </c>
      <c r="P1347">
        <v>4315</v>
      </c>
      <c r="Q1347" t="s">
        <v>13026</v>
      </c>
      <c r="R1347">
        <v>4007</v>
      </c>
      <c r="S1347">
        <v>4100</v>
      </c>
    </row>
    <row r="1348" spans="1:19" x14ac:dyDescent="0.25">
      <c r="A1348" t="s">
        <v>152</v>
      </c>
      <c r="B1348">
        <v>-1</v>
      </c>
      <c r="C1348" t="s">
        <v>576</v>
      </c>
      <c r="D1348" t="str">
        <f>INDEX(Transcripts[#Data], MATCH(Exons[[#This Row],[Transcript stable ID]], Transcripts[Transcript stable ID], 0), 4)</f>
        <v>NM_138270.3</v>
      </c>
      <c r="E1348" t="s">
        <v>27</v>
      </c>
      <c r="J1348">
        <v>77041702</v>
      </c>
      <c r="K1348">
        <v>76909588</v>
      </c>
      <c r="L1348">
        <v>76909690</v>
      </c>
      <c r="N1348">
        <v>13</v>
      </c>
      <c r="O1348">
        <v>4316</v>
      </c>
      <c r="P1348">
        <v>4418</v>
      </c>
      <c r="Q1348" t="s">
        <v>13027</v>
      </c>
      <c r="R1348">
        <v>4101</v>
      </c>
      <c r="S1348">
        <v>4203</v>
      </c>
    </row>
    <row r="1349" spans="1:19" x14ac:dyDescent="0.25">
      <c r="A1349" t="s">
        <v>152</v>
      </c>
      <c r="B1349">
        <v>-1</v>
      </c>
      <c r="C1349" t="s">
        <v>576</v>
      </c>
      <c r="D1349" t="str">
        <f>INDEX(Transcripts[#Data], MATCH(Exons[[#This Row],[Transcript stable ID]], Transcripts[Transcript stable ID], 0), 4)</f>
        <v>NM_138270.3</v>
      </c>
      <c r="E1349" t="s">
        <v>27</v>
      </c>
      <c r="J1349">
        <v>77041702</v>
      </c>
      <c r="K1349">
        <v>76907604</v>
      </c>
      <c r="L1349">
        <v>76907843</v>
      </c>
      <c r="N1349">
        <v>14</v>
      </c>
      <c r="O1349">
        <v>4419</v>
      </c>
      <c r="P1349">
        <v>4658</v>
      </c>
      <c r="Q1349" t="s">
        <v>13028</v>
      </c>
      <c r="R1349">
        <v>4204</v>
      </c>
      <c r="S1349">
        <v>4443</v>
      </c>
    </row>
    <row r="1350" spans="1:19" x14ac:dyDescent="0.25">
      <c r="A1350" t="s">
        <v>152</v>
      </c>
      <c r="B1350">
        <v>-1</v>
      </c>
      <c r="C1350" t="s">
        <v>576</v>
      </c>
      <c r="D1350" t="str">
        <f>INDEX(Transcripts[#Data], MATCH(Exons[[#This Row],[Transcript stable ID]], Transcripts[Transcript stable ID], 0), 4)</f>
        <v>NM_138270.3</v>
      </c>
      <c r="E1350" t="s">
        <v>27</v>
      </c>
      <c r="J1350">
        <v>77041702</v>
      </c>
      <c r="K1350">
        <v>76891406</v>
      </c>
      <c r="L1350">
        <v>76891547</v>
      </c>
      <c r="N1350">
        <v>15</v>
      </c>
      <c r="O1350">
        <v>4659</v>
      </c>
      <c r="P1350">
        <v>4800</v>
      </c>
      <c r="Q1350" t="s">
        <v>13029</v>
      </c>
      <c r="R1350">
        <v>4444</v>
      </c>
      <c r="S1350">
        <v>4585</v>
      </c>
    </row>
    <row r="1351" spans="1:19" x14ac:dyDescent="0.25">
      <c r="A1351" t="s">
        <v>152</v>
      </c>
      <c r="B1351">
        <v>-1</v>
      </c>
      <c r="C1351" t="s">
        <v>576</v>
      </c>
      <c r="D1351" t="str">
        <f>INDEX(Transcripts[#Data], MATCH(Exons[[#This Row],[Transcript stable ID]], Transcripts[Transcript stable ID], 0), 4)</f>
        <v>NM_138270.3</v>
      </c>
      <c r="E1351" t="s">
        <v>27</v>
      </c>
      <c r="J1351">
        <v>77041702</v>
      </c>
      <c r="K1351">
        <v>76890085</v>
      </c>
      <c r="L1351">
        <v>76890194</v>
      </c>
      <c r="N1351">
        <v>16</v>
      </c>
      <c r="O1351">
        <v>4801</v>
      </c>
      <c r="P1351">
        <v>4910</v>
      </c>
      <c r="Q1351" t="s">
        <v>13030</v>
      </c>
      <c r="R1351">
        <v>4586</v>
      </c>
      <c r="S1351">
        <v>4695</v>
      </c>
    </row>
    <row r="1352" spans="1:19" x14ac:dyDescent="0.25">
      <c r="A1352" t="s">
        <v>152</v>
      </c>
      <c r="B1352">
        <v>-1</v>
      </c>
      <c r="C1352" t="s">
        <v>576</v>
      </c>
      <c r="D1352" t="str">
        <f>INDEX(Transcripts[#Data], MATCH(Exons[[#This Row],[Transcript stable ID]], Transcripts[Transcript stable ID], 0), 4)</f>
        <v>NM_138270.3</v>
      </c>
      <c r="E1352" t="s">
        <v>27</v>
      </c>
      <c r="J1352">
        <v>77041702</v>
      </c>
      <c r="K1352">
        <v>76889054</v>
      </c>
      <c r="L1352">
        <v>76889200</v>
      </c>
      <c r="N1352">
        <v>17</v>
      </c>
      <c r="O1352">
        <v>4911</v>
      </c>
      <c r="P1352">
        <v>5057</v>
      </c>
      <c r="Q1352" t="s">
        <v>13031</v>
      </c>
      <c r="R1352">
        <v>4696</v>
      </c>
      <c r="S1352">
        <v>4842</v>
      </c>
    </row>
    <row r="1353" spans="1:19" x14ac:dyDescent="0.25">
      <c r="A1353" t="s">
        <v>152</v>
      </c>
      <c r="B1353">
        <v>-1</v>
      </c>
      <c r="C1353" t="s">
        <v>576</v>
      </c>
      <c r="D1353" t="str">
        <f>INDEX(Transcripts[#Data], MATCH(Exons[[#This Row],[Transcript stable ID]], Transcripts[Transcript stable ID], 0), 4)</f>
        <v>NM_138270.3</v>
      </c>
      <c r="E1353" t="s">
        <v>27</v>
      </c>
      <c r="J1353">
        <v>77041702</v>
      </c>
      <c r="K1353">
        <v>76888695</v>
      </c>
      <c r="L1353">
        <v>76888872</v>
      </c>
      <c r="N1353">
        <v>18</v>
      </c>
      <c r="O1353">
        <v>5058</v>
      </c>
      <c r="P1353">
        <v>5235</v>
      </c>
      <c r="Q1353" t="s">
        <v>13032</v>
      </c>
      <c r="R1353">
        <v>4843</v>
      </c>
      <c r="S1353">
        <v>5020</v>
      </c>
    </row>
    <row r="1354" spans="1:19" x14ac:dyDescent="0.25">
      <c r="A1354" t="s">
        <v>152</v>
      </c>
      <c r="B1354">
        <v>-1</v>
      </c>
      <c r="C1354" t="s">
        <v>576</v>
      </c>
      <c r="D1354" t="str">
        <f>INDEX(Transcripts[#Data], MATCH(Exons[[#This Row],[Transcript stable ID]], Transcripts[Transcript stable ID], 0), 4)</f>
        <v>NM_138270.3</v>
      </c>
      <c r="E1354" t="s">
        <v>27</v>
      </c>
      <c r="J1354">
        <v>77041702</v>
      </c>
      <c r="K1354">
        <v>76875863</v>
      </c>
      <c r="L1354">
        <v>76876000</v>
      </c>
      <c r="N1354">
        <v>19</v>
      </c>
      <c r="O1354">
        <v>5236</v>
      </c>
      <c r="P1354">
        <v>5373</v>
      </c>
      <c r="Q1354" t="s">
        <v>13033</v>
      </c>
      <c r="R1354">
        <v>5021</v>
      </c>
      <c r="S1354">
        <v>5158</v>
      </c>
    </row>
    <row r="1355" spans="1:19" x14ac:dyDescent="0.25">
      <c r="A1355" t="s">
        <v>152</v>
      </c>
      <c r="B1355">
        <v>-1</v>
      </c>
      <c r="C1355" t="s">
        <v>576</v>
      </c>
      <c r="D1355" t="str">
        <f>INDEX(Transcripts[#Data], MATCH(Exons[[#This Row],[Transcript stable ID]], Transcripts[Transcript stable ID], 0), 4)</f>
        <v>NM_138270.3</v>
      </c>
      <c r="E1355" t="s">
        <v>27</v>
      </c>
      <c r="J1355">
        <v>77041702</v>
      </c>
      <c r="K1355">
        <v>76874274</v>
      </c>
      <c r="L1355">
        <v>76874449</v>
      </c>
      <c r="N1355">
        <v>20</v>
      </c>
      <c r="O1355">
        <v>5374</v>
      </c>
      <c r="P1355">
        <v>5549</v>
      </c>
      <c r="Q1355" t="s">
        <v>13034</v>
      </c>
      <c r="R1355">
        <v>5159</v>
      </c>
      <c r="S1355">
        <v>5334</v>
      </c>
    </row>
    <row r="1356" spans="1:19" x14ac:dyDescent="0.25">
      <c r="A1356" t="s">
        <v>152</v>
      </c>
      <c r="B1356">
        <v>-1</v>
      </c>
      <c r="C1356" t="s">
        <v>576</v>
      </c>
      <c r="D1356" t="str">
        <f>INDEX(Transcripts[#Data], MATCH(Exons[[#This Row],[Transcript stable ID]], Transcripts[Transcript stable ID], 0), 4)</f>
        <v>NM_138270.3</v>
      </c>
      <c r="E1356" t="s">
        <v>27</v>
      </c>
      <c r="J1356">
        <v>77041702</v>
      </c>
      <c r="K1356">
        <v>76872081</v>
      </c>
      <c r="L1356">
        <v>76872198</v>
      </c>
      <c r="N1356">
        <v>21</v>
      </c>
      <c r="O1356">
        <v>5550</v>
      </c>
      <c r="P1356">
        <v>5667</v>
      </c>
      <c r="Q1356" t="s">
        <v>13035</v>
      </c>
      <c r="R1356">
        <v>5335</v>
      </c>
      <c r="S1356">
        <v>5452</v>
      </c>
    </row>
    <row r="1357" spans="1:19" x14ac:dyDescent="0.25">
      <c r="A1357" t="s">
        <v>152</v>
      </c>
      <c r="B1357">
        <v>-1</v>
      </c>
      <c r="C1357" t="s">
        <v>576</v>
      </c>
      <c r="D1357" t="str">
        <f>INDEX(Transcripts[#Data], MATCH(Exons[[#This Row],[Transcript stable ID]], Transcripts[Transcript stable ID], 0), 4)</f>
        <v>NM_138270.3</v>
      </c>
      <c r="E1357" t="s">
        <v>27</v>
      </c>
      <c r="J1357">
        <v>77041702</v>
      </c>
      <c r="K1357">
        <v>76855903</v>
      </c>
      <c r="L1357">
        <v>76856033</v>
      </c>
      <c r="N1357">
        <v>22</v>
      </c>
      <c r="O1357">
        <v>5668</v>
      </c>
      <c r="P1357">
        <v>5798</v>
      </c>
      <c r="Q1357" t="s">
        <v>13036</v>
      </c>
      <c r="R1357">
        <v>5453</v>
      </c>
      <c r="S1357">
        <v>5583</v>
      </c>
    </row>
    <row r="1358" spans="1:19" x14ac:dyDescent="0.25">
      <c r="A1358" t="s">
        <v>152</v>
      </c>
      <c r="B1358">
        <v>-1</v>
      </c>
      <c r="C1358" t="s">
        <v>576</v>
      </c>
      <c r="D1358" t="str">
        <f>INDEX(Transcripts[#Data], MATCH(Exons[[#This Row],[Transcript stable ID]], Transcripts[Transcript stable ID], 0), 4)</f>
        <v>NM_138270.3</v>
      </c>
      <c r="E1358" t="s">
        <v>27</v>
      </c>
      <c r="J1358">
        <v>77041702</v>
      </c>
      <c r="K1358">
        <v>76855201</v>
      </c>
      <c r="L1358">
        <v>76855289</v>
      </c>
      <c r="N1358">
        <v>23</v>
      </c>
      <c r="O1358">
        <v>5799</v>
      </c>
      <c r="P1358">
        <v>5887</v>
      </c>
      <c r="Q1358" t="s">
        <v>13037</v>
      </c>
      <c r="R1358">
        <v>5584</v>
      </c>
      <c r="S1358">
        <v>5672</v>
      </c>
    </row>
    <row r="1359" spans="1:19" x14ac:dyDescent="0.25">
      <c r="A1359" t="s">
        <v>152</v>
      </c>
      <c r="B1359">
        <v>-1</v>
      </c>
      <c r="C1359" t="s">
        <v>576</v>
      </c>
      <c r="D1359" t="str">
        <f>INDEX(Transcripts[#Data], MATCH(Exons[[#This Row],[Transcript stable ID]], Transcripts[Transcript stable ID], 0), 4)</f>
        <v>NM_138270.3</v>
      </c>
      <c r="E1359" t="s">
        <v>27</v>
      </c>
      <c r="J1359">
        <v>77041702</v>
      </c>
      <c r="K1359">
        <v>76854880</v>
      </c>
      <c r="L1359">
        <v>76855049</v>
      </c>
      <c r="N1359">
        <v>24</v>
      </c>
      <c r="O1359">
        <v>5888</v>
      </c>
      <c r="P1359">
        <v>6057</v>
      </c>
      <c r="Q1359" t="s">
        <v>13038</v>
      </c>
      <c r="R1359">
        <v>5673</v>
      </c>
      <c r="S1359">
        <v>5842</v>
      </c>
    </row>
    <row r="1360" spans="1:19" x14ac:dyDescent="0.25">
      <c r="A1360" t="s">
        <v>152</v>
      </c>
      <c r="B1360">
        <v>-1</v>
      </c>
      <c r="C1360" t="s">
        <v>576</v>
      </c>
      <c r="D1360" t="str">
        <f>INDEX(Transcripts[#Data], MATCH(Exons[[#This Row],[Transcript stable ID]], Transcripts[Transcript stable ID], 0), 4)</f>
        <v>NM_138270.3</v>
      </c>
      <c r="E1360" t="s">
        <v>27</v>
      </c>
      <c r="J1360">
        <v>77041702</v>
      </c>
      <c r="K1360">
        <v>76849166</v>
      </c>
      <c r="L1360">
        <v>76849319</v>
      </c>
      <c r="N1360">
        <v>25</v>
      </c>
      <c r="O1360">
        <v>6058</v>
      </c>
      <c r="P1360">
        <v>6211</v>
      </c>
      <c r="Q1360" t="s">
        <v>13039</v>
      </c>
      <c r="R1360">
        <v>5843</v>
      </c>
      <c r="S1360">
        <v>5996</v>
      </c>
    </row>
    <row r="1361" spans="1:19" x14ac:dyDescent="0.25">
      <c r="A1361" t="s">
        <v>152</v>
      </c>
      <c r="B1361">
        <v>-1</v>
      </c>
      <c r="C1361" t="s">
        <v>576</v>
      </c>
      <c r="D1361" t="str">
        <f>INDEX(Transcripts[#Data], MATCH(Exons[[#This Row],[Transcript stable ID]], Transcripts[Transcript stable ID], 0), 4)</f>
        <v>NM_138270.3</v>
      </c>
      <c r="E1361" t="s">
        <v>27</v>
      </c>
      <c r="J1361">
        <v>77041702</v>
      </c>
      <c r="K1361">
        <v>76845304</v>
      </c>
      <c r="L1361">
        <v>76845410</v>
      </c>
      <c r="N1361">
        <v>26</v>
      </c>
      <c r="O1361">
        <v>6212</v>
      </c>
      <c r="P1361">
        <v>6318</v>
      </c>
      <c r="Q1361" t="s">
        <v>13040</v>
      </c>
      <c r="R1361">
        <v>5997</v>
      </c>
      <c r="S1361">
        <v>6103</v>
      </c>
    </row>
    <row r="1362" spans="1:19" x14ac:dyDescent="0.25">
      <c r="A1362" t="s">
        <v>152</v>
      </c>
      <c r="B1362">
        <v>-1</v>
      </c>
      <c r="C1362" t="s">
        <v>576</v>
      </c>
      <c r="D1362" t="str">
        <f>INDEX(Transcripts[#Data], MATCH(Exons[[#This Row],[Transcript stable ID]], Transcripts[Transcript stable ID], 0), 4)</f>
        <v>NM_138270.3</v>
      </c>
      <c r="E1362" t="s">
        <v>27</v>
      </c>
      <c r="J1362">
        <v>77041702</v>
      </c>
      <c r="K1362">
        <v>76829715</v>
      </c>
      <c r="L1362">
        <v>76829823</v>
      </c>
      <c r="N1362">
        <v>27</v>
      </c>
      <c r="O1362">
        <v>6319</v>
      </c>
      <c r="P1362">
        <v>6427</v>
      </c>
      <c r="Q1362" t="s">
        <v>13041</v>
      </c>
      <c r="R1362">
        <v>6104</v>
      </c>
      <c r="S1362">
        <v>6212</v>
      </c>
    </row>
    <row r="1363" spans="1:19" x14ac:dyDescent="0.25">
      <c r="A1363" t="s">
        <v>152</v>
      </c>
      <c r="B1363">
        <v>-1</v>
      </c>
      <c r="C1363" t="s">
        <v>576</v>
      </c>
      <c r="D1363" t="str">
        <f>INDEX(Transcripts[#Data], MATCH(Exons[[#This Row],[Transcript stable ID]], Transcripts[Transcript stable ID], 0), 4)</f>
        <v>NM_138270.3</v>
      </c>
      <c r="E1363" t="s">
        <v>27</v>
      </c>
      <c r="J1363">
        <v>77041702</v>
      </c>
      <c r="K1363">
        <v>76814140</v>
      </c>
      <c r="L1363">
        <v>76814317</v>
      </c>
      <c r="N1363">
        <v>28</v>
      </c>
      <c r="O1363">
        <v>6428</v>
      </c>
      <c r="P1363">
        <v>6605</v>
      </c>
      <c r="Q1363" t="s">
        <v>13042</v>
      </c>
      <c r="R1363">
        <v>6213</v>
      </c>
      <c r="S1363">
        <v>6390</v>
      </c>
    </row>
    <row r="1364" spans="1:19" x14ac:dyDescent="0.25">
      <c r="A1364" t="s">
        <v>152</v>
      </c>
      <c r="B1364">
        <v>-1</v>
      </c>
      <c r="C1364" t="s">
        <v>576</v>
      </c>
      <c r="D1364" t="str">
        <f>INDEX(Transcripts[#Data], MATCH(Exons[[#This Row],[Transcript stable ID]], Transcripts[Transcript stable ID], 0), 4)</f>
        <v>NM_138270.3</v>
      </c>
      <c r="E1364" t="s">
        <v>27</v>
      </c>
      <c r="J1364">
        <v>77041702</v>
      </c>
      <c r="K1364">
        <v>76812922</v>
      </c>
      <c r="L1364">
        <v>76813116</v>
      </c>
      <c r="N1364">
        <v>29</v>
      </c>
      <c r="O1364">
        <v>6606</v>
      </c>
      <c r="P1364">
        <v>6800</v>
      </c>
      <c r="Q1364" t="s">
        <v>13043</v>
      </c>
      <c r="R1364">
        <v>6391</v>
      </c>
      <c r="S1364">
        <v>6585</v>
      </c>
    </row>
    <row r="1365" spans="1:19" x14ac:dyDescent="0.25">
      <c r="A1365" t="s">
        <v>152</v>
      </c>
      <c r="B1365">
        <v>-1</v>
      </c>
      <c r="C1365" t="s">
        <v>576</v>
      </c>
      <c r="D1365" t="str">
        <f>INDEX(Transcripts[#Data], MATCH(Exons[[#This Row],[Transcript stable ID]], Transcripts[Transcript stable ID], 0), 4)</f>
        <v>NM_138270.3</v>
      </c>
      <c r="E1365" t="s">
        <v>27</v>
      </c>
      <c r="J1365">
        <v>77041702</v>
      </c>
      <c r="K1365">
        <v>76778730</v>
      </c>
      <c r="L1365">
        <v>76778879</v>
      </c>
      <c r="N1365">
        <v>30</v>
      </c>
      <c r="O1365">
        <v>6801</v>
      </c>
      <c r="P1365">
        <v>6950</v>
      </c>
      <c r="Q1365" t="s">
        <v>13044</v>
      </c>
      <c r="R1365">
        <v>6586</v>
      </c>
      <c r="S1365">
        <v>6735</v>
      </c>
    </row>
    <row r="1366" spans="1:19" x14ac:dyDescent="0.25">
      <c r="A1366" t="s">
        <v>152</v>
      </c>
      <c r="B1366">
        <v>-1</v>
      </c>
      <c r="C1366" t="s">
        <v>576</v>
      </c>
      <c r="D1366" t="str">
        <f>INDEX(Transcripts[#Data], MATCH(Exons[[#This Row],[Transcript stable ID]], Transcripts[Transcript stable ID], 0), 4)</f>
        <v>NM_138270.3</v>
      </c>
      <c r="E1366" t="s">
        <v>27</v>
      </c>
      <c r="J1366">
        <v>77041702</v>
      </c>
      <c r="K1366">
        <v>76777741</v>
      </c>
      <c r="L1366">
        <v>76777866</v>
      </c>
      <c r="N1366">
        <v>31</v>
      </c>
      <c r="O1366">
        <v>6951</v>
      </c>
      <c r="P1366">
        <v>7076</v>
      </c>
      <c r="Q1366" t="s">
        <v>13045</v>
      </c>
      <c r="R1366">
        <v>6736</v>
      </c>
      <c r="S1366">
        <v>6861</v>
      </c>
    </row>
    <row r="1367" spans="1:19" x14ac:dyDescent="0.25">
      <c r="A1367" t="s">
        <v>152</v>
      </c>
      <c r="B1367">
        <v>-1</v>
      </c>
      <c r="C1367" t="s">
        <v>576</v>
      </c>
      <c r="D1367" t="str">
        <f>INDEX(Transcripts[#Data], MATCH(Exons[[#This Row],[Transcript stable ID]], Transcripts[Transcript stable ID], 0), 4)</f>
        <v>NM_138270.3</v>
      </c>
      <c r="E1367" t="s">
        <v>27</v>
      </c>
      <c r="J1367">
        <v>77041702</v>
      </c>
      <c r="K1367">
        <v>76776881</v>
      </c>
      <c r="L1367">
        <v>76776976</v>
      </c>
      <c r="N1367">
        <v>32</v>
      </c>
      <c r="O1367">
        <v>7077</v>
      </c>
      <c r="P1367">
        <v>7172</v>
      </c>
      <c r="Q1367" t="s">
        <v>13046</v>
      </c>
      <c r="R1367">
        <v>6862</v>
      </c>
      <c r="S1367">
        <v>6957</v>
      </c>
    </row>
    <row r="1368" spans="1:19" x14ac:dyDescent="0.25">
      <c r="A1368" t="s">
        <v>152</v>
      </c>
      <c r="B1368">
        <v>-1</v>
      </c>
      <c r="C1368" t="s">
        <v>576</v>
      </c>
      <c r="D1368" t="str">
        <f>INDEX(Transcripts[#Data], MATCH(Exons[[#This Row],[Transcript stable ID]], Transcripts[Transcript stable ID], 0), 4)</f>
        <v>NM_138270.3</v>
      </c>
      <c r="E1368" t="s">
        <v>27</v>
      </c>
      <c r="J1368">
        <v>77041702</v>
      </c>
      <c r="K1368">
        <v>76776266</v>
      </c>
      <c r="L1368">
        <v>76776394</v>
      </c>
      <c r="N1368">
        <v>33</v>
      </c>
      <c r="O1368">
        <v>7173</v>
      </c>
      <c r="P1368">
        <v>7301</v>
      </c>
      <c r="Q1368" t="s">
        <v>13047</v>
      </c>
      <c r="R1368">
        <v>6958</v>
      </c>
      <c r="S1368">
        <v>7086</v>
      </c>
    </row>
    <row r="1369" spans="1:19" x14ac:dyDescent="0.25">
      <c r="A1369" t="s">
        <v>152</v>
      </c>
      <c r="B1369">
        <v>-1</v>
      </c>
      <c r="C1369" t="s">
        <v>576</v>
      </c>
      <c r="D1369" t="str">
        <f>INDEX(Transcripts[#Data], MATCH(Exons[[#This Row],[Transcript stable ID]], Transcripts[Transcript stable ID], 0), 4)</f>
        <v>NM_138270.3</v>
      </c>
      <c r="E1369" t="s">
        <v>27</v>
      </c>
      <c r="H1369">
        <v>76760378</v>
      </c>
      <c r="I1369">
        <v>76763828</v>
      </c>
      <c r="J1369">
        <v>77041702</v>
      </c>
      <c r="K1369">
        <v>76760378</v>
      </c>
      <c r="L1369">
        <v>76764107</v>
      </c>
      <c r="N1369">
        <v>34</v>
      </c>
      <c r="O1369">
        <v>7302</v>
      </c>
      <c r="P1369">
        <v>7580</v>
      </c>
      <c r="Q1369" t="s">
        <v>13049</v>
      </c>
      <c r="R1369">
        <v>7087</v>
      </c>
      <c r="S1369">
        <v>7365</v>
      </c>
    </row>
    <row r="1370" spans="1:19" x14ac:dyDescent="0.25">
      <c r="A1370" t="s">
        <v>111</v>
      </c>
      <c r="B1370">
        <v>1</v>
      </c>
      <c r="C1370" t="s">
        <v>932</v>
      </c>
      <c r="D1370" t="str">
        <f>INDEX(Transcripts[#Data], MATCH(Exons[[#This Row],[Transcript stable ID]], Transcripts[Transcript stable ID], 0), 4)</f>
        <v>NM_000059.3</v>
      </c>
      <c r="E1370" t="s">
        <v>27</v>
      </c>
      <c r="F1370">
        <v>32890559</v>
      </c>
      <c r="G1370">
        <v>32890597</v>
      </c>
      <c r="J1370">
        <v>32889617</v>
      </c>
      <c r="K1370">
        <v>32890559</v>
      </c>
      <c r="L1370">
        <v>32890664</v>
      </c>
      <c r="N1370">
        <v>2</v>
      </c>
      <c r="O1370">
        <v>228</v>
      </c>
      <c r="P1370">
        <v>294</v>
      </c>
      <c r="Q1370" t="s">
        <v>13050</v>
      </c>
      <c r="R1370">
        <v>1</v>
      </c>
      <c r="S1370">
        <v>67</v>
      </c>
    </row>
    <row r="1371" spans="1:19" x14ac:dyDescent="0.25">
      <c r="A1371" t="s">
        <v>111</v>
      </c>
      <c r="B1371">
        <v>1</v>
      </c>
      <c r="C1371" t="s">
        <v>932</v>
      </c>
      <c r="D1371" t="str">
        <f>INDEX(Transcripts[#Data], MATCH(Exons[[#This Row],[Transcript stable ID]], Transcripts[Transcript stable ID], 0), 4)</f>
        <v>NM_000059.3</v>
      </c>
      <c r="E1371" t="s">
        <v>27</v>
      </c>
      <c r="J1371">
        <v>32889617</v>
      </c>
      <c r="K1371">
        <v>32893214</v>
      </c>
      <c r="L1371">
        <v>32893462</v>
      </c>
      <c r="N1371">
        <v>3</v>
      </c>
      <c r="O1371">
        <v>295</v>
      </c>
      <c r="P1371">
        <v>543</v>
      </c>
      <c r="Q1371" t="s">
        <v>13051</v>
      </c>
      <c r="R1371">
        <v>68</v>
      </c>
      <c r="S1371">
        <v>316</v>
      </c>
    </row>
    <row r="1372" spans="1:19" x14ac:dyDescent="0.25">
      <c r="A1372" t="s">
        <v>111</v>
      </c>
      <c r="B1372">
        <v>1</v>
      </c>
      <c r="C1372" t="s">
        <v>932</v>
      </c>
      <c r="D1372" t="str">
        <f>INDEX(Transcripts[#Data], MATCH(Exons[[#This Row],[Transcript stable ID]], Transcripts[Transcript stable ID], 0), 4)</f>
        <v>NM_000059.3</v>
      </c>
      <c r="E1372" t="s">
        <v>27</v>
      </c>
      <c r="J1372">
        <v>32889617</v>
      </c>
      <c r="K1372">
        <v>32899213</v>
      </c>
      <c r="L1372">
        <v>32899321</v>
      </c>
      <c r="N1372">
        <v>4</v>
      </c>
      <c r="O1372">
        <v>544</v>
      </c>
      <c r="P1372">
        <v>652</v>
      </c>
      <c r="Q1372" t="s">
        <v>13052</v>
      </c>
      <c r="R1372">
        <v>317</v>
      </c>
      <c r="S1372">
        <v>425</v>
      </c>
    </row>
    <row r="1373" spans="1:19" x14ac:dyDescent="0.25">
      <c r="A1373" t="s">
        <v>111</v>
      </c>
      <c r="B1373">
        <v>1</v>
      </c>
      <c r="C1373" t="s">
        <v>932</v>
      </c>
      <c r="D1373" t="str">
        <f>INDEX(Transcripts[#Data], MATCH(Exons[[#This Row],[Transcript stable ID]], Transcripts[Transcript stable ID], 0), 4)</f>
        <v>NM_000059.3</v>
      </c>
      <c r="E1373" t="s">
        <v>27</v>
      </c>
      <c r="J1373">
        <v>32889617</v>
      </c>
      <c r="K1373">
        <v>32900238</v>
      </c>
      <c r="L1373">
        <v>32900287</v>
      </c>
      <c r="N1373">
        <v>5</v>
      </c>
      <c r="O1373">
        <v>653</v>
      </c>
      <c r="P1373">
        <v>702</v>
      </c>
      <c r="Q1373" t="s">
        <v>13053</v>
      </c>
      <c r="R1373">
        <v>426</v>
      </c>
      <c r="S1373">
        <v>475</v>
      </c>
    </row>
    <row r="1374" spans="1:19" x14ac:dyDescent="0.25">
      <c r="A1374" t="s">
        <v>111</v>
      </c>
      <c r="B1374">
        <v>1</v>
      </c>
      <c r="C1374" t="s">
        <v>932</v>
      </c>
      <c r="D1374" t="str">
        <f>INDEX(Transcripts[#Data], MATCH(Exons[[#This Row],[Transcript stable ID]], Transcripts[Transcript stable ID], 0), 4)</f>
        <v>NM_000059.3</v>
      </c>
      <c r="E1374" t="s">
        <v>27</v>
      </c>
      <c r="J1374">
        <v>32889617</v>
      </c>
      <c r="K1374">
        <v>32900379</v>
      </c>
      <c r="L1374">
        <v>32900419</v>
      </c>
      <c r="N1374">
        <v>6</v>
      </c>
      <c r="O1374">
        <v>703</v>
      </c>
      <c r="P1374">
        <v>743</v>
      </c>
      <c r="Q1374" t="s">
        <v>13054</v>
      </c>
      <c r="R1374">
        <v>476</v>
      </c>
      <c r="S1374">
        <v>516</v>
      </c>
    </row>
    <row r="1375" spans="1:19" x14ac:dyDescent="0.25">
      <c r="A1375" t="s">
        <v>111</v>
      </c>
      <c r="B1375">
        <v>1</v>
      </c>
      <c r="C1375" t="s">
        <v>932</v>
      </c>
      <c r="D1375" t="str">
        <f>INDEX(Transcripts[#Data], MATCH(Exons[[#This Row],[Transcript stable ID]], Transcripts[Transcript stable ID], 0), 4)</f>
        <v>NM_000059.3</v>
      </c>
      <c r="E1375" t="s">
        <v>27</v>
      </c>
      <c r="J1375">
        <v>32889617</v>
      </c>
      <c r="K1375">
        <v>32900636</v>
      </c>
      <c r="L1375">
        <v>32900750</v>
      </c>
      <c r="N1375">
        <v>7</v>
      </c>
      <c r="O1375">
        <v>744</v>
      </c>
      <c r="P1375">
        <v>858</v>
      </c>
      <c r="Q1375" t="s">
        <v>13055</v>
      </c>
      <c r="R1375">
        <v>517</v>
      </c>
      <c r="S1375">
        <v>631</v>
      </c>
    </row>
    <row r="1376" spans="1:19" x14ac:dyDescent="0.25">
      <c r="A1376" t="s">
        <v>111</v>
      </c>
      <c r="B1376">
        <v>1</v>
      </c>
      <c r="C1376" t="s">
        <v>932</v>
      </c>
      <c r="D1376" t="str">
        <f>INDEX(Transcripts[#Data], MATCH(Exons[[#This Row],[Transcript stable ID]], Transcripts[Transcript stable ID], 0), 4)</f>
        <v>NM_000059.3</v>
      </c>
      <c r="E1376" t="s">
        <v>27</v>
      </c>
      <c r="J1376">
        <v>32889617</v>
      </c>
      <c r="K1376">
        <v>32903580</v>
      </c>
      <c r="L1376">
        <v>32903629</v>
      </c>
      <c r="N1376">
        <v>8</v>
      </c>
      <c r="O1376">
        <v>859</v>
      </c>
      <c r="P1376">
        <v>908</v>
      </c>
      <c r="Q1376" t="s">
        <v>13056</v>
      </c>
      <c r="R1376">
        <v>632</v>
      </c>
      <c r="S1376">
        <v>681</v>
      </c>
    </row>
    <row r="1377" spans="1:19" x14ac:dyDescent="0.25">
      <c r="A1377" t="s">
        <v>111</v>
      </c>
      <c r="B1377">
        <v>1</v>
      </c>
      <c r="C1377" t="s">
        <v>932</v>
      </c>
      <c r="D1377" t="str">
        <f>INDEX(Transcripts[#Data], MATCH(Exons[[#This Row],[Transcript stable ID]], Transcripts[Transcript stable ID], 0), 4)</f>
        <v>NM_000059.3</v>
      </c>
      <c r="E1377" t="s">
        <v>27</v>
      </c>
      <c r="J1377">
        <v>32889617</v>
      </c>
      <c r="K1377">
        <v>32905056</v>
      </c>
      <c r="L1377">
        <v>32905167</v>
      </c>
      <c r="N1377">
        <v>9</v>
      </c>
      <c r="O1377">
        <v>909</v>
      </c>
      <c r="P1377">
        <v>1020</v>
      </c>
      <c r="Q1377" t="s">
        <v>13057</v>
      </c>
      <c r="R1377">
        <v>682</v>
      </c>
      <c r="S1377">
        <v>793</v>
      </c>
    </row>
    <row r="1378" spans="1:19" x14ac:dyDescent="0.25">
      <c r="A1378" t="s">
        <v>111</v>
      </c>
      <c r="B1378">
        <v>1</v>
      </c>
      <c r="C1378" t="s">
        <v>932</v>
      </c>
      <c r="D1378" t="str">
        <f>INDEX(Transcripts[#Data], MATCH(Exons[[#This Row],[Transcript stable ID]], Transcripts[Transcript stable ID], 0), 4)</f>
        <v>NM_000059.3</v>
      </c>
      <c r="E1378" t="s">
        <v>27</v>
      </c>
      <c r="J1378">
        <v>32889617</v>
      </c>
      <c r="K1378">
        <v>32906409</v>
      </c>
      <c r="L1378">
        <v>32907524</v>
      </c>
      <c r="N1378">
        <v>10</v>
      </c>
      <c r="O1378">
        <v>1021</v>
      </c>
      <c r="P1378">
        <v>2136</v>
      </c>
      <c r="Q1378" t="s">
        <v>13058</v>
      </c>
      <c r="R1378">
        <v>794</v>
      </c>
      <c r="S1378">
        <v>1909</v>
      </c>
    </row>
    <row r="1379" spans="1:19" x14ac:dyDescent="0.25">
      <c r="A1379" t="s">
        <v>111</v>
      </c>
      <c r="B1379">
        <v>1</v>
      </c>
      <c r="C1379" t="s">
        <v>932</v>
      </c>
      <c r="D1379" t="str">
        <f>INDEX(Transcripts[#Data], MATCH(Exons[[#This Row],[Transcript stable ID]], Transcripts[Transcript stable ID], 0), 4)</f>
        <v>NM_000059.3</v>
      </c>
      <c r="E1379" t="s">
        <v>27</v>
      </c>
      <c r="J1379">
        <v>32889617</v>
      </c>
      <c r="K1379">
        <v>32910402</v>
      </c>
      <c r="L1379">
        <v>32915333</v>
      </c>
      <c r="N1379">
        <v>11</v>
      </c>
      <c r="O1379">
        <v>2137</v>
      </c>
      <c r="P1379">
        <v>7068</v>
      </c>
      <c r="Q1379" t="s">
        <v>13059</v>
      </c>
      <c r="R1379">
        <v>1910</v>
      </c>
      <c r="S1379">
        <v>6841</v>
      </c>
    </row>
    <row r="1380" spans="1:19" x14ac:dyDescent="0.25">
      <c r="A1380" t="s">
        <v>111</v>
      </c>
      <c r="B1380">
        <v>1</v>
      </c>
      <c r="C1380" t="s">
        <v>932</v>
      </c>
      <c r="D1380" t="str">
        <f>INDEX(Transcripts[#Data], MATCH(Exons[[#This Row],[Transcript stable ID]], Transcripts[Transcript stable ID], 0), 4)</f>
        <v>NM_000059.3</v>
      </c>
      <c r="E1380" t="s">
        <v>27</v>
      </c>
      <c r="J1380">
        <v>32889617</v>
      </c>
      <c r="K1380">
        <v>32918695</v>
      </c>
      <c r="L1380">
        <v>32918790</v>
      </c>
      <c r="N1380">
        <v>12</v>
      </c>
      <c r="O1380">
        <v>7069</v>
      </c>
      <c r="P1380">
        <v>7164</v>
      </c>
      <c r="Q1380" t="s">
        <v>13060</v>
      </c>
      <c r="R1380">
        <v>6842</v>
      </c>
      <c r="S1380">
        <v>6937</v>
      </c>
    </row>
    <row r="1381" spans="1:19" x14ac:dyDescent="0.25">
      <c r="A1381" t="s">
        <v>111</v>
      </c>
      <c r="B1381">
        <v>1</v>
      </c>
      <c r="C1381" t="s">
        <v>932</v>
      </c>
      <c r="D1381" t="str">
        <f>INDEX(Transcripts[#Data], MATCH(Exons[[#This Row],[Transcript stable ID]], Transcripts[Transcript stable ID], 0), 4)</f>
        <v>NM_000059.3</v>
      </c>
      <c r="E1381" t="s">
        <v>27</v>
      </c>
      <c r="J1381">
        <v>32889617</v>
      </c>
      <c r="K1381">
        <v>32920964</v>
      </c>
      <c r="L1381">
        <v>32921033</v>
      </c>
      <c r="N1381">
        <v>13</v>
      </c>
      <c r="O1381">
        <v>7165</v>
      </c>
      <c r="P1381">
        <v>7234</v>
      </c>
      <c r="Q1381" t="s">
        <v>13061</v>
      </c>
      <c r="R1381">
        <v>6938</v>
      </c>
      <c r="S1381">
        <v>7007</v>
      </c>
    </row>
    <row r="1382" spans="1:19" x14ac:dyDescent="0.25">
      <c r="A1382" t="s">
        <v>111</v>
      </c>
      <c r="B1382">
        <v>1</v>
      </c>
      <c r="C1382" t="s">
        <v>932</v>
      </c>
      <c r="D1382" t="str">
        <f>INDEX(Transcripts[#Data], MATCH(Exons[[#This Row],[Transcript stable ID]], Transcripts[Transcript stable ID], 0), 4)</f>
        <v>NM_000059.3</v>
      </c>
      <c r="E1382" t="s">
        <v>27</v>
      </c>
      <c r="J1382">
        <v>32889617</v>
      </c>
      <c r="K1382">
        <v>32928998</v>
      </c>
      <c r="L1382">
        <v>32929425</v>
      </c>
      <c r="N1382">
        <v>14</v>
      </c>
      <c r="O1382">
        <v>7235</v>
      </c>
      <c r="P1382">
        <v>7662</v>
      </c>
      <c r="Q1382" t="s">
        <v>13062</v>
      </c>
      <c r="R1382">
        <v>7008</v>
      </c>
      <c r="S1382">
        <v>7435</v>
      </c>
    </row>
    <row r="1383" spans="1:19" x14ac:dyDescent="0.25">
      <c r="A1383" t="s">
        <v>111</v>
      </c>
      <c r="B1383">
        <v>1</v>
      </c>
      <c r="C1383" t="s">
        <v>932</v>
      </c>
      <c r="D1383" t="str">
        <f>INDEX(Transcripts[#Data], MATCH(Exons[[#This Row],[Transcript stable ID]], Transcripts[Transcript stable ID], 0), 4)</f>
        <v>NM_000059.3</v>
      </c>
      <c r="E1383" t="s">
        <v>27</v>
      </c>
      <c r="J1383">
        <v>32889617</v>
      </c>
      <c r="K1383">
        <v>32930565</v>
      </c>
      <c r="L1383">
        <v>32930746</v>
      </c>
      <c r="N1383">
        <v>15</v>
      </c>
      <c r="O1383">
        <v>7663</v>
      </c>
      <c r="P1383">
        <v>7844</v>
      </c>
      <c r="Q1383" t="s">
        <v>13063</v>
      </c>
      <c r="R1383">
        <v>7436</v>
      </c>
      <c r="S1383">
        <v>7617</v>
      </c>
    </row>
    <row r="1384" spans="1:19" x14ac:dyDescent="0.25">
      <c r="A1384" t="s">
        <v>111</v>
      </c>
      <c r="B1384">
        <v>1</v>
      </c>
      <c r="C1384" t="s">
        <v>932</v>
      </c>
      <c r="D1384" t="str">
        <f>INDEX(Transcripts[#Data], MATCH(Exons[[#This Row],[Transcript stable ID]], Transcripts[Transcript stable ID], 0), 4)</f>
        <v>NM_000059.3</v>
      </c>
      <c r="E1384" t="s">
        <v>27</v>
      </c>
      <c r="J1384">
        <v>32889617</v>
      </c>
      <c r="K1384">
        <v>32931879</v>
      </c>
      <c r="L1384">
        <v>32932066</v>
      </c>
      <c r="N1384">
        <v>16</v>
      </c>
      <c r="O1384">
        <v>7845</v>
      </c>
      <c r="P1384">
        <v>8032</v>
      </c>
      <c r="Q1384" t="s">
        <v>13064</v>
      </c>
      <c r="R1384">
        <v>7618</v>
      </c>
      <c r="S1384">
        <v>7805</v>
      </c>
    </row>
    <row r="1385" spans="1:19" x14ac:dyDescent="0.25">
      <c r="A1385" t="s">
        <v>111</v>
      </c>
      <c r="B1385">
        <v>1</v>
      </c>
      <c r="C1385" t="s">
        <v>932</v>
      </c>
      <c r="D1385" t="str">
        <f>INDEX(Transcripts[#Data], MATCH(Exons[[#This Row],[Transcript stable ID]], Transcripts[Transcript stable ID], 0), 4)</f>
        <v>NM_000059.3</v>
      </c>
      <c r="E1385" t="s">
        <v>27</v>
      </c>
      <c r="J1385">
        <v>32889617</v>
      </c>
      <c r="K1385">
        <v>32936660</v>
      </c>
      <c r="L1385">
        <v>32936830</v>
      </c>
      <c r="N1385">
        <v>17</v>
      </c>
      <c r="O1385">
        <v>8033</v>
      </c>
      <c r="P1385">
        <v>8203</v>
      </c>
      <c r="Q1385" t="s">
        <v>13065</v>
      </c>
      <c r="R1385">
        <v>7806</v>
      </c>
      <c r="S1385">
        <v>7976</v>
      </c>
    </row>
    <row r="1386" spans="1:19" x14ac:dyDescent="0.25">
      <c r="A1386" t="s">
        <v>111</v>
      </c>
      <c r="B1386">
        <v>1</v>
      </c>
      <c r="C1386" t="s">
        <v>932</v>
      </c>
      <c r="D1386" t="str">
        <f>INDEX(Transcripts[#Data], MATCH(Exons[[#This Row],[Transcript stable ID]], Transcripts[Transcript stable ID], 0), 4)</f>
        <v>NM_000059.3</v>
      </c>
      <c r="E1386" t="s">
        <v>27</v>
      </c>
      <c r="J1386">
        <v>32889617</v>
      </c>
      <c r="K1386">
        <v>32937316</v>
      </c>
      <c r="L1386">
        <v>32937670</v>
      </c>
      <c r="N1386">
        <v>18</v>
      </c>
      <c r="O1386">
        <v>8204</v>
      </c>
      <c r="P1386">
        <v>8558</v>
      </c>
      <c r="Q1386" t="s">
        <v>13066</v>
      </c>
      <c r="R1386">
        <v>7977</v>
      </c>
      <c r="S1386">
        <v>8331</v>
      </c>
    </row>
    <row r="1387" spans="1:19" x14ac:dyDescent="0.25">
      <c r="A1387" t="s">
        <v>111</v>
      </c>
      <c r="B1387">
        <v>1</v>
      </c>
      <c r="C1387" t="s">
        <v>932</v>
      </c>
      <c r="D1387" t="str">
        <f>INDEX(Transcripts[#Data], MATCH(Exons[[#This Row],[Transcript stable ID]], Transcripts[Transcript stable ID], 0), 4)</f>
        <v>NM_000059.3</v>
      </c>
      <c r="E1387" t="s">
        <v>27</v>
      </c>
      <c r="J1387">
        <v>32889617</v>
      </c>
      <c r="K1387">
        <v>32944539</v>
      </c>
      <c r="L1387">
        <v>32944694</v>
      </c>
      <c r="N1387">
        <v>19</v>
      </c>
      <c r="O1387">
        <v>8559</v>
      </c>
      <c r="P1387">
        <v>8714</v>
      </c>
      <c r="Q1387" t="s">
        <v>13067</v>
      </c>
      <c r="R1387">
        <v>8332</v>
      </c>
      <c r="S1387">
        <v>8487</v>
      </c>
    </row>
    <row r="1388" spans="1:19" x14ac:dyDescent="0.25">
      <c r="A1388" t="s">
        <v>111</v>
      </c>
      <c r="B1388">
        <v>1</v>
      </c>
      <c r="C1388" t="s">
        <v>932</v>
      </c>
      <c r="D1388" t="str">
        <f>INDEX(Transcripts[#Data], MATCH(Exons[[#This Row],[Transcript stable ID]], Transcripts[Transcript stable ID], 0), 4)</f>
        <v>NM_000059.3</v>
      </c>
      <c r="E1388" t="s">
        <v>27</v>
      </c>
      <c r="J1388">
        <v>32889617</v>
      </c>
      <c r="K1388">
        <v>32945093</v>
      </c>
      <c r="L1388">
        <v>32945237</v>
      </c>
      <c r="N1388">
        <v>20</v>
      </c>
      <c r="O1388">
        <v>8715</v>
      </c>
      <c r="P1388">
        <v>8859</v>
      </c>
      <c r="Q1388" t="s">
        <v>13068</v>
      </c>
      <c r="R1388">
        <v>8488</v>
      </c>
      <c r="S1388">
        <v>8632</v>
      </c>
    </row>
    <row r="1389" spans="1:19" x14ac:dyDescent="0.25">
      <c r="A1389" t="s">
        <v>111</v>
      </c>
      <c r="B1389">
        <v>1</v>
      </c>
      <c r="C1389" t="s">
        <v>932</v>
      </c>
      <c r="D1389" t="str">
        <f>INDEX(Transcripts[#Data], MATCH(Exons[[#This Row],[Transcript stable ID]], Transcripts[Transcript stable ID], 0), 4)</f>
        <v>NM_000059.3</v>
      </c>
      <c r="E1389" t="s">
        <v>27</v>
      </c>
      <c r="J1389">
        <v>32889617</v>
      </c>
      <c r="K1389">
        <v>32950807</v>
      </c>
      <c r="L1389">
        <v>32950928</v>
      </c>
      <c r="N1389">
        <v>21</v>
      </c>
      <c r="O1389">
        <v>8860</v>
      </c>
      <c r="P1389">
        <v>8981</v>
      </c>
      <c r="Q1389" t="s">
        <v>13069</v>
      </c>
      <c r="R1389">
        <v>8633</v>
      </c>
      <c r="S1389">
        <v>8754</v>
      </c>
    </row>
    <row r="1390" spans="1:19" x14ac:dyDescent="0.25">
      <c r="A1390" t="s">
        <v>111</v>
      </c>
      <c r="B1390">
        <v>1</v>
      </c>
      <c r="C1390" t="s">
        <v>932</v>
      </c>
      <c r="D1390" t="str">
        <f>INDEX(Transcripts[#Data], MATCH(Exons[[#This Row],[Transcript stable ID]], Transcripts[Transcript stable ID], 0), 4)</f>
        <v>NM_000059.3</v>
      </c>
      <c r="E1390" t="s">
        <v>27</v>
      </c>
      <c r="J1390">
        <v>32889617</v>
      </c>
      <c r="K1390">
        <v>32953454</v>
      </c>
      <c r="L1390">
        <v>32953652</v>
      </c>
      <c r="N1390">
        <v>22</v>
      </c>
      <c r="O1390">
        <v>8982</v>
      </c>
      <c r="P1390">
        <v>9180</v>
      </c>
      <c r="Q1390" t="s">
        <v>13070</v>
      </c>
      <c r="R1390">
        <v>8755</v>
      </c>
      <c r="S1390">
        <v>8953</v>
      </c>
    </row>
    <row r="1391" spans="1:19" x14ac:dyDescent="0.25">
      <c r="A1391" t="s">
        <v>111</v>
      </c>
      <c r="B1391">
        <v>1</v>
      </c>
      <c r="C1391" t="s">
        <v>932</v>
      </c>
      <c r="D1391" t="str">
        <f>INDEX(Transcripts[#Data], MATCH(Exons[[#This Row],[Transcript stable ID]], Transcripts[Transcript stable ID], 0), 4)</f>
        <v>NM_000059.3</v>
      </c>
      <c r="E1391" t="s">
        <v>27</v>
      </c>
      <c r="J1391">
        <v>32889617</v>
      </c>
      <c r="K1391">
        <v>32953887</v>
      </c>
      <c r="L1391">
        <v>32954050</v>
      </c>
      <c r="N1391">
        <v>23</v>
      </c>
      <c r="O1391">
        <v>9181</v>
      </c>
      <c r="P1391">
        <v>9344</v>
      </c>
      <c r="Q1391" t="s">
        <v>13071</v>
      </c>
      <c r="R1391">
        <v>8954</v>
      </c>
      <c r="S1391">
        <v>9117</v>
      </c>
    </row>
    <row r="1392" spans="1:19" x14ac:dyDescent="0.25">
      <c r="A1392" t="s">
        <v>111</v>
      </c>
      <c r="B1392">
        <v>1</v>
      </c>
      <c r="C1392" t="s">
        <v>932</v>
      </c>
      <c r="D1392" t="str">
        <f>INDEX(Transcripts[#Data], MATCH(Exons[[#This Row],[Transcript stable ID]], Transcripts[Transcript stable ID], 0), 4)</f>
        <v>NM_000059.3</v>
      </c>
      <c r="E1392" t="s">
        <v>27</v>
      </c>
      <c r="J1392">
        <v>32889617</v>
      </c>
      <c r="K1392">
        <v>32954144</v>
      </c>
      <c r="L1392">
        <v>32954282</v>
      </c>
      <c r="N1392">
        <v>24</v>
      </c>
      <c r="O1392">
        <v>9345</v>
      </c>
      <c r="P1392">
        <v>9483</v>
      </c>
      <c r="Q1392" t="s">
        <v>13072</v>
      </c>
      <c r="R1392">
        <v>9118</v>
      </c>
      <c r="S1392">
        <v>9256</v>
      </c>
    </row>
    <row r="1393" spans="1:19" x14ac:dyDescent="0.25">
      <c r="A1393" t="s">
        <v>111</v>
      </c>
      <c r="B1393">
        <v>1</v>
      </c>
      <c r="C1393" t="s">
        <v>932</v>
      </c>
      <c r="D1393" t="str">
        <f>INDEX(Transcripts[#Data], MATCH(Exons[[#This Row],[Transcript stable ID]], Transcripts[Transcript stable ID], 0), 4)</f>
        <v>NM_000059.3</v>
      </c>
      <c r="E1393" t="s">
        <v>27</v>
      </c>
      <c r="J1393">
        <v>32889617</v>
      </c>
      <c r="K1393">
        <v>32968826</v>
      </c>
      <c r="L1393">
        <v>32969070</v>
      </c>
      <c r="N1393">
        <v>25</v>
      </c>
      <c r="O1393">
        <v>9484</v>
      </c>
      <c r="P1393">
        <v>9728</v>
      </c>
      <c r="Q1393" t="s">
        <v>13073</v>
      </c>
      <c r="R1393">
        <v>9257</v>
      </c>
      <c r="S1393">
        <v>9501</v>
      </c>
    </row>
    <row r="1394" spans="1:19" x14ac:dyDescent="0.25">
      <c r="A1394" t="s">
        <v>111</v>
      </c>
      <c r="B1394">
        <v>1</v>
      </c>
      <c r="C1394" t="s">
        <v>932</v>
      </c>
      <c r="D1394" t="str">
        <f>INDEX(Transcripts[#Data], MATCH(Exons[[#This Row],[Transcript stable ID]], Transcripts[Transcript stable ID], 0), 4)</f>
        <v>NM_000059.3</v>
      </c>
      <c r="E1394" t="s">
        <v>27</v>
      </c>
      <c r="J1394">
        <v>32889617</v>
      </c>
      <c r="K1394">
        <v>32971035</v>
      </c>
      <c r="L1394">
        <v>32971181</v>
      </c>
      <c r="N1394">
        <v>26</v>
      </c>
      <c r="O1394">
        <v>9729</v>
      </c>
      <c r="P1394">
        <v>9875</v>
      </c>
      <c r="Q1394" t="s">
        <v>13074</v>
      </c>
      <c r="R1394">
        <v>9502</v>
      </c>
      <c r="S1394">
        <v>9648</v>
      </c>
    </row>
    <row r="1395" spans="1:19" x14ac:dyDescent="0.25">
      <c r="A1395" t="s">
        <v>111</v>
      </c>
      <c r="B1395">
        <v>1</v>
      </c>
      <c r="C1395" t="s">
        <v>932</v>
      </c>
      <c r="D1395" t="str">
        <f>INDEX(Transcripts[#Data], MATCH(Exons[[#This Row],[Transcript stable ID]], Transcripts[Transcript stable ID], 0), 4)</f>
        <v>NM_000059.3</v>
      </c>
      <c r="E1395" t="s">
        <v>27</v>
      </c>
      <c r="H1395">
        <v>32972908</v>
      </c>
      <c r="I1395">
        <v>32973347</v>
      </c>
      <c r="J1395">
        <v>32889617</v>
      </c>
      <c r="K1395">
        <v>32972299</v>
      </c>
      <c r="L1395">
        <v>32973347</v>
      </c>
      <c r="N1395">
        <v>27</v>
      </c>
      <c r="O1395">
        <v>9876</v>
      </c>
      <c r="P1395">
        <v>10484</v>
      </c>
      <c r="Q1395" t="s">
        <v>13075</v>
      </c>
      <c r="R1395">
        <v>9649</v>
      </c>
      <c r="S1395">
        <v>10257</v>
      </c>
    </row>
    <row r="1396" spans="1:19" x14ac:dyDescent="0.25">
      <c r="A1396" t="s">
        <v>111</v>
      </c>
      <c r="B1396">
        <v>1</v>
      </c>
      <c r="C1396" t="s">
        <v>932</v>
      </c>
      <c r="D1396" t="str">
        <f>INDEX(Transcripts[#Data], MATCH(Exons[[#This Row],[Transcript stable ID]], Transcripts[Transcript stable ID], 0), 4)</f>
        <v>NM_000059.3</v>
      </c>
      <c r="E1396" t="s">
        <v>27</v>
      </c>
      <c r="F1396">
        <v>32889617</v>
      </c>
      <c r="G1396">
        <v>32889804</v>
      </c>
      <c r="J1396">
        <v>32889617</v>
      </c>
      <c r="K1396">
        <v>32889617</v>
      </c>
      <c r="L1396">
        <v>32889804</v>
      </c>
      <c r="N1396">
        <v>1</v>
      </c>
      <c r="Q1396" t="s">
        <v>13076</v>
      </c>
    </row>
    <row r="1397" spans="1:19" x14ac:dyDescent="0.25">
      <c r="A1397" t="s">
        <v>111</v>
      </c>
      <c r="B1397">
        <v>1</v>
      </c>
      <c r="C1397" t="s">
        <v>932</v>
      </c>
      <c r="D1397" t="str">
        <f>INDEX(Transcripts[#Data], MATCH(Exons[[#This Row],[Transcript stable ID]], Transcripts[Transcript stable ID], 0), 4)</f>
        <v>NM_000059.3</v>
      </c>
      <c r="E1397" t="s">
        <v>27</v>
      </c>
      <c r="H1397">
        <v>32973746</v>
      </c>
      <c r="I1397">
        <v>32973805</v>
      </c>
      <c r="J1397">
        <v>32889617</v>
      </c>
      <c r="K1397">
        <v>32973746</v>
      </c>
      <c r="L1397">
        <v>32973805</v>
      </c>
      <c r="N1397">
        <v>28</v>
      </c>
      <c r="Q1397" t="s">
        <v>13077</v>
      </c>
    </row>
    <row r="1398" spans="1:19" x14ac:dyDescent="0.25">
      <c r="A1398" t="s">
        <v>9618</v>
      </c>
      <c r="B1398">
        <v>1</v>
      </c>
      <c r="C1398" t="s">
        <v>9624</v>
      </c>
      <c r="D1398" t="str">
        <f>INDEX(Transcripts[#Data], MATCH(Exons[[#This Row],[Transcript stable ID]], Transcripts[Transcript stable ID], 0), 4)</f>
        <v>NM_001127511.2</v>
      </c>
      <c r="E1398" t="s">
        <v>27</v>
      </c>
      <c r="J1398">
        <v>112043219</v>
      </c>
      <c r="K1398">
        <v>112102023</v>
      </c>
      <c r="L1398">
        <v>112102107</v>
      </c>
      <c r="N1398">
        <v>2</v>
      </c>
      <c r="O1398">
        <v>362</v>
      </c>
      <c r="P1398">
        <v>446</v>
      </c>
      <c r="Q1398" t="s">
        <v>13078</v>
      </c>
      <c r="R1398">
        <v>166</v>
      </c>
      <c r="S1398">
        <v>250</v>
      </c>
    </row>
    <row r="1399" spans="1:19" x14ac:dyDescent="0.25">
      <c r="A1399" t="s">
        <v>9618</v>
      </c>
      <c r="B1399">
        <v>1</v>
      </c>
      <c r="C1399" t="s">
        <v>9624</v>
      </c>
      <c r="D1399" t="str">
        <f>INDEX(Transcripts[#Data], MATCH(Exons[[#This Row],[Transcript stable ID]], Transcripts[Transcript stable ID], 0), 4)</f>
        <v>NM_001127511.2</v>
      </c>
      <c r="E1399" t="s">
        <v>27</v>
      </c>
      <c r="F1399">
        <v>112043219</v>
      </c>
      <c r="G1399">
        <v>112043414</v>
      </c>
      <c r="J1399">
        <v>112043219</v>
      </c>
      <c r="K1399">
        <v>112043219</v>
      </c>
      <c r="L1399">
        <v>112043579</v>
      </c>
      <c r="N1399">
        <v>1</v>
      </c>
      <c r="O1399">
        <v>197</v>
      </c>
      <c r="P1399">
        <v>361</v>
      </c>
      <c r="Q1399" t="s">
        <v>13079</v>
      </c>
      <c r="R1399">
        <v>1</v>
      </c>
      <c r="S1399">
        <v>165</v>
      </c>
    </row>
    <row r="1400" spans="1:19" x14ac:dyDescent="0.25">
      <c r="A1400" t="s">
        <v>9618</v>
      </c>
      <c r="B1400">
        <v>1</v>
      </c>
      <c r="C1400" t="s">
        <v>9624</v>
      </c>
      <c r="D1400" t="str">
        <f>INDEX(Transcripts[#Data], MATCH(Exons[[#This Row],[Transcript stable ID]], Transcripts[Transcript stable ID], 0), 4)</f>
        <v>NM_001127511.2</v>
      </c>
      <c r="E1400" t="s">
        <v>27</v>
      </c>
      <c r="J1400">
        <v>112043219</v>
      </c>
      <c r="K1400">
        <v>112102886</v>
      </c>
      <c r="L1400">
        <v>112103087</v>
      </c>
      <c r="N1400">
        <v>3</v>
      </c>
      <c r="O1400">
        <v>447</v>
      </c>
      <c r="P1400">
        <v>648</v>
      </c>
      <c r="Q1400" t="s">
        <v>13080</v>
      </c>
      <c r="R1400">
        <v>251</v>
      </c>
      <c r="S1400">
        <v>452</v>
      </c>
    </row>
    <row r="1401" spans="1:19" x14ac:dyDescent="0.25">
      <c r="A1401" t="s">
        <v>9618</v>
      </c>
      <c r="B1401">
        <v>1</v>
      </c>
      <c r="C1401" t="s">
        <v>9624</v>
      </c>
      <c r="D1401" t="str">
        <f>INDEX(Transcripts[#Data], MATCH(Exons[[#This Row],[Transcript stable ID]], Transcripts[Transcript stable ID], 0), 4)</f>
        <v>NM_001127511.2</v>
      </c>
      <c r="E1401" t="s">
        <v>27</v>
      </c>
      <c r="J1401">
        <v>112043219</v>
      </c>
      <c r="K1401">
        <v>112111326</v>
      </c>
      <c r="L1401">
        <v>112111434</v>
      </c>
      <c r="N1401">
        <v>4</v>
      </c>
      <c r="O1401">
        <v>649</v>
      </c>
      <c r="P1401">
        <v>757</v>
      </c>
      <c r="Q1401" t="s">
        <v>13081</v>
      </c>
      <c r="R1401">
        <v>453</v>
      </c>
      <c r="S1401">
        <v>561</v>
      </c>
    </row>
    <row r="1402" spans="1:19" x14ac:dyDescent="0.25">
      <c r="A1402" t="s">
        <v>9618</v>
      </c>
      <c r="B1402">
        <v>1</v>
      </c>
      <c r="C1402" t="s">
        <v>9624</v>
      </c>
      <c r="D1402" t="str">
        <f>INDEX(Transcripts[#Data], MATCH(Exons[[#This Row],[Transcript stable ID]], Transcripts[Transcript stable ID], 0), 4)</f>
        <v>NM_001127511.2</v>
      </c>
      <c r="E1402" t="s">
        <v>27</v>
      </c>
      <c r="J1402">
        <v>112043219</v>
      </c>
      <c r="K1402">
        <v>112116487</v>
      </c>
      <c r="L1402">
        <v>112116600</v>
      </c>
      <c r="N1402">
        <v>5</v>
      </c>
      <c r="O1402">
        <v>758</v>
      </c>
      <c r="P1402">
        <v>871</v>
      </c>
      <c r="Q1402" t="s">
        <v>13082</v>
      </c>
      <c r="R1402">
        <v>562</v>
      </c>
      <c r="S1402">
        <v>675</v>
      </c>
    </row>
    <row r="1403" spans="1:19" x14ac:dyDescent="0.25">
      <c r="A1403" t="s">
        <v>9618</v>
      </c>
      <c r="B1403">
        <v>1</v>
      </c>
      <c r="C1403" t="s">
        <v>9624</v>
      </c>
      <c r="D1403" t="str">
        <f>INDEX(Transcripts[#Data], MATCH(Exons[[#This Row],[Transcript stable ID]], Transcripts[Transcript stable ID], 0), 4)</f>
        <v>NM_001127511.2</v>
      </c>
      <c r="E1403" t="s">
        <v>27</v>
      </c>
      <c r="J1403">
        <v>112043219</v>
      </c>
      <c r="K1403">
        <v>112136976</v>
      </c>
      <c r="L1403">
        <v>112137080</v>
      </c>
      <c r="N1403">
        <v>6</v>
      </c>
      <c r="O1403">
        <v>872</v>
      </c>
      <c r="P1403">
        <v>976</v>
      </c>
      <c r="Q1403" t="s">
        <v>13083</v>
      </c>
      <c r="R1403">
        <v>676</v>
      </c>
      <c r="S1403">
        <v>780</v>
      </c>
    </row>
    <row r="1404" spans="1:19" x14ac:dyDescent="0.25">
      <c r="A1404" t="s">
        <v>9618</v>
      </c>
      <c r="B1404">
        <v>1</v>
      </c>
      <c r="C1404" t="s">
        <v>9624</v>
      </c>
      <c r="D1404" t="str">
        <f>INDEX(Transcripts[#Data], MATCH(Exons[[#This Row],[Transcript stable ID]], Transcripts[Transcript stable ID], 0), 4)</f>
        <v>NM_001127511.2</v>
      </c>
      <c r="E1404" t="s">
        <v>27</v>
      </c>
      <c r="J1404">
        <v>112043219</v>
      </c>
      <c r="K1404">
        <v>112151192</v>
      </c>
      <c r="L1404">
        <v>112151290</v>
      </c>
      <c r="N1404">
        <v>7</v>
      </c>
      <c r="O1404">
        <v>977</v>
      </c>
      <c r="P1404">
        <v>1075</v>
      </c>
      <c r="Q1404" t="s">
        <v>13084</v>
      </c>
      <c r="R1404">
        <v>781</v>
      </c>
      <c r="S1404">
        <v>879</v>
      </c>
    </row>
    <row r="1405" spans="1:19" x14ac:dyDescent="0.25">
      <c r="A1405" t="s">
        <v>9618</v>
      </c>
      <c r="B1405">
        <v>1</v>
      </c>
      <c r="C1405" t="s">
        <v>9624</v>
      </c>
      <c r="D1405" t="str">
        <f>INDEX(Transcripts[#Data], MATCH(Exons[[#This Row],[Transcript stable ID]], Transcripts[Transcript stable ID], 0), 4)</f>
        <v>NM_001127511.2</v>
      </c>
      <c r="E1405" t="s">
        <v>27</v>
      </c>
      <c r="J1405">
        <v>112043219</v>
      </c>
      <c r="K1405">
        <v>112154663</v>
      </c>
      <c r="L1405">
        <v>112155041</v>
      </c>
      <c r="N1405">
        <v>8</v>
      </c>
      <c r="O1405">
        <v>1076</v>
      </c>
      <c r="P1405">
        <v>1454</v>
      </c>
      <c r="Q1405" t="s">
        <v>13085</v>
      </c>
      <c r="R1405">
        <v>880</v>
      </c>
      <c r="S1405">
        <v>1258</v>
      </c>
    </row>
    <row r="1406" spans="1:19" x14ac:dyDescent="0.25">
      <c r="A1406" t="s">
        <v>9618</v>
      </c>
      <c r="B1406">
        <v>1</v>
      </c>
      <c r="C1406" t="s">
        <v>9624</v>
      </c>
      <c r="D1406" t="str">
        <f>INDEX(Transcripts[#Data], MATCH(Exons[[#This Row],[Transcript stable ID]], Transcripts[Transcript stable ID], 0), 4)</f>
        <v>NM_001127511.2</v>
      </c>
      <c r="E1406" t="s">
        <v>27</v>
      </c>
      <c r="J1406">
        <v>112043219</v>
      </c>
      <c r="K1406">
        <v>112157593</v>
      </c>
      <c r="L1406">
        <v>112157688</v>
      </c>
      <c r="N1406">
        <v>9</v>
      </c>
      <c r="O1406">
        <v>1455</v>
      </c>
      <c r="P1406">
        <v>1550</v>
      </c>
      <c r="Q1406" t="s">
        <v>13086</v>
      </c>
      <c r="R1406">
        <v>1259</v>
      </c>
      <c r="S1406">
        <v>1354</v>
      </c>
    </row>
    <row r="1407" spans="1:19" x14ac:dyDescent="0.25">
      <c r="A1407" t="s">
        <v>9618</v>
      </c>
      <c r="B1407">
        <v>1</v>
      </c>
      <c r="C1407" t="s">
        <v>9624</v>
      </c>
      <c r="D1407" t="str">
        <f>INDEX(Transcripts[#Data], MATCH(Exons[[#This Row],[Transcript stable ID]], Transcripts[Transcript stable ID], 0), 4)</f>
        <v>NM_001127511.2</v>
      </c>
      <c r="E1407" t="s">
        <v>27</v>
      </c>
      <c r="J1407">
        <v>112043219</v>
      </c>
      <c r="K1407">
        <v>112162805</v>
      </c>
      <c r="L1407">
        <v>112162944</v>
      </c>
      <c r="N1407">
        <v>10</v>
      </c>
      <c r="O1407">
        <v>1551</v>
      </c>
      <c r="P1407">
        <v>1690</v>
      </c>
      <c r="Q1407" t="s">
        <v>13087</v>
      </c>
      <c r="R1407">
        <v>1355</v>
      </c>
      <c r="S1407">
        <v>1494</v>
      </c>
    </row>
    <row r="1408" spans="1:19" x14ac:dyDescent="0.25">
      <c r="A1408" t="s">
        <v>9618</v>
      </c>
      <c r="B1408">
        <v>1</v>
      </c>
      <c r="C1408" t="s">
        <v>9624</v>
      </c>
      <c r="D1408" t="str">
        <f>INDEX(Transcripts[#Data], MATCH(Exons[[#This Row],[Transcript stable ID]], Transcripts[Transcript stable ID], 0), 4)</f>
        <v>NM_001127511.2</v>
      </c>
      <c r="E1408" t="s">
        <v>27</v>
      </c>
      <c r="J1408">
        <v>112043219</v>
      </c>
      <c r="K1408">
        <v>112163626</v>
      </c>
      <c r="L1408">
        <v>112163703</v>
      </c>
      <c r="N1408">
        <v>11</v>
      </c>
      <c r="O1408">
        <v>1691</v>
      </c>
      <c r="P1408">
        <v>1768</v>
      </c>
      <c r="Q1408" t="s">
        <v>13088</v>
      </c>
      <c r="R1408">
        <v>1495</v>
      </c>
      <c r="S1408">
        <v>1572</v>
      </c>
    </row>
    <row r="1409" spans="1:19" x14ac:dyDescent="0.25">
      <c r="A1409" t="s">
        <v>9618</v>
      </c>
      <c r="B1409">
        <v>1</v>
      </c>
      <c r="C1409" t="s">
        <v>9624</v>
      </c>
      <c r="D1409" t="str">
        <f>INDEX(Transcripts[#Data], MATCH(Exons[[#This Row],[Transcript stable ID]], Transcripts[Transcript stable ID], 0), 4)</f>
        <v>NM_001127511.2</v>
      </c>
      <c r="E1409" t="s">
        <v>27</v>
      </c>
      <c r="J1409">
        <v>112043219</v>
      </c>
      <c r="K1409">
        <v>112164553</v>
      </c>
      <c r="L1409">
        <v>112164669</v>
      </c>
      <c r="N1409">
        <v>12</v>
      </c>
      <c r="O1409">
        <v>1769</v>
      </c>
      <c r="P1409">
        <v>1885</v>
      </c>
      <c r="Q1409" t="s">
        <v>13089</v>
      </c>
      <c r="R1409">
        <v>1573</v>
      </c>
      <c r="S1409">
        <v>1689</v>
      </c>
    </row>
    <row r="1410" spans="1:19" x14ac:dyDescent="0.25">
      <c r="A1410" t="s">
        <v>9618</v>
      </c>
      <c r="B1410">
        <v>1</v>
      </c>
      <c r="C1410" t="s">
        <v>9624</v>
      </c>
      <c r="D1410" t="str">
        <f>INDEX(Transcripts[#Data], MATCH(Exons[[#This Row],[Transcript stable ID]], Transcripts[Transcript stable ID], 0), 4)</f>
        <v>NM_001127511.2</v>
      </c>
      <c r="E1410" t="s">
        <v>27</v>
      </c>
      <c r="J1410">
        <v>112043219</v>
      </c>
      <c r="K1410">
        <v>112170648</v>
      </c>
      <c r="L1410">
        <v>112170862</v>
      </c>
      <c r="N1410">
        <v>13</v>
      </c>
      <c r="O1410">
        <v>1886</v>
      </c>
      <c r="P1410">
        <v>2100</v>
      </c>
      <c r="Q1410" t="s">
        <v>13090</v>
      </c>
      <c r="R1410">
        <v>1690</v>
      </c>
      <c r="S1410">
        <v>1904</v>
      </c>
    </row>
    <row r="1411" spans="1:19" x14ac:dyDescent="0.25">
      <c r="A1411" t="s">
        <v>9618</v>
      </c>
      <c r="B1411">
        <v>1</v>
      </c>
      <c r="C1411" t="s">
        <v>9624</v>
      </c>
      <c r="D1411" t="str">
        <f>INDEX(Transcripts[#Data], MATCH(Exons[[#This Row],[Transcript stable ID]], Transcripts[Transcript stable ID], 0), 4)</f>
        <v>NM_001127511.2</v>
      </c>
      <c r="E1411" t="s">
        <v>27</v>
      </c>
      <c r="J1411">
        <v>112043219</v>
      </c>
      <c r="K1411">
        <v>112173250</v>
      </c>
      <c r="L1411">
        <v>112174751</v>
      </c>
      <c r="N1411">
        <v>14</v>
      </c>
      <c r="O1411">
        <v>2101</v>
      </c>
      <c r="P1411">
        <v>3602</v>
      </c>
      <c r="Q1411" t="s">
        <v>13091</v>
      </c>
      <c r="R1411">
        <v>1905</v>
      </c>
      <c r="S1411">
        <v>3406</v>
      </c>
    </row>
    <row r="1412" spans="1:19" x14ac:dyDescent="0.25">
      <c r="A1412" t="s">
        <v>9618</v>
      </c>
      <c r="B1412">
        <v>1</v>
      </c>
      <c r="C1412" t="s">
        <v>9630</v>
      </c>
      <c r="D1412" t="str">
        <f>INDEX(Transcripts[#Data], MATCH(Exons[[#This Row],[Transcript stable ID]], Transcripts[Transcript stable ID], 0), 4)</f>
        <v>NM_000038.5</v>
      </c>
      <c r="E1412" t="s">
        <v>27</v>
      </c>
      <c r="F1412">
        <v>112090570</v>
      </c>
      <c r="G1412">
        <v>112090587</v>
      </c>
      <c r="J1412">
        <v>112073585</v>
      </c>
      <c r="K1412">
        <v>112090570</v>
      </c>
      <c r="L1412">
        <v>112090722</v>
      </c>
      <c r="N1412">
        <v>2</v>
      </c>
      <c r="O1412">
        <v>57</v>
      </c>
      <c r="P1412">
        <v>191</v>
      </c>
      <c r="Q1412" t="s">
        <v>13092</v>
      </c>
      <c r="R1412">
        <v>1</v>
      </c>
      <c r="S1412">
        <v>135</v>
      </c>
    </row>
    <row r="1413" spans="1:19" x14ac:dyDescent="0.25">
      <c r="A1413" t="s">
        <v>9618</v>
      </c>
      <c r="B1413">
        <v>1</v>
      </c>
      <c r="C1413" t="s">
        <v>9630</v>
      </c>
      <c r="D1413" t="str">
        <f>INDEX(Transcripts[#Data], MATCH(Exons[[#This Row],[Transcript stable ID]], Transcripts[Transcript stable ID], 0), 4)</f>
        <v>NM_000038.5</v>
      </c>
      <c r="E1413" t="s">
        <v>27</v>
      </c>
      <c r="J1413">
        <v>112073585</v>
      </c>
      <c r="K1413">
        <v>112102023</v>
      </c>
      <c r="L1413">
        <v>112102107</v>
      </c>
      <c r="N1413">
        <v>3</v>
      </c>
      <c r="O1413">
        <v>192</v>
      </c>
      <c r="P1413">
        <v>276</v>
      </c>
      <c r="Q1413" t="s">
        <v>13078</v>
      </c>
      <c r="R1413">
        <v>136</v>
      </c>
      <c r="S1413">
        <v>220</v>
      </c>
    </row>
    <row r="1414" spans="1:19" x14ac:dyDescent="0.25">
      <c r="A1414" t="s">
        <v>9618</v>
      </c>
      <c r="B1414">
        <v>1</v>
      </c>
      <c r="C1414" t="s">
        <v>9630</v>
      </c>
      <c r="D1414" t="str">
        <f>INDEX(Transcripts[#Data], MATCH(Exons[[#This Row],[Transcript stable ID]], Transcripts[Transcript stable ID], 0), 4)</f>
        <v>NM_000038.5</v>
      </c>
      <c r="E1414" t="s">
        <v>27</v>
      </c>
      <c r="J1414">
        <v>112073585</v>
      </c>
      <c r="K1414">
        <v>112102886</v>
      </c>
      <c r="L1414">
        <v>112103087</v>
      </c>
      <c r="N1414">
        <v>4</v>
      </c>
      <c r="O1414">
        <v>277</v>
      </c>
      <c r="P1414">
        <v>478</v>
      </c>
      <c r="Q1414" t="s">
        <v>13080</v>
      </c>
      <c r="R1414">
        <v>221</v>
      </c>
      <c r="S1414">
        <v>422</v>
      </c>
    </row>
    <row r="1415" spans="1:19" x14ac:dyDescent="0.25">
      <c r="A1415" t="s">
        <v>9618</v>
      </c>
      <c r="B1415">
        <v>1</v>
      </c>
      <c r="C1415" t="s">
        <v>9630</v>
      </c>
      <c r="D1415" t="str">
        <f>INDEX(Transcripts[#Data], MATCH(Exons[[#This Row],[Transcript stable ID]], Transcripts[Transcript stable ID], 0), 4)</f>
        <v>NM_000038.5</v>
      </c>
      <c r="E1415" t="s">
        <v>27</v>
      </c>
      <c r="J1415">
        <v>112073585</v>
      </c>
      <c r="K1415">
        <v>112111326</v>
      </c>
      <c r="L1415">
        <v>112111434</v>
      </c>
      <c r="N1415">
        <v>5</v>
      </c>
      <c r="O1415">
        <v>479</v>
      </c>
      <c r="P1415">
        <v>587</v>
      </c>
      <c r="Q1415" t="s">
        <v>13081</v>
      </c>
      <c r="R1415">
        <v>423</v>
      </c>
      <c r="S1415">
        <v>531</v>
      </c>
    </row>
    <row r="1416" spans="1:19" x14ac:dyDescent="0.25">
      <c r="A1416" t="s">
        <v>9618</v>
      </c>
      <c r="B1416">
        <v>1</v>
      </c>
      <c r="C1416" t="s">
        <v>9630</v>
      </c>
      <c r="D1416" t="str">
        <f>INDEX(Transcripts[#Data], MATCH(Exons[[#This Row],[Transcript stable ID]], Transcripts[Transcript stable ID], 0), 4)</f>
        <v>NM_000038.5</v>
      </c>
      <c r="E1416" t="s">
        <v>27</v>
      </c>
      <c r="J1416">
        <v>112073585</v>
      </c>
      <c r="K1416">
        <v>112116487</v>
      </c>
      <c r="L1416">
        <v>112116600</v>
      </c>
      <c r="N1416">
        <v>6</v>
      </c>
      <c r="O1416">
        <v>588</v>
      </c>
      <c r="P1416">
        <v>701</v>
      </c>
      <c r="Q1416" t="s">
        <v>13082</v>
      </c>
      <c r="R1416">
        <v>532</v>
      </c>
      <c r="S1416">
        <v>645</v>
      </c>
    </row>
    <row r="1417" spans="1:19" x14ac:dyDescent="0.25">
      <c r="A1417" t="s">
        <v>9618</v>
      </c>
      <c r="B1417">
        <v>1</v>
      </c>
      <c r="C1417" t="s">
        <v>9630</v>
      </c>
      <c r="D1417" t="str">
        <f>INDEX(Transcripts[#Data], MATCH(Exons[[#This Row],[Transcript stable ID]], Transcripts[Transcript stable ID], 0), 4)</f>
        <v>NM_000038.5</v>
      </c>
      <c r="E1417" t="s">
        <v>27</v>
      </c>
      <c r="J1417">
        <v>112073585</v>
      </c>
      <c r="K1417">
        <v>112136976</v>
      </c>
      <c r="L1417">
        <v>112137080</v>
      </c>
      <c r="N1417">
        <v>8</v>
      </c>
      <c r="O1417">
        <v>786</v>
      </c>
      <c r="P1417">
        <v>890</v>
      </c>
      <c r="Q1417" t="s">
        <v>13083</v>
      </c>
      <c r="R1417">
        <v>730</v>
      </c>
      <c r="S1417">
        <v>834</v>
      </c>
    </row>
    <row r="1418" spans="1:19" x14ac:dyDescent="0.25">
      <c r="A1418" t="s">
        <v>9618</v>
      </c>
      <c r="B1418">
        <v>1</v>
      </c>
      <c r="C1418" t="s">
        <v>9630</v>
      </c>
      <c r="D1418" t="str">
        <f>INDEX(Transcripts[#Data], MATCH(Exons[[#This Row],[Transcript stable ID]], Transcripts[Transcript stable ID], 0), 4)</f>
        <v>NM_000038.5</v>
      </c>
      <c r="E1418" t="s">
        <v>27</v>
      </c>
      <c r="J1418">
        <v>112073585</v>
      </c>
      <c r="K1418">
        <v>112151192</v>
      </c>
      <c r="L1418">
        <v>112151290</v>
      </c>
      <c r="N1418">
        <v>9</v>
      </c>
      <c r="O1418">
        <v>891</v>
      </c>
      <c r="P1418">
        <v>989</v>
      </c>
      <c r="Q1418" t="s">
        <v>13084</v>
      </c>
      <c r="R1418">
        <v>835</v>
      </c>
      <c r="S1418">
        <v>933</v>
      </c>
    </row>
    <row r="1419" spans="1:19" x14ac:dyDescent="0.25">
      <c r="A1419" t="s">
        <v>9618</v>
      </c>
      <c r="B1419">
        <v>1</v>
      </c>
      <c r="C1419" t="s">
        <v>9630</v>
      </c>
      <c r="D1419" t="str">
        <f>INDEX(Transcripts[#Data], MATCH(Exons[[#This Row],[Transcript stable ID]], Transcripts[Transcript stable ID], 0), 4)</f>
        <v>NM_000038.5</v>
      </c>
      <c r="E1419" t="s">
        <v>27</v>
      </c>
      <c r="J1419">
        <v>112073585</v>
      </c>
      <c r="K1419">
        <v>112154663</v>
      </c>
      <c r="L1419">
        <v>112155041</v>
      </c>
      <c r="N1419">
        <v>10</v>
      </c>
      <c r="O1419">
        <v>990</v>
      </c>
      <c r="P1419">
        <v>1368</v>
      </c>
      <c r="Q1419" t="s">
        <v>13085</v>
      </c>
      <c r="R1419">
        <v>934</v>
      </c>
      <c r="S1419">
        <v>1312</v>
      </c>
    </row>
    <row r="1420" spans="1:19" x14ac:dyDescent="0.25">
      <c r="A1420" t="s">
        <v>9618</v>
      </c>
      <c r="B1420">
        <v>1</v>
      </c>
      <c r="C1420" t="s">
        <v>9630</v>
      </c>
      <c r="D1420" t="str">
        <f>INDEX(Transcripts[#Data], MATCH(Exons[[#This Row],[Transcript stable ID]], Transcripts[Transcript stable ID], 0), 4)</f>
        <v>NM_000038.5</v>
      </c>
      <c r="E1420" t="s">
        <v>27</v>
      </c>
      <c r="J1420">
        <v>112073585</v>
      </c>
      <c r="K1420">
        <v>112157593</v>
      </c>
      <c r="L1420">
        <v>112157688</v>
      </c>
      <c r="N1420">
        <v>11</v>
      </c>
      <c r="O1420">
        <v>1369</v>
      </c>
      <c r="P1420">
        <v>1464</v>
      </c>
      <c r="Q1420" t="s">
        <v>13086</v>
      </c>
      <c r="R1420">
        <v>1313</v>
      </c>
      <c r="S1420">
        <v>1408</v>
      </c>
    </row>
    <row r="1421" spans="1:19" x14ac:dyDescent="0.25">
      <c r="A1421" t="s">
        <v>9618</v>
      </c>
      <c r="B1421">
        <v>1</v>
      </c>
      <c r="C1421" t="s">
        <v>9630</v>
      </c>
      <c r="D1421" t="str">
        <f>INDEX(Transcripts[#Data], MATCH(Exons[[#This Row],[Transcript stable ID]], Transcripts[Transcript stable ID], 0), 4)</f>
        <v>NM_000038.5</v>
      </c>
      <c r="E1421" t="s">
        <v>27</v>
      </c>
      <c r="J1421">
        <v>112073585</v>
      </c>
      <c r="K1421">
        <v>112162805</v>
      </c>
      <c r="L1421">
        <v>112162944</v>
      </c>
      <c r="N1421">
        <v>12</v>
      </c>
      <c r="O1421">
        <v>1465</v>
      </c>
      <c r="P1421">
        <v>1604</v>
      </c>
      <c r="Q1421" t="s">
        <v>13087</v>
      </c>
      <c r="R1421">
        <v>1409</v>
      </c>
      <c r="S1421">
        <v>1548</v>
      </c>
    </row>
    <row r="1422" spans="1:19" x14ac:dyDescent="0.25">
      <c r="A1422" t="s">
        <v>9618</v>
      </c>
      <c r="B1422">
        <v>1</v>
      </c>
      <c r="C1422" t="s">
        <v>9630</v>
      </c>
      <c r="D1422" t="str">
        <f>INDEX(Transcripts[#Data], MATCH(Exons[[#This Row],[Transcript stable ID]], Transcripts[Transcript stable ID], 0), 4)</f>
        <v>NM_000038.5</v>
      </c>
      <c r="E1422" t="s">
        <v>27</v>
      </c>
      <c r="J1422">
        <v>112073585</v>
      </c>
      <c r="K1422">
        <v>112163626</v>
      </c>
      <c r="L1422">
        <v>112163703</v>
      </c>
      <c r="N1422">
        <v>13</v>
      </c>
      <c r="O1422">
        <v>1605</v>
      </c>
      <c r="P1422">
        <v>1682</v>
      </c>
      <c r="Q1422" t="s">
        <v>13088</v>
      </c>
      <c r="R1422">
        <v>1549</v>
      </c>
      <c r="S1422">
        <v>1626</v>
      </c>
    </row>
    <row r="1423" spans="1:19" x14ac:dyDescent="0.25">
      <c r="A1423" t="s">
        <v>9618</v>
      </c>
      <c r="B1423">
        <v>1</v>
      </c>
      <c r="C1423" t="s">
        <v>9630</v>
      </c>
      <c r="D1423" t="str">
        <f>INDEX(Transcripts[#Data], MATCH(Exons[[#This Row],[Transcript stable ID]], Transcripts[Transcript stable ID], 0), 4)</f>
        <v>NM_000038.5</v>
      </c>
      <c r="E1423" t="s">
        <v>27</v>
      </c>
      <c r="J1423">
        <v>112073585</v>
      </c>
      <c r="K1423">
        <v>112164553</v>
      </c>
      <c r="L1423">
        <v>112164669</v>
      </c>
      <c r="N1423">
        <v>14</v>
      </c>
      <c r="O1423">
        <v>1683</v>
      </c>
      <c r="P1423">
        <v>1799</v>
      </c>
      <c r="Q1423" t="s">
        <v>13089</v>
      </c>
      <c r="R1423">
        <v>1627</v>
      </c>
      <c r="S1423">
        <v>1743</v>
      </c>
    </row>
    <row r="1424" spans="1:19" x14ac:dyDescent="0.25">
      <c r="A1424" t="s">
        <v>9618</v>
      </c>
      <c r="B1424">
        <v>1</v>
      </c>
      <c r="C1424" t="s">
        <v>9630</v>
      </c>
      <c r="D1424" t="str">
        <f>INDEX(Transcripts[#Data], MATCH(Exons[[#This Row],[Transcript stable ID]], Transcripts[Transcript stable ID], 0), 4)</f>
        <v>NM_000038.5</v>
      </c>
      <c r="E1424" t="s">
        <v>27</v>
      </c>
      <c r="J1424">
        <v>112073585</v>
      </c>
      <c r="K1424">
        <v>112170648</v>
      </c>
      <c r="L1424">
        <v>112170862</v>
      </c>
      <c r="N1424">
        <v>15</v>
      </c>
      <c r="O1424">
        <v>1800</v>
      </c>
      <c r="P1424">
        <v>2014</v>
      </c>
      <c r="Q1424" t="s">
        <v>13090</v>
      </c>
      <c r="R1424">
        <v>1744</v>
      </c>
      <c r="S1424">
        <v>1958</v>
      </c>
    </row>
    <row r="1425" spans="1:19" x14ac:dyDescent="0.25">
      <c r="A1425" t="s">
        <v>9618</v>
      </c>
      <c r="B1425">
        <v>1</v>
      </c>
      <c r="C1425" t="s">
        <v>9630</v>
      </c>
      <c r="D1425" t="str">
        <f>INDEX(Transcripts[#Data], MATCH(Exons[[#This Row],[Transcript stable ID]], Transcripts[Transcript stable ID], 0), 4)</f>
        <v>NM_000038.5</v>
      </c>
      <c r="E1425" t="s">
        <v>27</v>
      </c>
      <c r="J1425">
        <v>112073585</v>
      </c>
      <c r="K1425">
        <v>112128143</v>
      </c>
      <c r="L1425">
        <v>112128226</v>
      </c>
      <c r="N1425">
        <v>7</v>
      </c>
      <c r="O1425">
        <v>702</v>
      </c>
      <c r="P1425">
        <v>785</v>
      </c>
      <c r="Q1425" t="s">
        <v>13093</v>
      </c>
      <c r="R1425">
        <v>646</v>
      </c>
      <c r="S1425">
        <v>729</v>
      </c>
    </row>
    <row r="1426" spans="1:19" x14ac:dyDescent="0.25">
      <c r="A1426" t="s">
        <v>9618</v>
      </c>
      <c r="B1426">
        <v>1</v>
      </c>
      <c r="C1426" t="s">
        <v>9630</v>
      </c>
      <c r="D1426" t="str">
        <f>INDEX(Transcripts[#Data], MATCH(Exons[[#This Row],[Transcript stable ID]], Transcripts[Transcript stable ID], 0), 4)</f>
        <v>NM_000038.5</v>
      </c>
      <c r="E1426" t="s">
        <v>27</v>
      </c>
      <c r="F1426">
        <v>112073585</v>
      </c>
      <c r="G1426">
        <v>112073622</v>
      </c>
      <c r="J1426">
        <v>112073585</v>
      </c>
      <c r="K1426">
        <v>112073585</v>
      </c>
      <c r="L1426">
        <v>112073622</v>
      </c>
      <c r="N1426">
        <v>1</v>
      </c>
      <c r="Q1426" t="s">
        <v>13094</v>
      </c>
    </row>
    <row r="1427" spans="1:19" x14ac:dyDescent="0.25">
      <c r="A1427" t="s">
        <v>9618</v>
      </c>
      <c r="B1427">
        <v>1</v>
      </c>
      <c r="C1427" t="s">
        <v>9630</v>
      </c>
      <c r="D1427" t="str">
        <f>INDEX(Transcripts[#Data], MATCH(Exons[[#This Row],[Transcript stable ID]], Transcripts[Transcript stable ID], 0), 4)</f>
        <v>NM_000038.5</v>
      </c>
      <c r="E1427" t="s">
        <v>27</v>
      </c>
      <c r="H1427">
        <v>112179824</v>
      </c>
      <c r="I1427">
        <v>112181936</v>
      </c>
      <c r="J1427">
        <v>112073585</v>
      </c>
      <c r="K1427">
        <v>112173250</v>
      </c>
      <c r="L1427">
        <v>112181936</v>
      </c>
      <c r="N1427">
        <v>16</v>
      </c>
      <c r="O1427">
        <v>2015</v>
      </c>
      <c r="P1427">
        <v>8588</v>
      </c>
      <c r="Q1427" t="s">
        <v>13095</v>
      </c>
      <c r="R1427">
        <v>1959</v>
      </c>
      <c r="S1427">
        <v>8532</v>
      </c>
    </row>
    <row r="1428" spans="1:19" x14ac:dyDescent="0.25">
      <c r="A1428" t="s">
        <v>9618</v>
      </c>
      <c r="B1428">
        <v>1</v>
      </c>
      <c r="C1428" t="s">
        <v>9634</v>
      </c>
      <c r="D1428" t="str">
        <f>INDEX(Transcripts[#Data], MATCH(Exons[[#This Row],[Transcript stable ID]], Transcripts[Transcript stable ID], 0), 4)</f>
        <v>NM_001127510.2</v>
      </c>
      <c r="E1428" t="s">
        <v>27</v>
      </c>
      <c r="F1428">
        <v>112090570</v>
      </c>
      <c r="G1428">
        <v>112090587</v>
      </c>
      <c r="J1428">
        <v>112073592</v>
      </c>
      <c r="K1428">
        <v>112090570</v>
      </c>
      <c r="L1428">
        <v>112090722</v>
      </c>
      <c r="N1428">
        <v>3</v>
      </c>
      <c r="O1428">
        <v>158</v>
      </c>
      <c r="P1428">
        <v>292</v>
      </c>
      <c r="Q1428" t="s">
        <v>13092</v>
      </c>
      <c r="R1428">
        <v>1</v>
      </c>
      <c r="S1428">
        <v>135</v>
      </c>
    </row>
    <row r="1429" spans="1:19" x14ac:dyDescent="0.25">
      <c r="A1429" t="s">
        <v>9618</v>
      </c>
      <c r="B1429">
        <v>1</v>
      </c>
      <c r="C1429" t="s">
        <v>9634</v>
      </c>
      <c r="D1429" t="str">
        <f>INDEX(Transcripts[#Data], MATCH(Exons[[#This Row],[Transcript stable ID]], Transcripts[Transcript stable ID], 0), 4)</f>
        <v>NM_001127510.2</v>
      </c>
      <c r="E1429" t="s">
        <v>27</v>
      </c>
      <c r="J1429">
        <v>112073592</v>
      </c>
      <c r="K1429">
        <v>112102023</v>
      </c>
      <c r="L1429">
        <v>112102107</v>
      </c>
      <c r="N1429">
        <v>4</v>
      </c>
      <c r="O1429">
        <v>293</v>
      </c>
      <c r="P1429">
        <v>377</v>
      </c>
      <c r="Q1429" t="s">
        <v>13078</v>
      </c>
      <c r="R1429">
        <v>136</v>
      </c>
      <c r="S1429">
        <v>220</v>
      </c>
    </row>
    <row r="1430" spans="1:19" x14ac:dyDescent="0.25">
      <c r="A1430" t="s">
        <v>9618</v>
      </c>
      <c r="B1430">
        <v>1</v>
      </c>
      <c r="C1430" t="s">
        <v>9634</v>
      </c>
      <c r="D1430" t="str">
        <f>INDEX(Transcripts[#Data], MATCH(Exons[[#This Row],[Transcript stable ID]], Transcripts[Transcript stable ID], 0), 4)</f>
        <v>NM_001127510.2</v>
      </c>
      <c r="E1430" t="s">
        <v>27</v>
      </c>
      <c r="J1430">
        <v>112073592</v>
      </c>
      <c r="K1430">
        <v>112102886</v>
      </c>
      <c r="L1430">
        <v>112103087</v>
      </c>
      <c r="N1430">
        <v>5</v>
      </c>
      <c r="O1430">
        <v>378</v>
      </c>
      <c r="P1430">
        <v>579</v>
      </c>
      <c r="Q1430" t="s">
        <v>13080</v>
      </c>
      <c r="R1430">
        <v>221</v>
      </c>
      <c r="S1430">
        <v>422</v>
      </c>
    </row>
    <row r="1431" spans="1:19" x14ac:dyDescent="0.25">
      <c r="A1431" t="s">
        <v>9618</v>
      </c>
      <c r="B1431">
        <v>1</v>
      </c>
      <c r="C1431" t="s">
        <v>9634</v>
      </c>
      <c r="D1431" t="str">
        <f>INDEX(Transcripts[#Data], MATCH(Exons[[#This Row],[Transcript stable ID]], Transcripts[Transcript stable ID], 0), 4)</f>
        <v>NM_001127510.2</v>
      </c>
      <c r="E1431" t="s">
        <v>27</v>
      </c>
      <c r="J1431">
        <v>112073592</v>
      </c>
      <c r="K1431">
        <v>112111326</v>
      </c>
      <c r="L1431">
        <v>112111434</v>
      </c>
      <c r="N1431">
        <v>6</v>
      </c>
      <c r="O1431">
        <v>580</v>
      </c>
      <c r="P1431">
        <v>688</v>
      </c>
      <c r="Q1431" t="s">
        <v>13081</v>
      </c>
      <c r="R1431">
        <v>423</v>
      </c>
      <c r="S1431">
        <v>531</v>
      </c>
    </row>
    <row r="1432" spans="1:19" x14ac:dyDescent="0.25">
      <c r="A1432" t="s">
        <v>9618</v>
      </c>
      <c r="B1432">
        <v>1</v>
      </c>
      <c r="C1432" t="s">
        <v>9634</v>
      </c>
      <c r="D1432" t="str">
        <f>INDEX(Transcripts[#Data], MATCH(Exons[[#This Row],[Transcript stable ID]], Transcripts[Transcript stable ID], 0), 4)</f>
        <v>NM_001127510.2</v>
      </c>
      <c r="E1432" t="s">
        <v>27</v>
      </c>
      <c r="J1432">
        <v>112073592</v>
      </c>
      <c r="K1432">
        <v>112116487</v>
      </c>
      <c r="L1432">
        <v>112116600</v>
      </c>
      <c r="N1432">
        <v>7</v>
      </c>
      <c r="O1432">
        <v>689</v>
      </c>
      <c r="P1432">
        <v>802</v>
      </c>
      <c r="Q1432" t="s">
        <v>13082</v>
      </c>
      <c r="R1432">
        <v>532</v>
      </c>
      <c r="S1432">
        <v>645</v>
      </c>
    </row>
    <row r="1433" spans="1:19" x14ac:dyDescent="0.25">
      <c r="A1433" t="s">
        <v>9618</v>
      </c>
      <c r="B1433">
        <v>1</v>
      </c>
      <c r="C1433" t="s">
        <v>9634</v>
      </c>
      <c r="D1433" t="str">
        <f>INDEX(Transcripts[#Data], MATCH(Exons[[#This Row],[Transcript stable ID]], Transcripts[Transcript stable ID], 0), 4)</f>
        <v>NM_001127510.2</v>
      </c>
      <c r="E1433" t="s">
        <v>27</v>
      </c>
      <c r="J1433">
        <v>112073592</v>
      </c>
      <c r="K1433">
        <v>112136976</v>
      </c>
      <c r="L1433">
        <v>112137080</v>
      </c>
      <c r="N1433">
        <v>9</v>
      </c>
      <c r="O1433">
        <v>887</v>
      </c>
      <c r="P1433">
        <v>991</v>
      </c>
      <c r="Q1433" t="s">
        <v>13083</v>
      </c>
      <c r="R1433">
        <v>730</v>
      </c>
      <c r="S1433">
        <v>834</v>
      </c>
    </row>
    <row r="1434" spans="1:19" x14ac:dyDescent="0.25">
      <c r="A1434" t="s">
        <v>9618</v>
      </c>
      <c r="B1434">
        <v>1</v>
      </c>
      <c r="C1434" t="s">
        <v>9634</v>
      </c>
      <c r="D1434" t="str">
        <f>INDEX(Transcripts[#Data], MATCH(Exons[[#This Row],[Transcript stable ID]], Transcripts[Transcript stable ID], 0), 4)</f>
        <v>NM_001127510.2</v>
      </c>
      <c r="E1434" t="s">
        <v>27</v>
      </c>
      <c r="J1434">
        <v>112073592</v>
      </c>
      <c r="K1434">
        <v>112151192</v>
      </c>
      <c r="L1434">
        <v>112151290</v>
      </c>
      <c r="N1434">
        <v>10</v>
      </c>
      <c r="O1434">
        <v>992</v>
      </c>
      <c r="P1434">
        <v>1090</v>
      </c>
      <c r="Q1434" t="s">
        <v>13084</v>
      </c>
      <c r="R1434">
        <v>835</v>
      </c>
      <c r="S1434">
        <v>933</v>
      </c>
    </row>
    <row r="1435" spans="1:19" x14ac:dyDescent="0.25">
      <c r="A1435" t="s">
        <v>9618</v>
      </c>
      <c r="B1435">
        <v>1</v>
      </c>
      <c r="C1435" t="s">
        <v>9634</v>
      </c>
      <c r="D1435" t="str">
        <f>INDEX(Transcripts[#Data], MATCH(Exons[[#This Row],[Transcript stable ID]], Transcripts[Transcript stable ID], 0), 4)</f>
        <v>NM_001127510.2</v>
      </c>
      <c r="E1435" t="s">
        <v>27</v>
      </c>
      <c r="J1435">
        <v>112073592</v>
      </c>
      <c r="K1435">
        <v>112154663</v>
      </c>
      <c r="L1435">
        <v>112155041</v>
      </c>
      <c r="N1435">
        <v>11</v>
      </c>
      <c r="O1435">
        <v>1091</v>
      </c>
      <c r="P1435">
        <v>1469</v>
      </c>
      <c r="Q1435" t="s">
        <v>13085</v>
      </c>
      <c r="R1435">
        <v>934</v>
      </c>
      <c r="S1435">
        <v>1312</v>
      </c>
    </row>
    <row r="1436" spans="1:19" x14ac:dyDescent="0.25">
      <c r="A1436" t="s">
        <v>9618</v>
      </c>
      <c r="B1436">
        <v>1</v>
      </c>
      <c r="C1436" t="s">
        <v>9634</v>
      </c>
      <c r="D1436" t="str">
        <f>INDEX(Transcripts[#Data], MATCH(Exons[[#This Row],[Transcript stable ID]], Transcripts[Transcript stable ID], 0), 4)</f>
        <v>NM_001127510.2</v>
      </c>
      <c r="E1436" t="s">
        <v>27</v>
      </c>
      <c r="J1436">
        <v>112073592</v>
      </c>
      <c r="K1436">
        <v>112157593</v>
      </c>
      <c r="L1436">
        <v>112157688</v>
      </c>
      <c r="N1436">
        <v>12</v>
      </c>
      <c r="O1436">
        <v>1470</v>
      </c>
      <c r="P1436">
        <v>1565</v>
      </c>
      <c r="Q1436" t="s">
        <v>13086</v>
      </c>
      <c r="R1436">
        <v>1313</v>
      </c>
      <c r="S1436">
        <v>1408</v>
      </c>
    </row>
    <row r="1437" spans="1:19" x14ac:dyDescent="0.25">
      <c r="A1437" t="s">
        <v>9618</v>
      </c>
      <c r="B1437">
        <v>1</v>
      </c>
      <c r="C1437" t="s">
        <v>9634</v>
      </c>
      <c r="D1437" t="str">
        <f>INDEX(Transcripts[#Data], MATCH(Exons[[#This Row],[Transcript stable ID]], Transcripts[Transcript stable ID], 0), 4)</f>
        <v>NM_001127510.2</v>
      </c>
      <c r="E1437" t="s">
        <v>27</v>
      </c>
      <c r="J1437">
        <v>112073592</v>
      </c>
      <c r="K1437">
        <v>112162805</v>
      </c>
      <c r="L1437">
        <v>112162944</v>
      </c>
      <c r="N1437">
        <v>13</v>
      </c>
      <c r="O1437">
        <v>1566</v>
      </c>
      <c r="P1437">
        <v>1705</v>
      </c>
      <c r="Q1437" t="s">
        <v>13087</v>
      </c>
      <c r="R1437">
        <v>1409</v>
      </c>
      <c r="S1437">
        <v>1548</v>
      </c>
    </row>
    <row r="1438" spans="1:19" x14ac:dyDescent="0.25">
      <c r="A1438" t="s">
        <v>9618</v>
      </c>
      <c r="B1438">
        <v>1</v>
      </c>
      <c r="C1438" t="s">
        <v>9634</v>
      </c>
      <c r="D1438" t="str">
        <f>INDEX(Transcripts[#Data], MATCH(Exons[[#This Row],[Transcript stable ID]], Transcripts[Transcript stable ID], 0), 4)</f>
        <v>NM_001127510.2</v>
      </c>
      <c r="E1438" t="s">
        <v>27</v>
      </c>
      <c r="J1438">
        <v>112073592</v>
      </c>
      <c r="K1438">
        <v>112163626</v>
      </c>
      <c r="L1438">
        <v>112163703</v>
      </c>
      <c r="N1438">
        <v>14</v>
      </c>
      <c r="O1438">
        <v>1706</v>
      </c>
      <c r="P1438">
        <v>1783</v>
      </c>
      <c r="Q1438" t="s">
        <v>13088</v>
      </c>
      <c r="R1438">
        <v>1549</v>
      </c>
      <c r="S1438">
        <v>1626</v>
      </c>
    </row>
    <row r="1439" spans="1:19" x14ac:dyDescent="0.25">
      <c r="A1439" t="s">
        <v>9618</v>
      </c>
      <c r="B1439">
        <v>1</v>
      </c>
      <c r="C1439" t="s">
        <v>9634</v>
      </c>
      <c r="D1439" t="str">
        <f>INDEX(Transcripts[#Data], MATCH(Exons[[#This Row],[Transcript stable ID]], Transcripts[Transcript stable ID], 0), 4)</f>
        <v>NM_001127510.2</v>
      </c>
      <c r="E1439" t="s">
        <v>27</v>
      </c>
      <c r="J1439">
        <v>112073592</v>
      </c>
      <c r="K1439">
        <v>112164553</v>
      </c>
      <c r="L1439">
        <v>112164669</v>
      </c>
      <c r="N1439">
        <v>15</v>
      </c>
      <c r="O1439">
        <v>1784</v>
      </c>
      <c r="P1439">
        <v>1900</v>
      </c>
      <c r="Q1439" t="s">
        <v>13089</v>
      </c>
      <c r="R1439">
        <v>1627</v>
      </c>
      <c r="S1439">
        <v>1743</v>
      </c>
    </row>
    <row r="1440" spans="1:19" x14ac:dyDescent="0.25">
      <c r="A1440" t="s">
        <v>9618</v>
      </c>
      <c r="B1440">
        <v>1</v>
      </c>
      <c r="C1440" t="s">
        <v>9634</v>
      </c>
      <c r="D1440" t="str">
        <f>INDEX(Transcripts[#Data], MATCH(Exons[[#This Row],[Transcript stable ID]], Transcripts[Transcript stable ID], 0), 4)</f>
        <v>NM_001127510.2</v>
      </c>
      <c r="E1440" t="s">
        <v>27</v>
      </c>
      <c r="J1440">
        <v>112073592</v>
      </c>
      <c r="K1440">
        <v>112170648</v>
      </c>
      <c r="L1440">
        <v>112170862</v>
      </c>
      <c r="N1440">
        <v>16</v>
      </c>
      <c r="O1440">
        <v>1901</v>
      </c>
      <c r="P1440">
        <v>2115</v>
      </c>
      <c r="Q1440" t="s">
        <v>13090</v>
      </c>
      <c r="R1440">
        <v>1744</v>
      </c>
      <c r="S1440">
        <v>1958</v>
      </c>
    </row>
    <row r="1441" spans="1:19" x14ac:dyDescent="0.25">
      <c r="A1441" t="s">
        <v>9618</v>
      </c>
      <c r="B1441">
        <v>1</v>
      </c>
      <c r="C1441" t="s">
        <v>9634</v>
      </c>
      <c r="D1441" t="str">
        <f>INDEX(Transcripts[#Data], MATCH(Exons[[#This Row],[Transcript stable ID]], Transcripts[Transcript stable ID], 0), 4)</f>
        <v>NM_001127510.2</v>
      </c>
      <c r="E1441" t="s">
        <v>27</v>
      </c>
      <c r="J1441">
        <v>112073592</v>
      </c>
      <c r="K1441">
        <v>112128143</v>
      </c>
      <c r="L1441">
        <v>112128226</v>
      </c>
      <c r="N1441">
        <v>8</v>
      </c>
      <c r="O1441">
        <v>803</v>
      </c>
      <c r="P1441">
        <v>886</v>
      </c>
      <c r="Q1441" t="s">
        <v>13093</v>
      </c>
      <c r="R1441">
        <v>646</v>
      </c>
      <c r="S1441">
        <v>729</v>
      </c>
    </row>
    <row r="1442" spans="1:19" x14ac:dyDescent="0.25">
      <c r="A1442" t="s">
        <v>9618</v>
      </c>
      <c r="B1442">
        <v>1</v>
      </c>
      <c r="C1442" t="s">
        <v>9634</v>
      </c>
      <c r="D1442" t="str">
        <f>INDEX(Transcripts[#Data], MATCH(Exons[[#This Row],[Transcript stable ID]], Transcripts[Transcript stable ID], 0), 4)</f>
        <v>NM_001127510.2</v>
      </c>
      <c r="E1442" t="s">
        <v>27</v>
      </c>
      <c r="F1442">
        <v>112073592</v>
      </c>
      <c r="G1442">
        <v>112073622</v>
      </c>
      <c r="J1442">
        <v>112073592</v>
      </c>
      <c r="K1442">
        <v>112073592</v>
      </c>
      <c r="L1442">
        <v>112073622</v>
      </c>
      <c r="N1442">
        <v>1</v>
      </c>
      <c r="Q1442" t="s">
        <v>13096</v>
      </c>
    </row>
    <row r="1443" spans="1:19" x14ac:dyDescent="0.25">
      <c r="A1443" t="s">
        <v>9618</v>
      </c>
      <c r="B1443">
        <v>1</v>
      </c>
      <c r="C1443" t="s">
        <v>9634</v>
      </c>
      <c r="D1443" t="str">
        <f>INDEX(Transcripts[#Data], MATCH(Exons[[#This Row],[Transcript stable ID]], Transcripts[Transcript stable ID], 0), 4)</f>
        <v>NM_001127510.2</v>
      </c>
      <c r="E1443" t="s">
        <v>27</v>
      </c>
      <c r="F1443">
        <v>112074050</v>
      </c>
      <c r="G1443">
        <v>112074157</v>
      </c>
      <c r="J1443">
        <v>112073592</v>
      </c>
      <c r="K1443">
        <v>112074050</v>
      </c>
      <c r="L1443">
        <v>112074157</v>
      </c>
      <c r="N1443">
        <v>2</v>
      </c>
      <c r="Q1443" t="s">
        <v>13097</v>
      </c>
    </row>
    <row r="1444" spans="1:19" x14ac:dyDescent="0.25">
      <c r="A1444" t="s">
        <v>9618</v>
      </c>
      <c r="B1444">
        <v>1</v>
      </c>
      <c r="C1444" t="s">
        <v>9634</v>
      </c>
      <c r="D1444" t="str">
        <f>INDEX(Transcripts[#Data], MATCH(Exons[[#This Row],[Transcript stable ID]], Transcripts[Transcript stable ID], 0), 4)</f>
        <v>NM_001127510.2</v>
      </c>
      <c r="E1444" t="s">
        <v>27</v>
      </c>
      <c r="H1444">
        <v>112179824</v>
      </c>
      <c r="I1444">
        <v>112181753</v>
      </c>
      <c r="J1444">
        <v>112073592</v>
      </c>
      <c r="K1444">
        <v>112173250</v>
      </c>
      <c r="L1444">
        <v>112181753</v>
      </c>
      <c r="N1444">
        <v>17</v>
      </c>
      <c r="O1444">
        <v>2116</v>
      </c>
      <c r="P1444">
        <v>8689</v>
      </c>
      <c r="Q1444" t="s">
        <v>13098</v>
      </c>
      <c r="R1444">
        <v>1959</v>
      </c>
      <c r="S1444">
        <v>8532</v>
      </c>
    </row>
    <row r="1445" spans="1:19" x14ac:dyDescent="0.25">
      <c r="A1445" t="s">
        <v>7866</v>
      </c>
      <c r="B1445">
        <v>-1</v>
      </c>
      <c r="C1445" t="s">
        <v>7882</v>
      </c>
      <c r="D1445" t="str">
        <f>INDEX(Transcripts[#Data], MATCH(Exons[[#This Row],[Transcript stable ID]], Transcripts[Transcript stable ID], 0), 4)</f>
        <v>NM_001001890.2</v>
      </c>
      <c r="E1445" t="s">
        <v>27</v>
      </c>
      <c r="F1445">
        <v>36259410</v>
      </c>
      <c r="G1445">
        <v>36260987</v>
      </c>
      <c r="J1445">
        <v>36260987</v>
      </c>
      <c r="K1445">
        <v>36259140</v>
      </c>
      <c r="L1445">
        <v>36260987</v>
      </c>
      <c r="N1445">
        <v>1</v>
      </c>
      <c r="O1445">
        <v>1579</v>
      </c>
      <c r="P1445">
        <v>1848</v>
      </c>
      <c r="Q1445" t="s">
        <v>13099</v>
      </c>
      <c r="R1445">
        <v>1</v>
      </c>
      <c r="S1445">
        <v>270</v>
      </c>
    </row>
    <row r="1446" spans="1:19" x14ac:dyDescent="0.25">
      <c r="A1446" t="s">
        <v>7866</v>
      </c>
      <c r="B1446">
        <v>-1</v>
      </c>
      <c r="C1446" t="s">
        <v>7882</v>
      </c>
      <c r="D1446" t="str">
        <f>INDEX(Transcripts[#Data], MATCH(Exons[[#This Row],[Transcript stable ID]], Transcripts[Transcript stable ID], 0), 4)</f>
        <v>NM_001001890.2</v>
      </c>
      <c r="E1446" t="s">
        <v>27</v>
      </c>
      <c r="J1446">
        <v>36260987</v>
      </c>
      <c r="K1446">
        <v>36252854</v>
      </c>
      <c r="L1446">
        <v>36253010</v>
      </c>
      <c r="N1446">
        <v>2</v>
      </c>
      <c r="O1446">
        <v>1849</v>
      </c>
      <c r="P1446">
        <v>2005</v>
      </c>
      <c r="Q1446" t="s">
        <v>13100</v>
      </c>
      <c r="R1446">
        <v>271</v>
      </c>
      <c r="S1446">
        <v>427</v>
      </c>
    </row>
    <row r="1447" spans="1:19" x14ac:dyDescent="0.25">
      <c r="A1447" t="s">
        <v>7866</v>
      </c>
      <c r="B1447">
        <v>-1</v>
      </c>
      <c r="C1447" t="s">
        <v>7882</v>
      </c>
      <c r="D1447" t="str">
        <f>INDEX(Transcripts[#Data], MATCH(Exons[[#This Row],[Transcript stable ID]], Transcripts[Transcript stable ID], 0), 4)</f>
        <v>NM_001001890.2</v>
      </c>
      <c r="E1447" t="s">
        <v>27</v>
      </c>
      <c r="J1447">
        <v>36260987</v>
      </c>
      <c r="K1447">
        <v>36231771</v>
      </c>
      <c r="L1447">
        <v>36231875</v>
      </c>
      <c r="N1447">
        <v>3</v>
      </c>
      <c r="O1447">
        <v>2006</v>
      </c>
      <c r="P1447">
        <v>2110</v>
      </c>
      <c r="Q1447" t="s">
        <v>13101</v>
      </c>
      <c r="R1447">
        <v>428</v>
      </c>
      <c r="S1447">
        <v>532</v>
      </c>
    </row>
    <row r="1448" spans="1:19" x14ac:dyDescent="0.25">
      <c r="A1448" t="s">
        <v>7866</v>
      </c>
      <c r="B1448">
        <v>-1</v>
      </c>
      <c r="C1448" t="s">
        <v>7882</v>
      </c>
      <c r="D1448" t="str">
        <f>INDEX(Transcripts[#Data], MATCH(Exons[[#This Row],[Transcript stable ID]], Transcripts[Transcript stable ID], 0), 4)</f>
        <v>NM_001001890.2</v>
      </c>
      <c r="E1448" t="s">
        <v>27</v>
      </c>
      <c r="J1448">
        <v>36260987</v>
      </c>
      <c r="K1448">
        <v>36206707</v>
      </c>
      <c r="L1448">
        <v>36206898</v>
      </c>
      <c r="N1448">
        <v>4</v>
      </c>
      <c r="O1448">
        <v>2111</v>
      </c>
      <c r="P1448">
        <v>2302</v>
      </c>
      <c r="Q1448" t="s">
        <v>13102</v>
      </c>
      <c r="R1448">
        <v>533</v>
      </c>
      <c r="S1448">
        <v>724</v>
      </c>
    </row>
    <row r="1449" spans="1:19" x14ac:dyDescent="0.25">
      <c r="A1449" t="s">
        <v>7866</v>
      </c>
      <c r="B1449">
        <v>-1</v>
      </c>
      <c r="C1449" t="s">
        <v>7882</v>
      </c>
      <c r="D1449" t="str">
        <f>INDEX(Transcripts[#Data], MATCH(Exons[[#This Row],[Transcript stable ID]], Transcripts[Transcript stable ID], 0), 4)</f>
        <v>NM_001001890.2</v>
      </c>
      <c r="E1449" t="s">
        <v>27</v>
      </c>
      <c r="J1449">
        <v>36260987</v>
      </c>
      <c r="K1449">
        <v>36171598</v>
      </c>
      <c r="L1449">
        <v>36171759</v>
      </c>
      <c r="N1449">
        <v>5</v>
      </c>
      <c r="O1449">
        <v>2303</v>
      </c>
      <c r="P1449">
        <v>2464</v>
      </c>
      <c r="Q1449" t="s">
        <v>13103</v>
      </c>
      <c r="R1449">
        <v>725</v>
      </c>
      <c r="S1449">
        <v>886</v>
      </c>
    </row>
    <row r="1450" spans="1:19" x14ac:dyDescent="0.25">
      <c r="A1450" t="s">
        <v>7866</v>
      </c>
      <c r="B1450">
        <v>-1</v>
      </c>
      <c r="C1450" t="s">
        <v>7882</v>
      </c>
      <c r="D1450" t="str">
        <f>INDEX(Transcripts[#Data], MATCH(Exons[[#This Row],[Transcript stable ID]], Transcripts[Transcript stable ID], 0), 4)</f>
        <v>NM_001001890.2</v>
      </c>
      <c r="E1450" t="s">
        <v>27</v>
      </c>
      <c r="H1450">
        <v>36160098</v>
      </c>
      <c r="I1450">
        <v>36164431</v>
      </c>
      <c r="J1450">
        <v>36260987</v>
      </c>
      <c r="K1450">
        <v>36160098</v>
      </c>
      <c r="L1450">
        <v>36164907</v>
      </c>
      <c r="N1450">
        <v>6</v>
      </c>
      <c r="O1450">
        <v>2465</v>
      </c>
      <c r="P1450">
        <v>2940</v>
      </c>
      <c r="Q1450" t="s">
        <v>13104</v>
      </c>
      <c r="R1450">
        <v>887</v>
      </c>
      <c r="S1450">
        <v>1362</v>
      </c>
    </row>
    <row r="1451" spans="1:19" x14ac:dyDescent="0.25">
      <c r="A1451" t="s">
        <v>7866</v>
      </c>
      <c r="B1451">
        <v>-1</v>
      </c>
      <c r="C1451" t="s">
        <v>7897</v>
      </c>
      <c r="D1451" t="str">
        <f>INDEX(Transcripts[#Data], MATCH(Exons[[#This Row],[Transcript stable ID]], Transcripts[Transcript stable ID], 0), 4)</f>
        <v>NM_001122607.1</v>
      </c>
      <c r="E1451" t="s">
        <v>27</v>
      </c>
      <c r="F1451">
        <v>36259410</v>
      </c>
      <c r="G1451">
        <v>36260987</v>
      </c>
      <c r="J1451">
        <v>36260987</v>
      </c>
      <c r="K1451">
        <v>36259140</v>
      </c>
      <c r="L1451">
        <v>36260987</v>
      </c>
      <c r="N1451">
        <v>1</v>
      </c>
      <c r="O1451">
        <v>1579</v>
      </c>
      <c r="P1451">
        <v>1848</v>
      </c>
      <c r="Q1451" t="s">
        <v>13099</v>
      </c>
      <c r="R1451">
        <v>1</v>
      </c>
      <c r="S1451">
        <v>270</v>
      </c>
    </row>
    <row r="1452" spans="1:19" x14ac:dyDescent="0.25">
      <c r="A1452" t="s">
        <v>7866</v>
      </c>
      <c r="B1452">
        <v>-1</v>
      </c>
      <c r="C1452" t="s">
        <v>7897</v>
      </c>
      <c r="D1452" t="str">
        <f>INDEX(Transcripts[#Data], MATCH(Exons[[#This Row],[Transcript stable ID]], Transcripts[Transcript stable ID], 0), 4)</f>
        <v>NM_001122607.1</v>
      </c>
      <c r="E1452" t="s">
        <v>27</v>
      </c>
      <c r="J1452">
        <v>36260987</v>
      </c>
      <c r="K1452">
        <v>36252854</v>
      </c>
      <c r="L1452">
        <v>36253010</v>
      </c>
      <c r="N1452">
        <v>2</v>
      </c>
      <c r="O1452">
        <v>1849</v>
      </c>
      <c r="P1452">
        <v>2005</v>
      </c>
      <c r="Q1452" t="s">
        <v>13100</v>
      </c>
      <c r="R1452">
        <v>271</v>
      </c>
      <c r="S1452">
        <v>427</v>
      </c>
    </row>
    <row r="1453" spans="1:19" x14ac:dyDescent="0.25">
      <c r="A1453" t="s">
        <v>7866</v>
      </c>
      <c r="B1453">
        <v>-1</v>
      </c>
      <c r="C1453" t="s">
        <v>7897</v>
      </c>
      <c r="D1453" t="str">
        <f>INDEX(Transcripts[#Data], MATCH(Exons[[#This Row],[Transcript stable ID]], Transcripts[Transcript stable ID], 0), 4)</f>
        <v>NM_001122607.1</v>
      </c>
      <c r="E1453" t="s">
        <v>27</v>
      </c>
      <c r="J1453">
        <v>36260987</v>
      </c>
      <c r="K1453">
        <v>36231771</v>
      </c>
      <c r="L1453">
        <v>36231875</v>
      </c>
      <c r="N1453">
        <v>3</v>
      </c>
      <c r="O1453">
        <v>2006</v>
      </c>
      <c r="P1453">
        <v>2110</v>
      </c>
      <c r="Q1453" t="s">
        <v>13101</v>
      </c>
      <c r="R1453">
        <v>428</v>
      </c>
      <c r="S1453">
        <v>532</v>
      </c>
    </row>
    <row r="1454" spans="1:19" x14ac:dyDescent="0.25">
      <c r="A1454" t="s">
        <v>7866</v>
      </c>
      <c r="B1454">
        <v>-1</v>
      </c>
      <c r="C1454" t="s">
        <v>7897</v>
      </c>
      <c r="D1454" t="str">
        <f>INDEX(Transcripts[#Data], MATCH(Exons[[#This Row],[Transcript stable ID]], Transcripts[Transcript stable ID], 0), 4)</f>
        <v>NM_001122607.1</v>
      </c>
      <c r="E1454" t="s">
        <v>27</v>
      </c>
      <c r="J1454">
        <v>36260987</v>
      </c>
      <c r="K1454">
        <v>36206707</v>
      </c>
      <c r="L1454">
        <v>36206898</v>
      </c>
      <c r="N1454">
        <v>4</v>
      </c>
      <c r="O1454">
        <v>2111</v>
      </c>
      <c r="P1454">
        <v>2302</v>
      </c>
      <c r="Q1454" t="s">
        <v>13102</v>
      </c>
      <c r="R1454">
        <v>533</v>
      </c>
      <c r="S1454">
        <v>724</v>
      </c>
    </row>
    <row r="1455" spans="1:19" x14ac:dyDescent="0.25">
      <c r="A1455" t="s">
        <v>7866</v>
      </c>
      <c r="B1455">
        <v>-1</v>
      </c>
      <c r="C1455" t="s">
        <v>7897</v>
      </c>
      <c r="D1455" t="str">
        <f>INDEX(Transcripts[#Data], MATCH(Exons[[#This Row],[Transcript stable ID]], Transcripts[Transcript stable ID], 0), 4)</f>
        <v>NM_001122607.1</v>
      </c>
      <c r="E1455" t="s">
        <v>27</v>
      </c>
      <c r="H1455">
        <v>36193576</v>
      </c>
      <c r="I1455">
        <v>36193964</v>
      </c>
      <c r="J1455">
        <v>36260987</v>
      </c>
      <c r="K1455">
        <v>36193576</v>
      </c>
      <c r="L1455">
        <v>36193993</v>
      </c>
      <c r="N1455">
        <v>5</v>
      </c>
      <c r="O1455">
        <v>2303</v>
      </c>
      <c r="P1455">
        <v>2331</v>
      </c>
      <c r="Q1455" t="s">
        <v>13105</v>
      </c>
      <c r="R1455">
        <v>725</v>
      </c>
      <c r="S1455">
        <v>753</v>
      </c>
    </row>
    <row r="1456" spans="1:19" x14ac:dyDescent="0.25">
      <c r="A1456" t="s">
        <v>7866</v>
      </c>
      <c r="B1456">
        <v>-1</v>
      </c>
      <c r="C1456" t="s">
        <v>7891</v>
      </c>
      <c r="D1456" t="str">
        <f>INDEX(Transcripts[#Data], MATCH(Exons[[#This Row],[Transcript stable ID]], Transcripts[Transcript stable ID], 0), 4)</f>
        <v>NM_001754.4</v>
      </c>
      <c r="E1456" t="s">
        <v>27</v>
      </c>
      <c r="J1456">
        <v>36421595</v>
      </c>
      <c r="K1456">
        <v>36252854</v>
      </c>
      <c r="L1456">
        <v>36253010</v>
      </c>
      <c r="N1456">
        <v>5</v>
      </c>
      <c r="O1456">
        <v>542</v>
      </c>
      <c r="P1456">
        <v>698</v>
      </c>
      <c r="Q1456" t="s">
        <v>13100</v>
      </c>
      <c r="R1456">
        <v>352</v>
      </c>
      <c r="S1456">
        <v>508</v>
      </c>
    </row>
    <row r="1457" spans="1:19" x14ac:dyDescent="0.25">
      <c r="A1457" t="s">
        <v>7866</v>
      </c>
      <c r="B1457">
        <v>-1</v>
      </c>
      <c r="C1457" t="s">
        <v>7891</v>
      </c>
      <c r="D1457" t="str">
        <f>INDEX(Transcripts[#Data], MATCH(Exons[[#This Row],[Transcript stable ID]], Transcripts[Transcript stable ID], 0), 4)</f>
        <v>NM_001754.4</v>
      </c>
      <c r="E1457" t="s">
        <v>27</v>
      </c>
      <c r="J1457">
        <v>36421595</v>
      </c>
      <c r="K1457">
        <v>36231771</v>
      </c>
      <c r="L1457">
        <v>36231875</v>
      </c>
      <c r="N1457">
        <v>6</v>
      </c>
      <c r="O1457">
        <v>699</v>
      </c>
      <c r="P1457">
        <v>803</v>
      </c>
      <c r="Q1457" t="s">
        <v>13101</v>
      </c>
      <c r="R1457">
        <v>509</v>
      </c>
      <c r="S1457">
        <v>613</v>
      </c>
    </row>
    <row r="1458" spans="1:19" x14ac:dyDescent="0.25">
      <c r="A1458" t="s">
        <v>7866</v>
      </c>
      <c r="B1458">
        <v>-1</v>
      </c>
      <c r="C1458" t="s">
        <v>7891</v>
      </c>
      <c r="D1458" t="str">
        <f>INDEX(Transcripts[#Data], MATCH(Exons[[#This Row],[Transcript stable ID]], Transcripts[Transcript stable ID], 0), 4)</f>
        <v>NM_001754.4</v>
      </c>
      <c r="E1458" t="s">
        <v>27</v>
      </c>
      <c r="J1458">
        <v>36421595</v>
      </c>
      <c r="K1458">
        <v>36206707</v>
      </c>
      <c r="L1458">
        <v>36206898</v>
      </c>
      <c r="N1458">
        <v>7</v>
      </c>
      <c r="O1458">
        <v>804</v>
      </c>
      <c r="P1458">
        <v>995</v>
      </c>
      <c r="Q1458" t="s">
        <v>13102</v>
      </c>
      <c r="R1458">
        <v>614</v>
      </c>
      <c r="S1458">
        <v>805</v>
      </c>
    </row>
    <row r="1459" spans="1:19" x14ac:dyDescent="0.25">
      <c r="A1459" t="s">
        <v>7866</v>
      </c>
      <c r="B1459">
        <v>-1</v>
      </c>
      <c r="C1459" t="s">
        <v>7891</v>
      </c>
      <c r="D1459" t="str">
        <f>INDEX(Transcripts[#Data], MATCH(Exons[[#This Row],[Transcript stable ID]], Transcripts[Transcript stable ID], 0), 4)</f>
        <v>NM_001754.4</v>
      </c>
      <c r="E1459" t="s">
        <v>27</v>
      </c>
      <c r="J1459">
        <v>36421595</v>
      </c>
      <c r="K1459">
        <v>36171598</v>
      </c>
      <c r="L1459">
        <v>36171759</v>
      </c>
      <c r="N1459">
        <v>8</v>
      </c>
      <c r="O1459">
        <v>996</v>
      </c>
      <c r="P1459">
        <v>1157</v>
      </c>
      <c r="Q1459" t="s">
        <v>13103</v>
      </c>
      <c r="R1459">
        <v>806</v>
      </c>
      <c r="S1459">
        <v>967</v>
      </c>
    </row>
    <row r="1460" spans="1:19" x14ac:dyDescent="0.25">
      <c r="A1460" t="s">
        <v>7866</v>
      </c>
      <c r="B1460">
        <v>-1</v>
      </c>
      <c r="C1460" t="s">
        <v>7891</v>
      </c>
      <c r="D1460" t="str">
        <f>INDEX(Transcripts[#Data], MATCH(Exons[[#This Row],[Transcript stable ID]], Transcripts[Transcript stable ID], 0), 4)</f>
        <v>NM_001754.4</v>
      </c>
      <c r="E1460" t="s">
        <v>27</v>
      </c>
      <c r="H1460">
        <v>36160098</v>
      </c>
      <c r="I1460">
        <v>36164431</v>
      </c>
      <c r="J1460">
        <v>36421595</v>
      </c>
      <c r="K1460">
        <v>36160098</v>
      </c>
      <c r="L1460">
        <v>36164907</v>
      </c>
      <c r="N1460">
        <v>9</v>
      </c>
      <c r="O1460">
        <v>1158</v>
      </c>
      <c r="P1460">
        <v>1633</v>
      </c>
      <c r="Q1460" t="s">
        <v>13104</v>
      </c>
      <c r="R1460">
        <v>968</v>
      </c>
      <c r="S1460">
        <v>1443</v>
      </c>
    </row>
    <row r="1461" spans="1:19" x14ac:dyDescent="0.25">
      <c r="A1461" t="s">
        <v>7866</v>
      </c>
      <c r="B1461">
        <v>-1</v>
      </c>
      <c r="C1461" t="s">
        <v>7891</v>
      </c>
      <c r="D1461" t="str">
        <f>INDEX(Transcripts[#Data], MATCH(Exons[[#This Row],[Transcript stable ID]], Transcripts[Transcript stable ID], 0), 4)</f>
        <v>NM_001754.4</v>
      </c>
      <c r="E1461" t="s">
        <v>27</v>
      </c>
      <c r="J1461">
        <v>36421595</v>
      </c>
      <c r="K1461">
        <v>36265222</v>
      </c>
      <c r="L1461">
        <v>36265260</v>
      </c>
      <c r="N1461">
        <v>3</v>
      </c>
      <c r="O1461">
        <v>249</v>
      </c>
      <c r="P1461">
        <v>287</v>
      </c>
      <c r="Q1461" t="s">
        <v>13106</v>
      </c>
      <c r="R1461">
        <v>59</v>
      </c>
      <c r="S1461">
        <v>97</v>
      </c>
    </row>
    <row r="1462" spans="1:19" x14ac:dyDescent="0.25">
      <c r="A1462" t="s">
        <v>7866</v>
      </c>
      <c r="B1462">
        <v>-1</v>
      </c>
      <c r="C1462" t="s">
        <v>7891</v>
      </c>
      <c r="D1462" t="str">
        <f>INDEX(Transcripts[#Data], MATCH(Exons[[#This Row],[Transcript stable ID]], Transcripts[Transcript stable ID], 0), 4)</f>
        <v>NM_001754.4</v>
      </c>
      <c r="E1462" t="s">
        <v>27</v>
      </c>
      <c r="J1462">
        <v>36421595</v>
      </c>
      <c r="K1462">
        <v>36259140</v>
      </c>
      <c r="L1462">
        <v>36259393</v>
      </c>
      <c r="N1462">
        <v>4</v>
      </c>
      <c r="O1462">
        <v>288</v>
      </c>
      <c r="P1462">
        <v>541</v>
      </c>
      <c r="Q1462" t="s">
        <v>13107</v>
      </c>
      <c r="R1462">
        <v>98</v>
      </c>
      <c r="S1462">
        <v>351</v>
      </c>
    </row>
    <row r="1463" spans="1:19" x14ac:dyDescent="0.25">
      <c r="A1463" t="s">
        <v>7866</v>
      </c>
      <c r="B1463">
        <v>-1</v>
      </c>
      <c r="C1463" t="s">
        <v>7891</v>
      </c>
      <c r="D1463" t="str">
        <f>INDEX(Transcripts[#Data], MATCH(Exons[[#This Row],[Transcript stable ID]], Transcripts[Transcript stable ID], 0), 4)</f>
        <v>NM_001754.4</v>
      </c>
      <c r="E1463" t="s">
        <v>27</v>
      </c>
      <c r="F1463">
        <v>36421197</v>
      </c>
      <c r="G1463">
        <v>36421255</v>
      </c>
      <c r="J1463">
        <v>36421595</v>
      </c>
      <c r="K1463">
        <v>36421139</v>
      </c>
      <c r="L1463">
        <v>36421255</v>
      </c>
      <c r="N1463">
        <v>2</v>
      </c>
      <c r="O1463">
        <v>191</v>
      </c>
      <c r="P1463">
        <v>248</v>
      </c>
      <c r="Q1463" t="s">
        <v>13108</v>
      </c>
      <c r="R1463">
        <v>1</v>
      </c>
      <c r="S1463">
        <v>58</v>
      </c>
    </row>
    <row r="1464" spans="1:19" x14ac:dyDescent="0.25">
      <c r="A1464" t="s">
        <v>7866</v>
      </c>
      <c r="B1464">
        <v>-1</v>
      </c>
      <c r="C1464" t="s">
        <v>7891</v>
      </c>
      <c r="D1464" t="str">
        <f>INDEX(Transcripts[#Data], MATCH(Exons[[#This Row],[Transcript stable ID]], Transcripts[Transcript stable ID], 0), 4)</f>
        <v>NM_001754.4</v>
      </c>
      <c r="E1464" t="s">
        <v>27</v>
      </c>
      <c r="F1464">
        <v>36421465</v>
      </c>
      <c r="G1464">
        <v>36421595</v>
      </c>
      <c r="J1464">
        <v>36421595</v>
      </c>
      <c r="K1464">
        <v>36421465</v>
      </c>
      <c r="L1464">
        <v>36421595</v>
      </c>
      <c r="N1464">
        <v>1</v>
      </c>
      <c r="Q1464" t="s">
        <v>13109</v>
      </c>
    </row>
    <row r="1465" spans="1:19" x14ac:dyDescent="0.25">
      <c r="A1465" t="s">
        <v>9518</v>
      </c>
      <c r="B1465">
        <v>1</v>
      </c>
      <c r="C1465" t="s">
        <v>9521</v>
      </c>
      <c r="D1465" t="str">
        <f>INDEX(Transcripts[#Data], MATCH(Exons[[#This Row],[Transcript stable ID]], Transcripts[Transcript stable ID], 0), 4)</f>
        <v>NM_005089.3</v>
      </c>
      <c r="E1465" t="s">
        <v>27</v>
      </c>
      <c r="F1465">
        <v>15808595</v>
      </c>
      <c r="G1465">
        <v>15808618</v>
      </c>
      <c r="J1465">
        <v>15808595</v>
      </c>
      <c r="K1465">
        <v>15808595</v>
      </c>
      <c r="L1465">
        <v>15808659</v>
      </c>
      <c r="N1465">
        <v>1</v>
      </c>
      <c r="O1465">
        <v>25</v>
      </c>
      <c r="P1465">
        <v>65</v>
      </c>
      <c r="Q1465" t="s">
        <v>13110</v>
      </c>
      <c r="R1465">
        <v>1</v>
      </c>
      <c r="S1465">
        <v>41</v>
      </c>
    </row>
    <row r="1466" spans="1:19" x14ac:dyDescent="0.25">
      <c r="A1466" t="s">
        <v>9518</v>
      </c>
      <c r="B1466">
        <v>1</v>
      </c>
      <c r="C1466" t="s">
        <v>9521</v>
      </c>
      <c r="D1466" t="str">
        <f>INDEX(Transcripts[#Data], MATCH(Exons[[#This Row],[Transcript stable ID]], Transcripts[Transcript stable ID], 0), 4)</f>
        <v>NM_005089.3</v>
      </c>
      <c r="E1466" t="s">
        <v>27</v>
      </c>
      <c r="J1466">
        <v>15808595</v>
      </c>
      <c r="K1466">
        <v>15809057</v>
      </c>
      <c r="L1466">
        <v>15809136</v>
      </c>
      <c r="N1466">
        <v>2</v>
      </c>
      <c r="O1466">
        <v>66</v>
      </c>
      <c r="P1466">
        <v>145</v>
      </c>
      <c r="Q1466" t="s">
        <v>13111</v>
      </c>
      <c r="R1466">
        <v>42</v>
      </c>
      <c r="S1466">
        <v>121</v>
      </c>
    </row>
    <row r="1467" spans="1:19" x14ac:dyDescent="0.25">
      <c r="A1467" t="s">
        <v>9518</v>
      </c>
      <c r="B1467">
        <v>1</v>
      </c>
      <c r="C1467" t="s">
        <v>9521</v>
      </c>
      <c r="D1467" t="str">
        <f>INDEX(Transcripts[#Data], MATCH(Exons[[#This Row],[Transcript stable ID]], Transcripts[Transcript stable ID], 0), 4)</f>
        <v>NM_005089.3</v>
      </c>
      <c r="E1467" t="s">
        <v>27</v>
      </c>
      <c r="J1467">
        <v>15808595</v>
      </c>
      <c r="K1467">
        <v>15817995</v>
      </c>
      <c r="L1467">
        <v>15818076</v>
      </c>
      <c r="N1467">
        <v>3</v>
      </c>
      <c r="O1467">
        <v>146</v>
      </c>
      <c r="P1467">
        <v>227</v>
      </c>
      <c r="Q1467" t="s">
        <v>13112</v>
      </c>
      <c r="R1467">
        <v>122</v>
      </c>
      <c r="S1467">
        <v>203</v>
      </c>
    </row>
    <row r="1468" spans="1:19" x14ac:dyDescent="0.25">
      <c r="A1468" t="s">
        <v>9518</v>
      </c>
      <c r="B1468">
        <v>1</v>
      </c>
      <c r="C1468" t="s">
        <v>9521</v>
      </c>
      <c r="D1468" t="str">
        <f>INDEX(Transcripts[#Data], MATCH(Exons[[#This Row],[Transcript stable ID]], Transcripts[Transcript stable ID], 0), 4)</f>
        <v>NM_005089.3</v>
      </c>
      <c r="E1468" t="s">
        <v>27</v>
      </c>
      <c r="J1468">
        <v>15808595</v>
      </c>
      <c r="K1468">
        <v>15821811</v>
      </c>
      <c r="L1468">
        <v>15821919</v>
      </c>
      <c r="N1468">
        <v>4</v>
      </c>
      <c r="O1468">
        <v>228</v>
      </c>
      <c r="P1468">
        <v>336</v>
      </c>
      <c r="Q1468" t="s">
        <v>13113</v>
      </c>
      <c r="R1468">
        <v>204</v>
      </c>
      <c r="S1468">
        <v>312</v>
      </c>
    </row>
    <row r="1469" spans="1:19" x14ac:dyDescent="0.25">
      <c r="A1469" t="s">
        <v>9518</v>
      </c>
      <c r="B1469">
        <v>1</v>
      </c>
      <c r="C1469" t="s">
        <v>9521</v>
      </c>
      <c r="D1469" t="str">
        <f>INDEX(Transcripts[#Data], MATCH(Exons[[#This Row],[Transcript stable ID]], Transcripts[Transcript stable ID], 0), 4)</f>
        <v>NM_005089.3</v>
      </c>
      <c r="E1469" t="s">
        <v>27</v>
      </c>
      <c r="J1469">
        <v>15808595</v>
      </c>
      <c r="K1469">
        <v>15822234</v>
      </c>
      <c r="L1469">
        <v>15822320</v>
      </c>
      <c r="N1469">
        <v>5</v>
      </c>
      <c r="O1469">
        <v>337</v>
      </c>
      <c r="P1469">
        <v>423</v>
      </c>
      <c r="Q1469" t="s">
        <v>13114</v>
      </c>
      <c r="R1469">
        <v>313</v>
      </c>
      <c r="S1469">
        <v>399</v>
      </c>
    </row>
    <row r="1470" spans="1:19" x14ac:dyDescent="0.25">
      <c r="A1470" t="s">
        <v>9518</v>
      </c>
      <c r="B1470">
        <v>1</v>
      </c>
      <c r="C1470" t="s">
        <v>9521</v>
      </c>
      <c r="D1470" t="str">
        <f>INDEX(Transcripts[#Data], MATCH(Exons[[#This Row],[Transcript stable ID]], Transcripts[Transcript stable ID], 0), 4)</f>
        <v>NM_005089.3</v>
      </c>
      <c r="E1470" t="s">
        <v>27</v>
      </c>
      <c r="J1470">
        <v>15808595</v>
      </c>
      <c r="K1470">
        <v>15826356</v>
      </c>
      <c r="L1470">
        <v>15826394</v>
      </c>
      <c r="N1470">
        <v>6</v>
      </c>
      <c r="O1470">
        <v>424</v>
      </c>
      <c r="P1470">
        <v>462</v>
      </c>
      <c r="Q1470" t="s">
        <v>13115</v>
      </c>
      <c r="R1470">
        <v>400</v>
      </c>
      <c r="S1470">
        <v>438</v>
      </c>
    </row>
    <row r="1471" spans="1:19" x14ac:dyDescent="0.25">
      <c r="A1471" t="s">
        <v>9518</v>
      </c>
      <c r="B1471">
        <v>1</v>
      </c>
      <c r="C1471" t="s">
        <v>9521</v>
      </c>
      <c r="D1471" t="str">
        <f>INDEX(Transcripts[#Data], MATCH(Exons[[#This Row],[Transcript stable ID]], Transcripts[Transcript stable ID], 0), 4)</f>
        <v>NM_005089.3</v>
      </c>
      <c r="E1471" t="s">
        <v>27</v>
      </c>
      <c r="J1471">
        <v>15808595</v>
      </c>
      <c r="K1471">
        <v>15827323</v>
      </c>
      <c r="L1471">
        <v>15827441</v>
      </c>
      <c r="N1471">
        <v>7</v>
      </c>
      <c r="O1471">
        <v>463</v>
      </c>
      <c r="P1471">
        <v>581</v>
      </c>
      <c r="Q1471" t="s">
        <v>13116</v>
      </c>
      <c r="R1471">
        <v>439</v>
      </c>
      <c r="S1471">
        <v>557</v>
      </c>
    </row>
    <row r="1472" spans="1:19" x14ac:dyDescent="0.25">
      <c r="A1472" t="s">
        <v>9518</v>
      </c>
      <c r="B1472">
        <v>1</v>
      </c>
      <c r="C1472" t="s">
        <v>9521</v>
      </c>
      <c r="D1472" t="str">
        <f>INDEX(Transcripts[#Data], MATCH(Exons[[#This Row],[Transcript stable ID]], Transcripts[Transcript stable ID], 0), 4)</f>
        <v>NM_005089.3</v>
      </c>
      <c r="E1472" t="s">
        <v>27</v>
      </c>
      <c r="J1472">
        <v>15808595</v>
      </c>
      <c r="K1472">
        <v>15833800</v>
      </c>
      <c r="L1472">
        <v>15834013</v>
      </c>
      <c r="N1472">
        <v>8</v>
      </c>
      <c r="O1472">
        <v>582</v>
      </c>
      <c r="P1472">
        <v>795</v>
      </c>
      <c r="Q1472" t="s">
        <v>13117</v>
      </c>
      <c r="R1472">
        <v>558</v>
      </c>
      <c r="S1472">
        <v>771</v>
      </c>
    </row>
    <row r="1473" spans="1:19" x14ac:dyDescent="0.25">
      <c r="A1473" t="s">
        <v>9518</v>
      </c>
      <c r="B1473">
        <v>1</v>
      </c>
      <c r="C1473" t="s">
        <v>9521</v>
      </c>
      <c r="D1473" t="str">
        <f>INDEX(Transcripts[#Data], MATCH(Exons[[#This Row],[Transcript stable ID]], Transcripts[Transcript stable ID], 0), 4)</f>
        <v>NM_005089.3</v>
      </c>
      <c r="E1473" t="s">
        <v>27</v>
      </c>
      <c r="J1473">
        <v>15808595</v>
      </c>
      <c r="K1473">
        <v>15836710</v>
      </c>
      <c r="L1473">
        <v>15836765</v>
      </c>
      <c r="N1473">
        <v>9</v>
      </c>
      <c r="O1473">
        <v>796</v>
      </c>
      <c r="P1473">
        <v>851</v>
      </c>
      <c r="Q1473" t="s">
        <v>13118</v>
      </c>
      <c r="R1473">
        <v>772</v>
      </c>
      <c r="S1473">
        <v>827</v>
      </c>
    </row>
    <row r="1474" spans="1:19" x14ac:dyDescent="0.25">
      <c r="A1474" t="s">
        <v>9518</v>
      </c>
      <c r="B1474">
        <v>1</v>
      </c>
      <c r="C1474" t="s">
        <v>9521</v>
      </c>
      <c r="D1474" t="str">
        <f>INDEX(Transcripts[#Data], MATCH(Exons[[#This Row],[Transcript stable ID]], Transcripts[Transcript stable ID], 0), 4)</f>
        <v>NM_005089.3</v>
      </c>
      <c r="E1474" t="s">
        <v>27</v>
      </c>
      <c r="J1474">
        <v>15808595</v>
      </c>
      <c r="K1474">
        <v>15838330</v>
      </c>
      <c r="L1474">
        <v>15838439</v>
      </c>
      <c r="N1474">
        <v>10</v>
      </c>
      <c r="O1474">
        <v>852</v>
      </c>
      <c r="P1474">
        <v>961</v>
      </c>
      <c r="Q1474" t="s">
        <v>13119</v>
      </c>
      <c r="R1474">
        <v>828</v>
      </c>
      <c r="S1474">
        <v>937</v>
      </c>
    </row>
    <row r="1475" spans="1:19" x14ac:dyDescent="0.25">
      <c r="A1475" t="s">
        <v>9518</v>
      </c>
      <c r="B1475">
        <v>1</v>
      </c>
      <c r="C1475" t="s">
        <v>9521</v>
      </c>
      <c r="D1475" t="str">
        <f>INDEX(Transcripts[#Data], MATCH(Exons[[#This Row],[Transcript stable ID]], Transcripts[Transcript stable ID], 0), 4)</f>
        <v>NM_005089.3</v>
      </c>
      <c r="E1475" t="s">
        <v>27</v>
      </c>
      <c r="H1475">
        <v>15841366</v>
      </c>
      <c r="I1475">
        <v>15841383</v>
      </c>
      <c r="J1475">
        <v>15808595</v>
      </c>
      <c r="K1475">
        <v>15840854</v>
      </c>
      <c r="L1475">
        <v>15841383</v>
      </c>
      <c r="N1475">
        <v>11</v>
      </c>
      <c r="O1475">
        <v>962</v>
      </c>
      <c r="P1475">
        <v>1473</v>
      </c>
      <c r="Q1475" t="s">
        <v>13120</v>
      </c>
      <c r="R1475">
        <v>938</v>
      </c>
      <c r="S1475">
        <v>1449</v>
      </c>
    </row>
    <row r="1476" spans="1:19" x14ac:dyDescent="0.25">
      <c r="A1476" t="s">
        <v>4206</v>
      </c>
      <c r="B1476">
        <v>-1</v>
      </c>
      <c r="C1476" t="s">
        <v>4211</v>
      </c>
      <c r="D1476" t="str">
        <f>INDEX(Transcripts[#Data], MATCH(Exons[[#This Row],[Transcript stable ID]], Transcripts[Transcript stable ID], 0), 4)</f>
        <v>NM_002167.5</v>
      </c>
      <c r="E1476" t="s">
        <v>27</v>
      </c>
      <c r="F1476">
        <v>23885918</v>
      </c>
      <c r="G1476">
        <v>23886285</v>
      </c>
      <c r="J1476">
        <v>23886285</v>
      </c>
      <c r="K1476">
        <v>23885618</v>
      </c>
      <c r="L1476">
        <v>23886285</v>
      </c>
      <c r="N1476">
        <v>1</v>
      </c>
      <c r="O1476">
        <v>369</v>
      </c>
      <c r="P1476">
        <v>668</v>
      </c>
      <c r="Q1476" t="s">
        <v>13121</v>
      </c>
      <c r="R1476">
        <v>1</v>
      </c>
      <c r="S1476">
        <v>300</v>
      </c>
    </row>
    <row r="1477" spans="1:19" x14ac:dyDescent="0.25">
      <c r="A1477" t="s">
        <v>4206</v>
      </c>
      <c r="B1477">
        <v>-1</v>
      </c>
      <c r="C1477" t="s">
        <v>4211</v>
      </c>
      <c r="D1477" t="str">
        <f>INDEX(Transcripts[#Data], MATCH(Exons[[#This Row],[Transcript stable ID]], Transcripts[Transcript stable ID], 0), 4)</f>
        <v>NM_002167.5</v>
      </c>
      <c r="E1477" t="s">
        <v>27</v>
      </c>
      <c r="H1477">
        <v>23885426</v>
      </c>
      <c r="I1477">
        <v>23885450</v>
      </c>
      <c r="J1477">
        <v>23886285</v>
      </c>
      <c r="K1477">
        <v>23885426</v>
      </c>
      <c r="L1477">
        <v>23885510</v>
      </c>
      <c r="N1477">
        <v>2</v>
      </c>
      <c r="O1477">
        <v>669</v>
      </c>
      <c r="P1477">
        <v>728</v>
      </c>
      <c r="Q1477" t="s">
        <v>13122</v>
      </c>
      <c r="R1477">
        <v>301</v>
      </c>
      <c r="S1477">
        <v>360</v>
      </c>
    </row>
    <row r="1478" spans="1:19" x14ac:dyDescent="0.25">
      <c r="A1478" t="s">
        <v>4206</v>
      </c>
      <c r="B1478">
        <v>-1</v>
      </c>
      <c r="C1478" t="s">
        <v>4211</v>
      </c>
      <c r="D1478" t="str">
        <f>INDEX(Transcripts[#Data], MATCH(Exons[[#This Row],[Transcript stable ID]], Transcripts[Transcript stable ID], 0), 4)</f>
        <v>NM_002167.5</v>
      </c>
      <c r="E1478" t="s">
        <v>27</v>
      </c>
      <c r="H1478">
        <v>23884409</v>
      </c>
      <c r="I1478">
        <v>23884906</v>
      </c>
      <c r="J1478">
        <v>23886285</v>
      </c>
      <c r="K1478">
        <v>23884409</v>
      </c>
      <c r="L1478">
        <v>23884906</v>
      </c>
      <c r="N1478">
        <v>3</v>
      </c>
      <c r="Q1478" t="s">
        <v>13123</v>
      </c>
    </row>
    <row r="1479" spans="1:19" x14ac:dyDescent="0.25">
      <c r="A1479" t="s">
        <v>1216</v>
      </c>
      <c r="B1479">
        <v>1</v>
      </c>
      <c r="C1479" t="s">
        <v>1217</v>
      </c>
      <c r="D1479" t="str">
        <f>INDEX(Transcripts[#Data], MATCH(Exons[[#This Row],[Transcript stable ID]], Transcripts[Transcript stable ID], 0), 4)</f>
        <v>NM_001783.3</v>
      </c>
      <c r="E1479" t="s">
        <v>27</v>
      </c>
      <c r="F1479">
        <v>42381190</v>
      </c>
      <c r="G1479">
        <v>42381374</v>
      </c>
      <c r="J1479">
        <v>42381190</v>
      </c>
      <c r="K1479">
        <v>42381190</v>
      </c>
      <c r="L1479">
        <v>42381453</v>
      </c>
      <c r="N1479">
        <v>1</v>
      </c>
      <c r="O1479">
        <v>186</v>
      </c>
      <c r="P1479">
        <v>264</v>
      </c>
      <c r="Q1479" t="s">
        <v>13124</v>
      </c>
      <c r="R1479">
        <v>1</v>
      </c>
      <c r="S1479">
        <v>79</v>
      </c>
    </row>
    <row r="1480" spans="1:19" x14ac:dyDescent="0.25">
      <c r="A1480" t="s">
        <v>1216</v>
      </c>
      <c r="B1480">
        <v>1</v>
      </c>
      <c r="C1480" t="s">
        <v>1217</v>
      </c>
      <c r="D1480" t="str">
        <f>INDEX(Transcripts[#Data], MATCH(Exons[[#This Row],[Transcript stable ID]], Transcripts[Transcript stable ID], 0), 4)</f>
        <v>NM_001783.3</v>
      </c>
      <c r="E1480" t="s">
        <v>27</v>
      </c>
      <c r="J1480">
        <v>42381190</v>
      </c>
      <c r="K1480">
        <v>42383060</v>
      </c>
      <c r="L1480">
        <v>42383359</v>
      </c>
      <c r="N1480">
        <v>2</v>
      </c>
      <c r="O1480">
        <v>265</v>
      </c>
      <c r="P1480">
        <v>564</v>
      </c>
      <c r="Q1480" t="s">
        <v>13125</v>
      </c>
      <c r="R1480">
        <v>80</v>
      </c>
      <c r="S1480">
        <v>379</v>
      </c>
    </row>
    <row r="1481" spans="1:19" x14ac:dyDescent="0.25">
      <c r="A1481" t="s">
        <v>1216</v>
      </c>
      <c r="B1481">
        <v>1</v>
      </c>
      <c r="C1481" t="s">
        <v>1217</v>
      </c>
      <c r="D1481" t="str">
        <f>INDEX(Transcripts[#Data], MATCH(Exons[[#This Row],[Transcript stable ID]], Transcripts[Transcript stable ID], 0), 4)</f>
        <v>NM_001783.3</v>
      </c>
      <c r="E1481" t="s">
        <v>27</v>
      </c>
      <c r="J1481">
        <v>42381190</v>
      </c>
      <c r="K1481">
        <v>42383605</v>
      </c>
      <c r="L1481">
        <v>42383723</v>
      </c>
      <c r="N1481">
        <v>3</v>
      </c>
      <c r="O1481">
        <v>565</v>
      </c>
      <c r="P1481">
        <v>683</v>
      </c>
      <c r="Q1481" t="s">
        <v>13126</v>
      </c>
      <c r="R1481">
        <v>380</v>
      </c>
      <c r="S1481">
        <v>498</v>
      </c>
    </row>
    <row r="1482" spans="1:19" x14ac:dyDescent="0.25">
      <c r="A1482" t="s">
        <v>1216</v>
      </c>
      <c r="B1482">
        <v>1</v>
      </c>
      <c r="C1482" t="s">
        <v>1217</v>
      </c>
      <c r="D1482" t="str">
        <f>INDEX(Transcripts[#Data], MATCH(Exons[[#This Row],[Transcript stable ID]], Transcripts[Transcript stable ID], 0), 4)</f>
        <v>NM_001783.3</v>
      </c>
      <c r="E1482" t="s">
        <v>27</v>
      </c>
      <c r="J1482">
        <v>42381190</v>
      </c>
      <c r="K1482">
        <v>42384737</v>
      </c>
      <c r="L1482">
        <v>42384805</v>
      </c>
      <c r="N1482">
        <v>4</v>
      </c>
      <c r="O1482">
        <v>684</v>
      </c>
      <c r="P1482">
        <v>752</v>
      </c>
      <c r="Q1482" t="s">
        <v>13127</v>
      </c>
      <c r="R1482">
        <v>499</v>
      </c>
      <c r="S1482">
        <v>567</v>
      </c>
    </row>
    <row r="1483" spans="1:19" x14ac:dyDescent="0.25">
      <c r="A1483" t="s">
        <v>1216</v>
      </c>
      <c r="B1483">
        <v>1</v>
      </c>
      <c r="C1483" t="s">
        <v>1217</v>
      </c>
      <c r="D1483" t="str">
        <f>INDEX(Transcripts[#Data], MATCH(Exons[[#This Row],[Transcript stable ID]], Transcripts[Transcript stable ID], 0), 4)</f>
        <v>NM_001783.3</v>
      </c>
      <c r="E1483" t="s">
        <v>27</v>
      </c>
      <c r="H1483">
        <v>42385048</v>
      </c>
      <c r="I1483">
        <v>42385439</v>
      </c>
      <c r="J1483">
        <v>42381190</v>
      </c>
      <c r="K1483">
        <v>42384934</v>
      </c>
      <c r="L1483">
        <v>42385439</v>
      </c>
      <c r="N1483">
        <v>5</v>
      </c>
      <c r="O1483">
        <v>753</v>
      </c>
      <c r="P1483">
        <v>866</v>
      </c>
      <c r="Q1483" t="s">
        <v>13128</v>
      </c>
      <c r="R1483">
        <v>568</v>
      </c>
      <c r="S1483">
        <v>681</v>
      </c>
    </row>
    <row r="1484" spans="1:19" x14ac:dyDescent="0.25">
      <c r="A1484" t="s">
        <v>2682</v>
      </c>
      <c r="B1484">
        <v>1</v>
      </c>
      <c r="C1484" t="s">
        <v>2692</v>
      </c>
      <c r="D1484" t="str">
        <f>INDEX(Transcripts[#Data], MATCH(Exons[[#This Row],[Transcript stable ID]], Transcripts[Transcript stable ID], 0), 4)</f>
        <v>NM_001982.3</v>
      </c>
      <c r="E1484" t="s">
        <v>27</v>
      </c>
      <c r="J1484">
        <v>56473645</v>
      </c>
      <c r="K1484">
        <v>56477535</v>
      </c>
      <c r="L1484">
        <v>56477686</v>
      </c>
      <c r="N1484">
        <v>2</v>
      </c>
      <c r="O1484">
        <v>523</v>
      </c>
      <c r="P1484">
        <v>674</v>
      </c>
      <c r="Q1484" t="s">
        <v>13129</v>
      </c>
      <c r="R1484">
        <v>83</v>
      </c>
      <c r="S1484">
        <v>234</v>
      </c>
    </row>
    <row r="1485" spans="1:19" x14ac:dyDescent="0.25">
      <c r="A1485" t="s">
        <v>2682</v>
      </c>
      <c r="B1485">
        <v>1</v>
      </c>
      <c r="C1485" t="s">
        <v>2692</v>
      </c>
      <c r="D1485" t="str">
        <f>INDEX(Transcripts[#Data], MATCH(Exons[[#This Row],[Transcript stable ID]], Transcripts[Transcript stable ID], 0), 4)</f>
        <v>NM_001982.3</v>
      </c>
      <c r="E1485" t="s">
        <v>27</v>
      </c>
      <c r="J1485">
        <v>56473645</v>
      </c>
      <c r="K1485">
        <v>56478779</v>
      </c>
      <c r="L1485">
        <v>56478965</v>
      </c>
      <c r="N1485">
        <v>3</v>
      </c>
      <c r="O1485">
        <v>675</v>
      </c>
      <c r="P1485">
        <v>861</v>
      </c>
      <c r="Q1485" t="s">
        <v>13130</v>
      </c>
      <c r="R1485">
        <v>235</v>
      </c>
      <c r="S1485">
        <v>421</v>
      </c>
    </row>
    <row r="1486" spans="1:19" x14ac:dyDescent="0.25">
      <c r="A1486" t="s">
        <v>2682</v>
      </c>
      <c r="B1486">
        <v>1</v>
      </c>
      <c r="C1486" t="s">
        <v>2692</v>
      </c>
      <c r="D1486" t="str">
        <f>INDEX(Transcripts[#Data], MATCH(Exons[[#This Row],[Transcript stable ID]], Transcripts[Transcript stable ID], 0), 4)</f>
        <v>NM_001982.3</v>
      </c>
      <c r="E1486" t="s">
        <v>27</v>
      </c>
      <c r="F1486">
        <v>56473645</v>
      </c>
      <c r="G1486">
        <v>56474084</v>
      </c>
      <c r="J1486">
        <v>56473645</v>
      </c>
      <c r="K1486">
        <v>56473645</v>
      </c>
      <c r="L1486">
        <v>56474166</v>
      </c>
      <c r="N1486">
        <v>1</v>
      </c>
      <c r="O1486">
        <v>441</v>
      </c>
      <c r="P1486">
        <v>522</v>
      </c>
      <c r="Q1486" t="s">
        <v>13131</v>
      </c>
      <c r="R1486">
        <v>1</v>
      </c>
      <c r="S1486">
        <v>82</v>
      </c>
    </row>
    <row r="1487" spans="1:19" x14ac:dyDescent="0.25">
      <c r="A1487" t="s">
        <v>2682</v>
      </c>
      <c r="B1487">
        <v>1</v>
      </c>
      <c r="C1487" t="s">
        <v>2692</v>
      </c>
      <c r="D1487" t="str">
        <f>INDEX(Transcripts[#Data], MATCH(Exons[[#This Row],[Transcript stable ID]], Transcripts[Transcript stable ID], 0), 4)</f>
        <v>NM_001982.3</v>
      </c>
      <c r="E1487" t="s">
        <v>27</v>
      </c>
      <c r="J1487">
        <v>56473645</v>
      </c>
      <c r="K1487">
        <v>56480315</v>
      </c>
      <c r="L1487">
        <v>56480440</v>
      </c>
      <c r="N1487">
        <v>4</v>
      </c>
      <c r="O1487">
        <v>862</v>
      </c>
      <c r="P1487">
        <v>987</v>
      </c>
      <c r="Q1487" t="s">
        <v>13132</v>
      </c>
      <c r="R1487">
        <v>422</v>
      </c>
      <c r="S1487">
        <v>547</v>
      </c>
    </row>
    <row r="1488" spans="1:19" x14ac:dyDescent="0.25">
      <c r="A1488" t="s">
        <v>2682</v>
      </c>
      <c r="B1488">
        <v>1</v>
      </c>
      <c r="C1488" t="s">
        <v>2692</v>
      </c>
      <c r="D1488" t="str">
        <f>INDEX(Transcripts[#Data], MATCH(Exons[[#This Row],[Transcript stable ID]], Transcripts[Transcript stable ID], 0), 4)</f>
        <v>NM_001982.3</v>
      </c>
      <c r="E1488" t="s">
        <v>27</v>
      </c>
      <c r="J1488">
        <v>56473645</v>
      </c>
      <c r="K1488">
        <v>56481361</v>
      </c>
      <c r="L1488">
        <v>56481426</v>
      </c>
      <c r="N1488">
        <v>5</v>
      </c>
      <c r="O1488">
        <v>988</v>
      </c>
      <c r="P1488">
        <v>1053</v>
      </c>
      <c r="Q1488" t="s">
        <v>13133</v>
      </c>
      <c r="R1488">
        <v>548</v>
      </c>
      <c r="S1488">
        <v>613</v>
      </c>
    </row>
    <row r="1489" spans="1:19" x14ac:dyDescent="0.25">
      <c r="A1489" t="s">
        <v>2682</v>
      </c>
      <c r="B1489">
        <v>1</v>
      </c>
      <c r="C1489" t="s">
        <v>2692</v>
      </c>
      <c r="D1489" t="str">
        <f>INDEX(Transcripts[#Data], MATCH(Exons[[#This Row],[Transcript stable ID]], Transcripts[Transcript stable ID], 0), 4)</f>
        <v>NM_001982.3</v>
      </c>
      <c r="E1489" t="s">
        <v>27</v>
      </c>
      <c r="J1489">
        <v>56473645</v>
      </c>
      <c r="K1489">
        <v>56481579</v>
      </c>
      <c r="L1489">
        <v>56481697</v>
      </c>
      <c r="N1489">
        <v>6</v>
      </c>
      <c r="O1489">
        <v>1054</v>
      </c>
      <c r="P1489">
        <v>1172</v>
      </c>
      <c r="Q1489" t="s">
        <v>13134</v>
      </c>
      <c r="R1489">
        <v>614</v>
      </c>
      <c r="S1489">
        <v>732</v>
      </c>
    </row>
    <row r="1490" spans="1:19" x14ac:dyDescent="0.25">
      <c r="A1490" t="s">
        <v>2682</v>
      </c>
      <c r="B1490">
        <v>1</v>
      </c>
      <c r="C1490" t="s">
        <v>2692</v>
      </c>
      <c r="D1490" t="str">
        <f>INDEX(Transcripts[#Data], MATCH(Exons[[#This Row],[Transcript stable ID]], Transcripts[Transcript stable ID], 0), 4)</f>
        <v>NM_001982.3</v>
      </c>
      <c r="E1490" t="s">
        <v>27</v>
      </c>
      <c r="J1490">
        <v>56473645</v>
      </c>
      <c r="K1490">
        <v>56481805</v>
      </c>
      <c r="L1490">
        <v>56481946</v>
      </c>
      <c r="N1490">
        <v>7</v>
      </c>
      <c r="O1490">
        <v>1173</v>
      </c>
      <c r="P1490">
        <v>1314</v>
      </c>
      <c r="Q1490" t="s">
        <v>13135</v>
      </c>
      <c r="R1490">
        <v>733</v>
      </c>
      <c r="S1490">
        <v>874</v>
      </c>
    </row>
    <row r="1491" spans="1:19" x14ac:dyDescent="0.25">
      <c r="A1491" t="s">
        <v>2682</v>
      </c>
      <c r="B1491">
        <v>1</v>
      </c>
      <c r="C1491" t="s">
        <v>2692</v>
      </c>
      <c r="D1491" t="str">
        <f>INDEX(Transcripts[#Data], MATCH(Exons[[#This Row],[Transcript stable ID]], Transcripts[Transcript stable ID], 0), 4)</f>
        <v>NM_001982.3</v>
      </c>
      <c r="E1491" t="s">
        <v>27</v>
      </c>
      <c r="J1491">
        <v>56473645</v>
      </c>
      <c r="K1491">
        <v>56482327</v>
      </c>
      <c r="L1491">
        <v>56482440</v>
      </c>
      <c r="N1491">
        <v>8</v>
      </c>
      <c r="O1491">
        <v>1315</v>
      </c>
      <c r="P1491">
        <v>1428</v>
      </c>
      <c r="Q1491" t="s">
        <v>13136</v>
      </c>
      <c r="R1491">
        <v>875</v>
      </c>
      <c r="S1491">
        <v>988</v>
      </c>
    </row>
    <row r="1492" spans="1:19" x14ac:dyDescent="0.25">
      <c r="A1492" t="s">
        <v>2682</v>
      </c>
      <c r="B1492">
        <v>1</v>
      </c>
      <c r="C1492" t="s">
        <v>2692</v>
      </c>
      <c r="D1492" t="str">
        <f>INDEX(Transcripts[#Data], MATCH(Exons[[#This Row],[Transcript stable ID]], Transcripts[Transcript stable ID], 0), 4)</f>
        <v>NM_001982.3</v>
      </c>
      <c r="E1492" t="s">
        <v>27</v>
      </c>
      <c r="J1492">
        <v>56473645</v>
      </c>
      <c r="K1492">
        <v>56482532</v>
      </c>
      <c r="L1492">
        <v>56482652</v>
      </c>
      <c r="N1492">
        <v>9</v>
      </c>
      <c r="O1492">
        <v>1429</v>
      </c>
      <c r="P1492">
        <v>1549</v>
      </c>
      <c r="Q1492" t="s">
        <v>13137</v>
      </c>
      <c r="R1492">
        <v>989</v>
      </c>
      <c r="S1492">
        <v>1109</v>
      </c>
    </row>
    <row r="1493" spans="1:19" x14ac:dyDescent="0.25">
      <c r="A1493" t="s">
        <v>2682</v>
      </c>
      <c r="B1493">
        <v>1</v>
      </c>
      <c r="C1493" t="s">
        <v>2692</v>
      </c>
      <c r="D1493" t="str">
        <f>INDEX(Transcripts[#Data], MATCH(Exons[[#This Row],[Transcript stable ID]], Transcripts[Transcript stable ID], 0), 4)</f>
        <v>NM_001982.3</v>
      </c>
      <c r="E1493" t="s">
        <v>27</v>
      </c>
      <c r="J1493">
        <v>56473645</v>
      </c>
      <c r="K1493">
        <v>56486531</v>
      </c>
      <c r="L1493">
        <v>56486604</v>
      </c>
      <c r="N1493">
        <v>10</v>
      </c>
      <c r="O1493">
        <v>1550</v>
      </c>
      <c r="P1493">
        <v>1623</v>
      </c>
      <c r="Q1493" t="s">
        <v>13138</v>
      </c>
      <c r="R1493">
        <v>1110</v>
      </c>
      <c r="S1493">
        <v>1183</v>
      </c>
    </row>
    <row r="1494" spans="1:19" x14ac:dyDescent="0.25">
      <c r="A1494" t="s">
        <v>2682</v>
      </c>
      <c r="B1494">
        <v>1</v>
      </c>
      <c r="C1494" t="s">
        <v>2692</v>
      </c>
      <c r="D1494" t="str">
        <f>INDEX(Transcripts[#Data], MATCH(Exons[[#This Row],[Transcript stable ID]], Transcripts[Transcript stable ID], 0), 4)</f>
        <v>NM_001982.3</v>
      </c>
      <c r="E1494" t="s">
        <v>27</v>
      </c>
      <c r="J1494">
        <v>56473645</v>
      </c>
      <c r="K1494">
        <v>56486770</v>
      </c>
      <c r="L1494">
        <v>56486860</v>
      </c>
      <c r="N1494">
        <v>11</v>
      </c>
      <c r="O1494">
        <v>1624</v>
      </c>
      <c r="P1494">
        <v>1714</v>
      </c>
      <c r="Q1494" t="s">
        <v>13139</v>
      </c>
      <c r="R1494">
        <v>1184</v>
      </c>
      <c r="S1494">
        <v>1274</v>
      </c>
    </row>
    <row r="1495" spans="1:19" x14ac:dyDescent="0.25">
      <c r="A1495" t="s">
        <v>2682</v>
      </c>
      <c r="B1495">
        <v>1</v>
      </c>
      <c r="C1495" t="s">
        <v>2692</v>
      </c>
      <c r="D1495" t="str">
        <f>INDEX(Transcripts[#Data], MATCH(Exons[[#This Row],[Transcript stable ID]], Transcripts[Transcript stable ID], 0), 4)</f>
        <v>NM_001982.3</v>
      </c>
      <c r="E1495" t="s">
        <v>27</v>
      </c>
      <c r="J1495">
        <v>56473645</v>
      </c>
      <c r="K1495">
        <v>56487129</v>
      </c>
      <c r="L1495">
        <v>56487334</v>
      </c>
      <c r="N1495">
        <v>12</v>
      </c>
      <c r="O1495">
        <v>1715</v>
      </c>
      <c r="P1495">
        <v>1920</v>
      </c>
      <c r="Q1495" t="s">
        <v>13140</v>
      </c>
      <c r="R1495">
        <v>1275</v>
      </c>
      <c r="S1495">
        <v>1480</v>
      </c>
    </row>
    <row r="1496" spans="1:19" x14ac:dyDescent="0.25">
      <c r="A1496" t="s">
        <v>2682</v>
      </c>
      <c r="B1496">
        <v>1</v>
      </c>
      <c r="C1496" t="s">
        <v>2692</v>
      </c>
      <c r="D1496" t="str">
        <f>INDEX(Transcripts[#Data], MATCH(Exons[[#This Row],[Transcript stable ID]], Transcripts[Transcript stable ID], 0), 4)</f>
        <v>NM_001982.3</v>
      </c>
      <c r="E1496" t="s">
        <v>27</v>
      </c>
      <c r="J1496">
        <v>56473645</v>
      </c>
      <c r="K1496">
        <v>56487548</v>
      </c>
      <c r="L1496">
        <v>56487680</v>
      </c>
      <c r="N1496">
        <v>13</v>
      </c>
      <c r="O1496">
        <v>1921</v>
      </c>
      <c r="P1496">
        <v>2053</v>
      </c>
      <c r="Q1496" t="s">
        <v>13141</v>
      </c>
      <c r="R1496">
        <v>1481</v>
      </c>
      <c r="S1496">
        <v>1613</v>
      </c>
    </row>
    <row r="1497" spans="1:19" x14ac:dyDescent="0.25">
      <c r="A1497" t="s">
        <v>2682</v>
      </c>
      <c r="B1497">
        <v>1</v>
      </c>
      <c r="C1497" t="s">
        <v>2692</v>
      </c>
      <c r="D1497" t="str">
        <f>INDEX(Transcripts[#Data], MATCH(Exons[[#This Row],[Transcript stable ID]], Transcripts[Transcript stable ID], 0), 4)</f>
        <v>NM_001982.3</v>
      </c>
      <c r="E1497" t="s">
        <v>27</v>
      </c>
      <c r="J1497">
        <v>56473645</v>
      </c>
      <c r="K1497">
        <v>56487883</v>
      </c>
      <c r="L1497">
        <v>56487973</v>
      </c>
      <c r="N1497">
        <v>14</v>
      </c>
      <c r="O1497">
        <v>2054</v>
      </c>
      <c r="P1497">
        <v>2144</v>
      </c>
      <c r="Q1497" t="s">
        <v>13142</v>
      </c>
      <c r="R1497">
        <v>1614</v>
      </c>
      <c r="S1497">
        <v>1704</v>
      </c>
    </row>
    <row r="1498" spans="1:19" x14ac:dyDescent="0.25">
      <c r="A1498" t="s">
        <v>2682</v>
      </c>
      <c r="B1498">
        <v>1</v>
      </c>
      <c r="C1498" t="s">
        <v>2692</v>
      </c>
      <c r="D1498" t="str">
        <f>INDEX(Transcripts[#Data], MATCH(Exons[[#This Row],[Transcript stable ID]], Transcripts[Transcript stable ID], 0), 4)</f>
        <v>NM_001982.3</v>
      </c>
      <c r="E1498" t="s">
        <v>27</v>
      </c>
      <c r="J1498">
        <v>56473645</v>
      </c>
      <c r="K1498">
        <v>56488186</v>
      </c>
      <c r="L1498">
        <v>56488340</v>
      </c>
      <c r="N1498">
        <v>15</v>
      </c>
      <c r="O1498">
        <v>2145</v>
      </c>
      <c r="P1498">
        <v>2299</v>
      </c>
      <c r="Q1498" t="s">
        <v>13143</v>
      </c>
      <c r="R1498">
        <v>1705</v>
      </c>
      <c r="S1498">
        <v>1859</v>
      </c>
    </row>
    <row r="1499" spans="1:19" x14ac:dyDescent="0.25">
      <c r="A1499" t="s">
        <v>2682</v>
      </c>
      <c r="B1499">
        <v>1</v>
      </c>
      <c r="C1499" t="s">
        <v>2692</v>
      </c>
      <c r="D1499" t="str">
        <f>INDEX(Transcripts[#Data], MATCH(Exons[[#This Row],[Transcript stable ID]], Transcripts[Transcript stable ID], 0), 4)</f>
        <v>NM_001982.3</v>
      </c>
      <c r="E1499" t="s">
        <v>27</v>
      </c>
      <c r="J1499">
        <v>56473645</v>
      </c>
      <c r="K1499">
        <v>56489041</v>
      </c>
      <c r="L1499">
        <v>56489094</v>
      </c>
      <c r="N1499">
        <v>16</v>
      </c>
      <c r="O1499">
        <v>2300</v>
      </c>
      <c r="P1499">
        <v>2353</v>
      </c>
      <c r="Q1499" t="s">
        <v>13144</v>
      </c>
      <c r="R1499">
        <v>1860</v>
      </c>
      <c r="S1499">
        <v>1913</v>
      </c>
    </row>
    <row r="1500" spans="1:19" x14ac:dyDescent="0.25">
      <c r="A1500" t="s">
        <v>2682</v>
      </c>
      <c r="B1500">
        <v>1</v>
      </c>
      <c r="C1500" t="s">
        <v>2692</v>
      </c>
      <c r="D1500" t="str">
        <f>INDEX(Transcripts[#Data], MATCH(Exons[[#This Row],[Transcript stable ID]], Transcripts[Transcript stable ID], 0), 4)</f>
        <v>NM_001982.3</v>
      </c>
      <c r="E1500" t="s">
        <v>27</v>
      </c>
      <c r="J1500">
        <v>56473645</v>
      </c>
      <c r="K1500">
        <v>56489449</v>
      </c>
      <c r="L1500">
        <v>56489590</v>
      </c>
      <c r="N1500">
        <v>17</v>
      </c>
      <c r="O1500">
        <v>2354</v>
      </c>
      <c r="P1500">
        <v>2495</v>
      </c>
      <c r="Q1500" t="s">
        <v>13145</v>
      </c>
      <c r="R1500">
        <v>1914</v>
      </c>
      <c r="S1500">
        <v>2055</v>
      </c>
    </row>
    <row r="1501" spans="1:19" x14ac:dyDescent="0.25">
      <c r="A1501" t="s">
        <v>2682</v>
      </c>
      <c r="B1501">
        <v>1</v>
      </c>
      <c r="C1501" t="s">
        <v>2692</v>
      </c>
      <c r="D1501" t="str">
        <f>INDEX(Transcripts[#Data], MATCH(Exons[[#This Row],[Transcript stable ID]], Transcripts[Transcript stable ID], 0), 4)</f>
        <v>NM_001982.3</v>
      </c>
      <c r="E1501" t="s">
        <v>27</v>
      </c>
      <c r="J1501">
        <v>56473645</v>
      </c>
      <c r="K1501">
        <v>56490287</v>
      </c>
      <c r="L1501">
        <v>56490406</v>
      </c>
      <c r="N1501">
        <v>18</v>
      </c>
      <c r="O1501">
        <v>2496</v>
      </c>
      <c r="P1501">
        <v>2615</v>
      </c>
      <c r="Q1501" t="s">
        <v>13146</v>
      </c>
      <c r="R1501">
        <v>2056</v>
      </c>
      <c r="S1501">
        <v>2175</v>
      </c>
    </row>
    <row r="1502" spans="1:19" x14ac:dyDescent="0.25">
      <c r="A1502" t="s">
        <v>2682</v>
      </c>
      <c r="B1502">
        <v>1</v>
      </c>
      <c r="C1502" t="s">
        <v>2692</v>
      </c>
      <c r="D1502" t="str">
        <f>INDEX(Transcripts[#Data], MATCH(Exons[[#This Row],[Transcript stable ID]], Transcripts[Transcript stable ID], 0), 4)</f>
        <v>NM_001982.3</v>
      </c>
      <c r="E1502" t="s">
        <v>27</v>
      </c>
      <c r="J1502">
        <v>56473645</v>
      </c>
      <c r="K1502">
        <v>56490532</v>
      </c>
      <c r="L1502">
        <v>56490630</v>
      </c>
      <c r="N1502">
        <v>19</v>
      </c>
      <c r="O1502">
        <v>2616</v>
      </c>
      <c r="P1502">
        <v>2714</v>
      </c>
      <c r="Q1502" t="s">
        <v>13147</v>
      </c>
      <c r="R1502">
        <v>2176</v>
      </c>
      <c r="S1502">
        <v>2274</v>
      </c>
    </row>
    <row r="1503" spans="1:19" x14ac:dyDescent="0.25">
      <c r="A1503" t="s">
        <v>2682</v>
      </c>
      <c r="B1503">
        <v>1</v>
      </c>
      <c r="C1503" t="s">
        <v>2692</v>
      </c>
      <c r="D1503" t="str">
        <f>INDEX(Transcripts[#Data], MATCH(Exons[[#This Row],[Transcript stable ID]], Transcripts[Transcript stable ID], 0), 4)</f>
        <v>NM_001982.3</v>
      </c>
      <c r="E1503" t="s">
        <v>27</v>
      </c>
      <c r="J1503">
        <v>56473645</v>
      </c>
      <c r="K1503">
        <v>56490829</v>
      </c>
      <c r="L1503">
        <v>56491014</v>
      </c>
      <c r="N1503">
        <v>20</v>
      </c>
      <c r="O1503">
        <v>2715</v>
      </c>
      <c r="P1503">
        <v>2900</v>
      </c>
      <c r="Q1503" t="s">
        <v>13148</v>
      </c>
      <c r="R1503">
        <v>2275</v>
      </c>
      <c r="S1503">
        <v>2460</v>
      </c>
    </row>
    <row r="1504" spans="1:19" x14ac:dyDescent="0.25">
      <c r="A1504" t="s">
        <v>2682</v>
      </c>
      <c r="B1504">
        <v>1</v>
      </c>
      <c r="C1504" t="s">
        <v>2692</v>
      </c>
      <c r="D1504" t="str">
        <f>INDEX(Transcripts[#Data], MATCH(Exons[[#This Row],[Transcript stable ID]], Transcripts[Transcript stable ID], 0), 4)</f>
        <v>NM_001982.3</v>
      </c>
      <c r="E1504" t="s">
        <v>27</v>
      </c>
      <c r="J1504">
        <v>56473645</v>
      </c>
      <c r="K1504">
        <v>56491569</v>
      </c>
      <c r="L1504">
        <v>56491724</v>
      </c>
      <c r="N1504">
        <v>21</v>
      </c>
      <c r="O1504">
        <v>2901</v>
      </c>
      <c r="P1504">
        <v>3056</v>
      </c>
      <c r="Q1504" t="s">
        <v>13149</v>
      </c>
      <c r="R1504">
        <v>2461</v>
      </c>
      <c r="S1504">
        <v>2616</v>
      </c>
    </row>
    <row r="1505" spans="1:19" x14ac:dyDescent="0.25">
      <c r="A1505" t="s">
        <v>2682</v>
      </c>
      <c r="B1505">
        <v>1</v>
      </c>
      <c r="C1505" t="s">
        <v>2692</v>
      </c>
      <c r="D1505" t="str">
        <f>INDEX(Transcripts[#Data], MATCH(Exons[[#This Row],[Transcript stable ID]], Transcripts[Transcript stable ID], 0), 4)</f>
        <v>NM_001982.3</v>
      </c>
      <c r="E1505" t="s">
        <v>27</v>
      </c>
      <c r="J1505">
        <v>56473645</v>
      </c>
      <c r="K1505">
        <v>56492284</v>
      </c>
      <c r="L1505">
        <v>56492359</v>
      </c>
      <c r="N1505">
        <v>22</v>
      </c>
      <c r="O1505">
        <v>3057</v>
      </c>
      <c r="P1505">
        <v>3132</v>
      </c>
      <c r="Q1505" t="s">
        <v>13150</v>
      </c>
      <c r="R1505">
        <v>2617</v>
      </c>
      <c r="S1505">
        <v>2692</v>
      </c>
    </row>
    <row r="1506" spans="1:19" x14ac:dyDescent="0.25">
      <c r="A1506" t="s">
        <v>2682</v>
      </c>
      <c r="B1506">
        <v>1</v>
      </c>
      <c r="C1506" t="s">
        <v>2692</v>
      </c>
      <c r="D1506" t="str">
        <f>INDEX(Transcripts[#Data], MATCH(Exons[[#This Row],[Transcript stable ID]], Transcripts[Transcript stable ID], 0), 4)</f>
        <v>NM_001982.3</v>
      </c>
      <c r="E1506" t="s">
        <v>27</v>
      </c>
      <c r="J1506">
        <v>56473645</v>
      </c>
      <c r="K1506">
        <v>56492543</v>
      </c>
      <c r="L1506">
        <v>56492689</v>
      </c>
      <c r="N1506">
        <v>23</v>
      </c>
      <c r="O1506">
        <v>3133</v>
      </c>
      <c r="P1506">
        <v>3279</v>
      </c>
      <c r="Q1506" t="s">
        <v>13151</v>
      </c>
      <c r="R1506">
        <v>2693</v>
      </c>
      <c r="S1506">
        <v>2839</v>
      </c>
    </row>
    <row r="1507" spans="1:19" x14ac:dyDescent="0.25">
      <c r="A1507" t="s">
        <v>2682</v>
      </c>
      <c r="B1507">
        <v>1</v>
      </c>
      <c r="C1507" t="s">
        <v>2692</v>
      </c>
      <c r="D1507" t="str">
        <f>INDEX(Transcripts[#Data], MATCH(Exons[[#This Row],[Transcript stable ID]], Transcripts[Transcript stable ID], 0), 4)</f>
        <v>NM_001982.3</v>
      </c>
      <c r="E1507" t="s">
        <v>27</v>
      </c>
      <c r="J1507">
        <v>56473645</v>
      </c>
      <c r="K1507">
        <v>56493432</v>
      </c>
      <c r="L1507">
        <v>56493529</v>
      </c>
      <c r="N1507">
        <v>24</v>
      </c>
      <c r="O1507">
        <v>3280</v>
      </c>
      <c r="P1507">
        <v>3377</v>
      </c>
      <c r="Q1507" t="s">
        <v>13152</v>
      </c>
      <c r="R1507">
        <v>2840</v>
      </c>
      <c r="S1507">
        <v>2937</v>
      </c>
    </row>
    <row r="1508" spans="1:19" x14ac:dyDescent="0.25">
      <c r="A1508" t="s">
        <v>2682</v>
      </c>
      <c r="B1508">
        <v>1</v>
      </c>
      <c r="C1508" t="s">
        <v>2692</v>
      </c>
      <c r="D1508" t="str">
        <f>INDEX(Transcripts[#Data], MATCH(Exons[[#This Row],[Transcript stable ID]], Transcripts[Transcript stable ID], 0), 4)</f>
        <v>NM_001982.3</v>
      </c>
      <c r="E1508" t="s">
        <v>27</v>
      </c>
      <c r="J1508">
        <v>56473645</v>
      </c>
      <c r="K1508">
        <v>56493622</v>
      </c>
      <c r="L1508">
        <v>56493813</v>
      </c>
      <c r="N1508">
        <v>25</v>
      </c>
      <c r="O1508">
        <v>3378</v>
      </c>
      <c r="P1508">
        <v>3569</v>
      </c>
      <c r="Q1508" t="s">
        <v>13153</v>
      </c>
      <c r="R1508">
        <v>2938</v>
      </c>
      <c r="S1508">
        <v>3129</v>
      </c>
    </row>
    <row r="1509" spans="1:19" x14ac:dyDescent="0.25">
      <c r="A1509" t="s">
        <v>2682</v>
      </c>
      <c r="B1509">
        <v>1</v>
      </c>
      <c r="C1509" t="s">
        <v>2692</v>
      </c>
      <c r="D1509" t="str">
        <f>INDEX(Transcripts[#Data], MATCH(Exons[[#This Row],[Transcript stable ID]], Transcripts[Transcript stable ID], 0), 4)</f>
        <v>NM_001982.3</v>
      </c>
      <c r="E1509" t="s">
        <v>27</v>
      </c>
      <c r="J1509">
        <v>56473645</v>
      </c>
      <c r="K1509">
        <v>56493958</v>
      </c>
      <c r="L1509">
        <v>56494029</v>
      </c>
      <c r="N1509">
        <v>26</v>
      </c>
      <c r="O1509">
        <v>3570</v>
      </c>
      <c r="P1509">
        <v>3641</v>
      </c>
      <c r="Q1509" t="s">
        <v>13154</v>
      </c>
      <c r="R1509">
        <v>3130</v>
      </c>
      <c r="S1509">
        <v>3201</v>
      </c>
    </row>
    <row r="1510" spans="1:19" x14ac:dyDescent="0.25">
      <c r="A1510" t="s">
        <v>2682</v>
      </c>
      <c r="B1510">
        <v>1</v>
      </c>
      <c r="C1510" t="s">
        <v>2692</v>
      </c>
      <c r="D1510" t="str">
        <f>INDEX(Transcripts[#Data], MATCH(Exons[[#This Row],[Transcript stable ID]], Transcripts[Transcript stable ID], 0), 4)</f>
        <v>NM_001982.3</v>
      </c>
      <c r="E1510" t="s">
        <v>27</v>
      </c>
      <c r="J1510">
        <v>56473645</v>
      </c>
      <c r="K1510">
        <v>56494845</v>
      </c>
      <c r="L1510">
        <v>56495145</v>
      </c>
      <c r="N1510">
        <v>27</v>
      </c>
      <c r="O1510">
        <v>3642</v>
      </c>
      <c r="P1510">
        <v>3942</v>
      </c>
      <c r="Q1510" t="s">
        <v>13155</v>
      </c>
      <c r="R1510">
        <v>3202</v>
      </c>
      <c r="S1510">
        <v>3502</v>
      </c>
    </row>
    <row r="1511" spans="1:19" x14ac:dyDescent="0.25">
      <c r="A1511" t="s">
        <v>2682</v>
      </c>
      <c r="B1511">
        <v>1</v>
      </c>
      <c r="C1511" t="s">
        <v>2692</v>
      </c>
      <c r="D1511" t="str">
        <f>INDEX(Transcripts[#Data], MATCH(Exons[[#This Row],[Transcript stable ID]], Transcripts[Transcript stable ID], 0), 4)</f>
        <v>NM_001982.3</v>
      </c>
      <c r="E1511" t="s">
        <v>27</v>
      </c>
      <c r="H1511">
        <v>56495840</v>
      </c>
      <c r="I1511">
        <v>56497289</v>
      </c>
      <c r="J1511">
        <v>56473645</v>
      </c>
      <c r="K1511">
        <v>56495313</v>
      </c>
      <c r="L1511">
        <v>56497289</v>
      </c>
      <c r="N1511">
        <v>28</v>
      </c>
      <c r="O1511">
        <v>3943</v>
      </c>
      <c r="P1511">
        <v>4469</v>
      </c>
      <c r="Q1511" t="s">
        <v>13156</v>
      </c>
      <c r="R1511">
        <v>3503</v>
      </c>
      <c r="S1511">
        <v>4029</v>
      </c>
    </row>
    <row r="1512" spans="1:19" x14ac:dyDescent="0.25">
      <c r="A1512" t="s">
        <v>2682</v>
      </c>
      <c r="B1512">
        <v>1</v>
      </c>
      <c r="C1512" t="s">
        <v>2711</v>
      </c>
      <c r="D1512" t="str">
        <f>INDEX(Transcripts[#Data], MATCH(Exons[[#This Row],[Transcript stable ID]], Transcripts[Transcript stable ID], 0), 4)</f>
        <v>NM_001005915.1</v>
      </c>
      <c r="E1512" t="s">
        <v>27</v>
      </c>
      <c r="J1512">
        <v>56473921</v>
      </c>
      <c r="K1512">
        <v>56477535</v>
      </c>
      <c r="L1512">
        <v>56477686</v>
      </c>
      <c r="N1512">
        <v>2</v>
      </c>
      <c r="O1512">
        <v>247</v>
      </c>
      <c r="P1512">
        <v>398</v>
      </c>
      <c r="Q1512" t="s">
        <v>13129</v>
      </c>
      <c r="R1512">
        <v>83</v>
      </c>
      <c r="S1512">
        <v>234</v>
      </c>
    </row>
    <row r="1513" spans="1:19" x14ac:dyDescent="0.25">
      <c r="A1513" t="s">
        <v>2682</v>
      </c>
      <c r="B1513">
        <v>1</v>
      </c>
      <c r="C1513" t="s">
        <v>2711</v>
      </c>
      <c r="D1513" t="str">
        <f>INDEX(Transcripts[#Data], MATCH(Exons[[#This Row],[Transcript stable ID]], Transcripts[Transcript stable ID], 0), 4)</f>
        <v>NM_001005915.1</v>
      </c>
      <c r="E1513" t="s">
        <v>27</v>
      </c>
      <c r="F1513">
        <v>56473921</v>
      </c>
      <c r="G1513">
        <v>56474084</v>
      </c>
      <c r="J1513">
        <v>56473921</v>
      </c>
      <c r="K1513">
        <v>56473921</v>
      </c>
      <c r="L1513">
        <v>56474166</v>
      </c>
      <c r="N1513">
        <v>1</v>
      </c>
      <c r="O1513">
        <v>165</v>
      </c>
      <c r="P1513">
        <v>246</v>
      </c>
      <c r="Q1513" t="s">
        <v>13157</v>
      </c>
      <c r="R1513">
        <v>1</v>
      </c>
      <c r="S1513">
        <v>82</v>
      </c>
    </row>
    <row r="1514" spans="1:19" x14ac:dyDescent="0.25">
      <c r="A1514" t="s">
        <v>2682</v>
      </c>
      <c r="B1514">
        <v>1</v>
      </c>
      <c r="C1514" t="s">
        <v>2711</v>
      </c>
      <c r="D1514" t="str">
        <f>INDEX(Transcripts[#Data], MATCH(Exons[[#This Row],[Transcript stable ID]], Transcripts[Transcript stable ID], 0), 4)</f>
        <v>NM_001005915.1</v>
      </c>
      <c r="E1514" t="s">
        <v>27</v>
      </c>
      <c r="H1514">
        <v>56479097</v>
      </c>
      <c r="I1514">
        <v>56479400</v>
      </c>
      <c r="J1514">
        <v>56473921</v>
      </c>
      <c r="K1514">
        <v>56478779</v>
      </c>
      <c r="L1514">
        <v>56479400</v>
      </c>
      <c r="N1514">
        <v>3</v>
      </c>
      <c r="O1514">
        <v>399</v>
      </c>
      <c r="P1514">
        <v>716</v>
      </c>
      <c r="Q1514" t="s">
        <v>13158</v>
      </c>
      <c r="R1514">
        <v>235</v>
      </c>
      <c r="S1514">
        <v>552</v>
      </c>
    </row>
    <row r="1515" spans="1:19" x14ac:dyDescent="0.25">
      <c r="A1515" t="s">
        <v>5550</v>
      </c>
      <c r="B1515">
        <v>-1</v>
      </c>
      <c r="C1515" t="s">
        <v>5610</v>
      </c>
      <c r="D1515" t="str">
        <f>INDEX(Transcripts[#Data], MATCH(Exons[[#This Row],[Transcript stable ID]], Transcripts[Transcript stable ID], 0), 4)</f>
        <v>NM_001048174.1</v>
      </c>
      <c r="E1515" t="s">
        <v>27</v>
      </c>
      <c r="F1515">
        <v>45800178</v>
      </c>
      <c r="G1515">
        <v>45800183</v>
      </c>
      <c r="J1515">
        <v>45805626</v>
      </c>
      <c r="K1515">
        <v>45800063</v>
      </c>
      <c r="L1515">
        <v>45800183</v>
      </c>
      <c r="N1515">
        <v>2</v>
      </c>
      <c r="O1515">
        <v>63</v>
      </c>
      <c r="P1515">
        <v>177</v>
      </c>
      <c r="Q1515" t="s">
        <v>13159</v>
      </c>
      <c r="R1515">
        <v>1</v>
      </c>
      <c r="S1515">
        <v>115</v>
      </c>
    </row>
    <row r="1516" spans="1:19" x14ac:dyDescent="0.25">
      <c r="A1516" t="s">
        <v>5550</v>
      </c>
      <c r="B1516">
        <v>-1</v>
      </c>
      <c r="C1516" t="s">
        <v>5610</v>
      </c>
      <c r="D1516" t="str">
        <f>INDEX(Transcripts[#Data], MATCH(Exons[[#This Row],[Transcript stable ID]], Transcripts[Transcript stable ID], 0), 4)</f>
        <v>NM_001048174.1</v>
      </c>
      <c r="E1516" t="s">
        <v>27</v>
      </c>
      <c r="J1516">
        <v>45805626</v>
      </c>
      <c r="K1516">
        <v>45797092</v>
      </c>
      <c r="L1516">
        <v>45797228</v>
      </c>
      <c r="N1516">
        <v>13</v>
      </c>
      <c r="O1516">
        <v>1165</v>
      </c>
      <c r="P1516">
        <v>1301</v>
      </c>
      <c r="Q1516" t="s">
        <v>13160</v>
      </c>
      <c r="R1516">
        <v>1103</v>
      </c>
      <c r="S1516">
        <v>1239</v>
      </c>
    </row>
    <row r="1517" spans="1:19" x14ac:dyDescent="0.25">
      <c r="A1517" t="s">
        <v>5550</v>
      </c>
      <c r="B1517">
        <v>-1</v>
      </c>
      <c r="C1517" t="s">
        <v>5610</v>
      </c>
      <c r="D1517" t="str">
        <f>INDEX(Transcripts[#Data], MATCH(Exons[[#This Row],[Transcript stable ID]], Transcripts[Transcript stable ID], 0), 4)</f>
        <v>NM_001048174.1</v>
      </c>
      <c r="E1517" t="s">
        <v>27</v>
      </c>
      <c r="J1517">
        <v>45805626</v>
      </c>
      <c r="K1517">
        <v>45796854</v>
      </c>
      <c r="L1517">
        <v>45797006</v>
      </c>
      <c r="N1517">
        <v>14</v>
      </c>
      <c r="O1517">
        <v>1302</v>
      </c>
      <c r="P1517">
        <v>1454</v>
      </c>
      <c r="Q1517" t="s">
        <v>13161</v>
      </c>
      <c r="R1517">
        <v>1240</v>
      </c>
      <c r="S1517">
        <v>1392</v>
      </c>
    </row>
    <row r="1518" spans="1:19" x14ac:dyDescent="0.25">
      <c r="A1518" t="s">
        <v>5550</v>
      </c>
      <c r="B1518">
        <v>-1</v>
      </c>
      <c r="C1518" t="s">
        <v>5610</v>
      </c>
      <c r="D1518" t="str">
        <f>INDEX(Transcripts[#Data], MATCH(Exons[[#This Row],[Transcript stable ID]], Transcripts[Transcript stable ID], 0), 4)</f>
        <v>NM_001048174.1</v>
      </c>
      <c r="E1518" t="s">
        <v>27</v>
      </c>
      <c r="J1518">
        <v>45805626</v>
      </c>
      <c r="K1518">
        <v>45796188</v>
      </c>
      <c r="L1518">
        <v>45796229</v>
      </c>
      <c r="N1518">
        <v>15</v>
      </c>
      <c r="O1518">
        <v>1455</v>
      </c>
      <c r="P1518">
        <v>1496</v>
      </c>
      <c r="Q1518" t="s">
        <v>13162</v>
      </c>
      <c r="R1518">
        <v>1393</v>
      </c>
      <c r="S1518">
        <v>1434</v>
      </c>
    </row>
    <row r="1519" spans="1:19" x14ac:dyDescent="0.25">
      <c r="A1519" t="s">
        <v>5550</v>
      </c>
      <c r="B1519">
        <v>-1</v>
      </c>
      <c r="C1519" t="s">
        <v>5610</v>
      </c>
      <c r="D1519" t="str">
        <f>INDEX(Transcripts[#Data], MATCH(Exons[[#This Row],[Transcript stable ID]], Transcripts[Transcript stable ID], 0), 4)</f>
        <v>NM_001048174.1</v>
      </c>
      <c r="E1519" t="s">
        <v>27</v>
      </c>
      <c r="J1519">
        <v>45805626</v>
      </c>
      <c r="K1519">
        <v>45799085</v>
      </c>
      <c r="L1519">
        <v>45799233</v>
      </c>
      <c r="N1519">
        <v>3</v>
      </c>
      <c r="O1519">
        <v>178</v>
      </c>
      <c r="P1519">
        <v>326</v>
      </c>
      <c r="Q1519" t="s">
        <v>13163</v>
      </c>
      <c r="R1519">
        <v>116</v>
      </c>
      <c r="S1519">
        <v>264</v>
      </c>
    </row>
    <row r="1520" spans="1:19" x14ac:dyDescent="0.25">
      <c r="A1520" t="s">
        <v>5550</v>
      </c>
      <c r="B1520">
        <v>-1</v>
      </c>
      <c r="C1520" t="s">
        <v>5610</v>
      </c>
      <c r="D1520" t="str">
        <f>INDEX(Transcripts[#Data], MATCH(Exons[[#This Row],[Transcript stable ID]], Transcripts[Transcript stable ID], 0), 4)</f>
        <v>NM_001048174.1</v>
      </c>
      <c r="E1520" t="s">
        <v>27</v>
      </c>
      <c r="J1520">
        <v>45805626</v>
      </c>
      <c r="K1520">
        <v>45798957</v>
      </c>
      <c r="L1520">
        <v>45798996</v>
      </c>
      <c r="N1520">
        <v>4</v>
      </c>
      <c r="O1520">
        <v>327</v>
      </c>
      <c r="P1520">
        <v>366</v>
      </c>
      <c r="Q1520" t="s">
        <v>13164</v>
      </c>
      <c r="R1520">
        <v>265</v>
      </c>
      <c r="S1520">
        <v>304</v>
      </c>
    </row>
    <row r="1521" spans="1:19" x14ac:dyDescent="0.25">
      <c r="A1521" t="s">
        <v>5550</v>
      </c>
      <c r="B1521">
        <v>-1</v>
      </c>
      <c r="C1521" t="s">
        <v>5610</v>
      </c>
      <c r="D1521" t="str">
        <f>INDEX(Transcripts[#Data], MATCH(Exons[[#This Row],[Transcript stable ID]], Transcripts[Transcript stable ID], 0), 4)</f>
        <v>NM_001048174.1</v>
      </c>
      <c r="E1521" t="s">
        <v>27</v>
      </c>
      <c r="J1521">
        <v>45805626</v>
      </c>
      <c r="K1521">
        <v>45798769</v>
      </c>
      <c r="L1521">
        <v>45798842</v>
      </c>
      <c r="N1521">
        <v>5</v>
      </c>
      <c r="O1521">
        <v>367</v>
      </c>
      <c r="P1521">
        <v>440</v>
      </c>
      <c r="Q1521" t="s">
        <v>13165</v>
      </c>
      <c r="R1521">
        <v>305</v>
      </c>
      <c r="S1521">
        <v>378</v>
      </c>
    </row>
    <row r="1522" spans="1:19" x14ac:dyDescent="0.25">
      <c r="A1522" t="s">
        <v>5550</v>
      </c>
      <c r="B1522">
        <v>-1</v>
      </c>
      <c r="C1522" t="s">
        <v>5610</v>
      </c>
      <c r="D1522" t="str">
        <f>INDEX(Transcripts[#Data], MATCH(Exons[[#This Row],[Transcript stable ID]], Transcripts[Transcript stable ID], 0), 4)</f>
        <v>NM_001048174.1</v>
      </c>
      <c r="E1522" t="s">
        <v>27</v>
      </c>
      <c r="J1522">
        <v>45805626</v>
      </c>
      <c r="K1522">
        <v>45798590</v>
      </c>
      <c r="L1522">
        <v>45798631</v>
      </c>
      <c r="N1522">
        <v>6</v>
      </c>
      <c r="O1522">
        <v>441</v>
      </c>
      <c r="P1522">
        <v>482</v>
      </c>
      <c r="Q1522" t="s">
        <v>13166</v>
      </c>
      <c r="R1522">
        <v>379</v>
      </c>
      <c r="S1522">
        <v>420</v>
      </c>
    </row>
    <row r="1523" spans="1:19" x14ac:dyDescent="0.25">
      <c r="A1523" t="s">
        <v>5550</v>
      </c>
      <c r="B1523">
        <v>-1</v>
      </c>
      <c r="C1523" t="s">
        <v>5610</v>
      </c>
      <c r="D1523" t="str">
        <f>INDEX(Transcripts[#Data], MATCH(Exons[[#This Row],[Transcript stable ID]], Transcripts[Transcript stable ID], 0), 4)</f>
        <v>NM_001048174.1</v>
      </c>
      <c r="E1523" t="s">
        <v>27</v>
      </c>
      <c r="J1523">
        <v>45805626</v>
      </c>
      <c r="K1523">
        <v>45798435</v>
      </c>
      <c r="L1523">
        <v>45798506</v>
      </c>
      <c r="N1523">
        <v>7</v>
      </c>
      <c r="O1523">
        <v>483</v>
      </c>
      <c r="P1523">
        <v>554</v>
      </c>
      <c r="Q1523" t="s">
        <v>13167</v>
      </c>
      <c r="R1523">
        <v>421</v>
      </c>
      <c r="S1523">
        <v>492</v>
      </c>
    </row>
    <row r="1524" spans="1:19" x14ac:dyDescent="0.25">
      <c r="A1524" t="s">
        <v>5550</v>
      </c>
      <c r="B1524">
        <v>-1</v>
      </c>
      <c r="C1524" t="s">
        <v>5610</v>
      </c>
      <c r="D1524" t="str">
        <f>INDEX(Transcripts[#Data], MATCH(Exons[[#This Row],[Transcript stable ID]], Transcripts[Transcript stable ID], 0), 4)</f>
        <v>NM_001048174.1</v>
      </c>
      <c r="E1524" t="s">
        <v>27</v>
      </c>
      <c r="J1524">
        <v>45805626</v>
      </c>
      <c r="K1524">
        <v>45798246</v>
      </c>
      <c r="L1524">
        <v>45798359</v>
      </c>
      <c r="N1524">
        <v>8</v>
      </c>
      <c r="O1524">
        <v>555</v>
      </c>
      <c r="P1524">
        <v>668</v>
      </c>
      <c r="Q1524" t="s">
        <v>13168</v>
      </c>
      <c r="R1524">
        <v>493</v>
      </c>
      <c r="S1524">
        <v>606</v>
      </c>
    </row>
    <row r="1525" spans="1:19" x14ac:dyDescent="0.25">
      <c r="A1525" t="s">
        <v>5550</v>
      </c>
      <c r="B1525">
        <v>-1</v>
      </c>
      <c r="C1525" t="s">
        <v>5610</v>
      </c>
      <c r="D1525" t="str">
        <f>INDEX(Transcripts[#Data], MATCH(Exons[[#This Row],[Transcript stable ID]], Transcripts[Transcript stable ID], 0), 4)</f>
        <v>NM_001048174.1</v>
      </c>
      <c r="E1525" t="s">
        <v>27</v>
      </c>
      <c r="J1525">
        <v>45805626</v>
      </c>
      <c r="K1525">
        <v>45798063</v>
      </c>
      <c r="L1525">
        <v>45798160</v>
      </c>
      <c r="N1525">
        <v>9</v>
      </c>
      <c r="O1525">
        <v>669</v>
      </c>
      <c r="P1525">
        <v>766</v>
      </c>
      <c r="Q1525" t="s">
        <v>13169</v>
      </c>
      <c r="R1525">
        <v>607</v>
      </c>
      <c r="S1525">
        <v>704</v>
      </c>
    </row>
    <row r="1526" spans="1:19" x14ac:dyDescent="0.25">
      <c r="A1526" t="s">
        <v>5550</v>
      </c>
      <c r="B1526">
        <v>-1</v>
      </c>
      <c r="C1526" t="s">
        <v>5610</v>
      </c>
      <c r="D1526" t="str">
        <f>INDEX(Transcripts[#Data], MATCH(Exons[[#This Row],[Transcript stable ID]], Transcripts[Transcript stable ID], 0), 4)</f>
        <v>NM_001048174.1</v>
      </c>
      <c r="E1526" t="s">
        <v>27</v>
      </c>
      <c r="J1526">
        <v>45805626</v>
      </c>
      <c r="K1526">
        <v>45797838</v>
      </c>
      <c r="L1526">
        <v>45797982</v>
      </c>
      <c r="N1526">
        <v>10</v>
      </c>
      <c r="O1526">
        <v>767</v>
      </c>
      <c r="P1526">
        <v>911</v>
      </c>
      <c r="Q1526" t="s">
        <v>13170</v>
      </c>
      <c r="R1526">
        <v>705</v>
      </c>
      <c r="S1526">
        <v>849</v>
      </c>
    </row>
    <row r="1527" spans="1:19" x14ac:dyDescent="0.25">
      <c r="A1527" t="s">
        <v>5550</v>
      </c>
      <c r="B1527">
        <v>-1</v>
      </c>
      <c r="C1527" t="s">
        <v>5610</v>
      </c>
      <c r="D1527" t="str">
        <f>INDEX(Transcripts[#Data], MATCH(Exons[[#This Row],[Transcript stable ID]], Transcripts[Transcript stable ID], 0), 4)</f>
        <v>NM_001048174.1</v>
      </c>
      <c r="E1527" t="s">
        <v>27</v>
      </c>
      <c r="J1527">
        <v>45805626</v>
      </c>
      <c r="K1527">
        <v>45797695</v>
      </c>
      <c r="L1527">
        <v>45797758</v>
      </c>
      <c r="N1527">
        <v>11</v>
      </c>
      <c r="O1527">
        <v>912</v>
      </c>
      <c r="P1527">
        <v>975</v>
      </c>
      <c r="Q1527" t="s">
        <v>13171</v>
      </c>
      <c r="R1527">
        <v>850</v>
      </c>
      <c r="S1527">
        <v>913</v>
      </c>
    </row>
    <row r="1528" spans="1:19" x14ac:dyDescent="0.25">
      <c r="A1528" t="s">
        <v>5550</v>
      </c>
      <c r="B1528">
        <v>-1</v>
      </c>
      <c r="C1528" t="s">
        <v>5610</v>
      </c>
      <c r="D1528" t="str">
        <f>INDEX(Transcripts[#Data], MATCH(Exons[[#This Row],[Transcript stable ID]], Transcripts[Transcript stable ID], 0), 4)</f>
        <v>NM_001048174.1</v>
      </c>
      <c r="E1528" t="s">
        <v>27</v>
      </c>
      <c r="J1528">
        <v>45805626</v>
      </c>
      <c r="K1528">
        <v>45797333</v>
      </c>
      <c r="L1528">
        <v>45797521</v>
      </c>
      <c r="N1528">
        <v>12</v>
      </c>
      <c r="O1528">
        <v>976</v>
      </c>
      <c r="P1528">
        <v>1164</v>
      </c>
      <c r="Q1528" t="s">
        <v>13172</v>
      </c>
      <c r="R1528">
        <v>914</v>
      </c>
      <c r="S1528">
        <v>1102</v>
      </c>
    </row>
    <row r="1529" spans="1:19" x14ac:dyDescent="0.25">
      <c r="A1529" t="s">
        <v>5550</v>
      </c>
      <c r="B1529">
        <v>-1</v>
      </c>
      <c r="C1529" t="s">
        <v>5610</v>
      </c>
      <c r="D1529" t="str">
        <f>INDEX(Transcripts[#Data], MATCH(Exons[[#This Row],[Transcript stable ID]], Transcripts[Transcript stable ID], 0), 4)</f>
        <v>NM_001048174.1</v>
      </c>
      <c r="E1529" t="s">
        <v>27</v>
      </c>
      <c r="H1529">
        <v>45794914</v>
      </c>
      <c r="I1529">
        <v>45794977</v>
      </c>
      <c r="J1529">
        <v>45805626</v>
      </c>
      <c r="K1529">
        <v>45794914</v>
      </c>
      <c r="L1529">
        <v>45795109</v>
      </c>
      <c r="N1529">
        <v>16</v>
      </c>
      <c r="O1529">
        <v>1497</v>
      </c>
      <c r="P1529">
        <v>1628</v>
      </c>
      <c r="Q1529" t="s">
        <v>13173</v>
      </c>
      <c r="R1529">
        <v>1435</v>
      </c>
      <c r="S1529">
        <v>1566</v>
      </c>
    </row>
    <row r="1530" spans="1:19" x14ac:dyDescent="0.25">
      <c r="A1530" t="s">
        <v>5550</v>
      </c>
      <c r="B1530">
        <v>-1</v>
      </c>
      <c r="C1530" t="s">
        <v>5610</v>
      </c>
      <c r="D1530" t="str">
        <f>INDEX(Transcripts[#Data], MATCH(Exons[[#This Row],[Transcript stable ID]], Transcripts[Transcript stable ID], 0), 4)</f>
        <v>NM_001048174.1</v>
      </c>
      <c r="E1530" t="s">
        <v>27</v>
      </c>
      <c r="F1530">
        <v>45805571</v>
      </c>
      <c r="G1530">
        <v>45805626</v>
      </c>
      <c r="J1530">
        <v>45805626</v>
      </c>
      <c r="K1530">
        <v>45805571</v>
      </c>
      <c r="L1530">
        <v>45805626</v>
      </c>
      <c r="N1530">
        <v>1</v>
      </c>
      <c r="Q1530" t="s">
        <v>13174</v>
      </c>
    </row>
    <row r="1531" spans="1:19" x14ac:dyDescent="0.25">
      <c r="A1531" t="s">
        <v>5550</v>
      </c>
      <c r="B1531">
        <v>-1</v>
      </c>
      <c r="C1531" t="s">
        <v>5600</v>
      </c>
      <c r="D1531" t="str">
        <f>INDEX(Transcripts[#Data], MATCH(Exons[[#This Row],[Transcript stable ID]], Transcripts[Transcript stable ID], 0), 4)</f>
        <v>NM_001048173.1</v>
      </c>
      <c r="E1531" t="s">
        <v>27</v>
      </c>
      <c r="F1531">
        <v>45800178</v>
      </c>
      <c r="G1531">
        <v>45800183</v>
      </c>
      <c r="J1531">
        <v>45805787</v>
      </c>
      <c r="K1531">
        <v>45800063</v>
      </c>
      <c r="L1531">
        <v>45800183</v>
      </c>
      <c r="N1531">
        <v>2</v>
      </c>
      <c r="O1531">
        <v>147</v>
      </c>
      <c r="P1531">
        <v>261</v>
      </c>
      <c r="Q1531" t="s">
        <v>13159</v>
      </c>
      <c r="R1531">
        <v>1</v>
      </c>
      <c r="S1531">
        <v>115</v>
      </c>
    </row>
    <row r="1532" spans="1:19" x14ac:dyDescent="0.25">
      <c r="A1532" t="s">
        <v>5550</v>
      </c>
      <c r="B1532">
        <v>-1</v>
      </c>
      <c r="C1532" t="s">
        <v>5600</v>
      </c>
      <c r="D1532" t="str">
        <f>INDEX(Transcripts[#Data], MATCH(Exons[[#This Row],[Transcript stable ID]], Transcripts[Transcript stable ID], 0), 4)</f>
        <v>NM_001048173.1</v>
      </c>
      <c r="E1532" t="s">
        <v>27</v>
      </c>
      <c r="J1532">
        <v>45805787</v>
      </c>
      <c r="K1532">
        <v>45797092</v>
      </c>
      <c r="L1532">
        <v>45797228</v>
      </c>
      <c r="N1532">
        <v>13</v>
      </c>
      <c r="O1532">
        <v>1249</v>
      </c>
      <c r="P1532">
        <v>1385</v>
      </c>
      <c r="Q1532" t="s">
        <v>13160</v>
      </c>
      <c r="R1532">
        <v>1103</v>
      </c>
      <c r="S1532">
        <v>1239</v>
      </c>
    </row>
    <row r="1533" spans="1:19" x14ac:dyDescent="0.25">
      <c r="A1533" t="s">
        <v>5550</v>
      </c>
      <c r="B1533">
        <v>-1</v>
      </c>
      <c r="C1533" t="s">
        <v>5600</v>
      </c>
      <c r="D1533" t="str">
        <f>INDEX(Transcripts[#Data], MATCH(Exons[[#This Row],[Transcript stable ID]], Transcripts[Transcript stable ID], 0), 4)</f>
        <v>NM_001048173.1</v>
      </c>
      <c r="E1533" t="s">
        <v>27</v>
      </c>
      <c r="J1533">
        <v>45805787</v>
      </c>
      <c r="K1533">
        <v>45796854</v>
      </c>
      <c r="L1533">
        <v>45797006</v>
      </c>
      <c r="N1533">
        <v>14</v>
      </c>
      <c r="O1533">
        <v>1386</v>
      </c>
      <c r="P1533">
        <v>1538</v>
      </c>
      <c r="Q1533" t="s">
        <v>13161</v>
      </c>
      <c r="R1533">
        <v>1240</v>
      </c>
      <c r="S1533">
        <v>1392</v>
      </c>
    </row>
    <row r="1534" spans="1:19" x14ac:dyDescent="0.25">
      <c r="A1534" t="s">
        <v>5550</v>
      </c>
      <c r="B1534">
        <v>-1</v>
      </c>
      <c r="C1534" t="s">
        <v>5600</v>
      </c>
      <c r="D1534" t="str">
        <f>INDEX(Transcripts[#Data], MATCH(Exons[[#This Row],[Transcript stable ID]], Transcripts[Transcript stable ID], 0), 4)</f>
        <v>NM_001048173.1</v>
      </c>
      <c r="E1534" t="s">
        <v>27</v>
      </c>
      <c r="J1534">
        <v>45805787</v>
      </c>
      <c r="K1534">
        <v>45796188</v>
      </c>
      <c r="L1534">
        <v>45796229</v>
      </c>
      <c r="N1534">
        <v>15</v>
      </c>
      <c r="O1534">
        <v>1539</v>
      </c>
      <c r="P1534">
        <v>1580</v>
      </c>
      <c r="Q1534" t="s">
        <v>13162</v>
      </c>
      <c r="R1534">
        <v>1393</v>
      </c>
      <c r="S1534">
        <v>1434</v>
      </c>
    </row>
    <row r="1535" spans="1:19" x14ac:dyDescent="0.25">
      <c r="A1535" t="s">
        <v>5550</v>
      </c>
      <c r="B1535">
        <v>-1</v>
      </c>
      <c r="C1535" t="s">
        <v>5600</v>
      </c>
      <c r="D1535" t="str">
        <f>INDEX(Transcripts[#Data], MATCH(Exons[[#This Row],[Transcript stable ID]], Transcripts[Transcript stable ID], 0), 4)</f>
        <v>NM_001048173.1</v>
      </c>
      <c r="E1535" t="s">
        <v>27</v>
      </c>
      <c r="J1535">
        <v>45805787</v>
      </c>
      <c r="K1535">
        <v>45799085</v>
      </c>
      <c r="L1535">
        <v>45799233</v>
      </c>
      <c r="N1535">
        <v>3</v>
      </c>
      <c r="O1535">
        <v>262</v>
      </c>
      <c r="P1535">
        <v>410</v>
      </c>
      <c r="Q1535" t="s">
        <v>13163</v>
      </c>
      <c r="R1535">
        <v>116</v>
      </c>
      <c r="S1535">
        <v>264</v>
      </c>
    </row>
    <row r="1536" spans="1:19" x14ac:dyDescent="0.25">
      <c r="A1536" t="s">
        <v>5550</v>
      </c>
      <c r="B1536">
        <v>-1</v>
      </c>
      <c r="C1536" t="s">
        <v>5600</v>
      </c>
      <c r="D1536" t="str">
        <f>INDEX(Transcripts[#Data], MATCH(Exons[[#This Row],[Transcript stable ID]], Transcripts[Transcript stable ID], 0), 4)</f>
        <v>NM_001048173.1</v>
      </c>
      <c r="E1536" t="s">
        <v>27</v>
      </c>
      <c r="J1536">
        <v>45805787</v>
      </c>
      <c r="K1536">
        <v>45798957</v>
      </c>
      <c r="L1536">
        <v>45798996</v>
      </c>
      <c r="N1536">
        <v>4</v>
      </c>
      <c r="O1536">
        <v>411</v>
      </c>
      <c r="P1536">
        <v>450</v>
      </c>
      <c r="Q1536" t="s">
        <v>13164</v>
      </c>
      <c r="R1536">
        <v>265</v>
      </c>
      <c r="S1536">
        <v>304</v>
      </c>
    </row>
    <row r="1537" spans="1:19" x14ac:dyDescent="0.25">
      <c r="A1537" t="s">
        <v>5550</v>
      </c>
      <c r="B1537">
        <v>-1</v>
      </c>
      <c r="C1537" t="s">
        <v>5600</v>
      </c>
      <c r="D1537" t="str">
        <f>INDEX(Transcripts[#Data], MATCH(Exons[[#This Row],[Transcript stable ID]], Transcripts[Transcript stable ID], 0), 4)</f>
        <v>NM_001048173.1</v>
      </c>
      <c r="E1537" t="s">
        <v>27</v>
      </c>
      <c r="J1537">
        <v>45805787</v>
      </c>
      <c r="K1537">
        <v>45798769</v>
      </c>
      <c r="L1537">
        <v>45798842</v>
      </c>
      <c r="N1537">
        <v>5</v>
      </c>
      <c r="O1537">
        <v>451</v>
      </c>
      <c r="P1537">
        <v>524</v>
      </c>
      <c r="Q1537" t="s">
        <v>13165</v>
      </c>
      <c r="R1537">
        <v>305</v>
      </c>
      <c r="S1537">
        <v>378</v>
      </c>
    </row>
    <row r="1538" spans="1:19" x14ac:dyDescent="0.25">
      <c r="A1538" t="s">
        <v>5550</v>
      </c>
      <c r="B1538">
        <v>-1</v>
      </c>
      <c r="C1538" t="s">
        <v>5600</v>
      </c>
      <c r="D1538" t="str">
        <f>INDEX(Transcripts[#Data], MATCH(Exons[[#This Row],[Transcript stable ID]], Transcripts[Transcript stable ID], 0), 4)</f>
        <v>NM_001048173.1</v>
      </c>
      <c r="E1538" t="s">
        <v>27</v>
      </c>
      <c r="J1538">
        <v>45805787</v>
      </c>
      <c r="K1538">
        <v>45798590</v>
      </c>
      <c r="L1538">
        <v>45798631</v>
      </c>
      <c r="N1538">
        <v>6</v>
      </c>
      <c r="O1538">
        <v>525</v>
      </c>
      <c r="P1538">
        <v>566</v>
      </c>
      <c r="Q1538" t="s">
        <v>13166</v>
      </c>
      <c r="R1538">
        <v>379</v>
      </c>
      <c r="S1538">
        <v>420</v>
      </c>
    </row>
    <row r="1539" spans="1:19" x14ac:dyDescent="0.25">
      <c r="A1539" t="s">
        <v>5550</v>
      </c>
      <c r="B1539">
        <v>-1</v>
      </c>
      <c r="C1539" t="s">
        <v>5600</v>
      </c>
      <c r="D1539" t="str">
        <f>INDEX(Transcripts[#Data], MATCH(Exons[[#This Row],[Transcript stable ID]], Transcripts[Transcript stable ID], 0), 4)</f>
        <v>NM_001048173.1</v>
      </c>
      <c r="E1539" t="s">
        <v>27</v>
      </c>
      <c r="J1539">
        <v>45805787</v>
      </c>
      <c r="K1539">
        <v>45798435</v>
      </c>
      <c r="L1539">
        <v>45798506</v>
      </c>
      <c r="N1539">
        <v>7</v>
      </c>
      <c r="O1539">
        <v>567</v>
      </c>
      <c r="P1539">
        <v>638</v>
      </c>
      <c r="Q1539" t="s">
        <v>13167</v>
      </c>
      <c r="R1539">
        <v>421</v>
      </c>
      <c r="S1539">
        <v>492</v>
      </c>
    </row>
    <row r="1540" spans="1:19" x14ac:dyDescent="0.25">
      <c r="A1540" t="s">
        <v>5550</v>
      </c>
      <c r="B1540">
        <v>-1</v>
      </c>
      <c r="C1540" t="s">
        <v>5600</v>
      </c>
      <c r="D1540" t="str">
        <f>INDEX(Transcripts[#Data], MATCH(Exons[[#This Row],[Transcript stable ID]], Transcripts[Transcript stable ID], 0), 4)</f>
        <v>NM_001048173.1</v>
      </c>
      <c r="E1540" t="s">
        <v>27</v>
      </c>
      <c r="J1540">
        <v>45805787</v>
      </c>
      <c r="K1540">
        <v>45798246</v>
      </c>
      <c r="L1540">
        <v>45798359</v>
      </c>
      <c r="N1540">
        <v>8</v>
      </c>
      <c r="O1540">
        <v>639</v>
      </c>
      <c r="P1540">
        <v>752</v>
      </c>
      <c r="Q1540" t="s">
        <v>13168</v>
      </c>
      <c r="R1540">
        <v>493</v>
      </c>
      <c r="S1540">
        <v>606</v>
      </c>
    </row>
    <row r="1541" spans="1:19" x14ac:dyDescent="0.25">
      <c r="A1541" t="s">
        <v>5550</v>
      </c>
      <c r="B1541">
        <v>-1</v>
      </c>
      <c r="C1541" t="s">
        <v>5600</v>
      </c>
      <c r="D1541" t="str">
        <f>INDEX(Transcripts[#Data], MATCH(Exons[[#This Row],[Transcript stable ID]], Transcripts[Transcript stable ID], 0), 4)</f>
        <v>NM_001048173.1</v>
      </c>
      <c r="E1541" t="s">
        <v>27</v>
      </c>
      <c r="J1541">
        <v>45805787</v>
      </c>
      <c r="K1541">
        <v>45798063</v>
      </c>
      <c r="L1541">
        <v>45798160</v>
      </c>
      <c r="N1541">
        <v>9</v>
      </c>
      <c r="O1541">
        <v>753</v>
      </c>
      <c r="P1541">
        <v>850</v>
      </c>
      <c r="Q1541" t="s">
        <v>13169</v>
      </c>
      <c r="R1541">
        <v>607</v>
      </c>
      <c r="S1541">
        <v>704</v>
      </c>
    </row>
    <row r="1542" spans="1:19" x14ac:dyDescent="0.25">
      <c r="A1542" t="s">
        <v>5550</v>
      </c>
      <c r="B1542">
        <v>-1</v>
      </c>
      <c r="C1542" t="s">
        <v>5600</v>
      </c>
      <c r="D1542" t="str">
        <f>INDEX(Transcripts[#Data], MATCH(Exons[[#This Row],[Transcript stable ID]], Transcripts[Transcript stable ID], 0), 4)</f>
        <v>NM_001048173.1</v>
      </c>
      <c r="E1542" t="s">
        <v>27</v>
      </c>
      <c r="J1542">
        <v>45805787</v>
      </c>
      <c r="K1542">
        <v>45797838</v>
      </c>
      <c r="L1542">
        <v>45797982</v>
      </c>
      <c r="N1542">
        <v>10</v>
      </c>
      <c r="O1542">
        <v>851</v>
      </c>
      <c r="P1542">
        <v>995</v>
      </c>
      <c r="Q1542" t="s">
        <v>13170</v>
      </c>
      <c r="R1542">
        <v>705</v>
      </c>
      <c r="S1542">
        <v>849</v>
      </c>
    </row>
    <row r="1543" spans="1:19" x14ac:dyDescent="0.25">
      <c r="A1543" t="s">
        <v>5550</v>
      </c>
      <c r="B1543">
        <v>-1</v>
      </c>
      <c r="C1543" t="s">
        <v>5600</v>
      </c>
      <c r="D1543" t="str">
        <f>INDEX(Transcripts[#Data], MATCH(Exons[[#This Row],[Transcript stable ID]], Transcripts[Transcript stable ID], 0), 4)</f>
        <v>NM_001048173.1</v>
      </c>
      <c r="E1543" t="s">
        <v>27</v>
      </c>
      <c r="J1543">
        <v>45805787</v>
      </c>
      <c r="K1543">
        <v>45797695</v>
      </c>
      <c r="L1543">
        <v>45797758</v>
      </c>
      <c r="N1543">
        <v>11</v>
      </c>
      <c r="O1543">
        <v>996</v>
      </c>
      <c r="P1543">
        <v>1059</v>
      </c>
      <c r="Q1543" t="s">
        <v>13171</v>
      </c>
      <c r="R1543">
        <v>850</v>
      </c>
      <c r="S1543">
        <v>913</v>
      </c>
    </row>
    <row r="1544" spans="1:19" x14ac:dyDescent="0.25">
      <c r="A1544" t="s">
        <v>5550</v>
      </c>
      <c r="B1544">
        <v>-1</v>
      </c>
      <c r="C1544" t="s">
        <v>5600</v>
      </c>
      <c r="D1544" t="str">
        <f>INDEX(Transcripts[#Data], MATCH(Exons[[#This Row],[Transcript stable ID]], Transcripts[Transcript stable ID], 0), 4)</f>
        <v>NM_001048173.1</v>
      </c>
      <c r="E1544" t="s">
        <v>27</v>
      </c>
      <c r="J1544">
        <v>45805787</v>
      </c>
      <c r="K1544">
        <v>45797333</v>
      </c>
      <c r="L1544">
        <v>45797521</v>
      </c>
      <c r="N1544">
        <v>12</v>
      </c>
      <c r="O1544">
        <v>1060</v>
      </c>
      <c r="P1544">
        <v>1248</v>
      </c>
      <c r="Q1544" t="s">
        <v>13172</v>
      </c>
      <c r="R1544">
        <v>914</v>
      </c>
      <c r="S1544">
        <v>1102</v>
      </c>
    </row>
    <row r="1545" spans="1:19" x14ac:dyDescent="0.25">
      <c r="A1545" t="s">
        <v>5550</v>
      </c>
      <c r="B1545">
        <v>-1</v>
      </c>
      <c r="C1545" t="s">
        <v>5600</v>
      </c>
      <c r="D1545" t="str">
        <f>INDEX(Transcripts[#Data], MATCH(Exons[[#This Row],[Transcript stable ID]], Transcripts[Transcript stable ID], 0), 4)</f>
        <v>NM_001048173.1</v>
      </c>
      <c r="E1545" t="s">
        <v>27</v>
      </c>
      <c r="H1545">
        <v>45794914</v>
      </c>
      <c r="I1545">
        <v>45794977</v>
      </c>
      <c r="J1545">
        <v>45805787</v>
      </c>
      <c r="K1545">
        <v>45794914</v>
      </c>
      <c r="L1545">
        <v>45795109</v>
      </c>
      <c r="N1545">
        <v>16</v>
      </c>
      <c r="O1545">
        <v>1581</v>
      </c>
      <c r="P1545">
        <v>1712</v>
      </c>
      <c r="Q1545" t="s">
        <v>13173</v>
      </c>
      <c r="R1545">
        <v>1435</v>
      </c>
      <c r="S1545">
        <v>1566</v>
      </c>
    </row>
    <row r="1546" spans="1:19" x14ac:dyDescent="0.25">
      <c r="A1546" t="s">
        <v>5550</v>
      </c>
      <c r="B1546">
        <v>-1</v>
      </c>
      <c r="C1546" t="s">
        <v>5600</v>
      </c>
      <c r="D1546" t="str">
        <f>INDEX(Transcripts[#Data], MATCH(Exons[[#This Row],[Transcript stable ID]], Transcripts[Transcript stable ID], 0), 4)</f>
        <v>NM_001048173.1</v>
      </c>
      <c r="E1546" t="s">
        <v>27</v>
      </c>
      <c r="F1546">
        <v>45805648</v>
      </c>
      <c r="G1546">
        <v>45805787</v>
      </c>
      <c r="J1546">
        <v>45805787</v>
      </c>
      <c r="K1546">
        <v>45805648</v>
      </c>
      <c r="L1546">
        <v>45805787</v>
      </c>
      <c r="N1546">
        <v>1</v>
      </c>
      <c r="Q1546" t="s">
        <v>13175</v>
      </c>
    </row>
    <row r="1547" spans="1:19" x14ac:dyDescent="0.25">
      <c r="A1547" t="s">
        <v>5550</v>
      </c>
      <c r="B1547">
        <v>-1</v>
      </c>
      <c r="C1547" t="s">
        <v>5582</v>
      </c>
      <c r="D1547" t="str">
        <f>INDEX(Transcripts[#Data], MATCH(Exons[[#This Row],[Transcript stable ID]], Transcripts[Transcript stable ID], 0), 4)</f>
        <v>NM_001048171.1</v>
      </c>
      <c r="E1547" t="s">
        <v>27</v>
      </c>
      <c r="J1547">
        <v>45806142</v>
      </c>
      <c r="K1547">
        <v>45797092</v>
      </c>
      <c r="L1547">
        <v>45797228</v>
      </c>
      <c r="N1547">
        <v>13</v>
      </c>
      <c r="O1547">
        <v>1361</v>
      </c>
      <c r="P1547">
        <v>1497</v>
      </c>
      <c r="Q1547" t="s">
        <v>13160</v>
      </c>
      <c r="R1547">
        <v>1145</v>
      </c>
      <c r="S1547">
        <v>1281</v>
      </c>
    </row>
    <row r="1548" spans="1:19" x14ac:dyDescent="0.25">
      <c r="A1548" t="s">
        <v>5550</v>
      </c>
      <c r="B1548">
        <v>-1</v>
      </c>
      <c r="C1548" t="s">
        <v>5582</v>
      </c>
      <c r="D1548" t="str">
        <f>INDEX(Transcripts[#Data], MATCH(Exons[[#This Row],[Transcript stable ID]], Transcripts[Transcript stable ID], 0), 4)</f>
        <v>NM_001048171.1</v>
      </c>
      <c r="E1548" t="s">
        <v>27</v>
      </c>
      <c r="J1548">
        <v>45806142</v>
      </c>
      <c r="K1548">
        <v>45796854</v>
      </c>
      <c r="L1548">
        <v>45797006</v>
      </c>
      <c r="N1548">
        <v>14</v>
      </c>
      <c r="O1548">
        <v>1498</v>
      </c>
      <c r="P1548">
        <v>1650</v>
      </c>
      <c r="Q1548" t="s">
        <v>13161</v>
      </c>
      <c r="R1548">
        <v>1282</v>
      </c>
      <c r="S1548">
        <v>1434</v>
      </c>
    </row>
    <row r="1549" spans="1:19" x14ac:dyDescent="0.25">
      <c r="A1549" t="s">
        <v>5550</v>
      </c>
      <c r="B1549">
        <v>-1</v>
      </c>
      <c r="C1549" t="s">
        <v>5582</v>
      </c>
      <c r="D1549" t="str">
        <f>INDEX(Transcripts[#Data], MATCH(Exons[[#This Row],[Transcript stable ID]], Transcripts[Transcript stable ID], 0), 4)</f>
        <v>NM_001048171.1</v>
      </c>
      <c r="E1549" t="s">
        <v>27</v>
      </c>
      <c r="J1549">
        <v>45806142</v>
      </c>
      <c r="K1549">
        <v>45796188</v>
      </c>
      <c r="L1549">
        <v>45796229</v>
      </c>
      <c r="N1549">
        <v>15</v>
      </c>
      <c r="O1549">
        <v>1651</v>
      </c>
      <c r="P1549">
        <v>1692</v>
      </c>
      <c r="Q1549" t="s">
        <v>13162</v>
      </c>
      <c r="R1549">
        <v>1435</v>
      </c>
      <c r="S1549">
        <v>1476</v>
      </c>
    </row>
    <row r="1550" spans="1:19" x14ac:dyDescent="0.25">
      <c r="A1550" t="s">
        <v>5550</v>
      </c>
      <c r="B1550">
        <v>-1</v>
      </c>
      <c r="C1550" t="s">
        <v>5582</v>
      </c>
      <c r="D1550" t="str">
        <f>INDEX(Transcripts[#Data], MATCH(Exons[[#This Row],[Transcript stable ID]], Transcripts[Transcript stable ID], 0), 4)</f>
        <v>NM_001048171.1</v>
      </c>
      <c r="E1550" t="s">
        <v>27</v>
      </c>
      <c r="J1550">
        <v>45806142</v>
      </c>
      <c r="K1550">
        <v>45799085</v>
      </c>
      <c r="L1550">
        <v>45799233</v>
      </c>
      <c r="N1550">
        <v>3</v>
      </c>
      <c r="O1550">
        <v>374</v>
      </c>
      <c r="P1550">
        <v>522</v>
      </c>
      <c r="Q1550" t="s">
        <v>13163</v>
      </c>
      <c r="R1550">
        <v>158</v>
      </c>
      <c r="S1550">
        <v>306</v>
      </c>
    </row>
    <row r="1551" spans="1:19" x14ac:dyDescent="0.25">
      <c r="A1551" t="s">
        <v>5550</v>
      </c>
      <c r="B1551">
        <v>-1</v>
      </c>
      <c r="C1551" t="s">
        <v>5582</v>
      </c>
      <c r="D1551" t="str">
        <f>INDEX(Transcripts[#Data], MATCH(Exons[[#This Row],[Transcript stable ID]], Transcripts[Transcript stable ID], 0), 4)</f>
        <v>NM_001048171.1</v>
      </c>
      <c r="E1551" t="s">
        <v>27</v>
      </c>
      <c r="J1551">
        <v>45806142</v>
      </c>
      <c r="K1551">
        <v>45798957</v>
      </c>
      <c r="L1551">
        <v>45798996</v>
      </c>
      <c r="N1551">
        <v>4</v>
      </c>
      <c r="O1551">
        <v>523</v>
      </c>
      <c r="P1551">
        <v>562</v>
      </c>
      <c r="Q1551" t="s">
        <v>13164</v>
      </c>
      <c r="R1551">
        <v>307</v>
      </c>
      <c r="S1551">
        <v>346</v>
      </c>
    </row>
    <row r="1552" spans="1:19" x14ac:dyDescent="0.25">
      <c r="A1552" t="s">
        <v>5550</v>
      </c>
      <c r="B1552">
        <v>-1</v>
      </c>
      <c r="C1552" t="s">
        <v>5582</v>
      </c>
      <c r="D1552" t="str">
        <f>INDEX(Transcripts[#Data], MATCH(Exons[[#This Row],[Transcript stable ID]], Transcripts[Transcript stable ID], 0), 4)</f>
        <v>NM_001048171.1</v>
      </c>
      <c r="E1552" t="s">
        <v>27</v>
      </c>
      <c r="J1552">
        <v>45806142</v>
      </c>
      <c r="K1552">
        <v>45798769</v>
      </c>
      <c r="L1552">
        <v>45798842</v>
      </c>
      <c r="N1552">
        <v>5</v>
      </c>
      <c r="O1552">
        <v>563</v>
      </c>
      <c r="P1552">
        <v>636</v>
      </c>
      <c r="Q1552" t="s">
        <v>13165</v>
      </c>
      <c r="R1552">
        <v>347</v>
      </c>
      <c r="S1552">
        <v>420</v>
      </c>
    </row>
    <row r="1553" spans="1:19" x14ac:dyDescent="0.25">
      <c r="A1553" t="s">
        <v>5550</v>
      </c>
      <c r="B1553">
        <v>-1</v>
      </c>
      <c r="C1553" t="s">
        <v>5582</v>
      </c>
      <c r="D1553" t="str">
        <f>INDEX(Transcripts[#Data], MATCH(Exons[[#This Row],[Transcript stable ID]], Transcripts[Transcript stable ID], 0), 4)</f>
        <v>NM_001048171.1</v>
      </c>
      <c r="E1553" t="s">
        <v>27</v>
      </c>
      <c r="J1553">
        <v>45806142</v>
      </c>
      <c r="K1553">
        <v>45798590</v>
      </c>
      <c r="L1553">
        <v>45798631</v>
      </c>
      <c r="N1553">
        <v>6</v>
      </c>
      <c r="O1553">
        <v>637</v>
      </c>
      <c r="P1553">
        <v>678</v>
      </c>
      <c r="Q1553" t="s">
        <v>13166</v>
      </c>
      <c r="R1553">
        <v>421</v>
      </c>
      <c r="S1553">
        <v>462</v>
      </c>
    </row>
    <row r="1554" spans="1:19" x14ac:dyDescent="0.25">
      <c r="A1554" t="s">
        <v>5550</v>
      </c>
      <c r="B1554">
        <v>-1</v>
      </c>
      <c r="C1554" t="s">
        <v>5582</v>
      </c>
      <c r="D1554" t="str">
        <f>INDEX(Transcripts[#Data], MATCH(Exons[[#This Row],[Transcript stable ID]], Transcripts[Transcript stable ID], 0), 4)</f>
        <v>NM_001048171.1</v>
      </c>
      <c r="E1554" t="s">
        <v>27</v>
      </c>
      <c r="J1554">
        <v>45806142</v>
      </c>
      <c r="K1554">
        <v>45798435</v>
      </c>
      <c r="L1554">
        <v>45798506</v>
      </c>
      <c r="N1554">
        <v>7</v>
      </c>
      <c r="O1554">
        <v>679</v>
      </c>
      <c r="P1554">
        <v>750</v>
      </c>
      <c r="Q1554" t="s">
        <v>13167</v>
      </c>
      <c r="R1554">
        <v>463</v>
      </c>
      <c r="S1554">
        <v>534</v>
      </c>
    </row>
    <row r="1555" spans="1:19" x14ac:dyDescent="0.25">
      <c r="A1555" t="s">
        <v>5550</v>
      </c>
      <c r="B1555">
        <v>-1</v>
      </c>
      <c r="C1555" t="s">
        <v>5582</v>
      </c>
      <c r="D1555" t="str">
        <f>INDEX(Transcripts[#Data], MATCH(Exons[[#This Row],[Transcript stable ID]], Transcripts[Transcript stable ID], 0), 4)</f>
        <v>NM_001048171.1</v>
      </c>
      <c r="E1555" t="s">
        <v>27</v>
      </c>
      <c r="J1555">
        <v>45806142</v>
      </c>
      <c r="K1555">
        <v>45798246</v>
      </c>
      <c r="L1555">
        <v>45798359</v>
      </c>
      <c r="N1555">
        <v>8</v>
      </c>
      <c r="O1555">
        <v>751</v>
      </c>
      <c r="P1555">
        <v>864</v>
      </c>
      <c r="Q1555" t="s">
        <v>13168</v>
      </c>
      <c r="R1555">
        <v>535</v>
      </c>
      <c r="S1555">
        <v>648</v>
      </c>
    </row>
    <row r="1556" spans="1:19" x14ac:dyDescent="0.25">
      <c r="A1556" t="s">
        <v>5550</v>
      </c>
      <c r="B1556">
        <v>-1</v>
      </c>
      <c r="C1556" t="s">
        <v>5582</v>
      </c>
      <c r="D1556" t="str">
        <f>INDEX(Transcripts[#Data], MATCH(Exons[[#This Row],[Transcript stable ID]], Transcripts[Transcript stable ID], 0), 4)</f>
        <v>NM_001048171.1</v>
      </c>
      <c r="E1556" t="s">
        <v>27</v>
      </c>
      <c r="J1556">
        <v>45806142</v>
      </c>
      <c r="K1556">
        <v>45798063</v>
      </c>
      <c r="L1556">
        <v>45798160</v>
      </c>
      <c r="N1556">
        <v>9</v>
      </c>
      <c r="O1556">
        <v>865</v>
      </c>
      <c r="P1556">
        <v>962</v>
      </c>
      <c r="Q1556" t="s">
        <v>13169</v>
      </c>
      <c r="R1556">
        <v>649</v>
      </c>
      <c r="S1556">
        <v>746</v>
      </c>
    </row>
    <row r="1557" spans="1:19" x14ac:dyDescent="0.25">
      <c r="A1557" t="s">
        <v>5550</v>
      </c>
      <c r="B1557">
        <v>-1</v>
      </c>
      <c r="C1557" t="s">
        <v>5582</v>
      </c>
      <c r="D1557" t="str">
        <f>INDEX(Transcripts[#Data], MATCH(Exons[[#This Row],[Transcript stable ID]], Transcripts[Transcript stable ID], 0), 4)</f>
        <v>NM_001048171.1</v>
      </c>
      <c r="E1557" t="s">
        <v>27</v>
      </c>
      <c r="J1557">
        <v>45806142</v>
      </c>
      <c r="K1557">
        <v>45797838</v>
      </c>
      <c r="L1557">
        <v>45797982</v>
      </c>
      <c r="N1557">
        <v>10</v>
      </c>
      <c r="O1557">
        <v>963</v>
      </c>
      <c r="P1557">
        <v>1107</v>
      </c>
      <c r="Q1557" t="s">
        <v>13170</v>
      </c>
      <c r="R1557">
        <v>747</v>
      </c>
      <c r="S1557">
        <v>891</v>
      </c>
    </row>
    <row r="1558" spans="1:19" x14ac:dyDescent="0.25">
      <c r="A1558" t="s">
        <v>5550</v>
      </c>
      <c r="B1558">
        <v>-1</v>
      </c>
      <c r="C1558" t="s">
        <v>5582</v>
      </c>
      <c r="D1558" t="str">
        <f>INDEX(Transcripts[#Data], MATCH(Exons[[#This Row],[Transcript stable ID]], Transcripts[Transcript stable ID], 0), 4)</f>
        <v>NM_001048171.1</v>
      </c>
      <c r="E1558" t="s">
        <v>27</v>
      </c>
      <c r="J1558">
        <v>45806142</v>
      </c>
      <c r="K1558">
        <v>45797695</v>
      </c>
      <c r="L1558">
        <v>45797758</v>
      </c>
      <c r="N1558">
        <v>11</v>
      </c>
      <c r="O1558">
        <v>1108</v>
      </c>
      <c r="P1558">
        <v>1171</v>
      </c>
      <c r="Q1558" t="s">
        <v>13171</v>
      </c>
      <c r="R1558">
        <v>892</v>
      </c>
      <c r="S1558">
        <v>955</v>
      </c>
    </row>
    <row r="1559" spans="1:19" x14ac:dyDescent="0.25">
      <c r="A1559" t="s">
        <v>5550</v>
      </c>
      <c r="B1559">
        <v>-1</v>
      </c>
      <c r="C1559" t="s">
        <v>5582</v>
      </c>
      <c r="D1559" t="str">
        <f>INDEX(Transcripts[#Data], MATCH(Exons[[#This Row],[Transcript stable ID]], Transcripts[Transcript stable ID], 0), 4)</f>
        <v>NM_001048171.1</v>
      </c>
      <c r="E1559" t="s">
        <v>27</v>
      </c>
      <c r="J1559">
        <v>45806142</v>
      </c>
      <c r="K1559">
        <v>45797333</v>
      </c>
      <c r="L1559">
        <v>45797521</v>
      </c>
      <c r="N1559">
        <v>12</v>
      </c>
      <c r="O1559">
        <v>1172</v>
      </c>
      <c r="P1559">
        <v>1360</v>
      </c>
      <c r="Q1559" t="s">
        <v>13172</v>
      </c>
      <c r="R1559">
        <v>956</v>
      </c>
      <c r="S1559">
        <v>1144</v>
      </c>
    </row>
    <row r="1560" spans="1:19" x14ac:dyDescent="0.25">
      <c r="A1560" t="s">
        <v>5550</v>
      </c>
      <c r="B1560">
        <v>-1</v>
      </c>
      <c r="C1560" t="s">
        <v>5582</v>
      </c>
      <c r="D1560" t="str">
        <f>INDEX(Transcripts[#Data], MATCH(Exons[[#This Row],[Transcript stable ID]], Transcripts[Transcript stable ID], 0), 4)</f>
        <v>NM_001048171.1</v>
      </c>
      <c r="E1560" t="s">
        <v>27</v>
      </c>
      <c r="H1560">
        <v>45794914</v>
      </c>
      <c r="I1560">
        <v>45794977</v>
      </c>
      <c r="J1560">
        <v>45806142</v>
      </c>
      <c r="K1560">
        <v>45794914</v>
      </c>
      <c r="L1560">
        <v>45795109</v>
      </c>
      <c r="N1560">
        <v>16</v>
      </c>
      <c r="O1560">
        <v>1693</v>
      </c>
      <c r="P1560">
        <v>1824</v>
      </c>
      <c r="Q1560" t="s">
        <v>13173</v>
      </c>
      <c r="R1560">
        <v>1477</v>
      </c>
      <c r="S1560">
        <v>1608</v>
      </c>
    </row>
    <row r="1561" spans="1:19" x14ac:dyDescent="0.25">
      <c r="A1561" t="s">
        <v>5550</v>
      </c>
      <c r="B1561">
        <v>-1</v>
      </c>
      <c r="C1561" t="s">
        <v>5582</v>
      </c>
      <c r="D1561" t="str">
        <f>INDEX(Transcripts[#Data], MATCH(Exons[[#This Row],[Transcript stable ID]], Transcripts[Transcript stable ID], 0), 4)</f>
        <v>NM_001048171.1</v>
      </c>
      <c r="E1561" t="s">
        <v>27</v>
      </c>
      <c r="J1561">
        <v>45806142</v>
      </c>
      <c r="K1561">
        <v>45800063</v>
      </c>
      <c r="L1561">
        <v>45800183</v>
      </c>
      <c r="N1561">
        <v>2</v>
      </c>
      <c r="O1561">
        <v>253</v>
      </c>
      <c r="P1561">
        <v>373</v>
      </c>
      <c r="Q1561" t="s">
        <v>13176</v>
      </c>
      <c r="R1561">
        <v>37</v>
      </c>
      <c r="S1561">
        <v>157</v>
      </c>
    </row>
    <row r="1562" spans="1:19" x14ac:dyDescent="0.25">
      <c r="A1562" t="s">
        <v>5550</v>
      </c>
      <c r="B1562">
        <v>-1</v>
      </c>
      <c r="C1562" t="s">
        <v>5582</v>
      </c>
      <c r="D1562" t="str">
        <f>INDEX(Transcripts[#Data], MATCH(Exons[[#This Row],[Transcript stable ID]], Transcripts[Transcript stable ID], 0), 4)</f>
        <v>NM_001048171.1</v>
      </c>
      <c r="E1562" t="s">
        <v>27</v>
      </c>
      <c r="F1562">
        <v>45805927</v>
      </c>
      <c r="G1562">
        <v>45806142</v>
      </c>
      <c r="J1562">
        <v>45806142</v>
      </c>
      <c r="K1562">
        <v>45805891</v>
      </c>
      <c r="L1562">
        <v>45806142</v>
      </c>
      <c r="N1562">
        <v>1</v>
      </c>
      <c r="O1562">
        <v>217</v>
      </c>
      <c r="P1562">
        <v>252</v>
      </c>
      <c r="Q1562" t="s">
        <v>13177</v>
      </c>
      <c r="R1562">
        <v>1</v>
      </c>
      <c r="S1562">
        <v>36</v>
      </c>
    </row>
    <row r="1563" spans="1:19" x14ac:dyDescent="0.25">
      <c r="A1563" t="s">
        <v>5550</v>
      </c>
      <c r="B1563">
        <v>-1</v>
      </c>
      <c r="C1563" t="s">
        <v>5578</v>
      </c>
      <c r="D1563" t="str">
        <f>INDEX(Transcripts[#Data], MATCH(Exons[[#This Row],[Transcript stable ID]], Transcripts[Transcript stable ID], 0), 4)</f>
        <v>NM_001128425.1</v>
      </c>
      <c r="E1563" t="s">
        <v>27</v>
      </c>
      <c r="J1563">
        <v>45806142</v>
      </c>
      <c r="K1563">
        <v>45797092</v>
      </c>
      <c r="L1563">
        <v>45797228</v>
      </c>
      <c r="N1563">
        <v>13</v>
      </c>
      <c r="O1563">
        <v>1403</v>
      </c>
      <c r="P1563">
        <v>1539</v>
      </c>
      <c r="Q1563" t="s">
        <v>13160</v>
      </c>
      <c r="R1563">
        <v>1187</v>
      </c>
      <c r="S1563">
        <v>1323</v>
      </c>
    </row>
    <row r="1564" spans="1:19" x14ac:dyDescent="0.25">
      <c r="A1564" t="s">
        <v>5550</v>
      </c>
      <c r="B1564">
        <v>-1</v>
      </c>
      <c r="C1564" t="s">
        <v>5578</v>
      </c>
      <c r="D1564" t="str">
        <f>INDEX(Transcripts[#Data], MATCH(Exons[[#This Row],[Transcript stable ID]], Transcripts[Transcript stable ID], 0), 4)</f>
        <v>NM_001128425.1</v>
      </c>
      <c r="E1564" t="s">
        <v>27</v>
      </c>
      <c r="J1564">
        <v>45806142</v>
      </c>
      <c r="K1564">
        <v>45796854</v>
      </c>
      <c r="L1564">
        <v>45797006</v>
      </c>
      <c r="N1564">
        <v>14</v>
      </c>
      <c r="O1564">
        <v>1540</v>
      </c>
      <c r="P1564">
        <v>1692</v>
      </c>
      <c r="Q1564" t="s">
        <v>13161</v>
      </c>
      <c r="R1564">
        <v>1324</v>
      </c>
      <c r="S1564">
        <v>1476</v>
      </c>
    </row>
    <row r="1565" spans="1:19" x14ac:dyDescent="0.25">
      <c r="A1565" t="s">
        <v>5550</v>
      </c>
      <c r="B1565">
        <v>-1</v>
      </c>
      <c r="C1565" t="s">
        <v>5578</v>
      </c>
      <c r="D1565" t="str">
        <f>INDEX(Transcripts[#Data], MATCH(Exons[[#This Row],[Transcript stable ID]], Transcripts[Transcript stable ID], 0), 4)</f>
        <v>NM_001128425.1</v>
      </c>
      <c r="E1565" t="s">
        <v>27</v>
      </c>
      <c r="J1565">
        <v>45806142</v>
      </c>
      <c r="K1565">
        <v>45796188</v>
      </c>
      <c r="L1565">
        <v>45796229</v>
      </c>
      <c r="N1565">
        <v>15</v>
      </c>
      <c r="O1565">
        <v>1693</v>
      </c>
      <c r="P1565">
        <v>1734</v>
      </c>
      <c r="Q1565" t="s">
        <v>13162</v>
      </c>
      <c r="R1565">
        <v>1477</v>
      </c>
      <c r="S1565">
        <v>1518</v>
      </c>
    </row>
    <row r="1566" spans="1:19" x14ac:dyDescent="0.25">
      <c r="A1566" t="s">
        <v>5550</v>
      </c>
      <c r="B1566">
        <v>-1</v>
      </c>
      <c r="C1566" t="s">
        <v>5578</v>
      </c>
      <c r="D1566" t="str">
        <f>INDEX(Transcripts[#Data], MATCH(Exons[[#This Row],[Transcript stable ID]], Transcripts[Transcript stable ID], 0), 4)</f>
        <v>NM_001128425.1</v>
      </c>
      <c r="E1566" t="s">
        <v>27</v>
      </c>
      <c r="J1566">
        <v>45806142</v>
      </c>
      <c r="K1566">
        <v>45798957</v>
      </c>
      <c r="L1566">
        <v>45798996</v>
      </c>
      <c r="N1566">
        <v>4</v>
      </c>
      <c r="O1566">
        <v>565</v>
      </c>
      <c r="P1566">
        <v>604</v>
      </c>
      <c r="Q1566" t="s">
        <v>13164</v>
      </c>
      <c r="R1566">
        <v>349</v>
      </c>
      <c r="S1566">
        <v>388</v>
      </c>
    </row>
    <row r="1567" spans="1:19" x14ac:dyDescent="0.25">
      <c r="A1567" t="s">
        <v>5550</v>
      </c>
      <c r="B1567">
        <v>-1</v>
      </c>
      <c r="C1567" t="s">
        <v>5578</v>
      </c>
      <c r="D1567" t="str">
        <f>INDEX(Transcripts[#Data], MATCH(Exons[[#This Row],[Transcript stable ID]], Transcripts[Transcript stable ID], 0), 4)</f>
        <v>NM_001128425.1</v>
      </c>
      <c r="E1567" t="s">
        <v>27</v>
      </c>
      <c r="J1567">
        <v>45806142</v>
      </c>
      <c r="K1567">
        <v>45798769</v>
      </c>
      <c r="L1567">
        <v>45798842</v>
      </c>
      <c r="N1567">
        <v>5</v>
      </c>
      <c r="O1567">
        <v>605</v>
      </c>
      <c r="P1567">
        <v>678</v>
      </c>
      <c r="Q1567" t="s">
        <v>13165</v>
      </c>
      <c r="R1567">
        <v>389</v>
      </c>
      <c r="S1567">
        <v>462</v>
      </c>
    </row>
    <row r="1568" spans="1:19" x14ac:dyDescent="0.25">
      <c r="A1568" t="s">
        <v>5550</v>
      </c>
      <c r="B1568">
        <v>-1</v>
      </c>
      <c r="C1568" t="s">
        <v>5578</v>
      </c>
      <c r="D1568" t="str">
        <f>INDEX(Transcripts[#Data], MATCH(Exons[[#This Row],[Transcript stable ID]], Transcripts[Transcript stable ID], 0), 4)</f>
        <v>NM_001128425.1</v>
      </c>
      <c r="E1568" t="s">
        <v>27</v>
      </c>
      <c r="J1568">
        <v>45806142</v>
      </c>
      <c r="K1568">
        <v>45798590</v>
      </c>
      <c r="L1568">
        <v>45798631</v>
      </c>
      <c r="N1568">
        <v>6</v>
      </c>
      <c r="O1568">
        <v>679</v>
      </c>
      <c r="P1568">
        <v>720</v>
      </c>
      <c r="Q1568" t="s">
        <v>13166</v>
      </c>
      <c r="R1568">
        <v>463</v>
      </c>
      <c r="S1568">
        <v>504</v>
      </c>
    </row>
    <row r="1569" spans="1:19" x14ac:dyDescent="0.25">
      <c r="A1569" t="s">
        <v>5550</v>
      </c>
      <c r="B1569">
        <v>-1</v>
      </c>
      <c r="C1569" t="s">
        <v>5578</v>
      </c>
      <c r="D1569" t="str">
        <f>INDEX(Transcripts[#Data], MATCH(Exons[[#This Row],[Transcript stable ID]], Transcripts[Transcript stable ID], 0), 4)</f>
        <v>NM_001128425.1</v>
      </c>
      <c r="E1569" t="s">
        <v>27</v>
      </c>
      <c r="J1569">
        <v>45806142</v>
      </c>
      <c r="K1569">
        <v>45798435</v>
      </c>
      <c r="L1569">
        <v>45798506</v>
      </c>
      <c r="N1569">
        <v>7</v>
      </c>
      <c r="O1569">
        <v>721</v>
      </c>
      <c r="P1569">
        <v>792</v>
      </c>
      <c r="Q1569" t="s">
        <v>13167</v>
      </c>
      <c r="R1569">
        <v>505</v>
      </c>
      <c r="S1569">
        <v>576</v>
      </c>
    </row>
    <row r="1570" spans="1:19" x14ac:dyDescent="0.25">
      <c r="A1570" t="s">
        <v>5550</v>
      </c>
      <c r="B1570">
        <v>-1</v>
      </c>
      <c r="C1570" t="s">
        <v>5578</v>
      </c>
      <c r="D1570" t="str">
        <f>INDEX(Transcripts[#Data], MATCH(Exons[[#This Row],[Transcript stable ID]], Transcripts[Transcript stable ID], 0), 4)</f>
        <v>NM_001128425.1</v>
      </c>
      <c r="E1570" t="s">
        <v>27</v>
      </c>
      <c r="J1570">
        <v>45806142</v>
      </c>
      <c r="K1570">
        <v>45798246</v>
      </c>
      <c r="L1570">
        <v>45798359</v>
      </c>
      <c r="N1570">
        <v>8</v>
      </c>
      <c r="O1570">
        <v>793</v>
      </c>
      <c r="P1570">
        <v>906</v>
      </c>
      <c r="Q1570" t="s">
        <v>13168</v>
      </c>
      <c r="R1570">
        <v>577</v>
      </c>
      <c r="S1570">
        <v>690</v>
      </c>
    </row>
    <row r="1571" spans="1:19" x14ac:dyDescent="0.25">
      <c r="A1571" t="s">
        <v>5550</v>
      </c>
      <c r="B1571">
        <v>-1</v>
      </c>
      <c r="C1571" t="s">
        <v>5578</v>
      </c>
      <c r="D1571" t="str">
        <f>INDEX(Transcripts[#Data], MATCH(Exons[[#This Row],[Transcript stable ID]], Transcripts[Transcript stable ID], 0), 4)</f>
        <v>NM_001128425.1</v>
      </c>
      <c r="E1571" t="s">
        <v>27</v>
      </c>
      <c r="J1571">
        <v>45806142</v>
      </c>
      <c r="K1571">
        <v>45798063</v>
      </c>
      <c r="L1571">
        <v>45798160</v>
      </c>
      <c r="N1571">
        <v>9</v>
      </c>
      <c r="O1571">
        <v>907</v>
      </c>
      <c r="P1571">
        <v>1004</v>
      </c>
      <c r="Q1571" t="s">
        <v>13169</v>
      </c>
      <c r="R1571">
        <v>691</v>
      </c>
      <c r="S1571">
        <v>788</v>
      </c>
    </row>
    <row r="1572" spans="1:19" x14ac:dyDescent="0.25">
      <c r="A1572" t="s">
        <v>5550</v>
      </c>
      <c r="B1572">
        <v>-1</v>
      </c>
      <c r="C1572" t="s">
        <v>5578</v>
      </c>
      <c r="D1572" t="str">
        <f>INDEX(Transcripts[#Data], MATCH(Exons[[#This Row],[Transcript stable ID]], Transcripts[Transcript stable ID], 0), 4)</f>
        <v>NM_001128425.1</v>
      </c>
      <c r="E1572" t="s">
        <v>27</v>
      </c>
      <c r="J1572">
        <v>45806142</v>
      </c>
      <c r="K1572">
        <v>45797838</v>
      </c>
      <c r="L1572">
        <v>45797982</v>
      </c>
      <c r="N1572">
        <v>10</v>
      </c>
      <c r="O1572">
        <v>1005</v>
      </c>
      <c r="P1572">
        <v>1149</v>
      </c>
      <c r="Q1572" t="s">
        <v>13170</v>
      </c>
      <c r="R1572">
        <v>789</v>
      </c>
      <c r="S1572">
        <v>933</v>
      </c>
    </row>
    <row r="1573" spans="1:19" x14ac:dyDescent="0.25">
      <c r="A1573" t="s">
        <v>5550</v>
      </c>
      <c r="B1573">
        <v>-1</v>
      </c>
      <c r="C1573" t="s">
        <v>5578</v>
      </c>
      <c r="D1573" t="str">
        <f>INDEX(Transcripts[#Data], MATCH(Exons[[#This Row],[Transcript stable ID]], Transcripts[Transcript stable ID], 0), 4)</f>
        <v>NM_001128425.1</v>
      </c>
      <c r="E1573" t="s">
        <v>27</v>
      </c>
      <c r="J1573">
        <v>45806142</v>
      </c>
      <c r="K1573">
        <v>45797695</v>
      </c>
      <c r="L1573">
        <v>45797758</v>
      </c>
      <c r="N1573">
        <v>11</v>
      </c>
      <c r="O1573">
        <v>1150</v>
      </c>
      <c r="P1573">
        <v>1213</v>
      </c>
      <c r="Q1573" t="s">
        <v>13171</v>
      </c>
      <c r="R1573">
        <v>934</v>
      </c>
      <c r="S1573">
        <v>997</v>
      </c>
    </row>
    <row r="1574" spans="1:19" x14ac:dyDescent="0.25">
      <c r="A1574" t="s">
        <v>5550</v>
      </c>
      <c r="B1574">
        <v>-1</v>
      </c>
      <c r="C1574" t="s">
        <v>5578</v>
      </c>
      <c r="D1574" t="str">
        <f>INDEX(Transcripts[#Data], MATCH(Exons[[#This Row],[Transcript stable ID]], Transcripts[Transcript stable ID], 0), 4)</f>
        <v>NM_001128425.1</v>
      </c>
      <c r="E1574" t="s">
        <v>27</v>
      </c>
      <c r="J1574">
        <v>45806142</v>
      </c>
      <c r="K1574">
        <v>45797333</v>
      </c>
      <c r="L1574">
        <v>45797521</v>
      </c>
      <c r="N1574">
        <v>12</v>
      </c>
      <c r="O1574">
        <v>1214</v>
      </c>
      <c r="P1574">
        <v>1402</v>
      </c>
      <c r="Q1574" t="s">
        <v>13172</v>
      </c>
      <c r="R1574">
        <v>998</v>
      </c>
      <c r="S1574">
        <v>1186</v>
      </c>
    </row>
    <row r="1575" spans="1:19" x14ac:dyDescent="0.25">
      <c r="A1575" t="s">
        <v>5550</v>
      </c>
      <c r="B1575">
        <v>-1</v>
      </c>
      <c r="C1575" t="s">
        <v>5578</v>
      </c>
      <c r="D1575" t="str">
        <f>INDEX(Transcripts[#Data], MATCH(Exons[[#This Row],[Transcript stable ID]], Transcripts[Transcript stable ID], 0), 4)</f>
        <v>NM_001128425.1</v>
      </c>
      <c r="E1575" t="s">
        <v>27</v>
      </c>
      <c r="J1575">
        <v>45806142</v>
      </c>
      <c r="K1575">
        <v>45800063</v>
      </c>
      <c r="L1575">
        <v>45800183</v>
      </c>
      <c r="N1575">
        <v>2</v>
      </c>
      <c r="O1575">
        <v>253</v>
      </c>
      <c r="P1575">
        <v>373</v>
      </c>
      <c r="Q1575" t="s">
        <v>13176</v>
      </c>
      <c r="R1575">
        <v>37</v>
      </c>
      <c r="S1575">
        <v>157</v>
      </c>
    </row>
    <row r="1576" spans="1:19" x14ac:dyDescent="0.25">
      <c r="A1576" t="s">
        <v>5550</v>
      </c>
      <c r="B1576">
        <v>-1</v>
      </c>
      <c r="C1576" t="s">
        <v>5578</v>
      </c>
      <c r="D1576" t="str">
        <f>INDEX(Transcripts[#Data], MATCH(Exons[[#This Row],[Transcript stable ID]], Transcripts[Transcript stable ID], 0), 4)</f>
        <v>NM_001128425.1</v>
      </c>
      <c r="E1576" t="s">
        <v>27</v>
      </c>
      <c r="F1576">
        <v>45805927</v>
      </c>
      <c r="G1576">
        <v>45806142</v>
      </c>
      <c r="J1576">
        <v>45806142</v>
      </c>
      <c r="K1576">
        <v>45805891</v>
      </c>
      <c r="L1576">
        <v>45806142</v>
      </c>
      <c r="N1576">
        <v>1</v>
      </c>
      <c r="O1576">
        <v>217</v>
      </c>
      <c r="P1576">
        <v>252</v>
      </c>
      <c r="Q1576" t="s">
        <v>13177</v>
      </c>
      <c r="R1576">
        <v>1</v>
      </c>
      <c r="S1576">
        <v>36</v>
      </c>
    </row>
    <row r="1577" spans="1:19" x14ac:dyDescent="0.25">
      <c r="A1577" t="s">
        <v>5550</v>
      </c>
      <c r="B1577">
        <v>-1</v>
      </c>
      <c r="C1577" t="s">
        <v>5578</v>
      </c>
      <c r="D1577" t="str">
        <f>INDEX(Transcripts[#Data], MATCH(Exons[[#This Row],[Transcript stable ID]], Transcripts[Transcript stable ID], 0), 4)</f>
        <v>NM_001128425.1</v>
      </c>
      <c r="E1577" t="s">
        <v>27</v>
      </c>
      <c r="H1577">
        <v>45794915</v>
      </c>
      <c r="I1577">
        <v>45794977</v>
      </c>
      <c r="J1577">
        <v>45806142</v>
      </c>
      <c r="K1577">
        <v>45794915</v>
      </c>
      <c r="L1577">
        <v>45795109</v>
      </c>
      <c r="N1577">
        <v>16</v>
      </c>
      <c r="O1577">
        <v>1735</v>
      </c>
      <c r="P1577">
        <v>1866</v>
      </c>
      <c r="Q1577" t="s">
        <v>13178</v>
      </c>
      <c r="R1577">
        <v>1519</v>
      </c>
      <c r="S1577">
        <v>1650</v>
      </c>
    </row>
    <row r="1578" spans="1:19" x14ac:dyDescent="0.25">
      <c r="A1578" t="s">
        <v>5550</v>
      </c>
      <c r="B1578">
        <v>-1</v>
      </c>
      <c r="C1578" t="s">
        <v>5578</v>
      </c>
      <c r="D1578" t="str">
        <f>INDEX(Transcripts[#Data], MATCH(Exons[[#This Row],[Transcript stable ID]], Transcripts[Transcript stable ID], 0), 4)</f>
        <v>NM_001128425.1</v>
      </c>
      <c r="E1578" t="s">
        <v>27</v>
      </c>
      <c r="J1578">
        <v>45806142</v>
      </c>
      <c r="K1578">
        <v>45799085</v>
      </c>
      <c r="L1578">
        <v>45799275</v>
      </c>
      <c r="N1578">
        <v>3</v>
      </c>
      <c r="O1578">
        <v>374</v>
      </c>
      <c r="P1578">
        <v>564</v>
      </c>
      <c r="Q1578" t="s">
        <v>13179</v>
      </c>
      <c r="R1578">
        <v>158</v>
      </c>
      <c r="S1578">
        <v>348</v>
      </c>
    </row>
    <row r="1579" spans="1:19" x14ac:dyDescent="0.25">
      <c r="A1579" t="s">
        <v>3421</v>
      </c>
      <c r="B1579">
        <v>-1</v>
      </c>
      <c r="C1579" t="s">
        <v>3433</v>
      </c>
      <c r="D1579" t="str">
        <f>INDEX(Transcripts[#Data], MATCH(Exons[[#This Row],[Transcript stable ID]], Transcripts[Transcript stable ID], 0), 4)</f>
        <v>NM_000141.4</v>
      </c>
      <c r="E1579" t="s">
        <v>27</v>
      </c>
      <c r="F1579">
        <v>123357476</v>
      </c>
      <c r="G1579">
        <v>123357598</v>
      </c>
      <c r="J1579">
        <v>123357598</v>
      </c>
      <c r="K1579">
        <v>123357476</v>
      </c>
      <c r="L1579">
        <v>123357598</v>
      </c>
      <c r="N1579">
        <v>1</v>
      </c>
      <c r="Q1579" t="s">
        <v>13180</v>
      </c>
    </row>
    <row r="1580" spans="1:19" x14ac:dyDescent="0.25">
      <c r="A1580" t="s">
        <v>3421</v>
      </c>
      <c r="B1580">
        <v>-1</v>
      </c>
      <c r="C1580" t="s">
        <v>3433</v>
      </c>
      <c r="D1580" t="str">
        <f>INDEX(Transcripts[#Data], MATCH(Exons[[#This Row],[Transcript stable ID]], Transcripts[Transcript stable ID], 0), 4)</f>
        <v>NM_000141.4</v>
      </c>
      <c r="E1580" t="s">
        <v>27</v>
      </c>
      <c r="F1580">
        <v>123353332</v>
      </c>
      <c r="G1580">
        <v>123353481</v>
      </c>
      <c r="J1580">
        <v>123357598</v>
      </c>
      <c r="K1580">
        <v>123353223</v>
      </c>
      <c r="L1580">
        <v>123353481</v>
      </c>
      <c r="N1580">
        <v>2</v>
      </c>
      <c r="O1580">
        <v>274</v>
      </c>
      <c r="P1580">
        <v>382</v>
      </c>
      <c r="Q1580" t="s">
        <v>13181</v>
      </c>
      <c r="R1580">
        <v>1</v>
      </c>
      <c r="S1580">
        <v>109</v>
      </c>
    </row>
    <row r="1581" spans="1:19" x14ac:dyDescent="0.25">
      <c r="A1581" t="s">
        <v>3421</v>
      </c>
      <c r="B1581">
        <v>-1</v>
      </c>
      <c r="C1581" t="s">
        <v>3433</v>
      </c>
      <c r="D1581" t="str">
        <f>INDEX(Transcripts[#Data], MATCH(Exons[[#This Row],[Transcript stable ID]], Transcripts[Transcript stable ID], 0), 4)</f>
        <v>NM_000141.4</v>
      </c>
      <c r="E1581" t="s">
        <v>27</v>
      </c>
      <c r="J1581">
        <v>123357598</v>
      </c>
      <c r="K1581">
        <v>123324952</v>
      </c>
      <c r="L1581">
        <v>123325218</v>
      </c>
      <c r="N1581">
        <v>3</v>
      </c>
      <c r="O1581">
        <v>383</v>
      </c>
      <c r="P1581">
        <v>649</v>
      </c>
      <c r="Q1581" t="s">
        <v>13182</v>
      </c>
      <c r="R1581">
        <v>110</v>
      </c>
      <c r="S1581">
        <v>376</v>
      </c>
    </row>
    <row r="1582" spans="1:19" x14ac:dyDescent="0.25">
      <c r="A1582" t="s">
        <v>3421</v>
      </c>
      <c r="B1582">
        <v>-1</v>
      </c>
      <c r="C1582" t="s">
        <v>3433</v>
      </c>
      <c r="D1582" t="str">
        <f>INDEX(Transcripts[#Data], MATCH(Exons[[#This Row],[Transcript stable ID]], Transcripts[Transcript stable ID], 0), 4)</f>
        <v>NM_000141.4</v>
      </c>
      <c r="E1582" t="s">
        <v>27</v>
      </c>
      <c r="J1582">
        <v>123357598</v>
      </c>
      <c r="K1582">
        <v>123324016</v>
      </c>
      <c r="L1582">
        <v>123324093</v>
      </c>
      <c r="N1582">
        <v>4</v>
      </c>
      <c r="O1582">
        <v>650</v>
      </c>
      <c r="P1582">
        <v>727</v>
      </c>
      <c r="Q1582" t="s">
        <v>13183</v>
      </c>
      <c r="R1582">
        <v>377</v>
      </c>
      <c r="S1582">
        <v>454</v>
      </c>
    </row>
    <row r="1583" spans="1:19" x14ac:dyDescent="0.25">
      <c r="A1583" t="s">
        <v>3421</v>
      </c>
      <c r="B1583">
        <v>-1</v>
      </c>
      <c r="C1583" t="s">
        <v>3433</v>
      </c>
      <c r="D1583" t="str">
        <f>INDEX(Transcripts[#Data], MATCH(Exons[[#This Row],[Transcript stable ID]], Transcripts[Transcript stable ID], 0), 4)</f>
        <v>NM_000141.4</v>
      </c>
      <c r="E1583" t="s">
        <v>27</v>
      </c>
      <c r="J1583">
        <v>123357598</v>
      </c>
      <c r="K1583">
        <v>123310804</v>
      </c>
      <c r="L1583">
        <v>123310973</v>
      </c>
      <c r="N1583">
        <v>5</v>
      </c>
      <c r="O1583">
        <v>728</v>
      </c>
      <c r="P1583">
        <v>897</v>
      </c>
      <c r="Q1583" t="s">
        <v>13184</v>
      </c>
      <c r="R1583">
        <v>455</v>
      </c>
      <c r="S1583">
        <v>624</v>
      </c>
    </row>
    <row r="1584" spans="1:19" x14ac:dyDescent="0.25">
      <c r="A1584" t="s">
        <v>3421</v>
      </c>
      <c r="B1584">
        <v>-1</v>
      </c>
      <c r="C1584" t="s">
        <v>3433</v>
      </c>
      <c r="D1584" t="str">
        <f>INDEX(Transcripts[#Data], MATCH(Exons[[#This Row],[Transcript stable ID]], Transcripts[Transcript stable ID], 0), 4)</f>
        <v>NM_000141.4</v>
      </c>
      <c r="E1584" t="s">
        <v>27</v>
      </c>
      <c r="J1584">
        <v>123357598</v>
      </c>
      <c r="K1584">
        <v>123298106</v>
      </c>
      <c r="L1584">
        <v>123298229</v>
      </c>
      <c r="N1584">
        <v>6</v>
      </c>
      <c r="O1584">
        <v>898</v>
      </c>
      <c r="P1584">
        <v>1021</v>
      </c>
      <c r="Q1584" t="s">
        <v>13185</v>
      </c>
      <c r="R1584">
        <v>625</v>
      </c>
      <c r="S1584">
        <v>748</v>
      </c>
    </row>
    <row r="1585" spans="1:19" x14ac:dyDescent="0.25">
      <c r="A1585" t="s">
        <v>3421</v>
      </c>
      <c r="B1585">
        <v>-1</v>
      </c>
      <c r="C1585" t="s">
        <v>3433</v>
      </c>
      <c r="D1585" t="str">
        <f>INDEX(Transcripts[#Data], MATCH(Exons[[#This Row],[Transcript stable ID]], Transcripts[Transcript stable ID], 0), 4)</f>
        <v>NM_000141.4</v>
      </c>
      <c r="E1585" t="s">
        <v>27</v>
      </c>
      <c r="J1585">
        <v>123357598</v>
      </c>
      <c r="K1585">
        <v>123279493</v>
      </c>
      <c r="L1585">
        <v>123279683</v>
      </c>
      <c r="N1585">
        <v>7</v>
      </c>
      <c r="O1585">
        <v>1022</v>
      </c>
      <c r="P1585">
        <v>1212</v>
      </c>
      <c r="Q1585" t="s">
        <v>13186</v>
      </c>
      <c r="R1585">
        <v>749</v>
      </c>
      <c r="S1585">
        <v>939</v>
      </c>
    </row>
    <row r="1586" spans="1:19" x14ac:dyDescent="0.25">
      <c r="A1586" t="s">
        <v>3421</v>
      </c>
      <c r="B1586">
        <v>-1</v>
      </c>
      <c r="C1586" t="s">
        <v>3433</v>
      </c>
      <c r="D1586" t="str">
        <f>INDEX(Transcripts[#Data], MATCH(Exons[[#This Row],[Transcript stable ID]], Transcripts[Transcript stable ID], 0), 4)</f>
        <v>NM_000141.4</v>
      </c>
      <c r="E1586" t="s">
        <v>27</v>
      </c>
      <c r="J1586">
        <v>123357598</v>
      </c>
      <c r="K1586">
        <v>123276833</v>
      </c>
      <c r="L1586">
        <v>123276977</v>
      </c>
      <c r="N1586">
        <v>8</v>
      </c>
      <c r="O1586">
        <v>1213</v>
      </c>
      <c r="P1586">
        <v>1357</v>
      </c>
      <c r="Q1586" t="s">
        <v>13187</v>
      </c>
      <c r="R1586">
        <v>940</v>
      </c>
      <c r="S1586">
        <v>1084</v>
      </c>
    </row>
    <row r="1587" spans="1:19" x14ac:dyDescent="0.25">
      <c r="A1587" t="s">
        <v>3421</v>
      </c>
      <c r="B1587">
        <v>-1</v>
      </c>
      <c r="C1587" t="s">
        <v>3433</v>
      </c>
      <c r="D1587" t="str">
        <f>INDEX(Transcripts[#Data], MATCH(Exons[[#This Row],[Transcript stable ID]], Transcripts[Transcript stable ID], 0), 4)</f>
        <v>NM_000141.4</v>
      </c>
      <c r="E1587" t="s">
        <v>27</v>
      </c>
      <c r="J1587">
        <v>123357598</v>
      </c>
      <c r="K1587">
        <v>123274631</v>
      </c>
      <c r="L1587">
        <v>123274833</v>
      </c>
      <c r="N1587">
        <v>9</v>
      </c>
      <c r="O1587">
        <v>1358</v>
      </c>
      <c r="P1587">
        <v>1560</v>
      </c>
      <c r="Q1587" t="s">
        <v>13188</v>
      </c>
      <c r="R1587">
        <v>1085</v>
      </c>
      <c r="S1587">
        <v>1287</v>
      </c>
    </row>
    <row r="1588" spans="1:19" x14ac:dyDescent="0.25">
      <c r="A1588" t="s">
        <v>3421</v>
      </c>
      <c r="B1588">
        <v>-1</v>
      </c>
      <c r="C1588" t="s">
        <v>3433</v>
      </c>
      <c r="D1588" t="str">
        <f>INDEX(Transcripts[#Data], MATCH(Exons[[#This Row],[Transcript stable ID]], Transcripts[Transcript stable ID], 0), 4)</f>
        <v>NM_000141.4</v>
      </c>
      <c r="E1588" t="s">
        <v>27</v>
      </c>
      <c r="J1588">
        <v>123357598</v>
      </c>
      <c r="K1588">
        <v>123263304</v>
      </c>
      <c r="L1588">
        <v>123263455</v>
      </c>
      <c r="N1588">
        <v>10</v>
      </c>
      <c r="O1588">
        <v>1561</v>
      </c>
      <c r="P1588">
        <v>1712</v>
      </c>
      <c r="Q1588" t="s">
        <v>13189</v>
      </c>
      <c r="R1588">
        <v>1288</v>
      </c>
      <c r="S1588">
        <v>1439</v>
      </c>
    </row>
    <row r="1589" spans="1:19" x14ac:dyDescent="0.25">
      <c r="A1589" t="s">
        <v>3421</v>
      </c>
      <c r="B1589">
        <v>-1</v>
      </c>
      <c r="C1589" t="s">
        <v>3433</v>
      </c>
      <c r="D1589" t="str">
        <f>INDEX(Transcripts[#Data], MATCH(Exons[[#This Row],[Transcript stable ID]], Transcripts[Transcript stable ID], 0), 4)</f>
        <v>NM_000141.4</v>
      </c>
      <c r="E1589" t="s">
        <v>27</v>
      </c>
      <c r="J1589">
        <v>123357598</v>
      </c>
      <c r="K1589">
        <v>123260340</v>
      </c>
      <c r="L1589">
        <v>123260461</v>
      </c>
      <c r="N1589">
        <v>11</v>
      </c>
      <c r="O1589">
        <v>1713</v>
      </c>
      <c r="P1589">
        <v>1834</v>
      </c>
      <c r="Q1589" t="s">
        <v>13190</v>
      </c>
      <c r="R1589">
        <v>1440</v>
      </c>
      <c r="S1589">
        <v>1561</v>
      </c>
    </row>
    <row r="1590" spans="1:19" x14ac:dyDescent="0.25">
      <c r="A1590" t="s">
        <v>3421</v>
      </c>
      <c r="B1590">
        <v>-1</v>
      </c>
      <c r="C1590" t="s">
        <v>3433</v>
      </c>
      <c r="D1590" t="str">
        <f>INDEX(Transcripts[#Data], MATCH(Exons[[#This Row],[Transcript stable ID]], Transcripts[Transcript stable ID], 0), 4)</f>
        <v>NM_000141.4</v>
      </c>
      <c r="E1590" t="s">
        <v>27</v>
      </c>
      <c r="J1590">
        <v>123357598</v>
      </c>
      <c r="K1590">
        <v>123258009</v>
      </c>
      <c r="L1590">
        <v>123258119</v>
      </c>
      <c r="N1590">
        <v>12</v>
      </c>
      <c r="O1590">
        <v>1835</v>
      </c>
      <c r="P1590">
        <v>1945</v>
      </c>
      <c r="Q1590" t="s">
        <v>13191</v>
      </c>
      <c r="R1590">
        <v>1562</v>
      </c>
      <c r="S1590">
        <v>1672</v>
      </c>
    </row>
    <row r="1591" spans="1:19" x14ac:dyDescent="0.25">
      <c r="A1591" t="s">
        <v>3421</v>
      </c>
      <c r="B1591">
        <v>-1</v>
      </c>
      <c r="C1591" t="s">
        <v>3433</v>
      </c>
      <c r="D1591" t="str">
        <f>INDEX(Transcripts[#Data], MATCH(Exons[[#This Row],[Transcript stable ID]], Transcripts[Transcript stable ID], 0), 4)</f>
        <v>NM_000141.4</v>
      </c>
      <c r="E1591" t="s">
        <v>27</v>
      </c>
      <c r="J1591">
        <v>123357598</v>
      </c>
      <c r="K1591">
        <v>123256046</v>
      </c>
      <c r="L1591">
        <v>123256236</v>
      </c>
      <c r="N1591">
        <v>13</v>
      </c>
      <c r="O1591">
        <v>1946</v>
      </c>
      <c r="P1591">
        <v>2136</v>
      </c>
      <c r="Q1591" t="s">
        <v>13192</v>
      </c>
      <c r="R1591">
        <v>1673</v>
      </c>
      <c r="S1591">
        <v>1863</v>
      </c>
    </row>
    <row r="1592" spans="1:19" x14ac:dyDescent="0.25">
      <c r="A1592" t="s">
        <v>3421</v>
      </c>
      <c r="B1592">
        <v>-1</v>
      </c>
      <c r="C1592" t="s">
        <v>3433</v>
      </c>
      <c r="D1592" t="str">
        <f>INDEX(Transcripts[#Data], MATCH(Exons[[#This Row],[Transcript stable ID]], Transcripts[Transcript stable ID], 0), 4)</f>
        <v>NM_000141.4</v>
      </c>
      <c r="E1592" t="s">
        <v>27</v>
      </c>
      <c r="J1592">
        <v>123357598</v>
      </c>
      <c r="K1592">
        <v>123247505</v>
      </c>
      <c r="L1592">
        <v>123247627</v>
      </c>
      <c r="N1592">
        <v>14</v>
      </c>
      <c r="O1592">
        <v>2137</v>
      </c>
      <c r="P1592">
        <v>2259</v>
      </c>
      <c r="Q1592" t="s">
        <v>13193</v>
      </c>
      <c r="R1592">
        <v>1864</v>
      </c>
      <c r="S1592">
        <v>1986</v>
      </c>
    </row>
    <row r="1593" spans="1:19" x14ac:dyDescent="0.25">
      <c r="A1593" t="s">
        <v>3421</v>
      </c>
      <c r="B1593">
        <v>-1</v>
      </c>
      <c r="C1593" t="s">
        <v>3433</v>
      </c>
      <c r="D1593" t="str">
        <f>INDEX(Transcripts[#Data], MATCH(Exons[[#This Row],[Transcript stable ID]], Transcripts[Transcript stable ID], 0), 4)</f>
        <v>NM_000141.4</v>
      </c>
      <c r="E1593" t="s">
        <v>27</v>
      </c>
      <c r="J1593">
        <v>123357598</v>
      </c>
      <c r="K1593">
        <v>123246868</v>
      </c>
      <c r="L1593">
        <v>123246938</v>
      </c>
      <c r="N1593">
        <v>15</v>
      </c>
      <c r="O1593">
        <v>2260</v>
      </c>
      <c r="P1593">
        <v>2330</v>
      </c>
      <c r="Q1593" t="s">
        <v>13194</v>
      </c>
      <c r="R1593">
        <v>1987</v>
      </c>
      <c r="S1593">
        <v>2057</v>
      </c>
    </row>
    <row r="1594" spans="1:19" x14ac:dyDescent="0.25">
      <c r="A1594" t="s">
        <v>3421</v>
      </c>
      <c r="B1594">
        <v>-1</v>
      </c>
      <c r="C1594" t="s">
        <v>3433</v>
      </c>
      <c r="D1594" t="str">
        <f>INDEX(Transcripts[#Data], MATCH(Exons[[#This Row],[Transcript stable ID]], Transcripts[Transcript stable ID], 0), 4)</f>
        <v>NM_000141.4</v>
      </c>
      <c r="E1594" t="s">
        <v>27</v>
      </c>
      <c r="J1594">
        <v>123357598</v>
      </c>
      <c r="K1594">
        <v>123244909</v>
      </c>
      <c r="L1594">
        <v>123245046</v>
      </c>
      <c r="N1594">
        <v>16</v>
      </c>
      <c r="O1594">
        <v>2331</v>
      </c>
      <c r="P1594">
        <v>2468</v>
      </c>
      <c r="Q1594" t="s">
        <v>13195</v>
      </c>
      <c r="R1594">
        <v>2058</v>
      </c>
      <c r="S1594">
        <v>2195</v>
      </c>
    </row>
    <row r="1595" spans="1:19" x14ac:dyDescent="0.25">
      <c r="A1595" t="s">
        <v>3421</v>
      </c>
      <c r="B1595">
        <v>-1</v>
      </c>
      <c r="C1595" t="s">
        <v>3433</v>
      </c>
      <c r="D1595" t="str">
        <f>INDEX(Transcripts[#Data], MATCH(Exons[[#This Row],[Transcript stable ID]], Transcripts[Transcript stable ID], 0), 4)</f>
        <v>NM_000141.4</v>
      </c>
      <c r="E1595" t="s">
        <v>27</v>
      </c>
      <c r="J1595">
        <v>123357598</v>
      </c>
      <c r="K1595">
        <v>123243212</v>
      </c>
      <c r="L1595">
        <v>123243317</v>
      </c>
      <c r="N1595">
        <v>17</v>
      </c>
      <c r="O1595">
        <v>2469</v>
      </c>
      <c r="P1595">
        <v>2574</v>
      </c>
      <c r="Q1595" t="s">
        <v>13196</v>
      </c>
      <c r="R1595">
        <v>2196</v>
      </c>
      <c r="S1595">
        <v>2301</v>
      </c>
    </row>
    <row r="1596" spans="1:19" x14ac:dyDescent="0.25">
      <c r="A1596" t="s">
        <v>3421</v>
      </c>
      <c r="B1596">
        <v>-1</v>
      </c>
      <c r="C1596" t="s">
        <v>3433</v>
      </c>
      <c r="D1596" t="str">
        <f>INDEX(Transcripts[#Data], MATCH(Exons[[#This Row],[Transcript stable ID]], Transcripts[Transcript stable ID], 0), 4)</f>
        <v>NM_000141.4</v>
      </c>
      <c r="E1596" t="s">
        <v>27</v>
      </c>
      <c r="H1596">
        <v>123237855</v>
      </c>
      <c r="I1596">
        <v>123239370</v>
      </c>
      <c r="J1596">
        <v>123357598</v>
      </c>
      <c r="K1596">
        <v>123237855</v>
      </c>
      <c r="L1596">
        <v>123239535</v>
      </c>
      <c r="N1596">
        <v>18</v>
      </c>
      <c r="O1596">
        <v>2575</v>
      </c>
      <c r="P1596">
        <v>2739</v>
      </c>
      <c r="Q1596" t="s">
        <v>13197</v>
      </c>
      <c r="R1596">
        <v>2302</v>
      </c>
      <c r="S1596">
        <v>2466</v>
      </c>
    </row>
    <row r="1597" spans="1:19" x14ac:dyDescent="0.25">
      <c r="A1597" t="s">
        <v>3421</v>
      </c>
      <c r="B1597">
        <v>-1</v>
      </c>
      <c r="C1597" t="s">
        <v>3448</v>
      </c>
      <c r="D1597" t="str">
        <f>INDEX(Transcripts[#Data], MATCH(Exons[[#This Row],[Transcript stable ID]], Transcripts[Transcript stable ID], 0), 4)</f>
        <v>NM_001144918.1</v>
      </c>
      <c r="E1597" t="s">
        <v>27</v>
      </c>
      <c r="F1597">
        <v>123353332</v>
      </c>
      <c r="G1597">
        <v>123353481</v>
      </c>
      <c r="J1597">
        <v>123357972</v>
      </c>
      <c r="K1597">
        <v>123353223</v>
      </c>
      <c r="L1597">
        <v>123353481</v>
      </c>
      <c r="N1597">
        <v>2</v>
      </c>
      <c r="O1597">
        <v>648</v>
      </c>
      <c r="P1597">
        <v>756</v>
      </c>
      <c r="Q1597" t="s">
        <v>13181</v>
      </c>
      <c r="R1597">
        <v>1</v>
      </c>
      <c r="S1597">
        <v>109</v>
      </c>
    </row>
    <row r="1598" spans="1:19" x14ac:dyDescent="0.25">
      <c r="A1598" t="s">
        <v>3421</v>
      </c>
      <c r="B1598">
        <v>-1</v>
      </c>
      <c r="C1598" t="s">
        <v>3448</v>
      </c>
      <c r="D1598" t="str">
        <f>INDEX(Transcripts[#Data], MATCH(Exons[[#This Row],[Transcript stable ID]], Transcripts[Transcript stable ID], 0), 4)</f>
        <v>NM_001144918.1</v>
      </c>
      <c r="E1598" t="s">
        <v>27</v>
      </c>
      <c r="J1598">
        <v>123357972</v>
      </c>
      <c r="K1598">
        <v>123310804</v>
      </c>
      <c r="L1598">
        <v>123310973</v>
      </c>
      <c r="N1598">
        <v>3</v>
      </c>
      <c r="O1598">
        <v>757</v>
      </c>
      <c r="P1598">
        <v>926</v>
      </c>
      <c r="Q1598" t="s">
        <v>13184</v>
      </c>
      <c r="R1598">
        <v>110</v>
      </c>
      <c r="S1598">
        <v>279</v>
      </c>
    </row>
    <row r="1599" spans="1:19" x14ac:dyDescent="0.25">
      <c r="A1599" t="s">
        <v>3421</v>
      </c>
      <c r="B1599">
        <v>-1</v>
      </c>
      <c r="C1599" t="s">
        <v>3448</v>
      </c>
      <c r="D1599" t="str">
        <f>INDEX(Transcripts[#Data], MATCH(Exons[[#This Row],[Transcript stable ID]], Transcripts[Transcript stable ID], 0), 4)</f>
        <v>NM_001144918.1</v>
      </c>
      <c r="E1599" t="s">
        <v>27</v>
      </c>
      <c r="J1599">
        <v>123357972</v>
      </c>
      <c r="K1599">
        <v>123298106</v>
      </c>
      <c r="L1599">
        <v>123298229</v>
      </c>
      <c r="N1599">
        <v>4</v>
      </c>
      <c r="O1599">
        <v>927</v>
      </c>
      <c r="P1599">
        <v>1050</v>
      </c>
      <c r="Q1599" t="s">
        <v>13185</v>
      </c>
      <c r="R1599">
        <v>280</v>
      </c>
      <c r="S1599">
        <v>403</v>
      </c>
    </row>
    <row r="1600" spans="1:19" x14ac:dyDescent="0.25">
      <c r="A1600" t="s">
        <v>3421</v>
      </c>
      <c r="B1600">
        <v>-1</v>
      </c>
      <c r="C1600" t="s">
        <v>3448</v>
      </c>
      <c r="D1600" t="str">
        <f>INDEX(Transcripts[#Data], MATCH(Exons[[#This Row],[Transcript stable ID]], Transcripts[Transcript stable ID], 0), 4)</f>
        <v>NM_001144918.1</v>
      </c>
      <c r="E1600" t="s">
        <v>27</v>
      </c>
      <c r="J1600">
        <v>123357972</v>
      </c>
      <c r="K1600">
        <v>123279493</v>
      </c>
      <c r="L1600">
        <v>123279683</v>
      </c>
      <c r="N1600">
        <v>5</v>
      </c>
      <c r="O1600">
        <v>1051</v>
      </c>
      <c r="P1600">
        <v>1241</v>
      </c>
      <c r="Q1600" t="s">
        <v>13186</v>
      </c>
      <c r="R1600">
        <v>404</v>
      </c>
      <c r="S1600">
        <v>594</v>
      </c>
    </row>
    <row r="1601" spans="1:19" x14ac:dyDescent="0.25">
      <c r="A1601" t="s">
        <v>3421</v>
      </c>
      <c r="B1601">
        <v>-1</v>
      </c>
      <c r="C1601" t="s">
        <v>3448</v>
      </c>
      <c r="D1601" t="str">
        <f>INDEX(Transcripts[#Data], MATCH(Exons[[#This Row],[Transcript stable ID]], Transcripts[Transcript stable ID], 0), 4)</f>
        <v>NM_001144918.1</v>
      </c>
      <c r="E1601" t="s">
        <v>27</v>
      </c>
      <c r="J1601">
        <v>123357972</v>
      </c>
      <c r="K1601">
        <v>123276833</v>
      </c>
      <c r="L1601">
        <v>123276977</v>
      </c>
      <c r="N1601">
        <v>6</v>
      </c>
      <c r="O1601">
        <v>1242</v>
      </c>
      <c r="P1601">
        <v>1386</v>
      </c>
      <c r="Q1601" t="s">
        <v>13187</v>
      </c>
      <c r="R1601">
        <v>595</v>
      </c>
      <c r="S1601">
        <v>739</v>
      </c>
    </row>
    <row r="1602" spans="1:19" x14ac:dyDescent="0.25">
      <c r="A1602" t="s">
        <v>3421</v>
      </c>
      <c r="B1602">
        <v>-1</v>
      </c>
      <c r="C1602" t="s">
        <v>3448</v>
      </c>
      <c r="D1602" t="str">
        <f>INDEX(Transcripts[#Data], MATCH(Exons[[#This Row],[Transcript stable ID]], Transcripts[Transcript stable ID], 0), 4)</f>
        <v>NM_001144918.1</v>
      </c>
      <c r="E1602" t="s">
        <v>27</v>
      </c>
      <c r="J1602">
        <v>123357972</v>
      </c>
      <c r="K1602">
        <v>123263304</v>
      </c>
      <c r="L1602">
        <v>123263455</v>
      </c>
      <c r="N1602">
        <v>8</v>
      </c>
      <c r="O1602">
        <v>1584</v>
      </c>
      <c r="P1602">
        <v>1735</v>
      </c>
      <c r="Q1602" t="s">
        <v>13189</v>
      </c>
      <c r="R1602">
        <v>937</v>
      </c>
      <c r="S1602">
        <v>1088</v>
      </c>
    </row>
    <row r="1603" spans="1:19" x14ac:dyDescent="0.25">
      <c r="A1603" t="s">
        <v>3421</v>
      </c>
      <c r="B1603">
        <v>-1</v>
      </c>
      <c r="C1603" t="s">
        <v>3448</v>
      </c>
      <c r="D1603" t="str">
        <f>INDEX(Transcripts[#Data], MATCH(Exons[[#This Row],[Transcript stable ID]], Transcripts[Transcript stable ID], 0), 4)</f>
        <v>NM_001144918.1</v>
      </c>
      <c r="E1603" t="s">
        <v>27</v>
      </c>
      <c r="J1603">
        <v>123357972</v>
      </c>
      <c r="K1603">
        <v>123260340</v>
      </c>
      <c r="L1603">
        <v>123260461</v>
      </c>
      <c r="N1603">
        <v>9</v>
      </c>
      <c r="O1603">
        <v>1736</v>
      </c>
      <c r="P1603">
        <v>1857</v>
      </c>
      <c r="Q1603" t="s">
        <v>13190</v>
      </c>
      <c r="R1603">
        <v>1089</v>
      </c>
      <c r="S1603">
        <v>1210</v>
      </c>
    </row>
    <row r="1604" spans="1:19" x14ac:dyDescent="0.25">
      <c r="A1604" t="s">
        <v>3421</v>
      </c>
      <c r="B1604">
        <v>-1</v>
      </c>
      <c r="C1604" t="s">
        <v>3448</v>
      </c>
      <c r="D1604" t="str">
        <f>INDEX(Transcripts[#Data], MATCH(Exons[[#This Row],[Transcript stable ID]], Transcripts[Transcript stable ID], 0), 4)</f>
        <v>NM_001144918.1</v>
      </c>
      <c r="E1604" t="s">
        <v>27</v>
      </c>
      <c r="J1604">
        <v>123357972</v>
      </c>
      <c r="K1604">
        <v>123258009</v>
      </c>
      <c r="L1604">
        <v>123258119</v>
      </c>
      <c r="N1604">
        <v>10</v>
      </c>
      <c r="O1604">
        <v>1858</v>
      </c>
      <c r="P1604">
        <v>1968</v>
      </c>
      <c r="Q1604" t="s">
        <v>13191</v>
      </c>
      <c r="R1604">
        <v>1211</v>
      </c>
      <c r="S1604">
        <v>1321</v>
      </c>
    </row>
    <row r="1605" spans="1:19" x14ac:dyDescent="0.25">
      <c r="A1605" t="s">
        <v>3421</v>
      </c>
      <c r="B1605">
        <v>-1</v>
      </c>
      <c r="C1605" t="s">
        <v>3448</v>
      </c>
      <c r="D1605" t="str">
        <f>INDEX(Transcripts[#Data], MATCH(Exons[[#This Row],[Transcript stable ID]], Transcripts[Transcript stable ID], 0), 4)</f>
        <v>NM_001144918.1</v>
      </c>
      <c r="E1605" t="s">
        <v>27</v>
      </c>
      <c r="J1605">
        <v>123357972</v>
      </c>
      <c r="K1605">
        <v>123256046</v>
      </c>
      <c r="L1605">
        <v>123256236</v>
      </c>
      <c r="N1605">
        <v>11</v>
      </c>
      <c r="O1605">
        <v>1969</v>
      </c>
      <c r="P1605">
        <v>2159</v>
      </c>
      <c r="Q1605" t="s">
        <v>13192</v>
      </c>
      <c r="R1605">
        <v>1322</v>
      </c>
      <c r="S1605">
        <v>1512</v>
      </c>
    </row>
    <row r="1606" spans="1:19" x14ac:dyDescent="0.25">
      <c r="A1606" t="s">
        <v>3421</v>
      </c>
      <c r="B1606">
        <v>-1</v>
      </c>
      <c r="C1606" t="s">
        <v>3448</v>
      </c>
      <c r="D1606" t="str">
        <f>INDEX(Transcripts[#Data], MATCH(Exons[[#This Row],[Transcript stable ID]], Transcripts[Transcript stable ID], 0), 4)</f>
        <v>NM_001144918.1</v>
      </c>
      <c r="E1606" t="s">
        <v>27</v>
      </c>
      <c r="J1606">
        <v>123357972</v>
      </c>
      <c r="K1606">
        <v>123247505</v>
      </c>
      <c r="L1606">
        <v>123247627</v>
      </c>
      <c r="N1606">
        <v>12</v>
      </c>
      <c r="O1606">
        <v>2160</v>
      </c>
      <c r="P1606">
        <v>2282</v>
      </c>
      <c r="Q1606" t="s">
        <v>13193</v>
      </c>
      <c r="R1606">
        <v>1513</v>
      </c>
      <c r="S1606">
        <v>1635</v>
      </c>
    </row>
    <row r="1607" spans="1:19" x14ac:dyDescent="0.25">
      <c r="A1607" t="s">
        <v>3421</v>
      </c>
      <c r="B1607">
        <v>-1</v>
      </c>
      <c r="C1607" t="s">
        <v>3448</v>
      </c>
      <c r="D1607" t="str">
        <f>INDEX(Transcripts[#Data], MATCH(Exons[[#This Row],[Transcript stable ID]], Transcripts[Transcript stable ID], 0), 4)</f>
        <v>NM_001144918.1</v>
      </c>
      <c r="E1607" t="s">
        <v>27</v>
      </c>
      <c r="J1607">
        <v>123357972</v>
      </c>
      <c r="K1607">
        <v>123246868</v>
      </c>
      <c r="L1607">
        <v>123246938</v>
      </c>
      <c r="N1607">
        <v>13</v>
      </c>
      <c r="O1607">
        <v>2283</v>
      </c>
      <c r="P1607">
        <v>2353</v>
      </c>
      <c r="Q1607" t="s">
        <v>13194</v>
      </c>
      <c r="R1607">
        <v>1636</v>
      </c>
      <c r="S1607">
        <v>1706</v>
      </c>
    </row>
    <row r="1608" spans="1:19" x14ac:dyDescent="0.25">
      <c r="A1608" t="s">
        <v>3421</v>
      </c>
      <c r="B1608">
        <v>-1</v>
      </c>
      <c r="C1608" t="s">
        <v>3448</v>
      </c>
      <c r="D1608" t="str">
        <f>INDEX(Transcripts[#Data], MATCH(Exons[[#This Row],[Transcript stable ID]], Transcripts[Transcript stable ID], 0), 4)</f>
        <v>NM_001144918.1</v>
      </c>
      <c r="E1608" t="s">
        <v>27</v>
      </c>
      <c r="J1608">
        <v>123357972</v>
      </c>
      <c r="K1608">
        <v>123244909</v>
      </c>
      <c r="L1608">
        <v>123245046</v>
      </c>
      <c r="N1608">
        <v>14</v>
      </c>
      <c r="O1608">
        <v>2354</v>
      </c>
      <c r="P1608">
        <v>2491</v>
      </c>
      <c r="Q1608" t="s">
        <v>13195</v>
      </c>
      <c r="R1608">
        <v>1707</v>
      </c>
      <c r="S1608">
        <v>1844</v>
      </c>
    </row>
    <row r="1609" spans="1:19" x14ac:dyDescent="0.25">
      <c r="A1609" t="s">
        <v>3421</v>
      </c>
      <c r="B1609">
        <v>-1</v>
      </c>
      <c r="C1609" t="s">
        <v>3448</v>
      </c>
      <c r="D1609" t="str">
        <f>INDEX(Transcripts[#Data], MATCH(Exons[[#This Row],[Transcript stable ID]], Transcripts[Transcript stable ID], 0), 4)</f>
        <v>NM_001144918.1</v>
      </c>
      <c r="E1609" t="s">
        <v>27</v>
      </c>
      <c r="J1609">
        <v>123357972</v>
      </c>
      <c r="K1609">
        <v>123243212</v>
      </c>
      <c r="L1609">
        <v>123243317</v>
      </c>
      <c r="N1609">
        <v>15</v>
      </c>
      <c r="O1609">
        <v>2492</v>
      </c>
      <c r="P1609">
        <v>2597</v>
      </c>
      <c r="Q1609" t="s">
        <v>13196</v>
      </c>
      <c r="R1609">
        <v>1845</v>
      </c>
      <c r="S1609">
        <v>1950</v>
      </c>
    </row>
    <row r="1610" spans="1:19" x14ac:dyDescent="0.25">
      <c r="A1610" t="s">
        <v>3421</v>
      </c>
      <c r="B1610">
        <v>-1</v>
      </c>
      <c r="C1610" t="s">
        <v>3448</v>
      </c>
      <c r="D1610" t="str">
        <f>INDEX(Transcripts[#Data], MATCH(Exons[[#This Row],[Transcript stable ID]], Transcripts[Transcript stable ID], 0), 4)</f>
        <v>NM_001144918.1</v>
      </c>
      <c r="E1610" t="s">
        <v>27</v>
      </c>
      <c r="F1610">
        <v>123357476</v>
      </c>
      <c r="G1610">
        <v>123357972</v>
      </c>
      <c r="J1610">
        <v>123357972</v>
      </c>
      <c r="K1610">
        <v>123357476</v>
      </c>
      <c r="L1610">
        <v>123357972</v>
      </c>
      <c r="N1610">
        <v>1</v>
      </c>
      <c r="Q1610" t="s">
        <v>13198</v>
      </c>
    </row>
    <row r="1611" spans="1:19" x14ac:dyDescent="0.25">
      <c r="A1611" t="s">
        <v>3421</v>
      </c>
      <c r="B1611">
        <v>-1</v>
      </c>
      <c r="C1611" t="s">
        <v>3448</v>
      </c>
      <c r="D1611" t="str">
        <f>INDEX(Transcripts[#Data], MATCH(Exons[[#This Row],[Transcript stable ID]], Transcripts[Transcript stable ID], 0), 4)</f>
        <v>NM_001144918.1</v>
      </c>
      <c r="E1611" t="s">
        <v>27</v>
      </c>
      <c r="J1611">
        <v>123357972</v>
      </c>
      <c r="K1611">
        <v>123274637</v>
      </c>
      <c r="L1611">
        <v>123274833</v>
      </c>
      <c r="N1611">
        <v>7</v>
      </c>
      <c r="O1611">
        <v>1387</v>
      </c>
      <c r="P1611">
        <v>1583</v>
      </c>
      <c r="Q1611" t="s">
        <v>13199</v>
      </c>
      <c r="R1611">
        <v>740</v>
      </c>
      <c r="S1611">
        <v>936</v>
      </c>
    </row>
    <row r="1612" spans="1:19" x14ac:dyDescent="0.25">
      <c r="A1612" t="s">
        <v>3421</v>
      </c>
      <c r="B1612">
        <v>-1</v>
      </c>
      <c r="C1612" t="s">
        <v>3448</v>
      </c>
      <c r="D1612" t="str">
        <f>INDEX(Transcripts[#Data], MATCH(Exons[[#This Row],[Transcript stable ID]], Transcripts[Transcript stable ID], 0), 4)</f>
        <v>NM_001144918.1</v>
      </c>
      <c r="E1612" t="s">
        <v>27</v>
      </c>
      <c r="H1612">
        <v>123238586</v>
      </c>
      <c r="I1612">
        <v>123239370</v>
      </c>
      <c r="J1612">
        <v>123357972</v>
      </c>
      <c r="K1612">
        <v>123238586</v>
      </c>
      <c r="L1612">
        <v>123239535</v>
      </c>
      <c r="N1612">
        <v>16</v>
      </c>
      <c r="O1612">
        <v>2598</v>
      </c>
      <c r="P1612">
        <v>2762</v>
      </c>
      <c r="Q1612" t="s">
        <v>13200</v>
      </c>
      <c r="R1612">
        <v>1951</v>
      </c>
      <c r="S1612">
        <v>2115</v>
      </c>
    </row>
    <row r="1613" spans="1:19" x14ac:dyDescent="0.25">
      <c r="A1613" t="s">
        <v>3421</v>
      </c>
      <c r="B1613">
        <v>-1</v>
      </c>
      <c r="C1613" t="s">
        <v>3452</v>
      </c>
      <c r="D1613" t="str">
        <f>INDEX(Transcripts[#Data], MATCH(Exons[[#This Row],[Transcript stable ID]], Transcripts[Transcript stable ID], 0), 4)</f>
        <v>NM_001144917.1</v>
      </c>
      <c r="E1613" t="s">
        <v>27</v>
      </c>
      <c r="F1613">
        <v>123353332</v>
      </c>
      <c r="G1613">
        <v>123353481</v>
      </c>
      <c r="J1613">
        <v>123357812</v>
      </c>
      <c r="K1613">
        <v>123353223</v>
      </c>
      <c r="L1613">
        <v>123353481</v>
      </c>
      <c r="N1613">
        <v>2</v>
      </c>
      <c r="O1613">
        <v>488</v>
      </c>
      <c r="P1613">
        <v>596</v>
      </c>
      <c r="Q1613" t="s">
        <v>13181</v>
      </c>
      <c r="R1613">
        <v>1</v>
      </c>
      <c r="S1613">
        <v>109</v>
      </c>
    </row>
    <row r="1614" spans="1:19" x14ac:dyDescent="0.25">
      <c r="A1614" t="s">
        <v>3421</v>
      </c>
      <c r="B1614">
        <v>-1</v>
      </c>
      <c r="C1614" t="s">
        <v>3452</v>
      </c>
      <c r="D1614" t="str">
        <f>INDEX(Transcripts[#Data], MATCH(Exons[[#This Row],[Transcript stable ID]], Transcripts[Transcript stable ID], 0), 4)</f>
        <v>NM_001144917.1</v>
      </c>
      <c r="E1614" t="s">
        <v>27</v>
      </c>
      <c r="J1614">
        <v>123357812</v>
      </c>
      <c r="K1614">
        <v>123324952</v>
      </c>
      <c r="L1614">
        <v>123325218</v>
      </c>
      <c r="N1614">
        <v>3</v>
      </c>
      <c r="O1614">
        <v>597</v>
      </c>
      <c r="P1614">
        <v>863</v>
      </c>
      <c r="Q1614" t="s">
        <v>13182</v>
      </c>
      <c r="R1614">
        <v>110</v>
      </c>
      <c r="S1614">
        <v>376</v>
      </c>
    </row>
    <row r="1615" spans="1:19" x14ac:dyDescent="0.25">
      <c r="A1615" t="s">
        <v>3421</v>
      </c>
      <c r="B1615">
        <v>-1</v>
      </c>
      <c r="C1615" t="s">
        <v>3452</v>
      </c>
      <c r="D1615" t="str">
        <f>INDEX(Transcripts[#Data], MATCH(Exons[[#This Row],[Transcript stable ID]], Transcripts[Transcript stable ID], 0), 4)</f>
        <v>NM_001144917.1</v>
      </c>
      <c r="E1615" t="s">
        <v>27</v>
      </c>
      <c r="J1615">
        <v>123357812</v>
      </c>
      <c r="K1615">
        <v>123324016</v>
      </c>
      <c r="L1615">
        <v>123324093</v>
      </c>
      <c r="N1615">
        <v>4</v>
      </c>
      <c r="O1615">
        <v>864</v>
      </c>
      <c r="P1615">
        <v>941</v>
      </c>
      <c r="Q1615" t="s">
        <v>13183</v>
      </c>
      <c r="R1615">
        <v>377</v>
      </c>
      <c r="S1615">
        <v>454</v>
      </c>
    </row>
    <row r="1616" spans="1:19" x14ac:dyDescent="0.25">
      <c r="A1616" t="s">
        <v>3421</v>
      </c>
      <c r="B1616">
        <v>-1</v>
      </c>
      <c r="C1616" t="s">
        <v>3452</v>
      </c>
      <c r="D1616" t="str">
        <f>INDEX(Transcripts[#Data], MATCH(Exons[[#This Row],[Transcript stable ID]], Transcripts[Transcript stable ID], 0), 4)</f>
        <v>NM_001144917.1</v>
      </c>
      <c r="E1616" t="s">
        <v>27</v>
      </c>
      <c r="J1616">
        <v>123357812</v>
      </c>
      <c r="K1616">
        <v>123310804</v>
      </c>
      <c r="L1616">
        <v>123310973</v>
      </c>
      <c r="N1616">
        <v>5</v>
      </c>
      <c r="O1616">
        <v>942</v>
      </c>
      <c r="P1616">
        <v>1111</v>
      </c>
      <c r="Q1616" t="s">
        <v>13184</v>
      </c>
      <c r="R1616">
        <v>455</v>
      </c>
      <c r="S1616">
        <v>624</v>
      </c>
    </row>
    <row r="1617" spans="1:19" x14ac:dyDescent="0.25">
      <c r="A1617" t="s">
        <v>3421</v>
      </c>
      <c r="B1617">
        <v>-1</v>
      </c>
      <c r="C1617" t="s">
        <v>3452</v>
      </c>
      <c r="D1617" t="str">
        <f>INDEX(Transcripts[#Data], MATCH(Exons[[#This Row],[Transcript stable ID]], Transcripts[Transcript stable ID], 0), 4)</f>
        <v>NM_001144917.1</v>
      </c>
      <c r="E1617" t="s">
        <v>27</v>
      </c>
      <c r="J1617">
        <v>123357812</v>
      </c>
      <c r="K1617">
        <v>123298106</v>
      </c>
      <c r="L1617">
        <v>123298229</v>
      </c>
      <c r="N1617">
        <v>6</v>
      </c>
      <c r="O1617">
        <v>1112</v>
      </c>
      <c r="P1617">
        <v>1235</v>
      </c>
      <c r="Q1617" t="s">
        <v>13185</v>
      </c>
      <c r="R1617">
        <v>625</v>
      </c>
      <c r="S1617">
        <v>748</v>
      </c>
    </row>
    <row r="1618" spans="1:19" x14ac:dyDescent="0.25">
      <c r="A1618" t="s">
        <v>3421</v>
      </c>
      <c r="B1618">
        <v>-1</v>
      </c>
      <c r="C1618" t="s">
        <v>3452</v>
      </c>
      <c r="D1618" t="str">
        <f>INDEX(Transcripts[#Data], MATCH(Exons[[#This Row],[Transcript stable ID]], Transcripts[Transcript stable ID], 0), 4)</f>
        <v>NM_001144917.1</v>
      </c>
      <c r="E1618" t="s">
        <v>27</v>
      </c>
      <c r="J1618">
        <v>123357812</v>
      </c>
      <c r="K1618">
        <v>123279493</v>
      </c>
      <c r="L1618">
        <v>123279683</v>
      </c>
      <c r="N1618">
        <v>7</v>
      </c>
      <c r="O1618">
        <v>1236</v>
      </c>
      <c r="P1618">
        <v>1426</v>
      </c>
      <c r="Q1618" t="s">
        <v>13186</v>
      </c>
      <c r="R1618">
        <v>749</v>
      </c>
      <c r="S1618">
        <v>939</v>
      </c>
    </row>
    <row r="1619" spans="1:19" x14ac:dyDescent="0.25">
      <c r="A1619" t="s">
        <v>3421</v>
      </c>
      <c r="B1619">
        <v>-1</v>
      </c>
      <c r="C1619" t="s">
        <v>3452</v>
      </c>
      <c r="D1619" t="str">
        <f>INDEX(Transcripts[#Data], MATCH(Exons[[#This Row],[Transcript stable ID]], Transcripts[Transcript stable ID], 0), 4)</f>
        <v>NM_001144917.1</v>
      </c>
      <c r="E1619" t="s">
        <v>27</v>
      </c>
      <c r="J1619">
        <v>123357812</v>
      </c>
      <c r="K1619">
        <v>123263304</v>
      </c>
      <c r="L1619">
        <v>123263455</v>
      </c>
      <c r="N1619">
        <v>8</v>
      </c>
      <c r="O1619">
        <v>1427</v>
      </c>
      <c r="P1619">
        <v>1578</v>
      </c>
      <c r="Q1619" t="s">
        <v>13189</v>
      </c>
      <c r="R1619">
        <v>940</v>
      </c>
      <c r="S1619">
        <v>1091</v>
      </c>
    </row>
    <row r="1620" spans="1:19" x14ac:dyDescent="0.25">
      <c r="A1620" t="s">
        <v>3421</v>
      </c>
      <c r="B1620">
        <v>-1</v>
      </c>
      <c r="C1620" t="s">
        <v>3452</v>
      </c>
      <c r="D1620" t="str">
        <f>INDEX(Transcripts[#Data], MATCH(Exons[[#This Row],[Transcript stable ID]], Transcripts[Transcript stable ID], 0), 4)</f>
        <v>NM_001144917.1</v>
      </c>
      <c r="E1620" t="s">
        <v>27</v>
      </c>
      <c r="J1620">
        <v>123357812</v>
      </c>
      <c r="K1620">
        <v>123260340</v>
      </c>
      <c r="L1620">
        <v>123260461</v>
      </c>
      <c r="N1620">
        <v>9</v>
      </c>
      <c r="O1620">
        <v>1579</v>
      </c>
      <c r="P1620">
        <v>1700</v>
      </c>
      <c r="Q1620" t="s">
        <v>13190</v>
      </c>
      <c r="R1620">
        <v>1092</v>
      </c>
      <c r="S1620">
        <v>1213</v>
      </c>
    </row>
    <row r="1621" spans="1:19" x14ac:dyDescent="0.25">
      <c r="A1621" t="s">
        <v>3421</v>
      </c>
      <c r="B1621">
        <v>-1</v>
      </c>
      <c r="C1621" t="s">
        <v>3452</v>
      </c>
      <c r="D1621" t="str">
        <f>INDEX(Transcripts[#Data], MATCH(Exons[[#This Row],[Transcript stable ID]], Transcripts[Transcript stable ID], 0), 4)</f>
        <v>NM_001144917.1</v>
      </c>
      <c r="E1621" t="s">
        <v>27</v>
      </c>
      <c r="J1621">
        <v>123357812</v>
      </c>
      <c r="K1621">
        <v>123258009</v>
      </c>
      <c r="L1621">
        <v>123258119</v>
      </c>
      <c r="N1621">
        <v>10</v>
      </c>
      <c r="O1621">
        <v>1701</v>
      </c>
      <c r="P1621">
        <v>1811</v>
      </c>
      <c r="Q1621" t="s">
        <v>13191</v>
      </c>
      <c r="R1621">
        <v>1214</v>
      </c>
      <c r="S1621">
        <v>1324</v>
      </c>
    </row>
    <row r="1622" spans="1:19" x14ac:dyDescent="0.25">
      <c r="A1622" t="s">
        <v>3421</v>
      </c>
      <c r="B1622">
        <v>-1</v>
      </c>
      <c r="C1622" t="s">
        <v>3452</v>
      </c>
      <c r="D1622" t="str">
        <f>INDEX(Transcripts[#Data], MATCH(Exons[[#This Row],[Transcript stable ID]], Transcripts[Transcript stable ID], 0), 4)</f>
        <v>NM_001144917.1</v>
      </c>
      <c r="E1622" t="s">
        <v>27</v>
      </c>
      <c r="J1622">
        <v>123357812</v>
      </c>
      <c r="K1622">
        <v>123256046</v>
      </c>
      <c r="L1622">
        <v>123256236</v>
      </c>
      <c r="N1622">
        <v>11</v>
      </c>
      <c r="O1622">
        <v>1812</v>
      </c>
      <c r="P1622">
        <v>2002</v>
      </c>
      <c r="Q1622" t="s">
        <v>13192</v>
      </c>
      <c r="R1622">
        <v>1325</v>
      </c>
      <c r="S1622">
        <v>1515</v>
      </c>
    </row>
    <row r="1623" spans="1:19" x14ac:dyDescent="0.25">
      <c r="A1623" t="s">
        <v>3421</v>
      </c>
      <c r="B1623">
        <v>-1</v>
      </c>
      <c r="C1623" t="s">
        <v>3452</v>
      </c>
      <c r="D1623" t="str">
        <f>INDEX(Transcripts[#Data], MATCH(Exons[[#This Row],[Transcript stable ID]], Transcripts[Transcript stable ID], 0), 4)</f>
        <v>NM_001144917.1</v>
      </c>
      <c r="E1623" t="s">
        <v>27</v>
      </c>
      <c r="J1623">
        <v>123357812</v>
      </c>
      <c r="K1623">
        <v>123247505</v>
      </c>
      <c r="L1623">
        <v>123247627</v>
      </c>
      <c r="N1623">
        <v>12</v>
      </c>
      <c r="O1623">
        <v>2003</v>
      </c>
      <c r="P1623">
        <v>2125</v>
      </c>
      <c r="Q1623" t="s">
        <v>13193</v>
      </c>
      <c r="R1623">
        <v>1516</v>
      </c>
      <c r="S1623">
        <v>1638</v>
      </c>
    </row>
    <row r="1624" spans="1:19" x14ac:dyDescent="0.25">
      <c r="A1624" t="s">
        <v>3421</v>
      </c>
      <c r="B1624">
        <v>-1</v>
      </c>
      <c r="C1624" t="s">
        <v>3452</v>
      </c>
      <c r="D1624" t="str">
        <f>INDEX(Transcripts[#Data], MATCH(Exons[[#This Row],[Transcript stable ID]], Transcripts[Transcript stable ID], 0), 4)</f>
        <v>NM_001144917.1</v>
      </c>
      <c r="E1624" t="s">
        <v>27</v>
      </c>
      <c r="J1624">
        <v>123357812</v>
      </c>
      <c r="K1624">
        <v>123246868</v>
      </c>
      <c r="L1624">
        <v>123246938</v>
      </c>
      <c r="N1624">
        <v>13</v>
      </c>
      <c r="O1624">
        <v>2126</v>
      </c>
      <c r="P1624">
        <v>2196</v>
      </c>
      <c r="Q1624" t="s">
        <v>13194</v>
      </c>
      <c r="R1624">
        <v>1639</v>
      </c>
      <c r="S1624">
        <v>1709</v>
      </c>
    </row>
    <row r="1625" spans="1:19" x14ac:dyDescent="0.25">
      <c r="A1625" t="s">
        <v>3421</v>
      </c>
      <c r="B1625">
        <v>-1</v>
      </c>
      <c r="C1625" t="s">
        <v>3452</v>
      </c>
      <c r="D1625" t="str">
        <f>INDEX(Transcripts[#Data], MATCH(Exons[[#This Row],[Transcript stable ID]], Transcripts[Transcript stable ID], 0), 4)</f>
        <v>NM_001144917.1</v>
      </c>
      <c r="E1625" t="s">
        <v>27</v>
      </c>
      <c r="J1625">
        <v>123357812</v>
      </c>
      <c r="K1625">
        <v>123244909</v>
      </c>
      <c r="L1625">
        <v>123245046</v>
      </c>
      <c r="N1625">
        <v>14</v>
      </c>
      <c r="O1625">
        <v>2197</v>
      </c>
      <c r="P1625">
        <v>2334</v>
      </c>
      <c r="Q1625" t="s">
        <v>13195</v>
      </c>
      <c r="R1625">
        <v>1710</v>
      </c>
      <c r="S1625">
        <v>1847</v>
      </c>
    </row>
    <row r="1626" spans="1:19" x14ac:dyDescent="0.25">
      <c r="A1626" t="s">
        <v>3421</v>
      </c>
      <c r="B1626">
        <v>-1</v>
      </c>
      <c r="C1626" t="s">
        <v>3452</v>
      </c>
      <c r="D1626" t="str">
        <f>INDEX(Transcripts[#Data], MATCH(Exons[[#This Row],[Transcript stable ID]], Transcripts[Transcript stable ID], 0), 4)</f>
        <v>NM_001144917.1</v>
      </c>
      <c r="E1626" t="s">
        <v>27</v>
      </c>
      <c r="J1626">
        <v>123357812</v>
      </c>
      <c r="K1626">
        <v>123243212</v>
      </c>
      <c r="L1626">
        <v>123243317</v>
      </c>
      <c r="N1626">
        <v>15</v>
      </c>
      <c r="O1626">
        <v>2335</v>
      </c>
      <c r="P1626">
        <v>2440</v>
      </c>
      <c r="Q1626" t="s">
        <v>13196</v>
      </c>
      <c r="R1626">
        <v>1848</v>
      </c>
      <c r="S1626">
        <v>1953</v>
      </c>
    </row>
    <row r="1627" spans="1:19" x14ac:dyDescent="0.25">
      <c r="A1627" t="s">
        <v>3421</v>
      </c>
      <c r="B1627">
        <v>-1</v>
      </c>
      <c r="C1627" t="s">
        <v>3452</v>
      </c>
      <c r="D1627" t="str">
        <f>INDEX(Transcripts[#Data], MATCH(Exons[[#This Row],[Transcript stable ID]], Transcripts[Transcript stable ID], 0), 4)</f>
        <v>NM_001144917.1</v>
      </c>
      <c r="E1627" t="s">
        <v>27</v>
      </c>
      <c r="F1627">
        <v>123357476</v>
      </c>
      <c r="G1627">
        <v>123357812</v>
      </c>
      <c r="J1627">
        <v>123357812</v>
      </c>
      <c r="K1627">
        <v>123357476</v>
      </c>
      <c r="L1627">
        <v>123357812</v>
      </c>
      <c r="N1627">
        <v>1</v>
      </c>
      <c r="Q1627" t="s">
        <v>13201</v>
      </c>
    </row>
    <row r="1628" spans="1:19" x14ac:dyDescent="0.25">
      <c r="A1628" t="s">
        <v>3421</v>
      </c>
      <c r="B1628">
        <v>-1</v>
      </c>
      <c r="C1628" t="s">
        <v>3452</v>
      </c>
      <c r="D1628" t="str">
        <f>INDEX(Transcripts[#Data], MATCH(Exons[[#This Row],[Transcript stable ID]], Transcripts[Transcript stable ID], 0), 4)</f>
        <v>NM_001144917.1</v>
      </c>
      <c r="E1628" t="s">
        <v>27</v>
      </c>
      <c r="H1628">
        <v>123238732</v>
      </c>
      <c r="I1628">
        <v>123239370</v>
      </c>
      <c r="J1628">
        <v>123357812</v>
      </c>
      <c r="K1628">
        <v>123238732</v>
      </c>
      <c r="L1628">
        <v>123239535</v>
      </c>
      <c r="N1628">
        <v>16</v>
      </c>
      <c r="O1628">
        <v>2441</v>
      </c>
      <c r="P1628">
        <v>2605</v>
      </c>
      <c r="Q1628" t="s">
        <v>13202</v>
      </c>
      <c r="R1628">
        <v>1954</v>
      </c>
      <c r="S1628">
        <v>2118</v>
      </c>
    </row>
    <row r="1629" spans="1:19" x14ac:dyDescent="0.25">
      <c r="A1629" t="s">
        <v>3421</v>
      </c>
      <c r="B1629">
        <v>-1</v>
      </c>
      <c r="C1629" t="s">
        <v>3456</v>
      </c>
      <c r="D1629" t="str">
        <f>INDEX(Transcripts[#Data], MATCH(Exons[[#This Row],[Transcript stable ID]], Transcripts[Transcript stable ID], 0), 4)</f>
        <v>NM_022970.3</v>
      </c>
      <c r="E1629" t="s">
        <v>27</v>
      </c>
      <c r="F1629">
        <v>123353332</v>
      </c>
      <c r="G1629">
        <v>123353481</v>
      </c>
      <c r="J1629">
        <v>123357917</v>
      </c>
      <c r="K1629">
        <v>123353223</v>
      </c>
      <c r="L1629">
        <v>123353481</v>
      </c>
      <c r="N1629">
        <v>2</v>
      </c>
      <c r="O1629">
        <v>593</v>
      </c>
      <c r="P1629">
        <v>701</v>
      </c>
      <c r="Q1629" t="s">
        <v>13181</v>
      </c>
      <c r="R1629">
        <v>1</v>
      </c>
      <c r="S1629">
        <v>109</v>
      </c>
    </row>
    <row r="1630" spans="1:19" x14ac:dyDescent="0.25">
      <c r="A1630" t="s">
        <v>3421</v>
      </c>
      <c r="B1630">
        <v>-1</v>
      </c>
      <c r="C1630" t="s">
        <v>3456</v>
      </c>
      <c r="D1630" t="str">
        <f>INDEX(Transcripts[#Data], MATCH(Exons[[#This Row],[Transcript stable ID]], Transcripts[Transcript stable ID], 0), 4)</f>
        <v>NM_022970.3</v>
      </c>
      <c r="E1630" t="s">
        <v>27</v>
      </c>
      <c r="J1630">
        <v>123357917</v>
      </c>
      <c r="K1630">
        <v>123324952</v>
      </c>
      <c r="L1630">
        <v>123325218</v>
      </c>
      <c r="N1630">
        <v>3</v>
      </c>
      <c r="O1630">
        <v>702</v>
      </c>
      <c r="P1630">
        <v>968</v>
      </c>
      <c r="Q1630" t="s">
        <v>13182</v>
      </c>
      <c r="R1630">
        <v>110</v>
      </c>
      <c r="S1630">
        <v>376</v>
      </c>
    </row>
    <row r="1631" spans="1:19" x14ac:dyDescent="0.25">
      <c r="A1631" t="s">
        <v>3421</v>
      </c>
      <c r="B1631">
        <v>-1</v>
      </c>
      <c r="C1631" t="s">
        <v>3456</v>
      </c>
      <c r="D1631" t="str">
        <f>INDEX(Transcripts[#Data], MATCH(Exons[[#This Row],[Transcript stable ID]], Transcripts[Transcript stable ID], 0), 4)</f>
        <v>NM_022970.3</v>
      </c>
      <c r="E1631" t="s">
        <v>27</v>
      </c>
      <c r="J1631">
        <v>123357917</v>
      </c>
      <c r="K1631">
        <v>123324016</v>
      </c>
      <c r="L1631">
        <v>123324093</v>
      </c>
      <c r="N1631">
        <v>4</v>
      </c>
      <c r="O1631">
        <v>969</v>
      </c>
      <c r="P1631">
        <v>1046</v>
      </c>
      <c r="Q1631" t="s">
        <v>13183</v>
      </c>
      <c r="R1631">
        <v>377</v>
      </c>
      <c r="S1631">
        <v>454</v>
      </c>
    </row>
    <row r="1632" spans="1:19" x14ac:dyDescent="0.25">
      <c r="A1632" t="s">
        <v>3421</v>
      </c>
      <c r="B1632">
        <v>-1</v>
      </c>
      <c r="C1632" t="s">
        <v>3456</v>
      </c>
      <c r="D1632" t="str">
        <f>INDEX(Transcripts[#Data], MATCH(Exons[[#This Row],[Transcript stable ID]], Transcripts[Transcript stable ID], 0), 4)</f>
        <v>NM_022970.3</v>
      </c>
      <c r="E1632" t="s">
        <v>27</v>
      </c>
      <c r="J1632">
        <v>123357917</v>
      </c>
      <c r="K1632">
        <v>123310804</v>
      </c>
      <c r="L1632">
        <v>123310973</v>
      </c>
      <c r="N1632">
        <v>5</v>
      </c>
      <c r="O1632">
        <v>1047</v>
      </c>
      <c r="P1632">
        <v>1216</v>
      </c>
      <c r="Q1632" t="s">
        <v>13184</v>
      </c>
      <c r="R1632">
        <v>455</v>
      </c>
      <c r="S1632">
        <v>624</v>
      </c>
    </row>
    <row r="1633" spans="1:19" x14ac:dyDescent="0.25">
      <c r="A1633" t="s">
        <v>3421</v>
      </c>
      <c r="B1633">
        <v>-1</v>
      </c>
      <c r="C1633" t="s">
        <v>3456</v>
      </c>
      <c r="D1633" t="str">
        <f>INDEX(Transcripts[#Data], MATCH(Exons[[#This Row],[Transcript stable ID]], Transcripts[Transcript stable ID], 0), 4)</f>
        <v>NM_022970.3</v>
      </c>
      <c r="E1633" t="s">
        <v>27</v>
      </c>
      <c r="J1633">
        <v>123357917</v>
      </c>
      <c r="K1633">
        <v>123298106</v>
      </c>
      <c r="L1633">
        <v>123298229</v>
      </c>
      <c r="N1633">
        <v>6</v>
      </c>
      <c r="O1633">
        <v>1217</v>
      </c>
      <c r="P1633">
        <v>1340</v>
      </c>
      <c r="Q1633" t="s">
        <v>13185</v>
      </c>
      <c r="R1633">
        <v>625</v>
      </c>
      <c r="S1633">
        <v>748</v>
      </c>
    </row>
    <row r="1634" spans="1:19" x14ac:dyDescent="0.25">
      <c r="A1634" t="s">
        <v>3421</v>
      </c>
      <c r="B1634">
        <v>-1</v>
      </c>
      <c r="C1634" t="s">
        <v>3456</v>
      </c>
      <c r="D1634" t="str">
        <f>INDEX(Transcripts[#Data], MATCH(Exons[[#This Row],[Transcript stable ID]], Transcripts[Transcript stable ID], 0), 4)</f>
        <v>NM_022970.3</v>
      </c>
      <c r="E1634" t="s">
        <v>27</v>
      </c>
      <c r="J1634">
        <v>123357917</v>
      </c>
      <c r="K1634">
        <v>123279493</v>
      </c>
      <c r="L1634">
        <v>123279683</v>
      </c>
      <c r="N1634">
        <v>7</v>
      </c>
      <c r="O1634">
        <v>1341</v>
      </c>
      <c r="P1634">
        <v>1531</v>
      </c>
      <c r="Q1634" t="s">
        <v>13186</v>
      </c>
      <c r="R1634">
        <v>749</v>
      </c>
      <c r="S1634">
        <v>939</v>
      </c>
    </row>
    <row r="1635" spans="1:19" x14ac:dyDescent="0.25">
      <c r="A1635" t="s">
        <v>3421</v>
      </c>
      <c r="B1635">
        <v>-1</v>
      </c>
      <c r="C1635" t="s">
        <v>3456</v>
      </c>
      <c r="D1635" t="str">
        <f>INDEX(Transcripts[#Data], MATCH(Exons[[#This Row],[Transcript stable ID]], Transcripts[Transcript stable ID], 0), 4)</f>
        <v>NM_022970.3</v>
      </c>
      <c r="E1635" t="s">
        <v>27</v>
      </c>
      <c r="J1635">
        <v>123357917</v>
      </c>
      <c r="K1635">
        <v>123274631</v>
      </c>
      <c r="L1635">
        <v>123274833</v>
      </c>
      <c r="N1635">
        <v>9</v>
      </c>
      <c r="O1635">
        <v>1680</v>
      </c>
      <c r="P1635">
        <v>1882</v>
      </c>
      <c r="Q1635" t="s">
        <v>13188</v>
      </c>
      <c r="R1635">
        <v>1088</v>
      </c>
      <c r="S1635">
        <v>1290</v>
      </c>
    </row>
    <row r="1636" spans="1:19" x14ac:dyDescent="0.25">
      <c r="A1636" t="s">
        <v>3421</v>
      </c>
      <c r="B1636">
        <v>-1</v>
      </c>
      <c r="C1636" t="s">
        <v>3456</v>
      </c>
      <c r="D1636" t="str">
        <f>INDEX(Transcripts[#Data], MATCH(Exons[[#This Row],[Transcript stable ID]], Transcripts[Transcript stable ID], 0), 4)</f>
        <v>NM_022970.3</v>
      </c>
      <c r="E1636" t="s">
        <v>27</v>
      </c>
      <c r="J1636">
        <v>123357917</v>
      </c>
      <c r="K1636">
        <v>123263304</v>
      </c>
      <c r="L1636">
        <v>123263455</v>
      </c>
      <c r="N1636">
        <v>10</v>
      </c>
      <c r="O1636">
        <v>1883</v>
      </c>
      <c r="P1636">
        <v>2034</v>
      </c>
      <c r="Q1636" t="s">
        <v>13189</v>
      </c>
      <c r="R1636">
        <v>1291</v>
      </c>
      <c r="S1636">
        <v>1442</v>
      </c>
    </row>
    <row r="1637" spans="1:19" x14ac:dyDescent="0.25">
      <c r="A1637" t="s">
        <v>3421</v>
      </c>
      <c r="B1637">
        <v>-1</v>
      </c>
      <c r="C1637" t="s">
        <v>3456</v>
      </c>
      <c r="D1637" t="str">
        <f>INDEX(Transcripts[#Data], MATCH(Exons[[#This Row],[Transcript stable ID]], Transcripts[Transcript stable ID], 0), 4)</f>
        <v>NM_022970.3</v>
      </c>
      <c r="E1637" t="s">
        <v>27</v>
      </c>
      <c r="J1637">
        <v>123357917</v>
      </c>
      <c r="K1637">
        <v>123260340</v>
      </c>
      <c r="L1637">
        <v>123260461</v>
      </c>
      <c r="N1637">
        <v>11</v>
      </c>
      <c r="O1637">
        <v>2035</v>
      </c>
      <c r="P1637">
        <v>2156</v>
      </c>
      <c r="Q1637" t="s">
        <v>13190</v>
      </c>
      <c r="R1637">
        <v>1443</v>
      </c>
      <c r="S1637">
        <v>1564</v>
      </c>
    </row>
    <row r="1638" spans="1:19" x14ac:dyDescent="0.25">
      <c r="A1638" t="s">
        <v>3421</v>
      </c>
      <c r="B1638">
        <v>-1</v>
      </c>
      <c r="C1638" t="s">
        <v>3456</v>
      </c>
      <c r="D1638" t="str">
        <f>INDEX(Transcripts[#Data], MATCH(Exons[[#This Row],[Transcript stable ID]], Transcripts[Transcript stable ID], 0), 4)</f>
        <v>NM_022970.3</v>
      </c>
      <c r="E1638" t="s">
        <v>27</v>
      </c>
      <c r="J1638">
        <v>123357917</v>
      </c>
      <c r="K1638">
        <v>123258009</v>
      </c>
      <c r="L1638">
        <v>123258119</v>
      </c>
      <c r="N1638">
        <v>12</v>
      </c>
      <c r="O1638">
        <v>2157</v>
      </c>
      <c r="P1638">
        <v>2267</v>
      </c>
      <c r="Q1638" t="s">
        <v>13191</v>
      </c>
      <c r="R1638">
        <v>1565</v>
      </c>
      <c r="S1638">
        <v>1675</v>
      </c>
    </row>
    <row r="1639" spans="1:19" x14ac:dyDescent="0.25">
      <c r="A1639" t="s">
        <v>3421</v>
      </c>
      <c r="B1639">
        <v>-1</v>
      </c>
      <c r="C1639" t="s">
        <v>3456</v>
      </c>
      <c r="D1639" t="str">
        <f>INDEX(Transcripts[#Data], MATCH(Exons[[#This Row],[Transcript stable ID]], Transcripts[Transcript stable ID], 0), 4)</f>
        <v>NM_022970.3</v>
      </c>
      <c r="E1639" t="s">
        <v>27</v>
      </c>
      <c r="J1639">
        <v>123357917</v>
      </c>
      <c r="K1639">
        <v>123256046</v>
      </c>
      <c r="L1639">
        <v>123256236</v>
      </c>
      <c r="N1639">
        <v>13</v>
      </c>
      <c r="O1639">
        <v>2268</v>
      </c>
      <c r="P1639">
        <v>2458</v>
      </c>
      <c r="Q1639" t="s">
        <v>13192</v>
      </c>
      <c r="R1639">
        <v>1676</v>
      </c>
      <c r="S1639">
        <v>1866</v>
      </c>
    </row>
    <row r="1640" spans="1:19" x14ac:dyDescent="0.25">
      <c r="A1640" t="s">
        <v>3421</v>
      </c>
      <c r="B1640">
        <v>-1</v>
      </c>
      <c r="C1640" t="s">
        <v>3456</v>
      </c>
      <c r="D1640" t="str">
        <f>INDEX(Transcripts[#Data], MATCH(Exons[[#This Row],[Transcript stable ID]], Transcripts[Transcript stable ID], 0), 4)</f>
        <v>NM_022970.3</v>
      </c>
      <c r="E1640" t="s">
        <v>27</v>
      </c>
      <c r="J1640">
        <v>123357917</v>
      </c>
      <c r="K1640">
        <v>123247505</v>
      </c>
      <c r="L1640">
        <v>123247627</v>
      </c>
      <c r="N1640">
        <v>14</v>
      </c>
      <c r="O1640">
        <v>2459</v>
      </c>
      <c r="P1640">
        <v>2581</v>
      </c>
      <c r="Q1640" t="s">
        <v>13193</v>
      </c>
      <c r="R1640">
        <v>1867</v>
      </c>
      <c r="S1640">
        <v>1989</v>
      </c>
    </row>
    <row r="1641" spans="1:19" x14ac:dyDescent="0.25">
      <c r="A1641" t="s">
        <v>3421</v>
      </c>
      <c r="B1641">
        <v>-1</v>
      </c>
      <c r="C1641" t="s">
        <v>3456</v>
      </c>
      <c r="D1641" t="str">
        <f>INDEX(Transcripts[#Data], MATCH(Exons[[#This Row],[Transcript stable ID]], Transcripts[Transcript stable ID], 0), 4)</f>
        <v>NM_022970.3</v>
      </c>
      <c r="E1641" t="s">
        <v>27</v>
      </c>
      <c r="J1641">
        <v>123357917</v>
      </c>
      <c r="K1641">
        <v>123246868</v>
      </c>
      <c r="L1641">
        <v>123246938</v>
      </c>
      <c r="N1641">
        <v>15</v>
      </c>
      <c r="O1641">
        <v>2582</v>
      </c>
      <c r="P1641">
        <v>2652</v>
      </c>
      <c r="Q1641" t="s">
        <v>13194</v>
      </c>
      <c r="R1641">
        <v>1990</v>
      </c>
      <c r="S1641">
        <v>2060</v>
      </c>
    </row>
    <row r="1642" spans="1:19" x14ac:dyDescent="0.25">
      <c r="A1642" t="s">
        <v>3421</v>
      </c>
      <c r="B1642">
        <v>-1</v>
      </c>
      <c r="C1642" t="s">
        <v>3456</v>
      </c>
      <c r="D1642" t="str">
        <f>INDEX(Transcripts[#Data], MATCH(Exons[[#This Row],[Transcript stable ID]], Transcripts[Transcript stable ID], 0), 4)</f>
        <v>NM_022970.3</v>
      </c>
      <c r="E1642" t="s">
        <v>27</v>
      </c>
      <c r="J1642">
        <v>123357917</v>
      </c>
      <c r="K1642">
        <v>123244909</v>
      </c>
      <c r="L1642">
        <v>123245046</v>
      </c>
      <c r="N1642">
        <v>16</v>
      </c>
      <c r="O1642">
        <v>2653</v>
      </c>
      <c r="P1642">
        <v>2790</v>
      </c>
      <c r="Q1642" t="s">
        <v>13195</v>
      </c>
      <c r="R1642">
        <v>2061</v>
      </c>
      <c r="S1642">
        <v>2198</v>
      </c>
    </row>
    <row r="1643" spans="1:19" x14ac:dyDescent="0.25">
      <c r="A1643" t="s">
        <v>3421</v>
      </c>
      <c r="B1643">
        <v>-1</v>
      </c>
      <c r="C1643" t="s">
        <v>3456</v>
      </c>
      <c r="D1643" t="str">
        <f>INDEX(Transcripts[#Data], MATCH(Exons[[#This Row],[Transcript stable ID]], Transcripts[Transcript stable ID], 0), 4)</f>
        <v>NM_022970.3</v>
      </c>
      <c r="E1643" t="s">
        <v>27</v>
      </c>
      <c r="J1643">
        <v>123357917</v>
      </c>
      <c r="K1643">
        <v>123243212</v>
      </c>
      <c r="L1643">
        <v>123243317</v>
      </c>
      <c r="N1643">
        <v>17</v>
      </c>
      <c r="O1643">
        <v>2791</v>
      </c>
      <c r="P1643">
        <v>2896</v>
      </c>
      <c r="Q1643" t="s">
        <v>13196</v>
      </c>
      <c r="R1643">
        <v>2199</v>
      </c>
      <c r="S1643">
        <v>2304</v>
      </c>
    </row>
    <row r="1644" spans="1:19" x14ac:dyDescent="0.25">
      <c r="A1644" t="s">
        <v>3421</v>
      </c>
      <c r="B1644">
        <v>-1</v>
      </c>
      <c r="C1644" t="s">
        <v>3456</v>
      </c>
      <c r="D1644" t="str">
        <f>INDEX(Transcripts[#Data], MATCH(Exons[[#This Row],[Transcript stable ID]], Transcripts[Transcript stable ID], 0), 4)</f>
        <v>NM_022970.3</v>
      </c>
      <c r="E1644" t="s">
        <v>27</v>
      </c>
      <c r="J1644">
        <v>123357917</v>
      </c>
      <c r="K1644">
        <v>123278196</v>
      </c>
      <c r="L1644">
        <v>123278343</v>
      </c>
      <c r="N1644">
        <v>8</v>
      </c>
      <c r="O1644">
        <v>1532</v>
      </c>
      <c r="P1644">
        <v>1679</v>
      </c>
      <c r="Q1644" t="s">
        <v>13203</v>
      </c>
      <c r="R1644">
        <v>940</v>
      </c>
      <c r="S1644">
        <v>1087</v>
      </c>
    </row>
    <row r="1645" spans="1:19" x14ac:dyDescent="0.25">
      <c r="A1645" t="s">
        <v>3421</v>
      </c>
      <c r="B1645">
        <v>-1</v>
      </c>
      <c r="C1645" t="s">
        <v>3456</v>
      </c>
      <c r="D1645" t="str">
        <f>INDEX(Transcripts[#Data], MATCH(Exons[[#This Row],[Transcript stable ID]], Transcripts[Transcript stable ID], 0), 4)</f>
        <v>NM_022970.3</v>
      </c>
      <c r="E1645" t="s">
        <v>27</v>
      </c>
      <c r="J1645">
        <v>123357917</v>
      </c>
      <c r="K1645">
        <v>123239371</v>
      </c>
      <c r="L1645">
        <v>123239535</v>
      </c>
      <c r="N1645">
        <v>18</v>
      </c>
      <c r="O1645">
        <v>2897</v>
      </c>
      <c r="P1645">
        <v>3061</v>
      </c>
      <c r="Q1645" t="s">
        <v>13204</v>
      </c>
      <c r="R1645">
        <v>2305</v>
      </c>
      <c r="S1645">
        <v>2469</v>
      </c>
    </row>
    <row r="1646" spans="1:19" x14ac:dyDescent="0.25">
      <c r="A1646" t="s">
        <v>3421</v>
      </c>
      <c r="B1646">
        <v>-1</v>
      </c>
      <c r="C1646" t="s">
        <v>3456</v>
      </c>
      <c r="D1646" t="str">
        <f>INDEX(Transcripts[#Data], MATCH(Exons[[#This Row],[Transcript stable ID]], Transcripts[Transcript stable ID], 0), 4)</f>
        <v>NM_022970.3</v>
      </c>
      <c r="E1646" t="s">
        <v>27</v>
      </c>
      <c r="F1646">
        <v>123357476</v>
      </c>
      <c r="G1646">
        <v>123357917</v>
      </c>
      <c r="J1646">
        <v>123357917</v>
      </c>
      <c r="K1646">
        <v>123357476</v>
      </c>
      <c r="L1646">
        <v>123357917</v>
      </c>
      <c r="N1646">
        <v>1</v>
      </c>
      <c r="Q1646" t="s">
        <v>13205</v>
      </c>
    </row>
    <row r="1647" spans="1:19" x14ac:dyDescent="0.25">
      <c r="A1647" t="s">
        <v>3421</v>
      </c>
      <c r="B1647">
        <v>-1</v>
      </c>
      <c r="C1647" t="s">
        <v>3466</v>
      </c>
      <c r="D1647" t="str">
        <f>INDEX(Transcripts[#Data], MATCH(Exons[[#This Row],[Transcript stable ID]], Transcripts[Transcript stable ID], 0), 4)</f>
        <v>NM_001144919.1</v>
      </c>
      <c r="E1647" t="s">
        <v>27</v>
      </c>
      <c r="F1647">
        <v>123353332</v>
      </c>
      <c r="G1647">
        <v>123353481</v>
      </c>
      <c r="J1647">
        <v>123357946</v>
      </c>
      <c r="K1647">
        <v>123353223</v>
      </c>
      <c r="L1647">
        <v>123353481</v>
      </c>
      <c r="N1647">
        <v>2</v>
      </c>
      <c r="O1647">
        <v>622</v>
      </c>
      <c r="P1647">
        <v>730</v>
      </c>
      <c r="Q1647" t="s">
        <v>13181</v>
      </c>
      <c r="R1647">
        <v>1</v>
      </c>
      <c r="S1647">
        <v>109</v>
      </c>
    </row>
    <row r="1648" spans="1:19" x14ac:dyDescent="0.25">
      <c r="A1648" t="s">
        <v>3421</v>
      </c>
      <c r="B1648">
        <v>-1</v>
      </c>
      <c r="C1648" t="s">
        <v>3466</v>
      </c>
      <c r="D1648" t="str">
        <f>INDEX(Transcripts[#Data], MATCH(Exons[[#This Row],[Transcript stable ID]], Transcripts[Transcript stable ID], 0), 4)</f>
        <v>NM_001144919.1</v>
      </c>
      <c r="E1648" t="s">
        <v>27</v>
      </c>
      <c r="J1648">
        <v>123357946</v>
      </c>
      <c r="K1648">
        <v>123324016</v>
      </c>
      <c r="L1648">
        <v>123324093</v>
      </c>
      <c r="N1648">
        <v>3</v>
      </c>
      <c r="O1648">
        <v>731</v>
      </c>
      <c r="P1648">
        <v>808</v>
      </c>
      <c r="Q1648" t="s">
        <v>13183</v>
      </c>
      <c r="R1648">
        <v>110</v>
      </c>
      <c r="S1648">
        <v>187</v>
      </c>
    </row>
    <row r="1649" spans="1:19" x14ac:dyDescent="0.25">
      <c r="A1649" t="s">
        <v>3421</v>
      </c>
      <c r="B1649">
        <v>-1</v>
      </c>
      <c r="C1649" t="s">
        <v>3466</v>
      </c>
      <c r="D1649" t="str">
        <f>INDEX(Transcripts[#Data], MATCH(Exons[[#This Row],[Transcript stable ID]], Transcripts[Transcript stable ID], 0), 4)</f>
        <v>NM_001144919.1</v>
      </c>
      <c r="E1649" t="s">
        <v>27</v>
      </c>
      <c r="J1649">
        <v>123357946</v>
      </c>
      <c r="K1649">
        <v>123310804</v>
      </c>
      <c r="L1649">
        <v>123310973</v>
      </c>
      <c r="N1649">
        <v>4</v>
      </c>
      <c r="O1649">
        <v>809</v>
      </c>
      <c r="P1649">
        <v>978</v>
      </c>
      <c r="Q1649" t="s">
        <v>13184</v>
      </c>
      <c r="R1649">
        <v>188</v>
      </c>
      <c r="S1649">
        <v>357</v>
      </c>
    </row>
    <row r="1650" spans="1:19" x14ac:dyDescent="0.25">
      <c r="A1650" t="s">
        <v>3421</v>
      </c>
      <c r="B1650">
        <v>-1</v>
      </c>
      <c r="C1650" t="s">
        <v>3466</v>
      </c>
      <c r="D1650" t="str">
        <f>INDEX(Transcripts[#Data], MATCH(Exons[[#This Row],[Transcript stable ID]], Transcripts[Transcript stable ID], 0), 4)</f>
        <v>NM_001144919.1</v>
      </c>
      <c r="E1650" t="s">
        <v>27</v>
      </c>
      <c r="J1650">
        <v>123357946</v>
      </c>
      <c r="K1650">
        <v>123298106</v>
      </c>
      <c r="L1650">
        <v>123298229</v>
      </c>
      <c r="N1650">
        <v>5</v>
      </c>
      <c r="O1650">
        <v>979</v>
      </c>
      <c r="P1650">
        <v>1102</v>
      </c>
      <c r="Q1650" t="s">
        <v>13185</v>
      </c>
      <c r="R1650">
        <v>358</v>
      </c>
      <c r="S1650">
        <v>481</v>
      </c>
    </row>
    <row r="1651" spans="1:19" x14ac:dyDescent="0.25">
      <c r="A1651" t="s">
        <v>3421</v>
      </c>
      <c r="B1651">
        <v>-1</v>
      </c>
      <c r="C1651" t="s">
        <v>3466</v>
      </c>
      <c r="D1651" t="str">
        <f>INDEX(Transcripts[#Data], MATCH(Exons[[#This Row],[Transcript stable ID]], Transcripts[Transcript stable ID], 0), 4)</f>
        <v>NM_001144919.1</v>
      </c>
      <c r="E1651" t="s">
        <v>27</v>
      </c>
      <c r="J1651">
        <v>123357946</v>
      </c>
      <c r="K1651">
        <v>123279493</v>
      </c>
      <c r="L1651">
        <v>123279683</v>
      </c>
      <c r="N1651">
        <v>6</v>
      </c>
      <c r="O1651">
        <v>1103</v>
      </c>
      <c r="P1651">
        <v>1293</v>
      </c>
      <c r="Q1651" t="s">
        <v>13186</v>
      </c>
      <c r="R1651">
        <v>482</v>
      </c>
      <c r="S1651">
        <v>672</v>
      </c>
    </row>
    <row r="1652" spans="1:19" x14ac:dyDescent="0.25">
      <c r="A1652" t="s">
        <v>3421</v>
      </c>
      <c r="B1652">
        <v>-1</v>
      </c>
      <c r="C1652" t="s">
        <v>3466</v>
      </c>
      <c r="D1652" t="str">
        <f>INDEX(Transcripts[#Data], MATCH(Exons[[#This Row],[Transcript stable ID]], Transcripts[Transcript stable ID], 0), 4)</f>
        <v>NM_001144919.1</v>
      </c>
      <c r="E1652" t="s">
        <v>27</v>
      </c>
      <c r="J1652">
        <v>123357946</v>
      </c>
      <c r="K1652">
        <v>123274631</v>
      </c>
      <c r="L1652">
        <v>123274833</v>
      </c>
      <c r="N1652">
        <v>8</v>
      </c>
      <c r="O1652">
        <v>1442</v>
      </c>
      <c r="P1652">
        <v>1644</v>
      </c>
      <c r="Q1652" t="s">
        <v>13188</v>
      </c>
      <c r="R1652">
        <v>821</v>
      </c>
      <c r="S1652">
        <v>1023</v>
      </c>
    </row>
    <row r="1653" spans="1:19" x14ac:dyDescent="0.25">
      <c r="A1653" t="s">
        <v>3421</v>
      </c>
      <c r="B1653">
        <v>-1</v>
      </c>
      <c r="C1653" t="s">
        <v>3466</v>
      </c>
      <c r="D1653" t="str">
        <f>INDEX(Transcripts[#Data], MATCH(Exons[[#This Row],[Transcript stable ID]], Transcripts[Transcript stable ID], 0), 4)</f>
        <v>NM_001144919.1</v>
      </c>
      <c r="E1653" t="s">
        <v>27</v>
      </c>
      <c r="J1653">
        <v>123357946</v>
      </c>
      <c r="K1653">
        <v>123263304</v>
      </c>
      <c r="L1653">
        <v>123263455</v>
      </c>
      <c r="N1653">
        <v>9</v>
      </c>
      <c r="O1653">
        <v>1645</v>
      </c>
      <c r="P1653">
        <v>1796</v>
      </c>
      <c r="Q1653" t="s">
        <v>13189</v>
      </c>
      <c r="R1653">
        <v>1024</v>
      </c>
      <c r="S1653">
        <v>1175</v>
      </c>
    </row>
    <row r="1654" spans="1:19" x14ac:dyDescent="0.25">
      <c r="A1654" t="s">
        <v>3421</v>
      </c>
      <c r="B1654">
        <v>-1</v>
      </c>
      <c r="C1654" t="s">
        <v>3466</v>
      </c>
      <c r="D1654" t="str">
        <f>INDEX(Transcripts[#Data], MATCH(Exons[[#This Row],[Transcript stable ID]], Transcripts[Transcript stable ID], 0), 4)</f>
        <v>NM_001144919.1</v>
      </c>
      <c r="E1654" t="s">
        <v>27</v>
      </c>
      <c r="J1654">
        <v>123357946</v>
      </c>
      <c r="K1654">
        <v>123260340</v>
      </c>
      <c r="L1654">
        <v>123260461</v>
      </c>
      <c r="N1654">
        <v>10</v>
      </c>
      <c r="O1654">
        <v>1797</v>
      </c>
      <c r="P1654">
        <v>1918</v>
      </c>
      <c r="Q1654" t="s">
        <v>13190</v>
      </c>
      <c r="R1654">
        <v>1176</v>
      </c>
      <c r="S1654">
        <v>1297</v>
      </c>
    </row>
    <row r="1655" spans="1:19" x14ac:dyDescent="0.25">
      <c r="A1655" t="s">
        <v>3421</v>
      </c>
      <c r="B1655">
        <v>-1</v>
      </c>
      <c r="C1655" t="s">
        <v>3466</v>
      </c>
      <c r="D1655" t="str">
        <f>INDEX(Transcripts[#Data], MATCH(Exons[[#This Row],[Transcript stable ID]], Transcripts[Transcript stable ID], 0), 4)</f>
        <v>NM_001144919.1</v>
      </c>
      <c r="E1655" t="s">
        <v>27</v>
      </c>
      <c r="J1655">
        <v>123357946</v>
      </c>
      <c r="K1655">
        <v>123258009</v>
      </c>
      <c r="L1655">
        <v>123258119</v>
      </c>
      <c r="N1655">
        <v>11</v>
      </c>
      <c r="O1655">
        <v>1919</v>
      </c>
      <c r="P1655">
        <v>2029</v>
      </c>
      <c r="Q1655" t="s">
        <v>13191</v>
      </c>
      <c r="R1655">
        <v>1298</v>
      </c>
      <c r="S1655">
        <v>1408</v>
      </c>
    </row>
    <row r="1656" spans="1:19" x14ac:dyDescent="0.25">
      <c r="A1656" t="s">
        <v>3421</v>
      </c>
      <c r="B1656">
        <v>-1</v>
      </c>
      <c r="C1656" t="s">
        <v>3466</v>
      </c>
      <c r="D1656" t="str">
        <f>INDEX(Transcripts[#Data], MATCH(Exons[[#This Row],[Transcript stable ID]], Transcripts[Transcript stable ID], 0), 4)</f>
        <v>NM_001144919.1</v>
      </c>
      <c r="E1656" t="s">
        <v>27</v>
      </c>
      <c r="J1656">
        <v>123357946</v>
      </c>
      <c r="K1656">
        <v>123256046</v>
      </c>
      <c r="L1656">
        <v>123256236</v>
      </c>
      <c r="N1656">
        <v>12</v>
      </c>
      <c r="O1656">
        <v>2030</v>
      </c>
      <c r="P1656">
        <v>2220</v>
      </c>
      <c r="Q1656" t="s">
        <v>13192</v>
      </c>
      <c r="R1656">
        <v>1409</v>
      </c>
      <c r="S1656">
        <v>1599</v>
      </c>
    </row>
    <row r="1657" spans="1:19" x14ac:dyDescent="0.25">
      <c r="A1657" t="s">
        <v>3421</v>
      </c>
      <c r="B1657">
        <v>-1</v>
      </c>
      <c r="C1657" t="s">
        <v>3466</v>
      </c>
      <c r="D1657" t="str">
        <f>INDEX(Transcripts[#Data], MATCH(Exons[[#This Row],[Transcript stable ID]], Transcripts[Transcript stable ID], 0), 4)</f>
        <v>NM_001144919.1</v>
      </c>
      <c r="E1657" t="s">
        <v>27</v>
      </c>
      <c r="J1657">
        <v>123357946</v>
      </c>
      <c r="K1657">
        <v>123247505</v>
      </c>
      <c r="L1657">
        <v>123247627</v>
      </c>
      <c r="N1657">
        <v>13</v>
      </c>
      <c r="O1657">
        <v>2221</v>
      </c>
      <c r="P1657">
        <v>2343</v>
      </c>
      <c r="Q1657" t="s">
        <v>13193</v>
      </c>
      <c r="R1657">
        <v>1600</v>
      </c>
      <c r="S1657">
        <v>1722</v>
      </c>
    </row>
    <row r="1658" spans="1:19" x14ac:dyDescent="0.25">
      <c r="A1658" t="s">
        <v>3421</v>
      </c>
      <c r="B1658">
        <v>-1</v>
      </c>
      <c r="C1658" t="s">
        <v>3466</v>
      </c>
      <c r="D1658" t="str">
        <f>INDEX(Transcripts[#Data], MATCH(Exons[[#This Row],[Transcript stable ID]], Transcripts[Transcript stable ID], 0), 4)</f>
        <v>NM_001144919.1</v>
      </c>
      <c r="E1658" t="s">
        <v>27</v>
      </c>
      <c r="J1658">
        <v>123357946</v>
      </c>
      <c r="K1658">
        <v>123246868</v>
      </c>
      <c r="L1658">
        <v>123246938</v>
      </c>
      <c r="N1658">
        <v>14</v>
      </c>
      <c r="O1658">
        <v>2344</v>
      </c>
      <c r="P1658">
        <v>2414</v>
      </c>
      <c r="Q1658" t="s">
        <v>13194</v>
      </c>
      <c r="R1658">
        <v>1723</v>
      </c>
      <c r="S1658">
        <v>1793</v>
      </c>
    </row>
    <row r="1659" spans="1:19" x14ac:dyDescent="0.25">
      <c r="A1659" t="s">
        <v>3421</v>
      </c>
      <c r="B1659">
        <v>-1</v>
      </c>
      <c r="C1659" t="s">
        <v>3466</v>
      </c>
      <c r="D1659" t="str">
        <f>INDEX(Transcripts[#Data], MATCH(Exons[[#This Row],[Transcript stable ID]], Transcripts[Transcript stable ID], 0), 4)</f>
        <v>NM_001144919.1</v>
      </c>
      <c r="E1659" t="s">
        <v>27</v>
      </c>
      <c r="J1659">
        <v>123357946</v>
      </c>
      <c r="K1659">
        <v>123244909</v>
      </c>
      <c r="L1659">
        <v>123245046</v>
      </c>
      <c r="N1659">
        <v>15</v>
      </c>
      <c r="O1659">
        <v>2415</v>
      </c>
      <c r="P1659">
        <v>2552</v>
      </c>
      <c r="Q1659" t="s">
        <v>13195</v>
      </c>
      <c r="R1659">
        <v>1794</v>
      </c>
      <c r="S1659">
        <v>1931</v>
      </c>
    </row>
    <row r="1660" spans="1:19" x14ac:dyDescent="0.25">
      <c r="A1660" t="s">
        <v>3421</v>
      </c>
      <c r="B1660">
        <v>-1</v>
      </c>
      <c r="C1660" t="s">
        <v>3466</v>
      </c>
      <c r="D1660" t="str">
        <f>INDEX(Transcripts[#Data], MATCH(Exons[[#This Row],[Transcript stable ID]], Transcripts[Transcript stable ID], 0), 4)</f>
        <v>NM_001144919.1</v>
      </c>
      <c r="E1660" t="s">
        <v>27</v>
      </c>
      <c r="J1660">
        <v>123357946</v>
      </c>
      <c r="K1660">
        <v>123243212</v>
      </c>
      <c r="L1660">
        <v>123243317</v>
      </c>
      <c r="N1660">
        <v>16</v>
      </c>
      <c r="O1660">
        <v>2553</v>
      </c>
      <c r="P1660">
        <v>2658</v>
      </c>
      <c r="Q1660" t="s">
        <v>13196</v>
      </c>
      <c r="R1660">
        <v>1932</v>
      </c>
      <c r="S1660">
        <v>2037</v>
      </c>
    </row>
    <row r="1661" spans="1:19" x14ac:dyDescent="0.25">
      <c r="A1661" t="s">
        <v>3421</v>
      </c>
      <c r="B1661">
        <v>-1</v>
      </c>
      <c r="C1661" t="s">
        <v>3466</v>
      </c>
      <c r="D1661" t="str">
        <f>INDEX(Transcripts[#Data], MATCH(Exons[[#This Row],[Transcript stable ID]], Transcripts[Transcript stable ID], 0), 4)</f>
        <v>NM_001144919.1</v>
      </c>
      <c r="E1661" t="s">
        <v>27</v>
      </c>
      <c r="J1661">
        <v>123357946</v>
      </c>
      <c r="K1661">
        <v>123278196</v>
      </c>
      <c r="L1661">
        <v>123278343</v>
      </c>
      <c r="N1661">
        <v>7</v>
      </c>
      <c r="O1661">
        <v>1294</v>
      </c>
      <c r="P1661">
        <v>1441</v>
      </c>
      <c r="Q1661" t="s">
        <v>13203</v>
      </c>
      <c r="R1661">
        <v>673</v>
      </c>
      <c r="S1661">
        <v>820</v>
      </c>
    </row>
    <row r="1662" spans="1:19" x14ac:dyDescent="0.25">
      <c r="A1662" t="s">
        <v>3421</v>
      </c>
      <c r="B1662">
        <v>-1</v>
      </c>
      <c r="C1662" t="s">
        <v>3466</v>
      </c>
      <c r="D1662" t="str">
        <f>INDEX(Transcripts[#Data], MATCH(Exons[[#This Row],[Transcript stable ID]], Transcripts[Transcript stable ID], 0), 4)</f>
        <v>NM_001144919.1</v>
      </c>
      <c r="E1662" t="s">
        <v>27</v>
      </c>
      <c r="F1662">
        <v>123357476</v>
      </c>
      <c r="G1662">
        <v>123357946</v>
      </c>
      <c r="J1662">
        <v>123357946</v>
      </c>
      <c r="K1662">
        <v>123357476</v>
      </c>
      <c r="L1662">
        <v>123357946</v>
      </c>
      <c r="N1662">
        <v>1</v>
      </c>
      <c r="Q1662" t="s">
        <v>13206</v>
      </c>
    </row>
    <row r="1663" spans="1:19" x14ac:dyDescent="0.25">
      <c r="A1663" t="s">
        <v>3421</v>
      </c>
      <c r="B1663">
        <v>-1</v>
      </c>
      <c r="C1663" t="s">
        <v>3466</v>
      </c>
      <c r="D1663" t="str">
        <f>INDEX(Transcripts[#Data], MATCH(Exons[[#This Row],[Transcript stable ID]], Transcripts[Transcript stable ID], 0), 4)</f>
        <v>NM_001144919.1</v>
      </c>
      <c r="E1663" t="s">
        <v>27</v>
      </c>
      <c r="H1663">
        <v>123241349</v>
      </c>
      <c r="I1663">
        <v>123241685</v>
      </c>
      <c r="J1663">
        <v>123357946</v>
      </c>
      <c r="K1663">
        <v>123241349</v>
      </c>
      <c r="L1663">
        <v>123241691</v>
      </c>
      <c r="N1663">
        <v>17</v>
      </c>
      <c r="O1663">
        <v>2659</v>
      </c>
      <c r="P1663">
        <v>2664</v>
      </c>
      <c r="Q1663" t="s">
        <v>13207</v>
      </c>
      <c r="R1663">
        <v>2038</v>
      </c>
      <c r="S1663">
        <v>2043</v>
      </c>
    </row>
    <row r="1664" spans="1:19" x14ac:dyDescent="0.25">
      <c r="A1664" t="s">
        <v>3421</v>
      </c>
      <c r="B1664">
        <v>-1</v>
      </c>
      <c r="C1664" t="s">
        <v>3473</v>
      </c>
      <c r="D1664" t="str">
        <f>INDEX(Transcripts[#Data], MATCH(Exons[[#This Row],[Transcript stable ID]], Transcripts[Transcript stable ID], 0), 4)</f>
        <v>NM_001144913.1</v>
      </c>
      <c r="E1664" t="s">
        <v>27</v>
      </c>
      <c r="J1664">
        <v>123353355</v>
      </c>
      <c r="K1664">
        <v>123324952</v>
      </c>
      <c r="L1664">
        <v>123325218</v>
      </c>
      <c r="N1664">
        <v>2</v>
      </c>
      <c r="O1664">
        <v>134</v>
      </c>
      <c r="P1664">
        <v>400</v>
      </c>
      <c r="Q1664" t="s">
        <v>13182</v>
      </c>
      <c r="R1664">
        <v>110</v>
      </c>
      <c r="S1664">
        <v>376</v>
      </c>
    </row>
    <row r="1665" spans="1:19" x14ac:dyDescent="0.25">
      <c r="A1665" t="s">
        <v>3421</v>
      </c>
      <c r="B1665">
        <v>-1</v>
      </c>
      <c r="C1665" t="s">
        <v>3473</v>
      </c>
      <c r="D1665" t="str">
        <f>INDEX(Transcripts[#Data], MATCH(Exons[[#This Row],[Transcript stable ID]], Transcripts[Transcript stable ID], 0), 4)</f>
        <v>NM_001144913.1</v>
      </c>
      <c r="E1665" t="s">
        <v>27</v>
      </c>
      <c r="J1665">
        <v>123353355</v>
      </c>
      <c r="K1665">
        <v>123324016</v>
      </c>
      <c r="L1665">
        <v>123324093</v>
      </c>
      <c r="N1665">
        <v>3</v>
      </c>
      <c r="O1665">
        <v>401</v>
      </c>
      <c r="P1665">
        <v>478</v>
      </c>
      <c r="Q1665" t="s">
        <v>13183</v>
      </c>
      <c r="R1665">
        <v>377</v>
      </c>
      <c r="S1665">
        <v>454</v>
      </c>
    </row>
    <row r="1666" spans="1:19" x14ac:dyDescent="0.25">
      <c r="A1666" t="s">
        <v>3421</v>
      </c>
      <c r="B1666">
        <v>-1</v>
      </c>
      <c r="C1666" t="s">
        <v>3473</v>
      </c>
      <c r="D1666" t="str">
        <f>INDEX(Transcripts[#Data], MATCH(Exons[[#This Row],[Transcript stable ID]], Transcripts[Transcript stable ID], 0), 4)</f>
        <v>NM_001144913.1</v>
      </c>
      <c r="E1666" t="s">
        <v>27</v>
      </c>
      <c r="J1666">
        <v>123353355</v>
      </c>
      <c r="K1666">
        <v>123310804</v>
      </c>
      <c r="L1666">
        <v>123310973</v>
      </c>
      <c r="N1666">
        <v>4</v>
      </c>
      <c r="O1666">
        <v>479</v>
      </c>
      <c r="P1666">
        <v>648</v>
      </c>
      <c r="Q1666" t="s">
        <v>13184</v>
      </c>
      <c r="R1666">
        <v>455</v>
      </c>
      <c r="S1666">
        <v>624</v>
      </c>
    </row>
    <row r="1667" spans="1:19" x14ac:dyDescent="0.25">
      <c r="A1667" t="s">
        <v>3421</v>
      </c>
      <c r="B1667">
        <v>-1</v>
      </c>
      <c r="C1667" t="s">
        <v>3473</v>
      </c>
      <c r="D1667" t="str">
        <f>INDEX(Transcripts[#Data], MATCH(Exons[[#This Row],[Transcript stable ID]], Transcripts[Transcript stable ID], 0), 4)</f>
        <v>NM_001144913.1</v>
      </c>
      <c r="E1667" t="s">
        <v>27</v>
      </c>
      <c r="J1667">
        <v>123353355</v>
      </c>
      <c r="K1667">
        <v>123298106</v>
      </c>
      <c r="L1667">
        <v>123298229</v>
      </c>
      <c r="N1667">
        <v>5</v>
      </c>
      <c r="O1667">
        <v>649</v>
      </c>
      <c r="P1667">
        <v>772</v>
      </c>
      <c r="Q1667" t="s">
        <v>13185</v>
      </c>
      <c r="R1667">
        <v>625</v>
      </c>
      <c r="S1667">
        <v>748</v>
      </c>
    </row>
    <row r="1668" spans="1:19" x14ac:dyDescent="0.25">
      <c r="A1668" t="s">
        <v>3421</v>
      </c>
      <c r="B1668">
        <v>-1</v>
      </c>
      <c r="C1668" t="s">
        <v>3473</v>
      </c>
      <c r="D1668" t="str">
        <f>INDEX(Transcripts[#Data], MATCH(Exons[[#This Row],[Transcript stable ID]], Transcripts[Transcript stable ID], 0), 4)</f>
        <v>NM_001144913.1</v>
      </c>
      <c r="E1668" t="s">
        <v>27</v>
      </c>
      <c r="J1668">
        <v>123353355</v>
      </c>
      <c r="K1668">
        <v>123279493</v>
      </c>
      <c r="L1668">
        <v>123279683</v>
      </c>
      <c r="N1668">
        <v>6</v>
      </c>
      <c r="O1668">
        <v>773</v>
      </c>
      <c r="P1668">
        <v>963</v>
      </c>
      <c r="Q1668" t="s">
        <v>13186</v>
      </c>
      <c r="R1668">
        <v>749</v>
      </c>
      <c r="S1668">
        <v>939</v>
      </c>
    </row>
    <row r="1669" spans="1:19" x14ac:dyDescent="0.25">
      <c r="A1669" t="s">
        <v>3421</v>
      </c>
      <c r="B1669">
        <v>-1</v>
      </c>
      <c r="C1669" t="s">
        <v>3473</v>
      </c>
      <c r="D1669" t="str">
        <f>INDEX(Transcripts[#Data], MATCH(Exons[[#This Row],[Transcript stable ID]], Transcripts[Transcript stable ID], 0), 4)</f>
        <v>NM_001144913.1</v>
      </c>
      <c r="E1669" t="s">
        <v>27</v>
      </c>
      <c r="J1669">
        <v>123353355</v>
      </c>
      <c r="K1669">
        <v>123274631</v>
      </c>
      <c r="L1669">
        <v>123274833</v>
      </c>
      <c r="N1669">
        <v>8</v>
      </c>
      <c r="O1669">
        <v>1112</v>
      </c>
      <c r="P1669">
        <v>1314</v>
      </c>
      <c r="Q1669" t="s">
        <v>13188</v>
      </c>
      <c r="R1669">
        <v>1088</v>
      </c>
      <c r="S1669">
        <v>1290</v>
      </c>
    </row>
    <row r="1670" spans="1:19" x14ac:dyDescent="0.25">
      <c r="A1670" t="s">
        <v>3421</v>
      </c>
      <c r="B1670">
        <v>-1</v>
      </c>
      <c r="C1670" t="s">
        <v>3473</v>
      </c>
      <c r="D1670" t="str">
        <f>INDEX(Transcripts[#Data], MATCH(Exons[[#This Row],[Transcript stable ID]], Transcripts[Transcript stable ID], 0), 4)</f>
        <v>NM_001144913.1</v>
      </c>
      <c r="E1670" t="s">
        <v>27</v>
      </c>
      <c r="J1670">
        <v>123353355</v>
      </c>
      <c r="K1670">
        <v>123263304</v>
      </c>
      <c r="L1670">
        <v>123263455</v>
      </c>
      <c r="N1670">
        <v>9</v>
      </c>
      <c r="O1670">
        <v>1315</v>
      </c>
      <c r="P1670">
        <v>1466</v>
      </c>
      <c r="Q1670" t="s">
        <v>13189</v>
      </c>
      <c r="R1670">
        <v>1291</v>
      </c>
      <c r="S1670">
        <v>1442</v>
      </c>
    </row>
    <row r="1671" spans="1:19" x14ac:dyDescent="0.25">
      <c r="A1671" t="s">
        <v>3421</v>
      </c>
      <c r="B1671">
        <v>-1</v>
      </c>
      <c r="C1671" t="s">
        <v>3473</v>
      </c>
      <c r="D1671" t="str">
        <f>INDEX(Transcripts[#Data], MATCH(Exons[[#This Row],[Transcript stable ID]], Transcripts[Transcript stable ID], 0), 4)</f>
        <v>NM_001144913.1</v>
      </c>
      <c r="E1671" t="s">
        <v>27</v>
      </c>
      <c r="J1671">
        <v>123353355</v>
      </c>
      <c r="K1671">
        <v>123260340</v>
      </c>
      <c r="L1671">
        <v>123260461</v>
      </c>
      <c r="N1671">
        <v>10</v>
      </c>
      <c r="O1671">
        <v>1467</v>
      </c>
      <c r="P1671">
        <v>1588</v>
      </c>
      <c r="Q1671" t="s">
        <v>13190</v>
      </c>
      <c r="R1671">
        <v>1443</v>
      </c>
      <c r="S1671">
        <v>1564</v>
      </c>
    </row>
    <row r="1672" spans="1:19" x14ac:dyDescent="0.25">
      <c r="A1672" t="s">
        <v>3421</v>
      </c>
      <c r="B1672">
        <v>-1</v>
      </c>
      <c r="C1672" t="s">
        <v>3473</v>
      </c>
      <c r="D1672" t="str">
        <f>INDEX(Transcripts[#Data], MATCH(Exons[[#This Row],[Transcript stable ID]], Transcripts[Transcript stable ID], 0), 4)</f>
        <v>NM_001144913.1</v>
      </c>
      <c r="E1672" t="s">
        <v>27</v>
      </c>
      <c r="J1672">
        <v>123353355</v>
      </c>
      <c r="K1672">
        <v>123258009</v>
      </c>
      <c r="L1672">
        <v>123258119</v>
      </c>
      <c r="N1672">
        <v>11</v>
      </c>
      <c r="O1672">
        <v>1589</v>
      </c>
      <c r="P1672">
        <v>1699</v>
      </c>
      <c r="Q1672" t="s">
        <v>13191</v>
      </c>
      <c r="R1672">
        <v>1565</v>
      </c>
      <c r="S1672">
        <v>1675</v>
      </c>
    </row>
    <row r="1673" spans="1:19" x14ac:dyDescent="0.25">
      <c r="A1673" t="s">
        <v>3421</v>
      </c>
      <c r="B1673">
        <v>-1</v>
      </c>
      <c r="C1673" t="s">
        <v>3473</v>
      </c>
      <c r="D1673" t="str">
        <f>INDEX(Transcripts[#Data], MATCH(Exons[[#This Row],[Transcript stable ID]], Transcripts[Transcript stable ID], 0), 4)</f>
        <v>NM_001144913.1</v>
      </c>
      <c r="E1673" t="s">
        <v>27</v>
      </c>
      <c r="J1673">
        <v>123353355</v>
      </c>
      <c r="K1673">
        <v>123256046</v>
      </c>
      <c r="L1673">
        <v>123256236</v>
      </c>
      <c r="N1673">
        <v>12</v>
      </c>
      <c r="O1673">
        <v>1700</v>
      </c>
      <c r="P1673">
        <v>1890</v>
      </c>
      <c r="Q1673" t="s">
        <v>13192</v>
      </c>
      <c r="R1673">
        <v>1676</v>
      </c>
      <c r="S1673">
        <v>1866</v>
      </c>
    </row>
    <row r="1674" spans="1:19" x14ac:dyDescent="0.25">
      <c r="A1674" t="s">
        <v>3421</v>
      </c>
      <c r="B1674">
        <v>-1</v>
      </c>
      <c r="C1674" t="s">
        <v>3473</v>
      </c>
      <c r="D1674" t="str">
        <f>INDEX(Transcripts[#Data], MATCH(Exons[[#This Row],[Transcript stable ID]], Transcripts[Transcript stable ID], 0), 4)</f>
        <v>NM_001144913.1</v>
      </c>
      <c r="E1674" t="s">
        <v>27</v>
      </c>
      <c r="J1674">
        <v>123353355</v>
      </c>
      <c r="K1674">
        <v>123247505</v>
      </c>
      <c r="L1674">
        <v>123247627</v>
      </c>
      <c r="N1674">
        <v>13</v>
      </c>
      <c r="O1674">
        <v>1891</v>
      </c>
      <c r="P1674">
        <v>2013</v>
      </c>
      <c r="Q1674" t="s">
        <v>13193</v>
      </c>
      <c r="R1674">
        <v>1867</v>
      </c>
      <c r="S1674">
        <v>1989</v>
      </c>
    </row>
    <row r="1675" spans="1:19" x14ac:dyDescent="0.25">
      <c r="A1675" t="s">
        <v>3421</v>
      </c>
      <c r="B1675">
        <v>-1</v>
      </c>
      <c r="C1675" t="s">
        <v>3473</v>
      </c>
      <c r="D1675" t="str">
        <f>INDEX(Transcripts[#Data], MATCH(Exons[[#This Row],[Transcript stable ID]], Transcripts[Transcript stable ID], 0), 4)</f>
        <v>NM_001144913.1</v>
      </c>
      <c r="E1675" t="s">
        <v>27</v>
      </c>
      <c r="J1675">
        <v>123353355</v>
      </c>
      <c r="K1675">
        <v>123246868</v>
      </c>
      <c r="L1675">
        <v>123246938</v>
      </c>
      <c r="N1675">
        <v>14</v>
      </c>
      <c r="O1675">
        <v>2014</v>
      </c>
      <c r="P1675">
        <v>2084</v>
      </c>
      <c r="Q1675" t="s">
        <v>13194</v>
      </c>
      <c r="R1675">
        <v>1990</v>
      </c>
      <c r="S1675">
        <v>2060</v>
      </c>
    </row>
    <row r="1676" spans="1:19" x14ac:dyDescent="0.25">
      <c r="A1676" t="s">
        <v>3421</v>
      </c>
      <c r="B1676">
        <v>-1</v>
      </c>
      <c r="C1676" t="s">
        <v>3473</v>
      </c>
      <c r="D1676" t="str">
        <f>INDEX(Transcripts[#Data], MATCH(Exons[[#This Row],[Transcript stable ID]], Transcripts[Transcript stable ID], 0), 4)</f>
        <v>NM_001144913.1</v>
      </c>
      <c r="E1676" t="s">
        <v>27</v>
      </c>
      <c r="J1676">
        <v>123353355</v>
      </c>
      <c r="K1676">
        <v>123244909</v>
      </c>
      <c r="L1676">
        <v>123245046</v>
      </c>
      <c r="N1676">
        <v>15</v>
      </c>
      <c r="O1676">
        <v>2085</v>
      </c>
      <c r="P1676">
        <v>2222</v>
      </c>
      <c r="Q1676" t="s">
        <v>13195</v>
      </c>
      <c r="R1676">
        <v>2061</v>
      </c>
      <c r="S1676">
        <v>2198</v>
      </c>
    </row>
    <row r="1677" spans="1:19" x14ac:dyDescent="0.25">
      <c r="A1677" t="s">
        <v>3421</v>
      </c>
      <c r="B1677">
        <v>-1</v>
      </c>
      <c r="C1677" t="s">
        <v>3473</v>
      </c>
      <c r="D1677" t="str">
        <f>INDEX(Transcripts[#Data], MATCH(Exons[[#This Row],[Transcript stable ID]], Transcripts[Transcript stable ID], 0), 4)</f>
        <v>NM_001144913.1</v>
      </c>
      <c r="E1677" t="s">
        <v>27</v>
      </c>
      <c r="J1677">
        <v>123353355</v>
      </c>
      <c r="K1677">
        <v>123243212</v>
      </c>
      <c r="L1677">
        <v>123243317</v>
      </c>
      <c r="N1677">
        <v>16</v>
      </c>
      <c r="O1677">
        <v>2223</v>
      </c>
      <c r="P1677">
        <v>2328</v>
      </c>
      <c r="Q1677" t="s">
        <v>13196</v>
      </c>
      <c r="R1677">
        <v>2199</v>
      </c>
      <c r="S1677">
        <v>2304</v>
      </c>
    </row>
    <row r="1678" spans="1:19" x14ac:dyDescent="0.25">
      <c r="A1678" t="s">
        <v>3421</v>
      </c>
      <c r="B1678">
        <v>-1</v>
      </c>
      <c r="C1678" t="s">
        <v>3473</v>
      </c>
      <c r="D1678" t="str">
        <f>INDEX(Transcripts[#Data], MATCH(Exons[[#This Row],[Transcript stable ID]], Transcripts[Transcript stable ID], 0), 4)</f>
        <v>NM_001144913.1</v>
      </c>
      <c r="E1678" t="s">
        <v>27</v>
      </c>
      <c r="J1678">
        <v>123353355</v>
      </c>
      <c r="K1678">
        <v>123278196</v>
      </c>
      <c r="L1678">
        <v>123278343</v>
      </c>
      <c r="N1678">
        <v>7</v>
      </c>
      <c r="O1678">
        <v>964</v>
      </c>
      <c r="P1678">
        <v>1111</v>
      </c>
      <c r="Q1678" t="s">
        <v>13203</v>
      </c>
      <c r="R1678">
        <v>940</v>
      </c>
      <c r="S1678">
        <v>1087</v>
      </c>
    </row>
    <row r="1679" spans="1:19" x14ac:dyDescent="0.25">
      <c r="A1679" t="s">
        <v>3421</v>
      </c>
      <c r="B1679">
        <v>-1</v>
      </c>
      <c r="C1679" t="s">
        <v>3473</v>
      </c>
      <c r="D1679" t="str">
        <f>INDEX(Transcripts[#Data], MATCH(Exons[[#This Row],[Transcript stable ID]], Transcripts[Transcript stable ID], 0), 4)</f>
        <v>NM_001144913.1</v>
      </c>
      <c r="E1679" t="s">
        <v>27</v>
      </c>
      <c r="F1679">
        <v>123353332</v>
      </c>
      <c r="G1679">
        <v>123353355</v>
      </c>
      <c r="J1679">
        <v>123353355</v>
      </c>
      <c r="K1679">
        <v>123353223</v>
      </c>
      <c r="L1679">
        <v>123353355</v>
      </c>
      <c r="N1679">
        <v>1</v>
      </c>
      <c r="O1679">
        <v>25</v>
      </c>
      <c r="P1679">
        <v>133</v>
      </c>
      <c r="Q1679" t="s">
        <v>13208</v>
      </c>
      <c r="R1679">
        <v>1</v>
      </c>
      <c r="S1679">
        <v>109</v>
      </c>
    </row>
    <row r="1680" spans="1:19" x14ac:dyDescent="0.25">
      <c r="A1680" t="s">
        <v>3421</v>
      </c>
      <c r="B1680">
        <v>-1</v>
      </c>
      <c r="C1680" t="s">
        <v>3473</v>
      </c>
      <c r="D1680" t="str">
        <f>INDEX(Transcripts[#Data], MATCH(Exons[[#This Row],[Transcript stable ID]], Transcripts[Transcript stable ID], 0), 4)</f>
        <v>NM_001144913.1</v>
      </c>
      <c r="E1680" t="s">
        <v>27</v>
      </c>
      <c r="H1680">
        <v>123241370</v>
      </c>
      <c r="I1680">
        <v>123241685</v>
      </c>
      <c r="J1680">
        <v>123353355</v>
      </c>
      <c r="K1680">
        <v>123241370</v>
      </c>
      <c r="L1680">
        <v>123241691</v>
      </c>
      <c r="N1680">
        <v>17</v>
      </c>
      <c r="O1680">
        <v>2329</v>
      </c>
      <c r="P1680">
        <v>2334</v>
      </c>
      <c r="Q1680" t="s">
        <v>13209</v>
      </c>
      <c r="R1680">
        <v>2305</v>
      </c>
      <c r="S1680">
        <v>2310</v>
      </c>
    </row>
    <row r="1681" spans="1:19" x14ac:dyDescent="0.25">
      <c r="A1681" t="s">
        <v>3421</v>
      </c>
      <c r="B1681">
        <v>-1</v>
      </c>
      <c r="C1681" t="s">
        <v>3444</v>
      </c>
      <c r="D1681" t="str">
        <f>INDEX(Transcripts[#Data], MATCH(Exons[[#This Row],[Transcript stable ID]], Transcripts[Transcript stable ID], 0), 4)</f>
        <v>NM_001144915.1</v>
      </c>
      <c r="E1681" t="s">
        <v>27</v>
      </c>
      <c r="F1681">
        <v>123353332</v>
      </c>
      <c r="G1681">
        <v>123353481</v>
      </c>
      <c r="J1681">
        <v>123356159</v>
      </c>
      <c r="K1681">
        <v>123353223</v>
      </c>
      <c r="L1681">
        <v>123353481</v>
      </c>
      <c r="N1681">
        <v>2</v>
      </c>
      <c r="O1681">
        <v>320</v>
      </c>
      <c r="P1681">
        <v>428</v>
      </c>
      <c r="Q1681" t="s">
        <v>13181</v>
      </c>
      <c r="R1681">
        <v>1</v>
      </c>
      <c r="S1681">
        <v>109</v>
      </c>
    </row>
    <row r="1682" spans="1:19" x14ac:dyDescent="0.25">
      <c r="A1682" t="s">
        <v>3421</v>
      </c>
      <c r="B1682">
        <v>-1</v>
      </c>
      <c r="C1682" t="s">
        <v>3444</v>
      </c>
      <c r="D1682" t="str">
        <f>INDEX(Transcripts[#Data], MATCH(Exons[[#This Row],[Transcript stable ID]], Transcripts[Transcript stable ID], 0), 4)</f>
        <v>NM_001144915.1</v>
      </c>
      <c r="E1682" t="s">
        <v>27</v>
      </c>
      <c r="J1682">
        <v>123356159</v>
      </c>
      <c r="K1682">
        <v>123324016</v>
      </c>
      <c r="L1682">
        <v>123324093</v>
      </c>
      <c r="N1682">
        <v>3</v>
      </c>
      <c r="O1682">
        <v>429</v>
      </c>
      <c r="P1682">
        <v>506</v>
      </c>
      <c r="Q1682" t="s">
        <v>13183</v>
      </c>
      <c r="R1682">
        <v>110</v>
      </c>
      <c r="S1682">
        <v>187</v>
      </c>
    </row>
    <row r="1683" spans="1:19" x14ac:dyDescent="0.25">
      <c r="A1683" t="s">
        <v>3421</v>
      </c>
      <c r="B1683">
        <v>-1</v>
      </c>
      <c r="C1683" t="s">
        <v>3444</v>
      </c>
      <c r="D1683" t="str">
        <f>INDEX(Transcripts[#Data], MATCH(Exons[[#This Row],[Transcript stable ID]], Transcripts[Transcript stable ID], 0), 4)</f>
        <v>NM_001144915.1</v>
      </c>
      <c r="E1683" t="s">
        <v>27</v>
      </c>
      <c r="J1683">
        <v>123356159</v>
      </c>
      <c r="K1683">
        <v>123310804</v>
      </c>
      <c r="L1683">
        <v>123310973</v>
      </c>
      <c r="N1683">
        <v>4</v>
      </c>
      <c r="O1683">
        <v>507</v>
      </c>
      <c r="P1683">
        <v>676</v>
      </c>
      <c r="Q1683" t="s">
        <v>13184</v>
      </c>
      <c r="R1683">
        <v>188</v>
      </c>
      <c r="S1683">
        <v>357</v>
      </c>
    </row>
    <row r="1684" spans="1:19" x14ac:dyDescent="0.25">
      <c r="A1684" t="s">
        <v>3421</v>
      </c>
      <c r="B1684">
        <v>-1</v>
      </c>
      <c r="C1684" t="s">
        <v>3444</v>
      </c>
      <c r="D1684" t="str">
        <f>INDEX(Transcripts[#Data], MATCH(Exons[[#This Row],[Transcript stable ID]], Transcripts[Transcript stable ID], 0), 4)</f>
        <v>NM_001144915.1</v>
      </c>
      <c r="E1684" t="s">
        <v>27</v>
      </c>
      <c r="J1684">
        <v>123356159</v>
      </c>
      <c r="K1684">
        <v>123298106</v>
      </c>
      <c r="L1684">
        <v>123298229</v>
      </c>
      <c r="N1684">
        <v>5</v>
      </c>
      <c r="O1684">
        <v>677</v>
      </c>
      <c r="P1684">
        <v>800</v>
      </c>
      <c r="Q1684" t="s">
        <v>13185</v>
      </c>
      <c r="R1684">
        <v>358</v>
      </c>
      <c r="S1684">
        <v>481</v>
      </c>
    </row>
    <row r="1685" spans="1:19" x14ac:dyDescent="0.25">
      <c r="A1685" t="s">
        <v>3421</v>
      </c>
      <c r="B1685">
        <v>-1</v>
      </c>
      <c r="C1685" t="s">
        <v>3444</v>
      </c>
      <c r="D1685" t="str">
        <f>INDEX(Transcripts[#Data], MATCH(Exons[[#This Row],[Transcript stable ID]], Transcripts[Transcript stable ID], 0), 4)</f>
        <v>NM_001144915.1</v>
      </c>
      <c r="E1685" t="s">
        <v>27</v>
      </c>
      <c r="J1685">
        <v>123356159</v>
      </c>
      <c r="K1685">
        <v>123279493</v>
      </c>
      <c r="L1685">
        <v>123279683</v>
      </c>
      <c r="N1685">
        <v>6</v>
      </c>
      <c r="O1685">
        <v>801</v>
      </c>
      <c r="P1685">
        <v>991</v>
      </c>
      <c r="Q1685" t="s">
        <v>13186</v>
      </c>
      <c r="R1685">
        <v>482</v>
      </c>
      <c r="S1685">
        <v>672</v>
      </c>
    </row>
    <row r="1686" spans="1:19" x14ac:dyDescent="0.25">
      <c r="A1686" t="s">
        <v>3421</v>
      </c>
      <c r="B1686">
        <v>-1</v>
      </c>
      <c r="C1686" t="s">
        <v>3444</v>
      </c>
      <c r="D1686" t="str">
        <f>INDEX(Transcripts[#Data], MATCH(Exons[[#This Row],[Transcript stable ID]], Transcripts[Transcript stable ID], 0), 4)</f>
        <v>NM_001144915.1</v>
      </c>
      <c r="E1686" t="s">
        <v>27</v>
      </c>
      <c r="J1686">
        <v>123356159</v>
      </c>
      <c r="K1686">
        <v>123276833</v>
      </c>
      <c r="L1686">
        <v>123276977</v>
      </c>
      <c r="N1686">
        <v>7</v>
      </c>
      <c r="O1686">
        <v>992</v>
      </c>
      <c r="P1686">
        <v>1136</v>
      </c>
      <c r="Q1686" t="s">
        <v>13187</v>
      </c>
      <c r="R1686">
        <v>673</v>
      </c>
      <c r="S1686">
        <v>817</v>
      </c>
    </row>
    <row r="1687" spans="1:19" x14ac:dyDescent="0.25">
      <c r="A1687" t="s">
        <v>3421</v>
      </c>
      <c r="B1687">
        <v>-1</v>
      </c>
      <c r="C1687" t="s">
        <v>3444</v>
      </c>
      <c r="D1687" t="str">
        <f>INDEX(Transcripts[#Data], MATCH(Exons[[#This Row],[Transcript stable ID]], Transcripts[Transcript stable ID], 0), 4)</f>
        <v>NM_001144915.1</v>
      </c>
      <c r="E1687" t="s">
        <v>27</v>
      </c>
      <c r="J1687">
        <v>123356159</v>
      </c>
      <c r="K1687">
        <v>123274631</v>
      </c>
      <c r="L1687">
        <v>123274833</v>
      </c>
      <c r="N1687">
        <v>8</v>
      </c>
      <c r="O1687">
        <v>1137</v>
      </c>
      <c r="P1687">
        <v>1339</v>
      </c>
      <c r="Q1687" t="s">
        <v>13188</v>
      </c>
      <c r="R1687">
        <v>818</v>
      </c>
      <c r="S1687">
        <v>1020</v>
      </c>
    </row>
    <row r="1688" spans="1:19" x14ac:dyDescent="0.25">
      <c r="A1688" t="s">
        <v>3421</v>
      </c>
      <c r="B1688">
        <v>-1</v>
      </c>
      <c r="C1688" t="s">
        <v>3444</v>
      </c>
      <c r="D1688" t="str">
        <f>INDEX(Transcripts[#Data], MATCH(Exons[[#This Row],[Transcript stable ID]], Transcripts[Transcript stable ID], 0), 4)</f>
        <v>NM_001144915.1</v>
      </c>
      <c r="E1688" t="s">
        <v>27</v>
      </c>
      <c r="J1688">
        <v>123356159</v>
      </c>
      <c r="K1688">
        <v>123263304</v>
      </c>
      <c r="L1688">
        <v>123263455</v>
      </c>
      <c r="N1688">
        <v>9</v>
      </c>
      <c r="O1688">
        <v>1340</v>
      </c>
      <c r="P1688">
        <v>1491</v>
      </c>
      <c r="Q1688" t="s">
        <v>13189</v>
      </c>
      <c r="R1688">
        <v>1021</v>
      </c>
      <c r="S1688">
        <v>1172</v>
      </c>
    </row>
    <row r="1689" spans="1:19" x14ac:dyDescent="0.25">
      <c r="A1689" t="s">
        <v>3421</v>
      </c>
      <c r="B1689">
        <v>-1</v>
      </c>
      <c r="C1689" t="s">
        <v>3444</v>
      </c>
      <c r="D1689" t="str">
        <f>INDEX(Transcripts[#Data], MATCH(Exons[[#This Row],[Transcript stable ID]], Transcripts[Transcript stable ID], 0), 4)</f>
        <v>NM_001144915.1</v>
      </c>
      <c r="E1689" t="s">
        <v>27</v>
      </c>
      <c r="J1689">
        <v>123356159</v>
      </c>
      <c r="K1689">
        <v>123260340</v>
      </c>
      <c r="L1689">
        <v>123260461</v>
      </c>
      <c r="N1689">
        <v>10</v>
      </c>
      <c r="O1689">
        <v>1492</v>
      </c>
      <c r="P1689">
        <v>1613</v>
      </c>
      <c r="Q1689" t="s">
        <v>13190</v>
      </c>
      <c r="R1689">
        <v>1173</v>
      </c>
      <c r="S1689">
        <v>1294</v>
      </c>
    </row>
    <row r="1690" spans="1:19" x14ac:dyDescent="0.25">
      <c r="A1690" t="s">
        <v>3421</v>
      </c>
      <c r="B1690">
        <v>-1</v>
      </c>
      <c r="C1690" t="s">
        <v>3444</v>
      </c>
      <c r="D1690" t="str">
        <f>INDEX(Transcripts[#Data], MATCH(Exons[[#This Row],[Transcript stable ID]], Transcripts[Transcript stable ID], 0), 4)</f>
        <v>NM_001144915.1</v>
      </c>
      <c r="E1690" t="s">
        <v>27</v>
      </c>
      <c r="J1690">
        <v>123356159</v>
      </c>
      <c r="K1690">
        <v>123258009</v>
      </c>
      <c r="L1690">
        <v>123258119</v>
      </c>
      <c r="N1690">
        <v>11</v>
      </c>
      <c r="O1690">
        <v>1614</v>
      </c>
      <c r="P1690">
        <v>1724</v>
      </c>
      <c r="Q1690" t="s">
        <v>13191</v>
      </c>
      <c r="R1690">
        <v>1295</v>
      </c>
      <c r="S1690">
        <v>1405</v>
      </c>
    </row>
    <row r="1691" spans="1:19" x14ac:dyDescent="0.25">
      <c r="A1691" t="s">
        <v>3421</v>
      </c>
      <c r="B1691">
        <v>-1</v>
      </c>
      <c r="C1691" t="s">
        <v>3444</v>
      </c>
      <c r="D1691" t="str">
        <f>INDEX(Transcripts[#Data], MATCH(Exons[[#This Row],[Transcript stable ID]], Transcripts[Transcript stable ID], 0), 4)</f>
        <v>NM_001144915.1</v>
      </c>
      <c r="E1691" t="s">
        <v>27</v>
      </c>
      <c r="J1691">
        <v>123356159</v>
      </c>
      <c r="K1691">
        <v>123256046</v>
      </c>
      <c r="L1691">
        <v>123256236</v>
      </c>
      <c r="N1691">
        <v>12</v>
      </c>
      <c r="O1691">
        <v>1725</v>
      </c>
      <c r="P1691">
        <v>1915</v>
      </c>
      <c r="Q1691" t="s">
        <v>13192</v>
      </c>
      <c r="R1691">
        <v>1406</v>
      </c>
      <c r="S1691">
        <v>1596</v>
      </c>
    </row>
    <row r="1692" spans="1:19" x14ac:dyDescent="0.25">
      <c r="A1692" t="s">
        <v>3421</v>
      </c>
      <c r="B1692">
        <v>-1</v>
      </c>
      <c r="C1692" t="s">
        <v>3444</v>
      </c>
      <c r="D1692" t="str">
        <f>INDEX(Transcripts[#Data], MATCH(Exons[[#This Row],[Transcript stable ID]], Transcripts[Transcript stable ID], 0), 4)</f>
        <v>NM_001144915.1</v>
      </c>
      <c r="E1692" t="s">
        <v>27</v>
      </c>
      <c r="J1692">
        <v>123356159</v>
      </c>
      <c r="K1692">
        <v>123247505</v>
      </c>
      <c r="L1692">
        <v>123247627</v>
      </c>
      <c r="N1692">
        <v>13</v>
      </c>
      <c r="O1692">
        <v>1916</v>
      </c>
      <c r="P1692">
        <v>2038</v>
      </c>
      <c r="Q1692" t="s">
        <v>13193</v>
      </c>
      <c r="R1692">
        <v>1597</v>
      </c>
      <c r="S1692">
        <v>1719</v>
      </c>
    </row>
    <row r="1693" spans="1:19" x14ac:dyDescent="0.25">
      <c r="A1693" t="s">
        <v>3421</v>
      </c>
      <c r="B1693">
        <v>-1</v>
      </c>
      <c r="C1693" t="s">
        <v>3444</v>
      </c>
      <c r="D1693" t="str">
        <f>INDEX(Transcripts[#Data], MATCH(Exons[[#This Row],[Transcript stable ID]], Transcripts[Transcript stable ID], 0), 4)</f>
        <v>NM_001144915.1</v>
      </c>
      <c r="E1693" t="s">
        <v>27</v>
      </c>
      <c r="J1693">
        <v>123356159</v>
      </c>
      <c r="K1693">
        <v>123246868</v>
      </c>
      <c r="L1693">
        <v>123246938</v>
      </c>
      <c r="N1693">
        <v>14</v>
      </c>
      <c r="O1693">
        <v>2039</v>
      </c>
      <c r="P1693">
        <v>2109</v>
      </c>
      <c r="Q1693" t="s">
        <v>13194</v>
      </c>
      <c r="R1693">
        <v>1720</v>
      </c>
      <c r="S1693">
        <v>1790</v>
      </c>
    </row>
    <row r="1694" spans="1:19" x14ac:dyDescent="0.25">
      <c r="A1694" t="s">
        <v>3421</v>
      </c>
      <c r="B1694">
        <v>-1</v>
      </c>
      <c r="C1694" t="s">
        <v>3444</v>
      </c>
      <c r="D1694" t="str">
        <f>INDEX(Transcripts[#Data], MATCH(Exons[[#This Row],[Transcript stable ID]], Transcripts[Transcript stable ID], 0), 4)</f>
        <v>NM_001144915.1</v>
      </c>
      <c r="E1694" t="s">
        <v>27</v>
      </c>
      <c r="J1694">
        <v>123356159</v>
      </c>
      <c r="K1694">
        <v>123244909</v>
      </c>
      <c r="L1694">
        <v>123245046</v>
      </c>
      <c r="N1694">
        <v>15</v>
      </c>
      <c r="O1694">
        <v>2110</v>
      </c>
      <c r="P1694">
        <v>2247</v>
      </c>
      <c r="Q1694" t="s">
        <v>13195</v>
      </c>
      <c r="R1694">
        <v>1791</v>
      </c>
      <c r="S1694">
        <v>1928</v>
      </c>
    </row>
    <row r="1695" spans="1:19" x14ac:dyDescent="0.25">
      <c r="A1695" t="s">
        <v>3421</v>
      </c>
      <c r="B1695">
        <v>-1</v>
      </c>
      <c r="C1695" t="s">
        <v>3444</v>
      </c>
      <c r="D1695" t="str">
        <f>INDEX(Transcripts[#Data], MATCH(Exons[[#This Row],[Transcript stable ID]], Transcripts[Transcript stable ID], 0), 4)</f>
        <v>NM_001144915.1</v>
      </c>
      <c r="E1695" t="s">
        <v>27</v>
      </c>
      <c r="J1695">
        <v>123356159</v>
      </c>
      <c r="K1695">
        <v>123243212</v>
      </c>
      <c r="L1695">
        <v>123243317</v>
      </c>
      <c r="N1695">
        <v>16</v>
      </c>
      <c r="O1695">
        <v>2248</v>
      </c>
      <c r="P1695">
        <v>2353</v>
      </c>
      <c r="Q1695" t="s">
        <v>13196</v>
      </c>
      <c r="R1695">
        <v>1929</v>
      </c>
      <c r="S1695">
        <v>2034</v>
      </c>
    </row>
    <row r="1696" spans="1:19" x14ac:dyDescent="0.25">
      <c r="A1696" t="s">
        <v>3421</v>
      </c>
      <c r="B1696">
        <v>-1</v>
      </c>
      <c r="C1696" t="s">
        <v>3444</v>
      </c>
      <c r="D1696" t="str">
        <f>INDEX(Transcripts[#Data], MATCH(Exons[[#This Row],[Transcript stable ID]], Transcripts[Transcript stable ID], 0), 4)</f>
        <v>NM_001144915.1</v>
      </c>
      <c r="E1696" t="s">
        <v>27</v>
      </c>
      <c r="F1696">
        <v>123355991</v>
      </c>
      <c r="G1696">
        <v>123356159</v>
      </c>
      <c r="J1696">
        <v>123356159</v>
      </c>
      <c r="K1696">
        <v>123355991</v>
      </c>
      <c r="L1696">
        <v>123356159</v>
      </c>
      <c r="N1696">
        <v>1</v>
      </c>
      <c r="Q1696" t="s">
        <v>13210</v>
      </c>
    </row>
    <row r="1697" spans="1:19" x14ac:dyDescent="0.25">
      <c r="A1697" t="s">
        <v>3421</v>
      </c>
      <c r="B1697">
        <v>-1</v>
      </c>
      <c r="C1697" t="s">
        <v>3444</v>
      </c>
      <c r="D1697" t="str">
        <f>INDEX(Transcripts[#Data], MATCH(Exons[[#This Row],[Transcript stable ID]], Transcripts[Transcript stable ID], 0), 4)</f>
        <v>NM_001144915.1</v>
      </c>
      <c r="E1697" t="s">
        <v>27</v>
      </c>
      <c r="H1697">
        <v>123237848</v>
      </c>
      <c r="I1697">
        <v>123239094</v>
      </c>
      <c r="J1697">
        <v>123356159</v>
      </c>
      <c r="K1697">
        <v>123237848</v>
      </c>
      <c r="L1697">
        <v>123239184</v>
      </c>
      <c r="N1697">
        <v>17</v>
      </c>
      <c r="O1697">
        <v>2354</v>
      </c>
      <c r="P1697">
        <v>2443</v>
      </c>
      <c r="Q1697" t="s">
        <v>13211</v>
      </c>
      <c r="R1697">
        <v>2035</v>
      </c>
      <c r="S1697">
        <v>2124</v>
      </c>
    </row>
    <row r="1698" spans="1:19" x14ac:dyDescent="0.25">
      <c r="A1698" t="s">
        <v>3421</v>
      </c>
      <c r="B1698">
        <v>-1</v>
      </c>
      <c r="C1698" t="s">
        <v>3440</v>
      </c>
      <c r="D1698" t="str">
        <f>INDEX(Transcripts[#Data], MATCH(Exons[[#This Row],[Transcript stable ID]], Transcripts[Transcript stable ID], 0), 4)</f>
        <v>NM_001144914.1</v>
      </c>
      <c r="E1698" t="s">
        <v>27</v>
      </c>
      <c r="F1698">
        <v>123353332</v>
      </c>
      <c r="G1698">
        <v>123353481</v>
      </c>
      <c r="J1698">
        <v>123353481</v>
      </c>
      <c r="K1698">
        <v>123353223</v>
      </c>
      <c r="L1698">
        <v>123353481</v>
      </c>
      <c r="N1698">
        <v>1</v>
      </c>
      <c r="O1698">
        <v>151</v>
      </c>
      <c r="P1698">
        <v>259</v>
      </c>
      <c r="Q1698" t="s">
        <v>13181</v>
      </c>
      <c r="R1698">
        <v>1</v>
      </c>
      <c r="S1698">
        <v>109</v>
      </c>
    </row>
    <row r="1699" spans="1:19" x14ac:dyDescent="0.25">
      <c r="A1699" t="s">
        <v>3421</v>
      </c>
      <c r="B1699">
        <v>-1</v>
      </c>
      <c r="C1699" t="s">
        <v>3440</v>
      </c>
      <c r="D1699" t="str">
        <f>INDEX(Transcripts[#Data], MATCH(Exons[[#This Row],[Transcript stable ID]], Transcripts[Transcript stable ID], 0), 4)</f>
        <v>NM_001144914.1</v>
      </c>
      <c r="E1699" t="s">
        <v>27</v>
      </c>
      <c r="J1699">
        <v>123353481</v>
      </c>
      <c r="K1699">
        <v>123324952</v>
      </c>
      <c r="L1699">
        <v>123325218</v>
      </c>
      <c r="N1699">
        <v>2</v>
      </c>
      <c r="O1699">
        <v>260</v>
      </c>
      <c r="P1699">
        <v>526</v>
      </c>
      <c r="Q1699" t="s">
        <v>13182</v>
      </c>
      <c r="R1699">
        <v>110</v>
      </c>
      <c r="S1699">
        <v>376</v>
      </c>
    </row>
    <row r="1700" spans="1:19" x14ac:dyDescent="0.25">
      <c r="A1700" t="s">
        <v>3421</v>
      </c>
      <c r="B1700">
        <v>-1</v>
      </c>
      <c r="C1700" t="s">
        <v>3440</v>
      </c>
      <c r="D1700" t="str">
        <f>INDEX(Transcripts[#Data], MATCH(Exons[[#This Row],[Transcript stable ID]], Transcripts[Transcript stable ID], 0), 4)</f>
        <v>NM_001144914.1</v>
      </c>
      <c r="E1700" t="s">
        <v>27</v>
      </c>
      <c r="J1700">
        <v>123353481</v>
      </c>
      <c r="K1700">
        <v>123324016</v>
      </c>
      <c r="L1700">
        <v>123324093</v>
      </c>
      <c r="N1700">
        <v>3</v>
      </c>
      <c r="O1700">
        <v>527</v>
      </c>
      <c r="P1700">
        <v>604</v>
      </c>
      <c r="Q1700" t="s">
        <v>13183</v>
      </c>
      <c r="R1700">
        <v>377</v>
      </c>
      <c r="S1700">
        <v>454</v>
      </c>
    </row>
    <row r="1701" spans="1:19" x14ac:dyDescent="0.25">
      <c r="A1701" t="s">
        <v>3421</v>
      </c>
      <c r="B1701">
        <v>-1</v>
      </c>
      <c r="C1701" t="s">
        <v>3440</v>
      </c>
      <c r="D1701" t="str">
        <f>INDEX(Transcripts[#Data], MATCH(Exons[[#This Row],[Transcript stable ID]], Transcripts[Transcript stable ID], 0), 4)</f>
        <v>NM_001144914.1</v>
      </c>
      <c r="E1701" t="s">
        <v>27</v>
      </c>
      <c r="J1701">
        <v>123353481</v>
      </c>
      <c r="K1701">
        <v>123310804</v>
      </c>
      <c r="L1701">
        <v>123310973</v>
      </c>
      <c r="N1701">
        <v>4</v>
      </c>
      <c r="O1701">
        <v>605</v>
      </c>
      <c r="P1701">
        <v>774</v>
      </c>
      <c r="Q1701" t="s">
        <v>13184</v>
      </c>
      <c r="R1701">
        <v>455</v>
      </c>
      <c r="S1701">
        <v>624</v>
      </c>
    </row>
    <row r="1702" spans="1:19" x14ac:dyDescent="0.25">
      <c r="A1702" t="s">
        <v>3421</v>
      </c>
      <c r="B1702">
        <v>-1</v>
      </c>
      <c r="C1702" t="s">
        <v>3440</v>
      </c>
      <c r="D1702" t="str">
        <f>INDEX(Transcripts[#Data], MATCH(Exons[[#This Row],[Transcript stable ID]], Transcripts[Transcript stable ID], 0), 4)</f>
        <v>NM_001144914.1</v>
      </c>
      <c r="E1702" t="s">
        <v>27</v>
      </c>
      <c r="J1702">
        <v>123353481</v>
      </c>
      <c r="K1702">
        <v>123298106</v>
      </c>
      <c r="L1702">
        <v>123298229</v>
      </c>
      <c r="N1702">
        <v>5</v>
      </c>
      <c r="O1702">
        <v>775</v>
      </c>
      <c r="P1702">
        <v>898</v>
      </c>
      <c r="Q1702" t="s">
        <v>13185</v>
      </c>
      <c r="R1702">
        <v>625</v>
      </c>
      <c r="S1702">
        <v>748</v>
      </c>
    </row>
    <row r="1703" spans="1:19" x14ac:dyDescent="0.25">
      <c r="A1703" t="s">
        <v>3421</v>
      </c>
      <c r="B1703">
        <v>-1</v>
      </c>
      <c r="C1703" t="s">
        <v>3440</v>
      </c>
      <c r="D1703" t="str">
        <f>INDEX(Transcripts[#Data], MATCH(Exons[[#This Row],[Transcript stable ID]], Transcripts[Transcript stable ID], 0), 4)</f>
        <v>NM_001144914.1</v>
      </c>
      <c r="E1703" t="s">
        <v>27</v>
      </c>
      <c r="J1703">
        <v>123353481</v>
      </c>
      <c r="K1703">
        <v>123274631</v>
      </c>
      <c r="L1703">
        <v>123274833</v>
      </c>
      <c r="N1703">
        <v>6</v>
      </c>
      <c r="O1703">
        <v>899</v>
      </c>
      <c r="P1703">
        <v>1101</v>
      </c>
      <c r="Q1703" t="s">
        <v>13188</v>
      </c>
      <c r="R1703">
        <v>749</v>
      </c>
      <c r="S1703">
        <v>951</v>
      </c>
    </row>
    <row r="1704" spans="1:19" x14ac:dyDescent="0.25">
      <c r="A1704" t="s">
        <v>3421</v>
      </c>
      <c r="B1704">
        <v>-1</v>
      </c>
      <c r="C1704" t="s">
        <v>3440</v>
      </c>
      <c r="D1704" t="str">
        <f>INDEX(Transcripts[#Data], MATCH(Exons[[#This Row],[Transcript stable ID]], Transcripts[Transcript stable ID], 0), 4)</f>
        <v>NM_001144914.1</v>
      </c>
      <c r="E1704" t="s">
        <v>27</v>
      </c>
      <c r="J1704">
        <v>123353481</v>
      </c>
      <c r="K1704">
        <v>123263304</v>
      </c>
      <c r="L1704">
        <v>123263455</v>
      </c>
      <c r="N1704">
        <v>7</v>
      </c>
      <c r="O1704">
        <v>1102</v>
      </c>
      <c r="P1704">
        <v>1253</v>
      </c>
      <c r="Q1704" t="s">
        <v>13189</v>
      </c>
      <c r="R1704">
        <v>952</v>
      </c>
      <c r="S1704">
        <v>1103</v>
      </c>
    </row>
    <row r="1705" spans="1:19" x14ac:dyDescent="0.25">
      <c r="A1705" t="s">
        <v>3421</v>
      </c>
      <c r="B1705">
        <v>-1</v>
      </c>
      <c r="C1705" t="s">
        <v>3440</v>
      </c>
      <c r="D1705" t="str">
        <f>INDEX(Transcripts[#Data], MATCH(Exons[[#This Row],[Transcript stable ID]], Transcripts[Transcript stable ID], 0), 4)</f>
        <v>NM_001144914.1</v>
      </c>
      <c r="E1705" t="s">
        <v>27</v>
      </c>
      <c r="J1705">
        <v>123353481</v>
      </c>
      <c r="K1705">
        <v>123260340</v>
      </c>
      <c r="L1705">
        <v>123260461</v>
      </c>
      <c r="N1705">
        <v>8</v>
      </c>
      <c r="O1705">
        <v>1254</v>
      </c>
      <c r="P1705">
        <v>1375</v>
      </c>
      <c r="Q1705" t="s">
        <v>13190</v>
      </c>
      <c r="R1705">
        <v>1104</v>
      </c>
      <c r="S1705">
        <v>1225</v>
      </c>
    </row>
    <row r="1706" spans="1:19" x14ac:dyDescent="0.25">
      <c r="A1706" t="s">
        <v>3421</v>
      </c>
      <c r="B1706">
        <v>-1</v>
      </c>
      <c r="C1706" t="s">
        <v>3440</v>
      </c>
      <c r="D1706" t="str">
        <f>INDEX(Transcripts[#Data], MATCH(Exons[[#This Row],[Transcript stable ID]], Transcripts[Transcript stable ID], 0), 4)</f>
        <v>NM_001144914.1</v>
      </c>
      <c r="E1706" t="s">
        <v>27</v>
      </c>
      <c r="J1706">
        <v>123353481</v>
      </c>
      <c r="K1706">
        <v>123258009</v>
      </c>
      <c r="L1706">
        <v>123258119</v>
      </c>
      <c r="N1706">
        <v>9</v>
      </c>
      <c r="O1706">
        <v>1376</v>
      </c>
      <c r="P1706">
        <v>1486</v>
      </c>
      <c r="Q1706" t="s">
        <v>13191</v>
      </c>
      <c r="R1706">
        <v>1226</v>
      </c>
      <c r="S1706">
        <v>1336</v>
      </c>
    </row>
    <row r="1707" spans="1:19" x14ac:dyDescent="0.25">
      <c r="A1707" t="s">
        <v>3421</v>
      </c>
      <c r="B1707">
        <v>-1</v>
      </c>
      <c r="C1707" t="s">
        <v>3440</v>
      </c>
      <c r="D1707" t="str">
        <f>INDEX(Transcripts[#Data], MATCH(Exons[[#This Row],[Transcript stable ID]], Transcripts[Transcript stable ID], 0), 4)</f>
        <v>NM_001144914.1</v>
      </c>
      <c r="E1707" t="s">
        <v>27</v>
      </c>
      <c r="J1707">
        <v>123353481</v>
      </c>
      <c r="K1707">
        <v>123256046</v>
      </c>
      <c r="L1707">
        <v>123256236</v>
      </c>
      <c r="N1707">
        <v>10</v>
      </c>
      <c r="O1707">
        <v>1487</v>
      </c>
      <c r="P1707">
        <v>1677</v>
      </c>
      <c r="Q1707" t="s">
        <v>13192</v>
      </c>
      <c r="R1707">
        <v>1337</v>
      </c>
      <c r="S1707">
        <v>1527</v>
      </c>
    </row>
    <row r="1708" spans="1:19" x14ac:dyDescent="0.25">
      <c r="A1708" t="s">
        <v>3421</v>
      </c>
      <c r="B1708">
        <v>-1</v>
      </c>
      <c r="C1708" t="s">
        <v>3440</v>
      </c>
      <c r="D1708" t="str">
        <f>INDEX(Transcripts[#Data], MATCH(Exons[[#This Row],[Transcript stable ID]], Transcripts[Transcript stable ID], 0), 4)</f>
        <v>NM_001144914.1</v>
      </c>
      <c r="E1708" t="s">
        <v>27</v>
      </c>
      <c r="J1708">
        <v>123353481</v>
      </c>
      <c r="K1708">
        <v>123247505</v>
      </c>
      <c r="L1708">
        <v>123247627</v>
      </c>
      <c r="N1708">
        <v>11</v>
      </c>
      <c r="O1708">
        <v>1678</v>
      </c>
      <c r="P1708">
        <v>1800</v>
      </c>
      <c r="Q1708" t="s">
        <v>13193</v>
      </c>
      <c r="R1708">
        <v>1528</v>
      </c>
      <c r="S1708">
        <v>1650</v>
      </c>
    </row>
    <row r="1709" spans="1:19" x14ac:dyDescent="0.25">
      <c r="A1709" t="s">
        <v>3421</v>
      </c>
      <c r="B1709">
        <v>-1</v>
      </c>
      <c r="C1709" t="s">
        <v>3440</v>
      </c>
      <c r="D1709" t="str">
        <f>INDEX(Transcripts[#Data], MATCH(Exons[[#This Row],[Transcript stable ID]], Transcripts[Transcript stable ID], 0), 4)</f>
        <v>NM_001144914.1</v>
      </c>
      <c r="E1709" t="s">
        <v>27</v>
      </c>
      <c r="J1709">
        <v>123353481</v>
      </c>
      <c r="K1709">
        <v>123246868</v>
      </c>
      <c r="L1709">
        <v>123246938</v>
      </c>
      <c r="N1709">
        <v>12</v>
      </c>
      <c r="O1709">
        <v>1801</v>
      </c>
      <c r="P1709">
        <v>1871</v>
      </c>
      <c r="Q1709" t="s">
        <v>13194</v>
      </c>
      <c r="R1709">
        <v>1651</v>
      </c>
      <c r="S1709">
        <v>1721</v>
      </c>
    </row>
    <row r="1710" spans="1:19" x14ac:dyDescent="0.25">
      <c r="A1710" t="s">
        <v>3421</v>
      </c>
      <c r="B1710">
        <v>-1</v>
      </c>
      <c r="C1710" t="s">
        <v>3440</v>
      </c>
      <c r="D1710" t="str">
        <f>INDEX(Transcripts[#Data], MATCH(Exons[[#This Row],[Transcript stable ID]], Transcripts[Transcript stable ID], 0), 4)</f>
        <v>NM_001144914.1</v>
      </c>
      <c r="E1710" t="s">
        <v>27</v>
      </c>
      <c r="J1710">
        <v>123353481</v>
      </c>
      <c r="K1710">
        <v>123244909</v>
      </c>
      <c r="L1710">
        <v>123245046</v>
      </c>
      <c r="N1710">
        <v>13</v>
      </c>
      <c r="O1710">
        <v>1872</v>
      </c>
      <c r="P1710">
        <v>2009</v>
      </c>
      <c r="Q1710" t="s">
        <v>13195</v>
      </c>
      <c r="R1710">
        <v>1722</v>
      </c>
      <c r="S1710">
        <v>1859</v>
      </c>
    </row>
    <row r="1711" spans="1:19" x14ac:dyDescent="0.25">
      <c r="A1711" t="s">
        <v>3421</v>
      </c>
      <c r="B1711">
        <v>-1</v>
      </c>
      <c r="C1711" t="s">
        <v>3440</v>
      </c>
      <c r="D1711" t="str">
        <f>INDEX(Transcripts[#Data], MATCH(Exons[[#This Row],[Transcript stable ID]], Transcripts[Transcript stable ID], 0), 4)</f>
        <v>NM_001144914.1</v>
      </c>
      <c r="E1711" t="s">
        <v>27</v>
      </c>
      <c r="J1711">
        <v>123353481</v>
      </c>
      <c r="K1711">
        <v>123243212</v>
      </c>
      <c r="L1711">
        <v>123243317</v>
      </c>
      <c r="N1711">
        <v>14</v>
      </c>
      <c r="O1711">
        <v>2010</v>
      </c>
      <c r="P1711">
        <v>2115</v>
      </c>
      <c r="Q1711" t="s">
        <v>13196</v>
      </c>
      <c r="R1711">
        <v>1860</v>
      </c>
      <c r="S1711">
        <v>1965</v>
      </c>
    </row>
    <row r="1712" spans="1:19" x14ac:dyDescent="0.25">
      <c r="A1712" t="s">
        <v>3421</v>
      </c>
      <c r="B1712">
        <v>-1</v>
      </c>
      <c r="C1712" t="s">
        <v>3440</v>
      </c>
      <c r="D1712" t="str">
        <f>INDEX(Transcripts[#Data], MATCH(Exons[[#This Row],[Transcript stable ID]], Transcripts[Transcript stable ID], 0), 4)</f>
        <v>NM_001144914.1</v>
      </c>
      <c r="E1712" t="s">
        <v>27</v>
      </c>
      <c r="H1712">
        <v>123237848</v>
      </c>
      <c r="I1712">
        <v>123239370</v>
      </c>
      <c r="J1712">
        <v>123353481</v>
      </c>
      <c r="K1712">
        <v>123237848</v>
      </c>
      <c r="L1712">
        <v>123239535</v>
      </c>
      <c r="N1712">
        <v>15</v>
      </c>
      <c r="O1712">
        <v>2116</v>
      </c>
      <c r="P1712">
        <v>2280</v>
      </c>
      <c r="Q1712" t="s">
        <v>13212</v>
      </c>
      <c r="R1712">
        <v>1966</v>
      </c>
      <c r="S1712">
        <v>2130</v>
      </c>
    </row>
    <row r="1713" spans="1:19" x14ac:dyDescent="0.25">
      <c r="A1713" t="s">
        <v>5842</v>
      </c>
      <c r="B1713">
        <v>1</v>
      </c>
      <c r="C1713" t="s">
        <v>5846</v>
      </c>
      <c r="D1713" t="str">
        <f>INDEX(Transcripts[#Data], MATCH(Exons[[#This Row],[Transcript stable ID]], Transcripts[Transcript stable ID], 0), 4)</f>
        <v>NM_000268.3</v>
      </c>
      <c r="E1713" t="s">
        <v>27</v>
      </c>
      <c r="F1713">
        <v>29999547</v>
      </c>
      <c r="G1713">
        <v>29999987</v>
      </c>
      <c r="J1713">
        <v>29999547</v>
      </c>
      <c r="K1713">
        <v>29999547</v>
      </c>
      <c r="L1713">
        <v>30000101</v>
      </c>
      <c r="N1713">
        <v>1</v>
      </c>
      <c r="O1713">
        <v>442</v>
      </c>
      <c r="P1713">
        <v>555</v>
      </c>
      <c r="Q1713" t="s">
        <v>13213</v>
      </c>
      <c r="R1713">
        <v>1</v>
      </c>
      <c r="S1713">
        <v>114</v>
      </c>
    </row>
    <row r="1714" spans="1:19" x14ac:dyDescent="0.25">
      <c r="A1714" t="s">
        <v>5842</v>
      </c>
      <c r="B1714">
        <v>1</v>
      </c>
      <c r="C1714" t="s">
        <v>5846</v>
      </c>
      <c r="D1714" t="str">
        <f>INDEX(Transcripts[#Data], MATCH(Exons[[#This Row],[Transcript stable ID]], Transcripts[Transcript stable ID], 0), 4)</f>
        <v>NM_000268.3</v>
      </c>
      <c r="E1714" t="s">
        <v>27</v>
      </c>
      <c r="J1714">
        <v>29999547</v>
      </c>
      <c r="K1714">
        <v>30032740</v>
      </c>
      <c r="L1714">
        <v>30032865</v>
      </c>
      <c r="N1714">
        <v>2</v>
      </c>
      <c r="O1714">
        <v>556</v>
      </c>
      <c r="P1714">
        <v>681</v>
      </c>
      <c r="Q1714" t="s">
        <v>13214</v>
      </c>
      <c r="R1714">
        <v>115</v>
      </c>
      <c r="S1714">
        <v>240</v>
      </c>
    </row>
    <row r="1715" spans="1:19" x14ac:dyDescent="0.25">
      <c r="A1715" t="s">
        <v>5842</v>
      </c>
      <c r="B1715">
        <v>1</v>
      </c>
      <c r="C1715" t="s">
        <v>5846</v>
      </c>
      <c r="D1715" t="str">
        <f>INDEX(Transcripts[#Data], MATCH(Exons[[#This Row],[Transcript stable ID]], Transcripts[Transcript stable ID], 0), 4)</f>
        <v>NM_000268.3</v>
      </c>
      <c r="E1715" t="s">
        <v>27</v>
      </c>
      <c r="J1715">
        <v>29999547</v>
      </c>
      <c r="K1715">
        <v>30035079</v>
      </c>
      <c r="L1715">
        <v>30035201</v>
      </c>
      <c r="N1715">
        <v>3</v>
      </c>
      <c r="O1715">
        <v>682</v>
      </c>
      <c r="P1715">
        <v>804</v>
      </c>
      <c r="Q1715" t="s">
        <v>13215</v>
      </c>
      <c r="R1715">
        <v>241</v>
      </c>
      <c r="S1715">
        <v>363</v>
      </c>
    </row>
    <row r="1716" spans="1:19" x14ac:dyDescent="0.25">
      <c r="A1716" t="s">
        <v>5842</v>
      </c>
      <c r="B1716">
        <v>1</v>
      </c>
      <c r="C1716" t="s">
        <v>5846</v>
      </c>
      <c r="D1716" t="str">
        <f>INDEX(Transcripts[#Data], MATCH(Exons[[#This Row],[Transcript stable ID]], Transcripts[Transcript stable ID], 0), 4)</f>
        <v>NM_000268.3</v>
      </c>
      <c r="E1716" t="s">
        <v>27</v>
      </c>
      <c r="J1716">
        <v>29999547</v>
      </c>
      <c r="K1716">
        <v>30038191</v>
      </c>
      <c r="L1716">
        <v>30038274</v>
      </c>
      <c r="M1716">
        <v>1</v>
      </c>
      <c r="N1716">
        <v>4</v>
      </c>
      <c r="O1716">
        <v>805</v>
      </c>
      <c r="P1716">
        <v>888</v>
      </c>
      <c r="Q1716" t="s">
        <v>13216</v>
      </c>
      <c r="R1716">
        <v>364</v>
      </c>
      <c r="S1716">
        <v>447</v>
      </c>
    </row>
    <row r="1717" spans="1:19" x14ac:dyDescent="0.25">
      <c r="A1717" t="s">
        <v>5842</v>
      </c>
      <c r="B1717">
        <v>1</v>
      </c>
      <c r="C1717" t="s">
        <v>5846</v>
      </c>
      <c r="D1717" t="str">
        <f>INDEX(Transcripts[#Data], MATCH(Exons[[#This Row],[Transcript stable ID]], Transcripts[Transcript stable ID], 0), 4)</f>
        <v>NM_000268.3</v>
      </c>
      <c r="E1717" t="s">
        <v>27</v>
      </c>
      <c r="J1717">
        <v>29999547</v>
      </c>
      <c r="K1717">
        <v>30050646</v>
      </c>
      <c r="L1717">
        <v>30050714</v>
      </c>
      <c r="N1717">
        <v>5</v>
      </c>
      <c r="O1717">
        <v>889</v>
      </c>
      <c r="P1717">
        <v>957</v>
      </c>
      <c r="Q1717" t="s">
        <v>13217</v>
      </c>
      <c r="R1717">
        <v>448</v>
      </c>
      <c r="S1717">
        <v>516</v>
      </c>
    </row>
    <row r="1718" spans="1:19" x14ac:dyDescent="0.25">
      <c r="A1718" t="s">
        <v>5842</v>
      </c>
      <c r="B1718">
        <v>1</v>
      </c>
      <c r="C1718" t="s">
        <v>5846</v>
      </c>
      <c r="D1718" t="str">
        <f>INDEX(Transcripts[#Data], MATCH(Exons[[#This Row],[Transcript stable ID]], Transcripts[Transcript stable ID], 0), 4)</f>
        <v>NM_000268.3</v>
      </c>
      <c r="E1718" t="s">
        <v>27</v>
      </c>
      <c r="J1718">
        <v>29999547</v>
      </c>
      <c r="K1718">
        <v>30051583</v>
      </c>
      <c r="L1718">
        <v>30051665</v>
      </c>
      <c r="N1718">
        <v>6</v>
      </c>
      <c r="O1718">
        <v>958</v>
      </c>
      <c r="P1718">
        <v>1040</v>
      </c>
      <c r="Q1718" t="s">
        <v>13218</v>
      </c>
      <c r="R1718">
        <v>517</v>
      </c>
      <c r="S1718">
        <v>599</v>
      </c>
    </row>
    <row r="1719" spans="1:19" x14ac:dyDescent="0.25">
      <c r="A1719" t="s">
        <v>5842</v>
      </c>
      <c r="B1719">
        <v>1</v>
      </c>
      <c r="C1719" t="s">
        <v>5846</v>
      </c>
      <c r="D1719" t="str">
        <f>INDEX(Transcripts[#Data], MATCH(Exons[[#This Row],[Transcript stable ID]], Transcripts[Transcript stable ID], 0), 4)</f>
        <v>NM_000268.3</v>
      </c>
      <c r="E1719" t="s">
        <v>27</v>
      </c>
      <c r="J1719">
        <v>29999547</v>
      </c>
      <c r="K1719">
        <v>30054178</v>
      </c>
      <c r="L1719">
        <v>30054253</v>
      </c>
      <c r="N1719">
        <v>7</v>
      </c>
      <c r="O1719">
        <v>1041</v>
      </c>
      <c r="P1719">
        <v>1116</v>
      </c>
      <c r="Q1719" t="s">
        <v>13219</v>
      </c>
      <c r="R1719">
        <v>600</v>
      </c>
      <c r="S1719">
        <v>675</v>
      </c>
    </row>
    <row r="1720" spans="1:19" x14ac:dyDescent="0.25">
      <c r="A1720" t="s">
        <v>5842</v>
      </c>
      <c r="B1720">
        <v>1</v>
      </c>
      <c r="C1720" t="s">
        <v>5846</v>
      </c>
      <c r="D1720" t="str">
        <f>INDEX(Transcripts[#Data], MATCH(Exons[[#This Row],[Transcript stable ID]], Transcripts[Transcript stable ID], 0), 4)</f>
        <v>NM_000268.3</v>
      </c>
      <c r="E1720" t="s">
        <v>27</v>
      </c>
      <c r="J1720">
        <v>29999547</v>
      </c>
      <c r="K1720">
        <v>30057194</v>
      </c>
      <c r="L1720">
        <v>30057328</v>
      </c>
      <c r="N1720">
        <v>8</v>
      </c>
      <c r="O1720">
        <v>1117</v>
      </c>
      <c r="P1720">
        <v>1251</v>
      </c>
      <c r="Q1720" t="s">
        <v>13220</v>
      </c>
      <c r="R1720">
        <v>676</v>
      </c>
      <c r="S1720">
        <v>810</v>
      </c>
    </row>
    <row r="1721" spans="1:19" x14ac:dyDescent="0.25">
      <c r="A1721" t="s">
        <v>5842</v>
      </c>
      <c r="B1721">
        <v>1</v>
      </c>
      <c r="C1721" t="s">
        <v>5846</v>
      </c>
      <c r="D1721" t="str">
        <f>INDEX(Transcripts[#Data], MATCH(Exons[[#This Row],[Transcript stable ID]], Transcripts[Transcript stable ID], 0), 4)</f>
        <v>NM_000268.3</v>
      </c>
      <c r="E1721" t="s">
        <v>27</v>
      </c>
      <c r="J1721">
        <v>29999547</v>
      </c>
      <c r="K1721">
        <v>30060979</v>
      </c>
      <c r="L1721">
        <v>30061053</v>
      </c>
      <c r="N1721">
        <v>9</v>
      </c>
      <c r="O1721">
        <v>1252</v>
      </c>
      <c r="P1721">
        <v>1326</v>
      </c>
      <c r="Q1721" t="s">
        <v>13221</v>
      </c>
      <c r="R1721">
        <v>811</v>
      </c>
      <c r="S1721">
        <v>885</v>
      </c>
    </row>
    <row r="1722" spans="1:19" x14ac:dyDescent="0.25">
      <c r="A1722" t="s">
        <v>5842</v>
      </c>
      <c r="B1722">
        <v>1</v>
      </c>
      <c r="C1722" t="s">
        <v>5846</v>
      </c>
      <c r="D1722" t="str">
        <f>INDEX(Transcripts[#Data], MATCH(Exons[[#This Row],[Transcript stable ID]], Transcripts[Transcript stable ID], 0), 4)</f>
        <v>NM_000268.3</v>
      </c>
      <c r="E1722" t="s">
        <v>27</v>
      </c>
      <c r="J1722">
        <v>29999547</v>
      </c>
      <c r="K1722">
        <v>30064322</v>
      </c>
      <c r="L1722">
        <v>30064435</v>
      </c>
      <c r="N1722">
        <v>10</v>
      </c>
      <c r="O1722">
        <v>1327</v>
      </c>
      <c r="P1722">
        <v>1440</v>
      </c>
      <c r="Q1722" t="s">
        <v>13222</v>
      </c>
      <c r="R1722">
        <v>886</v>
      </c>
      <c r="S1722">
        <v>999</v>
      </c>
    </row>
    <row r="1723" spans="1:19" x14ac:dyDescent="0.25">
      <c r="A1723" t="s">
        <v>5842</v>
      </c>
      <c r="B1723">
        <v>1</v>
      </c>
      <c r="C1723" t="s">
        <v>5846</v>
      </c>
      <c r="D1723" t="str">
        <f>INDEX(Transcripts[#Data], MATCH(Exons[[#This Row],[Transcript stable ID]], Transcripts[Transcript stable ID], 0), 4)</f>
        <v>NM_000268.3</v>
      </c>
      <c r="E1723" t="s">
        <v>27</v>
      </c>
      <c r="J1723">
        <v>29999547</v>
      </c>
      <c r="K1723">
        <v>30067815</v>
      </c>
      <c r="L1723">
        <v>30067937</v>
      </c>
      <c r="N1723">
        <v>11</v>
      </c>
      <c r="O1723">
        <v>1441</v>
      </c>
      <c r="P1723">
        <v>1563</v>
      </c>
      <c r="Q1723" t="s">
        <v>13223</v>
      </c>
      <c r="R1723">
        <v>1000</v>
      </c>
      <c r="S1723">
        <v>1122</v>
      </c>
    </row>
    <row r="1724" spans="1:19" x14ac:dyDescent="0.25">
      <c r="A1724" t="s">
        <v>5842</v>
      </c>
      <c r="B1724">
        <v>1</v>
      </c>
      <c r="C1724" t="s">
        <v>5846</v>
      </c>
      <c r="D1724" t="str">
        <f>INDEX(Transcripts[#Data], MATCH(Exons[[#This Row],[Transcript stable ID]], Transcripts[Transcript stable ID], 0), 4)</f>
        <v>NM_000268.3</v>
      </c>
      <c r="E1724" t="s">
        <v>27</v>
      </c>
      <c r="J1724">
        <v>29999547</v>
      </c>
      <c r="K1724">
        <v>30069258</v>
      </c>
      <c r="L1724">
        <v>30069475</v>
      </c>
      <c r="N1724">
        <v>12</v>
      </c>
      <c r="O1724">
        <v>1564</v>
      </c>
      <c r="P1724">
        <v>1781</v>
      </c>
      <c r="Q1724" t="s">
        <v>13224</v>
      </c>
      <c r="R1724">
        <v>1123</v>
      </c>
      <c r="S1724">
        <v>1340</v>
      </c>
    </row>
    <row r="1725" spans="1:19" x14ac:dyDescent="0.25">
      <c r="A1725" t="s">
        <v>5842</v>
      </c>
      <c r="B1725">
        <v>1</v>
      </c>
      <c r="C1725" t="s">
        <v>5846</v>
      </c>
      <c r="D1725" t="str">
        <f>INDEX(Transcripts[#Data], MATCH(Exons[[#This Row],[Transcript stable ID]], Transcripts[Transcript stable ID], 0), 4)</f>
        <v>NM_000268.3</v>
      </c>
      <c r="E1725" t="s">
        <v>27</v>
      </c>
      <c r="J1725">
        <v>29999547</v>
      </c>
      <c r="K1725">
        <v>30070825</v>
      </c>
      <c r="L1725">
        <v>30070930</v>
      </c>
      <c r="N1725">
        <v>13</v>
      </c>
      <c r="O1725">
        <v>1782</v>
      </c>
      <c r="P1725">
        <v>1887</v>
      </c>
      <c r="Q1725" t="s">
        <v>13225</v>
      </c>
      <c r="R1725">
        <v>1341</v>
      </c>
      <c r="S1725">
        <v>1446</v>
      </c>
    </row>
    <row r="1726" spans="1:19" x14ac:dyDescent="0.25">
      <c r="A1726" t="s">
        <v>5842</v>
      </c>
      <c r="B1726">
        <v>1</v>
      </c>
      <c r="C1726" t="s">
        <v>5846</v>
      </c>
      <c r="D1726" t="str">
        <f>INDEX(Transcripts[#Data], MATCH(Exons[[#This Row],[Transcript stable ID]], Transcripts[Transcript stable ID], 0), 4)</f>
        <v>NM_000268.3</v>
      </c>
      <c r="E1726" t="s">
        <v>27</v>
      </c>
      <c r="J1726">
        <v>29999547</v>
      </c>
      <c r="K1726">
        <v>30074185</v>
      </c>
      <c r="L1726">
        <v>30074312</v>
      </c>
      <c r="N1726">
        <v>14</v>
      </c>
      <c r="O1726">
        <v>1888</v>
      </c>
      <c r="P1726">
        <v>2015</v>
      </c>
      <c r="Q1726" t="s">
        <v>13226</v>
      </c>
      <c r="R1726">
        <v>1447</v>
      </c>
      <c r="S1726">
        <v>1574</v>
      </c>
    </row>
    <row r="1727" spans="1:19" x14ac:dyDescent="0.25">
      <c r="A1727" t="s">
        <v>5842</v>
      </c>
      <c r="B1727">
        <v>1</v>
      </c>
      <c r="C1727" t="s">
        <v>5846</v>
      </c>
      <c r="D1727" t="str">
        <f>INDEX(Transcripts[#Data], MATCH(Exons[[#This Row],[Transcript stable ID]], Transcripts[Transcript stable ID], 0), 4)</f>
        <v>NM_000268.3</v>
      </c>
      <c r="E1727" t="s">
        <v>27</v>
      </c>
      <c r="J1727">
        <v>29999547</v>
      </c>
      <c r="K1727">
        <v>30077428</v>
      </c>
      <c r="L1727">
        <v>30077590</v>
      </c>
      <c r="N1727">
        <v>15</v>
      </c>
      <c r="O1727">
        <v>2016</v>
      </c>
      <c r="P1727">
        <v>2178</v>
      </c>
      <c r="Q1727" t="s">
        <v>13227</v>
      </c>
      <c r="R1727">
        <v>1575</v>
      </c>
      <c r="S1727">
        <v>1737</v>
      </c>
    </row>
    <row r="1728" spans="1:19" x14ac:dyDescent="0.25">
      <c r="A1728" t="s">
        <v>5842</v>
      </c>
      <c r="B1728">
        <v>1</v>
      </c>
      <c r="C1728" t="s">
        <v>5846</v>
      </c>
      <c r="D1728" t="str">
        <f>INDEX(Transcripts[#Data], MATCH(Exons[[#This Row],[Transcript stable ID]], Transcripts[Transcript stable ID], 0), 4)</f>
        <v>NM_000268.3</v>
      </c>
      <c r="E1728" t="s">
        <v>27</v>
      </c>
      <c r="H1728">
        <v>30090792</v>
      </c>
      <c r="I1728">
        <v>30094587</v>
      </c>
      <c r="J1728">
        <v>29999547</v>
      </c>
      <c r="K1728">
        <v>30090741</v>
      </c>
      <c r="L1728">
        <v>30094587</v>
      </c>
      <c r="N1728">
        <v>16</v>
      </c>
      <c r="O1728">
        <v>2179</v>
      </c>
      <c r="P1728">
        <v>2229</v>
      </c>
      <c r="Q1728" t="s">
        <v>13228</v>
      </c>
      <c r="R1728">
        <v>1738</v>
      </c>
      <c r="S1728">
        <v>1788</v>
      </c>
    </row>
    <row r="1729" spans="1:19" x14ac:dyDescent="0.25">
      <c r="A1729" t="s">
        <v>5842</v>
      </c>
      <c r="B1729">
        <v>1</v>
      </c>
      <c r="C1729" t="s">
        <v>5851</v>
      </c>
      <c r="D1729" t="str">
        <f>INDEX(Transcripts[#Data], MATCH(Exons[[#This Row],[Transcript stable ID]], Transcripts[Transcript stable ID], 0), 4)</f>
        <v>NM_181829.2</v>
      </c>
      <c r="E1729" t="s">
        <v>27</v>
      </c>
      <c r="J1729">
        <v>29999606</v>
      </c>
      <c r="K1729">
        <v>30032740</v>
      </c>
      <c r="L1729">
        <v>30032865</v>
      </c>
      <c r="N1729">
        <v>2</v>
      </c>
      <c r="O1729">
        <v>497</v>
      </c>
      <c r="P1729">
        <v>622</v>
      </c>
      <c r="Q1729" t="s">
        <v>13214</v>
      </c>
      <c r="R1729">
        <v>115</v>
      </c>
      <c r="S1729">
        <v>240</v>
      </c>
    </row>
    <row r="1730" spans="1:19" x14ac:dyDescent="0.25">
      <c r="A1730" t="s">
        <v>5842</v>
      </c>
      <c r="B1730">
        <v>1</v>
      </c>
      <c r="C1730" t="s">
        <v>5851</v>
      </c>
      <c r="D1730" t="str">
        <f>INDEX(Transcripts[#Data], MATCH(Exons[[#This Row],[Transcript stable ID]], Transcripts[Transcript stable ID], 0), 4)</f>
        <v>NM_181829.2</v>
      </c>
      <c r="E1730" t="s">
        <v>27</v>
      </c>
      <c r="J1730">
        <v>29999606</v>
      </c>
      <c r="K1730">
        <v>30038191</v>
      </c>
      <c r="L1730">
        <v>30038274</v>
      </c>
      <c r="M1730">
        <v>1</v>
      </c>
      <c r="N1730">
        <v>3</v>
      </c>
      <c r="O1730">
        <v>623</v>
      </c>
      <c r="P1730">
        <v>706</v>
      </c>
      <c r="Q1730" t="s">
        <v>13216</v>
      </c>
      <c r="R1730">
        <v>241</v>
      </c>
      <c r="S1730">
        <v>324</v>
      </c>
    </row>
    <row r="1731" spans="1:19" x14ac:dyDescent="0.25">
      <c r="A1731" t="s">
        <v>5842</v>
      </c>
      <c r="B1731">
        <v>1</v>
      </c>
      <c r="C1731" t="s">
        <v>5851</v>
      </c>
      <c r="D1731" t="str">
        <f>INDEX(Transcripts[#Data], MATCH(Exons[[#This Row],[Transcript stable ID]], Transcripts[Transcript stable ID], 0), 4)</f>
        <v>NM_181829.2</v>
      </c>
      <c r="E1731" t="s">
        <v>27</v>
      </c>
      <c r="J1731">
        <v>29999606</v>
      </c>
      <c r="K1731">
        <v>30050646</v>
      </c>
      <c r="L1731">
        <v>30050714</v>
      </c>
      <c r="N1731">
        <v>4</v>
      </c>
      <c r="O1731">
        <v>707</v>
      </c>
      <c r="P1731">
        <v>775</v>
      </c>
      <c r="Q1731" t="s">
        <v>13217</v>
      </c>
      <c r="R1731">
        <v>325</v>
      </c>
      <c r="S1731">
        <v>393</v>
      </c>
    </row>
    <row r="1732" spans="1:19" x14ac:dyDescent="0.25">
      <c r="A1732" t="s">
        <v>5842</v>
      </c>
      <c r="B1732">
        <v>1</v>
      </c>
      <c r="C1732" t="s">
        <v>5851</v>
      </c>
      <c r="D1732" t="str">
        <f>INDEX(Transcripts[#Data], MATCH(Exons[[#This Row],[Transcript stable ID]], Transcripts[Transcript stable ID], 0), 4)</f>
        <v>NM_181829.2</v>
      </c>
      <c r="E1732" t="s">
        <v>27</v>
      </c>
      <c r="J1732">
        <v>29999606</v>
      </c>
      <c r="K1732">
        <v>30051583</v>
      </c>
      <c r="L1732">
        <v>30051665</v>
      </c>
      <c r="N1732">
        <v>5</v>
      </c>
      <c r="O1732">
        <v>776</v>
      </c>
      <c r="P1732">
        <v>858</v>
      </c>
      <c r="Q1732" t="s">
        <v>13218</v>
      </c>
      <c r="R1732">
        <v>394</v>
      </c>
      <c r="S1732">
        <v>476</v>
      </c>
    </row>
    <row r="1733" spans="1:19" x14ac:dyDescent="0.25">
      <c r="A1733" t="s">
        <v>5842</v>
      </c>
      <c r="B1733">
        <v>1</v>
      </c>
      <c r="C1733" t="s">
        <v>5851</v>
      </c>
      <c r="D1733" t="str">
        <f>INDEX(Transcripts[#Data], MATCH(Exons[[#This Row],[Transcript stable ID]], Transcripts[Transcript stable ID], 0), 4)</f>
        <v>NM_181829.2</v>
      </c>
      <c r="E1733" t="s">
        <v>27</v>
      </c>
      <c r="J1733">
        <v>29999606</v>
      </c>
      <c r="K1733">
        <v>30054178</v>
      </c>
      <c r="L1733">
        <v>30054253</v>
      </c>
      <c r="N1733">
        <v>6</v>
      </c>
      <c r="O1733">
        <v>859</v>
      </c>
      <c r="P1733">
        <v>934</v>
      </c>
      <c r="Q1733" t="s">
        <v>13219</v>
      </c>
      <c r="R1733">
        <v>477</v>
      </c>
      <c r="S1733">
        <v>552</v>
      </c>
    </row>
    <row r="1734" spans="1:19" x14ac:dyDescent="0.25">
      <c r="A1734" t="s">
        <v>5842</v>
      </c>
      <c r="B1734">
        <v>1</v>
      </c>
      <c r="C1734" t="s">
        <v>5851</v>
      </c>
      <c r="D1734" t="str">
        <f>INDEX(Transcripts[#Data], MATCH(Exons[[#This Row],[Transcript stable ID]], Transcripts[Transcript stable ID], 0), 4)</f>
        <v>NM_181829.2</v>
      </c>
      <c r="E1734" t="s">
        <v>27</v>
      </c>
      <c r="J1734">
        <v>29999606</v>
      </c>
      <c r="K1734">
        <v>30057194</v>
      </c>
      <c r="L1734">
        <v>30057328</v>
      </c>
      <c r="N1734">
        <v>7</v>
      </c>
      <c r="O1734">
        <v>935</v>
      </c>
      <c r="P1734">
        <v>1069</v>
      </c>
      <c r="Q1734" t="s">
        <v>13220</v>
      </c>
      <c r="R1734">
        <v>553</v>
      </c>
      <c r="S1734">
        <v>687</v>
      </c>
    </row>
    <row r="1735" spans="1:19" x14ac:dyDescent="0.25">
      <c r="A1735" t="s">
        <v>5842</v>
      </c>
      <c r="B1735">
        <v>1</v>
      </c>
      <c r="C1735" t="s">
        <v>5851</v>
      </c>
      <c r="D1735" t="str">
        <f>INDEX(Transcripts[#Data], MATCH(Exons[[#This Row],[Transcript stable ID]], Transcripts[Transcript stable ID], 0), 4)</f>
        <v>NM_181829.2</v>
      </c>
      <c r="E1735" t="s">
        <v>27</v>
      </c>
      <c r="J1735">
        <v>29999606</v>
      </c>
      <c r="K1735">
        <v>30060979</v>
      </c>
      <c r="L1735">
        <v>30061053</v>
      </c>
      <c r="N1735">
        <v>8</v>
      </c>
      <c r="O1735">
        <v>1070</v>
      </c>
      <c r="P1735">
        <v>1144</v>
      </c>
      <c r="Q1735" t="s">
        <v>13221</v>
      </c>
      <c r="R1735">
        <v>688</v>
      </c>
      <c r="S1735">
        <v>762</v>
      </c>
    </row>
    <row r="1736" spans="1:19" x14ac:dyDescent="0.25">
      <c r="A1736" t="s">
        <v>5842</v>
      </c>
      <c r="B1736">
        <v>1</v>
      </c>
      <c r="C1736" t="s">
        <v>5851</v>
      </c>
      <c r="D1736" t="str">
        <f>INDEX(Transcripts[#Data], MATCH(Exons[[#This Row],[Transcript stable ID]], Transcripts[Transcript stable ID], 0), 4)</f>
        <v>NM_181829.2</v>
      </c>
      <c r="E1736" t="s">
        <v>27</v>
      </c>
      <c r="J1736">
        <v>29999606</v>
      </c>
      <c r="K1736">
        <v>30064322</v>
      </c>
      <c r="L1736">
        <v>30064435</v>
      </c>
      <c r="N1736">
        <v>9</v>
      </c>
      <c r="O1736">
        <v>1145</v>
      </c>
      <c r="P1736">
        <v>1258</v>
      </c>
      <c r="Q1736" t="s">
        <v>13222</v>
      </c>
      <c r="R1736">
        <v>763</v>
      </c>
      <c r="S1736">
        <v>876</v>
      </c>
    </row>
    <row r="1737" spans="1:19" x14ac:dyDescent="0.25">
      <c r="A1737" t="s">
        <v>5842</v>
      </c>
      <c r="B1737">
        <v>1</v>
      </c>
      <c r="C1737" t="s">
        <v>5851</v>
      </c>
      <c r="D1737" t="str">
        <f>INDEX(Transcripts[#Data], MATCH(Exons[[#This Row],[Transcript stable ID]], Transcripts[Transcript stable ID], 0), 4)</f>
        <v>NM_181829.2</v>
      </c>
      <c r="E1737" t="s">
        <v>27</v>
      </c>
      <c r="J1737">
        <v>29999606</v>
      </c>
      <c r="K1737">
        <v>30067815</v>
      </c>
      <c r="L1737">
        <v>30067937</v>
      </c>
      <c r="N1737">
        <v>10</v>
      </c>
      <c r="O1737">
        <v>1259</v>
      </c>
      <c r="P1737">
        <v>1381</v>
      </c>
      <c r="Q1737" t="s">
        <v>13223</v>
      </c>
      <c r="R1737">
        <v>877</v>
      </c>
      <c r="S1737">
        <v>999</v>
      </c>
    </row>
    <row r="1738" spans="1:19" x14ac:dyDescent="0.25">
      <c r="A1738" t="s">
        <v>5842</v>
      </c>
      <c r="B1738">
        <v>1</v>
      </c>
      <c r="C1738" t="s">
        <v>5851</v>
      </c>
      <c r="D1738" t="str">
        <f>INDEX(Transcripts[#Data], MATCH(Exons[[#This Row],[Transcript stable ID]], Transcripts[Transcript stable ID], 0), 4)</f>
        <v>NM_181829.2</v>
      </c>
      <c r="E1738" t="s">
        <v>27</v>
      </c>
      <c r="J1738">
        <v>29999606</v>
      </c>
      <c r="K1738">
        <v>30069258</v>
      </c>
      <c r="L1738">
        <v>30069475</v>
      </c>
      <c r="N1738">
        <v>11</v>
      </c>
      <c r="O1738">
        <v>1382</v>
      </c>
      <c r="P1738">
        <v>1599</v>
      </c>
      <c r="Q1738" t="s">
        <v>13224</v>
      </c>
      <c r="R1738">
        <v>1000</v>
      </c>
      <c r="S1738">
        <v>1217</v>
      </c>
    </row>
    <row r="1739" spans="1:19" x14ac:dyDescent="0.25">
      <c r="A1739" t="s">
        <v>5842</v>
      </c>
      <c r="B1739">
        <v>1</v>
      </c>
      <c r="C1739" t="s">
        <v>5851</v>
      </c>
      <c r="D1739" t="str">
        <f>INDEX(Transcripts[#Data], MATCH(Exons[[#This Row],[Transcript stable ID]], Transcripts[Transcript stable ID], 0), 4)</f>
        <v>NM_181829.2</v>
      </c>
      <c r="E1739" t="s">
        <v>27</v>
      </c>
      <c r="J1739">
        <v>29999606</v>
      </c>
      <c r="K1739">
        <v>30070825</v>
      </c>
      <c r="L1739">
        <v>30070930</v>
      </c>
      <c r="N1739">
        <v>12</v>
      </c>
      <c r="O1739">
        <v>1600</v>
      </c>
      <c r="P1739">
        <v>1705</v>
      </c>
      <c r="Q1739" t="s">
        <v>13225</v>
      </c>
      <c r="R1739">
        <v>1218</v>
      </c>
      <c r="S1739">
        <v>1323</v>
      </c>
    </row>
    <row r="1740" spans="1:19" x14ac:dyDescent="0.25">
      <c r="A1740" t="s">
        <v>5842</v>
      </c>
      <c r="B1740">
        <v>1</v>
      </c>
      <c r="C1740" t="s">
        <v>5851</v>
      </c>
      <c r="D1740" t="str">
        <f>INDEX(Transcripts[#Data], MATCH(Exons[[#This Row],[Transcript stable ID]], Transcripts[Transcript stable ID], 0), 4)</f>
        <v>NM_181829.2</v>
      </c>
      <c r="E1740" t="s">
        <v>27</v>
      </c>
      <c r="J1740">
        <v>29999606</v>
      </c>
      <c r="K1740">
        <v>30074185</v>
      </c>
      <c r="L1740">
        <v>30074312</v>
      </c>
      <c r="N1740">
        <v>13</v>
      </c>
      <c r="O1740">
        <v>1706</v>
      </c>
      <c r="P1740">
        <v>1833</v>
      </c>
      <c r="Q1740" t="s">
        <v>13226</v>
      </c>
      <c r="R1740">
        <v>1324</v>
      </c>
      <c r="S1740">
        <v>1451</v>
      </c>
    </row>
    <row r="1741" spans="1:19" x14ac:dyDescent="0.25">
      <c r="A1741" t="s">
        <v>5842</v>
      </c>
      <c r="B1741">
        <v>1</v>
      </c>
      <c r="C1741" t="s">
        <v>5851</v>
      </c>
      <c r="D1741" t="str">
        <f>INDEX(Transcripts[#Data], MATCH(Exons[[#This Row],[Transcript stable ID]], Transcripts[Transcript stable ID], 0), 4)</f>
        <v>NM_181829.2</v>
      </c>
      <c r="E1741" t="s">
        <v>27</v>
      </c>
      <c r="J1741">
        <v>29999606</v>
      </c>
      <c r="K1741">
        <v>30077428</v>
      </c>
      <c r="L1741">
        <v>30077590</v>
      </c>
      <c r="N1741">
        <v>14</v>
      </c>
      <c r="O1741">
        <v>1834</v>
      </c>
      <c r="P1741">
        <v>1996</v>
      </c>
      <c r="Q1741" t="s">
        <v>13227</v>
      </c>
      <c r="R1741">
        <v>1452</v>
      </c>
      <c r="S1741">
        <v>1614</v>
      </c>
    </row>
    <row r="1742" spans="1:19" x14ac:dyDescent="0.25">
      <c r="A1742" t="s">
        <v>5842</v>
      </c>
      <c r="B1742">
        <v>1</v>
      </c>
      <c r="C1742" t="s">
        <v>5851</v>
      </c>
      <c r="D1742" t="str">
        <f>INDEX(Transcripts[#Data], MATCH(Exons[[#This Row],[Transcript stable ID]], Transcripts[Transcript stable ID], 0), 4)</f>
        <v>NM_181829.2</v>
      </c>
      <c r="E1742" t="s">
        <v>27</v>
      </c>
      <c r="H1742">
        <v>30079045</v>
      </c>
      <c r="I1742">
        <v>30079053</v>
      </c>
      <c r="J1742">
        <v>29999606</v>
      </c>
      <c r="K1742">
        <v>30079009</v>
      </c>
      <c r="L1742">
        <v>30079053</v>
      </c>
      <c r="N1742">
        <v>15</v>
      </c>
      <c r="O1742">
        <v>1997</v>
      </c>
      <c r="P1742">
        <v>2032</v>
      </c>
      <c r="Q1742" t="s">
        <v>13229</v>
      </c>
      <c r="R1742">
        <v>1615</v>
      </c>
      <c r="S1742">
        <v>1650</v>
      </c>
    </row>
    <row r="1743" spans="1:19" x14ac:dyDescent="0.25">
      <c r="A1743" t="s">
        <v>5842</v>
      </c>
      <c r="B1743">
        <v>1</v>
      </c>
      <c r="C1743" t="s">
        <v>5851</v>
      </c>
      <c r="D1743" t="str">
        <f>INDEX(Transcripts[#Data], MATCH(Exons[[#This Row],[Transcript stable ID]], Transcripts[Transcript stable ID], 0), 4)</f>
        <v>NM_181829.2</v>
      </c>
      <c r="E1743" t="s">
        <v>27</v>
      </c>
      <c r="F1743">
        <v>29999606</v>
      </c>
      <c r="G1743">
        <v>29999987</v>
      </c>
      <c r="J1743">
        <v>29999606</v>
      </c>
      <c r="K1743">
        <v>29999606</v>
      </c>
      <c r="L1743">
        <v>30000101</v>
      </c>
      <c r="N1743">
        <v>1</v>
      </c>
      <c r="O1743">
        <v>383</v>
      </c>
      <c r="P1743">
        <v>496</v>
      </c>
      <c r="Q1743" t="s">
        <v>13230</v>
      </c>
      <c r="R1743">
        <v>1</v>
      </c>
      <c r="S1743">
        <v>114</v>
      </c>
    </row>
    <row r="1744" spans="1:19" x14ac:dyDescent="0.25">
      <c r="A1744" t="s">
        <v>5842</v>
      </c>
      <c r="B1744">
        <v>1</v>
      </c>
      <c r="C1744" t="s">
        <v>5851</v>
      </c>
      <c r="D1744" t="str">
        <f>INDEX(Transcripts[#Data], MATCH(Exons[[#This Row],[Transcript stable ID]], Transcripts[Transcript stable ID], 0), 4)</f>
        <v>NM_181829.2</v>
      </c>
      <c r="E1744" t="s">
        <v>27</v>
      </c>
      <c r="H1744">
        <v>30090741</v>
      </c>
      <c r="I1744">
        <v>30094583</v>
      </c>
      <c r="J1744">
        <v>29999606</v>
      </c>
      <c r="K1744">
        <v>30090741</v>
      </c>
      <c r="L1744">
        <v>30094583</v>
      </c>
      <c r="N1744">
        <v>16</v>
      </c>
      <c r="Q1744" t="s">
        <v>13231</v>
      </c>
    </row>
    <row r="1745" spans="1:19" x14ac:dyDescent="0.25">
      <c r="A1745" t="s">
        <v>5842</v>
      </c>
      <c r="B1745">
        <v>1</v>
      </c>
      <c r="C1745" t="s">
        <v>5862</v>
      </c>
      <c r="D1745" t="str">
        <f>INDEX(Transcripts[#Data], MATCH(Exons[[#This Row],[Transcript stable ID]], Transcripts[Transcript stable ID], 0), 4)</f>
        <v>NM_181825.2</v>
      </c>
      <c r="E1745" t="s">
        <v>27</v>
      </c>
      <c r="J1745">
        <v>29999622</v>
      </c>
      <c r="K1745">
        <v>30032740</v>
      </c>
      <c r="L1745">
        <v>30032865</v>
      </c>
      <c r="N1745">
        <v>2</v>
      </c>
      <c r="O1745">
        <v>481</v>
      </c>
      <c r="P1745">
        <v>606</v>
      </c>
      <c r="Q1745" t="s">
        <v>13214</v>
      </c>
      <c r="R1745">
        <v>115</v>
      </c>
      <c r="S1745">
        <v>240</v>
      </c>
    </row>
    <row r="1746" spans="1:19" x14ac:dyDescent="0.25">
      <c r="A1746" t="s">
        <v>5842</v>
      </c>
      <c r="B1746">
        <v>1</v>
      </c>
      <c r="C1746" t="s">
        <v>5862</v>
      </c>
      <c r="D1746" t="str">
        <f>INDEX(Transcripts[#Data], MATCH(Exons[[#This Row],[Transcript stable ID]], Transcripts[Transcript stable ID], 0), 4)</f>
        <v>NM_181825.2</v>
      </c>
      <c r="E1746" t="s">
        <v>27</v>
      </c>
      <c r="J1746">
        <v>29999622</v>
      </c>
      <c r="K1746">
        <v>30035079</v>
      </c>
      <c r="L1746">
        <v>30035201</v>
      </c>
      <c r="N1746">
        <v>3</v>
      </c>
      <c r="O1746">
        <v>607</v>
      </c>
      <c r="P1746">
        <v>729</v>
      </c>
      <c r="Q1746" t="s">
        <v>13215</v>
      </c>
      <c r="R1746">
        <v>241</v>
      </c>
      <c r="S1746">
        <v>363</v>
      </c>
    </row>
    <row r="1747" spans="1:19" x14ac:dyDescent="0.25">
      <c r="A1747" t="s">
        <v>5842</v>
      </c>
      <c r="B1747">
        <v>1</v>
      </c>
      <c r="C1747" t="s">
        <v>5862</v>
      </c>
      <c r="D1747" t="str">
        <f>INDEX(Transcripts[#Data], MATCH(Exons[[#This Row],[Transcript stable ID]], Transcripts[Transcript stable ID], 0), 4)</f>
        <v>NM_181825.2</v>
      </c>
      <c r="E1747" t="s">
        <v>27</v>
      </c>
      <c r="J1747">
        <v>29999622</v>
      </c>
      <c r="K1747">
        <v>30038191</v>
      </c>
      <c r="L1747">
        <v>30038274</v>
      </c>
      <c r="M1747">
        <v>1</v>
      </c>
      <c r="N1747">
        <v>4</v>
      </c>
      <c r="O1747">
        <v>730</v>
      </c>
      <c r="P1747">
        <v>813</v>
      </c>
      <c r="Q1747" t="s">
        <v>13216</v>
      </c>
      <c r="R1747">
        <v>364</v>
      </c>
      <c r="S1747">
        <v>447</v>
      </c>
    </row>
    <row r="1748" spans="1:19" x14ac:dyDescent="0.25">
      <c r="A1748" t="s">
        <v>5842</v>
      </c>
      <c r="B1748">
        <v>1</v>
      </c>
      <c r="C1748" t="s">
        <v>5862</v>
      </c>
      <c r="D1748" t="str">
        <f>INDEX(Transcripts[#Data], MATCH(Exons[[#This Row],[Transcript stable ID]], Transcripts[Transcript stable ID], 0), 4)</f>
        <v>NM_181825.2</v>
      </c>
      <c r="E1748" t="s">
        <v>27</v>
      </c>
      <c r="J1748">
        <v>29999622</v>
      </c>
      <c r="K1748">
        <v>30050646</v>
      </c>
      <c r="L1748">
        <v>30050714</v>
      </c>
      <c r="N1748">
        <v>5</v>
      </c>
      <c r="O1748">
        <v>814</v>
      </c>
      <c r="P1748">
        <v>882</v>
      </c>
      <c r="Q1748" t="s">
        <v>13217</v>
      </c>
      <c r="R1748">
        <v>448</v>
      </c>
      <c r="S1748">
        <v>516</v>
      </c>
    </row>
    <row r="1749" spans="1:19" x14ac:dyDescent="0.25">
      <c r="A1749" t="s">
        <v>5842</v>
      </c>
      <c r="B1749">
        <v>1</v>
      </c>
      <c r="C1749" t="s">
        <v>5862</v>
      </c>
      <c r="D1749" t="str">
        <f>INDEX(Transcripts[#Data], MATCH(Exons[[#This Row],[Transcript stable ID]], Transcripts[Transcript stable ID], 0), 4)</f>
        <v>NM_181825.2</v>
      </c>
      <c r="E1749" t="s">
        <v>27</v>
      </c>
      <c r="J1749">
        <v>29999622</v>
      </c>
      <c r="K1749">
        <v>30051583</v>
      </c>
      <c r="L1749">
        <v>30051665</v>
      </c>
      <c r="N1749">
        <v>6</v>
      </c>
      <c r="O1749">
        <v>883</v>
      </c>
      <c r="P1749">
        <v>965</v>
      </c>
      <c r="Q1749" t="s">
        <v>13218</v>
      </c>
      <c r="R1749">
        <v>517</v>
      </c>
      <c r="S1749">
        <v>599</v>
      </c>
    </row>
    <row r="1750" spans="1:19" x14ac:dyDescent="0.25">
      <c r="A1750" t="s">
        <v>5842</v>
      </c>
      <c r="B1750">
        <v>1</v>
      </c>
      <c r="C1750" t="s">
        <v>5862</v>
      </c>
      <c r="D1750" t="str">
        <f>INDEX(Transcripts[#Data], MATCH(Exons[[#This Row],[Transcript stable ID]], Transcripts[Transcript stable ID], 0), 4)</f>
        <v>NM_181825.2</v>
      </c>
      <c r="E1750" t="s">
        <v>27</v>
      </c>
      <c r="J1750">
        <v>29999622</v>
      </c>
      <c r="K1750">
        <v>30054178</v>
      </c>
      <c r="L1750">
        <v>30054253</v>
      </c>
      <c r="N1750">
        <v>7</v>
      </c>
      <c r="O1750">
        <v>966</v>
      </c>
      <c r="P1750">
        <v>1041</v>
      </c>
      <c r="Q1750" t="s">
        <v>13219</v>
      </c>
      <c r="R1750">
        <v>600</v>
      </c>
      <c r="S1750">
        <v>675</v>
      </c>
    </row>
    <row r="1751" spans="1:19" x14ac:dyDescent="0.25">
      <c r="A1751" t="s">
        <v>5842</v>
      </c>
      <c r="B1751">
        <v>1</v>
      </c>
      <c r="C1751" t="s">
        <v>5862</v>
      </c>
      <c r="D1751" t="str">
        <f>INDEX(Transcripts[#Data], MATCH(Exons[[#This Row],[Transcript stable ID]], Transcripts[Transcript stable ID], 0), 4)</f>
        <v>NM_181825.2</v>
      </c>
      <c r="E1751" t="s">
        <v>27</v>
      </c>
      <c r="J1751">
        <v>29999622</v>
      </c>
      <c r="K1751">
        <v>30057194</v>
      </c>
      <c r="L1751">
        <v>30057328</v>
      </c>
      <c r="N1751">
        <v>8</v>
      </c>
      <c r="O1751">
        <v>1042</v>
      </c>
      <c r="P1751">
        <v>1176</v>
      </c>
      <c r="Q1751" t="s">
        <v>13220</v>
      </c>
      <c r="R1751">
        <v>676</v>
      </c>
      <c r="S1751">
        <v>810</v>
      </c>
    </row>
    <row r="1752" spans="1:19" x14ac:dyDescent="0.25">
      <c r="A1752" t="s">
        <v>5842</v>
      </c>
      <c r="B1752">
        <v>1</v>
      </c>
      <c r="C1752" t="s">
        <v>5862</v>
      </c>
      <c r="D1752" t="str">
        <f>INDEX(Transcripts[#Data], MATCH(Exons[[#This Row],[Transcript stable ID]], Transcripts[Transcript stable ID], 0), 4)</f>
        <v>NM_181825.2</v>
      </c>
      <c r="E1752" t="s">
        <v>27</v>
      </c>
      <c r="J1752">
        <v>29999622</v>
      </c>
      <c r="K1752">
        <v>30060979</v>
      </c>
      <c r="L1752">
        <v>30061053</v>
      </c>
      <c r="N1752">
        <v>9</v>
      </c>
      <c r="O1752">
        <v>1177</v>
      </c>
      <c r="P1752">
        <v>1251</v>
      </c>
      <c r="Q1752" t="s">
        <v>13221</v>
      </c>
      <c r="R1752">
        <v>811</v>
      </c>
      <c r="S1752">
        <v>885</v>
      </c>
    </row>
    <row r="1753" spans="1:19" x14ac:dyDescent="0.25">
      <c r="A1753" t="s">
        <v>5842</v>
      </c>
      <c r="B1753">
        <v>1</v>
      </c>
      <c r="C1753" t="s">
        <v>5862</v>
      </c>
      <c r="D1753" t="str">
        <f>INDEX(Transcripts[#Data], MATCH(Exons[[#This Row],[Transcript stable ID]], Transcripts[Transcript stable ID], 0), 4)</f>
        <v>NM_181825.2</v>
      </c>
      <c r="E1753" t="s">
        <v>27</v>
      </c>
      <c r="J1753">
        <v>29999622</v>
      </c>
      <c r="K1753">
        <v>30064322</v>
      </c>
      <c r="L1753">
        <v>30064435</v>
      </c>
      <c r="N1753">
        <v>10</v>
      </c>
      <c r="O1753">
        <v>1252</v>
      </c>
      <c r="P1753">
        <v>1365</v>
      </c>
      <c r="Q1753" t="s">
        <v>13222</v>
      </c>
      <c r="R1753">
        <v>886</v>
      </c>
      <c r="S1753">
        <v>999</v>
      </c>
    </row>
    <row r="1754" spans="1:19" x14ac:dyDescent="0.25">
      <c r="A1754" t="s">
        <v>5842</v>
      </c>
      <c r="B1754">
        <v>1</v>
      </c>
      <c r="C1754" t="s">
        <v>5862</v>
      </c>
      <c r="D1754" t="str">
        <f>INDEX(Transcripts[#Data], MATCH(Exons[[#This Row],[Transcript stable ID]], Transcripts[Transcript stable ID], 0), 4)</f>
        <v>NM_181825.2</v>
      </c>
      <c r="E1754" t="s">
        <v>27</v>
      </c>
      <c r="J1754">
        <v>29999622</v>
      </c>
      <c r="K1754">
        <v>30067815</v>
      </c>
      <c r="L1754">
        <v>30067937</v>
      </c>
      <c r="N1754">
        <v>11</v>
      </c>
      <c r="O1754">
        <v>1366</v>
      </c>
      <c r="P1754">
        <v>1488</v>
      </c>
      <c r="Q1754" t="s">
        <v>13223</v>
      </c>
      <c r="R1754">
        <v>1000</v>
      </c>
      <c r="S1754">
        <v>1122</v>
      </c>
    </row>
    <row r="1755" spans="1:19" x14ac:dyDescent="0.25">
      <c r="A1755" t="s">
        <v>5842</v>
      </c>
      <c r="B1755">
        <v>1</v>
      </c>
      <c r="C1755" t="s">
        <v>5862</v>
      </c>
      <c r="D1755" t="str">
        <f>INDEX(Transcripts[#Data], MATCH(Exons[[#This Row],[Transcript stable ID]], Transcripts[Transcript stable ID], 0), 4)</f>
        <v>NM_181825.2</v>
      </c>
      <c r="E1755" t="s">
        <v>27</v>
      </c>
      <c r="J1755">
        <v>29999622</v>
      </c>
      <c r="K1755">
        <v>30069258</v>
      </c>
      <c r="L1755">
        <v>30069475</v>
      </c>
      <c r="N1755">
        <v>12</v>
      </c>
      <c r="O1755">
        <v>1489</v>
      </c>
      <c r="P1755">
        <v>1706</v>
      </c>
      <c r="Q1755" t="s">
        <v>13224</v>
      </c>
      <c r="R1755">
        <v>1123</v>
      </c>
      <c r="S1755">
        <v>1340</v>
      </c>
    </row>
    <row r="1756" spans="1:19" x14ac:dyDescent="0.25">
      <c r="A1756" t="s">
        <v>5842</v>
      </c>
      <c r="B1756">
        <v>1</v>
      </c>
      <c r="C1756" t="s">
        <v>5862</v>
      </c>
      <c r="D1756" t="str">
        <f>INDEX(Transcripts[#Data], MATCH(Exons[[#This Row],[Transcript stable ID]], Transcripts[Transcript stable ID], 0), 4)</f>
        <v>NM_181825.2</v>
      </c>
      <c r="E1756" t="s">
        <v>27</v>
      </c>
      <c r="J1756">
        <v>29999622</v>
      </c>
      <c r="K1756">
        <v>30070825</v>
      </c>
      <c r="L1756">
        <v>30070930</v>
      </c>
      <c r="N1756">
        <v>13</v>
      </c>
      <c r="O1756">
        <v>1707</v>
      </c>
      <c r="P1756">
        <v>1812</v>
      </c>
      <c r="Q1756" t="s">
        <v>13225</v>
      </c>
      <c r="R1756">
        <v>1341</v>
      </c>
      <c r="S1756">
        <v>1446</v>
      </c>
    </row>
    <row r="1757" spans="1:19" x14ac:dyDescent="0.25">
      <c r="A1757" t="s">
        <v>5842</v>
      </c>
      <c r="B1757">
        <v>1</v>
      </c>
      <c r="C1757" t="s">
        <v>5862</v>
      </c>
      <c r="D1757" t="str">
        <f>INDEX(Transcripts[#Data], MATCH(Exons[[#This Row],[Transcript stable ID]], Transcripts[Transcript stable ID], 0), 4)</f>
        <v>NM_181825.2</v>
      </c>
      <c r="E1757" t="s">
        <v>27</v>
      </c>
      <c r="J1757">
        <v>29999622</v>
      </c>
      <c r="K1757">
        <v>30074185</v>
      </c>
      <c r="L1757">
        <v>30074312</v>
      </c>
      <c r="N1757">
        <v>14</v>
      </c>
      <c r="O1757">
        <v>1813</v>
      </c>
      <c r="P1757">
        <v>1940</v>
      </c>
      <c r="Q1757" t="s">
        <v>13226</v>
      </c>
      <c r="R1757">
        <v>1447</v>
      </c>
      <c r="S1757">
        <v>1574</v>
      </c>
    </row>
    <row r="1758" spans="1:19" x14ac:dyDescent="0.25">
      <c r="A1758" t="s">
        <v>5842</v>
      </c>
      <c r="B1758">
        <v>1</v>
      </c>
      <c r="C1758" t="s">
        <v>5862</v>
      </c>
      <c r="D1758" t="str">
        <f>INDEX(Transcripts[#Data], MATCH(Exons[[#This Row],[Transcript stable ID]], Transcripts[Transcript stable ID], 0), 4)</f>
        <v>NM_181825.2</v>
      </c>
      <c r="E1758" t="s">
        <v>27</v>
      </c>
      <c r="J1758">
        <v>29999622</v>
      </c>
      <c r="K1758">
        <v>30077428</v>
      </c>
      <c r="L1758">
        <v>30077590</v>
      </c>
      <c r="N1758">
        <v>15</v>
      </c>
      <c r="O1758">
        <v>1941</v>
      </c>
      <c r="P1758">
        <v>2103</v>
      </c>
      <c r="Q1758" t="s">
        <v>13227</v>
      </c>
      <c r="R1758">
        <v>1575</v>
      </c>
      <c r="S1758">
        <v>1737</v>
      </c>
    </row>
    <row r="1759" spans="1:19" x14ac:dyDescent="0.25">
      <c r="A1759" t="s">
        <v>5842</v>
      </c>
      <c r="B1759">
        <v>1</v>
      </c>
      <c r="C1759" t="s">
        <v>5862</v>
      </c>
      <c r="D1759" t="str">
        <f>INDEX(Transcripts[#Data], MATCH(Exons[[#This Row],[Transcript stable ID]], Transcripts[Transcript stable ID], 0), 4)</f>
        <v>NM_181825.2</v>
      </c>
      <c r="E1759" t="s">
        <v>27</v>
      </c>
      <c r="F1759">
        <v>29999622</v>
      </c>
      <c r="G1759">
        <v>29999987</v>
      </c>
      <c r="J1759">
        <v>29999622</v>
      </c>
      <c r="K1759">
        <v>29999622</v>
      </c>
      <c r="L1759">
        <v>30000101</v>
      </c>
      <c r="N1759">
        <v>1</v>
      </c>
      <c r="O1759">
        <v>367</v>
      </c>
      <c r="P1759">
        <v>480</v>
      </c>
      <c r="Q1759" t="s">
        <v>13232</v>
      </c>
      <c r="R1759">
        <v>1</v>
      </c>
      <c r="S1759">
        <v>114</v>
      </c>
    </row>
    <row r="1760" spans="1:19" x14ac:dyDescent="0.25">
      <c r="A1760" t="s">
        <v>5842</v>
      </c>
      <c r="B1760">
        <v>1</v>
      </c>
      <c r="C1760" t="s">
        <v>5862</v>
      </c>
      <c r="D1760" t="str">
        <f>INDEX(Transcripts[#Data], MATCH(Exons[[#This Row],[Transcript stable ID]], Transcripts[Transcript stable ID], 0), 4)</f>
        <v>NM_181825.2</v>
      </c>
      <c r="E1760" t="s">
        <v>27</v>
      </c>
      <c r="H1760">
        <v>30079045</v>
      </c>
      <c r="I1760">
        <v>30079904</v>
      </c>
      <c r="J1760">
        <v>29999622</v>
      </c>
      <c r="K1760">
        <v>30079009</v>
      </c>
      <c r="L1760">
        <v>30079904</v>
      </c>
      <c r="N1760">
        <v>16</v>
      </c>
      <c r="O1760">
        <v>2104</v>
      </c>
      <c r="P1760">
        <v>2139</v>
      </c>
      <c r="Q1760" t="s">
        <v>13233</v>
      </c>
      <c r="R1760">
        <v>1738</v>
      </c>
      <c r="S1760">
        <v>1773</v>
      </c>
    </row>
    <row r="1761" spans="1:19" x14ac:dyDescent="0.25">
      <c r="A1761" t="s">
        <v>5842</v>
      </c>
      <c r="B1761">
        <v>1</v>
      </c>
      <c r="C1761" t="s">
        <v>5869</v>
      </c>
      <c r="D1761" t="str">
        <f>INDEX(Transcripts[#Data], MATCH(Exons[[#This Row],[Transcript stable ID]], Transcripts[Transcript stable ID], 0), 4)</f>
        <v>NM_181831.2</v>
      </c>
      <c r="E1761" t="s">
        <v>27</v>
      </c>
      <c r="J1761">
        <v>29999716</v>
      </c>
      <c r="K1761">
        <v>30038191</v>
      </c>
      <c r="L1761">
        <v>30038274</v>
      </c>
      <c r="M1761">
        <v>1</v>
      </c>
      <c r="N1761">
        <v>2</v>
      </c>
      <c r="O1761">
        <v>387</v>
      </c>
      <c r="P1761">
        <v>470</v>
      </c>
      <c r="Q1761" t="s">
        <v>13216</v>
      </c>
      <c r="R1761">
        <v>115</v>
      </c>
      <c r="S1761">
        <v>198</v>
      </c>
    </row>
    <row r="1762" spans="1:19" x14ac:dyDescent="0.25">
      <c r="A1762" t="s">
        <v>5842</v>
      </c>
      <c r="B1762">
        <v>1</v>
      </c>
      <c r="C1762" t="s">
        <v>5869</v>
      </c>
      <c r="D1762" t="str">
        <f>INDEX(Transcripts[#Data], MATCH(Exons[[#This Row],[Transcript stable ID]], Transcripts[Transcript stable ID], 0), 4)</f>
        <v>NM_181831.2</v>
      </c>
      <c r="E1762" t="s">
        <v>27</v>
      </c>
      <c r="J1762">
        <v>29999716</v>
      </c>
      <c r="K1762">
        <v>30050646</v>
      </c>
      <c r="L1762">
        <v>30050714</v>
      </c>
      <c r="N1762">
        <v>3</v>
      </c>
      <c r="O1762">
        <v>471</v>
      </c>
      <c r="P1762">
        <v>539</v>
      </c>
      <c r="Q1762" t="s">
        <v>13217</v>
      </c>
      <c r="R1762">
        <v>199</v>
      </c>
      <c r="S1762">
        <v>267</v>
      </c>
    </row>
    <row r="1763" spans="1:19" x14ac:dyDescent="0.25">
      <c r="A1763" t="s">
        <v>5842</v>
      </c>
      <c r="B1763">
        <v>1</v>
      </c>
      <c r="C1763" t="s">
        <v>5869</v>
      </c>
      <c r="D1763" t="str">
        <f>INDEX(Transcripts[#Data], MATCH(Exons[[#This Row],[Transcript stable ID]], Transcripts[Transcript stable ID], 0), 4)</f>
        <v>NM_181831.2</v>
      </c>
      <c r="E1763" t="s">
        <v>27</v>
      </c>
      <c r="J1763">
        <v>29999716</v>
      </c>
      <c r="K1763">
        <v>30051583</v>
      </c>
      <c r="L1763">
        <v>30051665</v>
      </c>
      <c r="N1763">
        <v>4</v>
      </c>
      <c r="O1763">
        <v>540</v>
      </c>
      <c r="P1763">
        <v>622</v>
      </c>
      <c r="Q1763" t="s">
        <v>13218</v>
      </c>
      <c r="R1763">
        <v>268</v>
      </c>
      <c r="S1763">
        <v>350</v>
      </c>
    </row>
    <row r="1764" spans="1:19" x14ac:dyDescent="0.25">
      <c r="A1764" t="s">
        <v>5842</v>
      </c>
      <c r="B1764">
        <v>1</v>
      </c>
      <c r="C1764" t="s">
        <v>5869</v>
      </c>
      <c r="D1764" t="str">
        <f>INDEX(Transcripts[#Data], MATCH(Exons[[#This Row],[Transcript stable ID]], Transcripts[Transcript stable ID], 0), 4)</f>
        <v>NM_181831.2</v>
      </c>
      <c r="E1764" t="s">
        <v>27</v>
      </c>
      <c r="J1764">
        <v>29999716</v>
      </c>
      <c r="K1764">
        <v>30054178</v>
      </c>
      <c r="L1764">
        <v>30054253</v>
      </c>
      <c r="N1764">
        <v>5</v>
      </c>
      <c r="O1764">
        <v>623</v>
      </c>
      <c r="P1764">
        <v>698</v>
      </c>
      <c r="Q1764" t="s">
        <v>13219</v>
      </c>
      <c r="R1764">
        <v>351</v>
      </c>
      <c r="S1764">
        <v>426</v>
      </c>
    </row>
    <row r="1765" spans="1:19" x14ac:dyDescent="0.25">
      <c r="A1765" t="s">
        <v>5842</v>
      </c>
      <c r="B1765">
        <v>1</v>
      </c>
      <c r="C1765" t="s">
        <v>5869</v>
      </c>
      <c r="D1765" t="str">
        <f>INDEX(Transcripts[#Data], MATCH(Exons[[#This Row],[Transcript stable ID]], Transcripts[Transcript stable ID], 0), 4)</f>
        <v>NM_181831.2</v>
      </c>
      <c r="E1765" t="s">
        <v>27</v>
      </c>
      <c r="J1765">
        <v>29999716</v>
      </c>
      <c r="K1765">
        <v>30057194</v>
      </c>
      <c r="L1765">
        <v>30057328</v>
      </c>
      <c r="N1765">
        <v>6</v>
      </c>
      <c r="O1765">
        <v>699</v>
      </c>
      <c r="P1765">
        <v>833</v>
      </c>
      <c r="Q1765" t="s">
        <v>13220</v>
      </c>
      <c r="R1765">
        <v>427</v>
      </c>
      <c r="S1765">
        <v>561</v>
      </c>
    </row>
    <row r="1766" spans="1:19" x14ac:dyDescent="0.25">
      <c r="A1766" t="s">
        <v>5842</v>
      </c>
      <c r="B1766">
        <v>1</v>
      </c>
      <c r="C1766" t="s">
        <v>5869</v>
      </c>
      <c r="D1766" t="str">
        <f>INDEX(Transcripts[#Data], MATCH(Exons[[#This Row],[Transcript stable ID]], Transcripts[Transcript stable ID], 0), 4)</f>
        <v>NM_181831.2</v>
      </c>
      <c r="E1766" t="s">
        <v>27</v>
      </c>
      <c r="J1766">
        <v>29999716</v>
      </c>
      <c r="K1766">
        <v>30060979</v>
      </c>
      <c r="L1766">
        <v>30061053</v>
      </c>
      <c r="N1766">
        <v>7</v>
      </c>
      <c r="O1766">
        <v>834</v>
      </c>
      <c r="P1766">
        <v>908</v>
      </c>
      <c r="Q1766" t="s">
        <v>13221</v>
      </c>
      <c r="R1766">
        <v>562</v>
      </c>
      <c r="S1766">
        <v>636</v>
      </c>
    </row>
    <row r="1767" spans="1:19" x14ac:dyDescent="0.25">
      <c r="A1767" t="s">
        <v>5842</v>
      </c>
      <c r="B1767">
        <v>1</v>
      </c>
      <c r="C1767" t="s">
        <v>5869</v>
      </c>
      <c r="D1767" t="str">
        <f>INDEX(Transcripts[#Data], MATCH(Exons[[#This Row],[Transcript stable ID]], Transcripts[Transcript stable ID], 0), 4)</f>
        <v>NM_181831.2</v>
      </c>
      <c r="E1767" t="s">
        <v>27</v>
      </c>
      <c r="J1767">
        <v>29999716</v>
      </c>
      <c r="K1767">
        <v>30064322</v>
      </c>
      <c r="L1767">
        <v>30064435</v>
      </c>
      <c r="N1767">
        <v>8</v>
      </c>
      <c r="O1767">
        <v>909</v>
      </c>
      <c r="P1767">
        <v>1022</v>
      </c>
      <c r="Q1767" t="s">
        <v>13222</v>
      </c>
      <c r="R1767">
        <v>637</v>
      </c>
      <c r="S1767">
        <v>750</v>
      </c>
    </row>
    <row r="1768" spans="1:19" x14ac:dyDescent="0.25">
      <c r="A1768" t="s">
        <v>5842</v>
      </c>
      <c r="B1768">
        <v>1</v>
      </c>
      <c r="C1768" t="s">
        <v>5869</v>
      </c>
      <c r="D1768" t="str">
        <f>INDEX(Transcripts[#Data], MATCH(Exons[[#This Row],[Transcript stable ID]], Transcripts[Transcript stable ID], 0), 4)</f>
        <v>NM_181831.2</v>
      </c>
      <c r="E1768" t="s">
        <v>27</v>
      </c>
      <c r="J1768">
        <v>29999716</v>
      </c>
      <c r="K1768">
        <v>30067815</v>
      </c>
      <c r="L1768">
        <v>30067937</v>
      </c>
      <c r="N1768">
        <v>9</v>
      </c>
      <c r="O1768">
        <v>1023</v>
      </c>
      <c r="P1768">
        <v>1145</v>
      </c>
      <c r="Q1768" t="s">
        <v>13223</v>
      </c>
      <c r="R1768">
        <v>751</v>
      </c>
      <c r="S1768">
        <v>873</v>
      </c>
    </row>
    <row r="1769" spans="1:19" x14ac:dyDescent="0.25">
      <c r="A1769" t="s">
        <v>5842</v>
      </c>
      <c r="B1769">
        <v>1</v>
      </c>
      <c r="C1769" t="s">
        <v>5869</v>
      </c>
      <c r="D1769" t="str">
        <f>INDEX(Transcripts[#Data], MATCH(Exons[[#This Row],[Transcript stable ID]], Transcripts[Transcript stable ID], 0), 4)</f>
        <v>NM_181831.2</v>
      </c>
      <c r="E1769" t="s">
        <v>27</v>
      </c>
      <c r="J1769">
        <v>29999716</v>
      </c>
      <c r="K1769">
        <v>30069258</v>
      </c>
      <c r="L1769">
        <v>30069475</v>
      </c>
      <c r="N1769">
        <v>10</v>
      </c>
      <c r="O1769">
        <v>1146</v>
      </c>
      <c r="P1769">
        <v>1363</v>
      </c>
      <c r="Q1769" t="s">
        <v>13224</v>
      </c>
      <c r="R1769">
        <v>874</v>
      </c>
      <c r="S1769">
        <v>1091</v>
      </c>
    </row>
    <row r="1770" spans="1:19" x14ac:dyDescent="0.25">
      <c r="A1770" t="s">
        <v>5842</v>
      </c>
      <c r="B1770">
        <v>1</v>
      </c>
      <c r="C1770" t="s">
        <v>5869</v>
      </c>
      <c r="D1770" t="str">
        <f>INDEX(Transcripts[#Data], MATCH(Exons[[#This Row],[Transcript stable ID]], Transcripts[Transcript stable ID], 0), 4)</f>
        <v>NM_181831.2</v>
      </c>
      <c r="E1770" t="s">
        <v>27</v>
      </c>
      <c r="J1770">
        <v>29999716</v>
      </c>
      <c r="K1770">
        <v>30070825</v>
      </c>
      <c r="L1770">
        <v>30070930</v>
      </c>
      <c r="N1770">
        <v>11</v>
      </c>
      <c r="O1770">
        <v>1364</v>
      </c>
      <c r="P1770">
        <v>1469</v>
      </c>
      <c r="Q1770" t="s">
        <v>13225</v>
      </c>
      <c r="R1770">
        <v>1092</v>
      </c>
      <c r="S1770">
        <v>1197</v>
      </c>
    </row>
    <row r="1771" spans="1:19" x14ac:dyDescent="0.25">
      <c r="A1771" t="s">
        <v>5842</v>
      </c>
      <c r="B1771">
        <v>1</v>
      </c>
      <c r="C1771" t="s">
        <v>5869</v>
      </c>
      <c r="D1771" t="str">
        <f>INDEX(Transcripts[#Data], MATCH(Exons[[#This Row],[Transcript stable ID]], Transcripts[Transcript stable ID], 0), 4)</f>
        <v>NM_181831.2</v>
      </c>
      <c r="E1771" t="s">
        <v>27</v>
      </c>
      <c r="J1771">
        <v>29999716</v>
      </c>
      <c r="K1771">
        <v>30074185</v>
      </c>
      <c r="L1771">
        <v>30074312</v>
      </c>
      <c r="N1771">
        <v>12</v>
      </c>
      <c r="O1771">
        <v>1470</v>
      </c>
      <c r="P1771">
        <v>1597</v>
      </c>
      <c r="Q1771" t="s">
        <v>13226</v>
      </c>
      <c r="R1771">
        <v>1198</v>
      </c>
      <c r="S1771">
        <v>1325</v>
      </c>
    </row>
    <row r="1772" spans="1:19" x14ac:dyDescent="0.25">
      <c r="A1772" t="s">
        <v>5842</v>
      </c>
      <c r="B1772">
        <v>1</v>
      </c>
      <c r="C1772" t="s">
        <v>5869</v>
      </c>
      <c r="D1772" t="str">
        <f>INDEX(Transcripts[#Data], MATCH(Exons[[#This Row],[Transcript stable ID]], Transcripts[Transcript stable ID], 0), 4)</f>
        <v>NM_181831.2</v>
      </c>
      <c r="E1772" t="s">
        <v>27</v>
      </c>
      <c r="J1772">
        <v>29999716</v>
      </c>
      <c r="K1772">
        <v>30077428</v>
      </c>
      <c r="L1772">
        <v>30077590</v>
      </c>
      <c r="N1772">
        <v>13</v>
      </c>
      <c r="O1772">
        <v>1598</v>
      </c>
      <c r="P1772">
        <v>1760</v>
      </c>
      <c r="Q1772" t="s">
        <v>13227</v>
      </c>
      <c r="R1772">
        <v>1326</v>
      </c>
      <c r="S1772">
        <v>1488</v>
      </c>
    </row>
    <row r="1773" spans="1:19" x14ac:dyDescent="0.25">
      <c r="A1773" t="s">
        <v>5842</v>
      </c>
      <c r="B1773">
        <v>1</v>
      </c>
      <c r="C1773" t="s">
        <v>5869</v>
      </c>
      <c r="D1773" t="str">
        <f>INDEX(Transcripts[#Data], MATCH(Exons[[#This Row],[Transcript stable ID]], Transcripts[Transcript stable ID], 0), 4)</f>
        <v>NM_181831.2</v>
      </c>
      <c r="E1773" t="s">
        <v>27</v>
      </c>
      <c r="H1773">
        <v>30079045</v>
      </c>
      <c r="I1773">
        <v>30079053</v>
      </c>
      <c r="J1773">
        <v>29999716</v>
      </c>
      <c r="K1773">
        <v>30079009</v>
      </c>
      <c r="L1773">
        <v>30079053</v>
      </c>
      <c r="N1773">
        <v>14</v>
      </c>
      <c r="O1773">
        <v>1761</v>
      </c>
      <c r="P1773">
        <v>1796</v>
      </c>
      <c r="Q1773" t="s">
        <v>13229</v>
      </c>
      <c r="R1773">
        <v>1489</v>
      </c>
      <c r="S1773">
        <v>1524</v>
      </c>
    </row>
    <row r="1774" spans="1:19" x14ac:dyDescent="0.25">
      <c r="A1774" t="s">
        <v>5842</v>
      </c>
      <c r="B1774">
        <v>1</v>
      </c>
      <c r="C1774" t="s">
        <v>5869</v>
      </c>
      <c r="D1774" t="str">
        <f>INDEX(Transcripts[#Data], MATCH(Exons[[#This Row],[Transcript stable ID]], Transcripts[Transcript stable ID], 0), 4)</f>
        <v>NM_181831.2</v>
      </c>
      <c r="E1774" t="s">
        <v>27</v>
      </c>
      <c r="F1774">
        <v>29999716</v>
      </c>
      <c r="G1774">
        <v>29999987</v>
      </c>
      <c r="J1774">
        <v>29999716</v>
      </c>
      <c r="K1774">
        <v>29999716</v>
      </c>
      <c r="L1774">
        <v>30000101</v>
      </c>
      <c r="N1774">
        <v>1</v>
      </c>
      <c r="O1774">
        <v>273</v>
      </c>
      <c r="P1774">
        <v>386</v>
      </c>
      <c r="Q1774" t="s">
        <v>13234</v>
      </c>
      <c r="R1774">
        <v>1</v>
      </c>
      <c r="S1774">
        <v>114</v>
      </c>
    </row>
    <row r="1775" spans="1:19" x14ac:dyDescent="0.25">
      <c r="A1775" t="s">
        <v>5842</v>
      </c>
      <c r="B1775">
        <v>1</v>
      </c>
      <c r="C1775" t="s">
        <v>5869</v>
      </c>
      <c r="D1775" t="str">
        <f>INDEX(Transcripts[#Data], MATCH(Exons[[#This Row],[Transcript stable ID]], Transcripts[Transcript stable ID], 0), 4)</f>
        <v>NM_181831.2</v>
      </c>
      <c r="E1775" t="s">
        <v>27</v>
      </c>
      <c r="H1775">
        <v>30079690</v>
      </c>
      <c r="I1775">
        <v>30079904</v>
      </c>
      <c r="J1775">
        <v>29999716</v>
      </c>
      <c r="K1775">
        <v>30079690</v>
      </c>
      <c r="L1775">
        <v>30079904</v>
      </c>
      <c r="N1775">
        <v>15</v>
      </c>
      <c r="Q1775" t="s">
        <v>13235</v>
      </c>
    </row>
    <row r="1776" spans="1:19" x14ac:dyDescent="0.25">
      <c r="A1776" t="s">
        <v>5842</v>
      </c>
      <c r="B1776">
        <v>1</v>
      </c>
      <c r="C1776" t="s">
        <v>5882</v>
      </c>
      <c r="D1776" t="str">
        <f>INDEX(Transcripts[#Data], MATCH(Exons[[#This Row],[Transcript stable ID]], Transcripts[Transcript stable ID], 0), 4)</f>
        <v>NM_181828.2</v>
      </c>
      <c r="E1776" t="s">
        <v>27</v>
      </c>
      <c r="J1776">
        <v>29999988</v>
      </c>
      <c r="K1776">
        <v>30035079</v>
      </c>
      <c r="L1776">
        <v>30035201</v>
      </c>
      <c r="N1776">
        <v>2</v>
      </c>
      <c r="O1776">
        <v>115</v>
      </c>
      <c r="P1776">
        <v>237</v>
      </c>
      <c r="Q1776" t="s">
        <v>13215</v>
      </c>
      <c r="R1776">
        <v>115</v>
      </c>
      <c r="S1776">
        <v>237</v>
      </c>
    </row>
    <row r="1777" spans="1:19" x14ac:dyDescent="0.25">
      <c r="A1777" t="s">
        <v>5842</v>
      </c>
      <c r="B1777">
        <v>1</v>
      </c>
      <c r="C1777" t="s">
        <v>5882</v>
      </c>
      <c r="D1777" t="str">
        <f>INDEX(Transcripts[#Data], MATCH(Exons[[#This Row],[Transcript stable ID]], Transcripts[Transcript stable ID], 0), 4)</f>
        <v>NM_181828.2</v>
      </c>
      <c r="E1777" t="s">
        <v>27</v>
      </c>
      <c r="J1777">
        <v>29999988</v>
      </c>
      <c r="K1777">
        <v>30038191</v>
      </c>
      <c r="L1777">
        <v>30038274</v>
      </c>
      <c r="M1777">
        <v>1</v>
      </c>
      <c r="N1777">
        <v>3</v>
      </c>
      <c r="O1777">
        <v>238</v>
      </c>
      <c r="P1777">
        <v>321</v>
      </c>
      <c r="Q1777" t="s">
        <v>13216</v>
      </c>
      <c r="R1777">
        <v>238</v>
      </c>
      <c r="S1777">
        <v>321</v>
      </c>
    </row>
    <row r="1778" spans="1:19" x14ac:dyDescent="0.25">
      <c r="A1778" t="s">
        <v>5842</v>
      </c>
      <c r="B1778">
        <v>1</v>
      </c>
      <c r="C1778" t="s">
        <v>5882</v>
      </c>
      <c r="D1778" t="str">
        <f>INDEX(Transcripts[#Data], MATCH(Exons[[#This Row],[Transcript stable ID]], Transcripts[Transcript stable ID], 0), 4)</f>
        <v>NM_181828.2</v>
      </c>
      <c r="E1778" t="s">
        <v>27</v>
      </c>
      <c r="J1778">
        <v>29999988</v>
      </c>
      <c r="K1778">
        <v>30050646</v>
      </c>
      <c r="L1778">
        <v>30050714</v>
      </c>
      <c r="N1778">
        <v>4</v>
      </c>
      <c r="O1778">
        <v>322</v>
      </c>
      <c r="P1778">
        <v>390</v>
      </c>
      <c r="Q1778" t="s">
        <v>13217</v>
      </c>
      <c r="R1778">
        <v>322</v>
      </c>
      <c r="S1778">
        <v>390</v>
      </c>
    </row>
    <row r="1779" spans="1:19" x14ac:dyDescent="0.25">
      <c r="A1779" t="s">
        <v>5842</v>
      </c>
      <c r="B1779">
        <v>1</v>
      </c>
      <c r="C1779" t="s">
        <v>5882</v>
      </c>
      <c r="D1779" t="str">
        <f>INDEX(Transcripts[#Data], MATCH(Exons[[#This Row],[Transcript stable ID]], Transcripts[Transcript stable ID], 0), 4)</f>
        <v>NM_181828.2</v>
      </c>
      <c r="E1779" t="s">
        <v>27</v>
      </c>
      <c r="J1779">
        <v>29999988</v>
      </c>
      <c r="K1779">
        <v>30051583</v>
      </c>
      <c r="L1779">
        <v>30051665</v>
      </c>
      <c r="N1779">
        <v>5</v>
      </c>
      <c r="O1779">
        <v>391</v>
      </c>
      <c r="P1779">
        <v>473</v>
      </c>
      <c r="Q1779" t="s">
        <v>13218</v>
      </c>
      <c r="R1779">
        <v>391</v>
      </c>
      <c r="S1779">
        <v>473</v>
      </c>
    </row>
    <row r="1780" spans="1:19" x14ac:dyDescent="0.25">
      <c r="A1780" t="s">
        <v>5842</v>
      </c>
      <c r="B1780">
        <v>1</v>
      </c>
      <c r="C1780" t="s">
        <v>5882</v>
      </c>
      <c r="D1780" t="str">
        <f>INDEX(Transcripts[#Data], MATCH(Exons[[#This Row],[Transcript stable ID]], Transcripts[Transcript stable ID], 0), 4)</f>
        <v>NM_181828.2</v>
      </c>
      <c r="E1780" t="s">
        <v>27</v>
      </c>
      <c r="J1780">
        <v>29999988</v>
      </c>
      <c r="K1780">
        <v>30054178</v>
      </c>
      <c r="L1780">
        <v>30054253</v>
      </c>
      <c r="N1780">
        <v>6</v>
      </c>
      <c r="O1780">
        <v>474</v>
      </c>
      <c r="P1780">
        <v>549</v>
      </c>
      <c r="Q1780" t="s">
        <v>13219</v>
      </c>
      <c r="R1780">
        <v>474</v>
      </c>
      <c r="S1780">
        <v>549</v>
      </c>
    </row>
    <row r="1781" spans="1:19" x14ac:dyDescent="0.25">
      <c r="A1781" t="s">
        <v>5842</v>
      </c>
      <c r="B1781">
        <v>1</v>
      </c>
      <c r="C1781" t="s">
        <v>5882</v>
      </c>
      <c r="D1781" t="str">
        <f>INDEX(Transcripts[#Data], MATCH(Exons[[#This Row],[Transcript stable ID]], Transcripts[Transcript stable ID], 0), 4)</f>
        <v>NM_181828.2</v>
      </c>
      <c r="E1781" t="s">
        <v>27</v>
      </c>
      <c r="J1781">
        <v>29999988</v>
      </c>
      <c r="K1781">
        <v>30057194</v>
      </c>
      <c r="L1781">
        <v>30057328</v>
      </c>
      <c r="N1781">
        <v>7</v>
      </c>
      <c r="O1781">
        <v>550</v>
      </c>
      <c r="P1781">
        <v>684</v>
      </c>
      <c r="Q1781" t="s">
        <v>13220</v>
      </c>
      <c r="R1781">
        <v>550</v>
      </c>
      <c r="S1781">
        <v>684</v>
      </c>
    </row>
    <row r="1782" spans="1:19" x14ac:dyDescent="0.25">
      <c r="A1782" t="s">
        <v>5842</v>
      </c>
      <c r="B1782">
        <v>1</v>
      </c>
      <c r="C1782" t="s">
        <v>5882</v>
      </c>
      <c r="D1782" t="str">
        <f>INDEX(Transcripts[#Data], MATCH(Exons[[#This Row],[Transcript stable ID]], Transcripts[Transcript stable ID], 0), 4)</f>
        <v>NM_181828.2</v>
      </c>
      <c r="E1782" t="s">
        <v>27</v>
      </c>
      <c r="J1782">
        <v>29999988</v>
      </c>
      <c r="K1782">
        <v>30060979</v>
      </c>
      <c r="L1782">
        <v>30061053</v>
      </c>
      <c r="N1782">
        <v>8</v>
      </c>
      <c r="O1782">
        <v>685</v>
      </c>
      <c r="P1782">
        <v>759</v>
      </c>
      <c r="Q1782" t="s">
        <v>13221</v>
      </c>
      <c r="R1782">
        <v>685</v>
      </c>
      <c r="S1782">
        <v>759</v>
      </c>
    </row>
    <row r="1783" spans="1:19" x14ac:dyDescent="0.25">
      <c r="A1783" t="s">
        <v>5842</v>
      </c>
      <c r="B1783">
        <v>1</v>
      </c>
      <c r="C1783" t="s">
        <v>5882</v>
      </c>
      <c r="D1783" t="str">
        <f>INDEX(Transcripts[#Data], MATCH(Exons[[#This Row],[Transcript stable ID]], Transcripts[Transcript stable ID], 0), 4)</f>
        <v>NM_181828.2</v>
      </c>
      <c r="E1783" t="s">
        <v>27</v>
      </c>
      <c r="J1783">
        <v>29999988</v>
      </c>
      <c r="K1783">
        <v>30064322</v>
      </c>
      <c r="L1783">
        <v>30064435</v>
      </c>
      <c r="N1783">
        <v>9</v>
      </c>
      <c r="O1783">
        <v>760</v>
      </c>
      <c r="P1783">
        <v>873</v>
      </c>
      <c r="Q1783" t="s">
        <v>13222</v>
      </c>
      <c r="R1783">
        <v>760</v>
      </c>
      <c r="S1783">
        <v>873</v>
      </c>
    </row>
    <row r="1784" spans="1:19" x14ac:dyDescent="0.25">
      <c r="A1784" t="s">
        <v>5842</v>
      </c>
      <c r="B1784">
        <v>1</v>
      </c>
      <c r="C1784" t="s">
        <v>5882</v>
      </c>
      <c r="D1784" t="str">
        <f>INDEX(Transcripts[#Data], MATCH(Exons[[#This Row],[Transcript stable ID]], Transcripts[Transcript stable ID], 0), 4)</f>
        <v>NM_181828.2</v>
      </c>
      <c r="E1784" t="s">
        <v>27</v>
      </c>
      <c r="J1784">
        <v>29999988</v>
      </c>
      <c r="K1784">
        <v>30067815</v>
      </c>
      <c r="L1784">
        <v>30067937</v>
      </c>
      <c r="N1784">
        <v>10</v>
      </c>
      <c r="O1784">
        <v>874</v>
      </c>
      <c r="P1784">
        <v>996</v>
      </c>
      <c r="Q1784" t="s">
        <v>13223</v>
      </c>
      <c r="R1784">
        <v>874</v>
      </c>
      <c r="S1784">
        <v>996</v>
      </c>
    </row>
    <row r="1785" spans="1:19" x14ac:dyDescent="0.25">
      <c r="A1785" t="s">
        <v>5842</v>
      </c>
      <c r="B1785">
        <v>1</v>
      </c>
      <c r="C1785" t="s">
        <v>5882</v>
      </c>
      <c r="D1785" t="str">
        <f>INDEX(Transcripts[#Data], MATCH(Exons[[#This Row],[Transcript stable ID]], Transcripts[Transcript stable ID], 0), 4)</f>
        <v>NM_181828.2</v>
      </c>
      <c r="E1785" t="s">
        <v>27</v>
      </c>
      <c r="J1785">
        <v>29999988</v>
      </c>
      <c r="K1785">
        <v>30069258</v>
      </c>
      <c r="L1785">
        <v>30069475</v>
      </c>
      <c r="N1785">
        <v>11</v>
      </c>
      <c r="O1785">
        <v>997</v>
      </c>
      <c r="P1785">
        <v>1214</v>
      </c>
      <c r="Q1785" t="s">
        <v>13224</v>
      </c>
      <c r="R1785">
        <v>997</v>
      </c>
      <c r="S1785">
        <v>1214</v>
      </c>
    </row>
    <row r="1786" spans="1:19" x14ac:dyDescent="0.25">
      <c r="A1786" t="s">
        <v>5842</v>
      </c>
      <c r="B1786">
        <v>1</v>
      </c>
      <c r="C1786" t="s">
        <v>5882</v>
      </c>
      <c r="D1786" t="str">
        <f>INDEX(Transcripts[#Data], MATCH(Exons[[#This Row],[Transcript stable ID]], Transcripts[Transcript stable ID], 0), 4)</f>
        <v>NM_181828.2</v>
      </c>
      <c r="E1786" t="s">
        <v>27</v>
      </c>
      <c r="J1786">
        <v>29999988</v>
      </c>
      <c r="K1786">
        <v>30070825</v>
      </c>
      <c r="L1786">
        <v>30070930</v>
      </c>
      <c r="N1786">
        <v>12</v>
      </c>
      <c r="O1786">
        <v>1215</v>
      </c>
      <c r="P1786">
        <v>1320</v>
      </c>
      <c r="Q1786" t="s">
        <v>13225</v>
      </c>
      <c r="R1786">
        <v>1215</v>
      </c>
      <c r="S1786">
        <v>1320</v>
      </c>
    </row>
    <row r="1787" spans="1:19" x14ac:dyDescent="0.25">
      <c r="A1787" t="s">
        <v>5842</v>
      </c>
      <c r="B1787">
        <v>1</v>
      </c>
      <c r="C1787" t="s">
        <v>5882</v>
      </c>
      <c r="D1787" t="str">
        <f>INDEX(Transcripts[#Data], MATCH(Exons[[#This Row],[Transcript stable ID]], Transcripts[Transcript stable ID], 0), 4)</f>
        <v>NM_181828.2</v>
      </c>
      <c r="E1787" t="s">
        <v>27</v>
      </c>
      <c r="J1787">
        <v>29999988</v>
      </c>
      <c r="K1787">
        <v>30074185</v>
      </c>
      <c r="L1787">
        <v>30074312</v>
      </c>
      <c r="N1787">
        <v>13</v>
      </c>
      <c r="O1787">
        <v>1321</v>
      </c>
      <c r="P1787">
        <v>1448</v>
      </c>
      <c r="Q1787" t="s">
        <v>13226</v>
      </c>
      <c r="R1787">
        <v>1321</v>
      </c>
      <c r="S1787">
        <v>1448</v>
      </c>
    </row>
    <row r="1788" spans="1:19" x14ac:dyDescent="0.25">
      <c r="A1788" t="s">
        <v>5842</v>
      </c>
      <c r="B1788">
        <v>1</v>
      </c>
      <c r="C1788" t="s">
        <v>5882</v>
      </c>
      <c r="D1788" t="str">
        <f>INDEX(Transcripts[#Data], MATCH(Exons[[#This Row],[Transcript stable ID]], Transcripts[Transcript stable ID], 0), 4)</f>
        <v>NM_181828.2</v>
      </c>
      <c r="E1788" t="s">
        <v>27</v>
      </c>
      <c r="J1788">
        <v>29999988</v>
      </c>
      <c r="K1788">
        <v>30077428</v>
      </c>
      <c r="L1788">
        <v>30077590</v>
      </c>
      <c r="N1788">
        <v>14</v>
      </c>
      <c r="O1788">
        <v>1449</v>
      </c>
      <c r="P1788">
        <v>1611</v>
      </c>
      <c r="Q1788" t="s">
        <v>13227</v>
      </c>
      <c r="R1788">
        <v>1449</v>
      </c>
      <c r="S1788">
        <v>1611</v>
      </c>
    </row>
    <row r="1789" spans="1:19" x14ac:dyDescent="0.25">
      <c r="A1789" t="s">
        <v>5842</v>
      </c>
      <c r="B1789">
        <v>1</v>
      </c>
      <c r="C1789" t="s">
        <v>5882</v>
      </c>
      <c r="D1789" t="str">
        <f>INDEX(Transcripts[#Data], MATCH(Exons[[#This Row],[Transcript stable ID]], Transcripts[Transcript stable ID], 0), 4)</f>
        <v>NM_181828.2</v>
      </c>
      <c r="E1789" t="s">
        <v>27</v>
      </c>
      <c r="H1789">
        <v>30079045</v>
      </c>
      <c r="I1789">
        <v>30079053</v>
      </c>
      <c r="J1789">
        <v>29999988</v>
      </c>
      <c r="K1789">
        <v>30079009</v>
      </c>
      <c r="L1789">
        <v>30079053</v>
      </c>
      <c r="N1789">
        <v>15</v>
      </c>
      <c r="O1789">
        <v>1612</v>
      </c>
      <c r="P1789">
        <v>1647</v>
      </c>
      <c r="Q1789" t="s">
        <v>13229</v>
      </c>
      <c r="R1789">
        <v>1612</v>
      </c>
      <c r="S1789">
        <v>1647</v>
      </c>
    </row>
    <row r="1790" spans="1:19" x14ac:dyDescent="0.25">
      <c r="A1790" t="s">
        <v>5842</v>
      </c>
      <c r="B1790">
        <v>1</v>
      </c>
      <c r="C1790" t="s">
        <v>5882</v>
      </c>
      <c r="D1790" t="str">
        <f>INDEX(Transcripts[#Data], MATCH(Exons[[#This Row],[Transcript stable ID]], Transcripts[Transcript stable ID], 0), 4)</f>
        <v>NM_181828.2</v>
      </c>
      <c r="E1790" t="s">
        <v>27</v>
      </c>
      <c r="H1790">
        <v>30090741</v>
      </c>
      <c r="I1790">
        <v>30090800</v>
      </c>
      <c r="J1790">
        <v>29999988</v>
      </c>
      <c r="K1790">
        <v>30090741</v>
      </c>
      <c r="L1790">
        <v>30090800</v>
      </c>
      <c r="N1790">
        <v>16</v>
      </c>
      <c r="Q1790" t="s">
        <v>13236</v>
      </c>
    </row>
    <row r="1791" spans="1:19" x14ac:dyDescent="0.25">
      <c r="A1791" t="s">
        <v>5842</v>
      </c>
      <c r="B1791">
        <v>1</v>
      </c>
      <c r="C1791" t="s">
        <v>5882</v>
      </c>
      <c r="D1791" t="str">
        <f>INDEX(Transcripts[#Data], MATCH(Exons[[#This Row],[Transcript stable ID]], Transcripts[Transcript stable ID], 0), 4)</f>
        <v>NM_181828.2</v>
      </c>
      <c r="E1791" t="s">
        <v>27</v>
      </c>
      <c r="J1791">
        <v>29999988</v>
      </c>
      <c r="K1791">
        <v>29999988</v>
      </c>
      <c r="L1791">
        <v>30000101</v>
      </c>
      <c r="N1791">
        <v>1</v>
      </c>
      <c r="O1791">
        <v>1</v>
      </c>
      <c r="P1791">
        <v>114</v>
      </c>
      <c r="Q1791" t="s">
        <v>13237</v>
      </c>
      <c r="R1791">
        <v>1</v>
      </c>
      <c r="S1791">
        <v>114</v>
      </c>
    </row>
    <row r="1792" spans="1:19" x14ac:dyDescent="0.25">
      <c r="A1792" t="s">
        <v>5842</v>
      </c>
      <c r="B1792">
        <v>1</v>
      </c>
      <c r="C1792" t="s">
        <v>5858</v>
      </c>
      <c r="D1792" t="str">
        <f>INDEX(Transcripts[#Data], MATCH(Exons[[#This Row],[Transcript stable ID]], Transcripts[Transcript stable ID], 0), 4)</f>
        <v>NM_181833.2</v>
      </c>
      <c r="E1792" t="s">
        <v>27</v>
      </c>
      <c r="J1792">
        <v>29999545</v>
      </c>
      <c r="K1792">
        <v>30032740</v>
      </c>
      <c r="L1792">
        <v>30032865</v>
      </c>
      <c r="N1792">
        <v>2</v>
      </c>
      <c r="O1792">
        <v>558</v>
      </c>
      <c r="P1792">
        <v>683</v>
      </c>
      <c r="Q1792" t="s">
        <v>13214</v>
      </c>
      <c r="R1792">
        <v>115</v>
      </c>
      <c r="S1792">
        <v>240</v>
      </c>
    </row>
    <row r="1793" spans="1:19" x14ac:dyDescent="0.25">
      <c r="A1793" t="s">
        <v>5842</v>
      </c>
      <c r="B1793">
        <v>1</v>
      </c>
      <c r="C1793" t="s">
        <v>5858</v>
      </c>
      <c r="D1793" t="str">
        <f>INDEX(Transcripts[#Data], MATCH(Exons[[#This Row],[Transcript stable ID]], Transcripts[Transcript stable ID], 0), 4)</f>
        <v>NM_181833.2</v>
      </c>
      <c r="E1793" t="s">
        <v>27</v>
      </c>
      <c r="J1793">
        <v>29999545</v>
      </c>
      <c r="K1793">
        <v>30035079</v>
      </c>
      <c r="L1793">
        <v>30035201</v>
      </c>
      <c r="N1793">
        <v>3</v>
      </c>
      <c r="O1793">
        <v>684</v>
      </c>
      <c r="P1793">
        <v>806</v>
      </c>
      <c r="Q1793" t="s">
        <v>13215</v>
      </c>
      <c r="R1793">
        <v>241</v>
      </c>
      <c r="S1793">
        <v>363</v>
      </c>
    </row>
    <row r="1794" spans="1:19" x14ac:dyDescent="0.25">
      <c r="A1794" t="s">
        <v>5842</v>
      </c>
      <c r="B1794">
        <v>1</v>
      </c>
      <c r="C1794" t="s">
        <v>5858</v>
      </c>
      <c r="D1794" t="str">
        <f>INDEX(Transcripts[#Data], MATCH(Exons[[#This Row],[Transcript stable ID]], Transcripts[Transcript stable ID], 0), 4)</f>
        <v>NM_181833.2</v>
      </c>
      <c r="E1794" t="s">
        <v>27</v>
      </c>
      <c r="J1794">
        <v>29999545</v>
      </c>
      <c r="K1794">
        <v>30038191</v>
      </c>
      <c r="L1794">
        <v>30038274</v>
      </c>
      <c r="M1794">
        <v>1</v>
      </c>
      <c r="N1794">
        <v>4</v>
      </c>
      <c r="O1794">
        <v>807</v>
      </c>
      <c r="P1794">
        <v>890</v>
      </c>
      <c r="Q1794" t="s">
        <v>13216</v>
      </c>
      <c r="R1794">
        <v>364</v>
      </c>
      <c r="S1794">
        <v>447</v>
      </c>
    </row>
    <row r="1795" spans="1:19" x14ac:dyDescent="0.25">
      <c r="A1795" t="s">
        <v>5842</v>
      </c>
      <c r="B1795">
        <v>1</v>
      </c>
      <c r="C1795" t="s">
        <v>5858</v>
      </c>
      <c r="D1795" t="str">
        <f>INDEX(Transcripts[#Data], MATCH(Exons[[#This Row],[Transcript stable ID]], Transcripts[Transcript stable ID], 0), 4)</f>
        <v>NM_181833.2</v>
      </c>
      <c r="E1795" t="s">
        <v>27</v>
      </c>
      <c r="F1795">
        <v>29999545</v>
      </c>
      <c r="G1795">
        <v>29999987</v>
      </c>
      <c r="J1795">
        <v>29999545</v>
      </c>
      <c r="K1795">
        <v>29999545</v>
      </c>
      <c r="L1795">
        <v>30000101</v>
      </c>
      <c r="N1795">
        <v>1</v>
      </c>
      <c r="O1795">
        <v>444</v>
      </c>
      <c r="P1795">
        <v>557</v>
      </c>
      <c r="Q1795" t="s">
        <v>13238</v>
      </c>
      <c r="R1795">
        <v>1</v>
      </c>
      <c r="S1795">
        <v>114</v>
      </c>
    </row>
    <row r="1796" spans="1:19" x14ac:dyDescent="0.25">
      <c r="A1796" t="s">
        <v>5842</v>
      </c>
      <c r="B1796">
        <v>1</v>
      </c>
      <c r="C1796" t="s">
        <v>5858</v>
      </c>
      <c r="D1796" t="str">
        <f>INDEX(Transcripts[#Data], MATCH(Exons[[#This Row],[Transcript stable ID]], Transcripts[Transcript stable ID], 0), 4)</f>
        <v>NM_181833.2</v>
      </c>
      <c r="E1796" t="s">
        <v>27</v>
      </c>
      <c r="H1796">
        <v>30090792</v>
      </c>
      <c r="I1796">
        <v>30094583</v>
      </c>
      <c r="J1796">
        <v>29999545</v>
      </c>
      <c r="K1796">
        <v>30090741</v>
      </c>
      <c r="L1796">
        <v>30094583</v>
      </c>
      <c r="N1796">
        <v>5</v>
      </c>
      <c r="O1796">
        <v>891</v>
      </c>
      <c r="P1796">
        <v>941</v>
      </c>
      <c r="Q1796" t="s">
        <v>13239</v>
      </c>
      <c r="R1796">
        <v>448</v>
      </c>
      <c r="S1796">
        <v>498</v>
      </c>
    </row>
    <row r="1797" spans="1:19" x14ac:dyDescent="0.25">
      <c r="A1797" t="s">
        <v>1449</v>
      </c>
      <c r="B1797">
        <v>1</v>
      </c>
      <c r="C1797" t="s">
        <v>1457</v>
      </c>
      <c r="D1797" t="str">
        <f>INDEX(Transcripts[#Data], MATCH(Exons[[#This Row],[Transcript stable ID]], Transcripts[Transcript stable ID], 0), 4)</f>
        <v>NM_078626.2</v>
      </c>
      <c r="E1797" t="s">
        <v>27</v>
      </c>
      <c r="F1797">
        <v>51435616</v>
      </c>
      <c r="G1797">
        <v>51436040</v>
      </c>
      <c r="J1797">
        <v>51435616</v>
      </c>
      <c r="K1797">
        <v>51435616</v>
      </c>
      <c r="L1797">
        <v>51436169</v>
      </c>
      <c r="N1797">
        <v>1</v>
      </c>
      <c r="O1797">
        <v>426</v>
      </c>
      <c r="P1797">
        <v>554</v>
      </c>
      <c r="Q1797" t="s">
        <v>13240</v>
      </c>
      <c r="R1797">
        <v>1</v>
      </c>
      <c r="S1797">
        <v>129</v>
      </c>
    </row>
    <row r="1798" spans="1:19" x14ac:dyDescent="0.25">
      <c r="A1798" t="s">
        <v>1449</v>
      </c>
      <c r="B1798">
        <v>1</v>
      </c>
      <c r="C1798" t="s">
        <v>1457</v>
      </c>
      <c r="D1798" t="str">
        <f>INDEX(Transcripts[#Data], MATCH(Exons[[#This Row],[Transcript stable ID]], Transcripts[Transcript stable ID], 0), 4)</f>
        <v>NM_078626.2</v>
      </c>
      <c r="E1798" t="s">
        <v>27</v>
      </c>
      <c r="H1798">
        <v>51439943</v>
      </c>
      <c r="I1798">
        <v>51440230</v>
      </c>
      <c r="J1798">
        <v>51435616</v>
      </c>
      <c r="K1798">
        <v>51439565</v>
      </c>
      <c r="L1798">
        <v>51440230</v>
      </c>
      <c r="N1798">
        <v>2</v>
      </c>
      <c r="O1798">
        <v>555</v>
      </c>
      <c r="P1798">
        <v>932</v>
      </c>
      <c r="Q1798" t="s">
        <v>13241</v>
      </c>
      <c r="R1798">
        <v>130</v>
      </c>
      <c r="S1798">
        <v>507</v>
      </c>
    </row>
    <row r="1799" spans="1:19" x14ac:dyDescent="0.25">
      <c r="A1799" t="s">
        <v>1449</v>
      </c>
      <c r="B1799">
        <v>1</v>
      </c>
      <c r="C1799" t="s">
        <v>1454</v>
      </c>
      <c r="D1799" t="str">
        <f>INDEX(Transcripts[#Data], MATCH(Exons[[#This Row],[Transcript stable ID]], Transcripts[Transcript stable ID], 0), 4)</f>
        <v>NM_001262.2</v>
      </c>
      <c r="E1799" t="s">
        <v>27</v>
      </c>
      <c r="F1799">
        <v>51436030</v>
      </c>
      <c r="G1799">
        <v>51436040</v>
      </c>
      <c r="J1799">
        <v>51434367</v>
      </c>
      <c r="K1799">
        <v>51436030</v>
      </c>
      <c r="L1799">
        <v>51436169</v>
      </c>
      <c r="N1799">
        <v>2</v>
      </c>
      <c r="O1799">
        <v>1217</v>
      </c>
      <c r="P1799">
        <v>1345</v>
      </c>
      <c r="Q1799" t="s">
        <v>13242</v>
      </c>
      <c r="R1799">
        <v>1</v>
      </c>
      <c r="S1799">
        <v>129</v>
      </c>
    </row>
    <row r="1800" spans="1:19" x14ac:dyDescent="0.25">
      <c r="A1800" t="s">
        <v>1449</v>
      </c>
      <c r="B1800">
        <v>1</v>
      </c>
      <c r="C1800" t="s">
        <v>1454</v>
      </c>
      <c r="D1800" t="str">
        <f>INDEX(Transcripts[#Data], MATCH(Exons[[#This Row],[Transcript stable ID]], Transcripts[Transcript stable ID], 0), 4)</f>
        <v>NM_001262.2</v>
      </c>
      <c r="E1800" t="s">
        <v>27</v>
      </c>
      <c r="H1800">
        <v>51439943</v>
      </c>
      <c r="I1800">
        <v>51440305</v>
      </c>
      <c r="J1800">
        <v>51434367</v>
      </c>
      <c r="K1800">
        <v>51439565</v>
      </c>
      <c r="L1800">
        <v>51440305</v>
      </c>
      <c r="N1800">
        <v>3</v>
      </c>
      <c r="O1800">
        <v>1346</v>
      </c>
      <c r="P1800">
        <v>1723</v>
      </c>
      <c r="Q1800" t="s">
        <v>13243</v>
      </c>
      <c r="R1800">
        <v>130</v>
      </c>
      <c r="S1800">
        <v>507</v>
      </c>
    </row>
    <row r="1801" spans="1:19" x14ac:dyDescent="0.25">
      <c r="A1801" t="s">
        <v>1449</v>
      </c>
      <c r="B1801">
        <v>1</v>
      </c>
      <c r="C1801" t="s">
        <v>1454</v>
      </c>
      <c r="D1801" t="str">
        <f>INDEX(Transcripts[#Data], MATCH(Exons[[#This Row],[Transcript stable ID]], Transcripts[Transcript stable ID], 0), 4)</f>
        <v>NM_001262.2</v>
      </c>
      <c r="E1801" t="s">
        <v>27</v>
      </c>
      <c r="F1801">
        <v>51434367</v>
      </c>
      <c r="G1801">
        <v>51435571</v>
      </c>
      <c r="J1801">
        <v>51434367</v>
      </c>
      <c r="K1801">
        <v>51434367</v>
      </c>
      <c r="L1801">
        <v>51435571</v>
      </c>
      <c r="N1801">
        <v>1</v>
      </c>
      <c r="Q1801" t="s">
        <v>13244</v>
      </c>
    </row>
    <row r="1802" spans="1:19" x14ac:dyDescent="0.25">
      <c r="A1802" t="s">
        <v>8381</v>
      </c>
      <c r="B1802">
        <v>-1</v>
      </c>
      <c r="C1802" t="s">
        <v>8398</v>
      </c>
      <c r="D1802" t="str">
        <f>INDEX(Transcripts[#Data], MATCH(Exons[[#This Row],[Transcript stable ID]], Transcripts[Transcript stable ID], 0), 4)</f>
        <v>NM_003563.3</v>
      </c>
      <c r="E1802" t="s">
        <v>27</v>
      </c>
      <c r="F1802">
        <v>47755295</v>
      </c>
      <c r="G1802">
        <v>47755472</v>
      </c>
      <c r="J1802">
        <v>47755472</v>
      </c>
      <c r="K1802">
        <v>47755295</v>
      </c>
      <c r="L1802">
        <v>47755472</v>
      </c>
      <c r="N1802">
        <v>1</v>
      </c>
      <c r="Q1802" t="s">
        <v>13245</v>
      </c>
    </row>
    <row r="1803" spans="1:19" x14ac:dyDescent="0.25">
      <c r="A1803" t="s">
        <v>8381</v>
      </c>
      <c r="B1803">
        <v>-1</v>
      </c>
      <c r="C1803" t="s">
        <v>8398</v>
      </c>
      <c r="D1803" t="str">
        <f>INDEX(Transcripts[#Data], MATCH(Exons[[#This Row],[Transcript stable ID]], Transcripts[Transcript stable ID], 0), 4)</f>
        <v>NM_003563.3</v>
      </c>
      <c r="E1803" t="s">
        <v>27</v>
      </c>
      <c r="F1803">
        <v>47753257</v>
      </c>
      <c r="G1803">
        <v>47753378</v>
      </c>
      <c r="J1803">
        <v>47755472</v>
      </c>
      <c r="K1803">
        <v>47753257</v>
      </c>
      <c r="L1803">
        <v>47753378</v>
      </c>
      <c r="N1803">
        <v>2</v>
      </c>
      <c r="Q1803" t="s">
        <v>13246</v>
      </c>
    </row>
    <row r="1804" spans="1:19" x14ac:dyDescent="0.25">
      <c r="A1804" t="s">
        <v>8381</v>
      </c>
      <c r="B1804">
        <v>-1</v>
      </c>
      <c r="C1804" t="s">
        <v>8398</v>
      </c>
      <c r="D1804" t="str">
        <f>INDEX(Transcripts[#Data], MATCH(Exons[[#This Row],[Transcript stable ID]], Transcripts[Transcript stable ID], 0), 4)</f>
        <v>NM_003563.3</v>
      </c>
      <c r="E1804" t="s">
        <v>27</v>
      </c>
      <c r="F1804">
        <v>47700173</v>
      </c>
      <c r="G1804">
        <v>47700238</v>
      </c>
      <c r="J1804">
        <v>47755472</v>
      </c>
      <c r="K1804">
        <v>47700095</v>
      </c>
      <c r="L1804">
        <v>47700238</v>
      </c>
      <c r="N1804">
        <v>3</v>
      </c>
      <c r="O1804">
        <v>367</v>
      </c>
      <c r="P1804">
        <v>444</v>
      </c>
      <c r="Q1804" t="s">
        <v>13247</v>
      </c>
      <c r="R1804">
        <v>1</v>
      </c>
      <c r="S1804">
        <v>78</v>
      </c>
    </row>
    <row r="1805" spans="1:19" x14ac:dyDescent="0.25">
      <c r="A1805" t="s">
        <v>8381</v>
      </c>
      <c r="B1805">
        <v>-1</v>
      </c>
      <c r="C1805" t="s">
        <v>8398</v>
      </c>
      <c r="D1805" t="str">
        <f>INDEX(Transcripts[#Data], MATCH(Exons[[#This Row],[Transcript stable ID]], Transcripts[Transcript stable ID], 0), 4)</f>
        <v>NM_003563.3</v>
      </c>
      <c r="E1805" t="s">
        <v>27</v>
      </c>
      <c r="J1805">
        <v>47755472</v>
      </c>
      <c r="K1805">
        <v>47699308</v>
      </c>
      <c r="L1805">
        <v>47699429</v>
      </c>
      <c r="N1805">
        <v>4</v>
      </c>
      <c r="O1805">
        <v>445</v>
      </c>
      <c r="P1805">
        <v>566</v>
      </c>
      <c r="Q1805" t="s">
        <v>13248</v>
      </c>
      <c r="R1805">
        <v>79</v>
      </c>
      <c r="S1805">
        <v>200</v>
      </c>
    </row>
    <row r="1806" spans="1:19" x14ac:dyDescent="0.25">
      <c r="A1806" t="s">
        <v>8381</v>
      </c>
      <c r="B1806">
        <v>-1</v>
      </c>
      <c r="C1806" t="s">
        <v>8398</v>
      </c>
      <c r="D1806" t="str">
        <f>INDEX(Transcripts[#Data], MATCH(Exons[[#This Row],[Transcript stable ID]], Transcripts[Transcript stable ID], 0), 4)</f>
        <v>NM_003563.3</v>
      </c>
      <c r="E1806" t="s">
        <v>27</v>
      </c>
      <c r="J1806">
        <v>47755472</v>
      </c>
      <c r="K1806">
        <v>47696596</v>
      </c>
      <c r="L1806">
        <v>47696747</v>
      </c>
      <c r="N1806">
        <v>5</v>
      </c>
      <c r="O1806">
        <v>567</v>
      </c>
      <c r="P1806">
        <v>718</v>
      </c>
      <c r="Q1806" t="s">
        <v>13249</v>
      </c>
      <c r="R1806">
        <v>201</v>
      </c>
      <c r="S1806">
        <v>352</v>
      </c>
    </row>
    <row r="1807" spans="1:19" x14ac:dyDescent="0.25">
      <c r="A1807" t="s">
        <v>8381</v>
      </c>
      <c r="B1807">
        <v>-1</v>
      </c>
      <c r="C1807" t="s">
        <v>8398</v>
      </c>
      <c r="D1807" t="str">
        <f>INDEX(Transcripts[#Data], MATCH(Exons[[#This Row],[Transcript stable ID]], Transcripts[Transcript stable ID], 0), 4)</f>
        <v>NM_003563.3</v>
      </c>
      <c r="E1807" t="s">
        <v>27</v>
      </c>
      <c r="J1807">
        <v>47755472</v>
      </c>
      <c r="K1807">
        <v>47696343</v>
      </c>
      <c r="L1807">
        <v>47696470</v>
      </c>
      <c r="N1807">
        <v>6</v>
      </c>
      <c r="O1807">
        <v>719</v>
      </c>
      <c r="P1807">
        <v>846</v>
      </c>
      <c r="Q1807" t="s">
        <v>13250</v>
      </c>
      <c r="R1807">
        <v>353</v>
      </c>
      <c r="S1807">
        <v>480</v>
      </c>
    </row>
    <row r="1808" spans="1:19" x14ac:dyDescent="0.25">
      <c r="A1808" t="s">
        <v>8381</v>
      </c>
      <c r="B1808">
        <v>-1</v>
      </c>
      <c r="C1808" t="s">
        <v>8398</v>
      </c>
      <c r="D1808" t="str">
        <f>INDEX(Transcripts[#Data], MATCH(Exons[[#This Row],[Transcript stable ID]], Transcripts[Transcript stable ID], 0), 4)</f>
        <v>NM_003563.3</v>
      </c>
      <c r="E1808" t="s">
        <v>27</v>
      </c>
      <c r="J1808">
        <v>47755472</v>
      </c>
      <c r="K1808">
        <v>47688642</v>
      </c>
      <c r="L1808">
        <v>47688819</v>
      </c>
      <c r="N1808">
        <v>7</v>
      </c>
      <c r="O1808">
        <v>847</v>
      </c>
      <c r="P1808">
        <v>1024</v>
      </c>
      <c r="Q1808" t="s">
        <v>13251</v>
      </c>
      <c r="R1808">
        <v>481</v>
      </c>
      <c r="S1808">
        <v>658</v>
      </c>
    </row>
    <row r="1809" spans="1:19" x14ac:dyDescent="0.25">
      <c r="A1809" t="s">
        <v>8381</v>
      </c>
      <c r="B1809">
        <v>-1</v>
      </c>
      <c r="C1809" t="s">
        <v>8398</v>
      </c>
      <c r="D1809" t="str">
        <f>INDEX(Transcripts[#Data], MATCH(Exons[[#This Row],[Transcript stable ID]], Transcripts[Transcript stable ID], 0), 4)</f>
        <v>NM_003563.3</v>
      </c>
      <c r="E1809" t="s">
        <v>27</v>
      </c>
      <c r="J1809">
        <v>47755472</v>
      </c>
      <c r="K1809">
        <v>47685236</v>
      </c>
      <c r="L1809">
        <v>47685291</v>
      </c>
      <c r="N1809">
        <v>8</v>
      </c>
      <c r="O1809">
        <v>1025</v>
      </c>
      <c r="P1809">
        <v>1080</v>
      </c>
      <c r="Q1809" t="s">
        <v>13252</v>
      </c>
      <c r="R1809">
        <v>659</v>
      </c>
      <c r="S1809">
        <v>714</v>
      </c>
    </row>
    <row r="1810" spans="1:19" x14ac:dyDescent="0.25">
      <c r="A1810" t="s">
        <v>8381</v>
      </c>
      <c r="B1810">
        <v>-1</v>
      </c>
      <c r="C1810" t="s">
        <v>8398</v>
      </c>
      <c r="D1810" t="str">
        <f>INDEX(Transcripts[#Data], MATCH(Exons[[#This Row],[Transcript stable ID]], Transcripts[Transcript stable ID], 0), 4)</f>
        <v>NM_003563.3</v>
      </c>
      <c r="E1810" t="s">
        <v>27</v>
      </c>
      <c r="J1810">
        <v>47755472</v>
      </c>
      <c r="K1810">
        <v>47684612</v>
      </c>
      <c r="L1810">
        <v>47684734</v>
      </c>
      <c r="N1810">
        <v>9</v>
      </c>
      <c r="O1810">
        <v>1081</v>
      </c>
      <c r="P1810">
        <v>1203</v>
      </c>
      <c r="Q1810" t="s">
        <v>13253</v>
      </c>
      <c r="R1810">
        <v>715</v>
      </c>
      <c r="S1810">
        <v>837</v>
      </c>
    </row>
    <row r="1811" spans="1:19" x14ac:dyDescent="0.25">
      <c r="A1811" t="s">
        <v>8381</v>
      </c>
      <c r="B1811">
        <v>-1</v>
      </c>
      <c r="C1811" t="s">
        <v>8398</v>
      </c>
      <c r="D1811" t="str">
        <f>INDEX(Transcripts[#Data], MATCH(Exons[[#This Row],[Transcript stable ID]], Transcripts[Transcript stable ID], 0), 4)</f>
        <v>NM_003563.3</v>
      </c>
      <c r="E1811" t="s">
        <v>27</v>
      </c>
      <c r="J1811">
        <v>47755472</v>
      </c>
      <c r="K1811">
        <v>47679227</v>
      </c>
      <c r="L1811">
        <v>47679369</v>
      </c>
      <c r="N1811">
        <v>10</v>
      </c>
      <c r="O1811">
        <v>1204</v>
      </c>
      <c r="P1811">
        <v>1346</v>
      </c>
      <c r="Q1811" t="s">
        <v>13254</v>
      </c>
      <c r="R1811">
        <v>838</v>
      </c>
      <c r="S1811">
        <v>980</v>
      </c>
    </row>
    <row r="1812" spans="1:19" x14ac:dyDescent="0.25">
      <c r="A1812" t="s">
        <v>8381</v>
      </c>
      <c r="B1812">
        <v>-1</v>
      </c>
      <c r="C1812" t="s">
        <v>8398</v>
      </c>
      <c r="D1812" t="str">
        <f>INDEX(Transcripts[#Data], MATCH(Exons[[#This Row],[Transcript stable ID]], Transcripts[Transcript stable ID], 0), 4)</f>
        <v>NM_003563.3</v>
      </c>
      <c r="E1812" t="s">
        <v>27</v>
      </c>
      <c r="H1812">
        <v>47676246</v>
      </c>
      <c r="I1812">
        <v>47677739</v>
      </c>
      <c r="J1812">
        <v>47755472</v>
      </c>
      <c r="K1812">
        <v>47676246</v>
      </c>
      <c r="L1812">
        <v>47677884</v>
      </c>
      <c r="N1812">
        <v>11</v>
      </c>
      <c r="O1812">
        <v>1347</v>
      </c>
      <c r="P1812">
        <v>1491</v>
      </c>
      <c r="Q1812" t="s">
        <v>13255</v>
      </c>
      <c r="R1812">
        <v>981</v>
      </c>
      <c r="S1812">
        <v>1125</v>
      </c>
    </row>
    <row r="1813" spans="1:19" x14ac:dyDescent="0.25">
      <c r="A1813" t="s">
        <v>8381</v>
      </c>
      <c r="B1813">
        <v>-1</v>
      </c>
      <c r="C1813" t="s">
        <v>8407</v>
      </c>
      <c r="D1813" t="str">
        <f>INDEX(Transcripts[#Data], MATCH(Exons[[#This Row],[Transcript stable ID]], Transcripts[Transcript stable ID], 0), 4)</f>
        <v>NM_001007228.2</v>
      </c>
      <c r="E1813" t="s">
        <v>27</v>
      </c>
      <c r="F1813">
        <v>47700173</v>
      </c>
      <c r="G1813">
        <v>47700238</v>
      </c>
      <c r="J1813">
        <v>47755596</v>
      </c>
      <c r="K1813">
        <v>47700095</v>
      </c>
      <c r="L1813">
        <v>47700238</v>
      </c>
      <c r="N1813">
        <v>2</v>
      </c>
      <c r="O1813">
        <v>369</v>
      </c>
      <c r="P1813">
        <v>446</v>
      </c>
      <c r="Q1813" t="s">
        <v>13247</v>
      </c>
      <c r="R1813">
        <v>1</v>
      </c>
      <c r="S1813">
        <v>78</v>
      </c>
    </row>
    <row r="1814" spans="1:19" x14ac:dyDescent="0.25">
      <c r="A1814" t="s">
        <v>8381</v>
      </c>
      <c r="B1814">
        <v>-1</v>
      </c>
      <c r="C1814" t="s">
        <v>8407</v>
      </c>
      <c r="D1814" t="str">
        <f>INDEX(Transcripts[#Data], MATCH(Exons[[#This Row],[Transcript stable ID]], Transcripts[Transcript stable ID], 0), 4)</f>
        <v>NM_001007228.2</v>
      </c>
      <c r="E1814" t="s">
        <v>27</v>
      </c>
      <c r="J1814">
        <v>47755596</v>
      </c>
      <c r="K1814">
        <v>47699308</v>
      </c>
      <c r="L1814">
        <v>47699429</v>
      </c>
      <c r="N1814">
        <v>3</v>
      </c>
      <c r="O1814">
        <v>447</v>
      </c>
      <c r="P1814">
        <v>568</v>
      </c>
      <c r="Q1814" t="s">
        <v>13248</v>
      </c>
      <c r="R1814">
        <v>79</v>
      </c>
      <c r="S1814">
        <v>200</v>
      </c>
    </row>
    <row r="1815" spans="1:19" x14ac:dyDescent="0.25">
      <c r="A1815" t="s">
        <v>8381</v>
      </c>
      <c r="B1815">
        <v>-1</v>
      </c>
      <c r="C1815" t="s">
        <v>8407</v>
      </c>
      <c r="D1815" t="str">
        <f>INDEX(Transcripts[#Data], MATCH(Exons[[#This Row],[Transcript stable ID]], Transcripts[Transcript stable ID], 0), 4)</f>
        <v>NM_001007228.2</v>
      </c>
      <c r="E1815" t="s">
        <v>27</v>
      </c>
      <c r="J1815">
        <v>47755596</v>
      </c>
      <c r="K1815">
        <v>47696596</v>
      </c>
      <c r="L1815">
        <v>47696747</v>
      </c>
      <c r="N1815">
        <v>4</v>
      </c>
      <c r="O1815">
        <v>569</v>
      </c>
      <c r="P1815">
        <v>720</v>
      </c>
      <c r="Q1815" t="s">
        <v>13249</v>
      </c>
      <c r="R1815">
        <v>201</v>
      </c>
      <c r="S1815">
        <v>352</v>
      </c>
    </row>
    <row r="1816" spans="1:19" x14ac:dyDescent="0.25">
      <c r="A1816" t="s">
        <v>8381</v>
      </c>
      <c r="B1816">
        <v>-1</v>
      </c>
      <c r="C1816" t="s">
        <v>8407</v>
      </c>
      <c r="D1816" t="str">
        <f>INDEX(Transcripts[#Data], MATCH(Exons[[#This Row],[Transcript stable ID]], Transcripts[Transcript stable ID], 0), 4)</f>
        <v>NM_001007228.2</v>
      </c>
      <c r="E1816" t="s">
        <v>27</v>
      </c>
      <c r="J1816">
        <v>47755596</v>
      </c>
      <c r="K1816">
        <v>47696343</v>
      </c>
      <c r="L1816">
        <v>47696470</v>
      </c>
      <c r="N1816">
        <v>5</v>
      </c>
      <c r="O1816">
        <v>721</v>
      </c>
      <c r="P1816">
        <v>848</v>
      </c>
      <c r="Q1816" t="s">
        <v>13250</v>
      </c>
      <c r="R1816">
        <v>353</v>
      </c>
      <c r="S1816">
        <v>480</v>
      </c>
    </row>
    <row r="1817" spans="1:19" x14ac:dyDescent="0.25">
      <c r="A1817" t="s">
        <v>8381</v>
      </c>
      <c r="B1817">
        <v>-1</v>
      </c>
      <c r="C1817" t="s">
        <v>8407</v>
      </c>
      <c r="D1817" t="str">
        <f>INDEX(Transcripts[#Data], MATCH(Exons[[#This Row],[Transcript stable ID]], Transcripts[Transcript stable ID], 0), 4)</f>
        <v>NM_001007228.2</v>
      </c>
      <c r="E1817" t="s">
        <v>27</v>
      </c>
      <c r="J1817">
        <v>47755596</v>
      </c>
      <c r="K1817">
        <v>47688642</v>
      </c>
      <c r="L1817">
        <v>47688819</v>
      </c>
      <c r="N1817">
        <v>6</v>
      </c>
      <c r="O1817">
        <v>849</v>
      </c>
      <c r="P1817">
        <v>1026</v>
      </c>
      <c r="Q1817" t="s">
        <v>13251</v>
      </c>
      <c r="R1817">
        <v>481</v>
      </c>
      <c r="S1817">
        <v>658</v>
      </c>
    </row>
    <row r="1818" spans="1:19" x14ac:dyDescent="0.25">
      <c r="A1818" t="s">
        <v>8381</v>
      </c>
      <c r="B1818">
        <v>-1</v>
      </c>
      <c r="C1818" t="s">
        <v>8407</v>
      </c>
      <c r="D1818" t="str">
        <f>INDEX(Transcripts[#Data], MATCH(Exons[[#This Row],[Transcript stable ID]], Transcripts[Transcript stable ID], 0), 4)</f>
        <v>NM_001007228.2</v>
      </c>
      <c r="E1818" t="s">
        <v>27</v>
      </c>
      <c r="J1818">
        <v>47755596</v>
      </c>
      <c r="K1818">
        <v>47685236</v>
      </c>
      <c r="L1818">
        <v>47685291</v>
      </c>
      <c r="N1818">
        <v>7</v>
      </c>
      <c r="O1818">
        <v>1027</v>
      </c>
      <c r="P1818">
        <v>1082</v>
      </c>
      <c r="Q1818" t="s">
        <v>13252</v>
      </c>
      <c r="R1818">
        <v>659</v>
      </c>
      <c r="S1818">
        <v>714</v>
      </c>
    </row>
    <row r="1819" spans="1:19" x14ac:dyDescent="0.25">
      <c r="A1819" t="s">
        <v>8381</v>
      </c>
      <c r="B1819">
        <v>-1</v>
      </c>
      <c r="C1819" t="s">
        <v>8407</v>
      </c>
      <c r="D1819" t="str">
        <f>INDEX(Transcripts[#Data], MATCH(Exons[[#This Row],[Transcript stable ID]], Transcripts[Transcript stable ID], 0), 4)</f>
        <v>NM_001007228.2</v>
      </c>
      <c r="E1819" t="s">
        <v>27</v>
      </c>
      <c r="J1819">
        <v>47755596</v>
      </c>
      <c r="K1819">
        <v>47684612</v>
      </c>
      <c r="L1819">
        <v>47684734</v>
      </c>
      <c r="N1819">
        <v>8</v>
      </c>
      <c r="O1819">
        <v>1083</v>
      </c>
      <c r="P1819">
        <v>1205</v>
      </c>
      <c r="Q1819" t="s">
        <v>13253</v>
      </c>
      <c r="R1819">
        <v>715</v>
      </c>
      <c r="S1819">
        <v>837</v>
      </c>
    </row>
    <row r="1820" spans="1:19" x14ac:dyDescent="0.25">
      <c r="A1820" t="s">
        <v>8381</v>
      </c>
      <c r="B1820">
        <v>-1</v>
      </c>
      <c r="C1820" t="s">
        <v>8407</v>
      </c>
      <c r="D1820" t="str">
        <f>INDEX(Transcripts[#Data], MATCH(Exons[[#This Row],[Transcript stable ID]], Transcripts[Transcript stable ID], 0), 4)</f>
        <v>NM_001007228.2</v>
      </c>
      <c r="E1820" t="s">
        <v>27</v>
      </c>
      <c r="J1820">
        <v>47755596</v>
      </c>
      <c r="K1820">
        <v>47679227</v>
      </c>
      <c r="L1820">
        <v>47679369</v>
      </c>
      <c r="N1820">
        <v>9</v>
      </c>
      <c r="O1820">
        <v>1206</v>
      </c>
      <c r="P1820">
        <v>1348</v>
      </c>
      <c r="Q1820" t="s">
        <v>13254</v>
      </c>
      <c r="R1820">
        <v>838</v>
      </c>
      <c r="S1820">
        <v>980</v>
      </c>
    </row>
    <row r="1821" spans="1:19" x14ac:dyDescent="0.25">
      <c r="A1821" t="s">
        <v>8381</v>
      </c>
      <c r="B1821">
        <v>-1</v>
      </c>
      <c r="C1821" t="s">
        <v>8407</v>
      </c>
      <c r="D1821" t="str">
        <f>INDEX(Transcripts[#Data], MATCH(Exons[[#This Row],[Transcript stable ID]], Transcripts[Transcript stable ID], 0), 4)</f>
        <v>NM_001007228.2</v>
      </c>
      <c r="E1821" t="s">
        <v>27</v>
      </c>
      <c r="F1821">
        <v>47755295</v>
      </c>
      <c r="G1821">
        <v>47755596</v>
      </c>
      <c r="J1821">
        <v>47755596</v>
      </c>
      <c r="K1821">
        <v>47755295</v>
      </c>
      <c r="L1821">
        <v>47755596</v>
      </c>
      <c r="N1821">
        <v>1</v>
      </c>
      <c r="Q1821" t="s">
        <v>13256</v>
      </c>
    </row>
    <row r="1822" spans="1:19" x14ac:dyDescent="0.25">
      <c r="A1822" t="s">
        <v>8381</v>
      </c>
      <c r="B1822">
        <v>-1</v>
      </c>
      <c r="C1822" t="s">
        <v>8407</v>
      </c>
      <c r="D1822" t="str">
        <f>INDEX(Transcripts[#Data], MATCH(Exons[[#This Row],[Transcript stable ID]], Transcripts[Transcript stable ID], 0), 4)</f>
        <v>NM_001007228.2</v>
      </c>
      <c r="E1822" t="s">
        <v>27</v>
      </c>
      <c r="H1822">
        <v>47677368</v>
      </c>
      <c r="I1822">
        <v>47677739</v>
      </c>
      <c r="J1822">
        <v>47755596</v>
      </c>
      <c r="K1822">
        <v>47677368</v>
      </c>
      <c r="L1822">
        <v>47677884</v>
      </c>
      <c r="N1822">
        <v>10</v>
      </c>
      <c r="O1822">
        <v>1349</v>
      </c>
      <c r="P1822">
        <v>1493</v>
      </c>
      <c r="Q1822" t="s">
        <v>13257</v>
      </c>
      <c r="R1822">
        <v>981</v>
      </c>
      <c r="S1822">
        <v>1125</v>
      </c>
    </row>
    <row r="1823" spans="1:19" x14ac:dyDescent="0.25">
      <c r="A1823" t="s">
        <v>8381</v>
      </c>
      <c r="B1823">
        <v>-1</v>
      </c>
      <c r="C1823" t="s">
        <v>8395</v>
      </c>
      <c r="D1823" t="e">
        <f>INDEX(Transcripts[#Data], MATCH(Exons[[#This Row],[Transcript stable ID]], Transcripts[Transcript stable ID], 0), 4)</f>
        <v>#N/A</v>
      </c>
      <c r="E1823" t="s">
        <v>27</v>
      </c>
      <c r="F1823">
        <v>47753257</v>
      </c>
      <c r="G1823">
        <v>47753378</v>
      </c>
      <c r="J1823">
        <v>47755525</v>
      </c>
      <c r="K1823">
        <v>47753257</v>
      </c>
      <c r="L1823">
        <v>47753378</v>
      </c>
      <c r="N1823">
        <v>2</v>
      </c>
      <c r="Q1823" t="s">
        <v>13246</v>
      </c>
    </row>
    <row r="1824" spans="1:19" x14ac:dyDescent="0.25">
      <c r="A1824" t="s">
        <v>8381</v>
      </c>
      <c r="B1824">
        <v>-1</v>
      </c>
      <c r="C1824" t="s">
        <v>8395</v>
      </c>
      <c r="D1824" t="e">
        <f>INDEX(Transcripts[#Data], MATCH(Exons[[#This Row],[Transcript stable ID]], Transcripts[Transcript stable ID], 0), 4)</f>
        <v>#N/A</v>
      </c>
      <c r="E1824" t="s">
        <v>27</v>
      </c>
      <c r="F1824">
        <v>47700173</v>
      </c>
      <c r="G1824">
        <v>47700238</v>
      </c>
      <c r="J1824">
        <v>47755525</v>
      </c>
      <c r="K1824">
        <v>47700095</v>
      </c>
      <c r="L1824">
        <v>47700238</v>
      </c>
      <c r="N1824">
        <v>4</v>
      </c>
      <c r="O1824">
        <v>472</v>
      </c>
      <c r="P1824">
        <v>549</v>
      </c>
      <c r="Q1824" t="s">
        <v>13247</v>
      </c>
      <c r="R1824">
        <v>1</v>
      </c>
      <c r="S1824">
        <v>78</v>
      </c>
    </row>
    <row r="1825" spans="1:19" x14ac:dyDescent="0.25">
      <c r="A1825" t="s">
        <v>8381</v>
      </c>
      <c r="B1825">
        <v>-1</v>
      </c>
      <c r="C1825" t="s">
        <v>8395</v>
      </c>
      <c r="D1825" t="e">
        <f>INDEX(Transcripts[#Data], MATCH(Exons[[#This Row],[Transcript stable ID]], Transcripts[Transcript stable ID], 0), 4)</f>
        <v>#N/A</v>
      </c>
      <c r="E1825" t="s">
        <v>27</v>
      </c>
      <c r="J1825">
        <v>47755525</v>
      </c>
      <c r="K1825">
        <v>47699308</v>
      </c>
      <c r="L1825">
        <v>47699429</v>
      </c>
      <c r="N1825">
        <v>5</v>
      </c>
      <c r="O1825">
        <v>550</v>
      </c>
      <c r="P1825">
        <v>671</v>
      </c>
      <c r="Q1825" t="s">
        <v>13248</v>
      </c>
      <c r="R1825">
        <v>79</v>
      </c>
      <c r="S1825">
        <v>200</v>
      </c>
    </row>
    <row r="1826" spans="1:19" x14ac:dyDescent="0.25">
      <c r="A1826" t="s">
        <v>8381</v>
      </c>
      <c r="B1826">
        <v>-1</v>
      </c>
      <c r="C1826" t="s">
        <v>8395</v>
      </c>
      <c r="D1826" t="e">
        <f>INDEX(Transcripts[#Data], MATCH(Exons[[#This Row],[Transcript stable ID]], Transcripts[Transcript stable ID], 0), 4)</f>
        <v>#N/A</v>
      </c>
      <c r="E1826" t="s">
        <v>27</v>
      </c>
      <c r="J1826">
        <v>47755525</v>
      </c>
      <c r="K1826">
        <v>47696596</v>
      </c>
      <c r="L1826">
        <v>47696747</v>
      </c>
      <c r="N1826">
        <v>6</v>
      </c>
      <c r="O1826">
        <v>672</v>
      </c>
      <c r="P1826">
        <v>823</v>
      </c>
      <c r="Q1826" t="s">
        <v>13249</v>
      </c>
      <c r="R1826">
        <v>201</v>
      </c>
      <c r="S1826">
        <v>352</v>
      </c>
    </row>
    <row r="1827" spans="1:19" x14ac:dyDescent="0.25">
      <c r="A1827" t="s">
        <v>8381</v>
      </c>
      <c r="B1827">
        <v>-1</v>
      </c>
      <c r="C1827" t="s">
        <v>8395</v>
      </c>
      <c r="D1827" t="e">
        <f>INDEX(Transcripts[#Data], MATCH(Exons[[#This Row],[Transcript stable ID]], Transcripts[Transcript stable ID], 0), 4)</f>
        <v>#N/A</v>
      </c>
      <c r="E1827" t="s">
        <v>27</v>
      </c>
      <c r="J1827">
        <v>47755525</v>
      </c>
      <c r="K1827">
        <v>47696343</v>
      </c>
      <c r="L1827">
        <v>47696470</v>
      </c>
      <c r="N1827">
        <v>7</v>
      </c>
      <c r="O1827">
        <v>824</v>
      </c>
      <c r="P1827">
        <v>951</v>
      </c>
      <c r="Q1827" t="s">
        <v>13250</v>
      </c>
      <c r="R1827">
        <v>353</v>
      </c>
      <c r="S1827">
        <v>480</v>
      </c>
    </row>
    <row r="1828" spans="1:19" x14ac:dyDescent="0.25">
      <c r="A1828" t="s">
        <v>8381</v>
      </c>
      <c r="B1828">
        <v>-1</v>
      </c>
      <c r="C1828" t="s">
        <v>8395</v>
      </c>
      <c r="D1828" t="e">
        <f>INDEX(Transcripts[#Data], MATCH(Exons[[#This Row],[Transcript stable ID]], Transcripts[Transcript stable ID], 0), 4)</f>
        <v>#N/A</v>
      </c>
      <c r="E1828" t="s">
        <v>27</v>
      </c>
      <c r="J1828">
        <v>47755525</v>
      </c>
      <c r="K1828">
        <v>47688642</v>
      </c>
      <c r="L1828">
        <v>47688819</v>
      </c>
      <c r="N1828">
        <v>8</v>
      </c>
      <c r="O1828">
        <v>952</v>
      </c>
      <c r="P1828">
        <v>1129</v>
      </c>
      <c r="Q1828" t="s">
        <v>13251</v>
      </c>
      <c r="R1828">
        <v>481</v>
      </c>
      <c r="S1828">
        <v>658</v>
      </c>
    </row>
    <row r="1829" spans="1:19" x14ac:dyDescent="0.25">
      <c r="A1829" t="s">
        <v>8381</v>
      </c>
      <c r="B1829">
        <v>-1</v>
      </c>
      <c r="C1829" t="s">
        <v>8395</v>
      </c>
      <c r="D1829" t="e">
        <f>INDEX(Transcripts[#Data], MATCH(Exons[[#This Row],[Transcript stable ID]], Transcripts[Transcript stable ID], 0), 4)</f>
        <v>#N/A</v>
      </c>
      <c r="E1829" t="s">
        <v>27</v>
      </c>
      <c r="J1829">
        <v>47755525</v>
      </c>
      <c r="K1829">
        <v>47685236</v>
      </c>
      <c r="L1829">
        <v>47685291</v>
      </c>
      <c r="N1829">
        <v>9</v>
      </c>
      <c r="O1829">
        <v>1130</v>
      </c>
      <c r="P1829">
        <v>1185</v>
      </c>
      <c r="Q1829" t="s">
        <v>13252</v>
      </c>
      <c r="R1829">
        <v>659</v>
      </c>
      <c r="S1829">
        <v>714</v>
      </c>
    </row>
    <row r="1830" spans="1:19" x14ac:dyDescent="0.25">
      <c r="A1830" t="s">
        <v>8381</v>
      </c>
      <c r="B1830">
        <v>-1</v>
      </c>
      <c r="C1830" t="s">
        <v>8395</v>
      </c>
      <c r="D1830" t="e">
        <f>INDEX(Transcripts[#Data], MATCH(Exons[[#This Row],[Transcript stable ID]], Transcripts[Transcript stable ID], 0), 4)</f>
        <v>#N/A</v>
      </c>
      <c r="E1830" t="s">
        <v>27</v>
      </c>
      <c r="J1830">
        <v>47755525</v>
      </c>
      <c r="K1830">
        <v>47684612</v>
      </c>
      <c r="L1830">
        <v>47684734</v>
      </c>
      <c r="N1830">
        <v>10</v>
      </c>
      <c r="O1830">
        <v>1186</v>
      </c>
      <c r="P1830">
        <v>1308</v>
      </c>
      <c r="Q1830" t="s">
        <v>13253</v>
      </c>
      <c r="R1830">
        <v>715</v>
      </c>
      <c r="S1830">
        <v>837</v>
      </c>
    </row>
    <row r="1831" spans="1:19" x14ac:dyDescent="0.25">
      <c r="A1831" t="s">
        <v>8381</v>
      </c>
      <c r="B1831">
        <v>-1</v>
      </c>
      <c r="C1831" t="s">
        <v>8395</v>
      </c>
      <c r="D1831" t="e">
        <f>INDEX(Transcripts[#Data], MATCH(Exons[[#This Row],[Transcript stable ID]], Transcripts[Transcript stable ID], 0), 4)</f>
        <v>#N/A</v>
      </c>
      <c r="E1831" t="s">
        <v>27</v>
      </c>
      <c r="J1831">
        <v>47755525</v>
      </c>
      <c r="K1831">
        <v>47679227</v>
      </c>
      <c r="L1831">
        <v>47679369</v>
      </c>
      <c r="N1831">
        <v>11</v>
      </c>
      <c r="O1831">
        <v>1309</v>
      </c>
      <c r="P1831">
        <v>1451</v>
      </c>
      <c r="Q1831" t="s">
        <v>13254</v>
      </c>
      <c r="R1831">
        <v>838</v>
      </c>
      <c r="S1831">
        <v>980</v>
      </c>
    </row>
    <row r="1832" spans="1:19" x14ac:dyDescent="0.25">
      <c r="A1832" t="s">
        <v>8381</v>
      </c>
      <c r="B1832">
        <v>-1</v>
      </c>
      <c r="C1832" t="s">
        <v>8395</v>
      </c>
      <c r="D1832" t="e">
        <f>INDEX(Transcripts[#Data], MATCH(Exons[[#This Row],[Transcript stable ID]], Transcripts[Transcript stable ID], 0), 4)</f>
        <v>#N/A</v>
      </c>
      <c r="E1832" t="s">
        <v>27</v>
      </c>
      <c r="F1832">
        <v>47745389</v>
      </c>
      <c r="G1832">
        <v>47745440</v>
      </c>
      <c r="J1832">
        <v>47755525</v>
      </c>
      <c r="K1832">
        <v>47745389</v>
      </c>
      <c r="L1832">
        <v>47745440</v>
      </c>
      <c r="N1832">
        <v>3</v>
      </c>
      <c r="Q1832" t="s">
        <v>13258</v>
      </c>
    </row>
    <row r="1833" spans="1:19" x14ac:dyDescent="0.25">
      <c r="A1833" t="s">
        <v>8381</v>
      </c>
      <c r="B1833">
        <v>-1</v>
      </c>
      <c r="C1833" t="s">
        <v>8395</v>
      </c>
      <c r="D1833" t="e">
        <f>INDEX(Transcripts[#Data], MATCH(Exons[[#This Row],[Transcript stable ID]], Transcripts[Transcript stable ID], 0), 4)</f>
        <v>#N/A</v>
      </c>
      <c r="E1833" t="s">
        <v>27</v>
      </c>
      <c r="F1833">
        <v>47755295</v>
      </c>
      <c r="G1833">
        <v>47755525</v>
      </c>
      <c r="J1833">
        <v>47755525</v>
      </c>
      <c r="K1833">
        <v>47755295</v>
      </c>
      <c r="L1833">
        <v>47755525</v>
      </c>
      <c r="N1833">
        <v>1</v>
      </c>
      <c r="Q1833" t="s">
        <v>13259</v>
      </c>
    </row>
    <row r="1834" spans="1:19" x14ac:dyDescent="0.25">
      <c r="A1834" t="s">
        <v>8381</v>
      </c>
      <c r="B1834">
        <v>-1</v>
      </c>
      <c r="C1834" t="s">
        <v>8395</v>
      </c>
      <c r="D1834" t="e">
        <f>INDEX(Transcripts[#Data], MATCH(Exons[[#This Row],[Transcript stable ID]], Transcripts[Transcript stable ID], 0), 4)</f>
        <v>#N/A</v>
      </c>
      <c r="E1834" t="s">
        <v>27</v>
      </c>
      <c r="H1834">
        <v>47676248</v>
      </c>
      <c r="I1834">
        <v>47677739</v>
      </c>
      <c r="J1834">
        <v>47755525</v>
      </c>
      <c r="K1834">
        <v>47676248</v>
      </c>
      <c r="L1834">
        <v>47677884</v>
      </c>
      <c r="N1834">
        <v>12</v>
      </c>
      <c r="O1834">
        <v>1452</v>
      </c>
      <c r="P1834">
        <v>1596</v>
      </c>
      <c r="Q1834" t="s">
        <v>13260</v>
      </c>
      <c r="R1834">
        <v>981</v>
      </c>
      <c r="S1834">
        <v>1125</v>
      </c>
    </row>
    <row r="1835" spans="1:19" x14ac:dyDescent="0.25">
      <c r="A1835" t="s">
        <v>8381</v>
      </c>
      <c r="B1835">
        <v>-1</v>
      </c>
      <c r="C1835" t="s">
        <v>8401</v>
      </c>
      <c r="D1835" t="str">
        <f>INDEX(Transcripts[#Data], MATCH(Exons[[#This Row],[Transcript stable ID]], Transcripts[Transcript stable ID], 0), 4)</f>
        <v>NM_001007229.1</v>
      </c>
      <c r="E1835" t="s">
        <v>27</v>
      </c>
      <c r="F1835">
        <v>47700173</v>
      </c>
      <c r="G1835">
        <v>47700238</v>
      </c>
      <c r="J1835">
        <v>47755525</v>
      </c>
      <c r="K1835">
        <v>47700095</v>
      </c>
      <c r="L1835">
        <v>47700238</v>
      </c>
      <c r="N1835">
        <v>3</v>
      </c>
      <c r="O1835">
        <v>349</v>
      </c>
      <c r="P1835">
        <v>426</v>
      </c>
      <c r="Q1835" t="s">
        <v>13247</v>
      </c>
      <c r="R1835">
        <v>1</v>
      </c>
      <c r="S1835">
        <v>78</v>
      </c>
    </row>
    <row r="1836" spans="1:19" x14ac:dyDescent="0.25">
      <c r="A1836" t="s">
        <v>8381</v>
      </c>
      <c r="B1836">
        <v>-1</v>
      </c>
      <c r="C1836" t="s">
        <v>8401</v>
      </c>
      <c r="D1836" t="str">
        <f>INDEX(Transcripts[#Data], MATCH(Exons[[#This Row],[Transcript stable ID]], Transcripts[Transcript stable ID], 0), 4)</f>
        <v>NM_001007229.1</v>
      </c>
      <c r="E1836" t="s">
        <v>27</v>
      </c>
      <c r="J1836">
        <v>47755525</v>
      </c>
      <c r="K1836">
        <v>47699308</v>
      </c>
      <c r="L1836">
        <v>47699429</v>
      </c>
      <c r="N1836">
        <v>4</v>
      </c>
      <c r="O1836">
        <v>427</v>
      </c>
      <c r="P1836">
        <v>548</v>
      </c>
      <c r="Q1836" t="s">
        <v>13248</v>
      </c>
      <c r="R1836">
        <v>79</v>
      </c>
      <c r="S1836">
        <v>200</v>
      </c>
    </row>
    <row r="1837" spans="1:19" x14ac:dyDescent="0.25">
      <c r="A1837" t="s">
        <v>8381</v>
      </c>
      <c r="B1837">
        <v>-1</v>
      </c>
      <c r="C1837" t="s">
        <v>8401</v>
      </c>
      <c r="D1837" t="str">
        <f>INDEX(Transcripts[#Data], MATCH(Exons[[#This Row],[Transcript stable ID]], Transcripts[Transcript stable ID], 0), 4)</f>
        <v>NM_001007229.1</v>
      </c>
      <c r="E1837" t="s">
        <v>27</v>
      </c>
      <c r="J1837">
        <v>47755525</v>
      </c>
      <c r="K1837">
        <v>47696596</v>
      </c>
      <c r="L1837">
        <v>47696747</v>
      </c>
      <c r="N1837">
        <v>5</v>
      </c>
      <c r="O1837">
        <v>549</v>
      </c>
      <c r="P1837">
        <v>700</v>
      </c>
      <c r="Q1837" t="s">
        <v>13249</v>
      </c>
      <c r="R1837">
        <v>201</v>
      </c>
      <c r="S1837">
        <v>352</v>
      </c>
    </row>
    <row r="1838" spans="1:19" x14ac:dyDescent="0.25">
      <c r="A1838" t="s">
        <v>8381</v>
      </c>
      <c r="B1838">
        <v>-1</v>
      </c>
      <c r="C1838" t="s">
        <v>8401</v>
      </c>
      <c r="D1838" t="str">
        <f>INDEX(Transcripts[#Data], MATCH(Exons[[#This Row],[Transcript stable ID]], Transcripts[Transcript stable ID], 0), 4)</f>
        <v>NM_001007229.1</v>
      </c>
      <c r="E1838" t="s">
        <v>27</v>
      </c>
      <c r="J1838">
        <v>47755525</v>
      </c>
      <c r="K1838">
        <v>47696343</v>
      </c>
      <c r="L1838">
        <v>47696470</v>
      </c>
      <c r="N1838">
        <v>6</v>
      </c>
      <c r="O1838">
        <v>701</v>
      </c>
      <c r="P1838">
        <v>828</v>
      </c>
      <c r="Q1838" t="s">
        <v>13250</v>
      </c>
      <c r="R1838">
        <v>353</v>
      </c>
      <c r="S1838">
        <v>480</v>
      </c>
    </row>
    <row r="1839" spans="1:19" x14ac:dyDescent="0.25">
      <c r="A1839" t="s">
        <v>8381</v>
      </c>
      <c r="B1839">
        <v>-1</v>
      </c>
      <c r="C1839" t="s">
        <v>8401</v>
      </c>
      <c r="D1839" t="str">
        <f>INDEX(Transcripts[#Data], MATCH(Exons[[#This Row],[Transcript stable ID]], Transcripts[Transcript stable ID], 0), 4)</f>
        <v>NM_001007229.1</v>
      </c>
      <c r="E1839" t="s">
        <v>27</v>
      </c>
      <c r="J1839">
        <v>47755525</v>
      </c>
      <c r="K1839">
        <v>47688642</v>
      </c>
      <c r="L1839">
        <v>47688819</v>
      </c>
      <c r="N1839">
        <v>7</v>
      </c>
      <c r="O1839">
        <v>829</v>
      </c>
      <c r="P1839">
        <v>1006</v>
      </c>
      <c r="Q1839" t="s">
        <v>13251</v>
      </c>
      <c r="R1839">
        <v>481</v>
      </c>
      <c r="S1839">
        <v>658</v>
      </c>
    </row>
    <row r="1840" spans="1:19" x14ac:dyDescent="0.25">
      <c r="A1840" t="s">
        <v>8381</v>
      </c>
      <c r="B1840">
        <v>-1</v>
      </c>
      <c r="C1840" t="s">
        <v>8401</v>
      </c>
      <c r="D1840" t="str">
        <f>INDEX(Transcripts[#Data], MATCH(Exons[[#This Row],[Transcript stable ID]], Transcripts[Transcript stable ID], 0), 4)</f>
        <v>NM_001007229.1</v>
      </c>
      <c r="E1840" t="s">
        <v>27</v>
      </c>
      <c r="J1840">
        <v>47755525</v>
      </c>
      <c r="K1840">
        <v>47685236</v>
      </c>
      <c r="L1840">
        <v>47685291</v>
      </c>
      <c r="N1840">
        <v>8</v>
      </c>
      <c r="O1840">
        <v>1007</v>
      </c>
      <c r="P1840">
        <v>1062</v>
      </c>
      <c r="Q1840" t="s">
        <v>13252</v>
      </c>
      <c r="R1840">
        <v>659</v>
      </c>
      <c r="S1840">
        <v>714</v>
      </c>
    </row>
    <row r="1841" spans="1:19" x14ac:dyDescent="0.25">
      <c r="A1841" t="s">
        <v>8381</v>
      </c>
      <c r="B1841">
        <v>-1</v>
      </c>
      <c r="C1841" t="s">
        <v>8401</v>
      </c>
      <c r="D1841" t="str">
        <f>INDEX(Transcripts[#Data], MATCH(Exons[[#This Row],[Transcript stable ID]], Transcripts[Transcript stable ID], 0), 4)</f>
        <v>NM_001007229.1</v>
      </c>
      <c r="E1841" t="s">
        <v>27</v>
      </c>
      <c r="J1841">
        <v>47755525</v>
      </c>
      <c r="K1841">
        <v>47684612</v>
      </c>
      <c r="L1841">
        <v>47684734</v>
      </c>
      <c r="N1841">
        <v>9</v>
      </c>
      <c r="O1841">
        <v>1063</v>
      </c>
      <c r="P1841">
        <v>1185</v>
      </c>
      <c r="Q1841" t="s">
        <v>13253</v>
      </c>
      <c r="R1841">
        <v>715</v>
      </c>
      <c r="S1841">
        <v>837</v>
      </c>
    </row>
    <row r="1842" spans="1:19" x14ac:dyDescent="0.25">
      <c r="A1842" t="s">
        <v>8381</v>
      </c>
      <c r="B1842">
        <v>-1</v>
      </c>
      <c r="C1842" t="s">
        <v>8401</v>
      </c>
      <c r="D1842" t="str">
        <f>INDEX(Transcripts[#Data], MATCH(Exons[[#This Row],[Transcript stable ID]], Transcripts[Transcript stable ID], 0), 4)</f>
        <v>NM_001007229.1</v>
      </c>
      <c r="E1842" t="s">
        <v>27</v>
      </c>
      <c r="J1842">
        <v>47755525</v>
      </c>
      <c r="K1842">
        <v>47679227</v>
      </c>
      <c r="L1842">
        <v>47679369</v>
      </c>
      <c r="N1842">
        <v>10</v>
      </c>
      <c r="O1842">
        <v>1186</v>
      </c>
      <c r="P1842">
        <v>1328</v>
      </c>
      <c r="Q1842" t="s">
        <v>13254</v>
      </c>
      <c r="R1842">
        <v>838</v>
      </c>
      <c r="S1842">
        <v>980</v>
      </c>
    </row>
    <row r="1843" spans="1:19" x14ac:dyDescent="0.25">
      <c r="A1843" t="s">
        <v>8381</v>
      </c>
      <c r="B1843">
        <v>-1</v>
      </c>
      <c r="C1843" t="s">
        <v>8401</v>
      </c>
      <c r="D1843" t="str">
        <f>INDEX(Transcripts[#Data], MATCH(Exons[[#This Row],[Transcript stable ID]], Transcripts[Transcript stable ID], 0), 4)</f>
        <v>NM_001007229.1</v>
      </c>
      <c r="E1843" t="s">
        <v>27</v>
      </c>
      <c r="F1843">
        <v>47714121</v>
      </c>
      <c r="G1843">
        <v>47714171</v>
      </c>
      <c r="J1843">
        <v>47755525</v>
      </c>
      <c r="K1843">
        <v>47714121</v>
      </c>
      <c r="L1843">
        <v>47714171</v>
      </c>
      <c r="N1843">
        <v>2</v>
      </c>
      <c r="Q1843" t="s">
        <v>13261</v>
      </c>
    </row>
    <row r="1844" spans="1:19" x14ac:dyDescent="0.25">
      <c r="A1844" t="s">
        <v>8381</v>
      </c>
      <c r="B1844">
        <v>-1</v>
      </c>
      <c r="C1844" t="s">
        <v>8401</v>
      </c>
      <c r="D1844" t="str">
        <f>INDEX(Transcripts[#Data], MATCH(Exons[[#This Row],[Transcript stable ID]], Transcripts[Transcript stable ID], 0), 4)</f>
        <v>NM_001007229.1</v>
      </c>
      <c r="E1844" t="s">
        <v>27</v>
      </c>
      <c r="F1844">
        <v>47755295</v>
      </c>
      <c r="G1844">
        <v>47755525</v>
      </c>
      <c r="J1844">
        <v>47755525</v>
      </c>
      <c r="K1844">
        <v>47755295</v>
      </c>
      <c r="L1844">
        <v>47755525</v>
      </c>
      <c r="N1844">
        <v>1</v>
      </c>
      <c r="Q1844" t="s">
        <v>13259</v>
      </c>
    </row>
    <row r="1845" spans="1:19" x14ac:dyDescent="0.25">
      <c r="A1845" t="s">
        <v>8381</v>
      </c>
      <c r="B1845">
        <v>-1</v>
      </c>
      <c r="C1845" t="s">
        <v>8401</v>
      </c>
      <c r="D1845" t="str">
        <f>INDEX(Transcripts[#Data], MATCH(Exons[[#This Row],[Transcript stable ID]], Transcripts[Transcript stable ID], 0), 4)</f>
        <v>NM_001007229.1</v>
      </c>
      <c r="E1845" t="s">
        <v>27</v>
      </c>
      <c r="H1845">
        <v>47676248</v>
      </c>
      <c r="I1845">
        <v>47677739</v>
      </c>
      <c r="J1845">
        <v>47755525</v>
      </c>
      <c r="K1845">
        <v>47676248</v>
      </c>
      <c r="L1845">
        <v>47677884</v>
      </c>
      <c r="N1845">
        <v>11</v>
      </c>
      <c r="O1845">
        <v>1329</v>
      </c>
      <c r="P1845">
        <v>1473</v>
      </c>
      <c r="Q1845" t="s">
        <v>13260</v>
      </c>
      <c r="R1845">
        <v>981</v>
      </c>
      <c r="S1845">
        <v>1125</v>
      </c>
    </row>
    <row r="1846" spans="1:19" x14ac:dyDescent="0.25">
      <c r="A1846" t="s">
        <v>7028</v>
      </c>
      <c r="B1846">
        <v>1</v>
      </c>
      <c r="C1846" t="s">
        <v>7048</v>
      </c>
      <c r="D1846" t="str">
        <f>INDEX(Transcripts[#Data], MATCH(Exons[[#This Row],[Transcript stable ID]], Transcripts[Transcript stable ID], 0), 4)</f>
        <v>NM_212471.2</v>
      </c>
      <c r="E1846" t="s">
        <v>27</v>
      </c>
      <c r="F1846">
        <v>66511535</v>
      </c>
      <c r="G1846">
        <v>66511540</v>
      </c>
      <c r="J1846">
        <v>66508173</v>
      </c>
      <c r="K1846">
        <v>66511535</v>
      </c>
      <c r="L1846">
        <v>66511717</v>
      </c>
      <c r="N1846">
        <v>2</v>
      </c>
      <c r="O1846">
        <v>118</v>
      </c>
      <c r="P1846">
        <v>294</v>
      </c>
      <c r="Q1846" t="s">
        <v>13262</v>
      </c>
      <c r="R1846">
        <v>1</v>
      </c>
      <c r="S1846">
        <v>177</v>
      </c>
    </row>
    <row r="1847" spans="1:19" x14ac:dyDescent="0.25">
      <c r="A1847" t="s">
        <v>7028</v>
      </c>
      <c r="B1847">
        <v>1</v>
      </c>
      <c r="C1847" t="s">
        <v>7048</v>
      </c>
      <c r="D1847" t="str">
        <f>INDEX(Transcripts[#Data], MATCH(Exons[[#This Row],[Transcript stable ID]], Transcripts[Transcript stable ID], 0), 4)</f>
        <v>NM_212471.2</v>
      </c>
      <c r="E1847" t="s">
        <v>27</v>
      </c>
      <c r="J1847">
        <v>66508173</v>
      </c>
      <c r="K1847">
        <v>66518897</v>
      </c>
      <c r="L1847">
        <v>66519067</v>
      </c>
      <c r="N1847">
        <v>3</v>
      </c>
      <c r="O1847">
        <v>295</v>
      </c>
      <c r="P1847">
        <v>465</v>
      </c>
      <c r="Q1847" t="s">
        <v>13263</v>
      </c>
      <c r="R1847">
        <v>178</v>
      </c>
      <c r="S1847">
        <v>348</v>
      </c>
    </row>
    <row r="1848" spans="1:19" x14ac:dyDescent="0.25">
      <c r="A1848" t="s">
        <v>7028</v>
      </c>
      <c r="B1848">
        <v>1</v>
      </c>
      <c r="C1848" t="s">
        <v>7048</v>
      </c>
      <c r="D1848" t="str">
        <f>INDEX(Transcripts[#Data], MATCH(Exons[[#This Row],[Transcript stable ID]], Transcripts[Transcript stable ID], 0), 4)</f>
        <v>NM_212471.2</v>
      </c>
      <c r="E1848" t="s">
        <v>27</v>
      </c>
      <c r="J1848">
        <v>66508173</v>
      </c>
      <c r="K1848">
        <v>66519866</v>
      </c>
      <c r="L1848">
        <v>66519957</v>
      </c>
      <c r="N1848">
        <v>4</v>
      </c>
      <c r="O1848">
        <v>466</v>
      </c>
      <c r="P1848">
        <v>557</v>
      </c>
      <c r="Q1848" t="s">
        <v>13264</v>
      </c>
      <c r="R1848">
        <v>349</v>
      </c>
      <c r="S1848">
        <v>440</v>
      </c>
    </row>
    <row r="1849" spans="1:19" x14ac:dyDescent="0.25">
      <c r="A1849" t="s">
        <v>7028</v>
      </c>
      <c r="B1849">
        <v>1</v>
      </c>
      <c r="C1849" t="s">
        <v>7048</v>
      </c>
      <c r="D1849" t="str">
        <f>INDEX(Transcripts[#Data], MATCH(Exons[[#This Row],[Transcript stable ID]], Transcripts[Transcript stable ID], 0), 4)</f>
        <v>NM_212471.2</v>
      </c>
      <c r="E1849" t="s">
        <v>27</v>
      </c>
      <c r="J1849">
        <v>66508173</v>
      </c>
      <c r="K1849">
        <v>66520157</v>
      </c>
      <c r="L1849">
        <v>66520218</v>
      </c>
      <c r="N1849">
        <v>5</v>
      </c>
      <c r="O1849">
        <v>558</v>
      </c>
      <c r="P1849">
        <v>619</v>
      </c>
      <c r="Q1849" t="s">
        <v>13265</v>
      </c>
      <c r="R1849">
        <v>441</v>
      </c>
      <c r="S1849">
        <v>502</v>
      </c>
    </row>
    <row r="1850" spans="1:19" x14ac:dyDescent="0.25">
      <c r="A1850" t="s">
        <v>7028</v>
      </c>
      <c r="B1850">
        <v>1</v>
      </c>
      <c r="C1850" t="s">
        <v>7048</v>
      </c>
      <c r="D1850" t="str">
        <f>INDEX(Transcripts[#Data], MATCH(Exons[[#This Row],[Transcript stable ID]], Transcripts[Transcript stable ID], 0), 4)</f>
        <v>NM_212471.2</v>
      </c>
      <c r="E1850" t="s">
        <v>27</v>
      </c>
      <c r="J1850">
        <v>66508173</v>
      </c>
      <c r="K1850">
        <v>66521053</v>
      </c>
      <c r="L1850">
        <v>66521099</v>
      </c>
      <c r="N1850">
        <v>6</v>
      </c>
      <c r="O1850">
        <v>620</v>
      </c>
      <c r="P1850">
        <v>666</v>
      </c>
      <c r="Q1850" t="s">
        <v>13266</v>
      </c>
      <c r="R1850">
        <v>503</v>
      </c>
      <c r="S1850">
        <v>549</v>
      </c>
    </row>
    <row r="1851" spans="1:19" x14ac:dyDescent="0.25">
      <c r="A1851" t="s">
        <v>7028</v>
      </c>
      <c r="B1851">
        <v>1</v>
      </c>
      <c r="C1851" t="s">
        <v>7048</v>
      </c>
      <c r="D1851" t="str">
        <f>INDEX(Transcripts[#Data], MATCH(Exons[[#This Row],[Transcript stable ID]], Transcripts[Transcript stable ID], 0), 4)</f>
        <v>NM_212471.2</v>
      </c>
      <c r="E1851" t="s">
        <v>27</v>
      </c>
      <c r="F1851">
        <v>66508173</v>
      </c>
      <c r="G1851">
        <v>66508283</v>
      </c>
      <c r="J1851">
        <v>66508173</v>
      </c>
      <c r="K1851">
        <v>66508173</v>
      </c>
      <c r="L1851">
        <v>66508283</v>
      </c>
      <c r="N1851">
        <v>1</v>
      </c>
      <c r="Q1851" t="s">
        <v>13267</v>
      </c>
    </row>
    <row r="1852" spans="1:19" x14ac:dyDescent="0.25">
      <c r="A1852" t="s">
        <v>7028</v>
      </c>
      <c r="B1852">
        <v>1</v>
      </c>
      <c r="C1852" t="s">
        <v>7048</v>
      </c>
      <c r="D1852" t="str">
        <f>INDEX(Transcripts[#Data], MATCH(Exons[[#This Row],[Transcript stable ID]], Transcripts[Transcript stable ID], 0), 4)</f>
        <v>NM_212471.2</v>
      </c>
      <c r="E1852" t="s">
        <v>27</v>
      </c>
      <c r="J1852">
        <v>66508173</v>
      </c>
      <c r="K1852">
        <v>66521895</v>
      </c>
      <c r="L1852">
        <v>66522053</v>
      </c>
      <c r="N1852">
        <v>7</v>
      </c>
      <c r="O1852">
        <v>667</v>
      </c>
      <c r="P1852">
        <v>825</v>
      </c>
      <c r="Q1852" t="s">
        <v>13268</v>
      </c>
      <c r="R1852">
        <v>550</v>
      </c>
      <c r="S1852">
        <v>708</v>
      </c>
    </row>
    <row r="1853" spans="1:19" x14ac:dyDescent="0.25">
      <c r="A1853" t="s">
        <v>7028</v>
      </c>
      <c r="B1853">
        <v>1</v>
      </c>
      <c r="C1853" t="s">
        <v>7048</v>
      </c>
      <c r="D1853" t="str">
        <f>INDEX(Transcripts[#Data], MATCH(Exons[[#This Row],[Transcript stable ID]], Transcripts[Transcript stable ID], 0), 4)</f>
        <v>NM_212471.2</v>
      </c>
      <c r="E1853" t="s">
        <v>27</v>
      </c>
      <c r="J1853">
        <v>66508173</v>
      </c>
      <c r="K1853">
        <v>66523981</v>
      </c>
      <c r="L1853">
        <v>66524041</v>
      </c>
      <c r="N1853">
        <v>8</v>
      </c>
      <c r="O1853">
        <v>826</v>
      </c>
      <c r="P1853">
        <v>886</v>
      </c>
      <c r="Q1853" t="s">
        <v>13269</v>
      </c>
      <c r="R1853">
        <v>709</v>
      </c>
      <c r="S1853">
        <v>769</v>
      </c>
    </row>
    <row r="1854" spans="1:19" x14ac:dyDescent="0.25">
      <c r="A1854" t="s">
        <v>7028</v>
      </c>
      <c r="B1854">
        <v>1</v>
      </c>
      <c r="C1854" t="s">
        <v>7048</v>
      </c>
      <c r="D1854" t="str">
        <f>INDEX(Transcripts[#Data], MATCH(Exons[[#This Row],[Transcript stable ID]], Transcripts[Transcript stable ID], 0), 4)</f>
        <v>NM_212471.2</v>
      </c>
      <c r="E1854" t="s">
        <v>27</v>
      </c>
      <c r="J1854">
        <v>66508173</v>
      </c>
      <c r="K1854">
        <v>66525011</v>
      </c>
      <c r="L1854">
        <v>66525132</v>
      </c>
      <c r="N1854">
        <v>9</v>
      </c>
      <c r="O1854">
        <v>887</v>
      </c>
      <c r="P1854">
        <v>1008</v>
      </c>
      <c r="Q1854" t="s">
        <v>13270</v>
      </c>
      <c r="R1854">
        <v>770</v>
      </c>
      <c r="S1854">
        <v>891</v>
      </c>
    </row>
    <row r="1855" spans="1:19" x14ac:dyDescent="0.25">
      <c r="A1855" t="s">
        <v>7028</v>
      </c>
      <c r="B1855">
        <v>1</v>
      </c>
      <c r="C1855" t="s">
        <v>7048</v>
      </c>
      <c r="D1855" t="str">
        <f>INDEX(Transcripts[#Data], MATCH(Exons[[#This Row],[Transcript stable ID]], Transcripts[Transcript stable ID], 0), 4)</f>
        <v>NM_212471.2</v>
      </c>
      <c r="E1855" t="s">
        <v>27</v>
      </c>
      <c r="J1855">
        <v>66508173</v>
      </c>
      <c r="K1855">
        <v>66526061</v>
      </c>
      <c r="L1855">
        <v>66526142</v>
      </c>
      <c r="N1855">
        <v>10</v>
      </c>
      <c r="O1855">
        <v>1009</v>
      </c>
      <c r="P1855">
        <v>1090</v>
      </c>
      <c r="Q1855" t="s">
        <v>13271</v>
      </c>
      <c r="R1855">
        <v>892</v>
      </c>
      <c r="S1855">
        <v>973</v>
      </c>
    </row>
    <row r="1856" spans="1:19" x14ac:dyDescent="0.25">
      <c r="A1856" t="s">
        <v>7028</v>
      </c>
      <c r="B1856">
        <v>1</v>
      </c>
      <c r="C1856" t="s">
        <v>7048</v>
      </c>
      <c r="D1856" t="str">
        <f>INDEX(Transcripts[#Data], MATCH(Exons[[#This Row],[Transcript stable ID]], Transcripts[Transcript stable ID], 0), 4)</f>
        <v>NM_212471.2</v>
      </c>
      <c r="E1856" t="s">
        <v>27</v>
      </c>
      <c r="H1856">
        <v>66526591</v>
      </c>
      <c r="I1856">
        <v>66528903</v>
      </c>
      <c r="J1856">
        <v>66508173</v>
      </c>
      <c r="K1856">
        <v>66526418</v>
      </c>
      <c r="L1856">
        <v>66528903</v>
      </c>
      <c r="N1856">
        <v>11</v>
      </c>
      <c r="O1856">
        <v>1091</v>
      </c>
      <c r="P1856">
        <v>1263</v>
      </c>
      <c r="Q1856" t="s">
        <v>13272</v>
      </c>
      <c r="R1856">
        <v>974</v>
      </c>
      <c r="S1856">
        <v>1146</v>
      </c>
    </row>
    <row r="1857" spans="1:19" x14ac:dyDescent="0.25">
      <c r="A1857" t="s">
        <v>7028</v>
      </c>
      <c r="B1857">
        <v>1</v>
      </c>
      <c r="C1857" t="s">
        <v>7038</v>
      </c>
      <c r="D1857" t="str">
        <f>INDEX(Transcripts[#Data], MATCH(Exons[[#This Row],[Transcript stable ID]], Transcripts[Transcript stable ID], 0), 4)</f>
        <v>NM_002734.4</v>
      </c>
      <c r="E1857" t="s">
        <v>27</v>
      </c>
      <c r="F1857">
        <v>66511535</v>
      </c>
      <c r="G1857">
        <v>66511540</v>
      </c>
      <c r="J1857">
        <v>66508568</v>
      </c>
      <c r="K1857">
        <v>66511535</v>
      </c>
      <c r="L1857">
        <v>66511717</v>
      </c>
      <c r="N1857">
        <v>2</v>
      </c>
      <c r="O1857">
        <v>129</v>
      </c>
      <c r="P1857">
        <v>305</v>
      </c>
      <c r="Q1857" t="s">
        <v>13262</v>
      </c>
      <c r="R1857">
        <v>1</v>
      </c>
      <c r="S1857">
        <v>177</v>
      </c>
    </row>
    <row r="1858" spans="1:19" x14ac:dyDescent="0.25">
      <c r="A1858" t="s">
        <v>7028</v>
      </c>
      <c r="B1858">
        <v>1</v>
      </c>
      <c r="C1858" t="s">
        <v>7038</v>
      </c>
      <c r="D1858" t="str">
        <f>INDEX(Transcripts[#Data], MATCH(Exons[[#This Row],[Transcript stable ID]], Transcripts[Transcript stable ID], 0), 4)</f>
        <v>NM_002734.4</v>
      </c>
      <c r="E1858" t="s">
        <v>27</v>
      </c>
      <c r="J1858">
        <v>66508568</v>
      </c>
      <c r="K1858">
        <v>66518897</v>
      </c>
      <c r="L1858">
        <v>66519067</v>
      </c>
      <c r="N1858">
        <v>3</v>
      </c>
      <c r="O1858">
        <v>306</v>
      </c>
      <c r="P1858">
        <v>476</v>
      </c>
      <c r="Q1858" t="s">
        <v>13263</v>
      </c>
      <c r="R1858">
        <v>178</v>
      </c>
      <c r="S1858">
        <v>348</v>
      </c>
    </row>
    <row r="1859" spans="1:19" x14ac:dyDescent="0.25">
      <c r="A1859" t="s">
        <v>7028</v>
      </c>
      <c r="B1859">
        <v>1</v>
      </c>
      <c r="C1859" t="s">
        <v>7038</v>
      </c>
      <c r="D1859" t="str">
        <f>INDEX(Transcripts[#Data], MATCH(Exons[[#This Row],[Transcript stable ID]], Transcripts[Transcript stable ID], 0), 4)</f>
        <v>NM_002734.4</v>
      </c>
      <c r="E1859" t="s">
        <v>27</v>
      </c>
      <c r="J1859">
        <v>66508568</v>
      </c>
      <c r="K1859">
        <v>66519866</v>
      </c>
      <c r="L1859">
        <v>66519957</v>
      </c>
      <c r="N1859">
        <v>4</v>
      </c>
      <c r="O1859">
        <v>477</v>
      </c>
      <c r="P1859">
        <v>568</v>
      </c>
      <c r="Q1859" t="s">
        <v>13264</v>
      </c>
      <c r="R1859">
        <v>349</v>
      </c>
      <c r="S1859">
        <v>440</v>
      </c>
    </row>
    <row r="1860" spans="1:19" x14ac:dyDescent="0.25">
      <c r="A1860" t="s">
        <v>7028</v>
      </c>
      <c r="B1860">
        <v>1</v>
      </c>
      <c r="C1860" t="s">
        <v>7038</v>
      </c>
      <c r="D1860" t="str">
        <f>INDEX(Transcripts[#Data], MATCH(Exons[[#This Row],[Transcript stable ID]], Transcripts[Transcript stable ID], 0), 4)</f>
        <v>NM_002734.4</v>
      </c>
      <c r="E1860" t="s">
        <v>27</v>
      </c>
      <c r="J1860">
        <v>66508568</v>
      </c>
      <c r="K1860">
        <v>66520157</v>
      </c>
      <c r="L1860">
        <v>66520218</v>
      </c>
      <c r="N1860">
        <v>5</v>
      </c>
      <c r="O1860">
        <v>569</v>
      </c>
      <c r="P1860">
        <v>630</v>
      </c>
      <c r="Q1860" t="s">
        <v>13265</v>
      </c>
      <c r="R1860">
        <v>441</v>
      </c>
      <c r="S1860">
        <v>502</v>
      </c>
    </row>
    <row r="1861" spans="1:19" x14ac:dyDescent="0.25">
      <c r="A1861" t="s">
        <v>7028</v>
      </c>
      <c r="B1861">
        <v>1</v>
      </c>
      <c r="C1861" t="s">
        <v>7038</v>
      </c>
      <c r="D1861" t="str">
        <f>INDEX(Transcripts[#Data], MATCH(Exons[[#This Row],[Transcript stable ID]], Transcripts[Transcript stable ID], 0), 4)</f>
        <v>NM_002734.4</v>
      </c>
      <c r="E1861" t="s">
        <v>27</v>
      </c>
      <c r="J1861">
        <v>66508568</v>
      </c>
      <c r="K1861">
        <v>66521053</v>
      </c>
      <c r="L1861">
        <v>66521099</v>
      </c>
      <c r="N1861">
        <v>6</v>
      </c>
      <c r="O1861">
        <v>631</v>
      </c>
      <c r="P1861">
        <v>677</v>
      </c>
      <c r="Q1861" t="s">
        <v>13266</v>
      </c>
      <c r="R1861">
        <v>503</v>
      </c>
      <c r="S1861">
        <v>549</v>
      </c>
    </row>
    <row r="1862" spans="1:19" x14ac:dyDescent="0.25">
      <c r="A1862" t="s">
        <v>7028</v>
      </c>
      <c r="B1862">
        <v>1</v>
      </c>
      <c r="C1862" t="s">
        <v>7038</v>
      </c>
      <c r="D1862" t="str">
        <f>INDEX(Transcripts[#Data], MATCH(Exons[[#This Row],[Transcript stable ID]], Transcripts[Transcript stable ID], 0), 4)</f>
        <v>NM_002734.4</v>
      </c>
      <c r="E1862" t="s">
        <v>27</v>
      </c>
      <c r="J1862">
        <v>66508568</v>
      </c>
      <c r="K1862">
        <v>66521895</v>
      </c>
      <c r="L1862">
        <v>66522053</v>
      </c>
      <c r="N1862">
        <v>7</v>
      </c>
      <c r="O1862">
        <v>678</v>
      </c>
      <c r="P1862">
        <v>836</v>
      </c>
      <c r="Q1862" t="s">
        <v>13268</v>
      </c>
      <c r="R1862">
        <v>550</v>
      </c>
      <c r="S1862">
        <v>708</v>
      </c>
    </row>
    <row r="1863" spans="1:19" x14ac:dyDescent="0.25">
      <c r="A1863" t="s">
        <v>7028</v>
      </c>
      <c r="B1863">
        <v>1</v>
      </c>
      <c r="C1863" t="s">
        <v>7038</v>
      </c>
      <c r="D1863" t="str">
        <f>INDEX(Transcripts[#Data], MATCH(Exons[[#This Row],[Transcript stable ID]], Transcripts[Transcript stable ID], 0), 4)</f>
        <v>NM_002734.4</v>
      </c>
      <c r="E1863" t="s">
        <v>27</v>
      </c>
      <c r="J1863">
        <v>66508568</v>
      </c>
      <c r="K1863">
        <v>66523981</v>
      </c>
      <c r="L1863">
        <v>66524041</v>
      </c>
      <c r="N1863">
        <v>8</v>
      </c>
      <c r="O1863">
        <v>837</v>
      </c>
      <c r="P1863">
        <v>897</v>
      </c>
      <c r="Q1863" t="s">
        <v>13269</v>
      </c>
      <c r="R1863">
        <v>709</v>
      </c>
      <c r="S1863">
        <v>769</v>
      </c>
    </row>
    <row r="1864" spans="1:19" x14ac:dyDescent="0.25">
      <c r="A1864" t="s">
        <v>7028</v>
      </c>
      <c r="B1864">
        <v>1</v>
      </c>
      <c r="C1864" t="s">
        <v>7038</v>
      </c>
      <c r="D1864" t="str">
        <f>INDEX(Transcripts[#Data], MATCH(Exons[[#This Row],[Transcript stable ID]], Transcripts[Transcript stable ID], 0), 4)</f>
        <v>NM_002734.4</v>
      </c>
      <c r="E1864" t="s">
        <v>27</v>
      </c>
      <c r="J1864">
        <v>66508568</v>
      </c>
      <c r="K1864">
        <v>66525011</v>
      </c>
      <c r="L1864">
        <v>66525132</v>
      </c>
      <c r="N1864">
        <v>9</v>
      </c>
      <c r="O1864">
        <v>898</v>
      </c>
      <c r="P1864">
        <v>1019</v>
      </c>
      <c r="Q1864" t="s">
        <v>13270</v>
      </c>
      <c r="R1864">
        <v>770</v>
      </c>
      <c r="S1864">
        <v>891</v>
      </c>
    </row>
    <row r="1865" spans="1:19" x14ac:dyDescent="0.25">
      <c r="A1865" t="s">
        <v>7028</v>
      </c>
      <c r="B1865">
        <v>1</v>
      </c>
      <c r="C1865" t="s">
        <v>7038</v>
      </c>
      <c r="D1865" t="str">
        <f>INDEX(Transcripts[#Data], MATCH(Exons[[#This Row],[Transcript stable ID]], Transcripts[Transcript stable ID], 0), 4)</f>
        <v>NM_002734.4</v>
      </c>
      <c r="E1865" t="s">
        <v>27</v>
      </c>
      <c r="J1865">
        <v>66508568</v>
      </c>
      <c r="K1865">
        <v>66526061</v>
      </c>
      <c r="L1865">
        <v>66526142</v>
      </c>
      <c r="N1865">
        <v>10</v>
      </c>
      <c r="O1865">
        <v>1020</v>
      </c>
      <c r="P1865">
        <v>1101</v>
      </c>
      <c r="Q1865" t="s">
        <v>13271</v>
      </c>
      <c r="R1865">
        <v>892</v>
      </c>
      <c r="S1865">
        <v>973</v>
      </c>
    </row>
    <row r="1866" spans="1:19" x14ac:dyDescent="0.25">
      <c r="A1866" t="s">
        <v>7028</v>
      </c>
      <c r="B1866">
        <v>1</v>
      </c>
      <c r="C1866" t="s">
        <v>7038</v>
      </c>
      <c r="D1866" t="str">
        <f>INDEX(Transcripts[#Data], MATCH(Exons[[#This Row],[Transcript stable ID]], Transcripts[Transcript stable ID], 0), 4)</f>
        <v>NM_002734.4</v>
      </c>
      <c r="E1866" t="s">
        <v>27</v>
      </c>
      <c r="F1866">
        <v>66508568</v>
      </c>
      <c r="G1866">
        <v>66508689</v>
      </c>
      <c r="J1866">
        <v>66508568</v>
      </c>
      <c r="K1866">
        <v>66508568</v>
      </c>
      <c r="L1866">
        <v>66508689</v>
      </c>
      <c r="N1866">
        <v>1</v>
      </c>
      <c r="Q1866" t="s">
        <v>13273</v>
      </c>
    </row>
    <row r="1867" spans="1:19" x14ac:dyDescent="0.25">
      <c r="A1867" t="s">
        <v>7028</v>
      </c>
      <c r="B1867">
        <v>1</v>
      </c>
      <c r="C1867" t="s">
        <v>7038</v>
      </c>
      <c r="D1867" t="str">
        <f>INDEX(Transcripts[#Data], MATCH(Exons[[#This Row],[Transcript stable ID]], Transcripts[Transcript stable ID], 0), 4)</f>
        <v>NM_002734.4</v>
      </c>
      <c r="E1867" t="s">
        <v>27</v>
      </c>
      <c r="H1867">
        <v>66526591</v>
      </c>
      <c r="I1867">
        <v>66529572</v>
      </c>
      <c r="J1867">
        <v>66508568</v>
      </c>
      <c r="K1867">
        <v>66526418</v>
      </c>
      <c r="L1867">
        <v>66529572</v>
      </c>
      <c r="N1867">
        <v>11</v>
      </c>
      <c r="O1867">
        <v>1102</v>
      </c>
      <c r="P1867">
        <v>1274</v>
      </c>
      <c r="Q1867" t="s">
        <v>13274</v>
      </c>
      <c r="R1867">
        <v>974</v>
      </c>
      <c r="S1867">
        <v>1146</v>
      </c>
    </row>
    <row r="1868" spans="1:19" x14ac:dyDescent="0.25">
      <c r="A1868" t="s">
        <v>7028</v>
      </c>
      <c r="B1868">
        <v>1</v>
      </c>
      <c r="C1868" t="s">
        <v>7042</v>
      </c>
      <c r="D1868" t="str">
        <f>INDEX(Transcripts[#Data], MATCH(Exons[[#This Row],[Transcript stable ID]], Transcripts[Transcript stable ID], 0), 4)</f>
        <v>NM_001276289.1</v>
      </c>
      <c r="E1868" t="s">
        <v>27</v>
      </c>
      <c r="F1868">
        <v>66511128</v>
      </c>
      <c r="G1868">
        <v>66511260</v>
      </c>
      <c r="J1868">
        <v>66508591</v>
      </c>
      <c r="K1868">
        <v>66511128</v>
      </c>
      <c r="L1868">
        <v>66511260</v>
      </c>
      <c r="N1868">
        <v>2</v>
      </c>
      <c r="Q1868" t="s">
        <v>13275</v>
      </c>
    </row>
    <row r="1869" spans="1:19" x14ac:dyDescent="0.25">
      <c r="A1869" t="s">
        <v>7028</v>
      </c>
      <c r="B1869">
        <v>1</v>
      </c>
      <c r="C1869" t="s">
        <v>7042</v>
      </c>
      <c r="D1869" t="str">
        <f>INDEX(Transcripts[#Data], MATCH(Exons[[#This Row],[Transcript stable ID]], Transcripts[Transcript stable ID], 0), 4)</f>
        <v>NM_001276289.1</v>
      </c>
      <c r="E1869" t="s">
        <v>27</v>
      </c>
      <c r="F1869">
        <v>66511535</v>
      </c>
      <c r="G1869">
        <v>66511540</v>
      </c>
      <c r="J1869">
        <v>66508591</v>
      </c>
      <c r="K1869">
        <v>66511535</v>
      </c>
      <c r="L1869">
        <v>66511717</v>
      </c>
      <c r="N1869">
        <v>3</v>
      </c>
      <c r="O1869">
        <v>239</v>
      </c>
      <c r="P1869">
        <v>415</v>
      </c>
      <c r="Q1869" t="s">
        <v>13262</v>
      </c>
      <c r="R1869">
        <v>1</v>
      </c>
      <c r="S1869">
        <v>177</v>
      </c>
    </row>
    <row r="1870" spans="1:19" x14ac:dyDescent="0.25">
      <c r="A1870" t="s">
        <v>7028</v>
      </c>
      <c r="B1870">
        <v>1</v>
      </c>
      <c r="C1870" t="s">
        <v>7042</v>
      </c>
      <c r="D1870" t="str">
        <f>INDEX(Transcripts[#Data], MATCH(Exons[[#This Row],[Transcript stable ID]], Transcripts[Transcript stable ID], 0), 4)</f>
        <v>NM_001276289.1</v>
      </c>
      <c r="E1870" t="s">
        <v>27</v>
      </c>
      <c r="J1870">
        <v>66508591</v>
      </c>
      <c r="K1870">
        <v>66518897</v>
      </c>
      <c r="L1870">
        <v>66519067</v>
      </c>
      <c r="N1870">
        <v>4</v>
      </c>
      <c r="O1870">
        <v>416</v>
      </c>
      <c r="P1870">
        <v>586</v>
      </c>
      <c r="Q1870" t="s">
        <v>13263</v>
      </c>
      <c r="R1870">
        <v>178</v>
      </c>
      <c r="S1870">
        <v>348</v>
      </c>
    </row>
    <row r="1871" spans="1:19" x14ac:dyDescent="0.25">
      <c r="A1871" t="s">
        <v>7028</v>
      </c>
      <c r="B1871">
        <v>1</v>
      </c>
      <c r="C1871" t="s">
        <v>7042</v>
      </c>
      <c r="D1871" t="str">
        <f>INDEX(Transcripts[#Data], MATCH(Exons[[#This Row],[Transcript stable ID]], Transcripts[Transcript stable ID], 0), 4)</f>
        <v>NM_001276289.1</v>
      </c>
      <c r="E1871" t="s">
        <v>27</v>
      </c>
      <c r="J1871">
        <v>66508591</v>
      </c>
      <c r="K1871">
        <v>66519866</v>
      </c>
      <c r="L1871">
        <v>66519957</v>
      </c>
      <c r="N1871">
        <v>5</v>
      </c>
      <c r="O1871">
        <v>587</v>
      </c>
      <c r="P1871">
        <v>678</v>
      </c>
      <c r="Q1871" t="s">
        <v>13264</v>
      </c>
      <c r="R1871">
        <v>349</v>
      </c>
      <c r="S1871">
        <v>440</v>
      </c>
    </row>
    <row r="1872" spans="1:19" x14ac:dyDescent="0.25">
      <c r="A1872" t="s">
        <v>7028</v>
      </c>
      <c r="B1872">
        <v>1</v>
      </c>
      <c r="C1872" t="s">
        <v>7042</v>
      </c>
      <c r="D1872" t="str">
        <f>INDEX(Transcripts[#Data], MATCH(Exons[[#This Row],[Transcript stable ID]], Transcripts[Transcript stable ID], 0), 4)</f>
        <v>NM_001276289.1</v>
      </c>
      <c r="E1872" t="s">
        <v>27</v>
      </c>
      <c r="J1872">
        <v>66508591</v>
      </c>
      <c r="K1872">
        <v>66520157</v>
      </c>
      <c r="L1872">
        <v>66520218</v>
      </c>
      <c r="N1872">
        <v>6</v>
      </c>
      <c r="O1872">
        <v>679</v>
      </c>
      <c r="P1872">
        <v>740</v>
      </c>
      <c r="Q1872" t="s">
        <v>13265</v>
      </c>
      <c r="R1872">
        <v>441</v>
      </c>
      <c r="S1872">
        <v>502</v>
      </c>
    </row>
    <row r="1873" spans="1:19" x14ac:dyDescent="0.25">
      <c r="A1873" t="s">
        <v>7028</v>
      </c>
      <c r="B1873">
        <v>1</v>
      </c>
      <c r="C1873" t="s">
        <v>7042</v>
      </c>
      <c r="D1873" t="str">
        <f>INDEX(Transcripts[#Data], MATCH(Exons[[#This Row],[Transcript stable ID]], Transcripts[Transcript stable ID], 0), 4)</f>
        <v>NM_001276289.1</v>
      </c>
      <c r="E1873" t="s">
        <v>27</v>
      </c>
      <c r="J1873">
        <v>66508591</v>
      </c>
      <c r="K1873">
        <v>66521053</v>
      </c>
      <c r="L1873">
        <v>66521099</v>
      </c>
      <c r="N1873">
        <v>7</v>
      </c>
      <c r="O1873">
        <v>741</v>
      </c>
      <c r="P1873">
        <v>787</v>
      </c>
      <c r="Q1873" t="s">
        <v>13266</v>
      </c>
      <c r="R1873">
        <v>503</v>
      </c>
      <c r="S1873">
        <v>549</v>
      </c>
    </row>
    <row r="1874" spans="1:19" x14ac:dyDescent="0.25">
      <c r="A1874" t="s">
        <v>7028</v>
      </c>
      <c r="B1874">
        <v>1</v>
      </c>
      <c r="C1874" t="s">
        <v>7042</v>
      </c>
      <c r="D1874" t="str">
        <f>INDEX(Transcripts[#Data], MATCH(Exons[[#This Row],[Transcript stable ID]], Transcripts[Transcript stable ID], 0), 4)</f>
        <v>NM_001276289.1</v>
      </c>
      <c r="E1874" t="s">
        <v>27</v>
      </c>
      <c r="J1874">
        <v>66508591</v>
      </c>
      <c r="K1874">
        <v>66521895</v>
      </c>
      <c r="L1874">
        <v>66522053</v>
      </c>
      <c r="N1874">
        <v>8</v>
      </c>
      <c r="O1874">
        <v>788</v>
      </c>
      <c r="P1874">
        <v>946</v>
      </c>
      <c r="Q1874" t="s">
        <v>13268</v>
      </c>
      <c r="R1874">
        <v>550</v>
      </c>
      <c r="S1874">
        <v>708</v>
      </c>
    </row>
    <row r="1875" spans="1:19" x14ac:dyDescent="0.25">
      <c r="A1875" t="s">
        <v>7028</v>
      </c>
      <c r="B1875">
        <v>1</v>
      </c>
      <c r="C1875" t="s">
        <v>7042</v>
      </c>
      <c r="D1875" t="str">
        <f>INDEX(Transcripts[#Data], MATCH(Exons[[#This Row],[Transcript stable ID]], Transcripts[Transcript stable ID], 0), 4)</f>
        <v>NM_001276289.1</v>
      </c>
      <c r="E1875" t="s">
        <v>27</v>
      </c>
      <c r="J1875">
        <v>66508591</v>
      </c>
      <c r="K1875">
        <v>66523981</v>
      </c>
      <c r="L1875">
        <v>66524041</v>
      </c>
      <c r="N1875">
        <v>9</v>
      </c>
      <c r="O1875">
        <v>947</v>
      </c>
      <c r="P1875">
        <v>1007</v>
      </c>
      <c r="Q1875" t="s">
        <v>13269</v>
      </c>
      <c r="R1875">
        <v>709</v>
      </c>
      <c r="S1875">
        <v>769</v>
      </c>
    </row>
    <row r="1876" spans="1:19" x14ac:dyDescent="0.25">
      <c r="A1876" t="s">
        <v>7028</v>
      </c>
      <c r="B1876">
        <v>1</v>
      </c>
      <c r="C1876" t="s">
        <v>7042</v>
      </c>
      <c r="D1876" t="str">
        <f>INDEX(Transcripts[#Data], MATCH(Exons[[#This Row],[Transcript stable ID]], Transcripts[Transcript stable ID], 0), 4)</f>
        <v>NM_001276289.1</v>
      </c>
      <c r="E1876" t="s">
        <v>27</v>
      </c>
      <c r="J1876">
        <v>66508591</v>
      </c>
      <c r="K1876">
        <v>66525011</v>
      </c>
      <c r="L1876">
        <v>66525132</v>
      </c>
      <c r="N1876">
        <v>10</v>
      </c>
      <c r="O1876">
        <v>1008</v>
      </c>
      <c r="P1876">
        <v>1129</v>
      </c>
      <c r="Q1876" t="s">
        <v>13270</v>
      </c>
      <c r="R1876">
        <v>770</v>
      </c>
      <c r="S1876">
        <v>891</v>
      </c>
    </row>
    <row r="1877" spans="1:19" x14ac:dyDescent="0.25">
      <c r="A1877" t="s">
        <v>7028</v>
      </c>
      <c r="B1877">
        <v>1</v>
      </c>
      <c r="C1877" t="s">
        <v>7042</v>
      </c>
      <c r="D1877" t="str">
        <f>INDEX(Transcripts[#Data], MATCH(Exons[[#This Row],[Transcript stable ID]], Transcripts[Transcript stable ID], 0), 4)</f>
        <v>NM_001276289.1</v>
      </c>
      <c r="E1877" t="s">
        <v>27</v>
      </c>
      <c r="J1877">
        <v>66508591</v>
      </c>
      <c r="K1877">
        <v>66526061</v>
      </c>
      <c r="L1877">
        <v>66526142</v>
      </c>
      <c r="N1877">
        <v>11</v>
      </c>
      <c r="O1877">
        <v>1130</v>
      </c>
      <c r="P1877">
        <v>1211</v>
      </c>
      <c r="Q1877" t="s">
        <v>13271</v>
      </c>
      <c r="R1877">
        <v>892</v>
      </c>
      <c r="S1877">
        <v>973</v>
      </c>
    </row>
    <row r="1878" spans="1:19" x14ac:dyDescent="0.25">
      <c r="A1878" t="s">
        <v>7028</v>
      </c>
      <c r="B1878">
        <v>1</v>
      </c>
      <c r="C1878" t="s">
        <v>7042</v>
      </c>
      <c r="D1878" t="str">
        <f>INDEX(Transcripts[#Data], MATCH(Exons[[#This Row],[Transcript stable ID]], Transcripts[Transcript stable ID], 0), 4)</f>
        <v>NM_001276289.1</v>
      </c>
      <c r="E1878" t="s">
        <v>27</v>
      </c>
      <c r="H1878">
        <v>66526591</v>
      </c>
      <c r="I1878">
        <v>66528903</v>
      </c>
      <c r="J1878">
        <v>66508591</v>
      </c>
      <c r="K1878">
        <v>66526418</v>
      </c>
      <c r="L1878">
        <v>66528903</v>
      </c>
      <c r="N1878">
        <v>12</v>
      </c>
      <c r="O1878">
        <v>1212</v>
      </c>
      <c r="P1878">
        <v>1384</v>
      </c>
      <c r="Q1878" t="s">
        <v>13272</v>
      </c>
      <c r="R1878">
        <v>974</v>
      </c>
      <c r="S1878">
        <v>1146</v>
      </c>
    </row>
    <row r="1879" spans="1:19" x14ac:dyDescent="0.25">
      <c r="A1879" t="s">
        <v>7028</v>
      </c>
      <c r="B1879">
        <v>1</v>
      </c>
      <c r="C1879" t="s">
        <v>7042</v>
      </c>
      <c r="D1879" t="str">
        <f>INDEX(Transcripts[#Data], MATCH(Exons[[#This Row],[Transcript stable ID]], Transcripts[Transcript stable ID], 0), 4)</f>
        <v>NM_001276289.1</v>
      </c>
      <c r="E1879" t="s">
        <v>27</v>
      </c>
      <c r="F1879">
        <v>66508591</v>
      </c>
      <c r="G1879">
        <v>66508689</v>
      </c>
      <c r="J1879">
        <v>66508591</v>
      </c>
      <c r="K1879">
        <v>66508591</v>
      </c>
      <c r="L1879">
        <v>66508689</v>
      </c>
      <c r="N1879">
        <v>1</v>
      </c>
      <c r="Q1879" t="s">
        <v>13276</v>
      </c>
    </row>
    <row r="1880" spans="1:19" x14ac:dyDescent="0.25">
      <c r="A1880" t="s">
        <v>7028</v>
      </c>
      <c r="B1880">
        <v>1</v>
      </c>
      <c r="C1880" t="s">
        <v>7054</v>
      </c>
      <c r="D1880" t="str">
        <f>INDEX(Transcripts[#Data], MATCH(Exons[[#This Row],[Transcript stable ID]], Transcripts[Transcript stable ID], 0), 4)</f>
        <v>NM_001276290.1</v>
      </c>
      <c r="E1880" t="s">
        <v>27</v>
      </c>
      <c r="J1880">
        <v>66511541</v>
      </c>
      <c r="K1880">
        <v>66518897</v>
      </c>
      <c r="L1880">
        <v>66519067</v>
      </c>
      <c r="N1880">
        <v>2</v>
      </c>
      <c r="O1880">
        <v>178</v>
      </c>
      <c r="P1880">
        <v>348</v>
      </c>
      <c r="Q1880" t="s">
        <v>13263</v>
      </c>
      <c r="R1880">
        <v>178</v>
      </c>
      <c r="S1880">
        <v>348</v>
      </c>
    </row>
    <row r="1881" spans="1:19" x14ac:dyDescent="0.25">
      <c r="A1881" t="s">
        <v>7028</v>
      </c>
      <c r="B1881">
        <v>1</v>
      </c>
      <c r="C1881" t="s">
        <v>7054</v>
      </c>
      <c r="D1881" t="str">
        <f>INDEX(Transcripts[#Data], MATCH(Exons[[#This Row],[Transcript stable ID]], Transcripts[Transcript stable ID], 0), 4)</f>
        <v>NM_001276290.1</v>
      </c>
      <c r="E1881" t="s">
        <v>27</v>
      </c>
      <c r="J1881">
        <v>66511541</v>
      </c>
      <c r="K1881">
        <v>66519866</v>
      </c>
      <c r="L1881">
        <v>66519957</v>
      </c>
      <c r="N1881">
        <v>3</v>
      </c>
      <c r="O1881">
        <v>349</v>
      </c>
      <c r="P1881">
        <v>440</v>
      </c>
      <c r="Q1881" t="s">
        <v>13264</v>
      </c>
      <c r="R1881">
        <v>349</v>
      </c>
      <c r="S1881">
        <v>440</v>
      </c>
    </row>
    <row r="1882" spans="1:19" x14ac:dyDescent="0.25">
      <c r="A1882" t="s">
        <v>7028</v>
      </c>
      <c r="B1882">
        <v>1</v>
      </c>
      <c r="C1882" t="s">
        <v>7054</v>
      </c>
      <c r="D1882" t="str">
        <f>INDEX(Transcripts[#Data], MATCH(Exons[[#This Row],[Transcript stable ID]], Transcripts[Transcript stable ID], 0), 4)</f>
        <v>NM_001276290.1</v>
      </c>
      <c r="E1882" t="s">
        <v>27</v>
      </c>
      <c r="J1882">
        <v>66511541</v>
      </c>
      <c r="K1882">
        <v>66520157</v>
      </c>
      <c r="L1882">
        <v>66520218</v>
      </c>
      <c r="N1882">
        <v>4</v>
      </c>
      <c r="O1882">
        <v>441</v>
      </c>
      <c r="P1882">
        <v>502</v>
      </c>
      <c r="Q1882" t="s">
        <v>13265</v>
      </c>
      <c r="R1882">
        <v>441</v>
      </c>
      <c r="S1882">
        <v>502</v>
      </c>
    </row>
    <row r="1883" spans="1:19" x14ac:dyDescent="0.25">
      <c r="A1883" t="s">
        <v>7028</v>
      </c>
      <c r="B1883">
        <v>1</v>
      </c>
      <c r="C1883" t="s">
        <v>7054</v>
      </c>
      <c r="D1883" t="str">
        <f>INDEX(Transcripts[#Data], MATCH(Exons[[#This Row],[Transcript stable ID]], Transcripts[Transcript stable ID], 0), 4)</f>
        <v>NM_001276290.1</v>
      </c>
      <c r="E1883" t="s">
        <v>27</v>
      </c>
      <c r="J1883">
        <v>66511541</v>
      </c>
      <c r="K1883">
        <v>66521053</v>
      </c>
      <c r="L1883">
        <v>66521099</v>
      </c>
      <c r="N1883">
        <v>5</v>
      </c>
      <c r="O1883">
        <v>503</v>
      </c>
      <c r="P1883">
        <v>549</v>
      </c>
      <c r="Q1883" t="s">
        <v>13266</v>
      </c>
      <c r="R1883">
        <v>503</v>
      </c>
      <c r="S1883">
        <v>549</v>
      </c>
    </row>
    <row r="1884" spans="1:19" x14ac:dyDescent="0.25">
      <c r="A1884" t="s">
        <v>7028</v>
      </c>
      <c r="B1884">
        <v>1</v>
      </c>
      <c r="C1884" t="s">
        <v>7054</v>
      </c>
      <c r="D1884" t="str">
        <f>INDEX(Transcripts[#Data], MATCH(Exons[[#This Row],[Transcript stable ID]], Transcripts[Transcript stable ID], 0), 4)</f>
        <v>NM_001276290.1</v>
      </c>
      <c r="E1884" t="s">
        <v>27</v>
      </c>
      <c r="J1884">
        <v>66511541</v>
      </c>
      <c r="K1884">
        <v>66521895</v>
      </c>
      <c r="L1884">
        <v>66522053</v>
      </c>
      <c r="N1884">
        <v>6</v>
      </c>
      <c r="O1884">
        <v>550</v>
      </c>
      <c r="P1884">
        <v>708</v>
      </c>
      <c r="Q1884" t="s">
        <v>13268</v>
      </c>
      <c r="R1884">
        <v>550</v>
      </c>
      <c r="S1884">
        <v>708</v>
      </c>
    </row>
    <row r="1885" spans="1:19" x14ac:dyDescent="0.25">
      <c r="A1885" t="s">
        <v>7028</v>
      </c>
      <c r="B1885">
        <v>1</v>
      </c>
      <c r="C1885" t="s">
        <v>7054</v>
      </c>
      <c r="D1885" t="str">
        <f>INDEX(Transcripts[#Data], MATCH(Exons[[#This Row],[Transcript stable ID]], Transcripts[Transcript stable ID], 0), 4)</f>
        <v>NM_001276290.1</v>
      </c>
      <c r="E1885" t="s">
        <v>27</v>
      </c>
      <c r="J1885">
        <v>66511541</v>
      </c>
      <c r="K1885">
        <v>66523981</v>
      </c>
      <c r="L1885">
        <v>66524041</v>
      </c>
      <c r="N1885">
        <v>7</v>
      </c>
      <c r="O1885">
        <v>709</v>
      </c>
      <c r="P1885">
        <v>769</v>
      </c>
      <c r="Q1885" t="s">
        <v>13269</v>
      </c>
      <c r="R1885">
        <v>709</v>
      </c>
      <c r="S1885">
        <v>769</v>
      </c>
    </row>
    <row r="1886" spans="1:19" x14ac:dyDescent="0.25">
      <c r="A1886" t="s">
        <v>7028</v>
      </c>
      <c r="B1886">
        <v>1</v>
      </c>
      <c r="C1886" t="s">
        <v>7054</v>
      </c>
      <c r="D1886" t="str">
        <f>INDEX(Transcripts[#Data], MATCH(Exons[[#This Row],[Transcript stable ID]], Transcripts[Transcript stable ID], 0), 4)</f>
        <v>NM_001276290.1</v>
      </c>
      <c r="E1886" t="s">
        <v>27</v>
      </c>
      <c r="J1886">
        <v>66511541</v>
      </c>
      <c r="K1886">
        <v>66525011</v>
      </c>
      <c r="L1886">
        <v>66525132</v>
      </c>
      <c r="N1886">
        <v>8</v>
      </c>
      <c r="O1886">
        <v>770</v>
      </c>
      <c r="P1886">
        <v>891</v>
      </c>
      <c r="Q1886" t="s">
        <v>13270</v>
      </c>
      <c r="R1886">
        <v>770</v>
      </c>
      <c r="S1886">
        <v>891</v>
      </c>
    </row>
    <row r="1887" spans="1:19" x14ac:dyDescent="0.25">
      <c r="A1887" t="s">
        <v>7028</v>
      </c>
      <c r="B1887">
        <v>1</v>
      </c>
      <c r="C1887" t="s">
        <v>7054</v>
      </c>
      <c r="D1887" t="str">
        <f>INDEX(Transcripts[#Data], MATCH(Exons[[#This Row],[Transcript stable ID]], Transcripts[Transcript stable ID], 0), 4)</f>
        <v>NM_001276290.1</v>
      </c>
      <c r="E1887" t="s">
        <v>27</v>
      </c>
      <c r="J1887">
        <v>66511541</v>
      </c>
      <c r="K1887">
        <v>66526061</v>
      </c>
      <c r="L1887">
        <v>66526142</v>
      </c>
      <c r="N1887">
        <v>9</v>
      </c>
      <c r="O1887">
        <v>892</v>
      </c>
      <c r="P1887">
        <v>973</v>
      </c>
      <c r="Q1887" t="s">
        <v>13271</v>
      </c>
      <c r="R1887">
        <v>892</v>
      </c>
      <c r="S1887">
        <v>973</v>
      </c>
    </row>
    <row r="1888" spans="1:19" x14ac:dyDescent="0.25">
      <c r="A1888" t="s">
        <v>7028</v>
      </c>
      <c r="B1888">
        <v>1</v>
      </c>
      <c r="C1888" t="s">
        <v>7054</v>
      </c>
      <c r="D1888" t="str">
        <f>INDEX(Transcripts[#Data], MATCH(Exons[[#This Row],[Transcript stable ID]], Transcripts[Transcript stable ID], 0), 4)</f>
        <v>NM_001276290.1</v>
      </c>
      <c r="E1888" t="s">
        <v>27</v>
      </c>
      <c r="J1888">
        <v>66511541</v>
      </c>
      <c r="K1888">
        <v>66511541</v>
      </c>
      <c r="L1888">
        <v>66511717</v>
      </c>
      <c r="N1888">
        <v>1</v>
      </c>
      <c r="O1888">
        <v>1</v>
      </c>
      <c r="P1888">
        <v>177</v>
      </c>
      <c r="Q1888" t="s">
        <v>13277</v>
      </c>
      <c r="R1888">
        <v>1</v>
      </c>
      <c r="S1888">
        <v>177</v>
      </c>
    </row>
    <row r="1889" spans="1:19" x14ac:dyDescent="0.25">
      <c r="A1889" t="s">
        <v>7028</v>
      </c>
      <c r="B1889">
        <v>1</v>
      </c>
      <c r="C1889" t="s">
        <v>7054</v>
      </c>
      <c r="D1889" t="str">
        <f>INDEX(Transcripts[#Data], MATCH(Exons[[#This Row],[Transcript stable ID]], Transcripts[Transcript stable ID], 0), 4)</f>
        <v>NM_001276290.1</v>
      </c>
      <c r="E1889" t="s">
        <v>27</v>
      </c>
      <c r="H1889">
        <v>66547266</v>
      </c>
      <c r="I1889">
        <v>66547460</v>
      </c>
      <c r="J1889">
        <v>66511541</v>
      </c>
      <c r="K1889">
        <v>66547225</v>
      </c>
      <c r="L1889">
        <v>66547460</v>
      </c>
      <c r="N1889">
        <v>10</v>
      </c>
      <c r="O1889">
        <v>974</v>
      </c>
      <c r="P1889">
        <v>1014</v>
      </c>
      <c r="Q1889" t="s">
        <v>13278</v>
      </c>
      <c r="R1889">
        <v>974</v>
      </c>
      <c r="S1889">
        <v>1014</v>
      </c>
    </row>
    <row r="1890" spans="1:19" x14ac:dyDescent="0.25">
      <c r="A1890" t="s">
        <v>7028</v>
      </c>
      <c r="B1890">
        <v>1</v>
      </c>
      <c r="C1890" t="s">
        <v>7045</v>
      </c>
      <c r="D1890" t="str">
        <f>INDEX(Transcripts[#Data], MATCH(Exons[[#This Row],[Transcript stable ID]], Transcripts[Transcript stable ID], 0), 4)</f>
        <v>NM_212472.2</v>
      </c>
      <c r="E1890" t="s">
        <v>27</v>
      </c>
      <c r="F1890">
        <v>66511535</v>
      </c>
      <c r="G1890">
        <v>66511540</v>
      </c>
      <c r="J1890">
        <v>66508543</v>
      </c>
      <c r="K1890">
        <v>66511535</v>
      </c>
      <c r="L1890">
        <v>66511717</v>
      </c>
      <c r="N1890">
        <v>2</v>
      </c>
      <c r="O1890">
        <v>185</v>
      </c>
      <c r="P1890">
        <v>361</v>
      </c>
      <c r="Q1890" t="s">
        <v>13262</v>
      </c>
      <c r="R1890">
        <v>1</v>
      </c>
      <c r="S1890">
        <v>177</v>
      </c>
    </row>
    <row r="1891" spans="1:19" x14ac:dyDescent="0.25">
      <c r="A1891" t="s">
        <v>7028</v>
      </c>
      <c r="B1891">
        <v>1</v>
      </c>
      <c r="C1891" t="s">
        <v>7045</v>
      </c>
      <c r="D1891" t="str">
        <f>INDEX(Transcripts[#Data], MATCH(Exons[[#This Row],[Transcript stable ID]], Transcripts[Transcript stable ID], 0), 4)</f>
        <v>NM_212472.2</v>
      </c>
      <c r="E1891" t="s">
        <v>27</v>
      </c>
      <c r="J1891">
        <v>66508543</v>
      </c>
      <c r="K1891">
        <v>66518897</v>
      </c>
      <c r="L1891">
        <v>66519067</v>
      </c>
      <c r="N1891">
        <v>3</v>
      </c>
      <c r="O1891">
        <v>362</v>
      </c>
      <c r="P1891">
        <v>532</v>
      </c>
      <c r="Q1891" t="s">
        <v>13263</v>
      </c>
      <c r="R1891">
        <v>178</v>
      </c>
      <c r="S1891">
        <v>348</v>
      </c>
    </row>
    <row r="1892" spans="1:19" x14ac:dyDescent="0.25">
      <c r="A1892" t="s">
        <v>7028</v>
      </c>
      <c r="B1892">
        <v>1</v>
      </c>
      <c r="C1892" t="s">
        <v>7045</v>
      </c>
      <c r="D1892" t="str">
        <f>INDEX(Transcripts[#Data], MATCH(Exons[[#This Row],[Transcript stable ID]], Transcripts[Transcript stable ID], 0), 4)</f>
        <v>NM_212472.2</v>
      </c>
      <c r="E1892" t="s">
        <v>27</v>
      </c>
      <c r="J1892">
        <v>66508543</v>
      </c>
      <c r="K1892">
        <v>66519866</v>
      </c>
      <c r="L1892">
        <v>66519957</v>
      </c>
      <c r="N1892">
        <v>4</v>
      </c>
      <c r="O1892">
        <v>533</v>
      </c>
      <c r="P1892">
        <v>624</v>
      </c>
      <c r="Q1892" t="s">
        <v>13264</v>
      </c>
      <c r="R1892">
        <v>349</v>
      </c>
      <c r="S1892">
        <v>440</v>
      </c>
    </row>
    <row r="1893" spans="1:19" x14ac:dyDescent="0.25">
      <c r="A1893" t="s">
        <v>7028</v>
      </c>
      <c r="B1893">
        <v>1</v>
      </c>
      <c r="C1893" t="s">
        <v>7045</v>
      </c>
      <c r="D1893" t="str">
        <f>INDEX(Transcripts[#Data], MATCH(Exons[[#This Row],[Transcript stable ID]], Transcripts[Transcript stable ID], 0), 4)</f>
        <v>NM_212472.2</v>
      </c>
      <c r="E1893" t="s">
        <v>27</v>
      </c>
      <c r="J1893">
        <v>66508543</v>
      </c>
      <c r="K1893">
        <v>66520157</v>
      </c>
      <c r="L1893">
        <v>66520218</v>
      </c>
      <c r="N1893">
        <v>5</v>
      </c>
      <c r="O1893">
        <v>625</v>
      </c>
      <c r="P1893">
        <v>686</v>
      </c>
      <c r="Q1893" t="s">
        <v>13265</v>
      </c>
      <c r="R1893">
        <v>441</v>
      </c>
      <c r="S1893">
        <v>502</v>
      </c>
    </row>
    <row r="1894" spans="1:19" x14ac:dyDescent="0.25">
      <c r="A1894" t="s">
        <v>7028</v>
      </c>
      <c r="B1894">
        <v>1</v>
      </c>
      <c r="C1894" t="s">
        <v>7045</v>
      </c>
      <c r="D1894" t="str">
        <f>INDEX(Transcripts[#Data], MATCH(Exons[[#This Row],[Transcript stable ID]], Transcripts[Transcript stable ID], 0), 4)</f>
        <v>NM_212472.2</v>
      </c>
      <c r="E1894" t="s">
        <v>27</v>
      </c>
      <c r="J1894">
        <v>66508543</v>
      </c>
      <c r="K1894">
        <v>66521053</v>
      </c>
      <c r="L1894">
        <v>66521099</v>
      </c>
      <c r="N1894">
        <v>6</v>
      </c>
      <c r="O1894">
        <v>687</v>
      </c>
      <c r="P1894">
        <v>733</v>
      </c>
      <c r="Q1894" t="s">
        <v>13266</v>
      </c>
      <c r="R1894">
        <v>503</v>
      </c>
      <c r="S1894">
        <v>549</v>
      </c>
    </row>
    <row r="1895" spans="1:19" x14ac:dyDescent="0.25">
      <c r="A1895" t="s">
        <v>7028</v>
      </c>
      <c r="B1895">
        <v>1</v>
      </c>
      <c r="C1895" t="s">
        <v>7045</v>
      </c>
      <c r="D1895" t="str">
        <f>INDEX(Transcripts[#Data], MATCH(Exons[[#This Row],[Transcript stable ID]], Transcripts[Transcript stable ID], 0), 4)</f>
        <v>NM_212472.2</v>
      </c>
      <c r="E1895" t="s">
        <v>27</v>
      </c>
      <c r="J1895">
        <v>66508543</v>
      </c>
      <c r="K1895">
        <v>66521895</v>
      </c>
      <c r="L1895">
        <v>66522053</v>
      </c>
      <c r="N1895">
        <v>7</v>
      </c>
      <c r="O1895">
        <v>734</v>
      </c>
      <c r="P1895">
        <v>892</v>
      </c>
      <c r="Q1895" t="s">
        <v>13268</v>
      </c>
      <c r="R1895">
        <v>550</v>
      </c>
      <c r="S1895">
        <v>708</v>
      </c>
    </row>
    <row r="1896" spans="1:19" x14ac:dyDescent="0.25">
      <c r="A1896" t="s">
        <v>7028</v>
      </c>
      <c r="B1896">
        <v>1</v>
      </c>
      <c r="C1896" t="s">
        <v>7045</v>
      </c>
      <c r="D1896" t="str">
        <f>INDEX(Transcripts[#Data], MATCH(Exons[[#This Row],[Transcript stable ID]], Transcripts[Transcript stable ID], 0), 4)</f>
        <v>NM_212472.2</v>
      </c>
      <c r="E1896" t="s">
        <v>27</v>
      </c>
      <c r="J1896">
        <v>66508543</v>
      </c>
      <c r="K1896">
        <v>66523981</v>
      </c>
      <c r="L1896">
        <v>66524041</v>
      </c>
      <c r="N1896">
        <v>8</v>
      </c>
      <c r="O1896">
        <v>893</v>
      </c>
      <c r="P1896">
        <v>953</v>
      </c>
      <c r="Q1896" t="s">
        <v>13269</v>
      </c>
      <c r="R1896">
        <v>709</v>
      </c>
      <c r="S1896">
        <v>769</v>
      </c>
    </row>
    <row r="1897" spans="1:19" x14ac:dyDescent="0.25">
      <c r="A1897" t="s">
        <v>7028</v>
      </c>
      <c r="B1897">
        <v>1</v>
      </c>
      <c r="C1897" t="s">
        <v>7045</v>
      </c>
      <c r="D1897" t="str">
        <f>INDEX(Transcripts[#Data], MATCH(Exons[[#This Row],[Transcript stable ID]], Transcripts[Transcript stable ID], 0), 4)</f>
        <v>NM_212472.2</v>
      </c>
      <c r="E1897" t="s">
        <v>27</v>
      </c>
      <c r="J1897">
        <v>66508543</v>
      </c>
      <c r="K1897">
        <v>66525011</v>
      </c>
      <c r="L1897">
        <v>66525132</v>
      </c>
      <c r="N1897">
        <v>9</v>
      </c>
      <c r="O1897">
        <v>954</v>
      </c>
      <c r="P1897">
        <v>1075</v>
      </c>
      <c r="Q1897" t="s">
        <v>13270</v>
      </c>
      <c r="R1897">
        <v>770</v>
      </c>
      <c r="S1897">
        <v>891</v>
      </c>
    </row>
    <row r="1898" spans="1:19" x14ac:dyDescent="0.25">
      <c r="A1898" t="s">
        <v>7028</v>
      </c>
      <c r="B1898">
        <v>1</v>
      </c>
      <c r="C1898" t="s">
        <v>7045</v>
      </c>
      <c r="D1898" t="str">
        <f>INDEX(Transcripts[#Data], MATCH(Exons[[#This Row],[Transcript stable ID]], Transcripts[Transcript stable ID], 0), 4)</f>
        <v>NM_212472.2</v>
      </c>
      <c r="E1898" t="s">
        <v>27</v>
      </c>
      <c r="J1898">
        <v>66508543</v>
      </c>
      <c r="K1898">
        <v>66526061</v>
      </c>
      <c r="L1898">
        <v>66526142</v>
      </c>
      <c r="N1898">
        <v>10</v>
      </c>
      <c r="O1898">
        <v>1076</v>
      </c>
      <c r="P1898">
        <v>1157</v>
      </c>
      <c r="Q1898" t="s">
        <v>13271</v>
      </c>
      <c r="R1898">
        <v>892</v>
      </c>
      <c r="S1898">
        <v>973</v>
      </c>
    </row>
    <row r="1899" spans="1:19" x14ac:dyDescent="0.25">
      <c r="A1899" t="s">
        <v>7028</v>
      </c>
      <c r="B1899">
        <v>1</v>
      </c>
      <c r="C1899" t="s">
        <v>7045</v>
      </c>
      <c r="D1899" t="str">
        <f>INDEX(Transcripts[#Data], MATCH(Exons[[#This Row],[Transcript stable ID]], Transcripts[Transcript stable ID], 0), 4)</f>
        <v>NM_212472.2</v>
      </c>
      <c r="E1899" t="s">
        <v>27</v>
      </c>
      <c r="F1899">
        <v>66508543</v>
      </c>
      <c r="G1899">
        <v>66508720</v>
      </c>
      <c r="J1899">
        <v>66508543</v>
      </c>
      <c r="K1899">
        <v>66508543</v>
      </c>
      <c r="L1899">
        <v>66508720</v>
      </c>
      <c r="N1899">
        <v>1</v>
      </c>
      <c r="Q1899" t="s">
        <v>13279</v>
      </c>
    </row>
    <row r="1900" spans="1:19" x14ac:dyDescent="0.25">
      <c r="A1900" t="s">
        <v>7028</v>
      </c>
      <c r="B1900">
        <v>1</v>
      </c>
      <c r="C1900" t="s">
        <v>7045</v>
      </c>
      <c r="D1900" t="str">
        <f>INDEX(Transcripts[#Data], MATCH(Exons[[#This Row],[Transcript stable ID]], Transcripts[Transcript stable ID], 0), 4)</f>
        <v>NM_212472.2</v>
      </c>
      <c r="E1900" t="s">
        <v>27</v>
      </c>
      <c r="H1900">
        <v>66526591</v>
      </c>
      <c r="I1900">
        <v>66528908</v>
      </c>
      <c r="J1900">
        <v>66508543</v>
      </c>
      <c r="K1900">
        <v>66526418</v>
      </c>
      <c r="L1900">
        <v>66528908</v>
      </c>
      <c r="N1900">
        <v>11</v>
      </c>
      <c r="O1900">
        <v>1158</v>
      </c>
      <c r="P1900">
        <v>1330</v>
      </c>
      <c r="Q1900" t="s">
        <v>13280</v>
      </c>
      <c r="R1900">
        <v>974</v>
      </c>
      <c r="S1900">
        <v>1146</v>
      </c>
    </row>
    <row r="1901" spans="1:19" x14ac:dyDescent="0.25">
      <c r="A1901" t="s">
        <v>5027</v>
      </c>
      <c r="B1901">
        <v>-1</v>
      </c>
      <c r="C1901" t="s">
        <v>5030</v>
      </c>
      <c r="D1901" t="str">
        <f>INDEX(Transcripts[#Data], MATCH(Exons[[#This Row],[Transcript stable ID]], Transcripts[Transcript stable ID], 0), 4)</f>
        <v>NM_021960.5</v>
      </c>
      <c r="E1901" t="s">
        <v>27</v>
      </c>
      <c r="F1901">
        <v>150552007</v>
      </c>
      <c r="G1901">
        <v>150552066</v>
      </c>
      <c r="J1901">
        <v>150552066</v>
      </c>
      <c r="K1901">
        <v>150551319</v>
      </c>
      <c r="L1901">
        <v>150552066</v>
      </c>
      <c r="N1901">
        <v>1</v>
      </c>
      <c r="O1901">
        <v>61</v>
      </c>
      <c r="P1901">
        <v>748</v>
      </c>
      <c r="Q1901" t="s">
        <v>13281</v>
      </c>
      <c r="R1901">
        <v>1</v>
      </c>
      <c r="S1901">
        <v>688</v>
      </c>
    </row>
    <row r="1902" spans="1:19" x14ac:dyDescent="0.25">
      <c r="A1902" t="s">
        <v>5027</v>
      </c>
      <c r="B1902">
        <v>-1</v>
      </c>
      <c r="C1902" t="s">
        <v>5030</v>
      </c>
      <c r="D1902" t="str">
        <f>INDEX(Transcripts[#Data], MATCH(Exons[[#This Row],[Transcript stable ID]], Transcripts[Transcript stable ID], 0), 4)</f>
        <v>NM_021960.5</v>
      </c>
      <c r="E1902" t="s">
        <v>27</v>
      </c>
      <c r="J1902">
        <v>150552066</v>
      </c>
      <c r="K1902">
        <v>150550720</v>
      </c>
      <c r="L1902">
        <v>150550967</v>
      </c>
      <c r="N1902">
        <v>2</v>
      </c>
      <c r="O1902">
        <v>749</v>
      </c>
      <c r="P1902">
        <v>996</v>
      </c>
      <c r="Q1902" t="s">
        <v>13282</v>
      </c>
      <c r="R1902">
        <v>689</v>
      </c>
      <c r="S1902">
        <v>936</v>
      </c>
    </row>
    <row r="1903" spans="1:19" x14ac:dyDescent="0.25">
      <c r="A1903" t="s">
        <v>5027</v>
      </c>
      <c r="B1903">
        <v>-1</v>
      </c>
      <c r="C1903" t="s">
        <v>5030</v>
      </c>
      <c r="D1903" t="str">
        <f>INDEX(Transcripts[#Data], MATCH(Exons[[#This Row],[Transcript stable ID]], Transcripts[Transcript stable ID], 0), 4)</f>
        <v>NM_021960.5</v>
      </c>
      <c r="E1903" t="s">
        <v>27</v>
      </c>
      <c r="H1903">
        <v>150547032</v>
      </c>
      <c r="I1903">
        <v>150549850</v>
      </c>
      <c r="J1903">
        <v>150552066</v>
      </c>
      <c r="K1903">
        <v>150547032</v>
      </c>
      <c r="L1903">
        <v>150549967</v>
      </c>
      <c r="N1903">
        <v>3</v>
      </c>
      <c r="O1903">
        <v>997</v>
      </c>
      <c r="P1903">
        <v>1113</v>
      </c>
      <c r="Q1903" t="s">
        <v>13283</v>
      </c>
      <c r="R1903">
        <v>937</v>
      </c>
      <c r="S1903">
        <v>1053</v>
      </c>
    </row>
    <row r="1904" spans="1:19" x14ac:dyDescent="0.25">
      <c r="A1904" t="s">
        <v>5027</v>
      </c>
      <c r="B1904">
        <v>-1</v>
      </c>
      <c r="C1904" t="s">
        <v>5034</v>
      </c>
      <c r="D1904" t="str">
        <f>INDEX(Transcripts[#Data], MATCH(Exons[[#This Row],[Transcript stable ID]], Transcripts[Transcript stable ID], 0), 4)</f>
        <v>NM_182763.2</v>
      </c>
      <c r="E1904" t="s">
        <v>27</v>
      </c>
      <c r="J1904">
        <v>150552006</v>
      </c>
      <c r="K1904">
        <v>150551319</v>
      </c>
      <c r="L1904">
        <v>150552006</v>
      </c>
      <c r="N1904">
        <v>1</v>
      </c>
      <c r="O1904">
        <v>1</v>
      </c>
      <c r="P1904">
        <v>688</v>
      </c>
      <c r="Q1904" t="s">
        <v>13284</v>
      </c>
      <c r="R1904">
        <v>1</v>
      </c>
      <c r="S1904">
        <v>688</v>
      </c>
    </row>
    <row r="1905" spans="1:19" x14ac:dyDescent="0.25">
      <c r="A1905" t="s">
        <v>5027</v>
      </c>
      <c r="B1905">
        <v>-1</v>
      </c>
      <c r="C1905" t="s">
        <v>5034</v>
      </c>
      <c r="D1905" t="str">
        <f>INDEX(Transcripts[#Data], MATCH(Exons[[#This Row],[Transcript stable ID]], Transcripts[Transcript stable ID], 0), 4)</f>
        <v>NM_182763.2</v>
      </c>
      <c r="E1905" t="s">
        <v>27</v>
      </c>
      <c r="H1905">
        <v>150549546</v>
      </c>
      <c r="I1905">
        <v>150549839</v>
      </c>
      <c r="J1905">
        <v>150552006</v>
      </c>
      <c r="K1905">
        <v>150549546</v>
      </c>
      <c r="L1905">
        <v>150549967</v>
      </c>
      <c r="N1905">
        <v>2</v>
      </c>
      <c r="O1905">
        <v>689</v>
      </c>
      <c r="P1905">
        <v>816</v>
      </c>
      <c r="Q1905" t="s">
        <v>13285</v>
      </c>
      <c r="R1905">
        <v>689</v>
      </c>
      <c r="S1905">
        <v>816</v>
      </c>
    </row>
    <row r="1906" spans="1:19" x14ac:dyDescent="0.25">
      <c r="A1906" t="s">
        <v>134</v>
      </c>
      <c r="B1906">
        <v>-1</v>
      </c>
      <c r="C1906" t="s">
        <v>1046</v>
      </c>
      <c r="D1906" t="str">
        <f>INDEX(Transcripts[#Data], MATCH(Exons[[#This Row],[Transcript stable ID]], Transcripts[Transcript stable ID], 0), 4)</f>
        <v>NM_032415.5</v>
      </c>
      <c r="E1906" t="s">
        <v>27</v>
      </c>
      <c r="F1906">
        <v>3083301</v>
      </c>
      <c r="G1906">
        <v>3083579</v>
      </c>
      <c r="J1906">
        <v>3083579</v>
      </c>
      <c r="K1906">
        <v>3083301</v>
      </c>
      <c r="L1906">
        <v>3083579</v>
      </c>
      <c r="N1906">
        <v>1</v>
      </c>
      <c r="Q1906" t="s">
        <v>13286</v>
      </c>
    </row>
    <row r="1907" spans="1:19" x14ac:dyDescent="0.25">
      <c r="A1907" t="s">
        <v>134</v>
      </c>
      <c r="B1907">
        <v>-1</v>
      </c>
      <c r="C1907" t="s">
        <v>1046</v>
      </c>
      <c r="D1907" t="str">
        <f>INDEX(Transcripts[#Data], MATCH(Exons[[#This Row],[Transcript stable ID]], Transcripts[Transcript stable ID], 0), 4)</f>
        <v>NM_032415.5</v>
      </c>
      <c r="E1907" t="s">
        <v>27</v>
      </c>
      <c r="F1907">
        <v>2998141</v>
      </c>
      <c r="G1907">
        <v>2998265</v>
      </c>
      <c r="J1907">
        <v>3083579</v>
      </c>
      <c r="K1907">
        <v>2998134</v>
      </c>
      <c r="L1907">
        <v>2998265</v>
      </c>
      <c r="N1907">
        <v>2</v>
      </c>
      <c r="O1907">
        <v>405</v>
      </c>
      <c r="P1907">
        <v>411</v>
      </c>
      <c r="Q1907" t="s">
        <v>13287</v>
      </c>
      <c r="R1907">
        <v>1</v>
      </c>
      <c r="S1907">
        <v>7</v>
      </c>
    </row>
    <row r="1908" spans="1:19" x14ac:dyDescent="0.25">
      <c r="A1908" t="s">
        <v>134</v>
      </c>
      <c r="B1908">
        <v>-1</v>
      </c>
      <c r="C1908" t="s">
        <v>1046</v>
      </c>
      <c r="D1908" t="str">
        <f>INDEX(Transcripts[#Data], MATCH(Exons[[#This Row],[Transcript stable ID]], Transcripts[Transcript stable ID], 0), 4)</f>
        <v>NM_032415.5</v>
      </c>
      <c r="E1908" t="s">
        <v>27</v>
      </c>
      <c r="J1908">
        <v>3083579</v>
      </c>
      <c r="K1908">
        <v>2987209</v>
      </c>
      <c r="L1908">
        <v>2987421</v>
      </c>
      <c r="N1908">
        <v>3</v>
      </c>
      <c r="O1908">
        <v>412</v>
      </c>
      <c r="P1908">
        <v>624</v>
      </c>
      <c r="Q1908" t="s">
        <v>13288</v>
      </c>
      <c r="R1908">
        <v>8</v>
      </c>
      <c r="S1908">
        <v>220</v>
      </c>
    </row>
    <row r="1909" spans="1:19" x14ac:dyDescent="0.25">
      <c r="A1909" t="s">
        <v>134</v>
      </c>
      <c r="B1909">
        <v>-1</v>
      </c>
      <c r="C1909" t="s">
        <v>1046</v>
      </c>
      <c r="D1909" t="str">
        <f>INDEX(Transcripts[#Data], MATCH(Exons[[#This Row],[Transcript stable ID]], Transcripts[Transcript stable ID], 0), 4)</f>
        <v>NM_032415.5</v>
      </c>
      <c r="E1909" t="s">
        <v>27</v>
      </c>
      <c r="J1909">
        <v>3083579</v>
      </c>
      <c r="K1909">
        <v>2985453</v>
      </c>
      <c r="L1909">
        <v>2985590</v>
      </c>
      <c r="N1909">
        <v>4</v>
      </c>
      <c r="O1909">
        <v>625</v>
      </c>
      <c r="P1909">
        <v>762</v>
      </c>
      <c r="Q1909" t="s">
        <v>13289</v>
      </c>
      <c r="R1909">
        <v>221</v>
      </c>
      <c r="S1909">
        <v>358</v>
      </c>
    </row>
    <row r="1910" spans="1:19" x14ac:dyDescent="0.25">
      <c r="A1910" t="s">
        <v>134</v>
      </c>
      <c r="B1910">
        <v>-1</v>
      </c>
      <c r="C1910" t="s">
        <v>1046</v>
      </c>
      <c r="D1910" t="str">
        <f>INDEX(Transcripts[#Data], MATCH(Exons[[#This Row],[Transcript stable ID]], Transcripts[Transcript stable ID], 0), 4)</f>
        <v>NM_032415.5</v>
      </c>
      <c r="E1910" t="s">
        <v>27</v>
      </c>
      <c r="J1910">
        <v>3083579</v>
      </c>
      <c r="K1910">
        <v>2983846</v>
      </c>
      <c r="L1910">
        <v>2984171</v>
      </c>
      <c r="N1910">
        <v>5</v>
      </c>
      <c r="O1910">
        <v>763</v>
      </c>
      <c r="P1910">
        <v>1088</v>
      </c>
      <c r="Q1910" t="s">
        <v>13290</v>
      </c>
      <c r="R1910">
        <v>359</v>
      </c>
      <c r="S1910">
        <v>684</v>
      </c>
    </row>
    <row r="1911" spans="1:19" x14ac:dyDescent="0.25">
      <c r="A1911" t="s">
        <v>134</v>
      </c>
      <c r="B1911">
        <v>-1</v>
      </c>
      <c r="C1911" t="s">
        <v>1046</v>
      </c>
      <c r="D1911" t="str">
        <f>INDEX(Transcripts[#Data], MATCH(Exons[[#This Row],[Transcript stable ID]], Transcripts[Transcript stable ID], 0), 4)</f>
        <v>NM_032415.5</v>
      </c>
      <c r="E1911" t="s">
        <v>27</v>
      </c>
      <c r="J1911">
        <v>3083579</v>
      </c>
      <c r="K1911">
        <v>2979383</v>
      </c>
      <c r="L1911">
        <v>2979562</v>
      </c>
      <c r="N1911">
        <v>6</v>
      </c>
      <c r="O1911">
        <v>1089</v>
      </c>
      <c r="P1911">
        <v>1268</v>
      </c>
      <c r="Q1911" t="s">
        <v>13291</v>
      </c>
      <c r="R1911">
        <v>685</v>
      </c>
      <c r="S1911">
        <v>864</v>
      </c>
    </row>
    <row r="1912" spans="1:19" x14ac:dyDescent="0.25">
      <c r="A1912" t="s">
        <v>134</v>
      </c>
      <c r="B1912">
        <v>-1</v>
      </c>
      <c r="C1912" t="s">
        <v>1046</v>
      </c>
      <c r="D1912" t="str">
        <f>INDEX(Transcripts[#Data], MATCH(Exons[[#This Row],[Transcript stable ID]], Transcripts[Transcript stable ID], 0), 4)</f>
        <v>NM_032415.5</v>
      </c>
      <c r="E1912" t="s">
        <v>27</v>
      </c>
      <c r="J1912">
        <v>3083579</v>
      </c>
      <c r="K1912">
        <v>2978313</v>
      </c>
      <c r="L1912">
        <v>2978465</v>
      </c>
      <c r="N1912">
        <v>7</v>
      </c>
      <c r="O1912">
        <v>1269</v>
      </c>
      <c r="P1912">
        <v>1421</v>
      </c>
      <c r="Q1912" t="s">
        <v>13292</v>
      </c>
      <c r="R1912">
        <v>865</v>
      </c>
      <c r="S1912">
        <v>1017</v>
      </c>
    </row>
    <row r="1913" spans="1:19" x14ac:dyDescent="0.25">
      <c r="A1913" t="s">
        <v>134</v>
      </c>
      <c r="B1913">
        <v>-1</v>
      </c>
      <c r="C1913" t="s">
        <v>1046</v>
      </c>
      <c r="D1913" t="str">
        <f>INDEX(Transcripts[#Data], MATCH(Exons[[#This Row],[Transcript stable ID]], Transcripts[Transcript stable ID], 0), 4)</f>
        <v>NM_032415.5</v>
      </c>
      <c r="E1913" t="s">
        <v>27</v>
      </c>
      <c r="J1913">
        <v>3083579</v>
      </c>
      <c r="K1913">
        <v>2977541</v>
      </c>
      <c r="L1913">
        <v>2977666</v>
      </c>
      <c r="N1913">
        <v>8</v>
      </c>
      <c r="O1913">
        <v>1422</v>
      </c>
      <c r="P1913">
        <v>1547</v>
      </c>
      <c r="Q1913" t="s">
        <v>13293</v>
      </c>
      <c r="R1913">
        <v>1018</v>
      </c>
      <c r="S1913">
        <v>1143</v>
      </c>
    </row>
    <row r="1914" spans="1:19" x14ac:dyDescent="0.25">
      <c r="A1914" t="s">
        <v>134</v>
      </c>
      <c r="B1914">
        <v>-1</v>
      </c>
      <c r="C1914" t="s">
        <v>1046</v>
      </c>
      <c r="D1914" t="str">
        <f>INDEX(Transcripts[#Data], MATCH(Exons[[#This Row],[Transcript stable ID]], Transcripts[Transcript stable ID], 0), 4)</f>
        <v>NM_032415.5</v>
      </c>
      <c r="E1914" t="s">
        <v>27</v>
      </c>
      <c r="J1914">
        <v>3083579</v>
      </c>
      <c r="K1914">
        <v>2976671</v>
      </c>
      <c r="L1914">
        <v>2976868</v>
      </c>
      <c r="N1914">
        <v>9</v>
      </c>
      <c r="O1914">
        <v>1548</v>
      </c>
      <c r="P1914">
        <v>1745</v>
      </c>
      <c r="Q1914" t="s">
        <v>13294</v>
      </c>
      <c r="R1914">
        <v>1144</v>
      </c>
      <c r="S1914">
        <v>1341</v>
      </c>
    </row>
    <row r="1915" spans="1:19" x14ac:dyDescent="0.25">
      <c r="A1915" t="s">
        <v>134</v>
      </c>
      <c r="B1915">
        <v>-1</v>
      </c>
      <c r="C1915" t="s">
        <v>1046</v>
      </c>
      <c r="D1915" t="str">
        <f>INDEX(Transcripts[#Data], MATCH(Exons[[#This Row],[Transcript stable ID]], Transcripts[Transcript stable ID], 0), 4)</f>
        <v>NM_032415.5</v>
      </c>
      <c r="E1915" t="s">
        <v>27</v>
      </c>
      <c r="J1915">
        <v>3083579</v>
      </c>
      <c r="K1915">
        <v>2974087</v>
      </c>
      <c r="L1915">
        <v>2974263</v>
      </c>
      <c r="N1915">
        <v>10</v>
      </c>
      <c r="O1915">
        <v>1746</v>
      </c>
      <c r="P1915">
        <v>1922</v>
      </c>
      <c r="Q1915" t="s">
        <v>13295</v>
      </c>
      <c r="R1915">
        <v>1342</v>
      </c>
      <c r="S1915">
        <v>1518</v>
      </c>
    </row>
    <row r="1916" spans="1:19" x14ac:dyDescent="0.25">
      <c r="A1916" t="s">
        <v>134</v>
      </c>
      <c r="B1916">
        <v>-1</v>
      </c>
      <c r="C1916" t="s">
        <v>1046</v>
      </c>
      <c r="D1916" t="str">
        <f>INDEX(Transcripts[#Data], MATCH(Exons[[#This Row],[Transcript stable ID]], Transcripts[Transcript stable ID], 0), 4)</f>
        <v>NM_032415.5</v>
      </c>
      <c r="E1916" t="s">
        <v>27</v>
      </c>
      <c r="J1916">
        <v>3083579</v>
      </c>
      <c r="K1916">
        <v>2972169</v>
      </c>
      <c r="L1916">
        <v>2972220</v>
      </c>
      <c r="N1916">
        <v>11</v>
      </c>
      <c r="O1916">
        <v>1923</v>
      </c>
      <c r="P1916">
        <v>1974</v>
      </c>
      <c r="Q1916" t="s">
        <v>13296</v>
      </c>
      <c r="R1916">
        <v>1519</v>
      </c>
      <c r="S1916">
        <v>1570</v>
      </c>
    </row>
    <row r="1917" spans="1:19" x14ac:dyDescent="0.25">
      <c r="A1917" t="s">
        <v>134</v>
      </c>
      <c r="B1917">
        <v>-1</v>
      </c>
      <c r="C1917" t="s">
        <v>1046</v>
      </c>
      <c r="D1917" t="str">
        <f>INDEX(Transcripts[#Data], MATCH(Exons[[#This Row],[Transcript stable ID]], Transcripts[Transcript stable ID], 0), 4)</f>
        <v>NM_032415.5</v>
      </c>
      <c r="E1917" t="s">
        <v>27</v>
      </c>
      <c r="J1917">
        <v>3083579</v>
      </c>
      <c r="K1917">
        <v>2969626</v>
      </c>
      <c r="L1917">
        <v>2969708</v>
      </c>
      <c r="N1917">
        <v>12</v>
      </c>
      <c r="O1917">
        <v>1975</v>
      </c>
      <c r="P1917">
        <v>2057</v>
      </c>
      <c r="Q1917" t="s">
        <v>13297</v>
      </c>
      <c r="R1917">
        <v>1571</v>
      </c>
      <c r="S1917">
        <v>1653</v>
      </c>
    </row>
    <row r="1918" spans="1:19" x14ac:dyDescent="0.25">
      <c r="A1918" t="s">
        <v>134</v>
      </c>
      <c r="B1918">
        <v>-1</v>
      </c>
      <c r="C1918" t="s">
        <v>1046</v>
      </c>
      <c r="D1918" t="str">
        <f>INDEX(Transcripts[#Data], MATCH(Exons[[#This Row],[Transcript stable ID]], Transcripts[Transcript stable ID], 0), 4)</f>
        <v>NM_032415.5</v>
      </c>
      <c r="E1918" t="s">
        <v>27</v>
      </c>
      <c r="J1918">
        <v>3083579</v>
      </c>
      <c r="K1918">
        <v>2968232</v>
      </c>
      <c r="L1918">
        <v>2968332</v>
      </c>
      <c r="N1918">
        <v>13</v>
      </c>
      <c r="O1918">
        <v>2058</v>
      </c>
      <c r="P1918">
        <v>2158</v>
      </c>
      <c r="Q1918" t="s">
        <v>13298</v>
      </c>
      <c r="R1918">
        <v>1654</v>
      </c>
      <c r="S1918">
        <v>1754</v>
      </c>
    </row>
    <row r="1919" spans="1:19" x14ac:dyDescent="0.25">
      <c r="A1919" t="s">
        <v>134</v>
      </c>
      <c r="B1919">
        <v>-1</v>
      </c>
      <c r="C1919" t="s">
        <v>1046</v>
      </c>
      <c r="D1919" t="str">
        <f>INDEX(Transcripts[#Data], MATCH(Exons[[#This Row],[Transcript stable ID]], Transcripts[Transcript stable ID], 0), 4)</f>
        <v>NM_032415.5</v>
      </c>
      <c r="E1919" t="s">
        <v>27</v>
      </c>
      <c r="J1919">
        <v>3083579</v>
      </c>
      <c r="K1919">
        <v>2966373</v>
      </c>
      <c r="L1919">
        <v>2966425</v>
      </c>
      <c r="N1919">
        <v>14</v>
      </c>
      <c r="O1919">
        <v>2159</v>
      </c>
      <c r="P1919">
        <v>2211</v>
      </c>
      <c r="Q1919" t="s">
        <v>13299</v>
      </c>
      <c r="R1919">
        <v>1755</v>
      </c>
      <c r="S1919">
        <v>1807</v>
      </c>
    </row>
    <row r="1920" spans="1:19" x14ac:dyDescent="0.25">
      <c r="A1920" t="s">
        <v>134</v>
      </c>
      <c r="B1920">
        <v>-1</v>
      </c>
      <c r="C1920" t="s">
        <v>1046</v>
      </c>
      <c r="D1920" t="str">
        <f>INDEX(Transcripts[#Data], MATCH(Exons[[#This Row],[Transcript stable ID]], Transcripts[Transcript stable ID], 0), 4)</f>
        <v>NM_032415.5</v>
      </c>
      <c r="E1920" t="s">
        <v>27</v>
      </c>
      <c r="J1920">
        <v>3083579</v>
      </c>
      <c r="K1920">
        <v>2963867</v>
      </c>
      <c r="L1920">
        <v>2963999</v>
      </c>
      <c r="N1920">
        <v>15</v>
      </c>
      <c r="O1920">
        <v>2212</v>
      </c>
      <c r="P1920">
        <v>2344</v>
      </c>
      <c r="Q1920" t="s">
        <v>13300</v>
      </c>
      <c r="R1920">
        <v>1808</v>
      </c>
      <c r="S1920">
        <v>1940</v>
      </c>
    </row>
    <row r="1921" spans="1:19" x14ac:dyDescent="0.25">
      <c r="A1921" t="s">
        <v>134</v>
      </c>
      <c r="B1921">
        <v>-1</v>
      </c>
      <c r="C1921" t="s">
        <v>1046</v>
      </c>
      <c r="D1921" t="str">
        <f>INDEX(Transcripts[#Data], MATCH(Exons[[#This Row],[Transcript stable ID]], Transcripts[Transcript stable ID], 0), 4)</f>
        <v>NM_032415.5</v>
      </c>
      <c r="E1921" t="s">
        <v>27</v>
      </c>
      <c r="J1921">
        <v>3083579</v>
      </c>
      <c r="K1921">
        <v>2962766</v>
      </c>
      <c r="L1921">
        <v>2962967</v>
      </c>
      <c r="N1921">
        <v>16</v>
      </c>
      <c r="O1921">
        <v>2345</v>
      </c>
      <c r="P1921">
        <v>2546</v>
      </c>
      <c r="Q1921" t="s">
        <v>13301</v>
      </c>
      <c r="R1921">
        <v>1941</v>
      </c>
      <c r="S1921">
        <v>2142</v>
      </c>
    </row>
    <row r="1922" spans="1:19" x14ac:dyDescent="0.25">
      <c r="A1922" t="s">
        <v>134</v>
      </c>
      <c r="B1922">
        <v>-1</v>
      </c>
      <c r="C1922" t="s">
        <v>1046</v>
      </c>
      <c r="D1922" t="str">
        <f>INDEX(Transcripts[#Data], MATCH(Exons[[#This Row],[Transcript stable ID]], Transcripts[Transcript stable ID], 0), 4)</f>
        <v>NM_032415.5</v>
      </c>
      <c r="E1922" t="s">
        <v>27</v>
      </c>
      <c r="J1922">
        <v>3083579</v>
      </c>
      <c r="K1922">
        <v>2962268</v>
      </c>
      <c r="L1922">
        <v>2962394</v>
      </c>
      <c r="N1922">
        <v>17</v>
      </c>
      <c r="O1922">
        <v>2547</v>
      </c>
      <c r="P1922">
        <v>2673</v>
      </c>
      <c r="Q1922" t="s">
        <v>13302</v>
      </c>
      <c r="R1922">
        <v>2143</v>
      </c>
      <c r="S1922">
        <v>2269</v>
      </c>
    </row>
    <row r="1923" spans="1:19" x14ac:dyDescent="0.25">
      <c r="A1923" t="s">
        <v>134</v>
      </c>
      <c r="B1923">
        <v>-1</v>
      </c>
      <c r="C1923" t="s">
        <v>1046</v>
      </c>
      <c r="D1923" t="str">
        <f>INDEX(Transcripts[#Data], MATCH(Exons[[#This Row],[Transcript stable ID]], Transcripts[Transcript stable ID], 0), 4)</f>
        <v>NM_032415.5</v>
      </c>
      <c r="E1923" t="s">
        <v>27</v>
      </c>
      <c r="J1923">
        <v>3083579</v>
      </c>
      <c r="K1923">
        <v>2959006</v>
      </c>
      <c r="L1923">
        <v>2959246</v>
      </c>
      <c r="N1923">
        <v>18</v>
      </c>
      <c r="O1923">
        <v>2674</v>
      </c>
      <c r="P1923">
        <v>2914</v>
      </c>
      <c r="Q1923" t="s">
        <v>13303</v>
      </c>
      <c r="R1923">
        <v>2270</v>
      </c>
      <c r="S1923">
        <v>2510</v>
      </c>
    </row>
    <row r="1924" spans="1:19" x14ac:dyDescent="0.25">
      <c r="A1924" t="s">
        <v>134</v>
      </c>
      <c r="B1924">
        <v>-1</v>
      </c>
      <c r="C1924" t="s">
        <v>1046</v>
      </c>
      <c r="D1924" t="str">
        <f>INDEX(Transcripts[#Data], MATCH(Exons[[#This Row],[Transcript stable ID]], Transcripts[Transcript stable ID], 0), 4)</f>
        <v>NM_032415.5</v>
      </c>
      <c r="E1924" t="s">
        <v>27</v>
      </c>
      <c r="J1924">
        <v>3083579</v>
      </c>
      <c r="K1924">
        <v>2958125</v>
      </c>
      <c r="L1924">
        <v>2958221</v>
      </c>
      <c r="N1924">
        <v>19</v>
      </c>
      <c r="O1924">
        <v>2915</v>
      </c>
      <c r="P1924">
        <v>3011</v>
      </c>
      <c r="Q1924" t="s">
        <v>13304</v>
      </c>
      <c r="R1924">
        <v>2511</v>
      </c>
      <c r="S1924">
        <v>2607</v>
      </c>
    </row>
    <row r="1925" spans="1:19" x14ac:dyDescent="0.25">
      <c r="A1925" t="s">
        <v>134</v>
      </c>
      <c r="B1925">
        <v>-1</v>
      </c>
      <c r="C1925" t="s">
        <v>1046</v>
      </c>
      <c r="D1925" t="str">
        <f>INDEX(Transcripts[#Data], MATCH(Exons[[#This Row],[Transcript stable ID]], Transcripts[Transcript stable ID], 0), 4)</f>
        <v>NM_032415.5</v>
      </c>
      <c r="E1925" t="s">
        <v>27</v>
      </c>
      <c r="J1925">
        <v>3083579</v>
      </c>
      <c r="K1925">
        <v>2956924</v>
      </c>
      <c r="L1925">
        <v>2957019</v>
      </c>
      <c r="N1925">
        <v>20</v>
      </c>
      <c r="O1925">
        <v>3012</v>
      </c>
      <c r="P1925">
        <v>3107</v>
      </c>
      <c r="Q1925" t="s">
        <v>13305</v>
      </c>
      <c r="R1925">
        <v>2608</v>
      </c>
      <c r="S1925">
        <v>2703</v>
      </c>
    </row>
    <row r="1926" spans="1:19" x14ac:dyDescent="0.25">
      <c r="A1926" t="s">
        <v>134</v>
      </c>
      <c r="B1926">
        <v>-1</v>
      </c>
      <c r="C1926" t="s">
        <v>1046</v>
      </c>
      <c r="D1926" t="str">
        <f>INDEX(Transcripts[#Data], MATCH(Exons[[#This Row],[Transcript stable ID]], Transcripts[Transcript stable ID], 0), 4)</f>
        <v>NM_032415.5</v>
      </c>
      <c r="E1926" t="s">
        <v>27</v>
      </c>
      <c r="J1926">
        <v>3083579</v>
      </c>
      <c r="K1926">
        <v>2954871</v>
      </c>
      <c r="L1926">
        <v>2955006</v>
      </c>
      <c r="N1926">
        <v>21</v>
      </c>
      <c r="O1926">
        <v>3108</v>
      </c>
      <c r="P1926">
        <v>3243</v>
      </c>
      <c r="Q1926" t="s">
        <v>13306</v>
      </c>
      <c r="R1926">
        <v>2704</v>
      </c>
      <c r="S1926">
        <v>2839</v>
      </c>
    </row>
    <row r="1927" spans="1:19" x14ac:dyDescent="0.25">
      <c r="A1927" t="s">
        <v>134</v>
      </c>
      <c r="B1927">
        <v>-1</v>
      </c>
      <c r="C1927" t="s">
        <v>1046</v>
      </c>
      <c r="D1927" t="str">
        <f>INDEX(Transcripts[#Data], MATCH(Exons[[#This Row],[Transcript stable ID]], Transcripts[Transcript stable ID], 0), 4)</f>
        <v>NM_032415.5</v>
      </c>
      <c r="E1927" t="s">
        <v>27</v>
      </c>
      <c r="J1927">
        <v>3083579</v>
      </c>
      <c r="K1927">
        <v>2952921</v>
      </c>
      <c r="L1927">
        <v>2953100</v>
      </c>
      <c r="N1927">
        <v>22</v>
      </c>
      <c r="O1927">
        <v>3244</v>
      </c>
      <c r="P1927">
        <v>3423</v>
      </c>
      <c r="Q1927" t="s">
        <v>13307</v>
      </c>
      <c r="R1927">
        <v>2840</v>
      </c>
      <c r="S1927">
        <v>3019</v>
      </c>
    </row>
    <row r="1928" spans="1:19" x14ac:dyDescent="0.25">
      <c r="A1928" t="s">
        <v>134</v>
      </c>
      <c r="B1928">
        <v>-1</v>
      </c>
      <c r="C1928" t="s">
        <v>1046</v>
      </c>
      <c r="D1928" t="str">
        <f>INDEX(Transcripts[#Data], MATCH(Exons[[#This Row],[Transcript stable ID]], Transcripts[Transcript stable ID], 0), 4)</f>
        <v>NM_032415.5</v>
      </c>
      <c r="E1928" t="s">
        <v>27</v>
      </c>
      <c r="J1928">
        <v>3083579</v>
      </c>
      <c r="K1928">
        <v>2951806</v>
      </c>
      <c r="L1928">
        <v>2951930</v>
      </c>
      <c r="N1928">
        <v>23</v>
      </c>
      <c r="O1928">
        <v>3424</v>
      </c>
      <c r="P1928">
        <v>3548</v>
      </c>
      <c r="Q1928" t="s">
        <v>13308</v>
      </c>
      <c r="R1928">
        <v>3020</v>
      </c>
      <c r="S1928">
        <v>3144</v>
      </c>
    </row>
    <row r="1929" spans="1:19" x14ac:dyDescent="0.25">
      <c r="A1929" t="s">
        <v>134</v>
      </c>
      <c r="B1929">
        <v>-1</v>
      </c>
      <c r="C1929" t="s">
        <v>1046</v>
      </c>
      <c r="D1929" t="str">
        <f>INDEX(Transcripts[#Data], MATCH(Exons[[#This Row],[Transcript stable ID]], Transcripts[Transcript stable ID], 0), 4)</f>
        <v>NM_032415.5</v>
      </c>
      <c r="E1929" t="s">
        <v>27</v>
      </c>
      <c r="J1929">
        <v>3083579</v>
      </c>
      <c r="K1929">
        <v>2949684</v>
      </c>
      <c r="L1929">
        <v>2949799</v>
      </c>
      <c r="N1929">
        <v>24</v>
      </c>
      <c r="O1929">
        <v>3549</v>
      </c>
      <c r="P1929">
        <v>3664</v>
      </c>
      <c r="Q1929" t="s">
        <v>13309</v>
      </c>
      <c r="R1929">
        <v>3145</v>
      </c>
      <c r="S1929">
        <v>3260</v>
      </c>
    </row>
    <row r="1930" spans="1:19" x14ac:dyDescent="0.25">
      <c r="A1930" t="s">
        <v>134</v>
      </c>
      <c r="B1930">
        <v>-1</v>
      </c>
      <c r="C1930" t="s">
        <v>1046</v>
      </c>
      <c r="D1930" t="str">
        <f>INDEX(Transcripts[#Data], MATCH(Exons[[#This Row],[Transcript stable ID]], Transcripts[Transcript stable ID], 0), 4)</f>
        <v>NM_032415.5</v>
      </c>
      <c r="E1930" t="s">
        <v>27</v>
      </c>
      <c r="H1930">
        <v>2945775</v>
      </c>
      <c r="I1930">
        <v>2946271</v>
      </c>
      <c r="J1930">
        <v>3083579</v>
      </c>
      <c r="K1930">
        <v>2945775</v>
      </c>
      <c r="L1930">
        <v>2946476</v>
      </c>
      <c r="N1930">
        <v>25</v>
      </c>
      <c r="O1930">
        <v>3665</v>
      </c>
      <c r="P1930">
        <v>3869</v>
      </c>
      <c r="Q1930" t="s">
        <v>13310</v>
      </c>
      <c r="R1930">
        <v>3261</v>
      </c>
      <c r="S1930">
        <v>3465</v>
      </c>
    </row>
    <row r="1931" spans="1:19" x14ac:dyDescent="0.25">
      <c r="A1931" t="s">
        <v>4911</v>
      </c>
      <c r="B1931">
        <v>1</v>
      </c>
      <c r="C1931" t="s">
        <v>4912</v>
      </c>
      <c r="D1931" t="str">
        <f>INDEX(Transcripts[#Data], MATCH(Exons[[#This Row],[Transcript stable ID]], Transcripts[Transcript stable ID], 0), 4)</f>
        <v>NM_002755.3</v>
      </c>
      <c r="E1931" t="s">
        <v>27</v>
      </c>
      <c r="F1931">
        <v>66679155</v>
      </c>
      <c r="G1931">
        <v>66679685</v>
      </c>
      <c r="J1931">
        <v>66679155</v>
      </c>
      <c r="K1931">
        <v>66679155</v>
      </c>
      <c r="L1931">
        <v>66679765</v>
      </c>
      <c r="N1931">
        <v>1</v>
      </c>
      <c r="O1931">
        <v>532</v>
      </c>
      <c r="P1931">
        <v>611</v>
      </c>
      <c r="Q1931" t="s">
        <v>13311</v>
      </c>
      <c r="R1931">
        <v>1</v>
      </c>
      <c r="S1931">
        <v>80</v>
      </c>
    </row>
    <row r="1932" spans="1:19" x14ac:dyDescent="0.25">
      <c r="A1932" t="s">
        <v>4911</v>
      </c>
      <c r="B1932">
        <v>1</v>
      </c>
      <c r="C1932" t="s">
        <v>4912</v>
      </c>
      <c r="D1932" t="str">
        <f>INDEX(Transcripts[#Data], MATCH(Exons[[#This Row],[Transcript stable ID]], Transcripts[Transcript stable ID], 0), 4)</f>
        <v>NM_002755.3</v>
      </c>
      <c r="E1932" t="s">
        <v>27</v>
      </c>
      <c r="J1932">
        <v>66679155</v>
      </c>
      <c r="K1932">
        <v>66727365</v>
      </c>
      <c r="L1932">
        <v>66727575</v>
      </c>
      <c r="N1932">
        <v>2</v>
      </c>
      <c r="O1932">
        <v>612</v>
      </c>
      <c r="P1932">
        <v>822</v>
      </c>
      <c r="Q1932" t="s">
        <v>13312</v>
      </c>
      <c r="R1932">
        <v>81</v>
      </c>
      <c r="S1932">
        <v>291</v>
      </c>
    </row>
    <row r="1933" spans="1:19" x14ac:dyDescent="0.25">
      <c r="A1933" t="s">
        <v>4911</v>
      </c>
      <c r="B1933">
        <v>1</v>
      </c>
      <c r="C1933" t="s">
        <v>4912</v>
      </c>
      <c r="D1933" t="str">
        <f>INDEX(Transcripts[#Data], MATCH(Exons[[#This Row],[Transcript stable ID]], Transcripts[Transcript stable ID], 0), 4)</f>
        <v>NM_002755.3</v>
      </c>
      <c r="E1933" t="s">
        <v>27</v>
      </c>
      <c r="J1933">
        <v>66679155</v>
      </c>
      <c r="K1933">
        <v>66729084</v>
      </c>
      <c r="L1933">
        <v>66729230</v>
      </c>
      <c r="N1933">
        <v>3</v>
      </c>
      <c r="O1933">
        <v>823</v>
      </c>
      <c r="P1933">
        <v>969</v>
      </c>
      <c r="Q1933" t="s">
        <v>13313</v>
      </c>
      <c r="R1933">
        <v>292</v>
      </c>
      <c r="S1933">
        <v>438</v>
      </c>
    </row>
    <row r="1934" spans="1:19" x14ac:dyDescent="0.25">
      <c r="A1934" t="s">
        <v>4911</v>
      </c>
      <c r="B1934">
        <v>1</v>
      </c>
      <c r="C1934" t="s">
        <v>4912</v>
      </c>
      <c r="D1934" t="str">
        <f>INDEX(Transcripts[#Data], MATCH(Exons[[#This Row],[Transcript stable ID]], Transcripts[Transcript stable ID], 0), 4)</f>
        <v>NM_002755.3</v>
      </c>
      <c r="E1934" t="s">
        <v>27</v>
      </c>
      <c r="J1934">
        <v>66679155</v>
      </c>
      <c r="K1934">
        <v>66735618</v>
      </c>
      <c r="L1934">
        <v>66735695</v>
      </c>
      <c r="N1934">
        <v>4</v>
      </c>
      <c r="O1934">
        <v>970</v>
      </c>
      <c r="P1934">
        <v>1047</v>
      </c>
      <c r="Q1934" t="s">
        <v>13314</v>
      </c>
      <c r="R1934">
        <v>439</v>
      </c>
      <c r="S1934">
        <v>516</v>
      </c>
    </row>
    <row r="1935" spans="1:19" x14ac:dyDescent="0.25">
      <c r="A1935" t="s">
        <v>4911</v>
      </c>
      <c r="B1935">
        <v>1</v>
      </c>
      <c r="C1935" t="s">
        <v>4912</v>
      </c>
      <c r="D1935" t="str">
        <f>INDEX(Transcripts[#Data], MATCH(Exons[[#This Row],[Transcript stable ID]], Transcripts[Transcript stable ID], 0), 4)</f>
        <v>NM_002755.3</v>
      </c>
      <c r="E1935" t="s">
        <v>27</v>
      </c>
      <c r="J1935">
        <v>66679155</v>
      </c>
      <c r="K1935">
        <v>66736994</v>
      </c>
      <c r="L1935">
        <v>66737045</v>
      </c>
      <c r="N1935">
        <v>5</v>
      </c>
      <c r="O1935">
        <v>1048</v>
      </c>
      <c r="P1935">
        <v>1099</v>
      </c>
      <c r="Q1935" t="s">
        <v>13315</v>
      </c>
      <c r="R1935">
        <v>517</v>
      </c>
      <c r="S1935">
        <v>568</v>
      </c>
    </row>
    <row r="1936" spans="1:19" x14ac:dyDescent="0.25">
      <c r="A1936" t="s">
        <v>4911</v>
      </c>
      <c r="B1936">
        <v>1</v>
      </c>
      <c r="C1936" t="s">
        <v>4912</v>
      </c>
      <c r="D1936" t="str">
        <f>INDEX(Transcripts[#Data], MATCH(Exons[[#This Row],[Transcript stable ID]], Transcripts[Transcript stable ID], 0), 4)</f>
        <v>NM_002755.3</v>
      </c>
      <c r="E1936" t="s">
        <v>27</v>
      </c>
      <c r="J1936">
        <v>66679155</v>
      </c>
      <c r="K1936">
        <v>66774093</v>
      </c>
      <c r="L1936">
        <v>66774217</v>
      </c>
      <c r="N1936">
        <v>6</v>
      </c>
      <c r="O1936">
        <v>1100</v>
      </c>
      <c r="P1936">
        <v>1224</v>
      </c>
      <c r="Q1936" t="s">
        <v>13316</v>
      </c>
      <c r="R1936">
        <v>569</v>
      </c>
      <c r="S1936">
        <v>693</v>
      </c>
    </row>
    <row r="1937" spans="1:19" x14ac:dyDescent="0.25">
      <c r="A1937" t="s">
        <v>4911</v>
      </c>
      <c r="B1937">
        <v>1</v>
      </c>
      <c r="C1937" t="s">
        <v>4912</v>
      </c>
      <c r="D1937" t="str">
        <f>INDEX(Transcripts[#Data], MATCH(Exons[[#This Row],[Transcript stable ID]], Transcripts[Transcript stable ID], 0), 4)</f>
        <v>NM_002755.3</v>
      </c>
      <c r="E1937" t="s">
        <v>27</v>
      </c>
      <c r="J1937">
        <v>66679155</v>
      </c>
      <c r="K1937">
        <v>66777328</v>
      </c>
      <c r="L1937">
        <v>66777529</v>
      </c>
      <c r="N1937">
        <v>7</v>
      </c>
      <c r="O1937">
        <v>1225</v>
      </c>
      <c r="P1937">
        <v>1426</v>
      </c>
      <c r="Q1937" t="s">
        <v>13317</v>
      </c>
      <c r="R1937">
        <v>694</v>
      </c>
      <c r="S1937">
        <v>895</v>
      </c>
    </row>
    <row r="1938" spans="1:19" x14ac:dyDescent="0.25">
      <c r="A1938" t="s">
        <v>4911</v>
      </c>
      <c r="B1938">
        <v>1</v>
      </c>
      <c r="C1938" t="s">
        <v>4912</v>
      </c>
      <c r="D1938" t="str">
        <f>INDEX(Transcripts[#Data], MATCH(Exons[[#This Row],[Transcript stable ID]], Transcripts[Transcript stable ID], 0), 4)</f>
        <v>NM_002755.3</v>
      </c>
      <c r="E1938" t="s">
        <v>27</v>
      </c>
      <c r="J1938">
        <v>66679155</v>
      </c>
      <c r="K1938">
        <v>66779566</v>
      </c>
      <c r="L1938">
        <v>66779630</v>
      </c>
      <c r="N1938">
        <v>8</v>
      </c>
      <c r="O1938">
        <v>1427</v>
      </c>
      <c r="P1938">
        <v>1491</v>
      </c>
      <c r="Q1938" t="s">
        <v>13318</v>
      </c>
      <c r="R1938">
        <v>896</v>
      </c>
      <c r="S1938">
        <v>960</v>
      </c>
    </row>
    <row r="1939" spans="1:19" x14ac:dyDescent="0.25">
      <c r="A1939" t="s">
        <v>4911</v>
      </c>
      <c r="B1939">
        <v>1</v>
      </c>
      <c r="C1939" t="s">
        <v>4912</v>
      </c>
      <c r="D1939" t="str">
        <f>INDEX(Transcripts[#Data], MATCH(Exons[[#This Row],[Transcript stable ID]], Transcripts[Transcript stable ID], 0), 4)</f>
        <v>NM_002755.3</v>
      </c>
      <c r="E1939" t="s">
        <v>27</v>
      </c>
      <c r="J1939">
        <v>66679155</v>
      </c>
      <c r="K1939">
        <v>66781553</v>
      </c>
      <c r="L1939">
        <v>66781614</v>
      </c>
      <c r="N1939">
        <v>9</v>
      </c>
      <c r="O1939">
        <v>1492</v>
      </c>
      <c r="P1939">
        <v>1553</v>
      </c>
      <c r="Q1939" t="s">
        <v>13319</v>
      </c>
      <c r="R1939">
        <v>961</v>
      </c>
      <c r="S1939">
        <v>1022</v>
      </c>
    </row>
    <row r="1940" spans="1:19" x14ac:dyDescent="0.25">
      <c r="A1940" t="s">
        <v>4911</v>
      </c>
      <c r="B1940">
        <v>1</v>
      </c>
      <c r="C1940" t="s">
        <v>4912</v>
      </c>
      <c r="D1940" t="str">
        <f>INDEX(Transcripts[#Data], MATCH(Exons[[#This Row],[Transcript stable ID]], Transcripts[Transcript stable ID], 0), 4)</f>
        <v>NM_002755.3</v>
      </c>
      <c r="E1940" t="s">
        <v>27</v>
      </c>
      <c r="J1940">
        <v>66679155</v>
      </c>
      <c r="K1940">
        <v>66782056</v>
      </c>
      <c r="L1940">
        <v>66782101</v>
      </c>
      <c r="N1940">
        <v>10</v>
      </c>
      <c r="O1940">
        <v>1554</v>
      </c>
      <c r="P1940">
        <v>1599</v>
      </c>
      <c r="Q1940" t="s">
        <v>13320</v>
      </c>
      <c r="R1940">
        <v>1023</v>
      </c>
      <c r="S1940">
        <v>1068</v>
      </c>
    </row>
    <row r="1941" spans="1:19" x14ac:dyDescent="0.25">
      <c r="A1941" t="s">
        <v>4911</v>
      </c>
      <c r="B1941">
        <v>1</v>
      </c>
      <c r="C1941" t="s">
        <v>4912</v>
      </c>
      <c r="D1941" t="str">
        <f>INDEX(Transcripts[#Data], MATCH(Exons[[#This Row],[Transcript stable ID]], Transcripts[Transcript stable ID], 0), 4)</f>
        <v>NM_002755.3</v>
      </c>
      <c r="E1941" t="s">
        <v>27</v>
      </c>
      <c r="H1941">
        <v>66782954</v>
      </c>
      <c r="I1941">
        <v>66784650</v>
      </c>
      <c r="J1941">
        <v>66679155</v>
      </c>
      <c r="K1941">
        <v>66782840</v>
      </c>
      <c r="L1941">
        <v>66784650</v>
      </c>
      <c r="N1941">
        <v>11</v>
      </c>
      <c r="O1941">
        <v>1600</v>
      </c>
      <c r="P1941">
        <v>1713</v>
      </c>
      <c r="Q1941" t="s">
        <v>13321</v>
      </c>
      <c r="R1941">
        <v>1069</v>
      </c>
      <c r="S1941">
        <v>1182</v>
      </c>
    </row>
    <row r="1942" spans="1:19" x14ac:dyDescent="0.25">
      <c r="A1942" t="s">
        <v>2073</v>
      </c>
      <c r="B1942">
        <v>-1</v>
      </c>
      <c r="C1942" t="s">
        <v>2108</v>
      </c>
      <c r="D1942" t="str">
        <f>INDEX(Transcripts[#Data], MATCH(Exons[[#This Row],[Transcript stable ID]], Transcripts[Transcript stable ID], 0), 4)</f>
        <v>NM_001141970.1</v>
      </c>
      <c r="E1942" t="s">
        <v>27</v>
      </c>
      <c r="J1942">
        <v>33290791</v>
      </c>
      <c r="K1942">
        <v>33288513</v>
      </c>
      <c r="L1942">
        <v>33289344</v>
      </c>
      <c r="N1942">
        <v>3</v>
      </c>
      <c r="O1942">
        <v>413</v>
      </c>
      <c r="P1942">
        <v>1244</v>
      </c>
      <c r="Q1942" t="s">
        <v>13322</v>
      </c>
      <c r="R1942">
        <v>208</v>
      </c>
      <c r="S1942">
        <v>1039</v>
      </c>
    </row>
    <row r="1943" spans="1:19" x14ac:dyDescent="0.25">
      <c r="A1943" t="s">
        <v>2073</v>
      </c>
      <c r="B1943">
        <v>-1</v>
      </c>
      <c r="C1943" t="s">
        <v>2108</v>
      </c>
      <c r="D1943" t="str">
        <f>INDEX(Transcripts[#Data], MATCH(Exons[[#This Row],[Transcript stable ID]], Transcripts[Transcript stable ID], 0), 4)</f>
        <v>NM_001141970.1</v>
      </c>
      <c r="E1943" t="s">
        <v>27</v>
      </c>
      <c r="J1943">
        <v>33290791</v>
      </c>
      <c r="K1943">
        <v>33288157</v>
      </c>
      <c r="L1943">
        <v>33288368</v>
      </c>
      <c r="N1943">
        <v>4</v>
      </c>
      <c r="O1943">
        <v>1245</v>
      </c>
      <c r="P1943">
        <v>1456</v>
      </c>
      <c r="Q1943" t="s">
        <v>13323</v>
      </c>
      <c r="R1943">
        <v>1040</v>
      </c>
      <c r="S1943">
        <v>1251</v>
      </c>
    </row>
    <row r="1944" spans="1:19" x14ac:dyDescent="0.25">
      <c r="A1944" t="s">
        <v>2073</v>
      </c>
      <c r="B1944">
        <v>-1</v>
      </c>
      <c r="C1944" t="s">
        <v>2108</v>
      </c>
      <c r="D1944" t="str">
        <f>INDEX(Transcripts[#Data], MATCH(Exons[[#This Row],[Transcript stable ID]], Transcripts[Transcript stable ID], 0), 4)</f>
        <v>NM_001141970.1</v>
      </c>
      <c r="E1944" t="s">
        <v>27</v>
      </c>
      <c r="J1944">
        <v>33290791</v>
      </c>
      <c r="K1944">
        <v>33287788</v>
      </c>
      <c r="L1944">
        <v>33288001</v>
      </c>
      <c r="N1944">
        <v>5</v>
      </c>
      <c r="O1944">
        <v>1457</v>
      </c>
      <c r="P1944">
        <v>1670</v>
      </c>
      <c r="Q1944" t="s">
        <v>13324</v>
      </c>
      <c r="R1944">
        <v>1252</v>
      </c>
      <c r="S1944">
        <v>1465</v>
      </c>
    </row>
    <row r="1945" spans="1:19" x14ac:dyDescent="0.25">
      <c r="A1945" t="s">
        <v>2073</v>
      </c>
      <c r="B1945">
        <v>-1</v>
      </c>
      <c r="C1945" t="s">
        <v>2108</v>
      </c>
      <c r="D1945" t="str">
        <f>INDEX(Transcripts[#Data], MATCH(Exons[[#This Row],[Transcript stable ID]], Transcripts[Transcript stable ID], 0), 4)</f>
        <v>NM_001141970.1</v>
      </c>
      <c r="E1945" t="s">
        <v>27</v>
      </c>
      <c r="J1945">
        <v>33290791</v>
      </c>
      <c r="K1945">
        <v>33287157</v>
      </c>
      <c r="L1945">
        <v>33287631</v>
      </c>
      <c r="N1945">
        <v>6</v>
      </c>
      <c r="O1945">
        <v>1671</v>
      </c>
      <c r="P1945">
        <v>2145</v>
      </c>
      <c r="Q1945" t="s">
        <v>13325</v>
      </c>
      <c r="R1945">
        <v>1466</v>
      </c>
      <c r="S1945">
        <v>1940</v>
      </c>
    </row>
    <row r="1946" spans="1:19" x14ac:dyDescent="0.25">
      <c r="A1946" t="s">
        <v>2073</v>
      </c>
      <c r="B1946">
        <v>-1</v>
      </c>
      <c r="C1946" t="s">
        <v>2108</v>
      </c>
      <c r="D1946" t="str">
        <f>INDEX(Transcripts[#Data], MATCH(Exons[[#This Row],[Transcript stable ID]], Transcripts[Transcript stable ID], 0), 4)</f>
        <v>NM_001141970.1</v>
      </c>
      <c r="E1946" t="s">
        <v>27</v>
      </c>
      <c r="J1946">
        <v>33290791</v>
      </c>
      <c r="K1946">
        <v>33286774</v>
      </c>
      <c r="L1946">
        <v>33286996</v>
      </c>
      <c r="N1946">
        <v>7</v>
      </c>
      <c r="O1946">
        <v>2146</v>
      </c>
      <c r="P1946">
        <v>2368</v>
      </c>
      <c r="Q1946" t="s">
        <v>13326</v>
      </c>
      <c r="R1946">
        <v>1941</v>
      </c>
      <c r="S1946">
        <v>2163</v>
      </c>
    </row>
    <row r="1947" spans="1:19" x14ac:dyDescent="0.25">
      <c r="A1947" t="s">
        <v>2073</v>
      </c>
      <c r="B1947">
        <v>-1</v>
      </c>
      <c r="C1947" t="s">
        <v>2108</v>
      </c>
      <c r="D1947" t="str">
        <f>INDEX(Transcripts[#Data], MATCH(Exons[[#This Row],[Transcript stable ID]], Transcripts[Transcript stable ID], 0), 4)</f>
        <v>NM_001141970.1</v>
      </c>
      <c r="E1947" t="s">
        <v>27</v>
      </c>
      <c r="H1947">
        <v>33286335</v>
      </c>
      <c r="I1947">
        <v>33286519</v>
      </c>
      <c r="J1947">
        <v>33290791</v>
      </c>
      <c r="K1947">
        <v>33286335</v>
      </c>
      <c r="L1947">
        <v>33286579</v>
      </c>
      <c r="N1947">
        <v>8</v>
      </c>
      <c r="O1947">
        <v>2369</v>
      </c>
      <c r="P1947">
        <v>2428</v>
      </c>
      <c r="Q1947" t="s">
        <v>13327</v>
      </c>
      <c r="R1947">
        <v>2164</v>
      </c>
      <c r="S1947">
        <v>2223</v>
      </c>
    </row>
    <row r="1948" spans="1:19" x14ac:dyDescent="0.25">
      <c r="A1948" t="s">
        <v>2073</v>
      </c>
      <c r="B1948">
        <v>-1</v>
      </c>
      <c r="C1948" t="s">
        <v>2108</v>
      </c>
      <c r="D1948" t="str">
        <f>INDEX(Transcripts[#Data], MATCH(Exons[[#This Row],[Transcript stable ID]], Transcripts[Transcript stable ID], 0), 4)</f>
        <v>NM_001141970.1</v>
      </c>
      <c r="E1948" t="s">
        <v>27</v>
      </c>
      <c r="F1948">
        <v>33290639</v>
      </c>
      <c r="G1948">
        <v>33290791</v>
      </c>
      <c r="J1948">
        <v>33290791</v>
      </c>
      <c r="K1948">
        <v>33290639</v>
      </c>
      <c r="L1948">
        <v>33290791</v>
      </c>
      <c r="N1948">
        <v>1</v>
      </c>
      <c r="Q1948" t="s">
        <v>13328</v>
      </c>
    </row>
    <row r="1949" spans="1:19" x14ac:dyDescent="0.25">
      <c r="A1949" t="s">
        <v>2073</v>
      </c>
      <c r="B1949">
        <v>-1</v>
      </c>
      <c r="C1949" t="s">
        <v>2108</v>
      </c>
      <c r="D1949" t="str">
        <f>INDEX(Transcripts[#Data], MATCH(Exons[[#This Row],[Transcript stable ID]], Transcripts[Transcript stable ID], 0), 4)</f>
        <v>NM_001141970.1</v>
      </c>
      <c r="E1949" t="s">
        <v>27</v>
      </c>
      <c r="F1949">
        <v>33289703</v>
      </c>
      <c r="G1949">
        <v>33289754</v>
      </c>
      <c r="J1949">
        <v>33290791</v>
      </c>
      <c r="K1949">
        <v>33289496</v>
      </c>
      <c r="L1949">
        <v>33289754</v>
      </c>
      <c r="N1949">
        <v>2</v>
      </c>
      <c r="O1949">
        <v>206</v>
      </c>
      <c r="P1949">
        <v>412</v>
      </c>
      <c r="Q1949" t="s">
        <v>13329</v>
      </c>
      <c r="R1949">
        <v>1</v>
      </c>
      <c r="S1949">
        <v>207</v>
      </c>
    </row>
    <row r="1950" spans="1:19" x14ac:dyDescent="0.25">
      <c r="A1950" t="s">
        <v>2073</v>
      </c>
      <c r="B1950">
        <v>-1</v>
      </c>
      <c r="C1950" t="s">
        <v>2124</v>
      </c>
      <c r="D1950" t="str">
        <f>INDEX(Transcripts[#Data], MATCH(Exons[[#This Row],[Transcript stable ID]], Transcripts[Transcript stable ID], 0), 4)</f>
        <v>NM_001254717.1</v>
      </c>
      <c r="E1950" t="s">
        <v>27</v>
      </c>
      <c r="J1950">
        <v>33290750</v>
      </c>
      <c r="K1950">
        <v>33288157</v>
      </c>
      <c r="L1950">
        <v>33288368</v>
      </c>
      <c r="N1950">
        <v>3</v>
      </c>
      <c r="O1950">
        <v>945</v>
      </c>
      <c r="P1950">
        <v>1156</v>
      </c>
      <c r="Q1950" t="s">
        <v>13323</v>
      </c>
      <c r="R1950">
        <v>815</v>
      </c>
      <c r="S1950">
        <v>1026</v>
      </c>
    </row>
    <row r="1951" spans="1:19" x14ac:dyDescent="0.25">
      <c r="A1951" t="s">
        <v>2073</v>
      </c>
      <c r="B1951">
        <v>-1</v>
      </c>
      <c r="C1951" t="s">
        <v>2124</v>
      </c>
      <c r="D1951" t="str">
        <f>INDEX(Transcripts[#Data], MATCH(Exons[[#This Row],[Transcript stable ID]], Transcripts[Transcript stable ID], 0), 4)</f>
        <v>NM_001254717.1</v>
      </c>
      <c r="E1951" t="s">
        <v>27</v>
      </c>
      <c r="J1951">
        <v>33290750</v>
      </c>
      <c r="K1951">
        <v>33287788</v>
      </c>
      <c r="L1951">
        <v>33288001</v>
      </c>
      <c r="N1951">
        <v>4</v>
      </c>
      <c r="O1951">
        <v>1157</v>
      </c>
      <c r="P1951">
        <v>1370</v>
      </c>
      <c r="Q1951" t="s">
        <v>13324</v>
      </c>
      <c r="R1951">
        <v>1027</v>
      </c>
      <c r="S1951">
        <v>1240</v>
      </c>
    </row>
    <row r="1952" spans="1:19" x14ac:dyDescent="0.25">
      <c r="A1952" t="s">
        <v>2073</v>
      </c>
      <c r="B1952">
        <v>-1</v>
      </c>
      <c r="C1952" t="s">
        <v>2124</v>
      </c>
      <c r="D1952" t="str">
        <f>INDEX(Transcripts[#Data], MATCH(Exons[[#This Row],[Transcript stable ID]], Transcripts[Transcript stable ID], 0), 4)</f>
        <v>NM_001254717.1</v>
      </c>
      <c r="E1952" t="s">
        <v>27</v>
      </c>
      <c r="J1952">
        <v>33290750</v>
      </c>
      <c r="K1952">
        <v>33287157</v>
      </c>
      <c r="L1952">
        <v>33287631</v>
      </c>
      <c r="N1952">
        <v>5</v>
      </c>
      <c r="O1952">
        <v>1371</v>
      </c>
      <c r="P1952">
        <v>1845</v>
      </c>
      <c r="Q1952" t="s">
        <v>13325</v>
      </c>
      <c r="R1952">
        <v>1241</v>
      </c>
      <c r="S1952">
        <v>1715</v>
      </c>
    </row>
    <row r="1953" spans="1:19" x14ac:dyDescent="0.25">
      <c r="A1953" t="s">
        <v>2073</v>
      </c>
      <c r="B1953">
        <v>-1</v>
      </c>
      <c r="C1953" t="s">
        <v>2124</v>
      </c>
      <c r="D1953" t="str">
        <f>INDEX(Transcripts[#Data], MATCH(Exons[[#This Row],[Transcript stable ID]], Transcripts[Transcript stable ID], 0), 4)</f>
        <v>NM_001254717.1</v>
      </c>
      <c r="E1953" t="s">
        <v>27</v>
      </c>
      <c r="J1953">
        <v>33290750</v>
      </c>
      <c r="K1953">
        <v>33286774</v>
      </c>
      <c r="L1953">
        <v>33286996</v>
      </c>
      <c r="N1953">
        <v>6</v>
      </c>
      <c r="O1953">
        <v>1846</v>
      </c>
      <c r="P1953">
        <v>2068</v>
      </c>
      <c r="Q1953" t="s">
        <v>13326</v>
      </c>
      <c r="R1953">
        <v>1716</v>
      </c>
      <c r="S1953">
        <v>1938</v>
      </c>
    </row>
    <row r="1954" spans="1:19" x14ac:dyDescent="0.25">
      <c r="A1954" t="s">
        <v>2073</v>
      </c>
      <c r="B1954">
        <v>-1</v>
      </c>
      <c r="C1954" t="s">
        <v>2124</v>
      </c>
      <c r="D1954" t="str">
        <f>INDEX(Transcripts[#Data], MATCH(Exons[[#This Row],[Transcript stable ID]], Transcripts[Transcript stable ID], 0), 4)</f>
        <v>NM_001254717.1</v>
      </c>
      <c r="E1954" t="s">
        <v>27</v>
      </c>
      <c r="F1954">
        <v>33290639</v>
      </c>
      <c r="G1954">
        <v>33290750</v>
      </c>
      <c r="J1954">
        <v>33290750</v>
      </c>
      <c r="K1954">
        <v>33290639</v>
      </c>
      <c r="L1954">
        <v>33290750</v>
      </c>
      <c r="N1954">
        <v>1</v>
      </c>
      <c r="Q1954" t="s">
        <v>13330</v>
      </c>
    </row>
    <row r="1955" spans="1:19" x14ac:dyDescent="0.25">
      <c r="A1955" t="s">
        <v>2073</v>
      </c>
      <c r="B1955">
        <v>-1</v>
      </c>
      <c r="C1955" t="s">
        <v>2124</v>
      </c>
      <c r="D1955" t="str">
        <f>INDEX(Transcripts[#Data], MATCH(Exons[[#This Row],[Transcript stable ID]], Transcripts[Transcript stable ID], 0), 4)</f>
        <v>NM_001254717.1</v>
      </c>
      <c r="E1955" t="s">
        <v>27</v>
      </c>
      <c r="F1955">
        <v>33289327</v>
      </c>
      <c r="G1955">
        <v>33289344</v>
      </c>
      <c r="J1955">
        <v>33290750</v>
      </c>
      <c r="K1955">
        <v>33288513</v>
      </c>
      <c r="L1955">
        <v>33289344</v>
      </c>
      <c r="N1955">
        <v>2</v>
      </c>
      <c r="O1955">
        <v>131</v>
      </c>
      <c r="P1955">
        <v>944</v>
      </c>
      <c r="Q1955" t="s">
        <v>13331</v>
      </c>
      <c r="R1955">
        <v>1</v>
      </c>
      <c r="S1955">
        <v>814</v>
      </c>
    </row>
    <row r="1956" spans="1:19" x14ac:dyDescent="0.25">
      <c r="A1956" t="s">
        <v>2073</v>
      </c>
      <c r="B1956">
        <v>-1</v>
      </c>
      <c r="C1956" t="s">
        <v>2124</v>
      </c>
      <c r="D1956" t="str">
        <f>INDEX(Transcripts[#Data], MATCH(Exons[[#This Row],[Transcript stable ID]], Transcripts[Transcript stable ID], 0), 4)</f>
        <v>NM_001254717.1</v>
      </c>
      <c r="E1956" t="s">
        <v>27</v>
      </c>
      <c r="H1956">
        <v>33286496</v>
      </c>
      <c r="I1956">
        <v>33286519</v>
      </c>
      <c r="J1956">
        <v>33290750</v>
      </c>
      <c r="K1956">
        <v>33286496</v>
      </c>
      <c r="L1956">
        <v>33286579</v>
      </c>
      <c r="N1956">
        <v>7</v>
      </c>
      <c r="O1956">
        <v>2069</v>
      </c>
      <c r="P1956">
        <v>2128</v>
      </c>
      <c r="Q1956" t="s">
        <v>13332</v>
      </c>
      <c r="R1956">
        <v>1939</v>
      </c>
      <c r="S1956">
        <v>1998</v>
      </c>
    </row>
    <row r="1957" spans="1:19" x14ac:dyDescent="0.25">
      <c r="A1957" t="s">
        <v>2617</v>
      </c>
      <c r="B1957">
        <v>1</v>
      </c>
      <c r="C1957" t="s">
        <v>2626</v>
      </c>
      <c r="D1957" t="e">
        <f>INDEX(Transcripts[#Data], MATCH(Exons[[#This Row],[Transcript stable ID]], Transcripts[Transcript stable ID], 0), 4)</f>
        <v>#N/A</v>
      </c>
      <c r="E1957" t="s">
        <v>27</v>
      </c>
      <c r="F1957">
        <v>37844949</v>
      </c>
      <c r="G1957">
        <v>37845053</v>
      </c>
      <c r="J1957">
        <v>37844393</v>
      </c>
      <c r="K1957">
        <v>37844949</v>
      </c>
      <c r="L1957">
        <v>37845053</v>
      </c>
      <c r="N1957">
        <v>2</v>
      </c>
      <c r="Q1957" t="s">
        <v>13333</v>
      </c>
    </row>
    <row r="1958" spans="1:19" x14ac:dyDescent="0.25">
      <c r="A1958" t="s">
        <v>2617</v>
      </c>
      <c r="B1958">
        <v>1</v>
      </c>
      <c r="C1958" t="s">
        <v>2626</v>
      </c>
      <c r="D1958" t="e">
        <f>INDEX(Transcripts[#Data], MATCH(Exons[[#This Row],[Transcript stable ID]], Transcripts[Transcript stable ID], 0), 4)</f>
        <v>#N/A</v>
      </c>
      <c r="E1958" t="s">
        <v>27</v>
      </c>
      <c r="F1958">
        <v>37863243</v>
      </c>
      <c r="G1958">
        <v>37863259</v>
      </c>
      <c r="J1958">
        <v>37844393</v>
      </c>
      <c r="K1958">
        <v>37863243</v>
      </c>
      <c r="L1958">
        <v>37863394</v>
      </c>
      <c r="N1958">
        <v>4</v>
      </c>
      <c r="O1958">
        <v>511</v>
      </c>
      <c r="P1958">
        <v>645</v>
      </c>
      <c r="Q1958" t="s">
        <v>13334</v>
      </c>
      <c r="R1958">
        <v>1</v>
      </c>
      <c r="S1958">
        <v>135</v>
      </c>
    </row>
    <row r="1959" spans="1:19" x14ac:dyDescent="0.25">
      <c r="A1959" t="s">
        <v>2617</v>
      </c>
      <c r="B1959">
        <v>1</v>
      </c>
      <c r="C1959" t="s">
        <v>2626</v>
      </c>
      <c r="D1959" t="e">
        <f>INDEX(Transcripts[#Data], MATCH(Exons[[#This Row],[Transcript stable ID]], Transcripts[Transcript stable ID], 0), 4)</f>
        <v>#N/A</v>
      </c>
      <c r="E1959" t="s">
        <v>27</v>
      </c>
      <c r="J1959">
        <v>37844393</v>
      </c>
      <c r="K1959">
        <v>37864574</v>
      </c>
      <c r="L1959">
        <v>37864787</v>
      </c>
      <c r="N1959">
        <v>5</v>
      </c>
      <c r="O1959">
        <v>646</v>
      </c>
      <c r="P1959">
        <v>859</v>
      </c>
      <c r="Q1959" t="s">
        <v>13335</v>
      </c>
      <c r="R1959">
        <v>136</v>
      </c>
      <c r="S1959">
        <v>349</v>
      </c>
    </row>
    <row r="1960" spans="1:19" x14ac:dyDescent="0.25">
      <c r="A1960" t="s">
        <v>2617</v>
      </c>
      <c r="B1960">
        <v>1</v>
      </c>
      <c r="C1960" t="s">
        <v>2626</v>
      </c>
      <c r="D1960" t="e">
        <f>INDEX(Transcripts[#Data], MATCH(Exons[[#This Row],[Transcript stable ID]], Transcripts[Transcript stable ID], 0), 4)</f>
        <v>#N/A</v>
      </c>
      <c r="E1960" t="s">
        <v>27</v>
      </c>
      <c r="J1960">
        <v>37844393</v>
      </c>
      <c r="K1960">
        <v>37865571</v>
      </c>
      <c r="L1960">
        <v>37865705</v>
      </c>
      <c r="N1960">
        <v>6</v>
      </c>
      <c r="O1960">
        <v>860</v>
      </c>
      <c r="P1960">
        <v>994</v>
      </c>
      <c r="Q1960" t="s">
        <v>13336</v>
      </c>
      <c r="R1960">
        <v>350</v>
      </c>
      <c r="S1960">
        <v>484</v>
      </c>
    </row>
    <row r="1961" spans="1:19" x14ac:dyDescent="0.25">
      <c r="A1961" t="s">
        <v>2617</v>
      </c>
      <c r="B1961">
        <v>1</v>
      </c>
      <c r="C1961" t="s">
        <v>2626</v>
      </c>
      <c r="D1961" t="e">
        <f>INDEX(Transcripts[#Data], MATCH(Exons[[#This Row],[Transcript stable ID]], Transcripts[Transcript stable ID], 0), 4)</f>
        <v>#N/A</v>
      </c>
      <c r="E1961" t="s">
        <v>27</v>
      </c>
      <c r="J1961">
        <v>37844393</v>
      </c>
      <c r="K1961">
        <v>37866066</v>
      </c>
      <c r="L1961">
        <v>37866134</v>
      </c>
      <c r="N1961">
        <v>7</v>
      </c>
      <c r="O1961">
        <v>995</v>
      </c>
      <c r="P1961">
        <v>1063</v>
      </c>
      <c r="Q1961" t="s">
        <v>13337</v>
      </c>
      <c r="R1961">
        <v>485</v>
      </c>
      <c r="S1961">
        <v>553</v>
      </c>
    </row>
    <row r="1962" spans="1:19" x14ac:dyDescent="0.25">
      <c r="A1962" t="s">
        <v>2617</v>
      </c>
      <c r="B1962">
        <v>1</v>
      </c>
      <c r="C1962" t="s">
        <v>2626</v>
      </c>
      <c r="D1962" t="e">
        <f>INDEX(Transcripts[#Data], MATCH(Exons[[#This Row],[Transcript stable ID]], Transcripts[Transcript stable ID], 0), 4)</f>
        <v>#N/A</v>
      </c>
      <c r="E1962" t="s">
        <v>27</v>
      </c>
      <c r="J1962">
        <v>37844393</v>
      </c>
      <c r="K1962">
        <v>37866339</v>
      </c>
      <c r="L1962">
        <v>37866454</v>
      </c>
      <c r="N1962">
        <v>8</v>
      </c>
      <c r="O1962">
        <v>1064</v>
      </c>
      <c r="P1962">
        <v>1179</v>
      </c>
      <c r="Q1962" t="s">
        <v>13338</v>
      </c>
      <c r="R1962">
        <v>554</v>
      </c>
      <c r="S1962">
        <v>669</v>
      </c>
    </row>
    <row r="1963" spans="1:19" x14ac:dyDescent="0.25">
      <c r="A1963" t="s">
        <v>2617</v>
      </c>
      <c r="B1963">
        <v>1</v>
      </c>
      <c r="C1963" t="s">
        <v>2626</v>
      </c>
      <c r="D1963" t="e">
        <f>INDEX(Transcripts[#Data], MATCH(Exons[[#This Row],[Transcript stable ID]], Transcripts[Transcript stable ID], 0), 4)</f>
        <v>#N/A</v>
      </c>
      <c r="E1963" t="s">
        <v>27</v>
      </c>
      <c r="J1963">
        <v>37844393</v>
      </c>
      <c r="K1963">
        <v>37866593</v>
      </c>
      <c r="L1963">
        <v>37866734</v>
      </c>
      <c r="N1963">
        <v>9</v>
      </c>
      <c r="O1963">
        <v>1180</v>
      </c>
      <c r="P1963">
        <v>1321</v>
      </c>
      <c r="Q1963" t="s">
        <v>13339</v>
      </c>
      <c r="R1963">
        <v>670</v>
      </c>
      <c r="S1963">
        <v>811</v>
      </c>
    </row>
    <row r="1964" spans="1:19" x14ac:dyDescent="0.25">
      <c r="A1964" t="s">
        <v>2617</v>
      </c>
      <c r="B1964">
        <v>1</v>
      </c>
      <c r="C1964" t="s">
        <v>2626</v>
      </c>
      <c r="D1964" t="e">
        <f>INDEX(Transcripts[#Data], MATCH(Exons[[#This Row],[Transcript stable ID]], Transcripts[Transcript stable ID], 0), 4)</f>
        <v>#N/A</v>
      </c>
      <c r="E1964" t="s">
        <v>27</v>
      </c>
      <c r="J1964">
        <v>37844393</v>
      </c>
      <c r="K1964">
        <v>37868181</v>
      </c>
      <c r="L1964">
        <v>37868300</v>
      </c>
      <c r="N1964">
        <v>10</v>
      </c>
      <c r="O1964">
        <v>1322</v>
      </c>
      <c r="P1964">
        <v>1441</v>
      </c>
      <c r="Q1964" t="s">
        <v>13340</v>
      </c>
      <c r="R1964">
        <v>812</v>
      </c>
      <c r="S1964">
        <v>931</v>
      </c>
    </row>
    <row r="1965" spans="1:19" x14ac:dyDescent="0.25">
      <c r="A1965" t="s">
        <v>2617</v>
      </c>
      <c r="B1965">
        <v>1</v>
      </c>
      <c r="C1965" t="s">
        <v>2626</v>
      </c>
      <c r="D1965" t="e">
        <f>INDEX(Transcripts[#Data], MATCH(Exons[[#This Row],[Transcript stable ID]], Transcripts[Transcript stable ID], 0), 4)</f>
        <v>#N/A</v>
      </c>
      <c r="E1965" t="s">
        <v>27</v>
      </c>
      <c r="J1965">
        <v>37844393</v>
      </c>
      <c r="K1965">
        <v>37868575</v>
      </c>
      <c r="L1965">
        <v>37868701</v>
      </c>
      <c r="N1965">
        <v>11</v>
      </c>
      <c r="O1965">
        <v>1442</v>
      </c>
      <c r="P1965">
        <v>1568</v>
      </c>
      <c r="Q1965" t="s">
        <v>13341</v>
      </c>
      <c r="R1965">
        <v>932</v>
      </c>
      <c r="S1965">
        <v>1058</v>
      </c>
    </row>
    <row r="1966" spans="1:19" x14ac:dyDescent="0.25">
      <c r="A1966" t="s">
        <v>2617</v>
      </c>
      <c r="B1966">
        <v>1</v>
      </c>
      <c r="C1966" t="s">
        <v>2626</v>
      </c>
      <c r="D1966" t="e">
        <f>INDEX(Transcripts[#Data], MATCH(Exons[[#This Row],[Transcript stable ID]], Transcripts[Transcript stable ID], 0), 4)</f>
        <v>#N/A</v>
      </c>
      <c r="E1966" t="s">
        <v>27</v>
      </c>
      <c r="J1966">
        <v>37844393</v>
      </c>
      <c r="K1966">
        <v>37871539</v>
      </c>
      <c r="L1966">
        <v>37871612</v>
      </c>
      <c r="N1966">
        <v>12</v>
      </c>
      <c r="O1966">
        <v>1569</v>
      </c>
      <c r="P1966">
        <v>1642</v>
      </c>
      <c r="Q1966" t="s">
        <v>13342</v>
      </c>
      <c r="R1966">
        <v>1059</v>
      </c>
      <c r="S1966">
        <v>1132</v>
      </c>
    </row>
    <row r="1967" spans="1:19" x14ac:dyDescent="0.25">
      <c r="A1967" t="s">
        <v>2617</v>
      </c>
      <c r="B1967">
        <v>1</v>
      </c>
      <c r="C1967" t="s">
        <v>2626</v>
      </c>
      <c r="D1967" t="e">
        <f>INDEX(Transcripts[#Data], MATCH(Exons[[#This Row],[Transcript stable ID]], Transcripts[Transcript stable ID], 0), 4)</f>
        <v>#N/A</v>
      </c>
      <c r="E1967" t="s">
        <v>27</v>
      </c>
      <c r="J1967">
        <v>37844393</v>
      </c>
      <c r="K1967">
        <v>37871699</v>
      </c>
      <c r="L1967">
        <v>37871789</v>
      </c>
      <c r="N1967">
        <v>13</v>
      </c>
      <c r="O1967">
        <v>1643</v>
      </c>
      <c r="P1967">
        <v>1733</v>
      </c>
      <c r="Q1967" t="s">
        <v>13343</v>
      </c>
      <c r="R1967">
        <v>1133</v>
      </c>
      <c r="S1967">
        <v>1223</v>
      </c>
    </row>
    <row r="1968" spans="1:19" x14ac:dyDescent="0.25">
      <c r="A1968" t="s">
        <v>2617</v>
      </c>
      <c r="B1968">
        <v>1</v>
      </c>
      <c r="C1968" t="s">
        <v>2626</v>
      </c>
      <c r="D1968" t="e">
        <f>INDEX(Transcripts[#Data], MATCH(Exons[[#This Row],[Transcript stable ID]], Transcripts[Transcript stable ID], 0), 4)</f>
        <v>#N/A</v>
      </c>
      <c r="E1968" t="s">
        <v>27</v>
      </c>
      <c r="J1968">
        <v>37844393</v>
      </c>
      <c r="K1968">
        <v>37871993</v>
      </c>
      <c r="L1968">
        <v>37872192</v>
      </c>
      <c r="N1968">
        <v>14</v>
      </c>
      <c r="O1968">
        <v>1734</v>
      </c>
      <c r="P1968">
        <v>1933</v>
      </c>
      <c r="Q1968" t="s">
        <v>13344</v>
      </c>
      <c r="R1968">
        <v>1224</v>
      </c>
      <c r="S1968">
        <v>1423</v>
      </c>
    </row>
    <row r="1969" spans="1:19" x14ac:dyDescent="0.25">
      <c r="A1969" t="s">
        <v>2617</v>
      </c>
      <c r="B1969">
        <v>1</v>
      </c>
      <c r="C1969" t="s">
        <v>2626</v>
      </c>
      <c r="D1969" t="e">
        <f>INDEX(Transcripts[#Data], MATCH(Exons[[#This Row],[Transcript stable ID]], Transcripts[Transcript stable ID], 0), 4)</f>
        <v>#N/A</v>
      </c>
      <c r="E1969" t="s">
        <v>27</v>
      </c>
      <c r="J1969">
        <v>37844393</v>
      </c>
      <c r="K1969">
        <v>37872554</v>
      </c>
      <c r="L1969">
        <v>37872686</v>
      </c>
      <c r="N1969">
        <v>15</v>
      </c>
      <c r="O1969">
        <v>1934</v>
      </c>
      <c r="P1969">
        <v>2066</v>
      </c>
      <c r="Q1969" t="s">
        <v>13345</v>
      </c>
      <c r="R1969">
        <v>1424</v>
      </c>
      <c r="S1969">
        <v>1556</v>
      </c>
    </row>
    <row r="1970" spans="1:19" x14ac:dyDescent="0.25">
      <c r="A1970" t="s">
        <v>2617</v>
      </c>
      <c r="B1970">
        <v>1</v>
      </c>
      <c r="C1970" t="s">
        <v>2626</v>
      </c>
      <c r="D1970" t="e">
        <f>INDEX(Transcripts[#Data], MATCH(Exons[[#This Row],[Transcript stable ID]], Transcripts[Transcript stable ID], 0), 4)</f>
        <v>#N/A</v>
      </c>
      <c r="E1970" t="s">
        <v>27</v>
      </c>
      <c r="J1970">
        <v>37844393</v>
      </c>
      <c r="K1970">
        <v>37872768</v>
      </c>
      <c r="L1970">
        <v>37872858</v>
      </c>
      <c r="N1970">
        <v>16</v>
      </c>
      <c r="O1970">
        <v>2067</v>
      </c>
      <c r="P1970">
        <v>2157</v>
      </c>
      <c r="Q1970" t="s">
        <v>13346</v>
      </c>
      <c r="R1970">
        <v>1557</v>
      </c>
      <c r="S1970">
        <v>1647</v>
      </c>
    </row>
    <row r="1971" spans="1:19" x14ac:dyDescent="0.25">
      <c r="A1971" t="s">
        <v>2617</v>
      </c>
      <c r="B1971">
        <v>1</v>
      </c>
      <c r="C1971" t="s">
        <v>2626</v>
      </c>
      <c r="D1971" t="e">
        <f>INDEX(Transcripts[#Data], MATCH(Exons[[#This Row],[Transcript stable ID]], Transcripts[Transcript stable ID], 0), 4)</f>
        <v>#N/A</v>
      </c>
      <c r="E1971" t="s">
        <v>27</v>
      </c>
      <c r="J1971">
        <v>37844393</v>
      </c>
      <c r="K1971">
        <v>37873573</v>
      </c>
      <c r="L1971">
        <v>37873733</v>
      </c>
      <c r="N1971">
        <v>17</v>
      </c>
      <c r="O1971">
        <v>2158</v>
      </c>
      <c r="P1971">
        <v>2318</v>
      </c>
      <c r="Q1971" t="s">
        <v>13347</v>
      </c>
      <c r="R1971">
        <v>1648</v>
      </c>
      <c r="S1971">
        <v>1808</v>
      </c>
    </row>
    <row r="1972" spans="1:19" x14ac:dyDescent="0.25">
      <c r="A1972" t="s">
        <v>2617</v>
      </c>
      <c r="B1972">
        <v>1</v>
      </c>
      <c r="C1972" t="s">
        <v>2626</v>
      </c>
      <c r="D1972" t="e">
        <f>INDEX(Transcripts[#Data], MATCH(Exons[[#This Row],[Transcript stable ID]], Transcripts[Transcript stable ID], 0), 4)</f>
        <v>#N/A</v>
      </c>
      <c r="E1972" t="s">
        <v>27</v>
      </c>
      <c r="J1972">
        <v>37844393</v>
      </c>
      <c r="K1972">
        <v>37876040</v>
      </c>
      <c r="L1972">
        <v>37876087</v>
      </c>
      <c r="N1972">
        <v>18</v>
      </c>
      <c r="O1972">
        <v>2319</v>
      </c>
      <c r="P1972">
        <v>2366</v>
      </c>
      <c r="Q1972" t="s">
        <v>13348</v>
      </c>
      <c r="R1972">
        <v>1809</v>
      </c>
      <c r="S1972">
        <v>1856</v>
      </c>
    </row>
    <row r="1973" spans="1:19" x14ac:dyDescent="0.25">
      <c r="A1973" t="s">
        <v>2617</v>
      </c>
      <c r="B1973">
        <v>1</v>
      </c>
      <c r="C1973" t="s">
        <v>2626</v>
      </c>
      <c r="D1973" t="e">
        <f>INDEX(Transcripts[#Data], MATCH(Exons[[#This Row],[Transcript stable ID]], Transcripts[Transcript stable ID], 0), 4)</f>
        <v>#N/A</v>
      </c>
      <c r="E1973" t="s">
        <v>27</v>
      </c>
      <c r="J1973">
        <v>37844393</v>
      </c>
      <c r="K1973">
        <v>37879572</v>
      </c>
      <c r="L1973">
        <v>37879710</v>
      </c>
      <c r="N1973">
        <v>19</v>
      </c>
      <c r="O1973">
        <v>2367</v>
      </c>
      <c r="P1973">
        <v>2505</v>
      </c>
      <c r="Q1973" t="s">
        <v>13349</v>
      </c>
      <c r="R1973">
        <v>1857</v>
      </c>
      <c r="S1973">
        <v>1995</v>
      </c>
    </row>
    <row r="1974" spans="1:19" x14ac:dyDescent="0.25">
      <c r="A1974" t="s">
        <v>2617</v>
      </c>
      <c r="B1974">
        <v>1</v>
      </c>
      <c r="C1974" t="s">
        <v>2626</v>
      </c>
      <c r="D1974" t="e">
        <f>INDEX(Transcripts[#Data], MATCH(Exons[[#This Row],[Transcript stable ID]], Transcripts[Transcript stable ID], 0), 4)</f>
        <v>#N/A</v>
      </c>
      <c r="E1974" t="s">
        <v>27</v>
      </c>
      <c r="J1974">
        <v>37844393</v>
      </c>
      <c r="K1974">
        <v>37879791</v>
      </c>
      <c r="L1974">
        <v>37879913</v>
      </c>
      <c r="N1974">
        <v>20</v>
      </c>
      <c r="O1974">
        <v>2506</v>
      </c>
      <c r="P1974">
        <v>2628</v>
      </c>
      <c r="Q1974" t="s">
        <v>13350</v>
      </c>
      <c r="R1974">
        <v>1996</v>
      </c>
      <c r="S1974">
        <v>2118</v>
      </c>
    </row>
    <row r="1975" spans="1:19" x14ac:dyDescent="0.25">
      <c r="A1975" t="s">
        <v>2617</v>
      </c>
      <c r="B1975">
        <v>1</v>
      </c>
      <c r="C1975" t="s">
        <v>2626</v>
      </c>
      <c r="D1975" t="e">
        <f>INDEX(Transcripts[#Data], MATCH(Exons[[#This Row],[Transcript stable ID]], Transcripts[Transcript stable ID], 0), 4)</f>
        <v>#N/A</v>
      </c>
      <c r="E1975" t="s">
        <v>27</v>
      </c>
      <c r="J1975">
        <v>37844393</v>
      </c>
      <c r="K1975">
        <v>37880165</v>
      </c>
      <c r="L1975">
        <v>37880263</v>
      </c>
      <c r="N1975">
        <v>21</v>
      </c>
      <c r="O1975">
        <v>2629</v>
      </c>
      <c r="P1975">
        <v>2727</v>
      </c>
      <c r="Q1975" t="s">
        <v>13351</v>
      </c>
      <c r="R1975">
        <v>2119</v>
      </c>
      <c r="S1975">
        <v>2217</v>
      </c>
    </row>
    <row r="1976" spans="1:19" x14ac:dyDescent="0.25">
      <c r="A1976" t="s">
        <v>2617</v>
      </c>
      <c r="B1976">
        <v>1</v>
      </c>
      <c r="C1976" t="s">
        <v>2626</v>
      </c>
      <c r="D1976" t="e">
        <f>INDEX(Transcripts[#Data], MATCH(Exons[[#This Row],[Transcript stable ID]], Transcripts[Transcript stable ID], 0), 4)</f>
        <v>#N/A</v>
      </c>
      <c r="E1976" t="s">
        <v>27</v>
      </c>
      <c r="J1976">
        <v>37844393</v>
      </c>
      <c r="K1976">
        <v>37880979</v>
      </c>
      <c r="L1976">
        <v>37881164</v>
      </c>
      <c r="N1976">
        <v>22</v>
      </c>
      <c r="O1976">
        <v>2728</v>
      </c>
      <c r="P1976">
        <v>2913</v>
      </c>
      <c r="Q1976" t="s">
        <v>13352</v>
      </c>
      <c r="R1976">
        <v>2218</v>
      </c>
      <c r="S1976">
        <v>2403</v>
      </c>
    </row>
    <row r="1977" spans="1:19" x14ac:dyDescent="0.25">
      <c r="A1977" t="s">
        <v>2617</v>
      </c>
      <c r="B1977">
        <v>1</v>
      </c>
      <c r="C1977" t="s">
        <v>2626</v>
      </c>
      <c r="D1977" t="e">
        <f>INDEX(Transcripts[#Data], MATCH(Exons[[#This Row],[Transcript stable ID]], Transcripts[Transcript stable ID], 0), 4)</f>
        <v>#N/A</v>
      </c>
      <c r="E1977" t="s">
        <v>27</v>
      </c>
      <c r="J1977">
        <v>37844393</v>
      </c>
      <c r="K1977">
        <v>37881302</v>
      </c>
      <c r="L1977">
        <v>37881457</v>
      </c>
      <c r="N1977">
        <v>23</v>
      </c>
      <c r="O1977">
        <v>2914</v>
      </c>
      <c r="P1977">
        <v>3069</v>
      </c>
      <c r="Q1977" t="s">
        <v>13353</v>
      </c>
      <c r="R1977">
        <v>2404</v>
      </c>
      <c r="S1977">
        <v>2559</v>
      </c>
    </row>
    <row r="1978" spans="1:19" x14ac:dyDescent="0.25">
      <c r="A1978" t="s">
        <v>2617</v>
      </c>
      <c r="B1978">
        <v>1</v>
      </c>
      <c r="C1978" t="s">
        <v>2626</v>
      </c>
      <c r="D1978" t="e">
        <f>INDEX(Transcripts[#Data], MATCH(Exons[[#This Row],[Transcript stable ID]], Transcripts[Transcript stable ID], 0), 4)</f>
        <v>#N/A</v>
      </c>
      <c r="E1978" t="s">
        <v>27</v>
      </c>
      <c r="J1978">
        <v>37844393</v>
      </c>
      <c r="K1978">
        <v>37881580</v>
      </c>
      <c r="L1978">
        <v>37881655</v>
      </c>
      <c r="N1978">
        <v>24</v>
      </c>
      <c r="O1978">
        <v>3070</v>
      </c>
      <c r="P1978">
        <v>3145</v>
      </c>
      <c r="Q1978" t="s">
        <v>13354</v>
      </c>
      <c r="R1978">
        <v>2560</v>
      </c>
      <c r="S1978">
        <v>2635</v>
      </c>
    </row>
    <row r="1979" spans="1:19" x14ac:dyDescent="0.25">
      <c r="A1979" t="s">
        <v>2617</v>
      </c>
      <c r="B1979">
        <v>1</v>
      </c>
      <c r="C1979" t="s">
        <v>2626</v>
      </c>
      <c r="D1979" t="e">
        <f>INDEX(Transcripts[#Data], MATCH(Exons[[#This Row],[Transcript stable ID]], Transcripts[Transcript stable ID], 0), 4)</f>
        <v>#N/A</v>
      </c>
      <c r="E1979" t="s">
        <v>27</v>
      </c>
      <c r="J1979">
        <v>37844393</v>
      </c>
      <c r="K1979">
        <v>37881960</v>
      </c>
      <c r="L1979">
        <v>37882106</v>
      </c>
      <c r="N1979">
        <v>25</v>
      </c>
      <c r="O1979">
        <v>3146</v>
      </c>
      <c r="P1979">
        <v>3292</v>
      </c>
      <c r="Q1979" t="s">
        <v>13355</v>
      </c>
      <c r="R1979">
        <v>2636</v>
      </c>
      <c r="S1979">
        <v>2782</v>
      </c>
    </row>
    <row r="1980" spans="1:19" x14ac:dyDescent="0.25">
      <c r="A1980" t="s">
        <v>2617</v>
      </c>
      <c r="B1980">
        <v>1</v>
      </c>
      <c r="C1980" t="s">
        <v>2626</v>
      </c>
      <c r="D1980" t="e">
        <f>INDEX(Transcripts[#Data], MATCH(Exons[[#This Row],[Transcript stable ID]], Transcripts[Transcript stable ID], 0), 4)</f>
        <v>#N/A</v>
      </c>
      <c r="E1980" t="s">
        <v>27</v>
      </c>
      <c r="J1980">
        <v>37844393</v>
      </c>
      <c r="K1980">
        <v>37882815</v>
      </c>
      <c r="L1980">
        <v>37882912</v>
      </c>
      <c r="N1980">
        <v>26</v>
      </c>
      <c r="O1980">
        <v>3293</v>
      </c>
      <c r="P1980">
        <v>3390</v>
      </c>
      <c r="Q1980" t="s">
        <v>13356</v>
      </c>
      <c r="R1980">
        <v>2783</v>
      </c>
      <c r="S1980">
        <v>2880</v>
      </c>
    </row>
    <row r="1981" spans="1:19" x14ac:dyDescent="0.25">
      <c r="A1981" t="s">
        <v>2617</v>
      </c>
      <c r="B1981">
        <v>1</v>
      </c>
      <c r="C1981" t="s">
        <v>2626</v>
      </c>
      <c r="D1981" t="e">
        <f>INDEX(Transcripts[#Data], MATCH(Exons[[#This Row],[Transcript stable ID]], Transcripts[Transcript stable ID], 0), 4)</f>
        <v>#N/A</v>
      </c>
      <c r="E1981" t="s">
        <v>27</v>
      </c>
      <c r="J1981">
        <v>37844393</v>
      </c>
      <c r="K1981">
        <v>37883068</v>
      </c>
      <c r="L1981">
        <v>37883256</v>
      </c>
      <c r="N1981">
        <v>27</v>
      </c>
      <c r="O1981">
        <v>3391</v>
      </c>
      <c r="P1981">
        <v>3579</v>
      </c>
      <c r="Q1981" t="s">
        <v>13357</v>
      </c>
      <c r="R1981">
        <v>2881</v>
      </c>
      <c r="S1981">
        <v>3069</v>
      </c>
    </row>
    <row r="1982" spans="1:19" x14ac:dyDescent="0.25">
      <c r="A1982" t="s">
        <v>2617</v>
      </c>
      <c r="B1982">
        <v>1</v>
      </c>
      <c r="C1982" t="s">
        <v>2626</v>
      </c>
      <c r="D1982" t="e">
        <f>INDEX(Transcripts[#Data], MATCH(Exons[[#This Row],[Transcript stable ID]], Transcripts[Transcript stable ID], 0), 4)</f>
        <v>#N/A</v>
      </c>
      <c r="E1982" t="s">
        <v>27</v>
      </c>
      <c r="J1982">
        <v>37844393</v>
      </c>
      <c r="K1982">
        <v>37883548</v>
      </c>
      <c r="L1982">
        <v>37883800</v>
      </c>
      <c r="N1982">
        <v>28</v>
      </c>
      <c r="O1982">
        <v>3580</v>
      </c>
      <c r="P1982">
        <v>3832</v>
      </c>
      <c r="Q1982" t="s">
        <v>13358</v>
      </c>
      <c r="R1982">
        <v>3070</v>
      </c>
      <c r="S1982">
        <v>3322</v>
      </c>
    </row>
    <row r="1983" spans="1:19" x14ac:dyDescent="0.25">
      <c r="A1983" t="s">
        <v>2617</v>
      </c>
      <c r="B1983">
        <v>1</v>
      </c>
      <c r="C1983" t="s">
        <v>2626</v>
      </c>
      <c r="D1983" t="e">
        <f>INDEX(Transcripts[#Data], MATCH(Exons[[#This Row],[Transcript stable ID]], Transcripts[Transcript stable ID], 0), 4)</f>
        <v>#N/A</v>
      </c>
      <c r="E1983" t="s">
        <v>27</v>
      </c>
      <c r="H1983">
        <v>37884298</v>
      </c>
      <c r="I1983">
        <v>37884915</v>
      </c>
      <c r="J1983">
        <v>37844393</v>
      </c>
      <c r="K1983">
        <v>37883942</v>
      </c>
      <c r="L1983">
        <v>37884915</v>
      </c>
      <c r="N1983">
        <v>29</v>
      </c>
      <c r="O1983">
        <v>3833</v>
      </c>
      <c r="P1983">
        <v>4188</v>
      </c>
      <c r="Q1983" t="s">
        <v>13359</v>
      </c>
      <c r="R1983">
        <v>3323</v>
      </c>
      <c r="S1983">
        <v>3678</v>
      </c>
    </row>
    <row r="1984" spans="1:19" x14ac:dyDescent="0.25">
      <c r="A1984" t="s">
        <v>2617</v>
      </c>
      <c r="B1984">
        <v>1</v>
      </c>
      <c r="C1984" t="s">
        <v>2626</v>
      </c>
      <c r="D1984" t="e">
        <f>INDEX(Transcripts[#Data], MATCH(Exons[[#This Row],[Transcript stable ID]], Transcripts[Transcript stable ID], 0), 4)</f>
        <v>#N/A</v>
      </c>
      <c r="E1984" t="s">
        <v>27</v>
      </c>
      <c r="F1984">
        <v>37844393</v>
      </c>
      <c r="G1984">
        <v>37844531</v>
      </c>
      <c r="J1984">
        <v>37844393</v>
      </c>
      <c r="K1984">
        <v>37844393</v>
      </c>
      <c r="L1984">
        <v>37844531</v>
      </c>
      <c r="N1984">
        <v>1</v>
      </c>
      <c r="Q1984" t="s">
        <v>13360</v>
      </c>
    </row>
    <row r="1985" spans="1:19" x14ac:dyDescent="0.25">
      <c r="A1985" t="s">
        <v>2617</v>
      </c>
      <c r="B1985">
        <v>1</v>
      </c>
      <c r="C1985" t="s">
        <v>2626</v>
      </c>
      <c r="D1985" t="e">
        <f>INDEX(Transcripts[#Data], MATCH(Exons[[#This Row],[Transcript stable ID]], Transcripts[Transcript stable ID], 0), 4)</f>
        <v>#N/A</v>
      </c>
      <c r="E1985" t="s">
        <v>27</v>
      </c>
      <c r="F1985">
        <v>37851186</v>
      </c>
      <c r="G1985">
        <v>37851434</v>
      </c>
      <c r="J1985">
        <v>37844393</v>
      </c>
      <c r="K1985">
        <v>37851186</v>
      </c>
      <c r="L1985">
        <v>37851434</v>
      </c>
      <c r="N1985">
        <v>3</v>
      </c>
      <c r="Q1985" t="s">
        <v>13361</v>
      </c>
    </row>
    <row r="1986" spans="1:19" x14ac:dyDescent="0.25">
      <c r="A1986" t="s">
        <v>2617</v>
      </c>
      <c r="B1986">
        <v>1</v>
      </c>
      <c r="C1986" t="s">
        <v>2632</v>
      </c>
      <c r="D1986" t="e">
        <f>INDEX(Transcripts[#Data], MATCH(Exons[[#This Row],[Transcript stable ID]], Transcripts[Transcript stable ID], 0), 4)</f>
        <v>#N/A</v>
      </c>
      <c r="E1986" t="s">
        <v>27</v>
      </c>
      <c r="F1986">
        <v>37863243</v>
      </c>
      <c r="G1986">
        <v>37863259</v>
      </c>
      <c r="J1986">
        <v>37856254</v>
      </c>
      <c r="K1986">
        <v>37863243</v>
      </c>
      <c r="L1986">
        <v>37863394</v>
      </c>
      <c r="N1986">
        <v>2</v>
      </c>
      <c r="O1986">
        <v>329</v>
      </c>
      <c r="P1986">
        <v>463</v>
      </c>
      <c r="Q1986" t="s">
        <v>13334</v>
      </c>
      <c r="R1986">
        <v>1</v>
      </c>
      <c r="S1986">
        <v>135</v>
      </c>
    </row>
    <row r="1987" spans="1:19" x14ac:dyDescent="0.25">
      <c r="A1987" t="s">
        <v>2617</v>
      </c>
      <c r="B1987">
        <v>1</v>
      </c>
      <c r="C1987" t="s">
        <v>2632</v>
      </c>
      <c r="D1987" t="e">
        <f>INDEX(Transcripts[#Data], MATCH(Exons[[#This Row],[Transcript stable ID]], Transcripts[Transcript stable ID], 0), 4)</f>
        <v>#N/A</v>
      </c>
      <c r="E1987" t="s">
        <v>27</v>
      </c>
      <c r="J1987">
        <v>37856254</v>
      </c>
      <c r="K1987">
        <v>37864574</v>
      </c>
      <c r="L1987">
        <v>37864787</v>
      </c>
      <c r="N1987">
        <v>3</v>
      </c>
      <c r="O1987">
        <v>464</v>
      </c>
      <c r="P1987">
        <v>677</v>
      </c>
      <c r="Q1987" t="s">
        <v>13335</v>
      </c>
      <c r="R1987">
        <v>136</v>
      </c>
      <c r="S1987">
        <v>349</v>
      </c>
    </row>
    <row r="1988" spans="1:19" x14ac:dyDescent="0.25">
      <c r="A1988" t="s">
        <v>2617</v>
      </c>
      <c r="B1988">
        <v>1</v>
      </c>
      <c r="C1988" t="s">
        <v>2632</v>
      </c>
      <c r="D1988" t="e">
        <f>INDEX(Transcripts[#Data], MATCH(Exons[[#This Row],[Transcript stable ID]], Transcripts[Transcript stable ID], 0), 4)</f>
        <v>#N/A</v>
      </c>
      <c r="E1988" t="s">
        <v>27</v>
      </c>
      <c r="J1988">
        <v>37856254</v>
      </c>
      <c r="K1988">
        <v>37865571</v>
      </c>
      <c r="L1988">
        <v>37865705</v>
      </c>
      <c r="N1988">
        <v>4</v>
      </c>
      <c r="O1988">
        <v>678</v>
      </c>
      <c r="P1988">
        <v>812</v>
      </c>
      <c r="Q1988" t="s">
        <v>13336</v>
      </c>
      <c r="R1988">
        <v>350</v>
      </c>
      <c r="S1988">
        <v>484</v>
      </c>
    </row>
    <row r="1989" spans="1:19" x14ac:dyDescent="0.25">
      <c r="A1989" t="s">
        <v>2617</v>
      </c>
      <c r="B1989">
        <v>1</v>
      </c>
      <c r="C1989" t="s">
        <v>2632</v>
      </c>
      <c r="D1989" t="e">
        <f>INDEX(Transcripts[#Data], MATCH(Exons[[#This Row],[Transcript stable ID]], Transcripts[Transcript stable ID], 0), 4)</f>
        <v>#N/A</v>
      </c>
      <c r="E1989" t="s">
        <v>27</v>
      </c>
      <c r="J1989">
        <v>37856254</v>
      </c>
      <c r="K1989">
        <v>37866066</v>
      </c>
      <c r="L1989">
        <v>37866134</v>
      </c>
      <c r="N1989">
        <v>5</v>
      </c>
      <c r="O1989">
        <v>813</v>
      </c>
      <c r="P1989">
        <v>881</v>
      </c>
      <c r="Q1989" t="s">
        <v>13337</v>
      </c>
      <c r="R1989">
        <v>485</v>
      </c>
      <c r="S1989">
        <v>553</v>
      </c>
    </row>
    <row r="1990" spans="1:19" x14ac:dyDescent="0.25">
      <c r="A1990" t="s">
        <v>2617</v>
      </c>
      <c r="B1990">
        <v>1</v>
      </c>
      <c r="C1990" t="s">
        <v>2632</v>
      </c>
      <c r="D1990" t="e">
        <f>INDEX(Transcripts[#Data], MATCH(Exons[[#This Row],[Transcript stable ID]], Transcripts[Transcript stable ID], 0), 4)</f>
        <v>#N/A</v>
      </c>
      <c r="E1990" t="s">
        <v>27</v>
      </c>
      <c r="J1990">
        <v>37856254</v>
      </c>
      <c r="K1990">
        <v>37866339</v>
      </c>
      <c r="L1990">
        <v>37866454</v>
      </c>
      <c r="N1990">
        <v>6</v>
      </c>
      <c r="O1990">
        <v>882</v>
      </c>
      <c r="P1990">
        <v>997</v>
      </c>
      <c r="Q1990" t="s">
        <v>13338</v>
      </c>
      <c r="R1990">
        <v>554</v>
      </c>
      <c r="S1990">
        <v>669</v>
      </c>
    </row>
    <row r="1991" spans="1:19" x14ac:dyDescent="0.25">
      <c r="A1991" t="s">
        <v>2617</v>
      </c>
      <c r="B1991">
        <v>1</v>
      </c>
      <c r="C1991" t="s">
        <v>2632</v>
      </c>
      <c r="D1991" t="e">
        <f>INDEX(Transcripts[#Data], MATCH(Exons[[#This Row],[Transcript stable ID]], Transcripts[Transcript stable ID], 0), 4)</f>
        <v>#N/A</v>
      </c>
      <c r="E1991" t="s">
        <v>27</v>
      </c>
      <c r="J1991">
        <v>37856254</v>
      </c>
      <c r="K1991">
        <v>37866593</v>
      </c>
      <c r="L1991">
        <v>37866734</v>
      </c>
      <c r="N1991">
        <v>7</v>
      </c>
      <c r="O1991">
        <v>998</v>
      </c>
      <c r="P1991">
        <v>1139</v>
      </c>
      <c r="Q1991" t="s">
        <v>13339</v>
      </c>
      <c r="R1991">
        <v>670</v>
      </c>
      <c r="S1991">
        <v>811</v>
      </c>
    </row>
    <row r="1992" spans="1:19" x14ac:dyDescent="0.25">
      <c r="A1992" t="s">
        <v>2617</v>
      </c>
      <c r="B1992">
        <v>1</v>
      </c>
      <c r="C1992" t="s">
        <v>2632</v>
      </c>
      <c r="D1992" t="e">
        <f>INDEX(Transcripts[#Data], MATCH(Exons[[#This Row],[Transcript stable ID]], Transcripts[Transcript stable ID], 0), 4)</f>
        <v>#N/A</v>
      </c>
      <c r="E1992" t="s">
        <v>27</v>
      </c>
      <c r="J1992">
        <v>37856254</v>
      </c>
      <c r="K1992">
        <v>37868181</v>
      </c>
      <c r="L1992">
        <v>37868300</v>
      </c>
      <c r="N1992">
        <v>8</v>
      </c>
      <c r="O1992">
        <v>1140</v>
      </c>
      <c r="P1992">
        <v>1259</v>
      </c>
      <c r="Q1992" t="s">
        <v>13340</v>
      </c>
      <c r="R1992">
        <v>812</v>
      </c>
      <c r="S1992">
        <v>931</v>
      </c>
    </row>
    <row r="1993" spans="1:19" x14ac:dyDescent="0.25">
      <c r="A1993" t="s">
        <v>2617</v>
      </c>
      <c r="B1993">
        <v>1</v>
      </c>
      <c r="C1993" t="s">
        <v>2632</v>
      </c>
      <c r="D1993" t="e">
        <f>INDEX(Transcripts[#Data], MATCH(Exons[[#This Row],[Transcript stable ID]], Transcripts[Transcript stable ID], 0), 4)</f>
        <v>#N/A</v>
      </c>
      <c r="E1993" t="s">
        <v>27</v>
      </c>
      <c r="J1993">
        <v>37856254</v>
      </c>
      <c r="K1993">
        <v>37868575</v>
      </c>
      <c r="L1993">
        <v>37868701</v>
      </c>
      <c r="N1993">
        <v>9</v>
      </c>
      <c r="O1993">
        <v>1260</v>
      </c>
      <c r="P1993">
        <v>1386</v>
      </c>
      <c r="Q1993" t="s">
        <v>13341</v>
      </c>
      <c r="R1993">
        <v>932</v>
      </c>
      <c r="S1993">
        <v>1058</v>
      </c>
    </row>
    <row r="1994" spans="1:19" x14ac:dyDescent="0.25">
      <c r="A1994" t="s">
        <v>2617</v>
      </c>
      <c r="B1994">
        <v>1</v>
      </c>
      <c r="C1994" t="s">
        <v>2632</v>
      </c>
      <c r="D1994" t="e">
        <f>INDEX(Transcripts[#Data], MATCH(Exons[[#This Row],[Transcript stable ID]], Transcripts[Transcript stable ID], 0), 4)</f>
        <v>#N/A</v>
      </c>
      <c r="E1994" t="s">
        <v>27</v>
      </c>
      <c r="J1994">
        <v>37856254</v>
      </c>
      <c r="K1994">
        <v>37871539</v>
      </c>
      <c r="L1994">
        <v>37871612</v>
      </c>
      <c r="N1994">
        <v>10</v>
      </c>
      <c r="O1994">
        <v>1387</v>
      </c>
      <c r="P1994">
        <v>1460</v>
      </c>
      <c r="Q1994" t="s">
        <v>13342</v>
      </c>
      <c r="R1994">
        <v>1059</v>
      </c>
      <c r="S1994">
        <v>1132</v>
      </c>
    </row>
    <row r="1995" spans="1:19" x14ac:dyDescent="0.25">
      <c r="A1995" t="s">
        <v>2617</v>
      </c>
      <c r="B1995">
        <v>1</v>
      </c>
      <c r="C1995" t="s">
        <v>2632</v>
      </c>
      <c r="D1995" t="e">
        <f>INDEX(Transcripts[#Data], MATCH(Exons[[#This Row],[Transcript stable ID]], Transcripts[Transcript stable ID], 0), 4)</f>
        <v>#N/A</v>
      </c>
      <c r="E1995" t="s">
        <v>27</v>
      </c>
      <c r="J1995">
        <v>37856254</v>
      </c>
      <c r="K1995">
        <v>37871699</v>
      </c>
      <c r="L1995">
        <v>37871789</v>
      </c>
      <c r="N1995">
        <v>11</v>
      </c>
      <c r="O1995">
        <v>1461</v>
      </c>
      <c r="P1995">
        <v>1551</v>
      </c>
      <c r="Q1995" t="s">
        <v>13343</v>
      </c>
      <c r="R1995">
        <v>1133</v>
      </c>
      <c r="S1995">
        <v>1223</v>
      </c>
    </row>
    <row r="1996" spans="1:19" x14ac:dyDescent="0.25">
      <c r="A1996" t="s">
        <v>2617</v>
      </c>
      <c r="B1996">
        <v>1</v>
      </c>
      <c r="C1996" t="s">
        <v>2632</v>
      </c>
      <c r="D1996" t="e">
        <f>INDEX(Transcripts[#Data], MATCH(Exons[[#This Row],[Transcript stable ID]], Transcripts[Transcript stable ID], 0), 4)</f>
        <v>#N/A</v>
      </c>
      <c r="E1996" t="s">
        <v>27</v>
      </c>
      <c r="J1996">
        <v>37856254</v>
      </c>
      <c r="K1996">
        <v>37871993</v>
      </c>
      <c r="L1996">
        <v>37872192</v>
      </c>
      <c r="N1996">
        <v>12</v>
      </c>
      <c r="O1996">
        <v>1552</v>
      </c>
      <c r="P1996">
        <v>1751</v>
      </c>
      <c r="Q1996" t="s">
        <v>13344</v>
      </c>
      <c r="R1996">
        <v>1224</v>
      </c>
      <c r="S1996">
        <v>1423</v>
      </c>
    </row>
    <row r="1997" spans="1:19" x14ac:dyDescent="0.25">
      <c r="A1997" t="s">
        <v>2617</v>
      </c>
      <c r="B1997">
        <v>1</v>
      </c>
      <c r="C1997" t="s">
        <v>2632</v>
      </c>
      <c r="D1997" t="e">
        <f>INDEX(Transcripts[#Data], MATCH(Exons[[#This Row],[Transcript stable ID]], Transcripts[Transcript stable ID], 0), 4)</f>
        <v>#N/A</v>
      </c>
      <c r="E1997" t="s">
        <v>27</v>
      </c>
      <c r="J1997">
        <v>37856254</v>
      </c>
      <c r="K1997">
        <v>37872554</v>
      </c>
      <c r="L1997">
        <v>37872686</v>
      </c>
      <c r="N1997">
        <v>13</v>
      </c>
      <c r="O1997">
        <v>1752</v>
      </c>
      <c r="P1997">
        <v>1884</v>
      </c>
      <c r="Q1997" t="s">
        <v>13345</v>
      </c>
      <c r="R1997">
        <v>1424</v>
      </c>
      <c r="S1997">
        <v>1556</v>
      </c>
    </row>
    <row r="1998" spans="1:19" x14ac:dyDescent="0.25">
      <c r="A1998" t="s">
        <v>2617</v>
      </c>
      <c r="B1998">
        <v>1</v>
      </c>
      <c r="C1998" t="s">
        <v>2632</v>
      </c>
      <c r="D1998" t="e">
        <f>INDEX(Transcripts[#Data], MATCH(Exons[[#This Row],[Transcript stable ID]], Transcripts[Transcript stable ID], 0), 4)</f>
        <v>#N/A</v>
      </c>
      <c r="E1998" t="s">
        <v>27</v>
      </c>
      <c r="J1998">
        <v>37856254</v>
      </c>
      <c r="K1998">
        <v>37872768</v>
      </c>
      <c r="L1998">
        <v>37872858</v>
      </c>
      <c r="N1998">
        <v>14</v>
      </c>
      <c r="O1998">
        <v>1885</v>
      </c>
      <c r="P1998">
        <v>1975</v>
      </c>
      <c r="Q1998" t="s">
        <v>13346</v>
      </c>
      <c r="R1998">
        <v>1557</v>
      </c>
      <c r="S1998">
        <v>1647</v>
      </c>
    </row>
    <row r="1999" spans="1:19" x14ac:dyDescent="0.25">
      <c r="A1999" t="s">
        <v>2617</v>
      </c>
      <c r="B1999">
        <v>1</v>
      </c>
      <c r="C1999" t="s">
        <v>2632</v>
      </c>
      <c r="D1999" t="e">
        <f>INDEX(Transcripts[#Data], MATCH(Exons[[#This Row],[Transcript stable ID]], Transcripts[Transcript stable ID], 0), 4)</f>
        <v>#N/A</v>
      </c>
      <c r="E1999" t="s">
        <v>27</v>
      </c>
      <c r="J1999">
        <v>37856254</v>
      </c>
      <c r="K1999">
        <v>37873573</v>
      </c>
      <c r="L1999">
        <v>37873733</v>
      </c>
      <c r="N1999">
        <v>15</v>
      </c>
      <c r="O1999">
        <v>1976</v>
      </c>
      <c r="P1999">
        <v>2136</v>
      </c>
      <c r="Q1999" t="s">
        <v>13347</v>
      </c>
      <c r="R1999">
        <v>1648</v>
      </c>
      <c r="S1999">
        <v>1808</v>
      </c>
    </row>
    <row r="2000" spans="1:19" x14ac:dyDescent="0.25">
      <c r="A2000" t="s">
        <v>2617</v>
      </c>
      <c r="B2000">
        <v>1</v>
      </c>
      <c r="C2000" t="s">
        <v>2632</v>
      </c>
      <c r="D2000" t="e">
        <f>INDEX(Transcripts[#Data], MATCH(Exons[[#This Row],[Transcript stable ID]], Transcripts[Transcript stable ID], 0), 4)</f>
        <v>#N/A</v>
      </c>
      <c r="E2000" t="s">
        <v>27</v>
      </c>
      <c r="J2000">
        <v>37856254</v>
      </c>
      <c r="K2000">
        <v>37876040</v>
      </c>
      <c r="L2000">
        <v>37876087</v>
      </c>
      <c r="N2000">
        <v>16</v>
      </c>
      <c r="O2000">
        <v>2137</v>
      </c>
      <c r="P2000">
        <v>2184</v>
      </c>
      <c r="Q2000" t="s">
        <v>13348</v>
      </c>
      <c r="R2000">
        <v>1809</v>
      </c>
      <c r="S2000">
        <v>1856</v>
      </c>
    </row>
    <row r="2001" spans="1:19" x14ac:dyDescent="0.25">
      <c r="A2001" t="s">
        <v>2617</v>
      </c>
      <c r="B2001">
        <v>1</v>
      </c>
      <c r="C2001" t="s">
        <v>2632</v>
      </c>
      <c r="D2001" t="e">
        <f>INDEX(Transcripts[#Data], MATCH(Exons[[#This Row],[Transcript stable ID]], Transcripts[Transcript stable ID], 0), 4)</f>
        <v>#N/A</v>
      </c>
      <c r="E2001" t="s">
        <v>27</v>
      </c>
      <c r="J2001">
        <v>37856254</v>
      </c>
      <c r="K2001">
        <v>37879572</v>
      </c>
      <c r="L2001">
        <v>37879710</v>
      </c>
      <c r="N2001">
        <v>17</v>
      </c>
      <c r="O2001">
        <v>2185</v>
      </c>
      <c r="P2001">
        <v>2323</v>
      </c>
      <c r="Q2001" t="s">
        <v>13349</v>
      </c>
      <c r="R2001">
        <v>1857</v>
      </c>
      <c r="S2001">
        <v>1995</v>
      </c>
    </row>
    <row r="2002" spans="1:19" x14ac:dyDescent="0.25">
      <c r="A2002" t="s">
        <v>2617</v>
      </c>
      <c r="B2002">
        <v>1</v>
      </c>
      <c r="C2002" t="s">
        <v>2632</v>
      </c>
      <c r="D2002" t="e">
        <f>INDEX(Transcripts[#Data], MATCH(Exons[[#This Row],[Transcript stable ID]], Transcripts[Transcript stable ID], 0), 4)</f>
        <v>#N/A</v>
      </c>
      <c r="E2002" t="s">
        <v>27</v>
      </c>
      <c r="J2002">
        <v>37856254</v>
      </c>
      <c r="K2002">
        <v>37879791</v>
      </c>
      <c r="L2002">
        <v>37879913</v>
      </c>
      <c r="N2002">
        <v>18</v>
      </c>
      <c r="O2002">
        <v>2324</v>
      </c>
      <c r="P2002">
        <v>2446</v>
      </c>
      <c r="Q2002" t="s">
        <v>13350</v>
      </c>
      <c r="R2002">
        <v>1996</v>
      </c>
      <c r="S2002">
        <v>2118</v>
      </c>
    </row>
    <row r="2003" spans="1:19" x14ac:dyDescent="0.25">
      <c r="A2003" t="s">
        <v>2617</v>
      </c>
      <c r="B2003">
        <v>1</v>
      </c>
      <c r="C2003" t="s">
        <v>2632</v>
      </c>
      <c r="D2003" t="e">
        <f>INDEX(Transcripts[#Data], MATCH(Exons[[#This Row],[Transcript stable ID]], Transcripts[Transcript stable ID], 0), 4)</f>
        <v>#N/A</v>
      </c>
      <c r="E2003" t="s">
        <v>27</v>
      </c>
      <c r="J2003">
        <v>37856254</v>
      </c>
      <c r="K2003">
        <v>37880165</v>
      </c>
      <c r="L2003">
        <v>37880263</v>
      </c>
      <c r="N2003">
        <v>19</v>
      </c>
      <c r="O2003">
        <v>2447</v>
      </c>
      <c r="P2003">
        <v>2545</v>
      </c>
      <c r="Q2003" t="s">
        <v>13351</v>
      </c>
      <c r="R2003">
        <v>2119</v>
      </c>
      <c r="S2003">
        <v>2217</v>
      </c>
    </row>
    <row r="2004" spans="1:19" x14ac:dyDescent="0.25">
      <c r="A2004" t="s">
        <v>2617</v>
      </c>
      <c r="B2004">
        <v>1</v>
      </c>
      <c r="C2004" t="s">
        <v>2632</v>
      </c>
      <c r="D2004" t="e">
        <f>INDEX(Transcripts[#Data], MATCH(Exons[[#This Row],[Transcript stable ID]], Transcripts[Transcript stable ID], 0), 4)</f>
        <v>#N/A</v>
      </c>
      <c r="E2004" t="s">
        <v>27</v>
      </c>
      <c r="J2004">
        <v>37856254</v>
      </c>
      <c r="K2004">
        <v>37880979</v>
      </c>
      <c r="L2004">
        <v>37881164</v>
      </c>
      <c r="N2004">
        <v>20</v>
      </c>
      <c r="O2004">
        <v>2546</v>
      </c>
      <c r="P2004">
        <v>2731</v>
      </c>
      <c r="Q2004" t="s">
        <v>13352</v>
      </c>
      <c r="R2004">
        <v>2218</v>
      </c>
      <c r="S2004">
        <v>2403</v>
      </c>
    </row>
    <row r="2005" spans="1:19" x14ac:dyDescent="0.25">
      <c r="A2005" t="s">
        <v>2617</v>
      </c>
      <c r="B2005">
        <v>1</v>
      </c>
      <c r="C2005" t="s">
        <v>2632</v>
      </c>
      <c r="D2005" t="e">
        <f>INDEX(Transcripts[#Data], MATCH(Exons[[#This Row],[Transcript stable ID]], Transcripts[Transcript stable ID], 0), 4)</f>
        <v>#N/A</v>
      </c>
      <c r="E2005" t="s">
        <v>27</v>
      </c>
      <c r="J2005">
        <v>37856254</v>
      </c>
      <c r="K2005">
        <v>37881302</v>
      </c>
      <c r="L2005">
        <v>37881457</v>
      </c>
      <c r="N2005">
        <v>21</v>
      </c>
      <c r="O2005">
        <v>2732</v>
      </c>
      <c r="P2005">
        <v>2887</v>
      </c>
      <c r="Q2005" t="s">
        <v>13353</v>
      </c>
      <c r="R2005">
        <v>2404</v>
      </c>
      <c r="S2005">
        <v>2559</v>
      </c>
    </row>
    <row r="2006" spans="1:19" x14ac:dyDescent="0.25">
      <c r="A2006" t="s">
        <v>2617</v>
      </c>
      <c r="B2006">
        <v>1</v>
      </c>
      <c r="C2006" t="s">
        <v>2632</v>
      </c>
      <c r="D2006" t="e">
        <f>INDEX(Transcripts[#Data], MATCH(Exons[[#This Row],[Transcript stable ID]], Transcripts[Transcript stable ID], 0), 4)</f>
        <v>#N/A</v>
      </c>
      <c r="E2006" t="s">
        <v>27</v>
      </c>
      <c r="J2006">
        <v>37856254</v>
      </c>
      <c r="K2006">
        <v>37881580</v>
      </c>
      <c r="L2006">
        <v>37881655</v>
      </c>
      <c r="N2006">
        <v>22</v>
      </c>
      <c r="O2006">
        <v>2888</v>
      </c>
      <c r="P2006">
        <v>2963</v>
      </c>
      <c r="Q2006" t="s">
        <v>13354</v>
      </c>
      <c r="R2006">
        <v>2560</v>
      </c>
      <c r="S2006">
        <v>2635</v>
      </c>
    </row>
    <row r="2007" spans="1:19" x14ac:dyDescent="0.25">
      <c r="A2007" t="s">
        <v>2617</v>
      </c>
      <c r="B2007">
        <v>1</v>
      </c>
      <c r="C2007" t="s">
        <v>2632</v>
      </c>
      <c r="D2007" t="e">
        <f>INDEX(Transcripts[#Data], MATCH(Exons[[#This Row],[Transcript stable ID]], Transcripts[Transcript stable ID], 0), 4)</f>
        <v>#N/A</v>
      </c>
      <c r="E2007" t="s">
        <v>27</v>
      </c>
      <c r="J2007">
        <v>37856254</v>
      </c>
      <c r="K2007">
        <v>37881960</v>
      </c>
      <c r="L2007">
        <v>37882106</v>
      </c>
      <c r="N2007">
        <v>23</v>
      </c>
      <c r="O2007">
        <v>2964</v>
      </c>
      <c r="P2007">
        <v>3110</v>
      </c>
      <c r="Q2007" t="s">
        <v>13355</v>
      </c>
      <c r="R2007">
        <v>2636</v>
      </c>
      <c r="S2007">
        <v>2782</v>
      </c>
    </row>
    <row r="2008" spans="1:19" x14ac:dyDescent="0.25">
      <c r="A2008" t="s">
        <v>2617</v>
      </c>
      <c r="B2008">
        <v>1</v>
      </c>
      <c r="C2008" t="s">
        <v>2632</v>
      </c>
      <c r="D2008" t="e">
        <f>INDEX(Transcripts[#Data], MATCH(Exons[[#This Row],[Transcript stable ID]], Transcripts[Transcript stable ID], 0), 4)</f>
        <v>#N/A</v>
      </c>
      <c r="E2008" t="s">
        <v>27</v>
      </c>
      <c r="J2008">
        <v>37856254</v>
      </c>
      <c r="K2008">
        <v>37882815</v>
      </c>
      <c r="L2008">
        <v>37882912</v>
      </c>
      <c r="N2008">
        <v>24</v>
      </c>
      <c r="O2008">
        <v>3111</v>
      </c>
      <c r="P2008">
        <v>3208</v>
      </c>
      <c r="Q2008" t="s">
        <v>13356</v>
      </c>
      <c r="R2008">
        <v>2783</v>
      </c>
      <c r="S2008">
        <v>2880</v>
      </c>
    </row>
    <row r="2009" spans="1:19" x14ac:dyDescent="0.25">
      <c r="A2009" t="s">
        <v>2617</v>
      </c>
      <c r="B2009">
        <v>1</v>
      </c>
      <c r="C2009" t="s">
        <v>2632</v>
      </c>
      <c r="D2009" t="e">
        <f>INDEX(Transcripts[#Data], MATCH(Exons[[#This Row],[Transcript stable ID]], Transcripts[Transcript stable ID], 0), 4)</f>
        <v>#N/A</v>
      </c>
      <c r="E2009" t="s">
        <v>27</v>
      </c>
      <c r="J2009">
        <v>37856254</v>
      </c>
      <c r="K2009">
        <v>37883068</v>
      </c>
      <c r="L2009">
        <v>37883256</v>
      </c>
      <c r="N2009">
        <v>25</v>
      </c>
      <c r="O2009">
        <v>3209</v>
      </c>
      <c r="P2009">
        <v>3397</v>
      </c>
      <c r="Q2009" t="s">
        <v>13357</v>
      </c>
      <c r="R2009">
        <v>2881</v>
      </c>
      <c r="S2009">
        <v>3069</v>
      </c>
    </row>
    <row r="2010" spans="1:19" x14ac:dyDescent="0.25">
      <c r="A2010" t="s">
        <v>2617</v>
      </c>
      <c r="B2010">
        <v>1</v>
      </c>
      <c r="C2010" t="s">
        <v>2632</v>
      </c>
      <c r="D2010" t="e">
        <f>INDEX(Transcripts[#Data], MATCH(Exons[[#This Row],[Transcript stable ID]], Transcripts[Transcript stable ID], 0), 4)</f>
        <v>#N/A</v>
      </c>
      <c r="E2010" t="s">
        <v>27</v>
      </c>
      <c r="J2010">
        <v>37856254</v>
      </c>
      <c r="K2010">
        <v>37883548</v>
      </c>
      <c r="L2010">
        <v>37883800</v>
      </c>
      <c r="N2010">
        <v>26</v>
      </c>
      <c r="O2010">
        <v>3398</v>
      </c>
      <c r="P2010">
        <v>3650</v>
      </c>
      <c r="Q2010" t="s">
        <v>13358</v>
      </c>
      <c r="R2010">
        <v>3070</v>
      </c>
      <c r="S2010">
        <v>3322</v>
      </c>
    </row>
    <row r="2011" spans="1:19" x14ac:dyDescent="0.25">
      <c r="A2011" t="s">
        <v>2617</v>
      </c>
      <c r="B2011">
        <v>1</v>
      </c>
      <c r="C2011" t="s">
        <v>2632</v>
      </c>
      <c r="D2011" t="e">
        <f>INDEX(Transcripts[#Data], MATCH(Exons[[#This Row],[Transcript stable ID]], Transcripts[Transcript stable ID], 0), 4)</f>
        <v>#N/A</v>
      </c>
      <c r="E2011" t="s">
        <v>27</v>
      </c>
      <c r="H2011">
        <v>37884298</v>
      </c>
      <c r="I2011">
        <v>37884915</v>
      </c>
      <c r="J2011">
        <v>37856254</v>
      </c>
      <c r="K2011">
        <v>37883942</v>
      </c>
      <c r="L2011">
        <v>37884915</v>
      </c>
      <c r="N2011">
        <v>27</v>
      </c>
      <c r="O2011">
        <v>3651</v>
      </c>
      <c r="P2011">
        <v>4006</v>
      </c>
      <c r="Q2011" t="s">
        <v>13359</v>
      </c>
      <c r="R2011">
        <v>3323</v>
      </c>
      <c r="S2011">
        <v>3678</v>
      </c>
    </row>
    <row r="2012" spans="1:19" x14ac:dyDescent="0.25">
      <c r="A2012" t="s">
        <v>2617</v>
      </c>
      <c r="B2012">
        <v>1</v>
      </c>
      <c r="C2012" t="s">
        <v>2632</v>
      </c>
      <c r="D2012" t="e">
        <f>INDEX(Transcripts[#Data], MATCH(Exons[[#This Row],[Transcript stable ID]], Transcripts[Transcript stable ID], 0), 4)</f>
        <v>#N/A</v>
      </c>
      <c r="E2012" t="s">
        <v>27</v>
      </c>
      <c r="F2012">
        <v>37856254</v>
      </c>
      <c r="G2012">
        <v>37856564</v>
      </c>
      <c r="J2012">
        <v>37856254</v>
      </c>
      <c r="K2012">
        <v>37856254</v>
      </c>
      <c r="L2012">
        <v>37856564</v>
      </c>
      <c r="N2012">
        <v>1</v>
      </c>
      <c r="Q2012" t="s">
        <v>13362</v>
      </c>
    </row>
    <row r="2013" spans="1:19" x14ac:dyDescent="0.25">
      <c r="A2013" t="s">
        <v>6649</v>
      </c>
      <c r="B2013">
        <v>1</v>
      </c>
      <c r="C2013" t="s">
        <v>6654</v>
      </c>
      <c r="D2013" t="str">
        <f>INDEX(Transcripts[#Data], MATCH(Exons[[#This Row],[Transcript stable ID]], Transcripts[Transcript stable ID], 0), 4)</f>
        <v>NM_002648.3</v>
      </c>
      <c r="E2013" t="s">
        <v>27</v>
      </c>
      <c r="F2013">
        <v>37137979</v>
      </c>
      <c r="G2013">
        <v>37138351</v>
      </c>
      <c r="J2013">
        <v>37137979</v>
      </c>
      <c r="K2013">
        <v>37137979</v>
      </c>
      <c r="L2013">
        <v>37138433</v>
      </c>
      <c r="N2013">
        <v>1</v>
      </c>
      <c r="O2013">
        <v>374</v>
      </c>
      <c r="P2013">
        <v>455</v>
      </c>
      <c r="Q2013" t="s">
        <v>13363</v>
      </c>
      <c r="R2013">
        <v>1</v>
      </c>
      <c r="S2013">
        <v>82</v>
      </c>
    </row>
    <row r="2014" spans="1:19" x14ac:dyDescent="0.25">
      <c r="A2014" t="s">
        <v>6649</v>
      </c>
      <c r="B2014">
        <v>1</v>
      </c>
      <c r="C2014" t="s">
        <v>6654</v>
      </c>
      <c r="D2014" t="str">
        <f>INDEX(Transcripts[#Data], MATCH(Exons[[#This Row],[Transcript stable ID]], Transcripts[Transcript stable ID], 0), 4)</f>
        <v>NM_002648.3</v>
      </c>
      <c r="E2014" t="s">
        <v>27</v>
      </c>
      <c r="J2014">
        <v>37137979</v>
      </c>
      <c r="K2014">
        <v>37138549</v>
      </c>
      <c r="L2014">
        <v>37138655</v>
      </c>
      <c r="N2014">
        <v>2</v>
      </c>
      <c r="O2014">
        <v>456</v>
      </c>
      <c r="P2014">
        <v>562</v>
      </c>
      <c r="Q2014" t="s">
        <v>13364</v>
      </c>
      <c r="R2014">
        <v>83</v>
      </c>
      <c r="S2014">
        <v>189</v>
      </c>
    </row>
    <row r="2015" spans="1:19" x14ac:dyDescent="0.25">
      <c r="A2015" t="s">
        <v>6649</v>
      </c>
      <c r="B2015">
        <v>1</v>
      </c>
      <c r="C2015" t="s">
        <v>6654</v>
      </c>
      <c r="D2015" t="str">
        <f>INDEX(Transcripts[#Data], MATCH(Exons[[#This Row],[Transcript stable ID]], Transcripts[Transcript stable ID], 0), 4)</f>
        <v>NM_002648.3</v>
      </c>
      <c r="E2015" t="s">
        <v>27</v>
      </c>
      <c r="J2015">
        <v>37137979</v>
      </c>
      <c r="K2015">
        <v>37138757</v>
      </c>
      <c r="L2015">
        <v>37138807</v>
      </c>
      <c r="N2015">
        <v>3</v>
      </c>
      <c r="O2015">
        <v>563</v>
      </c>
      <c r="P2015">
        <v>613</v>
      </c>
      <c r="Q2015" t="s">
        <v>13365</v>
      </c>
      <c r="R2015">
        <v>190</v>
      </c>
      <c r="S2015">
        <v>240</v>
      </c>
    </row>
    <row r="2016" spans="1:19" x14ac:dyDescent="0.25">
      <c r="A2016" t="s">
        <v>6649</v>
      </c>
      <c r="B2016">
        <v>1</v>
      </c>
      <c r="C2016" t="s">
        <v>6654</v>
      </c>
      <c r="D2016" t="str">
        <f>INDEX(Transcripts[#Data], MATCH(Exons[[#This Row],[Transcript stable ID]], Transcripts[Transcript stable ID], 0), 4)</f>
        <v>NM_002648.3</v>
      </c>
      <c r="E2016" t="s">
        <v>27</v>
      </c>
      <c r="J2016">
        <v>37137979</v>
      </c>
      <c r="K2016">
        <v>37138901</v>
      </c>
      <c r="L2016">
        <v>37139267</v>
      </c>
      <c r="N2016">
        <v>4</v>
      </c>
      <c r="O2016">
        <v>614</v>
      </c>
      <c r="P2016">
        <v>980</v>
      </c>
      <c r="Q2016" t="s">
        <v>13366</v>
      </c>
      <c r="R2016">
        <v>241</v>
      </c>
      <c r="S2016">
        <v>607</v>
      </c>
    </row>
    <row r="2017" spans="1:19" x14ac:dyDescent="0.25">
      <c r="A2017" t="s">
        <v>6649</v>
      </c>
      <c r="B2017">
        <v>1</v>
      </c>
      <c r="C2017" t="s">
        <v>6654</v>
      </c>
      <c r="D2017" t="str">
        <f>INDEX(Transcripts[#Data], MATCH(Exons[[#This Row],[Transcript stable ID]], Transcripts[Transcript stable ID], 0), 4)</f>
        <v>NM_002648.3</v>
      </c>
      <c r="E2017" t="s">
        <v>27</v>
      </c>
      <c r="J2017">
        <v>37137979</v>
      </c>
      <c r="K2017">
        <v>37140772</v>
      </c>
      <c r="L2017">
        <v>37140948</v>
      </c>
      <c r="N2017">
        <v>5</v>
      </c>
      <c r="O2017">
        <v>981</v>
      </c>
      <c r="P2017">
        <v>1157</v>
      </c>
      <c r="Q2017" t="s">
        <v>13367</v>
      </c>
      <c r="R2017">
        <v>608</v>
      </c>
      <c r="S2017">
        <v>784</v>
      </c>
    </row>
    <row r="2018" spans="1:19" x14ac:dyDescent="0.25">
      <c r="A2018" t="s">
        <v>6649</v>
      </c>
      <c r="B2018">
        <v>1</v>
      </c>
      <c r="C2018" t="s">
        <v>6654</v>
      </c>
      <c r="D2018" t="str">
        <f>INDEX(Transcripts[#Data], MATCH(Exons[[#This Row],[Transcript stable ID]], Transcripts[Transcript stable ID], 0), 4)</f>
        <v>NM_002648.3</v>
      </c>
      <c r="E2018" t="s">
        <v>27</v>
      </c>
      <c r="H2018">
        <v>37141868</v>
      </c>
      <c r="I2018">
        <v>37143202</v>
      </c>
      <c r="J2018">
        <v>37137979</v>
      </c>
      <c r="K2018">
        <v>37141710</v>
      </c>
      <c r="L2018">
        <v>37143202</v>
      </c>
      <c r="N2018">
        <v>6</v>
      </c>
      <c r="O2018">
        <v>1158</v>
      </c>
      <c r="P2018">
        <v>1315</v>
      </c>
      <c r="Q2018" t="s">
        <v>13368</v>
      </c>
      <c r="R2018">
        <v>785</v>
      </c>
      <c r="S2018">
        <v>942</v>
      </c>
    </row>
    <row r="2019" spans="1:19" x14ac:dyDescent="0.25">
      <c r="A2019" t="s">
        <v>4435</v>
      </c>
      <c r="B2019">
        <v>-1</v>
      </c>
      <c r="C2019" t="s">
        <v>4438</v>
      </c>
      <c r="D2019" t="str">
        <f>INDEX(Transcripts[#Data], MATCH(Exons[[#This Row],[Transcript stable ID]], Transcripts[Transcript stable ID], 0), 4)</f>
        <v>NM_002192.4</v>
      </c>
      <c r="E2019" t="s">
        <v>27</v>
      </c>
      <c r="F2019">
        <v>41742603</v>
      </c>
      <c r="G2019">
        <v>41742706</v>
      </c>
      <c r="J2019">
        <v>41742706</v>
      </c>
      <c r="K2019">
        <v>41742603</v>
      </c>
      <c r="L2019">
        <v>41742706</v>
      </c>
      <c r="N2019">
        <v>1</v>
      </c>
      <c r="Q2019" t="s">
        <v>13369</v>
      </c>
    </row>
    <row r="2020" spans="1:19" x14ac:dyDescent="0.25">
      <c r="A2020" t="s">
        <v>4435</v>
      </c>
      <c r="B2020">
        <v>-1</v>
      </c>
      <c r="C2020" t="s">
        <v>4438</v>
      </c>
      <c r="D2020" t="str">
        <f>INDEX(Transcripts[#Data], MATCH(Exons[[#This Row],[Transcript stable ID]], Transcripts[Transcript stable ID], 0), 4)</f>
        <v>NM_002192.4</v>
      </c>
      <c r="E2020" t="s">
        <v>27</v>
      </c>
      <c r="F2020">
        <v>41739973</v>
      </c>
      <c r="G2020">
        <v>41740115</v>
      </c>
      <c r="J2020">
        <v>41742706</v>
      </c>
      <c r="K2020">
        <v>41739585</v>
      </c>
      <c r="L2020">
        <v>41740115</v>
      </c>
      <c r="N2020">
        <v>2</v>
      </c>
      <c r="O2020">
        <v>248</v>
      </c>
      <c r="P2020">
        <v>635</v>
      </c>
      <c r="Q2020" t="s">
        <v>13370</v>
      </c>
      <c r="R2020">
        <v>1</v>
      </c>
      <c r="S2020">
        <v>388</v>
      </c>
    </row>
    <row r="2021" spans="1:19" x14ac:dyDescent="0.25">
      <c r="A2021" t="s">
        <v>4435</v>
      </c>
      <c r="B2021">
        <v>-1</v>
      </c>
      <c r="C2021" t="s">
        <v>4438</v>
      </c>
      <c r="D2021" t="str">
        <f>INDEX(Transcripts[#Data], MATCH(Exons[[#This Row],[Transcript stable ID]], Transcripts[Transcript stable ID], 0), 4)</f>
        <v>NM_002192.4</v>
      </c>
      <c r="E2021" t="s">
        <v>27</v>
      </c>
      <c r="H2021">
        <v>41724712</v>
      </c>
      <c r="I2021">
        <v>41729247</v>
      </c>
      <c r="J2021">
        <v>41742706</v>
      </c>
      <c r="K2021">
        <v>41724712</v>
      </c>
      <c r="L2021">
        <v>41730140</v>
      </c>
      <c r="N2021">
        <v>3</v>
      </c>
      <c r="O2021">
        <v>636</v>
      </c>
      <c r="P2021">
        <v>1528</v>
      </c>
      <c r="Q2021" t="s">
        <v>13371</v>
      </c>
      <c r="R2021">
        <v>389</v>
      </c>
      <c r="S2021">
        <v>1281</v>
      </c>
    </row>
    <row r="2022" spans="1:19" x14ac:dyDescent="0.25">
      <c r="A2022" t="s">
        <v>6998</v>
      </c>
      <c r="B2022">
        <v>1</v>
      </c>
      <c r="C2022" t="s">
        <v>6999</v>
      </c>
      <c r="D2022" t="str">
        <f>INDEX(Transcripts[#Data], MATCH(Exons[[#This Row],[Transcript stable ID]], Transcripts[Transcript stable ID], 0), 4)</f>
        <v>NM_001198.4</v>
      </c>
      <c r="E2022" t="s">
        <v>27</v>
      </c>
      <c r="J2022">
        <v>106534195</v>
      </c>
      <c r="K2022">
        <v>106543490</v>
      </c>
      <c r="L2022">
        <v>106543609</v>
      </c>
      <c r="N2022">
        <v>3</v>
      </c>
      <c r="O2022">
        <v>526</v>
      </c>
      <c r="P2022">
        <v>645</v>
      </c>
      <c r="Q2022" t="s">
        <v>13372</v>
      </c>
      <c r="R2022">
        <v>292</v>
      </c>
      <c r="S2022">
        <v>411</v>
      </c>
    </row>
    <row r="2023" spans="1:19" x14ac:dyDescent="0.25">
      <c r="A2023" t="s">
        <v>6998</v>
      </c>
      <c r="B2023">
        <v>1</v>
      </c>
      <c r="C2023" t="s">
        <v>6999</v>
      </c>
      <c r="D2023" t="str">
        <f>INDEX(Transcripts[#Data], MATCH(Exons[[#This Row],[Transcript stable ID]], Transcripts[Transcript stable ID], 0), 4)</f>
        <v>NM_001198.4</v>
      </c>
      <c r="E2023" t="s">
        <v>27</v>
      </c>
      <c r="J2023">
        <v>106534195</v>
      </c>
      <c r="K2023">
        <v>106547175</v>
      </c>
      <c r="L2023">
        <v>106547427</v>
      </c>
      <c r="N2023">
        <v>4</v>
      </c>
      <c r="O2023">
        <v>646</v>
      </c>
      <c r="P2023">
        <v>898</v>
      </c>
      <c r="Q2023" t="s">
        <v>13373</v>
      </c>
      <c r="R2023">
        <v>412</v>
      </c>
      <c r="S2023">
        <v>664</v>
      </c>
    </row>
    <row r="2024" spans="1:19" x14ac:dyDescent="0.25">
      <c r="A2024" t="s">
        <v>6998</v>
      </c>
      <c r="B2024">
        <v>1</v>
      </c>
      <c r="C2024" t="s">
        <v>6999</v>
      </c>
      <c r="D2024" t="str">
        <f>INDEX(Transcripts[#Data], MATCH(Exons[[#This Row],[Transcript stable ID]], Transcripts[Transcript stable ID], 0), 4)</f>
        <v>NM_001198.4</v>
      </c>
      <c r="E2024" t="s">
        <v>27</v>
      </c>
      <c r="J2024">
        <v>106534195</v>
      </c>
      <c r="K2024">
        <v>106552700</v>
      </c>
      <c r="L2024">
        <v>106553808</v>
      </c>
      <c r="N2024">
        <v>5</v>
      </c>
      <c r="O2024">
        <v>899</v>
      </c>
      <c r="P2024">
        <v>2007</v>
      </c>
      <c r="Q2024" t="s">
        <v>13374</v>
      </c>
      <c r="R2024">
        <v>665</v>
      </c>
      <c r="S2024">
        <v>1773</v>
      </c>
    </row>
    <row r="2025" spans="1:19" x14ac:dyDescent="0.25">
      <c r="A2025" t="s">
        <v>6998</v>
      </c>
      <c r="B2025">
        <v>1</v>
      </c>
      <c r="C2025" t="s">
        <v>6999</v>
      </c>
      <c r="D2025" t="str">
        <f>INDEX(Transcripts[#Data], MATCH(Exons[[#This Row],[Transcript stable ID]], Transcripts[Transcript stable ID], 0), 4)</f>
        <v>NM_001198.4</v>
      </c>
      <c r="E2025" t="s">
        <v>27</v>
      </c>
      <c r="J2025">
        <v>106534195</v>
      </c>
      <c r="K2025">
        <v>106554246</v>
      </c>
      <c r="L2025">
        <v>106554374</v>
      </c>
      <c r="N2025">
        <v>6</v>
      </c>
      <c r="O2025">
        <v>2008</v>
      </c>
      <c r="P2025">
        <v>2136</v>
      </c>
      <c r="Q2025" t="s">
        <v>13375</v>
      </c>
      <c r="R2025">
        <v>1774</v>
      </c>
      <c r="S2025">
        <v>1902</v>
      </c>
    </row>
    <row r="2026" spans="1:19" x14ac:dyDescent="0.25">
      <c r="A2026" t="s">
        <v>6998</v>
      </c>
      <c r="B2026">
        <v>1</v>
      </c>
      <c r="C2026" t="s">
        <v>6999</v>
      </c>
      <c r="D2026" t="str">
        <f>INDEX(Transcripts[#Data], MATCH(Exons[[#This Row],[Transcript stable ID]], Transcripts[Transcript stable ID], 0), 4)</f>
        <v>NM_001198.4</v>
      </c>
      <c r="E2026" t="s">
        <v>27</v>
      </c>
      <c r="F2026">
        <v>106534195</v>
      </c>
      <c r="G2026">
        <v>106534428</v>
      </c>
      <c r="J2026">
        <v>106534195</v>
      </c>
      <c r="K2026">
        <v>106534195</v>
      </c>
      <c r="L2026">
        <v>106534470</v>
      </c>
      <c r="N2026">
        <v>1</v>
      </c>
      <c r="O2026">
        <v>235</v>
      </c>
      <c r="P2026">
        <v>276</v>
      </c>
      <c r="Q2026" t="s">
        <v>13376</v>
      </c>
      <c r="R2026">
        <v>1</v>
      </c>
      <c r="S2026">
        <v>42</v>
      </c>
    </row>
    <row r="2027" spans="1:19" x14ac:dyDescent="0.25">
      <c r="A2027" t="s">
        <v>6998</v>
      </c>
      <c r="B2027">
        <v>1</v>
      </c>
      <c r="C2027" t="s">
        <v>6999</v>
      </c>
      <c r="D2027" t="str">
        <f>INDEX(Transcripts[#Data], MATCH(Exons[[#This Row],[Transcript stable ID]], Transcripts[Transcript stable ID], 0), 4)</f>
        <v>NM_001198.4</v>
      </c>
      <c r="E2027" t="s">
        <v>27</v>
      </c>
      <c r="J2027">
        <v>106534195</v>
      </c>
      <c r="K2027">
        <v>106536076</v>
      </c>
      <c r="L2027">
        <v>106536324</v>
      </c>
      <c r="N2027">
        <v>2</v>
      </c>
      <c r="O2027">
        <v>277</v>
      </c>
      <c r="P2027">
        <v>525</v>
      </c>
      <c r="Q2027" t="s">
        <v>13377</v>
      </c>
      <c r="R2027">
        <v>43</v>
      </c>
      <c r="S2027">
        <v>291</v>
      </c>
    </row>
    <row r="2028" spans="1:19" x14ac:dyDescent="0.25">
      <c r="A2028" t="s">
        <v>6998</v>
      </c>
      <c r="B2028">
        <v>1</v>
      </c>
      <c r="C2028" t="s">
        <v>6999</v>
      </c>
      <c r="D2028" t="str">
        <f>INDEX(Transcripts[#Data], MATCH(Exons[[#This Row],[Transcript stable ID]], Transcripts[Transcript stable ID], 0), 4)</f>
        <v>NM_001198.4</v>
      </c>
      <c r="E2028" t="s">
        <v>27</v>
      </c>
      <c r="H2028">
        <v>106555362</v>
      </c>
      <c r="I2028">
        <v>106557813</v>
      </c>
      <c r="J2028">
        <v>106534195</v>
      </c>
      <c r="K2028">
        <v>106554786</v>
      </c>
      <c r="L2028">
        <v>106557813</v>
      </c>
      <c r="N2028">
        <v>7</v>
      </c>
      <c r="O2028">
        <v>2137</v>
      </c>
      <c r="P2028">
        <v>2712</v>
      </c>
      <c r="Q2028" t="s">
        <v>13378</v>
      </c>
      <c r="R2028">
        <v>1903</v>
      </c>
      <c r="S2028">
        <v>2478</v>
      </c>
    </row>
    <row r="2029" spans="1:19" x14ac:dyDescent="0.25">
      <c r="A2029" t="s">
        <v>6998</v>
      </c>
      <c r="B2029">
        <v>1</v>
      </c>
      <c r="C2029" t="s">
        <v>7003</v>
      </c>
      <c r="D2029" t="str">
        <f>INDEX(Transcripts[#Data], MATCH(Exons[[#This Row],[Transcript stable ID]], Transcripts[Transcript stable ID], 0), 4)</f>
        <v>NM_182907.2</v>
      </c>
      <c r="E2029" t="s">
        <v>27</v>
      </c>
      <c r="J2029">
        <v>106546815</v>
      </c>
      <c r="K2029">
        <v>106547175</v>
      </c>
      <c r="L2029">
        <v>106547427</v>
      </c>
      <c r="N2029">
        <v>2</v>
      </c>
      <c r="O2029">
        <v>156</v>
      </c>
      <c r="P2029">
        <v>408</v>
      </c>
      <c r="Q2029" t="s">
        <v>13373</v>
      </c>
      <c r="R2029">
        <v>10</v>
      </c>
      <c r="S2029">
        <v>262</v>
      </c>
    </row>
    <row r="2030" spans="1:19" x14ac:dyDescent="0.25">
      <c r="A2030" t="s">
        <v>6998</v>
      </c>
      <c r="B2030">
        <v>1</v>
      </c>
      <c r="C2030" t="s">
        <v>7003</v>
      </c>
      <c r="D2030" t="str">
        <f>INDEX(Transcripts[#Data], MATCH(Exons[[#This Row],[Transcript stable ID]], Transcripts[Transcript stable ID], 0), 4)</f>
        <v>NM_182907.2</v>
      </c>
      <c r="E2030" t="s">
        <v>27</v>
      </c>
      <c r="J2030">
        <v>106546815</v>
      </c>
      <c r="K2030">
        <v>106552700</v>
      </c>
      <c r="L2030">
        <v>106553808</v>
      </c>
      <c r="N2030">
        <v>3</v>
      </c>
      <c r="O2030">
        <v>409</v>
      </c>
      <c r="P2030">
        <v>1517</v>
      </c>
      <c r="Q2030" t="s">
        <v>13374</v>
      </c>
      <c r="R2030">
        <v>263</v>
      </c>
      <c r="S2030">
        <v>1371</v>
      </c>
    </row>
    <row r="2031" spans="1:19" x14ac:dyDescent="0.25">
      <c r="A2031" t="s">
        <v>6998</v>
      </c>
      <c r="B2031">
        <v>1</v>
      </c>
      <c r="C2031" t="s">
        <v>7003</v>
      </c>
      <c r="D2031" t="str">
        <f>INDEX(Transcripts[#Data], MATCH(Exons[[#This Row],[Transcript stable ID]], Transcripts[Transcript stable ID], 0), 4)</f>
        <v>NM_182907.2</v>
      </c>
      <c r="E2031" t="s">
        <v>27</v>
      </c>
      <c r="J2031">
        <v>106546815</v>
      </c>
      <c r="K2031">
        <v>106554246</v>
      </c>
      <c r="L2031">
        <v>106554374</v>
      </c>
      <c r="N2031">
        <v>4</v>
      </c>
      <c r="O2031">
        <v>1518</v>
      </c>
      <c r="P2031">
        <v>1646</v>
      </c>
      <c r="Q2031" t="s">
        <v>13375</v>
      </c>
      <c r="R2031">
        <v>1372</v>
      </c>
      <c r="S2031">
        <v>1500</v>
      </c>
    </row>
    <row r="2032" spans="1:19" x14ac:dyDescent="0.25">
      <c r="A2032" t="s">
        <v>6998</v>
      </c>
      <c r="B2032">
        <v>1</v>
      </c>
      <c r="C2032" t="s">
        <v>7003</v>
      </c>
      <c r="D2032" t="str">
        <f>INDEX(Transcripts[#Data], MATCH(Exons[[#This Row],[Transcript stable ID]], Transcripts[Transcript stable ID], 0), 4)</f>
        <v>NM_182907.2</v>
      </c>
      <c r="E2032" t="s">
        <v>27</v>
      </c>
      <c r="F2032">
        <v>106546815</v>
      </c>
      <c r="G2032">
        <v>106546960</v>
      </c>
      <c r="J2032">
        <v>106546815</v>
      </c>
      <c r="K2032">
        <v>106546815</v>
      </c>
      <c r="L2032">
        <v>106546969</v>
      </c>
      <c r="N2032">
        <v>1</v>
      </c>
      <c r="O2032">
        <v>147</v>
      </c>
      <c r="P2032">
        <v>155</v>
      </c>
      <c r="Q2032" t="s">
        <v>13379</v>
      </c>
      <c r="R2032">
        <v>1</v>
      </c>
      <c r="S2032">
        <v>9</v>
      </c>
    </row>
    <row r="2033" spans="1:19" x14ac:dyDescent="0.25">
      <c r="A2033" t="s">
        <v>6998</v>
      </c>
      <c r="B2033">
        <v>1</v>
      </c>
      <c r="C2033" t="s">
        <v>7003</v>
      </c>
      <c r="D2033" t="str">
        <f>INDEX(Transcripts[#Data], MATCH(Exons[[#This Row],[Transcript stable ID]], Transcripts[Transcript stable ID], 0), 4)</f>
        <v>NM_182907.2</v>
      </c>
      <c r="E2033" t="s">
        <v>27</v>
      </c>
      <c r="H2033">
        <v>106555362</v>
      </c>
      <c r="I2033">
        <v>106557814</v>
      </c>
      <c r="J2033">
        <v>106546815</v>
      </c>
      <c r="K2033">
        <v>106554786</v>
      </c>
      <c r="L2033">
        <v>106557814</v>
      </c>
      <c r="N2033">
        <v>5</v>
      </c>
      <c r="O2033">
        <v>1647</v>
      </c>
      <c r="P2033">
        <v>2222</v>
      </c>
      <c r="Q2033" t="s">
        <v>13380</v>
      </c>
      <c r="R2033">
        <v>1501</v>
      </c>
      <c r="S2033">
        <v>2076</v>
      </c>
    </row>
    <row r="2034" spans="1:19" x14ac:dyDescent="0.25">
      <c r="A2034" t="s">
        <v>3959</v>
      </c>
      <c r="B2034">
        <v>1</v>
      </c>
      <c r="C2034" t="s">
        <v>3960</v>
      </c>
      <c r="D2034" t="e">
        <f>INDEX(Transcripts[#Data], MATCH(Exons[[#This Row],[Transcript stable ID]], Transcripts[Transcript stable ID], 0), 4)</f>
        <v>#N/A</v>
      </c>
      <c r="E2034" t="s">
        <v>27</v>
      </c>
      <c r="F2034">
        <v>33010175</v>
      </c>
      <c r="G2034">
        <v>33010362</v>
      </c>
      <c r="J2034">
        <v>33010175</v>
      </c>
      <c r="K2034">
        <v>33010175</v>
      </c>
      <c r="L2034">
        <v>33010362</v>
      </c>
      <c r="N2034">
        <v>1</v>
      </c>
      <c r="Q2034" t="s">
        <v>13381</v>
      </c>
    </row>
    <row r="2035" spans="1:19" x14ac:dyDescent="0.25">
      <c r="A2035" t="s">
        <v>3959</v>
      </c>
      <c r="B2035">
        <v>1</v>
      </c>
      <c r="C2035" t="s">
        <v>3960</v>
      </c>
      <c r="D2035" t="e">
        <f>INDEX(Transcripts[#Data], MATCH(Exons[[#This Row],[Transcript stable ID]], Transcripts[Transcript stable ID], 0), 4)</f>
        <v>#N/A</v>
      </c>
      <c r="E2035" t="s">
        <v>27</v>
      </c>
      <c r="F2035">
        <v>33022891</v>
      </c>
      <c r="G2035">
        <v>33022891</v>
      </c>
      <c r="H2035">
        <v>33023447</v>
      </c>
      <c r="I2035">
        <v>33026870</v>
      </c>
      <c r="J2035">
        <v>33010175</v>
      </c>
      <c r="K2035">
        <v>33022891</v>
      </c>
      <c r="L2035">
        <v>33026870</v>
      </c>
      <c r="N2035">
        <v>2</v>
      </c>
      <c r="O2035">
        <v>190</v>
      </c>
      <c r="P2035">
        <v>744</v>
      </c>
      <c r="Q2035" t="s">
        <v>13382</v>
      </c>
      <c r="R2035">
        <v>1</v>
      </c>
      <c r="S2035">
        <v>555</v>
      </c>
    </row>
    <row r="2036" spans="1:19" x14ac:dyDescent="0.25">
      <c r="A2036" t="s">
        <v>5210</v>
      </c>
      <c r="B2036">
        <v>-1</v>
      </c>
      <c r="C2036" t="s">
        <v>5225</v>
      </c>
      <c r="D2036" t="str">
        <f>INDEX(Transcripts[#Data], MATCH(Exons[[#This Row],[Transcript stable ID]], Transcripts[Transcript stable ID], 0), 4)</f>
        <v>NM_001145785.2</v>
      </c>
      <c r="E2036" t="s">
        <v>27</v>
      </c>
      <c r="F2036">
        <v>19261545</v>
      </c>
      <c r="G2036">
        <v>19261573</v>
      </c>
      <c r="J2036">
        <v>19281054</v>
      </c>
      <c r="K2036">
        <v>19261491</v>
      </c>
      <c r="L2036">
        <v>19261573</v>
      </c>
      <c r="M2036">
        <v>1</v>
      </c>
      <c r="N2036">
        <v>2</v>
      </c>
      <c r="O2036">
        <v>71</v>
      </c>
      <c r="P2036">
        <v>124</v>
      </c>
      <c r="Q2036" t="s">
        <v>13383</v>
      </c>
      <c r="R2036">
        <v>1</v>
      </c>
      <c r="S2036">
        <v>54</v>
      </c>
    </row>
    <row r="2037" spans="1:19" x14ac:dyDescent="0.25">
      <c r="A2037" t="s">
        <v>5210</v>
      </c>
      <c r="B2037">
        <v>-1</v>
      </c>
      <c r="C2037" t="s">
        <v>5225</v>
      </c>
      <c r="D2037" t="str">
        <f>INDEX(Transcripts[#Data], MATCH(Exons[[#This Row],[Transcript stable ID]], Transcripts[Transcript stable ID], 0), 4)</f>
        <v>NM_001145785.2</v>
      </c>
      <c r="E2037" t="s">
        <v>27</v>
      </c>
      <c r="J2037">
        <v>19281054</v>
      </c>
      <c r="K2037">
        <v>19258507</v>
      </c>
      <c r="L2037">
        <v>19258641</v>
      </c>
      <c r="M2037">
        <v>1</v>
      </c>
      <c r="N2037">
        <v>4</v>
      </c>
      <c r="O2037">
        <v>329</v>
      </c>
      <c r="P2037">
        <v>463</v>
      </c>
      <c r="Q2037" t="s">
        <v>13384</v>
      </c>
      <c r="R2037">
        <v>259</v>
      </c>
      <c r="S2037">
        <v>393</v>
      </c>
    </row>
    <row r="2038" spans="1:19" x14ac:dyDescent="0.25">
      <c r="A2038" t="s">
        <v>5210</v>
      </c>
      <c r="B2038">
        <v>-1</v>
      </c>
      <c r="C2038" t="s">
        <v>5225</v>
      </c>
      <c r="D2038" t="str">
        <f>INDEX(Transcripts[#Data], MATCH(Exons[[#This Row],[Transcript stable ID]], Transcripts[Transcript stable ID], 0), 4)</f>
        <v>NM_001145785.2</v>
      </c>
      <c r="E2038" t="s">
        <v>27</v>
      </c>
      <c r="J2038">
        <v>19281054</v>
      </c>
      <c r="K2038">
        <v>19257845</v>
      </c>
      <c r="L2038">
        <v>19257992</v>
      </c>
      <c r="M2038">
        <v>1</v>
      </c>
      <c r="N2038">
        <v>5</v>
      </c>
      <c r="O2038">
        <v>464</v>
      </c>
      <c r="P2038">
        <v>611</v>
      </c>
      <c r="Q2038" t="s">
        <v>13385</v>
      </c>
      <c r="R2038">
        <v>394</v>
      </c>
      <c r="S2038">
        <v>541</v>
      </c>
    </row>
    <row r="2039" spans="1:19" x14ac:dyDescent="0.25">
      <c r="A2039" t="s">
        <v>5210</v>
      </c>
      <c r="B2039">
        <v>-1</v>
      </c>
      <c r="C2039" t="s">
        <v>5225</v>
      </c>
      <c r="D2039" t="str">
        <f>INDEX(Transcripts[#Data], MATCH(Exons[[#This Row],[Transcript stable ID]], Transcripts[Transcript stable ID], 0), 4)</f>
        <v>NM_001145785.2</v>
      </c>
      <c r="E2039" t="s">
        <v>27</v>
      </c>
      <c r="J2039">
        <v>19281054</v>
      </c>
      <c r="K2039">
        <v>19257551</v>
      </c>
      <c r="L2039">
        <v>19257684</v>
      </c>
      <c r="N2039">
        <v>6</v>
      </c>
      <c r="O2039">
        <v>612</v>
      </c>
      <c r="P2039">
        <v>745</v>
      </c>
      <c r="Q2039" t="s">
        <v>13386</v>
      </c>
      <c r="R2039">
        <v>542</v>
      </c>
      <c r="S2039">
        <v>675</v>
      </c>
    </row>
    <row r="2040" spans="1:19" x14ac:dyDescent="0.25">
      <c r="A2040" t="s">
        <v>5210</v>
      </c>
      <c r="B2040">
        <v>-1</v>
      </c>
      <c r="C2040" t="s">
        <v>5225</v>
      </c>
      <c r="D2040" t="str">
        <f>INDEX(Transcripts[#Data], MATCH(Exons[[#This Row],[Transcript stable ID]], Transcripts[Transcript stable ID], 0), 4)</f>
        <v>NM_001145785.2</v>
      </c>
      <c r="E2040" t="s">
        <v>27</v>
      </c>
      <c r="J2040">
        <v>19281054</v>
      </c>
      <c r="K2040">
        <v>19257364</v>
      </c>
      <c r="L2040">
        <v>19257457</v>
      </c>
      <c r="N2040">
        <v>7</v>
      </c>
      <c r="O2040">
        <v>746</v>
      </c>
      <c r="P2040">
        <v>839</v>
      </c>
      <c r="Q2040" t="s">
        <v>13387</v>
      </c>
      <c r="R2040">
        <v>676</v>
      </c>
      <c r="S2040">
        <v>769</v>
      </c>
    </row>
    <row r="2041" spans="1:19" x14ac:dyDescent="0.25">
      <c r="A2041" t="s">
        <v>5210</v>
      </c>
      <c r="B2041">
        <v>-1</v>
      </c>
      <c r="C2041" t="s">
        <v>5225</v>
      </c>
      <c r="D2041" t="str">
        <f>INDEX(Transcripts[#Data], MATCH(Exons[[#This Row],[Transcript stable ID]], Transcripts[Transcript stable ID], 0), 4)</f>
        <v>NM_001145785.2</v>
      </c>
      <c r="E2041" t="s">
        <v>27</v>
      </c>
      <c r="F2041">
        <v>19281014</v>
      </c>
      <c r="G2041">
        <v>19281054</v>
      </c>
      <c r="J2041">
        <v>19281054</v>
      </c>
      <c r="K2041">
        <v>19281014</v>
      </c>
      <c r="L2041">
        <v>19281054</v>
      </c>
      <c r="N2041">
        <v>1</v>
      </c>
      <c r="Q2041" t="s">
        <v>13388</v>
      </c>
    </row>
    <row r="2042" spans="1:19" x14ac:dyDescent="0.25">
      <c r="A2042" t="s">
        <v>5210</v>
      </c>
      <c r="B2042">
        <v>-1</v>
      </c>
      <c r="C2042" t="s">
        <v>5225</v>
      </c>
      <c r="D2042" t="str">
        <f>INDEX(Transcripts[#Data], MATCH(Exons[[#This Row],[Transcript stable ID]], Transcripts[Transcript stable ID], 0), 4)</f>
        <v>NM_001145785.2</v>
      </c>
      <c r="E2042" t="s">
        <v>27</v>
      </c>
      <c r="J2042">
        <v>19281054</v>
      </c>
      <c r="K2042">
        <v>19260035</v>
      </c>
      <c r="L2042">
        <v>19260238</v>
      </c>
      <c r="N2042">
        <v>3</v>
      </c>
      <c r="O2042">
        <v>125</v>
      </c>
      <c r="P2042">
        <v>328</v>
      </c>
      <c r="Q2042" t="s">
        <v>13389</v>
      </c>
      <c r="R2042">
        <v>55</v>
      </c>
      <c r="S2042">
        <v>258</v>
      </c>
    </row>
    <row r="2043" spans="1:19" x14ac:dyDescent="0.25">
      <c r="A2043" t="s">
        <v>5210</v>
      </c>
      <c r="B2043">
        <v>-1</v>
      </c>
      <c r="C2043" t="s">
        <v>5225</v>
      </c>
      <c r="D2043" t="str">
        <f>INDEX(Transcripts[#Data], MATCH(Exons[[#This Row],[Transcript stable ID]], Transcripts[Transcript stable ID], 0), 4)</f>
        <v>NM_001145785.2</v>
      </c>
      <c r="E2043" t="s">
        <v>27</v>
      </c>
      <c r="J2043">
        <v>19281054</v>
      </c>
      <c r="K2043">
        <v>19257082</v>
      </c>
      <c r="L2043">
        <v>19257193</v>
      </c>
      <c r="N2043">
        <v>8</v>
      </c>
      <c r="O2043">
        <v>840</v>
      </c>
      <c r="P2043">
        <v>951</v>
      </c>
      <c r="Q2043" t="s">
        <v>13390</v>
      </c>
      <c r="R2043">
        <v>770</v>
      </c>
      <c r="S2043">
        <v>881</v>
      </c>
    </row>
    <row r="2044" spans="1:19" x14ac:dyDescent="0.25">
      <c r="A2044" t="s">
        <v>5210</v>
      </c>
      <c r="B2044">
        <v>-1</v>
      </c>
      <c r="C2044" t="s">
        <v>5225</v>
      </c>
      <c r="D2044" t="str">
        <f>INDEX(Transcripts[#Data], MATCH(Exons[[#This Row],[Transcript stable ID]], Transcripts[Transcript stable ID], 0), 4)</f>
        <v>NM_001145785.2</v>
      </c>
      <c r="E2044" t="s">
        <v>27</v>
      </c>
      <c r="H2044">
        <v>19256378</v>
      </c>
      <c r="I2044">
        <v>19256605</v>
      </c>
      <c r="J2044">
        <v>19281054</v>
      </c>
      <c r="K2044">
        <v>19256378</v>
      </c>
      <c r="L2044">
        <v>19256831</v>
      </c>
      <c r="N2044">
        <v>9</v>
      </c>
      <c r="O2044">
        <v>952</v>
      </c>
      <c r="P2044">
        <v>1177</v>
      </c>
      <c r="Q2044" t="s">
        <v>13391</v>
      </c>
      <c r="R2044">
        <v>882</v>
      </c>
      <c r="S2044">
        <v>1107</v>
      </c>
    </row>
    <row r="2045" spans="1:19" x14ac:dyDescent="0.25">
      <c r="A2045" t="s">
        <v>5210</v>
      </c>
      <c r="B2045">
        <v>-1</v>
      </c>
      <c r="C2045" t="s">
        <v>5211</v>
      </c>
      <c r="D2045">
        <f>INDEX(Transcripts[#Data], MATCH(Exons[[#This Row],[Transcript stable ID]], Transcripts[Transcript stable ID], 0), 4)</f>
        <v>0</v>
      </c>
      <c r="E2045" t="s">
        <v>27</v>
      </c>
      <c r="F2045">
        <v>19261545</v>
      </c>
      <c r="G2045">
        <v>19261573</v>
      </c>
      <c r="J2045">
        <v>19303400</v>
      </c>
      <c r="K2045">
        <v>19261491</v>
      </c>
      <c r="L2045">
        <v>19261573</v>
      </c>
      <c r="M2045">
        <v>1</v>
      </c>
      <c r="N2045">
        <v>4</v>
      </c>
      <c r="O2045">
        <v>728</v>
      </c>
      <c r="P2045">
        <v>781</v>
      </c>
      <c r="Q2045" t="s">
        <v>13383</v>
      </c>
      <c r="R2045">
        <v>1</v>
      </c>
      <c r="S2045">
        <v>54</v>
      </c>
    </row>
    <row r="2046" spans="1:19" x14ac:dyDescent="0.25">
      <c r="A2046" t="s">
        <v>5210</v>
      </c>
      <c r="B2046">
        <v>-1</v>
      </c>
      <c r="C2046" t="s">
        <v>5211</v>
      </c>
      <c r="D2046">
        <f>INDEX(Transcripts[#Data], MATCH(Exons[[#This Row],[Transcript stable ID]], Transcripts[Transcript stable ID], 0), 4)</f>
        <v>0</v>
      </c>
      <c r="E2046" t="s">
        <v>27</v>
      </c>
      <c r="J2046">
        <v>19303400</v>
      </c>
      <c r="K2046">
        <v>19258507</v>
      </c>
      <c r="L2046">
        <v>19258641</v>
      </c>
      <c r="M2046">
        <v>1</v>
      </c>
      <c r="N2046">
        <v>6</v>
      </c>
      <c r="O2046">
        <v>986</v>
      </c>
      <c r="P2046">
        <v>1120</v>
      </c>
      <c r="Q2046" t="s">
        <v>13384</v>
      </c>
      <c r="R2046">
        <v>259</v>
      </c>
      <c r="S2046">
        <v>393</v>
      </c>
    </row>
    <row r="2047" spans="1:19" x14ac:dyDescent="0.25">
      <c r="A2047" t="s">
        <v>5210</v>
      </c>
      <c r="B2047">
        <v>-1</v>
      </c>
      <c r="C2047" t="s">
        <v>5211</v>
      </c>
      <c r="D2047">
        <f>INDEX(Transcripts[#Data], MATCH(Exons[[#This Row],[Transcript stable ID]], Transcripts[Transcript stable ID], 0), 4)</f>
        <v>0</v>
      </c>
      <c r="E2047" t="s">
        <v>27</v>
      </c>
      <c r="J2047">
        <v>19303400</v>
      </c>
      <c r="K2047">
        <v>19257845</v>
      </c>
      <c r="L2047">
        <v>19257992</v>
      </c>
      <c r="M2047">
        <v>1</v>
      </c>
      <c r="N2047">
        <v>7</v>
      </c>
      <c r="O2047">
        <v>1121</v>
      </c>
      <c r="P2047">
        <v>1268</v>
      </c>
      <c r="Q2047" t="s">
        <v>13385</v>
      </c>
      <c r="R2047">
        <v>394</v>
      </c>
      <c r="S2047">
        <v>541</v>
      </c>
    </row>
    <row r="2048" spans="1:19" x14ac:dyDescent="0.25">
      <c r="A2048" t="s">
        <v>5210</v>
      </c>
      <c r="B2048">
        <v>-1</v>
      </c>
      <c r="C2048" t="s">
        <v>5211</v>
      </c>
      <c r="D2048">
        <f>INDEX(Transcripts[#Data], MATCH(Exons[[#This Row],[Transcript stable ID]], Transcripts[Transcript stable ID], 0), 4)</f>
        <v>0</v>
      </c>
      <c r="E2048" t="s">
        <v>27</v>
      </c>
      <c r="J2048">
        <v>19303400</v>
      </c>
      <c r="K2048">
        <v>19257551</v>
      </c>
      <c r="L2048">
        <v>19257684</v>
      </c>
      <c r="N2048">
        <v>8</v>
      </c>
      <c r="O2048">
        <v>1269</v>
      </c>
      <c r="P2048">
        <v>1402</v>
      </c>
      <c r="Q2048" t="s">
        <v>13386</v>
      </c>
      <c r="R2048">
        <v>542</v>
      </c>
      <c r="S2048">
        <v>675</v>
      </c>
    </row>
    <row r="2049" spans="1:19" x14ac:dyDescent="0.25">
      <c r="A2049" t="s">
        <v>5210</v>
      </c>
      <c r="B2049">
        <v>-1</v>
      </c>
      <c r="C2049" t="s">
        <v>5211</v>
      </c>
      <c r="D2049">
        <f>INDEX(Transcripts[#Data], MATCH(Exons[[#This Row],[Transcript stable ID]], Transcripts[Transcript stable ID], 0), 4)</f>
        <v>0</v>
      </c>
      <c r="E2049" t="s">
        <v>27</v>
      </c>
      <c r="J2049">
        <v>19303400</v>
      </c>
      <c r="K2049">
        <v>19257364</v>
      </c>
      <c r="L2049">
        <v>19257457</v>
      </c>
      <c r="N2049">
        <v>9</v>
      </c>
      <c r="O2049">
        <v>1403</v>
      </c>
      <c r="P2049">
        <v>1496</v>
      </c>
      <c r="Q2049" t="s">
        <v>13387</v>
      </c>
      <c r="R2049">
        <v>676</v>
      </c>
      <c r="S2049">
        <v>769</v>
      </c>
    </row>
    <row r="2050" spans="1:19" x14ac:dyDescent="0.25">
      <c r="A2050" t="s">
        <v>5210</v>
      </c>
      <c r="B2050">
        <v>-1</v>
      </c>
      <c r="C2050" t="s">
        <v>5211</v>
      </c>
      <c r="D2050">
        <f>INDEX(Transcripts[#Data], MATCH(Exons[[#This Row],[Transcript stable ID]], Transcripts[Transcript stable ID], 0), 4)</f>
        <v>0</v>
      </c>
      <c r="E2050" t="s">
        <v>27</v>
      </c>
      <c r="J2050">
        <v>19303400</v>
      </c>
      <c r="K2050">
        <v>19260035</v>
      </c>
      <c r="L2050">
        <v>19260238</v>
      </c>
      <c r="N2050">
        <v>5</v>
      </c>
      <c r="O2050">
        <v>782</v>
      </c>
      <c r="P2050">
        <v>985</v>
      </c>
      <c r="Q2050" t="s">
        <v>13389</v>
      </c>
      <c r="R2050">
        <v>55</v>
      </c>
      <c r="S2050">
        <v>258</v>
      </c>
    </row>
    <row r="2051" spans="1:19" x14ac:dyDescent="0.25">
      <c r="A2051" t="s">
        <v>5210</v>
      </c>
      <c r="B2051">
        <v>-1</v>
      </c>
      <c r="C2051" t="s">
        <v>5211</v>
      </c>
      <c r="D2051">
        <f>INDEX(Transcripts[#Data], MATCH(Exons[[#This Row],[Transcript stable ID]], Transcripts[Transcript stable ID], 0), 4)</f>
        <v>0</v>
      </c>
      <c r="E2051" t="s">
        <v>27</v>
      </c>
      <c r="F2051">
        <v>19302890</v>
      </c>
      <c r="G2051">
        <v>19303400</v>
      </c>
      <c r="J2051">
        <v>19303400</v>
      </c>
      <c r="K2051">
        <v>19302890</v>
      </c>
      <c r="L2051">
        <v>19303400</v>
      </c>
      <c r="N2051">
        <v>1</v>
      </c>
      <c r="Q2051" t="s">
        <v>13392</v>
      </c>
    </row>
    <row r="2052" spans="1:19" x14ac:dyDescent="0.25">
      <c r="A2052" t="s">
        <v>5210</v>
      </c>
      <c r="B2052">
        <v>-1</v>
      </c>
      <c r="C2052" t="s">
        <v>5211</v>
      </c>
      <c r="D2052">
        <f>INDEX(Transcripts[#Data], MATCH(Exons[[#This Row],[Transcript stable ID]], Transcripts[Transcript stable ID], 0), 4)</f>
        <v>0</v>
      </c>
      <c r="E2052" t="s">
        <v>27</v>
      </c>
      <c r="F2052">
        <v>19293382</v>
      </c>
      <c r="G2052">
        <v>19293492</v>
      </c>
      <c r="J2052">
        <v>19303400</v>
      </c>
      <c r="K2052">
        <v>19293382</v>
      </c>
      <c r="L2052">
        <v>19293492</v>
      </c>
      <c r="N2052">
        <v>2</v>
      </c>
      <c r="Q2052" t="s">
        <v>13393</v>
      </c>
    </row>
    <row r="2053" spans="1:19" x14ac:dyDescent="0.25">
      <c r="A2053" t="s">
        <v>5210</v>
      </c>
      <c r="B2053">
        <v>-1</v>
      </c>
      <c r="C2053" t="s">
        <v>5211</v>
      </c>
      <c r="D2053">
        <f>INDEX(Transcripts[#Data], MATCH(Exons[[#This Row],[Transcript stable ID]], Transcripts[Transcript stable ID], 0), 4)</f>
        <v>0</v>
      </c>
      <c r="E2053" t="s">
        <v>27</v>
      </c>
      <c r="F2053">
        <v>19291495</v>
      </c>
      <c r="G2053">
        <v>19291570</v>
      </c>
      <c r="J2053">
        <v>19303400</v>
      </c>
      <c r="K2053">
        <v>19291495</v>
      </c>
      <c r="L2053">
        <v>19291570</v>
      </c>
      <c r="N2053">
        <v>3</v>
      </c>
      <c r="Q2053" t="s">
        <v>13394</v>
      </c>
    </row>
    <row r="2054" spans="1:19" x14ac:dyDescent="0.25">
      <c r="A2054" t="s">
        <v>5210</v>
      </c>
      <c r="B2054">
        <v>-1</v>
      </c>
      <c r="C2054" t="s">
        <v>5211</v>
      </c>
      <c r="D2054">
        <f>INDEX(Transcripts[#Data], MATCH(Exons[[#This Row],[Transcript stable ID]], Transcripts[Transcript stable ID], 0), 4)</f>
        <v>0</v>
      </c>
      <c r="E2054" t="s">
        <v>27</v>
      </c>
      <c r="H2054">
        <v>19256379</v>
      </c>
      <c r="I2054">
        <v>19256502</v>
      </c>
      <c r="J2054">
        <v>19303400</v>
      </c>
      <c r="K2054">
        <v>19256379</v>
      </c>
      <c r="L2054">
        <v>19256831</v>
      </c>
      <c r="N2054">
        <v>10</v>
      </c>
      <c r="O2054">
        <v>1497</v>
      </c>
      <c r="P2054">
        <v>1825</v>
      </c>
      <c r="Q2054" t="s">
        <v>13395</v>
      </c>
      <c r="R2054">
        <v>770</v>
      </c>
      <c r="S2054">
        <v>1098</v>
      </c>
    </row>
    <row r="2055" spans="1:19" x14ac:dyDescent="0.25">
      <c r="A2055" t="s">
        <v>151</v>
      </c>
      <c r="B2055">
        <v>-1</v>
      </c>
      <c r="C2055" t="s">
        <v>8041</v>
      </c>
      <c r="D2055" t="str">
        <f>INDEX(Transcripts[#Data], MATCH(Exons[[#This Row],[Transcript stable ID]], Transcripts[Transcript stable ID], 0), 4)</f>
        <v>NM_005877.6</v>
      </c>
      <c r="E2055" t="s">
        <v>27</v>
      </c>
      <c r="F2055">
        <v>30752782</v>
      </c>
      <c r="G2055">
        <v>30752936</v>
      </c>
      <c r="J2055">
        <v>30752936</v>
      </c>
      <c r="K2055">
        <v>30752719</v>
      </c>
      <c r="L2055">
        <v>30752936</v>
      </c>
      <c r="N2055">
        <v>1</v>
      </c>
      <c r="O2055">
        <v>156</v>
      </c>
      <c r="P2055">
        <v>218</v>
      </c>
      <c r="Q2055" t="s">
        <v>13396</v>
      </c>
      <c r="R2055">
        <v>1</v>
      </c>
      <c r="S2055">
        <v>63</v>
      </c>
    </row>
    <row r="2056" spans="1:19" x14ac:dyDescent="0.25">
      <c r="A2056" t="s">
        <v>151</v>
      </c>
      <c r="B2056">
        <v>-1</v>
      </c>
      <c r="C2056" t="s">
        <v>8041</v>
      </c>
      <c r="D2056" t="str">
        <f>INDEX(Transcripts[#Data], MATCH(Exons[[#This Row],[Transcript stable ID]], Transcripts[Transcript stable ID], 0), 4)</f>
        <v>NM_005877.6</v>
      </c>
      <c r="E2056" t="s">
        <v>27</v>
      </c>
      <c r="J2056">
        <v>30752936</v>
      </c>
      <c r="K2056">
        <v>30748940</v>
      </c>
      <c r="L2056">
        <v>30749061</v>
      </c>
      <c r="N2056">
        <v>2</v>
      </c>
      <c r="O2056">
        <v>219</v>
      </c>
      <c r="P2056">
        <v>340</v>
      </c>
      <c r="Q2056" t="s">
        <v>13397</v>
      </c>
      <c r="R2056">
        <v>64</v>
      </c>
      <c r="S2056">
        <v>185</v>
      </c>
    </row>
    <row r="2057" spans="1:19" x14ac:dyDescent="0.25">
      <c r="A2057" t="s">
        <v>151</v>
      </c>
      <c r="B2057">
        <v>-1</v>
      </c>
      <c r="C2057" t="s">
        <v>8041</v>
      </c>
      <c r="D2057" t="str">
        <f>INDEX(Transcripts[#Data], MATCH(Exons[[#This Row],[Transcript stable ID]], Transcripts[Transcript stable ID], 0), 4)</f>
        <v>NM_005877.6</v>
      </c>
      <c r="E2057" t="s">
        <v>27</v>
      </c>
      <c r="J2057">
        <v>30752936</v>
      </c>
      <c r="K2057">
        <v>30742301</v>
      </c>
      <c r="L2057">
        <v>30742508</v>
      </c>
      <c r="N2057">
        <v>3</v>
      </c>
      <c r="O2057">
        <v>341</v>
      </c>
      <c r="P2057">
        <v>548</v>
      </c>
      <c r="Q2057" t="s">
        <v>13398</v>
      </c>
      <c r="R2057">
        <v>186</v>
      </c>
      <c r="S2057">
        <v>393</v>
      </c>
    </row>
    <row r="2058" spans="1:19" x14ac:dyDescent="0.25">
      <c r="A2058" t="s">
        <v>151</v>
      </c>
      <c r="B2058">
        <v>-1</v>
      </c>
      <c r="C2058" t="s">
        <v>8041</v>
      </c>
      <c r="D2058" t="str">
        <f>INDEX(Transcripts[#Data], MATCH(Exons[[#This Row],[Transcript stable ID]], Transcripts[Transcript stable ID], 0), 4)</f>
        <v>NM_005877.6</v>
      </c>
      <c r="E2058" t="s">
        <v>27</v>
      </c>
      <c r="J2058">
        <v>30752936</v>
      </c>
      <c r="K2058">
        <v>30740922</v>
      </c>
      <c r="L2058">
        <v>30741179</v>
      </c>
      <c r="N2058">
        <v>4</v>
      </c>
      <c r="O2058">
        <v>549</v>
      </c>
      <c r="P2058">
        <v>806</v>
      </c>
      <c r="Q2058" t="s">
        <v>13399</v>
      </c>
      <c r="R2058">
        <v>394</v>
      </c>
      <c r="S2058">
        <v>651</v>
      </c>
    </row>
    <row r="2059" spans="1:19" x14ac:dyDescent="0.25">
      <c r="A2059" t="s">
        <v>151</v>
      </c>
      <c r="B2059">
        <v>-1</v>
      </c>
      <c r="C2059" t="s">
        <v>8041</v>
      </c>
      <c r="D2059" t="str">
        <f>INDEX(Transcripts[#Data], MATCH(Exons[[#This Row],[Transcript stable ID]], Transcripts[Transcript stable ID], 0), 4)</f>
        <v>NM_005877.6</v>
      </c>
      <c r="E2059" t="s">
        <v>27</v>
      </c>
      <c r="J2059">
        <v>30752936</v>
      </c>
      <c r="K2059">
        <v>30738794</v>
      </c>
      <c r="L2059">
        <v>30738868</v>
      </c>
      <c r="N2059">
        <v>5</v>
      </c>
      <c r="O2059">
        <v>807</v>
      </c>
      <c r="P2059">
        <v>881</v>
      </c>
      <c r="Q2059" t="s">
        <v>13400</v>
      </c>
      <c r="R2059">
        <v>652</v>
      </c>
      <c r="S2059">
        <v>726</v>
      </c>
    </row>
    <row r="2060" spans="1:19" x14ac:dyDescent="0.25">
      <c r="A2060" t="s">
        <v>151</v>
      </c>
      <c r="B2060">
        <v>-1</v>
      </c>
      <c r="C2060" t="s">
        <v>8041</v>
      </c>
      <c r="D2060" t="str">
        <f>INDEX(Transcripts[#Data], MATCH(Exons[[#This Row],[Transcript stable ID]], Transcripts[Transcript stable ID], 0), 4)</f>
        <v>NM_005877.6</v>
      </c>
      <c r="E2060" t="s">
        <v>27</v>
      </c>
      <c r="J2060">
        <v>30752936</v>
      </c>
      <c r="K2060">
        <v>30738189</v>
      </c>
      <c r="L2060">
        <v>30738339</v>
      </c>
      <c r="N2060">
        <v>6</v>
      </c>
      <c r="O2060">
        <v>882</v>
      </c>
      <c r="P2060">
        <v>1032</v>
      </c>
      <c r="Q2060" t="s">
        <v>13401</v>
      </c>
      <c r="R2060">
        <v>727</v>
      </c>
      <c r="S2060">
        <v>877</v>
      </c>
    </row>
    <row r="2061" spans="1:19" x14ac:dyDescent="0.25">
      <c r="A2061" t="s">
        <v>151</v>
      </c>
      <c r="B2061">
        <v>-1</v>
      </c>
      <c r="C2061" t="s">
        <v>8041</v>
      </c>
      <c r="D2061" t="str">
        <f>INDEX(Transcripts[#Data], MATCH(Exons[[#This Row],[Transcript stable ID]], Transcripts[Transcript stable ID], 0), 4)</f>
        <v>NM_005877.6</v>
      </c>
      <c r="E2061" t="s">
        <v>27</v>
      </c>
      <c r="J2061">
        <v>30752936</v>
      </c>
      <c r="K2061">
        <v>30737681</v>
      </c>
      <c r="L2061">
        <v>30737874</v>
      </c>
      <c r="N2061">
        <v>7</v>
      </c>
      <c r="O2061">
        <v>1033</v>
      </c>
      <c r="P2061">
        <v>1226</v>
      </c>
      <c r="Q2061" t="s">
        <v>13402</v>
      </c>
      <c r="R2061">
        <v>878</v>
      </c>
      <c r="S2061">
        <v>1071</v>
      </c>
    </row>
    <row r="2062" spans="1:19" x14ac:dyDescent="0.25">
      <c r="A2062" t="s">
        <v>151</v>
      </c>
      <c r="B2062">
        <v>-1</v>
      </c>
      <c r="C2062" t="s">
        <v>8041</v>
      </c>
      <c r="D2062" t="str">
        <f>INDEX(Transcripts[#Data], MATCH(Exons[[#This Row],[Transcript stable ID]], Transcripts[Transcript stable ID], 0), 4)</f>
        <v>NM_005877.6</v>
      </c>
      <c r="E2062" t="s">
        <v>27</v>
      </c>
      <c r="J2062">
        <v>30752936</v>
      </c>
      <c r="K2062">
        <v>30736684</v>
      </c>
      <c r="L2062">
        <v>30736801</v>
      </c>
      <c r="N2062">
        <v>8</v>
      </c>
      <c r="O2062">
        <v>1227</v>
      </c>
      <c r="P2062">
        <v>1344</v>
      </c>
      <c r="Q2062" t="s">
        <v>13403</v>
      </c>
      <c r="R2062">
        <v>1072</v>
      </c>
      <c r="S2062">
        <v>1189</v>
      </c>
    </row>
    <row r="2063" spans="1:19" x14ac:dyDescent="0.25">
      <c r="A2063" t="s">
        <v>151</v>
      </c>
      <c r="B2063">
        <v>-1</v>
      </c>
      <c r="C2063" t="s">
        <v>8041</v>
      </c>
      <c r="D2063" t="str">
        <f>INDEX(Transcripts[#Data], MATCH(Exons[[#This Row],[Transcript stable ID]], Transcripts[Transcript stable ID], 0), 4)</f>
        <v>NM_005877.6</v>
      </c>
      <c r="E2063" t="s">
        <v>27</v>
      </c>
      <c r="J2063">
        <v>30752936</v>
      </c>
      <c r="K2063">
        <v>30736185</v>
      </c>
      <c r="L2063">
        <v>30736370</v>
      </c>
      <c r="N2063">
        <v>9</v>
      </c>
      <c r="O2063">
        <v>1345</v>
      </c>
      <c r="P2063">
        <v>1530</v>
      </c>
      <c r="Q2063" t="s">
        <v>13404</v>
      </c>
      <c r="R2063">
        <v>1190</v>
      </c>
      <c r="S2063">
        <v>1375</v>
      </c>
    </row>
    <row r="2064" spans="1:19" x14ac:dyDescent="0.25">
      <c r="A2064" t="s">
        <v>151</v>
      </c>
      <c r="B2064">
        <v>-1</v>
      </c>
      <c r="C2064" t="s">
        <v>8041</v>
      </c>
      <c r="D2064" t="str">
        <f>INDEX(Transcripts[#Data], MATCH(Exons[[#This Row],[Transcript stable ID]], Transcripts[Transcript stable ID], 0), 4)</f>
        <v>NM_005877.6</v>
      </c>
      <c r="E2064" t="s">
        <v>27</v>
      </c>
      <c r="J2064">
        <v>30752936</v>
      </c>
      <c r="K2064">
        <v>30735119</v>
      </c>
      <c r="L2064">
        <v>30735240</v>
      </c>
      <c r="N2064">
        <v>10</v>
      </c>
      <c r="O2064">
        <v>1531</v>
      </c>
      <c r="P2064">
        <v>1652</v>
      </c>
      <c r="Q2064" t="s">
        <v>13405</v>
      </c>
      <c r="R2064">
        <v>1376</v>
      </c>
      <c r="S2064">
        <v>1497</v>
      </c>
    </row>
    <row r="2065" spans="1:19" x14ac:dyDescent="0.25">
      <c r="A2065" t="s">
        <v>151</v>
      </c>
      <c r="B2065">
        <v>-1</v>
      </c>
      <c r="C2065" t="s">
        <v>8041</v>
      </c>
      <c r="D2065" t="str">
        <f>INDEX(Transcripts[#Data], MATCH(Exons[[#This Row],[Transcript stable ID]], Transcripts[Transcript stable ID], 0), 4)</f>
        <v>NM_005877.6</v>
      </c>
      <c r="E2065" t="s">
        <v>27</v>
      </c>
      <c r="J2065">
        <v>30752936</v>
      </c>
      <c r="K2065">
        <v>30734778</v>
      </c>
      <c r="L2065">
        <v>30735023</v>
      </c>
      <c r="N2065">
        <v>11</v>
      </c>
      <c r="O2065">
        <v>1653</v>
      </c>
      <c r="P2065">
        <v>1898</v>
      </c>
      <c r="Q2065" t="s">
        <v>13406</v>
      </c>
      <c r="R2065">
        <v>1498</v>
      </c>
      <c r="S2065">
        <v>1743</v>
      </c>
    </row>
    <row r="2066" spans="1:19" x14ac:dyDescent="0.25">
      <c r="A2066" t="s">
        <v>151</v>
      </c>
      <c r="B2066">
        <v>-1</v>
      </c>
      <c r="C2066" t="s">
        <v>8041</v>
      </c>
      <c r="D2066" t="str">
        <f>INDEX(Transcripts[#Data], MATCH(Exons[[#This Row],[Transcript stable ID]], Transcripts[Transcript stable ID], 0), 4)</f>
        <v>NM_005877.6</v>
      </c>
      <c r="E2066" t="s">
        <v>27</v>
      </c>
      <c r="J2066">
        <v>30752936</v>
      </c>
      <c r="K2066">
        <v>30733679</v>
      </c>
      <c r="L2066">
        <v>30733886</v>
      </c>
      <c r="N2066">
        <v>12</v>
      </c>
      <c r="O2066">
        <v>1899</v>
      </c>
      <c r="P2066">
        <v>2106</v>
      </c>
      <c r="Q2066" t="s">
        <v>13407</v>
      </c>
      <c r="R2066">
        <v>1744</v>
      </c>
      <c r="S2066">
        <v>1951</v>
      </c>
    </row>
    <row r="2067" spans="1:19" x14ac:dyDescent="0.25">
      <c r="A2067" t="s">
        <v>151</v>
      </c>
      <c r="B2067">
        <v>-1</v>
      </c>
      <c r="C2067" t="s">
        <v>8041</v>
      </c>
      <c r="D2067" t="str">
        <f>INDEX(Transcripts[#Data], MATCH(Exons[[#This Row],[Transcript stable ID]], Transcripts[Transcript stable ID], 0), 4)</f>
        <v>NM_005877.6</v>
      </c>
      <c r="E2067" t="s">
        <v>27</v>
      </c>
      <c r="J2067">
        <v>30752936</v>
      </c>
      <c r="K2067">
        <v>30733015</v>
      </c>
      <c r="L2067">
        <v>30733169</v>
      </c>
      <c r="N2067">
        <v>13</v>
      </c>
      <c r="O2067">
        <v>2107</v>
      </c>
      <c r="P2067">
        <v>2261</v>
      </c>
      <c r="Q2067" t="s">
        <v>13408</v>
      </c>
      <c r="R2067">
        <v>1952</v>
      </c>
      <c r="S2067">
        <v>2106</v>
      </c>
    </row>
    <row r="2068" spans="1:19" x14ac:dyDescent="0.25">
      <c r="A2068" t="s">
        <v>151</v>
      </c>
      <c r="B2068">
        <v>-1</v>
      </c>
      <c r="C2068" t="s">
        <v>8041</v>
      </c>
      <c r="D2068" t="str">
        <f>INDEX(Transcripts[#Data], MATCH(Exons[[#This Row],[Transcript stable ID]], Transcripts[Transcript stable ID], 0), 4)</f>
        <v>NM_005877.6</v>
      </c>
      <c r="E2068" t="s">
        <v>27</v>
      </c>
      <c r="J2068">
        <v>30752936</v>
      </c>
      <c r="K2068">
        <v>30731641</v>
      </c>
      <c r="L2068">
        <v>30731742</v>
      </c>
      <c r="N2068">
        <v>14</v>
      </c>
      <c r="O2068">
        <v>2262</v>
      </c>
      <c r="P2068">
        <v>2363</v>
      </c>
      <c r="Q2068" t="s">
        <v>13409</v>
      </c>
      <c r="R2068">
        <v>2107</v>
      </c>
      <c r="S2068">
        <v>2208</v>
      </c>
    </row>
    <row r="2069" spans="1:19" x14ac:dyDescent="0.25">
      <c r="A2069" t="s">
        <v>151</v>
      </c>
      <c r="B2069">
        <v>-1</v>
      </c>
      <c r="C2069" t="s">
        <v>8041</v>
      </c>
      <c r="D2069" t="str">
        <f>INDEX(Transcripts[#Data], MATCH(Exons[[#This Row],[Transcript stable ID]], Transcripts[Transcript stable ID], 0), 4)</f>
        <v>NM_005877.6</v>
      </c>
      <c r="E2069" t="s">
        <v>27</v>
      </c>
      <c r="J2069">
        <v>30752936</v>
      </c>
      <c r="K2069">
        <v>30731456</v>
      </c>
      <c r="L2069">
        <v>30731527</v>
      </c>
      <c r="N2069">
        <v>15</v>
      </c>
      <c r="O2069">
        <v>2364</v>
      </c>
      <c r="P2069">
        <v>2435</v>
      </c>
      <c r="Q2069" t="s">
        <v>13410</v>
      </c>
      <c r="R2069">
        <v>2209</v>
      </c>
      <c r="S2069">
        <v>2280</v>
      </c>
    </row>
    <row r="2070" spans="1:19" x14ac:dyDescent="0.25">
      <c r="A2070" t="s">
        <v>151</v>
      </c>
      <c r="B2070">
        <v>-1</v>
      </c>
      <c r="C2070" t="s">
        <v>8041</v>
      </c>
      <c r="D2070" t="str">
        <f>INDEX(Transcripts[#Data], MATCH(Exons[[#This Row],[Transcript stable ID]], Transcripts[Transcript stable ID], 0), 4)</f>
        <v>NM_005877.6</v>
      </c>
      <c r="E2070" t="s">
        <v>27</v>
      </c>
      <c r="H2070">
        <v>30727977</v>
      </c>
      <c r="I2070">
        <v>30730582</v>
      </c>
      <c r="J2070">
        <v>30752936</v>
      </c>
      <c r="K2070">
        <v>30727977</v>
      </c>
      <c r="L2070">
        <v>30730684</v>
      </c>
      <c r="N2070">
        <v>16</v>
      </c>
      <c r="O2070">
        <v>2436</v>
      </c>
      <c r="P2070">
        <v>2537</v>
      </c>
      <c r="Q2070" t="s">
        <v>13411</v>
      </c>
      <c r="R2070">
        <v>2281</v>
      </c>
      <c r="S2070">
        <v>2382</v>
      </c>
    </row>
    <row r="2071" spans="1:19" x14ac:dyDescent="0.25">
      <c r="A2071" t="s">
        <v>151</v>
      </c>
      <c r="B2071">
        <v>-1</v>
      </c>
      <c r="C2071" t="s">
        <v>8045</v>
      </c>
      <c r="D2071" t="e">
        <f>INDEX(Transcripts[#Data], MATCH(Exons[[#This Row],[Transcript stable ID]], Transcripts[Transcript stable ID], 0), 4)</f>
        <v>#N/A</v>
      </c>
      <c r="E2071" t="s">
        <v>27</v>
      </c>
      <c r="J2071">
        <v>30752913</v>
      </c>
      <c r="K2071">
        <v>30748940</v>
      </c>
      <c r="L2071">
        <v>30749061</v>
      </c>
      <c r="N2071">
        <v>2</v>
      </c>
      <c r="O2071">
        <v>196</v>
      </c>
      <c r="P2071">
        <v>317</v>
      </c>
      <c r="Q2071" t="s">
        <v>13397</v>
      </c>
      <c r="R2071">
        <v>64</v>
      </c>
      <c r="S2071">
        <v>185</v>
      </c>
    </row>
    <row r="2072" spans="1:19" x14ac:dyDescent="0.25">
      <c r="A2072" t="s">
        <v>151</v>
      </c>
      <c r="B2072">
        <v>-1</v>
      </c>
      <c r="C2072" t="s">
        <v>8045</v>
      </c>
      <c r="D2072" t="e">
        <f>INDEX(Transcripts[#Data], MATCH(Exons[[#This Row],[Transcript stable ID]], Transcripts[Transcript stable ID], 0), 4)</f>
        <v>#N/A</v>
      </c>
      <c r="E2072" t="s">
        <v>27</v>
      </c>
      <c r="J2072">
        <v>30752913</v>
      </c>
      <c r="K2072">
        <v>30738794</v>
      </c>
      <c r="L2072">
        <v>30738868</v>
      </c>
      <c r="N2072">
        <v>5</v>
      </c>
      <c r="O2072">
        <v>589</v>
      </c>
      <c r="P2072">
        <v>663</v>
      </c>
      <c r="Q2072" t="s">
        <v>13400</v>
      </c>
      <c r="R2072">
        <v>457</v>
      </c>
      <c r="S2072">
        <v>531</v>
      </c>
    </row>
    <row r="2073" spans="1:19" x14ac:dyDescent="0.25">
      <c r="A2073" t="s">
        <v>151</v>
      </c>
      <c r="B2073">
        <v>-1</v>
      </c>
      <c r="C2073" t="s">
        <v>8045</v>
      </c>
      <c r="D2073" t="e">
        <f>INDEX(Transcripts[#Data], MATCH(Exons[[#This Row],[Transcript stable ID]], Transcripts[Transcript stable ID], 0), 4)</f>
        <v>#N/A</v>
      </c>
      <c r="E2073" t="s">
        <v>27</v>
      </c>
      <c r="J2073">
        <v>30752913</v>
      </c>
      <c r="K2073">
        <v>30738189</v>
      </c>
      <c r="L2073">
        <v>30738339</v>
      </c>
      <c r="N2073">
        <v>6</v>
      </c>
      <c r="O2073">
        <v>664</v>
      </c>
      <c r="P2073">
        <v>814</v>
      </c>
      <c r="Q2073" t="s">
        <v>13401</v>
      </c>
      <c r="R2073">
        <v>532</v>
      </c>
      <c r="S2073">
        <v>682</v>
      </c>
    </row>
    <row r="2074" spans="1:19" x14ac:dyDescent="0.25">
      <c r="A2074" t="s">
        <v>151</v>
      </c>
      <c r="B2074">
        <v>-1</v>
      </c>
      <c r="C2074" t="s">
        <v>8045</v>
      </c>
      <c r="D2074" t="e">
        <f>INDEX(Transcripts[#Data], MATCH(Exons[[#This Row],[Transcript stable ID]], Transcripts[Transcript stable ID], 0), 4)</f>
        <v>#N/A</v>
      </c>
      <c r="E2074" t="s">
        <v>27</v>
      </c>
      <c r="J2074">
        <v>30752913</v>
      </c>
      <c r="K2074">
        <v>30737681</v>
      </c>
      <c r="L2074">
        <v>30737874</v>
      </c>
      <c r="N2074">
        <v>7</v>
      </c>
      <c r="O2074">
        <v>815</v>
      </c>
      <c r="P2074">
        <v>1008</v>
      </c>
      <c r="Q2074" t="s">
        <v>13402</v>
      </c>
      <c r="R2074">
        <v>683</v>
      </c>
      <c r="S2074">
        <v>876</v>
      </c>
    </row>
    <row r="2075" spans="1:19" x14ac:dyDescent="0.25">
      <c r="A2075" t="s">
        <v>151</v>
      </c>
      <c r="B2075">
        <v>-1</v>
      </c>
      <c r="C2075" t="s">
        <v>8045</v>
      </c>
      <c r="D2075" t="e">
        <f>INDEX(Transcripts[#Data], MATCH(Exons[[#This Row],[Transcript stable ID]], Transcripts[Transcript stable ID], 0), 4)</f>
        <v>#N/A</v>
      </c>
      <c r="E2075" t="s">
        <v>27</v>
      </c>
      <c r="J2075">
        <v>30752913</v>
      </c>
      <c r="K2075">
        <v>30736684</v>
      </c>
      <c r="L2075">
        <v>30736801</v>
      </c>
      <c r="N2075">
        <v>8</v>
      </c>
      <c r="O2075">
        <v>1009</v>
      </c>
      <c r="P2075">
        <v>1126</v>
      </c>
      <c r="Q2075" t="s">
        <v>13403</v>
      </c>
      <c r="R2075">
        <v>877</v>
      </c>
      <c r="S2075">
        <v>994</v>
      </c>
    </row>
    <row r="2076" spans="1:19" x14ac:dyDescent="0.25">
      <c r="A2076" t="s">
        <v>151</v>
      </c>
      <c r="B2076">
        <v>-1</v>
      </c>
      <c r="C2076" t="s">
        <v>8045</v>
      </c>
      <c r="D2076" t="e">
        <f>INDEX(Transcripts[#Data], MATCH(Exons[[#This Row],[Transcript stable ID]], Transcripts[Transcript stable ID], 0), 4)</f>
        <v>#N/A</v>
      </c>
      <c r="E2076" t="s">
        <v>27</v>
      </c>
      <c r="J2076">
        <v>30752913</v>
      </c>
      <c r="K2076">
        <v>30736185</v>
      </c>
      <c r="L2076">
        <v>30736370</v>
      </c>
      <c r="N2076">
        <v>9</v>
      </c>
      <c r="O2076">
        <v>1127</v>
      </c>
      <c r="P2076">
        <v>1312</v>
      </c>
      <c r="Q2076" t="s">
        <v>13404</v>
      </c>
      <c r="R2076">
        <v>995</v>
      </c>
      <c r="S2076">
        <v>1180</v>
      </c>
    </row>
    <row r="2077" spans="1:19" x14ac:dyDescent="0.25">
      <c r="A2077" t="s">
        <v>151</v>
      </c>
      <c r="B2077">
        <v>-1</v>
      </c>
      <c r="C2077" t="s">
        <v>8045</v>
      </c>
      <c r="D2077" t="e">
        <f>INDEX(Transcripts[#Data], MATCH(Exons[[#This Row],[Transcript stable ID]], Transcripts[Transcript stable ID], 0), 4)</f>
        <v>#N/A</v>
      </c>
      <c r="E2077" t="s">
        <v>27</v>
      </c>
      <c r="J2077">
        <v>30752913</v>
      </c>
      <c r="K2077">
        <v>30735119</v>
      </c>
      <c r="L2077">
        <v>30735240</v>
      </c>
      <c r="N2077">
        <v>10</v>
      </c>
      <c r="O2077">
        <v>1313</v>
      </c>
      <c r="P2077">
        <v>1434</v>
      </c>
      <c r="Q2077" t="s">
        <v>13405</v>
      </c>
      <c r="R2077">
        <v>1181</v>
      </c>
      <c r="S2077">
        <v>1302</v>
      </c>
    </row>
    <row r="2078" spans="1:19" x14ac:dyDescent="0.25">
      <c r="A2078" t="s">
        <v>151</v>
      </c>
      <c r="B2078">
        <v>-1</v>
      </c>
      <c r="C2078" t="s">
        <v>8045</v>
      </c>
      <c r="D2078" t="e">
        <f>INDEX(Transcripts[#Data], MATCH(Exons[[#This Row],[Transcript stable ID]], Transcripts[Transcript stable ID], 0), 4)</f>
        <v>#N/A</v>
      </c>
      <c r="E2078" t="s">
        <v>27</v>
      </c>
      <c r="J2078">
        <v>30752913</v>
      </c>
      <c r="K2078">
        <v>30734778</v>
      </c>
      <c r="L2078">
        <v>30735023</v>
      </c>
      <c r="N2078">
        <v>11</v>
      </c>
      <c r="O2078">
        <v>1435</v>
      </c>
      <c r="P2078">
        <v>1680</v>
      </c>
      <c r="Q2078" t="s">
        <v>13406</v>
      </c>
      <c r="R2078">
        <v>1303</v>
      </c>
      <c r="S2078">
        <v>1548</v>
      </c>
    </row>
    <row r="2079" spans="1:19" x14ac:dyDescent="0.25">
      <c r="A2079" t="s">
        <v>151</v>
      </c>
      <c r="B2079">
        <v>-1</v>
      </c>
      <c r="C2079" t="s">
        <v>8045</v>
      </c>
      <c r="D2079" t="e">
        <f>INDEX(Transcripts[#Data], MATCH(Exons[[#This Row],[Transcript stable ID]], Transcripts[Transcript stable ID], 0), 4)</f>
        <v>#N/A</v>
      </c>
      <c r="E2079" t="s">
        <v>27</v>
      </c>
      <c r="J2079">
        <v>30752913</v>
      </c>
      <c r="K2079">
        <v>30733679</v>
      </c>
      <c r="L2079">
        <v>30733886</v>
      </c>
      <c r="N2079">
        <v>12</v>
      </c>
      <c r="O2079">
        <v>1681</v>
      </c>
      <c r="P2079">
        <v>1888</v>
      </c>
      <c r="Q2079" t="s">
        <v>13407</v>
      </c>
      <c r="R2079">
        <v>1549</v>
      </c>
      <c r="S2079">
        <v>1756</v>
      </c>
    </row>
    <row r="2080" spans="1:19" x14ac:dyDescent="0.25">
      <c r="A2080" t="s">
        <v>151</v>
      </c>
      <c r="B2080">
        <v>-1</v>
      </c>
      <c r="C2080" t="s">
        <v>8045</v>
      </c>
      <c r="D2080" t="e">
        <f>INDEX(Transcripts[#Data], MATCH(Exons[[#This Row],[Transcript stable ID]], Transcripts[Transcript stable ID], 0), 4)</f>
        <v>#N/A</v>
      </c>
      <c r="E2080" t="s">
        <v>27</v>
      </c>
      <c r="J2080">
        <v>30752913</v>
      </c>
      <c r="K2080">
        <v>30733015</v>
      </c>
      <c r="L2080">
        <v>30733169</v>
      </c>
      <c r="N2080">
        <v>13</v>
      </c>
      <c r="O2080">
        <v>1889</v>
      </c>
      <c r="P2080">
        <v>2043</v>
      </c>
      <c r="Q2080" t="s">
        <v>13408</v>
      </c>
      <c r="R2080">
        <v>1757</v>
      </c>
      <c r="S2080">
        <v>1911</v>
      </c>
    </row>
    <row r="2081" spans="1:19" x14ac:dyDescent="0.25">
      <c r="A2081" t="s">
        <v>151</v>
      </c>
      <c r="B2081">
        <v>-1</v>
      </c>
      <c r="C2081" t="s">
        <v>8045</v>
      </c>
      <c r="D2081" t="e">
        <f>INDEX(Transcripts[#Data], MATCH(Exons[[#This Row],[Transcript stable ID]], Transcripts[Transcript stable ID], 0), 4)</f>
        <v>#N/A</v>
      </c>
      <c r="E2081" t="s">
        <v>27</v>
      </c>
      <c r="J2081">
        <v>30752913</v>
      </c>
      <c r="K2081">
        <v>30731641</v>
      </c>
      <c r="L2081">
        <v>30731742</v>
      </c>
      <c r="N2081">
        <v>14</v>
      </c>
      <c r="O2081">
        <v>2044</v>
      </c>
      <c r="P2081">
        <v>2145</v>
      </c>
      <c r="Q2081" t="s">
        <v>13409</v>
      </c>
      <c r="R2081">
        <v>1912</v>
      </c>
      <c r="S2081">
        <v>2013</v>
      </c>
    </row>
    <row r="2082" spans="1:19" x14ac:dyDescent="0.25">
      <c r="A2082" t="s">
        <v>151</v>
      </c>
      <c r="B2082">
        <v>-1</v>
      </c>
      <c r="C2082" t="s">
        <v>8045</v>
      </c>
      <c r="D2082" t="e">
        <f>INDEX(Transcripts[#Data], MATCH(Exons[[#This Row],[Transcript stable ID]], Transcripts[Transcript stable ID], 0), 4)</f>
        <v>#N/A</v>
      </c>
      <c r="E2082" t="s">
        <v>27</v>
      </c>
      <c r="J2082">
        <v>30752913</v>
      </c>
      <c r="K2082">
        <v>30731456</v>
      </c>
      <c r="L2082">
        <v>30731527</v>
      </c>
      <c r="N2082">
        <v>15</v>
      </c>
      <c r="O2082">
        <v>2146</v>
      </c>
      <c r="P2082">
        <v>2217</v>
      </c>
      <c r="Q2082" t="s">
        <v>13410</v>
      </c>
      <c r="R2082">
        <v>2014</v>
      </c>
      <c r="S2082">
        <v>2085</v>
      </c>
    </row>
    <row r="2083" spans="1:19" x14ac:dyDescent="0.25">
      <c r="A2083" t="s">
        <v>151</v>
      </c>
      <c r="B2083">
        <v>-1</v>
      </c>
      <c r="C2083" t="s">
        <v>8045</v>
      </c>
      <c r="D2083" t="e">
        <f>INDEX(Transcripts[#Data], MATCH(Exons[[#This Row],[Transcript stable ID]], Transcripts[Transcript stable ID], 0), 4)</f>
        <v>#N/A</v>
      </c>
      <c r="E2083" t="s">
        <v>27</v>
      </c>
      <c r="F2083">
        <v>30752782</v>
      </c>
      <c r="G2083">
        <v>30752913</v>
      </c>
      <c r="J2083">
        <v>30752913</v>
      </c>
      <c r="K2083">
        <v>30752719</v>
      </c>
      <c r="L2083">
        <v>30752913</v>
      </c>
      <c r="N2083">
        <v>1</v>
      </c>
      <c r="O2083">
        <v>133</v>
      </c>
      <c r="P2083">
        <v>195</v>
      </c>
      <c r="Q2083" t="s">
        <v>13412</v>
      </c>
      <c r="R2083">
        <v>1</v>
      </c>
      <c r="S2083">
        <v>63</v>
      </c>
    </row>
    <row r="2084" spans="1:19" x14ac:dyDescent="0.25">
      <c r="A2084" t="s">
        <v>151</v>
      </c>
      <c r="B2084">
        <v>-1</v>
      </c>
      <c r="C2084" t="s">
        <v>8045</v>
      </c>
      <c r="D2084" t="e">
        <f>INDEX(Transcripts[#Data], MATCH(Exons[[#This Row],[Transcript stable ID]], Transcripts[Transcript stable ID], 0), 4)</f>
        <v>#N/A</v>
      </c>
      <c r="E2084" t="s">
        <v>27</v>
      </c>
      <c r="J2084">
        <v>30752913</v>
      </c>
      <c r="K2084">
        <v>30742373</v>
      </c>
      <c r="L2084">
        <v>30742508</v>
      </c>
      <c r="N2084">
        <v>3</v>
      </c>
      <c r="O2084">
        <v>318</v>
      </c>
      <c r="P2084">
        <v>453</v>
      </c>
      <c r="Q2084" t="s">
        <v>13413</v>
      </c>
      <c r="R2084">
        <v>186</v>
      </c>
      <c r="S2084">
        <v>321</v>
      </c>
    </row>
    <row r="2085" spans="1:19" x14ac:dyDescent="0.25">
      <c r="A2085" t="s">
        <v>151</v>
      </c>
      <c r="B2085">
        <v>-1</v>
      </c>
      <c r="C2085" t="s">
        <v>8045</v>
      </c>
      <c r="D2085" t="e">
        <f>INDEX(Transcripts[#Data], MATCH(Exons[[#This Row],[Transcript stable ID]], Transcripts[Transcript stable ID], 0), 4)</f>
        <v>#N/A</v>
      </c>
      <c r="E2085" t="s">
        <v>27</v>
      </c>
      <c r="J2085">
        <v>30752913</v>
      </c>
      <c r="K2085">
        <v>30740922</v>
      </c>
      <c r="L2085">
        <v>30741056</v>
      </c>
      <c r="N2085">
        <v>4</v>
      </c>
      <c r="O2085">
        <v>454</v>
      </c>
      <c r="P2085">
        <v>588</v>
      </c>
      <c r="Q2085" t="s">
        <v>13414</v>
      </c>
      <c r="R2085">
        <v>322</v>
      </c>
      <c r="S2085">
        <v>456</v>
      </c>
    </row>
    <row r="2086" spans="1:19" x14ac:dyDescent="0.25">
      <c r="A2086" t="s">
        <v>151</v>
      </c>
      <c r="B2086">
        <v>-1</v>
      </c>
      <c r="C2086" t="s">
        <v>8045</v>
      </c>
      <c r="D2086" t="e">
        <f>INDEX(Transcripts[#Data], MATCH(Exons[[#This Row],[Transcript stable ID]], Transcripts[Transcript stable ID], 0), 4)</f>
        <v>#N/A</v>
      </c>
      <c r="E2086" t="s">
        <v>27</v>
      </c>
      <c r="H2086">
        <v>30727979</v>
      </c>
      <c r="I2086">
        <v>30730582</v>
      </c>
      <c r="J2086">
        <v>30752913</v>
      </c>
      <c r="K2086">
        <v>30727979</v>
      </c>
      <c r="L2086">
        <v>30730684</v>
      </c>
      <c r="N2086">
        <v>16</v>
      </c>
      <c r="O2086">
        <v>2218</v>
      </c>
      <c r="P2086">
        <v>2319</v>
      </c>
      <c r="Q2086" t="s">
        <v>13415</v>
      </c>
      <c r="R2086">
        <v>2086</v>
      </c>
      <c r="S2086">
        <v>2187</v>
      </c>
    </row>
    <row r="2087" spans="1:19" x14ac:dyDescent="0.25">
      <c r="A2087" t="s">
        <v>3176</v>
      </c>
      <c r="B2087">
        <v>1</v>
      </c>
      <c r="C2087" t="s">
        <v>3177</v>
      </c>
      <c r="D2087" t="str">
        <f>INDEX(Transcripts[#Data], MATCH(Exons[[#This Row],[Transcript stable ID]], Transcripts[Transcript stable ID], 0), 4)</f>
        <v>NM_021922.2</v>
      </c>
      <c r="E2087" t="s">
        <v>27</v>
      </c>
      <c r="F2087">
        <v>35420138</v>
      </c>
      <c r="G2087">
        <v>35420322</v>
      </c>
      <c r="J2087">
        <v>35420138</v>
      </c>
      <c r="K2087">
        <v>35420138</v>
      </c>
      <c r="L2087">
        <v>35420570</v>
      </c>
      <c r="M2087">
        <v>1</v>
      </c>
      <c r="N2087">
        <v>1</v>
      </c>
      <c r="O2087">
        <v>186</v>
      </c>
      <c r="P2087">
        <v>433</v>
      </c>
      <c r="Q2087" t="s">
        <v>13416</v>
      </c>
      <c r="R2087">
        <v>1</v>
      </c>
      <c r="S2087">
        <v>248</v>
      </c>
    </row>
    <row r="2088" spans="1:19" x14ac:dyDescent="0.25">
      <c r="A2088" t="s">
        <v>3176</v>
      </c>
      <c r="B2088">
        <v>1</v>
      </c>
      <c r="C2088" t="s">
        <v>3177</v>
      </c>
      <c r="D2088" t="str">
        <f>INDEX(Transcripts[#Data], MATCH(Exons[[#This Row],[Transcript stable ID]], Transcripts[Transcript stable ID], 0), 4)</f>
        <v>NM_021922.2</v>
      </c>
      <c r="E2088" t="s">
        <v>27</v>
      </c>
      <c r="J2088">
        <v>35420138</v>
      </c>
      <c r="K2088">
        <v>35423524</v>
      </c>
      <c r="L2088">
        <v>35424130</v>
      </c>
      <c r="M2088">
        <v>1</v>
      </c>
      <c r="N2088">
        <v>2</v>
      </c>
      <c r="O2088">
        <v>434</v>
      </c>
      <c r="P2088">
        <v>1040</v>
      </c>
      <c r="Q2088" t="s">
        <v>13417</v>
      </c>
      <c r="R2088">
        <v>249</v>
      </c>
      <c r="S2088">
        <v>855</v>
      </c>
    </row>
    <row r="2089" spans="1:19" x14ac:dyDescent="0.25">
      <c r="A2089" t="s">
        <v>3176</v>
      </c>
      <c r="B2089">
        <v>1</v>
      </c>
      <c r="C2089" t="s">
        <v>3177</v>
      </c>
      <c r="D2089" t="str">
        <f>INDEX(Transcripts[#Data], MATCH(Exons[[#This Row],[Transcript stable ID]], Transcripts[Transcript stable ID], 0), 4)</f>
        <v>NM_021922.2</v>
      </c>
      <c r="E2089" t="s">
        <v>27</v>
      </c>
      <c r="J2089">
        <v>35420138</v>
      </c>
      <c r="K2089">
        <v>35425333</v>
      </c>
      <c r="L2089">
        <v>35425377</v>
      </c>
      <c r="M2089">
        <v>1</v>
      </c>
      <c r="N2089">
        <v>3</v>
      </c>
      <c r="O2089">
        <v>1041</v>
      </c>
      <c r="P2089">
        <v>1085</v>
      </c>
      <c r="Q2089" t="s">
        <v>13418</v>
      </c>
      <c r="R2089">
        <v>856</v>
      </c>
      <c r="S2089">
        <v>900</v>
      </c>
    </row>
    <row r="2090" spans="1:19" x14ac:dyDescent="0.25">
      <c r="A2090" t="s">
        <v>3176</v>
      </c>
      <c r="B2090">
        <v>1</v>
      </c>
      <c r="C2090" t="s">
        <v>3177</v>
      </c>
      <c r="D2090" t="str">
        <f>INDEX(Transcripts[#Data], MATCH(Exons[[#This Row],[Transcript stable ID]], Transcripts[Transcript stable ID], 0), 4)</f>
        <v>NM_021922.2</v>
      </c>
      <c r="E2090" t="s">
        <v>27</v>
      </c>
      <c r="J2090">
        <v>35420138</v>
      </c>
      <c r="K2090">
        <v>35425693</v>
      </c>
      <c r="L2090">
        <v>35425761</v>
      </c>
      <c r="M2090">
        <v>1</v>
      </c>
      <c r="N2090">
        <v>4</v>
      </c>
      <c r="O2090">
        <v>1086</v>
      </c>
      <c r="P2090">
        <v>1154</v>
      </c>
      <c r="Q2090" t="s">
        <v>13419</v>
      </c>
      <c r="R2090">
        <v>901</v>
      </c>
      <c r="S2090">
        <v>969</v>
      </c>
    </row>
    <row r="2091" spans="1:19" x14ac:dyDescent="0.25">
      <c r="A2091" t="s">
        <v>3176</v>
      </c>
      <c r="B2091">
        <v>1</v>
      </c>
      <c r="C2091" t="s">
        <v>3177</v>
      </c>
      <c r="D2091" t="str">
        <f>INDEX(Transcripts[#Data], MATCH(Exons[[#This Row],[Transcript stable ID]], Transcripts[Transcript stable ID], 0), 4)</f>
        <v>NM_021922.2</v>
      </c>
      <c r="E2091" t="s">
        <v>27</v>
      </c>
      <c r="J2091">
        <v>35420138</v>
      </c>
      <c r="K2091">
        <v>35426074</v>
      </c>
      <c r="L2091">
        <v>35426217</v>
      </c>
      <c r="M2091">
        <v>1</v>
      </c>
      <c r="N2091">
        <v>5</v>
      </c>
      <c r="O2091">
        <v>1155</v>
      </c>
      <c r="P2091">
        <v>1298</v>
      </c>
      <c r="Q2091" t="s">
        <v>13420</v>
      </c>
      <c r="R2091">
        <v>970</v>
      </c>
      <c r="S2091">
        <v>1113</v>
      </c>
    </row>
    <row r="2092" spans="1:19" x14ac:dyDescent="0.25">
      <c r="A2092" t="s">
        <v>3176</v>
      </c>
      <c r="B2092">
        <v>1</v>
      </c>
      <c r="C2092" t="s">
        <v>3177</v>
      </c>
      <c r="D2092" t="str">
        <f>INDEX(Transcripts[#Data], MATCH(Exons[[#This Row],[Transcript stable ID]], Transcripts[Transcript stable ID], 0), 4)</f>
        <v>NM_021922.2</v>
      </c>
      <c r="E2092" t="s">
        <v>27</v>
      </c>
      <c r="J2092">
        <v>35420138</v>
      </c>
      <c r="K2092">
        <v>35427108</v>
      </c>
      <c r="L2092">
        <v>35427231</v>
      </c>
      <c r="M2092">
        <v>1</v>
      </c>
      <c r="N2092">
        <v>6</v>
      </c>
      <c r="O2092">
        <v>1299</v>
      </c>
      <c r="P2092">
        <v>1422</v>
      </c>
      <c r="Q2092" t="s">
        <v>13421</v>
      </c>
      <c r="R2092">
        <v>1114</v>
      </c>
      <c r="S2092">
        <v>1237</v>
      </c>
    </row>
    <row r="2093" spans="1:19" x14ac:dyDescent="0.25">
      <c r="A2093" t="s">
        <v>3176</v>
      </c>
      <c r="B2093">
        <v>1</v>
      </c>
      <c r="C2093" t="s">
        <v>3177</v>
      </c>
      <c r="D2093" t="str">
        <f>INDEX(Transcripts[#Data], MATCH(Exons[[#This Row],[Transcript stable ID]], Transcripts[Transcript stable ID], 0), 4)</f>
        <v>NM_021922.2</v>
      </c>
      <c r="E2093" t="s">
        <v>27</v>
      </c>
      <c r="J2093">
        <v>35420138</v>
      </c>
      <c r="K2093">
        <v>35427459</v>
      </c>
      <c r="L2093">
        <v>35427537</v>
      </c>
      <c r="M2093">
        <v>1</v>
      </c>
      <c r="N2093">
        <v>7</v>
      </c>
      <c r="O2093">
        <v>1423</v>
      </c>
      <c r="P2093">
        <v>1501</v>
      </c>
      <c r="Q2093" t="s">
        <v>13422</v>
      </c>
      <c r="R2093">
        <v>1238</v>
      </c>
      <c r="S2093">
        <v>1316</v>
      </c>
    </row>
    <row r="2094" spans="1:19" x14ac:dyDescent="0.25">
      <c r="A2094" t="s">
        <v>3176</v>
      </c>
      <c r="B2094">
        <v>1</v>
      </c>
      <c r="C2094" t="s">
        <v>3177</v>
      </c>
      <c r="D2094" t="str">
        <f>INDEX(Transcripts[#Data], MATCH(Exons[[#This Row],[Transcript stable ID]], Transcripts[Transcript stable ID], 0), 4)</f>
        <v>NM_021922.2</v>
      </c>
      <c r="E2094" t="s">
        <v>27</v>
      </c>
      <c r="J2094">
        <v>35420138</v>
      </c>
      <c r="K2094">
        <v>35428329</v>
      </c>
      <c r="L2094">
        <v>35428395</v>
      </c>
      <c r="M2094">
        <v>1</v>
      </c>
      <c r="N2094">
        <v>8</v>
      </c>
      <c r="O2094">
        <v>1502</v>
      </c>
      <c r="P2094">
        <v>1568</v>
      </c>
      <c r="Q2094" t="s">
        <v>13423</v>
      </c>
      <c r="R2094">
        <v>1317</v>
      </c>
      <c r="S2094">
        <v>1383</v>
      </c>
    </row>
    <row r="2095" spans="1:19" x14ac:dyDescent="0.25">
      <c r="A2095" t="s">
        <v>3176</v>
      </c>
      <c r="B2095">
        <v>1</v>
      </c>
      <c r="C2095" t="s">
        <v>3177</v>
      </c>
      <c r="D2095" t="str">
        <f>INDEX(Transcripts[#Data], MATCH(Exons[[#This Row],[Transcript stable ID]], Transcripts[Transcript stable ID], 0), 4)</f>
        <v>NM_021922.2</v>
      </c>
      <c r="E2095" t="s">
        <v>27</v>
      </c>
      <c r="J2095">
        <v>35420138</v>
      </c>
      <c r="K2095">
        <v>35430566</v>
      </c>
      <c r="L2095">
        <v>35430691</v>
      </c>
      <c r="M2095">
        <v>1</v>
      </c>
      <c r="N2095">
        <v>9</v>
      </c>
      <c r="O2095">
        <v>1569</v>
      </c>
      <c r="P2095">
        <v>1694</v>
      </c>
      <c r="Q2095" t="s">
        <v>13424</v>
      </c>
      <c r="R2095">
        <v>1384</v>
      </c>
      <c r="S2095">
        <v>1509</v>
      </c>
    </row>
    <row r="2096" spans="1:19" x14ac:dyDescent="0.25">
      <c r="A2096" t="s">
        <v>3176</v>
      </c>
      <c r="B2096">
        <v>1</v>
      </c>
      <c r="C2096" t="s">
        <v>3177</v>
      </c>
      <c r="D2096" t="str">
        <f>INDEX(Transcripts[#Data], MATCH(Exons[[#This Row],[Transcript stable ID]], Transcripts[Transcript stable ID], 0), 4)</f>
        <v>NM_021922.2</v>
      </c>
      <c r="E2096" t="s">
        <v>27</v>
      </c>
      <c r="H2096">
        <v>35434123</v>
      </c>
      <c r="I2096">
        <v>35434880</v>
      </c>
      <c r="J2096">
        <v>35420138</v>
      </c>
      <c r="K2096">
        <v>35434021</v>
      </c>
      <c r="L2096">
        <v>35434880</v>
      </c>
      <c r="M2096">
        <v>1</v>
      </c>
      <c r="N2096">
        <v>10</v>
      </c>
      <c r="O2096">
        <v>1695</v>
      </c>
      <c r="P2096">
        <v>1796</v>
      </c>
      <c r="Q2096" t="s">
        <v>13425</v>
      </c>
      <c r="R2096">
        <v>1510</v>
      </c>
      <c r="S2096">
        <v>1611</v>
      </c>
    </row>
    <row r="2097" spans="1:19" x14ac:dyDescent="0.25">
      <c r="A2097" t="s">
        <v>2768</v>
      </c>
      <c r="B2097">
        <v>-1</v>
      </c>
      <c r="C2097" t="s">
        <v>2788</v>
      </c>
      <c r="D2097" t="str">
        <f>INDEX(Transcripts[#Data], MATCH(Exons[[#This Row],[Transcript stable ID]], Transcripts[Transcript stable ID], 0), 4)</f>
        <v>NM_182918.4</v>
      </c>
      <c r="E2097" t="s">
        <v>27</v>
      </c>
      <c r="J2097">
        <v>39870407</v>
      </c>
      <c r="K2097">
        <v>39817327</v>
      </c>
      <c r="L2097">
        <v>39817544</v>
      </c>
      <c r="N2097">
        <v>2</v>
      </c>
      <c r="O2097">
        <v>122</v>
      </c>
      <c r="P2097">
        <v>339</v>
      </c>
      <c r="Q2097" t="s">
        <v>13426</v>
      </c>
      <c r="R2097">
        <v>19</v>
      </c>
      <c r="S2097">
        <v>236</v>
      </c>
    </row>
    <row r="2098" spans="1:19" x14ac:dyDescent="0.25">
      <c r="A2098" t="s">
        <v>2768</v>
      </c>
      <c r="B2098">
        <v>-1</v>
      </c>
      <c r="C2098" t="s">
        <v>2788</v>
      </c>
      <c r="D2098" t="str">
        <f>INDEX(Transcripts[#Data], MATCH(Exons[[#This Row],[Transcript stable ID]], Transcripts[Transcript stable ID], 0), 4)</f>
        <v>NM_182918.4</v>
      </c>
      <c r="E2098" t="s">
        <v>27</v>
      </c>
      <c r="J2098">
        <v>39870407</v>
      </c>
      <c r="K2098">
        <v>39795332</v>
      </c>
      <c r="L2098">
        <v>39795483</v>
      </c>
      <c r="N2098">
        <v>3</v>
      </c>
      <c r="O2098">
        <v>340</v>
      </c>
      <c r="P2098">
        <v>491</v>
      </c>
      <c r="Q2098" t="s">
        <v>13427</v>
      </c>
      <c r="R2098">
        <v>237</v>
      </c>
      <c r="S2098">
        <v>388</v>
      </c>
    </row>
    <row r="2099" spans="1:19" x14ac:dyDescent="0.25">
      <c r="A2099" t="s">
        <v>2768</v>
      </c>
      <c r="B2099">
        <v>-1</v>
      </c>
      <c r="C2099" t="s">
        <v>2788</v>
      </c>
      <c r="D2099" t="str">
        <f>INDEX(Transcripts[#Data], MATCH(Exons[[#This Row],[Transcript stable ID]], Transcripts[Transcript stable ID], 0), 4)</f>
        <v>NM_182918.4</v>
      </c>
      <c r="E2099" t="s">
        <v>27</v>
      </c>
      <c r="J2099">
        <v>39870407</v>
      </c>
      <c r="K2099">
        <v>39775428</v>
      </c>
      <c r="L2099">
        <v>39775631</v>
      </c>
      <c r="N2099">
        <v>4</v>
      </c>
      <c r="O2099">
        <v>492</v>
      </c>
      <c r="P2099">
        <v>695</v>
      </c>
      <c r="Q2099" t="s">
        <v>13428</v>
      </c>
      <c r="R2099">
        <v>389</v>
      </c>
      <c r="S2099">
        <v>592</v>
      </c>
    </row>
    <row r="2100" spans="1:19" x14ac:dyDescent="0.25">
      <c r="A2100" t="s">
        <v>2768</v>
      </c>
      <c r="B2100">
        <v>-1</v>
      </c>
      <c r="C2100" t="s">
        <v>2788</v>
      </c>
      <c r="D2100" t="str">
        <f>INDEX(Transcripts[#Data], MATCH(Exons[[#This Row],[Transcript stable ID]], Transcripts[Transcript stable ID], 0), 4)</f>
        <v>NM_182918.4</v>
      </c>
      <c r="E2100" t="s">
        <v>27</v>
      </c>
      <c r="J2100">
        <v>39870407</v>
      </c>
      <c r="K2100">
        <v>39774479</v>
      </c>
      <c r="L2100">
        <v>39774559</v>
      </c>
      <c r="N2100">
        <v>5</v>
      </c>
      <c r="O2100">
        <v>696</v>
      </c>
      <c r="P2100">
        <v>776</v>
      </c>
      <c r="Q2100" t="s">
        <v>13429</v>
      </c>
      <c r="R2100">
        <v>593</v>
      </c>
      <c r="S2100">
        <v>673</v>
      </c>
    </row>
    <row r="2101" spans="1:19" x14ac:dyDescent="0.25">
      <c r="A2101" t="s">
        <v>2768</v>
      </c>
      <c r="B2101">
        <v>-1</v>
      </c>
      <c r="C2101" t="s">
        <v>2788</v>
      </c>
      <c r="D2101" t="str">
        <f>INDEX(Transcripts[#Data], MATCH(Exons[[#This Row],[Transcript stable ID]], Transcripts[Transcript stable ID], 0), 4)</f>
        <v>NM_182918.4</v>
      </c>
      <c r="E2101" t="s">
        <v>27</v>
      </c>
      <c r="J2101">
        <v>39870407</v>
      </c>
      <c r="K2101">
        <v>39764298</v>
      </c>
      <c r="L2101">
        <v>39764366</v>
      </c>
      <c r="N2101">
        <v>7</v>
      </c>
      <c r="O2101">
        <v>849</v>
      </c>
      <c r="P2101">
        <v>917</v>
      </c>
      <c r="Q2101" t="s">
        <v>13430</v>
      </c>
      <c r="R2101">
        <v>746</v>
      </c>
      <c r="S2101">
        <v>814</v>
      </c>
    </row>
    <row r="2102" spans="1:19" x14ac:dyDescent="0.25">
      <c r="A2102" t="s">
        <v>2768</v>
      </c>
      <c r="B2102">
        <v>-1</v>
      </c>
      <c r="C2102" t="s">
        <v>2788</v>
      </c>
      <c r="D2102" t="str">
        <f>INDEX(Transcripts[#Data], MATCH(Exons[[#This Row],[Transcript stable ID]], Transcripts[Transcript stable ID], 0), 4)</f>
        <v>NM_182918.4</v>
      </c>
      <c r="E2102" t="s">
        <v>27</v>
      </c>
      <c r="J2102">
        <v>39870407</v>
      </c>
      <c r="K2102">
        <v>39763581</v>
      </c>
      <c r="L2102">
        <v>39763637</v>
      </c>
      <c r="N2102">
        <v>8</v>
      </c>
      <c r="O2102">
        <v>918</v>
      </c>
      <c r="P2102">
        <v>974</v>
      </c>
      <c r="Q2102" t="s">
        <v>13431</v>
      </c>
      <c r="R2102">
        <v>815</v>
      </c>
      <c r="S2102">
        <v>871</v>
      </c>
    </row>
    <row r="2103" spans="1:19" x14ac:dyDescent="0.25">
      <c r="A2103" t="s">
        <v>2768</v>
      </c>
      <c r="B2103">
        <v>-1</v>
      </c>
      <c r="C2103" t="s">
        <v>2788</v>
      </c>
      <c r="D2103" t="str">
        <f>INDEX(Transcripts[#Data], MATCH(Exons[[#This Row],[Transcript stable ID]], Transcripts[Transcript stable ID], 0), 4)</f>
        <v>NM_182918.4</v>
      </c>
      <c r="E2103" t="s">
        <v>27</v>
      </c>
      <c r="J2103">
        <v>39870407</v>
      </c>
      <c r="K2103">
        <v>39762917</v>
      </c>
      <c r="L2103">
        <v>39762964</v>
      </c>
      <c r="N2103">
        <v>9</v>
      </c>
      <c r="O2103">
        <v>975</v>
      </c>
      <c r="P2103">
        <v>1022</v>
      </c>
      <c r="Q2103" t="s">
        <v>13432</v>
      </c>
      <c r="R2103">
        <v>872</v>
      </c>
      <c r="S2103">
        <v>919</v>
      </c>
    </row>
    <row r="2104" spans="1:19" x14ac:dyDescent="0.25">
      <c r="A2104" t="s">
        <v>2768</v>
      </c>
      <c r="B2104">
        <v>-1</v>
      </c>
      <c r="C2104" t="s">
        <v>2788</v>
      </c>
      <c r="D2104" t="str">
        <f>INDEX(Transcripts[#Data], MATCH(Exons[[#This Row],[Transcript stable ID]], Transcripts[Transcript stable ID], 0), 4)</f>
        <v>NM_182918.4</v>
      </c>
      <c r="E2104" t="s">
        <v>27</v>
      </c>
      <c r="H2104">
        <v>39751949</v>
      </c>
      <c r="I2104">
        <v>39755324</v>
      </c>
      <c r="J2104">
        <v>39870407</v>
      </c>
      <c r="K2104">
        <v>39751949</v>
      </c>
      <c r="L2104">
        <v>39755845</v>
      </c>
      <c r="N2104">
        <v>10</v>
      </c>
      <c r="O2104">
        <v>1023</v>
      </c>
      <c r="P2104">
        <v>1543</v>
      </c>
      <c r="Q2104" t="s">
        <v>13433</v>
      </c>
      <c r="R2104">
        <v>920</v>
      </c>
      <c r="S2104">
        <v>1440</v>
      </c>
    </row>
    <row r="2105" spans="1:19" x14ac:dyDescent="0.25">
      <c r="A2105" t="s">
        <v>2768</v>
      </c>
      <c r="B2105">
        <v>-1</v>
      </c>
      <c r="C2105" t="s">
        <v>2788</v>
      </c>
      <c r="D2105" t="str">
        <f>INDEX(Transcripts[#Data], MATCH(Exons[[#This Row],[Transcript stable ID]], Transcripts[Transcript stable ID], 0), 4)</f>
        <v>NM_182918.4</v>
      </c>
      <c r="E2105" t="s">
        <v>27</v>
      </c>
      <c r="J2105">
        <v>39870407</v>
      </c>
      <c r="K2105">
        <v>39772496</v>
      </c>
      <c r="L2105">
        <v>39772567</v>
      </c>
      <c r="N2105">
        <v>6</v>
      </c>
      <c r="O2105">
        <v>777</v>
      </c>
      <c r="P2105">
        <v>848</v>
      </c>
      <c r="Q2105" t="s">
        <v>13434</v>
      </c>
      <c r="R2105">
        <v>674</v>
      </c>
      <c r="S2105">
        <v>745</v>
      </c>
    </row>
    <row r="2106" spans="1:19" x14ac:dyDescent="0.25">
      <c r="A2106" t="s">
        <v>2768</v>
      </c>
      <c r="B2106">
        <v>-1</v>
      </c>
      <c r="C2106" t="s">
        <v>2788</v>
      </c>
      <c r="D2106" t="str">
        <f>INDEX(Transcripts[#Data], MATCH(Exons[[#This Row],[Transcript stable ID]], Transcripts[Transcript stable ID], 0), 4)</f>
        <v>NM_182918.4</v>
      </c>
      <c r="E2106" t="s">
        <v>27</v>
      </c>
      <c r="F2106">
        <v>39870305</v>
      </c>
      <c r="G2106">
        <v>39870407</v>
      </c>
      <c r="J2106">
        <v>39870407</v>
      </c>
      <c r="K2106">
        <v>39870287</v>
      </c>
      <c r="L2106">
        <v>39870407</v>
      </c>
      <c r="N2106">
        <v>1</v>
      </c>
      <c r="O2106">
        <v>104</v>
      </c>
      <c r="P2106">
        <v>121</v>
      </c>
      <c r="Q2106" t="s">
        <v>13435</v>
      </c>
      <c r="R2106">
        <v>1</v>
      </c>
      <c r="S2106">
        <v>18</v>
      </c>
    </row>
    <row r="2107" spans="1:19" x14ac:dyDescent="0.25">
      <c r="A2107" t="s">
        <v>2768</v>
      </c>
      <c r="B2107">
        <v>-1</v>
      </c>
      <c r="C2107" t="s">
        <v>2801</v>
      </c>
      <c r="D2107" t="str">
        <f>INDEX(Transcripts[#Data], MATCH(Exons[[#This Row],[Transcript stable ID]], Transcripts[Transcript stable ID], 0), 4)</f>
        <v>NM_001243429.1</v>
      </c>
      <c r="E2107" t="s">
        <v>27</v>
      </c>
      <c r="J2107">
        <v>39956824</v>
      </c>
      <c r="K2107">
        <v>39775428</v>
      </c>
      <c r="L2107">
        <v>39775631</v>
      </c>
      <c r="N2107">
        <v>4</v>
      </c>
      <c r="O2107">
        <v>296</v>
      </c>
      <c r="P2107">
        <v>499</v>
      </c>
      <c r="Q2107" t="s">
        <v>13428</v>
      </c>
      <c r="R2107">
        <v>113</v>
      </c>
      <c r="S2107">
        <v>316</v>
      </c>
    </row>
    <row r="2108" spans="1:19" x14ac:dyDescent="0.25">
      <c r="A2108" t="s">
        <v>2768</v>
      </c>
      <c r="B2108">
        <v>-1</v>
      </c>
      <c r="C2108" t="s">
        <v>2801</v>
      </c>
      <c r="D2108" t="str">
        <f>INDEX(Transcripts[#Data], MATCH(Exons[[#This Row],[Transcript stable ID]], Transcripts[Transcript stable ID], 0), 4)</f>
        <v>NM_001243429.1</v>
      </c>
      <c r="E2108" t="s">
        <v>27</v>
      </c>
      <c r="J2108">
        <v>39956824</v>
      </c>
      <c r="K2108">
        <v>39774479</v>
      </c>
      <c r="L2108">
        <v>39774559</v>
      </c>
      <c r="N2108">
        <v>5</v>
      </c>
      <c r="O2108">
        <v>500</v>
      </c>
      <c r="P2108">
        <v>580</v>
      </c>
      <c r="Q2108" t="s">
        <v>13429</v>
      </c>
      <c r="R2108">
        <v>317</v>
      </c>
      <c r="S2108">
        <v>397</v>
      </c>
    </row>
    <row r="2109" spans="1:19" x14ac:dyDescent="0.25">
      <c r="A2109" t="s">
        <v>2768</v>
      </c>
      <c r="B2109">
        <v>-1</v>
      </c>
      <c r="C2109" t="s">
        <v>2801</v>
      </c>
      <c r="D2109" t="str">
        <f>INDEX(Transcripts[#Data], MATCH(Exons[[#This Row],[Transcript stable ID]], Transcripts[Transcript stable ID], 0), 4)</f>
        <v>NM_001243429.1</v>
      </c>
      <c r="E2109" t="s">
        <v>27</v>
      </c>
      <c r="J2109">
        <v>39956824</v>
      </c>
      <c r="K2109">
        <v>39764298</v>
      </c>
      <c r="L2109">
        <v>39764366</v>
      </c>
      <c r="N2109">
        <v>6</v>
      </c>
      <c r="O2109">
        <v>581</v>
      </c>
      <c r="P2109">
        <v>649</v>
      </c>
      <c r="Q2109" t="s">
        <v>13430</v>
      </c>
      <c r="R2109">
        <v>398</v>
      </c>
      <c r="S2109">
        <v>466</v>
      </c>
    </row>
    <row r="2110" spans="1:19" x14ac:dyDescent="0.25">
      <c r="A2110" t="s">
        <v>2768</v>
      </c>
      <c r="B2110">
        <v>-1</v>
      </c>
      <c r="C2110" t="s">
        <v>2801</v>
      </c>
      <c r="D2110" t="str">
        <f>INDEX(Transcripts[#Data], MATCH(Exons[[#This Row],[Transcript stable ID]], Transcripts[Transcript stable ID], 0), 4)</f>
        <v>NM_001243429.1</v>
      </c>
      <c r="E2110" t="s">
        <v>27</v>
      </c>
      <c r="J2110">
        <v>39956824</v>
      </c>
      <c r="K2110">
        <v>39763581</v>
      </c>
      <c r="L2110">
        <v>39763637</v>
      </c>
      <c r="N2110">
        <v>7</v>
      </c>
      <c r="O2110">
        <v>650</v>
      </c>
      <c r="P2110">
        <v>706</v>
      </c>
      <c r="Q2110" t="s">
        <v>13431</v>
      </c>
      <c r="R2110">
        <v>467</v>
      </c>
      <c r="S2110">
        <v>523</v>
      </c>
    </row>
    <row r="2111" spans="1:19" x14ac:dyDescent="0.25">
      <c r="A2111" t="s">
        <v>2768</v>
      </c>
      <c r="B2111">
        <v>-1</v>
      </c>
      <c r="C2111" t="s">
        <v>2801</v>
      </c>
      <c r="D2111" t="str">
        <f>INDEX(Transcripts[#Data], MATCH(Exons[[#This Row],[Transcript stable ID]], Transcripts[Transcript stable ID], 0), 4)</f>
        <v>NM_001243429.1</v>
      </c>
      <c r="E2111" t="s">
        <v>27</v>
      </c>
      <c r="J2111">
        <v>39956824</v>
      </c>
      <c r="K2111">
        <v>39762917</v>
      </c>
      <c r="L2111">
        <v>39762964</v>
      </c>
      <c r="N2111">
        <v>8</v>
      </c>
      <c r="O2111">
        <v>707</v>
      </c>
      <c r="P2111">
        <v>754</v>
      </c>
      <c r="Q2111" t="s">
        <v>13432</v>
      </c>
      <c r="R2111">
        <v>524</v>
      </c>
      <c r="S2111">
        <v>571</v>
      </c>
    </row>
    <row r="2112" spans="1:19" x14ac:dyDescent="0.25">
      <c r="A2112" t="s">
        <v>2768</v>
      </c>
      <c r="B2112">
        <v>-1</v>
      </c>
      <c r="C2112" t="s">
        <v>2801</v>
      </c>
      <c r="D2112" t="str">
        <f>INDEX(Transcripts[#Data], MATCH(Exons[[#This Row],[Transcript stable ID]], Transcripts[Transcript stable ID], 0), 4)</f>
        <v>NM_001243429.1</v>
      </c>
      <c r="E2112" t="s">
        <v>27</v>
      </c>
      <c r="H2112">
        <v>39751949</v>
      </c>
      <c r="I2112">
        <v>39755324</v>
      </c>
      <c r="J2112">
        <v>39956824</v>
      </c>
      <c r="K2112">
        <v>39751949</v>
      </c>
      <c r="L2112">
        <v>39755845</v>
      </c>
      <c r="N2112">
        <v>9</v>
      </c>
      <c r="O2112">
        <v>755</v>
      </c>
      <c r="P2112">
        <v>1275</v>
      </c>
      <c r="Q2112" t="s">
        <v>13433</v>
      </c>
      <c r="R2112">
        <v>572</v>
      </c>
      <c r="S2112">
        <v>1092</v>
      </c>
    </row>
    <row r="2113" spans="1:19" x14ac:dyDescent="0.25">
      <c r="A2113" t="s">
        <v>2768</v>
      </c>
      <c r="B2113">
        <v>-1</v>
      </c>
      <c r="C2113" t="s">
        <v>2801</v>
      </c>
      <c r="D2113" t="str">
        <f>INDEX(Transcripts[#Data], MATCH(Exons[[#This Row],[Transcript stable ID]], Transcripts[Transcript stable ID], 0), 4)</f>
        <v>NM_001243429.1</v>
      </c>
      <c r="E2113" t="s">
        <v>27</v>
      </c>
      <c r="F2113">
        <v>39956768</v>
      </c>
      <c r="G2113">
        <v>39956824</v>
      </c>
      <c r="J2113">
        <v>39956824</v>
      </c>
      <c r="K2113">
        <v>39956768</v>
      </c>
      <c r="L2113">
        <v>39956824</v>
      </c>
      <c r="N2113">
        <v>1</v>
      </c>
      <c r="Q2113" t="s">
        <v>13436</v>
      </c>
    </row>
    <row r="2114" spans="1:19" x14ac:dyDescent="0.25">
      <c r="A2114" t="s">
        <v>2768</v>
      </c>
      <c r="B2114">
        <v>-1</v>
      </c>
      <c r="C2114" t="s">
        <v>2801</v>
      </c>
      <c r="D2114" t="str">
        <f>INDEX(Transcripts[#Data], MATCH(Exons[[#This Row],[Transcript stable ID]], Transcripts[Transcript stable ID], 0), 4)</f>
        <v>NM_001243429.1</v>
      </c>
      <c r="E2114" t="s">
        <v>27</v>
      </c>
      <c r="F2114">
        <v>39947586</v>
      </c>
      <c r="G2114">
        <v>39947671</v>
      </c>
      <c r="J2114">
        <v>39956824</v>
      </c>
      <c r="K2114">
        <v>39947586</v>
      </c>
      <c r="L2114">
        <v>39947671</v>
      </c>
      <c r="N2114">
        <v>2</v>
      </c>
      <c r="Q2114" t="s">
        <v>13437</v>
      </c>
    </row>
    <row r="2115" spans="1:19" x14ac:dyDescent="0.25">
      <c r="A2115" t="s">
        <v>2768</v>
      </c>
      <c r="B2115">
        <v>-1</v>
      </c>
      <c r="C2115" t="s">
        <v>2801</v>
      </c>
      <c r="D2115" t="str">
        <f>INDEX(Transcripts[#Data], MATCH(Exons[[#This Row],[Transcript stable ID]], Transcripts[Transcript stable ID], 0), 4)</f>
        <v>NM_001243429.1</v>
      </c>
      <c r="E2115" t="s">
        <v>27</v>
      </c>
      <c r="F2115">
        <v>39795444</v>
      </c>
      <c r="G2115">
        <v>39795483</v>
      </c>
      <c r="J2115">
        <v>39956824</v>
      </c>
      <c r="K2115">
        <v>39795332</v>
      </c>
      <c r="L2115">
        <v>39795483</v>
      </c>
      <c r="N2115">
        <v>3</v>
      </c>
      <c r="O2115">
        <v>184</v>
      </c>
      <c r="P2115">
        <v>295</v>
      </c>
      <c r="Q2115" t="s">
        <v>13438</v>
      </c>
      <c r="R2115">
        <v>1</v>
      </c>
      <c r="S2115">
        <v>112</v>
      </c>
    </row>
    <row r="2116" spans="1:19" x14ac:dyDescent="0.25">
      <c r="A2116" t="s">
        <v>2768</v>
      </c>
      <c r="B2116">
        <v>-1</v>
      </c>
      <c r="C2116" t="s">
        <v>2781</v>
      </c>
      <c r="D2116" t="str">
        <f>INDEX(Transcripts[#Data], MATCH(Exons[[#This Row],[Transcript stable ID]], Transcripts[Transcript stable ID], 0), 4)</f>
        <v>NM_001136154.1</v>
      </c>
      <c r="E2116" t="s">
        <v>27</v>
      </c>
      <c r="J2116">
        <v>40033618</v>
      </c>
      <c r="K2116">
        <v>39817327</v>
      </c>
      <c r="L2116">
        <v>39817544</v>
      </c>
      <c r="N2116">
        <v>4</v>
      </c>
      <c r="O2116">
        <v>226</v>
      </c>
      <c r="P2116">
        <v>443</v>
      </c>
      <c r="Q2116" t="s">
        <v>13426</v>
      </c>
      <c r="R2116">
        <v>40</v>
      </c>
      <c r="S2116">
        <v>257</v>
      </c>
    </row>
    <row r="2117" spans="1:19" x14ac:dyDescent="0.25">
      <c r="A2117" t="s">
        <v>2768</v>
      </c>
      <c r="B2117">
        <v>-1</v>
      </c>
      <c r="C2117" t="s">
        <v>2781</v>
      </c>
      <c r="D2117" t="str">
        <f>INDEX(Transcripts[#Data], MATCH(Exons[[#This Row],[Transcript stable ID]], Transcripts[Transcript stable ID], 0), 4)</f>
        <v>NM_001136154.1</v>
      </c>
      <c r="E2117" t="s">
        <v>27</v>
      </c>
      <c r="J2117">
        <v>40033618</v>
      </c>
      <c r="K2117">
        <v>39795332</v>
      </c>
      <c r="L2117">
        <v>39795483</v>
      </c>
      <c r="N2117">
        <v>5</v>
      </c>
      <c r="O2117">
        <v>444</v>
      </c>
      <c r="P2117">
        <v>595</v>
      </c>
      <c r="Q2117" t="s">
        <v>13427</v>
      </c>
      <c r="R2117">
        <v>258</v>
      </c>
      <c r="S2117">
        <v>409</v>
      </c>
    </row>
    <row r="2118" spans="1:19" x14ac:dyDescent="0.25">
      <c r="A2118" t="s">
        <v>2768</v>
      </c>
      <c r="B2118">
        <v>-1</v>
      </c>
      <c r="C2118" t="s">
        <v>2781</v>
      </c>
      <c r="D2118" t="str">
        <f>INDEX(Transcripts[#Data], MATCH(Exons[[#This Row],[Transcript stable ID]], Transcripts[Transcript stable ID], 0), 4)</f>
        <v>NM_001136154.1</v>
      </c>
      <c r="E2118" t="s">
        <v>27</v>
      </c>
      <c r="J2118">
        <v>40033618</v>
      </c>
      <c r="K2118">
        <v>39775428</v>
      </c>
      <c r="L2118">
        <v>39775631</v>
      </c>
      <c r="N2118">
        <v>6</v>
      </c>
      <c r="O2118">
        <v>596</v>
      </c>
      <c r="P2118">
        <v>799</v>
      </c>
      <c r="Q2118" t="s">
        <v>13428</v>
      </c>
      <c r="R2118">
        <v>410</v>
      </c>
      <c r="S2118">
        <v>613</v>
      </c>
    </row>
    <row r="2119" spans="1:19" x14ac:dyDescent="0.25">
      <c r="A2119" t="s">
        <v>2768</v>
      </c>
      <c r="B2119">
        <v>-1</v>
      </c>
      <c r="C2119" t="s">
        <v>2781</v>
      </c>
      <c r="D2119" t="str">
        <f>INDEX(Transcripts[#Data], MATCH(Exons[[#This Row],[Transcript stable ID]], Transcripts[Transcript stable ID], 0), 4)</f>
        <v>NM_001136154.1</v>
      </c>
      <c r="E2119" t="s">
        <v>27</v>
      </c>
      <c r="J2119">
        <v>40033618</v>
      </c>
      <c r="K2119">
        <v>39774479</v>
      </c>
      <c r="L2119">
        <v>39774559</v>
      </c>
      <c r="N2119">
        <v>7</v>
      </c>
      <c r="O2119">
        <v>800</v>
      </c>
      <c r="P2119">
        <v>880</v>
      </c>
      <c r="Q2119" t="s">
        <v>13429</v>
      </c>
      <c r="R2119">
        <v>614</v>
      </c>
      <c r="S2119">
        <v>694</v>
      </c>
    </row>
    <row r="2120" spans="1:19" x14ac:dyDescent="0.25">
      <c r="A2120" t="s">
        <v>2768</v>
      </c>
      <c r="B2120">
        <v>-1</v>
      </c>
      <c r="C2120" t="s">
        <v>2781</v>
      </c>
      <c r="D2120" t="str">
        <f>INDEX(Transcripts[#Data], MATCH(Exons[[#This Row],[Transcript stable ID]], Transcripts[Transcript stable ID], 0), 4)</f>
        <v>NM_001136154.1</v>
      </c>
      <c r="E2120" t="s">
        <v>27</v>
      </c>
      <c r="J2120">
        <v>40033618</v>
      </c>
      <c r="K2120">
        <v>39764298</v>
      </c>
      <c r="L2120">
        <v>39764366</v>
      </c>
      <c r="N2120">
        <v>9</v>
      </c>
      <c r="O2120">
        <v>953</v>
      </c>
      <c r="P2120">
        <v>1021</v>
      </c>
      <c r="Q2120" t="s">
        <v>13430</v>
      </c>
      <c r="R2120">
        <v>767</v>
      </c>
      <c r="S2120">
        <v>835</v>
      </c>
    </row>
    <row r="2121" spans="1:19" x14ac:dyDescent="0.25">
      <c r="A2121" t="s">
        <v>2768</v>
      </c>
      <c r="B2121">
        <v>-1</v>
      </c>
      <c r="C2121" t="s">
        <v>2781</v>
      </c>
      <c r="D2121" t="str">
        <f>INDEX(Transcripts[#Data], MATCH(Exons[[#This Row],[Transcript stable ID]], Transcripts[Transcript stable ID], 0), 4)</f>
        <v>NM_001136154.1</v>
      </c>
      <c r="E2121" t="s">
        <v>27</v>
      </c>
      <c r="J2121">
        <v>40033618</v>
      </c>
      <c r="K2121">
        <v>39763581</v>
      </c>
      <c r="L2121">
        <v>39763637</v>
      </c>
      <c r="N2121">
        <v>10</v>
      </c>
      <c r="O2121">
        <v>1022</v>
      </c>
      <c r="P2121">
        <v>1078</v>
      </c>
      <c r="Q2121" t="s">
        <v>13431</v>
      </c>
      <c r="R2121">
        <v>836</v>
      </c>
      <c r="S2121">
        <v>892</v>
      </c>
    </row>
    <row r="2122" spans="1:19" x14ac:dyDescent="0.25">
      <c r="A2122" t="s">
        <v>2768</v>
      </c>
      <c r="B2122">
        <v>-1</v>
      </c>
      <c r="C2122" t="s">
        <v>2781</v>
      </c>
      <c r="D2122" t="str">
        <f>INDEX(Transcripts[#Data], MATCH(Exons[[#This Row],[Transcript stable ID]], Transcripts[Transcript stable ID], 0), 4)</f>
        <v>NM_001136154.1</v>
      </c>
      <c r="E2122" t="s">
        <v>27</v>
      </c>
      <c r="J2122">
        <v>40033618</v>
      </c>
      <c r="K2122">
        <v>39762917</v>
      </c>
      <c r="L2122">
        <v>39762964</v>
      </c>
      <c r="N2122">
        <v>11</v>
      </c>
      <c r="O2122">
        <v>1079</v>
      </c>
      <c r="P2122">
        <v>1126</v>
      </c>
      <c r="Q2122" t="s">
        <v>13432</v>
      </c>
      <c r="R2122">
        <v>893</v>
      </c>
      <c r="S2122">
        <v>940</v>
      </c>
    </row>
    <row r="2123" spans="1:19" x14ac:dyDescent="0.25">
      <c r="A2123" t="s">
        <v>2768</v>
      </c>
      <c r="B2123">
        <v>-1</v>
      </c>
      <c r="C2123" t="s">
        <v>2781</v>
      </c>
      <c r="D2123" t="str">
        <f>INDEX(Transcripts[#Data], MATCH(Exons[[#This Row],[Transcript stable ID]], Transcripts[Transcript stable ID], 0), 4)</f>
        <v>NM_001136154.1</v>
      </c>
      <c r="E2123" t="s">
        <v>27</v>
      </c>
      <c r="H2123">
        <v>39751949</v>
      </c>
      <c r="I2123">
        <v>39755324</v>
      </c>
      <c r="J2123">
        <v>40033618</v>
      </c>
      <c r="K2123">
        <v>39751949</v>
      </c>
      <c r="L2123">
        <v>39755845</v>
      </c>
      <c r="N2123">
        <v>12</v>
      </c>
      <c r="O2123">
        <v>1127</v>
      </c>
      <c r="P2123">
        <v>1647</v>
      </c>
      <c r="Q2123" t="s">
        <v>13433</v>
      </c>
      <c r="R2123">
        <v>941</v>
      </c>
      <c r="S2123">
        <v>1461</v>
      </c>
    </row>
    <row r="2124" spans="1:19" x14ac:dyDescent="0.25">
      <c r="A2124" t="s">
        <v>2768</v>
      </c>
      <c r="B2124">
        <v>-1</v>
      </c>
      <c r="C2124" t="s">
        <v>2781</v>
      </c>
      <c r="D2124" t="str">
        <f>INDEX(Transcripts[#Data], MATCH(Exons[[#This Row],[Transcript stable ID]], Transcripts[Transcript stable ID], 0), 4)</f>
        <v>NM_001136154.1</v>
      </c>
      <c r="E2124" t="s">
        <v>27</v>
      </c>
      <c r="J2124">
        <v>40033618</v>
      </c>
      <c r="K2124">
        <v>39772496</v>
      </c>
      <c r="L2124">
        <v>39772567</v>
      </c>
      <c r="N2124">
        <v>8</v>
      </c>
      <c r="O2124">
        <v>881</v>
      </c>
      <c r="P2124">
        <v>952</v>
      </c>
      <c r="Q2124" t="s">
        <v>13434</v>
      </c>
      <c r="R2124">
        <v>695</v>
      </c>
      <c r="S2124">
        <v>766</v>
      </c>
    </row>
    <row r="2125" spans="1:19" x14ac:dyDescent="0.25">
      <c r="A2125" t="s">
        <v>2768</v>
      </c>
      <c r="B2125">
        <v>-1</v>
      </c>
      <c r="C2125" t="s">
        <v>2781</v>
      </c>
      <c r="D2125" t="str">
        <f>INDEX(Transcripts[#Data], MATCH(Exons[[#This Row],[Transcript stable ID]], Transcripts[Transcript stable ID], 0), 4)</f>
        <v>NM_001136154.1</v>
      </c>
      <c r="E2125" t="s">
        <v>27</v>
      </c>
      <c r="F2125">
        <v>39956768</v>
      </c>
      <c r="G2125">
        <v>39956869</v>
      </c>
      <c r="J2125">
        <v>40033618</v>
      </c>
      <c r="K2125">
        <v>39956768</v>
      </c>
      <c r="L2125">
        <v>39956869</v>
      </c>
      <c r="N2125">
        <v>2</v>
      </c>
      <c r="Q2125" t="s">
        <v>13439</v>
      </c>
    </row>
    <row r="2126" spans="1:19" x14ac:dyDescent="0.25">
      <c r="A2126" t="s">
        <v>2768</v>
      </c>
      <c r="B2126">
        <v>-1</v>
      </c>
      <c r="C2126" t="s">
        <v>2781</v>
      </c>
      <c r="D2126" t="str">
        <f>INDEX(Transcripts[#Data], MATCH(Exons[[#This Row],[Transcript stable ID]], Transcripts[Transcript stable ID], 0), 4)</f>
        <v>NM_001136154.1</v>
      </c>
      <c r="E2126" t="s">
        <v>27</v>
      </c>
      <c r="F2126">
        <v>39947625</v>
      </c>
      <c r="G2126">
        <v>39947671</v>
      </c>
      <c r="J2126">
        <v>40033618</v>
      </c>
      <c r="K2126">
        <v>39947586</v>
      </c>
      <c r="L2126">
        <v>39947671</v>
      </c>
      <c r="N2126">
        <v>3</v>
      </c>
      <c r="O2126">
        <v>187</v>
      </c>
      <c r="P2126">
        <v>225</v>
      </c>
      <c r="Q2126" t="s">
        <v>13440</v>
      </c>
      <c r="R2126">
        <v>1</v>
      </c>
      <c r="S2126">
        <v>39</v>
      </c>
    </row>
    <row r="2127" spans="1:19" x14ac:dyDescent="0.25">
      <c r="A2127" t="s">
        <v>2768</v>
      </c>
      <c r="B2127">
        <v>-1</v>
      </c>
      <c r="C2127" t="s">
        <v>2781</v>
      </c>
      <c r="D2127" t="str">
        <f>INDEX(Transcripts[#Data], MATCH(Exons[[#This Row],[Transcript stable ID]], Transcripts[Transcript stable ID], 0), 4)</f>
        <v>NM_001136154.1</v>
      </c>
      <c r="E2127" t="s">
        <v>27</v>
      </c>
      <c r="F2127">
        <v>40033582</v>
      </c>
      <c r="G2127">
        <v>40033618</v>
      </c>
      <c r="J2127">
        <v>40033618</v>
      </c>
      <c r="K2127">
        <v>40033582</v>
      </c>
      <c r="L2127">
        <v>40033618</v>
      </c>
      <c r="N2127">
        <v>1</v>
      </c>
      <c r="Q2127" t="s">
        <v>13441</v>
      </c>
    </row>
    <row r="2128" spans="1:19" x14ac:dyDescent="0.25">
      <c r="A2128" t="s">
        <v>2768</v>
      </c>
      <c r="B2128">
        <v>-1</v>
      </c>
      <c r="C2128" t="s">
        <v>2808</v>
      </c>
      <c r="D2128" t="str">
        <f>INDEX(Transcripts[#Data], MATCH(Exons[[#This Row],[Transcript stable ID]], Transcripts[Transcript stable ID], 0), 4)</f>
        <v>NM_001136155.1</v>
      </c>
      <c r="E2128" t="s">
        <v>27</v>
      </c>
      <c r="J2128">
        <v>39870400</v>
      </c>
      <c r="K2128">
        <v>39775428</v>
      </c>
      <c r="L2128">
        <v>39775631</v>
      </c>
      <c r="N2128">
        <v>3</v>
      </c>
      <c r="O2128">
        <v>267</v>
      </c>
      <c r="P2128">
        <v>470</v>
      </c>
      <c r="Q2128" t="s">
        <v>13428</v>
      </c>
      <c r="R2128">
        <v>113</v>
      </c>
      <c r="S2128">
        <v>316</v>
      </c>
    </row>
    <row r="2129" spans="1:19" x14ac:dyDescent="0.25">
      <c r="A2129" t="s">
        <v>2768</v>
      </c>
      <c r="B2129">
        <v>-1</v>
      </c>
      <c r="C2129" t="s">
        <v>2808</v>
      </c>
      <c r="D2129" t="str">
        <f>INDEX(Transcripts[#Data], MATCH(Exons[[#This Row],[Transcript stable ID]], Transcripts[Transcript stable ID], 0), 4)</f>
        <v>NM_001136155.1</v>
      </c>
      <c r="E2129" t="s">
        <v>27</v>
      </c>
      <c r="J2129">
        <v>39870400</v>
      </c>
      <c r="K2129">
        <v>39774479</v>
      </c>
      <c r="L2129">
        <v>39774559</v>
      </c>
      <c r="N2129">
        <v>4</v>
      </c>
      <c r="O2129">
        <v>471</v>
      </c>
      <c r="P2129">
        <v>551</v>
      </c>
      <c r="Q2129" t="s">
        <v>13429</v>
      </c>
      <c r="R2129">
        <v>317</v>
      </c>
      <c r="S2129">
        <v>397</v>
      </c>
    </row>
    <row r="2130" spans="1:19" x14ac:dyDescent="0.25">
      <c r="A2130" t="s">
        <v>2768</v>
      </c>
      <c r="B2130">
        <v>-1</v>
      </c>
      <c r="C2130" t="s">
        <v>2808</v>
      </c>
      <c r="D2130" t="str">
        <f>INDEX(Transcripts[#Data], MATCH(Exons[[#This Row],[Transcript stable ID]], Transcripts[Transcript stable ID], 0), 4)</f>
        <v>NM_001136155.1</v>
      </c>
      <c r="E2130" t="s">
        <v>27</v>
      </c>
      <c r="J2130">
        <v>39870400</v>
      </c>
      <c r="K2130">
        <v>39764298</v>
      </c>
      <c r="L2130">
        <v>39764366</v>
      </c>
      <c r="N2130">
        <v>6</v>
      </c>
      <c r="O2130">
        <v>624</v>
      </c>
      <c r="P2130">
        <v>692</v>
      </c>
      <c r="Q2130" t="s">
        <v>13430</v>
      </c>
      <c r="R2130">
        <v>470</v>
      </c>
      <c r="S2130">
        <v>538</v>
      </c>
    </row>
    <row r="2131" spans="1:19" x14ac:dyDescent="0.25">
      <c r="A2131" t="s">
        <v>2768</v>
      </c>
      <c r="B2131">
        <v>-1</v>
      </c>
      <c r="C2131" t="s">
        <v>2808</v>
      </c>
      <c r="D2131" t="str">
        <f>INDEX(Transcripts[#Data], MATCH(Exons[[#This Row],[Transcript stable ID]], Transcripts[Transcript stable ID], 0), 4)</f>
        <v>NM_001136155.1</v>
      </c>
      <c r="E2131" t="s">
        <v>27</v>
      </c>
      <c r="J2131">
        <v>39870400</v>
      </c>
      <c r="K2131">
        <v>39763581</v>
      </c>
      <c r="L2131">
        <v>39763637</v>
      </c>
      <c r="N2131">
        <v>7</v>
      </c>
      <c r="O2131">
        <v>693</v>
      </c>
      <c r="P2131">
        <v>749</v>
      </c>
      <c r="Q2131" t="s">
        <v>13431</v>
      </c>
      <c r="R2131">
        <v>539</v>
      </c>
      <c r="S2131">
        <v>595</v>
      </c>
    </row>
    <row r="2132" spans="1:19" x14ac:dyDescent="0.25">
      <c r="A2132" t="s">
        <v>2768</v>
      </c>
      <c r="B2132">
        <v>-1</v>
      </c>
      <c r="C2132" t="s">
        <v>2808</v>
      </c>
      <c r="D2132" t="str">
        <f>INDEX(Transcripts[#Data], MATCH(Exons[[#This Row],[Transcript stable ID]], Transcripts[Transcript stable ID], 0), 4)</f>
        <v>NM_001136155.1</v>
      </c>
      <c r="E2132" t="s">
        <v>27</v>
      </c>
      <c r="J2132">
        <v>39870400</v>
      </c>
      <c r="K2132">
        <v>39762917</v>
      </c>
      <c r="L2132">
        <v>39762964</v>
      </c>
      <c r="N2132">
        <v>8</v>
      </c>
      <c r="O2132">
        <v>750</v>
      </c>
      <c r="P2132">
        <v>797</v>
      </c>
      <c r="Q2132" t="s">
        <v>13432</v>
      </c>
      <c r="R2132">
        <v>596</v>
      </c>
      <c r="S2132">
        <v>643</v>
      </c>
    </row>
    <row r="2133" spans="1:19" x14ac:dyDescent="0.25">
      <c r="A2133" t="s">
        <v>2768</v>
      </c>
      <c r="B2133">
        <v>-1</v>
      </c>
      <c r="C2133" t="s">
        <v>2808</v>
      </c>
      <c r="D2133" t="str">
        <f>INDEX(Transcripts[#Data], MATCH(Exons[[#This Row],[Transcript stable ID]], Transcripts[Transcript stable ID], 0), 4)</f>
        <v>NM_001136155.1</v>
      </c>
      <c r="E2133" t="s">
        <v>27</v>
      </c>
      <c r="J2133">
        <v>39870400</v>
      </c>
      <c r="K2133">
        <v>39772496</v>
      </c>
      <c r="L2133">
        <v>39772567</v>
      </c>
      <c r="N2133">
        <v>5</v>
      </c>
      <c r="O2133">
        <v>552</v>
      </c>
      <c r="P2133">
        <v>623</v>
      </c>
      <c r="Q2133" t="s">
        <v>13434</v>
      </c>
      <c r="R2133">
        <v>398</v>
      </c>
      <c r="S2133">
        <v>469</v>
      </c>
    </row>
    <row r="2134" spans="1:19" x14ac:dyDescent="0.25">
      <c r="A2134" t="s">
        <v>2768</v>
      </c>
      <c r="B2134">
        <v>-1</v>
      </c>
      <c r="C2134" t="s">
        <v>2808</v>
      </c>
      <c r="D2134" t="str">
        <f>INDEX(Transcripts[#Data], MATCH(Exons[[#This Row],[Transcript stable ID]], Transcripts[Transcript stable ID], 0), 4)</f>
        <v>NM_001136155.1</v>
      </c>
      <c r="E2134" t="s">
        <v>27</v>
      </c>
      <c r="F2134">
        <v>39795444</v>
      </c>
      <c r="G2134">
        <v>39795483</v>
      </c>
      <c r="J2134">
        <v>39870400</v>
      </c>
      <c r="K2134">
        <v>39795332</v>
      </c>
      <c r="L2134">
        <v>39795483</v>
      </c>
      <c r="N2134">
        <v>2</v>
      </c>
      <c r="O2134">
        <v>155</v>
      </c>
      <c r="P2134">
        <v>266</v>
      </c>
      <c r="Q2134" t="s">
        <v>13438</v>
      </c>
      <c r="R2134">
        <v>1</v>
      </c>
      <c r="S2134">
        <v>112</v>
      </c>
    </row>
    <row r="2135" spans="1:19" x14ac:dyDescent="0.25">
      <c r="A2135" t="s">
        <v>2768</v>
      </c>
      <c r="B2135">
        <v>-1</v>
      </c>
      <c r="C2135" t="s">
        <v>2808</v>
      </c>
      <c r="D2135" t="str">
        <f>INDEX(Transcripts[#Data], MATCH(Exons[[#This Row],[Transcript stable ID]], Transcripts[Transcript stable ID], 0), 4)</f>
        <v>NM_001136155.1</v>
      </c>
      <c r="E2135" t="s">
        <v>27</v>
      </c>
      <c r="F2135">
        <v>39870287</v>
      </c>
      <c r="G2135">
        <v>39870400</v>
      </c>
      <c r="J2135">
        <v>39870400</v>
      </c>
      <c r="K2135">
        <v>39870287</v>
      </c>
      <c r="L2135">
        <v>39870400</v>
      </c>
      <c r="N2135">
        <v>1</v>
      </c>
      <c r="Q2135" t="s">
        <v>13442</v>
      </c>
    </row>
    <row r="2136" spans="1:19" x14ac:dyDescent="0.25">
      <c r="A2136" t="s">
        <v>2768</v>
      </c>
      <c r="B2136">
        <v>-1</v>
      </c>
      <c r="C2136" t="s">
        <v>2808</v>
      </c>
      <c r="D2136" t="str">
        <f>INDEX(Transcripts[#Data], MATCH(Exons[[#This Row],[Transcript stable ID]], Transcripts[Transcript stable ID], 0), 4)</f>
        <v>NM_001136155.1</v>
      </c>
      <c r="E2136" t="s">
        <v>27</v>
      </c>
      <c r="H2136">
        <v>39755048</v>
      </c>
      <c r="I2136">
        <v>39755324</v>
      </c>
      <c r="J2136">
        <v>39870400</v>
      </c>
      <c r="K2136">
        <v>39755048</v>
      </c>
      <c r="L2136">
        <v>39755845</v>
      </c>
      <c r="N2136">
        <v>9</v>
      </c>
      <c r="O2136">
        <v>798</v>
      </c>
      <c r="P2136">
        <v>1318</v>
      </c>
      <c r="Q2136" t="s">
        <v>13443</v>
      </c>
      <c r="R2136">
        <v>644</v>
      </c>
      <c r="S2136">
        <v>1164</v>
      </c>
    </row>
    <row r="2137" spans="1:19" x14ac:dyDescent="0.25">
      <c r="A2137" t="s">
        <v>2768</v>
      </c>
      <c r="B2137">
        <v>-1</v>
      </c>
      <c r="C2137" t="s">
        <v>2805</v>
      </c>
      <c r="D2137" t="str">
        <f>INDEX(Transcripts[#Data], MATCH(Exons[[#This Row],[Transcript stable ID]], Transcripts[Transcript stable ID], 0), 4)</f>
        <v>NM_001243428.1</v>
      </c>
      <c r="E2137" t="s">
        <v>27</v>
      </c>
      <c r="J2137">
        <v>40032591</v>
      </c>
      <c r="K2137">
        <v>39817327</v>
      </c>
      <c r="L2137">
        <v>39817544</v>
      </c>
      <c r="N2137">
        <v>4</v>
      </c>
      <c r="O2137">
        <v>335</v>
      </c>
      <c r="P2137">
        <v>552</v>
      </c>
      <c r="Q2137" t="s">
        <v>13426</v>
      </c>
      <c r="R2137">
        <v>40</v>
      </c>
      <c r="S2137">
        <v>257</v>
      </c>
    </row>
    <row r="2138" spans="1:19" x14ac:dyDescent="0.25">
      <c r="A2138" t="s">
        <v>2768</v>
      </c>
      <c r="B2138">
        <v>-1</v>
      </c>
      <c r="C2138" t="s">
        <v>2805</v>
      </c>
      <c r="D2138" t="str">
        <f>INDEX(Transcripts[#Data], MATCH(Exons[[#This Row],[Transcript stable ID]], Transcripts[Transcript stable ID], 0), 4)</f>
        <v>NM_001243428.1</v>
      </c>
      <c r="E2138" t="s">
        <v>27</v>
      </c>
      <c r="J2138">
        <v>40032591</v>
      </c>
      <c r="K2138">
        <v>39795332</v>
      </c>
      <c r="L2138">
        <v>39795483</v>
      </c>
      <c r="N2138">
        <v>5</v>
      </c>
      <c r="O2138">
        <v>553</v>
      </c>
      <c r="P2138">
        <v>704</v>
      </c>
      <c r="Q2138" t="s">
        <v>13427</v>
      </c>
      <c r="R2138">
        <v>258</v>
      </c>
      <c r="S2138">
        <v>409</v>
      </c>
    </row>
    <row r="2139" spans="1:19" x14ac:dyDescent="0.25">
      <c r="A2139" t="s">
        <v>2768</v>
      </c>
      <c r="B2139">
        <v>-1</v>
      </c>
      <c r="C2139" t="s">
        <v>2805</v>
      </c>
      <c r="D2139" t="str">
        <f>INDEX(Transcripts[#Data], MATCH(Exons[[#This Row],[Transcript stable ID]], Transcripts[Transcript stable ID], 0), 4)</f>
        <v>NM_001243428.1</v>
      </c>
      <c r="E2139" t="s">
        <v>27</v>
      </c>
      <c r="J2139">
        <v>40032591</v>
      </c>
      <c r="K2139">
        <v>39775428</v>
      </c>
      <c r="L2139">
        <v>39775631</v>
      </c>
      <c r="N2139">
        <v>6</v>
      </c>
      <c r="O2139">
        <v>705</v>
      </c>
      <c r="P2139">
        <v>908</v>
      </c>
      <c r="Q2139" t="s">
        <v>13428</v>
      </c>
      <c r="R2139">
        <v>410</v>
      </c>
      <c r="S2139">
        <v>613</v>
      </c>
    </row>
    <row r="2140" spans="1:19" x14ac:dyDescent="0.25">
      <c r="A2140" t="s">
        <v>2768</v>
      </c>
      <c r="B2140">
        <v>-1</v>
      </c>
      <c r="C2140" t="s">
        <v>2805</v>
      </c>
      <c r="D2140" t="str">
        <f>INDEX(Transcripts[#Data], MATCH(Exons[[#This Row],[Transcript stable ID]], Transcripts[Transcript stable ID], 0), 4)</f>
        <v>NM_001243428.1</v>
      </c>
      <c r="E2140" t="s">
        <v>27</v>
      </c>
      <c r="J2140">
        <v>40032591</v>
      </c>
      <c r="K2140">
        <v>39774479</v>
      </c>
      <c r="L2140">
        <v>39774559</v>
      </c>
      <c r="N2140">
        <v>7</v>
      </c>
      <c r="O2140">
        <v>909</v>
      </c>
      <c r="P2140">
        <v>989</v>
      </c>
      <c r="Q2140" t="s">
        <v>13429</v>
      </c>
      <c r="R2140">
        <v>614</v>
      </c>
      <c r="S2140">
        <v>694</v>
      </c>
    </row>
    <row r="2141" spans="1:19" x14ac:dyDescent="0.25">
      <c r="A2141" t="s">
        <v>2768</v>
      </c>
      <c r="B2141">
        <v>-1</v>
      </c>
      <c r="C2141" t="s">
        <v>2805</v>
      </c>
      <c r="D2141" t="str">
        <f>INDEX(Transcripts[#Data], MATCH(Exons[[#This Row],[Transcript stable ID]], Transcripts[Transcript stable ID], 0), 4)</f>
        <v>NM_001243428.1</v>
      </c>
      <c r="E2141" t="s">
        <v>27</v>
      </c>
      <c r="J2141">
        <v>40032591</v>
      </c>
      <c r="K2141">
        <v>39764298</v>
      </c>
      <c r="L2141">
        <v>39764366</v>
      </c>
      <c r="N2141">
        <v>9</v>
      </c>
      <c r="O2141">
        <v>1062</v>
      </c>
      <c r="P2141">
        <v>1130</v>
      </c>
      <c r="Q2141" t="s">
        <v>13430</v>
      </c>
      <c r="R2141">
        <v>767</v>
      </c>
      <c r="S2141">
        <v>835</v>
      </c>
    </row>
    <row r="2142" spans="1:19" x14ac:dyDescent="0.25">
      <c r="A2142" t="s">
        <v>2768</v>
      </c>
      <c r="B2142">
        <v>-1</v>
      </c>
      <c r="C2142" t="s">
        <v>2805</v>
      </c>
      <c r="D2142" t="str">
        <f>INDEX(Transcripts[#Data], MATCH(Exons[[#This Row],[Transcript stable ID]], Transcripts[Transcript stable ID], 0), 4)</f>
        <v>NM_001243428.1</v>
      </c>
      <c r="E2142" t="s">
        <v>27</v>
      </c>
      <c r="J2142">
        <v>40032591</v>
      </c>
      <c r="K2142">
        <v>39763581</v>
      </c>
      <c r="L2142">
        <v>39763637</v>
      </c>
      <c r="N2142">
        <v>10</v>
      </c>
      <c r="O2142">
        <v>1131</v>
      </c>
      <c r="P2142">
        <v>1187</v>
      </c>
      <c r="Q2142" t="s">
        <v>13431</v>
      </c>
      <c r="R2142">
        <v>836</v>
      </c>
      <c r="S2142">
        <v>892</v>
      </c>
    </row>
    <row r="2143" spans="1:19" x14ac:dyDescent="0.25">
      <c r="A2143" t="s">
        <v>2768</v>
      </c>
      <c r="B2143">
        <v>-1</v>
      </c>
      <c r="C2143" t="s">
        <v>2805</v>
      </c>
      <c r="D2143" t="str">
        <f>INDEX(Transcripts[#Data], MATCH(Exons[[#This Row],[Transcript stable ID]], Transcripts[Transcript stable ID], 0), 4)</f>
        <v>NM_001243428.1</v>
      </c>
      <c r="E2143" t="s">
        <v>27</v>
      </c>
      <c r="J2143">
        <v>40032591</v>
      </c>
      <c r="K2143">
        <v>39762917</v>
      </c>
      <c r="L2143">
        <v>39762964</v>
      </c>
      <c r="N2143">
        <v>11</v>
      </c>
      <c r="O2143">
        <v>1188</v>
      </c>
      <c r="P2143">
        <v>1235</v>
      </c>
      <c r="Q2143" t="s">
        <v>13432</v>
      </c>
      <c r="R2143">
        <v>893</v>
      </c>
      <c r="S2143">
        <v>940</v>
      </c>
    </row>
    <row r="2144" spans="1:19" x14ac:dyDescent="0.25">
      <c r="A2144" t="s">
        <v>2768</v>
      </c>
      <c r="B2144">
        <v>-1</v>
      </c>
      <c r="C2144" t="s">
        <v>2805</v>
      </c>
      <c r="D2144" t="str">
        <f>INDEX(Transcripts[#Data], MATCH(Exons[[#This Row],[Transcript stable ID]], Transcripts[Transcript stable ID], 0), 4)</f>
        <v>NM_001243428.1</v>
      </c>
      <c r="E2144" t="s">
        <v>27</v>
      </c>
      <c r="J2144">
        <v>40032591</v>
      </c>
      <c r="K2144">
        <v>39772496</v>
      </c>
      <c r="L2144">
        <v>39772567</v>
      </c>
      <c r="N2144">
        <v>8</v>
      </c>
      <c r="O2144">
        <v>990</v>
      </c>
      <c r="P2144">
        <v>1061</v>
      </c>
      <c r="Q2144" t="s">
        <v>13434</v>
      </c>
      <c r="R2144">
        <v>695</v>
      </c>
      <c r="S2144">
        <v>766</v>
      </c>
    </row>
    <row r="2145" spans="1:19" x14ac:dyDescent="0.25">
      <c r="A2145" t="s">
        <v>2768</v>
      </c>
      <c r="B2145">
        <v>-1</v>
      </c>
      <c r="C2145" t="s">
        <v>2805</v>
      </c>
      <c r="D2145" t="str">
        <f>INDEX(Transcripts[#Data], MATCH(Exons[[#This Row],[Transcript stable ID]], Transcripts[Transcript stable ID], 0), 4)</f>
        <v>NM_001243428.1</v>
      </c>
      <c r="E2145" t="s">
        <v>27</v>
      </c>
      <c r="F2145">
        <v>39956768</v>
      </c>
      <c r="G2145">
        <v>39956869</v>
      </c>
      <c r="J2145">
        <v>40032591</v>
      </c>
      <c r="K2145">
        <v>39956768</v>
      </c>
      <c r="L2145">
        <v>39956869</v>
      </c>
      <c r="N2145">
        <v>2</v>
      </c>
      <c r="Q2145" t="s">
        <v>13439</v>
      </c>
    </row>
    <row r="2146" spans="1:19" x14ac:dyDescent="0.25">
      <c r="A2146" t="s">
        <v>2768</v>
      </c>
      <c r="B2146">
        <v>-1</v>
      </c>
      <c r="C2146" t="s">
        <v>2805</v>
      </c>
      <c r="D2146" t="str">
        <f>INDEX(Transcripts[#Data], MATCH(Exons[[#This Row],[Transcript stable ID]], Transcripts[Transcript stable ID], 0), 4)</f>
        <v>NM_001243428.1</v>
      </c>
      <c r="E2146" t="s">
        <v>27</v>
      </c>
      <c r="F2146">
        <v>39947625</v>
      </c>
      <c r="G2146">
        <v>39947671</v>
      </c>
      <c r="J2146">
        <v>40032591</v>
      </c>
      <c r="K2146">
        <v>39947586</v>
      </c>
      <c r="L2146">
        <v>39947671</v>
      </c>
      <c r="N2146">
        <v>3</v>
      </c>
      <c r="O2146">
        <v>296</v>
      </c>
      <c r="P2146">
        <v>334</v>
      </c>
      <c r="Q2146" t="s">
        <v>13440</v>
      </c>
      <c r="R2146">
        <v>1</v>
      </c>
      <c r="S2146">
        <v>39</v>
      </c>
    </row>
    <row r="2147" spans="1:19" x14ac:dyDescent="0.25">
      <c r="A2147" t="s">
        <v>2768</v>
      </c>
      <c r="B2147">
        <v>-1</v>
      </c>
      <c r="C2147" t="s">
        <v>2805</v>
      </c>
      <c r="D2147" t="str">
        <f>INDEX(Transcripts[#Data], MATCH(Exons[[#This Row],[Transcript stable ID]], Transcripts[Transcript stable ID], 0), 4)</f>
        <v>NM_001243428.1</v>
      </c>
      <c r="E2147" t="s">
        <v>27</v>
      </c>
      <c r="F2147">
        <v>40032446</v>
      </c>
      <c r="G2147">
        <v>40032591</v>
      </c>
      <c r="J2147">
        <v>40032591</v>
      </c>
      <c r="K2147">
        <v>40032446</v>
      </c>
      <c r="L2147">
        <v>40032591</v>
      </c>
      <c r="N2147">
        <v>1</v>
      </c>
      <c r="Q2147" t="s">
        <v>13444</v>
      </c>
    </row>
    <row r="2148" spans="1:19" x14ac:dyDescent="0.25">
      <c r="A2148" t="s">
        <v>2768</v>
      </c>
      <c r="B2148">
        <v>-1</v>
      </c>
      <c r="C2148" t="s">
        <v>2805</v>
      </c>
      <c r="D2148" t="str">
        <f>INDEX(Transcripts[#Data], MATCH(Exons[[#This Row],[Transcript stable ID]], Transcripts[Transcript stable ID], 0), 4)</f>
        <v>NM_001243428.1</v>
      </c>
      <c r="E2148" t="s">
        <v>27</v>
      </c>
      <c r="H2148">
        <v>39755213</v>
      </c>
      <c r="I2148">
        <v>39755324</v>
      </c>
      <c r="J2148">
        <v>40032591</v>
      </c>
      <c r="K2148">
        <v>39755213</v>
      </c>
      <c r="L2148">
        <v>39755845</v>
      </c>
      <c r="N2148">
        <v>12</v>
      </c>
      <c r="O2148">
        <v>1236</v>
      </c>
      <c r="P2148">
        <v>1756</v>
      </c>
      <c r="Q2148" t="s">
        <v>13445</v>
      </c>
      <c r="R2148">
        <v>941</v>
      </c>
      <c r="S2148">
        <v>1461</v>
      </c>
    </row>
    <row r="2149" spans="1:19" x14ac:dyDescent="0.25">
      <c r="A2149" t="s">
        <v>2768</v>
      </c>
      <c r="B2149">
        <v>-1</v>
      </c>
      <c r="C2149" t="s">
        <v>2777</v>
      </c>
      <c r="D2149" t="str">
        <f>INDEX(Transcripts[#Data], MATCH(Exons[[#This Row],[Transcript stable ID]], Transcripts[Transcript stable ID], 0), 4)</f>
        <v>NM_004449.4</v>
      </c>
      <c r="E2149" t="s">
        <v>27</v>
      </c>
      <c r="J2149">
        <v>40033704</v>
      </c>
      <c r="K2149">
        <v>39817327</v>
      </c>
      <c r="L2149">
        <v>39817544</v>
      </c>
      <c r="N2149">
        <v>4</v>
      </c>
      <c r="O2149">
        <v>312</v>
      </c>
      <c r="P2149">
        <v>529</v>
      </c>
      <c r="Q2149" t="s">
        <v>13426</v>
      </c>
      <c r="R2149">
        <v>40</v>
      </c>
      <c r="S2149">
        <v>257</v>
      </c>
    </row>
    <row r="2150" spans="1:19" x14ac:dyDescent="0.25">
      <c r="A2150" t="s">
        <v>2768</v>
      </c>
      <c r="B2150">
        <v>-1</v>
      </c>
      <c r="C2150" t="s">
        <v>2777</v>
      </c>
      <c r="D2150" t="str">
        <f>INDEX(Transcripts[#Data], MATCH(Exons[[#This Row],[Transcript stable ID]], Transcripts[Transcript stable ID], 0), 4)</f>
        <v>NM_004449.4</v>
      </c>
      <c r="E2150" t="s">
        <v>27</v>
      </c>
      <c r="J2150">
        <v>40033704</v>
      </c>
      <c r="K2150">
        <v>39795332</v>
      </c>
      <c r="L2150">
        <v>39795483</v>
      </c>
      <c r="N2150">
        <v>5</v>
      </c>
      <c r="O2150">
        <v>530</v>
      </c>
      <c r="P2150">
        <v>681</v>
      </c>
      <c r="Q2150" t="s">
        <v>13427</v>
      </c>
      <c r="R2150">
        <v>258</v>
      </c>
      <c r="S2150">
        <v>409</v>
      </c>
    </row>
    <row r="2151" spans="1:19" x14ac:dyDescent="0.25">
      <c r="A2151" t="s">
        <v>2768</v>
      </c>
      <c r="B2151">
        <v>-1</v>
      </c>
      <c r="C2151" t="s">
        <v>2777</v>
      </c>
      <c r="D2151" t="str">
        <f>INDEX(Transcripts[#Data], MATCH(Exons[[#This Row],[Transcript stable ID]], Transcripts[Transcript stable ID], 0), 4)</f>
        <v>NM_004449.4</v>
      </c>
      <c r="E2151" t="s">
        <v>27</v>
      </c>
      <c r="J2151">
        <v>40033704</v>
      </c>
      <c r="K2151">
        <v>39775428</v>
      </c>
      <c r="L2151">
        <v>39775631</v>
      </c>
      <c r="N2151">
        <v>6</v>
      </c>
      <c r="O2151">
        <v>682</v>
      </c>
      <c r="P2151">
        <v>885</v>
      </c>
      <c r="Q2151" t="s">
        <v>13428</v>
      </c>
      <c r="R2151">
        <v>410</v>
      </c>
      <c r="S2151">
        <v>613</v>
      </c>
    </row>
    <row r="2152" spans="1:19" x14ac:dyDescent="0.25">
      <c r="A2152" t="s">
        <v>2768</v>
      </c>
      <c r="B2152">
        <v>-1</v>
      </c>
      <c r="C2152" t="s">
        <v>2777</v>
      </c>
      <c r="D2152" t="str">
        <f>INDEX(Transcripts[#Data], MATCH(Exons[[#This Row],[Transcript stable ID]], Transcripts[Transcript stable ID], 0), 4)</f>
        <v>NM_004449.4</v>
      </c>
      <c r="E2152" t="s">
        <v>27</v>
      </c>
      <c r="J2152">
        <v>40033704</v>
      </c>
      <c r="K2152">
        <v>39774479</v>
      </c>
      <c r="L2152">
        <v>39774559</v>
      </c>
      <c r="N2152">
        <v>7</v>
      </c>
      <c r="O2152">
        <v>886</v>
      </c>
      <c r="P2152">
        <v>966</v>
      </c>
      <c r="Q2152" t="s">
        <v>13429</v>
      </c>
      <c r="R2152">
        <v>614</v>
      </c>
      <c r="S2152">
        <v>694</v>
      </c>
    </row>
    <row r="2153" spans="1:19" x14ac:dyDescent="0.25">
      <c r="A2153" t="s">
        <v>2768</v>
      </c>
      <c r="B2153">
        <v>-1</v>
      </c>
      <c r="C2153" t="s">
        <v>2777</v>
      </c>
      <c r="D2153" t="str">
        <f>INDEX(Transcripts[#Data], MATCH(Exons[[#This Row],[Transcript stable ID]], Transcripts[Transcript stable ID], 0), 4)</f>
        <v>NM_004449.4</v>
      </c>
      <c r="E2153" t="s">
        <v>27</v>
      </c>
      <c r="J2153">
        <v>40033704</v>
      </c>
      <c r="K2153">
        <v>39764298</v>
      </c>
      <c r="L2153">
        <v>39764366</v>
      </c>
      <c r="N2153">
        <v>8</v>
      </c>
      <c r="O2153">
        <v>967</v>
      </c>
      <c r="P2153">
        <v>1035</v>
      </c>
      <c r="Q2153" t="s">
        <v>13430</v>
      </c>
      <c r="R2153">
        <v>695</v>
      </c>
      <c r="S2153">
        <v>763</v>
      </c>
    </row>
    <row r="2154" spans="1:19" x14ac:dyDescent="0.25">
      <c r="A2154" t="s">
        <v>2768</v>
      </c>
      <c r="B2154">
        <v>-1</v>
      </c>
      <c r="C2154" t="s">
        <v>2777</v>
      </c>
      <c r="D2154" t="str">
        <f>INDEX(Transcripts[#Data], MATCH(Exons[[#This Row],[Transcript stable ID]], Transcripts[Transcript stable ID], 0), 4)</f>
        <v>NM_004449.4</v>
      </c>
      <c r="E2154" t="s">
        <v>27</v>
      </c>
      <c r="J2154">
        <v>40033704</v>
      </c>
      <c r="K2154">
        <v>39763581</v>
      </c>
      <c r="L2154">
        <v>39763637</v>
      </c>
      <c r="N2154">
        <v>9</v>
      </c>
      <c r="O2154">
        <v>1036</v>
      </c>
      <c r="P2154">
        <v>1092</v>
      </c>
      <c r="Q2154" t="s">
        <v>13431</v>
      </c>
      <c r="R2154">
        <v>764</v>
      </c>
      <c r="S2154">
        <v>820</v>
      </c>
    </row>
    <row r="2155" spans="1:19" x14ac:dyDescent="0.25">
      <c r="A2155" t="s">
        <v>2768</v>
      </c>
      <c r="B2155">
        <v>-1</v>
      </c>
      <c r="C2155" t="s">
        <v>2777</v>
      </c>
      <c r="D2155" t="str">
        <f>INDEX(Transcripts[#Data], MATCH(Exons[[#This Row],[Transcript stable ID]], Transcripts[Transcript stable ID], 0), 4)</f>
        <v>NM_004449.4</v>
      </c>
      <c r="E2155" t="s">
        <v>27</v>
      </c>
      <c r="J2155">
        <v>40033704</v>
      </c>
      <c r="K2155">
        <v>39762917</v>
      </c>
      <c r="L2155">
        <v>39762964</v>
      </c>
      <c r="N2155">
        <v>10</v>
      </c>
      <c r="O2155">
        <v>1093</v>
      </c>
      <c r="P2155">
        <v>1140</v>
      </c>
      <c r="Q2155" t="s">
        <v>13432</v>
      </c>
      <c r="R2155">
        <v>821</v>
      </c>
      <c r="S2155">
        <v>868</v>
      </c>
    </row>
    <row r="2156" spans="1:19" x14ac:dyDescent="0.25">
      <c r="A2156" t="s">
        <v>2768</v>
      </c>
      <c r="B2156">
        <v>-1</v>
      </c>
      <c r="C2156" t="s">
        <v>2777</v>
      </c>
      <c r="D2156" t="str">
        <f>INDEX(Transcripts[#Data], MATCH(Exons[[#This Row],[Transcript stable ID]], Transcripts[Transcript stable ID], 0), 4)</f>
        <v>NM_004449.4</v>
      </c>
      <c r="E2156" t="s">
        <v>27</v>
      </c>
      <c r="F2156">
        <v>39956768</v>
      </c>
      <c r="G2156">
        <v>39956869</v>
      </c>
      <c r="J2156">
        <v>40033704</v>
      </c>
      <c r="K2156">
        <v>39956768</v>
      </c>
      <c r="L2156">
        <v>39956869</v>
      </c>
      <c r="N2156">
        <v>2</v>
      </c>
      <c r="Q2156" t="s">
        <v>13439</v>
      </c>
    </row>
    <row r="2157" spans="1:19" x14ac:dyDescent="0.25">
      <c r="A2157" t="s">
        <v>2768</v>
      </c>
      <c r="B2157">
        <v>-1</v>
      </c>
      <c r="C2157" t="s">
        <v>2777</v>
      </c>
      <c r="D2157" t="str">
        <f>INDEX(Transcripts[#Data], MATCH(Exons[[#This Row],[Transcript stable ID]], Transcripts[Transcript stable ID], 0), 4)</f>
        <v>NM_004449.4</v>
      </c>
      <c r="E2157" t="s">
        <v>27</v>
      </c>
      <c r="F2157">
        <v>39947625</v>
      </c>
      <c r="G2157">
        <v>39947671</v>
      </c>
      <c r="J2157">
        <v>40033704</v>
      </c>
      <c r="K2157">
        <v>39947586</v>
      </c>
      <c r="L2157">
        <v>39947671</v>
      </c>
      <c r="N2157">
        <v>3</v>
      </c>
      <c r="O2157">
        <v>273</v>
      </c>
      <c r="P2157">
        <v>311</v>
      </c>
      <c r="Q2157" t="s">
        <v>13440</v>
      </c>
      <c r="R2157">
        <v>1</v>
      </c>
      <c r="S2157">
        <v>39</v>
      </c>
    </row>
    <row r="2158" spans="1:19" x14ac:dyDescent="0.25">
      <c r="A2158" t="s">
        <v>2768</v>
      </c>
      <c r="B2158">
        <v>-1</v>
      </c>
      <c r="C2158" t="s">
        <v>2777</v>
      </c>
      <c r="D2158" t="str">
        <f>INDEX(Transcripts[#Data], MATCH(Exons[[#This Row],[Transcript stable ID]], Transcripts[Transcript stable ID], 0), 4)</f>
        <v>NM_004449.4</v>
      </c>
      <c r="E2158" t="s">
        <v>27</v>
      </c>
      <c r="F2158">
        <v>40033582</v>
      </c>
      <c r="G2158">
        <v>40033704</v>
      </c>
      <c r="J2158">
        <v>40033704</v>
      </c>
      <c r="K2158">
        <v>40033582</v>
      </c>
      <c r="L2158">
        <v>40033704</v>
      </c>
      <c r="N2158">
        <v>1</v>
      </c>
      <c r="Q2158" t="s">
        <v>13446</v>
      </c>
    </row>
    <row r="2159" spans="1:19" x14ac:dyDescent="0.25">
      <c r="A2159" t="s">
        <v>2768</v>
      </c>
      <c r="B2159">
        <v>-1</v>
      </c>
      <c r="C2159" t="s">
        <v>2777</v>
      </c>
      <c r="D2159" t="str">
        <f>INDEX(Transcripts[#Data], MATCH(Exons[[#This Row],[Transcript stable ID]], Transcripts[Transcript stable ID], 0), 4)</f>
        <v>NM_004449.4</v>
      </c>
      <c r="E2159" t="s">
        <v>27</v>
      </c>
      <c r="H2159">
        <v>39751952</v>
      </c>
      <c r="I2159">
        <v>39755324</v>
      </c>
      <c r="J2159">
        <v>40033704</v>
      </c>
      <c r="K2159">
        <v>39751952</v>
      </c>
      <c r="L2159">
        <v>39755845</v>
      </c>
      <c r="N2159">
        <v>11</v>
      </c>
      <c r="O2159">
        <v>1141</v>
      </c>
      <c r="P2159">
        <v>1661</v>
      </c>
      <c r="Q2159" t="s">
        <v>13447</v>
      </c>
      <c r="R2159">
        <v>869</v>
      </c>
      <c r="S2159">
        <v>1389</v>
      </c>
    </row>
    <row r="2160" spans="1:19" x14ac:dyDescent="0.25">
      <c r="A2160" t="s">
        <v>1383</v>
      </c>
      <c r="B2160">
        <v>-1</v>
      </c>
      <c r="C2160" t="s">
        <v>1397</v>
      </c>
      <c r="D2160" t="str">
        <f>INDEX(Transcripts[#Data], MATCH(Exons[[#This Row],[Transcript stable ID]], Transcripts[Transcript stable ID], 0), 4)</f>
        <v>NM_000077.4</v>
      </c>
      <c r="E2160" t="s">
        <v>27</v>
      </c>
      <c r="F2160">
        <v>21974827</v>
      </c>
      <c r="G2160">
        <v>21975097</v>
      </c>
      <c r="J2160">
        <v>21975097</v>
      </c>
      <c r="K2160">
        <v>21974677</v>
      </c>
      <c r="L2160">
        <v>21975097</v>
      </c>
      <c r="N2160">
        <v>1</v>
      </c>
      <c r="O2160">
        <v>272</v>
      </c>
      <c r="P2160">
        <v>421</v>
      </c>
      <c r="Q2160" t="s">
        <v>13448</v>
      </c>
      <c r="R2160">
        <v>1</v>
      </c>
      <c r="S2160">
        <v>150</v>
      </c>
    </row>
    <row r="2161" spans="1:19" x14ac:dyDescent="0.25">
      <c r="A2161" t="s">
        <v>1383</v>
      </c>
      <c r="B2161">
        <v>-1</v>
      </c>
      <c r="C2161" t="s">
        <v>1397</v>
      </c>
      <c r="D2161" t="str">
        <f>INDEX(Transcripts[#Data], MATCH(Exons[[#This Row],[Transcript stable ID]], Transcripts[Transcript stable ID], 0), 4)</f>
        <v>NM_000077.4</v>
      </c>
      <c r="E2161" t="s">
        <v>27</v>
      </c>
      <c r="J2161">
        <v>21975097</v>
      </c>
      <c r="K2161">
        <v>21970901</v>
      </c>
      <c r="L2161">
        <v>21971207</v>
      </c>
      <c r="N2161">
        <v>2</v>
      </c>
      <c r="O2161">
        <v>422</v>
      </c>
      <c r="P2161">
        <v>728</v>
      </c>
      <c r="Q2161" t="s">
        <v>13449</v>
      </c>
      <c r="R2161">
        <v>151</v>
      </c>
      <c r="S2161">
        <v>457</v>
      </c>
    </row>
    <row r="2162" spans="1:19" x14ac:dyDescent="0.25">
      <c r="A2162" t="s">
        <v>1383</v>
      </c>
      <c r="B2162">
        <v>-1</v>
      </c>
      <c r="C2162" t="s">
        <v>1397</v>
      </c>
      <c r="D2162" t="str">
        <f>INDEX(Transcripts[#Data], MATCH(Exons[[#This Row],[Transcript stable ID]], Transcripts[Transcript stable ID], 0), 4)</f>
        <v>NM_000077.4</v>
      </c>
      <c r="E2162" t="s">
        <v>27</v>
      </c>
      <c r="H2162">
        <v>21967752</v>
      </c>
      <c r="I2162">
        <v>21968227</v>
      </c>
      <c r="J2162">
        <v>21975097</v>
      </c>
      <c r="K2162">
        <v>21967752</v>
      </c>
      <c r="L2162">
        <v>21968241</v>
      </c>
      <c r="N2162">
        <v>3</v>
      </c>
      <c r="O2162">
        <v>729</v>
      </c>
      <c r="P2162">
        <v>742</v>
      </c>
      <c r="Q2162" t="s">
        <v>13450</v>
      </c>
      <c r="R2162">
        <v>458</v>
      </c>
      <c r="S2162">
        <v>471</v>
      </c>
    </row>
    <row r="2163" spans="1:19" x14ac:dyDescent="0.25">
      <c r="A2163" t="s">
        <v>1383</v>
      </c>
      <c r="B2163">
        <v>-1</v>
      </c>
      <c r="C2163" t="s">
        <v>1411</v>
      </c>
      <c r="D2163" t="str">
        <f>INDEX(Transcripts[#Data], MATCH(Exons[[#This Row],[Transcript stable ID]], Transcripts[Transcript stable ID], 0), 4)</f>
        <v>NM_001195132.1</v>
      </c>
      <c r="E2163" t="s">
        <v>27</v>
      </c>
      <c r="J2163">
        <v>21974865</v>
      </c>
      <c r="K2163">
        <v>21970901</v>
      </c>
      <c r="L2163">
        <v>21971207</v>
      </c>
      <c r="N2163">
        <v>2</v>
      </c>
      <c r="O2163">
        <v>190</v>
      </c>
      <c r="P2163">
        <v>496</v>
      </c>
      <c r="Q2163" t="s">
        <v>13449</v>
      </c>
      <c r="R2163">
        <v>151</v>
      </c>
      <c r="S2163">
        <v>457</v>
      </c>
    </row>
    <row r="2164" spans="1:19" x14ac:dyDescent="0.25">
      <c r="A2164" t="s">
        <v>1383</v>
      </c>
      <c r="B2164">
        <v>-1</v>
      </c>
      <c r="C2164" t="s">
        <v>1411</v>
      </c>
      <c r="D2164" t="str">
        <f>INDEX(Transcripts[#Data], MATCH(Exons[[#This Row],[Transcript stable ID]], Transcripts[Transcript stable ID], 0), 4)</f>
        <v>NM_001195132.1</v>
      </c>
      <c r="E2164" t="s">
        <v>27</v>
      </c>
      <c r="F2164">
        <v>21974827</v>
      </c>
      <c r="G2164">
        <v>21974865</v>
      </c>
      <c r="J2164">
        <v>21974865</v>
      </c>
      <c r="K2164">
        <v>21974677</v>
      </c>
      <c r="L2164">
        <v>21974865</v>
      </c>
      <c r="N2164">
        <v>1</v>
      </c>
      <c r="O2164">
        <v>40</v>
      </c>
      <c r="P2164">
        <v>189</v>
      </c>
      <c r="Q2164" t="s">
        <v>13451</v>
      </c>
      <c r="R2164">
        <v>1</v>
      </c>
      <c r="S2164">
        <v>150</v>
      </c>
    </row>
    <row r="2165" spans="1:19" x14ac:dyDescent="0.25">
      <c r="A2165" t="s">
        <v>1383</v>
      </c>
      <c r="B2165">
        <v>-1</v>
      </c>
      <c r="C2165" t="s">
        <v>1411</v>
      </c>
      <c r="D2165" t="str">
        <f>INDEX(Transcripts[#Data], MATCH(Exons[[#This Row],[Transcript stable ID]], Transcripts[Transcript stable ID], 0), 4)</f>
        <v>NM_001195132.1</v>
      </c>
      <c r="E2165" t="s">
        <v>27</v>
      </c>
      <c r="H2165">
        <v>21968574</v>
      </c>
      <c r="I2165">
        <v>21968723</v>
      </c>
      <c r="J2165">
        <v>21974865</v>
      </c>
      <c r="K2165">
        <v>21968574</v>
      </c>
      <c r="L2165">
        <v>21968770</v>
      </c>
      <c r="N2165">
        <v>3</v>
      </c>
      <c r="O2165">
        <v>497</v>
      </c>
      <c r="P2165">
        <v>543</v>
      </c>
      <c r="Q2165" t="s">
        <v>13452</v>
      </c>
      <c r="R2165">
        <v>458</v>
      </c>
      <c r="S2165">
        <v>504</v>
      </c>
    </row>
    <row r="2166" spans="1:19" x14ac:dyDescent="0.25">
      <c r="A2166" t="s">
        <v>1383</v>
      </c>
      <c r="B2166">
        <v>-1</v>
      </c>
      <c r="C2166" t="s">
        <v>1411</v>
      </c>
      <c r="D2166" t="str">
        <f>INDEX(Transcripts[#Data], MATCH(Exons[[#This Row],[Transcript stable ID]], Transcripts[Transcript stable ID], 0), 4)</f>
        <v>NM_001195132.1</v>
      </c>
      <c r="E2166" t="s">
        <v>27</v>
      </c>
      <c r="H2166">
        <v>21968055</v>
      </c>
      <c r="I2166">
        <v>21968241</v>
      </c>
      <c r="J2166">
        <v>21974865</v>
      </c>
      <c r="K2166">
        <v>21968055</v>
      </c>
      <c r="L2166">
        <v>21968241</v>
      </c>
      <c r="N2166">
        <v>4</v>
      </c>
      <c r="Q2166" t="s">
        <v>13453</v>
      </c>
    </row>
    <row r="2167" spans="1:19" x14ac:dyDescent="0.25">
      <c r="A2167" t="s">
        <v>9654</v>
      </c>
      <c r="B2167">
        <v>-1</v>
      </c>
      <c r="C2167" t="s">
        <v>9655</v>
      </c>
      <c r="D2167" t="str">
        <f>INDEX(Transcripts[#Data], MATCH(Exons[[#This Row],[Transcript stable ID]], Transcripts[Transcript stable ID], 0), 4)</f>
        <v>NM_001284526.1</v>
      </c>
      <c r="E2167" t="s">
        <v>27</v>
      </c>
      <c r="F2167">
        <v>8113848</v>
      </c>
      <c r="G2167">
        <v>8113900</v>
      </c>
      <c r="J2167">
        <v>8113900</v>
      </c>
      <c r="K2167">
        <v>8113848</v>
      </c>
      <c r="L2167">
        <v>8113900</v>
      </c>
      <c r="N2167">
        <v>1</v>
      </c>
      <c r="Q2167" t="s">
        <v>13454</v>
      </c>
    </row>
    <row r="2168" spans="1:19" x14ac:dyDescent="0.25">
      <c r="A2168" t="s">
        <v>9654</v>
      </c>
      <c r="B2168">
        <v>-1</v>
      </c>
      <c r="C2168" t="s">
        <v>9655</v>
      </c>
      <c r="D2168" t="str">
        <f>INDEX(Transcripts[#Data], MATCH(Exons[[#This Row],[Transcript stable ID]], Transcripts[Transcript stable ID], 0), 4)</f>
        <v>NM_001284526.1</v>
      </c>
      <c r="E2168" t="s">
        <v>27</v>
      </c>
      <c r="F2168">
        <v>8113543</v>
      </c>
      <c r="G2168">
        <v>8113567</v>
      </c>
      <c r="J2168">
        <v>8113900</v>
      </c>
      <c r="K2168">
        <v>8113495</v>
      </c>
      <c r="L2168">
        <v>8113567</v>
      </c>
      <c r="N2168">
        <v>2</v>
      </c>
      <c r="O2168">
        <v>79</v>
      </c>
      <c r="P2168">
        <v>126</v>
      </c>
      <c r="Q2168" t="s">
        <v>13455</v>
      </c>
      <c r="R2168">
        <v>1</v>
      </c>
      <c r="S2168">
        <v>48</v>
      </c>
    </row>
    <row r="2169" spans="1:19" x14ac:dyDescent="0.25">
      <c r="A2169" t="s">
        <v>9654</v>
      </c>
      <c r="B2169">
        <v>-1</v>
      </c>
      <c r="C2169" t="s">
        <v>9655</v>
      </c>
      <c r="D2169" t="str">
        <f>INDEX(Transcripts[#Data], MATCH(Exons[[#This Row],[Transcript stable ID]], Transcripts[Transcript stable ID], 0), 4)</f>
        <v>NM_001284526.1</v>
      </c>
      <c r="E2169" t="s">
        <v>27</v>
      </c>
      <c r="J2169">
        <v>8113900</v>
      </c>
      <c r="K2169">
        <v>8111056</v>
      </c>
      <c r="L2169">
        <v>8111158</v>
      </c>
      <c r="N2169">
        <v>3</v>
      </c>
      <c r="O2169">
        <v>127</v>
      </c>
      <c r="P2169">
        <v>229</v>
      </c>
      <c r="Q2169" t="s">
        <v>13456</v>
      </c>
      <c r="R2169">
        <v>49</v>
      </c>
      <c r="S2169">
        <v>151</v>
      </c>
    </row>
    <row r="2170" spans="1:19" x14ac:dyDescent="0.25">
      <c r="A2170" t="s">
        <v>9654</v>
      </c>
      <c r="B2170">
        <v>-1</v>
      </c>
      <c r="C2170" t="s">
        <v>9655</v>
      </c>
      <c r="D2170" t="str">
        <f>INDEX(Transcripts[#Data], MATCH(Exons[[#This Row],[Transcript stable ID]], Transcripts[Transcript stable ID], 0), 4)</f>
        <v>NM_001284526.1</v>
      </c>
      <c r="E2170" t="s">
        <v>27</v>
      </c>
      <c r="J2170">
        <v>8113900</v>
      </c>
      <c r="K2170">
        <v>8110889</v>
      </c>
      <c r="L2170">
        <v>8110943</v>
      </c>
      <c r="N2170">
        <v>4</v>
      </c>
      <c r="O2170">
        <v>230</v>
      </c>
      <c r="P2170">
        <v>284</v>
      </c>
      <c r="Q2170" t="s">
        <v>13457</v>
      </c>
      <c r="R2170">
        <v>152</v>
      </c>
      <c r="S2170">
        <v>206</v>
      </c>
    </row>
    <row r="2171" spans="1:19" x14ac:dyDescent="0.25">
      <c r="A2171" t="s">
        <v>9654</v>
      </c>
      <c r="B2171">
        <v>-1</v>
      </c>
      <c r="C2171" t="s">
        <v>9655</v>
      </c>
      <c r="D2171" t="str">
        <f>INDEX(Transcripts[#Data], MATCH(Exons[[#This Row],[Transcript stable ID]], Transcripts[Transcript stable ID], 0), 4)</f>
        <v>NM_001284526.1</v>
      </c>
      <c r="E2171" t="s">
        <v>27</v>
      </c>
      <c r="J2171">
        <v>8113900</v>
      </c>
      <c r="K2171">
        <v>8110494</v>
      </c>
      <c r="L2171">
        <v>8110688</v>
      </c>
      <c r="N2171">
        <v>5</v>
      </c>
      <c r="O2171">
        <v>285</v>
      </c>
      <c r="P2171">
        <v>479</v>
      </c>
      <c r="Q2171" t="s">
        <v>13458</v>
      </c>
      <c r="R2171">
        <v>207</v>
      </c>
      <c r="S2171">
        <v>401</v>
      </c>
    </row>
    <row r="2172" spans="1:19" x14ac:dyDescent="0.25">
      <c r="A2172" t="s">
        <v>9654</v>
      </c>
      <c r="B2172">
        <v>-1</v>
      </c>
      <c r="C2172" t="s">
        <v>9655</v>
      </c>
      <c r="D2172" t="str">
        <f>INDEX(Transcripts[#Data], MATCH(Exons[[#This Row],[Transcript stable ID]], Transcripts[Transcript stable ID], 0), 4)</f>
        <v>NM_001284526.1</v>
      </c>
      <c r="E2172" t="s">
        <v>27</v>
      </c>
      <c r="J2172">
        <v>8113900</v>
      </c>
      <c r="K2172">
        <v>8110068</v>
      </c>
      <c r="L2172">
        <v>8110206</v>
      </c>
      <c r="N2172">
        <v>6</v>
      </c>
      <c r="O2172">
        <v>480</v>
      </c>
      <c r="P2172">
        <v>618</v>
      </c>
      <c r="Q2172" t="s">
        <v>13459</v>
      </c>
      <c r="R2172">
        <v>402</v>
      </c>
      <c r="S2172">
        <v>540</v>
      </c>
    </row>
    <row r="2173" spans="1:19" x14ac:dyDescent="0.25">
      <c r="A2173" t="s">
        <v>9654</v>
      </c>
      <c r="B2173">
        <v>-1</v>
      </c>
      <c r="C2173" t="s">
        <v>9655</v>
      </c>
      <c r="D2173" t="str">
        <f>INDEX(Transcripts[#Data], MATCH(Exons[[#This Row],[Transcript stable ID]], Transcripts[Transcript stable ID], 0), 4)</f>
        <v>NM_001284526.1</v>
      </c>
      <c r="E2173" t="s">
        <v>27</v>
      </c>
      <c r="J2173">
        <v>8113900</v>
      </c>
      <c r="K2173">
        <v>8109809</v>
      </c>
      <c r="L2173">
        <v>8109957</v>
      </c>
      <c r="N2173">
        <v>7</v>
      </c>
      <c r="O2173">
        <v>619</v>
      </c>
      <c r="P2173">
        <v>767</v>
      </c>
      <c r="Q2173" t="s">
        <v>13460</v>
      </c>
      <c r="R2173">
        <v>541</v>
      </c>
      <c r="S2173">
        <v>689</v>
      </c>
    </row>
    <row r="2174" spans="1:19" x14ac:dyDescent="0.25">
      <c r="A2174" t="s">
        <v>9654</v>
      </c>
      <c r="B2174">
        <v>-1</v>
      </c>
      <c r="C2174" t="s">
        <v>9655</v>
      </c>
      <c r="D2174" t="str">
        <f>INDEX(Transcripts[#Data], MATCH(Exons[[#This Row],[Transcript stable ID]], Transcripts[Transcript stable ID], 0), 4)</f>
        <v>NM_001284526.1</v>
      </c>
      <c r="E2174" t="s">
        <v>27</v>
      </c>
      <c r="J2174">
        <v>8113900</v>
      </c>
      <c r="K2174">
        <v>8108534</v>
      </c>
      <c r="L2174">
        <v>8108708</v>
      </c>
      <c r="N2174">
        <v>8</v>
      </c>
      <c r="O2174">
        <v>768</v>
      </c>
      <c r="P2174">
        <v>942</v>
      </c>
      <c r="Q2174" t="s">
        <v>13461</v>
      </c>
      <c r="R2174">
        <v>690</v>
      </c>
      <c r="S2174">
        <v>864</v>
      </c>
    </row>
    <row r="2175" spans="1:19" x14ac:dyDescent="0.25">
      <c r="A2175" t="s">
        <v>9654</v>
      </c>
      <c r="B2175">
        <v>-1</v>
      </c>
      <c r="C2175" t="s">
        <v>9655</v>
      </c>
      <c r="D2175" t="str">
        <f>INDEX(Transcripts[#Data], MATCH(Exons[[#This Row],[Transcript stable ID]], Transcripts[Transcript stable ID], 0), 4)</f>
        <v>NM_001284526.1</v>
      </c>
      <c r="E2175" t="s">
        <v>27</v>
      </c>
      <c r="H2175">
        <v>8108056</v>
      </c>
      <c r="I2175">
        <v>8108188</v>
      </c>
      <c r="J2175">
        <v>8113900</v>
      </c>
      <c r="K2175">
        <v>8108056</v>
      </c>
      <c r="L2175">
        <v>8108362</v>
      </c>
      <c r="N2175">
        <v>9</v>
      </c>
      <c r="O2175">
        <v>943</v>
      </c>
      <c r="P2175">
        <v>1116</v>
      </c>
      <c r="Q2175" t="s">
        <v>13462</v>
      </c>
      <c r="R2175">
        <v>865</v>
      </c>
      <c r="S2175">
        <v>1038</v>
      </c>
    </row>
    <row r="2176" spans="1:19" x14ac:dyDescent="0.25">
      <c r="A2176" t="s">
        <v>9654</v>
      </c>
      <c r="B2176">
        <v>-1</v>
      </c>
      <c r="C2176" t="s">
        <v>9659</v>
      </c>
      <c r="D2176" t="str">
        <f>INDEX(Transcripts[#Data], MATCH(Exons[[#This Row],[Transcript stable ID]], Transcripts[Transcript stable ID], 0), 4)</f>
        <v>NM_001256834.2</v>
      </c>
      <c r="E2176" t="s">
        <v>27</v>
      </c>
      <c r="J2176">
        <v>8113899</v>
      </c>
      <c r="K2176">
        <v>8110889</v>
      </c>
      <c r="L2176">
        <v>8110943</v>
      </c>
      <c r="N2176">
        <v>3</v>
      </c>
      <c r="O2176">
        <v>156</v>
      </c>
      <c r="P2176">
        <v>210</v>
      </c>
      <c r="Q2176" t="s">
        <v>13457</v>
      </c>
      <c r="R2176">
        <v>29</v>
      </c>
      <c r="S2176">
        <v>83</v>
      </c>
    </row>
    <row r="2177" spans="1:19" x14ac:dyDescent="0.25">
      <c r="A2177" t="s">
        <v>9654</v>
      </c>
      <c r="B2177">
        <v>-1</v>
      </c>
      <c r="C2177" t="s">
        <v>9659</v>
      </c>
      <c r="D2177" t="str">
        <f>INDEX(Transcripts[#Data], MATCH(Exons[[#This Row],[Transcript stable ID]], Transcripts[Transcript stable ID], 0), 4)</f>
        <v>NM_001256834.2</v>
      </c>
      <c r="E2177" t="s">
        <v>27</v>
      </c>
      <c r="J2177">
        <v>8113899</v>
      </c>
      <c r="K2177">
        <v>8110068</v>
      </c>
      <c r="L2177">
        <v>8110206</v>
      </c>
      <c r="N2177">
        <v>5</v>
      </c>
      <c r="O2177">
        <v>403</v>
      </c>
      <c r="P2177">
        <v>541</v>
      </c>
      <c r="Q2177" t="s">
        <v>13459</v>
      </c>
      <c r="R2177">
        <v>276</v>
      </c>
      <c r="S2177">
        <v>414</v>
      </c>
    </row>
    <row r="2178" spans="1:19" x14ac:dyDescent="0.25">
      <c r="A2178" t="s">
        <v>9654</v>
      </c>
      <c r="B2178">
        <v>-1</v>
      </c>
      <c r="C2178" t="s">
        <v>9659</v>
      </c>
      <c r="D2178" t="str">
        <f>INDEX(Transcripts[#Data], MATCH(Exons[[#This Row],[Transcript stable ID]], Transcripts[Transcript stable ID], 0), 4)</f>
        <v>NM_001256834.2</v>
      </c>
      <c r="E2178" t="s">
        <v>27</v>
      </c>
      <c r="J2178">
        <v>8113899</v>
      </c>
      <c r="K2178">
        <v>8109809</v>
      </c>
      <c r="L2178">
        <v>8109957</v>
      </c>
      <c r="N2178">
        <v>6</v>
      </c>
      <c r="O2178">
        <v>542</v>
      </c>
      <c r="P2178">
        <v>690</v>
      </c>
      <c r="Q2178" t="s">
        <v>13460</v>
      </c>
      <c r="R2178">
        <v>415</v>
      </c>
      <c r="S2178">
        <v>563</v>
      </c>
    </row>
    <row r="2179" spans="1:19" x14ac:dyDescent="0.25">
      <c r="A2179" t="s">
        <v>9654</v>
      </c>
      <c r="B2179">
        <v>-1</v>
      </c>
      <c r="C2179" t="s">
        <v>9659</v>
      </c>
      <c r="D2179" t="str">
        <f>INDEX(Transcripts[#Data], MATCH(Exons[[#This Row],[Transcript stable ID]], Transcripts[Transcript stable ID], 0), 4)</f>
        <v>NM_001256834.2</v>
      </c>
      <c r="E2179" t="s">
        <v>27</v>
      </c>
      <c r="J2179">
        <v>8113899</v>
      </c>
      <c r="K2179">
        <v>8108534</v>
      </c>
      <c r="L2179">
        <v>8108708</v>
      </c>
      <c r="N2179">
        <v>7</v>
      </c>
      <c r="O2179">
        <v>691</v>
      </c>
      <c r="P2179">
        <v>865</v>
      </c>
      <c r="Q2179" t="s">
        <v>13461</v>
      </c>
      <c r="R2179">
        <v>564</v>
      </c>
      <c r="S2179">
        <v>738</v>
      </c>
    </row>
    <row r="2180" spans="1:19" x14ac:dyDescent="0.25">
      <c r="A2180" t="s">
        <v>9654</v>
      </c>
      <c r="B2180">
        <v>-1</v>
      </c>
      <c r="C2180" t="s">
        <v>9659</v>
      </c>
      <c r="D2180" t="str">
        <f>INDEX(Transcripts[#Data], MATCH(Exons[[#This Row],[Transcript stable ID]], Transcripts[Transcript stable ID], 0), 4)</f>
        <v>NM_001256834.2</v>
      </c>
      <c r="E2180" t="s">
        <v>27</v>
      </c>
      <c r="F2180">
        <v>8113848</v>
      </c>
      <c r="G2180">
        <v>8113899</v>
      </c>
      <c r="J2180">
        <v>8113899</v>
      </c>
      <c r="K2180">
        <v>8113848</v>
      </c>
      <c r="L2180">
        <v>8113899</v>
      </c>
      <c r="N2180">
        <v>1</v>
      </c>
      <c r="Q2180" t="s">
        <v>13463</v>
      </c>
    </row>
    <row r="2181" spans="1:19" x14ac:dyDescent="0.25">
      <c r="A2181" t="s">
        <v>9654</v>
      </c>
      <c r="B2181">
        <v>-1</v>
      </c>
      <c r="C2181" t="s">
        <v>9659</v>
      </c>
      <c r="D2181" t="str">
        <f>INDEX(Transcripts[#Data], MATCH(Exons[[#This Row],[Transcript stable ID]], Transcripts[Transcript stable ID], 0), 4)</f>
        <v>NM_001256834.2</v>
      </c>
      <c r="E2181" t="s">
        <v>27</v>
      </c>
      <c r="F2181">
        <v>8111084</v>
      </c>
      <c r="G2181">
        <v>8111158</v>
      </c>
      <c r="J2181">
        <v>8113899</v>
      </c>
      <c r="K2181">
        <v>8111056</v>
      </c>
      <c r="L2181">
        <v>8111158</v>
      </c>
      <c r="N2181">
        <v>2</v>
      </c>
      <c r="O2181">
        <v>128</v>
      </c>
      <c r="P2181">
        <v>155</v>
      </c>
      <c r="Q2181" t="s">
        <v>13464</v>
      </c>
      <c r="R2181">
        <v>1</v>
      </c>
      <c r="S2181">
        <v>28</v>
      </c>
    </row>
    <row r="2182" spans="1:19" x14ac:dyDescent="0.25">
      <c r="A2182" t="s">
        <v>9654</v>
      </c>
      <c r="B2182">
        <v>-1</v>
      </c>
      <c r="C2182" t="s">
        <v>9659</v>
      </c>
      <c r="D2182" t="str">
        <f>INDEX(Transcripts[#Data], MATCH(Exons[[#This Row],[Transcript stable ID]], Transcripts[Transcript stable ID], 0), 4)</f>
        <v>NM_001256834.2</v>
      </c>
      <c r="E2182" t="s">
        <v>27</v>
      </c>
      <c r="J2182">
        <v>8113899</v>
      </c>
      <c r="K2182">
        <v>8110494</v>
      </c>
      <c r="L2182">
        <v>8110685</v>
      </c>
      <c r="N2182">
        <v>4</v>
      </c>
      <c r="O2182">
        <v>211</v>
      </c>
      <c r="P2182">
        <v>402</v>
      </c>
      <c r="Q2182" t="s">
        <v>13465</v>
      </c>
      <c r="R2182">
        <v>84</v>
      </c>
      <c r="S2182">
        <v>275</v>
      </c>
    </row>
    <row r="2183" spans="1:19" x14ac:dyDescent="0.25">
      <c r="A2183" t="s">
        <v>9654</v>
      </c>
      <c r="B2183">
        <v>-1</v>
      </c>
      <c r="C2183" t="s">
        <v>9659</v>
      </c>
      <c r="D2183" t="str">
        <f>INDEX(Transcripts[#Data], MATCH(Exons[[#This Row],[Transcript stable ID]], Transcripts[Transcript stable ID], 0), 4)</f>
        <v>NM_001256834.2</v>
      </c>
      <c r="E2183" t="s">
        <v>27</v>
      </c>
      <c r="H2183">
        <v>8108061</v>
      </c>
      <c r="I2183">
        <v>8108188</v>
      </c>
      <c r="J2183">
        <v>8113899</v>
      </c>
      <c r="K2183">
        <v>8108061</v>
      </c>
      <c r="L2183">
        <v>8108362</v>
      </c>
      <c r="N2183">
        <v>8</v>
      </c>
      <c r="O2183">
        <v>866</v>
      </c>
      <c r="P2183">
        <v>1039</v>
      </c>
      <c r="Q2183" t="s">
        <v>13466</v>
      </c>
      <c r="R2183">
        <v>739</v>
      </c>
      <c r="S2183">
        <v>912</v>
      </c>
    </row>
    <row r="2184" spans="1:19" x14ac:dyDescent="0.25">
      <c r="A2184" t="s">
        <v>9654</v>
      </c>
      <c r="B2184">
        <v>-1</v>
      </c>
      <c r="C2184" t="s">
        <v>9663</v>
      </c>
      <c r="D2184" t="str">
        <f>INDEX(Transcripts[#Data], MATCH(Exons[[#This Row],[Transcript stable ID]], Transcripts[Transcript stable ID], 0), 4)</f>
        <v>NM_004217.3</v>
      </c>
      <c r="E2184" t="s">
        <v>27</v>
      </c>
      <c r="F2184">
        <v>8113543</v>
      </c>
      <c r="G2184">
        <v>8113567</v>
      </c>
      <c r="J2184">
        <v>8113916</v>
      </c>
      <c r="K2184">
        <v>8113495</v>
      </c>
      <c r="L2184">
        <v>8113567</v>
      </c>
      <c r="N2184">
        <v>2</v>
      </c>
      <c r="O2184">
        <v>95</v>
      </c>
      <c r="P2184">
        <v>142</v>
      </c>
      <c r="Q2184" t="s">
        <v>13455</v>
      </c>
      <c r="R2184">
        <v>1</v>
      </c>
      <c r="S2184">
        <v>48</v>
      </c>
    </row>
    <row r="2185" spans="1:19" x14ac:dyDescent="0.25">
      <c r="A2185" t="s">
        <v>9654</v>
      </c>
      <c r="B2185">
        <v>-1</v>
      </c>
      <c r="C2185" t="s">
        <v>9663</v>
      </c>
      <c r="D2185" t="str">
        <f>INDEX(Transcripts[#Data], MATCH(Exons[[#This Row],[Transcript stable ID]], Transcripts[Transcript stable ID], 0), 4)</f>
        <v>NM_004217.3</v>
      </c>
      <c r="E2185" t="s">
        <v>27</v>
      </c>
      <c r="J2185">
        <v>8113916</v>
      </c>
      <c r="K2185">
        <v>8111056</v>
      </c>
      <c r="L2185">
        <v>8111158</v>
      </c>
      <c r="N2185">
        <v>3</v>
      </c>
      <c r="O2185">
        <v>143</v>
      </c>
      <c r="P2185">
        <v>245</v>
      </c>
      <c r="Q2185" t="s">
        <v>13456</v>
      </c>
      <c r="R2185">
        <v>49</v>
      </c>
      <c r="S2185">
        <v>151</v>
      </c>
    </row>
    <row r="2186" spans="1:19" x14ac:dyDescent="0.25">
      <c r="A2186" t="s">
        <v>9654</v>
      </c>
      <c r="B2186">
        <v>-1</v>
      </c>
      <c r="C2186" t="s">
        <v>9663</v>
      </c>
      <c r="D2186" t="str">
        <f>INDEX(Transcripts[#Data], MATCH(Exons[[#This Row],[Transcript stable ID]], Transcripts[Transcript stable ID], 0), 4)</f>
        <v>NM_004217.3</v>
      </c>
      <c r="E2186" t="s">
        <v>27</v>
      </c>
      <c r="J2186">
        <v>8113916</v>
      </c>
      <c r="K2186">
        <v>8110889</v>
      </c>
      <c r="L2186">
        <v>8110943</v>
      </c>
      <c r="N2186">
        <v>4</v>
      </c>
      <c r="O2186">
        <v>246</v>
      </c>
      <c r="P2186">
        <v>300</v>
      </c>
      <c r="Q2186" t="s">
        <v>13457</v>
      </c>
      <c r="R2186">
        <v>152</v>
      </c>
      <c r="S2186">
        <v>206</v>
      </c>
    </row>
    <row r="2187" spans="1:19" x14ac:dyDescent="0.25">
      <c r="A2187" t="s">
        <v>9654</v>
      </c>
      <c r="B2187">
        <v>-1</v>
      </c>
      <c r="C2187" t="s">
        <v>9663</v>
      </c>
      <c r="D2187" t="str">
        <f>INDEX(Transcripts[#Data], MATCH(Exons[[#This Row],[Transcript stable ID]], Transcripts[Transcript stable ID], 0), 4)</f>
        <v>NM_004217.3</v>
      </c>
      <c r="E2187" t="s">
        <v>27</v>
      </c>
      <c r="J2187">
        <v>8113916</v>
      </c>
      <c r="K2187">
        <v>8110068</v>
      </c>
      <c r="L2187">
        <v>8110206</v>
      </c>
      <c r="N2187">
        <v>6</v>
      </c>
      <c r="O2187">
        <v>493</v>
      </c>
      <c r="P2187">
        <v>631</v>
      </c>
      <c r="Q2187" t="s">
        <v>13459</v>
      </c>
      <c r="R2187">
        <v>399</v>
      </c>
      <c r="S2187">
        <v>537</v>
      </c>
    </row>
    <row r="2188" spans="1:19" x14ac:dyDescent="0.25">
      <c r="A2188" t="s">
        <v>9654</v>
      </c>
      <c r="B2188">
        <v>-1</v>
      </c>
      <c r="C2188" t="s">
        <v>9663</v>
      </c>
      <c r="D2188" t="str">
        <f>INDEX(Transcripts[#Data], MATCH(Exons[[#This Row],[Transcript stable ID]], Transcripts[Transcript stable ID], 0), 4)</f>
        <v>NM_004217.3</v>
      </c>
      <c r="E2188" t="s">
        <v>27</v>
      </c>
      <c r="J2188">
        <v>8113916</v>
      </c>
      <c r="K2188">
        <v>8109809</v>
      </c>
      <c r="L2188">
        <v>8109957</v>
      </c>
      <c r="N2188">
        <v>7</v>
      </c>
      <c r="O2188">
        <v>632</v>
      </c>
      <c r="P2188">
        <v>780</v>
      </c>
      <c r="Q2188" t="s">
        <v>13460</v>
      </c>
      <c r="R2188">
        <v>538</v>
      </c>
      <c r="S2188">
        <v>686</v>
      </c>
    </row>
    <row r="2189" spans="1:19" x14ac:dyDescent="0.25">
      <c r="A2189" t="s">
        <v>9654</v>
      </c>
      <c r="B2189">
        <v>-1</v>
      </c>
      <c r="C2189" t="s">
        <v>9663</v>
      </c>
      <c r="D2189" t="str">
        <f>INDEX(Transcripts[#Data], MATCH(Exons[[#This Row],[Transcript stable ID]], Transcripts[Transcript stable ID], 0), 4)</f>
        <v>NM_004217.3</v>
      </c>
      <c r="E2189" t="s">
        <v>27</v>
      </c>
      <c r="J2189">
        <v>8113916</v>
      </c>
      <c r="K2189">
        <v>8108534</v>
      </c>
      <c r="L2189">
        <v>8108708</v>
      </c>
      <c r="N2189">
        <v>8</v>
      </c>
      <c r="O2189">
        <v>781</v>
      </c>
      <c r="P2189">
        <v>955</v>
      </c>
      <c r="Q2189" t="s">
        <v>13461</v>
      </c>
      <c r="R2189">
        <v>687</v>
      </c>
      <c r="S2189">
        <v>861</v>
      </c>
    </row>
    <row r="2190" spans="1:19" x14ac:dyDescent="0.25">
      <c r="A2190" t="s">
        <v>9654</v>
      </c>
      <c r="B2190">
        <v>-1</v>
      </c>
      <c r="C2190" t="s">
        <v>9663</v>
      </c>
      <c r="D2190" t="str">
        <f>INDEX(Transcripts[#Data], MATCH(Exons[[#This Row],[Transcript stable ID]], Transcripts[Transcript stable ID], 0), 4)</f>
        <v>NM_004217.3</v>
      </c>
      <c r="E2190" t="s">
        <v>27</v>
      </c>
      <c r="J2190">
        <v>8113916</v>
      </c>
      <c r="K2190">
        <v>8110494</v>
      </c>
      <c r="L2190">
        <v>8110685</v>
      </c>
      <c r="N2190">
        <v>5</v>
      </c>
      <c r="O2190">
        <v>301</v>
      </c>
      <c r="P2190">
        <v>492</v>
      </c>
      <c r="Q2190" t="s">
        <v>13465</v>
      </c>
      <c r="R2190">
        <v>207</v>
      </c>
      <c r="S2190">
        <v>398</v>
      </c>
    </row>
    <row r="2191" spans="1:19" x14ac:dyDescent="0.25">
      <c r="A2191" t="s">
        <v>9654</v>
      </c>
      <c r="B2191">
        <v>-1</v>
      </c>
      <c r="C2191" t="s">
        <v>9663</v>
      </c>
      <c r="D2191" t="str">
        <f>INDEX(Transcripts[#Data], MATCH(Exons[[#This Row],[Transcript stable ID]], Transcripts[Transcript stable ID], 0), 4)</f>
        <v>NM_004217.3</v>
      </c>
      <c r="E2191" t="s">
        <v>27</v>
      </c>
      <c r="F2191">
        <v>8113848</v>
      </c>
      <c r="G2191">
        <v>8113916</v>
      </c>
      <c r="J2191">
        <v>8113916</v>
      </c>
      <c r="K2191">
        <v>8113848</v>
      </c>
      <c r="L2191">
        <v>8113916</v>
      </c>
      <c r="N2191">
        <v>1</v>
      </c>
      <c r="Q2191" t="s">
        <v>13467</v>
      </c>
    </row>
    <row r="2192" spans="1:19" x14ac:dyDescent="0.25">
      <c r="A2192" t="s">
        <v>9654</v>
      </c>
      <c r="B2192">
        <v>-1</v>
      </c>
      <c r="C2192" t="s">
        <v>9663</v>
      </c>
      <c r="D2192" t="str">
        <f>INDEX(Transcripts[#Data], MATCH(Exons[[#This Row],[Transcript stable ID]], Transcripts[Transcript stable ID], 0), 4)</f>
        <v>NM_004217.3</v>
      </c>
      <c r="E2192" t="s">
        <v>27</v>
      </c>
      <c r="H2192">
        <v>8108091</v>
      </c>
      <c r="I2192">
        <v>8108188</v>
      </c>
      <c r="J2192">
        <v>8113916</v>
      </c>
      <c r="K2192">
        <v>8108091</v>
      </c>
      <c r="L2192">
        <v>8108362</v>
      </c>
      <c r="N2192">
        <v>9</v>
      </c>
      <c r="O2192">
        <v>956</v>
      </c>
      <c r="P2192">
        <v>1129</v>
      </c>
      <c r="Q2192" t="s">
        <v>13468</v>
      </c>
      <c r="R2192">
        <v>862</v>
      </c>
      <c r="S2192">
        <v>1035</v>
      </c>
    </row>
    <row r="2193" spans="1:19" x14ac:dyDescent="0.25">
      <c r="A2193" t="s">
        <v>1435</v>
      </c>
      <c r="B2193">
        <v>-1</v>
      </c>
      <c r="C2193" t="s">
        <v>1436</v>
      </c>
      <c r="D2193" t="str">
        <f>INDEX(Transcripts[#Data], MATCH(Exons[[#This Row],[Transcript stable ID]], Transcripts[Transcript stable ID], 0), 4)</f>
        <v>NM_004936.3</v>
      </c>
      <c r="E2193" t="s">
        <v>27</v>
      </c>
      <c r="F2193">
        <v>22008953</v>
      </c>
      <c r="G2193">
        <v>22009362</v>
      </c>
      <c r="J2193">
        <v>22009362</v>
      </c>
      <c r="K2193">
        <v>22008797</v>
      </c>
      <c r="L2193">
        <v>22009362</v>
      </c>
      <c r="N2193">
        <v>1</v>
      </c>
      <c r="O2193">
        <v>411</v>
      </c>
      <c r="P2193">
        <v>566</v>
      </c>
      <c r="Q2193" t="s">
        <v>13469</v>
      </c>
      <c r="R2193">
        <v>1</v>
      </c>
      <c r="S2193">
        <v>156</v>
      </c>
    </row>
    <row r="2194" spans="1:19" x14ac:dyDescent="0.25">
      <c r="A2194" t="s">
        <v>1435</v>
      </c>
      <c r="B2194">
        <v>-1</v>
      </c>
      <c r="C2194" t="s">
        <v>1436</v>
      </c>
      <c r="D2194" t="str">
        <f>INDEX(Transcripts[#Data], MATCH(Exons[[#This Row],[Transcript stable ID]], Transcripts[Transcript stable ID], 0), 4)</f>
        <v>NM_004936.3</v>
      </c>
      <c r="E2194" t="s">
        <v>27</v>
      </c>
      <c r="H2194">
        <v>22002902</v>
      </c>
      <c r="I2194">
        <v>22005985</v>
      </c>
      <c r="J2194">
        <v>22009362</v>
      </c>
      <c r="K2194">
        <v>22002902</v>
      </c>
      <c r="L2194">
        <v>22006246</v>
      </c>
      <c r="N2194">
        <v>2</v>
      </c>
      <c r="O2194">
        <v>567</v>
      </c>
      <c r="P2194">
        <v>827</v>
      </c>
      <c r="Q2194" t="s">
        <v>13470</v>
      </c>
      <c r="R2194">
        <v>157</v>
      </c>
      <c r="S2194">
        <v>417</v>
      </c>
    </row>
    <row r="2195" spans="1:19" x14ac:dyDescent="0.25">
      <c r="A2195" t="s">
        <v>4056</v>
      </c>
      <c r="B2195">
        <v>-1</v>
      </c>
      <c r="C2195" t="s">
        <v>4057</v>
      </c>
      <c r="D2195">
        <f>INDEX(Transcripts[#Data], MATCH(Exons[[#This Row],[Transcript stable ID]], Transcripts[Transcript stable ID], 0), 4)</f>
        <v>0</v>
      </c>
      <c r="E2195" t="s">
        <v>27</v>
      </c>
      <c r="H2195">
        <v>26031817</v>
      </c>
      <c r="I2195">
        <v>26031877</v>
      </c>
      <c r="J2195">
        <v>26032288</v>
      </c>
      <c r="K2195">
        <v>26031817</v>
      </c>
      <c r="L2195">
        <v>26032288</v>
      </c>
      <c r="M2195">
        <v>1</v>
      </c>
      <c r="N2195">
        <v>1</v>
      </c>
      <c r="O2195">
        <v>1</v>
      </c>
      <c r="P2195">
        <v>411</v>
      </c>
      <c r="Q2195" t="s">
        <v>13471</v>
      </c>
      <c r="R2195">
        <v>1</v>
      </c>
      <c r="S2195">
        <v>411</v>
      </c>
    </row>
    <row r="2196" spans="1:19" x14ac:dyDescent="0.25">
      <c r="A2196" t="s">
        <v>4704</v>
      </c>
      <c r="B2196">
        <v>-1</v>
      </c>
      <c r="C2196" t="s">
        <v>4710</v>
      </c>
      <c r="D2196" t="str">
        <f>INDEX(Transcripts[#Data], MATCH(Exons[[#This Row],[Transcript stable ID]], Transcripts[Transcript stable ID], 0), 4)</f>
        <v>NM_130446.3</v>
      </c>
      <c r="E2196" t="s">
        <v>27</v>
      </c>
      <c r="F2196">
        <v>183273442</v>
      </c>
      <c r="G2196">
        <v>183273477</v>
      </c>
      <c r="J2196">
        <v>183273477</v>
      </c>
      <c r="K2196">
        <v>183273149</v>
      </c>
      <c r="L2196">
        <v>183273477</v>
      </c>
      <c r="N2196">
        <v>1</v>
      </c>
      <c r="O2196">
        <v>37</v>
      </c>
      <c r="P2196">
        <v>329</v>
      </c>
      <c r="Q2196" t="s">
        <v>13472</v>
      </c>
      <c r="R2196">
        <v>1</v>
      </c>
      <c r="S2196">
        <v>293</v>
      </c>
    </row>
    <row r="2197" spans="1:19" x14ac:dyDescent="0.25">
      <c r="A2197" t="s">
        <v>4704</v>
      </c>
      <c r="B2197">
        <v>-1</v>
      </c>
      <c r="C2197" t="s">
        <v>4710</v>
      </c>
      <c r="D2197" t="str">
        <f>INDEX(Transcripts[#Data], MATCH(Exons[[#This Row],[Transcript stable ID]], Transcripts[Transcript stable ID], 0), 4)</f>
        <v>NM_130446.3</v>
      </c>
      <c r="E2197" t="s">
        <v>27</v>
      </c>
      <c r="J2197">
        <v>183273477</v>
      </c>
      <c r="K2197">
        <v>183245633</v>
      </c>
      <c r="L2197">
        <v>183245798</v>
      </c>
      <c r="N2197">
        <v>2</v>
      </c>
      <c r="O2197">
        <v>330</v>
      </c>
      <c r="P2197">
        <v>495</v>
      </c>
      <c r="Q2197" t="s">
        <v>13473</v>
      </c>
      <c r="R2197">
        <v>294</v>
      </c>
      <c r="S2197">
        <v>459</v>
      </c>
    </row>
    <row r="2198" spans="1:19" x14ac:dyDescent="0.25">
      <c r="A2198" t="s">
        <v>4704</v>
      </c>
      <c r="B2198">
        <v>-1</v>
      </c>
      <c r="C2198" t="s">
        <v>4710</v>
      </c>
      <c r="D2198" t="str">
        <f>INDEX(Transcripts[#Data], MATCH(Exons[[#This Row],[Transcript stable ID]], Transcripts[Transcript stable ID], 0), 4)</f>
        <v>NM_130446.3</v>
      </c>
      <c r="E2198" t="s">
        <v>27</v>
      </c>
      <c r="J2198">
        <v>183273477</v>
      </c>
      <c r="K2198">
        <v>183225847</v>
      </c>
      <c r="L2198">
        <v>183226296</v>
      </c>
      <c r="N2198">
        <v>3</v>
      </c>
      <c r="O2198">
        <v>496</v>
      </c>
      <c r="P2198">
        <v>945</v>
      </c>
      <c r="Q2198" t="s">
        <v>13474</v>
      </c>
      <c r="R2198">
        <v>460</v>
      </c>
      <c r="S2198">
        <v>909</v>
      </c>
    </row>
    <row r="2199" spans="1:19" x14ac:dyDescent="0.25">
      <c r="A2199" t="s">
        <v>4704</v>
      </c>
      <c r="B2199">
        <v>-1</v>
      </c>
      <c r="C2199" t="s">
        <v>4710</v>
      </c>
      <c r="D2199" t="str">
        <f>INDEX(Transcripts[#Data], MATCH(Exons[[#This Row],[Transcript stable ID]], Transcripts[Transcript stable ID], 0), 4)</f>
        <v>NM_130446.3</v>
      </c>
      <c r="E2199" t="s">
        <v>27</v>
      </c>
      <c r="J2199">
        <v>183273477</v>
      </c>
      <c r="K2199">
        <v>183217378</v>
      </c>
      <c r="L2199">
        <v>183217615</v>
      </c>
      <c r="N2199">
        <v>4</v>
      </c>
      <c r="O2199">
        <v>946</v>
      </c>
      <c r="P2199">
        <v>1183</v>
      </c>
      <c r="Q2199" t="s">
        <v>13475</v>
      </c>
      <c r="R2199">
        <v>910</v>
      </c>
      <c r="S2199">
        <v>1147</v>
      </c>
    </row>
    <row r="2200" spans="1:19" x14ac:dyDescent="0.25">
      <c r="A2200" t="s">
        <v>4704</v>
      </c>
      <c r="B2200">
        <v>-1</v>
      </c>
      <c r="C2200" t="s">
        <v>4710</v>
      </c>
      <c r="D2200" t="str">
        <f>INDEX(Transcripts[#Data], MATCH(Exons[[#This Row],[Transcript stable ID]], Transcripts[Transcript stable ID], 0), 4)</f>
        <v>NM_130446.3</v>
      </c>
      <c r="E2200" t="s">
        <v>27</v>
      </c>
      <c r="J2200">
        <v>183273477</v>
      </c>
      <c r="K2200">
        <v>183211867</v>
      </c>
      <c r="L2200">
        <v>183212069</v>
      </c>
      <c r="N2200">
        <v>5</v>
      </c>
      <c r="O2200">
        <v>1184</v>
      </c>
      <c r="P2200">
        <v>1386</v>
      </c>
      <c r="Q2200" t="s">
        <v>13476</v>
      </c>
      <c r="R2200">
        <v>1148</v>
      </c>
      <c r="S2200">
        <v>1350</v>
      </c>
    </row>
    <row r="2201" spans="1:19" x14ac:dyDescent="0.25">
      <c r="A2201" t="s">
        <v>4704</v>
      </c>
      <c r="B2201">
        <v>-1</v>
      </c>
      <c r="C2201" t="s">
        <v>4710</v>
      </c>
      <c r="D2201" t="str">
        <f>INDEX(Transcripts[#Data], MATCH(Exons[[#This Row],[Transcript stable ID]], Transcripts[Transcript stable ID], 0), 4)</f>
        <v>NM_130446.3</v>
      </c>
      <c r="E2201" t="s">
        <v>27</v>
      </c>
      <c r="J2201">
        <v>183273477</v>
      </c>
      <c r="K2201">
        <v>183210282</v>
      </c>
      <c r="L2201">
        <v>183210495</v>
      </c>
      <c r="N2201">
        <v>6</v>
      </c>
      <c r="O2201">
        <v>1387</v>
      </c>
      <c r="P2201">
        <v>1600</v>
      </c>
      <c r="Q2201" t="s">
        <v>13477</v>
      </c>
      <c r="R2201">
        <v>1351</v>
      </c>
      <c r="S2201">
        <v>1564</v>
      </c>
    </row>
    <row r="2202" spans="1:19" x14ac:dyDescent="0.25">
      <c r="A2202" t="s">
        <v>4704</v>
      </c>
      <c r="B2202">
        <v>-1</v>
      </c>
      <c r="C2202" t="s">
        <v>4710</v>
      </c>
      <c r="D2202" t="str">
        <f>INDEX(Transcripts[#Data], MATCH(Exons[[#This Row],[Transcript stable ID]], Transcripts[Transcript stable ID], 0), 4)</f>
        <v>NM_130446.3</v>
      </c>
      <c r="E2202" t="s">
        <v>27</v>
      </c>
      <c r="H2202">
        <v>183205319</v>
      </c>
      <c r="I2202">
        <v>183209714</v>
      </c>
      <c r="J2202">
        <v>183273477</v>
      </c>
      <c r="K2202">
        <v>183205319</v>
      </c>
      <c r="L2202">
        <v>183210016</v>
      </c>
      <c r="N2202">
        <v>7</v>
      </c>
      <c r="O2202">
        <v>1601</v>
      </c>
      <c r="P2202">
        <v>1902</v>
      </c>
      <c r="Q2202" t="s">
        <v>13478</v>
      </c>
      <c r="R2202">
        <v>1565</v>
      </c>
      <c r="S2202">
        <v>1866</v>
      </c>
    </row>
    <row r="2203" spans="1:19" x14ac:dyDescent="0.25">
      <c r="A2203" t="s">
        <v>21</v>
      </c>
      <c r="B2203">
        <v>1</v>
      </c>
      <c r="C2203" t="s">
        <v>6565</v>
      </c>
      <c r="D2203" t="str">
        <f>INDEX(Transcripts[#Data], MATCH(Exons[[#This Row],[Transcript stable ID]], Transcripts[Transcript stable ID], 0), 4)</f>
        <v>NM_006218.3</v>
      </c>
      <c r="E2203" t="s">
        <v>27</v>
      </c>
      <c r="F2203">
        <v>178866311</v>
      </c>
      <c r="G2203">
        <v>178866391</v>
      </c>
      <c r="J2203">
        <v>178866311</v>
      </c>
      <c r="K2203">
        <v>178866311</v>
      </c>
      <c r="L2203">
        <v>178866391</v>
      </c>
      <c r="N2203">
        <v>1</v>
      </c>
      <c r="Q2203" t="s">
        <v>13479</v>
      </c>
    </row>
    <row r="2204" spans="1:19" x14ac:dyDescent="0.25">
      <c r="A2204" t="s">
        <v>21</v>
      </c>
      <c r="B2204">
        <v>1</v>
      </c>
      <c r="C2204" t="s">
        <v>6565</v>
      </c>
      <c r="D2204" t="str">
        <f>INDEX(Transcripts[#Data], MATCH(Exons[[#This Row],[Transcript stable ID]], Transcripts[Transcript stable ID], 0), 4)</f>
        <v>NM_006218.3</v>
      </c>
      <c r="E2204" t="s">
        <v>27</v>
      </c>
      <c r="F2204">
        <v>178916538</v>
      </c>
      <c r="G2204">
        <v>178916613</v>
      </c>
      <c r="J2204">
        <v>178866311</v>
      </c>
      <c r="K2204">
        <v>178916538</v>
      </c>
      <c r="L2204">
        <v>178916965</v>
      </c>
      <c r="N2204">
        <v>2</v>
      </c>
      <c r="O2204">
        <v>158</v>
      </c>
      <c r="P2204">
        <v>509</v>
      </c>
      <c r="Q2204" t="s">
        <v>13480</v>
      </c>
      <c r="R2204">
        <v>1</v>
      </c>
      <c r="S2204">
        <v>352</v>
      </c>
    </row>
    <row r="2205" spans="1:19" x14ac:dyDescent="0.25">
      <c r="A2205" t="s">
        <v>21</v>
      </c>
      <c r="B2205">
        <v>1</v>
      </c>
      <c r="C2205" t="s">
        <v>6565</v>
      </c>
      <c r="D2205" t="str">
        <f>INDEX(Transcripts[#Data], MATCH(Exons[[#This Row],[Transcript stable ID]], Transcripts[Transcript stable ID], 0), 4)</f>
        <v>NM_006218.3</v>
      </c>
      <c r="E2205" t="s">
        <v>27</v>
      </c>
      <c r="J2205">
        <v>178866311</v>
      </c>
      <c r="K2205">
        <v>178917478</v>
      </c>
      <c r="L2205">
        <v>178917687</v>
      </c>
      <c r="N2205">
        <v>3</v>
      </c>
      <c r="O2205">
        <v>510</v>
      </c>
      <c r="P2205">
        <v>719</v>
      </c>
      <c r="Q2205" t="s">
        <v>13481</v>
      </c>
      <c r="R2205">
        <v>353</v>
      </c>
      <c r="S2205">
        <v>562</v>
      </c>
    </row>
    <row r="2206" spans="1:19" x14ac:dyDescent="0.25">
      <c r="A2206" t="s">
        <v>21</v>
      </c>
      <c r="B2206">
        <v>1</v>
      </c>
      <c r="C2206" t="s">
        <v>6565</v>
      </c>
      <c r="D2206" t="str">
        <f>INDEX(Transcripts[#Data], MATCH(Exons[[#This Row],[Transcript stable ID]], Transcripts[Transcript stable ID], 0), 4)</f>
        <v>NM_006218.3</v>
      </c>
      <c r="E2206" t="s">
        <v>27</v>
      </c>
      <c r="J2206">
        <v>178866311</v>
      </c>
      <c r="K2206">
        <v>178919078</v>
      </c>
      <c r="L2206">
        <v>178919328</v>
      </c>
      <c r="N2206">
        <v>4</v>
      </c>
      <c r="O2206">
        <v>720</v>
      </c>
      <c r="P2206">
        <v>970</v>
      </c>
      <c r="Q2206" t="s">
        <v>13482</v>
      </c>
      <c r="R2206">
        <v>563</v>
      </c>
      <c r="S2206">
        <v>813</v>
      </c>
    </row>
    <row r="2207" spans="1:19" x14ac:dyDescent="0.25">
      <c r="A2207" t="s">
        <v>21</v>
      </c>
      <c r="B2207">
        <v>1</v>
      </c>
      <c r="C2207" t="s">
        <v>6565</v>
      </c>
      <c r="D2207" t="str">
        <f>INDEX(Transcripts[#Data], MATCH(Exons[[#This Row],[Transcript stable ID]], Transcripts[Transcript stable ID], 0), 4)</f>
        <v>NM_006218.3</v>
      </c>
      <c r="E2207" t="s">
        <v>27</v>
      </c>
      <c r="J2207">
        <v>178866311</v>
      </c>
      <c r="K2207">
        <v>178921332</v>
      </c>
      <c r="L2207">
        <v>178921577</v>
      </c>
      <c r="N2207">
        <v>5</v>
      </c>
      <c r="O2207">
        <v>971</v>
      </c>
      <c r="P2207">
        <v>1216</v>
      </c>
      <c r="Q2207" t="s">
        <v>13483</v>
      </c>
      <c r="R2207">
        <v>814</v>
      </c>
      <c r="S2207">
        <v>1059</v>
      </c>
    </row>
    <row r="2208" spans="1:19" x14ac:dyDescent="0.25">
      <c r="A2208" t="s">
        <v>21</v>
      </c>
      <c r="B2208">
        <v>1</v>
      </c>
      <c r="C2208" t="s">
        <v>6565</v>
      </c>
      <c r="D2208" t="str">
        <f>INDEX(Transcripts[#Data], MATCH(Exons[[#This Row],[Transcript stable ID]], Transcripts[Transcript stable ID], 0), 4)</f>
        <v>NM_006218.3</v>
      </c>
      <c r="E2208" t="s">
        <v>27</v>
      </c>
      <c r="J2208">
        <v>178866311</v>
      </c>
      <c r="K2208">
        <v>178922291</v>
      </c>
      <c r="L2208">
        <v>178922376</v>
      </c>
      <c r="N2208">
        <v>6</v>
      </c>
      <c r="O2208">
        <v>1217</v>
      </c>
      <c r="P2208">
        <v>1302</v>
      </c>
      <c r="Q2208" t="s">
        <v>13484</v>
      </c>
      <c r="R2208">
        <v>1060</v>
      </c>
      <c r="S2208">
        <v>1145</v>
      </c>
    </row>
    <row r="2209" spans="1:19" x14ac:dyDescent="0.25">
      <c r="A2209" t="s">
        <v>21</v>
      </c>
      <c r="B2209">
        <v>1</v>
      </c>
      <c r="C2209" t="s">
        <v>6565</v>
      </c>
      <c r="D2209" t="str">
        <f>INDEX(Transcripts[#Data], MATCH(Exons[[#This Row],[Transcript stable ID]], Transcripts[Transcript stable ID], 0), 4)</f>
        <v>NM_006218.3</v>
      </c>
      <c r="E2209" t="s">
        <v>27</v>
      </c>
      <c r="J2209">
        <v>178866311</v>
      </c>
      <c r="K2209">
        <v>178927383</v>
      </c>
      <c r="L2209">
        <v>178927488</v>
      </c>
      <c r="N2209">
        <v>7</v>
      </c>
      <c r="O2209">
        <v>1303</v>
      </c>
      <c r="P2209">
        <v>1408</v>
      </c>
      <c r="Q2209" t="s">
        <v>13485</v>
      </c>
      <c r="R2209">
        <v>1146</v>
      </c>
      <c r="S2209">
        <v>1251</v>
      </c>
    </row>
    <row r="2210" spans="1:19" x14ac:dyDescent="0.25">
      <c r="A2210" t="s">
        <v>21</v>
      </c>
      <c r="B2210">
        <v>1</v>
      </c>
      <c r="C2210" t="s">
        <v>6565</v>
      </c>
      <c r="D2210" t="str">
        <f>INDEX(Transcripts[#Data], MATCH(Exons[[#This Row],[Transcript stable ID]], Transcripts[Transcript stable ID], 0), 4)</f>
        <v>NM_006218.3</v>
      </c>
      <c r="E2210" t="s">
        <v>27</v>
      </c>
      <c r="J2210">
        <v>178866311</v>
      </c>
      <c r="K2210">
        <v>178927974</v>
      </c>
      <c r="L2210">
        <v>178928126</v>
      </c>
      <c r="N2210">
        <v>8</v>
      </c>
      <c r="O2210">
        <v>1409</v>
      </c>
      <c r="P2210">
        <v>1561</v>
      </c>
      <c r="Q2210" t="s">
        <v>13486</v>
      </c>
      <c r="R2210">
        <v>1252</v>
      </c>
      <c r="S2210">
        <v>1404</v>
      </c>
    </row>
    <row r="2211" spans="1:19" x14ac:dyDescent="0.25">
      <c r="A2211" t="s">
        <v>21</v>
      </c>
      <c r="B2211">
        <v>1</v>
      </c>
      <c r="C2211" t="s">
        <v>6565</v>
      </c>
      <c r="D2211" t="str">
        <f>INDEX(Transcripts[#Data], MATCH(Exons[[#This Row],[Transcript stable ID]], Transcripts[Transcript stable ID], 0), 4)</f>
        <v>NM_006218.3</v>
      </c>
      <c r="E2211" t="s">
        <v>27</v>
      </c>
      <c r="J2211">
        <v>178866311</v>
      </c>
      <c r="K2211">
        <v>178928219</v>
      </c>
      <c r="L2211">
        <v>178928353</v>
      </c>
      <c r="N2211">
        <v>9</v>
      </c>
      <c r="O2211">
        <v>1562</v>
      </c>
      <c r="P2211">
        <v>1696</v>
      </c>
      <c r="Q2211" t="s">
        <v>13487</v>
      </c>
      <c r="R2211">
        <v>1405</v>
      </c>
      <c r="S2211">
        <v>1539</v>
      </c>
    </row>
    <row r="2212" spans="1:19" x14ac:dyDescent="0.25">
      <c r="A2212" t="s">
        <v>21</v>
      </c>
      <c r="B2212">
        <v>1</v>
      </c>
      <c r="C2212" t="s">
        <v>6565</v>
      </c>
      <c r="D2212" t="str">
        <f>INDEX(Transcripts[#Data], MATCH(Exons[[#This Row],[Transcript stable ID]], Transcripts[Transcript stable ID], 0), 4)</f>
        <v>NM_006218.3</v>
      </c>
      <c r="E2212" t="s">
        <v>27</v>
      </c>
      <c r="J2212">
        <v>178866311</v>
      </c>
      <c r="K2212">
        <v>178935998</v>
      </c>
      <c r="L2212">
        <v>178936122</v>
      </c>
      <c r="N2212">
        <v>10</v>
      </c>
      <c r="O2212">
        <v>1697</v>
      </c>
      <c r="P2212">
        <v>1821</v>
      </c>
      <c r="Q2212" t="s">
        <v>13488</v>
      </c>
      <c r="R2212">
        <v>1540</v>
      </c>
      <c r="S2212">
        <v>1664</v>
      </c>
    </row>
    <row r="2213" spans="1:19" x14ac:dyDescent="0.25">
      <c r="A2213" t="s">
        <v>21</v>
      </c>
      <c r="B2213">
        <v>1</v>
      </c>
      <c r="C2213" t="s">
        <v>6565</v>
      </c>
      <c r="D2213" t="str">
        <f>INDEX(Transcripts[#Data], MATCH(Exons[[#This Row],[Transcript stable ID]], Transcripts[Transcript stable ID], 0), 4)</f>
        <v>NM_006218.3</v>
      </c>
      <c r="E2213" t="s">
        <v>27</v>
      </c>
      <c r="J2213">
        <v>178866311</v>
      </c>
      <c r="K2213">
        <v>178936984</v>
      </c>
      <c r="L2213">
        <v>178937065</v>
      </c>
      <c r="N2213">
        <v>11</v>
      </c>
      <c r="O2213">
        <v>1822</v>
      </c>
      <c r="P2213">
        <v>1903</v>
      </c>
      <c r="Q2213" t="s">
        <v>13489</v>
      </c>
      <c r="R2213">
        <v>1665</v>
      </c>
      <c r="S2213">
        <v>1746</v>
      </c>
    </row>
    <row r="2214" spans="1:19" x14ac:dyDescent="0.25">
      <c r="A2214" t="s">
        <v>21</v>
      </c>
      <c r="B2214">
        <v>1</v>
      </c>
      <c r="C2214" t="s">
        <v>6565</v>
      </c>
      <c r="D2214" t="str">
        <f>INDEX(Transcripts[#Data], MATCH(Exons[[#This Row],[Transcript stable ID]], Transcripts[Transcript stable ID], 0), 4)</f>
        <v>NM_006218.3</v>
      </c>
      <c r="E2214" t="s">
        <v>27</v>
      </c>
      <c r="J2214">
        <v>178866311</v>
      </c>
      <c r="K2214">
        <v>178937359</v>
      </c>
      <c r="L2214">
        <v>178937523</v>
      </c>
      <c r="N2214">
        <v>12</v>
      </c>
      <c r="O2214">
        <v>1904</v>
      </c>
      <c r="P2214">
        <v>2068</v>
      </c>
      <c r="Q2214" t="s">
        <v>13490</v>
      </c>
      <c r="R2214">
        <v>1747</v>
      </c>
      <c r="S2214">
        <v>1911</v>
      </c>
    </row>
    <row r="2215" spans="1:19" x14ac:dyDescent="0.25">
      <c r="A2215" t="s">
        <v>21</v>
      </c>
      <c r="B2215">
        <v>1</v>
      </c>
      <c r="C2215" t="s">
        <v>6565</v>
      </c>
      <c r="D2215" t="str">
        <f>INDEX(Transcripts[#Data], MATCH(Exons[[#This Row],[Transcript stable ID]], Transcripts[Transcript stable ID], 0), 4)</f>
        <v>NM_006218.3</v>
      </c>
      <c r="E2215" t="s">
        <v>27</v>
      </c>
      <c r="J2215">
        <v>178866311</v>
      </c>
      <c r="K2215">
        <v>178937737</v>
      </c>
      <c r="L2215">
        <v>178937840</v>
      </c>
      <c r="N2215">
        <v>13</v>
      </c>
      <c r="O2215">
        <v>2069</v>
      </c>
      <c r="P2215">
        <v>2172</v>
      </c>
      <c r="Q2215" t="s">
        <v>13491</v>
      </c>
      <c r="R2215">
        <v>1912</v>
      </c>
      <c r="S2215">
        <v>2015</v>
      </c>
    </row>
    <row r="2216" spans="1:19" x14ac:dyDescent="0.25">
      <c r="A2216" t="s">
        <v>21</v>
      </c>
      <c r="B2216">
        <v>1</v>
      </c>
      <c r="C2216" t="s">
        <v>6565</v>
      </c>
      <c r="D2216" t="str">
        <f>INDEX(Transcripts[#Data], MATCH(Exons[[#This Row],[Transcript stable ID]], Transcripts[Transcript stable ID], 0), 4)</f>
        <v>NM_006218.3</v>
      </c>
      <c r="E2216" t="s">
        <v>27</v>
      </c>
      <c r="J2216">
        <v>178866311</v>
      </c>
      <c r="K2216">
        <v>178938774</v>
      </c>
      <c r="L2216">
        <v>178938945</v>
      </c>
      <c r="N2216">
        <v>14</v>
      </c>
      <c r="O2216">
        <v>2173</v>
      </c>
      <c r="P2216">
        <v>2344</v>
      </c>
      <c r="Q2216" t="s">
        <v>13492</v>
      </c>
      <c r="R2216">
        <v>2016</v>
      </c>
      <c r="S2216">
        <v>2187</v>
      </c>
    </row>
    <row r="2217" spans="1:19" x14ac:dyDescent="0.25">
      <c r="A2217" t="s">
        <v>21</v>
      </c>
      <c r="B2217">
        <v>1</v>
      </c>
      <c r="C2217" t="s">
        <v>6565</v>
      </c>
      <c r="D2217" t="str">
        <f>INDEX(Transcripts[#Data], MATCH(Exons[[#This Row],[Transcript stable ID]], Transcripts[Transcript stable ID], 0), 4)</f>
        <v>NM_006218.3</v>
      </c>
      <c r="E2217" t="s">
        <v>27</v>
      </c>
      <c r="J2217">
        <v>178866311</v>
      </c>
      <c r="K2217">
        <v>178941869</v>
      </c>
      <c r="L2217">
        <v>178941975</v>
      </c>
      <c r="N2217">
        <v>15</v>
      </c>
      <c r="O2217">
        <v>2345</v>
      </c>
      <c r="P2217">
        <v>2451</v>
      </c>
      <c r="Q2217" t="s">
        <v>13493</v>
      </c>
      <c r="R2217">
        <v>2188</v>
      </c>
      <c r="S2217">
        <v>2294</v>
      </c>
    </row>
    <row r="2218" spans="1:19" x14ac:dyDescent="0.25">
      <c r="A2218" t="s">
        <v>21</v>
      </c>
      <c r="B2218">
        <v>1</v>
      </c>
      <c r="C2218" t="s">
        <v>6565</v>
      </c>
      <c r="D2218" t="str">
        <f>INDEX(Transcripts[#Data], MATCH(Exons[[#This Row],[Transcript stable ID]], Transcripts[Transcript stable ID], 0), 4)</f>
        <v>NM_006218.3</v>
      </c>
      <c r="E2218" t="s">
        <v>27</v>
      </c>
      <c r="J2218">
        <v>178866311</v>
      </c>
      <c r="K2218">
        <v>178942488</v>
      </c>
      <c r="L2218">
        <v>178942609</v>
      </c>
      <c r="N2218">
        <v>16</v>
      </c>
      <c r="O2218">
        <v>2452</v>
      </c>
      <c r="P2218">
        <v>2573</v>
      </c>
      <c r="Q2218" t="s">
        <v>13494</v>
      </c>
      <c r="R2218">
        <v>2295</v>
      </c>
      <c r="S2218">
        <v>2416</v>
      </c>
    </row>
    <row r="2219" spans="1:19" x14ac:dyDescent="0.25">
      <c r="A2219" t="s">
        <v>21</v>
      </c>
      <c r="B2219">
        <v>1</v>
      </c>
      <c r="C2219" t="s">
        <v>6565</v>
      </c>
      <c r="D2219" t="str">
        <f>INDEX(Transcripts[#Data], MATCH(Exons[[#This Row],[Transcript stable ID]], Transcripts[Transcript stable ID], 0), 4)</f>
        <v>NM_006218.3</v>
      </c>
      <c r="E2219" t="s">
        <v>27</v>
      </c>
      <c r="J2219">
        <v>178866311</v>
      </c>
      <c r="K2219">
        <v>178943750</v>
      </c>
      <c r="L2219">
        <v>178943828</v>
      </c>
      <c r="N2219">
        <v>17</v>
      </c>
      <c r="O2219">
        <v>2574</v>
      </c>
      <c r="P2219">
        <v>2652</v>
      </c>
      <c r="Q2219" t="s">
        <v>13495</v>
      </c>
      <c r="R2219">
        <v>2417</v>
      </c>
      <c r="S2219">
        <v>2495</v>
      </c>
    </row>
    <row r="2220" spans="1:19" x14ac:dyDescent="0.25">
      <c r="A2220" t="s">
        <v>21</v>
      </c>
      <c r="B2220">
        <v>1</v>
      </c>
      <c r="C2220" t="s">
        <v>6565</v>
      </c>
      <c r="D2220" t="str">
        <f>INDEX(Transcripts[#Data], MATCH(Exons[[#This Row],[Transcript stable ID]], Transcripts[Transcript stable ID], 0), 4)</f>
        <v>NM_006218.3</v>
      </c>
      <c r="E2220" t="s">
        <v>27</v>
      </c>
      <c r="J2220">
        <v>178866311</v>
      </c>
      <c r="K2220">
        <v>178947060</v>
      </c>
      <c r="L2220">
        <v>178947230</v>
      </c>
      <c r="N2220">
        <v>18</v>
      </c>
      <c r="O2220">
        <v>2653</v>
      </c>
      <c r="P2220">
        <v>2823</v>
      </c>
      <c r="Q2220" t="s">
        <v>13496</v>
      </c>
      <c r="R2220">
        <v>2496</v>
      </c>
      <c r="S2220">
        <v>2666</v>
      </c>
    </row>
    <row r="2221" spans="1:19" x14ac:dyDescent="0.25">
      <c r="A2221" t="s">
        <v>21</v>
      </c>
      <c r="B2221">
        <v>1</v>
      </c>
      <c r="C2221" t="s">
        <v>6565</v>
      </c>
      <c r="D2221" t="str">
        <f>INDEX(Transcripts[#Data], MATCH(Exons[[#This Row],[Transcript stable ID]], Transcripts[Transcript stable ID], 0), 4)</f>
        <v>NM_006218.3</v>
      </c>
      <c r="E2221" t="s">
        <v>27</v>
      </c>
      <c r="J2221">
        <v>178866311</v>
      </c>
      <c r="K2221">
        <v>178947792</v>
      </c>
      <c r="L2221">
        <v>178947909</v>
      </c>
      <c r="N2221">
        <v>19</v>
      </c>
      <c r="O2221">
        <v>2824</v>
      </c>
      <c r="P2221">
        <v>2941</v>
      </c>
      <c r="Q2221" t="s">
        <v>13497</v>
      </c>
      <c r="R2221">
        <v>2667</v>
      </c>
      <c r="S2221">
        <v>2784</v>
      </c>
    </row>
    <row r="2222" spans="1:19" x14ac:dyDescent="0.25">
      <c r="A2222" t="s">
        <v>21</v>
      </c>
      <c r="B2222">
        <v>1</v>
      </c>
      <c r="C2222" t="s">
        <v>6565</v>
      </c>
      <c r="D2222" t="str">
        <f>INDEX(Transcripts[#Data], MATCH(Exons[[#This Row],[Transcript stable ID]], Transcripts[Transcript stable ID], 0), 4)</f>
        <v>NM_006218.3</v>
      </c>
      <c r="E2222" t="s">
        <v>27</v>
      </c>
      <c r="J2222">
        <v>178866311</v>
      </c>
      <c r="K2222">
        <v>178948013</v>
      </c>
      <c r="L2222">
        <v>178948164</v>
      </c>
      <c r="N2222">
        <v>20</v>
      </c>
      <c r="O2222">
        <v>2942</v>
      </c>
      <c r="P2222">
        <v>3093</v>
      </c>
      <c r="Q2222" t="s">
        <v>13498</v>
      </c>
      <c r="R2222">
        <v>2785</v>
      </c>
      <c r="S2222">
        <v>2936</v>
      </c>
    </row>
    <row r="2223" spans="1:19" x14ac:dyDescent="0.25">
      <c r="A2223" t="s">
        <v>21</v>
      </c>
      <c r="B2223">
        <v>1</v>
      </c>
      <c r="C2223" t="s">
        <v>6565</v>
      </c>
      <c r="D2223" t="str">
        <f>INDEX(Transcripts[#Data], MATCH(Exons[[#This Row],[Transcript stable ID]], Transcripts[Transcript stable ID], 0), 4)</f>
        <v>NM_006218.3</v>
      </c>
      <c r="E2223" t="s">
        <v>27</v>
      </c>
      <c r="H2223">
        <v>178952153</v>
      </c>
      <c r="I2223">
        <v>178957881</v>
      </c>
      <c r="J2223">
        <v>178866311</v>
      </c>
      <c r="K2223">
        <v>178951882</v>
      </c>
      <c r="L2223">
        <v>178957881</v>
      </c>
      <c r="N2223">
        <v>21</v>
      </c>
      <c r="O2223">
        <v>3094</v>
      </c>
      <c r="P2223">
        <v>3364</v>
      </c>
      <c r="Q2223" t="s">
        <v>13499</v>
      </c>
      <c r="R2223">
        <v>2937</v>
      </c>
      <c r="S2223">
        <v>3207</v>
      </c>
    </row>
    <row r="2224" spans="1:19" x14ac:dyDescent="0.25">
      <c r="A2224" t="s">
        <v>110</v>
      </c>
      <c r="B2224">
        <v>1</v>
      </c>
      <c r="C2224" t="s">
        <v>7311</v>
      </c>
      <c r="D2224" t="str">
        <f>INDEX(Transcripts[#Data], MATCH(Exons[[#This Row],[Transcript stable ID]], Transcripts[Transcript stable ID], 0), 4)</f>
        <v>NM_000314.6</v>
      </c>
      <c r="E2224" t="s">
        <v>27</v>
      </c>
      <c r="F2224">
        <v>89622870</v>
      </c>
      <c r="G2224">
        <v>89624226</v>
      </c>
      <c r="J2224">
        <v>89622870</v>
      </c>
      <c r="K2224">
        <v>89622870</v>
      </c>
      <c r="L2224">
        <v>89624305</v>
      </c>
      <c r="N2224">
        <v>1</v>
      </c>
      <c r="O2224">
        <v>1358</v>
      </c>
      <c r="P2224">
        <v>1436</v>
      </c>
      <c r="Q2224" t="s">
        <v>13500</v>
      </c>
      <c r="R2224">
        <v>1</v>
      </c>
      <c r="S2224">
        <v>79</v>
      </c>
    </row>
    <row r="2225" spans="1:19" x14ac:dyDescent="0.25">
      <c r="A2225" t="s">
        <v>110</v>
      </c>
      <c r="B2225">
        <v>1</v>
      </c>
      <c r="C2225" t="s">
        <v>7311</v>
      </c>
      <c r="D2225" t="str">
        <f>INDEX(Transcripts[#Data], MATCH(Exons[[#This Row],[Transcript stable ID]], Transcripts[Transcript stable ID], 0), 4)</f>
        <v>NM_000314.6</v>
      </c>
      <c r="E2225" t="s">
        <v>27</v>
      </c>
      <c r="J2225">
        <v>89622870</v>
      </c>
      <c r="K2225">
        <v>89653782</v>
      </c>
      <c r="L2225">
        <v>89653866</v>
      </c>
      <c r="N2225">
        <v>2</v>
      </c>
      <c r="O2225">
        <v>1437</v>
      </c>
      <c r="P2225">
        <v>1521</v>
      </c>
      <c r="Q2225" t="s">
        <v>13501</v>
      </c>
      <c r="R2225">
        <v>80</v>
      </c>
      <c r="S2225">
        <v>164</v>
      </c>
    </row>
    <row r="2226" spans="1:19" x14ac:dyDescent="0.25">
      <c r="A2226" t="s">
        <v>110</v>
      </c>
      <c r="B2226">
        <v>1</v>
      </c>
      <c r="C2226" t="s">
        <v>7311</v>
      </c>
      <c r="D2226" t="str">
        <f>INDEX(Transcripts[#Data], MATCH(Exons[[#This Row],[Transcript stable ID]], Transcripts[Transcript stable ID], 0), 4)</f>
        <v>NM_000314.6</v>
      </c>
      <c r="E2226" t="s">
        <v>27</v>
      </c>
      <c r="J2226">
        <v>89622870</v>
      </c>
      <c r="K2226">
        <v>89685270</v>
      </c>
      <c r="L2226">
        <v>89685314</v>
      </c>
      <c r="N2226">
        <v>3</v>
      </c>
      <c r="O2226">
        <v>1522</v>
      </c>
      <c r="P2226">
        <v>1566</v>
      </c>
      <c r="Q2226" t="s">
        <v>13502</v>
      </c>
      <c r="R2226">
        <v>165</v>
      </c>
      <c r="S2226">
        <v>209</v>
      </c>
    </row>
    <row r="2227" spans="1:19" x14ac:dyDescent="0.25">
      <c r="A2227" t="s">
        <v>110</v>
      </c>
      <c r="B2227">
        <v>1</v>
      </c>
      <c r="C2227" t="s">
        <v>7311</v>
      </c>
      <c r="D2227" t="str">
        <f>INDEX(Transcripts[#Data], MATCH(Exons[[#This Row],[Transcript stable ID]], Transcripts[Transcript stable ID], 0), 4)</f>
        <v>NM_000314.6</v>
      </c>
      <c r="E2227" t="s">
        <v>27</v>
      </c>
      <c r="J2227">
        <v>89622870</v>
      </c>
      <c r="K2227">
        <v>89690803</v>
      </c>
      <c r="L2227">
        <v>89690846</v>
      </c>
      <c r="N2227">
        <v>4</v>
      </c>
      <c r="O2227">
        <v>1567</v>
      </c>
      <c r="P2227">
        <v>1610</v>
      </c>
      <c r="Q2227" t="s">
        <v>13503</v>
      </c>
      <c r="R2227">
        <v>210</v>
      </c>
      <c r="S2227">
        <v>253</v>
      </c>
    </row>
    <row r="2228" spans="1:19" x14ac:dyDescent="0.25">
      <c r="A2228" t="s">
        <v>110</v>
      </c>
      <c r="B2228">
        <v>1</v>
      </c>
      <c r="C2228" t="s">
        <v>7311</v>
      </c>
      <c r="D2228" t="str">
        <f>INDEX(Transcripts[#Data], MATCH(Exons[[#This Row],[Transcript stable ID]], Transcripts[Transcript stable ID], 0), 4)</f>
        <v>NM_000314.6</v>
      </c>
      <c r="E2228" t="s">
        <v>27</v>
      </c>
      <c r="J2228">
        <v>89622870</v>
      </c>
      <c r="K2228">
        <v>89692770</v>
      </c>
      <c r="L2228">
        <v>89693008</v>
      </c>
      <c r="N2228">
        <v>5</v>
      </c>
      <c r="O2228">
        <v>1611</v>
      </c>
      <c r="P2228">
        <v>1849</v>
      </c>
      <c r="Q2228" t="s">
        <v>13504</v>
      </c>
      <c r="R2228">
        <v>254</v>
      </c>
      <c r="S2228">
        <v>492</v>
      </c>
    </row>
    <row r="2229" spans="1:19" x14ac:dyDescent="0.25">
      <c r="A2229" t="s">
        <v>110</v>
      </c>
      <c r="B2229">
        <v>1</v>
      </c>
      <c r="C2229" t="s">
        <v>7311</v>
      </c>
      <c r="D2229" t="str">
        <f>INDEX(Transcripts[#Data], MATCH(Exons[[#This Row],[Transcript stable ID]], Transcripts[Transcript stable ID], 0), 4)</f>
        <v>NM_000314.6</v>
      </c>
      <c r="E2229" t="s">
        <v>27</v>
      </c>
      <c r="J2229">
        <v>89622870</v>
      </c>
      <c r="K2229">
        <v>89711875</v>
      </c>
      <c r="L2229">
        <v>89712016</v>
      </c>
      <c r="N2229">
        <v>6</v>
      </c>
      <c r="O2229">
        <v>1850</v>
      </c>
      <c r="P2229">
        <v>1991</v>
      </c>
      <c r="Q2229" t="s">
        <v>13505</v>
      </c>
      <c r="R2229">
        <v>493</v>
      </c>
      <c r="S2229">
        <v>634</v>
      </c>
    </row>
    <row r="2230" spans="1:19" x14ac:dyDescent="0.25">
      <c r="A2230" t="s">
        <v>110</v>
      </c>
      <c r="B2230">
        <v>1</v>
      </c>
      <c r="C2230" t="s">
        <v>7311</v>
      </c>
      <c r="D2230" t="str">
        <f>INDEX(Transcripts[#Data], MATCH(Exons[[#This Row],[Transcript stable ID]], Transcripts[Transcript stable ID], 0), 4)</f>
        <v>NM_000314.6</v>
      </c>
      <c r="E2230" t="s">
        <v>27</v>
      </c>
      <c r="J2230">
        <v>89622870</v>
      </c>
      <c r="K2230">
        <v>89717610</v>
      </c>
      <c r="L2230">
        <v>89717776</v>
      </c>
      <c r="N2230">
        <v>7</v>
      </c>
      <c r="O2230">
        <v>1992</v>
      </c>
      <c r="P2230">
        <v>2158</v>
      </c>
      <c r="Q2230" t="s">
        <v>13506</v>
      </c>
      <c r="R2230">
        <v>635</v>
      </c>
      <c r="S2230">
        <v>801</v>
      </c>
    </row>
    <row r="2231" spans="1:19" x14ac:dyDescent="0.25">
      <c r="A2231" t="s">
        <v>110</v>
      </c>
      <c r="B2231">
        <v>1</v>
      </c>
      <c r="C2231" t="s">
        <v>7311</v>
      </c>
      <c r="D2231" t="str">
        <f>INDEX(Transcripts[#Data], MATCH(Exons[[#This Row],[Transcript stable ID]], Transcripts[Transcript stable ID], 0), 4)</f>
        <v>NM_000314.6</v>
      </c>
      <c r="E2231" t="s">
        <v>27</v>
      </c>
      <c r="J2231">
        <v>89622870</v>
      </c>
      <c r="K2231">
        <v>89720651</v>
      </c>
      <c r="L2231">
        <v>89720875</v>
      </c>
      <c r="N2231">
        <v>8</v>
      </c>
      <c r="O2231">
        <v>2159</v>
      </c>
      <c r="P2231">
        <v>2383</v>
      </c>
      <c r="Q2231" t="s">
        <v>13507</v>
      </c>
      <c r="R2231">
        <v>802</v>
      </c>
      <c r="S2231">
        <v>1026</v>
      </c>
    </row>
    <row r="2232" spans="1:19" x14ac:dyDescent="0.25">
      <c r="A2232" t="s">
        <v>110</v>
      </c>
      <c r="B2232">
        <v>1</v>
      </c>
      <c r="C2232" t="s">
        <v>7311</v>
      </c>
      <c r="D2232" t="str">
        <f>INDEX(Transcripts[#Data], MATCH(Exons[[#This Row],[Transcript stable ID]], Transcripts[Transcript stable ID], 0), 4)</f>
        <v>NM_000314.6</v>
      </c>
      <c r="E2232" t="s">
        <v>27</v>
      </c>
      <c r="H2232">
        <v>89725230</v>
      </c>
      <c r="I2232">
        <v>89731687</v>
      </c>
      <c r="J2232">
        <v>89622870</v>
      </c>
      <c r="K2232">
        <v>89725044</v>
      </c>
      <c r="L2232">
        <v>89731687</v>
      </c>
      <c r="N2232">
        <v>9</v>
      </c>
      <c r="O2232">
        <v>2384</v>
      </c>
      <c r="P2232">
        <v>2569</v>
      </c>
      <c r="Q2232" t="s">
        <v>13508</v>
      </c>
      <c r="R2232">
        <v>1027</v>
      </c>
      <c r="S2232">
        <v>1212</v>
      </c>
    </row>
    <row r="2233" spans="1:19" x14ac:dyDescent="0.25">
      <c r="A2233" t="s">
        <v>5886</v>
      </c>
      <c r="B2233">
        <v>-1</v>
      </c>
      <c r="C2233" t="s">
        <v>5895</v>
      </c>
      <c r="D2233" t="str">
        <f>INDEX(Transcripts[#Data], MATCH(Exons[[#This Row],[Transcript stable ID]], Transcripts[Transcript stable ID], 0), 4)</f>
        <v>NM_001145412.3</v>
      </c>
      <c r="E2233" t="s">
        <v>27</v>
      </c>
      <c r="F2233">
        <v>178128131</v>
      </c>
      <c r="G2233">
        <v>178128528</v>
      </c>
      <c r="J2233">
        <v>178128528</v>
      </c>
      <c r="K2233">
        <v>178128131</v>
      </c>
      <c r="L2233">
        <v>178128528</v>
      </c>
      <c r="N2233">
        <v>1</v>
      </c>
      <c r="Q2233" t="s">
        <v>13509</v>
      </c>
    </row>
    <row r="2234" spans="1:19" x14ac:dyDescent="0.25">
      <c r="A2234" t="s">
        <v>5886</v>
      </c>
      <c r="B2234">
        <v>-1</v>
      </c>
      <c r="C2234" t="s">
        <v>5895</v>
      </c>
      <c r="D2234" t="str">
        <f>INDEX(Transcripts[#Data], MATCH(Exons[[#This Row],[Transcript stable ID]], Transcripts[Transcript stable ID], 0), 4)</f>
        <v>NM_001145412.3</v>
      </c>
      <c r="E2234" t="s">
        <v>27</v>
      </c>
      <c r="F2234">
        <v>178098997</v>
      </c>
      <c r="G2234">
        <v>178098999</v>
      </c>
      <c r="J2234">
        <v>178128528</v>
      </c>
      <c r="K2234">
        <v>178098733</v>
      </c>
      <c r="L2234">
        <v>178098999</v>
      </c>
      <c r="N2234">
        <v>2</v>
      </c>
      <c r="O2234">
        <v>402</v>
      </c>
      <c r="P2234">
        <v>665</v>
      </c>
      <c r="Q2234" t="s">
        <v>13510</v>
      </c>
      <c r="R2234">
        <v>1</v>
      </c>
      <c r="S2234">
        <v>264</v>
      </c>
    </row>
    <row r="2235" spans="1:19" x14ac:dyDescent="0.25">
      <c r="A2235" t="s">
        <v>5886</v>
      </c>
      <c r="B2235">
        <v>-1</v>
      </c>
      <c r="C2235" t="s">
        <v>5895</v>
      </c>
      <c r="D2235" t="str">
        <f>INDEX(Transcripts[#Data], MATCH(Exons[[#This Row],[Transcript stable ID]], Transcripts[Transcript stable ID], 0), 4)</f>
        <v>NM_001145412.3</v>
      </c>
      <c r="E2235" t="s">
        <v>27</v>
      </c>
      <c r="J2235">
        <v>178128528</v>
      </c>
      <c r="K2235">
        <v>178097978</v>
      </c>
      <c r="L2235">
        <v>178098067</v>
      </c>
      <c r="N2235">
        <v>3</v>
      </c>
      <c r="O2235">
        <v>666</v>
      </c>
      <c r="P2235">
        <v>755</v>
      </c>
      <c r="Q2235" t="s">
        <v>13511</v>
      </c>
      <c r="R2235">
        <v>265</v>
      </c>
      <c r="S2235">
        <v>354</v>
      </c>
    </row>
    <row r="2236" spans="1:19" x14ac:dyDescent="0.25">
      <c r="A2236" t="s">
        <v>5886</v>
      </c>
      <c r="B2236">
        <v>-1</v>
      </c>
      <c r="C2236" t="s">
        <v>5895</v>
      </c>
      <c r="D2236" t="str">
        <f>INDEX(Transcripts[#Data], MATCH(Exons[[#This Row],[Transcript stable ID]], Transcripts[Transcript stable ID], 0), 4)</f>
        <v>NM_001145412.3</v>
      </c>
      <c r="E2236" t="s">
        <v>27</v>
      </c>
      <c r="J2236">
        <v>178128528</v>
      </c>
      <c r="K2236">
        <v>178097120</v>
      </c>
      <c r="L2236">
        <v>178097311</v>
      </c>
      <c r="N2236">
        <v>4</v>
      </c>
      <c r="O2236">
        <v>756</v>
      </c>
      <c r="P2236">
        <v>947</v>
      </c>
      <c r="Q2236" t="s">
        <v>13512</v>
      </c>
      <c r="R2236">
        <v>355</v>
      </c>
      <c r="S2236">
        <v>546</v>
      </c>
    </row>
    <row r="2237" spans="1:19" x14ac:dyDescent="0.25">
      <c r="A2237" t="s">
        <v>5886</v>
      </c>
      <c r="B2237">
        <v>-1</v>
      </c>
      <c r="C2237" t="s">
        <v>5895</v>
      </c>
      <c r="D2237" t="str">
        <f>INDEX(Transcripts[#Data], MATCH(Exons[[#This Row],[Transcript stable ID]], Transcripts[Transcript stable ID], 0), 4)</f>
        <v>NM_001145412.3</v>
      </c>
      <c r="E2237" t="s">
        <v>27</v>
      </c>
      <c r="H2237">
        <v>178095033</v>
      </c>
      <c r="I2237">
        <v>178095512</v>
      </c>
      <c r="J2237">
        <v>178128528</v>
      </c>
      <c r="K2237">
        <v>178095033</v>
      </c>
      <c r="L2237">
        <v>178096736</v>
      </c>
      <c r="N2237">
        <v>5</v>
      </c>
      <c r="O2237">
        <v>948</v>
      </c>
      <c r="P2237">
        <v>2171</v>
      </c>
      <c r="Q2237" t="s">
        <v>13513</v>
      </c>
      <c r="R2237">
        <v>547</v>
      </c>
      <c r="S2237">
        <v>1770</v>
      </c>
    </row>
    <row r="2238" spans="1:19" x14ac:dyDescent="0.25">
      <c r="A2238" t="s">
        <v>5886</v>
      </c>
      <c r="B2238">
        <v>-1</v>
      </c>
      <c r="C2238" t="s">
        <v>5887</v>
      </c>
      <c r="D2238" t="str">
        <f>INDEX(Transcripts[#Data], MATCH(Exons[[#This Row],[Transcript stable ID]], Transcripts[Transcript stable ID], 0), 4)</f>
        <v>NM_006164.5</v>
      </c>
      <c r="E2238" t="s">
        <v>27</v>
      </c>
      <c r="J2238">
        <v>178129859</v>
      </c>
      <c r="K2238">
        <v>178097978</v>
      </c>
      <c r="L2238">
        <v>178098067</v>
      </c>
      <c r="N2238">
        <v>3</v>
      </c>
      <c r="O2238">
        <v>868</v>
      </c>
      <c r="P2238">
        <v>957</v>
      </c>
      <c r="Q2238" t="s">
        <v>13511</v>
      </c>
      <c r="R2238">
        <v>313</v>
      </c>
      <c r="S2238">
        <v>402</v>
      </c>
    </row>
    <row r="2239" spans="1:19" x14ac:dyDescent="0.25">
      <c r="A2239" t="s">
        <v>5886</v>
      </c>
      <c r="B2239">
        <v>-1</v>
      </c>
      <c r="C2239" t="s">
        <v>5887</v>
      </c>
      <c r="D2239" t="str">
        <f>INDEX(Transcripts[#Data], MATCH(Exons[[#This Row],[Transcript stable ID]], Transcripts[Transcript stable ID], 0), 4)</f>
        <v>NM_006164.5</v>
      </c>
      <c r="E2239" t="s">
        <v>27</v>
      </c>
      <c r="J2239">
        <v>178129859</v>
      </c>
      <c r="K2239">
        <v>178097120</v>
      </c>
      <c r="L2239">
        <v>178097311</v>
      </c>
      <c r="N2239">
        <v>4</v>
      </c>
      <c r="O2239">
        <v>958</v>
      </c>
      <c r="P2239">
        <v>1149</v>
      </c>
      <c r="Q2239" t="s">
        <v>13512</v>
      </c>
      <c r="R2239">
        <v>403</v>
      </c>
      <c r="S2239">
        <v>594</v>
      </c>
    </row>
    <row r="2240" spans="1:19" x14ac:dyDescent="0.25">
      <c r="A2240" t="s">
        <v>5886</v>
      </c>
      <c r="B2240">
        <v>-1</v>
      </c>
      <c r="C2240" t="s">
        <v>5887</v>
      </c>
      <c r="D2240" t="str">
        <f>INDEX(Transcripts[#Data], MATCH(Exons[[#This Row],[Transcript stable ID]], Transcripts[Transcript stable ID], 0), 4)</f>
        <v>NM_006164.5</v>
      </c>
      <c r="E2240" t="s">
        <v>27</v>
      </c>
      <c r="H2240">
        <v>178095033</v>
      </c>
      <c r="I2240">
        <v>178095512</v>
      </c>
      <c r="J2240">
        <v>178129859</v>
      </c>
      <c r="K2240">
        <v>178095033</v>
      </c>
      <c r="L2240">
        <v>178096736</v>
      </c>
      <c r="N2240">
        <v>5</v>
      </c>
      <c r="O2240">
        <v>1150</v>
      </c>
      <c r="P2240">
        <v>2373</v>
      </c>
      <c r="Q2240" t="s">
        <v>13513</v>
      </c>
      <c r="R2240">
        <v>595</v>
      </c>
      <c r="S2240">
        <v>1818</v>
      </c>
    </row>
    <row r="2241" spans="1:19" x14ac:dyDescent="0.25">
      <c r="A2241" t="s">
        <v>5886</v>
      </c>
      <c r="B2241">
        <v>-1</v>
      </c>
      <c r="C2241" t="s">
        <v>5887</v>
      </c>
      <c r="D2241" t="str">
        <f>INDEX(Transcripts[#Data], MATCH(Exons[[#This Row],[Transcript stable ID]], Transcripts[Transcript stable ID], 0), 4)</f>
        <v>NM_006164.5</v>
      </c>
      <c r="E2241" t="s">
        <v>27</v>
      </c>
      <c r="F2241">
        <v>178129305</v>
      </c>
      <c r="G2241">
        <v>178129859</v>
      </c>
      <c r="J2241">
        <v>178129859</v>
      </c>
      <c r="K2241">
        <v>178129260</v>
      </c>
      <c r="L2241">
        <v>178129859</v>
      </c>
      <c r="N2241">
        <v>1</v>
      </c>
      <c r="O2241">
        <v>556</v>
      </c>
      <c r="P2241">
        <v>600</v>
      </c>
      <c r="Q2241" t="s">
        <v>13514</v>
      </c>
      <c r="R2241">
        <v>1</v>
      </c>
      <c r="S2241">
        <v>45</v>
      </c>
    </row>
    <row r="2242" spans="1:19" x14ac:dyDescent="0.25">
      <c r="A2242" t="s">
        <v>5886</v>
      </c>
      <c r="B2242">
        <v>-1</v>
      </c>
      <c r="C2242" t="s">
        <v>5887</v>
      </c>
      <c r="D2242" t="str">
        <f>INDEX(Transcripts[#Data], MATCH(Exons[[#This Row],[Transcript stable ID]], Transcripts[Transcript stable ID], 0), 4)</f>
        <v>NM_006164.5</v>
      </c>
      <c r="E2242" t="s">
        <v>27</v>
      </c>
      <c r="J2242">
        <v>178129859</v>
      </c>
      <c r="K2242">
        <v>178098733</v>
      </c>
      <c r="L2242">
        <v>178098999</v>
      </c>
      <c r="N2242">
        <v>2</v>
      </c>
      <c r="O2242">
        <v>601</v>
      </c>
      <c r="P2242">
        <v>867</v>
      </c>
      <c r="Q2242" t="s">
        <v>13515</v>
      </c>
      <c r="R2242">
        <v>46</v>
      </c>
      <c r="S2242">
        <v>312</v>
      </c>
    </row>
    <row r="2243" spans="1:19" x14ac:dyDescent="0.25">
      <c r="A2243" t="s">
        <v>1265</v>
      </c>
      <c r="B2243">
        <v>1</v>
      </c>
      <c r="C2243" t="s">
        <v>1281</v>
      </c>
      <c r="D2243" t="str">
        <f>INDEX(Transcripts[#Data], MATCH(Exons[[#This Row],[Transcript stable ID]], Transcripts[Transcript stable ID], 0), 4)</f>
        <v>NM_004360.4</v>
      </c>
      <c r="E2243" t="s">
        <v>27</v>
      </c>
      <c r="F2243">
        <v>68771128</v>
      </c>
      <c r="G2243">
        <v>68771318</v>
      </c>
      <c r="J2243">
        <v>68771128</v>
      </c>
      <c r="K2243">
        <v>68771128</v>
      </c>
      <c r="L2243">
        <v>68771366</v>
      </c>
      <c r="N2243">
        <v>1</v>
      </c>
      <c r="O2243">
        <v>192</v>
      </c>
      <c r="P2243">
        <v>239</v>
      </c>
      <c r="Q2243" t="s">
        <v>13516</v>
      </c>
      <c r="R2243">
        <v>1</v>
      </c>
      <c r="S2243">
        <v>48</v>
      </c>
    </row>
    <row r="2244" spans="1:19" x14ac:dyDescent="0.25">
      <c r="A2244" t="s">
        <v>1265</v>
      </c>
      <c r="B2244">
        <v>1</v>
      </c>
      <c r="C2244" t="s">
        <v>1281</v>
      </c>
      <c r="D2244" t="str">
        <f>INDEX(Transcripts[#Data], MATCH(Exons[[#This Row],[Transcript stable ID]], Transcripts[Transcript stable ID], 0), 4)</f>
        <v>NM_004360.4</v>
      </c>
      <c r="E2244" t="s">
        <v>27</v>
      </c>
      <c r="J2244">
        <v>68771128</v>
      </c>
      <c r="K2244">
        <v>68772200</v>
      </c>
      <c r="L2244">
        <v>68772314</v>
      </c>
      <c r="N2244">
        <v>2</v>
      </c>
      <c r="O2244">
        <v>240</v>
      </c>
      <c r="P2244">
        <v>354</v>
      </c>
      <c r="Q2244" t="s">
        <v>13517</v>
      </c>
      <c r="R2244">
        <v>49</v>
      </c>
      <c r="S2244">
        <v>163</v>
      </c>
    </row>
    <row r="2245" spans="1:19" x14ac:dyDescent="0.25">
      <c r="A2245" t="s">
        <v>1265</v>
      </c>
      <c r="B2245">
        <v>1</v>
      </c>
      <c r="C2245" t="s">
        <v>1281</v>
      </c>
      <c r="D2245" t="str">
        <f>INDEX(Transcripts[#Data], MATCH(Exons[[#This Row],[Transcript stable ID]], Transcripts[Transcript stable ID], 0), 4)</f>
        <v>NM_004360.4</v>
      </c>
      <c r="E2245" t="s">
        <v>27</v>
      </c>
      <c r="J2245">
        <v>68771128</v>
      </c>
      <c r="K2245">
        <v>68835573</v>
      </c>
      <c r="L2245">
        <v>68835796</v>
      </c>
      <c r="N2245">
        <v>3</v>
      </c>
      <c r="O2245">
        <v>355</v>
      </c>
      <c r="P2245">
        <v>578</v>
      </c>
      <c r="Q2245" t="s">
        <v>13518</v>
      </c>
      <c r="R2245">
        <v>164</v>
      </c>
      <c r="S2245">
        <v>387</v>
      </c>
    </row>
    <row r="2246" spans="1:19" x14ac:dyDescent="0.25">
      <c r="A2246" t="s">
        <v>1265</v>
      </c>
      <c r="B2246">
        <v>1</v>
      </c>
      <c r="C2246" t="s">
        <v>1281</v>
      </c>
      <c r="D2246" t="str">
        <f>INDEX(Transcripts[#Data], MATCH(Exons[[#This Row],[Transcript stable ID]], Transcripts[Transcript stable ID], 0), 4)</f>
        <v>NM_004360.4</v>
      </c>
      <c r="E2246" t="s">
        <v>27</v>
      </c>
      <c r="J2246">
        <v>68771128</v>
      </c>
      <c r="K2246">
        <v>68842327</v>
      </c>
      <c r="L2246">
        <v>68842470</v>
      </c>
      <c r="N2246">
        <v>4</v>
      </c>
      <c r="O2246">
        <v>579</v>
      </c>
      <c r="P2246">
        <v>722</v>
      </c>
      <c r="Q2246" t="s">
        <v>13519</v>
      </c>
      <c r="R2246">
        <v>388</v>
      </c>
      <c r="S2246">
        <v>531</v>
      </c>
    </row>
    <row r="2247" spans="1:19" x14ac:dyDescent="0.25">
      <c r="A2247" t="s">
        <v>1265</v>
      </c>
      <c r="B2247">
        <v>1</v>
      </c>
      <c r="C2247" t="s">
        <v>1281</v>
      </c>
      <c r="D2247" t="str">
        <f>INDEX(Transcripts[#Data], MATCH(Exons[[#This Row],[Transcript stable ID]], Transcripts[Transcript stable ID], 0), 4)</f>
        <v>NM_004360.4</v>
      </c>
      <c r="E2247" t="s">
        <v>27</v>
      </c>
      <c r="J2247">
        <v>68771128</v>
      </c>
      <c r="K2247">
        <v>68842596</v>
      </c>
      <c r="L2247">
        <v>68842751</v>
      </c>
      <c r="N2247">
        <v>5</v>
      </c>
      <c r="O2247">
        <v>723</v>
      </c>
      <c r="P2247">
        <v>878</v>
      </c>
      <c r="Q2247" t="s">
        <v>13520</v>
      </c>
      <c r="R2247">
        <v>532</v>
      </c>
      <c r="S2247">
        <v>687</v>
      </c>
    </row>
    <row r="2248" spans="1:19" x14ac:dyDescent="0.25">
      <c r="A2248" t="s">
        <v>1265</v>
      </c>
      <c r="B2248">
        <v>1</v>
      </c>
      <c r="C2248" t="s">
        <v>1281</v>
      </c>
      <c r="D2248" t="str">
        <f>INDEX(Transcripts[#Data], MATCH(Exons[[#This Row],[Transcript stable ID]], Transcripts[Transcript stable ID], 0), 4)</f>
        <v>NM_004360.4</v>
      </c>
      <c r="E2248" t="s">
        <v>27</v>
      </c>
      <c r="J2248">
        <v>68771128</v>
      </c>
      <c r="K2248">
        <v>68844100</v>
      </c>
      <c r="L2248">
        <v>68844244</v>
      </c>
      <c r="N2248">
        <v>6</v>
      </c>
      <c r="O2248">
        <v>879</v>
      </c>
      <c r="P2248">
        <v>1023</v>
      </c>
      <c r="Q2248" t="s">
        <v>13521</v>
      </c>
      <c r="R2248">
        <v>688</v>
      </c>
      <c r="S2248">
        <v>832</v>
      </c>
    </row>
    <row r="2249" spans="1:19" x14ac:dyDescent="0.25">
      <c r="A2249" t="s">
        <v>1265</v>
      </c>
      <c r="B2249">
        <v>1</v>
      </c>
      <c r="C2249" t="s">
        <v>1281</v>
      </c>
      <c r="D2249" t="str">
        <f>INDEX(Transcripts[#Data], MATCH(Exons[[#This Row],[Transcript stable ID]], Transcripts[Transcript stable ID], 0), 4)</f>
        <v>NM_004360.4</v>
      </c>
      <c r="E2249" t="s">
        <v>27</v>
      </c>
      <c r="J2249">
        <v>68771128</v>
      </c>
      <c r="K2249">
        <v>68845587</v>
      </c>
      <c r="L2249">
        <v>68845762</v>
      </c>
      <c r="N2249">
        <v>7</v>
      </c>
      <c r="O2249">
        <v>1024</v>
      </c>
      <c r="P2249">
        <v>1199</v>
      </c>
      <c r="Q2249" t="s">
        <v>13522</v>
      </c>
      <c r="R2249">
        <v>833</v>
      </c>
      <c r="S2249">
        <v>1008</v>
      </c>
    </row>
    <row r="2250" spans="1:19" x14ac:dyDescent="0.25">
      <c r="A2250" t="s">
        <v>1265</v>
      </c>
      <c r="B2250">
        <v>1</v>
      </c>
      <c r="C2250" t="s">
        <v>1281</v>
      </c>
      <c r="D2250" t="str">
        <f>INDEX(Transcripts[#Data], MATCH(Exons[[#This Row],[Transcript stable ID]], Transcripts[Transcript stable ID], 0), 4)</f>
        <v>NM_004360.4</v>
      </c>
      <c r="E2250" t="s">
        <v>27</v>
      </c>
      <c r="J2250">
        <v>68771128</v>
      </c>
      <c r="K2250">
        <v>68846038</v>
      </c>
      <c r="L2250">
        <v>68846166</v>
      </c>
      <c r="N2250">
        <v>8</v>
      </c>
      <c r="O2250">
        <v>1200</v>
      </c>
      <c r="P2250">
        <v>1328</v>
      </c>
      <c r="Q2250" t="s">
        <v>13523</v>
      </c>
      <c r="R2250">
        <v>1009</v>
      </c>
      <c r="S2250">
        <v>1137</v>
      </c>
    </row>
    <row r="2251" spans="1:19" x14ac:dyDescent="0.25">
      <c r="A2251" t="s">
        <v>1265</v>
      </c>
      <c r="B2251">
        <v>1</v>
      </c>
      <c r="C2251" t="s">
        <v>1281</v>
      </c>
      <c r="D2251" t="str">
        <f>INDEX(Transcripts[#Data], MATCH(Exons[[#This Row],[Transcript stable ID]], Transcripts[Transcript stable ID], 0), 4)</f>
        <v>NM_004360.4</v>
      </c>
      <c r="E2251" t="s">
        <v>27</v>
      </c>
      <c r="J2251">
        <v>68771128</v>
      </c>
      <c r="K2251">
        <v>68847216</v>
      </c>
      <c r="L2251">
        <v>68847398</v>
      </c>
      <c r="N2251">
        <v>9</v>
      </c>
      <c r="O2251">
        <v>1329</v>
      </c>
      <c r="P2251">
        <v>1511</v>
      </c>
      <c r="Q2251" t="s">
        <v>13524</v>
      </c>
      <c r="R2251">
        <v>1138</v>
      </c>
      <c r="S2251">
        <v>1320</v>
      </c>
    </row>
    <row r="2252" spans="1:19" x14ac:dyDescent="0.25">
      <c r="A2252" t="s">
        <v>1265</v>
      </c>
      <c r="B2252">
        <v>1</v>
      </c>
      <c r="C2252" t="s">
        <v>1281</v>
      </c>
      <c r="D2252" t="str">
        <f>INDEX(Transcripts[#Data], MATCH(Exons[[#This Row],[Transcript stable ID]], Transcripts[Transcript stable ID], 0), 4)</f>
        <v>NM_004360.4</v>
      </c>
      <c r="E2252" t="s">
        <v>27</v>
      </c>
      <c r="J2252">
        <v>68771128</v>
      </c>
      <c r="K2252">
        <v>68849418</v>
      </c>
      <c r="L2252">
        <v>68849662</v>
      </c>
      <c r="N2252">
        <v>10</v>
      </c>
      <c r="O2252">
        <v>1512</v>
      </c>
      <c r="P2252">
        <v>1756</v>
      </c>
      <c r="Q2252" t="s">
        <v>13525</v>
      </c>
      <c r="R2252">
        <v>1321</v>
      </c>
      <c r="S2252">
        <v>1565</v>
      </c>
    </row>
    <row r="2253" spans="1:19" x14ac:dyDescent="0.25">
      <c r="A2253" t="s">
        <v>1265</v>
      </c>
      <c r="B2253">
        <v>1</v>
      </c>
      <c r="C2253" t="s">
        <v>1281</v>
      </c>
      <c r="D2253" t="str">
        <f>INDEX(Transcripts[#Data], MATCH(Exons[[#This Row],[Transcript stable ID]], Transcripts[Transcript stable ID], 0), 4)</f>
        <v>NM_004360.4</v>
      </c>
      <c r="E2253" t="s">
        <v>27</v>
      </c>
      <c r="J2253">
        <v>68771128</v>
      </c>
      <c r="K2253">
        <v>68853183</v>
      </c>
      <c r="L2253">
        <v>68853328</v>
      </c>
      <c r="N2253">
        <v>11</v>
      </c>
      <c r="O2253">
        <v>1757</v>
      </c>
      <c r="P2253">
        <v>1902</v>
      </c>
      <c r="Q2253" t="s">
        <v>13526</v>
      </c>
      <c r="R2253">
        <v>1566</v>
      </c>
      <c r="S2253">
        <v>1711</v>
      </c>
    </row>
    <row r="2254" spans="1:19" x14ac:dyDescent="0.25">
      <c r="A2254" t="s">
        <v>1265</v>
      </c>
      <c r="B2254">
        <v>1</v>
      </c>
      <c r="C2254" t="s">
        <v>1281</v>
      </c>
      <c r="D2254" t="str">
        <f>INDEX(Transcripts[#Data], MATCH(Exons[[#This Row],[Transcript stable ID]], Transcripts[Transcript stable ID], 0), 4)</f>
        <v>NM_004360.4</v>
      </c>
      <c r="E2254" t="s">
        <v>27</v>
      </c>
      <c r="J2254">
        <v>68771128</v>
      </c>
      <c r="K2254">
        <v>68855904</v>
      </c>
      <c r="L2254">
        <v>68856128</v>
      </c>
      <c r="N2254">
        <v>12</v>
      </c>
      <c r="O2254">
        <v>1903</v>
      </c>
      <c r="P2254">
        <v>2127</v>
      </c>
      <c r="Q2254" t="s">
        <v>13527</v>
      </c>
      <c r="R2254">
        <v>1712</v>
      </c>
      <c r="S2254">
        <v>1936</v>
      </c>
    </row>
    <row r="2255" spans="1:19" x14ac:dyDescent="0.25">
      <c r="A2255" t="s">
        <v>1265</v>
      </c>
      <c r="B2255">
        <v>1</v>
      </c>
      <c r="C2255" t="s">
        <v>1281</v>
      </c>
      <c r="D2255" t="str">
        <f>INDEX(Transcripts[#Data], MATCH(Exons[[#This Row],[Transcript stable ID]], Transcripts[Transcript stable ID], 0), 4)</f>
        <v>NM_004360.4</v>
      </c>
      <c r="E2255" t="s">
        <v>27</v>
      </c>
      <c r="J2255">
        <v>68771128</v>
      </c>
      <c r="K2255">
        <v>68857302</v>
      </c>
      <c r="L2255">
        <v>68857529</v>
      </c>
      <c r="N2255">
        <v>13</v>
      </c>
      <c r="O2255">
        <v>2128</v>
      </c>
      <c r="P2255">
        <v>2355</v>
      </c>
      <c r="Q2255" t="s">
        <v>13528</v>
      </c>
      <c r="R2255">
        <v>1937</v>
      </c>
      <c r="S2255">
        <v>2164</v>
      </c>
    </row>
    <row r="2256" spans="1:19" x14ac:dyDescent="0.25">
      <c r="A2256" t="s">
        <v>1265</v>
      </c>
      <c r="B2256">
        <v>1</v>
      </c>
      <c r="C2256" t="s">
        <v>1281</v>
      </c>
      <c r="D2256" t="str">
        <f>INDEX(Transcripts[#Data], MATCH(Exons[[#This Row],[Transcript stable ID]], Transcripts[Transcript stable ID], 0), 4)</f>
        <v>NM_004360.4</v>
      </c>
      <c r="E2256" t="s">
        <v>27</v>
      </c>
      <c r="J2256">
        <v>68771128</v>
      </c>
      <c r="K2256">
        <v>68862077</v>
      </c>
      <c r="L2256">
        <v>68862207</v>
      </c>
      <c r="N2256">
        <v>14</v>
      </c>
      <c r="O2256">
        <v>2356</v>
      </c>
      <c r="P2256">
        <v>2486</v>
      </c>
      <c r="Q2256" t="s">
        <v>13529</v>
      </c>
      <c r="R2256">
        <v>2165</v>
      </c>
      <c r="S2256">
        <v>2295</v>
      </c>
    </row>
    <row r="2257" spans="1:19" x14ac:dyDescent="0.25">
      <c r="A2257" t="s">
        <v>1265</v>
      </c>
      <c r="B2257">
        <v>1</v>
      </c>
      <c r="C2257" t="s">
        <v>1281</v>
      </c>
      <c r="D2257" t="str">
        <f>INDEX(Transcripts[#Data], MATCH(Exons[[#This Row],[Transcript stable ID]], Transcripts[Transcript stable ID], 0), 4)</f>
        <v>NM_004360.4</v>
      </c>
      <c r="E2257" t="s">
        <v>27</v>
      </c>
      <c r="J2257">
        <v>68771128</v>
      </c>
      <c r="K2257">
        <v>68863557</v>
      </c>
      <c r="L2257">
        <v>68863700</v>
      </c>
      <c r="N2257">
        <v>15</v>
      </c>
      <c r="O2257">
        <v>2487</v>
      </c>
      <c r="P2257">
        <v>2630</v>
      </c>
      <c r="Q2257" t="s">
        <v>13530</v>
      </c>
      <c r="R2257">
        <v>2296</v>
      </c>
      <c r="S2257">
        <v>2439</v>
      </c>
    </row>
    <row r="2258" spans="1:19" x14ac:dyDescent="0.25">
      <c r="A2258" t="s">
        <v>1265</v>
      </c>
      <c r="B2258">
        <v>1</v>
      </c>
      <c r="C2258" t="s">
        <v>1281</v>
      </c>
      <c r="D2258" t="str">
        <f>INDEX(Transcripts[#Data], MATCH(Exons[[#This Row],[Transcript stable ID]], Transcripts[Transcript stable ID], 0), 4)</f>
        <v>NM_004360.4</v>
      </c>
      <c r="E2258" t="s">
        <v>27</v>
      </c>
      <c r="H2258">
        <v>68867403</v>
      </c>
      <c r="I2258">
        <v>68869451</v>
      </c>
      <c r="J2258">
        <v>68771128</v>
      </c>
      <c r="K2258">
        <v>68867193</v>
      </c>
      <c r="L2258">
        <v>68869451</v>
      </c>
      <c r="N2258">
        <v>16</v>
      </c>
      <c r="O2258">
        <v>2631</v>
      </c>
      <c r="P2258">
        <v>2840</v>
      </c>
      <c r="Q2258" t="s">
        <v>13531</v>
      </c>
      <c r="R2258">
        <v>2440</v>
      </c>
      <c r="S2258">
        <v>2649</v>
      </c>
    </row>
    <row r="2259" spans="1:19" x14ac:dyDescent="0.25">
      <c r="A2259" t="s">
        <v>153</v>
      </c>
      <c r="B2259">
        <v>1</v>
      </c>
      <c r="C2259" t="s">
        <v>8545</v>
      </c>
      <c r="D2259" t="str">
        <f>INDEX(Transcripts[#Data], MATCH(Exons[[#This Row],[Transcript stable ID]], Transcripts[Transcript stable ID], 0), 4)</f>
        <v>NM_001042749.2</v>
      </c>
      <c r="E2259" t="s">
        <v>27</v>
      </c>
      <c r="F2259">
        <v>123156381</v>
      </c>
      <c r="G2259">
        <v>123156477</v>
      </c>
      <c r="J2259">
        <v>123094369</v>
      </c>
      <c r="K2259">
        <v>123156381</v>
      </c>
      <c r="L2259">
        <v>123156521</v>
      </c>
      <c r="N2259">
        <v>3</v>
      </c>
      <c r="O2259">
        <v>511</v>
      </c>
      <c r="P2259">
        <v>554</v>
      </c>
      <c r="Q2259" t="s">
        <v>13532</v>
      </c>
      <c r="R2259">
        <v>1</v>
      </c>
      <c r="S2259">
        <v>44</v>
      </c>
    </row>
    <row r="2260" spans="1:19" x14ac:dyDescent="0.25">
      <c r="A2260" t="s">
        <v>153</v>
      </c>
      <c r="B2260">
        <v>1</v>
      </c>
      <c r="C2260" t="s">
        <v>8545</v>
      </c>
      <c r="D2260" t="str">
        <f>INDEX(Transcripts[#Data], MATCH(Exons[[#This Row],[Transcript stable ID]], Transcripts[Transcript stable ID], 0), 4)</f>
        <v>NM_001042749.2</v>
      </c>
      <c r="E2260" t="s">
        <v>27</v>
      </c>
      <c r="J2260">
        <v>123094369</v>
      </c>
      <c r="K2260">
        <v>123159690</v>
      </c>
      <c r="L2260">
        <v>123159768</v>
      </c>
      <c r="N2260">
        <v>4</v>
      </c>
      <c r="O2260">
        <v>555</v>
      </c>
      <c r="P2260">
        <v>633</v>
      </c>
      <c r="Q2260" t="s">
        <v>13533</v>
      </c>
      <c r="R2260">
        <v>45</v>
      </c>
      <c r="S2260">
        <v>123</v>
      </c>
    </row>
    <row r="2261" spans="1:19" x14ac:dyDescent="0.25">
      <c r="A2261" t="s">
        <v>153</v>
      </c>
      <c r="B2261">
        <v>1</v>
      </c>
      <c r="C2261" t="s">
        <v>8545</v>
      </c>
      <c r="D2261" t="str">
        <f>INDEX(Transcripts[#Data], MATCH(Exons[[#This Row],[Transcript stable ID]], Transcripts[Transcript stable ID], 0), 4)</f>
        <v>NM_001042749.2</v>
      </c>
      <c r="E2261" t="s">
        <v>27</v>
      </c>
      <c r="F2261">
        <v>123094369</v>
      </c>
      <c r="G2261">
        <v>123094716</v>
      </c>
      <c r="J2261">
        <v>123094369</v>
      </c>
      <c r="K2261">
        <v>123094369</v>
      </c>
      <c r="L2261">
        <v>123094716</v>
      </c>
      <c r="N2261">
        <v>1</v>
      </c>
      <c r="Q2261" t="s">
        <v>13534</v>
      </c>
    </row>
    <row r="2262" spans="1:19" x14ac:dyDescent="0.25">
      <c r="A2262" t="s">
        <v>153</v>
      </c>
      <c r="B2262">
        <v>1</v>
      </c>
      <c r="C2262" t="s">
        <v>8545</v>
      </c>
      <c r="D2262" t="str">
        <f>INDEX(Transcripts[#Data], MATCH(Exons[[#This Row],[Transcript stable ID]], Transcripts[Transcript stable ID], 0), 4)</f>
        <v>NM_001042749.2</v>
      </c>
      <c r="E2262" t="s">
        <v>27</v>
      </c>
      <c r="J2262">
        <v>123094369</v>
      </c>
      <c r="K2262">
        <v>123164811</v>
      </c>
      <c r="L2262">
        <v>123164975</v>
      </c>
      <c r="N2262">
        <v>5</v>
      </c>
      <c r="O2262">
        <v>634</v>
      </c>
      <c r="P2262">
        <v>798</v>
      </c>
      <c r="Q2262" t="s">
        <v>13535</v>
      </c>
      <c r="R2262">
        <v>124</v>
      </c>
      <c r="S2262">
        <v>288</v>
      </c>
    </row>
    <row r="2263" spans="1:19" x14ac:dyDescent="0.25">
      <c r="A2263" t="s">
        <v>153</v>
      </c>
      <c r="B2263">
        <v>1</v>
      </c>
      <c r="C2263" t="s">
        <v>8545</v>
      </c>
      <c r="D2263" t="str">
        <f>INDEX(Transcripts[#Data], MATCH(Exons[[#This Row],[Transcript stable ID]], Transcripts[Transcript stable ID], 0), 4)</f>
        <v>NM_001042749.2</v>
      </c>
      <c r="E2263" t="s">
        <v>27</v>
      </c>
      <c r="J2263">
        <v>123094369</v>
      </c>
      <c r="K2263">
        <v>123171377</v>
      </c>
      <c r="L2263">
        <v>123171473</v>
      </c>
      <c r="N2263">
        <v>6</v>
      </c>
      <c r="O2263">
        <v>799</v>
      </c>
      <c r="P2263">
        <v>895</v>
      </c>
      <c r="Q2263" t="s">
        <v>13536</v>
      </c>
      <c r="R2263">
        <v>289</v>
      </c>
      <c r="S2263">
        <v>385</v>
      </c>
    </row>
    <row r="2264" spans="1:19" x14ac:dyDescent="0.25">
      <c r="A2264" t="s">
        <v>153</v>
      </c>
      <c r="B2264">
        <v>1</v>
      </c>
      <c r="C2264" t="s">
        <v>8545</v>
      </c>
      <c r="D2264" t="str">
        <f>INDEX(Transcripts[#Data], MATCH(Exons[[#This Row],[Transcript stable ID]], Transcripts[Transcript stable ID], 0), 4)</f>
        <v>NM_001042749.2</v>
      </c>
      <c r="E2264" t="s">
        <v>27</v>
      </c>
      <c r="J2264">
        <v>123094369</v>
      </c>
      <c r="K2264">
        <v>123176419</v>
      </c>
      <c r="L2264">
        <v>123176495</v>
      </c>
      <c r="N2264">
        <v>7</v>
      </c>
      <c r="O2264">
        <v>896</v>
      </c>
      <c r="P2264">
        <v>972</v>
      </c>
      <c r="Q2264" t="s">
        <v>13537</v>
      </c>
      <c r="R2264">
        <v>386</v>
      </c>
      <c r="S2264">
        <v>462</v>
      </c>
    </row>
    <row r="2265" spans="1:19" x14ac:dyDescent="0.25">
      <c r="A2265" t="s">
        <v>153</v>
      </c>
      <c r="B2265">
        <v>1</v>
      </c>
      <c r="C2265" t="s">
        <v>8545</v>
      </c>
      <c r="D2265" t="str">
        <f>INDEX(Transcripts[#Data], MATCH(Exons[[#This Row],[Transcript stable ID]], Transcripts[Transcript stable ID], 0), 4)</f>
        <v>NM_001042749.2</v>
      </c>
      <c r="E2265" t="s">
        <v>27</v>
      </c>
      <c r="J2265">
        <v>123094369</v>
      </c>
      <c r="K2265">
        <v>123179014</v>
      </c>
      <c r="L2265">
        <v>123179218</v>
      </c>
      <c r="N2265">
        <v>8</v>
      </c>
      <c r="O2265">
        <v>973</v>
      </c>
      <c r="P2265">
        <v>1177</v>
      </c>
      <c r="Q2265" t="s">
        <v>13538</v>
      </c>
      <c r="R2265">
        <v>463</v>
      </c>
      <c r="S2265">
        <v>667</v>
      </c>
    </row>
    <row r="2266" spans="1:19" x14ac:dyDescent="0.25">
      <c r="A2266" t="s">
        <v>153</v>
      </c>
      <c r="B2266">
        <v>1</v>
      </c>
      <c r="C2266" t="s">
        <v>8545</v>
      </c>
      <c r="D2266" t="str">
        <f>INDEX(Transcripts[#Data], MATCH(Exons[[#This Row],[Transcript stable ID]], Transcripts[Transcript stable ID], 0), 4)</f>
        <v>NM_001042749.2</v>
      </c>
      <c r="E2266" t="s">
        <v>27</v>
      </c>
      <c r="J2266">
        <v>123094369</v>
      </c>
      <c r="K2266">
        <v>123181204</v>
      </c>
      <c r="L2266">
        <v>123181355</v>
      </c>
      <c r="N2266">
        <v>9</v>
      </c>
      <c r="O2266">
        <v>1178</v>
      </c>
      <c r="P2266">
        <v>1329</v>
      </c>
      <c r="Q2266" t="s">
        <v>13539</v>
      </c>
      <c r="R2266">
        <v>668</v>
      </c>
      <c r="S2266">
        <v>819</v>
      </c>
    </row>
    <row r="2267" spans="1:19" x14ac:dyDescent="0.25">
      <c r="A2267" t="s">
        <v>153</v>
      </c>
      <c r="B2267">
        <v>1</v>
      </c>
      <c r="C2267" t="s">
        <v>8545</v>
      </c>
      <c r="D2267" t="str">
        <f>INDEX(Transcripts[#Data], MATCH(Exons[[#This Row],[Transcript stable ID]], Transcripts[Transcript stable ID], 0), 4)</f>
        <v>NM_001042749.2</v>
      </c>
      <c r="E2267" t="s">
        <v>27</v>
      </c>
      <c r="J2267">
        <v>123094369</v>
      </c>
      <c r="K2267">
        <v>123182855</v>
      </c>
      <c r="L2267">
        <v>123182928</v>
      </c>
      <c r="N2267">
        <v>10</v>
      </c>
      <c r="O2267">
        <v>1330</v>
      </c>
      <c r="P2267">
        <v>1403</v>
      </c>
      <c r="Q2267" t="s">
        <v>13540</v>
      </c>
      <c r="R2267">
        <v>820</v>
      </c>
      <c r="S2267">
        <v>893</v>
      </c>
    </row>
    <row r="2268" spans="1:19" x14ac:dyDescent="0.25">
      <c r="A2268" t="s">
        <v>153</v>
      </c>
      <c r="B2268">
        <v>1</v>
      </c>
      <c r="C2268" t="s">
        <v>8545</v>
      </c>
      <c r="D2268" t="str">
        <f>INDEX(Transcripts[#Data], MATCH(Exons[[#This Row],[Transcript stable ID]], Transcripts[Transcript stable ID], 0), 4)</f>
        <v>NM_001042749.2</v>
      </c>
      <c r="E2268" t="s">
        <v>27</v>
      </c>
      <c r="J2268">
        <v>123094369</v>
      </c>
      <c r="K2268">
        <v>123184036</v>
      </c>
      <c r="L2268">
        <v>123184159</v>
      </c>
      <c r="N2268">
        <v>11</v>
      </c>
      <c r="O2268">
        <v>1404</v>
      </c>
      <c r="P2268">
        <v>1527</v>
      </c>
      <c r="Q2268" t="s">
        <v>13541</v>
      </c>
      <c r="R2268">
        <v>894</v>
      </c>
      <c r="S2268">
        <v>1017</v>
      </c>
    </row>
    <row r="2269" spans="1:19" x14ac:dyDescent="0.25">
      <c r="A2269" t="s">
        <v>153</v>
      </c>
      <c r="B2269">
        <v>1</v>
      </c>
      <c r="C2269" t="s">
        <v>8545</v>
      </c>
      <c r="D2269" t="str">
        <f>INDEX(Transcripts[#Data], MATCH(Exons[[#This Row],[Transcript stable ID]], Transcripts[Transcript stable ID], 0), 4)</f>
        <v>NM_001042749.2</v>
      </c>
      <c r="E2269" t="s">
        <v>27</v>
      </c>
      <c r="J2269">
        <v>123094369</v>
      </c>
      <c r="K2269">
        <v>123184971</v>
      </c>
      <c r="L2269">
        <v>123185069</v>
      </c>
      <c r="N2269">
        <v>12</v>
      </c>
      <c r="O2269">
        <v>1528</v>
      </c>
      <c r="P2269">
        <v>1626</v>
      </c>
      <c r="Q2269" t="s">
        <v>13542</v>
      </c>
      <c r="R2269">
        <v>1018</v>
      </c>
      <c r="S2269">
        <v>1116</v>
      </c>
    </row>
    <row r="2270" spans="1:19" x14ac:dyDescent="0.25">
      <c r="A2270" t="s">
        <v>153</v>
      </c>
      <c r="B2270">
        <v>1</v>
      </c>
      <c r="C2270" t="s">
        <v>8545</v>
      </c>
      <c r="D2270" t="str">
        <f>INDEX(Transcripts[#Data], MATCH(Exons[[#This Row],[Transcript stable ID]], Transcripts[Transcript stable ID], 0), 4)</f>
        <v>NM_001042749.2</v>
      </c>
      <c r="E2270" t="s">
        <v>27</v>
      </c>
      <c r="J2270">
        <v>123094369</v>
      </c>
      <c r="K2270">
        <v>123185165</v>
      </c>
      <c r="L2270">
        <v>123185244</v>
      </c>
      <c r="N2270">
        <v>13</v>
      </c>
      <c r="O2270">
        <v>1627</v>
      </c>
      <c r="P2270">
        <v>1706</v>
      </c>
      <c r="Q2270" t="s">
        <v>13543</v>
      </c>
      <c r="R2270">
        <v>1117</v>
      </c>
      <c r="S2270">
        <v>1196</v>
      </c>
    </row>
    <row r="2271" spans="1:19" x14ac:dyDescent="0.25">
      <c r="A2271" t="s">
        <v>153</v>
      </c>
      <c r="B2271">
        <v>1</v>
      </c>
      <c r="C2271" t="s">
        <v>8545</v>
      </c>
      <c r="D2271" t="str">
        <f>INDEX(Transcripts[#Data], MATCH(Exons[[#This Row],[Transcript stable ID]], Transcripts[Transcript stable ID], 0), 4)</f>
        <v>NM_001042749.2</v>
      </c>
      <c r="E2271" t="s">
        <v>27</v>
      </c>
      <c r="J2271">
        <v>123094369</v>
      </c>
      <c r="K2271">
        <v>123189978</v>
      </c>
      <c r="L2271">
        <v>123190085</v>
      </c>
      <c r="N2271">
        <v>14</v>
      </c>
      <c r="O2271">
        <v>1707</v>
      </c>
      <c r="P2271">
        <v>1814</v>
      </c>
      <c r="Q2271" t="s">
        <v>13544</v>
      </c>
      <c r="R2271">
        <v>1197</v>
      </c>
      <c r="S2271">
        <v>1304</v>
      </c>
    </row>
    <row r="2272" spans="1:19" x14ac:dyDescent="0.25">
      <c r="A2272" t="s">
        <v>153</v>
      </c>
      <c r="B2272">
        <v>1</v>
      </c>
      <c r="C2272" t="s">
        <v>8545</v>
      </c>
      <c r="D2272" t="str">
        <f>INDEX(Transcripts[#Data], MATCH(Exons[[#This Row],[Transcript stable ID]], Transcripts[Transcript stable ID], 0), 4)</f>
        <v>NM_001042749.2</v>
      </c>
      <c r="E2272" t="s">
        <v>27</v>
      </c>
      <c r="J2272">
        <v>123094369</v>
      </c>
      <c r="K2272">
        <v>123191716</v>
      </c>
      <c r="L2272">
        <v>123191827</v>
      </c>
      <c r="N2272">
        <v>15</v>
      </c>
      <c r="O2272">
        <v>1815</v>
      </c>
      <c r="P2272">
        <v>1926</v>
      </c>
      <c r="Q2272" t="s">
        <v>13545</v>
      </c>
      <c r="R2272">
        <v>1305</v>
      </c>
      <c r="S2272">
        <v>1416</v>
      </c>
    </row>
    <row r="2273" spans="1:19" x14ac:dyDescent="0.25">
      <c r="A2273" t="s">
        <v>153</v>
      </c>
      <c r="B2273">
        <v>1</v>
      </c>
      <c r="C2273" t="s">
        <v>8545</v>
      </c>
      <c r="D2273" t="str">
        <f>INDEX(Transcripts[#Data], MATCH(Exons[[#This Row],[Transcript stable ID]], Transcripts[Transcript stable ID], 0), 4)</f>
        <v>NM_001042749.2</v>
      </c>
      <c r="E2273" t="s">
        <v>27</v>
      </c>
      <c r="J2273">
        <v>123094369</v>
      </c>
      <c r="K2273">
        <v>123195074</v>
      </c>
      <c r="L2273">
        <v>123195191</v>
      </c>
      <c r="N2273">
        <v>16</v>
      </c>
      <c r="O2273">
        <v>1927</v>
      </c>
      <c r="P2273">
        <v>2044</v>
      </c>
      <c r="Q2273" t="s">
        <v>13546</v>
      </c>
      <c r="R2273">
        <v>1417</v>
      </c>
      <c r="S2273">
        <v>1534</v>
      </c>
    </row>
    <row r="2274" spans="1:19" x14ac:dyDescent="0.25">
      <c r="A2274" t="s">
        <v>153</v>
      </c>
      <c r="B2274">
        <v>1</v>
      </c>
      <c r="C2274" t="s">
        <v>8545</v>
      </c>
      <c r="D2274" t="str">
        <f>INDEX(Transcripts[#Data], MATCH(Exons[[#This Row],[Transcript stable ID]], Transcripts[Transcript stable ID], 0), 4)</f>
        <v>NM_001042749.2</v>
      </c>
      <c r="E2274" t="s">
        <v>27</v>
      </c>
      <c r="J2274">
        <v>123094369</v>
      </c>
      <c r="K2274">
        <v>123195621</v>
      </c>
      <c r="L2274">
        <v>123195724</v>
      </c>
      <c r="N2274">
        <v>17</v>
      </c>
      <c r="O2274">
        <v>2045</v>
      </c>
      <c r="P2274">
        <v>2148</v>
      </c>
      <c r="Q2274" t="s">
        <v>13547</v>
      </c>
      <c r="R2274">
        <v>1535</v>
      </c>
      <c r="S2274">
        <v>1638</v>
      </c>
    </row>
    <row r="2275" spans="1:19" x14ac:dyDescent="0.25">
      <c r="A2275" t="s">
        <v>153</v>
      </c>
      <c r="B2275">
        <v>1</v>
      </c>
      <c r="C2275" t="s">
        <v>8545</v>
      </c>
      <c r="D2275" t="str">
        <f>INDEX(Transcripts[#Data], MATCH(Exons[[#This Row],[Transcript stable ID]], Transcripts[Transcript stable ID], 0), 4)</f>
        <v>NM_001042749.2</v>
      </c>
      <c r="E2275" t="s">
        <v>27</v>
      </c>
      <c r="F2275">
        <v>123155217</v>
      </c>
      <c r="G2275">
        <v>123155281</v>
      </c>
      <c r="J2275">
        <v>123094369</v>
      </c>
      <c r="K2275">
        <v>123155217</v>
      </c>
      <c r="L2275">
        <v>123155281</v>
      </c>
      <c r="N2275">
        <v>2</v>
      </c>
      <c r="Q2275" t="s">
        <v>13548</v>
      </c>
    </row>
    <row r="2276" spans="1:19" x14ac:dyDescent="0.25">
      <c r="A2276" t="s">
        <v>153</v>
      </c>
      <c r="B2276">
        <v>1</v>
      </c>
      <c r="C2276" t="s">
        <v>8545</v>
      </c>
      <c r="D2276" t="str">
        <f>INDEX(Transcripts[#Data], MATCH(Exons[[#This Row],[Transcript stable ID]], Transcripts[Transcript stable ID], 0), 4)</f>
        <v>NM_001042749.2</v>
      </c>
      <c r="E2276" t="s">
        <v>27</v>
      </c>
      <c r="J2276">
        <v>123094369</v>
      </c>
      <c r="K2276">
        <v>123196752</v>
      </c>
      <c r="L2276">
        <v>123196844</v>
      </c>
      <c r="N2276">
        <v>18</v>
      </c>
      <c r="O2276">
        <v>2149</v>
      </c>
      <c r="P2276">
        <v>2241</v>
      </c>
      <c r="Q2276" t="s">
        <v>13549</v>
      </c>
      <c r="R2276">
        <v>1639</v>
      </c>
      <c r="S2276">
        <v>1731</v>
      </c>
    </row>
    <row r="2277" spans="1:19" x14ac:dyDescent="0.25">
      <c r="A2277" t="s">
        <v>153</v>
      </c>
      <c r="B2277">
        <v>1</v>
      </c>
      <c r="C2277" t="s">
        <v>8545</v>
      </c>
      <c r="D2277" t="str">
        <f>INDEX(Transcripts[#Data], MATCH(Exons[[#This Row],[Transcript stable ID]], Transcripts[Transcript stable ID], 0), 4)</f>
        <v>NM_001042749.2</v>
      </c>
      <c r="E2277" t="s">
        <v>27</v>
      </c>
      <c r="J2277">
        <v>123094369</v>
      </c>
      <c r="K2277">
        <v>123196966</v>
      </c>
      <c r="L2277">
        <v>123197055</v>
      </c>
      <c r="N2277">
        <v>19</v>
      </c>
      <c r="O2277">
        <v>2242</v>
      </c>
      <c r="P2277">
        <v>2331</v>
      </c>
      <c r="Q2277" t="s">
        <v>13550</v>
      </c>
      <c r="R2277">
        <v>1732</v>
      </c>
      <c r="S2277">
        <v>1821</v>
      </c>
    </row>
    <row r="2278" spans="1:19" x14ac:dyDescent="0.25">
      <c r="A2278" t="s">
        <v>153</v>
      </c>
      <c r="B2278">
        <v>1</v>
      </c>
      <c r="C2278" t="s">
        <v>8545</v>
      </c>
      <c r="D2278" t="str">
        <f>INDEX(Transcripts[#Data], MATCH(Exons[[#This Row],[Transcript stable ID]], Transcripts[Transcript stable ID], 0), 4)</f>
        <v>NM_001042749.2</v>
      </c>
      <c r="E2278" t="s">
        <v>27</v>
      </c>
      <c r="J2278">
        <v>123094369</v>
      </c>
      <c r="K2278">
        <v>123197698</v>
      </c>
      <c r="L2278">
        <v>123197901</v>
      </c>
      <c r="N2278">
        <v>20</v>
      </c>
      <c r="O2278">
        <v>2332</v>
      </c>
      <c r="P2278">
        <v>2535</v>
      </c>
      <c r="Q2278" t="s">
        <v>13551</v>
      </c>
      <c r="R2278">
        <v>1822</v>
      </c>
      <c r="S2278">
        <v>2025</v>
      </c>
    </row>
    <row r="2279" spans="1:19" x14ac:dyDescent="0.25">
      <c r="A2279" t="s">
        <v>153</v>
      </c>
      <c r="B2279">
        <v>1</v>
      </c>
      <c r="C2279" t="s">
        <v>8545</v>
      </c>
      <c r="D2279" t="str">
        <f>INDEX(Transcripts[#Data], MATCH(Exons[[#This Row],[Transcript stable ID]], Transcripts[Transcript stable ID], 0), 4)</f>
        <v>NM_001042749.2</v>
      </c>
      <c r="E2279" t="s">
        <v>27</v>
      </c>
      <c r="J2279">
        <v>123094369</v>
      </c>
      <c r="K2279">
        <v>123199726</v>
      </c>
      <c r="L2279">
        <v>123199796</v>
      </c>
      <c r="N2279">
        <v>21</v>
      </c>
      <c r="O2279">
        <v>2536</v>
      </c>
      <c r="P2279">
        <v>2606</v>
      </c>
      <c r="Q2279" t="s">
        <v>13552</v>
      </c>
      <c r="R2279">
        <v>2026</v>
      </c>
      <c r="S2279">
        <v>2096</v>
      </c>
    </row>
    <row r="2280" spans="1:19" x14ac:dyDescent="0.25">
      <c r="A2280" t="s">
        <v>153</v>
      </c>
      <c r="B2280">
        <v>1</v>
      </c>
      <c r="C2280" t="s">
        <v>8545</v>
      </c>
      <c r="D2280" t="str">
        <f>INDEX(Transcripts[#Data], MATCH(Exons[[#This Row],[Transcript stable ID]], Transcripts[Transcript stable ID], 0), 4)</f>
        <v>NM_001042749.2</v>
      </c>
      <c r="E2280" t="s">
        <v>27</v>
      </c>
      <c r="J2280">
        <v>123094369</v>
      </c>
      <c r="K2280">
        <v>123200025</v>
      </c>
      <c r="L2280">
        <v>123200112</v>
      </c>
      <c r="N2280">
        <v>22</v>
      </c>
      <c r="O2280">
        <v>2607</v>
      </c>
      <c r="P2280">
        <v>2694</v>
      </c>
      <c r="Q2280" t="s">
        <v>13553</v>
      </c>
      <c r="R2280">
        <v>2097</v>
      </c>
      <c r="S2280">
        <v>2184</v>
      </c>
    </row>
    <row r="2281" spans="1:19" x14ac:dyDescent="0.25">
      <c r="A2281" t="s">
        <v>153</v>
      </c>
      <c r="B2281">
        <v>1</v>
      </c>
      <c r="C2281" t="s">
        <v>8545</v>
      </c>
      <c r="D2281" t="str">
        <f>INDEX(Transcripts[#Data], MATCH(Exons[[#This Row],[Transcript stable ID]], Transcripts[Transcript stable ID], 0), 4)</f>
        <v>NM_001042749.2</v>
      </c>
      <c r="E2281" t="s">
        <v>27</v>
      </c>
      <c r="J2281">
        <v>123094369</v>
      </c>
      <c r="K2281">
        <v>123200206</v>
      </c>
      <c r="L2281">
        <v>123200286</v>
      </c>
      <c r="N2281">
        <v>23</v>
      </c>
      <c r="O2281">
        <v>2695</v>
      </c>
      <c r="P2281">
        <v>2775</v>
      </c>
      <c r="Q2281" t="s">
        <v>13554</v>
      </c>
      <c r="R2281">
        <v>2185</v>
      </c>
      <c r="S2281">
        <v>2265</v>
      </c>
    </row>
    <row r="2282" spans="1:19" x14ac:dyDescent="0.25">
      <c r="A2282" t="s">
        <v>153</v>
      </c>
      <c r="B2282">
        <v>1</v>
      </c>
      <c r="C2282" t="s">
        <v>8545</v>
      </c>
      <c r="D2282" t="str">
        <f>INDEX(Transcripts[#Data], MATCH(Exons[[#This Row],[Transcript stable ID]], Transcripts[Transcript stable ID], 0), 4)</f>
        <v>NM_001042749.2</v>
      </c>
      <c r="E2282" t="s">
        <v>27</v>
      </c>
      <c r="J2282">
        <v>123094369</v>
      </c>
      <c r="K2282">
        <v>123202414</v>
      </c>
      <c r="L2282">
        <v>123202506</v>
      </c>
      <c r="N2282">
        <v>24</v>
      </c>
      <c r="O2282">
        <v>2776</v>
      </c>
      <c r="P2282">
        <v>2868</v>
      </c>
      <c r="Q2282" t="s">
        <v>13555</v>
      </c>
      <c r="R2282">
        <v>2266</v>
      </c>
      <c r="S2282">
        <v>2358</v>
      </c>
    </row>
    <row r="2283" spans="1:19" x14ac:dyDescent="0.25">
      <c r="A2283" t="s">
        <v>153</v>
      </c>
      <c r="B2283">
        <v>1</v>
      </c>
      <c r="C2283" t="s">
        <v>8545</v>
      </c>
      <c r="D2283" t="str">
        <f>INDEX(Transcripts[#Data], MATCH(Exons[[#This Row],[Transcript stable ID]], Transcripts[Transcript stable ID], 0), 4)</f>
        <v>NM_001042749.2</v>
      </c>
      <c r="E2283" t="s">
        <v>27</v>
      </c>
      <c r="J2283">
        <v>123094369</v>
      </c>
      <c r="K2283">
        <v>123204999</v>
      </c>
      <c r="L2283">
        <v>123205173</v>
      </c>
      <c r="N2283">
        <v>25</v>
      </c>
      <c r="O2283">
        <v>2869</v>
      </c>
      <c r="P2283">
        <v>3043</v>
      </c>
      <c r="Q2283" t="s">
        <v>13556</v>
      </c>
      <c r="R2283">
        <v>2359</v>
      </c>
      <c r="S2283">
        <v>2533</v>
      </c>
    </row>
    <row r="2284" spans="1:19" x14ac:dyDescent="0.25">
      <c r="A2284" t="s">
        <v>153</v>
      </c>
      <c r="B2284">
        <v>1</v>
      </c>
      <c r="C2284" t="s">
        <v>8545</v>
      </c>
      <c r="D2284" t="str">
        <f>INDEX(Transcripts[#Data], MATCH(Exons[[#This Row],[Transcript stable ID]], Transcripts[Transcript stable ID], 0), 4)</f>
        <v>NM_001042749.2</v>
      </c>
      <c r="E2284" t="s">
        <v>27</v>
      </c>
      <c r="J2284">
        <v>123094369</v>
      </c>
      <c r="K2284">
        <v>123210182</v>
      </c>
      <c r="L2284">
        <v>123210321</v>
      </c>
      <c r="N2284">
        <v>26</v>
      </c>
      <c r="O2284">
        <v>3044</v>
      </c>
      <c r="P2284">
        <v>3183</v>
      </c>
      <c r="Q2284" t="s">
        <v>13557</v>
      </c>
      <c r="R2284">
        <v>2534</v>
      </c>
      <c r="S2284">
        <v>2673</v>
      </c>
    </row>
    <row r="2285" spans="1:19" x14ac:dyDescent="0.25">
      <c r="A2285" t="s">
        <v>153</v>
      </c>
      <c r="B2285">
        <v>1</v>
      </c>
      <c r="C2285" t="s">
        <v>8545</v>
      </c>
      <c r="D2285" t="str">
        <f>INDEX(Transcripts[#Data], MATCH(Exons[[#This Row],[Transcript stable ID]], Transcripts[Transcript stable ID], 0), 4)</f>
        <v>NM_001042749.2</v>
      </c>
      <c r="E2285" t="s">
        <v>27</v>
      </c>
      <c r="J2285">
        <v>123094369</v>
      </c>
      <c r="K2285">
        <v>123211807</v>
      </c>
      <c r="L2285">
        <v>123211908</v>
      </c>
      <c r="N2285">
        <v>27</v>
      </c>
      <c r="O2285">
        <v>3184</v>
      </c>
      <c r="P2285">
        <v>3285</v>
      </c>
      <c r="Q2285" t="s">
        <v>13558</v>
      </c>
      <c r="R2285">
        <v>2674</v>
      </c>
      <c r="S2285">
        <v>2775</v>
      </c>
    </row>
    <row r="2286" spans="1:19" x14ac:dyDescent="0.25">
      <c r="A2286" t="s">
        <v>153</v>
      </c>
      <c r="B2286">
        <v>1</v>
      </c>
      <c r="C2286" t="s">
        <v>8545</v>
      </c>
      <c r="D2286" t="str">
        <f>INDEX(Transcripts[#Data], MATCH(Exons[[#This Row],[Transcript stable ID]], Transcripts[Transcript stable ID], 0), 4)</f>
        <v>NM_001042749.2</v>
      </c>
      <c r="E2286" t="s">
        <v>27</v>
      </c>
      <c r="J2286">
        <v>123094369</v>
      </c>
      <c r="K2286">
        <v>123215230</v>
      </c>
      <c r="L2286">
        <v>123215378</v>
      </c>
      <c r="N2286">
        <v>28</v>
      </c>
      <c r="O2286">
        <v>3286</v>
      </c>
      <c r="P2286">
        <v>3434</v>
      </c>
      <c r="Q2286" t="s">
        <v>13559</v>
      </c>
      <c r="R2286">
        <v>2776</v>
      </c>
      <c r="S2286">
        <v>2924</v>
      </c>
    </row>
    <row r="2287" spans="1:19" x14ac:dyDescent="0.25">
      <c r="A2287" t="s">
        <v>153</v>
      </c>
      <c r="B2287">
        <v>1</v>
      </c>
      <c r="C2287" t="s">
        <v>8545</v>
      </c>
      <c r="D2287" t="str">
        <f>INDEX(Transcripts[#Data], MATCH(Exons[[#This Row],[Transcript stable ID]], Transcripts[Transcript stable ID], 0), 4)</f>
        <v>NM_001042749.2</v>
      </c>
      <c r="E2287" t="s">
        <v>27</v>
      </c>
      <c r="J2287">
        <v>123094369</v>
      </c>
      <c r="K2287">
        <v>123217271</v>
      </c>
      <c r="L2287">
        <v>123217399</v>
      </c>
      <c r="N2287">
        <v>29</v>
      </c>
      <c r="O2287">
        <v>3435</v>
      </c>
      <c r="P2287">
        <v>3563</v>
      </c>
      <c r="Q2287" t="s">
        <v>13560</v>
      </c>
      <c r="R2287">
        <v>2925</v>
      </c>
      <c r="S2287">
        <v>3053</v>
      </c>
    </row>
    <row r="2288" spans="1:19" x14ac:dyDescent="0.25">
      <c r="A2288" t="s">
        <v>153</v>
      </c>
      <c r="B2288">
        <v>1</v>
      </c>
      <c r="C2288" t="s">
        <v>8545</v>
      </c>
      <c r="D2288" t="str">
        <f>INDEX(Transcripts[#Data], MATCH(Exons[[#This Row],[Transcript stable ID]], Transcripts[Transcript stable ID], 0), 4)</f>
        <v>NM_001042749.2</v>
      </c>
      <c r="E2288" t="s">
        <v>27</v>
      </c>
      <c r="J2288">
        <v>123094369</v>
      </c>
      <c r="K2288">
        <v>123220397</v>
      </c>
      <c r="L2288">
        <v>123220620</v>
      </c>
      <c r="N2288">
        <v>30</v>
      </c>
      <c r="O2288">
        <v>3564</v>
      </c>
      <c r="P2288">
        <v>3787</v>
      </c>
      <c r="Q2288" t="s">
        <v>13561</v>
      </c>
      <c r="R2288">
        <v>3054</v>
      </c>
      <c r="S2288">
        <v>3277</v>
      </c>
    </row>
    <row r="2289" spans="1:19" x14ac:dyDescent="0.25">
      <c r="A2289" t="s">
        <v>153</v>
      </c>
      <c r="B2289">
        <v>1</v>
      </c>
      <c r="C2289" t="s">
        <v>8545</v>
      </c>
      <c r="D2289" t="str">
        <f>INDEX(Transcripts[#Data], MATCH(Exons[[#This Row],[Transcript stable ID]], Transcripts[Transcript stable ID], 0), 4)</f>
        <v>NM_001042749.2</v>
      </c>
      <c r="E2289" t="s">
        <v>27</v>
      </c>
      <c r="J2289">
        <v>123094369</v>
      </c>
      <c r="K2289">
        <v>123224425</v>
      </c>
      <c r="L2289">
        <v>123224614</v>
      </c>
      <c r="N2289">
        <v>31</v>
      </c>
      <c r="O2289">
        <v>3788</v>
      </c>
      <c r="P2289">
        <v>3977</v>
      </c>
      <c r="Q2289" t="s">
        <v>13562</v>
      </c>
      <c r="R2289">
        <v>3278</v>
      </c>
      <c r="S2289">
        <v>3467</v>
      </c>
    </row>
    <row r="2290" spans="1:19" x14ac:dyDescent="0.25">
      <c r="A2290" t="s">
        <v>153</v>
      </c>
      <c r="B2290">
        <v>1</v>
      </c>
      <c r="C2290" t="s">
        <v>8545</v>
      </c>
      <c r="D2290" t="str">
        <f>INDEX(Transcripts[#Data], MATCH(Exons[[#This Row],[Transcript stable ID]], Transcripts[Transcript stable ID], 0), 4)</f>
        <v>NM_001042749.2</v>
      </c>
      <c r="E2290" t="s">
        <v>27</v>
      </c>
      <c r="J2290">
        <v>123094369</v>
      </c>
      <c r="K2290">
        <v>123224704</v>
      </c>
      <c r="L2290">
        <v>123224814</v>
      </c>
      <c r="N2290">
        <v>32</v>
      </c>
      <c r="O2290">
        <v>3978</v>
      </c>
      <c r="P2290">
        <v>4088</v>
      </c>
      <c r="Q2290" t="s">
        <v>13563</v>
      </c>
      <c r="R2290">
        <v>3468</v>
      </c>
      <c r="S2290">
        <v>3578</v>
      </c>
    </row>
    <row r="2291" spans="1:19" x14ac:dyDescent="0.25">
      <c r="A2291" t="s">
        <v>153</v>
      </c>
      <c r="B2291">
        <v>1</v>
      </c>
      <c r="C2291" t="s">
        <v>8545</v>
      </c>
      <c r="D2291" t="str">
        <f>INDEX(Transcripts[#Data], MATCH(Exons[[#This Row],[Transcript stable ID]], Transcripts[Transcript stable ID], 0), 4)</f>
        <v>NM_001042749.2</v>
      </c>
      <c r="E2291" t="s">
        <v>27</v>
      </c>
      <c r="J2291">
        <v>123094369</v>
      </c>
      <c r="K2291">
        <v>123227868</v>
      </c>
      <c r="L2291">
        <v>123227994</v>
      </c>
      <c r="N2291">
        <v>33</v>
      </c>
      <c r="O2291">
        <v>4089</v>
      </c>
      <c r="P2291">
        <v>4215</v>
      </c>
      <c r="Q2291" t="s">
        <v>13564</v>
      </c>
      <c r="R2291">
        <v>3579</v>
      </c>
      <c r="S2291">
        <v>3705</v>
      </c>
    </row>
    <row r="2292" spans="1:19" x14ac:dyDescent="0.25">
      <c r="A2292" t="s">
        <v>153</v>
      </c>
      <c r="B2292">
        <v>1</v>
      </c>
      <c r="C2292" t="s">
        <v>8545</v>
      </c>
      <c r="D2292" t="str">
        <f>INDEX(Transcripts[#Data], MATCH(Exons[[#This Row],[Transcript stable ID]], Transcripts[Transcript stable ID], 0), 4)</f>
        <v>NM_001042749.2</v>
      </c>
      <c r="E2292" t="s">
        <v>27</v>
      </c>
      <c r="J2292">
        <v>123094369</v>
      </c>
      <c r="K2292">
        <v>123229222</v>
      </c>
      <c r="L2292">
        <v>123229299</v>
      </c>
      <c r="N2292">
        <v>34</v>
      </c>
      <c r="O2292">
        <v>4216</v>
      </c>
      <c r="P2292">
        <v>4293</v>
      </c>
      <c r="Q2292" t="s">
        <v>13565</v>
      </c>
      <c r="R2292">
        <v>3706</v>
      </c>
      <c r="S2292">
        <v>3783</v>
      </c>
    </row>
    <row r="2293" spans="1:19" x14ac:dyDescent="0.25">
      <c r="A2293" t="s">
        <v>153</v>
      </c>
      <c r="B2293">
        <v>1</v>
      </c>
      <c r="C2293" t="s">
        <v>8545</v>
      </c>
      <c r="D2293" t="str">
        <f>INDEX(Transcripts[#Data], MATCH(Exons[[#This Row],[Transcript stable ID]], Transcripts[Transcript stable ID], 0), 4)</f>
        <v>NM_001042749.2</v>
      </c>
      <c r="E2293" t="s">
        <v>27</v>
      </c>
      <c r="H2293">
        <v>123234448</v>
      </c>
      <c r="I2293">
        <v>123235348</v>
      </c>
      <c r="J2293">
        <v>123094369</v>
      </c>
      <c r="K2293">
        <v>123234424</v>
      </c>
      <c r="L2293">
        <v>123235348</v>
      </c>
      <c r="N2293">
        <v>35</v>
      </c>
      <c r="O2293">
        <v>4294</v>
      </c>
      <c r="P2293">
        <v>4317</v>
      </c>
      <c r="Q2293" t="s">
        <v>13566</v>
      </c>
      <c r="R2293">
        <v>3784</v>
      </c>
      <c r="S2293">
        <v>3807</v>
      </c>
    </row>
    <row r="2294" spans="1:19" x14ac:dyDescent="0.25">
      <c r="A2294" t="s">
        <v>153</v>
      </c>
      <c r="B2294">
        <v>1</v>
      </c>
      <c r="C2294" t="s">
        <v>8538</v>
      </c>
      <c r="D2294" t="str">
        <f>INDEX(Transcripts[#Data], MATCH(Exons[[#This Row],[Transcript stable ID]], Transcripts[Transcript stable ID], 0), 4)</f>
        <v>NM_001282418.1</v>
      </c>
      <c r="E2294" t="s">
        <v>27</v>
      </c>
      <c r="F2294">
        <v>123156381</v>
      </c>
      <c r="G2294">
        <v>123156477</v>
      </c>
      <c r="J2294">
        <v>123095164</v>
      </c>
      <c r="K2294">
        <v>123156381</v>
      </c>
      <c r="L2294">
        <v>123156521</v>
      </c>
      <c r="N2294">
        <v>3</v>
      </c>
      <c r="O2294">
        <v>291</v>
      </c>
      <c r="P2294">
        <v>334</v>
      </c>
      <c r="Q2294" t="s">
        <v>13532</v>
      </c>
      <c r="R2294">
        <v>1</v>
      </c>
      <c r="S2294">
        <v>44</v>
      </c>
    </row>
    <row r="2295" spans="1:19" x14ac:dyDescent="0.25">
      <c r="A2295" t="s">
        <v>153</v>
      </c>
      <c r="B2295">
        <v>1</v>
      </c>
      <c r="C2295" t="s">
        <v>8538</v>
      </c>
      <c r="D2295" t="str">
        <f>INDEX(Transcripts[#Data], MATCH(Exons[[#This Row],[Transcript stable ID]], Transcripts[Transcript stable ID], 0), 4)</f>
        <v>NM_001282418.1</v>
      </c>
      <c r="E2295" t="s">
        <v>27</v>
      </c>
      <c r="J2295">
        <v>123095164</v>
      </c>
      <c r="K2295">
        <v>123159690</v>
      </c>
      <c r="L2295">
        <v>123159768</v>
      </c>
      <c r="N2295">
        <v>4</v>
      </c>
      <c r="O2295">
        <v>335</v>
      </c>
      <c r="P2295">
        <v>413</v>
      </c>
      <c r="Q2295" t="s">
        <v>13533</v>
      </c>
      <c r="R2295">
        <v>45</v>
      </c>
      <c r="S2295">
        <v>123</v>
      </c>
    </row>
    <row r="2296" spans="1:19" x14ac:dyDescent="0.25">
      <c r="A2296" t="s">
        <v>153</v>
      </c>
      <c r="B2296">
        <v>1</v>
      </c>
      <c r="C2296" t="s">
        <v>8538</v>
      </c>
      <c r="D2296" t="str">
        <f>INDEX(Transcripts[#Data], MATCH(Exons[[#This Row],[Transcript stable ID]], Transcripts[Transcript stable ID], 0), 4)</f>
        <v>NM_001282418.1</v>
      </c>
      <c r="E2296" t="s">
        <v>27</v>
      </c>
      <c r="J2296">
        <v>123095164</v>
      </c>
      <c r="K2296">
        <v>123164811</v>
      </c>
      <c r="L2296">
        <v>123164975</v>
      </c>
      <c r="N2296">
        <v>5</v>
      </c>
      <c r="O2296">
        <v>414</v>
      </c>
      <c r="P2296">
        <v>578</v>
      </c>
      <c r="Q2296" t="s">
        <v>13535</v>
      </c>
      <c r="R2296">
        <v>124</v>
      </c>
      <c r="S2296">
        <v>288</v>
      </c>
    </row>
    <row r="2297" spans="1:19" x14ac:dyDescent="0.25">
      <c r="A2297" t="s">
        <v>153</v>
      </c>
      <c r="B2297">
        <v>1</v>
      </c>
      <c r="C2297" t="s">
        <v>8538</v>
      </c>
      <c r="D2297" t="str">
        <f>INDEX(Transcripts[#Data], MATCH(Exons[[#This Row],[Transcript stable ID]], Transcripts[Transcript stable ID], 0), 4)</f>
        <v>NM_001282418.1</v>
      </c>
      <c r="E2297" t="s">
        <v>27</v>
      </c>
      <c r="J2297">
        <v>123095164</v>
      </c>
      <c r="K2297">
        <v>123171377</v>
      </c>
      <c r="L2297">
        <v>123171473</v>
      </c>
      <c r="N2297">
        <v>6</v>
      </c>
      <c r="O2297">
        <v>579</v>
      </c>
      <c r="P2297">
        <v>675</v>
      </c>
      <c r="Q2297" t="s">
        <v>13536</v>
      </c>
      <c r="R2297">
        <v>289</v>
      </c>
      <c r="S2297">
        <v>385</v>
      </c>
    </row>
    <row r="2298" spans="1:19" x14ac:dyDescent="0.25">
      <c r="A2298" t="s">
        <v>153</v>
      </c>
      <c r="B2298">
        <v>1</v>
      </c>
      <c r="C2298" t="s">
        <v>8538</v>
      </c>
      <c r="D2298" t="str">
        <f>INDEX(Transcripts[#Data], MATCH(Exons[[#This Row],[Transcript stable ID]], Transcripts[Transcript stable ID], 0), 4)</f>
        <v>NM_001282418.1</v>
      </c>
      <c r="E2298" t="s">
        <v>27</v>
      </c>
      <c r="J2298">
        <v>123095164</v>
      </c>
      <c r="K2298">
        <v>123176419</v>
      </c>
      <c r="L2298">
        <v>123176495</v>
      </c>
      <c r="N2298">
        <v>7</v>
      </c>
      <c r="O2298">
        <v>676</v>
      </c>
      <c r="P2298">
        <v>752</v>
      </c>
      <c r="Q2298" t="s">
        <v>13537</v>
      </c>
      <c r="R2298">
        <v>386</v>
      </c>
      <c r="S2298">
        <v>462</v>
      </c>
    </row>
    <row r="2299" spans="1:19" x14ac:dyDescent="0.25">
      <c r="A2299" t="s">
        <v>153</v>
      </c>
      <c r="B2299">
        <v>1</v>
      </c>
      <c r="C2299" t="s">
        <v>8538</v>
      </c>
      <c r="D2299" t="str">
        <f>INDEX(Transcripts[#Data], MATCH(Exons[[#This Row],[Transcript stable ID]], Transcripts[Transcript stable ID], 0), 4)</f>
        <v>NM_001282418.1</v>
      </c>
      <c r="E2299" t="s">
        <v>27</v>
      </c>
      <c r="J2299">
        <v>123095164</v>
      </c>
      <c r="K2299">
        <v>123179014</v>
      </c>
      <c r="L2299">
        <v>123179218</v>
      </c>
      <c r="N2299">
        <v>8</v>
      </c>
      <c r="O2299">
        <v>753</v>
      </c>
      <c r="P2299">
        <v>957</v>
      </c>
      <c r="Q2299" t="s">
        <v>13538</v>
      </c>
      <c r="R2299">
        <v>463</v>
      </c>
      <c r="S2299">
        <v>667</v>
      </c>
    </row>
    <row r="2300" spans="1:19" x14ac:dyDescent="0.25">
      <c r="A2300" t="s">
        <v>153</v>
      </c>
      <c r="B2300">
        <v>1</v>
      </c>
      <c r="C2300" t="s">
        <v>8538</v>
      </c>
      <c r="D2300" t="str">
        <f>INDEX(Transcripts[#Data], MATCH(Exons[[#This Row],[Transcript stable ID]], Transcripts[Transcript stable ID], 0), 4)</f>
        <v>NM_001282418.1</v>
      </c>
      <c r="E2300" t="s">
        <v>27</v>
      </c>
      <c r="J2300">
        <v>123095164</v>
      </c>
      <c r="K2300">
        <v>123181204</v>
      </c>
      <c r="L2300">
        <v>123181355</v>
      </c>
      <c r="N2300">
        <v>9</v>
      </c>
      <c r="O2300">
        <v>958</v>
      </c>
      <c r="P2300">
        <v>1109</v>
      </c>
      <c r="Q2300" t="s">
        <v>13539</v>
      </c>
      <c r="R2300">
        <v>668</v>
      </c>
      <c r="S2300">
        <v>819</v>
      </c>
    </row>
    <row r="2301" spans="1:19" x14ac:dyDescent="0.25">
      <c r="A2301" t="s">
        <v>153</v>
      </c>
      <c r="B2301">
        <v>1</v>
      </c>
      <c r="C2301" t="s">
        <v>8538</v>
      </c>
      <c r="D2301" t="str">
        <f>INDEX(Transcripts[#Data], MATCH(Exons[[#This Row],[Transcript stable ID]], Transcripts[Transcript stable ID], 0), 4)</f>
        <v>NM_001282418.1</v>
      </c>
      <c r="E2301" t="s">
        <v>27</v>
      </c>
      <c r="J2301">
        <v>123095164</v>
      </c>
      <c r="K2301">
        <v>123182855</v>
      </c>
      <c r="L2301">
        <v>123182928</v>
      </c>
      <c r="N2301">
        <v>10</v>
      </c>
      <c r="O2301">
        <v>1110</v>
      </c>
      <c r="P2301">
        <v>1183</v>
      </c>
      <c r="Q2301" t="s">
        <v>13540</v>
      </c>
      <c r="R2301">
        <v>820</v>
      </c>
      <c r="S2301">
        <v>893</v>
      </c>
    </row>
    <row r="2302" spans="1:19" x14ac:dyDescent="0.25">
      <c r="A2302" t="s">
        <v>153</v>
      </c>
      <c r="B2302">
        <v>1</v>
      </c>
      <c r="C2302" t="s">
        <v>8538</v>
      </c>
      <c r="D2302" t="str">
        <f>INDEX(Transcripts[#Data], MATCH(Exons[[#This Row],[Transcript stable ID]], Transcripts[Transcript stable ID], 0), 4)</f>
        <v>NM_001282418.1</v>
      </c>
      <c r="E2302" t="s">
        <v>27</v>
      </c>
      <c r="J2302">
        <v>123095164</v>
      </c>
      <c r="K2302">
        <v>123184036</v>
      </c>
      <c r="L2302">
        <v>123184159</v>
      </c>
      <c r="N2302">
        <v>11</v>
      </c>
      <c r="O2302">
        <v>1184</v>
      </c>
      <c r="P2302">
        <v>1307</v>
      </c>
      <c r="Q2302" t="s">
        <v>13541</v>
      </c>
      <c r="R2302">
        <v>894</v>
      </c>
      <c r="S2302">
        <v>1017</v>
      </c>
    </row>
    <row r="2303" spans="1:19" x14ac:dyDescent="0.25">
      <c r="A2303" t="s">
        <v>153</v>
      </c>
      <c r="B2303">
        <v>1</v>
      </c>
      <c r="C2303" t="s">
        <v>8538</v>
      </c>
      <c r="D2303" t="str">
        <f>INDEX(Transcripts[#Data], MATCH(Exons[[#This Row],[Transcript stable ID]], Transcripts[Transcript stable ID], 0), 4)</f>
        <v>NM_001282418.1</v>
      </c>
      <c r="E2303" t="s">
        <v>27</v>
      </c>
      <c r="J2303">
        <v>123095164</v>
      </c>
      <c r="K2303">
        <v>123184971</v>
      </c>
      <c r="L2303">
        <v>123185069</v>
      </c>
      <c r="N2303">
        <v>12</v>
      </c>
      <c r="O2303">
        <v>1308</v>
      </c>
      <c r="P2303">
        <v>1406</v>
      </c>
      <c r="Q2303" t="s">
        <v>13542</v>
      </c>
      <c r="R2303">
        <v>1018</v>
      </c>
      <c r="S2303">
        <v>1116</v>
      </c>
    </row>
    <row r="2304" spans="1:19" x14ac:dyDescent="0.25">
      <c r="A2304" t="s">
        <v>153</v>
      </c>
      <c r="B2304">
        <v>1</v>
      </c>
      <c r="C2304" t="s">
        <v>8538</v>
      </c>
      <c r="D2304" t="str">
        <f>INDEX(Transcripts[#Data], MATCH(Exons[[#This Row],[Transcript stable ID]], Transcripts[Transcript stable ID], 0), 4)</f>
        <v>NM_001282418.1</v>
      </c>
      <c r="E2304" t="s">
        <v>27</v>
      </c>
      <c r="J2304">
        <v>123095164</v>
      </c>
      <c r="K2304">
        <v>123185165</v>
      </c>
      <c r="L2304">
        <v>123185244</v>
      </c>
      <c r="N2304">
        <v>13</v>
      </c>
      <c r="O2304">
        <v>1407</v>
      </c>
      <c r="P2304">
        <v>1486</v>
      </c>
      <c r="Q2304" t="s">
        <v>13543</v>
      </c>
      <c r="R2304">
        <v>1117</v>
      </c>
      <c r="S2304">
        <v>1196</v>
      </c>
    </row>
    <row r="2305" spans="1:19" x14ac:dyDescent="0.25">
      <c r="A2305" t="s">
        <v>153</v>
      </c>
      <c r="B2305">
        <v>1</v>
      </c>
      <c r="C2305" t="s">
        <v>8538</v>
      </c>
      <c r="D2305" t="str">
        <f>INDEX(Transcripts[#Data], MATCH(Exons[[#This Row],[Transcript stable ID]], Transcripts[Transcript stable ID], 0), 4)</f>
        <v>NM_001282418.1</v>
      </c>
      <c r="E2305" t="s">
        <v>27</v>
      </c>
      <c r="J2305">
        <v>123095164</v>
      </c>
      <c r="K2305">
        <v>123189978</v>
      </c>
      <c r="L2305">
        <v>123190085</v>
      </c>
      <c r="N2305">
        <v>14</v>
      </c>
      <c r="O2305">
        <v>1487</v>
      </c>
      <c r="P2305">
        <v>1594</v>
      </c>
      <c r="Q2305" t="s">
        <v>13544</v>
      </c>
      <c r="R2305">
        <v>1197</v>
      </c>
      <c r="S2305">
        <v>1304</v>
      </c>
    </row>
    <row r="2306" spans="1:19" x14ac:dyDescent="0.25">
      <c r="A2306" t="s">
        <v>153</v>
      </c>
      <c r="B2306">
        <v>1</v>
      </c>
      <c r="C2306" t="s">
        <v>8538</v>
      </c>
      <c r="D2306" t="str">
        <f>INDEX(Transcripts[#Data], MATCH(Exons[[#This Row],[Transcript stable ID]], Transcripts[Transcript stable ID], 0), 4)</f>
        <v>NM_001282418.1</v>
      </c>
      <c r="E2306" t="s">
        <v>27</v>
      </c>
      <c r="J2306">
        <v>123095164</v>
      </c>
      <c r="K2306">
        <v>123191716</v>
      </c>
      <c r="L2306">
        <v>123191827</v>
      </c>
      <c r="N2306">
        <v>15</v>
      </c>
      <c r="O2306">
        <v>1595</v>
      </c>
      <c r="P2306">
        <v>1706</v>
      </c>
      <c r="Q2306" t="s">
        <v>13545</v>
      </c>
      <c r="R2306">
        <v>1305</v>
      </c>
      <c r="S2306">
        <v>1416</v>
      </c>
    </row>
    <row r="2307" spans="1:19" x14ac:dyDescent="0.25">
      <c r="A2307" t="s">
        <v>153</v>
      </c>
      <c r="B2307">
        <v>1</v>
      </c>
      <c r="C2307" t="s">
        <v>8538</v>
      </c>
      <c r="D2307" t="str">
        <f>INDEX(Transcripts[#Data], MATCH(Exons[[#This Row],[Transcript stable ID]], Transcripts[Transcript stable ID], 0), 4)</f>
        <v>NM_001282418.1</v>
      </c>
      <c r="E2307" t="s">
        <v>27</v>
      </c>
      <c r="J2307">
        <v>123095164</v>
      </c>
      <c r="K2307">
        <v>123195074</v>
      </c>
      <c r="L2307">
        <v>123195191</v>
      </c>
      <c r="N2307">
        <v>16</v>
      </c>
      <c r="O2307">
        <v>1707</v>
      </c>
      <c r="P2307">
        <v>1824</v>
      </c>
      <c r="Q2307" t="s">
        <v>13546</v>
      </c>
      <c r="R2307">
        <v>1417</v>
      </c>
      <c r="S2307">
        <v>1534</v>
      </c>
    </row>
    <row r="2308" spans="1:19" x14ac:dyDescent="0.25">
      <c r="A2308" t="s">
        <v>153</v>
      </c>
      <c r="B2308">
        <v>1</v>
      </c>
      <c r="C2308" t="s">
        <v>8538</v>
      </c>
      <c r="D2308" t="str">
        <f>INDEX(Transcripts[#Data], MATCH(Exons[[#This Row],[Transcript stable ID]], Transcripts[Transcript stable ID], 0), 4)</f>
        <v>NM_001282418.1</v>
      </c>
      <c r="E2308" t="s">
        <v>27</v>
      </c>
      <c r="J2308">
        <v>123095164</v>
      </c>
      <c r="K2308">
        <v>123195621</v>
      </c>
      <c r="L2308">
        <v>123195724</v>
      </c>
      <c r="N2308">
        <v>17</v>
      </c>
      <c r="O2308">
        <v>1825</v>
      </c>
      <c r="P2308">
        <v>1928</v>
      </c>
      <c r="Q2308" t="s">
        <v>13547</v>
      </c>
      <c r="R2308">
        <v>1535</v>
      </c>
      <c r="S2308">
        <v>1638</v>
      </c>
    </row>
    <row r="2309" spans="1:19" x14ac:dyDescent="0.25">
      <c r="A2309" t="s">
        <v>153</v>
      </c>
      <c r="B2309">
        <v>1</v>
      </c>
      <c r="C2309" t="s">
        <v>8538</v>
      </c>
      <c r="D2309" t="str">
        <f>INDEX(Transcripts[#Data], MATCH(Exons[[#This Row],[Transcript stable ID]], Transcripts[Transcript stable ID], 0), 4)</f>
        <v>NM_001282418.1</v>
      </c>
      <c r="E2309" t="s">
        <v>27</v>
      </c>
      <c r="J2309">
        <v>123095164</v>
      </c>
      <c r="K2309">
        <v>123196752</v>
      </c>
      <c r="L2309">
        <v>123196844</v>
      </c>
      <c r="N2309">
        <v>18</v>
      </c>
      <c r="O2309">
        <v>1929</v>
      </c>
      <c r="P2309">
        <v>2021</v>
      </c>
      <c r="Q2309" t="s">
        <v>13549</v>
      </c>
      <c r="R2309">
        <v>1639</v>
      </c>
      <c r="S2309">
        <v>1731</v>
      </c>
    </row>
    <row r="2310" spans="1:19" x14ac:dyDescent="0.25">
      <c r="A2310" t="s">
        <v>153</v>
      </c>
      <c r="B2310">
        <v>1</v>
      </c>
      <c r="C2310" t="s">
        <v>8538</v>
      </c>
      <c r="D2310" t="str">
        <f>INDEX(Transcripts[#Data], MATCH(Exons[[#This Row],[Transcript stable ID]], Transcripts[Transcript stable ID], 0), 4)</f>
        <v>NM_001282418.1</v>
      </c>
      <c r="E2310" t="s">
        <v>27</v>
      </c>
      <c r="J2310">
        <v>123095164</v>
      </c>
      <c r="K2310">
        <v>123196966</v>
      </c>
      <c r="L2310">
        <v>123197055</v>
      </c>
      <c r="N2310">
        <v>19</v>
      </c>
      <c r="O2310">
        <v>2022</v>
      </c>
      <c r="P2310">
        <v>2111</v>
      </c>
      <c r="Q2310" t="s">
        <v>13550</v>
      </c>
      <c r="R2310">
        <v>1732</v>
      </c>
      <c r="S2310">
        <v>1821</v>
      </c>
    </row>
    <row r="2311" spans="1:19" x14ac:dyDescent="0.25">
      <c r="A2311" t="s">
        <v>153</v>
      </c>
      <c r="B2311">
        <v>1</v>
      </c>
      <c r="C2311" t="s">
        <v>8538</v>
      </c>
      <c r="D2311" t="str">
        <f>INDEX(Transcripts[#Data], MATCH(Exons[[#This Row],[Transcript stable ID]], Transcripts[Transcript stable ID], 0), 4)</f>
        <v>NM_001282418.1</v>
      </c>
      <c r="E2311" t="s">
        <v>27</v>
      </c>
      <c r="J2311">
        <v>123095164</v>
      </c>
      <c r="K2311">
        <v>123197698</v>
      </c>
      <c r="L2311">
        <v>123197901</v>
      </c>
      <c r="N2311">
        <v>20</v>
      </c>
      <c r="O2311">
        <v>2112</v>
      </c>
      <c r="P2311">
        <v>2315</v>
      </c>
      <c r="Q2311" t="s">
        <v>13551</v>
      </c>
      <c r="R2311">
        <v>1822</v>
      </c>
      <c r="S2311">
        <v>2025</v>
      </c>
    </row>
    <row r="2312" spans="1:19" x14ac:dyDescent="0.25">
      <c r="A2312" t="s">
        <v>153</v>
      </c>
      <c r="B2312">
        <v>1</v>
      </c>
      <c r="C2312" t="s">
        <v>8538</v>
      </c>
      <c r="D2312" t="str">
        <f>INDEX(Transcripts[#Data], MATCH(Exons[[#This Row],[Transcript stable ID]], Transcripts[Transcript stable ID], 0), 4)</f>
        <v>NM_001282418.1</v>
      </c>
      <c r="E2312" t="s">
        <v>27</v>
      </c>
      <c r="J2312">
        <v>123095164</v>
      </c>
      <c r="K2312">
        <v>123199726</v>
      </c>
      <c r="L2312">
        <v>123199796</v>
      </c>
      <c r="N2312">
        <v>21</v>
      </c>
      <c r="O2312">
        <v>2316</v>
      </c>
      <c r="P2312">
        <v>2386</v>
      </c>
      <c r="Q2312" t="s">
        <v>13552</v>
      </c>
      <c r="R2312">
        <v>2026</v>
      </c>
      <c r="S2312">
        <v>2096</v>
      </c>
    </row>
    <row r="2313" spans="1:19" x14ac:dyDescent="0.25">
      <c r="A2313" t="s">
        <v>153</v>
      </c>
      <c r="B2313">
        <v>1</v>
      </c>
      <c r="C2313" t="s">
        <v>8538</v>
      </c>
      <c r="D2313" t="str">
        <f>INDEX(Transcripts[#Data], MATCH(Exons[[#This Row],[Transcript stable ID]], Transcripts[Transcript stable ID], 0), 4)</f>
        <v>NM_001282418.1</v>
      </c>
      <c r="E2313" t="s">
        <v>27</v>
      </c>
      <c r="J2313">
        <v>123095164</v>
      </c>
      <c r="K2313">
        <v>123200025</v>
      </c>
      <c r="L2313">
        <v>123200112</v>
      </c>
      <c r="N2313">
        <v>22</v>
      </c>
      <c r="O2313">
        <v>2387</v>
      </c>
      <c r="P2313">
        <v>2474</v>
      </c>
      <c r="Q2313" t="s">
        <v>13553</v>
      </c>
      <c r="R2313">
        <v>2097</v>
      </c>
      <c r="S2313">
        <v>2184</v>
      </c>
    </row>
    <row r="2314" spans="1:19" x14ac:dyDescent="0.25">
      <c r="A2314" t="s">
        <v>153</v>
      </c>
      <c r="B2314">
        <v>1</v>
      </c>
      <c r="C2314" t="s">
        <v>8538</v>
      </c>
      <c r="D2314" t="str">
        <f>INDEX(Transcripts[#Data], MATCH(Exons[[#This Row],[Transcript stable ID]], Transcripts[Transcript stable ID], 0), 4)</f>
        <v>NM_001282418.1</v>
      </c>
      <c r="E2314" t="s">
        <v>27</v>
      </c>
      <c r="J2314">
        <v>123095164</v>
      </c>
      <c r="K2314">
        <v>123200206</v>
      </c>
      <c r="L2314">
        <v>123200286</v>
      </c>
      <c r="N2314">
        <v>23</v>
      </c>
      <c r="O2314">
        <v>2475</v>
      </c>
      <c r="P2314">
        <v>2555</v>
      </c>
      <c r="Q2314" t="s">
        <v>13554</v>
      </c>
      <c r="R2314">
        <v>2185</v>
      </c>
      <c r="S2314">
        <v>2265</v>
      </c>
    </row>
    <row r="2315" spans="1:19" x14ac:dyDescent="0.25">
      <c r="A2315" t="s">
        <v>153</v>
      </c>
      <c r="B2315">
        <v>1</v>
      </c>
      <c r="C2315" t="s">
        <v>8538</v>
      </c>
      <c r="D2315" t="str">
        <f>INDEX(Transcripts[#Data], MATCH(Exons[[#This Row],[Transcript stable ID]], Transcripts[Transcript stable ID], 0), 4)</f>
        <v>NM_001282418.1</v>
      </c>
      <c r="E2315" t="s">
        <v>27</v>
      </c>
      <c r="J2315">
        <v>123095164</v>
      </c>
      <c r="K2315">
        <v>123202414</v>
      </c>
      <c r="L2315">
        <v>123202506</v>
      </c>
      <c r="N2315">
        <v>24</v>
      </c>
      <c r="O2315">
        <v>2556</v>
      </c>
      <c r="P2315">
        <v>2648</v>
      </c>
      <c r="Q2315" t="s">
        <v>13555</v>
      </c>
      <c r="R2315">
        <v>2266</v>
      </c>
      <c r="S2315">
        <v>2358</v>
      </c>
    </row>
    <row r="2316" spans="1:19" x14ac:dyDescent="0.25">
      <c r="A2316" t="s">
        <v>153</v>
      </c>
      <c r="B2316">
        <v>1</v>
      </c>
      <c r="C2316" t="s">
        <v>8538</v>
      </c>
      <c r="D2316" t="str">
        <f>INDEX(Transcripts[#Data], MATCH(Exons[[#This Row],[Transcript stable ID]], Transcripts[Transcript stable ID], 0), 4)</f>
        <v>NM_001282418.1</v>
      </c>
      <c r="E2316" t="s">
        <v>27</v>
      </c>
      <c r="J2316">
        <v>123095164</v>
      </c>
      <c r="K2316">
        <v>123204999</v>
      </c>
      <c r="L2316">
        <v>123205173</v>
      </c>
      <c r="N2316">
        <v>25</v>
      </c>
      <c r="O2316">
        <v>2649</v>
      </c>
      <c r="P2316">
        <v>2823</v>
      </c>
      <c r="Q2316" t="s">
        <v>13556</v>
      </c>
      <c r="R2316">
        <v>2359</v>
      </c>
      <c r="S2316">
        <v>2533</v>
      </c>
    </row>
    <row r="2317" spans="1:19" x14ac:dyDescent="0.25">
      <c r="A2317" t="s">
        <v>153</v>
      </c>
      <c r="B2317">
        <v>1</v>
      </c>
      <c r="C2317" t="s">
        <v>8538</v>
      </c>
      <c r="D2317" t="str">
        <f>INDEX(Transcripts[#Data], MATCH(Exons[[#This Row],[Transcript stable ID]], Transcripts[Transcript stable ID], 0), 4)</f>
        <v>NM_001282418.1</v>
      </c>
      <c r="E2317" t="s">
        <v>27</v>
      </c>
      <c r="J2317">
        <v>123095164</v>
      </c>
      <c r="K2317">
        <v>123210182</v>
      </c>
      <c r="L2317">
        <v>123210321</v>
      </c>
      <c r="N2317">
        <v>26</v>
      </c>
      <c r="O2317">
        <v>2824</v>
      </c>
      <c r="P2317">
        <v>2963</v>
      </c>
      <c r="Q2317" t="s">
        <v>13557</v>
      </c>
      <c r="R2317">
        <v>2534</v>
      </c>
      <c r="S2317">
        <v>2673</v>
      </c>
    </row>
    <row r="2318" spans="1:19" x14ac:dyDescent="0.25">
      <c r="A2318" t="s">
        <v>153</v>
      </c>
      <c r="B2318">
        <v>1</v>
      </c>
      <c r="C2318" t="s">
        <v>8538</v>
      </c>
      <c r="D2318" t="str">
        <f>INDEX(Transcripts[#Data], MATCH(Exons[[#This Row],[Transcript stable ID]], Transcripts[Transcript stable ID], 0), 4)</f>
        <v>NM_001282418.1</v>
      </c>
      <c r="E2318" t="s">
        <v>27</v>
      </c>
      <c r="J2318">
        <v>123095164</v>
      </c>
      <c r="K2318">
        <v>123211807</v>
      </c>
      <c r="L2318">
        <v>123211908</v>
      </c>
      <c r="N2318">
        <v>27</v>
      </c>
      <c r="O2318">
        <v>2964</v>
      </c>
      <c r="P2318">
        <v>3065</v>
      </c>
      <c r="Q2318" t="s">
        <v>13558</v>
      </c>
      <c r="R2318">
        <v>2674</v>
      </c>
      <c r="S2318">
        <v>2775</v>
      </c>
    </row>
    <row r="2319" spans="1:19" x14ac:dyDescent="0.25">
      <c r="A2319" t="s">
        <v>153</v>
      </c>
      <c r="B2319">
        <v>1</v>
      </c>
      <c r="C2319" t="s">
        <v>8538</v>
      </c>
      <c r="D2319" t="str">
        <f>INDEX(Transcripts[#Data], MATCH(Exons[[#This Row],[Transcript stable ID]], Transcripts[Transcript stable ID], 0), 4)</f>
        <v>NM_001282418.1</v>
      </c>
      <c r="E2319" t="s">
        <v>27</v>
      </c>
      <c r="J2319">
        <v>123095164</v>
      </c>
      <c r="K2319">
        <v>123215230</v>
      </c>
      <c r="L2319">
        <v>123215378</v>
      </c>
      <c r="N2319">
        <v>28</v>
      </c>
      <c r="O2319">
        <v>3066</v>
      </c>
      <c r="P2319">
        <v>3214</v>
      </c>
      <c r="Q2319" t="s">
        <v>13559</v>
      </c>
      <c r="R2319">
        <v>2776</v>
      </c>
      <c r="S2319">
        <v>2924</v>
      </c>
    </row>
    <row r="2320" spans="1:19" x14ac:dyDescent="0.25">
      <c r="A2320" t="s">
        <v>153</v>
      </c>
      <c r="B2320">
        <v>1</v>
      </c>
      <c r="C2320" t="s">
        <v>8538</v>
      </c>
      <c r="D2320" t="str">
        <f>INDEX(Transcripts[#Data], MATCH(Exons[[#This Row],[Transcript stable ID]], Transcripts[Transcript stable ID], 0), 4)</f>
        <v>NM_001282418.1</v>
      </c>
      <c r="E2320" t="s">
        <v>27</v>
      </c>
      <c r="J2320">
        <v>123095164</v>
      </c>
      <c r="K2320">
        <v>123217271</v>
      </c>
      <c r="L2320">
        <v>123217399</v>
      </c>
      <c r="N2320">
        <v>29</v>
      </c>
      <c r="O2320">
        <v>3215</v>
      </c>
      <c r="P2320">
        <v>3343</v>
      </c>
      <c r="Q2320" t="s">
        <v>13560</v>
      </c>
      <c r="R2320">
        <v>2925</v>
      </c>
      <c r="S2320">
        <v>3053</v>
      </c>
    </row>
    <row r="2321" spans="1:19" x14ac:dyDescent="0.25">
      <c r="A2321" t="s">
        <v>153</v>
      </c>
      <c r="B2321">
        <v>1</v>
      </c>
      <c r="C2321" t="s">
        <v>8538</v>
      </c>
      <c r="D2321" t="str">
        <f>INDEX(Transcripts[#Data], MATCH(Exons[[#This Row],[Transcript stable ID]], Transcripts[Transcript stable ID], 0), 4)</f>
        <v>NM_001282418.1</v>
      </c>
      <c r="E2321" t="s">
        <v>27</v>
      </c>
      <c r="J2321">
        <v>123095164</v>
      </c>
      <c r="K2321">
        <v>123220397</v>
      </c>
      <c r="L2321">
        <v>123220620</v>
      </c>
      <c r="N2321">
        <v>30</v>
      </c>
      <c r="O2321">
        <v>3344</v>
      </c>
      <c r="P2321">
        <v>3567</v>
      </c>
      <c r="Q2321" t="s">
        <v>13561</v>
      </c>
      <c r="R2321">
        <v>3054</v>
      </c>
      <c r="S2321">
        <v>3277</v>
      </c>
    </row>
    <row r="2322" spans="1:19" x14ac:dyDescent="0.25">
      <c r="A2322" t="s">
        <v>153</v>
      </c>
      <c r="B2322">
        <v>1</v>
      </c>
      <c r="C2322" t="s">
        <v>8538</v>
      </c>
      <c r="D2322" t="str">
        <f>INDEX(Transcripts[#Data], MATCH(Exons[[#This Row],[Transcript stable ID]], Transcripts[Transcript stable ID], 0), 4)</f>
        <v>NM_001282418.1</v>
      </c>
      <c r="E2322" t="s">
        <v>27</v>
      </c>
      <c r="J2322">
        <v>123095164</v>
      </c>
      <c r="K2322">
        <v>123224425</v>
      </c>
      <c r="L2322">
        <v>123224614</v>
      </c>
      <c r="N2322">
        <v>31</v>
      </c>
      <c r="O2322">
        <v>3568</v>
      </c>
      <c r="P2322">
        <v>3757</v>
      </c>
      <c r="Q2322" t="s">
        <v>13562</v>
      </c>
      <c r="R2322">
        <v>3278</v>
      </c>
      <c r="S2322">
        <v>3467</v>
      </c>
    </row>
    <row r="2323" spans="1:19" x14ac:dyDescent="0.25">
      <c r="A2323" t="s">
        <v>153</v>
      </c>
      <c r="B2323">
        <v>1</v>
      </c>
      <c r="C2323" t="s">
        <v>8538</v>
      </c>
      <c r="D2323" t="str">
        <f>INDEX(Transcripts[#Data], MATCH(Exons[[#This Row],[Transcript stable ID]], Transcripts[Transcript stable ID], 0), 4)</f>
        <v>NM_001282418.1</v>
      </c>
      <c r="E2323" t="s">
        <v>27</v>
      </c>
      <c r="J2323">
        <v>123095164</v>
      </c>
      <c r="K2323">
        <v>123227868</v>
      </c>
      <c r="L2323">
        <v>123227994</v>
      </c>
      <c r="N2323">
        <v>32</v>
      </c>
      <c r="O2323">
        <v>3758</v>
      </c>
      <c r="P2323">
        <v>3884</v>
      </c>
      <c r="Q2323" t="s">
        <v>13564</v>
      </c>
      <c r="R2323">
        <v>3468</v>
      </c>
      <c r="S2323">
        <v>3594</v>
      </c>
    </row>
    <row r="2324" spans="1:19" x14ac:dyDescent="0.25">
      <c r="A2324" t="s">
        <v>153</v>
      </c>
      <c r="B2324">
        <v>1</v>
      </c>
      <c r="C2324" t="s">
        <v>8538</v>
      </c>
      <c r="D2324" t="str">
        <f>INDEX(Transcripts[#Data], MATCH(Exons[[#This Row],[Transcript stable ID]], Transcripts[Transcript stable ID], 0), 4)</f>
        <v>NM_001282418.1</v>
      </c>
      <c r="E2324" t="s">
        <v>27</v>
      </c>
      <c r="J2324">
        <v>123095164</v>
      </c>
      <c r="K2324">
        <v>123229222</v>
      </c>
      <c r="L2324">
        <v>123229299</v>
      </c>
      <c r="N2324">
        <v>33</v>
      </c>
      <c r="O2324">
        <v>3885</v>
      </c>
      <c r="P2324">
        <v>3962</v>
      </c>
      <c r="Q2324" t="s">
        <v>13565</v>
      </c>
      <c r="R2324">
        <v>3595</v>
      </c>
      <c r="S2324">
        <v>3672</v>
      </c>
    </row>
    <row r="2325" spans="1:19" x14ac:dyDescent="0.25">
      <c r="A2325" t="s">
        <v>153</v>
      </c>
      <c r="B2325">
        <v>1</v>
      </c>
      <c r="C2325" t="s">
        <v>8538</v>
      </c>
      <c r="D2325" t="str">
        <f>INDEX(Transcripts[#Data], MATCH(Exons[[#This Row],[Transcript stable ID]], Transcripts[Transcript stable ID], 0), 4)</f>
        <v>NM_001282418.1</v>
      </c>
      <c r="E2325" t="s">
        <v>27</v>
      </c>
      <c r="F2325">
        <v>123095164</v>
      </c>
      <c r="G2325">
        <v>123095285</v>
      </c>
      <c r="J2325">
        <v>123095164</v>
      </c>
      <c r="K2325">
        <v>123095164</v>
      </c>
      <c r="L2325">
        <v>123095285</v>
      </c>
      <c r="N2325">
        <v>1</v>
      </c>
      <c r="Q2325" t="s">
        <v>13567</v>
      </c>
    </row>
    <row r="2326" spans="1:19" x14ac:dyDescent="0.25">
      <c r="A2326" t="s">
        <v>153</v>
      </c>
      <c r="B2326">
        <v>1</v>
      </c>
      <c r="C2326" t="s">
        <v>8538</v>
      </c>
      <c r="D2326" t="str">
        <f>INDEX(Transcripts[#Data], MATCH(Exons[[#This Row],[Transcript stable ID]], Transcripts[Transcript stable ID], 0), 4)</f>
        <v>NM_001282418.1</v>
      </c>
      <c r="E2326" t="s">
        <v>27</v>
      </c>
      <c r="F2326">
        <v>123095636</v>
      </c>
      <c r="G2326">
        <v>123095706</v>
      </c>
      <c r="J2326">
        <v>123095164</v>
      </c>
      <c r="K2326">
        <v>123095636</v>
      </c>
      <c r="L2326">
        <v>123095706</v>
      </c>
      <c r="N2326">
        <v>2</v>
      </c>
      <c r="Q2326" t="s">
        <v>13568</v>
      </c>
    </row>
    <row r="2327" spans="1:19" x14ac:dyDescent="0.25">
      <c r="A2327" t="s">
        <v>153</v>
      </c>
      <c r="B2327">
        <v>1</v>
      </c>
      <c r="C2327" t="s">
        <v>8538</v>
      </c>
      <c r="D2327" t="str">
        <f>INDEX(Transcripts[#Data], MATCH(Exons[[#This Row],[Transcript stable ID]], Transcripts[Transcript stable ID], 0), 4)</f>
        <v>NM_001282418.1</v>
      </c>
      <c r="E2327" t="s">
        <v>27</v>
      </c>
      <c r="H2327">
        <v>123234448</v>
      </c>
      <c r="I2327">
        <v>123236506</v>
      </c>
      <c r="J2327">
        <v>123095164</v>
      </c>
      <c r="K2327">
        <v>123234424</v>
      </c>
      <c r="L2327">
        <v>123236506</v>
      </c>
      <c r="N2327">
        <v>34</v>
      </c>
      <c r="O2327">
        <v>3963</v>
      </c>
      <c r="P2327">
        <v>3986</v>
      </c>
      <c r="Q2327" t="s">
        <v>13569</v>
      </c>
      <c r="R2327">
        <v>3673</v>
      </c>
      <c r="S2327">
        <v>3696</v>
      </c>
    </row>
    <row r="2328" spans="1:19" x14ac:dyDescent="0.25">
      <c r="A2328" t="s">
        <v>153</v>
      </c>
      <c r="B2328">
        <v>1</v>
      </c>
      <c r="C2328" t="s">
        <v>8542</v>
      </c>
      <c r="D2328" t="str">
        <f>INDEX(Transcripts[#Data], MATCH(Exons[[#This Row],[Transcript stable ID]], Transcripts[Transcript stable ID], 0), 4)</f>
        <v>NM_006603.4</v>
      </c>
      <c r="E2328" t="s">
        <v>27</v>
      </c>
      <c r="F2328">
        <v>123156381</v>
      </c>
      <c r="G2328">
        <v>123156477</v>
      </c>
      <c r="J2328">
        <v>123095568</v>
      </c>
      <c r="K2328">
        <v>123156381</v>
      </c>
      <c r="L2328">
        <v>123156521</v>
      </c>
      <c r="N2328">
        <v>2</v>
      </c>
      <c r="O2328">
        <v>237</v>
      </c>
      <c r="P2328">
        <v>280</v>
      </c>
      <c r="Q2328" t="s">
        <v>13532</v>
      </c>
      <c r="R2328">
        <v>1</v>
      </c>
      <c r="S2328">
        <v>44</v>
      </c>
    </row>
    <row r="2329" spans="1:19" x14ac:dyDescent="0.25">
      <c r="A2329" t="s">
        <v>153</v>
      </c>
      <c r="B2329">
        <v>1</v>
      </c>
      <c r="C2329" t="s">
        <v>8542</v>
      </c>
      <c r="D2329" t="str">
        <f>INDEX(Transcripts[#Data], MATCH(Exons[[#This Row],[Transcript stable ID]], Transcripts[Transcript stable ID], 0), 4)</f>
        <v>NM_006603.4</v>
      </c>
      <c r="E2329" t="s">
        <v>27</v>
      </c>
      <c r="J2329">
        <v>123095568</v>
      </c>
      <c r="K2329">
        <v>123159690</v>
      </c>
      <c r="L2329">
        <v>123159768</v>
      </c>
      <c r="N2329">
        <v>3</v>
      </c>
      <c r="O2329">
        <v>281</v>
      </c>
      <c r="P2329">
        <v>359</v>
      </c>
      <c r="Q2329" t="s">
        <v>13533</v>
      </c>
      <c r="R2329">
        <v>45</v>
      </c>
      <c r="S2329">
        <v>123</v>
      </c>
    </row>
    <row r="2330" spans="1:19" x14ac:dyDescent="0.25">
      <c r="A2330" t="s">
        <v>153</v>
      </c>
      <c r="B2330">
        <v>1</v>
      </c>
      <c r="C2330" t="s">
        <v>8542</v>
      </c>
      <c r="D2330" t="str">
        <f>INDEX(Transcripts[#Data], MATCH(Exons[[#This Row],[Transcript stable ID]], Transcripts[Transcript stable ID], 0), 4)</f>
        <v>NM_006603.4</v>
      </c>
      <c r="E2330" t="s">
        <v>27</v>
      </c>
      <c r="J2330">
        <v>123095568</v>
      </c>
      <c r="K2330">
        <v>123164811</v>
      </c>
      <c r="L2330">
        <v>123164975</v>
      </c>
      <c r="N2330">
        <v>4</v>
      </c>
      <c r="O2330">
        <v>360</v>
      </c>
      <c r="P2330">
        <v>524</v>
      </c>
      <c r="Q2330" t="s">
        <v>13535</v>
      </c>
      <c r="R2330">
        <v>124</v>
      </c>
      <c r="S2330">
        <v>288</v>
      </c>
    </row>
    <row r="2331" spans="1:19" x14ac:dyDescent="0.25">
      <c r="A2331" t="s">
        <v>153</v>
      </c>
      <c r="B2331">
        <v>1</v>
      </c>
      <c r="C2331" t="s">
        <v>8542</v>
      </c>
      <c r="D2331" t="str">
        <f>INDEX(Transcripts[#Data], MATCH(Exons[[#This Row],[Transcript stable ID]], Transcripts[Transcript stable ID], 0), 4)</f>
        <v>NM_006603.4</v>
      </c>
      <c r="E2331" t="s">
        <v>27</v>
      </c>
      <c r="J2331">
        <v>123095568</v>
      </c>
      <c r="K2331">
        <v>123171377</v>
      </c>
      <c r="L2331">
        <v>123171473</v>
      </c>
      <c r="N2331">
        <v>5</v>
      </c>
      <c r="O2331">
        <v>525</v>
      </c>
      <c r="P2331">
        <v>621</v>
      </c>
      <c r="Q2331" t="s">
        <v>13536</v>
      </c>
      <c r="R2331">
        <v>289</v>
      </c>
      <c r="S2331">
        <v>385</v>
      </c>
    </row>
    <row r="2332" spans="1:19" x14ac:dyDescent="0.25">
      <c r="A2332" t="s">
        <v>153</v>
      </c>
      <c r="B2332">
        <v>1</v>
      </c>
      <c r="C2332" t="s">
        <v>8542</v>
      </c>
      <c r="D2332" t="str">
        <f>INDEX(Transcripts[#Data], MATCH(Exons[[#This Row],[Transcript stable ID]], Transcripts[Transcript stable ID], 0), 4)</f>
        <v>NM_006603.4</v>
      </c>
      <c r="E2332" t="s">
        <v>27</v>
      </c>
      <c r="J2332">
        <v>123095568</v>
      </c>
      <c r="K2332">
        <v>123176419</v>
      </c>
      <c r="L2332">
        <v>123176495</v>
      </c>
      <c r="N2332">
        <v>6</v>
      </c>
      <c r="O2332">
        <v>622</v>
      </c>
      <c r="P2332">
        <v>698</v>
      </c>
      <c r="Q2332" t="s">
        <v>13537</v>
      </c>
      <c r="R2332">
        <v>386</v>
      </c>
      <c r="S2332">
        <v>462</v>
      </c>
    </row>
    <row r="2333" spans="1:19" x14ac:dyDescent="0.25">
      <c r="A2333" t="s">
        <v>153</v>
      </c>
      <c r="B2333">
        <v>1</v>
      </c>
      <c r="C2333" t="s">
        <v>8542</v>
      </c>
      <c r="D2333" t="str">
        <f>INDEX(Transcripts[#Data], MATCH(Exons[[#This Row],[Transcript stable ID]], Transcripts[Transcript stable ID], 0), 4)</f>
        <v>NM_006603.4</v>
      </c>
      <c r="E2333" t="s">
        <v>27</v>
      </c>
      <c r="J2333">
        <v>123095568</v>
      </c>
      <c r="K2333">
        <v>123179014</v>
      </c>
      <c r="L2333">
        <v>123179218</v>
      </c>
      <c r="N2333">
        <v>7</v>
      </c>
      <c r="O2333">
        <v>699</v>
      </c>
      <c r="P2333">
        <v>903</v>
      </c>
      <c r="Q2333" t="s">
        <v>13538</v>
      </c>
      <c r="R2333">
        <v>463</v>
      </c>
      <c r="S2333">
        <v>667</v>
      </c>
    </row>
    <row r="2334" spans="1:19" x14ac:dyDescent="0.25">
      <c r="A2334" t="s">
        <v>153</v>
      </c>
      <c r="B2334">
        <v>1</v>
      </c>
      <c r="C2334" t="s">
        <v>8542</v>
      </c>
      <c r="D2334" t="str">
        <f>INDEX(Transcripts[#Data], MATCH(Exons[[#This Row],[Transcript stable ID]], Transcripts[Transcript stable ID], 0), 4)</f>
        <v>NM_006603.4</v>
      </c>
      <c r="E2334" t="s">
        <v>27</v>
      </c>
      <c r="J2334">
        <v>123095568</v>
      </c>
      <c r="K2334">
        <v>123181204</v>
      </c>
      <c r="L2334">
        <v>123181355</v>
      </c>
      <c r="N2334">
        <v>8</v>
      </c>
      <c r="O2334">
        <v>904</v>
      </c>
      <c r="P2334">
        <v>1055</v>
      </c>
      <c r="Q2334" t="s">
        <v>13539</v>
      </c>
      <c r="R2334">
        <v>668</v>
      </c>
      <c r="S2334">
        <v>819</v>
      </c>
    </row>
    <row r="2335" spans="1:19" x14ac:dyDescent="0.25">
      <c r="A2335" t="s">
        <v>153</v>
      </c>
      <c r="B2335">
        <v>1</v>
      </c>
      <c r="C2335" t="s">
        <v>8542</v>
      </c>
      <c r="D2335" t="str">
        <f>INDEX(Transcripts[#Data], MATCH(Exons[[#This Row],[Transcript stable ID]], Transcripts[Transcript stable ID], 0), 4)</f>
        <v>NM_006603.4</v>
      </c>
      <c r="E2335" t="s">
        <v>27</v>
      </c>
      <c r="J2335">
        <v>123095568</v>
      </c>
      <c r="K2335">
        <v>123182855</v>
      </c>
      <c r="L2335">
        <v>123182928</v>
      </c>
      <c r="N2335">
        <v>9</v>
      </c>
      <c r="O2335">
        <v>1056</v>
      </c>
      <c r="P2335">
        <v>1129</v>
      </c>
      <c r="Q2335" t="s">
        <v>13540</v>
      </c>
      <c r="R2335">
        <v>820</v>
      </c>
      <c r="S2335">
        <v>893</v>
      </c>
    </row>
    <row r="2336" spans="1:19" x14ac:dyDescent="0.25">
      <c r="A2336" t="s">
        <v>153</v>
      </c>
      <c r="B2336">
        <v>1</v>
      </c>
      <c r="C2336" t="s">
        <v>8542</v>
      </c>
      <c r="D2336" t="str">
        <f>INDEX(Transcripts[#Data], MATCH(Exons[[#This Row],[Transcript stable ID]], Transcripts[Transcript stable ID], 0), 4)</f>
        <v>NM_006603.4</v>
      </c>
      <c r="E2336" t="s">
        <v>27</v>
      </c>
      <c r="J2336">
        <v>123095568</v>
      </c>
      <c r="K2336">
        <v>123184036</v>
      </c>
      <c r="L2336">
        <v>123184159</v>
      </c>
      <c r="N2336">
        <v>10</v>
      </c>
      <c r="O2336">
        <v>1130</v>
      </c>
      <c r="P2336">
        <v>1253</v>
      </c>
      <c r="Q2336" t="s">
        <v>13541</v>
      </c>
      <c r="R2336">
        <v>894</v>
      </c>
      <c r="S2336">
        <v>1017</v>
      </c>
    </row>
    <row r="2337" spans="1:19" x14ac:dyDescent="0.25">
      <c r="A2337" t="s">
        <v>153</v>
      </c>
      <c r="B2337">
        <v>1</v>
      </c>
      <c r="C2337" t="s">
        <v>8542</v>
      </c>
      <c r="D2337" t="str">
        <f>INDEX(Transcripts[#Data], MATCH(Exons[[#This Row],[Transcript stable ID]], Transcripts[Transcript stable ID], 0), 4)</f>
        <v>NM_006603.4</v>
      </c>
      <c r="E2337" t="s">
        <v>27</v>
      </c>
      <c r="J2337">
        <v>123095568</v>
      </c>
      <c r="K2337">
        <v>123184971</v>
      </c>
      <c r="L2337">
        <v>123185069</v>
      </c>
      <c r="N2337">
        <v>11</v>
      </c>
      <c r="O2337">
        <v>1254</v>
      </c>
      <c r="P2337">
        <v>1352</v>
      </c>
      <c r="Q2337" t="s">
        <v>13542</v>
      </c>
      <c r="R2337">
        <v>1018</v>
      </c>
      <c r="S2337">
        <v>1116</v>
      </c>
    </row>
    <row r="2338" spans="1:19" x14ac:dyDescent="0.25">
      <c r="A2338" t="s">
        <v>153</v>
      </c>
      <c r="B2338">
        <v>1</v>
      </c>
      <c r="C2338" t="s">
        <v>8542</v>
      </c>
      <c r="D2338" t="str">
        <f>INDEX(Transcripts[#Data], MATCH(Exons[[#This Row],[Transcript stable ID]], Transcripts[Transcript stable ID], 0), 4)</f>
        <v>NM_006603.4</v>
      </c>
      <c r="E2338" t="s">
        <v>27</v>
      </c>
      <c r="J2338">
        <v>123095568</v>
      </c>
      <c r="K2338">
        <v>123185165</v>
      </c>
      <c r="L2338">
        <v>123185244</v>
      </c>
      <c r="N2338">
        <v>12</v>
      </c>
      <c r="O2338">
        <v>1353</v>
      </c>
      <c r="P2338">
        <v>1432</v>
      </c>
      <c r="Q2338" t="s">
        <v>13543</v>
      </c>
      <c r="R2338">
        <v>1117</v>
      </c>
      <c r="S2338">
        <v>1196</v>
      </c>
    </row>
    <row r="2339" spans="1:19" x14ac:dyDescent="0.25">
      <c r="A2339" t="s">
        <v>153</v>
      </c>
      <c r="B2339">
        <v>1</v>
      </c>
      <c r="C2339" t="s">
        <v>8542</v>
      </c>
      <c r="D2339" t="str">
        <f>INDEX(Transcripts[#Data], MATCH(Exons[[#This Row],[Transcript stable ID]], Transcripts[Transcript stable ID], 0), 4)</f>
        <v>NM_006603.4</v>
      </c>
      <c r="E2339" t="s">
        <v>27</v>
      </c>
      <c r="J2339">
        <v>123095568</v>
      </c>
      <c r="K2339">
        <v>123189978</v>
      </c>
      <c r="L2339">
        <v>123190085</v>
      </c>
      <c r="N2339">
        <v>13</v>
      </c>
      <c r="O2339">
        <v>1433</v>
      </c>
      <c r="P2339">
        <v>1540</v>
      </c>
      <c r="Q2339" t="s">
        <v>13544</v>
      </c>
      <c r="R2339">
        <v>1197</v>
      </c>
      <c r="S2339">
        <v>1304</v>
      </c>
    </row>
    <row r="2340" spans="1:19" x14ac:dyDescent="0.25">
      <c r="A2340" t="s">
        <v>153</v>
      </c>
      <c r="B2340">
        <v>1</v>
      </c>
      <c r="C2340" t="s">
        <v>8542</v>
      </c>
      <c r="D2340" t="str">
        <f>INDEX(Transcripts[#Data], MATCH(Exons[[#This Row],[Transcript stable ID]], Transcripts[Transcript stable ID], 0), 4)</f>
        <v>NM_006603.4</v>
      </c>
      <c r="E2340" t="s">
        <v>27</v>
      </c>
      <c r="J2340">
        <v>123095568</v>
      </c>
      <c r="K2340">
        <v>123191716</v>
      </c>
      <c r="L2340">
        <v>123191827</v>
      </c>
      <c r="N2340">
        <v>14</v>
      </c>
      <c r="O2340">
        <v>1541</v>
      </c>
      <c r="P2340">
        <v>1652</v>
      </c>
      <c r="Q2340" t="s">
        <v>13545</v>
      </c>
      <c r="R2340">
        <v>1305</v>
      </c>
      <c r="S2340">
        <v>1416</v>
      </c>
    </row>
    <row r="2341" spans="1:19" x14ac:dyDescent="0.25">
      <c r="A2341" t="s">
        <v>153</v>
      </c>
      <c r="B2341">
        <v>1</v>
      </c>
      <c r="C2341" t="s">
        <v>8542</v>
      </c>
      <c r="D2341" t="str">
        <f>INDEX(Transcripts[#Data], MATCH(Exons[[#This Row],[Transcript stable ID]], Transcripts[Transcript stable ID], 0), 4)</f>
        <v>NM_006603.4</v>
      </c>
      <c r="E2341" t="s">
        <v>27</v>
      </c>
      <c r="J2341">
        <v>123095568</v>
      </c>
      <c r="K2341">
        <v>123195074</v>
      </c>
      <c r="L2341">
        <v>123195191</v>
      </c>
      <c r="N2341">
        <v>15</v>
      </c>
      <c r="O2341">
        <v>1653</v>
      </c>
      <c r="P2341">
        <v>1770</v>
      </c>
      <c r="Q2341" t="s">
        <v>13546</v>
      </c>
      <c r="R2341">
        <v>1417</v>
      </c>
      <c r="S2341">
        <v>1534</v>
      </c>
    </row>
    <row r="2342" spans="1:19" x14ac:dyDescent="0.25">
      <c r="A2342" t="s">
        <v>153</v>
      </c>
      <c r="B2342">
        <v>1</v>
      </c>
      <c r="C2342" t="s">
        <v>8542</v>
      </c>
      <c r="D2342" t="str">
        <f>INDEX(Transcripts[#Data], MATCH(Exons[[#This Row],[Transcript stable ID]], Transcripts[Transcript stable ID], 0), 4)</f>
        <v>NM_006603.4</v>
      </c>
      <c r="E2342" t="s">
        <v>27</v>
      </c>
      <c r="J2342">
        <v>123095568</v>
      </c>
      <c r="K2342">
        <v>123195621</v>
      </c>
      <c r="L2342">
        <v>123195724</v>
      </c>
      <c r="N2342">
        <v>16</v>
      </c>
      <c r="O2342">
        <v>1771</v>
      </c>
      <c r="P2342">
        <v>1874</v>
      </c>
      <c r="Q2342" t="s">
        <v>13547</v>
      </c>
      <c r="R2342">
        <v>1535</v>
      </c>
      <c r="S2342">
        <v>1638</v>
      </c>
    </row>
    <row r="2343" spans="1:19" x14ac:dyDescent="0.25">
      <c r="A2343" t="s">
        <v>153</v>
      </c>
      <c r="B2343">
        <v>1</v>
      </c>
      <c r="C2343" t="s">
        <v>8542</v>
      </c>
      <c r="D2343" t="str">
        <f>INDEX(Transcripts[#Data], MATCH(Exons[[#This Row],[Transcript stable ID]], Transcripts[Transcript stable ID], 0), 4)</f>
        <v>NM_006603.4</v>
      </c>
      <c r="E2343" t="s">
        <v>27</v>
      </c>
      <c r="J2343">
        <v>123095568</v>
      </c>
      <c r="K2343">
        <v>123196752</v>
      </c>
      <c r="L2343">
        <v>123196844</v>
      </c>
      <c r="N2343">
        <v>17</v>
      </c>
      <c r="O2343">
        <v>1875</v>
      </c>
      <c r="P2343">
        <v>1967</v>
      </c>
      <c r="Q2343" t="s">
        <v>13549</v>
      </c>
      <c r="R2343">
        <v>1639</v>
      </c>
      <c r="S2343">
        <v>1731</v>
      </c>
    </row>
    <row r="2344" spans="1:19" x14ac:dyDescent="0.25">
      <c r="A2344" t="s">
        <v>153</v>
      </c>
      <c r="B2344">
        <v>1</v>
      </c>
      <c r="C2344" t="s">
        <v>8542</v>
      </c>
      <c r="D2344" t="str">
        <f>INDEX(Transcripts[#Data], MATCH(Exons[[#This Row],[Transcript stable ID]], Transcripts[Transcript stable ID], 0), 4)</f>
        <v>NM_006603.4</v>
      </c>
      <c r="E2344" t="s">
        <v>27</v>
      </c>
      <c r="J2344">
        <v>123095568</v>
      </c>
      <c r="K2344">
        <v>123196966</v>
      </c>
      <c r="L2344">
        <v>123197055</v>
      </c>
      <c r="N2344">
        <v>18</v>
      </c>
      <c r="O2344">
        <v>1968</v>
      </c>
      <c r="P2344">
        <v>2057</v>
      </c>
      <c r="Q2344" t="s">
        <v>13550</v>
      </c>
      <c r="R2344">
        <v>1732</v>
      </c>
      <c r="S2344">
        <v>1821</v>
      </c>
    </row>
    <row r="2345" spans="1:19" x14ac:dyDescent="0.25">
      <c r="A2345" t="s">
        <v>153</v>
      </c>
      <c r="B2345">
        <v>1</v>
      </c>
      <c r="C2345" t="s">
        <v>8542</v>
      </c>
      <c r="D2345" t="str">
        <f>INDEX(Transcripts[#Data], MATCH(Exons[[#This Row],[Transcript stable ID]], Transcripts[Transcript stable ID], 0), 4)</f>
        <v>NM_006603.4</v>
      </c>
      <c r="E2345" t="s">
        <v>27</v>
      </c>
      <c r="J2345">
        <v>123095568</v>
      </c>
      <c r="K2345">
        <v>123197698</v>
      </c>
      <c r="L2345">
        <v>123197901</v>
      </c>
      <c r="N2345">
        <v>19</v>
      </c>
      <c r="O2345">
        <v>2058</v>
      </c>
      <c r="P2345">
        <v>2261</v>
      </c>
      <c r="Q2345" t="s">
        <v>13551</v>
      </c>
      <c r="R2345">
        <v>1822</v>
      </c>
      <c r="S2345">
        <v>2025</v>
      </c>
    </row>
    <row r="2346" spans="1:19" x14ac:dyDescent="0.25">
      <c r="A2346" t="s">
        <v>153</v>
      </c>
      <c r="B2346">
        <v>1</v>
      </c>
      <c r="C2346" t="s">
        <v>8542</v>
      </c>
      <c r="D2346" t="str">
        <f>INDEX(Transcripts[#Data], MATCH(Exons[[#This Row],[Transcript stable ID]], Transcripts[Transcript stable ID], 0), 4)</f>
        <v>NM_006603.4</v>
      </c>
      <c r="E2346" t="s">
        <v>27</v>
      </c>
      <c r="J2346">
        <v>123095568</v>
      </c>
      <c r="K2346">
        <v>123199726</v>
      </c>
      <c r="L2346">
        <v>123199796</v>
      </c>
      <c r="N2346">
        <v>20</v>
      </c>
      <c r="O2346">
        <v>2262</v>
      </c>
      <c r="P2346">
        <v>2332</v>
      </c>
      <c r="Q2346" t="s">
        <v>13552</v>
      </c>
      <c r="R2346">
        <v>2026</v>
      </c>
      <c r="S2346">
        <v>2096</v>
      </c>
    </row>
    <row r="2347" spans="1:19" x14ac:dyDescent="0.25">
      <c r="A2347" t="s">
        <v>153</v>
      </c>
      <c r="B2347">
        <v>1</v>
      </c>
      <c r="C2347" t="s">
        <v>8542</v>
      </c>
      <c r="D2347" t="str">
        <f>INDEX(Transcripts[#Data], MATCH(Exons[[#This Row],[Transcript stable ID]], Transcripts[Transcript stable ID], 0), 4)</f>
        <v>NM_006603.4</v>
      </c>
      <c r="E2347" t="s">
        <v>27</v>
      </c>
      <c r="J2347">
        <v>123095568</v>
      </c>
      <c r="K2347">
        <v>123200025</v>
      </c>
      <c r="L2347">
        <v>123200112</v>
      </c>
      <c r="N2347">
        <v>21</v>
      </c>
      <c r="O2347">
        <v>2333</v>
      </c>
      <c r="P2347">
        <v>2420</v>
      </c>
      <c r="Q2347" t="s">
        <v>13553</v>
      </c>
      <c r="R2347">
        <v>2097</v>
      </c>
      <c r="S2347">
        <v>2184</v>
      </c>
    </row>
    <row r="2348" spans="1:19" x14ac:dyDescent="0.25">
      <c r="A2348" t="s">
        <v>153</v>
      </c>
      <c r="B2348">
        <v>1</v>
      </c>
      <c r="C2348" t="s">
        <v>8542</v>
      </c>
      <c r="D2348" t="str">
        <f>INDEX(Transcripts[#Data], MATCH(Exons[[#This Row],[Transcript stable ID]], Transcripts[Transcript stable ID], 0), 4)</f>
        <v>NM_006603.4</v>
      </c>
      <c r="E2348" t="s">
        <v>27</v>
      </c>
      <c r="J2348">
        <v>123095568</v>
      </c>
      <c r="K2348">
        <v>123200206</v>
      </c>
      <c r="L2348">
        <v>123200286</v>
      </c>
      <c r="N2348">
        <v>22</v>
      </c>
      <c r="O2348">
        <v>2421</v>
      </c>
      <c r="P2348">
        <v>2501</v>
      </c>
      <c r="Q2348" t="s">
        <v>13554</v>
      </c>
      <c r="R2348">
        <v>2185</v>
      </c>
      <c r="S2348">
        <v>2265</v>
      </c>
    </row>
    <row r="2349" spans="1:19" x14ac:dyDescent="0.25">
      <c r="A2349" t="s">
        <v>153</v>
      </c>
      <c r="B2349">
        <v>1</v>
      </c>
      <c r="C2349" t="s">
        <v>8542</v>
      </c>
      <c r="D2349" t="str">
        <f>INDEX(Transcripts[#Data], MATCH(Exons[[#This Row],[Transcript stable ID]], Transcripts[Transcript stable ID], 0), 4)</f>
        <v>NM_006603.4</v>
      </c>
      <c r="E2349" t="s">
        <v>27</v>
      </c>
      <c r="J2349">
        <v>123095568</v>
      </c>
      <c r="K2349">
        <v>123202414</v>
      </c>
      <c r="L2349">
        <v>123202506</v>
      </c>
      <c r="N2349">
        <v>23</v>
      </c>
      <c r="O2349">
        <v>2502</v>
      </c>
      <c r="P2349">
        <v>2594</v>
      </c>
      <c r="Q2349" t="s">
        <v>13555</v>
      </c>
      <c r="R2349">
        <v>2266</v>
      </c>
      <c r="S2349">
        <v>2358</v>
      </c>
    </row>
    <row r="2350" spans="1:19" x14ac:dyDescent="0.25">
      <c r="A2350" t="s">
        <v>153</v>
      </c>
      <c r="B2350">
        <v>1</v>
      </c>
      <c r="C2350" t="s">
        <v>8542</v>
      </c>
      <c r="D2350" t="str">
        <f>INDEX(Transcripts[#Data], MATCH(Exons[[#This Row],[Transcript stable ID]], Transcripts[Transcript stable ID], 0), 4)</f>
        <v>NM_006603.4</v>
      </c>
      <c r="E2350" t="s">
        <v>27</v>
      </c>
      <c r="J2350">
        <v>123095568</v>
      </c>
      <c r="K2350">
        <v>123204999</v>
      </c>
      <c r="L2350">
        <v>123205173</v>
      </c>
      <c r="N2350">
        <v>24</v>
      </c>
      <c r="O2350">
        <v>2595</v>
      </c>
      <c r="P2350">
        <v>2769</v>
      </c>
      <c r="Q2350" t="s">
        <v>13556</v>
      </c>
      <c r="R2350">
        <v>2359</v>
      </c>
      <c r="S2350">
        <v>2533</v>
      </c>
    </row>
    <row r="2351" spans="1:19" x14ac:dyDescent="0.25">
      <c r="A2351" t="s">
        <v>153</v>
      </c>
      <c r="B2351">
        <v>1</v>
      </c>
      <c r="C2351" t="s">
        <v>8542</v>
      </c>
      <c r="D2351" t="str">
        <f>INDEX(Transcripts[#Data], MATCH(Exons[[#This Row],[Transcript stable ID]], Transcripts[Transcript stable ID], 0), 4)</f>
        <v>NM_006603.4</v>
      </c>
      <c r="E2351" t="s">
        <v>27</v>
      </c>
      <c r="J2351">
        <v>123095568</v>
      </c>
      <c r="K2351">
        <v>123210182</v>
      </c>
      <c r="L2351">
        <v>123210321</v>
      </c>
      <c r="N2351">
        <v>25</v>
      </c>
      <c r="O2351">
        <v>2770</v>
      </c>
      <c r="P2351">
        <v>2909</v>
      </c>
      <c r="Q2351" t="s">
        <v>13557</v>
      </c>
      <c r="R2351">
        <v>2534</v>
      </c>
      <c r="S2351">
        <v>2673</v>
      </c>
    </row>
    <row r="2352" spans="1:19" x14ac:dyDescent="0.25">
      <c r="A2352" t="s">
        <v>153</v>
      </c>
      <c r="B2352">
        <v>1</v>
      </c>
      <c r="C2352" t="s">
        <v>8542</v>
      </c>
      <c r="D2352" t="str">
        <f>INDEX(Transcripts[#Data], MATCH(Exons[[#This Row],[Transcript stable ID]], Transcripts[Transcript stable ID], 0), 4)</f>
        <v>NM_006603.4</v>
      </c>
      <c r="E2352" t="s">
        <v>27</v>
      </c>
      <c r="J2352">
        <v>123095568</v>
      </c>
      <c r="K2352">
        <v>123211807</v>
      </c>
      <c r="L2352">
        <v>123211908</v>
      </c>
      <c r="N2352">
        <v>26</v>
      </c>
      <c r="O2352">
        <v>2910</v>
      </c>
      <c r="P2352">
        <v>3011</v>
      </c>
      <c r="Q2352" t="s">
        <v>13558</v>
      </c>
      <c r="R2352">
        <v>2674</v>
      </c>
      <c r="S2352">
        <v>2775</v>
      </c>
    </row>
    <row r="2353" spans="1:19" x14ac:dyDescent="0.25">
      <c r="A2353" t="s">
        <v>153</v>
      </c>
      <c r="B2353">
        <v>1</v>
      </c>
      <c r="C2353" t="s">
        <v>8542</v>
      </c>
      <c r="D2353" t="str">
        <f>INDEX(Transcripts[#Data], MATCH(Exons[[#This Row],[Transcript stable ID]], Transcripts[Transcript stable ID], 0), 4)</f>
        <v>NM_006603.4</v>
      </c>
      <c r="E2353" t="s">
        <v>27</v>
      </c>
      <c r="J2353">
        <v>123095568</v>
      </c>
      <c r="K2353">
        <v>123215230</v>
      </c>
      <c r="L2353">
        <v>123215378</v>
      </c>
      <c r="N2353">
        <v>27</v>
      </c>
      <c r="O2353">
        <v>3012</v>
      </c>
      <c r="P2353">
        <v>3160</v>
      </c>
      <c r="Q2353" t="s">
        <v>13559</v>
      </c>
      <c r="R2353">
        <v>2776</v>
      </c>
      <c r="S2353">
        <v>2924</v>
      </c>
    </row>
    <row r="2354" spans="1:19" x14ac:dyDescent="0.25">
      <c r="A2354" t="s">
        <v>153</v>
      </c>
      <c r="B2354">
        <v>1</v>
      </c>
      <c r="C2354" t="s">
        <v>8542</v>
      </c>
      <c r="D2354" t="str">
        <f>INDEX(Transcripts[#Data], MATCH(Exons[[#This Row],[Transcript stable ID]], Transcripts[Transcript stable ID], 0), 4)</f>
        <v>NM_006603.4</v>
      </c>
      <c r="E2354" t="s">
        <v>27</v>
      </c>
      <c r="J2354">
        <v>123095568</v>
      </c>
      <c r="K2354">
        <v>123217271</v>
      </c>
      <c r="L2354">
        <v>123217399</v>
      </c>
      <c r="N2354">
        <v>28</v>
      </c>
      <c r="O2354">
        <v>3161</v>
      </c>
      <c r="P2354">
        <v>3289</v>
      </c>
      <c r="Q2354" t="s">
        <v>13560</v>
      </c>
      <c r="R2354">
        <v>2925</v>
      </c>
      <c r="S2354">
        <v>3053</v>
      </c>
    </row>
    <row r="2355" spans="1:19" x14ac:dyDescent="0.25">
      <c r="A2355" t="s">
        <v>153</v>
      </c>
      <c r="B2355">
        <v>1</v>
      </c>
      <c r="C2355" t="s">
        <v>8542</v>
      </c>
      <c r="D2355" t="str">
        <f>INDEX(Transcripts[#Data], MATCH(Exons[[#This Row],[Transcript stable ID]], Transcripts[Transcript stable ID], 0), 4)</f>
        <v>NM_006603.4</v>
      </c>
      <c r="E2355" t="s">
        <v>27</v>
      </c>
      <c r="J2355">
        <v>123095568</v>
      </c>
      <c r="K2355">
        <v>123220397</v>
      </c>
      <c r="L2355">
        <v>123220620</v>
      </c>
      <c r="N2355">
        <v>29</v>
      </c>
      <c r="O2355">
        <v>3290</v>
      </c>
      <c r="P2355">
        <v>3513</v>
      </c>
      <c r="Q2355" t="s">
        <v>13561</v>
      </c>
      <c r="R2355">
        <v>3054</v>
      </c>
      <c r="S2355">
        <v>3277</v>
      </c>
    </row>
    <row r="2356" spans="1:19" x14ac:dyDescent="0.25">
      <c r="A2356" t="s">
        <v>153</v>
      </c>
      <c r="B2356">
        <v>1</v>
      </c>
      <c r="C2356" t="s">
        <v>8542</v>
      </c>
      <c r="D2356" t="str">
        <f>INDEX(Transcripts[#Data], MATCH(Exons[[#This Row],[Transcript stable ID]], Transcripts[Transcript stable ID], 0), 4)</f>
        <v>NM_006603.4</v>
      </c>
      <c r="E2356" t="s">
        <v>27</v>
      </c>
      <c r="J2356">
        <v>123095568</v>
      </c>
      <c r="K2356">
        <v>123224425</v>
      </c>
      <c r="L2356">
        <v>123224614</v>
      </c>
      <c r="N2356">
        <v>30</v>
      </c>
      <c r="O2356">
        <v>3514</v>
      </c>
      <c r="P2356">
        <v>3703</v>
      </c>
      <c r="Q2356" t="s">
        <v>13562</v>
      </c>
      <c r="R2356">
        <v>3278</v>
      </c>
      <c r="S2356">
        <v>3467</v>
      </c>
    </row>
    <row r="2357" spans="1:19" x14ac:dyDescent="0.25">
      <c r="A2357" t="s">
        <v>153</v>
      </c>
      <c r="B2357">
        <v>1</v>
      </c>
      <c r="C2357" t="s">
        <v>8542</v>
      </c>
      <c r="D2357" t="str">
        <f>INDEX(Transcripts[#Data], MATCH(Exons[[#This Row],[Transcript stable ID]], Transcripts[Transcript stable ID], 0), 4)</f>
        <v>NM_006603.4</v>
      </c>
      <c r="E2357" t="s">
        <v>27</v>
      </c>
      <c r="J2357">
        <v>123095568</v>
      </c>
      <c r="K2357">
        <v>123227868</v>
      </c>
      <c r="L2357">
        <v>123227994</v>
      </c>
      <c r="N2357">
        <v>31</v>
      </c>
      <c r="O2357">
        <v>3704</v>
      </c>
      <c r="P2357">
        <v>3830</v>
      </c>
      <c r="Q2357" t="s">
        <v>13564</v>
      </c>
      <c r="R2357">
        <v>3468</v>
      </c>
      <c r="S2357">
        <v>3594</v>
      </c>
    </row>
    <row r="2358" spans="1:19" x14ac:dyDescent="0.25">
      <c r="A2358" t="s">
        <v>153</v>
      </c>
      <c r="B2358">
        <v>1</v>
      </c>
      <c r="C2358" t="s">
        <v>8542</v>
      </c>
      <c r="D2358" t="str">
        <f>INDEX(Transcripts[#Data], MATCH(Exons[[#This Row],[Transcript stable ID]], Transcripts[Transcript stable ID], 0), 4)</f>
        <v>NM_006603.4</v>
      </c>
      <c r="E2358" t="s">
        <v>27</v>
      </c>
      <c r="J2358">
        <v>123095568</v>
      </c>
      <c r="K2358">
        <v>123229222</v>
      </c>
      <c r="L2358">
        <v>123229299</v>
      </c>
      <c r="N2358">
        <v>32</v>
      </c>
      <c r="O2358">
        <v>3831</v>
      </c>
      <c r="P2358">
        <v>3908</v>
      </c>
      <c r="Q2358" t="s">
        <v>13565</v>
      </c>
      <c r="R2358">
        <v>3595</v>
      </c>
      <c r="S2358">
        <v>3672</v>
      </c>
    </row>
    <row r="2359" spans="1:19" x14ac:dyDescent="0.25">
      <c r="A2359" t="s">
        <v>153</v>
      </c>
      <c r="B2359">
        <v>1</v>
      </c>
      <c r="C2359" t="s">
        <v>8542</v>
      </c>
      <c r="D2359" t="str">
        <f>INDEX(Transcripts[#Data], MATCH(Exons[[#This Row],[Transcript stable ID]], Transcripts[Transcript stable ID], 0), 4)</f>
        <v>NM_006603.4</v>
      </c>
      <c r="E2359" t="s">
        <v>27</v>
      </c>
      <c r="H2359">
        <v>123234448</v>
      </c>
      <c r="I2359">
        <v>123236506</v>
      </c>
      <c r="J2359">
        <v>123095568</v>
      </c>
      <c r="K2359">
        <v>123234424</v>
      </c>
      <c r="L2359">
        <v>123236506</v>
      </c>
      <c r="N2359">
        <v>33</v>
      </c>
      <c r="O2359">
        <v>3909</v>
      </c>
      <c r="P2359">
        <v>3932</v>
      </c>
      <c r="Q2359" t="s">
        <v>13569</v>
      </c>
      <c r="R2359">
        <v>3673</v>
      </c>
      <c r="S2359">
        <v>3696</v>
      </c>
    </row>
    <row r="2360" spans="1:19" x14ac:dyDescent="0.25">
      <c r="A2360" t="s">
        <v>153</v>
      </c>
      <c r="B2360">
        <v>1</v>
      </c>
      <c r="C2360" t="s">
        <v>8542</v>
      </c>
      <c r="D2360" t="str">
        <f>INDEX(Transcripts[#Data], MATCH(Exons[[#This Row],[Transcript stable ID]], Transcripts[Transcript stable ID], 0), 4)</f>
        <v>NM_006603.4</v>
      </c>
      <c r="E2360" t="s">
        <v>27</v>
      </c>
      <c r="F2360">
        <v>123095568</v>
      </c>
      <c r="G2360">
        <v>123095706</v>
      </c>
      <c r="J2360">
        <v>123095568</v>
      </c>
      <c r="K2360">
        <v>123095568</v>
      </c>
      <c r="L2360">
        <v>123095706</v>
      </c>
      <c r="N2360">
        <v>1</v>
      </c>
      <c r="Q2360" t="s">
        <v>13570</v>
      </c>
    </row>
    <row r="2361" spans="1:19" x14ac:dyDescent="0.25">
      <c r="A2361" t="s">
        <v>153</v>
      </c>
      <c r="B2361">
        <v>1</v>
      </c>
      <c r="C2361" t="s">
        <v>8549</v>
      </c>
      <c r="D2361" t="str">
        <f>INDEX(Transcripts[#Data], MATCH(Exons[[#This Row],[Transcript stable ID]], Transcripts[Transcript stable ID], 0), 4)</f>
        <v>NM_001042750.1</v>
      </c>
      <c r="E2361" t="s">
        <v>27</v>
      </c>
      <c r="F2361">
        <v>123156381</v>
      </c>
      <c r="G2361">
        <v>123156477</v>
      </c>
      <c r="J2361">
        <v>123095588</v>
      </c>
      <c r="K2361">
        <v>123156381</v>
      </c>
      <c r="L2361">
        <v>123156521</v>
      </c>
      <c r="N2361">
        <v>3</v>
      </c>
      <c r="O2361">
        <v>282</v>
      </c>
      <c r="P2361">
        <v>325</v>
      </c>
      <c r="Q2361" t="s">
        <v>13532</v>
      </c>
      <c r="R2361">
        <v>1</v>
      </c>
      <c r="S2361">
        <v>44</v>
      </c>
    </row>
    <row r="2362" spans="1:19" x14ac:dyDescent="0.25">
      <c r="A2362" t="s">
        <v>153</v>
      </c>
      <c r="B2362">
        <v>1</v>
      </c>
      <c r="C2362" t="s">
        <v>8549</v>
      </c>
      <c r="D2362" t="str">
        <f>INDEX(Transcripts[#Data], MATCH(Exons[[#This Row],[Transcript stable ID]], Transcripts[Transcript stable ID], 0), 4)</f>
        <v>NM_001042750.1</v>
      </c>
      <c r="E2362" t="s">
        <v>27</v>
      </c>
      <c r="J2362">
        <v>123095588</v>
      </c>
      <c r="K2362">
        <v>123159690</v>
      </c>
      <c r="L2362">
        <v>123159768</v>
      </c>
      <c r="N2362">
        <v>4</v>
      </c>
      <c r="O2362">
        <v>326</v>
      </c>
      <c r="P2362">
        <v>404</v>
      </c>
      <c r="Q2362" t="s">
        <v>13533</v>
      </c>
      <c r="R2362">
        <v>45</v>
      </c>
      <c r="S2362">
        <v>123</v>
      </c>
    </row>
    <row r="2363" spans="1:19" x14ac:dyDescent="0.25">
      <c r="A2363" t="s">
        <v>153</v>
      </c>
      <c r="B2363">
        <v>1</v>
      </c>
      <c r="C2363" t="s">
        <v>8549</v>
      </c>
      <c r="D2363" t="str">
        <f>INDEX(Transcripts[#Data], MATCH(Exons[[#This Row],[Transcript stable ID]], Transcripts[Transcript stable ID], 0), 4)</f>
        <v>NM_001042750.1</v>
      </c>
      <c r="E2363" t="s">
        <v>27</v>
      </c>
      <c r="J2363">
        <v>123095588</v>
      </c>
      <c r="K2363">
        <v>123164811</v>
      </c>
      <c r="L2363">
        <v>123164975</v>
      </c>
      <c r="N2363">
        <v>5</v>
      </c>
      <c r="O2363">
        <v>405</v>
      </c>
      <c r="P2363">
        <v>569</v>
      </c>
      <c r="Q2363" t="s">
        <v>13535</v>
      </c>
      <c r="R2363">
        <v>124</v>
      </c>
      <c r="S2363">
        <v>288</v>
      </c>
    </row>
    <row r="2364" spans="1:19" x14ac:dyDescent="0.25">
      <c r="A2364" t="s">
        <v>153</v>
      </c>
      <c r="B2364">
        <v>1</v>
      </c>
      <c r="C2364" t="s">
        <v>8549</v>
      </c>
      <c r="D2364" t="str">
        <f>INDEX(Transcripts[#Data], MATCH(Exons[[#This Row],[Transcript stable ID]], Transcripts[Transcript stable ID], 0), 4)</f>
        <v>NM_001042750.1</v>
      </c>
      <c r="E2364" t="s">
        <v>27</v>
      </c>
      <c r="J2364">
        <v>123095588</v>
      </c>
      <c r="K2364">
        <v>123171377</v>
      </c>
      <c r="L2364">
        <v>123171473</v>
      </c>
      <c r="N2364">
        <v>6</v>
      </c>
      <c r="O2364">
        <v>570</v>
      </c>
      <c r="P2364">
        <v>666</v>
      </c>
      <c r="Q2364" t="s">
        <v>13536</v>
      </c>
      <c r="R2364">
        <v>289</v>
      </c>
      <c r="S2364">
        <v>385</v>
      </c>
    </row>
    <row r="2365" spans="1:19" x14ac:dyDescent="0.25">
      <c r="A2365" t="s">
        <v>153</v>
      </c>
      <c r="B2365">
        <v>1</v>
      </c>
      <c r="C2365" t="s">
        <v>8549</v>
      </c>
      <c r="D2365" t="str">
        <f>INDEX(Transcripts[#Data], MATCH(Exons[[#This Row],[Transcript stable ID]], Transcripts[Transcript stable ID], 0), 4)</f>
        <v>NM_001042750.1</v>
      </c>
      <c r="E2365" t="s">
        <v>27</v>
      </c>
      <c r="J2365">
        <v>123095588</v>
      </c>
      <c r="K2365">
        <v>123176419</v>
      </c>
      <c r="L2365">
        <v>123176495</v>
      </c>
      <c r="N2365">
        <v>7</v>
      </c>
      <c r="O2365">
        <v>667</v>
      </c>
      <c r="P2365">
        <v>743</v>
      </c>
      <c r="Q2365" t="s">
        <v>13537</v>
      </c>
      <c r="R2365">
        <v>386</v>
      </c>
      <c r="S2365">
        <v>462</v>
      </c>
    </row>
    <row r="2366" spans="1:19" x14ac:dyDescent="0.25">
      <c r="A2366" t="s">
        <v>153</v>
      </c>
      <c r="B2366">
        <v>1</v>
      </c>
      <c r="C2366" t="s">
        <v>8549</v>
      </c>
      <c r="D2366" t="str">
        <f>INDEX(Transcripts[#Data], MATCH(Exons[[#This Row],[Transcript stable ID]], Transcripts[Transcript stable ID], 0), 4)</f>
        <v>NM_001042750.1</v>
      </c>
      <c r="E2366" t="s">
        <v>27</v>
      </c>
      <c r="J2366">
        <v>123095588</v>
      </c>
      <c r="K2366">
        <v>123179014</v>
      </c>
      <c r="L2366">
        <v>123179218</v>
      </c>
      <c r="N2366">
        <v>8</v>
      </c>
      <c r="O2366">
        <v>744</v>
      </c>
      <c r="P2366">
        <v>948</v>
      </c>
      <c r="Q2366" t="s">
        <v>13538</v>
      </c>
      <c r="R2366">
        <v>463</v>
      </c>
      <c r="S2366">
        <v>667</v>
      </c>
    </row>
    <row r="2367" spans="1:19" x14ac:dyDescent="0.25">
      <c r="A2367" t="s">
        <v>153</v>
      </c>
      <c r="B2367">
        <v>1</v>
      </c>
      <c r="C2367" t="s">
        <v>8549</v>
      </c>
      <c r="D2367" t="str">
        <f>INDEX(Transcripts[#Data], MATCH(Exons[[#This Row],[Transcript stable ID]], Transcripts[Transcript stable ID], 0), 4)</f>
        <v>NM_001042750.1</v>
      </c>
      <c r="E2367" t="s">
        <v>27</v>
      </c>
      <c r="J2367">
        <v>123095588</v>
      </c>
      <c r="K2367">
        <v>123181204</v>
      </c>
      <c r="L2367">
        <v>123181355</v>
      </c>
      <c r="N2367">
        <v>9</v>
      </c>
      <c r="O2367">
        <v>949</v>
      </c>
      <c r="P2367">
        <v>1100</v>
      </c>
      <c r="Q2367" t="s">
        <v>13539</v>
      </c>
      <c r="R2367">
        <v>668</v>
      </c>
      <c r="S2367">
        <v>819</v>
      </c>
    </row>
    <row r="2368" spans="1:19" x14ac:dyDescent="0.25">
      <c r="A2368" t="s">
        <v>153</v>
      </c>
      <c r="B2368">
        <v>1</v>
      </c>
      <c r="C2368" t="s">
        <v>8549</v>
      </c>
      <c r="D2368" t="str">
        <f>INDEX(Transcripts[#Data], MATCH(Exons[[#This Row],[Transcript stable ID]], Transcripts[Transcript stable ID], 0), 4)</f>
        <v>NM_001042750.1</v>
      </c>
      <c r="E2368" t="s">
        <v>27</v>
      </c>
      <c r="J2368">
        <v>123095588</v>
      </c>
      <c r="K2368">
        <v>123182855</v>
      </c>
      <c r="L2368">
        <v>123182928</v>
      </c>
      <c r="N2368">
        <v>10</v>
      </c>
      <c r="O2368">
        <v>1101</v>
      </c>
      <c r="P2368">
        <v>1174</v>
      </c>
      <c r="Q2368" t="s">
        <v>13540</v>
      </c>
      <c r="R2368">
        <v>820</v>
      </c>
      <c r="S2368">
        <v>893</v>
      </c>
    </row>
    <row r="2369" spans="1:19" x14ac:dyDescent="0.25">
      <c r="A2369" t="s">
        <v>153</v>
      </c>
      <c r="B2369">
        <v>1</v>
      </c>
      <c r="C2369" t="s">
        <v>8549</v>
      </c>
      <c r="D2369" t="str">
        <f>INDEX(Transcripts[#Data], MATCH(Exons[[#This Row],[Transcript stable ID]], Transcripts[Transcript stable ID], 0), 4)</f>
        <v>NM_001042750.1</v>
      </c>
      <c r="E2369" t="s">
        <v>27</v>
      </c>
      <c r="J2369">
        <v>123095588</v>
      </c>
      <c r="K2369">
        <v>123184036</v>
      </c>
      <c r="L2369">
        <v>123184159</v>
      </c>
      <c r="N2369">
        <v>11</v>
      </c>
      <c r="O2369">
        <v>1175</v>
      </c>
      <c r="P2369">
        <v>1298</v>
      </c>
      <c r="Q2369" t="s">
        <v>13541</v>
      </c>
      <c r="R2369">
        <v>894</v>
      </c>
      <c r="S2369">
        <v>1017</v>
      </c>
    </row>
    <row r="2370" spans="1:19" x14ac:dyDescent="0.25">
      <c r="A2370" t="s">
        <v>153</v>
      </c>
      <c r="B2370">
        <v>1</v>
      </c>
      <c r="C2370" t="s">
        <v>8549</v>
      </c>
      <c r="D2370" t="str">
        <f>INDEX(Transcripts[#Data], MATCH(Exons[[#This Row],[Transcript stable ID]], Transcripts[Transcript stable ID], 0), 4)</f>
        <v>NM_001042750.1</v>
      </c>
      <c r="E2370" t="s">
        <v>27</v>
      </c>
      <c r="J2370">
        <v>123095588</v>
      </c>
      <c r="K2370">
        <v>123184971</v>
      </c>
      <c r="L2370">
        <v>123185069</v>
      </c>
      <c r="N2370">
        <v>12</v>
      </c>
      <c r="O2370">
        <v>1299</v>
      </c>
      <c r="P2370">
        <v>1397</v>
      </c>
      <c r="Q2370" t="s">
        <v>13542</v>
      </c>
      <c r="R2370">
        <v>1018</v>
      </c>
      <c r="S2370">
        <v>1116</v>
      </c>
    </row>
    <row r="2371" spans="1:19" x14ac:dyDescent="0.25">
      <c r="A2371" t="s">
        <v>153</v>
      </c>
      <c r="B2371">
        <v>1</v>
      </c>
      <c r="C2371" t="s">
        <v>8549</v>
      </c>
      <c r="D2371" t="str">
        <f>INDEX(Transcripts[#Data], MATCH(Exons[[#This Row],[Transcript stable ID]], Transcripts[Transcript stable ID], 0), 4)</f>
        <v>NM_001042750.1</v>
      </c>
      <c r="E2371" t="s">
        <v>27</v>
      </c>
      <c r="J2371">
        <v>123095588</v>
      </c>
      <c r="K2371">
        <v>123185165</v>
      </c>
      <c r="L2371">
        <v>123185244</v>
      </c>
      <c r="N2371">
        <v>13</v>
      </c>
      <c r="O2371">
        <v>1398</v>
      </c>
      <c r="P2371">
        <v>1477</v>
      </c>
      <c r="Q2371" t="s">
        <v>13543</v>
      </c>
      <c r="R2371">
        <v>1117</v>
      </c>
      <c r="S2371">
        <v>1196</v>
      </c>
    </row>
    <row r="2372" spans="1:19" x14ac:dyDescent="0.25">
      <c r="A2372" t="s">
        <v>153</v>
      </c>
      <c r="B2372">
        <v>1</v>
      </c>
      <c r="C2372" t="s">
        <v>8549</v>
      </c>
      <c r="D2372" t="str">
        <f>INDEX(Transcripts[#Data], MATCH(Exons[[#This Row],[Transcript stable ID]], Transcripts[Transcript stable ID], 0), 4)</f>
        <v>NM_001042750.1</v>
      </c>
      <c r="E2372" t="s">
        <v>27</v>
      </c>
      <c r="J2372">
        <v>123095588</v>
      </c>
      <c r="K2372">
        <v>123189978</v>
      </c>
      <c r="L2372">
        <v>123190085</v>
      </c>
      <c r="N2372">
        <v>14</v>
      </c>
      <c r="O2372">
        <v>1478</v>
      </c>
      <c r="P2372">
        <v>1585</v>
      </c>
      <c r="Q2372" t="s">
        <v>13544</v>
      </c>
      <c r="R2372">
        <v>1197</v>
      </c>
      <c r="S2372">
        <v>1304</v>
      </c>
    </row>
    <row r="2373" spans="1:19" x14ac:dyDescent="0.25">
      <c r="A2373" t="s">
        <v>153</v>
      </c>
      <c r="B2373">
        <v>1</v>
      </c>
      <c r="C2373" t="s">
        <v>8549</v>
      </c>
      <c r="D2373" t="str">
        <f>INDEX(Transcripts[#Data], MATCH(Exons[[#This Row],[Transcript stable ID]], Transcripts[Transcript stable ID], 0), 4)</f>
        <v>NM_001042750.1</v>
      </c>
      <c r="E2373" t="s">
        <v>27</v>
      </c>
      <c r="J2373">
        <v>123095588</v>
      </c>
      <c r="K2373">
        <v>123191716</v>
      </c>
      <c r="L2373">
        <v>123191827</v>
      </c>
      <c r="N2373">
        <v>15</v>
      </c>
      <c r="O2373">
        <v>1586</v>
      </c>
      <c r="P2373">
        <v>1697</v>
      </c>
      <c r="Q2373" t="s">
        <v>13545</v>
      </c>
      <c r="R2373">
        <v>1305</v>
      </c>
      <c r="S2373">
        <v>1416</v>
      </c>
    </row>
    <row r="2374" spans="1:19" x14ac:dyDescent="0.25">
      <c r="A2374" t="s">
        <v>153</v>
      </c>
      <c r="B2374">
        <v>1</v>
      </c>
      <c r="C2374" t="s">
        <v>8549</v>
      </c>
      <c r="D2374" t="str">
        <f>INDEX(Transcripts[#Data], MATCH(Exons[[#This Row],[Transcript stable ID]], Transcripts[Transcript stable ID], 0), 4)</f>
        <v>NM_001042750.1</v>
      </c>
      <c r="E2374" t="s">
        <v>27</v>
      </c>
      <c r="J2374">
        <v>123095588</v>
      </c>
      <c r="K2374">
        <v>123195074</v>
      </c>
      <c r="L2374">
        <v>123195191</v>
      </c>
      <c r="N2374">
        <v>16</v>
      </c>
      <c r="O2374">
        <v>1698</v>
      </c>
      <c r="P2374">
        <v>1815</v>
      </c>
      <c r="Q2374" t="s">
        <v>13546</v>
      </c>
      <c r="R2374">
        <v>1417</v>
      </c>
      <c r="S2374">
        <v>1534</v>
      </c>
    </row>
    <row r="2375" spans="1:19" x14ac:dyDescent="0.25">
      <c r="A2375" t="s">
        <v>153</v>
      </c>
      <c r="B2375">
        <v>1</v>
      </c>
      <c r="C2375" t="s">
        <v>8549</v>
      </c>
      <c r="D2375" t="str">
        <f>INDEX(Transcripts[#Data], MATCH(Exons[[#This Row],[Transcript stable ID]], Transcripts[Transcript stable ID], 0), 4)</f>
        <v>NM_001042750.1</v>
      </c>
      <c r="E2375" t="s">
        <v>27</v>
      </c>
      <c r="J2375">
        <v>123095588</v>
      </c>
      <c r="K2375">
        <v>123195621</v>
      </c>
      <c r="L2375">
        <v>123195724</v>
      </c>
      <c r="N2375">
        <v>17</v>
      </c>
      <c r="O2375">
        <v>1816</v>
      </c>
      <c r="P2375">
        <v>1919</v>
      </c>
      <c r="Q2375" t="s">
        <v>13547</v>
      </c>
      <c r="R2375">
        <v>1535</v>
      </c>
      <c r="S2375">
        <v>1638</v>
      </c>
    </row>
    <row r="2376" spans="1:19" x14ac:dyDescent="0.25">
      <c r="A2376" t="s">
        <v>153</v>
      </c>
      <c r="B2376">
        <v>1</v>
      </c>
      <c r="C2376" t="s">
        <v>8549</v>
      </c>
      <c r="D2376" t="str">
        <f>INDEX(Transcripts[#Data], MATCH(Exons[[#This Row],[Transcript stable ID]], Transcripts[Transcript stable ID], 0), 4)</f>
        <v>NM_001042750.1</v>
      </c>
      <c r="E2376" t="s">
        <v>27</v>
      </c>
      <c r="F2376">
        <v>123155217</v>
      </c>
      <c r="G2376">
        <v>123155281</v>
      </c>
      <c r="J2376">
        <v>123095588</v>
      </c>
      <c r="K2376">
        <v>123155217</v>
      </c>
      <c r="L2376">
        <v>123155281</v>
      </c>
      <c r="N2376">
        <v>2</v>
      </c>
      <c r="Q2376" t="s">
        <v>13548</v>
      </c>
    </row>
    <row r="2377" spans="1:19" x14ac:dyDescent="0.25">
      <c r="A2377" t="s">
        <v>153</v>
      </c>
      <c r="B2377">
        <v>1</v>
      </c>
      <c r="C2377" t="s">
        <v>8549</v>
      </c>
      <c r="D2377" t="str">
        <f>INDEX(Transcripts[#Data], MATCH(Exons[[#This Row],[Transcript stable ID]], Transcripts[Transcript stable ID], 0), 4)</f>
        <v>NM_001042750.1</v>
      </c>
      <c r="E2377" t="s">
        <v>27</v>
      </c>
      <c r="J2377">
        <v>123095588</v>
      </c>
      <c r="K2377">
        <v>123196752</v>
      </c>
      <c r="L2377">
        <v>123196844</v>
      </c>
      <c r="N2377">
        <v>18</v>
      </c>
      <c r="O2377">
        <v>1920</v>
      </c>
      <c r="P2377">
        <v>2012</v>
      </c>
      <c r="Q2377" t="s">
        <v>13549</v>
      </c>
      <c r="R2377">
        <v>1639</v>
      </c>
      <c r="S2377">
        <v>1731</v>
      </c>
    </row>
    <row r="2378" spans="1:19" x14ac:dyDescent="0.25">
      <c r="A2378" t="s">
        <v>153</v>
      </c>
      <c r="B2378">
        <v>1</v>
      </c>
      <c r="C2378" t="s">
        <v>8549</v>
      </c>
      <c r="D2378" t="str">
        <f>INDEX(Transcripts[#Data], MATCH(Exons[[#This Row],[Transcript stable ID]], Transcripts[Transcript stable ID], 0), 4)</f>
        <v>NM_001042750.1</v>
      </c>
      <c r="E2378" t="s">
        <v>27</v>
      </c>
      <c r="J2378">
        <v>123095588</v>
      </c>
      <c r="K2378">
        <v>123196966</v>
      </c>
      <c r="L2378">
        <v>123197055</v>
      </c>
      <c r="N2378">
        <v>19</v>
      </c>
      <c r="O2378">
        <v>2013</v>
      </c>
      <c r="P2378">
        <v>2102</v>
      </c>
      <c r="Q2378" t="s">
        <v>13550</v>
      </c>
      <c r="R2378">
        <v>1732</v>
      </c>
      <c r="S2378">
        <v>1821</v>
      </c>
    </row>
    <row r="2379" spans="1:19" x14ac:dyDescent="0.25">
      <c r="A2379" t="s">
        <v>153</v>
      </c>
      <c r="B2379">
        <v>1</v>
      </c>
      <c r="C2379" t="s">
        <v>8549</v>
      </c>
      <c r="D2379" t="str">
        <f>INDEX(Transcripts[#Data], MATCH(Exons[[#This Row],[Transcript stable ID]], Transcripts[Transcript stable ID], 0), 4)</f>
        <v>NM_001042750.1</v>
      </c>
      <c r="E2379" t="s">
        <v>27</v>
      </c>
      <c r="J2379">
        <v>123095588</v>
      </c>
      <c r="K2379">
        <v>123197698</v>
      </c>
      <c r="L2379">
        <v>123197901</v>
      </c>
      <c r="N2379">
        <v>20</v>
      </c>
      <c r="O2379">
        <v>2103</v>
      </c>
      <c r="P2379">
        <v>2306</v>
      </c>
      <c r="Q2379" t="s">
        <v>13551</v>
      </c>
      <c r="R2379">
        <v>1822</v>
      </c>
      <c r="S2379">
        <v>2025</v>
      </c>
    </row>
    <row r="2380" spans="1:19" x14ac:dyDescent="0.25">
      <c r="A2380" t="s">
        <v>153</v>
      </c>
      <c r="B2380">
        <v>1</v>
      </c>
      <c r="C2380" t="s">
        <v>8549</v>
      </c>
      <c r="D2380" t="str">
        <f>INDEX(Transcripts[#Data], MATCH(Exons[[#This Row],[Transcript stable ID]], Transcripts[Transcript stable ID], 0), 4)</f>
        <v>NM_001042750.1</v>
      </c>
      <c r="E2380" t="s">
        <v>27</v>
      </c>
      <c r="J2380">
        <v>123095588</v>
      </c>
      <c r="K2380">
        <v>123199726</v>
      </c>
      <c r="L2380">
        <v>123199796</v>
      </c>
      <c r="N2380">
        <v>21</v>
      </c>
      <c r="O2380">
        <v>2307</v>
      </c>
      <c r="P2380">
        <v>2377</v>
      </c>
      <c r="Q2380" t="s">
        <v>13552</v>
      </c>
      <c r="R2380">
        <v>2026</v>
      </c>
      <c r="S2380">
        <v>2096</v>
      </c>
    </row>
    <row r="2381" spans="1:19" x14ac:dyDescent="0.25">
      <c r="A2381" t="s">
        <v>153</v>
      </c>
      <c r="B2381">
        <v>1</v>
      </c>
      <c r="C2381" t="s">
        <v>8549</v>
      </c>
      <c r="D2381" t="str">
        <f>INDEX(Transcripts[#Data], MATCH(Exons[[#This Row],[Transcript stable ID]], Transcripts[Transcript stable ID], 0), 4)</f>
        <v>NM_001042750.1</v>
      </c>
      <c r="E2381" t="s">
        <v>27</v>
      </c>
      <c r="J2381">
        <v>123095588</v>
      </c>
      <c r="K2381">
        <v>123200025</v>
      </c>
      <c r="L2381">
        <v>123200112</v>
      </c>
      <c r="N2381">
        <v>22</v>
      </c>
      <c r="O2381">
        <v>2378</v>
      </c>
      <c r="P2381">
        <v>2465</v>
      </c>
      <c r="Q2381" t="s">
        <v>13553</v>
      </c>
      <c r="R2381">
        <v>2097</v>
      </c>
      <c r="S2381">
        <v>2184</v>
      </c>
    </row>
    <row r="2382" spans="1:19" x14ac:dyDescent="0.25">
      <c r="A2382" t="s">
        <v>153</v>
      </c>
      <c r="B2382">
        <v>1</v>
      </c>
      <c r="C2382" t="s">
        <v>8549</v>
      </c>
      <c r="D2382" t="str">
        <f>INDEX(Transcripts[#Data], MATCH(Exons[[#This Row],[Transcript stable ID]], Transcripts[Transcript stable ID], 0), 4)</f>
        <v>NM_001042750.1</v>
      </c>
      <c r="E2382" t="s">
        <v>27</v>
      </c>
      <c r="J2382">
        <v>123095588</v>
      </c>
      <c r="K2382">
        <v>123200206</v>
      </c>
      <c r="L2382">
        <v>123200286</v>
      </c>
      <c r="N2382">
        <v>23</v>
      </c>
      <c r="O2382">
        <v>2466</v>
      </c>
      <c r="P2382">
        <v>2546</v>
      </c>
      <c r="Q2382" t="s">
        <v>13554</v>
      </c>
      <c r="R2382">
        <v>2185</v>
      </c>
      <c r="S2382">
        <v>2265</v>
      </c>
    </row>
    <row r="2383" spans="1:19" x14ac:dyDescent="0.25">
      <c r="A2383" t="s">
        <v>153</v>
      </c>
      <c r="B2383">
        <v>1</v>
      </c>
      <c r="C2383" t="s">
        <v>8549</v>
      </c>
      <c r="D2383" t="str">
        <f>INDEX(Transcripts[#Data], MATCH(Exons[[#This Row],[Transcript stable ID]], Transcripts[Transcript stable ID], 0), 4)</f>
        <v>NM_001042750.1</v>
      </c>
      <c r="E2383" t="s">
        <v>27</v>
      </c>
      <c r="J2383">
        <v>123095588</v>
      </c>
      <c r="K2383">
        <v>123202414</v>
      </c>
      <c r="L2383">
        <v>123202506</v>
      </c>
      <c r="N2383">
        <v>24</v>
      </c>
      <c r="O2383">
        <v>2547</v>
      </c>
      <c r="P2383">
        <v>2639</v>
      </c>
      <c r="Q2383" t="s">
        <v>13555</v>
      </c>
      <c r="R2383">
        <v>2266</v>
      </c>
      <c r="S2383">
        <v>2358</v>
      </c>
    </row>
    <row r="2384" spans="1:19" x14ac:dyDescent="0.25">
      <c r="A2384" t="s">
        <v>153</v>
      </c>
      <c r="B2384">
        <v>1</v>
      </c>
      <c r="C2384" t="s">
        <v>8549</v>
      </c>
      <c r="D2384" t="str">
        <f>INDEX(Transcripts[#Data], MATCH(Exons[[#This Row],[Transcript stable ID]], Transcripts[Transcript stable ID], 0), 4)</f>
        <v>NM_001042750.1</v>
      </c>
      <c r="E2384" t="s">
        <v>27</v>
      </c>
      <c r="J2384">
        <v>123095588</v>
      </c>
      <c r="K2384">
        <v>123204999</v>
      </c>
      <c r="L2384">
        <v>123205173</v>
      </c>
      <c r="N2384">
        <v>25</v>
      </c>
      <c r="O2384">
        <v>2640</v>
      </c>
      <c r="P2384">
        <v>2814</v>
      </c>
      <c r="Q2384" t="s">
        <v>13556</v>
      </c>
      <c r="R2384">
        <v>2359</v>
      </c>
      <c r="S2384">
        <v>2533</v>
      </c>
    </row>
    <row r="2385" spans="1:19" x14ac:dyDescent="0.25">
      <c r="A2385" t="s">
        <v>153</v>
      </c>
      <c r="B2385">
        <v>1</v>
      </c>
      <c r="C2385" t="s">
        <v>8549</v>
      </c>
      <c r="D2385" t="str">
        <f>INDEX(Transcripts[#Data], MATCH(Exons[[#This Row],[Transcript stable ID]], Transcripts[Transcript stable ID], 0), 4)</f>
        <v>NM_001042750.1</v>
      </c>
      <c r="E2385" t="s">
        <v>27</v>
      </c>
      <c r="J2385">
        <v>123095588</v>
      </c>
      <c r="K2385">
        <v>123210182</v>
      </c>
      <c r="L2385">
        <v>123210321</v>
      </c>
      <c r="N2385">
        <v>26</v>
      </c>
      <c r="O2385">
        <v>2815</v>
      </c>
      <c r="P2385">
        <v>2954</v>
      </c>
      <c r="Q2385" t="s">
        <v>13557</v>
      </c>
      <c r="R2385">
        <v>2534</v>
      </c>
      <c r="S2385">
        <v>2673</v>
      </c>
    </row>
    <row r="2386" spans="1:19" x14ac:dyDescent="0.25">
      <c r="A2386" t="s">
        <v>153</v>
      </c>
      <c r="B2386">
        <v>1</v>
      </c>
      <c r="C2386" t="s">
        <v>8549</v>
      </c>
      <c r="D2386" t="str">
        <f>INDEX(Transcripts[#Data], MATCH(Exons[[#This Row],[Transcript stable ID]], Transcripts[Transcript stable ID], 0), 4)</f>
        <v>NM_001042750.1</v>
      </c>
      <c r="E2386" t="s">
        <v>27</v>
      </c>
      <c r="J2386">
        <v>123095588</v>
      </c>
      <c r="K2386">
        <v>123211807</v>
      </c>
      <c r="L2386">
        <v>123211908</v>
      </c>
      <c r="N2386">
        <v>27</v>
      </c>
      <c r="O2386">
        <v>2955</v>
      </c>
      <c r="P2386">
        <v>3056</v>
      </c>
      <c r="Q2386" t="s">
        <v>13558</v>
      </c>
      <c r="R2386">
        <v>2674</v>
      </c>
      <c r="S2386">
        <v>2775</v>
      </c>
    </row>
    <row r="2387" spans="1:19" x14ac:dyDescent="0.25">
      <c r="A2387" t="s">
        <v>153</v>
      </c>
      <c r="B2387">
        <v>1</v>
      </c>
      <c r="C2387" t="s">
        <v>8549</v>
      </c>
      <c r="D2387" t="str">
        <f>INDEX(Transcripts[#Data], MATCH(Exons[[#This Row],[Transcript stable ID]], Transcripts[Transcript stable ID], 0), 4)</f>
        <v>NM_001042750.1</v>
      </c>
      <c r="E2387" t="s">
        <v>27</v>
      </c>
      <c r="J2387">
        <v>123095588</v>
      </c>
      <c r="K2387">
        <v>123215230</v>
      </c>
      <c r="L2387">
        <v>123215378</v>
      </c>
      <c r="N2387">
        <v>28</v>
      </c>
      <c r="O2387">
        <v>3057</v>
      </c>
      <c r="P2387">
        <v>3205</v>
      </c>
      <c r="Q2387" t="s">
        <v>13559</v>
      </c>
      <c r="R2387">
        <v>2776</v>
      </c>
      <c r="S2387">
        <v>2924</v>
      </c>
    </row>
    <row r="2388" spans="1:19" x14ac:dyDescent="0.25">
      <c r="A2388" t="s">
        <v>153</v>
      </c>
      <c r="B2388">
        <v>1</v>
      </c>
      <c r="C2388" t="s">
        <v>8549</v>
      </c>
      <c r="D2388" t="str">
        <f>INDEX(Transcripts[#Data], MATCH(Exons[[#This Row],[Transcript stable ID]], Transcripts[Transcript stable ID], 0), 4)</f>
        <v>NM_001042750.1</v>
      </c>
      <c r="E2388" t="s">
        <v>27</v>
      </c>
      <c r="J2388">
        <v>123095588</v>
      </c>
      <c r="K2388">
        <v>123217271</v>
      </c>
      <c r="L2388">
        <v>123217399</v>
      </c>
      <c r="N2388">
        <v>29</v>
      </c>
      <c r="O2388">
        <v>3206</v>
      </c>
      <c r="P2388">
        <v>3334</v>
      </c>
      <c r="Q2388" t="s">
        <v>13560</v>
      </c>
      <c r="R2388">
        <v>2925</v>
      </c>
      <c r="S2388">
        <v>3053</v>
      </c>
    </row>
    <row r="2389" spans="1:19" x14ac:dyDescent="0.25">
      <c r="A2389" t="s">
        <v>153</v>
      </c>
      <c r="B2389">
        <v>1</v>
      </c>
      <c r="C2389" t="s">
        <v>8549</v>
      </c>
      <c r="D2389" t="str">
        <f>INDEX(Transcripts[#Data], MATCH(Exons[[#This Row],[Transcript stable ID]], Transcripts[Transcript stable ID], 0), 4)</f>
        <v>NM_001042750.1</v>
      </c>
      <c r="E2389" t="s">
        <v>27</v>
      </c>
      <c r="J2389">
        <v>123095588</v>
      </c>
      <c r="K2389">
        <v>123220397</v>
      </c>
      <c r="L2389">
        <v>123220620</v>
      </c>
      <c r="N2389">
        <v>30</v>
      </c>
      <c r="O2389">
        <v>3335</v>
      </c>
      <c r="P2389">
        <v>3558</v>
      </c>
      <c r="Q2389" t="s">
        <v>13561</v>
      </c>
      <c r="R2389">
        <v>3054</v>
      </c>
      <c r="S2389">
        <v>3277</v>
      </c>
    </row>
    <row r="2390" spans="1:19" x14ac:dyDescent="0.25">
      <c r="A2390" t="s">
        <v>153</v>
      </c>
      <c r="B2390">
        <v>1</v>
      </c>
      <c r="C2390" t="s">
        <v>8549</v>
      </c>
      <c r="D2390" t="str">
        <f>INDEX(Transcripts[#Data], MATCH(Exons[[#This Row],[Transcript stable ID]], Transcripts[Transcript stable ID], 0), 4)</f>
        <v>NM_001042750.1</v>
      </c>
      <c r="E2390" t="s">
        <v>27</v>
      </c>
      <c r="J2390">
        <v>123095588</v>
      </c>
      <c r="K2390">
        <v>123224425</v>
      </c>
      <c r="L2390">
        <v>123224614</v>
      </c>
      <c r="N2390">
        <v>31</v>
      </c>
      <c r="O2390">
        <v>3559</v>
      </c>
      <c r="P2390">
        <v>3748</v>
      </c>
      <c r="Q2390" t="s">
        <v>13562</v>
      </c>
      <c r="R2390">
        <v>3278</v>
      </c>
      <c r="S2390">
        <v>3467</v>
      </c>
    </row>
    <row r="2391" spans="1:19" x14ac:dyDescent="0.25">
      <c r="A2391" t="s">
        <v>153</v>
      </c>
      <c r="B2391">
        <v>1</v>
      </c>
      <c r="C2391" t="s">
        <v>8549</v>
      </c>
      <c r="D2391" t="str">
        <f>INDEX(Transcripts[#Data], MATCH(Exons[[#This Row],[Transcript stable ID]], Transcripts[Transcript stable ID], 0), 4)</f>
        <v>NM_001042750.1</v>
      </c>
      <c r="E2391" t="s">
        <v>27</v>
      </c>
      <c r="J2391">
        <v>123095588</v>
      </c>
      <c r="K2391">
        <v>123224704</v>
      </c>
      <c r="L2391">
        <v>123224814</v>
      </c>
      <c r="N2391">
        <v>32</v>
      </c>
      <c r="O2391">
        <v>3749</v>
      </c>
      <c r="P2391">
        <v>3859</v>
      </c>
      <c r="Q2391" t="s">
        <v>13563</v>
      </c>
      <c r="R2391">
        <v>3468</v>
      </c>
      <c r="S2391">
        <v>3578</v>
      </c>
    </row>
    <row r="2392" spans="1:19" x14ac:dyDescent="0.25">
      <c r="A2392" t="s">
        <v>153</v>
      </c>
      <c r="B2392">
        <v>1</v>
      </c>
      <c r="C2392" t="s">
        <v>8549</v>
      </c>
      <c r="D2392" t="str">
        <f>INDEX(Transcripts[#Data], MATCH(Exons[[#This Row],[Transcript stable ID]], Transcripts[Transcript stable ID], 0), 4)</f>
        <v>NM_001042750.1</v>
      </c>
      <c r="E2392" t="s">
        <v>27</v>
      </c>
      <c r="J2392">
        <v>123095588</v>
      </c>
      <c r="K2392">
        <v>123227868</v>
      </c>
      <c r="L2392">
        <v>123227994</v>
      </c>
      <c r="N2392">
        <v>33</v>
      </c>
      <c r="O2392">
        <v>3860</v>
      </c>
      <c r="P2392">
        <v>3986</v>
      </c>
      <c r="Q2392" t="s">
        <v>13564</v>
      </c>
      <c r="R2392">
        <v>3579</v>
      </c>
      <c r="S2392">
        <v>3705</v>
      </c>
    </row>
    <row r="2393" spans="1:19" x14ac:dyDescent="0.25">
      <c r="A2393" t="s">
        <v>153</v>
      </c>
      <c r="B2393">
        <v>1</v>
      </c>
      <c r="C2393" t="s">
        <v>8549</v>
      </c>
      <c r="D2393" t="str">
        <f>INDEX(Transcripts[#Data], MATCH(Exons[[#This Row],[Transcript stable ID]], Transcripts[Transcript stable ID], 0), 4)</f>
        <v>NM_001042750.1</v>
      </c>
      <c r="E2393" t="s">
        <v>27</v>
      </c>
      <c r="J2393">
        <v>123095588</v>
      </c>
      <c r="K2393">
        <v>123229222</v>
      </c>
      <c r="L2393">
        <v>123229299</v>
      </c>
      <c r="N2393">
        <v>34</v>
      </c>
      <c r="O2393">
        <v>3987</v>
      </c>
      <c r="P2393">
        <v>4064</v>
      </c>
      <c r="Q2393" t="s">
        <v>13565</v>
      </c>
      <c r="R2393">
        <v>3706</v>
      </c>
      <c r="S2393">
        <v>3783</v>
      </c>
    </row>
    <row r="2394" spans="1:19" x14ac:dyDescent="0.25">
      <c r="A2394" t="s">
        <v>153</v>
      </c>
      <c r="B2394">
        <v>1</v>
      </c>
      <c r="C2394" t="s">
        <v>8549</v>
      </c>
      <c r="D2394" t="str">
        <f>INDEX(Transcripts[#Data], MATCH(Exons[[#This Row],[Transcript stable ID]], Transcripts[Transcript stable ID], 0), 4)</f>
        <v>NM_001042750.1</v>
      </c>
      <c r="E2394" t="s">
        <v>27</v>
      </c>
      <c r="F2394">
        <v>123095588</v>
      </c>
      <c r="G2394">
        <v>123095706</v>
      </c>
      <c r="J2394">
        <v>123095588</v>
      </c>
      <c r="K2394">
        <v>123095588</v>
      </c>
      <c r="L2394">
        <v>123095706</v>
      </c>
      <c r="N2394">
        <v>1</v>
      </c>
      <c r="Q2394" t="s">
        <v>13571</v>
      </c>
    </row>
    <row r="2395" spans="1:19" x14ac:dyDescent="0.25">
      <c r="A2395" t="s">
        <v>153</v>
      </c>
      <c r="B2395">
        <v>1</v>
      </c>
      <c r="C2395" t="s">
        <v>8549</v>
      </c>
      <c r="D2395" t="str">
        <f>INDEX(Transcripts[#Data], MATCH(Exons[[#This Row],[Transcript stable ID]], Transcripts[Transcript stable ID], 0), 4)</f>
        <v>NM_001042750.1</v>
      </c>
      <c r="E2395" t="s">
        <v>27</v>
      </c>
      <c r="H2395">
        <v>123234448</v>
      </c>
      <c r="I2395">
        <v>123234752</v>
      </c>
      <c r="J2395">
        <v>123095588</v>
      </c>
      <c r="K2395">
        <v>123234424</v>
      </c>
      <c r="L2395">
        <v>123234752</v>
      </c>
      <c r="N2395">
        <v>35</v>
      </c>
      <c r="O2395">
        <v>4065</v>
      </c>
      <c r="P2395">
        <v>4088</v>
      </c>
      <c r="Q2395" t="s">
        <v>13572</v>
      </c>
      <c r="R2395">
        <v>3784</v>
      </c>
      <c r="S2395">
        <v>3807</v>
      </c>
    </row>
    <row r="2396" spans="1:19" x14ac:dyDescent="0.25">
      <c r="A2396" t="s">
        <v>153</v>
      </c>
      <c r="B2396">
        <v>1</v>
      </c>
      <c r="C2396" t="s">
        <v>8552</v>
      </c>
      <c r="D2396" t="str">
        <f>INDEX(Transcripts[#Data], MATCH(Exons[[#This Row],[Transcript stable ID]], Transcripts[Transcript stable ID], 0), 4)</f>
        <v>NM_001042751.1</v>
      </c>
      <c r="E2396" t="s">
        <v>27</v>
      </c>
      <c r="F2396">
        <v>123156381</v>
      </c>
      <c r="G2396">
        <v>123156477</v>
      </c>
      <c r="J2396">
        <v>123095589</v>
      </c>
      <c r="K2396">
        <v>123156381</v>
      </c>
      <c r="L2396">
        <v>123156521</v>
      </c>
      <c r="N2396">
        <v>3</v>
      </c>
      <c r="O2396">
        <v>281</v>
      </c>
      <c r="P2396">
        <v>324</v>
      </c>
      <c r="Q2396" t="s">
        <v>13532</v>
      </c>
      <c r="R2396">
        <v>1</v>
      </c>
      <c r="S2396">
        <v>44</v>
      </c>
    </row>
    <row r="2397" spans="1:19" x14ac:dyDescent="0.25">
      <c r="A2397" t="s">
        <v>153</v>
      </c>
      <c r="B2397">
        <v>1</v>
      </c>
      <c r="C2397" t="s">
        <v>8552</v>
      </c>
      <c r="D2397" t="str">
        <f>INDEX(Transcripts[#Data], MATCH(Exons[[#This Row],[Transcript stable ID]], Transcripts[Transcript stable ID], 0), 4)</f>
        <v>NM_001042751.1</v>
      </c>
      <c r="E2397" t="s">
        <v>27</v>
      </c>
      <c r="J2397">
        <v>123095589</v>
      </c>
      <c r="K2397">
        <v>123159690</v>
      </c>
      <c r="L2397">
        <v>123159768</v>
      </c>
      <c r="N2397">
        <v>4</v>
      </c>
      <c r="O2397">
        <v>325</v>
      </c>
      <c r="P2397">
        <v>403</v>
      </c>
      <c r="Q2397" t="s">
        <v>13533</v>
      </c>
      <c r="R2397">
        <v>45</v>
      </c>
      <c r="S2397">
        <v>123</v>
      </c>
    </row>
    <row r="2398" spans="1:19" x14ac:dyDescent="0.25">
      <c r="A2398" t="s">
        <v>153</v>
      </c>
      <c r="B2398">
        <v>1</v>
      </c>
      <c r="C2398" t="s">
        <v>8552</v>
      </c>
      <c r="D2398" t="str">
        <f>INDEX(Transcripts[#Data], MATCH(Exons[[#This Row],[Transcript stable ID]], Transcripts[Transcript stable ID], 0), 4)</f>
        <v>NM_001042751.1</v>
      </c>
      <c r="E2398" t="s">
        <v>27</v>
      </c>
      <c r="J2398">
        <v>123095589</v>
      </c>
      <c r="K2398">
        <v>123164811</v>
      </c>
      <c r="L2398">
        <v>123164975</v>
      </c>
      <c r="N2398">
        <v>5</v>
      </c>
      <c r="O2398">
        <v>404</v>
      </c>
      <c r="P2398">
        <v>568</v>
      </c>
      <c r="Q2398" t="s">
        <v>13535</v>
      </c>
      <c r="R2398">
        <v>124</v>
      </c>
      <c r="S2398">
        <v>288</v>
      </c>
    </row>
    <row r="2399" spans="1:19" x14ac:dyDescent="0.25">
      <c r="A2399" t="s">
        <v>153</v>
      </c>
      <c r="B2399">
        <v>1</v>
      </c>
      <c r="C2399" t="s">
        <v>8552</v>
      </c>
      <c r="D2399" t="str">
        <f>INDEX(Transcripts[#Data], MATCH(Exons[[#This Row],[Transcript stable ID]], Transcripts[Transcript stable ID], 0), 4)</f>
        <v>NM_001042751.1</v>
      </c>
      <c r="E2399" t="s">
        <v>27</v>
      </c>
      <c r="J2399">
        <v>123095589</v>
      </c>
      <c r="K2399">
        <v>123171377</v>
      </c>
      <c r="L2399">
        <v>123171473</v>
      </c>
      <c r="N2399">
        <v>6</v>
      </c>
      <c r="O2399">
        <v>569</v>
      </c>
      <c r="P2399">
        <v>665</v>
      </c>
      <c r="Q2399" t="s">
        <v>13536</v>
      </c>
      <c r="R2399">
        <v>289</v>
      </c>
      <c r="S2399">
        <v>385</v>
      </c>
    </row>
    <row r="2400" spans="1:19" x14ac:dyDescent="0.25">
      <c r="A2400" t="s">
        <v>153</v>
      </c>
      <c r="B2400">
        <v>1</v>
      </c>
      <c r="C2400" t="s">
        <v>8552</v>
      </c>
      <c r="D2400" t="str">
        <f>INDEX(Transcripts[#Data], MATCH(Exons[[#This Row],[Transcript stable ID]], Transcripts[Transcript stable ID], 0), 4)</f>
        <v>NM_001042751.1</v>
      </c>
      <c r="E2400" t="s">
        <v>27</v>
      </c>
      <c r="J2400">
        <v>123095589</v>
      </c>
      <c r="K2400">
        <v>123176419</v>
      </c>
      <c r="L2400">
        <v>123176495</v>
      </c>
      <c r="N2400">
        <v>7</v>
      </c>
      <c r="O2400">
        <v>666</v>
      </c>
      <c r="P2400">
        <v>742</v>
      </c>
      <c r="Q2400" t="s">
        <v>13537</v>
      </c>
      <c r="R2400">
        <v>386</v>
      </c>
      <c r="S2400">
        <v>462</v>
      </c>
    </row>
    <row r="2401" spans="1:19" x14ac:dyDescent="0.25">
      <c r="A2401" t="s">
        <v>153</v>
      </c>
      <c r="B2401">
        <v>1</v>
      </c>
      <c r="C2401" t="s">
        <v>8552</v>
      </c>
      <c r="D2401" t="str">
        <f>INDEX(Transcripts[#Data], MATCH(Exons[[#This Row],[Transcript stable ID]], Transcripts[Transcript stable ID], 0), 4)</f>
        <v>NM_001042751.1</v>
      </c>
      <c r="E2401" t="s">
        <v>27</v>
      </c>
      <c r="J2401">
        <v>123095589</v>
      </c>
      <c r="K2401">
        <v>123179014</v>
      </c>
      <c r="L2401">
        <v>123179218</v>
      </c>
      <c r="N2401">
        <v>8</v>
      </c>
      <c r="O2401">
        <v>743</v>
      </c>
      <c r="P2401">
        <v>947</v>
      </c>
      <c r="Q2401" t="s">
        <v>13538</v>
      </c>
      <c r="R2401">
        <v>463</v>
      </c>
      <c r="S2401">
        <v>667</v>
      </c>
    </row>
    <row r="2402" spans="1:19" x14ac:dyDescent="0.25">
      <c r="A2402" t="s">
        <v>153</v>
      </c>
      <c r="B2402">
        <v>1</v>
      </c>
      <c r="C2402" t="s">
        <v>8552</v>
      </c>
      <c r="D2402" t="str">
        <f>INDEX(Transcripts[#Data], MATCH(Exons[[#This Row],[Transcript stable ID]], Transcripts[Transcript stable ID], 0), 4)</f>
        <v>NM_001042751.1</v>
      </c>
      <c r="E2402" t="s">
        <v>27</v>
      </c>
      <c r="J2402">
        <v>123095589</v>
      </c>
      <c r="K2402">
        <v>123181204</v>
      </c>
      <c r="L2402">
        <v>123181355</v>
      </c>
      <c r="N2402">
        <v>9</v>
      </c>
      <c r="O2402">
        <v>948</v>
      </c>
      <c r="P2402">
        <v>1099</v>
      </c>
      <c r="Q2402" t="s">
        <v>13539</v>
      </c>
      <c r="R2402">
        <v>668</v>
      </c>
      <c r="S2402">
        <v>819</v>
      </c>
    </row>
    <row r="2403" spans="1:19" x14ac:dyDescent="0.25">
      <c r="A2403" t="s">
        <v>153</v>
      </c>
      <c r="B2403">
        <v>1</v>
      </c>
      <c r="C2403" t="s">
        <v>8552</v>
      </c>
      <c r="D2403" t="str">
        <f>INDEX(Transcripts[#Data], MATCH(Exons[[#This Row],[Transcript stable ID]], Transcripts[Transcript stable ID], 0), 4)</f>
        <v>NM_001042751.1</v>
      </c>
      <c r="E2403" t="s">
        <v>27</v>
      </c>
      <c r="J2403">
        <v>123095589</v>
      </c>
      <c r="K2403">
        <v>123182855</v>
      </c>
      <c r="L2403">
        <v>123182928</v>
      </c>
      <c r="N2403">
        <v>10</v>
      </c>
      <c r="O2403">
        <v>1100</v>
      </c>
      <c r="P2403">
        <v>1173</v>
      </c>
      <c r="Q2403" t="s">
        <v>13540</v>
      </c>
      <c r="R2403">
        <v>820</v>
      </c>
      <c r="S2403">
        <v>893</v>
      </c>
    </row>
    <row r="2404" spans="1:19" x14ac:dyDescent="0.25">
      <c r="A2404" t="s">
        <v>153</v>
      </c>
      <c r="B2404">
        <v>1</v>
      </c>
      <c r="C2404" t="s">
        <v>8552</v>
      </c>
      <c r="D2404" t="str">
        <f>INDEX(Transcripts[#Data], MATCH(Exons[[#This Row],[Transcript stable ID]], Transcripts[Transcript stable ID], 0), 4)</f>
        <v>NM_001042751.1</v>
      </c>
      <c r="E2404" t="s">
        <v>27</v>
      </c>
      <c r="J2404">
        <v>123095589</v>
      </c>
      <c r="K2404">
        <v>123184036</v>
      </c>
      <c r="L2404">
        <v>123184159</v>
      </c>
      <c r="N2404">
        <v>11</v>
      </c>
      <c r="O2404">
        <v>1174</v>
      </c>
      <c r="P2404">
        <v>1297</v>
      </c>
      <c r="Q2404" t="s">
        <v>13541</v>
      </c>
      <c r="R2404">
        <v>894</v>
      </c>
      <c r="S2404">
        <v>1017</v>
      </c>
    </row>
    <row r="2405" spans="1:19" x14ac:dyDescent="0.25">
      <c r="A2405" t="s">
        <v>153</v>
      </c>
      <c r="B2405">
        <v>1</v>
      </c>
      <c r="C2405" t="s">
        <v>8552</v>
      </c>
      <c r="D2405" t="str">
        <f>INDEX(Transcripts[#Data], MATCH(Exons[[#This Row],[Transcript stable ID]], Transcripts[Transcript stable ID], 0), 4)</f>
        <v>NM_001042751.1</v>
      </c>
      <c r="E2405" t="s">
        <v>27</v>
      </c>
      <c r="J2405">
        <v>123095589</v>
      </c>
      <c r="K2405">
        <v>123184971</v>
      </c>
      <c r="L2405">
        <v>123185069</v>
      </c>
      <c r="N2405">
        <v>12</v>
      </c>
      <c r="O2405">
        <v>1298</v>
      </c>
      <c r="P2405">
        <v>1396</v>
      </c>
      <c r="Q2405" t="s">
        <v>13542</v>
      </c>
      <c r="R2405">
        <v>1018</v>
      </c>
      <c r="S2405">
        <v>1116</v>
      </c>
    </row>
    <row r="2406" spans="1:19" x14ac:dyDescent="0.25">
      <c r="A2406" t="s">
        <v>153</v>
      </c>
      <c r="B2406">
        <v>1</v>
      </c>
      <c r="C2406" t="s">
        <v>8552</v>
      </c>
      <c r="D2406" t="str">
        <f>INDEX(Transcripts[#Data], MATCH(Exons[[#This Row],[Transcript stable ID]], Transcripts[Transcript stable ID], 0), 4)</f>
        <v>NM_001042751.1</v>
      </c>
      <c r="E2406" t="s">
        <v>27</v>
      </c>
      <c r="J2406">
        <v>123095589</v>
      </c>
      <c r="K2406">
        <v>123185165</v>
      </c>
      <c r="L2406">
        <v>123185244</v>
      </c>
      <c r="N2406">
        <v>13</v>
      </c>
      <c r="O2406">
        <v>1397</v>
      </c>
      <c r="P2406">
        <v>1476</v>
      </c>
      <c r="Q2406" t="s">
        <v>13543</v>
      </c>
      <c r="R2406">
        <v>1117</v>
      </c>
      <c r="S2406">
        <v>1196</v>
      </c>
    </row>
    <row r="2407" spans="1:19" x14ac:dyDescent="0.25">
      <c r="A2407" t="s">
        <v>153</v>
      </c>
      <c r="B2407">
        <v>1</v>
      </c>
      <c r="C2407" t="s">
        <v>8552</v>
      </c>
      <c r="D2407" t="str">
        <f>INDEX(Transcripts[#Data], MATCH(Exons[[#This Row],[Transcript stable ID]], Transcripts[Transcript stable ID], 0), 4)</f>
        <v>NM_001042751.1</v>
      </c>
      <c r="E2407" t="s">
        <v>27</v>
      </c>
      <c r="J2407">
        <v>123095589</v>
      </c>
      <c r="K2407">
        <v>123189978</v>
      </c>
      <c r="L2407">
        <v>123190085</v>
      </c>
      <c r="N2407">
        <v>14</v>
      </c>
      <c r="O2407">
        <v>1477</v>
      </c>
      <c r="P2407">
        <v>1584</v>
      </c>
      <c r="Q2407" t="s">
        <v>13544</v>
      </c>
      <c r="R2407">
        <v>1197</v>
      </c>
      <c r="S2407">
        <v>1304</v>
      </c>
    </row>
    <row r="2408" spans="1:19" x14ac:dyDescent="0.25">
      <c r="A2408" t="s">
        <v>153</v>
      </c>
      <c r="B2408">
        <v>1</v>
      </c>
      <c r="C2408" t="s">
        <v>8552</v>
      </c>
      <c r="D2408" t="str">
        <f>INDEX(Transcripts[#Data], MATCH(Exons[[#This Row],[Transcript stable ID]], Transcripts[Transcript stable ID], 0), 4)</f>
        <v>NM_001042751.1</v>
      </c>
      <c r="E2408" t="s">
        <v>27</v>
      </c>
      <c r="J2408">
        <v>123095589</v>
      </c>
      <c r="K2408">
        <v>123191716</v>
      </c>
      <c r="L2408">
        <v>123191827</v>
      </c>
      <c r="N2408">
        <v>15</v>
      </c>
      <c r="O2408">
        <v>1585</v>
      </c>
      <c r="P2408">
        <v>1696</v>
      </c>
      <c r="Q2408" t="s">
        <v>13545</v>
      </c>
      <c r="R2408">
        <v>1305</v>
      </c>
      <c r="S2408">
        <v>1416</v>
      </c>
    </row>
    <row r="2409" spans="1:19" x14ac:dyDescent="0.25">
      <c r="A2409" t="s">
        <v>153</v>
      </c>
      <c r="B2409">
        <v>1</v>
      </c>
      <c r="C2409" t="s">
        <v>8552</v>
      </c>
      <c r="D2409" t="str">
        <f>INDEX(Transcripts[#Data], MATCH(Exons[[#This Row],[Transcript stable ID]], Transcripts[Transcript stable ID], 0), 4)</f>
        <v>NM_001042751.1</v>
      </c>
      <c r="E2409" t="s">
        <v>27</v>
      </c>
      <c r="J2409">
        <v>123095589</v>
      </c>
      <c r="K2409">
        <v>123195074</v>
      </c>
      <c r="L2409">
        <v>123195191</v>
      </c>
      <c r="N2409">
        <v>16</v>
      </c>
      <c r="O2409">
        <v>1697</v>
      </c>
      <c r="P2409">
        <v>1814</v>
      </c>
      <c r="Q2409" t="s">
        <v>13546</v>
      </c>
      <c r="R2409">
        <v>1417</v>
      </c>
      <c r="S2409">
        <v>1534</v>
      </c>
    </row>
    <row r="2410" spans="1:19" x14ac:dyDescent="0.25">
      <c r="A2410" t="s">
        <v>153</v>
      </c>
      <c r="B2410">
        <v>1</v>
      </c>
      <c r="C2410" t="s">
        <v>8552</v>
      </c>
      <c r="D2410" t="str">
        <f>INDEX(Transcripts[#Data], MATCH(Exons[[#This Row],[Transcript stable ID]], Transcripts[Transcript stable ID], 0), 4)</f>
        <v>NM_001042751.1</v>
      </c>
      <c r="E2410" t="s">
        <v>27</v>
      </c>
      <c r="J2410">
        <v>123095589</v>
      </c>
      <c r="K2410">
        <v>123195621</v>
      </c>
      <c r="L2410">
        <v>123195724</v>
      </c>
      <c r="N2410">
        <v>17</v>
      </c>
      <c r="O2410">
        <v>1815</v>
      </c>
      <c r="P2410">
        <v>1918</v>
      </c>
      <c r="Q2410" t="s">
        <v>13547</v>
      </c>
      <c r="R2410">
        <v>1535</v>
      </c>
      <c r="S2410">
        <v>1638</v>
      </c>
    </row>
    <row r="2411" spans="1:19" x14ac:dyDescent="0.25">
      <c r="A2411" t="s">
        <v>153</v>
      </c>
      <c r="B2411">
        <v>1</v>
      </c>
      <c r="C2411" t="s">
        <v>8552</v>
      </c>
      <c r="D2411" t="str">
        <f>INDEX(Transcripts[#Data], MATCH(Exons[[#This Row],[Transcript stable ID]], Transcripts[Transcript stable ID], 0), 4)</f>
        <v>NM_001042751.1</v>
      </c>
      <c r="E2411" t="s">
        <v>27</v>
      </c>
      <c r="F2411">
        <v>123155217</v>
      </c>
      <c r="G2411">
        <v>123155281</v>
      </c>
      <c r="J2411">
        <v>123095589</v>
      </c>
      <c r="K2411">
        <v>123155217</v>
      </c>
      <c r="L2411">
        <v>123155281</v>
      </c>
      <c r="N2411">
        <v>2</v>
      </c>
      <c r="Q2411" t="s">
        <v>13548</v>
      </c>
    </row>
    <row r="2412" spans="1:19" x14ac:dyDescent="0.25">
      <c r="A2412" t="s">
        <v>153</v>
      </c>
      <c r="B2412">
        <v>1</v>
      </c>
      <c r="C2412" t="s">
        <v>8552</v>
      </c>
      <c r="D2412" t="str">
        <f>INDEX(Transcripts[#Data], MATCH(Exons[[#This Row],[Transcript stable ID]], Transcripts[Transcript stable ID], 0), 4)</f>
        <v>NM_001042751.1</v>
      </c>
      <c r="E2412" t="s">
        <v>27</v>
      </c>
      <c r="J2412">
        <v>123095589</v>
      </c>
      <c r="K2412">
        <v>123196752</v>
      </c>
      <c r="L2412">
        <v>123196844</v>
      </c>
      <c r="N2412">
        <v>18</v>
      </c>
      <c r="O2412">
        <v>1919</v>
      </c>
      <c r="P2412">
        <v>2011</v>
      </c>
      <c r="Q2412" t="s">
        <v>13549</v>
      </c>
      <c r="R2412">
        <v>1639</v>
      </c>
      <c r="S2412">
        <v>1731</v>
      </c>
    </row>
    <row r="2413" spans="1:19" x14ac:dyDescent="0.25">
      <c r="A2413" t="s">
        <v>153</v>
      </c>
      <c r="B2413">
        <v>1</v>
      </c>
      <c r="C2413" t="s">
        <v>8552</v>
      </c>
      <c r="D2413" t="str">
        <f>INDEX(Transcripts[#Data], MATCH(Exons[[#This Row],[Transcript stable ID]], Transcripts[Transcript stable ID], 0), 4)</f>
        <v>NM_001042751.1</v>
      </c>
      <c r="E2413" t="s">
        <v>27</v>
      </c>
      <c r="J2413">
        <v>123095589</v>
      </c>
      <c r="K2413">
        <v>123196966</v>
      </c>
      <c r="L2413">
        <v>123197055</v>
      </c>
      <c r="N2413">
        <v>19</v>
      </c>
      <c r="O2413">
        <v>2012</v>
      </c>
      <c r="P2413">
        <v>2101</v>
      </c>
      <c r="Q2413" t="s">
        <v>13550</v>
      </c>
      <c r="R2413">
        <v>1732</v>
      </c>
      <c r="S2413">
        <v>1821</v>
      </c>
    </row>
    <row r="2414" spans="1:19" x14ac:dyDescent="0.25">
      <c r="A2414" t="s">
        <v>153</v>
      </c>
      <c r="B2414">
        <v>1</v>
      </c>
      <c r="C2414" t="s">
        <v>8552</v>
      </c>
      <c r="D2414" t="str">
        <f>INDEX(Transcripts[#Data], MATCH(Exons[[#This Row],[Transcript stable ID]], Transcripts[Transcript stable ID], 0), 4)</f>
        <v>NM_001042751.1</v>
      </c>
      <c r="E2414" t="s">
        <v>27</v>
      </c>
      <c r="J2414">
        <v>123095589</v>
      </c>
      <c r="K2414">
        <v>123197698</v>
      </c>
      <c r="L2414">
        <v>123197901</v>
      </c>
      <c r="N2414">
        <v>20</v>
      </c>
      <c r="O2414">
        <v>2102</v>
      </c>
      <c r="P2414">
        <v>2305</v>
      </c>
      <c r="Q2414" t="s">
        <v>13551</v>
      </c>
      <c r="R2414">
        <v>1822</v>
      </c>
      <c r="S2414">
        <v>2025</v>
      </c>
    </row>
    <row r="2415" spans="1:19" x14ac:dyDescent="0.25">
      <c r="A2415" t="s">
        <v>153</v>
      </c>
      <c r="B2415">
        <v>1</v>
      </c>
      <c r="C2415" t="s">
        <v>8552</v>
      </c>
      <c r="D2415" t="str">
        <f>INDEX(Transcripts[#Data], MATCH(Exons[[#This Row],[Transcript stable ID]], Transcripts[Transcript stable ID], 0), 4)</f>
        <v>NM_001042751.1</v>
      </c>
      <c r="E2415" t="s">
        <v>27</v>
      </c>
      <c r="J2415">
        <v>123095589</v>
      </c>
      <c r="K2415">
        <v>123199726</v>
      </c>
      <c r="L2415">
        <v>123199796</v>
      </c>
      <c r="N2415">
        <v>21</v>
      </c>
      <c r="O2415">
        <v>2306</v>
      </c>
      <c r="P2415">
        <v>2376</v>
      </c>
      <c r="Q2415" t="s">
        <v>13552</v>
      </c>
      <c r="R2415">
        <v>2026</v>
      </c>
      <c r="S2415">
        <v>2096</v>
      </c>
    </row>
    <row r="2416" spans="1:19" x14ac:dyDescent="0.25">
      <c r="A2416" t="s">
        <v>153</v>
      </c>
      <c r="B2416">
        <v>1</v>
      </c>
      <c r="C2416" t="s">
        <v>8552</v>
      </c>
      <c r="D2416" t="str">
        <f>INDEX(Transcripts[#Data], MATCH(Exons[[#This Row],[Transcript stable ID]], Transcripts[Transcript stable ID], 0), 4)</f>
        <v>NM_001042751.1</v>
      </c>
      <c r="E2416" t="s">
        <v>27</v>
      </c>
      <c r="J2416">
        <v>123095589</v>
      </c>
      <c r="K2416">
        <v>123200025</v>
      </c>
      <c r="L2416">
        <v>123200112</v>
      </c>
      <c r="N2416">
        <v>22</v>
      </c>
      <c r="O2416">
        <v>2377</v>
      </c>
      <c r="P2416">
        <v>2464</v>
      </c>
      <c r="Q2416" t="s">
        <v>13553</v>
      </c>
      <c r="R2416">
        <v>2097</v>
      </c>
      <c r="S2416">
        <v>2184</v>
      </c>
    </row>
    <row r="2417" spans="1:19" x14ac:dyDescent="0.25">
      <c r="A2417" t="s">
        <v>153</v>
      </c>
      <c r="B2417">
        <v>1</v>
      </c>
      <c r="C2417" t="s">
        <v>8552</v>
      </c>
      <c r="D2417" t="str">
        <f>INDEX(Transcripts[#Data], MATCH(Exons[[#This Row],[Transcript stable ID]], Transcripts[Transcript stable ID], 0), 4)</f>
        <v>NM_001042751.1</v>
      </c>
      <c r="E2417" t="s">
        <v>27</v>
      </c>
      <c r="J2417">
        <v>123095589</v>
      </c>
      <c r="K2417">
        <v>123200206</v>
      </c>
      <c r="L2417">
        <v>123200286</v>
      </c>
      <c r="N2417">
        <v>23</v>
      </c>
      <c r="O2417">
        <v>2465</v>
      </c>
      <c r="P2417">
        <v>2545</v>
      </c>
      <c r="Q2417" t="s">
        <v>13554</v>
      </c>
      <c r="R2417">
        <v>2185</v>
      </c>
      <c r="S2417">
        <v>2265</v>
      </c>
    </row>
    <row r="2418" spans="1:19" x14ac:dyDescent="0.25">
      <c r="A2418" t="s">
        <v>153</v>
      </c>
      <c r="B2418">
        <v>1</v>
      </c>
      <c r="C2418" t="s">
        <v>8552</v>
      </c>
      <c r="D2418" t="str">
        <f>INDEX(Transcripts[#Data], MATCH(Exons[[#This Row],[Transcript stable ID]], Transcripts[Transcript stable ID], 0), 4)</f>
        <v>NM_001042751.1</v>
      </c>
      <c r="E2418" t="s">
        <v>27</v>
      </c>
      <c r="J2418">
        <v>123095589</v>
      </c>
      <c r="K2418">
        <v>123202414</v>
      </c>
      <c r="L2418">
        <v>123202506</v>
      </c>
      <c r="N2418">
        <v>24</v>
      </c>
      <c r="O2418">
        <v>2546</v>
      </c>
      <c r="P2418">
        <v>2638</v>
      </c>
      <c r="Q2418" t="s">
        <v>13555</v>
      </c>
      <c r="R2418">
        <v>2266</v>
      </c>
      <c r="S2418">
        <v>2358</v>
      </c>
    </row>
    <row r="2419" spans="1:19" x14ac:dyDescent="0.25">
      <c r="A2419" t="s">
        <v>153</v>
      </c>
      <c r="B2419">
        <v>1</v>
      </c>
      <c r="C2419" t="s">
        <v>8552</v>
      </c>
      <c r="D2419" t="str">
        <f>INDEX(Transcripts[#Data], MATCH(Exons[[#This Row],[Transcript stable ID]], Transcripts[Transcript stable ID], 0), 4)</f>
        <v>NM_001042751.1</v>
      </c>
      <c r="E2419" t="s">
        <v>27</v>
      </c>
      <c r="J2419">
        <v>123095589</v>
      </c>
      <c r="K2419">
        <v>123204999</v>
      </c>
      <c r="L2419">
        <v>123205173</v>
      </c>
      <c r="N2419">
        <v>25</v>
      </c>
      <c r="O2419">
        <v>2639</v>
      </c>
      <c r="P2419">
        <v>2813</v>
      </c>
      <c r="Q2419" t="s">
        <v>13556</v>
      </c>
      <c r="R2419">
        <v>2359</v>
      </c>
      <c r="S2419">
        <v>2533</v>
      </c>
    </row>
    <row r="2420" spans="1:19" x14ac:dyDescent="0.25">
      <c r="A2420" t="s">
        <v>153</v>
      </c>
      <c r="B2420">
        <v>1</v>
      </c>
      <c r="C2420" t="s">
        <v>8552</v>
      </c>
      <c r="D2420" t="str">
        <f>INDEX(Transcripts[#Data], MATCH(Exons[[#This Row],[Transcript stable ID]], Transcripts[Transcript stable ID], 0), 4)</f>
        <v>NM_001042751.1</v>
      </c>
      <c r="E2420" t="s">
        <v>27</v>
      </c>
      <c r="J2420">
        <v>123095589</v>
      </c>
      <c r="K2420">
        <v>123210182</v>
      </c>
      <c r="L2420">
        <v>123210321</v>
      </c>
      <c r="N2420">
        <v>26</v>
      </c>
      <c r="O2420">
        <v>2814</v>
      </c>
      <c r="P2420">
        <v>2953</v>
      </c>
      <c r="Q2420" t="s">
        <v>13557</v>
      </c>
      <c r="R2420">
        <v>2534</v>
      </c>
      <c r="S2420">
        <v>2673</v>
      </c>
    </row>
    <row r="2421" spans="1:19" x14ac:dyDescent="0.25">
      <c r="A2421" t="s">
        <v>153</v>
      </c>
      <c r="B2421">
        <v>1</v>
      </c>
      <c r="C2421" t="s">
        <v>8552</v>
      </c>
      <c r="D2421" t="str">
        <f>INDEX(Transcripts[#Data], MATCH(Exons[[#This Row],[Transcript stable ID]], Transcripts[Transcript stable ID], 0), 4)</f>
        <v>NM_001042751.1</v>
      </c>
      <c r="E2421" t="s">
        <v>27</v>
      </c>
      <c r="J2421">
        <v>123095589</v>
      </c>
      <c r="K2421">
        <v>123211807</v>
      </c>
      <c r="L2421">
        <v>123211908</v>
      </c>
      <c r="N2421">
        <v>27</v>
      </c>
      <c r="O2421">
        <v>2954</v>
      </c>
      <c r="P2421">
        <v>3055</v>
      </c>
      <c r="Q2421" t="s">
        <v>13558</v>
      </c>
      <c r="R2421">
        <v>2674</v>
      </c>
      <c r="S2421">
        <v>2775</v>
      </c>
    </row>
    <row r="2422" spans="1:19" x14ac:dyDescent="0.25">
      <c r="A2422" t="s">
        <v>153</v>
      </c>
      <c r="B2422">
        <v>1</v>
      </c>
      <c r="C2422" t="s">
        <v>8552</v>
      </c>
      <c r="D2422" t="str">
        <f>INDEX(Transcripts[#Data], MATCH(Exons[[#This Row],[Transcript stable ID]], Transcripts[Transcript stable ID], 0), 4)</f>
        <v>NM_001042751.1</v>
      </c>
      <c r="E2422" t="s">
        <v>27</v>
      </c>
      <c r="J2422">
        <v>123095589</v>
      </c>
      <c r="K2422">
        <v>123215230</v>
      </c>
      <c r="L2422">
        <v>123215378</v>
      </c>
      <c r="N2422">
        <v>28</v>
      </c>
      <c r="O2422">
        <v>3056</v>
      </c>
      <c r="P2422">
        <v>3204</v>
      </c>
      <c r="Q2422" t="s">
        <v>13559</v>
      </c>
      <c r="R2422">
        <v>2776</v>
      </c>
      <c r="S2422">
        <v>2924</v>
      </c>
    </row>
    <row r="2423" spans="1:19" x14ac:dyDescent="0.25">
      <c r="A2423" t="s">
        <v>153</v>
      </c>
      <c r="B2423">
        <v>1</v>
      </c>
      <c r="C2423" t="s">
        <v>8552</v>
      </c>
      <c r="D2423" t="str">
        <f>INDEX(Transcripts[#Data], MATCH(Exons[[#This Row],[Transcript stable ID]], Transcripts[Transcript stable ID], 0), 4)</f>
        <v>NM_001042751.1</v>
      </c>
      <c r="E2423" t="s">
        <v>27</v>
      </c>
      <c r="J2423">
        <v>123095589</v>
      </c>
      <c r="K2423">
        <v>123217271</v>
      </c>
      <c r="L2423">
        <v>123217399</v>
      </c>
      <c r="N2423">
        <v>29</v>
      </c>
      <c r="O2423">
        <v>3205</v>
      </c>
      <c r="P2423">
        <v>3333</v>
      </c>
      <c r="Q2423" t="s">
        <v>13560</v>
      </c>
      <c r="R2423">
        <v>2925</v>
      </c>
      <c r="S2423">
        <v>3053</v>
      </c>
    </row>
    <row r="2424" spans="1:19" x14ac:dyDescent="0.25">
      <c r="A2424" t="s">
        <v>153</v>
      </c>
      <c r="B2424">
        <v>1</v>
      </c>
      <c r="C2424" t="s">
        <v>8552</v>
      </c>
      <c r="D2424" t="str">
        <f>INDEX(Transcripts[#Data], MATCH(Exons[[#This Row],[Transcript stable ID]], Transcripts[Transcript stable ID], 0), 4)</f>
        <v>NM_001042751.1</v>
      </c>
      <c r="E2424" t="s">
        <v>27</v>
      </c>
      <c r="J2424">
        <v>123095589</v>
      </c>
      <c r="K2424">
        <v>123220397</v>
      </c>
      <c r="L2424">
        <v>123220620</v>
      </c>
      <c r="N2424">
        <v>30</v>
      </c>
      <c r="O2424">
        <v>3334</v>
      </c>
      <c r="P2424">
        <v>3557</v>
      </c>
      <c r="Q2424" t="s">
        <v>13561</v>
      </c>
      <c r="R2424">
        <v>3054</v>
      </c>
      <c r="S2424">
        <v>3277</v>
      </c>
    </row>
    <row r="2425" spans="1:19" x14ac:dyDescent="0.25">
      <c r="A2425" t="s">
        <v>153</v>
      </c>
      <c r="B2425">
        <v>1</v>
      </c>
      <c r="C2425" t="s">
        <v>8552</v>
      </c>
      <c r="D2425" t="str">
        <f>INDEX(Transcripts[#Data], MATCH(Exons[[#This Row],[Transcript stable ID]], Transcripts[Transcript stable ID], 0), 4)</f>
        <v>NM_001042751.1</v>
      </c>
      <c r="E2425" t="s">
        <v>27</v>
      </c>
      <c r="J2425">
        <v>123095589</v>
      </c>
      <c r="K2425">
        <v>123224425</v>
      </c>
      <c r="L2425">
        <v>123224614</v>
      </c>
      <c r="N2425">
        <v>31</v>
      </c>
      <c r="O2425">
        <v>3558</v>
      </c>
      <c r="P2425">
        <v>3747</v>
      </c>
      <c r="Q2425" t="s">
        <v>13562</v>
      </c>
      <c r="R2425">
        <v>3278</v>
      </c>
      <c r="S2425">
        <v>3467</v>
      </c>
    </row>
    <row r="2426" spans="1:19" x14ac:dyDescent="0.25">
      <c r="A2426" t="s">
        <v>153</v>
      </c>
      <c r="B2426">
        <v>1</v>
      </c>
      <c r="C2426" t="s">
        <v>8552</v>
      </c>
      <c r="D2426" t="str">
        <f>INDEX(Transcripts[#Data], MATCH(Exons[[#This Row],[Transcript stable ID]], Transcripts[Transcript stable ID], 0), 4)</f>
        <v>NM_001042751.1</v>
      </c>
      <c r="E2426" t="s">
        <v>27</v>
      </c>
      <c r="J2426">
        <v>123095589</v>
      </c>
      <c r="K2426">
        <v>123227868</v>
      </c>
      <c r="L2426">
        <v>123227994</v>
      </c>
      <c r="N2426">
        <v>32</v>
      </c>
      <c r="O2426">
        <v>3748</v>
      </c>
      <c r="P2426">
        <v>3874</v>
      </c>
      <c r="Q2426" t="s">
        <v>13564</v>
      </c>
      <c r="R2426">
        <v>3468</v>
      </c>
      <c r="S2426">
        <v>3594</v>
      </c>
    </row>
    <row r="2427" spans="1:19" x14ac:dyDescent="0.25">
      <c r="A2427" t="s">
        <v>153</v>
      </c>
      <c r="B2427">
        <v>1</v>
      </c>
      <c r="C2427" t="s">
        <v>8552</v>
      </c>
      <c r="D2427" t="str">
        <f>INDEX(Transcripts[#Data], MATCH(Exons[[#This Row],[Transcript stable ID]], Transcripts[Transcript stable ID], 0), 4)</f>
        <v>NM_001042751.1</v>
      </c>
      <c r="E2427" t="s">
        <v>27</v>
      </c>
      <c r="J2427">
        <v>123095589</v>
      </c>
      <c r="K2427">
        <v>123229222</v>
      </c>
      <c r="L2427">
        <v>123229299</v>
      </c>
      <c r="N2427">
        <v>33</v>
      </c>
      <c r="O2427">
        <v>3875</v>
      </c>
      <c r="P2427">
        <v>3952</v>
      </c>
      <c r="Q2427" t="s">
        <v>13565</v>
      </c>
      <c r="R2427">
        <v>3595</v>
      </c>
      <c r="S2427">
        <v>3672</v>
      </c>
    </row>
    <row r="2428" spans="1:19" x14ac:dyDescent="0.25">
      <c r="A2428" t="s">
        <v>153</v>
      </c>
      <c r="B2428">
        <v>1</v>
      </c>
      <c r="C2428" t="s">
        <v>8552</v>
      </c>
      <c r="D2428" t="str">
        <f>INDEX(Transcripts[#Data], MATCH(Exons[[#This Row],[Transcript stable ID]], Transcripts[Transcript stable ID], 0), 4)</f>
        <v>NM_001042751.1</v>
      </c>
      <c r="E2428" t="s">
        <v>27</v>
      </c>
      <c r="H2428">
        <v>123234448</v>
      </c>
      <c r="I2428">
        <v>123234752</v>
      </c>
      <c r="J2428">
        <v>123095589</v>
      </c>
      <c r="K2428">
        <v>123234424</v>
      </c>
      <c r="L2428">
        <v>123234752</v>
      </c>
      <c r="N2428">
        <v>34</v>
      </c>
      <c r="O2428">
        <v>3953</v>
      </c>
      <c r="P2428">
        <v>3976</v>
      </c>
      <c r="Q2428" t="s">
        <v>13572</v>
      </c>
      <c r="R2428">
        <v>3673</v>
      </c>
      <c r="S2428">
        <v>3696</v>
      </c>
    </row>
    <row r="2429" spans="1:19" x14ac:dyDescent="0.25">
      <c r="A2429" t="s">
        <v>153</v>
      </c>
      <c r="B2429">
        <v>1</v>
      </c>
      <c r="C2429" t="s">
        <v>8552</v>
      </c>
      <c r="D2429" t="str">
        <f>INDEX(Transcripts[#Data], MATCH(Exons[[#This Row],[Transcript stable ID]], Transcripts[Transcript stable ID], 0), 4)</f>
        <v>NM_001042751.1</v>
      </c>
      <c r="E2429" t="s">
        <v>27</v>
      </c>
      <c r="F2429">
        <v>123095589</v>
      </c>
      <c r="G2429">
        <v>123095706</v>
      </c>
      <c r="J2429">
        <v>123095589</v>
      </c>
      <c r="K2429">
        <v>123095589</v>
      </c>
      <c r="L2429">
        <v>123095706</v>
      </c>
      <c r="N2429">
        <v>1</v>
      </c>
      <c r="Q2429" t="s">
        <v>13573</v>
      </c>
    </row>
    <row r="2430" spans="1:19" x14ac:dyDescent="0.25">
      <c r="A2430" t="s">
        <v>1121</v>
      </c>
      <c r="B2430">
        <v>-1</v>
      </c>
      <c r="C2430" t="s">
        <v>1142</v>
      </c>
      <c r="D2430" t="str">
        <f>INDEX(Transcripts[#Data], MATCH(Exons[[#This Row],[Transcript stable ID]], Transcripts[Transcript stable ID], 0), 4)</f>
        <v>NM_001760.4</v>
      </c>
      <c r="E2430" t="s">
        <v>27</v>
      </c>
      <c r="F2430">
        <v>41909388</v>
      </c>
      <c r="G2430">
        <v>41909586</v>
      </c>
      <c r="J2430">
        <v>41909586</v>
      </c>
      <c r="K2430">
        <v>41909190</v>
      </c>
      <c r="L2430">
        <v>41909586</v>
      </c>
      <c r="N2430">
        <v>1</v>
      </c>
      <c r="O2430">
        <v>200</v>
      </c>
      <c r="P2430">
        <v>397</v>
      </c>
      <c r="Q2430" t="s">
        <v>13574</v>
      </c>
      <c r="R2430">
        <v>1</v>
      </c>
      <c r="S2430">
        <v>198</v>
      </c>
    </row>
    <row r="2431" spans="1:19" x14ac:dyDescent="0.25">
      <c r="A2431" t="s">
        <v>1121</v>
      </c>
      <c r="B2431">
        <v>-1</v>
      </c>
      <c r="C2431" t="s">
        <v>1142</v>
      </c>
      <c r="D2431" t="str">
        <f>INDEX(Transcripts[#Data], MATCH(Exons[[#This Row],[Transcript stable ID]], Transcripts[Transcript stable ID], 0), 4)</f>
        <v>NM_001760.4</v>
      </c>
      <c r="E2431" t="s">
        <v>27</v>
      </c>
      <c r="J2431">
        <v>41909586</v>
      </c>
      <c r="K2431">
        <v>41908108</v>
      </c>
      <c r="L2431">
        <v>41908323</v>
      </c>
      <c r="N2431">
        <v>2</v>
      </c>
      <c r="O2431">
        <v>398</v>
      </c>
      <c r="P2431">
        <v>613</v>
      </c>
      <c r="Q2431" t="s">
        <v>13575</v>
      </c>
      <c r="R2431">
        <v>199</v>
      </c>
      <c r="S2431">
        <v>414</v>
      </c>
    </row>
    <row r="2432" spans="1:19" x14ac:dyDescent="0.25">
      <c r="A2432" t="s">
        <v>1121</v>
      </c>
      <c r="B2432">
        <v>-1</v>
      </c>
      <c r="C2432" t="s">
        <v>1142</v>
      </c>
      <c r="D2432" t="str">
        <f>INDEX(Transcripts[#Data], MATCH(Exons[[#This Row],[Transcript stable ID]], Transcripts[Transcript stable ID], 0), 4)</f>
        <v>NM_001760.4</v>
      </c>
      <c r="E2432" t="s">
        <v>27</v>
      </c>
      <c r="J2432">
        <v>41909586</v>
      </c>
      <c r="K2432">
        <v>41904973</v>
      </c>
      <c r="L2432">
        <v>41905132</v>
      </c>
      <c r="N2432">
        <v>3</v>
      </c>
      <c r="O2432">
        <v>614</v>
      </c>
      <c r="P2432">
        <v>773</v>
      </c>
      <c r="Q2432" t="s">
        <v>13576</v>
      </c>
      <c r="R2432">
        <v>415</v>
      </c>
      <c r="S2432">
        <v>574</v>
      </c>
    </row>
    <row r="2433" spans="1:19" x14ac:dyDescent="0.25">
      <c r="A2433" t="s">
        <v>1121</v>
      </c>
      <c r="B2433">
        <v>-1</v>
      </c>
      <c r="C2433" t="s">
        <v>1142</v>
      </c>
      <c r="D2433" t="str">
        <f>INDEX(Transcripts[#Data], MATCH(Exons[[#This Row],[Transcript stable ID]], Transcripts[Transcript stable ID], 0), 4)</f>
        <v>NM_001760.4</v>
      </c>
      <c r="E2433" t="s">
        <v>27</v>
      </c>
      <c r="J2433">
        <v>41909586</v>
      </c>
      <c r="K2433">
        <v>41904297</v>
      </c>
      <c r="L2433">
        <v>41904433</v>
      </c>
      <c r="N2433">
        <v>4</v>
      </c>
      <c r="O2433">
        <v>774</v>
      </c>
      <c r="P2433">
        <v>910</v>
      </c>
      <c r="Q2433" t="s">
        <v>13577</v>
      </c>
      <c r="R2433">
        <v>575</v>
      </c>
      <c r="S2433">
        <v>711</v>
      </c>
    </row>
    <row r="2434" spans="1:19" x14ac:dyDescent="0.25">
      <c r="A2434" t="s">
        <v>1121</v>
      </c>
      <c r="B2434">
        <v>-1</v>
      </c>
      <c r="C2434" t="s">
        <v>1142</v>
      </c>
      <c r="D2434" t="str">
        <f>INDEX(Transcripts[#Data], MATCH(Exons[[#This Row],[Transcript stable ID]], Transcripts[Transcript stable ID], 0), 4)</f>
        <v>NM_001760.4</v>
      </c>
      <c r="E2434" t="s">
        <v>27</v>
      </c>
      <c r="H2434">
        <v>41902671</v>
      </c>
      <c r="I2434">
        <v>41903677</v>
      </c>
      <c r="J2434">
        <v>41909586</v>
      </c>
      <c r="K2434">
        <v>41902671</v>
      </c>
      <c r="L2434">
        <v>41903845</v>
      </c>
      <c r="N2434">
        <v>5</v>
      </c>
      <c r="O2434">
        <v>911</v>
      </c>
      <c r="P2434">
        <v>1078</v>
      </c>
      <c r="Q2434" t="s">
        <v>13578</v>
      </c>
      <c r="R2434">
        <v>712</v>
      </c>
      <c r="S2434">
        <v>879</v>
      </c>
    </row>
    <row r="2435" spans="1:19" x14ac:dyDescent="0.25">
      <c r="A2435" t="s">
        <v>1121</v>
      </c>
      <c r="B2435">
        <v>-1</v>
      </c>
      <c r="C2435" t="s">
        <v>1136</v>
      </c>
      <c r="D2435" t="str">
        <f>INDEX(Transcripts[#Data], MATCH(Exons[[#This Row],[Transcript stable ID]], Transcripts[Transcript stable ID], 0), 4)</f>
        <v>NM_001287427.1</v>
      </c>
      <c r="E2435" t="s">
        <v>27</v>
      </c>
      <c r="J2435">
        <v>41909257</v>
      </c>
      <c r="K2435">
        <v>41908108</v>
      </c>
      <c r="L2435">
        <v>41908323</v>
      </c>
      <c r="N2435">
        <v>2</v>
      </c>
      <c r="O2435">
        <v>569</v>
      </c>
      <c r="P2435">
        <v>784</v>
      </c>
      <c r="Q2435" t="s">
        <v>13575</v>
      </c>
      <c r="R2435">
        <v>49</v>
      </c>
      <c r="S2435">
        <v>264</v>
      </c>
    </row>
    <row r="2436" spans="1:19" x14ac:dyDescent="0.25">
      <c r="A2436" t="s">
        <v>1121</v>
      </c>
      <c r="B2436">
        <v>-1</v>
      </c>
      <c r="C2436" t="s">
        <v>1136</v>
      </c>
      <c r="D2436" t="str">
        <f>INDEX(Transcripts[#Data], MATCH(Exons[[#This Row],[Transcript stable ID]], Transcripts[Transcript stable ID], 0), 4)</f>
        <v>NM_001287427.1</v>
      </c>
      <c r="E2436" t="s">
        <v>27</v>
      </c>
      <c r="J2436">
        <v>41909257</v>
      </c>
      <c r="K2436">
        <v>41904973</v>
      </c>
      <c r="L2436">
        <v>41905132</v>
      </c>
      <c r="N2436">
        <v>3</v>
      </c>
      <c r="O2436">
        <v>785</v>
      </c>
      <c r="P2436">
        <v>944</v>
      </c>
      <c r="Q2436" t="s">
        <v>13576</v>
      </c>
      <c r="R2436">
        <v>265</v>
      </c>
      <c r="S2436">
        <v>424</v>
      </c>
    </row>
    <row r="2437" spans="1:19" x14ac:dyDescent="0.25">
      <c r="A2437" t="s">
        <v>1121</v>
      </c>
      <c r="B2437">
        <v>-1</v>
      </c>
      <c r="C2437" t="s">
        <v>1136</v>
      </c>
      <c r="D2437" t="str">
        <f>INDEX(Transcripts[#Data], MATCH(Exons[[#This Row],[Transcript stable ID]], Transcripts[Transcript stable ID], 0), 4)</f>
        <v>NM_001287427.1</v>
      </c>
      <c r="E2437" t="s">
        <v>27</v>
      </c>
      <c r="J2437">
        <v>41909257</v>
      </c>
      <c r="K2437">
        <v>41904297</v>
      </c>
      <c r="L2437">
        <v>41904433</v>
      </c>
      <c r="N2437">
        <v>4</v>
      </c>
      <c r="O2437">
        <v>945</v>
      </c>
      <c r="P2437">
        <v>1081</v>
      </c>
      <c r="Q2437" t="s">
        <v>13577</v>
      </c>
      <c r="R2437">
        <v>425</v>
      </c>
      <c r="S2437">
        <v>561</v>
      </c>
    </row>
    <row r="2438" spans="1:19" x14ac:dyDescent="0.25">
      <c r="A2438" t="s">
        <v>1121</v>
      </c>
      <c r="B2438">
        <v>-1</v>
      </c>
      <c r="C2438" t="s">
        <v>1136</v>
      </c>
      <c r="D2438" t="str">
        <f>INDEX(Transcripts[#Data], MATCH(Exons[[#This Row],[Transcript stable ID]], Transcripts[Transcript stable ID], 0), 4)</f>
        <v>NM_001287427.1</v>
      </c>
      <c r="E2438" t="s">
        <v>27</v>
      </c>
      <c r="F2438">
        <v>41908738</v>
      </c>
      <c r="G2438">
        <v>41909257</v>
      </c>
      <c r="J2438">
        <v>41909257</v>
      </c>
      <c r="K2438">
        <v>41908690</v>
      </c>
      <c r="L2438">
        <v>41909257</v>
      </c>
      <c r="N2438">
        <v>1</v>
      </c>
      <c r="O2438">
        <v>521</v>
      </c>
      <c r="P2438">
        <v>568</v>
      </c>
      <c r="Q2438" t="s">
        <v>13579</v>
      </c>
      <c r="R2438">
        <v>1</v>
      </c>
      <c r="S2438">
        <v>48</v>
      </c>
    </row>
    <row r="2439" spans="1:19" x14ac:dyDescent="0.25">
      <c r="A2439" t="s">
        <v>1121</v>
      </c>
      <c r="B2439">
        <v>-1</v>
      </c>
      <c r="C2439" t="s">
        <v>1136</v>
      </c>
      <c r="D2439" t="str">
        <f>INDEX(Transcripts[#Data], MATCH(Exons[[#This Row],[Transcript stable ID]], Transcripts[Transcript stable ID], 0), 4)</f>
        <v>NM_001287427.1</v>
      </c>
      <c r="E2439" t="s">
        <v>27</v>
      </c>
      <c r="H2439">
        <v>41902694</v>
      </c>
      <c r="I2439">
        <v>41903677</v>
      </c>
      <c r="J2439">
        <v>41909257</v>
      </c>
      <c r="K2439">
        <v>41902694</v>
      </c>
      <c r="L2439">
        <v>41903845</v>
      </c>
      <c r="N2439">
        <v>5</v>
      </c>
      <c r="O2439">
        <v>1082</v>
      </c>
      <c r="P2439">
        <v>1249</v>
      </c>
      <c r="Q2439" t="s">
        <v>13580</v>
      </c>
      <c r="R2439">
        <v>562</v>
      </c>
      <c r="S2439">
        <v>729</v>
      </c>
    </row>
    <row r="2440" spans="1:19" x14ac:dyDescent="0.25">
      <c r="A2440" t="s">
        <v>1121</v>
      </c>
      <c r="B2440">
        <v>-1</v>
      </c>
      <c r="C2440" t="s">
        <v>1146</v>
      </c>
      <c r="D2440" t="str">
        <f>INDEX(Transcripts[#Data], MATCH(Exons[[#This Row],[Transcript stable ID]], Transcripts[Transcript stable ID], 0), 4)</f>
        <v>NM_001136126.2</v>
      </c>
      <c r="E2440" t="s">
        <v>27</v>
      </c>
      <c r="H2440">
        <v>41902694</v>
      </c>
      <c r="I2440">
        <v>41903677</v>
      </c>
      <c r="J2440">
        <v>42016632</v>
      </c>
      <c r="K2440">
        <v>41902694</v>
      </c>
      <c r="L2440">
        <v>41903845</v>
      </c>
      <c r="N2440">
        <v>4</v>
      </c>
      <c r="O2440">
        <v>692</v>
      </c>
      <c r="P2440">
        <v>859</v>
      </c>
      <c r="Q2440" t="s">
        <v>13580</v>
      </c>
      <c r="R2440">
        <v>124</v>
      </c>
      <c r="S2440">
        <v>291</v>
      </c>
    </row>
    <row r="2441" spans="1:19" x14ac:dyDescent="0.25">
      <c r="A2441" t="s">
        <v>1121</v>
      </c>
      <c r="B2441">
        <v>-1</v>
      </c>
      <c r="C2441" t="s">
        <v>1146</v>
      </c>
      <c r="D2441" t="str">
        <f>INDEX(Transcripts[#Data], MATCH(Exons[[#This Row],[Transcript stable ID]], Transcripts[Transcript stable ID], 0), 4)</f>
        <v>NM_001136126.2</v>
      </c>
      <c r="E2441" t="s">
        <v>27</v>
      </c>
      <c r="F2441">
        <v>42016239</v>
      </c>
      <c r="G2441">
        <v>42016632</v>
      </c>
      <c r="J2441">
        <v>42016632</v>
      </c>
      <c r="K2441">
        <v>42016239</v>
      </c>
      <c r="L2441">
        <v>42016632</v>
      </c>
      <c r="N2441">
        <v>1</v>
      </c>
      <c r="Q2441" t="s">
        <v>13581</v>
      </c>
    </row>
    <row r="2442" spans="1:19" x14ac:dyDescent="0.25">
      <c r="A2442" t="s">
        <v>1121</v>
      </c>
      <c r="B2442">
        <v>-1</v>
      </c>
      <c r="C2442" t="s">
        <v>1146</v>
      </c>
      <c r="D2442" t="str">
        <f>INDEX(Transcripts[#Data], MATCH(Exons[[#This Row],[Transcript stable ID]], Transcripts[Transcript stable ID], 0), 4)</f>
        <v>NM_001136126.2</v>
      </c>
      <c r="E2442" t="s">
        <v>27</v>
      </c>
      <c r="F2442">
        <v>41904973</v>
      </c>
      <c r="G2442">
        <v>41905132</v>
      </c>
      <c r="J2442">
        <v>42016632</v>
      </c>
      <c r="K2442">
        <v>41904973</v>
      </c>
      <c r="L2442">
        <v>41905132</v>
      </c>
      <c r="N2442">
        <v>2</v>
      </c>
      <c r="Q2442" t="s">
        <v>13582</v>
      </c>
    </row>
    <row r="2443" spans="1:19" x14ac:dyDescent="0.25">
      <c r="A2443" t="s">
        <v>1121</v>
      </c>
      <c r="B2443">
        <v>-1</v>
      </c>
      <c r="C2443" t="s">
        <v>1146</v>
      </c>
      <c r="D2443" t="str">
        <f>INDEX(Transcripts[#Data], MATCH(Exons[[#This Row],[Transcript stable ID]], Transcripts[Transcript stable ID], 0), 4)</f>
        <v>NM_001136126.2</v>
      </c>
      <c r="E2443" t="s">
        <v>27</v>
      </c>
      <c r="F2443">
        <v>41904420</v>
      </c>
      <c r="G2443">
        <v>41904433</v>
      </c>
      <c r="J2443">
        <v>42016632</v>
      </c>
      <c r="K2443">
        <v>41904297</v>
      </c>
      <c r="L2443">
        <v>41904433</v>
      </c>
      <c r="N2443">
        <v>3</v>
      </c>
      <c r="O2443">
        <v>569</v>
      </c>
      <c r="P2443">
        <v>691</v>
      </c>
      <c r="Q2443" t="s">
        <v>13583</v>
      </c>
      <c r="R2443">
        <v>1</v>
      </c>
      <c r="S2443">
        <v>123</v>
      </c>
    </row>
    <row r="2444" spans="1:19" x14ac:dyDescent="0.25">
      <c r="A2444" t="s">
        <v>1121</v>
      </c>
      <c r="B2444">
        <v>-1</v>
      </c>
      <c r="C2444" t="s">
        <v>1139</v>
      </c>
      <c r="D2444" t="str">
        <f>INDEX(Transcripts[#Data], MATCH(Exons[[#This Row],[Transcript stable ID]], Transcripts[Transcript stable ID], 0), 4)</f>
        <v>NM_001136017.3</v>
      </c>
      <c r="E2444" t="s">
        <v>27</v>
      </c>
      <c r="J2444">
        <v>42016706</v>
      </c>
      <c r="K2444">
        <v>41904973</v>
      </c>
      <c r="L2444">
        <v>41905132</v>
      </c>
      <c r="N2444">
        <v>3</v>
      </c>
      <c r="O2444">
        <v>685</v>
      </c>
      <c r="P2444">
        <v>844</v>
      </c>
      <c r="Q2444" t="s">
        <v>13576</v>
      </c>
      <c r="R2444">
        <v>172</v>
      </c>
      <c r="S2444">
        <v>331</v>
      </c>
    </row>
    <row r="2445" spans="1:19" x14ac:dyDescent="0.25">
      <c r="A2445" t="s">
        <v>1121</v>
      </c>
      <c r="B2445">
        <v>-1</v>
      </c>
      <c r="C2445" t="s">
        <v>1139</v>
      </c>
      <c r="D2445" t="str">
        <f>INDEX(Transcripts[#Data], MATCH(Exons[[#This Row],[Transcript stable ID]], Transcripts[Transcript stable ID], 0), 4)</f>
        <v>NM_001136017.3</v>
      </c>
      <c r="E2445" t="s">
        <v>27</v>
      </c>
      <c r="J2445">
        <v>42016706</v>
      </c>
      <c r="K2445">
        <v>41904297</v>
      </c>
      <c r="L2445">
        <v>41904433</v>
      </c>
      <c r="N2445">
        <v>4</v>
      </c>
      <c r="O2445">
        <v>845</v>
      </c>
      <c r="P2445">
        <v>981</v>
      </c>
      <c r="Q2445" t="s">
        <v>13577</v>
      </c>
      <c r="R2445">
        <v>332</v>
      </c>
      <c r="S2445">
        <v>468</v>
      </c>
    </row>
    <row r="2446" spans="1:19" x14ac:dyDescent="0.25">
      <c r="A2446" t="s">
        <v>1121</v>
      </c>
      <c r="B2446">
        <v>-1</v>
      </c>
      <c r="C2446" t="s">
        <v>1139</v>
      </c>
      <c r="D2446" t="str">
        <f>INDEX(Transcripts[#Data], MATCH(Exons[[#This Row],[Transcript stable ID]], Transcripts[Transcript stable ID], 0), 4)</f>
        <v>NM_001136017.3</v>
      </c>
      <c r="E2446" t="s">
        <v>27</v>
      </c>
      <c r="F2446">
        <v>41908279</v>
      </c>
      <c r="G2446">
        <v>41908323</v>
      </c>
      <c r="J2446">
        <v>42016706</v>
      </c>
      <c r="K2446">
        <v>41908108</v>
      </c>
      <c r="L2446">
        <v>41908323</v>
      </c>
      <c r="N2446">
        <v>2</v>
      </c>
      <c r="O2446">
        <v>514</v>
      </c>
      <c r="P2446">
        <v>684</v>
      </c>
      <c r="Q2446" t="s">
        <v>13584</v>
      </c>
      <c r="R2446">
        <v>1</v>
      </c>
      <c r="S2446">
        <v>171</v>
      </c>
    </row>
    <row r="2447" spans="1:19" x14ac:dyDescent="0.25">
      <c r="A2447" t="s">
        <v>1121</v>
      </c>
      <c r="B2447">
        <v>-1</v>
      </c>
      <c r="C2447" t="s">
        <v>1139</v>
      </c>
      <c r="D2447" t="str">
        <f>INDEX(Transcripts[#Data], MATCH(Exons[[#This Row],[Transcript stable ID]], Transcripts[Transcript stable ID], 0), 4)</f>
        <v>NM_001136017.3</v>
      </c>
      <c r="E2447" t="s">
        <v>27</v>
      </c>
      <c r="H2447">
        <v>41902694</v>
      </c>
      <c r="I2447">
        <v>41903677</v>
      </c>
      <c r="J2447">
        <v>42016706</v>
      </c>
      <c r="K2447">
        <v>41902694</v>
      </c>
      <c r="L2447">
        <v>41903845</v>
      </c>
      <c r="N2447">
        <v>5</v>
      </c>
      <c r="O2447">
        <v>982</v>
      </c>
      <c r="P2447">
        <v>1149</v>
      </c>
      <c r="Q2447" t="s">
        <v>13580</v>
      </c>
      <c r="R2447">
        <v>469</v>
      </c>
      <c r="S2447">
        <v>636</v>
      </c>
    </row>
    <row r="2448" spans="1:19" x14ac:dyDescent="0.25">
      <c r="A2448" t="s">
        <v>1121</v>
      </c>
      <c r="B2448">
        <v>-1</v>
      </c>
      <c r="C2448" t="s">
        <v>1139</v>
      </c>
      <c r="D2448" t="str">
        <f>INDEX(Transcripts[#Data], MATCH(Exons[[#This Row],[Transcript stable ID]], Transcripts[Transcript stable ID], 0), 4)</f>
        <v>NM_001136017.3</v>
      </c>
      <c r="E2448" t="s">
        <v>27</v>
      </c>
      <c r="F2448">
        <v>42016239</v>
      </c>
      <c r="G2448">
        <v>42016706</v>
      </c>
      <c r="J2448">
        <v>42016706</v>
      </c>
      <c r="K2448">
        <v>42016239</v>
      </c>
      <c r="L2448">
        <v>42016706</v>
      </c>
      <c r="N2448">
        <v>1</v>
      </c>
      <c r="Q2448" t="s">
        <v>13585</v>
      </c>
    </row>
    <row r="2449" spans="1:19" x14ac:dyDescent="0.25">
      <c r="A2449" t="s">
        <v>1121</v>
      </c>
      <c r="B2449">
        <v>-1</v>
      </c>
      <c r="C2449" t="s">
        <v>1150</v>
      </c>
      <c r="D2449" t="str">
        <f>INDEX(Transcripts[#Data], MATCH(Exons[[#This Row],[Transcript stable ID]], Transcripts[Transcript stable ID], 0), 4)</f>
        <v>NM_001136125.2</v>
      </c>
      <c r="E2449" t="s">
        <v>27</v>
      </c>
      <c r="J2449">
        <v>41909493</v>
      </c>
      <c r="K2449">
        <v>41904973</v>
      </c>
      <c r="L2449">
        <v>41905132</v>
      </c>
      <c r="N2449">
        <v>2</v>
      </c>
      <c r="O2449">
        <v>305</v>
      </c>
      <c r="P2449">
        <v>464</v>
      </c>
      <c r="Q2449" t="s">
        <v>13576</v>
      </c>
      <c r="R2449">
        <v>199</v>
      </c>
      <c r="S2449">
        <v>358</v>
      </c>
    </row>
    <row r="2450" spans="1:19" x14ac:dyDescent="0.25">
      <c r="A2450" t="s">
        <v>1121</v>
      </c>
      <c r="B2450">
        <v>-1</v>
      </c>
      <c r="C2450" t="s">
        <v>1150</v>
      </c>
      <c r="D2450" t="str">
        <f>INDEX(Transcripts[#Data], MATCH(Exons[[#This Row],[Transcript stable ID]], Transcripts[Transcript stable ID], 0), 4)</f>
        <v>NM_001136125.2</v>
      </c>
      <c r="E2450" t="s">
        <v>27</v>
      </c>
      <c r="J2450">
        <v>41909493</v>
      </c>
      <c r="K2450">
        <v>41904297</v>
      </c>
      <c r="L2450">
        <v>41904433</v>
      </c>
      <c r="N2450">
        <v>3</v>
      </c>
      <c r="O2450">
        <v>465</v>
      </c>
      <c r="P2450">
        <v>601</v>
      </c>
      <c r="Q2450" t="s">
        <v>13577</v>
      </c>
      <c r="R2450">
        <v>359</v>
      </c>
      <c r="S2450">
        <v>495</v>
      </c>
    </row>
    <row r="2451" spans="1:19" x14ac:dyDescent="0.25">
      <c r="A2451" t="s">
        <v>1121</v>
      </c>
      <c r="B2451">
        <v>-1</v>
      </c>
      <c r="C2451" t="s">
        <v>1150</v>
      </c>
      <c r="D2451" t="str">
        <f>INDEX(Transcripts[#Data], MATCH(Exons[[#This Row],[Transcript stable ID]], Transcripts[Transcript stable ID], 0), 4)</f>
        <v>NM_001136125.2</v>
      </c>
      <c r="E2451" t="s">
        <v>27</v>
      </c>
      <c r="F2451">
        <v>41909388</v>
      </c>
      <c r="G2451">
        <v>41909493</v>
      </c>
      <c r="J2451">
        <v>41909493</v>
      </c>
      <c r="K2451">
        <v>41909190</v>
      </c>
      <c r="L2451">
        <v>41909493</v>
      </c>
      <c r="N2451">
        <v>1</v>
      </c>
      <c r="O2451">
        <v>107</v>
      </c>
      <c r="P2451">
        <v>304</v>
      </c>
      <c r="Q2451" t="s">
        <v>13586</v>
      </c>
      <c r="R2451">
        <v>1</v>
      </c>
      <c r="S2451">
        <v>198</v>
      </c>
    </row>
    <row r="2452" spans="1:19" x14ac:dyDescent="0.25">
      <c r="A2452" t="s">
        <v>1121</v>
      </c>
      <c r="B2452">
        <v>-1</v>
      </c>
      <c r="C2452" t="s">
        <v>1150</v>
      </c>
      <c r="D2452" t="str">
        <f>INDEX(Transcripts[#Data], MATCH(Exons[[#This Row],[Transcript stable ID]], Transcripts[Transcript stable ID], 0), 4)</f>
        <v>NM_001136125.2</v>
      </c>
      <c r="E2452" t="s">
        <v>27</v>
      </c>
      <c r="H2452">
        <v>41902723</v>
      </c>
      <c r="I2452">
        <v>41903677</v>
      </c>
      <c r="J2452">
        <v>41909493</v>
      </c>
      <c r="K2452">
        <v>41902723</v>
      </c>
      <c r="L2452">
        <v>41903845</v>
      </c>
      <c r="N2452">
        <v>4</v>
      </c>
      <c r="O2452">
        <v>602</v>
      </c>
      <c r="P2452">
        <v>769</v>
      </c>
      <c r="Q2452" t="s">
        <v>13587</v>
      </c>
      <c r="R2452">
        <v>496</v>
      </c>
      <c r="S2452">
        <v>663</v>
      </c>
    </row>
    <row r="2453" spans="1:19" x14ac:dyDescent="0.25">
      <c r="A2453" t="s">
        <v>9199</v>
      </c>
      <c r="B2453">
        <v>1</v>
      </c>
      <c r="C2453" t="s">
        <v>9206</v>
      </c>
      <c r="D2453" t="str">
        <f>INDEX(Transcripts[#Data], MATCH(Exons[[#This Row],[Transcript stable ID]], Transcripts[Transcript stable ID], 0), 4)</f>
        <v>NM_001012478.1</v>
      </c>
      <c r="E2453" t="s">
        <v>27</v>
      </c>
      <c r="F2453">
        <v>56165512</v>
      </c>
      <c r="G2453">
        <v>56166470</v>
      </c>
      <c r="J2453">
        <v>56165512</v>
      </c>
      <c r="K2453">
        <v>56165512</v>
      </c>
      <c r="L2453">
        <v>56166519</v>
      </c>
      <c r="N2453">
        <v>1</v>
      </c>
      <c r="O2453">
        <v>960</v>
      </c>
      <c r="P2453">
        <v>1008</v>
      </c>
      <c r="Q2453" t="s">
        <v>13588</v>
      </c>
      <c r="R2453">
        <v>1</v>
      </c>
      <c r="S2453">
        <v>49</v>
      </c>
    </row>
    <row r="2454" spans="1:19" x14ac:dyDescent="0.25">
      <c r="A2454" t="s">
        <v>9199</v>
      </c>
      <c r="B2454">
        <v>1</v>
      </c>
      <c r="C2454" t="s">
        <v>9206</v>
      </c>
      <c r="D2454" t="str">
        <f>INDEX(Transcripts[#Data], MATCH(Exons[[#This Row],[Transcript stable ID]], Transcripts[Transcript stable ID], 0), 4)</f>
        <v>NM_001012478.1</v>
      </c>
      <c r="E2454" t="s">
        <v>27</v>
      </c>
      <c r="J2454">
        <v>56165512</v>
      </c>
      <c r="K2454">
        <v>56170576</v>
      </c>
      <c r="L2454">
        <v>56170711</v>
      </c>
      <c r="N2454">
        <v>2</v>
      </c>
      <c r="O2454">
        <v>1009</v>
      </c>
      <c r="P2454">
        <v>1144</v>
      </c>
      <c r="Q2454" t="s">
        <v>13589</v>
      </c>
      <c r="R2454">
        <v>50</v>
      </c>
      <c r="S2454">
        <v>185</v>
      </c>
    </row>
    <row r="2455" spans="1:19" x14ac:dyDescent="0.25">
      <c r="A2455" t="s">
        <v>9199</v>
      </c>
      <c r="B2455">
        <v>1</v>
      </c>
      <c r="C2455" t="s">
        <v>9206</v>
      </c>
      <c r="D2455" t="str">
        <f>INDEX(Transcripts[#Data], MATCH(Exons[[#This Row],[Transcript stable ID]], Transcripts[Transcript stable ID], 0), 4)</f>
        <v>NM_001012478.1</v>
      </c>
      <c r="E2455" t="s">
        <v>27</v>
      </c>
      <c r="J2455">
        <v>56165512</v>
      </c>
      <c r="K2455">
        <v>56171543</v>
      </c>
      <c r="L2455">
        <v>56171587</v>
      </c>
      <c r="N2455">
        <v>3</v>
      </c>
      <c r="O2455">
        <v>1145</v>
      </c>
      <c r="P2455">
        <v>1189</v>
      </c>
      <c r="Q2455" t="s">
        <v>13590</v>
      </c>
      <c r="R2455">
        <v>186</v>
      </c>
      <c r="S2455">
        <v>230</v>
      </c>
    </row>
    <row r="2456" spans="1:19" x14ac:dyDescent="0.25">
      <c r="A2456" t="s">
        <v>9199</v>
      </c>
      <c r="B2456">
        <v>1</v>
      </c>
      <c r="C2456" t="s">
        <v>9206</v>
      </c>
      <c r="D2456" t="str">
        <f>INDEX(Transcripts[#Data], MATCH(Exons[[#This Row],[Transcript stable ID]], Transcripts[Transcript stable ID], 0), 4)</f>
        <v>NM_001012478.1</v>
      </c>
      <c r="E2456" t="s">
        <v>27</v>
      </c>
      <c r="J2456">
        <v>56165512</v>
      </c>
      <c r="K2456">
        <v>56171882</v>
      </c>
      <c r="L2456">
        <v>56171985</v>
      </c>
      <c r="N2456">
        <v>4</v>
      </c>
      <c r="O2456">
        <v>1190</v>
      </c>
      <c r="P2456">
        <v>1293</v>
      </c>
      <c r="Q2456" t="s">
        <v>13591</v>
      </c>
      <c r="R2456">
        <v>231</v>
      </c>
      <c r="S2456">
        <v>334</v>
      </c>
    </row>
    <row r="2457" spans="1:19" x14ac:dyDescent="0.25">
      <c r="A2457" t="s">
        <v>9199</v>
      </c>
      <c r="B2457">
        <v>1</v>
      </c>
      <c r="C2457" t="s">
        <v>9206</v>
      </c>
      <c r="D2457" t="str">
        <f>INDEX(Transcripts[#Data], MATCH(Exons[[#This Row],[Transcript stable ID]], Transcripts[Transcript stable ID], 0), 4)</f>
        <v>NM_001012478.1</v>
      </c>
      <c r="E2457" t="s">
        <v>27</v>
      </c>
      <c r="J2457">
        <v>56165512</v>
      </c>
      <c r="K2457">
        <v>56172404</v>
      </c>
      <c r="L2457">
        <v>56172555</v>
      </c>
      <c r="N2457">
        <v>5</v>
      </c>
      <c r="O2457">
        <v>1294</v>
      </c>
      <c r="P2457">
        <v>1445</v>
      </c>
      <c r="Q2457" t="s">
        <v>13592</v>
      </c>
      <c r="R2457">
        <v>335</v>
      </c>
      <c r="S2457">
        <v>486</v>
      </c>
    </row>
    <row r="2458" spans="1:19" x14ac:dyDescent="0.25">
      <c r="A2458" t="s">
        <v>9199</v>
      </c>
      <c r="B2458">
        <v>1</v>
      </c>
      <c r="C2458" t="s">
        <v>9206</v>
      </c>
      <c r="D2458" t="str">
        <f>INDEX(Transcripts[#Data], MATCH(Exons[[#This Row],[Transcript stable ID]], Transcripts[Transcript stable ID], 0), 4)</f>
        <v>NM_001012478.1</v>
      </c>
      <c r="E2458" t="s">
        <v>27</v>
      </c>
      <c r="J2458">
        <v>56165512</v>
      </c>
      <c r="K2458">
        <v>56173868</v>
      </c>
      <c r="L2458">
        <v>56173984</v>
      </c>
      <c r="N2458">
        <v>6</v>
      </c>
      <c r="O2458">
        <v>1446</v>
      </c>
      <c r="P2458">
        <v>1562</v>
      </c>
      <c r="Q2458" t="s">
        <v>13593</v>
      </c>
      <c r="R2458">
        <v>487</v>
      </c>
      <c r="S2458">
        <v>603</v>
      </c>
    </row>
    <row r="2459" spans="1:19" x14ac:dyDescent="0.25">
      <c r="A2459" t="s">
        <v>9199</v>
      </c>
      <c r="B2459">
        <v>1</v>
      </c>
      <c r="C2459" t="s">
        <v>9206</v>
      </c>
      <c r="D2459" t="str">
        <f>INDEX(Transcripts[#Data], MATCH(Exons[[#This Row],[Transcript stable ID]], Transcripts[Transcript stable ID], 0), 4)</f>
        <v>NM_001012478.1</v>
      </c>
      <c r="E2459" t="s">
        <v>27</v>
      </c>
      <c r="J2459">
        <v>56165512</v>
      </c>
      <c r="K2459">
        <v>56174972</v>
      </c>
      <c r="L2459">
        <v>56175110</v>
      </c>
      <c r="N2459">
        <v>7</v>
      </c>
      <c r="O2459">
        <v>1563</v>
      </c>
      <c r="P2459">
        <v>1701</v>
      </c>
      <c r="Q2459" t="s">
        <v>13594</v>
      </c>
      <c r="R2459">
        <v>604</v>
      </c>
      <c r="S2459">
        <v>742</v>
      </c>
    </row>
    <row r="2460" spans="1:19" x14ac:dyDescent="0.25">
      <c r="A2460" t="s">
        <v>9199</v>
      </c>
      <c r="B2460">
        <v>1</v>
      </c>
      <c r="C2460" t="s">
        <v>9206</v>
      </c>
      <c r="D2460" t="str">
        <f>INDEX(Transcripts[#Data], MATCH(Exons[[#This Row],[Transcript stable ID]], Transcripts[Transcript stable ID], 0), 4)</f>
        <v>NM_001012478.1</v>
      </c>
      <c r="E2460" t="s">
        <v>27</v>
      </c>
      <c r="J2460">
        <v>56165512</v>
      </c>
      <c r="K2460">
        <v>56179873</v>
      </c>
      <c r="L2460">
        <v>56179952</v>
      </c>
      <c r="N2460">
        <v>8</v>
      </c>
      <c r="O2460">
        <v>1702</v>
      </c>
      <c r="P2460">
        <v>1781</v>
      </c>
      <c r="Q2460" t="s">
        <v>13595</v>
      </c>
      <c r="R2460">
        <v>743</v>
      </c>
      <c r="S2460">
        <v>822</v>
      </c>
    </row>
    <row r="2461" spans="1:19" x14ac:dyDescent="0.25">
      <c r="A2461" t="s">
        <v>9199</v>
      </c>
      <c r="B2461">
        <v>1</v>
      </c>
      <c r="C2461" t="s">
        <v>9206</v>
      </c>
      <c r="D2461" t="str">
        <f>INDEX(Transcripts[#Data], MATCH(Exons[[#This Row],[Transcript stable ID]], Transcripts[Transcript stable ID], 0), 4)</f>
        <v>NM_001012478.1</v>
      </c>
      <c r="E2461" t="s">
        <v>27</v>
      </c>
      <c r="J2461">
        <v>56165512</v>
      </c>
      <c r="K2461">
        <v>56180036</v>
      </c>
      <c r="L2461">
        <v>56180158</v>
      </c>
      <c r="N2461">
        <v>9</v>
      </c>
      <c r="O2461">
        <v>1782</v>
      </c>
      <c r="P2461">
        <v>1904</v>
      </c>
      <c r="Q2461" t="s">
        <v>13596</v>
      </c>
      <c r="R2461">
        <v>823</v>
      </c>
      <c r="S2461">
        <v>945</v>
      </c>
    </row>
    <row r="2462" spans="1:19" x14ac:dyDescent="0.25">
      <c r="A2462" t="s">
        <v>9199</v>
      </c>
      <c r="B2462">
        <v>1</v>
      </c>
      <c r="C2462" t="s">
        <v>9206</v>
      </c>
      <c r="D2462" t="str">
        <f>INDEX(Transcripts[#Data], MATCH(Exons[[#This Row],[Transcript stable ID]], Transcripts[Transcript stable ID], 0), 4)</f>
        <v>NM_001012478.1</v>
      </c>
      <c r="E2462" t="s">
        <v>27</v>
      </c>
      <c r="J2462">
        <v>56165512</v>
      </c>
      <c r="K2462">
        <v>56180449</v>
      </c>
      <c r="L2462">
        <v>56180535</v>
      </c>
      <c r="N2462">
        <v>10</v>
      </c>
      <c r="O2462">
        <v>1905</v>
      </c>
      <c r="P2462">
        <v>1991</v>
      </c>
      <c r="Q2462" t="s">
        <v>13597</v>
      </c>
      <c r="R2462">
        <v>946</v>
      </c>
      <c r="S2462">
        <v>1032</v>
      </c>
    </row>
    <row r="2463" spans="1:19" x14ac:dyDescent="0.25">
      <c r="A2463" t="s">
        <v>9199</v>
      </c>
      <c r="B2463">
        <v>1</v>
      </c>
      <c r="C2463" t="s">
        <v>9206</v>
      </c>
      <c r="D2463" t="str">
        <f>INDEX(Transcripts[#Data], MATCH(Exons[[#This Row],[Transcript stable ID]], Transcripts[Transcript stable ID], 0), 4)</f>
        <v>NM_001012478.1</v>
      </c>
      <c r="E2463" t="s">
        <v>27</v>
      </c>
      <c r="J2463">
        <v>56165512</v>
      </c>
      <c r="K2463">
        <v>56180810</v>
      </c>
      <c r="L2463">
        <v>56181058</v>
      </c>
      <c r="N2463">
        <v>11</v>
      </c>
      <c r="O2463">
        <v>1992</v>
      </c>
      <c r="P2463">
        <v>2240</v>
      </c>
      <c r="Q2463" t="s">
        <v>13598</v>
      </c>
      <c r="R2463">
        <v>1033</v>
      </c>
      <c r="S2463">
        <v>1281</v>
      </c>
    </row>
    <row r="2464" spans="1:19" x14ac:dyDescent="0.25">
      <c r="A2464" t="s">
        <v>9199</v>
      </c>
      <c r="B2464">
        <v>1</v>
      </c>
      <c r="C2464" t="s">
        <v>9206</v>
      </c>
      <c r="D2464" t="str">
        <f>INDEX(Transcripts[#Data], MATCH(Exons[[#This Row],[Transcript stable ID]], Transcripts[Transcript stable ID], 0), 4)</f>
        <v>NM_001012478.1</v>
      </c>
      <c r="E2464" t="s">
        <v>27</v>
      </c>
      <c r="H2464">
        <v>56185435</v>
      </c>
      <c r="I2464">
        <v>56186081</v>
      </c>
      <c r="J2464">
        <v>56165512</v>
      </c>
      <c r="K2464">
        <v>56185300</v>
      </c>
      <c r="L2464">
        <v>56186081</v>
      </c>
      <c r="N2464">
        <v>12</v>
      </c>
      <c r="O2464">
        <v>2241</v>
      </c>
      <c r="P2464">
        <v>2375</v>
      </c>
      <c r="Q2464" t="s">
        <v>13599</v>
      </c>
      <c r="R2464">
        <v>1282</v>
      </c>
      <c r="S2464">
        <v>1416</v>
      </c>
    </row>
    <row r="2465" spans="1:19" x14ac:dyDescent="0.25">
      <c r="A2465" t="s">
        <v>137</v>
      </c>
      <c r="B2465">
        <v>-1</v>
      </c>
      <c r="C2465" t="s">
        <v>2946</v>
      </c>
      <c r="D2465" t="str">
        <f>INDEX(Transcripts[#Data], MATCH(Exons[[#This Row],[Transcript stable ID]], Transcripts[Transcript stable ID], 0), 4)</f>
        <v>NM_152998.2</v>
      </c>
      <c r="E2465" t="s">
        <v>27</v>
      </c>
      <c r="F2465">
        <v>148544391</v>
      </c>
      <c r="G2465">
        <v>148544397</v>
      </c>
      <c r="J2465">
        <v>148581340</v>
      </c>
      <c r="K2465">
        <v>148544274</v>
      </c>
      <c r="L2465">
        <v>148544397</v>
      </c>
      <c r="N2465">
        <v>2</v>
      </c>
      <c r="O2465">
        <v>93</v>
      </c>
      <c r="P2465">
        <v>209</v>
      </c>
      <c r="Q2465" t="s">
        <v>13600</v>
      </c>
      <c r="R2465">
        <v>1</v>
      </c>
      <c r="S2465">
        <v>117</v>
      </c>
    </row>
    <row r="2466" spans="1:19" x14ac:dyDescent="0.25">
      <c r="A2466" t="s">
        <v>137</v>
      </c>
      <c r="B2466">
        <v>-1</v>
      </c>
      <c r="C2466" t="s">
        <v>2946</v>
      </c>
      <c r="D2466" t="str">
        <f>INDEX(Transcripts[#Data], MATCH(Exons[[#This Row],[Transcript stable ID]], Transcripts[Transcript stable ID], 0), 4)</f>
        <v>NM_152998.2</v>
      </c>
      <c r="E2466" t="s">
        <v>27</v>
      </c>
      <c r="J2466">
        <v>148581340</v>
      </c>
      <c r="K2466">
        <v>148543562</v>
      </c>
      <c r="L2466">
        <v>148543690</v>
      </c>
      <c r="N2466">
        <v>3</v>
      </c>
      <c r="O2466">
        <v>210</v>
      </c>
      <c r="P2466">
        <v>338</v>
      </c>
      <c r="Q2466" t="s">
        <v>13601</v>
      </c>
      <c r="R2466">
        <v>118</v>
      </c>
      <c r="S2466">
        <v>246</v>
      </c>
    </row>
    <row r="2467" spans="1:19" x14ac:dyDescent="0.25">
      <c r="A2467" t="s">
        <v>137</v>
      </c>
      <c r="B2467">
        <v>-1</v>
      </c>
      <c r="C2467" t="s">
        <v>2946</v>
      </c>
      <c r="D2467" t="str">
        <f>INDEX(Transcripts[#Data], MATCH(Exons[[#This Row],[Transcript stable ID]], Transcripts[Transcript stable ID], 0), 4)</f>
        <v>NM_152998.2</v>
      </c>
      <c r="E2467" t="s">
        <v>27</v>
      </c>
      <c r="J2467">
        <v>148581340</v>
      </c>
      <c r="K2467">
        <v>148526820</v>
      </c>
      <c r="L2467">
        <v>148526940</v>
      </c>
      <c r="N2467">
        <v>4</v>
      </c>
      <c r="O2467">
        <v>339</v>
      </c>
      <c r="P2467">
        <v>459</v>
      </c>
      <c r="Q2467" t="s">
        <v>13602</v>
      </c>
      <c r="R2467">
        <v>247</v>
      </c>
      <c r="S2467">
        <v>367</v>
      </c>
    </row>
    <row r="2468" spans="1:19" x14ac:dyDescent="0.25">
      <c r="A2468" t="s">
        <v>137</v>
      </c>
      <c r="B2468">
        <v>-1</v>
      </c>
      <c r="C2468" t="s">
        <v>2946</v>
      </c>
      <c r="D2468" t="str">
        <f>INDEX(Transcripts[#Data], MATCH(Exons[[#This Row],[Transcript stable ID]], Transcripts[Transcript stable ID], 0), 4)</f>
        <v>NM_152998.2</v>
      </c>
      <c r="E2468" t="s">
        <v>27</v>
      </c>
      <c r="J2468">
        <v>148581340</v>
      </c>
      <c r="K2468">
        <v>148525832</v>
      </c>
      <c r="L2468">
        <v>148525972</v>
      </c>
      <c r="N2468">
        <v>5</v>
      </c>
      <c r="O2468">
        <v>460</v>
      </c>
      <c r="P2468">
        <v>600</v>
      </c>
      <c r="Q2468" t="s">
        <v>13603</v>
      </c>
      <c r="R2468">
        <v>368</v>
      </c>
      <c r="S2468">
        <v>508</v>
      </c>
    </row>
    <row r="2469" spans="1:19" x14ac:dyDescent="0.25">
      <c r="A2469" t="s">
        <v>137</v>
      </c>
      <c r="B2469">
        <v>-1</v>
      </c>
      <c r="C2469" t="s">
        <v>2946</v>
      </c>
      <c r="D2469" t="str">
        <f>INDEX(Transcripts[#Data], MATCH(Exons[[#This Row],[Transcript stable ID]], Transcripts[Transcript stable ID], 0), 4)</f>
        <v>NM_152998.2</v>
      </c>
      <c r="E2469" t="s">
        <v>27</v>
      </c>
      <c r="J2469">
        <v>148581340</v>
      </c>
      <c r="K2469">
        <v>148524256</v>
      </c>
      <c r="L2469">
        <v>148524358</v>
      </c>
      <c r="N2469">
        <v>6</v>
      </c>
      <c r="O2469">
        <v>601</v>
      </c>
      <c r="P2469">
        <v>703</v>
      </c>
      <c r="Q2469" t="s">
        <v>13604</v>
      </c>
      <c r="R2469">
        <v>509</v>
      </c>
      <c r="S2469">
        <v>611</v>
      </c>
    </row>
    <row r="2470" spans="1:19" x14ac:dyDescent="0.25">
      <c r="A2470" t="s">
        <v>137</v>
      </c>
      <c r="B2470">
        <v>-1</v>
      </c>
      <c r="C2470" t="s">
        <v>2946</v>
      </c>
      <c r="D2470" t="str">
        <f>INDEX(Transcripts[#Data], MATCH(Exons[[#This Row],[Transcript stable ID]], Transcripts[Transcript stable ID], 0), 4)</f>
        <v>NM_152998.2</v>
      </c>
      <c r="E2470" t="s">
        <v>27</v>
      </c>
      <c r="J2470">
        <v>148581340</v>
      </c>
      <c r="K2470">
        <v>148523561</v>
      </c>
      <c r="L2470">
        <v>148523724</v>
      </c>
      <c r="N2470">
        <v>7</v>
      </c>
      <c r="O2470">
        <v>704</v>
      </c>
      <c r="P2470">
        <v>867</v>
      </c>
      <c r="Q2470" t="s">
        <v>13605</v>
      </c>
      <c r="R2470">
        <v>612</v>
      </c>
      <c r="S2470">
        <v>775</v>
      </c>
    </row>
    <row r="2471" spans="1:19" x14ac:dyDescent="0.25">
      <c r="A2471" t="s">
        <v>137</v>
      </c>
      <c r="B2471">
        <v>-1</v>
      </c>
      <c r="C2471" t="s">
        <v>2946</v>
      </c>
      <c r="D2471" t="str">
        <f>INDEX(Transcripts[#Data], MATCH(Exons[[#This Row],[Transcript stable ID]], Transcripts[Transcript stable ID], 0), 4)</f>
        <v>NM_152998.2</v>
      </c>
      <c r="E2471" t="s">
        <v>27</v>
      </c>
      <c r="J2471">
        <v>148581340</v>
      </c>
      <c r="K2471">
        <v>148516688</v>
      </c>
      <c r="L2471">
        <v>148516779</v>
      </c>
      <c r="N2471">
        <v>8</v>
      </c>
      <c r="O2471">
        <v>868</v>
      </c>
      <c r="P2471">
        <v>959</v>
      </c>
      <c r="Q2471" t="s">
        <v>13606</v>
      </c>
      <c r="R2471">
        <v>776</v>
      </c>
      <c r="S2471">
        <v>867</v>
      </c>
    </row>
    <row r="2472" spans="1:19" x14ac:dyDescent="0.25">
      <c r="A2472" t="s">
        <v>137</v>
      </c>
      <c r="B2472">
        <v>-1</v>
      </c>
      <c r="C2472" t="s">
        <v>2946</v>
      </c>
      <c r="D2472" t="str">
        <f>INDEX(Transcripts[#Data], MATCH(Exons[[#This Row],[Transcript stable ID]], Transcripts[Transcript stable ID], 0), 4)</f>
        <v>NM_152998.2</v>
      </c>
      <c r="E2472" t="s">
        <v>27</v>
      </c>
      <c r="J2472">
        <v>148581340</v>
      </c>
      <c r="K2472">
        <v>148514969</v>
      </c>
      <c r="L2472">
        <v>148515209</v>
      </c>
      <c r="N2472">
        <v>9</v>
      </c>
      <c r="O2472">
        <v>960</v>
      </c>
      <c r="P2472">
        <v>1200</v>
      </c>
      <c r="Q2472" t="s">
        <v>13607</v>
      </c>
      <c r="R2472">
        <v>868</v>
      </c>
      <c r="S2472">
        <v>1108</v>
      </c>
    </row>
    <row r="2473" spans="1:19" x14ac:dyDescent="0.25">
      <c r="A2473" t="s">
        <v>137</v>
      </c>
      <c r="B2473">
        <v>-1</v>
      </c>
      <c r="C2473" t="s">
        <v>2946</v>
      </c>
      <c r="D2473" t="str">
        <f>INDEX(Transcripts[#Data], MATCH(Exons[[#This Row],[Transcript stable ID]], Transcripts[Transcript stable ID], 0), 4)</f>
        <v>NM_152998.2</v>
      </c>
      <c r="E2473" t="s">
        <v>27</v>
      </c>
      <c r="J2473">
        <v>148581340</v>
      </c>
      <c r="K2473">
        <v>148514314</v>
      </c>
      <c r="L2473">
        <v>148514483</v>
      </c>
      <c r="N2473">
        <v>10</v>
      </c>
      <c r="O2473">
        <v>1201</v>
      </c>
      <c r="P2473">
        <v>1370</v>
      </c>
      <c r="Q2473" t="s">
        <v>13608</v>
      </c>
      <c r="R2473">
        <v>1109</v>
      </c>
      <c r="S2473">
        <v>1278</v>
      </c>
    </row>
    <row r="2474" spans="1:19" x14ac:dyDescent="0.25">
      <c r="A2474" t="s">
        <v>137</v>
      </c>
      <c r="B2474">
        <v>-1</v>
      </c>
      <c r="C2474" t="s">
        <v>2946</v>
      </c>
      <c r="D2474" t="str">
        <f>INDEX(Transcripts[#Data], MATCH(Exons[[#This Row],[Transcript stable ID]], Transcripts[Transcript stable ID], 0), 4)</f>
        <v>NM_152998.2</v>
      </c>
      <c r="E2474" t="s">
        <v>27</v>
      </c>
      <c r="J2474">
        <v>148581340</v>
      </c>
      <c r="K2474">
        <v>148513776</v>
      </c>
      <c r="L2474">
        <v>148513870</v>
      </c>
      <c r="N2474">
        <v>11</v>
      </c>
      <c r="O2474">
        <v>1371</v>
      </c>
      <c r="P2474">
        <v>1465</v>
      </c>
      <c r="Q2474" t="s">
        <v>13609</v>
      </c>
      <c r="R2474">
        <v>1279</v>
      </c>
      <c r="S2474">
        <v>1373</v>
      </c>
    </row>
    <row r="2475" spans="1:19" x14ac:dyDescent="0.25">
      <c r="A2475" t="s">
        <v>137</v>
      </c>
      <c r="B2475">
        <v>-1</v>
      </c>
      <c r="C2475" t="s">
        <v>2946</v>
      </c>
      <c r="D2475" t="str">
        <f>INDEX(Transcripts[#Data], MATCH(Exons[[#This Row],[Transcript stable ID]], Transcripts[Transcript stable ID], 0), 4)</f>
        <v>NM_152998.2</v>
      </c>
      <c r="E2475" t="s">
        <v>27</v>
      </c>
      <c r="J2475">
        <v>148581340</v>
      </c>
      <c r="K2475">
        <v>148512598</v>
      </c>
      <c r="L2475">
        <v>148512638</v>
      </c>
      <c r="N2475">
        <v>12</v>
      </c>
      <c r="O2475">
        <v>1466</v>
      </c>
      <c r="P2475">
        <v>1506</v>
      </c>
      <c r="Q2475" t="s">
        <v>13610</v>
      </c>
      <c r="R2475">
        <v>1374</v>
      </c>
      <c r="S2475">
        <v>1414</v>
      </c>
    </row>
    <row r="2476" spans="1:19" x14ac:dyDescent="0.25">
      <c r="A2476" t="s">
        <v>137</v>
      </c>
      <c r="B2476">
        <v>-1</v>
      </c>
      <c r="C2476" t="s">
        <v>2946</v>
      </c>
      <c r="D2476" t="str">
        <f>INDEX(Transcripts[#Data], MATCH(Exons[[#This Row],[Transcript stable ID]], Transcripts[Transcript stable ID], 0), 4)</f>
        <v>NM_152998.2</v>
      </c>
      <c r="E2476" t="s">
        <v>27</v>
      </c>
      <c r="J2476">
        <v>148581340</v>
      </c>
      <c r="K2476">
        <v>148511051</v>
      </c>
      <c r="L2476">
        <v>148511229</v>
      </c>
      <c r="N2476">
        <v>14</v>
      </c>
      <c r="O2476">
        <v>1633</v>
      </c>
      <c r="P2476">
        <v>1811</v>
      </c>
      <c r="Q2476" t="s">
        <v>13611</v>
      </c>
      <c r="R2476">
        <v>1541</v>
      </c>
      <c r="S2476">
        <v>1719</v>
      </c>
    </row>
    <row r="2477" spans="1:19" x14ac:dyDescent="0.25">
      <c r="A2477" t="s">
        <v>137</v>
      </c>
      <c r="B2477">
        <v>-1</v>
      </c>
      <c r="C2477" t="s">
        <v>2946</v>
      </c>
      <c r="D2477" t="str">
        <f>INDEX(Transcripts[#Data], MATCH(Exons[[#This Row],[Transcript stable ID]], Transcripts[Transcript stable ID], 0), 4)</f>
        <v>NM_152998.2</v>
      </c>
      <c r="E2477" t="s">
        <v>27</v>
      </c>
      <c r="J2477">
        <v>148581340</v>
      </c>
      <c r="K2477">
        <v>148508717</v>
      </c>
      <c r="L2477">
        <v>148508812</v>
      </c>
      <c r="N2477">
        <v>15</v>
      </c>
      <c r="O2477">
        <v>1812</v>
      </c>
      <c r="P2477">
        <v>1907</v>
      </c>
      <c r="Q2477" t="s">
        <v>13612</v>
      </c>
      <c r="R2477">
        <v>1720</v>
      </c>
      <c r="S2477">
        <v>1815</v>
      </c>
    </row>
    <row r="2478" spans="1:19" x14ac:dyDescent="0.25">
      <c r="A2478" t="s">
        <v>137</v>
      </c>
      <c r="B2478">
        <v>-1</v>
      </c>
      <c r="C2478" t="s">
        <v>2946</v>
      </c>
      <c r="D2478" t="str">
        <f>INDEX(Transcripts[#Data], MATCH(Exons[[#This Row],[Transcript stable ID]], Transcripts[Transcript stable ID], 0), 4)</f>
        <v>NM_152998.2</v>
      </c>
      <c r="E2478" t="s">
        <v>27</v>
      </c>
      <c r="J2478">
        <v>148581340</v>
      </c>
      <c r="K2478">
        <v>148507425</v>
      </c>
      <c r="L2478">
        <v>148507506</v>
      </c>
      <c r="N2478">
        <v>16</v>
      </c>
      <c r="O2478">
        <v>1908</v>
      </c>
      <c r="P2478">
        <v>1989</v>
      </c>
      <c r="Q2478" t="s">
        <v>13613</v>
      </c>
      <c r="R2478">
        <v>1816</v>
      </c>
      <c r="S2478">
        <v>1897</v>
      </c>
    </row>
    <row r="2479" spans="1:19" x14ac:dyDescent="0.25">
      <c r="A2479" t="s">
        <v>137</v>
      </c>
      <c r="B2479">
        <v>-1</v>
      </c>
      <c r="C2479" t="s">
        <v>2946</v>
      </c>
      <c r="D2479" t="str">
        <f>INDEX(Transcripts[#Data], MATCH(Exons[[#This Row],[Transcript stable ID]], Transcripts[Transcript stable ID], 0), 4)</f>
        <v>NM_152998.2</v>
      </c>
      <c r="E2479" t="s">
        <v>27</v>
      </c>
      <c r="J2479">
        <v>148581340</v>
      </c>
      <c r="K2479">
        <v>148506402</v>
      </c>
      <c r="L2479">
        <v>148506482</v>
      </c>
      <c r="N2479">
        <v>17</v>
      </c>
      <c r="O2479">
        <v>1990</v>
      </c>
      <c r="P2479">
        <v>2070</v>
      </c>
      <c r="Q2479" t="s">
        <v>13614</v>
      </c>
      <c r="R2479">
        <v>1898</v>
      </c>
      <c r="S2479">
        <v>1978</v>
      </c>
    </row>
    <row r="2480" spans="1:19" x14ac:dyDescent="0.25">
      <c r="A2480" t="s">
        <v>137</v>
      </c>
      <c r="B2480">
        <v>-1</v>
      </c>
      <c r="C2480" t="s">
        <v>2946</v>
      </c>
      <c r="D2480" t="str">
        <f>INDEX(Transcripts[#Data], MATCH(Exons[[#This Row],[Transcript stable ID]], Transcripts[Transcript stable ID], 0), 4)</f>
        <v>NM_152998.2</v>
      </c>
      <c r="E2480" t="s">
        <v>27</v>
      </c>
      <c r="J2480">
        <v>148581340</v>
      </c>
      <c r="K2480">
        <v>148506163</v>
      </c>
      <c r="L2480">
        <v>148506247</v>
      </c>
      <c r="N2480">
        <v>18</v>
      </c>
      <c r="O2480">
        <v>2071</v>
      </c>
      <c r="P2480">
        <v>2155</v>
      </c>
      <c r="Q2480" t="s">
        <v>13615</v>
      </c>
      <c r="R2480">
        <v>1979</v>
      </c>
      <c r="S2480">
        <v>2063</v>
      </c>
    </row>
    <row r="2481" spans="1:19" x14ac:dyDescent="0.25">
      <c r="A2481" t="s">
        <v>137</v>
      </c>
      <c r="B2481">
        <v>-1</v>
      </c>
      <c r="C2481" t="s">
        <v>2946</v>
      </c>
      <c r="D2481" t="str">
        <f>INDEX(Transcripts[#Data], MATCH(Exons[[#This Row],[Transcript stable ID]], Transcripts[Transcript stable ID], 0), 4)</f>
        <v>NM_152998.2</v>
      </c>
      <c r="E2481" t="s">
        <v>27</v>
      </c>
      <c r="J2481">
        <v>148581340</v>
      </c>
      <c r="K2481">
        <v>148512006</v>
      </c>
      <c r="L2481">
        <v>148512131</v>
      </c>
      <c r="N2481">
        <v>13</v>
      </c>
      <c r="O2481">
        <v>1507</v>
      </c>
      <c r="P2481">
        <v>1632</v>
      </c>
      <c r="Q2481" t="s">
        <v>13616</v>
      </c>
      <c r="R2481">
        <v>1415</v>
      </c>
      <c r="S2481">
        <v>1540</v>
      </c>
    </row>
    <row r="2482" spans="1:19" x14ac:dyDescent="0.25">
      <c r="A2482" t="s">
        <v>137</v>
      </c>
      <c r="B2482">
        <v>-1</v>
      </c>
      <c r="C2482" t="s">
        <v>2946</v>
      </c>
      <c r="D2482" t="str">
        <f>INDEX(Transcripts[#Data], MATCH(Exons[[#This Row],[Transcript stable ID]], Transcripts[Transcript stable ID], 0), 4)</f>
        <v>NM_152998.2</v>
      </c>
      <c r="E2482" t="s">
        <v>27</v>
      </c>
      <c r="H2482">
        <v>148504477</v>
      </c>
      <c r="I2482">
        <v>148504737</v>
      </c>
      <c r="J2482">
        <v>148581340</v>
      </c>
      <c r="K2482">
        <v>148504477</v>
      </c>
      <c r="L2482">
        <v>148504798</v>
      </c>
      <c r="N2482">
        <v>19</v>
      </c>
      <c r="O2482">
        <v>2156</v>
      </c>
      <c r="P2482">
        <v>2216</v>
      </c>
      <c r="Q2482" t="s">
        <v>13617</v>
      </c>
      <c r="R2482">
        <v>2064</v>
      </c>
      <c r="S2482">
        <v>2124</v>
      </c>
    </row>
    <row r="2483" spans="1:19" x14ac:dyDescent="0.25">
      <c r="A2483" t="s">
        <v>137</v>
      </c>
      <c r="B2483">
        <v>-1</v>
      </c>
      <c r="C2483" t="s">
        <v>2946</v>
      </c>
      <c r="D2483" t="str">
        <f>INDEX(Transcripts[#Data], MATCH(Exons[[#This Row],[Transcript stable ID]], Transcripts[Transcript stable ID], 0), 4)</f>
        <v>NM_152998.2</v>
      </c>
      <c r="E2483" t="s">
        <v>27</v>
      </c>
      <c r="F2483">
        <v>148581256</v>
      </c>
      <c r="G2483">
        <v>148581340</v>
      </c>
      <c r="J2483">
        <v>148581340</v>
      </c>
      <c r="K2483">
        <v>148581256</v>
      </c>
      <c r="L2483">
        <v>148581340</v>
      </c>
      <c r="N2483">
        <v>1</v>
      </c>
      <c r="Q2483" t="s">
        <v>13618</v>
      </c>
    </row>
    <row r="2484" spans="1:19" x14ac:dyDescent="0.25">
      <c r="A2484" t="s">
        <v>137</v>
      </c>
      <c r="B2484">
        <v>-1</v>
      </c>
      <c r="C2484" t="s">
        <v>2931</v>
      </c>
      <c r="D2484" t="str">
        <f>INDEX(Transcripts[#Data], MATCH(Exons[[#This Row],[Transcript stable ID]], Transcripts[Transcript stable ID], 0), 4)</f>
        <v>NM_004456.4</v>
      </c>
      <c r="E2484" t="s">
        <v>27</v>
      </c>
      <c r="F2484">
        <v>148544391</v>
      </c>
      <c r="G2484">
        <v>148544397</v>
      </c>
      <c r="J2484">
        <v>148581370</v>
      </c>
      <c r="K2484">
        <v>148544274</v>
      </c>
      <c r="L2484">
        <v>148544397</v>
      </c>
      <c r="N2484">
        <v>2</v>
      </c>
      <c r="O2484">
        <v>123</v>
      </c>
      <c r="P2484">
        <v>239</v>
      </c>
      <c r="Q2484" t="s">
        <v>13600</v>
      </c>
      <c r="R2484">
        <v>1</v>
      </c>
      <c r="S2484">
        <v>117</v>
      </c>
    </row>
    <row r="2485" spans="1:19" x14ac:dyDescent="0.25">
      <c r="A2485" t="s">
        <v>137</v>
      </c>
      <c r="B2485">
        <v>-1</v>
      </c>
      <c r="C2485" t="s">
        <v>2931</v>
      </c>
      <c r="D2485" t="str">
        <f>INDEX(Transcripts[#Data], MATCH(Exons[[#This Row],[Transcript stable ID]], Transcripts[Transcript stable ID], 0), 4)</f>
        <v>NM_004456.4</v>
      </c>
      <c r="E2485" t="s">
        <v>27</v>
      </c>
      <c r="J2485">
        <v>148581370</v>
      </c>
      <c r="K2485">
        <v>148543562</v>
      </c>
      <c r="L2485">
        <v>148543690</v>
      </c>
      <c r="N2485">
        <v>3</v>
      </c>
      <c r="O2485">
        <v>240</v>
      </c>
      <c r="P2485">
        <v>368</v>
      </c>
      <c r="Q2485" t="s">
        <v>13601</v>
      </c>
      <c r="R2485">
        <v>118</v>
      </c>
      <c r="S2485">
        <v>246</v>
      </c>
    </row>
    <row r="2486" spans="1:19" x14ac:dyDescent="0.25">
      <c r="A2486" t="s">
        <v>137</v>
      </c>
      <c r="B2486">
        <v>-1</v>
      </c>
      <c r="C2486" t="s">
        <v>2931</v>
      </c>
      <c r="D2486" t="str">
        <f>INDEX(Transcripts[#Data], MATCH(Exons[[#This Row],[Transcript stable ID]], Transcripts[Transcript stable ID], 0), 4)</f>
        <v>NM_004456.4</v>
      </c>
      <c r="E2486" t="s">
        <v>27</v>
      </c>
      <c r="J2486">
        <v>148581370</v>
      </c>
      <c r="K2486">
        <v>148529726</v>
      </c>
      <c r="L2486">
        <v>148529842</v>
      </c>
      <c r="N2486">
        <v>4</v>
      </c>
      <c r="O2486">
        <v>369</v>
      </c>
      <c r="P2486">
        <v>485</v>
      </c>
      <c r="Q2486" t="s">
        <v>13619</v>
      </c>
      <c r="R2486">
        <v>247</v>
      </c>
      <c r="S2486">
        <v>363</v>
      </c>
    </row>
    <row r="2487" spans="1:19" x14ac:dyDescent="0.25">
      <c r="A2487" t="s">
        <v>137</v>
      </c>
      <c r="B2487">
        <v>-1</v>
      </c>
      <c r="C2487" t="s">
        <v>2931</v>
      </c>
      <c r="D2487" t="str">
        <f>INDEX(Transcripts[#Data], MATCH(Exons[[#This Row],[Transcript stable ID]], Transcripts[Transcript stable ID], 0), 4)</f>
        <v>NM_004456.4</v>
      </c>
      <c r="E2487" t="s">
        <v>27</v>
      </c>
      <c r="J2487">
        <v>148581370</v>
      </c>
      <c r="K2487">
        <v>148526820</v>
      </c>
      <c r="L2487">
        <v>148526940</v>
      </c>
      <c r="N2487">
        <v>5</v>
      </c>
      <c r="O2487">
        <v>486</v>
      </c>
      <c r="P2487">
        <v>606</v>
      </c>
      <c r="Q2487" t="s">
        <v>13602</v>
      </c>
      <c r="R2487">
        <v>364</v>
      </c>
      <c r="S2487">
        <v>484</v>
      </c>
    </row>
    <row r="2488" spans="1:19" x14ac:dyDescent="0.25">
      <c r="A2488" t="s">
        <v>137</v>
      </c>
      <c r="B2488">
        <v>-1</v>
      </c>
      <c r="C2488" t="s">
        <v>2931</v>
      </c>
      <c r="D2488" t="str">
        <f>INDEX(Transcripts[#Data], MATCH(Exons[[#This Row],[Transcript stable ID]], Transcripts[Transcript stable ID], 0), 4)</f>
        <v>NM_004456.4</v>
      </c>
      <c r="E2488" t="s">
        <v>27</v>
      </c>
      <c r="J2488">
        <v>148581370</v>
      </c>
      <c r="K2488">
        <v>148525832</v>
      </c>
      <c r="L2488">
        <v>148525972</v>
      </c>
      <c r="N2488">
        <v>6</v>
      </c>
      <c r="O2488">
        <v>607</v>
      </c>
      <c r="P2488">
        <v>747</v>
      </c>
      <c r="Q2488" t="s">
        <v>13603</v>
      </c>
      <c r="R2488">
        <v>485</v>
      </c>
      <c r="S2488">
        <v>625</v>
      </c>
    </row>
    <row r="2489" spans="1:19" x14ac:dyDescent="0.25">
      <c r="A2489" t="s">
        <v>137</v>
      </c>
      <c r="B2489">
        <v>-1</v>
      </c>
      <c r="C2489" t="s">
        <v>2931</v>
      </c>
      <c r="D2489" t="str">
        <f>INDEX(Transcripts[#Data], MATCH(Exons[[#This Row],[Transcript stable ID]], Transcripts[Transcript stable ID], 0), 4)</f>
        <v>NM_004456.4</v>
      </c>
      <c r="E2489" t="s">
        <v>27</v>
      </c>
      <c r="J2489">
        <v>148581370</v>
      </c>
      <c r="K2489">
        <v>148524256</v>
      </c>
      <c r="L2489">
        <v>148524358</v>
      </c>
      <c r="N2489">
        <v>7</v>
      </c>
      <c r="O2489">
        <v>748</v>
      </c>
      <c r="P2489">
        <v>850</v>
      </c>
      <c r="Q2489" t="s">
        <v>13604</v>
      </c>
      <c r="R2489">
        <v>626</v>
      </c>
      <c r="S2489">
        <v>728</v>
      </c>
    </row>
    <row r="2490" spans="1:19" x14ac:dyDescent="0.25">
      <c r="A2490" t="s">
        <v>137</v>
      </c>
      <c r="B2490">
        <v>-1</v>
      </c>
      <c r="C2490" t="s">
        <v>2931</v>
      </c>
      <c r="D2490" t="str">
        <f>INDEX(Transcripts[#Data], MATCH(Exons[[#This Row],[Transcript stable ID]], Transcripts[Transcript stable ID], 0), 4)</f>
        <v>NM_004456.4</v>
      </c>
      <c r="E2490" t="s">
        <v>27</v>
      </c>
      <c r="J2490">
        <v>148581370</v>
      </c>
      <c r="K2490">
        <v>148516688</v>
      </c>
      <c r="L2490">
        <v>148516779</v>
      </c>
      <c r="N2490">
        <v>9</v>
      </c>
      <c r="O2490">
        <v>1030</v>
      </c>
      <c r="P2490">
        <v>1121</v>
      </c>
      <c r="Q2490" t="s">
        <v>13606</v>
      </c>
      <c r="R2490">
        <v>908</v>
      </c>
      <c r="S2490">
        <v>999</v>
      </c>
    </row>
    <row r="2491" spans="1:19" x14ac:dyDescent="0.25">
      <c r="A2491" t="s">
        <v>137</v>
      </c>
      <c r="B2491">
        <v>-1</v>
      </c>
      <c r="C2491" t="s">
        <v>2931</v>
      </c>
      <c r="D2491" t="str">
        <f>INDEX(Transcripts[#Data], MATCH(Exons[[#This Row],[Transcript stable ID]], Transcripts[Transcript stable ID], 0), 4)</f>
        <v>NM_004456.4</v>
      </c>
      <c r="E2491" t="s">
        <v>27</v>
      </c>
      <c r="J2491">
        <v>148581370</v>
      </c>
      <c r="K2491">
        <v>148514969</v>
      </c>
      <c r="L2491">
        <v>148515209</v>
      </c>
      <c r="N2491">
        <v>10</v>
      </c>
      <c r="O2491">
        <v>1122</v>
      </c>
      <c r="P2491">
        <v>1362</v>
      </c>
      <c r="Q2491" t="s">
        <v>13607</v>
      </c>
      <c r="R2491">
        <v>1000</v>
      </c>
      <c r="S2491">
        <v>1240</v>
      </c>
    </row>
    <row r="2492" spans="1:19" x14ac:dyDescent="0.25">
      <c r="A2492" t="s">
        <v>137</v>
      </c>
      <c r="B2492">
        <v>-1</v>
      </c>
      <c r="C2492" t="s">
        <v>2931</v>
      </c>
      <c r="D2492" t="str">
        <f>INDEX(Transcripts[#Data], MATCH(Exons[[#This Row],[Transcript stable ID]], Transcripts[Transcript stable ID], 0), 4)</f>
        <v>NM_004456.4</v>
      </c>
      <c r="E2492" t="s">
        <v>27</v>
      </c>
      <c r="J2492">
        <v>148581370</v>
      </c>
      <c r="K2492">
        <v>148514314</v>
      </c>
      <c r="L2492">
        <v>148514483</v>
      </c>
      <c r="N2492">
        <v>11</v>
      </c>
      <c r="O2492">
        <v>1363</v>
      </c>
      <c r="P2492">
        <v>1532</v>
      </c>
      <c r="Q2492" t="s">
        <v>13608</v>
      </c>
      <c r="R2492">
        <v>1241</v>
      </c>
      <c r="S2492">
        <v>1410</v>
      </c>
    </row>
    <row r="2493" spans="1:19" x14ac:dyDescent="0.25">
      <c r="A2493" t="s">
        <v>137</v>
      </c>
      <c r="B2493">
        <v>-1</v>
      </c>
      <c r="C2493" t="s">
        <v>2931</v>
      </c>
      <c r="D2493" t="str">
        <f>INDEX(Transcripts[#Data], MATCH(Exons[[#This Row],[Transcript stable ID]], Transcripts[Transcript stable ID], 0), 4)</f>
        <v>NM_004456.4</v>
      </c>
      <c r="E2493" t="s">
        <v>27</v>
      </c>
      <c r="J2493">
        <v>148581370</v>
      </c>
      <c r="K2493">
        <v>148513776</v>
      </c>
      <c r="L2493">
        <v>148513870</v>
      </c>
      <c r="N2493">
        <v>12</v>
      </c>
      <c r="O2493">
        <v>1533</v>
      </c>
      <c r="P2493">
        <v>1627</v>
      </c>
      <c r="Q2493" t="s">
        <v>13609</v>
      </c>
      <c r="R2493">
        <v>1411</v>
      </c>
      <c r="S2493">
        <v>1505</v>
      </c>
    </row>
    <row r="2494" spans="1:19" x14ac:dyDescent="0.25">
      <c r="A2494" t="s">
        <v>137</v>
      </c>
      <c r="B2494">
        <v>-1</v>
      </c>
      <c r="C2494" t="s">
        <v>2931</v>
      </c>
      <c r="D2494" t="str">
        <f>INDEX(Transcripts[#Data], MATCH(Exons[[#This Row],[Transcript stable ID]], Transcripts[Transcript stable ID], 0), 4)</f>
        <v>NM_004456.4</v>
      </c>
      <c r="E2494" t="s">
        <v>27</v>
      </c>
      <c r="J2494">
        <v>148581370</v>
      </c>
      <c r="K2494">
        <v>148512598</v>
      </c>
      <c r="L2494">
        <v>148512638</v>
      </c>
      <c r="N2494">
        <v>13</v>
      </c>
      <c r="O2494">
        <v>1628</v>
      </c>
      <c r="P2494">
        <v>1668</v>
      </c>
      <c r="Q2494" t="s">
        <v>13610</v>
      </c>
      <c r="R2494">
        <v>1506</v>
      </c>
      <c r="S2494">
        <v>1546</v>
      </c>
    </row>
    <row r="2495" spans="1:19" x14ac:dyDescent="0.25">
      <c r="A2495" t="s">
        <v>137</v>
      </c>
      <c r="B2495">
        <v>-1</v>
      </c>
      <c r="C2495" t="s">
        <v>2931</v>
      </c>
      <c r="D2495" t="str">
        <f>INDEX(Transcripts[#Data], MATCH(Exons[[#This Row],[Transcript stable ID]], Transcripts[Transcript stable ID], 0), 4)</f>
        <v>NM_004456.4</v>
      </c>
      <c r="E2495" t="s">
        <v>27</v>
      </c>
      <c r="J2495">
        <v>148581370</v>
      </c>
      <c r="K2495">
        <v>148511051</v>
      </c>
      <c r="L2495">
        <v>148511229</v>
      </c>
      <c r="N2495">
        <v>15</v>
      </c>
      <c r="O2495">
        <v>1795</v>
      </c>
      <c r="P2495">
        <v>1973</v>
      </c>
      <c r="Q2495" t="s">
        <v>13611</v>
      </c>
      <c r="R2495">
        <v>1673</v>
      </c>
      <c r="S2495">
        <v>1851</v>
      </c>
    </row>
    <row r="2496" spans="1:19" x14ac:dyDescent="0.25">
      <c r="A2496" t="s">
        <v>137</v>
      </c>
      <c r="B2496">
        <v>-1</v>
      </c>
      <c r="C2496" t="s">
        <v>2931</v>
      </c>
      <c r="D2496" t="str">
        <f>INDEX(Transcripts[#Data], MATCH(Exons[[#This Row],[Transcript stable ID]], Transcripts[Transcript stable ID], 0), 4)</f>
        <v>NM_004456.4</v>
      </c>
      <c r="E2496" t="s">
        <v>27</v>
      </c>
      <c r="J2496">
        <v>148581370</v>
      </c>
      <c r="K2496">
        <v>148508717</v>
      </c>
      <c r="L2496">
        <v>148508812</v>
      </c>
      <c r="N2496">
        <v>16</v>
      </c>
      <c r="O2496">
        <v>1974</v>
      </c>
      <c r="P2496">
        <v>2069</v>
      </c>
      <c r="Q2496" t="s">
        <v>13612</v>
      </c>
      <c r="R2496">
        <v>1852</v>
      </c>
      <c r="S2496">
        <v>1947</v>
      </c>
    </row>
    <row r="2497" spans="1:19" x14ac:dyDescent="0.25">
      <c r="A2497" t="s">
        <v>137</v>
      </c>
      <c r="B2497">
        <v>-1</v>
      </c>
      <c r="C2497" t="s">
        <v>2931</v>
      </c>
      <c r="D2497" t="str">
        <f>INDEX(Transcripts[#Data], MATCH(Exons[[#This Row],[Transcript stable ID]], Transcripts[Transcript stable ID], 0), 4)</f>
        <v>NM_004456.4</v>
      </c>
      <c r="E2497" t="s">
        <v>27</v>
      </c>
      <c r="J2497">
        <v>148581370</v>
      </c>
      <c r="K2497">
        <v>148507425</v>
      </c>
      <c r="L2497">
        <v>148507506</v>
      </c>
      <c r="N2497">
        <v>17</v>
      </c>
      <c r="O2497">
        <v>2070</v>
      </c>
      <c r="P2497">
        <v>2151</v>
      </c>
      <c r="Q2497" t="s">
        <v>13613</v>
      </c>
      <c r="R2497">
        <v>1948</v>
      </c>
      <c r="S2497">
        <v>2029</v>
      </c>
    </row>
    <row r="2498" spans="1:19" x14ac:dyDescent="0.25">
      <c r="A2498" t="s">
        <v>137</v>
      </c>
      <c r="B2498">
        <v>-1</v>
      </c>
      <c r="C2498" t="s">
        <v>2931</v>
      </c>
      <c r="D2498" t="str">
        <f>INDEX(Transcripts[#Data], MATCH(Exons[[#This Row],[Transcript stable ID]], Transcripts[Transcript stable ID], 0), 4)</f>
        <v>NM_004456.4</v>
      </c>
      <c r="E2498" t="s">
        <v>27</v>
      </c>
      <c r="J2498">
        <v>148581370</v>
      </c>
      <c r="K2498">
        <v>148506402</v>
      </c>
      <c r="L2498">
        <v>148506482</v>
      </c>
      <c r="N2498">
        <v>18</v>
      </c>
      <c r="O2498">
        <v>2152</v>
      </c>
      <c r="P2498">
        <v>2232</v>
      </c>
      <c r="Q2498" t="s">
        <v>13614</v>
      </c>
      <c r="R2498">
        <v>2030</v>
      </c>
      <c r="S2498">
        <v>2110</v>
      </c>
    </row>
    <row r="2499" spans="1:19" x14ac:dyDescent="0.25">
      <c r="A2499" t="s">
        <v>137</v>
      </c>
      <c r="B2499">
        <v>-1</v>
      </c>
      <c r="C2499" t="s">
        <v>2931</v>
      </c>
      <c r="D2499" t="str">
        <f>INDEX(Transcripts[#Data], MATCH(Exons[[#This Row],[Transcript stable ID]], Transcripts[Transcript stable ID], 0), 4)</f>
        <v>NM_004456.4</v>
      </c>
      <c r="E2499" t="s">
        <v>27</v>
      </c>
      <c r="J2499">
        <v>148581370</v>
      </c>
      <c r="K2499">
        <v>148506163</v>
      </c>
      <c r="L2499">
        <v>148506247</v>
      </c>
      <c r="N2499">
        <v>19</v>
      </c>
      <c r="O2499">
        <v>2233</v>
      </c>
      <c r="P2499">
        <v>2317</v>
      </c>
      <c r="Q2499" t="s">
        <v>13615</v>
      </c>
      <c r="R2499">
        <v>2111</v>
      </c>
      <c r="S2499">
        <v>2195</v>
      </c>
    </row>
    <row r="2500" spans="1:19" x14ac:dyDescent="0.25">
      <c r="A2500" t="s">
        <v>137</v>
      </c>
      <c r="B2500">
        <v>-1</v>
      </c>
      <c r="C2500" t="s">
        <v>2931</v>
      </c>
      <c r="D2500" t="str">
        <f>INDEX(Transcripts[#Data], MATCH(Exons[[#This Row],[Transcript stable ID]], Transcripts[Transcript stable ID], 0), 4)</f>
        <v>NM_004456.4</v>
      </c>
      <c r="E2500" t="s">
        <v>27</v>
      </c>
      <c r="J2500">
        <v>148581370</v>
      </c>
      <c r="K2500">
        <v>148512006</v>
      </c>
      <c r="L2500">
        <v>148512131</v>
      </c>
      <c r="N2500">
        <v>14</v>
      </c>
      <c r="O2500">
        <v>1669</v>
      </c>
      <c r="P2500">
        <v>1794</v>
      </c>
      <c r="Q2500" t="s">
        <v>13616</v>
      </c>
      <c r="R2500">
        <v>1547</v>
      </c>
      <c r="S2500">
        <v>1672</v>
      </c>
    </row>
    <row r="2501" spans="1:19" x14ac:dyDescent="0.25">
      <c r="A2501" t="s">
        <v>137</v>
      </c>
      <c r="B2501">
        <v>-1</v>
      </c>
      <c r="C2501" t="s">
        <v>2931</v>
      </c>
      <c r="D2501" t="str">
        <f>INDEX(Transcripts[#Data], MATCH(Exons[[#This Row],[Transcript stable ID]], Transcripts[Transcript stable ID], 0), 4)</f>
        <v>NM_004456.4</v>
      </c>
      <c r="E2501" t="s">
        <v>27</v>
      </c>
      <c r="H2501">
        <v>148504477</v>
      </c>
      <c r="I2501">
        <v>148504737</v>
      </c>
      <c r="J2501">
        <v>148581370</v>
      </c>
      <c r="K2501">
        <v>148504477</v>
      </c>
      <c r="L2501">
        <v>148504798</v>
      </c>
      <c r="N2501">
        <v>20</v>
      </c>
      <c r="O2501">
        <v>2318</v>
      </c>
      <c r="P2501">
        <v>2378</v>
      </c>
      <c r="Q2501" t="s">
        <v>13617</v>
      </c>
      <c r="R2501">
        <v>2196</v>
      </c>
      <c r="S2501">
        <v>2256</v>
      </c>
    </row>
    <row r="2502" spans="1:19" x14ac:dyDescent="0.25">
      <c r="A2502" t="s">
        <v>137</v>
      </c>
      <c r="B2502">
        <v>-1</v>
      </c>
      <c r="C2502" t="s">
        <v>2931</v>
      </c>
      <c r="D2502" t="str">
        <f>INDEX(Transcripts[#Data], MATCH(Exons[[#This Row],[Transcript stable ID]], Transcripts[Transcript stable ID], 0), 4)</f>
        <v>NM_004456.4</v>
      </c>
      <c r="E2502" t="s">
        <v>27</v>
      </c>
      <c r="F2502">
        <v>148581256</v>
      </c>
      <c r="G2502">
        <v>148581370</v>
      </c>
      <c r="J2502">
        <v>148581370</v>
      </c>
      <c r="K2502">
        <v>148581256</v>
      </c>
      <c r="L2502">
        <v>148581370</v>
      </c>
      <c r="N2502">
        <v>1</v>
      </c>
      <c r="Q2502" t="s">
        <v>13620</v>
      </c>
    </row>
    <row r="2503" spans="1:19" x14ac:dyDescent="0.25">
      <c r="A2503" t="s">
        <v>137</v>
      </c>
      <c r="B2503">
        <v>-1</v>
      </c>
      <c r="C2503" t="s">
        <v>2931</v>
      </c>
      <c r="D2503" t="str">
        <f>INDEX(Transcripts[#Data], MATCH(Exons[[#This Row],[Transcript stable ID]], Transcripts[Transcript stable ID], 0), 4)</f>
        <v>NM_004456.4</v>
      </c>
      <c r="E2503" t="s">
        <v>27</v>
      </c>
      <c r="J2503">
        <v>148581370</v>
      </c>
      <c r="K2503">
        <v>148523546</v>
      </c>
      <c r="L2503">
        <v>148523724</v>
      </c>
      <c r="N2503">
        <v>8</v>
      </c>
      <c r="O2503">
        <v>851</v>
      </c>
      <c r="P2503">
        <v>1029</v>
      </c>
      <c r="Q2503" t="s">
        <v>13621</v>
      </c>
      <c r="R2503">
        <v>729</v>
      </c>
      <c r="S2503">
        <v>907</v>
      </c>
    </row>
    <row r="2504" spans="1:19" x14ac:dyDescent="0.25">
      <c r="A2504" t="s">
        <v>137</v>
      </c>
      <c r="B2504">
        <v>-1</v>
      </c>
      <c r="C2504" t="s">
        <v>2939</v>
      </c>
      <c r="D2504" t="str">
        <f>INDEX(Transcripts[#Data], MATCH(Exons[[#This Row],[Transcript stable ID]], Transcripts[Transcript stable ID], 0), 4)</f>
        <v>NM_001203249.1</v>
      </c>
      <c r="E2504" t="s">
        <v>27</v>
      </c>
      <c r="F2504">
        <v>148544391</v>
      </c>
      <c r="G2504">
        <v>148544397</v>
      </c>
      <c r="J2504">
        <v>148580601</v>
      </c>
      <c r="K2504">
        <v>148544274</v>
      </c>
      <c r="L2504">
        <v>148544397</v>
      </c>
      <c r="N2504">
        <v>2</v>
      </c>
      <c r="O2504">
        <v>321</v>
      </c>
      <c r="P2504">
        <v>437</v>
      </c>
      <c r="Q2504" t="s">
        <v>13600</v>
      </c>
      <c r="R2504">
        <v>1</v>
      </c>
      <c r="S2504">
        <v>117</v>
      </c>
    </row>
    <row r="2505" spans="1:19" x14ac:dyDescent="0.25">
      <c r="A2505" t="s">
        <v>137</v>
      </c>
      <c r="B2505">
        <v>-1</v>
      </c>
      <c r="C2505" t="s">
        <v>2939</v>
      </c>
      <c r="D2505" t="str">
        <f>INDEX(Transcripts[#Data], MATCH(Exons[[#This Row],[Transcript stable ID]], Transcripts[Transcript stable ID], 0), 4)</f>
        <v>NM_001203249.1</v>
      </c>
      <c r="E2505" t="s">
        <v>27</v>
      </c>
      <c r="J2505">
        <v>148580601</v>
      </c>
      <c r="K2505">
        <v>148529726</v>
      </c>
      <c r="L2505">
        <v>148529842</v>
      </c>
      <c r="N2505">
        <v>4</v>
      </c>
      <c r="O2505">
        <v>540</v>
      </c>
      <c r="P2505">
        <v>656</v>
      </c>
      <c r="Q2505" t="s">
        <v>13619</v>
      </c>
      <c r="R2505">
        <v>220</v>
      </c>
      <c r="S2505">
        <v>336</v>
      </c>
    </row>
    <row r="2506" spans="1:19" x14ac:dyDescent="0.25">
      <c r="A2506" t="s">
        <v>137</v>
      </c>
      <c r="B2506">
        <v>-1</v>
      </c>
      <c r="C2506" t="s">
        <v>2939</v>
      </c>
      <c r="D2506" t="str">
        <f>INDEX(Transcripts[#Data], MATCH(Exons[[#This Row],[Transcript stable ID]], Transcripts[Transcript stable ID], 0), 4)</f>
        <v>NM_001203249.1</v>
      </c>
      <c r="E2506" t="s">
        <v>27</v>
      </c>
      <c r="J2506">
        <v>148580601</v>
      </c>
      <c r="K2506">
        <v>148526820</v>
      </c>
      <c r="L2506">
        <v>148526940</v>
      </c>
      <c r="N2506">
        <v>5</v>
      </c>
      <c r="O2506">
        <v>657</v>
      </c>
      <c r="P2506">
        <v>777</v>
      </c>
      <c r="Q2506" t="s">
        <v>13602</v>
      </c>
      <c r="R2506">
        <v>337</v>
      </c>
      <c r="S2506">
        <v>457</v>
      </c>
    </row>
    <row r="2507" spans="1:19" x14ac:dyDescent="0.25">
      <c r="A2507" t="s">
        <v>137</v>
      </c>
      <c r="B2507">
        <v>-1</v>
      </c>
      <c r="C2507" t="s">
        <v>2939</v>
      </c>
      <c r="D2507" t="str">
        <f>INDEX(Transcripts[#Data], MATCH(Exons[[#This Row],[Transcript stable ID]], Transcripts[Transcript stable ID], 0), 4)</f>
        <v>NM_001203249.1</v>
      </c>
      <c r="E2507" t="s">
        <v>27</v>
      </c>
      <c r="J2507">
        <v>148580601</v>
      </c>
      <c r="K2507">
        <v>148525832</v>
      </c>
      <c r="L2507">
        <v>148525972</v>
      </c>
      <c r="N2507">
        <v>6</v>
      </c>
      <c r="O2507">
        <v>778</v>
      </c>
      <c r="P2507">
        <v>918</v>
      </c>
      <c r="Q2507" t="s">
        <v>13603</v>
      </c>
      <c r="R2507">
        <v>458</v>
      </c>
      <c r="S2507">
        <v>598</v>
      </c>
    </row>
    <row r="2508" spans="1:19" x14ac:dyDescent="0.25">
      <c r="A2508" t="s">
        <v>137</v>
      </c>
      <c r="B2508">
        <v>-1</v>
      </c>
      <c r="C2508" t="s">
        <v>2939</v>
      </c>
      <c r="D2508" t="str">
        <f>INDEX(Transcripts[#Data], MATCH(Exons[[#This Row],[Transcript stable ID]], Transcripts[Transcript stable ID], 0), 4)</f>
        <v>NM_001203249.1</v>
      </c>
      <c r="E2508" t="s">
        <v>27</v>
      </c>
      <c r="J2508">
        <v>148580601</v>
      </c>
      <c r="K2508">
        <v>148524256</v>
      </c>
      <c r="L2508">
        <v>148524358</v>
      </c>
      <c r="N2508">
        <v>7</v>
      </c>
      <c r="O2508">
        <v>919</v>
      </c>
      <c r="P2508">
        <v>1021</v>
      </c>
      <c r="Q2508" t="s">
        <v>13604</v>
      </c>
      <c r="R2508">
        <v>599</v>
      </c>
      <c r="S2508">
        <v>701</v>
      </c>
    </row>
    <row r="2509" spans="1:19" x14ac:dyDescent="0.25">
      <c r="A2509" t="s">
        <v>137</v>
      </c>
      <c r="B2509">
        <v>-1</v>
      </c>
      <c r="C2509" t="s">
        <v>2939</v>
      </c>
      <c r="D2509" t="str">
        <f>INDEX(Transcripts[#Data], MATCH(Exons[[#This Row],[Transcript stable ID]], Transcripts[Transcript stable ID], 0), 4)</f>
        <v>NM_001203249.1</v>
      </c>
      <c r="E2509" t="s">
        <v>27</v>
      </c>
      <c r="J2509">
        <v>148580601</v>
      </c>
      <c r="K2509">
        <v>148523561</v>
      </c>
      <c r="L2509">
        <v>148523724</v>
      </c>
      <c r="N2509">
        <v>8</v>
      </c>
      <c r="O2509">
        <v>1022</v>
      </c>
      <c r="P2509">
        <v>1185</v>
      </c>
      <c r="Q2509" t="s">
        <v>13605</v>
      </c>
      <c r="R2509">
        <v>702</v>
      </c>
      <c r="S2509">
        <v>865</v>
      </c>
    </row>
    <row r="2510" spans="1:19" x14ac:dyDescent="0.25">
      <c r="A2510" t="s">
        <v>137</v>
      </c>
      <c r="B2510">
        <v>-1</v>
      </c>
      <c r="C2510" t="s">
        <v>2939</v>
      </c>
      <c r="D2510" t="str">
        <f>INDEX(Transcripts[#Data], MATCH(Exons[[#This Row],[Transcript stable ID]], Transcripts[Transcript stable ID], 0), 4)</f>
        <v>NM_001203249.1</v>
      </c>
      <c r="E2510" t="s">
        <v>27</v>
      </c>
      <c r="J2510">
        <v>148580601</v>
      </c>
      <c r="K2510">
        <v>148516688</v>
      </c>
      <c r="L2510">
        <v>148516779</v>
      </c>
      <c r="N2510">
        <v>9</v>
      </c>
      <c r="O2510">
        <v>1186</v>
      </c>
      <c r="P2510">
        <v>1277</v>
      </c>
      <c r="Q2510" t="s">
        <v>13606</v>
      </c>
      <c r="R2510">
        <v>866</v>
      </c>
      <c r="S2510">
        <v>957</v>
      </c>
    </row>
    <row r="2511" spans="1:19" x14ac:dyDescent="0.25">
      <c r="A2511" t="s">
        <v>137</v>
      </c>
      <c r="B2511">
        <v>-1</v>
      </c>
      <c r="C2511" t="s">
        <v>2939</v>
      </c>
      <c r="D2511" t="str">
        <f>INDEX(Transcripts[#Data], MATCH(Exons[[#This Row],[Transcript stable ID]], Transcripts[Transcript stable ID], 0), 4)</f>
        <v>NM_001203249.1</v>
      </c>
      <c r="E2511" t="s">
        <v>27</v>
      </c>
      <c r="J2511">
        <v>148580601</v>
      </c>
      <c r="K2511">
        <v>148543589</v>
      </c>
      <c r="L2511">
        <v>148543690</v>
      </c>
      <c r="N2511">
        <v>3</v>
      </c>
      <c r="O2511">
        <v>438</v>
      </c>
      <c r="P2511">
        <v>539</v>
      </c>
      <c r="Q2511" t="s">
        <v>13622</v>
      </c>
      <c r="R2511">
        <v>118</v>
      </c>
      <c r="S2511">
        <v>219</v>
      </c>
    </row>
    <row r="2512" spans="1:19" x14ac:dyDescent="0.25">
      <c r="A2512" t="s">
        <v>137</v>
      </c>
      <c r="B2512">
        <v>-1</v>
      </c>
      <c r="C2512" t="s">
        <v>2939</v>
      </c>
      <c r="D2512" t="str">
        <f>INDEX(Transcripts[#Data], MATCH(Exons[[#This Row],[Transcript stable ID]], Transcripts[Transcript stable ID], 0), 4)</f>
        <v>NM_001203249.1</v>
      </c>
      <c r="E2512" t="s">
        <v>27</v>
      </c>
      <c r="J2512">
        <v>148580601</v>
      </c>
      <c r="K2512">
        <v>148514969</v>
      </c>
      <c r="L2512">
        <v>148515209</v>
      </c>
      <c r="N2512">
        <v>10</v>
      </c>
      <c r="O2512">
        <v>1278</v>
      </c>
      <c r="P2512">
        <v>1518</v>
      </c>
      <c r="Q2512" t="s">
        <v>13607</v>
      </c>
      <c r="R2512">
        <v>958</v>
      </c>
      <c r="S2512">
        <v>1198</v>
      </c>
    </row>
    <row r="2513" spans="1:19" x14ac:dyDescent="0.25">
      <c r="A2513" t="s">
        <v>137</v>
      </c>
      <c r="B2513">
        <v>-1</v>
      </c>
      <c r="C2513" t="s">
        <v>2939</v>
      </c>
      <c r="D2513" t="str">
        <f>INDEX(Transcripts[#Data], MATCH(Exons[[#This Row],[Transcript stable ID]], Transcripts[Transcript stable ID], 0), 4)</f>
        <v>NM_001203249.1</v>
      </c>
      <c r="E2513" t="s">
        <v>27</v>
      </c>
      <c r="J2513">
        <v>148580601</v>
      </c>
      <c r="K2513">
        <v>148514314</v>
      </c>
      <c r="L2513">
        <v>148514483</v>
      </c>
      <c r="N2513">
        <v>11</v>
      </c>
      <c r="O2513">
        <v>1519</v>
      </c>
      <c r="P2513">
        <v>1688</v>
      </c>
      <c r="Q2513" t="s">
        <v>13608</v>
      </c>
      <c r="R2513">
        <v>1199</v>
      </c>
      <c r="S2513">
        <v>1368</v>
      </c>
    </row>
    <row r="2514" spans="1:19" x14ac:dyDescent="0.25">
      <c r="A2514" t="s">
        <v>137</v>
      </c>
      <c r="B2514">
        <v>-1</v>
      </c>
      <c r="C2514" t="s">
        <v>2939</v>
      </c>
      <c r="D2514" t="str">
        <f>INDEX(Transcripts[#Data], MATCH(Exons[[#This Row],[Transcript stable ID]], Transcripts[Transcript stable ID], 0), 4)</f>
        <v>NM_001203249.1</v>
      </c>
      <c r="E2514" t="s">
        <v>27</v>
      </c>
      <c r="J2514">
        <v>148580601</v>
      </c>
      <c r="K2514">
        <v>148513776</v>
      </c>
      <c r="L2514">
        <v>148513870</v>
      </c>
      <c r="N2514">
        <v>12</v>
      </c>
      <c r="O2514">
        <v>1689</v>
      </c>
      <c r="P2514">
        <v>1783</v>
      </c>
      <c r="Q2514" t="s">
        <v>13609</v>
      </c>
      <c r="R2514">
        <v>1369</v>
      </c>
      <c r="S2514">
        <v>1463</v>
      </c>
    </row>
    <row r="2515" spans="1:19" x14ac:dyDescent="0.25">
      <c r="A2515" t="s">
        <v>137</v>
      </c>
      <c r="B2515">
        <v>-1</v>
      </c>
      <c r="C2515" t="s">
        <v>2939</v>
      </c>
      <c r="D2515" t="str">
        <f>INDEX(Transcripts[#Data], MATCH(Exons[[#This Row],[Transcript stable ID]], Transcripts[Transcript stable ID], 0), 4)</f>
        <v>NM_001203249.1</v>
      </c>
      <c r="E2515" t="s">
        <v>27</v>
      </c>
      <c r="J2515">
        <v>148580601</v>
      </c>
      <c r="K2515">
        <v>148512598</v>
      </c>
      <c r="L2515">
        <v>148512638</v>
      </c>
      <c r="N2515">
        <v>13</v>
      </c>
      <c r="O2515">
        <v>1784</v>
      </c>
      <c r="P2515">
        <v>1824</v>
      </c>
      <c r="Q2515" t="s">
        <v>13610</v>
      </c>
      <c r="R2515">
        <v>1464</v>
      </c>
      <c r="S2515">
        <v>1504</v>
      </c>
    </row>
    <row r="2516" spans="1:19" x14ac:dyDescent="0.25">
      <c r="A2516" t="s">
        <v>137</v>
      </c>
      <c r="B2516">
        <v>-1</v>
      </c>
      <c r="C2516" t="s">
        <v>2939</v>
      </c>
      <c r="D2516" t="str">
        <f>INDEX(Transcripts[#Data], MATCH(Exons[[#This Row],[Transcript stable ID]], Transcripts[Transcript stable ID], 0), 4)</f>
        <v>NM_001203249.1</v>
      </c>
      <c r="E2516" t="s">
        <v>27</v>
      </c>
      <c r="J2516">
        <v>148580601</v>
      </c>
      <c r="K2516">
        <v>148511051</v>
      </c>
      <c r="L2516">
        <v>148511229</v>
      </c>
      <c r="N2516">
        <v>14</v>
      </c>
      <c r="O2516">
        <v>1825</v>
      </c>
      <c r="P2516">
        <v>2003</v>
      </c>
      <c r="Q2516" t="s">
        <v>13611</v>
      </c>
      <c r="R2516">
        <v>1505</v>
      </c>
      <c r="S2516">
        <v>1683</v>
      </c>
    </row>
    <row r="2517" spans="1:19" x14ac:dyDescent="0.25">
      <c r="A2517" t="s">
        <v>137</v>
      </c>
      <c r="B2517">
        <v>-1</v>
      </c>
      <c r="C2517" t="s">
        <v>2939</v>
      </c>
      <c r="D2517" t="str">
        <f>INDEX(Transcripts[#Data], MATCH(Exons[[#This Row],[Transcript stable ID]], Transcripts[Transcript stable ID], 0), 4)</f>
        <v>NM_001203249.1</v>
      </c>
      <c r="E2517" t="s">
        <v>27</v>
      </c>
      <c r="J2517">
        <v>148580601</v>
      </c>
      <c r="K2517">
        <v>148508717</v>
      </c>
      <c r="L2517">
        <v>148508812</v>
      </c>
      <c r="N2517">
        <v>15</v>
      </c>
      <c r="O2517">
        <v>2004</v>
      </c>
      <c r="P2517">
        <v>2099</v>
      </c>
      <c r="Q2517" t="s">
        <v>13612</v>
      </c>
      <c r="R2517">
        <v>1684</v>
      </c>
      <c r="S2517">
        <v>1779</v>
      </c>
    </row>
    <row r="2518" spans="1:19" x14ac:dyDescent="0.25">
      <c r="A2518" t="s">
        <v>137</v>
      </c>
      <c r="B2518">
        <v>-1</v>
      </c>
      <c r="C2518" t="s">
        <v>2939</v>
      </c>
      <c r="D2518" t="str">
        <f>INDEX(Transcripts[#Data], MATCH(Exons[[#This Row],[Transcript stable ID]], Transcripts[Transcript stable ID], 0), 4)</f>
        <v>NM_001203249.1</v>
      </c>
      <c r="E2518" t="s">
        <v>27</v>
      </c>
      <c r="J2518">
        <v>148580601</v>
      </c>
      <c r="K2518">
        <v>148507425</v>
      </c>
      <c r="L2518">
        <v>148507506</v>
      </c>
      <c r="N2518">
        <v>16</v>
      </c>
      <c r="O2518">
        <v>2100</v>
      </c>
      <c r="P2518">
        <v>2181</v>
      </c>
      <c r="Q2518" t="s">
        <v>13613</v>
      </c>
      <c r="R2518">
        <v>1780</v>
      </c>
      <c r="S2518">
        <v>1861</v>
      </c>
    </row>
    <row r="2519" spans="1:19" x14ac:dyDescent="0.25">
      <c r="A2519" t="s">
        <v>137</v>
      </c>
      <c r="B2519">
        <v>-1</v>
      </c>
      <c r="C2519" t="s">
        <v>2939</v>
      </c>
      <c r="D2519" t="str">
        <f>INDEX(Transcripts[#Data], MATCH(Exons[[#This Row],[Transcript stable ID]], Transcripts[Transcript stable ID], 0), 4)</f>
        <v>NM_001203249.1</v>
      </c>
      <c r="E2519" t="s">
        <v>27</v>
      </c>
      <c r="J2519">
        <v>148580601</v>
      </c>
      <c r="K2519">
        <v>148506402</v>
      </c>
      <c r="L2519">
        <v>148506482</v>
      </c>
      <c r="N2519">
        <v>17</v>
      </c>
      <c r="O2519">
        <v>2182</v>
      </c>
      <c r="P2519">
        <v>2262</v>
      </c>
      <c r="Q2519" t="s">
        <v>13614</v>
      </c>
      <c r="R2519">
        <v>1862</v>
      </c>
      <c r="S2519">
        <v>1942</v>
      </c>
    </row>
    <row r="2520" spans="1:19" x14ac:dyDescent="0.25">
      <c r="A2520" t="s">
        <v>137</v>
      </c>
      <c r="B2520">
        <v>-1</v>
      </c>
      <c r="C2520" t="s">
        <v>2939</v>
      </c>
      <c r="D2520" t="str">
        <f>INDEX(Transcripts[#Data], MATCH(Exons[[#This Row],[Transcript stable ID]], Transcripts[Transcript stable ID], 0), 4)</f>
        <v>NM_001203249.1</v>
      </c>
      <c r="E2520" t="s">
        <v>27</v>
      </c>
      <c r="J2520">
        <v>148580601</v>
      </c>
      <c r="K2520">
        <v>148506163</v>
      </c>
      <c r="L2520">
        <v>148506247</v>
      </c>
      <c r="N2520">
        <v>18</v>
      </c>
      <c r="O2520">
        <v>2263</v>
      </c>
      <c r="P2520">
        <v>2347</v>
      </c>
      <c r="Q2520" t="s">
        <v>13615</v>
      </c>
      <c r="R2520">
        <v>1943</v>
      </c>
      <c r="S2520">
        <v>2027</v>
      </c>
    </row>
    <row r="2521" spans="1:19" x14ac:dyDescent="0.25">
      <c r="A2521" t="s">
        <v>137</v>
      </c>
      <c r="B2521">
        <v>-1</v>
      </c>
      <c r="C2521" t="s">
        <v>2939</v>
      </c>
      <c r="D2521" t="str">
        <f>INDEX(Transcripts[#Data], MATCH(Exons[[#This Row],[Transcript stable ID]], Transcripts[Transcript stable ID], 0), 4)</f>
        <v>NM_001203249.1</v>
      </c>
      <c r="E2521" t="s">
        <v>27</v>
      </c>
      <c r="F2521">
        <v>148580289</v>
      </c>
      <c r="G2521">
        <v>148580601</v>
      </c>
      <c r="J2521">
        <v>148580601</v>
      </c>
      <c r="K2521">
        <v>148580289</v>
      </c>
      <c r="L2521">
        <v>148580601</v>
      </c>
      <c r="N2521">
        <v>1</v>
      </c>
      <c r="Q2521" t="s">
        <v>13623</v>
      </c>
    </row>
    <row r="2522" spans="1:19" x14ac:dyDescent="0.25">
      <c r="A2522" t="s">
        <v>137</v>
      </c>
      <c r="B2522">
        <v>-1</v>
      </c>
      <c r="C2522" t="s">
        <v>2939</v>
      </c>
      <c r="D2522" t="str">
        <f>INDEX(Transcripts[#Data], MATCH(Exons[[#This Row],[Transcript stable ID]], Transcripts[Transcript stable ID], 0), 4)</f>
        <v>NM_001203249.1</v>
      </c>
      <c r="E2522" t="s">
        <v>27</v>
      </c>
      <c r="H2522">
        <v>148504574</v>
      </c>
      <c r="I2522">
        <v>148504737</v>
      </c>
      <c r="J2522">
        <v>148580601</v>
      </c>
      <c r="K2522">
        <v>148504574</v>
      </c>
      <c r="L2522">
        <v>148504798</v>
      </c>
      <c r="N2522">
        <v>19</v>
      </c>
      <c r="O2522">
        <v>2348</v>
      </c>
      <c r="P2522">
        <v>2408</v>
      </c>
      <c r="Q2522" t="s">
        <v>13624</v>
      </c>
      <c r="R2522">
        <v>2028</v>
      </c>
      <c r="S2522">
        <v>2088</v>
      </c>
    </row>
    <row r="2523" spans="1:19" x14ac:dyDescent="0.25">
      <c r="A2523" t="s">
        <v>1600</v>
      </c>
      <c r="B2523">
        <v>1</v>
      </c>
      <c r="C2523" t="s">
        <v>1612</v>
      </c>
      <c r="D2523" t="str">
        <f>INDEX(Transcripts[#Data], MATCH(Exons[[#This Row],[Transcript stable ID]], Transcripts[Transcript stable ID], 0), 4)</f>
        <v>NM_015125.4</v>
      </c>
      <c r="E2523" t="s">
        <v>27</v>
      </c>
      <c r="J2523">
        <v>42788817</v>
      </c>
      <c r="K2523">
        <v>42790923</v>
      </c>
      <c r="L2523">
        <v>42791072</v>
      </c>
      <c r="N2523">
        <v>2</v>
      </c>
      <c r="O2523">
        <v>108</v>
      </c>
      <c r="P2523">
        <v>257</v>
      </c>
      <c r="Q2523" t="s">
        <v>13625</v>
      </c>
      <c r="R2523">
        <v>68</v>
      </c>
      <c r="S2523">
        <v>217</v>
      </c>
    </row>
    <row r="2524" spans="1:19" x14ac:dyDescent="0.25">
      <c r="A2524" t="s">
        <v>1600</v>
      </c>
      <c r="B2524">
        <v>1</v>
      </c>
      <c r="C2524" t="s">
        <v>1612</v>
      </c>
      <c r="D2524" t="str">
        <f>INDEX(Transcripts[#Data], MATCH(Exons[[#This Row],[Transcript stable ID]], Transcripts[Transcript stable ID], 0), 4)</f>
        <v>NM_015125.4</v>
      </c>
      <c r="E2524" t="s">
        <v>27</v>
      </c>
      <c r="J2524">
        <v>42788817</v>
      </c>
      <c r="K2524">
        <v>42791158</v>
      </c>
      <c r="L2524">
        <v>42791392</v>
      </c>
      <c r="N2524">
        <v>3</v>
      </c>
      <c r="O2524">
        <v>258</v>
      </c>
      <c r="P2524">
        <v>492</v>
      </c>
      <c r="Q2524" t="s">
        <v>13626</v>
      </c>
      <c r="R2524">
        <v>218</v>
      </c>
      <c r="S2524">
        <v>452</v>
      </c>
    </row>
    <row r="2525" spans="1:19" x14ac:dyDescent="0.25">
      <c r="A2525" t="s">
        <v>1600</v>
      </c>
      <c r="B2525">
        <v>1</v>
      </c>
      <c r="C2525" t="s">
        <v>1612</v>
      </c>
      <c r="D2525" t="str">
        <f>INDEX(Transcripts[#Data], MATCH(Exons[[#This Row],[Transcript stable ID]], Transcripts[Transcript stable ID], 0), 4)</f>
        <v>NM_015125.4</v>
      </c>
      <c r="E2525" t="s">
        <v>27</v>
      </c>
      <c r="J2525">
        <v>42788817</v>
      </c>
      <c r="K2525">
        <v>42791472</v>
      </c>
      <c r="L2525">
        <v>42791601</v>
      </c>
      <c r="N2525">
        <v>4</v>
      </c>
      <c r="O2525">
        <v>493</v>
      </c>
      <c r="P2525">
        <v>622</v>
      </c>
      <c r="Q2525" t="s">
        <v>13627</v>
      </c>
      <c r="R2525">
        <v>453</v>
      </c>
      <c r="S2525">
        <v>582</v>
      </c>
    </row>
    <row r="2526" spans="1:19" x14ac:dyDescent="0.25">
      <c r="A2526" t="s">
        <v>1600</v>
      </c>
      <c r="B2526">
        <v>1</v>
      </c>
      <c r="C2526" t="s">
        <v>1612</v>
      </c>
      <c r="D2526" t="str">
        <f>INDEX(Transcripts[#Data], MATCH(Exons[[#This Row],[Transcript stable ID]], Transcripts[Transcript stable ID], 0), 4)</f>
        <v>NM_015125.4</v>
      </c>
      <c r="E2526" t="s">
        <v>27</v>
      </c>
      <c r="J2526">
        <v>42788817</v>
      </c>
      <c r="K2526">
        <v>42791697</v>
      </c>
      <c r="L2526">
        <v>42791879</v>
      </c>
      <c r="N2526">
        <v>5</v>
      </c>
      <c r="O2526">
        <v>623</v>
      </c>
      <c r="P2526">
        <v>805</v>
      </c>
      <c r="Q2526" t="s">
        <v>13628</v>
      </c>
      <c r="R2526">
        <v>583</v>
      </c>
      <c r="S2526">
        <v>765</v>
      </c>
    </row>
    <row r="2527" spans="1:19" x14ac:dyDescent="0.25">
      <c r="A2527" t="s">
        <v>1600</v>
      </c>
      <c r="B2527">
        <v>1</v>
      </c>
      <c r="C2527" t="s">
        <v>1612</v>
      </c>
      <c r="D2527" t="str">
        <f>INDEX(Transcripts[#Data], MATCH(Exons[[#This Row],[Transcript stable ID]], Transcripts[Transcript stable ID], 0), 4)</f>
        <v>NM_015125.4</v>
      </c>
      <c r="E2527" t="s">
        <v>27</v>
      </c>
      <c r="J2527">
        <v>42788817</v>
      </c>
      <c r="K2527">
        <v>42791962</v>
      </c>
      <c r="L2527">
        <v>42792127</v>
      </c>
      <c r="N2527">
        <v>6</v>
      </c>
      <c r="O2527">
        <v>806</v>
      </c>
      <c r="P2527">
        <v>971</v>
      </c>
      <c r="Q2527" t="s">
        <v>13629</v>
      </c>
      <c r="R2527">
        <v>766</v>
      </c>
      <c r="S2527">
        <v>931</v>
      </c>
    </row>
    <row r="2528" spans="1:19" x14ac:dyDescent="0.25">
      <c r="A2528" t="s">
        <v>1600</v>
      </c>
      <c r="B2528">
        <v>1</v>
      </c>
      <c r="C2528" t="s">
        <v>1612</v>
      </c>
      <c r="D2528" t="str">
        <f>INDEX(Transcripts[#Data], MATCH(Exons[[#This Row],[Transcript stable ID]], Transcripts[Transcript stable ID], 0), 4)</f>
        <v>NM_015125.4</v>
      </c>
      <c r="E2528" t="s">
        <v>27</v>
      </c>
      <c r="J2528">
        <v>42788817</v>
      </c>
      <c r="K2528">
        <v>42793040</v>
      </c>
      <c r="L2528">
        <v>42793242</v>
      </c>
      <c r="N2528">
        <v>7</v>
      </c>
      <c r="O2528">
        <v>972</v>
      </c>
      <c r="P2528">
        <v>1174</v>
      </c>
      <c r="Q2528" t="s">
        <v>13630</v>
      </c>
      <c r="R2528">
        <v>932</v>
      </c>
      <c r="S2528">
        <v>1134</v>
      </c>
    </row>
    <row r="2529" spans="1:19" x14ac:dyDescent="0.25">
      <c r="A2529" t="s">
        <v>1600</v>
      </c>
      <c r="B2529">
        <v>1</v>
      </c>
      <c r="C2529" t="s">
        <v>1612</v>
      </c>
      <c r="D2529" t="str">
        <f>INDEX(Transcripts[#Data], MATCH(Exons[[#This Row],[Transcript stable ID]], Transcripts[Transcript stable ID], 0), 4)</f>
        <v>NM_015125.4</v>
      </c>
      <c r="E2529" t="s">
        <v>27</v>
      </c>
      <c r="J2529">
        <v>42788817</v>
      </c>
      <c r="K2529">
        <v>42793333</v>
      </c>
      <c r="L2529">
        <v>42793558</v>
      </c>
      <c r="N2529">
        <v>8</v>
      </c>
      <c r="O2529">
        <v>1175</v>
      </c>
      <c r="P2529">
        <v>1400</v>
      </c>
      <c r="Q2529" t="s">
        <v>13631</v>
      </c>
      <c r="R2529">
        <v>1135</v>
      </c>
      <c r="S2529">
        <v>1360</v>
      </c>
    </row>
    <row r="2530" spans="1:19" x14ac:dyDescent="0.25">
      <c r="A2530" t="s">
        <v>1600</v>
      </c>
      <c r="B2530">
        <v>1</v>
      </c>
      <c r="C2530" t="s">
        <v>1612</v>
      </c>
      <c r="D2530" t="str">
        <f>INDEX(Transcripts[#Data], MATCH(Exons[[#This Row],[Transcript stable ID]], Transcripts[Transcript stable ID], 0), 4)</f>
        <v>NM_015125.4</v>
      </c>
      <c r="E2530" t="s">
        <v>27</v>
      </c>
      <c r="J2530">
        <v>42788817</v>
      </c>
      <c r="K2530">
        <v>42794000</v>
      </c>
      <c r="L2530">
        <v>42794103</v>
      </c>
      <c r="N2530">
        <v>9</v>
      </c>
      <c r="O2530">
        <v>1401</v>
      </c>
      <c r="P2530">
        <v>1504</v>
      </c>
      <c r="Q2530" t="s">
        <v>13632</v>
      </c>
      <c r="R2530">
        <v>1361</v>
      </c>
      <c r="S2530">
        <v>1464</v>
      </c>
    </row>
    <row r="2531" spans="1:19" x14ac:dyDescent="0.25">
      <c r="A2531" t="s">
        <v>1600</v>
      </c>
      <c r="B2531">
        <v>1</v>
      </c>
      <c r="C2531" t="s">
        <v>1612</v>
      </c>
      <c r="D2531" t="str">
        <f>INDEX(Transcripts[#Data], MATCH(Exons[[#This Row],[Transcript stable ID]], Transcripts[Transcript stable ID], 0), 4)</f>
        <v>NM_015125.4</v>
      </c>
      <c r="E2531" t="s">
        <v>27</v>
      </c>
      <c r="J2531">
        <v>42788817</v>
      </c>
      <c r="K2531">
        <v>42794385</v>
      </c>
      <c r="L2531">
        <v>42795618</v>
      </c>
      <c r="N2531">
        <v>10</v>
      </c>
      <c r="O2531">
        <v>1505</v>
      </c>
      <c r="P2531">
        <v>2738</v>
      </c>
      <c r="Q2531" t="s">
        <v>13633</v>
      </c>
      <c r="R2531">
        <v>1465</v>
      </c>
      <c r="S2531">
        <v>2698</v>
      </c>
    </row>
    <row r="2532" spans="1:19" x14ac:dyDescent="0.25">
      <c r="A2532" t="s">
        <v>1600</v>
      </c>
      <c r="B2532">
        <v>1</v>
      </c>
      <c r="C2532" t="s">
        <v>1612</v>
      </c>
      <c r="D2532" t="str">
        <f>INDEX(Transcripts[#Data], MATCH(Exons[[#This Row],[Transcript stable ID]], Transcripts[Transcript stable ID], 0), 4)</f>
        <v>NM_015125.4</v>
      </c>
      <c r="E2532" t="s">
        <v>27</v>
      </c>
      <c r="J2532">
        <v>42788817</v>
      </c>
      <c r="K2532">
        <v>42795710</v>
      </c>
      <c r="L2532">
        <v>42795897</v>
      </c>
      <c r="N2532">
        <v>11</v>
      </c>
      <c r="O2532">
        <v>2739</v>
      </c>
      <c r="P2532">
        <v>2926</v>
      </c>
      <c r="Q2532" t="s">
        <v>13634</v>
      </c>
      <c r="R2532">
        <v>2699</v>
      </c>
      <c r="S2532">
        <v>2886</v>
      </c>
    </row>
    <row r="2533" spans="1:19" x14ac:dyDescent="0.25">
      <c r="A2533" t="s">
        <v>1600</v>
      </c>
      <c r="B2533">
        <v>1</v>
      </c>
      <c r="C2533" t="s">
        <v>1612</v>
      </c>
      <c r="D2533" t="str">
        <f>INDEX(Transcripts[#Data], MATCH(Exons[[#This Row],[Transcript stable ID]], Transcripts[Transcript stable ID], 0), 4)</f>
        <v>NM_015125.4</v>
      </c>
      <c r="E2533" t="s">
        <v>27</v>
      </c>
      <c r="J2533">
        <v>42788817</v>
      </c>
      <c r="K2533">
        <v>42796238</v>
      </c>
      <c r="L2533">
        <v>42796359</v>
      </c>
      <c r="N2533">
        <v>12</v>
      </c>
      <c r="O2533">
        <v>2927</v>
      </c>
      <c r="P2533">
        <v>3048</v>
      </c>
      <c r="Q2533" t="s">
        <v>13635</v>
      </c>
      <c r="R2533">
        <v>2887</v>
      </c>
      <c r="S2533">
        <v>3008</v>
      </c>
    </row>
    <row r="2534" spans="1:19" x14ac:dyDescent="0.25">
      <c r="A2534" t="s">
        <v>1600</v>
      </c>
      <c r="B2534">
        <v>1</v>
      </c>
      <c r="C2534" t="s">
        <v>1612</v>
      </c>
      <c r="D2534" t="str">
        <f>INDEX(Transcripts[#Data], MATCH(Exons[[#This Row],[Transcript stable ID]], Transcripts[Transcript stable ID], 0), 4)</f>
        <v>NM_015125.4</v>
      </c>
      <c r="E2534" t="s">
        <v>27</v>
      </c>
      <c r="J2534">
        <v>42788817</v>
      </c>
      <c r="K2534">
        <v>42796452</v>
      </c>
      <c r="L2534">
        <v>42796618</v>
      </c>
      <c r="N2534">
        <v>13</v>
      </c>
      <c r="O2534">
        <v>3049</v>
      </c>
      <c r="P2534">
        <v>3215</v>
      </c>
      <c r="Q2534" t="s">
        <v>13636</v>
      </c>
      <c r="R2534">
        <v>3009</v>
      </c>
      <c r="S2534">
        <v>3175</v>
      </c>
    </row>
    <row r="2535" spans="1:19" x14ac:dyDescent="0.25">
      <c r="A2535" t="s">
        <v>1600</v>
      </c>
      <c r="B2535">
        <v>1</v>
      </c>
      <c r="C2535" t="s">
        <v>1612</v>
      </c>
      <c r="D2535" t="str">
        <f>INDEX(Transcripts[#Data], MATCH(Exons[[#This Row],[Transcript stable ID]], Transcripts[Transcript stable ID], 0), 4)</f>
        <v>NM_015125.4</v>
      </c>
      <c r="E2535" t="s">
        <v>27</v>
      </c>
      <c r="J2535">
        <v>42788817</v>
      </c>
      <c r="K2535">
        <v>42797744</v>
      </c>
      <c r="L2535">
        <v>42797988</v>
      </c>
      <c r="N2535">
        <v>16</v>
      </c>
      <c r="O2535">
        <v>3836</v>
      </c>
      <c r="P2535">
        <v>4080</v>
      </c>
      <c r="Q2535" t="s">
        <v>13637</v>
      </c>
      <c r="R2535">
        <v>3796</v>
      </c>
      <c r="S2535">
        <v>4040</v>
      </c>
    </row>
    <row r="2536" spans="1:19" x14ac:dyDescent="0.25">
      <c r="A2536" t="s">
        <v>1600</v>
      </c>
      <c r="B2536">
        <v>1</v>
      </c>
      <c r="C2536" t="s">
        <v>1612</v>
      </c>
      <c r="D2536" t="str">
        <f>INDEX(Transcripts[#Data], MATCH(Exons[[#This Row],[Transcript stable ID]], Transcripts[Transcript stable ID], 0), 4)</f>
        <v>NM_015125.4</v>
      </c>
      <c r="E2536" t="s">
        <v>27</v>
      </c>
      <c r="J2536">
        <v>42788817</v>
      </c>
      <c r="K2536">
        <v>42798325</v>
      </c>
      <c r="L2536">
        <v>42798456</v>
      </c>
      <c r="N2536">
        <v>18</v>
      </c>
      <c r="O2536">
        <v>4236</v>
      </c>
      <c r="P2536">
        <v>4367</v>
      </c>
      <c r="Q2536" t="s">
        <v>13638</v>
      </c>
      <c r="R2536">
        <v>4196</v>
      </c>
      <c r="S2536">
        <v>4327</v>
      </c>
    </row>
    <row r="2537" spans="1:19" x14ac:dyDescent="0.25">
      <c r="A2537" t="s">
        <v>1600</v>
      </c>
      <c r="B2537">
        <v>1</v>
      </c>
      <c r="C2537" t="s">
        <v>1612</v>
      </c>
      <c r="D2537" t="str">
        <f>INDEX(Transcripts[#Data], MATCH(Exons[[#This Row],[Transcript stable ID]], Transcripts[Transcript stable ID], 0), 4)</f>
        <v>NM_015125.4</v>
      </c>
      <c r="E2537" t="s">
        <v>27</v>
      </c>
      <c r="J2537">
        <v>42788817</v>
      </c>
      <c r="K2537">
        <v>42798756</v>
      </c>
      <c r="L2537">
        <v>42798887</v>
      </c>
      <c r="N2537">
        <v>19</v>
      </c>
      <c r="O2537">
        <v>4368</v>
      </c>
      <c r="P2537">
        <v>4499</v>
      </c>
      <c r="Q2537" t="s">
        <v>13639</v>
      </c>
      <c r="R2537">
        <v>4328</v>
      </c>
      <c r="S2537">
        <v>4459</v>
      </c>
    </row>
    <row r="2538" spans="1:19" x14ac:dyDescent="0.25">
      <c r="A2538" t="s">
        <v>1600</v>
      </c>
      <c r="B2538">
        <v>1</v>
      </c>
      <c r="C2538" t="s">
        <v>1612</v>
      </c>
      <c r="D2538" t="str">
        <f>INDEX(Transcripts[#Data], MATCH(Exons[[#This Row],[Transcript stable ID]], Transcripts[Transcript stable ID], 0), 4)</f>
        <v>NM_015125.4</v>
      </c>
      <c r="E2538" t="s">
        <v>27</v>
      </c>
      <c r="J2538">
        <v>42788817</v>
      </c>
      <c r="K2538">
        <v>42798087</v>
      </c>
      <c r="L2538">
        <v>42798241</v>
      </c>
      <c r="N2538">
        <v>17</v>
      </c>
      <c r="O2538">
        <v>4081</v>
      </c>
      <c r="P2538">
        <v>4235</v>
      </c>
      <c r="Q2538" t="s">
        <v>13640</v>
      </c>
      <c r="R2538">
        <v>4041</v>
      </c>
      <c r="S2538">
        <v>4195</v>
      </c>
    </row>
    <row r="2539" spans="1:19" x14ac:dyDescent="0.25">
      <c r="A2539" t="s">
        <v>1600</v>
      </c>
      <c r="B2539">
        <v>1</v>
      </c>
      <c r="C2539" t="s">
        <v>1612</v>
      </c>
      <c r="D2539" t="str">
        <f>INDEX(Transcripts[#Data], MATCH(Exons[[#This Row],[Transcript stable ID]], Transcripts[Transcript stable ID], 0), 4)</f>
        <v>NM_015125.4</v>
      </c>
      <c r="E2539" t="s">
        <v>27</v>
      </c>
      <c r="F2539">
        <v>42788817</v>
      </c>
      <c r="G2539">
        <v>42788856</v>
      </c>
      <c r="J2539">
        <v>42788817</v>
      </c>
      <c r="K2539">
        <v>42788817</v>
      </c>
      <c r="L2539">
        <v>42788923</v>
      </c>
      <c r="N2539">
        <v>1</v>
      </c>
      <c r="O2539">
        <v>41</v>
      </c>
      <c r="P2539">
        <v>107</v>
      </c>
      <c r="Q2539" t="s">
        <v>13641</v>
      </c>
      <c r="R2539">
        <v>1</v>
      </c>
      <c r="S2539">
        <v>67</v>
      </c>
    </row>
    <row r="2540" spans="1:19" x14ac:dyDescent="0.25">
      <c r="A2540" t="s">
        <v>1600</v>
      </c>
      <c r="B2540">
        <v>1</v>
      </c>
      <c r="C2540" t="s">
        <v>1612</v>
      </c>
      <c r="D2540" t="str">
        <f>INDEX(Transcripts[#Data], MATCH(Exons[[#This Row],[Transcript stable ID]], Transcripts[Transcript stable ID], 0), 4)</f>
        <v>NM_015125.4</v>
      </c>
      <c r="E2540" t="s">
        <v>27</v>
      </c>
      <c r="J2540">
        <v>42788817</v>
      </c>
      <c r="K2540">
        <v>42796718</v>
      </c>
      <c r="L2540">
        <v>42797011</v>
      </c>
      <c r="N2540">
        <v>14</v>
      </c>
      <c r="O2540">
        <v>3216</v>
      </c>
      <c r="P2540">
        <v>3509</v>
      </c>
      <c r="Q2540" t="s">
        <v>13642</v>
      </c>
      <c r="R2540">
        <v>3176</v>
      </c>
      <c r="S2540">
        <v>3469</v>
      </c>
    </row>
    <row r="2541" spans="1:19" x14ac:dyDescent="0.25">
      <c r="A2541" t="s">
        <v>1600</v>
      </c>
      <c r="B2541">
        <v>1</v>
      </c>
      <c r="C2541" t="s">
        <v>1612</v>
      </c>
      <c r="D2541" t="str">
        <f>INDEX(Transcripts[#Data], MATCH(Exons[[#This Row],[Transcript stable ID]], Transcripts[Transcript stable ID], 0), 4)</f>
        <v>NM_015125.4</v>
      </c>
      <c r="E2541" t="s">
        <v>27</v>
      </c>
      <c r="J2541">
        <v>42788817</v>
      </c>
      <c r="K2541">
        <v>42797108</v>
      </c>
      <c r="L2541">
        <v>42797433</v>
      </c>
      <c r="N2541">
        <v>15</v>
      </c>
      <c r="O2541">
        <v>3510</v>
      </c>
      <c r="P2541">
        <v>3835</v>
      </c>
      <c r="Q2541" t="s">
        <v>13643</v>
      </c>
      <c r="R2541">
        <v>3470</v>
      </c>
      <c r="S2541">
        <v>3795</v>
      </c>
    </row>
    <row r="2542" spans="1:19" x14ac:dyDescent="0.25">
      <c r="A2542" t="s">
        <v>1600</v>
      </c>
      <c r="B2542">
        <v>1</v>
      </c>
      <c r="C2542" t="s">
        <v>1612</v>
      </c>
      <c r="D2542" t="str">
        <f>INDEX(Transcripts[#Data], MATCH(Exons[[#This Row],[Transcript stable ID]], Transcripts[Transcript stable ID], 0), 4)</f>
        <v>NM_015125.4</v>
      </c>
      <c r="E2542" t="s">
        <v>27</v>
      </c>
      <c r="H2542">
        <v>42799344</v>
      </c>
      <c r="I2542">
        <v>42799949</v>
      </c>
      <c r="J2542">
        <v>42788817</v>
      </c>
      <c r="K2542">
        <v>42798976</v>
      </c>
      <c r="L2542">
        <v>42799949</v>
      </c>
      <c r="N2542">
        <v>20</v>
      </c>
      <c r="O2542">
        <v>4500</v>
      </c>
      <c r="P2542">
        <v>4867</v>
      </c>
      <c r="Q2542" t="s">
        <v>13644</v>
      </c>
      <c r="R2542">
        <v>4460</v>
      </c>
      <c r="S2542">
        <v>4827</v>
      </c>
    </row>
    <row r="2543" spans="1:19" x14ac:dyDescent="0.25">
      <c r="A2543" t="s">
        <v>7200</v>
      </c>
      <c r="B2543">
        <v>1</v>
      </c>
      <c r="C2543" t="s">
        <v>7209</v>
      </c>
      <c r="D2543" t="str">
        <f>INDEX(Transcripts[#Data], MATCH(Exons[[#This Row],[Transcript stable ID]], Transcripts[Transcript stable ID], 0), 4)</f>
        <v>NM_002769.4</v>
      </c>
      <c r="E2543" t="s">
        <v>27</v>
      </c>
      <c r="J2543">
        <v>142457330</v>
      </c>
      <c r="K2543">
        <v>142458406</v>
      </c>
      <c r="L2543">
        <v>142458565</v>
      </c>
      <c r="N2543">
        <v>2</v>
      </c>
      <c r="O2543">
        <v>47</v>
      </c>
      <c r="P2543">
        <v>206</v>
      </c>
      <c r="Q2543" t="s">
        <v>13645</v>
      </c>
      <c r="R2543">
        <v>41</v>
      </c>
      <c r="S2543">
        <v>200</v>
      </c>
    </row>
    <row r="2544" spans="1:19" x14ac:dyDescent="0.25">
      <c r="A2544" t="s">
        <v>7200</v>
      </c>
      <c r="B2544">
        <v>1</v>
      </c>
      <c r="C2544" t="s">
        <v>7209</v>
      </c>
      <c r="D2544" t="str">
        <f>INDEX(Transcripts[#Data], MATCH(Exons[[#This Row],[Transcript stable ID]], Transcripts[Transcript stable ID], 0), 4)</f>
        <v>NM_002769.4</v>
      </c>
      <c r="E2544" t="s">
        <v>27</v>
      </c>
      <c r="J2544">
        <v>142457330</v>
      </c>
      <c r="K2544">
        <v>142459625</v>
      </c>
      <c r="L2544">
        <v>142459878</v>
      </c>
      <c r="N2544">
        <v>3</v>
      </c>
      <c r="O2544">
        <v>207</v>
      </c>
      <c r="P2544">
        <v>460</v>
      </c>
      <c r="Q2544" t="s">
        <v>13646</v>
      </c>
      <c r="R2544">
        <v>201</v>
      </c>
      <c r="S2544">
        <v>454</v>
      </c>
    </row>
    <row r="2545" spans="1:19" x14ac:dyDescent="0.25">
      <c r="A2545" t="s">
        <v>7200</v>
      </c>
      <c r="B2545">
        <v>1</v>
      </c>
      <c r="C2545" t="s">
        <v>7209</v>
      </c>
      <c r="D2545" t="str">
        <f>INDEX(Transcripts[#Data], MATCH(Exons[[#This Row],[Transcript stable ID]], Transcripts[Transcript stable ID], 0), 4)</f>
        <v>NM_002769.4</v>
      </c>
      <c r="E2545" t="s">
        <v>27</v>
      </c>
      <c r="J2545">
        <v>142457330</v>
      </c>
      <c r="K2545">
        <v>142460282</v>
      </c>
      <c r="L2545">
        <v>142460418</v>
      </c>
      <c r="N2545">
        <v>4</v>
      </c>
      <c r="O2545">
        <v>461</v>
      </c>
      <c r="P2545">
        <v>597</v>
      </c>
      <c r="Q2545" t="s">
        <v>13647</v>
      </c>
      <c r="R2545">
        <v>455</v>
      </c>
      <c r="S2545">
        <v>591</v>
      </c>
    </row>
    <row r="2546" spans="1:19" x14ac:dyDescent="0.25">
      <c r="A2546" t="s">
        <v>7200</v>
      </c>
      <c r="B2546">
        <v>1</v>
      </c>
      <c r="C2546" t="s">
        <v>7209</v>
      </c>
      <c r="D2546" t="str">
        <f>INDEX(Transcripts[#Data], MATCH(Exons[[#This Row],[Transcript stable ID]], Transcripts[Transcript stable ID], 0), 4)</f>
        <v>NM_002769.4</v>
      </c>
      <c r="E2546" t="s">
        <v>27</v>
      </c>
      <c r="F2546">
        <v>142457330</v>
      </c>
      <c r="G2546">
        <v>142457335</v>
      </c>
      <c r="J2546">
        <v>142457330</v>
      </c>
      <c r="K2546">
        <v>142457330</v>
      </c>
      <c r="L2546">
        <v>142457375</v>
      </c>
      <c r="N2546">
        <v>1</v>
      </c>
      <c r="O2546">
        <v>7</v>
      </c>
      <c r="P2546">
        <v>46</v>
      </c>
      <c r="Q2546" t="s">
        <v>13648</v>
      </c>
      <c r="R2546">
        <v>1</v>
      </c>
      <c r="S2546">
        <v>40</v>
      </c>
    </row>
    <row r="2547" spans="1:19" x14ac:dyDescent="0.25">
      <c r="A2547" t="s">
        <v>7200</v>
      </c>
      <c r="B2547">
        <v>1</v>
      </c>
      <c r="C2547" t="s">
        <v>7209</v>
      </c>
      <c r="D2547" t="str">
        <f>INDEX(Transcripts[#Data], MATCH(Exons[[#This Row],[Transcript stable ID]], Transcripts[Transcript stable ID], 0), 4)</f>
        <v>NM_002769.4</v>
      </c>
      <c r="E2547" t="s">
        <v>27</v>
      </c>
      <c r="H2547">
        <v>142460872</v>
      </c>
      <c r="I2547">
        <v>142460921</v>
      </c>
      <c r="J2547">
        <v>142457330</v>
      </c>
      <c r="K2547">
        <v>142460719</v>
      </c>
      <c r="L2547">
        <v>142460921</v>
      </c>
      <c r="N2547">
        <v>5</v>
      </c>
      <c r="O2547">
        <v>598</v>
      </c>
      <c r="P2547">
        <v>750</v>
      </c>
      <c r="Q2547" t="s">
        <v>13649</v>
      </c>
      <c r="R2547">
        <v>592</v>
      </c>
      <c r="S2547">
        <v>744</v>
      </c>
    </row>
    <row r="2548" spans="1:19" x14ac:dyDescent="0.25">
      <c r="A2548" t="s">
        <v>4343</v>
      </c>
      <c r="B2548">
        <v>-1</v>
      </c>
      <c r="C2548" t="s">
        <v>4349</v>
      </c>
      <c r="D2548" t="str">
        <f>INDEX(Transcripts[#Data], MATCH(Exons[[#This Row],[Transcript stable ID]], Transcripts[Transcript stable ID], 0), 4)</f>
        <v>NM_012481.4</v>
      </c>
      <c r="E2548" t="s">
        <v>27</v>
      </c>
      <c r="F2548">
        <v>38020380</v>
      </c>
      <c r="G2548">
        <v>38020441</v>
      </c>
      <c r="J2548">
        <v>38020441</v>
      </c>
      <c r="K2548">
        <v>38020373</v>
      </c>
      <c r="L2548">
        <v>38020441</v>
      </c>
      <c r="N2548">
        <v>1</v>
      </c>
      <c r="O2548">
        <v>63</v>
      </c>
      <c r="P2548">
        <v>69</v>
      </c>
      <c r="Q2548" t="s">
        <v>13650</v>
      </c>
      <c r="R2548">
        <v>1</v>
      </c>
      <c r="S2548">
        <v>7</v>
      </c>
    </row>
    <row r="2549" spans="1:19" x14ac:dyDescent="0.25">
      <c r="A2549" t="s">
        <v>4343</v>
      </c>
      <c r="B2549">
        <v>-1</v>
      </c>
      <c r="C2549" t="s">
        <v>4349</v>
      </c>
      <c r="D2549" t="str">
        <f>INDEX(Transcripts[#Data], MATCH(Exons[[#This Row],[Transcript stable ID]], Transcripts[Transcript stable ID], 0), 4)</f>
        <v>NM_012481.4</v>
      </c>
      <c r="E2549" t="s">
        <v>27</v>
      </c>
      <c r="J2549">
        <v>38020441</v>
      </c>
      <c r="K2549">
        <v>37988351</v>
      </c>
      <c r="L2549">
        <v>37988404</v>
      </c>
      <c r="N2549">
        <v>2</v>
      </c>
      <c r="O2549">
        <v>70</v>
      </c>
      <c r="P2549">
        <v>123</v>
      </c>
      <c r="Q2549" t="s">
        <v>13651</v>
      </c>
      <c r="R2549">
        <v>8</v>
      </c>
      <c r="S2549">
        <v>61</v>
      </c>
    </row>
    <row r="2550" spans="1:19" x14ac:dyDescent="0.25">
      <c r="A2550" t="s">
        <v>4343</v>
      </c>
      <c r="B2550">
        <v>-1</v>
      </c>
      <c r="C2550" t="s">
        <v>4349</v>
      </c>
      <c r="D2550" t="str">
        <f>INDEX(Transcripts[#Data], MATCH(Exons[[#This Row],[Transcript stable ID]], Transcripts[Transcript stable ID], 0), 4)</f>
        <v>NM_012481.4</v>
      </c>
      <c r="E2550" t="s">
        <v>27</v>
      </c>
      <c r="J2550">
        <v>38020441</v>
      </c>
      <c r="K2550">
        <v>37985640</v>
      </c>
      <c r="L2550">
        <v>37985741</v>
      </c>
      <c r="N2550">
        <v>3</v>
      </c>
      <c r="O2550">
        <v>124</v>
      </c>
      <c r="P2550">
        <v>225</v>
      </c>
      <c r="Q2550" t="s">
        <v>13652</v>
      </c>
      <c r="R2550">
        <v>62</v>
      </c>
      <c r="S2550">
        <v>163</v>
      </c>
    </row>
    <row r="2551" spans="1:19" x14ac:dyDescent="0.25">
      <c r="A2551" t="s">
        <v>4343</v>
      </c>
      <c r="B2551">
        <v>-1</v>
      </c>
      <c r="C2551" t="s">
        <v>4349</v>
      </c>
      <c r="D2551" t="str">
        <f>INDEX(Transcripts[#Data], MATCH(Exons[[#This Row],[Transcript stable ID]], Transcripts[Transcript stable ID], 0), 4)</f>
        <v>NM_012481.4</v>
      </c>
      <c r="E2551" t="s">
        <v>27</v>
      </c>
      <c r="J2551">
        <v>38020441</v>
      </c>
      <c r="K2551">
        <v>37948926</v>
      </c>
      <c r="L2551">
        <v>37949186</v>
      </c>
      <c r="N2551">
        <v>4</v>
      </c>
      <c r="O2551">
        <v>226</v>
      </c>
      <c r="P2551">
        <v>486</v>
      </c>
      <c r="Q2551" t="s">
        <v>13653</v>
      </c>
      <c r="R2551">
        <v>164</v>
      </c>
      <c r="S2551">
        <v>424</v>
      </c>
    </row>
    <row r="2552" spans="1:19" x14ac:dyDescent="0.25">
      <c r="A2552" t="s">
        <v>4343</v>
      </c>
      <c r="B2552">
        <v>-1</v>
      </c>
      <c r="C2552" t="s">
        <v>4349</v>
      </c>
      <c r="D2552" t="str">
        <f>INDEX(Transcripts[#Data], MATCH(Exons[[#This Row],[Transcript stable ID]], Transcripts[Transcript stable ID], 0), 4)</f>
        <v>NM_012481.4</v>
      </c>
      <c r="E2552" t="s">
        <v>27</v>
      </c>
      <c r="J2552">
        <v>38020441</v>
      </c>
      <c r="K2552">
        <v>37947669</v>
      </c>
      <c r="L2552">
        <v>37947836</v>
      </c>
      <c r="N2552">
        <v>5</v>
      </c>
      <c r="O2552">
        <v>487</v>
      </c>
      <c r="P2552">
        <v>654</v>
      </c>
      <c r="Q2552" t="s">
        <v>13654</v>
      </c>
      <c r="R2552">
        <v>425</v>
      </c>
      <c r="S2552">
        <v>592</v>
      </c>
    </row>
    <row r="2553" spans="1:19" x14ac:dyDescent="0.25">
      <c r="A2553" t="s">
        <v>4343</v>
      </c>
      <c r="B2553">
        <v>-1</v>
      </c>
      <c r="C2553" t="s">
        <v>4349</v>
      </c>
      <c r="D2553" t="str">
        <f>INDEX(Transcripts[#Data], MATCH(Exons[[#This Row],[Transcript stable ID]], Transcripts[Transcript stable ID], 0), 4)</f>
        <v>NM_012481.4</v>
      </c>
      <c r="E2553" t="s">
        <v>27</v>
      </c>
      <c r="J2553">
        <v>38020441</v>
      </c>
      <c r="K2553">
        <v>37944511</v>
      </c>
      <c r="L2553">
        <v>37944627</v>
      </c>
      <c r="N2553">
        <v>6</v>
      </c>
      <c r="O2553">
        <v>655</v>
      </c>
      <c r="P2553">
        <v>771</v>
      </c>
      <c r="Q2553" t="s">
        <v>13655</v>
      </c>
      <c r="R2553">
        <v>593</v>
      </c>
      <c r="S2553">
        <v>709</v>
      </c>
    </row>
    <row r="2554" spans="1:19" x14ac:dyDescent="0.25">
      <c r="A2554" t="s">
        <v>4343</v>
      </c>
      <c r="B2554">
        <v>-1</v>
      </c>
      <c r="C2554" t="s">
        <v>4349</v>
      </c>
      <c r="D2554" t="str">
        <f>INDEX(Transcripts[#Data], MATCH(Exons[[#This Row],[Transcript stable ID]], Transcripts[Transcript stable ID], 0), 4)</f>
        <v>NM_012481.4</v>
      </c>
      <c r="E2554" t="s">
        <v>27</v>
      </c>
      <c r="J2554">
        <v>38020441</v>
      </c>
      <c r="K2554">
        <v>37933904</v>
      </c>
      <c r="L2554">
        <v>37934020</v>
      </c>
      <c r="N2554">
        <v>7</v>
      </c>
      <c r="O2554">
        <v>772</v>
      </c>
      <c r="P2554">
        <v>888</v>
      </c>
      <c r="Q2554" t="s">
        <v>13656</v>
      </c>
      <c r="R2554">
        <v>710</v>
      </c>
      <c r="S2554">
        <v>826</v>
      </c>
    </row>
    <row r="2555" spans="1:19" x14ac:dyDescent="0.25">
      <c r="A2555" t="s">
        <v>4343</v>
      </c>
      <c r="B2555">
        <v>-1</v>
      </c>
      <c r="C2555" t="s">
        <v>4349</v>
      </c>
      <c r="D2555" t="str">
        <f>INDEX(Transcripts[#Data], MATCH(Exons[[#This Row],[Transcript stable ID]], Transcripts[Transcript stable ID], 0), 4)</f>
        <v>NM_012481.4</v>
      </c>
      <c r="E2555" t="s">
        <v>27</v>
      </c>
      <c r="H2555">
        <v>37921198</v>
      </c>
      <c r="I2555">
        <v>37922042</v>
      </c>
      <c r="J2555">
        <v>38020441</v>
      </c>
      <c r="K2555">
        <v>37921198</v>
      </c>
      <c r="L2555">
        <v>37922746</v>
      </c>
      <c r="N2555">
        <v>8</v>
      </c>
      <c r="O2555">
        <v>889</v>
      </c>
      <c r="P2555">
        <v>1592</v>
      </c>
      <c r="Q2555" t="s">
        <v>13657</v>
      </c>
      <c r="R2555">
        <v>827</v>
      </c>
      <c r="S2555">
        <v>1530</v>
      </c>
    </row>
    <row r="2556" spans="1:19" x14ac:dyDescent="0.25">
      <c r="A2556" t="s">
        <v>4343</v>
      </c>
      <c r="B2556">
        <v>-1</v>
      </c>
      <c r="C2556" t="s">
        <v>4357</v>
      </c>
      <c r="D2556" t="str">
        <f>INDEX(Transcripts[#Data], MATCH(Exons[[#This Row],[Transcript stable ID]], Transcripts[Transcript stable ID], 0), 4)</f>
        <v>NM_001257409.1</v>
      </c>
      <c r="E2556" t="s">
        <v>27</v>
      </c>
      <c r="F2556">
        <v>38020380</v>
      </c>
      <c r="G2556">
        <v>38020441</v>
      </c>
      <c r="J2556">
        <v>38020441</v>
      </c>
      <c r="K2556">
        <v>38020373</v>
      </c>
      <c r="L2556">
        <v>38020441</v>
      </c>
      <c r="N2556">
        <v>1</v>
      </c>
      <c r="O2556">
        <v>63</v>
      </c>
      <c r="P2556">
        <v>69</v>
      </c>
      <c r="Q2556" t="s">
        <v>13650</v>
      </c>
      <c r="R2556">
        <v>1</v>
      </c>
      <c r="S2556">
        <v>7</v>
      </c>
    </row>
    <row r="2557" spans="1:19" x14ac:dyDescent="0.25">
      <c r="A2557" t="s">
        <v>4343</v>
      </c>
      <c r="B2557">
        <v>-1</v>
      </c>
      <c r="C2557" t="s">
        <v>4357</v>
      </c>
      <c r="D2557" t="str">
        <f>INDEX(Transcripts[#Data], MATCH(Exons[[#This Row],[Transcript stable ID]], Transcripts[Transcript stable ID], 0), 4)</f>
        <v>NM_001257409.1</v>
      </c>
      <c r="E2557" t="s">
        <v>27</v>
      </c>
      <c r="J2557">
        <v>38020441</v>
      </c>
      <c r="K2557">
        <v>37988351</v>
      </c>
      <c r="L2557">
        <v>37988404</v>
      </c>
      <c r="N2557">
        <v>2</v>
      </c>
      <c r="O2557">
        <v>70</v>
      </c>
      <c r="P2557">
        <v>123</v>
      </c>
      <c r="Q2557" t="s">
        <v>13651</v>
      </c>
      <c r="R2557">
        <v>8</v>
      </c>
      <c r="S2557">
        <v>61</v>
      </c>
    </row>
    <row r="2558" spans="1:19" x14ac:dyDescent="0.25">
      <c r="A2558" t="s">
        <v>4343</v>
      </c>
      <c r="B2558">
        <v>-1</v>
      </c>
      <c r="C2558" t="s">
        <v>4357</v>
      </c>
      <c r="D2558" t="str">
        <f>INDEX(Transcripts[#Data], MATCH(Exons[[#This Row],[Transcript stable ID]], Transcripts[Transcript stable ID], 0), 4)</f>
        <v>NM_001257409.1</v>
      </c>
      <c r="E2558" t="s">
        <v>27</v>
      </c>
      <c r="J2558">
        <v>38020441</v>
      </c>
      <c r="K2558">
        <v>37948926</v>
      </c>
      <c r="L2558">
        <v>37949186</v>
      </c>
      <c r="N2558">
        <v>3</v>
      </c>
      <c r="O2558">
        <v>124</v>
      </c>
      <c r="P2558">
        <v>384</v>
      </c>
      <c r="Q2558" t="s">
        <v>13653</v>
      </c>
      <c r="R2558">
        <v>62</v>
      </c>
      <c r="S2558">
        <v>322</v>
      </c>
    </row>
    <row r="2559" spans="1:19" x14ac:dyDescent="0.25">
      <c r="A2559" t="s">
        <v>4343</v>
      </c>
      <c r="B2559">
        <v>-1</v>
      </c>
      <c r="C2559" t="s">
        <v>4357</v>
      </c>
      <c r="D2559" t="str">
        <f>INDEX(Transcripts[#Data], MATCH(Exons[[#This Row],[Transcript stable ID]], Transcripts[Transcript stable ID], 0), 4)</f>
        <v>NM_001257409.1</v>
      </c>
      <c r="E2559" t="s">
        <v>27</v>
      </c>
      <c r="J2559">
        <v>38020441</v>
      </c>
      <c r="K2559">
        <v>37947669</v>
      </c>
      <c r="L2559">
        <v>37947836</v>
      </c>
      <c r="N2559">
        <v>4</v>
      </c>
      <c r="O2559">
        <v>385</v>
      </c>
      <c r="P2559">
        <v>552</v>
      </c>
      <c r="Q2559" t="s">
        <v>13654</v>
      </c>
      <c r="R2559">
        <v>323</v>
      </c>
      <c r="S2559">
        <v>490</v>
      </c>
    </row>
    <row r="2560" spans="1:19" x14ac:dyDescent="0.25">
      <c r="A2560" t="s">
        <v>4343</v>
      </c>
      <c r="B2560">
        <v>-1</v>
      </c>
      <c r="C2560" t="s">
        <v>4357</v>
      </c>
      <c r="D2560" t="str">
        <f>INDEX(Transcripts[#Data], MATCH(Exons[[#This Row],[Transcript stable ID]], Transcripts[Transcript stable ID], 0), 4)</f>
        <v>NM_001257409.1</v>
      </c>
      <c r="E2560" t="s">
        <v>27</v>
      </c>
      <c r="J2560">
        <v>38020441</v>
      </c>
      <c r="K2560">
        <v>37933904</v>
      </c>
      <c r="L2560">
        <v>37934020</v>
      </c>
      <c r="N2560">
        <v>5</v>
      </c>
      <c r="O2560">
        <v>553</v>
      </c>
      <c r="P2560">
        <v>669</v>
      </c>
      <c r="Q2560" t="s">
        <v>13656</v>
      </c>
      <c r="R2560">
        <v>491</v>
      </c>
      <c r="S2560">
        <v>607</v>
      </c>
    </row>
    <row r="2561" spans="1:19" x14ac:dyDescent="0.25">
      <c r="A2561" t="s">
        <v>4343</v>
      </c>
      <c r="B2561">
        <v>-1</v>
      </c>
      <c r="C2561" t="s">
        <v>4357</v>
      </c>
      <c r="D2561" t="str">
        <f>INDEX(Transcripts[#Data], MATCH(Exons[[#This Row],[Transcript stable ID]], Transcripts[Transcript stable ID], 0), 4)</f>
        <v>NM_001257409.1</v>
      </c>
      <c r="E2561" t="s">
        <v>27</v>
      </c>
      <c r="H2561">
        <v>37921537</v>
      </c>
      <c r="I2561">
        <v>37922042</v>
      </c>
      <c r="J2561">
        <v>38020441</v>
      </c>
      <c r="K2561">
        <v>37921537</v>
      </c>
      <c r="L2561">
        <v>37922746</v>
      </c>
      <c r="N2561">
        <v>6</v>
      </c>
      <c r="O2561">
        <v>670</v>
      </c>
      <c r="P2561">
        <v>1373</v>
      </c>
      <c r="Q2561" t="s">
        <v>13658</v>
      </c>
      <c r="R2561">
        <v>608</v>
      </c>
      <c r="S2561">
        <v>1311</v>
      </c>
    </row>
    <row r="2562" spans="1:19" x14ac:dyDescent="0.25">
      <c r="A2562" t="s">
        <v>4343</v>
      </c>
      <c r="B2562">
        <v>-1</v>
      </c>
      <c r="C2562" t="s">
        <v>4347</v>
      </c>
      <c r="D2562" t="e">
        <f>INDEX(Transcripts[#Data], MATCH(Exons[[#This Row],[Transcript stable ID]], Transcripts[Transcript stable ID], 0), 4)</f>
        <v>#N/A</v>
      </c>
      <c r="E2562" t="s">
        <v>27</v>
      </c>
      <c r="F2562">
        <v>38020380</v>
      </c>
      <c r="G2562">
        <v>38020441</v>
      </c>
      <c r="J2562">
        <v>38020441</v>
      </c>
      <c r="K2562">
        <v>38020373</v>
      </c>
      <c r="L2562">
        <v>38020441</v>
      </c>
      <c r="N2562">
        <v>1</v>
      </c>
      <c r="O2562">
        <v>63</v>
      </c>
      <c r="P2562">
        <v>69</v>
      </c>
      <c r="Q2562" t="s">
        <v>13650</v>
      </c>
      <c r="R2562">
        <v>1</v>
      </c>
      <c r="S2562">
        <v>7</v>
      </c>
    </row>
    <row r="2563" spans="1:19" x14ac:dyDescent="0.25">
      <c r="A2563" t="s">
        <v>4343</v>
      </c>
      <c r="B2563">
        <v>-1</v>
      </c>
      <c r="C2563" t="s">
        <v>4347</v>
      </c>
      <c r="D2563" t="e">
        <f>INDEX(Transcripts[#Data], MATCH(Exons[[#This Row],[Transcript stable ID]], Transcripts[Transcript stable ID], 0), 4)</f>
        <v>#N/A</v>
      </c>
      <c r="E2563" t="s">
        <v>27</v>
      </c>
      <c r="J2563">
        <v>38020441</v>
      </c>
      <c r="K2563">
        <v>37988351</v>
      </c>
      <c r="L2563">
        <v>37988404</v>
      </c>
      <c r="N2563">
        <v>2</v>
      </c>
      <c r="O2563">
        <v>70</v>
      </c>
      <c r="P2563">
        <v>123</v>
      </c>
      <c r="Q2563" t="s">
        <v>13651</v>
      </c>
      <c r="R2563">
        <v>8</v>
      </c>
      <c r="S2563">
        <v>61</v>
      </c>
    </row>
    <row r="2564" spans="1:19" x14ac:dyDescent="0.25">
      <c r="A2564" t="s">
        <v>4343</v>
      </c>
      <c r="B2564">
        <v>-1</v>
      </c>
      <c r="C2564" t="s">
        <v>4347</v>
      </c>
      <c r="D2564" t="e">
        <f>INDEX(Transcripts[#Data], MATCH(Exons[[#This Row],[Transcript stable ID]], Transcripts[Transcript stable ID], 0), 4)</f>
        <v>#N/A</v>
      </c>
      <c r="E2564" t="s">
        <v>27</v>
      </c>
      <c r="J2564">
        <v>38020441</v>
      </c>
      <c r="K2564">
        <v>37985640</v>
      </c>
      <c r="L2564">
        <v>37985741</v>
      </c>
      <c r="N2564">
        <v>3</v>
      </c>
      <c r="O2564">
        <v>124</v>
      </c>
      <c r="P2564">
        <v>225</v>
      </c>
      <c r="Q2564" t="s">
        <v>13652</v>
      </c>
      <c r="R2564">
        <v>62</v>
      </c>
      <c r="S2564">
        <v>163</v>
      </c>
    </row>
    <row r="2565" spans="1:19" x14ac:dyDescent="0.25">
      <c r="A2565" t="s">
        <v>4343</v>
      </c>
      <c r="B2565">
        <v>-1</v>
      </c>
      <c r="C2565" t="s">
        <v>4347</v>
      </c>
      <c r="D2565" t="e">
        <f>INDEX(Transcripts[#Data], MATCH(Exons[[#This Row],[Transcript stable ID]], Transcripts[Transcript stable ID], 0), 4)</f>
        <v>#N/A</v>
      </c>
      <c r="E2565" t="s">
        <v>27</v>
      </c>
      <c r="J2565">
        <v>38020441</v>
      </c>
      <c r="K2565">
        <v>37948926</v>
      </c>
      <c r="L2565">
        <v>37949186</v>
      </c>
      <c r="N2565">
        <v>4</v>
      </c>
      <c r="O2565">
        <v>226</v>
      </c>
      <c r="P2565">
        <v>486</v>
      </c>
      <c r="Q2565" t="s">
        <v>13653</v>
      </c>
      <c r="R2565">
        <v>164</v>
      </c>
      <c r="S2565">
        <v>424</v>
      </c>
    </row>
    <row r="2566" spans="1:19" x14ac:dyDescent="0.25">
      <c r="A2566" t="s">
        <v>4343</v>
      </c>
      <c r="B2566">
        <v>-1</v>
      </c>
      <c r="C2566" t="s">
        <v>4347</v>
      </c>
      <c r="D2566" t="e">
        <f>INDEX(Transcripts[#Data], MATCH(Exons[[#This Row],[Transcript stable ID]], Transcripts[Transcript stable ID], 0), 4)</f>
        <v>#N/A</v>
      </c>
      <c r="E2566" t="s">
        <v>27</v>
      </c>
      <c r="J2566">
        <v>38020441</v>
      </c>
      <c r="K2566">
        <v>37944511</v>
      </c>
      <c r="L2566">
        <v>37944627</v>
      </c>
      <c r="N2566">
        <v>5</v>
      </c>
      <c r="O2566">
        <v>487</v>
      </c>
      <c r="P2566">
        <v>603</v>
      </c>
      <c r="Q2566" t="s">
        <v>13655</v>
      </c>
      <c r="R2566">
        <v>425</v>
      </c>
      <c r="S2566">
        <v>541</v>
      </c>
    </row>
    <row r="2567" spans="1:19" x14ac:dyDescent="0.25">
      <c r="A2567" t="s">
        <v>4343</v>
      </c>
      <c r="B2567">
        <v>-1</v>
      </c>
      <c r="C2567" t="s">
        <v>4347</v>
      </c>
      <c r="D2567" t="e">
        <f>INDEX(Transcripts[#Data], MATCH(Exons[[#This Row],[Transcript stable ID]], Transcripts[Transcript stable ID], 0), 4)</f>
        <v>#N/A</v>
      </c>
      <c r="E2567" t="s">
        <v>27</v>
      </c>
      <c r="H2567">
        <v>37934138</v>
      </c>
      <c r="I2567">
        <v>37934180</v>
      </c>
      <c r="J2567">
        <v>38020441</v>
      </c>
      <c r="K2567">
        <v>37934138</v>
      </c>
      <c r="L2567">
        <v>37934263</v>
      </c>
      <c r="N2567">
        <v>6</v>
      </c>
      <c r="O2567">
        <v>604</v>
      </c>
      <c r="P2567">
        <v>686</v>
      </c>
      <c r="Q2567" t="s">
        <v>13659</v>
      </c>
      <c r="R2567">
        <v>542</v>
      </c>
      <c r="S2567">
        <v>624</v>
      </c>
    </row>
    <row r="2568" spans="1:19" x14ac:dyDescent="0.25">
      <c r="A2568" t="s">
        <v>4343</v>
      </c>
      <c r="B2568">
        <v>-1</v>
      </c>
      <c r="C2568" t="s">
        <v>4347</v>
      </c>
      <c r="D2568" t="e">
        <f>INDEX(Transcripts[#Data], MATCH(Exons[[#This Row],[Transcript stable ID]], Transcripts[Transcript stable ID], 0), 4)</f>
        <v>#N/A</v>
      </c>
      <c r="E2568" t="s">
        <v>27</v>
      </c>
      <c r="H2568">
        <v>37933904</v>
      </c>
      <c r="I2568">
        <v>37934020</v>
      </c>
      <c r="J2568">
        <v>38020441</v>
      </c>
      <c r="K2568">
        <v>37933904</v>
      </c>
      <c r="L2568">
        <v>37934020</v>
      </c>
      <c r="N2568">
        <v>7</v>
      </c>
      <c r="Q2568" t="s">
        <v>13660</v>
      </c>
    </row>
    <row r="2569" spans="1:19" x14ac:dyDescent="0.25">
      <c r="A2569" t="s">
        <v>4343</v>
      </c>
      <c r="B2569">
        <v>-1</v>
      </c>
      <c r="C2569" t="s">
        <v>4347</v>
      </c>
      <c r="D2569" t="e">
        <f>INDEX(Transcripts[#Data], MATCH(Exons[[#This Row],[Transcript stable ID]], Transcripts[Transcript stable ID], 0), 4)</f>
        <v>#N/A</v>
      </c>
      <c r="E2569" t="s">
        <v>27</v>
      </c>
      <c r="H2569">
        <v>37921537</v>
      </c>
      <c r="I2569">
        <v>37922746</v>
      </c>
      <c r="J2569">
        <v>38020441</v>
      </c>
      <c r="K2569">
        <v>37921537</v>
      </c>
      <c r="L2569">
        <v>37922746</v>
      </c>
      <c r="N2569">
        <v>8</v>
      </c>
      <c r="Q2569" t="s">
        <v>13661</v>
      </c>
    </row>
    <row r="2570" spans="1:19" x14ac:dyDescent="0.25">
      <c r="A2570" t="s">
        <v>4343</v>
      </c>
      <c r="B2570">
        <v>-1</v>
      </c>
      <c r="C2570" t="s">
        <v>4344</v>
      </c>
      <c r="D2570">
        <f>INDEX(Transcripts[#Data], MATCH(Exons[[#This Row],[Transcript stable ID]], Transcripts[Transcript stable ID], 0), 4)</f>
        <v>0</v>
      </c>
      <c r="E2570" t="s">
        <v>27</v>
      </c>
      <c r="F2570">
        <v>38020380</v>
      </c>
      <c r="G2570">
        <v>38020441</v>
      </c>
      <c r="J2570">
        <v>38020441</v>
      </c>
      <c r="K2570">
        <v>38020373</v>
      </c>
      <c r="L2570">
        <v>38020441</v>
      </c>
      <c r="N2570">
        <v>1</v>
      </c>
      <c r="O2570">
        <v>63</v>
      </c>
      <c r="P2570">
        <v>69</v>
      </c>
      <c r="Q2570" t="s">
        <v>13650</v>
      </c>
      <c r="R2570">
        <v>1</v>
      </c>
      <c r="S2570">
        <v>7</v>
      </c>
    </row>
    <row r="2571" spans="1:19" x14ac:dyDescent="0.25">
      <c r="A2571" t="s">
        <v>4343</v>
      </c>
      <c r="B2571">
        <v>-1</v>
      </c>
      <c r="C2571" t="s">
        <v>4344</v>
      </c>
      <c r="D2571">
        <f>INDEX(Transcripts[#Data], MATCH(Exons[[#This Row],[Transcript stable ID]], Transcripts[Transcript stable ID], 0), 4)</f>
        <v>0</v>
      </c>
      <c r="E2571" t="s">
        <v>27</v>
      </c>
      <c r="J2571">
        <v>38020441</v>
      </c>
      <c r="K2571">
        <v>37988351</v>
      </c>
      <c r="L2571">
        <v>37988404</v>
      </c>
      <c r="N2571">
        <v>2</v>
      </c>
      <c r="O2571">
        <v>70</v>
      </c>
      <c r="P2571">
        <v>123</v>
      </c>
      <c r="Q2571" t="s">
        <v>13651</v>
      </c>
      <c r="R2571">
        <v>8</v>
      </c>
      <c r="S2571">
        <v>61</v>
      </c>
    </row>
    <row r="2572" spans="1:19" x14ac:dyDescent="0.25">
      <c r="A2572" t="s">
        <v>4343</v>
      </c>
      <c r="B2572">
        <v>-1</v>
      </c>
      <c r="C2572" t="s">
        <v>4344</v>
      </c>
      <c r="D2572">
        <f>INDEX(Transcripts[#Data], MATCH(Exons[[#This Row],[Transcript stable ID]], Transcripts[Transcript stable ID], 0), 4)</f>
        <v>0</v>
      </c>
      <c r="E2572" t="s">
        <v>27</v>
      </c>
      <c r="J2572">
        <v>38020441</v>
      </c>
      <c r="K2572">
        <v>37985640</v>
      </c>
      <c r="L2572">
        <v>37985741</v>
      </c>
      <c r="N2572">
        <v>3</v>
      </c>
      <c r="O2572">
        <v>124</v>
      </c>
      <c r="P2572">
        <v>225</v>
      </c>
      <c r="Q2572" t="s">
        <v>13652</v>
      </c>
      <c r="R2572">
        <v>62</v>
      </c>
      <c r="S2572">
        <v>163</v>
      </c>
    </row>
    <row r="2573" spans="1:19" x14ac:dyDescent="0.25">
      <c r="A2573" t="s">
        <v>4343</v>
      </c>
      <c r="B2573">
        <v>-1</v>
      </c>
      <c r="C2573" t="s">
        <v>4344</v>
      </c>
      <c r="D2573">
        <f>INDEX(Transcripts[#Data], MATCH(Exons[[#This Row],[Transcript stable ID]], Transcripts[Transcript stable ID], 0), 4)</f>
        <v>0</v>
      </c>
      <c r="E2573" t="s">
        <v>27</v>
      </c>
      <c r="J2573">
        <v>38020441</v>
      </c>
      <c r="K2573">
        <v>37948926</v>
      </c>
      <c r="L2573">
        <v>37949186</v>
      </c>
      <c r="N2573">
        <v>4</v>
      </c>
      <c r="O2573">
        <v>226</v>
      </c>
      <c r="P2573">
        <v>486</v>
      </c>
      <c r="Q2573" t="s">
        <v>13653</v>
      </c>
      <c r="R2573">
        <v>164</v>
      </c>
      <c r="S2573">
        <v>424</v>
      </c>
    </row>
    <row r="2574" spans="1:19" x14ac:dyDescent="0.25">
      <c r="A2574" t="s">
        <v>4343</v>
      </c>
      <c r="B2574">
        <v>-1</v>
      </c>
      <c r="C2574" t="s">
        <v>4344</v>
      </c>
      <c r="D2574">
        <f>INDEX(Transcripts[#Data], MATCH(Exons[[#This Row],[Transcript stable ID]], Transcripts[Transcript stable ID], 0), 4)</f>
        <v>0</v>
      </c>
      <c r="E2574" t="s">
        <v>27</v>
      </c>
      <c r="J2574">
        <v>38020441</v>
      </c>
      <c r="K2574">
        <v>37947669</v>
      </c>
      <c r="L2574">
        <v>37947836</v>
      </c>
      <c r="N2574">
        <v>5</v>
      </c>
      <c r="O2574">
        <v>487</v>
      </c>
      <c r="P2574">
        <v>654</v>
      </c>
      <c r="Q2574" t="s">
        <v>13654</v>
      </c>
      <c r="R2574">
        <v>425</v>
      </c>
      <c r="S2574">
        <v>592</v>
      </c>
    </row>
    <row r="2575" spans="1:19" x14ac:dyDescent="0.25">
      <c r="A2575" t="s">
        <v>4343</v>
      </c>
      <c r="B2575">
        <v>-1</v>
      </c>
      <c r="C2575" t="s">
        <v>4344</v>
      </c>
      <c r="D2575">
        <f>INDEX(Transcripts[#Data], MATCH(Exons[[#This Row],[Transcript stable ID]], Transcripts[Transcript stable ID], 0), 4)</f>
        <v>0</v>
      </c>
      <c r="E2575" t="s">
        <v>27</v>
      </c>
      <c r="J2575">
        <v>38020441</v>
      </c>
      <c r="K2575">
        <v>37944511</v>
      </c>
      <c r="L2575">
        <v>37944627</v>
      </c>
      <c r="N2575">
        <v>6</v>
      </c>
      <c r="O2575">
        <v>655</v>
      </c>
      <c r="P2575">
        <v>771</v>
      </c>
      <c r="Q2575" t="s">
        <v>13655</v>
      </c>
      <c r="R2575">
        <v>593</v>
      </c>
      <c r="S2575">
        <v>709</v>
      </c>
    </row>
    <row r="2576" spans="1:19" x14ac:dyDescent="0.25">
      <c r="A2576" t="s">
        <v>4343</v>
      </c>
      <c r="B2576">
        <v>-1</v>
      </c>
      <c r="C2576" t="s">
        <v>4344</v>
      </c>
      <c r="D2576">
        <f>INDEX(Transcripts[#Data], MATCH(Exons[[#This Row],[Transcript stable ID]], Transcripts[Transcript stable ID], 0), 4)</f>
        <v>0</v>
      </c>
      <c r="E2576" t="s">
        <v>27</v>
      </c>
      <c r="H2576">
        <v>37934138</v>
      </c>
      <c r="I2576">
        <v>37934180</v>
      </c>
      <c r="J2576">
        <v>38020441</v>
      </c>
      <c r="K2576">
        <v>37934138</v>
      </c>
      <c r="L2576">
        <v>37934263</v>
      </c>
      <c r="N2576">
        <v>7</v>
      </c>
      <c r="O2576">
        <v>772</v>
      </c>
      <c r="P2576">
        <v>854</v>
      </c>
      <c r="Q2576" t="s">
        <v>13659</v>
      </c>
      <c r="R2576">
        <v>710</v>
      </c>
      <c r="S2576">
        <v>792</v>
      </c>
    </row>
    <row r="2577" spans="1:19" x14ac:dyDescent="0.25">
      <c r="A2577" t="s">
        <v>4343</v>
      </c>
      <c r="B2577">
        <v>-1</v>
      </c>
      <c r="C2577" t="s">
        <v>4344</v>
      </c>
      <c r="D2577">
        <f>INDEX(Transcripts[#Data], MATCH(Exons[[#This Row],[Transcript stable ID]], Transcripts[Transcript stable ID], 0), 4)</f>
        <v>0</v>
      </c>
      <c r="E2577" t="s">
        <v>27</v>
      </c>
      <c r="H2577">
        <v>37933904</v>
      </c>
      <c r="I2577">
        <v>37934020</v>
      </c>
      <c r="J2577">
        <v>38020441</v>
      </c>
      <c r="K2577">
        <v>37933904</v>
      </c>
      <c r="L2577">
        <v>37934020</v>
      </c>
      <c r="N2577">
        <v>8</v>
      </c>
      <c r="Q2577" t="s">
        <v>13660</v>
      </c>
    </row>
    <row r="2578" spans="1:19" x14ac:dyDescent="0.25">
      <c r="A2578" t="s">
        <v>4343</v>
      </c>
      <c r="B2578">
        <v>-1</v>
      </c>
      <c r="C2578" t="s">
        <v>4344</v>
      </c>
      <c r="D2578">
        <f>INDEX(Transcripts[#Data], MATCH(Exons[[#This Row],[Transcript stable ID]], Transcripts[Transcript stable ID], 0), 4)</f>
        <v>0</v>
      </c>
      <c r="E2578" t="s">
        <v>27</v>
      </c>
      <c r="H2578">
        <v>37921537</v>
      </c>
      <c r="I2578">
        <v>37922746</v>
      </c>
      <c r="J2578">
        <v>38020441</v>
      </c>
      <c r="K2578">
        <v>37921537</v>
      </c>
      <c r="L2578">
        <v>37922746</v>
      </c>
      <c r="N2578">
        <v>9</v>
      </c>
      <c r="Q2578" t="s">
        <v>13661</v>
      </c>
    </row>
    <row r="2579" spans="1:19" x14ac:dyDescent="0.25">
      <c r="A2579" t="s">
        <v>4343</v>
      </c>
      <c r="B2579">
        <v>-1</v>
      </c>
      <c r="C2579" t="s">
        <v>4365</v>
      </c>
      <c r="D2579" t="str">
        <f>INDEX(Transcripts[#Data], MATCH(Exons[[#This Row],[Transcript stable ID]], Transcripts[Transcript stable ID], 0), 4)</f>
        <v>NM_001257414.1</v>
      </c>
      <c r="E2579" t="s">
        <v>27</v>
      </c>
      <c r="F2579">
        <v>38020380</v>
      </c>
      <c r="G2579">
        <v>38020441</v>
      </c>
      <c r="J2579">
        <v>38020441</v>
      </c>
      <c r="K2579">
        <v>38020373</v>
      </c>
      <c r="L2579">
        <v>38020441</v>
      </c>
      <c r="N2579">
        <v>1</v>
      </c>
      <c r="O2579">
        <v>63</v>
      </c>
      <c r="P2579">
        <v>69</v>
      </c>
      <c r="Q2579" t="s">
        <v>13650</v>
      </c>
      <c r="R2579">
        <v>1</v>
      </c>
      <c r="S2579">
        <v>7</v>
      </c>
    </row>
    <row r="2580" spans="1:19" x14ac:dyDescent="0.25">
      <c r="A2580" t="s">
        <v>4343</v>
      </c>
      <c r="B2580">
        <v>-1</v>
      </c>
      <c r="C2580" t="s">
        <v>4365</v>
      </c>
      <c r="D2580" t="str">
        <f>INDEX(Transcripts[#Data], MATCH(Exons[[#This Row],[Transcript stable ID]], Transcripts[Transcript stable ID], 0), 4)</f>
        <v>NM_001257414.1</v>
      </c>
      <c r="E2580" t="s">
        <v>27</v>
      </c>
      <c r="J2580">
        <v>38020441</v>
      </c>
      <c r="K2580">
        <v>37988351</v>
      </c>
      <c r="L2580">
        <v>37988404</v>
      </c>
      <c r="N2580">
        <v>2</v>
      </c>
      <c r="O2580">
        <v>70</v>
      </c>
      <c r="P2580">
        <v>123</v>
      </c>
      <c r="Q2580" t="s">
        <v>13651</v>
      </c>
      <c r="R2580">
        <v>8</v>
      </c>
      <c r="S2580">
        <v>61</v>
      </c>
    </row>
    <row r="2581" spans="1:19" x14ac:dyDescent="0.25">
      <c r="A2581" t="s">
        <v>4343</v>
      </c>
      <c r="B2581">
        <v>-1</v>
      </c>
      <c r="C2581" t="s">
        <v>4365</v>
      </c>
      <c r="D2581" t="str">
        <f>INDEX(Transcripts[#Data], MATCH(Exons[[#This Row],[Transcript stable ID]], Transcripts[Transcript stable ID], 0), 4)</f>
        <v>NM_001257414.1</v>
      </c>
      <c r="E2581" t="s">
        <v>27</v>
      </c>
      <c r="J2581">
        <v>38020441</v>
      </c>
      <c r="K2581">
        <v>37985640</v>
      </c>
      <c r="L2581">
        <v>37985741</v>
      </c>
      <c r="N2581">
        <v>3</v>
      </c>
      <c r="O2581">
        <v>124</v>
      </c>
      <c r="P2581">
        <v>225</v>
      </c>
      <c r="Q2581" t="s">
        <v>13652</v>
      </c>
      <c r="R2581">
        <v>62</v>
      </c>
      <c r="S2581">
        <v>163</v>
      </c>
    </row>
    <row r="2582" spans="1:19" x14ac:dyDescent="0.25">
      <c r="A2582" t="s">
        <v>4343</v>
      </c>
      <c r="B2582">
        <v>-1</v>
      </c>
      <c r="C2582" t="s">
        <v>4365</v>
      </c>
      <c r="D2582" t="str">
        <f>INDEX(Transcripts[#Data], MATCH(Exons[[#This Row],[Transcript stable ID]], Transcripts[Transcript stable ID], 0), 4)</f>
        <v>NM_001257414.1</v>
      </c>
      <c r="E2582" t="s">
        <v>27</v>
      </c>
      <c r="J2582">
        <v>38020441</v>
      </c>
      <c r="K2582">
        <v>37948926</v>
      </c>
      <c r="L2582">
        <v>37949186</v>
      </c>
      <c r="N2582">
        <v>4</v>
      </c>
      <c r="O2582">
        <v>226</v>
      </c>
      <c r="P2582">
        <v>486</v>
      </c>
      <c r="Q2582" t="s">
        <v>13653</v>
      </c>
      <c r="R2582">
        <v>164</v>
      </c>
      <c r="S2582">
        <v>424</v>
      </c>
    </row>
    <row r="2583" spans="1:19" x14ac:dyDescent="0.25">
      <c r="A2583" t="s">
        <v>4343</v>
      </c>
      <c r="B2583">
        <v>-1</v>
      </c>
      <c r="C2583" t="s">
        <v>4365</v>
      </c>
      <c r="D2583" t="str">
        <f>INDEX(Transcripts[#Data], MATCH(Exons[[#This Row],[Transcript stable ID]], Transcripts[Transcript stable ID], 0), 4)</f>
        <v>NM_001257414.1</v>
      </c>
      <c r="E2583" t="s">
        <v>27</v>
      </c>
      <c r="H2583">
        <v>37921537</v>
      </c>
      <c r="I2583">
        <v>37922042</v>
      </c>
      <c r="J2583">
        <v>38020441</v>
      </c>
      <c r="K2583">
        <v>37921537</v>
      </c>
      <c r="L2583">
        <v>37922746</v>
      </c>
      <c r="N2583">
        <v>5</v>
      </c>
      <c r="O2583">
        <v>487</v>
      </c>
      <c r="P2583">
        <v>1190</v>
      </c>
      <c r="Q2583" t="s">
        <v>13658</v>
      </c>
      <c r="R2583">
        <v>425</v>
      </c>
      <c r="S2583">
        <v>1128</v>
      </c>
    </row>
    <row r="2584" spans="1:19" x14ac:dyDescent="0.25">
      <c r="A2584" t="s">
        <v>4343</v>
      </c>
      <c r="B2584">
        <v>-1</v>
      </c>
      <c r="C2584" t="s">
        <v>4373</v>
      </c>
      <c r="D2584" t="str">
        <f>INDEX(Transcripts[#Data], MATCH(Exons[[#This Row],[Transcript stable ID]], Transcripts[Transcript stable ID], 0), 4)</f>
        <v>NM_001257412.1</v>
      </c>
      <c r="E2584" t="s">
        <v>27</v>
      </c>
      <c r="F2584">
        <v>38020380</v>
      </c>
      <c r="G2584">
        <v>38020441</v>
      </c>
      <c r="J2584">
        <v>38020441</v>
      </c>
      <c r="K2584">
        <v>38020373</v>
      </c>
      <c r="L2584">
        <v>38020441</v>
      </c>
      <c r="N2584">
        <v>1</v>
      </c>
      <c r="O2584">
        <v>63</v>
      </c>
      <c r="P2584">
        <v>69</v>
      </c>
      <c r="Q2584" t="s">
        <v>13650</v>
      </c>
      <c r="R2584">
        <v>1</v>
      </c>
      <c r="S2584">
        <v>7</v>
      </c>
    </row>
    <row r="2585" spans="1:19" x14ac:dyDescent="0.25">
      <c r="A2585" t="s">
        <v>4343</v>
      </c>
      <c r="B2585">
        <v>-1</v>
      </c>
      <c r="C2585" t="s">
        <v>4373</v>
      </c>
      <c r="D2585" t="str">
        <f>INDEX(Transcripts[#Data], MATCH(Exons[[#This Row],[Transcript stable ID]], Transcripts[Transcript stable ID], 0), 4)</f>
        <v>NM_001257412.1</v>
      </c>
      <c r="E2585" t="s">
        <v>27</v>
      </c>
      <c r="J2585">
        <v>38020441</v>
      </c>
      <c r="K2585">
        <v>37988351</v>
      </c>
      <c r="L2585">
        <v>37988404</v>
      </c>
      <c r="N2585">
        <v>2</v>
      </c>
      <c r="O2585">
        <v>70</v>
      </c>
      <c r="P2585">
        <v>123</v>
      </c>
      <c r="Q2585" t="s">
        <v>13651</v>
      </c>
      <c r="R2585">
        <v>8</v>
      </c>
      <c r="S2585">
        <v>61</v>
      </c>
    </row>
    <row r="2586" spans="1:19" x14ac:dyDescent="0.25">
      <c r="A2586" t="s">
        <v>4343</v>
      </c>
      <c r="B2586">
        <v>-1</v>
      </c>
      <c r="C2586" t="s">
        <v>4373</v>
      </c>
      <c r="D2586" t="str">
        <f>INDEX(Transcripts[#Data], MATCH(Exons[[#This Row],[Transcript stable ID]], Transcripts[Transcript stable ID], 0), 4)</f>
        <v>NM_001257412.1</v>
      </c>
      <c r="E2586" t="s">
        <v>27</v>
      </c>
      <c r="J2586">
        <v>38020441</v>
      </c>
      <c r="K2586">
        <v>37985640</v>
      </c>
      <c r="L2586">
        <v>37985741</v>
      </c>
      <c r="N2586">
        <v>3</v>
      </c>
      <c r="O2586">
        <v>124</v>
      </c>
      <c r="P2586">
        <v>225</v>
      </c>
      <c r="Q2586" t="s">
        <v>13652</v>
      </c>
      <c r="R2586">
        <v>62</v>
      </c>
      <c r="S2586">
        <v>163</v>
      </c>
    </row>
    <row r="2587" spans="1:19" x14ac:dyDescent="0.25">
      <c r="A2587" t="s">
        <v>4343</v>
      </c>
      <c r="B2587">
        <v>-1</v>
      </c>
      <c r="C2587" t="s">
        <v>4373</v>
      </c>
      <c r="D2587" t="str">
        <f>INDEX(Transcripts[#Data], MATCH(Exons[[#This Row],[Transcript stable ID]], Transcripts[Transcript stable ID], 0), 4)</f>
        <v>NM_001257412.1</v>
      </c>
      <c r="E2587" t="s">
        <v>27</v>
      </c>
      <c r="J2587">
        <v>38020441</v>
      </c>
      <c r="K2587">
        <v>37933904</v>
      </c>
      <c r="L2587">
        <v>37934020</v>
      </c>
      <c r="N2587">
        <v>4</v>
      </c>
      <c r="O2587">
        <v>226</v>
      </c>
      <c r="P2587">
        <v>342</v>
      </c>
      <c r="Q2587" t="s">
        <v>13656</v>
      </c>
      <c r="R2587">
        <v>164</v>
      </c>
      <c r="S2587">
        <v>280</v>
      </c>
    </row>
    <row r="2588" spans="1:19" x14ac:dyDescent="0.25">
      <c r="A2588" t="s">
        <v>4343</v>
      </c>
      <c r="B2588">
        <v>-1</v>
      </c>
      <c r="C2588" t="s">
        <v>4373</v>
      </c>
      <c r="D2588" t="str">
        <f>INDEX(Transcripts[#Data], MATCH(Exons[[#This Row],[Transcript stable ID]], Transcripts[Transcript stable ID], 0), 4)</f>
        <v>NM_001257412.1</v>
      </c>
      <c r="E2588" t="s">
        <v>27</v>
      </c>
      <c r="H2588">
        <v>37921537</v>
      </c>
      <c r="I2588">
        <v>37922042</v>
      </c>
      <c r="J2588">
        <v>38020441</v>
      </c>
      <c r="K2588">
        <v>37921537</v>
      </c>
      <c r="L2588">
        <v>37922746</v>
      </c>
      <c r="N2588">
        <v>5</v>
      </c>
      <c r="O2588">
        <v>343</v>
      </c>
      <c r="P2588">
        <v>1046</v>
      </c>
      <c r="Q2588" t="s">
        <v>13658</v>
      </c>
      <c r="R2588">
        <v>281</v>
      </c>
      <c r="S2588">
        <v>984</v>
      </c>
    </row>
    <row r="2589" spans="1:19" x14ac:dyDescent="0.25">
      <c r="A2589" t="s">
        <v>4343</v>
      </c>
      <c r="B2589">
        <v>-1</v>
      </c>
      <c r="C2589" t="s">
        <v>4369</v>
      </c>
      <c r="D2589" t="str">
        <f>INDEX(Transcripts[#Data], MATCH(Exons[[#This Row],[Transcript stable ID]], Transcripts[Transcript stable ID], 0), 4)</f>
        <v>NM_001257411.1</v>
      </c>
      <c r="E2589" t="s">
        <v>27</v>
      </c>
      <c r="F2589">
        <v>38020380</v>
      </c>
      <c r="G2589">
        <v>38020441</v>
      </c>
      <c r="J2589">
        <v>38020441</v>
      </c>
      <c r="K2589">
        <v>38020373</v>
      </c>
      <c r="L2589">
        <v>38020441</v>
      </c>
      <c r="N2589">
        <v>1</v>
      </c>
      <c r="O2589">
        <v>63</v>
      </c>
      <c r="P2589">
        <v>69</v>
      </c>
      <c r="Q2589" t="s">
        <v>13650</v>
      </c>
      <c r="R2589">
        <v>1</v>
      </c>
      <c r="S2589">
        <v>7</v>
      </c>
    </row>
    <row r="2590" spans="1:19" x14ac:dyDescent="0.25">
      <c r="A2590" t="s">
        <v>4343</v>
      </c>
      <c r="B2590">
        <v>-1</v>
      </c>
      <c r="C2590" t="s">
        <v>4369</v>
      </c>
      <c r="D2590" t="str">
        <f>INDEX(Transcripts[#Data], MATCH(Exons[[#This Row],[Transcript stable ID]], Transcripts[Transcript stable ID], 0), 4)</f>
        <v>NM_001257411.1</v>
      </c>
      <c r="E2590" t="s">
        <v>27</v>
      </c>
      <c r="J2590">
        <v>38020441</v>
      </c>
      <c r="K2590">
        <v>37988351</v>
      </c>
      <c r="L2590">
        <v>37988404</v>
      </c>
      <c r="N2590">
        <v>2</v>
      </c>
      <c r="O2590">
        <v>70</v>
      </c>
      <c r="P2590">
        <v>123</v>
      </c>
      <c r="Q2590" t="s">
        <v>13651</v>
      </c>
      <c r="R2590">
        <v>8</v>
      </c>
      <c r="S2590">
        <v>61</v>
      </c>
    </row>
    <row r="2591" spans="1:19" x14ac:dyDescent="0.25">
      <c r="A2591" t="s">
        <v>4343</v>
      </c>
      <c r="B2591">
        <v>-1</v>
      </c>
      <c r="C2591" t="s">
        <v>4369</v>
      </c>
      <c r="D2591" t="str">
        <f>INDEX(Transcripts[#Data], MATCH(Exons[[#This Row],[Transcript stable ID]], Transcripts[Transcript stable ID], 0), 4)</f>
        <v>NM_001257411.1</v>
      </c>
      <c r="E2591" t="s">
        <v>27</v>
      </c>
      <c r="J2591">
        <v>38020441</v>
      </c>
      <c r="K2591">
        <v>37985640</v>
      </c>
      <c r="L2591">
        <v>37985741</v>
      </c>
      <c r="N2591">
        <v>3</v>
      </c>
      <c r="O2591">
        <v>124</v>
      </c>
      <c r="P2591">
        <v>225</v>
      </c>
      <c r="Q2591" t="s">
        <v>13652</v>
      </c>
      <c r="R2591">
        <v>62</v>
      </c>
      <c r="S2591">
        <v>163</v>
      </c>
    </row>
    <row r="2592" spans="1:19" x14ac:dyDescent="0.25">
      <c r="A2592" t="s">
        <v>4343</v>
      </c>
      <c r="B2592">
        <v>-1</v>
      </c>
      <c r="C2592" t="s">
        <v>4369</v>
      </c>
      <c r="D2592" t="str">
        <f>INDEX(Transcripts[#Data], MATCH(Exons[[#This Row],[Transcript stable ID]], Transcripts[Transcript stable ID], 0), 4)</f>
        <v>NM_001257411.1</v>
      </c>
      <c r="E2592" t="s">
        <v>27</v>
      </c>
      <c r="J2592">
        <v>38020441</v>
      </c>
      <c r="K2592">
        <v>37944511</v>
      </c>
      <c r="L2592">
        <v>37944627</v>
      </c>
      <c r="N2592">
        <v>4</v>
      </c>
      <c r="O2592">
        <v>226</v>
      </c>
      <c r="P2592">
        <v>342</v>
      </c>
      <c r="Q2592" t="s">
        <v>13655</v>
      </c>
      <c r="R2592">
        <v>164</v>
      </c>
      <c r="S2592">
        <v>280</v>
      </c>
    </row>
    <row r="2593" spans="1:19" x14ac:dyDescent="0.25">
      <c r="A2593" t="s">
        <v>4343</v>
      </c>
      <c r="B2593">
        <v>-1</v>
      </c>
      <c r="C2593" t="s">
        <v>4369</v>
      </c>
      <c r="D2593" t="str">
        <f>INDEX(Transcripts[#Data], MATCH(Exons[[#This Row],[Transcript stable ID]], Transcripts[Transcript stable ID], 0), 4)</f>
        <v>NM_001257411.1</v>
      </c>
      <c r="E2593" t="s">
        <v>27</v>
      </c>
      <c r="J2593">
        <v>38020441</v>
      </c>
      <c r="K2593">
        <v>37933904</v>
      </c>
      <c r="L2593">
        <v>37934020</v>
      </c>
      <c r="N2593">
        <v>5</v>
      </c>
      <c r="O2593">
        <v>343</v>
      </c>
      <c r="P2593">
        <v>459</v>
      </c>
      <c r="Q2593" t="s">
        <v>13656</v>
      </c>
      <c r="R2593">
        <v>281</v>
      </c>
      <c r="S2593">
        <v>397</v>
      </c>
    </row>
    <row r="2594" spans="1:19" x14ac:dyDescent="0.25">
      <c r="A2594" t="s">
        <v>4343</v>
      </c>
      <c r="B2594">
        <v>-1</v>
      </c>
      <c r="C2594" t="s">
        <v>4369</v>
      </c>
      <c r="D2594" t="str">
        <f>INDEX(Transcripts[#Data], MATCH(Exons[[#This Row],[Transcript stable ID]], Transcripts[Transcript stable ID], 0), 4)</f>
        <v>NM_001257411.1</v>
      </c>
      <c r="E2594" t="s">
        <v>27</v>
      </c>
      <c r="H2594">
        <v>37921537</v>
      </c>
      <c r="I2594">
        <v>37922042</v>
      </c>
      <c r="J2594">
        <v>38020441</v>
      </c>
      <c r="K2594">
        <v>37921537</v>
      </c>
      <c r="L2594">
        <v>37922746</v>
      </c>
      <c r="N2594">
        <v>6</v>
      </c>
      <c r="O2594">
        <v>460</v>
      </c>
      <c r="P2594">
        <v>1163</v>
      </c>
      <c r="Q2594" t="s">
        <v>13658</v>
      </c>
      <c r="R2594">
        <v>398</v>
      </c>
      <c r="S2594">
        <v>1101</v>
      </c>
    </row>
    <row r="2595" spans="1:19" x14ac:dyDescent="0.25">
      <c r="A2595" t="s">
        <v>4343</v>
      </c>
      <c r="B2595">
        <v>-1</v>
      </c>
      <c r="C2595" t="s">
        <v>4361</v>
      </c>
      <c r="D2595" t="str">
        <f>INDEX(Transcripts[#Data], MATCH(Exons[[#This Row],[Transcript stable ID]], Transcripts[Transcript stable ID], 0), 4)</f>
        <v>NM_001257410.1</v>
      </c>
      <c r="E2595" t="s">
        <v>27</v>
      </c>
      <c r="F2595">
        <v>38020380</v>
      </c>
      <c r="G2595">
        <v>38020441</v>
      </c>
      <c r="J2595">
        <v>38020441</v>
      </c>
      <c r="K2595">
        <v>38020373</v>
      </c>
      <c r="L2595">
        <v>38020441</v>
      </c>
      <c r="N2595">
        <v>1</v>
      </c>
      <c r="O2595">
        <v>63</v>
      </c>
      <c r="P2595">
        <v>69</v>
      </c>
      <c r="Q2595" t="s">
        <v>13650</v>
      </c>
      <c r="R2595">
        <v>1</v>
      </c>
      <c r="S2595">
        <v>7</v>
      </c>
    </row>
    <row r="2596" spans="1:19" x14ac:dyDescent="0.25">
      <c r="A2596" t="s">
        <v>4343</v>
      </c>
      <c r="B2596">
        <v>-1</v>
      </c>
      <c r="C2596" t="s">
        <v>4361</v>
      </c>
      <c r="D2596" t="str">
        <f>INDEX(Transcripts[#Data], MATCH(Exons[[#This Row],[Transcript stable ID]], Transcripts[Transcript stable ID], 0), 4)</f>
        <v>NM_001257410.1</v>
      </c>
      <c r="E2596" t="s">
        <v>27</v>
      </c>
      <c r="J2596">
        <v>38020441</v>
      </c>
      <c r="K2596">
        <v>37988351</v>
      </c>
      <c r="L2596">
        <v>37988404</v>
      </c>
      <c r="N2596">
        <v>2</v>
      </c>
      <c r="O2596">
        <v>70</v>
      </c>
      <c r="P2596">
        <v>123</v>
      </c>
      <c r="Q2596" t="s">
        <v>13651</v>
      </c>
      <c r="R2596">
        <v>8</v>
      </c>
      <c r="S2596">
        <v>61</v>
      </c>
    </row>
    <row r="2597" spans="1:19" x14ac:dyDescent="0.25">
      <c r="A2597" t="s">
        <v>4343</v>
      </c>
      <c r="B2597">
        <v>-1</v>
      </c>
      <c r="C2597" t="s">
        <v>4361</v>
      </c>
      <c r="D2597" t="str">
        <f>INDEX(Transcripts[#Data], MATCH(Exons[[#This Row],[Transcript stable ID]], Transcripts[Transcript stable ID], 0), 4)</f>
        <v>NM_001257410.1</v>
      </c>
      <c r="E2597" t="s">
        <v>27</v>
      </c>
      <c r="J2597">
        <v>38020441</v>
      </c>
      <c r="K2597">
        <v>37985640</v>
      </c>
      <c r="L2597">
        <v>37985741</v>
      </c>
      <c r="N2597">
        <v>3</v>
      </c>
      <c r="O2597">
        <v>124</v>
      </c>
      <c r="P2597">
        <v>225</v>
      </c>
      <c r="Q2597" t="s">
        <v>13652</v>
      </c>
      <c r="R2597">
        <v>62</v>
      </c>
      <c r="S2597">
        <v>163</v>
      </c>
    </row>
    <row r="2598" spans="1:19" x14ac:dyDescent="0.25">
      <c r="A2598" t="s">
        <v>4343</v>
      </c>
      <c r="B2598">
        <v>-1</v>
      </c>
      <c r="C2598" t="s">
        <v>4361</v>
      </c>
      <c r="D2598" t="str">
        <f>INDEX(Transcripts[#Data], MATCH(Exons[[#This Row],[Transcript stable ID]], Transcripts[Transcript stable ID], 0), 4)</f>
        <v>NM_001257410.1</v>
      </c>
      <c r="E2598" t="s">
        <v>27</v>
      </c>
      <c r="J2598">
        <v>38020441</v>
      </c>
      <c r="K2598">
        <v>37947669</v>
      </c>
      <c r="L2598">
        <v>37947836</v>
      </c>
      <c r="N2598">
        <v>4</v>
      </c>
      <c r="O2598">
        <v>226</v>
      </c>
      <c r="P2598">
        <v>393</v>
      </c>
      <c r="Q2598" t="s">
        <v>13654</v>
      </c>
      <c r="R2598">
        <v>164</v>
      </c>
      <c r="S2598">
        <v>331</v>
      </c>
    </row>
    <row r="2599" spans="1:19" x14ac:dyDescent="0.25">
      <c r="A2599" t="s">
        <v>4343</v>
      </c>
      <c r="B2599">
        <v>-1</v>
      </c>
      <c r="C2599" t="s">
        <v>4361</v>
      </c>
      <c r="D2599" t="str">
        <f>INDEX(Transcripts[#Data], MATCH(Exons[[#This Row],[Transcript stable ID]], Transcripts[Transcript stable ID], 0), 4)</f>
        <v>NM_001257410.1</v>
      </c>
      <c r="E2599" t="s">
        <v>27</v>
      </c>
      <c r="J2599">
        <v>38020441</v>
      </c>
      <c r="K2599">
        <v>37944511</v>
      </c>
      <c r="L2599">
        <v>37944627</v>
      </c>
      <c r="N2599">
        <v>5</v>
      </c>
      <c r="O2599">
        <v>394</v>
      </c>
      <c r="P2599">
        <v>510</v>
      </c>
      <c r="Q2599" t="s">
        <v>13655</v>
      </c>
      <c r="R2599">
        <v>332</v>
      </c>
      <c r="S2599">
        <v>448</v>
      </c>
    </row>
    <row r="2600" spans="1:19" x14ac:dyDescent="0.25">
      <c r="A2600" t="s">
        <v>4343</v>
      </c>
      <c r="B2600">
        <v>-1</v>
      </c>
      <c r="C2600" t="s">
        <v>4361</v>
      </c>
      <c r="D2600" t="str">
        <f>INDEX(Transcripts[#Data], MATCH(Exons[[#This Row],[Transcript stable ID]], Transcripts[Transcript stable ID], 0), 4)</f>
        <v>NM_001257410.1</v>
      </c>
      <c r="E2600" t="s">
        <v>27</v>
      </c>
      <c r="J2600">
        <v>38020441</v>
      </c>
      <c r="K2600">
        <v>37933904</v>
      </c>
      <c r="L2600">
        <v>37934020</v>
      </c>
      <c r="N2600">
        <v>6</v>
      </c>
      <c r="O2600">
        <v>511</v>
      </c>
      <c r="P2600">
        <v>627</v>
      </c>
      <c r="Q2600" t="s">
        <v>13656</v>
      </c>
      <c r="R2600">
        <v>449</v>
      </c>
      <c r="S2600">
        <v>565</v>
      </c>
    </row>
    <row r="2601" spans="1:19" x14ac:dyDescent="0.25">
      <c r="A2601" t="s">
        <v>4343</v>
      </c>
      <c r="B2601">
        <v>-1</v>
      </c>
      <c r="C2601" t="s">
        <v>4361</v>
      </c>
      <c r="D2601" t="str">
        <f>INDEX(Transcripts[#Data], MATCH(Exons[[#This Row],[Transcript stable ID]], Transcripts[Transcript stable ID], 0), 4)</f>
        <v>NM_001257410.1</v>
      </c>
      <c r="E2601" t="s">
        <v>27</v>
      </c>
      <c r="H2601">
        <v>37921537</v>
      </c>
      <c r="I2601">
        <v>37922042</v>
      </c>
      <c r="J2601">
        <v>38020441</v>
      </c>
      <c r="K2601">
        <v>37921537</v>
      </c>
      <c r="L2601">
        <v>37922746</v>
      </c>
      <c r="N2601">
        <v>7</v>
      </c>
      <c r="O2601">
        <v>628</v>
      </c>
      <c r="P2601">
        <v>1331</v>
      </c>
      <c r="Q2601" t="s">
        <v>13658</v>
      </c>
      <c r="R2601">
        <v>566</v>
      </c>
      <c r="S2601">
        <v>1269</v>
      </c>
    </row>
    <row r="2602" spans="1:19" x14ac:dyDescent="0.25">
      <c r="A2602" t="s">
        <v>4343</v>
      </c>
      <c r="B2602">
        <v>-1</v>
      </c>
      <c r="C2602" t="s">
        <v>4353</v>
      </c>
      <c r="D2602" t="str">
        <f>INDEX(Transcripts[#Data], MATCH(Exons[[#This Row],[Transcript stable ID]], Transcripts[Transcript stable ID], 0), 4)</f>
        <v>NM_001257408.1</v>
      </c>
      <c r="E2602" t="s">
        <v>27</v>
      </c>
      <c r="F2602">
        <v>38020380</v>
      </c>
      <c r="G2602">
        <v>38020441</v>
      </c>
      <c r="J2602">
        <v>38020441</v>
      </c>
      <c r="K2602">
        <v>38020373</v>
      </c>
      <c r="L2602">
        <v>38020441</v>
      </c>
      <c r="N2602">
        <v>1</v>
      </c>
      <c r="O2602">
        <v>63</v>
      </c>
      <c r="P2602">
        <v>69</v>
      </c>
      <c r="Q2602" t="s">
        <v>13650</v>
      </c>
      <c r="R2602">
        <v>1</v>
      </c>
      <c r="S2602">
        <v>7</v>
      </c>
    </row>
    <row r="2603" spans="1:19" x14ac:dyDescent="0.25">
      <c r="A2603" t="s">
        <v>4343</v>
      </c>
      <c r="B2603">
        <v>-1</v>
      </c>
      <c r="C2603" t="s">
        <v>4353</v>
      </c>
      <c r="D2603" t="str">
        <f>INDEX(Transcripts[#Data], MATCH(Exons[[#This Row],[Transcript stable ID]], Transcripts[Transcript stable ID], 0), 4)</f>
        <v>NM_001257408.1</v>
      </c>
      <c r="E2603" t="s">
        <v>27</v>
      </c>
      <c r="J2603">
        <v>38020441</v>
      </c>
      <c r="K2603">
        <v>37988351</v>
      </c>
      <c r="L2603">
        <v>37988404</v>
      </c>
      <c r="N2603">
        <v>2</v>
      </c>
      <c r="O2603">
        <v>70</v>
      </c>
      <c r="P2603">
        <v>123</v>
      </c>
      <c r="Q2603" t="s">
        <v>13651</v>
      </c>
      <c r="R2603">
        <v>8</v>
      </c>
      <c r="S2603">
        <v>61</v>
      </c>
    </row>
    <row r="2604" spans="1:19" x14ac:dyDescent="0.25">
      <c r="A2604" t="s">
        <v>4343</v>
      </c>
      <c r="B2604">
        <v>-1</v>
      </c>
      <c r="C2604" t="s">
        <v>4353</v>
      </c>
      <c r="D2604" t="str">
        <f>INDEX(Transcripts[#Data], MATCH(Exons[[#This Row],[Transcript stable ID]], Transcripts[Transcript stable ID], 0), 4)</f>
        <v>NM_001257408.1</v>
      </c>
      <c r="E2604" t="s">
        <v>27</v>
      </c>
      <c r="J2604">
        <v>38020441</v>
      </c>
      <c r="K2604">
        <v>37948926</v>
      </c>
      <c r="L2604">
        <v>37949186</v>
      </c>
      <c r="N2604">
        <v>3</v>
      </c>
      <c r="O2604">
        <v>124</v>
      </c>
      <c r="P2604">
        <v>384</v>
      </c>
      <c r="Q2604" t="s">
        <v>13653</v>
      </c>
      <c r="R2604">
        <v>62</v>
      </c>
      <c r="S2604">
        <v>322</v>
      </c>
    </row>
    <row r="2605" spans="1:19" x14ac:dyDescent="0.25">
      <c r="A2605" t="s">
        <v>4343</v>
      </c>
      <c r="B2605">
        <v>-1</v>
      </c>
      <c r="C2605" t="s">
        <v>4353</v>
      </c>
      <c r="D2605" t="str">
        <f>INDEX(Transcripts[#Data], MATCH(Exons[[#This Row],[Transcript stable ID]], Transcripts[Transcript stable ID], 0), 4)</f>
        <v>NM_001257408.1</v>
      </c>
      <c r="E2605" t="s">
        <v>27</v>
      </c>
      <c r="J2605">
        <v>38020441</v>
      </c>
      <c r="K2605">
        <v>37947669</v>
      </c>
      <c r="L2605">
        <v>37947836</v>
      </c>
      <c r="N2605">
        <v>4</v>
      </c>
      <c r="O2605">
        <v>385</v>
      </c>
      <c r="P2605">
        <v>552</v>
      </c>
      <c r="Q2605" t="s">
        <v>13654</v>
      </c>
      <c r="R2605">
        <v>323</v>
      </c>
      <c r="S2605">
        <v>490</v>
      </c>
    </row>
    <row r="2606" spans="1:19" x14ac:dyDescent="0.25">
      <c r="A2606" t="s">
        <v>4343</v>
      </c>
      <c r="B2606">
        <v>-1</v>
      </c>
      <c r="C2606" t="s">
        <v>4353</v>
      </c>
      <c r="D2606" t="str">
        <f>INDEX(Transcripts[#Data], MATCH(Exons[[#This Row],[Transcript stable ID]], Transcripts[Transcript stable ID], 0), 4)</f>
        <v>NM_001257408.1</v>
      </c>
      <c r="E2606" t="s">
        <v>27</v>
      </c>
      <c r="J2606">
        <v>38020441</v>
      </c>
      <c r="K2606">
        <v>37944511</v>
      </c>
      <c r="L2606">
        <v>37944627</v>
      </c>
      <c r="N2606">
        <v>5</v>
      </c>
      <c r="O2606">
        <v>553</v>
      </c>
      <c r="P2606">
        <v>669</v>
      </c>
      <c r="Q2606" t="s">
        <v>13655</v>
      </c>
      <c r="R2606">
        <v>491</v>
      </c>
      <c r="S2606">
        <v>607</v>
      </c>
    </row>
    <row r="2607" spans="1:19" x14ac:dyDescent="0.25">
      <c r="A2607" t="s">
        <v>4343</v>
      </c>
      <c r="B2607">
        <v>-1</v>
      </c>
      <c r="C2607" t="s">
        <v>4353</v>
      </c>
      <c r="D2607" t="str">
        <f>INDEX(Transcripts[#Data], MATCH(Exons[[#This Row],[Transcript stable ID]], Transcripts[Transcript stable ID], 0), 4)</f>
        <v>NM_001257408.1</v>
      </c>
      <c r="E2607" t="s">
        <v>27</v>
      </c>
      <c r="J2607">
        <v>38020441</v>
      </c>
      <c r="K2607">
        <v>37933904</v>
      </c>
      <c r="L2607">
        <v>37934020</v>
      </c>
      <c r="N2607">
        <v>6</v>
      </c>
      <c r="O2607">
        <v>670</v>
      </c>
      <c r="P2607">
        <v>786</v>
      </c>
      <c r="Q2607" t="s">
        <v>13656</v>
      </c>
      <c r="R2607">
        <v>608</v>
      </c>
      <c r="S2607">
        <v>724</v>
      </c>
    </row>
    <row r="2608" spans="1:19" x14ac:dyDescent="0.25">
      <c r="A2608" t="s">
        <v>4343</v>
      </c>
      <c r="B2608">
        <v>-1</v>
      </c>
      <c r="C2608" t="s">
        <v>4353</v>
      </c>
      <c r="D2608" t="str">
        <f>INDEX(Transcripts[#Data], MATCH(Exons[[#This Row],[Transcript stable ID]], Transcripts[Transcript stable ID], 0), 4)</f>
        <v>NM_001257408.1</v>
      </c>
      <c r="E2608" t="s">
        <v>27</v>
      </c>
      <c r="H2608">
        <v>37921537</v>
      </c>
      <c r="I2608">
        <v>37922042</v>
      </c>
      <c r="J2608">
        <v>38020441</v>
      </c>
      <c r="K2608">
        <v>37921537</v>
      </c>
      <c r="L2608">
        <v>37922746</v>
      </c>
      <c r="N2608">
        <v>7</v>
      </c>
      <c r="O2608">
        <v>787</v>
      </c>
      <c r="P2608">
        <v>1490</v>
      </c>
      <c r="Q2608" t="s">
        <v>13658</v>
      </c>
      <c r="R2608">
        <v>725</v>
      </c>
      <c r="S2608">
        <v>1428</v>
      </c>
    </row>
    <row r="2609" spans="1:19" x14ac:dyDescent="0.25">
      <c r="A2609" t="s">
        <v>4343</v>
      </c>
      <c r="B2609">
        <v>-1</v>
      </c>
      <c r="C2609" t="s">
        <v>4379</v>
      </c>
      <c r="D2609" t="str">
        <f>INDEX(Transcripts[#Data], MATCH(Exons[[#This Row],[Transcript stable ID]], Transcripts[Transcript stable ID], 0), 4)</f>
        <v>NM_001257413.1</v>
      </c>
      <c r="E2609" t="s">
        <v>27</v>
      </c>
      <c r="F2609">
        <v>38020380</v>
      </c>
      <c r="G2609">
        <v>38020441</v>
      </c>
      <c r="J2609">
        <v>38020441</v>
      </c>
      <c r="K2609">
        <v>38020373</v>
      </c>
      <c r="L2609">
        <v>38020441</v>
      </c>
      <c r="N2609">
        <v>1</v>
      </c>
      <c r="O2609">
        <v>63</v>
      </c>
      <c r="P2609">
        <v>69</v>
      </c>
      <c r="Q2609" t="s">
        <v>13650</v>
      </c>
      <c r="R2609">
        <v>1</v>
      </c>
      <c r="S2609">
        <v>7</v>
      </c>
    </row>
    <row r="2610" spans="1:19" x14ac:dyDescent="0.25">
      <c r="A2610" t="s">
        <v>4343</v>
      </c>
      <c r="B2610">
        <v>-1</v>
      </c>
      <c r="C2610" t="s">
        <v>4379</v>
      </c>
      <c r="D2610" t="str">
        <f>INDEX(Transcripts[#Data], MATCH(Exons[[#This Row],[Transcript stable ID]], Transcripts[Transcript stable ID], 0), 4)</f>
        <v>NM_001257413.1</v>
      </c>
      <c r="E2610" t="s">
        <v>27</v>
      </c>
      <c r="J2610">
        <v>38020441</v>
      </c>
      <c r="K2610">
        <v>37988351</v>
      </c>
      <c r="L2610">
        <v>37988404</v>
      </c>
      <c r="N2610">
        <v>2</v>
      </c>
      <c r="O2610">
        <v>70</v>
      </c>
      <c r="P2610">
        <v>123</v>
      </c>
      <c r="Q2610" t="s">
        <v>13651</v>
      </c>
      <c r="R2610">
        <v>8</v>
      </c>
      <c r="S2610">
        <v>61</v>
      </c>
    </row>
    <row r="2611" spans="1:19" x14ac:dyDescent="0.25">
      <c r="A2611" t="s">
        <v>4343</v>
      </c>
      <c r="B2611">
        <v>-1</v>
      </c>
      <c r="C2611" t="s">
        <v>4379</v>
      </c>
      <c r="D2611" t="str">
        <f>INDEX(Transcripts[#Data], MATCH(Exons[[#This Row],[Transcript stable ID]], Transcripts[Transcript stable ID], 0), 4)</f>
        <v>NM_001257413.1</v>
      </c>
      <c r="E2611" t="s">
        <v>27</v>
      </c>
      <c r="J2611">
        <v>38020441</v>
      </c>
      <c r="K2611">
        <v>37985640</v>
      </c>
      <c r="L2611">
        <v>37985741</v>
      </c>
      <c r="N2611">
        <v>3</v>
      </c>
      <c r="O2611">
        <v>124</v>
      </c>
      <c r="P2611">
        <v>225</v>
      </c>
      <c r="Q2611" t="s">
        <v>13652</v>
      </c>
      <c r="R2611">
        <v>62</v>
      </c>
      <c r="S2611">
        <v>163</v>
      </c>
    </row>
    <row r="2612" spans="1:19" x14ac:dyDescent="0.25">
      <c r="A2612" t="s">
        <v>4343</v>
      </c>
      <c r="B2612">
        <v>-1</v>
      </c>
      <c r="C2612" t="s">
        <v>4379</v>
      </c>
      <c r="D2612" t="str">
        <f>INDEX(Transcripts[#Data], MATCH(Exons[[#This Row],[Transcript stable ID]], Transcripts[Transcript stable ID], 0), 4)</f>
        <v>NM_001257413.1</v>
      </c>
      <c r="E2612" t="s">
        <v>27</v>
      </c>
      <c r="H2612">
        <v>37921537</v>
      </c>
      <c r="I2612">
        <v>37922042</v>
      </c>
      <c r="J2612">
        <v>38020441</v>
      </c>
      <c r="K2612">
        <v>37921537</v>
      </c>
      <c r="L2612">
        <v>37922746</v>
      </c>
      <c r="N2612">
        <v>4</v>
      </c>
      <c r="O2612">
        <v>226</v>
      </c>
      <c r="P2612">
        <v>929</v>
      </c>
      <c r="Q2612" t="s">
        <v>13658</v>
      </c>
      <c r="R2612">
        <v>164</v>
      </c>
      <c r="S2612">
        <v>867</v>
      </c>
    </row>
    <row r="2613" spans="1:19" x14ac:dyDescent="0.25">
      <c r="A2613" t="s">
        <v>4343</v>
      </c>
      <c r="B2613">
        <v>-1</v>
      </c>
      <c r="C2613" t="s">
        <v>4383</v>
      </c>
      <c r="D2613" t="str">
        <f>INDEX(Transcripts[#Data], MATCH(Exons[[#This Row],[Transcript stable ID]], Transcripts[Transcript stable ID], 0), 4)</f>
        <v>NM_183229.2</v>
      </c>
      <c r="E2613" t="s">
        <v>27</v>
      </c>
      <c r="J2613">
        <v>38020379</v>
      </c>
      <c r="K2613">
        <v>37988351</v>
      </c>
      <c r="L2613">
        <v>37988404</v>
      </c>
      <c r="N2613">
        <v>2</v>
      </c>
      <c r="O2613">
        <v>8</v>
      </c>
      <c r="P2613">
        <v>61</v>
      </c>
      <c r="Q2613" t="s">
        <v>13651</v>
      </c>
      <c r="R2613">
        <v>8</v>
      </c>
      <c r="S2613">
        <v>61</v>
      </c>
    </row>
    <row r="2614" spans="1:19" x14ac:dyDescent="0.25">
      <c r="A2614" t="s">
        <v>4343</v>
      </c>
      <c r="B2614">
        <v>-1</v>
      </c>
      <c r="C2614" t="s">
        <v>4383</v>
      </c>
      <c r="D2614" t="str">
        <f>INDEX(Transcripts[#Data], MATCH(Exons[[#This Row],[Transcript stable ID]], Transcripts[Transcript stable ID], 0), 4)</f>
        <v>NM_183229.2</v>
      </c>
      <c r="E2614" t="s">
        <v>27</v>
      </c>
      <c r="J2614">
        <v>38020379</v>
      </c>
      <c r="K2614">
        <v>37985640</v>
      </c>
      <c r="L2614">
        <v>37985741</v>
      </c>
      <c r="N2614">
        <v>3</v>
      </c>
      <c r="O2614">
        <v>62</v>
      </c>
      <c r="P2614">
        <v>163</v>
      </c>
      <c r="Q2614" t="s">
        <v>13652</v>
      </c>
      <c r="R2614">
        <v>62</v>
      </c>
      <c r="S2614">
        <v>163</v>
      </c>
    </row>
    <row r="2615" spans="1:19" x14ac:dyDescent="0.25">
      <c r="A2615" t="s">
        <v>4343</v>
      </c>
      <c r="B2615">
        <v>-1</v>
      </c>
      <c r="C2615" t="s">
        <v>4383</v>
      </c>
      <c r="D2615" t="str">
        <f>INDEX(Transcripts[#Data], MATCH(Exons[[#This Row],[Transcript stable ID]], Transcripts[Transcript stable ID], 0), 4)</f>
        <v>NM_183229.2</v>
      </c>
      <c r="E2615" t="s">
        <v>27</v>
      </c>
      <c r="J2615">
        <v>38020379</v>
      </c>
      <c r="K2615">
        <v>37948926</v>
      </c>
      <c r="L2615">
        <v>37949186</v>
      </c>
      <c r="N2615">
        <v>4</v>
      </c>
      <c r="O2615">
        <v>164</v>
      </c>
      <c r="P2615">
        <v>424</v>
      </c>
      <c r="Q2615" t="s">
        <v>13653</v>
      </c>
      <c r="R2615">
        <v>164</v>
      </c>
      <c r="S2615">
        <v>424</v>
      </c>
    </row>
    <row r="2616" spans="1:19" x14ac:dyDescent="0.25">
      <c r="A2616" t="s">
        <v>4343</v>
      </c>
      <c r="B2616">
        <v>-1</v>
      </c>
      <c r="C2616" t="s">
        <v>4383</v>
      </c>
      <c r="D2616" t="str">
        <f>INDEX(Transcripts[#Data], MATCH(Exons[[#This Row],[Transcript stable ID]], Transcripts[Transcript stable ID], 0), 4)</f>
        <v>NM_183229.2</v>
      </c>
      <c r="E2616" t="s">
        <v>27</v>
      </c>
      <c r="J2616">
        <v>38020379</v>
      </c>
      <c r="K2616">
        <v>37947669</v>
      </c>
      <c r="L2616">
        <v>37947836</v>
      </c>
      <c r="N2616">
        <v>5</v>
      </c>
      <c r="O2616">
        <v>425</v>
      </c>
      <c r="P2616">
        <v>592</v>
      </c>
      <c r="Q2616" t="s">
        <v>13654</v>
      </c>
      <c r="R2616">
        <v>425</v>
      </c>
      <c r="S2616">
        <v>592</v>
      </c>
    </row>
    <row r="2617" spans="1:19" x14ac:dyDescent="0.25">
      <c r="A2617" t="s">
        <v>4343</v>
      </c>
      <c r="B2617">
        <v>-1</v>
      </c>
      <c r="C2617" t="s">
        <v>4383</v>
      </c>
      <c r="D2617" t="str">
        <f>INDEX(Transcripts[#Data], MATCH(Exons[[#This Row],[Transcript stable ID]], Transcripts[Transcript stable ID], 0), 4)</f>
        <v>NM_183229.2</v>
      </c>
      <c r="E2617" t="s">
        <v>27</v>
      </c>
      <c r="J2617">
        <v>38020379</v>
      </c>
      <c r="K2617">
        <v>37933904</v>
      </c>
      <c r="L2617">
        <v>37934020</v>
      </c>
      <c r="N2617">
        <v>6</v>
      </c>
      <c r="O2617">
        <v>593</v>
      </c>
      <c r="P2617">
        <v>709</v>
      </c>
      <c r="Q2617" t="s">
        <v>13656</v>
      </c>
      <c r="R2617">
        <v>593</v>
      </c>
      <c r="S2617">
        <v>709</v>
      </c>
    </row>
    <row r="2618" spans="1:19" x14ac:dyDescent="0.25">
      <c r="A2618" t="s">
        <v>4343</v>
      </c>
      <c r="B2618">
        <v>-1</v>
      </c>
      <c r="C2618" t="s">
        <v>4383</v>
      </c>
      <c r="D2618" t="str">
        <f>INDEX(Transcripts[#Data], MATCH(Exons[[#This Row],[Transcript stable ID]], Transcripts[Transcript stable ID], 0), 4)</f>
        <v>NM_183229.2</v>
      </c>
      <c r="E2618" t="s">
        <v>27</v>
      </c>
      <c r="J2618">
        <v>38020379</v>
      </c>
      <c r="K2618">
        <v>38020373</v>
      </c>
      <c r="L2618">
        <v>38020379</v>
      </c>
      <c r="N2618">
        <v>1</v>
      </c>
      <c r="O2618">
        <v>1</v>
      </c>
      <c r="P2618">
        <v>7</v>
      </c>
      <c r="Q2618" t="s">
        <v>13662</v>
      </c>
      <c r="R2618">
        <v>1</v>
      </c>
      <c r="S2618">
        <v>7</v>
      </c>
    </row>
    <row r="2619" spans="1:19" x14ac:dyDescent="0.25">
      <c r="A2619" t="s">
        <v>4343</v>
      </c>
      <c r="B2619">
        <v>-1</v>
      </c>
      <c r="C2619" t="s">
        <v>4383</v>
      </c>
      <c r="D2619" t="str">
        <f>INDEX(Transcripts[#Data], MATCH(Exons[[#This Row],[Transcript stable ID]], Transcripts[Transcript stable ID], 0), 4)</f>
        <v>NM_183229.2</v>
      </c>
      <c r="E2619" t="s">
        <v>27</v>
      </c>
      <c r="J2619">
        <v>38020379</v>
      </c>
      <c r="K2619">
        <v>37922043</v>
      </c>
      <c r="L2619">
        <v>37922746</v>
      </c>
      <c r="N2619">
        <v>7</v>
      </c>
      <c r="O2619">
        <v>710</v>
      </c>
      <c r="P2619">
        <v>1413</v>
      </c>
      <c r="Q2619" t="s">
        <v>13663</v>
      </c>
      <c r="R2619">
        <v>710</v>
      </c>
      <c r="S2619">
        <v>1413</v>
      </c>
    </row>
    <row r="2620" spans="1:19" x14ac:dyDescent="0.25">
      <c r="A2620" t="s">
        <v>4343</v>
      </c>
      <c r="B2620">
        <v>-1</v>
      </c>
      <c r="C2620" t="s">
        <v>4395</v>
      </c>
      <c r="D2620" t="str">
        <f>INDEX(Transcripts[#Data], MATCH(Exons[[#This Row],[Transcript stable ID]], Transcripts[Transcript stable ID], 0), 4)</f>
        <v>NM_183232.2</v>
      </c>
      <c r="E2620" t="s">
        <v>27</v>
      </c>
      <c r="J2620">
        <v>38020379</v>
      </c>
      <c r="K2620">
        <v>37988351</v>
      </c>
      <c r="L2620">
        <v>37988404</v>
      </c>
      <c r="N2620">
        <v>2</v>
      </c>
      <c r="O2620">
        <v>8</v>
      </c>
      <c r="P2620">
        <v>61</v>
      </c>
      <c r="Q2620" t="s">
        <v>13651</v>
      </c>
      <c r="R2620">
        <v>8</v>
      </c>
      <c r="S2620">
        <v>61</v>
      </c>
    </row>
    <row r="2621" spans="1:19" x14ac:dyDescent="0.25">
      <c r="A2621" t="s">
        <v>4343</v>
      </c>
      <c r="B2621">
        <v>-1</v>
      </c>
      <c r="C2621" t="s">
        <v>4395</v>
      </c>
      <c r="D2621" t="str">
        <f>INDEX(Transcripts[#Data], MATCH(Exons[[#This Row],[Transcript stable ID]], Transcripts[Transcript stable ID], 0), 4)</f>
        <v>NM_183232.2</v>
      </c>
      <c r="E2621" t="s">
        <v>27</v>
      </c>
      <c r="J2621">
        <v>38020379</v>
      </c>
      <c r="K2621">
        <v>37985640</v>
      </c>
      <c r="L2621">
        <v>37985741</v>
      </c>
      <c r="N2621">
        <v>3</v>
      </c>
      <c r="O2621">
        <v>62</v>
      </c>
      <c r="P2621">
        <v>163</v>
      </c>
      <c r="Q2621" t="s">
        <v>13652</v>
      </c>
      <c r="R2621">
        <v>62</v>
      </c>
      <c r="S2621">
        <v>163</v>
      </c>
    </row>
    <row r="2622" spans="1:19" x14ac:dyDescent="0.25">
      <c r="A2622" t="s">
        <v>4343</v>
      </c>
      <c r="B2622">
        <v>-1</v>
      </c>
      <c r="C2622" t="s">
        <v>4395</v>
      </c>
      <c r="D2622" t="str">
        <f>INDEX(Transcripts[#Data], MATCH(Exons[[#This Row],[Transcript stable ID]], Transcripts[Transcript stable ID], 0), 4)</f>
        <v>NM_183232.2</v>
      </c>
      <c r="E2622" t="s">
        <v>27</v>
      </c>
      <c r="J2622">
        <v>38020379</v>
      </c>
      <c r="K2622">
        <v>37948926</v>
      </c>
      <c r="L2622">
        <v>37949186</v>
      </c>
      <c r="N2622">
        <v>4</v>
      </c>
      <c r="O2622">
        <v>164</v>
      </c>
      <c r="P2622">
        <v>424</v>
      </c>
      <c r="Q2622" t="s">
        <v>13653</v>
      </c>
      <c r="R2622">
        <v>164</v>
      </c>
      <c r="S2622">
        <v>424</v>
      </c>
    </row>
    <row r="2623" spans="1:19" x14ac:dyDescent="0.25">
      <c r="A2623" t="s">
        <v>4343</v>
      </c>
      <c r="B2623">
        <v>-1</v>
      </c>
      <c r="C2623" t="s">
        <v>4395</v>
      </c>
      <c r="D2623" t="str">
        <f>INDEX(Transcripts[#Data], MATCH(Exons[[#This Row],[Transcript stable ID]], Transcripts[Transcript stable ID], 0), 4)</f>
        <v>NM_183232.2</v>
      </c>
      <c r="E2623" t="s">
        <v>27</v>
      </c>
      <c r="J2623">
        <v>38020379</v>
      </c>
      <c r="K2623">
        <v>37947669</v>
      </c>
      <c r="L2623">
        <v>37947836</v>
      </c>
      <c r="N2623">
        <v>5</v>
      </c>
      <c r="O2623">
        <v>425</v>
      </c>
      <c r="P2623">
        <v>592</v>
      </c>
      <c r="Q2623" t="s">
        <v>13654</v>
      </c>
      <c r="R2623">
        <v>425</v>
      </c>
      <c r="S2623">
        <v>592</v>
      </c>
    </row>
    <row r="2624" spans="1:19" x14ac:dyDescent="0.25">
      <c r="A2624" t="s">
        <v>4343</v>
      </c>
      <c r="B2624">
        <v>-1</v>
      </c>
      <c r="C2624" t="s">
        <v>4395</v>
      </c>
      <c r="D2624" t="str">
        <f>INDEX(Transcripts[#Data], MATCH(Exons[[#This Row],[Transcript stable ID]], Transcripts[Transcript stable ID], 0), 4)</f>
        <v>NM_183232.2</v>
      </c>
      <c r="E2624" t="s">
        <v>27</v>
      </c>
      <c r="J2624">
        <v>38020379</v>
      </c>
      <c r="K2624">
        <v>38020373</v>
      </c>
      <c r="L2624">
        <v>38020379</v>
      </c>
      <c r="N2624">
        <v>1</v>
      </c>
      <c r="O2624">
        <v>1</v>
      </c>
      <c r="P2624">
        <v>7</v>
      </c>
      <c r="Q2624" t="s">
        <v>13662</v>
      </c>
      <c r="R2624">
        <v>1</v>
      </c>
      <c r="S2624">
        <v>7</v>
      </c>
    </row>
    <row r="2625" spans="1:19" x14ac:dyDescent="0.25">
      <c r="A2625" t="s">
        <v>4343</v>
      </c>
      <c r="B2625">
        <v>-1</v>
      </c>
      <c r="C2625" t="s">
        <v>4395</v>
      </c>
      <c r="D2625" t="str">
        <f>INDEX(Transcripts[#Data], MATCH(Exons[[#This Row],[Transcript stable ID]], Transcripts[Transcript stable ID], 0), 4)</f>
        <v>NM_183232.2</v>
      </c>
      <c r="E2625" t="s">
        <v>27</v>
      </c>
      <c r="J2625">
        <v>38020379</v>
      </c>
      <c r="K2625">
        <v>37922043</v>
      </c>
      <c r="L2625">
        <v>37922746</v>
      </c>
      <c r="N2625">
        <v>6</v>
      </c>
      <c r="O2625">
        <v>593</v>
      </c>
      <c r="P2625">
        <v>1296</v>
      </c>
      <c r="Q2625" t="s">
        <v>13663</v>
      </c>
      <c r="R2625">
        <v>593</v>
      </c>
      <c r="S2625">
        <v>1296</v>
      </c>
    </row>
    <row r="2626" spans="1:19" x14ac:dyDescent="0.25">
      <c r="A2626" t="s">
        <v>4343</v>
      </c>
      <c r="B2626">
        <v>-1</v>
      </c>
      <c r="C2626" t="s">
        <v>4387</v>
      </c>
      <c r="D2626" t="str">
        <f>INDEX(Transcripts[#Data], MATCH(Exons[[#This Row],[Transcript stable ID]], Transcripts[Transcript stable ID], 0), 4)</f>
        <v>NM_183230.2</v>
      </c>
      <c r="E2626" t="s">
        <v>27</v>
      </c>
      <c r="J2626">
        <v>38020379</v>
      </c>
      <c r="K2626">
        <v>37988351</v>
      </c>
      <c r="L2626">
        <v>37988404</v>
      </c>
      <c r="N2626">
        <v>2</v>
      </c>
      <c r="O2626">
        <v>8</v>
      </c>
      <c r="P2626">
        <v>61</v>
      </c>
      <c r="Q2626" t="s">
        <v>13651</v>
      </c>
      <c r="R2626">
        <v>8</v>
      </c>
      <c r="S2626">
        <v>61</v>
      </c>
    </row>
    <row r="2627" spans="1:19" x14ac:dyDescent="0.25">
      <c r="A2627" t="s">
        <v>4343</v>
      </c>
      <c r="B2627">
        <v>-1</v>
      </c>
      <c r="C2627" t="s">
        <v>4387</v>
      </c>
      <c r="D2627" t="str">
        <f>INDEX(Transcripts[#Data], MATCH(Exons[[#This Row],[Transcript stable ID]], Transcripts[Transcript stable ID], 0), 4)</f>
        <v>NM_183230.2</v>
      </c>
      <c r="E2627" t="s">
        <v>27</v>
      </c>
      <c r="J2627">
        <v>38020379</v>
      </c>
      <c r="K2627">
        <v>37985640</v>
      </c>
      <c r="L2627">
        <v>37985741</v>
      </c>
      <c r="N2627">
        <v>3</v>
      </c>
      <c r="O2627">
        <v>62</v>
      </c>
      <c r="P2627">
        <v>163</v>
      </c>
      <c r="Q2627" t="s">
        <v>13652</v>
      </c>
      <c r="R2627">
        <v>62</v>
      </c>
      <c r="S2627">
        <v>163</v>
      </c>
    </row>
    <row r="2628" spans="1:19" x14ac:dyDescent="0.25">
      <c r="A2628" t="s">
        <v>4343</v>
      </c>
      <c r="B2628">
        <v>-1</v>
      </c>
      <c r="C2628" t="s">
        <v>4387</v>
      </c>
      <c r="D2628" t="str">
        <f>INDEX(Transcripts[#Data], MATCH(Exons[[#This Row],[Transcript stable ID]], Transcripts[Transcript stable ID], 0), 4)</f>
        <v>NM_183230.2</v>
      </c>
      <c r="E2628" t="s">
        <v>27</v>
      </c>
      <c r="J2628">
        <v>38020379</v>
      </c>
      <c r="K2628">
        <v>37948926</v>
      </c>
      <c r="L2628">
        <v>37949186</v>
      </c>
      <c r="N2628">
        <v>4</v>
      </c>
      <c r="O2628">
        <v>164</v>
      </c>
      <c r="P2628">
        <v>424</v>
      </c>
      <c r="Q2628" t="s">
        <v>13653</v>
      </c>
      <c r="R2628">
        <v>164</v>
      </c>
      <c r="S2628">
        <v>424</v>
      </c>
    </row>
    <row r="2629" spans="1:19" x14ac:dyDescent="0.25">
      <c r="A2629" t="s">
        <v>4343</v>
      </c>
      <c r="B2629">
        <v>-1</v>
      </c>
      <c r="C2629" t="s">
        <v>4387</v>
      </c>
      <c r="D2629" t="str">
        <f>INDEX(Transcripts[#Data], MATCH(Exons[[#This Row],[Transcript stable ID]], Transcripts[Transcript stable ID], 0), 4)</f>
        <v>NM_183230.2</v>
      </c>
      <c r="E2629" t="s">
        <v>27</v>
      </c>
      <c r="J2629">
        <v>38020379</v>
      </c>
      <c r="K2629">
        <v>37947669</v>
      </c>
      <c r="L2629">
        <v>37947836</v>
      </c>
      <c r="N2629">
        <v>5</v>
      </c>
      <c r="O2629">
        <v>425</v>
      </c>
      <c r="P2629">
        <v>592</v>
      </c>
      <c r="Q2629" t="s">
        <v>13654</v>
      </c>
      <c r="R2629">
        <v>425</v>
      </c>
      <c r="S2629">
        <v>592</v>
      </c>
    </row>
    <row r="2630" spans="1:19" x14ac:dyDescent="0.25">
      <c r="A2630" t="s">
        <v>4343</v>
      </c>
      <c r="B2630">
        <v>-1</v>
      </c>
      <c r="C2630" t="s">
        <v>4387</v>
      </c>
      <c r="D2630" t="str">
        <f>INDEX(Transcripts[#Data], MATCH(Exons[[#This Row],[Transcript stable ID]], Transcripts[Transcript stable ID], 0), 4)</f>
        <v>NM_183230.2</v>
      </c>
      <c r="E2630" t="s">
        <v>27</v>
      </c>
      <c r="J2630">
        <v>38020379</v>
      </c>
      <c r="K2630">
        <v>37944511</v>
      </c>
      <c r="L2630">
        <v>37944627</v>
      </c>
      <c r="N2630">
        <v>6</v>
      </c>
      <c r="O2630">
        <v>593</v>
      </c>
      <c r="P2630">
        <v>709</v>
      </c>
      <c r="Q2630" t="s">
        <v>13655</v>
      </c>
      <c r="R2630">
        <v>593</v>
      </c>
      <c r="S2630">
        <v>709</v>
      </c>
    </row>
    <row r="2631" spans="1:19" x14ac:dyDescent="0.25">
      <c r="A2631" t="s">
        <v>4343</v>
      </c>
      <c r="B2631">
        <v>-1</v>
      </c>
      <c r="C2631" t="s">
        <v>4387</v>
      </c>
      <c r="D2631" t="str">
        <f>INDEX(Transcripts[#Data], MATCH(Exons[[#This Row],[Transcript stable ID]], Transcripts[Transcript stable ID], 0), 4)</f>
        <v>NM_183230.2</v>
      </c>
      <c r="E2631" t="s">
        <v>27</v>
      </c>
      <c r="J2631">
        <v>38020379</v>
      </c>
      <c r="K2631">
        <v>38020373</v>
      </c>
      <c r="L2631">
        <v>38020379</v>
      </c>
      <c r="N2631">
        <v>1</v>
      </c>
      <c r="O2631">
        <v>1</v>
      </c>
      <c r="P2631">
        <v>7</v>
      </c>
      <c r="Q2631" t="s">
        <v>13662</v>
      </c>
      <c r="R2631">
        <v>1</v>
      </c>
      <c r="S2631">
        <v>7</v>
      </c>
    </row>
    <row r="2632" spans="1:19" x14ac:dyDescent="0.25">
      <c r="A2632" t="s">
        <v>4343</v>
      </c>
      <c r="B2632">
        <v>-1</v>
      </c>
      <c r="C2632" t="s">
        <v>4387</v>
      </c>
      <c r="D2632" t="str">
        <f>INDEX(Transcripts[#Data], MATCH(Exons[[#This Row],[Transcript stable ID]], Transcripts[Transcript stable ID], 0), 4)</f>
        <v>NM_183230.2</v>
      </c>
      <c r="E2632" t="s">
        <v>27</v>
      </c>
      <c r="J2632">
        <v>38020379</v>
      </c>
      <c r="K2632">
        <v>37922043</v>
      </c>
      <c r="L2632">
        <v>37922746</v>
      </c>
      <c r="N2632">
        <v>7</v>
      </c>
      <c r="O2632">
        <v>710</v>
      </c>
      <c r="P2632">
        <v>1413</v>
      </c>
      <c r="Q2632" t="s">
        <v>13663</v>
      </c>
      <c r="R2632">
        <v>710</v>
      </c>
      <c r="S2632">
        <v>1413</v>
      </c>
    </row>
    <row r="2633" spans="1:19" x14ac:dyDescent="0.25">
      <c r="A2633" t="s">
        <v>4343</v>
      </c>
      <c r="B2633">
        <v>-1</v>
      </c>
      <c r="C2633" t="s">
        <v>4391</v>
      </c>
      <c r="D2633" t="str">
        <f>INDEX(Transcripts[#Data], MATCH(Exons[[#This Row],[Transcript stable ID]], Transcripts[Transcript stable ID], 0), 4)</f>
        <v>NM_183228.2</v>
      </c>
      <c r="E2633" t="s">
        <v>27</v>
      </c>
      <c r="J2633">
        <v>38020379</v>
      </c>
      <c r="K2633">
        <v>37988351</v>
      </c>
      <c r="L2633">
        <v>37988404</v>
      </c>
      <c r="N2633">
        <v>2</v>
      </c>
      <c r="O2633">
        <v>8</v>
      </c>
      <c r="P2633">
        <v>61</v>
      </c>
      <c r="Q2633" t="s">
        <v>13651</v>
      </c>
      <c r="R2633">
        <v>8</v>
      </c>
      <c r="S2633">
        <v>61</v>
      </c>
    </row>
    <row r="2634" spans="1:19" x14ac:dyDescent="0.25">
      <c r="A2634" t="s">
        <v>4343</v>
      </c>
      <c r="B2634">
        <v>-1</v>
      </c>
      <c r="C2634" t="s">
        <v>4391</v>
      </c>
      <c r="D2634" t="str">
        <f>INDEX(Transcripts[#Data], MATCH(Exons[[#This Row],[Transcript stable ID]], Transcripts[Transcript stable ID], 0), 4)</f>
        <v>NM_183228.2</v>
      </c>
      <c r="E2634" t="s">
        <v>27</v>
      </c>
      <c r="J2634">
        <v>38020379</v>
      </c>
      <c r="K2634">
        <v>37985640</v>
      </c>
      <c r="L2634">
        <v>37985741</v>
      </c>
      <c r="N2634">
        <v>3</v>
      </c>
      <c r="O2634">
        <v>62</v>
      </c>
      <c r="P2634">
        <v>163</v>
      </c>
      <c r="Q2634" t="s">
        <v>13652</v>
      </c>
      <c r="R2634">
        <v>62</v>
      </c>
      <c r="S2634">
        <v>163</v>
      </c>
    </row>
    <row r="2635" spans="1:19" x14ac:dyDescent="0.25">
      <c r="A2635" t="s">
        <v>4343</v>
      </c>
      <c r="B2635">
        <v>-1</v>
      </c>
      <c r="C2635" t="s">
        <v>4391</v>
      </c>
      <c r="D2635" t="str">
        <f>INDEX(Transcripts[#Data], MATCH(Exons[[#This Row],[Transcript stable ID]], Transcripts[Transcript stable ID], 0), 4)</f>
        <v>NM_183228.2</v>
      </c>
      <c r="E2635" t="s">
        <v>27</v>
      </c>
      <c r="J2635">
        <v>38020379</v>
      </c>
      <c r="K2635">
        <v>37948926</v>
      </c>
      <c r="L2635">
        <v>37949186</v>
      </c>
      <c r="N2635">
        <v>4</v>
      </c>
      <c r="O2635">
        <v>164</v>
      </c>
      <c r="P2635">
        <v>424</v>
      </c>
      <c r="Q2635" t="s">
        <v>13653</v>
      </c>
      <c r="R2635">
        <v>164</v>
      </c>
      <c r="S2635">
        <v>424</v>
      </c>
    </row>
    <row r="2636" spans="1:19" x14ac:dyDescent="0.25">
      <c r="A2636" t="s">
        <v>4343</v>
      </c>
      <c r="B2636">
        <v>-1</v>
      </c>
      <c r="C2636" t="s">
        <v>4391</v>
      </c>
      <c r="D2636" t="str">
        <f>INDEX(Transcripts[#Data], MATCH(Exons[[#This Row],[Transcript stable ID]], Transcripts[Transcript stable ID], 0), 4)</f>
        <v>NM_183228.2</v>
      </c>
      <c r="E2636" t="s">
        <v>27</v>
      </c>
      <c r="J2636">
        <v>38020379</v>
      </c>
      <c r="K2636">
        <v>37944511</v>
      </c>
      <c r="L2636">
        <v>37944627</v>
      </c>
      <c r="N2636">
        <v>5</v>
      </c>
      <c r="O2636">
        <v>425</v>
      </c>
      <c r="P2636">
        <v>541</v>
      </c>
      <c r="Q2636" t="s">
        <v>13655</v>
      </c>
      <c r="R2636">
        <v>425</v>
      </c>
      <c r="S2636">
        <v>541</v>
      </c>
    </row>
    <row r="2637" spans="1:19" x14ac:dyDescent="0.25">
      <c r="A2637" t="s">
        <v>4343</v>
      </c>
      <c r="B2637">
        <v>-1</v>
      </c>
      <c r="C2637" t="s">
        <v>4391</v>
      </c>
      <c r="D2637" t="str">
        <f>INDEX(Transcripts[#Data], MATCH(Exons[[#This Row],[Transcript stable ID]], Transcripts[Transcript stable ID], 0), 4)</f>
        <v>NM_183228.2</v>
      </c>
      <c r="E2637" t="s">
        <v>27</v>
      </c>
      <c r="J2637">
        <v>38020379</v>
      </c>
      <c r="K2637">
        <v>37933904</v>
      </c>
      <c r="L2637">
        <v>37934020</v>
      </c>
      <c r="N2637">
        <v>6</v>
      </c>
      <c r="O2637">
        <v>542</v>
      </c>
      <c r="P2637">
        <v>658</v>
      </c>
      <c r="Q2637" t="s">
        <v>13656</v>
      </c>
      <c r="R2637">
        <v>542</v>
      </c>
      <c r="S2637">
        <v>658</v>
      </c>
    </row>
    <row r="2638" spans="1:19" x14ac:dyDescent="0.25">
      <c r="A2638" t="s">
        <v>4343</v>
      </c>
      <c r="B2638">
        <v>-1</v>
      </c>
      <c r="C2638" t="s">
        <v>4391</v>
      </c>
      <c r="D2638" t="str">
        <f>INDEX(Transcripts[#Data], MATCH(Exons[[#This Row],[Transcript stable ID]], Transcripts[Transcript stable ID], 0), 4)</f>
        <v>NM_183228.2</v>
      </c>
      <c r="E2638" t="s">
        <v>27</v>
      </c>
      <c r="J2638">
        <v>38020379</v>
      </c>
      <c r="K2638">
        <v>38020373</v>
      </c>
      <c r="L2638">
        <v>38020379</v>
      </c>
      <c r="N2638">
        <v>1</v>
      </c>
      <c r="O2638">
        <v>1</v>
      </c>
      <c r="P2638">
        <v>7</v>
      </c>
      <c r="Q2638" t="s">
        <v>13662</v>
      </c>
      <c r="R2638">
        <v>1</v>
      </c>
      <c r="S2638">
        <v>7</v>
      </c>
    </row>
    <row r="2639" spans="1:19" x14ac:dyDescent="0.25">
      <c r="A2639" t="s">
        <v>4343</v>
      </c>
      <c r="B2639">
        <v>-1</v>
      </c>
      <c r="C2639" t="s">
        <v>4391</v>
      </c>
      <c r="D2639" t="str">
        <f>INDEX(Transcripts[#Data], MATCH(Exons[[#This Row],[Transcript stable ID]], Transcripts[Transcript stable ID], 0), 4)</f>
        <v>NM_183228.2</v>
      </c>
      <c r="E2639" t="s">
        <v>27</v>
      </c>
      <c r="J2639">
        <v>38020379</v>
      </c>
      <c r="K2639">
        <v>37922043</v>
      </c>
      <c r="L2639">
        <v>37922746</v>
      </c>
      <c r="N2639">
        <v>7</v>
      </c>
      <c r="O2639">
        <v>659</v>
      </c>
      <c r="P2639">
        <v>1362</v>
      </c>
      <c r="Q2639" t="s">
        <v>13663</v>
      </c>
      <c r="R2639">
        <v>659</v>
      </c>
      <c r="S2639">
        <v>1362</v>
      </c>
    </row>
    <row r="2640" spans="1:19" x14ac:dyDescent="0.25">
      <c r="A2640" t="s">
        <v>4343</v>
      </c>
      <c r="B2640">
        <v>-1</v>
      </c>
      <c r="C2640" t="s">
        <v>4399</v>
      </c>
      <c r="D2640" t="str">
        <f>INDEX(Transcripts[#Data], MATCH(Exons[[#This Row],[Transcript stable ID]], Transcripts[Transcript stable ID], 0), 4)</f>
        <v>NM_183231.2</v>
      </c>
      <c r="E2640" t="s">
        <v>27</v>
      </c>
      <c r="J2640">
        <v>38020380</v>
      </c>
      <c r="K2640">
        <v>37988351</v>
      </c>
      <c r="L2640">
        <v>37988404</v>
      </c>
      <c r="N2640">
        <v>2</v>
      </c>
      <c r="O2640">
        <v>9</v>
      </c>
      <c r="P2640">
        <v>62</v>
      </c>
      <c r="Q2640" t="s">
        <v>13651</v>
      </c>
      <c r="R2640">
        <v>8</v>
      </c>
      <c r="S2640">
        <v>61</v>
      </c>
    </row>
    <row r="2641" spans="1:19" x14ac:dyDescent="0.25">
      <c r="A2641" t="s">
        <v>4343</v>
      </c>
      <c r="B2641">
        <v>-1</v>
      </c>
      <c r="C2641" t="s">
        <v>4399</v>
      </c>
      <c r="D2641" t="str">
        <f>INDEX(Transcripts[#Data], MATCH(Exons[[#This Row],[Transcript stable ID]], Transcripts[Transcript stable ID], 0), 4)</f>
        <v>NM_183231.2</v>
      </c>
      <c r="E2641" t="s">
        <v>27</v>
      </c>
      <c r="J2641">
        <v>38020380</v>
      </c>
      <c r="K2641">
        <v>37985640</v>
      </c>
      <c r="L2641">
        <v>37985741</v>
      </c>
      <c r="N2641">
        <v>3</v>
      </c>
      <c r="O2641">
        <v>63</v>
      </c>
      <c r="P2641">
        <v>164</v>
      </c>
      <c r="Q2641" t="s">
        <v>13652</v>
      </c>
      <c r="R2641">
        <v>62</v>
      </c>
      <c r="S2641">
        <v>163</v>
      </c>
    </row>
    <row r="2642" spans="1:19" x14ac:dyDescent="0.25">
      <c r="A2642" t="s">
        <v>4343</v>
      </c>
      <c r="B2642">
        <v>-1</v>
      </c>
      <c r="C2642" t="s">
        <v>4399</v>
      </c>
      <c r="D2642" t="str">
        <f>INDEX(Transcripts[#Data], MATCH(Exons[[#This Row],[Transcript stable ID]], Transcripts[Transcript stable ID], 0), 4)</f>
        <v>NM_183231.2</v>
      </c>
      <c r="E2642" t="s">
        <v>27</v>
      </c>
      <c r="J2642">
        <v>38020380</v>
      </c>
      <c r="K2642">
        <v>37948926</v>
      </c>
      <c r="L2642">
        <v>37949186</v>
      </c>
      <c r="N2642">
        <v>4</v>
      </c>
      <c r="O2642">
        <v>165</v>
      </c>
      <c r="P2642">
        <v>425</v>
      </c>
      <c r="Q2642" t="s">
        <v>13653</v>
      </c>
      <c r="R2642">
        <v>164</v>
      </c>
      <c r="S2642">
        <v>424</v>
      </c>
    </row>
    <row r="2643" spans="1:19" x14ac:dyDescent="0.25">
      <c r="A2643" t="s">
        <v>4343</v>
      </c>
      <c r="B2643">
        <v>-1</v>
      </c>
      <c r="C2643" t="s">
        <v>4399</v>
      </c>
      <c r="D2643" t="str">
        <f>INDEX(Transcripts[#Data], MATCH(Exons[[#This Row],[Transcript stable ID]], Transcripts[Transcript stable ID], 0), 4)</f>
        <v>NM_183231.2</v>
      </c>
      <c r="E2643" t="s">
        <v>27</v>
      </c>
      <c r="J2643">
        <v>38020380</v>
      </c>
      <c r="K2643">
        <v>37933904</v>
      </c>
      <c r="L2643">
        <v>37934020</v>
      </c>
      <c r="N2643">
        <v>5</v>
      </c>
      <c r="O2643">
        <v>426</v>
      </c>
      <c r="P2643">
        <v>542</v>
      </c>
      <c r="Q2643" t="s">
        <v>13656</v>
      </c>
      <c r="R2643">
        <v>425</v>
      </c>
      <c r="S2643">
        <v>541</v>
      </c>
    </row>
    <row r="2644" spans="1:19" x14ac:dyDescent="0.25">
      <c r="A2644" t="s">
        <v>4343</v>
      </c>
      <c r="B2644">
        <v>-1</v>
      </c>
      <c r="C2644" t="s">
        <v>4399</v>
      </c>
      <c r="D2644" t="str">
        <f>INDEX(Transcripts[#Data], MATCH(Exons[[#This Row],[Transcript stable ID]], Transcripts[Transcript stable ID], 0), 4)</f>
        <v>NM_183231.2</v>
      </c>
      <c r="E2644" t="s">
        <v>27</v>
      </c>
      <c r="J2644">
        <v>38020380</v>
      </c>
      <c r="K2644">
        <v>37922043</v>
      </c>
      <c r="L2644">
        <v>37922746</v>
      </c>
      <c r="N2644">
        <v>6</v>
      </c>
      <c r="O2644">
        <v>543</v>
      </c>
      <c r="P2644">
        <v>1246</v>
      </c>
      <c r="Q2644" t="s">
        <v>13663</v>
      </c>
      <c r="R2644">
        <v>542</v>
      </c>
      <c r="S2644">
        <v>1245</v>
      </c>
    </row>
    <row r="2645" spans="1:19" x14ac:dyDescent="0.25">
      <c r="A2645" t="s">
        <v>4343</v>
      </c>
      <c r="B2645">
        <v>-1</v>
      </c>
      <c r="C2645" t="s">
        <v>4399</v>
      </c>
      <c r="D2645" t="str">
        <f>INDEX(Transcripts[#Data], MATCH(Exons[[#This Row],[Transcript stable ID]], Transcripts[Transcript stable ID], 0), 4)</f>
        <v>NM_183231.2</v>
      </c>
      <c r="E2645" t="s">
        <v>27</v>
      </c>
      <c r="F2645">
        <v>38020380</v>
      </c>
      <c r="G2645">
        <v>38020380</v>
      </c>
      <c r="J2645">
        <v>38020380</v>
      </c>
      <c r="K2645">
        <v>38020373</v>
      </c>
      <c r="L2645">
        <v>38020380</v>
      </c>
      <c r="N2645">
        <v>1</v>
      </c>
      <c r="O2645">
        <v>2</v>
      </c>
      <c r="P2645">
        <v>8</v>
      </c>
      <c r="Q2645" t="s">
        <v>13664</v>
      </c>
      <c r="R2645">
        <v>1</v>
      </c>
      <c r="S2645">
        <v>7</v>
      </c>
    </row>
    <row r="2646" spans="1:19" x14ac:dyDescent="0.25">
      <c r="A2646" t="s">
        <v>7020</v>
      </c>
      <c r="B2646">
        <v>-1</v>
      </c>
      <c r="C2646" t="s">
        <v>7021</v>
      </c>
      <c r="D2646" t="str">
        <f>INDEX(Transcripts[#Data], MATCH(Exons[[#This Row],[Transcript stable ID]], Transcripts[Transcript stable ID], 0), 4)</f>
        <v>NM_001083116.3</v>
      </c>
      <c r="E2646" t="s">
        <v>27</v>
      </c>
      <c r="F2646">
        <v>72362401</v>
      </c>
      <c r="G2646">
        <v>72362531</v>
      </c>
      <c r="J2646">
        <v>72362531</v>
      </c>
      <c r="K2646">
        <v>72362401</v>
      </c>
      <c r="L2646">
        <v>72362531</v>
      </c>
      <c r="N2646">
        <v>1</v>
      </c>
      <c r="Q2646" t="s">
        <v>13665</v>
      </c>
    </row>
    <row r="2647" spans="1:19" x14ac:dyDescent="0.25">
      <c r="A2647" t="s">
        <v>7020</v>
      </c>
      <c r="B2647">
        <v>-1</v>
      </c>
      <c r="C2647" t="s">
        <v>7021</v>
      </c>
      <c r="D2647" t="str">
        <f>INDEX(Transcripts[#Data], MATCH(Exons[[#This Row],[Transcript stable ID]], Transcripts[Transcript stable ID], 0), 4)</f>
        <v>NM_001083116.3</v>
      </c>
      <c r="E2647" t="s">
        <v>27</v>
      </c>
      <c r="F2647">
        <v>72360659</v>
      </c>
      <c r="G2647">
        <v>72360688</v>
      </c>
      <c r="J2647">
        <v>72362531</v>
      </c>
      <c r="K2647">
        <v>72360120</v>
      </c>
      <c r="L2647">
        <v>72360688</v>
      </c>
      <c r="N2647">
        <v>2</v>
      </c>
      <c r="O2647">
        <v>162</v>
      </c>
      <c r="P2647">
        <v>700</v>
      </c>
      <c r="Q2647" t="s">
        <v>13666</v>
      </c>
      <c r="R2647">
        <v>1</v>
      </c>
      <c r="S2647">
        <v>539</v>
      </c>
    </row>
    <row r="2648" spans="1:19" x14ac:dyDescent="0.25">
      <c r="A2648" t="s">
        <v>7020</v>
      </c>
      <c r="B2648">
        <v>-1</v>
      </c>
      <c r="C2648" t="s">
        <v>7021</v>
      </c>
      <c r="D2648" t="str">
        <f>INDEX(Transcripts[#Data], MATCH(Exons[[#This Row],[Transcript stable ID]], Transcripts[Transcript stable ID], 0), 4)</f>
        <v>NM_001083116.3</v>
      </c>
      <c r="E2648" t="s">
        <v>27</v>
      </c>
      <c r="H2648">
        <v>72357105</v>
      </c>
      <c r="I2648">
        <v>72357808</v>
      </c>
      <c r="J2648">
        <v>72362531</v>
      </c>
      <c r="K2648">
        <v>72357105</v>
      </c>
      <c r="L2648">
        <v>72358937</v>
      </c>
      <c r="N2648">
        <v>3</v>
      </c>
      <c r="O2648">
        <v>701</v>
      </c>
      <c r="P2648">
        <v>1829</v>
      </c>
      <c r="Q2648" t="s">
        <v>13667</v>
      </c>
      <c r="R2648">
        <v>540</v>
      </c>
      <c r="S2648">
        <v>1668</v>
      </c>
    </row>
    <row r="2649" spans="1:19" x14ac:dyDescent="0.25">
      <c r="A2649" t="s">
        <v>1096</v>
      </c>
      <c r="B2649">
        <v>1</v>
      </c>
      <c r="C2649" t="s">
        <v>1097</v>
      </c>
      <c r="D2649" t="str">
        <f>INDEX(Transcripts[#Data], MATCH(Exons[[#This Row],[Transcript stable ID]], Transcripts[Transcript stable ID], 0), 4)</f>
        <v>NM_012116.3</v>
      </c>
      <c r="E2649" t="s">
        <v>27</v>
      </c>
      <c r="F2649">
        <v>45281126</v>
      </c>
      <c r="G2649">
        <v>45281188</v>
      </c>
      <c r="J2649">
        <v>45281126</v>
      </c>
      <c r="K2649">
        <v>45281126</v>
      </c>
      <c r="L2649">
        <v>45281541</v>
      </c>
      <c r="M2649">
        <v>1</v>
      </c>
      <c r="N2649">
        <v>1</v>
      </c>
      <c r="O2649">
        <v>64</v>
      </c>
      <c r="P2649">
        <v>416</v>
      </c>
      <c r="Q2649" t="s">
        <v>13668</v>
      </c>
      <c r="R2649">
        <v>1</v>
      </c>
      <c r="S2649">
        <v>353</v>
      </c>
    </row>
    <row r="2650" spans="1:19" x14ac:dyDescent="0.25">
      <c r="A2650" t="s">
        <v>1096</v>
      </c>
      <c r="B2650">
        <v>1</v>
      </c>
      <c r="C2650" t="s">
        <v>1097</v>
      </c>
      <c r="D2650" t="str">
        <f>INDEX(Transcripts[#Data], MATCH(Exons[[#This Row],[Transcript stable ID]], Transcripts[Transcript stable ID], 0), 4)</f>
        <v>NM_012116.3</v>
      </c>
      <c r="E2650" t="s">
        <v>27</v>
      </c>
      <c r="J2650">
        <v>45281126</v>
      </c>
      <c r="K2650">
        <v>45284162</v>
      </c>
      <c r="L2650">
        <v>45284308</v>
      </c>
      <c r="M2650">
        <v>1</v>
      </c>
      <c r="N2650">
        <v>2</v>
      </c>
      <c r="O2650">
        <v>417</v>
      </c>
      <c r="P2650">
        <v>563</v>
      </c>
      <c r="Q2650" t="s">
        <v>13669</v>
      </c>
      <c r="R2650">
        <v>354</v>
      </c>
      <c r="S2650">
        <v>500</v>
      </c>
    </row>
    <row r="2651" spans="1:19" x14ac:dyDescent="0.25">
      <c r="A2651" t="s">
        <v>1096</v>
      </c>
      <c r="B2651">
        <v>1</v>
      </c>
      <c r="C2651" t="s">
        <v>1097</v>
      </c>
      <c r="D2651" t="str">
        <f>INDEX(Transcripts[#Data], MATCH(Exons[[#This Row],[Transcript stable ID]], Transcripts[Transcript stable ID], 0), 4)</f>
        <v>NM_012116.3</v>
      </c>
      <c r="E2651" t="s">
        <v>27</v>
      </c>
      <c r="J2651">
        <v>45281126</v>
      </c>
      <c r="K2651">
        <v>45284464</v>
      </c>
      <c r="L2651">
        <v>45284620</v>
      </c>
      <c r="M2651">
        <v>1</v>
      </c>
      <c r="N2651">
        <v>3</v>
      </c>
      <c r="O2651">
        <v>564</v>
      </c>
      <c r="P2651">
        <v>720</v>
      </c>
      <c r="Q2651" t="s">
        <v>13670</v>
      </c>
      <c r="R2651">
        <v>501</v>
      </c>
      <c r="S2651">
        <v>657</v>
      </c>
    </row>
    <row r="2652" spans="1:19" x14ac:dyDescent="0.25">
      <c r="A2652" t="s">
        <v>1096</v>
      </c>
      <c r="B2652">
        <v>1</v>
      </c>
      <c r="C2652" t="s">
        <v>1097</v>
      </c>
      <c r="D2652" t="str">
        <f>INDEX(Transcripts[#Data], MATCH(Exons[[#This Row],[Transcript stable ID]], Transcripts[Transcript stable ID], 0), 4)</f>
        <v>NM_012116.3</v>
      </c>
      <c r="E2652" t="s">
        <v>27</v>
      </c>
      <c r="J2652">
        <v>45281126</v>
      </c>
      <c r="K2652">
        <v>45285627</v>
      </c>
      <c r="L2652">
        <v>45285748</v>
      </c>
      <c r="M2652">
        <v>1</v>
      </c>
      <c r="N2652">
        <v>4</v>
      </c>
      <c r="O2652">
        <v>721</v>
      </c>
      <c r="P2652">
        <v>842</v>
      </c>
      <c r="Q2652" t="s">
        <v>13671</v>
      </c>
      <c r="R2652">
        <v>658</v>
      </c>
      <c r="S2652">
        <v>779</v>
      </c>
    </row>
    <row r="2653" spans="1:19" x14ac:dyDescent="0.25">
      <c r="A2653" t="s">
        <v>1096</v>
      </c>
      <c r="B2653">
        <v>1</v>
      </c>
      <c r="C2653" t="s">
        <v>1097</v>
      </c>
      <c r="D2653" t="str">
        <f>INDEX(Transcripts[#Data], MATCH(Exons[[#This Row],[Transcript stable ID]], Transcripts[Transcript stable ID], 0), 4)</f>
        <v>NM_012116.3</v>
      </c>
      <c r="E2653" t="s">
        <v>27</v>
      </c>
      <c r="J2653">
        <v>45281126</v>
      </c>
      <c r="K2653">
        <v>45287521</v>
      </c>
      <c r="L2653">
        <v>45287658</v>
      </c>
      <c r="N2653">
        <v>5</v>
      </c>
      <c r="O2653">
        <v>843</v>
      </c>
      <c r="P2653">
        <v>980</v>
      </c>
      <c r="Q2653" t="s">
        <v>13672</v>
      </c>
      <c r="R2653">
        <v>780</v>
      </c>
      <c r="S2653">
        <v>917</v>
      </c>
    </row>
    <row r="2654" spans="1:19" x14ac:dyDescent="0.25">
      <c r="A2654" t="s">
        <v>1096</v>
      </c>
      <c r="B2654">
        <v>1</v>
      </c>
      <c r="C2654" t="s">
        <v>1097</v>
      </c>
      <c r="D2654" t="str">
        <f>INDEX(Transcripts[#Data], MATCH(Exons[[#This Row],[Transcript stable ID]], Transcripts[Transcript stable ID], 0), 4)</f>
        <v>NM_012116.3</v>
      </c>
      <c r="E2654" t="s">
        <v>27</v>
      </c>
      <c r="J2654">
        <v>45281126</v>
      </c>
      <c r="K2654">
        <v>45293261</v>
      </c>
      <c r="L2654">
        <v>45293348</v>
      </c>
      <c r="M2654">
        <v>1</v>
      </c>
      <c r="N2654">
        <v>6</v>
      </c>
      <c r="O2654">
        <v>981</v>
      </c>
      <c r="P2654">
        <v>1068</v>
      </c>
      <c r="Q2654" t="s">
        <v>13673</v>
      </c>
      <c r="R2654">
        <v>918</v>
      </c>
      <c r="S2654">
        <v>1005</v>
      </c>
    </row>
    <row r="2655" spans="1:19" x14ac:dyDescent="0.25">
      <c r="A2655" t="s">
        <v>1096</v>
      </c>
      <c r="B2655">
        <v>1</v>
      </c>
      <c r="C2655" t="s">
        <v>1097</v>
      </c>
      <c r="D2655" t="str">
        <f>INDEX(Transcripts[#Data], MATCH(Exons[[#This Row],[Transcript stable ID]], Transcripts[Transcript stable ID], 0), 4)</f>
        <v>NM_012116.3</v>
      </c>
      <c r="E2655" t="s">
        <v>27</v>
      </c>
      <c r="J2655">
        <v>45281126</v>
      </c>
      <c r="K2655">
        <v>45295640</v>
      </c>
      <c r="L2655">
        <v>45295771</v>
      </c>
      <c r="M2655">
        <v>1</v>
      </c>
      <c r="N2655">
        <v>7</v>
      </c>
      <c r="O2655">
        <v>1069</v>
      </c>
      <c r="P2655">
        <v>1200</v>
      </c>
      <c r="Q2655" t="s">
        <v>13674</v>
      </c>
      <c r="R2655">
        <v>1006</v>
      </c>
      <c r="S2655">
        <v>1137</v>
      </c>
    </row>
    <row r="2656" spans="1:19" x14ac:dyDescent="0.25">
      <c r="A2656" t="s">
        <v>1096</v>
      </c>
      <c r="B2656">
        <v>1</v>
      </c>
      <c r="C2656" t="s">
        <v>1097</v>
      </c>
      <c r="D2656" t="str">
        <f>INDEX(Transcripts[#Data], MATCH(Exons[[#This Row],[Transcript stable ID]], Transcripts[Transcript stable ID], 0), 4)</f>
        <v>NM_012116.3</v>
      </c>
      <c r="E2656" t="s">
        <v>27</v>
      </c>
      <c r="J2656">
        <v>45281126</v>
      </c>
      <c r="K2656">
        <v>45296731</v>
      </c>
      <c r="L2656">
        <v>45296877</v>
      </c>
      <c r="M2656">
        <v>1</v>
      </c>
      <c r="N2656">
        <v>8</v>
      </c>
      <c r="O2656">
        <v>1201</v>
      </c>
      <c r="P2656">
        <v>1347</v>
      </c>
      <c r="Q2656" t="s">
        <v>13675</v>
      </c>
      <c r="R2656">
        <v>1138</v>
      </c>
      <c r="S2656">
        <v>1284</v>
      </c>
    </row>
    <row r="2657" spans="1:19" x14ac:dyDescent="0.25">
      <c r="A2657" t="s">
        <v>1096</v>
      </c>
      <c r="B2657">
        <v>1</v>
      </c>
      <c r="C2657" t="s">
        <v>1097</v>
      </c>
      <c r="D2657" t="str">
        <f>INDEX(Transcripts[#Data], MATCH(Exons[[#This Row],[Transcript stable ID]], Transcripts[Transcript stable ID], 0), 4)</f>
        <v>NM_012116.3</v>
      </c>
      <c r="E2657" t="s">
        <v>27</v>
      </c>
      <c r="J2657">
        <v>45281126</v>
      </c>
      <c r="K2657">
        <v>45297461</v>
      </c>
      <c r="L2657">
        <v>45297538</v>
      </c>
      <c r="M2657">
        <v>1</v>
      </c>
      <c r="N2657">
        <v>9</v>
      </c>
      <c r="O2657">
        <v>1348</v>
      </c>
      <c r="P2657">
        <v>1425</v>
      </c>
      <c r="Q2657" t="s">
        <v>13676</v>
      </c>
      <c r="R2657">
        <v>1285</v>
      </c>
      <c r="S2657">
        <v>1362</v>
      </c>
    </row>
    <row r="2658" spans="1:19" x14ac:dyDescent="0.25">
      <c r="A2658" t="s">
        <v>1096</v>
      </c>
      <c r="B2658">
        <v>1</v>
      </c>
      <c r="C2658" t="s">
        <v>1097</v>
      </c>
      <c r="D2658" t="str">
        <f>INDEX(Transcripts[#Data], MATCH(Exons[[#This Row],[Transcript stable ID]], Transcripts[Transcript stable ID], 0), 4)</f>
        <v>NM_012116.3</v>
      </c>
      <c r="E2658" t="s">
        <v>27</v>
      </c>
      <c r="H2658">
        <v>45303701</v>
      </c>
      <c r="I2658">
        <v>45303707</v>
      </c>
      <c r="J2658">
        <v>45281126</v>
      </c>
      <c r="K2658">
        <v>45303638</v>
      </c>
      <c r="L2658">
        <v>45303707</v>
      </c>
      <c r="M2658">
        <v>1</v>
      </c>
      <c r="N2658">
        <v>10</v>
      </c>
      <c r="O2658">
        <v>1426</v>
      </c>
      <c r="P2658">
        <v>1488</v>
      </c>
      <c r="Q2658" t="s">
        <v>13677</v>
      </c>
      <c r="R2658">
        <v>1363</v>
      </c>
      <c r="S2658">
        <v>1425</v>
      </c>
    </row>
    <row r="2659" spans="1:19" x14ac:dyDescent="0.25">
      <c r="A2659" t="s">
        <v>1096</v>
      </c>
      <c r="B2659">
        <v>1</v>
      </c>
      <c r="C2659" t="s">
        <v>1097</v>
      </c>
      <c r="D2659" t="str">
        <f>INDEX(Transcripts[#Data], MATCH(Exons[[#This Row],[Transcript stable ID]], Transcripts[Transcript stable ID], 0), 4)</f>
        <v>NM_012116.3</v>
      </c>
      <c r="E2659" t="s">
        <v>27</v>
      </c>
      <c r="H2659">
        <v>45303808</v>
      </c>
      <c r="I2659">
        <v>45303891</v>
      </c>
      <c r="J2659">
        <v>45281126</v>
      </c>
      <c r="K2659">
        <v>45303808</v>
      </c>
      <c r="L2659">
        <v>45303891</v>
      </c>
      <c r="M2659">
        <v>1</v>
      </c>
      <c r="N2659">
        <v>11</v>
      </c>
      <c r="Q2659" t="s">
        <v>13678</v>
      </c>
    </row>
    <row r="2660" spans="1:19" x14ac:dyDescent="0.25">
      <c r="A2660" t="s">
        <v>1096</v>
      </c>
      <c r="B2660">
        <v>1</v>
      </c>
      <c r="C2660" t="s">
        <v>1101</v>
      </c>
      <c r="D2660" t="str">
        <f>INDEX(Transcripts[#Data], MATCH(Exons[[#This Row],[Transcript stable ID]], Transcripts[Transcript stable ID], 0), 4)</f>
        <v>NM_001130852.1</v>
      </c>
      <c r="E2660" t="s">
        <v>27</v>
      </c>
      <c r="F2660">
        <v>45281126</v>
      </c>
      <c r="G2660">
        <v>45281188</v>
      </c>
      <c r="J2660">
        <v>45281126</v>
      </c>
      <c r="K2660">
        <v>45281126</v>
      </c>
      <c r="L2660">
        <v>45281541</v>
      </c>
      <c r="M2660">
        <v>1</v>
      </c>
      <c r="N2660">
        <v>1</v>
      </c>
      <c r="O2660">
        <v>64</v>
      </c>
      <c r="P2660">
        <v>416</v>
      </c>
      <c r="Q2660" t="s">
        <v>13668</v>
      </c>
      <c r="R2660">
        <v>1</v>
      </c>
      <c r="S2660">
        <v>353</v>
      </c>
    </row>
    <row r="2661" spans="1:19" x14ac:dyDescent="0.25">
      <c r="A2661" t="s">
        <v>1096</v>
      </c>
      <c r="B2661">
        <v>1</v>
      </c>
      <c r="C2661" t="s">
        <v>1101</v>
      </c>
      <c r="D2661" t="str">
        <f>INDEX(Transcripts[#Data], MATCH(Exons[[#This Row],[Transcript stable ID]], Transcripts[Transcript stable ID], 0), 4)</f>
        <v>NM_001130852.1</v>
      </c>
      <c r="E2661" t="s">
        <v>27</v>
      </c>
      <c r="J2661">
        <v>45281126</v>
      </c>
      <c r="K2661">
        <v>45284162</v>
      </c>
      <c r="L2661">
        <v>45284308</v>
      </c>
      <c r="M2661">
        <v>1</v>
      </c>
      <c r="N2661">
        <v>2</v>
      </c>
      <c r="O2661">
        <v>417</v>
      </c>
      <c r="P2661">
        <v>563</v>
      </c>
      <c r="Q2661" t="s">
        <v>13669</v>
      </c>
      <c r="R2661">
        <v>354</v>
      </c>
      <c r="S2661">
        <v>500</v>
      </c>
    </row>
    <row r="2662" spans="1:19" x14ac:dyDescent="0.25">
      <c r="A2662" t="s">
        <v>1096</v>
      </c>
      <c r="B2662">
        <v>1</v>
      </c>
      <c r="C2662" t="s">
        <v>1101</v>
      </c>
      <c r="D2662" t="str">
        <f>INDEX(Transcripts[#Data], MATCH(Exons[[#This Row],[Transcript stable ID]], Transcripts[Transcript stable ID], 0), 4)</f>
        <v>NM_001130852.1</v>
      </c>
      <c r="E2662" t="s">
        <v>27</v>
      </c>
      <c r="J2662">
        <v>45281126</v>
      </c>
      <c r="K2662">
        <v>45284464</v>
      </c>
      <c r="L2662">
        <v>45284620</v>
      </c>
      <c r="M2662">
        <v>1</v>
      </c>
      <c r="N2662">
        <v>3</v>
      </c>
      <c r="O2662">
        <v>564</v>
      </c>
      <c r="P2662">
        <v>720</v>
      </c>
      <c r="Q2662" t="s">
        <v>13670</v>
      </c>
      <c r="R2662">
        <v>501</v>
      </c>
      <c r="S2662">
        <v>657</v>
      </c>
    </row>
    <row r="2663" spans="1:19" x14ac:dyDescent="0.25">
      <c r="A2663" t="s">
        <v>1096</v>
      </c>
      <c r="B2663">
        <v>1</v>
      </c>
      <c r="C2663" t="s">
        <v>1101</v>
      </c>
      <c r="D2663" t="str">
        <f>INDEX(Transcripts[#Data], MATCH(Exons[[#This Row],[Transcript stable ID]], Transcripts[Transcript stable ID], 0), 4)</f>
        <v>NM_001130852.1</v>
      </c>
      <c r="E2663" t="s">
        <v>27</v>
      </c>
      <c r="J2663">
        <v>45281126</v>
      </c>
      <c r="K2663">
        <v>45285627</v>
      </c>
      <c r="L2663">
        <v>45285748</v>
      </c>
      <c r="M2663">
        <v>1</v>
      </c>
      <c r="N2663">
        <v>4</v>
      </c>
      <c r="O2663">
        <v>721</v>
      </c>
      <c r="P2663">
        <v>842</v>
      </c>
      <c r="Q2663" t="s">
        <v>13671</v>
      </c>
      <c r="R2663">
        <v>658</v>
      </c>
      <c r="S2663">
        <v>779</v>
      </c>
    </row>
    <row r="2664" spans="1:19" x14ac:dyDescent="0.25">
      <c r="A2664" t="s">
        <v>1096</v>
      </c>
      <c r="B2664">
        <v>1</v>
      </c>
      <c r="C2664" t="s">
        <v>1101</v>
      </c>
      <c r="D2664" t="str">
        <f>INDEX(Transcripts[#Data], MATCH(Exons[[#This Row],[Transcript stable ID]], Transcripts[Transcript stable ID], 0), 4)</f>
        <v>NM_001130852.1</v>
      </c>
      <c r="E2664" t="s">
        <v>27</v>
      </c>
      <c r="J2664">
        <v>45281126</v>
      </c>
      <c r="K2664">
        <v>45293261</v>
      </c>
      <c r="L2664">
        <v>45293348</v>
      </c>
      <c r="M2664">
        <v>1</v>
      </c>
      <c r="N2664">
        <v>5</v>
      </c>
      <c r="O2664">
        <v>843</v>
      </c>
      <c r="P2664">
        <v>930</v>
      </c>
      <c r="Q2664" t="s">
        <v>13673</v>
      </c>
      <c r="R2664">
        <v>780</v>
      </c>
      <c r="S2664">
        <v>867</v>
      </c>
    </row>
    <row r="2665" spans="1:19" x14ac:dyDescent="0.25">
      <c r="A2665" t="s">
        <v>1096</v>
      </c>
      <c r="B2665">
        <v>1</v>
      </c>
      <c r="C2665" t="s">
        <v>1101</v>
      </c>
      <c r="D2665" t="str">
        <f>INDEX(Transcripts[#Data], MATCH(Exons[[#This Row],[Transcript stable ID]], Transcripts[Transcript stable ID], 0), 4)</f>
        <v>NM_001130852.1</v>
      </c>
      <c r="E2665" t="s">
        <v>27</v>
      </c>
      <c r="J2665">
        <v>45281126</v>
      </c>
      <c r="K2665">
        <v>45295640</v>
      </c>
      <c r="L2665">
        <v>45295771</v>
      </c>
      <c r="M2665">
        <v>1</v>
      </c>
      <c r="N2665">
        <v>6</v>
      </c>
      <c r="O2665">
        <v>931</v>
      </c>
      <c r="P2665">
        <v>1062</v>
      </c>
      <c r="Q2665" t="s">
        <v>13674</v>
      </c>
      <c r="R2665">
        <v>868</v>
      </c>
      <c r="S2665">
        <v>999</v>
      </c>
    </row>
    <row r="2666" spans="1:19" x14ac:dyDescent="0.25">
      <c r="A2666" t="s">
        <v>1096</v>
      </c>
      <c r="B2666">
        <v>1</v>
      </c>
      <c r="C2666" t="s">
        <v>1101</v>
      </c>
      <c r="D2666" t="str">
        <f>INDEX(Transcripts[#Data], MATCH(Exons[[#This Row],[Transcript stable ID]], Transcripts[Transcript stable ID], 0), 4)</f>
        <v>NM_001130852.1</v>
      </c>
      <c r="E2666" t="s">
        <v>27</v>
      </c>
      <c r="J2666">
        <v>45281126</v>
      </c>
      <c r="K2666">
        <v>45296731</v>
      </c>
      <c r="L2666">
        <v>45296877</v>
      </c>
      <c r="M2666">
        <v>1</v>
      </c>
      <c r="N2666">
        <v>7</v>
      </c>
      <c r="O2666">
        <v>1063</v>
      </c>
      <c r="P2666">
        <v>1209</v>
      </c>
      <c r="Q2666" t="s">
        <v>13675</v>
      </c>
      <c r="R2666">
        <v>1000</v>
      </c>
      <c r="S2666">
        <v>1146</v>
      </c>
    </row>
    <row r="2667" spans="1:19" x14ac:dyDescent="0.25">
      <c r="A2667" t="s">
        <v>1096</v>
      </c>
      <c r="B2667">
        <v>1</v>
      </c>
      <c r="C2667" t="s">
        <v>1101</v>
      </c>
      <c r="D2667" t="str">
        <f>INDEX(Transcripts[#Data], MATCH(Exons[[#This Row],[Transcript stable ID]], Transcripts[Transcript stable ID], 0), 4)</f>
        <v>NM_001130852.1</v>
      </c>
      <c r="E2667" t="s">
        <v>27</v>
      </c>
      <c r="J2667">
        <v>45281126</v>
      </c>
      <c r="K2667">
        <v>45297461</v>
      </c>
      <c r="L2667">
        <v>45297538</v>
      </c>
      <c r="M2667">
        <v>1</v>
      </c>
      <c r="N2667">
        <v>8</v>
      </c>
      <c r="O2667">
        <v>1210</v>
      </c>
      <c r="P2667">
        <v>1287</v>
      </c>
      <c r="Q2667" t="s">
        <v>13676</v>
      </c>
      <c r="R2667">
        <v>1147</v>
      </c>
      <c r="S2667">
        <v>1224</v>
      </c>
    </row>
    <row r="2668" spans="1:19" x14ac:dyDescent="0.25">
      <c r="A2668" t="s">
        <v>1096</v>
      </c>
      <c r="B2668">
        <v>1</v>
      </c>
      <c r="C2668" t="s">
        <v>1101</v>
      </c>
      <c r="D2668" t="str">
        <f>INDEX(Transcripts[#Data], MATCH(Exons[[#This Row],[Transcript stable ID]], Transcripts[Transcript stable ID], 0), 4)</f>
        <v>NM_001130852.1</v>
      </c>
      <c r="E2668" t="s">
        <v>27</v>
      </c>
      <c r="H2668">
        <v>45303701</v>
      </c>
      <c r="I2668">
        <v>45303707</v>
      </c>
      <c r="J2668">
        <v>45281126</v>
      </c>
      <c r="K2668">
        <v>45303638</v>
      </c>
      <c r="L2668">
        <v>45303707</v>
      </c>
      <c r="M2668">
        <v>1</v>
      </c>
      <c r="N2668">
        <v>9</v>
      </c>
      <c r="O2668">
        <v>1288</v>
      </c>
      <c r="P2668">
        <v>1350</v>
      </c>
      <c r="Q2668" t="s">
        <v>13677</v>
      </c>
      <c r="R2668">
        <v>1225</v>
      </c>
      <c r="S2668">
        <v>1287</v>
      </c>
    </row>
    <row r="2669" spans="1:19" x14ac:dyDescent="0.25">
      <c r="A2669" t="s">
        <v>1096</v>
      </c>
      <c r="B2669">
        <v>1</v>
      </c>
      <c r="C2669" t="s">
        <v>1101</v>
      </c>
      <c r="D2669" t="str">
        <f>INDEX(Transcripts[#Data], MATCH(Exons[[#This Row],[Transcript stable ID]], Transcripts[Transcript stable ID], 0), 4)</f>
        <v>NM_001130852.1</v>
      </c>
      <c r="E2669" t="s">
        <v>27</v>
      </c>
      <c r="H2669">
        <v>45303808</v>
      </c>
      <c r="I2669">
        <v>45303891</v>
      </c>
      <c r="J2669">
        <v>45281126</v>
      </c>
      <c r="K2669">
        <v>45303808</v>
      </c>
      <c r="L2669">
        <v>45303891</v>
      </c>
      <c r="M2669">
        <v>1</v>
      </c>
      <c r="N2669">
        <v>10</v>
      </c>
      <c r="Q2669" t="s">
        <v>13678</v>
      </c>
    </row>
    <row r="2670" spans="1:19" x14ac:dyDescent="0.25">
      <c r="A2670" t="s">
        <v>6776</v>
      </c>
      <c r="B2670">
        <v>1</v>
      </c>
      <c r="C2670" t="s">
        <v>6792</v>
      </c>
      <c r="D2670" t="str">
        <f>INDEX(Transcripts[#Data], MATCH(Exons[[#This Row],[Transcript stable ID]], Transcripts[Transcript stable ID], 0), 4)</f>
        <v>NM_000534.4</v>
      </c>
      <c r="E2670" t="s">
        <v>27</v>
      </c>
      <c r="F2670">
        <v>190649107</v>
      </c>
      <c r="G2670">
        <v>190649319</v>
      </c>
      <c r="J2670">
        <v>190649107</v>
      </c>
      <c r="K2670">
        <v>190649107</v>
      </c>
      <c r="L2670">
        <v>190649319</v>
      </c>
      <c r="N2670">
        <v>1</v>
      </c>
      <c r="Q2670" t="s">
        <v>13679</v>
      </c>
    </row>
    <row r="2671" spans="1:19" x14ac:dyDescent="0.25">
      <c r="A2671" t="s">
        <v>6776</v>
      </c>
      <c r="B2671">
        <v>1</v>
      </c>
      <c r="C2671" t="s">
        <v>6792</v>
      </c>
      <c r="D2671" t="str">
        <f>INDEX(Transcripts[#Data], MATCH(Exons[[#This Row],[Transcript stable ID]], Transcripts[Transcript stable ID], 0), 4)</f>
        <v>NM_000534.4</v>
      </c>
      <c r="E2671" t="s">
        <v>27</v>
      </c>
      <c r="F2671">
        <v>190656516</v>
      </c>
      <c r="G2671">
        <v>190656535</v>
      </c>
      <c r="J2671">
        <v>190649107</v>
      </c>
      <c r="K2671">
        <v>190656516</v>
      </c>
      <c r="L2671">
        <v>190656667</v>
      </c>
      <c r="N2671">
        <v>2</v>
      </c>
      <c r="O2671">
        <v>234</v>
      </c>
      <c r="P2671">
        <v>365</v>
      </c>
      <c r="Q2671" t="s">
        <v>13680</v>
      </c>
      <c r="R2671">
        <v>1</v>
      </c>
      <c r="S2671">
        <v>132</v>
      </c>
    </row>
    <row r="2672" spans="1:19" x14ac:dyDescent="0.25">
      <c r="A2672" t="s">
        <v>6776</v>
      </c>
      <c r="B2672">
        <v>1</v>
      </c>
      <c r="C2672" t="s">
        <v>6792</v>
      </c>
      <c r="D2672" t="str">
        <f>INDEX(Transcripts[#Data], MATCH(Exons[[#This Row],[Transcript stable ID]], Transcripts[Transcript stable ID], 0), 4)</f>
        <v>NM_000534.4</v>
      </c>
      <c r="E2672" t="s">
        <v>27</v>
      </c>
      <c r="J2672">
        <v>190649107</v>
      </c>
      <c r="K2672">
        <v>190660495</v>
      </c>
      <c r="L2672">
        <v>190660677</v>
      </c>
      <c r="N2672">
        <v>3</v>
      </c>
      <c r="O2672">
        <v>366</v>
      </c>
      <c r="P2672">
        <v>548</v>
      </c>
      <c r="Q2672" t="s">
        <v>13681</v>
      </c>
      <c r="R2672">
        <v>133</v>
      </c>
      <c r="S2672">
        <v>315</v>
      </c>
    </row>
    <row r="2673" spans="1:19" x14ac:dyDescent="0.25">
      <c r="A2673" t="s">
        <v>6776</v>
      </c>
      <c r="B2673">
        <v>1</v>
      </c>
      <c r="C2673" t="s">
        <v>6792</v>
      </c>
      <c r="D2673" t="str">
        <f>INDEX(Transcripts[#Data], MATCH(Exons[[#This Row],[Transcript stable ID]], Transcripts[Transcript stable ID], 0), 4)</f>
        <v>NM_000534.4</v>
      </c>
      <c r="E2673" t="s">
        <v>27</v>
      </c>
      <c r="J2673">
        <v>190649107</v>
      </c>
      <c r="K2673">
        <v>190670378</v>
      </c>
      <c r="L2673">
        <v>190670480</v>
      </c>
      <c r="N2673">
        <v>4</v>
      </c>
      <c r="O2673">
        <v>549</v>
      </c>
      <c r="P2673">
        <v>651</v>
      </c>
      <c r="Q2673" t="s">
        <v>13682</v>
      </c>
      <c r="R2673">
        <v>316</v>
      </c>
      <c r="S2673">
        <v>418</v>
      </c>
    </row>
    <row r="2674" spans="1:19" x14ac:dyDescent="0.25">
      <c r="A2674" t="s">
        <v>6776</v>
      </c>
      <c r="B2674">
        <v>1</v>
      </c>
      <c r="C2674" t="s">
        <v>6792</v>
      </c>
      <c r="D2674" t="str">
        <f>INDEX(Transcripts[#Data], MATCH(Exons[[#This Row],[Transcript stable ID]], Transcripts[Transcript stable ID], 0), 4)</f>
        <v>NM_000534.4</v>
      </c>
      <c r="E2674" t="s">
        <v>27</v>
      </c>
      <c r="J2674">
        <v>190649107</v>
      </c>
      <c r="K2674">
        <v>190682743</v>
      </c>
      <c r="L2674">
        <v>190682906</v>
      </c>
      <c r="N2674">
        <v>5</v>
      </c>
      <c r="O2674">
        <v>652</v>
      </c>
      <c r="P2674">
        <v>815</v>
      </c>
      <c r="Q2674" t="s">
        <v>13683</v>
      </c>
      <c r="R2674">
        <v>419</v>
      </c>
      <c r="S2674">
        <v>582</v>
      </c>
    </row>
    <row r="2675" spans="1:19" x14ac:dyDescent="0.25">
      <c r="A2675" t="s">
        <v>6776</v>
      </c>
      <c r="B2675">
        <v>1</v>
      </c>
      <c r="C2675" t="s">
        <v>6792</v>
      </c>
      <c r="D2675" t="str">
        <f>INDEX(Transcripts[#Data], MATCH(Exons[[#This Row],[Transcript stable ID]], Transcripts[Transcript stable ID], 0), 4)</f>
        <v>NM_000534.4</v>
      </c>
      <c r="E2675" t="s">
        <v>27</v>
      </c>
      <c r="J2675">
        <v>190649107</v>
      </c>
      <c r="K2675">
        <v>190708690</v>
      </c>
      <c r="L2675">
        <v>190708806</v>
      </c>
      <c r="N2675">
        <v>6</v>
      </c>
      <c r="O2675">
        <v>816</v>
      </c>
      <c r="P2675">
        <v>932</v>
      </c>
      <c r="Q2675" t="s">
        <v>13684</v>
      </c>
      <c r="R2675">
        <v>583</v>
      </c>
      <c r="S2675">
        <v>699</v>
      </c>
    </row>
    <row r="2676" spans="1:19" x14ac:dyDescent="0.25">
      <c r="A2676" t="s">
        <v>6776</v>
      </c>
      <c r="B2676">
        <v>1</v>
      </c>
      <c r="C2676" t="s">
        <v>6792</v>
      </c>
      <c r="D2676" t="str">
        <f>INDEX(Transcripts[#Data], MATCH(Exons[[#This Row],[Transcript stable ID]], Transcripts[Transcript stable ID], 0), 4)</f>
        <v>NM_000534.4</v>
      </c>
      <c r="E2676" t="s">
        <v>27</v>
      </c>
      <c r="J2676">
        <v>190649107</v>
      </c>
      <c r="K2676">
        <v>190717381</v>
      </c>
      <c r="L2676">
        <v>190717503</v>
      </c>
      <c r="N2676">
        <v>7</v>
      </c>
      <c r="O2676">
        <v>933</v>
      </c>
      <c r="P2676">
        <v>1055</v>
      </c>
      <c r="Q2676" t="s">
        <v>13685</v>
      </c>
      <c r="R2676">
        <v>700</v>
      </c>
      <c r="S2676">
        <v>822</v>
      </c>
    </row>
    <row r="2677" spans="1:19" x14ac:dyDescent="0.25">
      <c r="A2677" t="s">
        <v>6776</v>
      </c>
      <c r="B2677">
        <v>1</v>
      </c>
      <c r="C2677" t="s">
        <v>6792</v>
      </c>
      <c r="D2677" t="str">
        <f>INDEX(Transcripts[#Data], MATCH(Exons[[#This Row],[Transcript stable ID]], Transcripts[Transcript stable ID], 0), 4)</f>
        <v>NM_000534.4</v>
      </c>
      <c r="E2677" t="s">
        <v>27</v>
      </c>
      <c r="J2677">
        <v>190649107</v>
      </c>
      <c r="K2677">
        <v>190718665</v>
      </c>
      <c r="L2677">
        <v>190718808</v>
      </c>
      <c r="N2677">
        <v>8</v>
      </c>
      <c r="O2677">
        <v>1056</v>
      </c>
      <c r="P2677">
        <v>1199</v>
      </c>
      <c r="Q2677" t="s">
        <v>13686</v>
      </c>
      <c r="R2677">
        <v>823</v>
      </c>
      <c r="S2677">
        <v>966</v>
      </c>
    </row>
    <row r="2678" spans="1:19" x14ac:dyDescent="0.25">
      <c r="A2678" t="s">
        <v>6776</v>
      </c>
      <c r="B2678">
        <v>1</v>
      </c>
      <c r="C2678" t="s">
        <v>6792</v>
      </c>
      <c r="D2678" t="str">
        <f>INDEX(Transcripts[#Data], MATCH(Exons[[#This Row],[Transcript stable ID]], Transcripts[Transcript stable ID], 0), 4)</f>
        <v>NM_000534.4</v>
      </c>
      <c r="E2678" t="s">
        <v>27</v>
      </c>
      <c r="J2678">
        <v>190649107</v>
      </c>
      <c r="K2678">
        <v>190718965</v>
      </c>
      <c r="L2678">
        <v>190719854</v>
      </c>
      <c r="N2678">
        <v>9</v>
      </c>
      <c r="O2678">
        <v>1200</v>
      </c>
      <c r="P2678">
        <v>2089</v>
      </c>
      <c r="Q2678" t="s">
        <v>13687</v>
      </c>
      <c r="R2678">
        <v>967</v>
      </c>
      <c r="S2678">
        <v>1856</v>
      </c>
    </row>
    <row r="2679" spans="1:19" x14ac:dyDescent="0.25">
      <c r="A2679" t="s">
        <v>6776</v>
      </c>
      <c r="B2679">
        <v>1</v>
      </c>
      <c r="C2679" t="s">
        <v>6792</v>
      </c>
      <c r="D2679" t="str">
        <f>INDEX(Transcripts[#Data], MATCH(Exons[[#This Row],[Transcript stable ID]], Transcripts[Transcript stable ID], 0), 4)</f>
        <v>NM_000534.4</v>
      </c>
      <c r="E2679" t="s">
        <v>27</v>
      </c>
      <c r="J2679">
        <v>190649107</v>
      </c>
      <c r="K2679">
        <v>190728469</v>
      </c>
      <c r="L2679">
        <v>190728954</v>
      </c>
      <c r="N2679">
        <v>10</v>
      </c>
      <c r="O2679">
        <v>2090</v>
      </c>
      <c r="P2679">
        <v>2575</v>
      </c>
      <c r="Q2679" t="s">
        <v>13688</v>
      </c>
      <c r="R2679">
        <v>1857</v>
      </c>
      <c r="S2679">
        <v>2342</v>
      </c>
    </row>
    <row r="2680" spans="1:19" x14ac:dyDescent="0.25">
      <c r="A2680" t="s">
        <v>6776</v>
      </c>
      <c r="B2680">
        <v>1</v>
      </c>
      <c r="C2680" t="s">
        <v>6792</v>
      </c>
      <c r="D2680" t="str">
        <f>INDEX(Transcripts[#Data], MATCH(Exons[[#This Row],[Transcript stable ID]], Transcripts[Transcript stable ID], 0), 4)</f>
        <v>NM_000534.4</v>
      </c>
      <c r="E2680" t="s">
        <v>27</v>
      </c>
      <c r="J2680">
        <v>190649107</v>
      </c>
      <c r="K2680">
        <v>190732525</v>
      </c>
      <c r="L2680">
        <v>190732655</v>
      </c>
      <c r="N2680">
        <v>11</v>
      </c>
      <c r="O2680">
        <v>2576</v>
      </c>
      <c r="P2680">
        <v>2706</v>
      </c>
      <c r="Q2680" t="s">
        <v>13689</v>
      </c>
      <c r="R2680">
        <v>2343</v>
      </c>
      <c r="S2680">
        <v>2473</v>
      </c>
    </row>
    <row r="2681" spans="1:19" x14ac:dyDescent="0.25">
      <c r="A2681" t="s">
        <v>6776</v>
      </c>
      <c r="B2681">
        <v>1</v>
      </c>
      <c r="C2681" t="s">
        <v>6792</v>
      </c>
      <c r="D2681" t="str">
        <f>INDEX(Transcripts[#Data], MATCH(Exons[[#This Row],[Transcript stable ID]], Transcripts[Transcript stable ID], 0), 4)</f>
        <v>NM_000534.4</v>
      </c>
      <c r="E2681" t="s">
        <v>27</v>
      </c>
      <c r="J2681">
        <v>190649107</v>
      </c>
      <c r="K2681">
        <v>190738222</v>
      </c>
      <c r="L2681">
        <v>190738382</v>
      </c>
      <c r="N2681">
        <v>12</v>
      </c>
      <c r="O2681">
        <v>2707</v>
      </c>
      <c r="P2681">
        <v>2867</v>
      </c>
      <c r="Q2681" t="s">
        <v>13690</v>
      </c>
      <c r="R2681">
        <v>2474</v>
      </c>
      <c r="S2681">
        <v>2634</v>
      </c>
    </row>
    <row r="2682" spans="1:19" x14ac:dyDescent="0.25">
      <c r="A2682" t="s">
        <v>6776</v>
      </c>
      <c r="B2682">
        <v>1</v>
      </c>
      <c r="C2682" t="s">
        <v>6792</v>
      </c>
      <c r="D2682" t="str">
        <f>INDEX(Transcripts[#Data], MATCH(Exons[[#This Row],[Transcript stable ID]], Transcripts[Transcript stable ID], 0), 4)</f>
        <v>NM_000534.4</v>
      </c>
      <c r="E2682" t="s">
        <v>27</v>
      </c>
      <c r="H2682">
        <v>190742163</v>
      </c>
      <c r="I2682">
        <v>190742355</v>
      </c>
      <c r="J2682">
        <v>190649107</v>
      </c>
      <c r="K2682">
        <v>190741998</v>
      </c>
      <c r="L2682">
        <v>190742355</v>
      </c>
      <c r="N2682">
        <v>13</v>
      </c>
      <c r="O2682">
        <v>2868</v>
      </c>
      <c r="P2682">
        <v>3032</v>
      </c>
      <c r="Q2682" t="s">
        <v>13691</v>
      </c>
      <c r="R2682">
        <v>2635</v>
      </c>
      <c r="S2682">
        <v>2799</v>
      </c>
    </row>
    <row r="2683" spans="1:19" x14ac:dyDescent="0.25">
      <c r="A2683" t="s">
        <v>6776</v>
      </c>
      <c r="B2683">
        <v>1</v>
      </c>
      <c r="C2683" t="s">
        <v>6800</v>
      </c>
      <c r="D2683" t="str">
        <f>INDEX(Transcripts[#Data], MATCH(Exons[[#This Row],[Transcript stable ID]], Transcripts[Transcript stable ID], 0), 4)</f>
        <v>NM_001128143.1</v>
      </c>
      <c r="E2683" t="s">
        <v>27</v>
      </c>
      <c r="F2683">
        <v>190656516</v>
      </c>
      <c r="G2683">
        <v>190656535</v>
      </c>
      <c r="J2683">
        <v>190649227</v>
      </c>
      <c r="K2683">
        <v>190656516</v>
      </c>
      <c r="L2683">
        <v>190656667</v>
      </c>
      <c r="N2683">
        <v>2</v>
      </c>
      <c r="O2683">
        <v>114</v>
      </c>
      <c r="P2683">
        <v>245</v>
      </c>
      <c r="Q2683" t="s">
        <v>13680</v>
      </c>
      <c r="R2683">
        <v>1</v>
      </c>
      <c r="S2683">
        <v>132</v>
      </c>
    </row>
    <row r="2684" spans="1:19" x14ac:dyDescent="0.25">
      <c r="A2684" t="s">
        <v>6776</v>
      </c>
      <c r="B2684">
        <v>1</v>
      </c>
      <c r="C2684" t="s">
        <v>6800</v>
      </c>
      <c r="D2684" t="str">
        <f>INDEX(Transcripts[#Data], MATCH(Exons[[#This Row],[Transcript stable ID]], Transcripts[Transcript stable ID], 0), 4)</f>
        <v>NM_001128143.1</v>
      </c>
      <c r="E2684" t="s">
        <v>27</v>
      </c>
      <c r="J2684">
        <v>190649227</v>
      </c>
      <c r="K2684">
        <v>190660495</v>
      </c>
      <c r="L2684">
        <v>190660677</v>
      </c>
      <c r="N2684">
        <v>3</v>
      </c>
      <c r="O2684">
        <v>246</v>
      </c>
      <c r="P2684">
        <v>428</v>
      </c>
      <c r="Q2684" t="s">
        <v>13681</v>
      </c>
      <c r="R2684">
        <v>133</v>
      </c>
      <c r="S2684">
        <v>315</v>
      </c>
    </row>
    <row r="2685" spans="1:19" x14ac:dyDescent="0.25">
      <c r="A2685" t="s">
        <v>6776</v>
      </c>
      <c r="B2685">
        <v>1</v>
      </c>
      <c r="C2685" t="s">
        <v>6800</v>
      </c>
      <c r="D2685" t="str">
        <f>INDEX(Transcripts[#Data], MATCH(Exons[[#This Row],[Transcript stable ID]], Transcripts[Transcript stable ID], 0), 4)</f>
        <v>NM_001128143.1</v>
      </c>
      <c r="E2685" t="s">
        <v>27</v>
      </c>
      <c r="J2685">
        <v>190649227</v>
      </c>
      <c r="K2685">
        <v>190670378</v>
      </c>
      <c r="L2685">
        <v>190670480</v>
      </c>
      <c r="N2685">
        <v>4</v>
      </c>
      <c r="O2685">
        <v>429</v>
      </c>
      <c r="P2685">
        <v>531</v>
      </c>
      <c r="Q2685" t="s">
        <v>13682</v>
      </c>
      <c r="R2685">
        <v>316</v>
      </c>
      <c r="S2685">
        <v>418</v>
      </c>
    </row>
    <row r="2686" spans="1:19" x14ac:dyDescent="0.25">
      <c r="A2686" t="s">
        <v>6776</v>
      </c>
      <c r="B2686">
        <v>1</v>
      </c>
      <c r="C2686" t="s">
        <v>6800</v>
      </c>
      <c r="D2686" t="str">
        <f>INDEX(Transcripts[#Data], MATCH(Exons[[#This Row],[Transcript stable ID]], Transcripts[Transcript stable ID], 0), 4)</f>
        <v>NM_001128143.1</v>
      </c>
      <c r="E2686" t="s">
        <v>27</v>
      </c>
      <c r="J2686">
        <v>190649227</v>
      </c>
      <c r="K2686">
        <v>190682743</v>
      </c>
      <c r="L2686">
        <v>190682906</v>
      </c>
      <c r="N2686">
        <v>5</v>
      </c>
      <c r="O2686">
        <v>532</v>
      </c>
      <c r="P2686">
        <v>695</v>
      </c>
      <c r="Q2686" t="s">
        <v>13683</v>
      </c>
      <c r="R2686">
        <v>419</v>
      </c>
      <c r="S2686">
        <v>582</v>
      </c>
    </row>
    <row r="2687" spans="1:19" x14ac:dyDescent="0.25">
      <c r="A2687" t="s">
        <v>6776</v>
      </c>
      <c r="B2687">
        <v>1</v>
      </c>
      <c r="C2687" t="s">
        <v>6800</v>
      </c>
      <c r="D2687" t="str">
        <f>INDEX(Transcripts[#Data], MATCH(Exons[[#This Row],[Transcript stable ID]], Transcripts[Transcript stable ID], 0), 4)</f>
        <v>NM_001128143.1</v>
      </c>
      <c r="E2687" t="s">
        <v>27</v>
      </c>
      <c r="J2687">
        <v>190649227</v>
      </c>
      <c r="K2687">
        <v>190717381</v>
      </c>
      <c r="L2687">
        <v>190717503</v>
      </c>
      <c r="N2687">
        <v>6</v>
      </c>
      <c r="O2687">
        <v>696</v>
      </c>
      <c r="P2687">
        <v>818</v>
      </c>
      <c r="Q2687" t="s">
        <v>13685</v>
      </c>
      <c r="R2687">
        <v>583</v>
      </c>
      <c r="S2687">
        <v>705</v>
      </c>
    </row>
    <row r="2688" spans="1:19" x14ac:dyDescent="0.25">
      <c r="A2688" t="s">
        <v>6776</v>
      </c>
      <c r="B2688">
        <v>1</v>
      </c>
      <c r="C2688" t="s">
        <v>6800</v>
      </c>
      <c r="D2688" t="str">
        <f>INDEX(Transcripts[#Data], MATCH(Exons[[#This Row],[Transcript stable ID]], Transcripts[Transcript stable ID], 0), 4)</f>
        <v>NM_001128143.1</v>
      </c>
      <c r="E2688" t="s">
        <v>27</v>
      </c>
      <c r="J2688">
        <v>190649227</v>
      </c>
      <c r="K2688">
        <v>190718665</v>
      </c>
      <c r="L2688">
        <v>190718808</v>
      </c>
      <c r="N2688">
        <v>7</v>
      </c>
      <c r="O2688">
        <v>819</v>
      </c>
      <c r="P2688">
        <v>962</v>
      </c>
      <c r="Q2688" t="s">
        <v>13686</v>
      </c>
      <c r="R2688">
        <v>706</v>
      </c>
      <c r="S2688">
        <v>849</v>
      </c>
    </row>
    <row r="2689" spans="1:19" x14ac:dyDescent="0.25">
      <c r="A2689" t="s">
        <v>6776</v>
      </c>
      <c r="B2689">
        <v>1</v>
      </c>
      <c r="C2689" t="s">
        <v>6800</v>
      </c>
      <c r="D2689" t="str">
        <f>INDEX(Transcripts[#Data], MATCH(Exons[[#This Row],[Transcript stable ID]], Transcripts[Transcript stable ID], 0), 4)</f>
        <v>NM_001128143.1</v>
      </c>
      <c r="E2689" t="s">
        <v>27</v>
      </c>
      <c r="J2689">
        <v>190649227</v>
      </c>
      <c r="K2689">
        <v>190718965</v>
      </c>
      <c r="L2689">
        <v>190719854</v>
      </c>
      <c r="N2689">
        <v>8</v>
      </c>
      <c r="O2689">
        <v>963</v>
      </c>
      <c r="P2689">
        <v>1852</v>
      </c>
      <c r="Q2689" t="s">
        <v>13687</v>
      </c>
      <c r="R2689">
        <v>850</v>
      </c>
      <c r="S2689">
        <v>1739</v>
      </c>
    </row>
    <row r="2690" spans="1:19" x14ac:dyDescent="0.25">
      <c r="A2690" t="s">
        <v>6776</v>
      </c>
      <c r="B2690">
        <v>1</v>
      </c>
      <c r="C2690" t="s">
        <v>6800</v>
      </c>
      <c r="D2690" t="str">
        <f>INDEX(Transcripts[#Data], MATCH(Exons[[#This Row],[Transcript stable ID]], Transcripts[Transcript stable ID], 0), 4)</f>
        <v>NM_001128143.1</v>
      </c>
      <c r="E2690" t="s">
        <v>27</v>
      </c>
      <c r="J2690">
        <v>190649227</v>
      </c>
      <c r="K2690">
        <v>190728469</v>
      </c>
      <c r="L2690">
        <v>190728954</v>
      </c>
      <c r="N2690">
        <v>9</v>
      </c>
      <c r="O2690">
        <v>1853</v>
      </c>
      <c r="P2690">
        <v>2338</v>
      </c>
      <c r="Q2690" t="s">
        <v>13688</v>
      </c>
      <c r="R2690">
        <v>1740</v>
      </c>
      <c r="S2690">
        <v>2225</v>
      </c>
    </row>
    <row r="2691" spans="1:19" x14ac:dyDescent="0.25">
      <c r="A2691" t="s">
        <v>6776</v>
      </c>
      <c r="B2691">
        <v>1</v>
      </c>
      <c r="C2691" t="s">
        <v>6800</v>
      </c>
      <c r="D2691" t="str">
        <f>INDEX(Transcripts[#Data], MATCH(Exons[[#This Row],[Transcript stable ID]], Transcripts[Transcript stable ID], 0), 4)</f>
        <v>NM_001128143.1</v>
      </c>
      <c r="E2691" t="s">
        <v>27</v>
      </c>
      <c r="J2691">
        <v>190649227</v>
      </c>
      <c r="K2691">
        <v>190732525</v>
      </c>
      <c r="L2691">
        <v>190732655</v>
      </c>
      <c r="N2691">
        <v>10</v>
      </c>
      <c r="O2691">
        <v>2339</v>
      </c>
      <c r="P2691">
        <v>2469</v>
      </c>
      <c r="Q2691" t="s">
        <v>13689</v>
      </c>
      <c r="R2691">
        <v>2226</v>
      </c>
      <c r="S2691">
        <v>2356</v>
      </c>
    </row>
    <row r="2692" spans="1:19" x14ac:dyDescent="0.25">
      <c r="A2692" t="s">
        <v>6776</v>
      </c>
      <c r="B2692">
        <v>1</v>
      </c>
      <c r="C2692" t="s">
        <v>6800</v>
      </c>
      <c r="D2692" t="str">
        <f>INDEX(Transcripts[#Data], MATCH(Exons[[#This Row],[Transcript stable ID]], Transcripts[Transcript stable ID], 0), 4)</f>
        <v>NM_001128143.1</v>
      </c>
      <c r="E2692" t="s">
        <v>27</v>
      </c>
      <c r="J2692">
        <v>190649227</v>
      </c>
      <c r="K2692">
        <v>190738222</v>
      </c>
      <c r="L2692">
        <v>190738382</v>
      </c>
      <c r="N2692">
        <v>11</v>
      </c>
      <c r="O2692">
        <v>2470</v>
      </c>
      <c r="P2692">
        <v>2630</v>
      </c>
      <c r="Q2692" t="s">
        <v>13690</v>
      </c>
      <c r="R2692">
        <v>2357</v>
      </c>
      <c r="S2692">
        <v>2517</v>
      </c>
    </row>
    <row r="2693" spans="1:19" x14ac:dyDescent="0.25">
      <c r="A2693" t="s">
        <v>6776</v>
      </c>
      <c r="B2693">
        <v>1</v>
      </c>
      <c r="C2693" t="s">
        <v>6800</v>
      </c>
      <c r="D2693" t="str">
        <f>INDEX(Transcripts[#Data], MATCH(Exons[[#This Row],[Transcript stable ID]], Transcripts[Transcript stable ID], 0), 4)</f>
        <v>NM_001128143.1</v>
      </c>
      <c r="E2693" t="s">
        <v>27</v>
      </c>
      <c r="F2693">
        <v>190649227</v>
      </c>
      <c r="G2693">
        <v>190649319</v>
      </c>
      <c r="J2693">
        <v>190649227</v>
      </c>
      <c r="K2693">
        <v>190649227</v>
      </c>
      <c r="L2693">
        <v>190649319</v>
      </c>
      <c r="N2693">
        <v>1</v>
      </c>
      <c r="Q2693" t="s">
        <v>13692</v>
      </c>
    </row>
    <row r="2694" spans="1:19" x14ac:dyDescent="0.25">
      <c r="A2694" t="s">
        <v>6776</v>
      </c>
      <c r="B2694">
        <v>1</v>
      </c>
      <c r="C2694" t="s">
        <v>6800</v>
      </c>
      <c r="D2694" t="str">
        <f>INDEX(Transcripts[#Data], MATCH(Exons[[#This Row],[Transcript stable ID]], Transcripts[Transcript stable ID], 0), 4)</f>
        <v>NM_001128143.1</v>
      </c>
      <c r="E2694" t="s">
        <v>27</v>
      </c>
      <c r="J2694">
        <v>190649227</v>
      </c>
      <c r="K2694">
        <v>190741998</v>
      </c>
      <c r="L2694">
        <v>190742162</v>
      </c>
      <c r="N2694">
        <v>12</v>
      </c>
      <c r="O2694">
        <v>2631</v>
      </c>
      <c r="P2694">
        <v>2795</v>
      </c>
      <c r="Q2694" t="s">
        <v>13693</v>
      </c>
      <c r="R2694">
        <v>2518</v>
      </c>
      <c r="S2694">
        <v>2682</v>
      </c>
    </row>
    <row r="2695" spans="1:19" x14ac:dyDescent="0.25">
      <c r="A2695" t="s">
        <v>6776</v>
      </c>
      <c r="B2695">
        <v>1</v>
      </c>
      <c r="C2695" t="s">
        <v>6807</v>
      </c>
      <c r="D2695" t="str">
        <f>INDEX(Transcripts[#Data], MATCH(Exons[[#This Row],[Transcript stable ID]], Transcripts[Transcript stable ID], 0), 4)</f>
        <v>NM_001128144.1</v>
      </c>
      <c r="E2695" t="s">
        <v>27</v>
      </c>
      <c r="F2695">
        <v>190656516</v>
      </c>
      <c r="G2695">
        <v>190656535</v>
      </c>
      <c r="J2695">
        <v>190649270</v>
      </c>
      <c r="K2695">
        <v>190656516</v>
      </c>
      <c r="L2695">
        <v>190656667</v>
      </c>
      <c r="N2695">
        <v>2</v>
      </c>
      <c r="O2695">
        <v>71</v>
      </c>
      <c r="P2695">
        <v>202</v>
      </c>
      <c r="Q2695" t="s">
        <v>13680</v>
      </c>
      <c r="R2695">
        <v>1</v>
      </c>
      <c r="S2695">
        <v>132</v>
      </c>
    </row>
    <row r="2696" spans="1:19" x14ac:dyDescent="0.25">
      <c r="A2696" t="s">
        <v>6776</v>
      </c>
      <c r="B2696">
        <v>1</v>
      </c>
      <c r="C2696" t="s">
        <v>6807</v>
      </c>
      <c r="D2696" t="str">
        <f>INDEX(Transcripts[#Data], MATCH(Exons[[#This Row],[Transcript stable ID]], Transcripts[Transcript stable ID], 0), 4)</f>
        <v>NM_001128144.1</v>
      </c>
      <c r="E2696" t="s">
        <v>27</v>
      </c>
      <c r="J2696">
        <v>190649270</v>
      </c>
      <c r="K2696">
        <v>190660495</v>
      </c>
      <c r="L2696">
        <v>190660677</v>
      </c>
      <c r="N2696">
        <v>3</v>
      </c>
      <c r="O2696">
        <v>203</v>
      </c>
      <c r="P2696">
        <v>385</v>
      </c>
      <c r="Q2696" t="s">
        <v>13681</v>
      </c>
      <c r="R2696">
        <v>133</v>
      </c>
      <c r="S2696">
        <v>315</v>
      </c>
    </row>
    <row r="2697" spans="1:19" x14ac:dyDescent="0.25">
      <c r="A2697" t="s">
        <v>6776</v>
      </c>
      <c r="B2697">
        <v>1</v>
      </c>
      <c r="C2697" t="s">
        <v>6807</v>
      </c>
      <c r="D2697" t="str">
        <f>INDEX(Transcripts[#Data], MATCH(Exons[[#This Row],[Transcript stable ID]], Transcripts[Transcript stable ID], 0), 4)</f>
        <v>NM_001128144.1</v>
      </c>
      <c r="E2697" t="s">
        <v>27</v>
      </c>
      <c r="J2697">
        <v>190649270</v>
      </c>
      <c r="K2697">
        <v>190670378</v>
      </c>
      <c r="L2697">
        <v>190670480</v>
      </c>
      <c r="N2697">
        <v>4</v>
      </c>
      <c r="O2697">
        <v>386</v>
      </c>
      <c r="P2697">
        <v>488</v>
      </c>
      <c r="Q2697" t="s">
        <v>13682</v>
      </c>
      <c r="R2697">
        <v>316</v>
      </c>
      <c r="S2697">
        <v>418</v>
      </c>
    </row>
    <row r="2698" spans="1:19" x14ac:dyDescent="0.25">
      <c r="A2698" t="s">
        <v>6776</v>
      </c>
      <c r="B2698">
        <v>1</v>
      </c>
      <c r="C2698" t="s">
        <v>6807</v>
      </c>
      <c r="D2698" t="str">
        <f>INDEX(Transcripts[#Data], MATCH(Exons[[#This Row],[Transcript stable ID]], Transcripts[Transcript stable ID], 0), 4)</f>
        <v>NM_001128144.1</v>
      </c>
      <c r="E2698" t="s">
        <v>27</v>
      </c>
      <c r="J2698">
        <v>190649270</v>
      </c>
      <c r="K2698">
        <v>190682743</v>
      </c>
      <c r="L2698">
        <v>190682906</v>
      </c>
      <c r="N2698">
        <v>5</v>
      </c>
      <c r="O2698">
        <v>489</v>
      </c>
      <c r="P2698">
        <v>652</v>
      </c>
      <c r="Q2698" t="s">
        <v>13683</v>
      </c>
      <c r="R2698">
        <v>419</v>
      </c>
      <c r="S2698">
        <v>582</v>
      </c>
    </row>
    <row r="2699" spans="1:19" x14ac:dyDescent="0.25">
      <c r="A2699" t="s">
        <v>6776</v>
      </c>
      <c r="B2699">
        <v>1</v>
      </c>
      <c r="C2699" t="s">
        <v>6807</v>
      </c>
      <c r="D2699" t="str">
        <f>INDEX(Transcripts[#Data], MATCH(Exons[[#This Row],[Transcript stable ID]], Transcripts[Transcript stable ID], 0), 4)</f>
        <v>NM_001128144.1</v>
      </c>
      <c r="E2699" t="s">
        <v>27</v>
      </c>
      <c r="J2699">
        <v>190649270</v>
      </c>
      <c r="K2699">
        <v>190708690</v>
      </c>
      <c r="L2699">
        <v>190708806</v>
      </c>
      <c r="N2699">
        <v>6</v>
      </c>
      <c r="O2699">
        <v>653</v>
      </c>
      <c r="P2699">
        <v>769</v>
      </c>
      <c r="Q2699" t="s">
        <v>13684</v>
      </c>
      <c r="R2699">
        <v>583</v>
      </c>
      <c r="S2699">
        <v>699</v>
      </c>
    </row>
    <row r="2700" spans="1:19" x14ac:dyDescent="0.25">
      <c r="A2700" t="s">
        <v>6776</v>
      </c>
      <c r="B2700">
        <v>1</v>
      </c>
      <c r="C2700" t="s">
        <v>6807</v>
      </c>
      <c r="D2700" t="str">
        <f>INDEX(Transcripts[#Data], MATCH(Exons[[#This Row],[Transcript stable ID]], Transcripts[Transcript stable ID], 0), 4)</f>
        <v>NM_001128144.1</v>
      </c>
      <c r="E2700" t="s">
        <v>27</v>
      </c>
      <c r="J2700">
        <v>190649270</v>
      </c>
      <c r="K2700">
        <v>190717381</v>
      </c>
      <c r="L2700">
        <v>190717503</v>
      </c>
      <c r="N2700">
        <v>7</v>
      </c>
      <c r="O2700">
        <v>770</v>
      </c>
      <c r="P2700">
        <v>892</v>
      </c>
      <c r="Q2700" t="s">
        <v>13685</v>
      </c>
      <c r="R2700">
        <v>700</v>
      </c>
      <c r="S2700">
        <v>822</v>
      </c>
    </row>
    <row r="2701" spans="1:19" x14ac:dyDescent="0.25">
      <c r="A2701" t="s">
        <v>6776</v>
      </c>
      <c r="B2701">
        <v>1</v>
      </c>
      <c r="C2701" t="s">
        <v>6807</v>
      </c>
      <c r="D2701" t="str">
        <f>INDEX(Transcripts[#Data], MATCH(Exons[[#This Row],[Transcript stable ID]], Transcripts[Transcript stable ID], 0), 4)</f>
        <v>NM_001128144.1</v>
      </c>
      <c r="E2701" t="s">
        <v>27</v>
      </c>
      <c r="J2701">
        <v>190649270</v>
      </c>
      <c r="K2701">
        <v>190718665</v>
      </c>
      <c r="L2701">
        <v>190718808</v>
      </c>
      <c r="N2701">
        <v>8</v>
      </c>
      <c r="O2701">
        <v>893</v>
      </c>
      <c r="P2701">
        <v>1036</v>
      </c>
      <c r="Q2701" t="s">
        <v>13686</v>
      </c>
      <c r="R2701">
        <v>823</v>
      </c>
      <c r="S2701">
        <v>966</v>
      </c>
    </row>
    <row r="2702" spans="1:19" x14ac:dyDescent="0.25">
      <c r="A2702" t="s">
        <v>6776</v>
      </c>
      <c r="B2702">
        <v>1</v>
      </c>
      <c r="C2702" t="s">
        <v>6807</v>
      </c>
      <c r="D2702" t="str">
        <f>INDEX(Transcripts[#Data], MATCH(Exons[[#This Row],[Transcript stable ID]], Transcripts[Transcript stable ID], 0), 4)</f>
        <v>NM_001128144.1</v>
      </c>
      <c r="E2702" t="s">
        <v>27</v>
      </c>
      <c r="J2702">
        <v>190649270</v>
      </c>
      <c r="K2702">
        <v>190718965</v>
      </c>
      <c r="L2702">
        <v>190719854</v>
      </c>
      <c r="N2702">
        <v>9</v>
      </c>
      <c r="O2702">
        <v>1037</v>
      </c>
      <c r="P2702">
        <v>1926</v>
      </c>
      <c r="Q2702" t="s">
        <v>13687</v>
      </c>
      <c r="R2702">
        <v>967</v>
      </c>
      <c r="S2702">
        <v>1856</v>
      </c>
    </row>
    <row r="2703" spans="1:19" x14ac:dyDescent="0.25">
      <c r="A2703" t="s">
        <v>6776</v>
      </c>
      <c r="B2703">
        <v>1</v>
      </c>
      <c r="C2703" t="s">
        <v>6807</v>
      </c>
      <c r="D2703" t="str">
        <f>INDEX(Transcripts[#Data], MATCH(Exons[[#This Row],[Transcript stable ID]], Transcripts[Transcript stable ID], 0), 4)</f>
        <v>NM_001128144.1</v>
      </c>
      <c r="E2703" t="s">
        <v>27</v>
      </c>
      <c r="J2703">
        <v>190649270</v>
      </c>
      <c r="K2703">
        <v>190732525</v>
      </c>
      <c r="L2703">
        <v>190732655</v>
      </c>
      <c r="N2703">
        <v>10</v>
      </c>
      <c r="O2703">
        <v>1927</v>
      </c>
      <c r="P2703">
        <v>2057</v>
      </c>
      <c r="Q2703" t="s">
        <v>13689</v>
      </c>
      <c r="R2703">
        <v>1857</v>
      </c>
      <c r="S2703">
        <v>1987</v>
      </c>
    </row>
    <row r="2704" spans="1:19" x14ac:dyDescent="0.25">
      <c r="A2704" t="s">
        <v>6776</v>
      </c>
      <c r="B2704">
        <v>1</v>
      </c>
      <c r="C2704" t="s">
        <v>6807</v>
      </c>
      <c r="D2704" t="str">
        <f>INDEX(Transcripts[#Data], MATCH(Exons[[#This Row],[Transcript stable ID]], Transcripts[Transcript stable ID], 0), 4)</f>
        <v>NM_001128144.1</v>
      </c>
      <c r="E2704" t="s">
        <v>27</v>
      </c>
      <c r="J2704">
        <v>190649270</v>
      </c>
      <c r="K2704">
        <v>190738222</v>
      </c>
      <c r="L2704">
        <v>190738382</v>
      </c>
      <c r="N2704">
        <v>11</v>
      </c>
      <c r="O2704">
        <v>2058</v>
      </c>
      <c r="P2704">
        <v>2218</v>
      </c>
      <c r="Q2704" t="s">
        <v>13690</v>
      </c>
      <c r="R2704">
        <v>1988</v>
      </c>
      <c r="S2704">
        <v>2148</v>
      </c>
    </row>
    <row r="2705" spans="1:19" x14ac:dyDescent="0.25">
      <c r="A2705" t="s">
        <v>6776</v>
      </c>
      <c r="B2705">
        <v>1</v>
      </c>
      <c r="C2705" t="s">
        <v>6807</v>
      </c>
      <c r="D2705" t="str">
        <f>INDEX(Transcripts[#Data], MATCH(Exons[[#This Row],[Transcript stable ID]], Transcripts[Transcript stable ID], 0), 4)</f>
        <v>NM_001128144.1</v>
      </c>
      <c r="E2705" t="s">
        <v>27</v>
      </c>
      <c r="H2705">
        <v>190742163</v>
      </c>
      <c r="I2705">
        <v>190742355</v>
      </c>
      <c r="J2705">
        <v>190649270</v>
      </c>
      <c r="K2705">
        <v>190741998</v>
      </c>
      <c r="L2705">
        <v>190742355</v>
      </c>
      <c r="N2705">
        <v>12</v>
      </c>
      <c r="O2705">
        <v>2219</v>
      </c>
      <c r="P2705">
        <v>2383</v>
      </c>
      <c r="Q2705" t="s">
        <v>13691</v>
      </c>
      <c r="R2705">
        <v>2149</v>
      </c>
      <c r="S2705">
        <v>2313</v>
      </c>
    </row>
    <row r="2706" spans="1:19" x14ac:dyDescent="0.25">
      <c r="A2706" t="s">
        <v>6776</v>
      </c>
      <c r="B2706">
        <v>1</v>
      </c>
      <c r="C2706" t="s">
        <v>6807</v>
      </c>
      <c r="D2706" t="str">
        <f>INDEX(Transcripts[#Data], MATCH(Exons[[#This Row],[Transcript stable ID]], Transcripts[Transcript stable ID], 0), 4)</f>
        <v>NM_001128144.1</v>
      </c>
      <c r="E2706" t="s">
        <v>27</v>
      </c>
      <c r="F2706">
        <v>190649270</v>
      </c>
      <c r="G2706">
        <v>190649319</v>
      </c>
      <c r="J2706">
        <v>190649270</v>
      </c>
      <c r="K2706">
        <v>190649270</v>
      </c>
      <c r="L2706">
        <v>190649319</v>
      </c>
      <c r="N2706">
        <v>1</v>
      </c>
      <c r="Q2706" t="s">
        <v>13694</v>
      </c>
    </row>
    <row r="2707" spans="1:19" x14ac:dyDescent="0.25">
      <c r="A2707" t="s">
        <v>5930</v>
      </c>
      <c r="B2707">
        <v>-1</v>
      </c>
      <c r="C2707" t="s">
        <v>5936</v>
      </c>
      <c r="D2707" t="str">
        <f>INDEX(Transcripts[#Data], MATCH(Exons[[#This Row],[Transcript stable ID]], Transcripts[Transcript stable ID], 0), 4)</f>
        <v>NM_020529.2</v>
      </c>
      <c r="E2707" t="s">
        <v>27</v>
      </c>
      <c r="F2707">
        <v>35873851</v>
      </c>
      <c r="G2707">
        <v>35873952</v>
      </c>
      <c r="J2707">
        <v>35873952</v>
      </c>
      <c r="K2707">
        <v>35873624</v>
      </c>
      <c r="L2707">
        <v>35873952</v>
      </c>
      <c r="N2707">
        <v>1</v>
      </c>
      <c r="O2707">
        <v>103</v>
      </c>
      <c r="P2707">
        <v>329</v>
      </c>
      <c r="Q2707" t="s">
        <v>13695</v>
      </c>
      <c r="R2707">
        <v>1</v>
      </c>
      <c r="S2707">
        <v>227</v>
      </c>
    </row>
    <row r="2708" spans="1:19" x14ac:dyDescent="0.25">
      <c r="A2708" t="s">
        <v>5930</v>
      </c>
      <c r="B2708">
        <v>-1</v>
      </c>
      <c r="C2708" t="s">
        <v>5936</v>
      </c>
      <c r="D2708" t="str">
        <f>INDEX(Transcripts[#Data], MATCH(Exons[[#This Row],[Transcript stable ID]], Transcripts[Transcript stable ID], 0), 4)</f>
        <v>NM_020529.2</v>
      </c>
      <c r="E2708" t="s">
        <v>27</v>
      </c>
      <c r="J2708">
        <v>35873952</v>
      </c>
      <c r="K2708">
        <v>35872896</v>
      </c>
      <c r="L2708">
        <v>35873004</v>
      </c>
      <c r="N2708">
        <v>2</v>
      </c>
      <c r="O2708">
        <v>330</v>
      </c>
      <c r="P2708">
        <v>438</v>
      </c>
      <c r="Q2708" t="s">
        <v>13696</v>
      </c>
      <c r="R2708">
        <v>228</v>
      </c>
      <c r="S2708">
        <v>336</v>
      </c>
    </row>
    <row r="2709" spans="1:19" x14ac:dyDescent="0.25">
      <c r="A2709" t="s">
        <v>5930</v>
      </c>
      <c r="B2709">
        <v>-1</v>
      </c>
      <c r="C2709" t="s">
        <v>5936</v>
      </c>
      <c r="D2709" t="str">
        <f>INDEX(Transcripts[#Data], MATCH(Exons[[#This Row],[Transcript stable ID]], Transcripts[Transcript stable ID], 0), 4)</f>
        <v>NM_020529.2</v>
      </c>
      <c r="E2709" t="s">
        <v>27</v>
      </c>
      <c r="J2709">
        <v>35873952</v>
      </c>
      <c r="K2709">
        <v>35872356</v>
      </c>
      <c r="L2709">
        <v>35872566</v>
      </c>
      <c r="N2709">
        <v>3</v>
      </c>
      <c r="O2709">
        <v>439</v>
      </c>
      <c r="P2709">
        <v>649</v>
      </c>
      <c r="Q2709" t="s">
        <v>13697</v>
      </c>
      <c r="R2709">
        <v>337</v>
      </c>
      <c r="S2709">
        <v>547</v>
      </c>
    </row>
    <row r="2710" spans="1:19" x14ac:dyDescent="0.25">
      <c r="A2710" t="s">
        <v>5930</v>
      </c>
      <c r="B2710">
        <v>-1</v>
      </c>
      <c r="C2710" t="s">
        <v>5936</v>
      </c>
      <c r="D2710" t="str">
        <f>INDEX(Transcripts[#Data], MATCH(Exons[[#This Row],[Transcript stable ID]], Transcripts[Transcript stable ID], 0), 4)</f>
        <v>NM_020529.2</v>
      </c>
      <c r="E2710" t="s">
        <v>27</v>
      </c>
      <c r="J2710">
        <v>35873952</v>
      </c>
      <c r="K2710">
        <v>35871977</v>
      </c>
      <c r="L2710">
        <v>35872065</v>
      </c>
      <c r="N2710">
        <v>4</v>
      </c>
      <c r="O2710">
        <v>650</v>
      </c>
      <c r="P2710">
        <v>738</v>
      </c>
      <c r="Q2710" t="s">
        <v>13698</v>
      </c>
      <c r="R2710">
        <v>548</v>
      </c>
      <c r="S2710">
        <v>636</v>
      </c>
    </row>
    <row r="2711" spans="1:19" x14ac:dyDescent="0.25">
      <c r="A2711" t="s">
        <v>5930</v>
      </c>
      <c r="B2711">
        <v>-1</v>
      </c>
      <c r="C2711" t="s">
        <v>5936</v>
      </c>
      <c r="D2711" t="str">
        <f>INDEX(Transcripts[#Data], MATCH(Exons[[#This Row],[Transcript stable ID]], Transcripts[Transcript stable ID], 0), 4)</f>
        <v>NM_020529.2</v>
      </c>
      <c r="E2711" t="s">
        <v>27</v>
      </c>
      <c r="J2711">
        <v>35873952</v>
      </c>
      <c r="K2711">
        <v>35871600</v>
      </c>
      <c r="L2711">
        <v>35871869</v>
      </c>
      <c r="N2711">
        <v>5</v>
      </c>
      <c r="O2711">
        <v>739</v>
      </c>
      <c r="P2711">
        <v>1008</v>
      </c>
      <c r="Q2711" t="s">
        <v>13699</v>
      </c>
      <c r="R2711">
        <v>637</v>
      </c>
      <c r="S2711">
        <v>906</v>
      </c>
    </row>
    <row r="2712" spans="1:19" x14ac:dyDescent="0.25">
      <c r="A2712" t="s">
        <v>5930</v>
      </c>
      <c r="B2712">
        <v>-1</v>
      </c>
      <c r="C2712" t="s">
        <v>5936</v>
      </c>
      <c r="D2712" t="str">
        <f>INDEX(Transcripts[#Data], MATCH(Exons[[#This Row],[Transcript stable ID]], Transcripts[Transcript stable ID], 0), 4)</f>
        <v>NM_020529.2</v>
      </c>
      <c r="E2712" t="s">
        <v>27</v>
      </c>
      <c r="H2712">
        <v>35870717</v>
      </c>
      <c r="I2712">
        <v>35871218</v>
      </c>
      <c r="J2712">
        <v>35873952</v>
      </c>
      <c r="K2712">
        <v>35870717</v>
      </c>
      <c r="L2712">
        <v>35871266</v>
      </c>
      <c r="N2712">
        <v>6</v>
      </c>
      <c r="O2712">
        <v>1009</v>
      </c>
      <c r="P2712">
        <v>1056</v>
      </c>
      <c r="Q2712" t="s">
        <v>13700</v>
      </c>
      <c r="R2712">
        <v>907</v>
      </c>
      <c r="S2712">
        <v>954</v>
      </c>
    </row>
    <row r="2713" spans="1:19" x14ac:dyDescent="0.25">
      <c r="A2713" t="s">
        <v>3140</v>
      </c>
      <c r="B2713">
        <v>1</v>
      </c>
      <c r="C2713" t="s">
        <v>3155</v>
      </c>
      <c r="D2713" t="str">
        <f>INDEX(Transcripts[#Data], MATCH(Exons[[#This Row],[Transcript stable ID]], Transcripts[Transcript stable ID], 0), 4)</f>
        <v>NM_033084.4</v>
      </c>
      <c r="E2713" t="s">
        <v>27</v>
      </c>
      <c r="F2713">
        <v>10068098</v>
      </c>
      <c r="G2713">
        <v>10068157</v>
      </c>
      <c r="J2713">
        <v>10068098</v>
      </c>
      <c r="K2713">
        <v>10068098</v>
      </c>
      <c r="L2713">
        <v>10068157</v>
      </c>
      <c r="N2713">
        <v>1</v>
      </c>
      <c r="Q2713" t="s">
        <v>13701</v>
      </c>
    </row>
    <row r="2714" spans="1:19" x14ac:dyDescent="0.25">
      <c r="A2714" t="s">
        <v>3140</v>
      </c>
      <c r="B2714">
        <v>1</v>
      </c>
      <c r="C2714" t="s">
        <v>3155</v>
      </c>
      <c r="D2714" t="str">
        <f>INDEX(Transcripts[#Data], MATCH(Exons[[#This Row],[Transcript stable ID]], Transcripts[Transcript stable ID], 0), 4)</f>
        <v>NM_033084.4</v>
      </c>
      <c r="E2714" t="s">
        <v>27</v>
      </c>
      <c r="F2714">
        <v>10070309</v>
      </c>
      <c r="G2714">
        <v>10070341</v>
      </c>
      <c r="J2714">
        <v>10068098</v>
      </c>
      <c r="K2714">
        <v>10070309</v>
      </c>
      <c r="L2714">
        <v>10070405</v>
      </c>
      <c r="N2714">
        <v>2</v>
      </c>
      <c r="O2714">
        <v>94</v>
      </c>
      <c r="P2714">
        <v>157</v>
      </c>
      <c r="Q2714" t="s">
        <v>13702</v>
      </c>
      <c r="R2714">
        <v>1</v>
      </c>
      <c r="S2714">
        <v>64</v>
      </c>
    </row>
    <row r="2715" spans="1:19" x14ac:dyDescent="0.25">
      <c r="A2715" t="s">
        <v>3140</v>
      </c>
      <c r="B2715">
        <v>1</v>
      </c>
      <c r="C2715" t="s">
        <v>3155</v>
      </c>
      <c r="D2715" t="str">
        <f>INDEX(Transcripts[#Data], MATCH(Exons[[#This Row],[Transcript stable ID]], Transcripts[Transcript stable ID], 0), 4)</f>
        <v>NM_033084.4</v>
      </c>
      <c r="E2715" t="s">
        <v>27</v>
      </c>
      <c r="J2715">
        <v>10068098</v>
      </c>
      <c r="K2715">
        <v>10074516</v>
      </c>
      <c r="L2715">
        <v>10074656</v>
      </c>
      <c r="N2715">
        <v>3</v>
      </c>
      <c r="O2715">
        <v>158</v>
      </c>
      <c r="P2715">
        <v>298</v>
      </c>
      <c r="Q2715" t="s">
        <v>13703</v>
      </c>
      <c r="R2715">
        <v>65</v>
      </c>
      <c r="S2715">
        <v>205</v>
      </c>
    </row>
    <row r="2716" spans="1:19" x14ac:dyDescent="0.25">
      <c r="A2716" t="s">
        <v>3140</v>
      </c>
      <c r="B2716">
        <v>1</v>
      </c>
      <c r="C2716" t="s">
        <v>3155</v>
      </c>
      <c r="D2716" t="str">
        <f>INDEX(Transcripts[#Data], MATCH(Exons[[#This Row],[Transcript stable ID]], Transcripts[Transcript stable ID], 0), 4)</f>
        <v>NM_033084.4</v>
      </c>
      <c r="E2716" t="s">
        <v>27</v>
      </c>
      <c r="J2716">
        <v>10068098</v>
      </c>
      <c r="K2716">
        <v>10076153</v>
      </c>
      <c r="L2716">
        <v>10076220</v>
      </c>
      <c r="N2716">
        <v>4</v>
      </c>
      <c r="O2716">
        <v>299</v>
      </c>
      <c r="P2716">
        <v>366</v>
      </c>
      <c r="Q2716" t="s">
        <v>13704</v>
      </c>
      <c r="R2716">
        <v>206</v>
      </c>
      <c r="S2716">
        <v>273</v>
      </c>
    </row>
    <row r="2717" spans="1:19" x14ac:dyDescent="0.25">
      <c r="A2717" t="s">
        <v>3140</v>
      </c>
      <c r="B2717">
        <v>1</v>
      </c>
      <c r="C2717" t="s">
        <v>3155</v>
      </c>
      <c r="D2717" t="str">
        <f>INDEX(Transcripts[#Data], MATCH(Exons[[#This Row],[Transcript stable ID]], Transcripts[Transcript stable ID], 0), 4)</f>
        <v>NM_033084.4</v>
      </c>
      <c r="E2717" t="s">
        <v>27</v>
      </c>
      <c r="J2717">
        <v>10068098</v>
      </c>
      <c r="K2717">
        <v>10076379</v>
      </c>
      <c r="L2717">
        <v>10076482</v>
      </c>
      <c r="N2717">
        <v>5</v>
      </c>
      <c r="O2717">
        <v>367</v>
      </c>
      <c r="P2717">
        <v>470</v>
      </c>
      <c r="Q2717" t="s">
        <v>13705</v>
      </c>
      <c r="R2717">
        <v>274</v>
      </c>
      <c r="S2717">
        <v>377</v>
      </c>
    </row>
    <row r="2718" spans="1:19" x14ac:dyDescent="0.25">
      <c r="A2718" t="s">
        <v>3140</v>
      </c>
      <c r="B2718">
        <v>1</v>
      </c>
      <c r="C2718" t="s">
        <v>3155</v>
      </c>
      <c r="D2718" t="str">
        <f>INDEX(Transcripts[#Data], MATCH(Exons[[#This Row],[Transcript stable ID]], Transcripts[Transcript stable ID], 0), 4)</f>
        <v>NM_033084.4</v>
      </c>
      <c r="E2718" t="s">
        <v>27</v>
      </c>
      <c r="J2718">
        <v>10068098</v>
      </c>
      <c r="K2718">
        <v>10076857</v>
      </c>
      <c r="L2718">
        <v>10076917</v>
      </c>
      <c r="N2718">
        <v>6</v>
      </c>
      <c r="O2718">
        <v>471</v>
      </c>
      <c r="P2718">
        <v>531</v>
      </c>
      <c r="Q2718" t="s">
        <v>13706</v>
      </c>
      <c r="R2718">
        <v>378</v>
      </c>
      <c r="S2718">
        <v>438</v>
      </c>
    </row>
    <row r="2719" spans="1:19" x14ac:dyDescent="0.25">
      <c r="A2719" t="s">
        <v>3140</v>
      </c>
      <c r="B2719">
        <v>1</v>
      </c>
      <c r="C2719" t="s">
        <v>3155</v>
      </c>
      <c r="D2719" t="str">
        <f>INDEX(Transcripts[#Data], MATCH(Exons[[#This Row],[Transcript stable ID]], Transcripts[Transcript stable ID], 0), 4)</f>
        <v>NM_033084.4</v>
      </c>
      <c r="E2719" t="s">
        <v>27</v>
      </c>
      <c r="J2719">
        <v>10068098</v>
      </c>
      <c r="K2719">
        <v>10077971</v>
      </c>
      <c r="L2719">
        <v>10078023</v>
      </c>
      <c r="N2719">
        <v>7</v>
      </c>
      <c r="O2719">
        <v>532</v>
      </c>
      <c r="P2719">
        <v>584</v>
      </c>
      <c r="Q2719" t="s">
        <v>13707</v>
      </c>
      <c r="R2719">
        <v>439</v>
      </c>
      <c r="S2719">
        <v>491</v>
      </c>
    </row>
    <row r="2720" spans="1:19" x14ac:dyDescent="0.25">
      <c r="A2720" t="s">
        <v>3140</v>
      </c>
      <c r="B2720">
        <v>1</v>
      </c>
      <c r="C2720" t="s">
        <v>3155</v>
      </c>
      <c r="D2720" t="str">
        <f>INDEX(Transcripts[#Data], MATCH(Exons[[#This Row],[Transcript stable ID]], Transcripts[Transcript stable ID], 0), 4)</f>
        <v>NM_033084.4</v>
      </c>
      <c r="E2720" t="s">
        <v>27</v>
      </c>
      <c r="J2720">
        <v>10068098</v>
      </c>
      <c r="K2720">
        <v>10080963</v>
      </c>
      <c r="L2720">
        <v>10081041</v>
      </c>
      <c r="N2720">
        <v>8</v>
      </c>
      <c r="O2720">
        <v>585</v>
      </c>
      <c r="P2720">
        <v>663</v>
      </c>
      <c r="Q2720" t="s">
        <v>13708</v>
      </c>
      <c r="R2720">
        <v>492</v>
      </c>
      <c r="S2720">
        <v>570</v>
      </c>
    </row>
    <row r="2721" spans="1:19" x14ac:dyDescent="0.25">
      <c r="A2721" t="s">
        <v>3140</v>
      </c>
      <c r="B2721">
        <v>1</v>
      </c>
      <c r="C2721" t="s">
        <v>3155</v>
      </c>
      <c r="D2721" t="str">
        <f>INDEX(Transcripts[#Data], MATCH(Exons[[#This Row],[Transcript stable ID]], Transcripts[Transcript stable ID], 0), 4)</f>
        <v>NM_033084.4</v>
      </c>
      <c r="E2721" t="s">
        <v>27</v>
      </c>
      <c r="J2721">
        <v>10068098</v>
      </c>
      <c r="K2721">
        <v>10081405</v>
      </c>
      <c r="L2721">
        <v>10081529</v>
      </c>
      <c r="N2721">
        <v>9</v>
      </c>
      <c r="O2721">
        <v>664</v>
      </c>
      <c r="P2721">
        <v>788</v>
      </c>
      <c r="Q2721" t="s">
        <v>13709</v>
      </c>
      <c r="R2721">
        <v>571</v>
      </c>
      <c r="S2721">
        <v>695</v>
      </c>
    </row>
    <row r="2722" spans="1:19" x14ac:dyDescent="0.25">
      <c r="A2722" t="s">
        <v>3140</v>
      </c>
      <c r="B2722">
        <v>1</v>
      </c>
      <c r="C2722" t="s">
        <v>3155</v>
      </c>
      <c r="D2722" t="str">
        <f>INDEX(Transcripts[#Data], MATCH(Exons[[#This Row],[Transcript stable ID]], Transcripts[Transcript stable ID], 0), 4)</f>
        <v>NM_033084.4</v>
      </c>
      <c r="E2722" t="s">
        <v>27</v>
      </c>
      <c r="J2722">
        <v>10068098</v>
      </c>
      <c r="K2722">
        <v>10083307</v>
      </c>
      <c r="L2722">
        <v>10083394</v>
      </c>
      <c r="N2722">
        <v>10</v>
      </c>
      <c r="O2722">
        <v>789</v>
      </c>
      <c r="P2722">
        <v>876</v>
      </c>
      <c r="Q2722" t="s">
        <v>13710</v>
      </c>
      <c r="R2722">
        <v>696</v>
      </c>
      <c r="S2722">
        <v>783</v>
      </c>
    </row>
    <row r="2723" spans="1:19" x14ac:dyDescent="0.25">
      <c r="A2723" t="s">
        <v>3140</v>
      </c>
      <c r="B2723">
        <v>1</v>
      </c>
      <c r="C2723" t="s">
        <v>3155</v>
      </c>
      <c r="D2723" t="str">
        <f>INDEX(Transcripts[#Data], MATCH(Exons[[#This Row],[Transcript stable ID]], Transcripts[Transcript stable ID], 0), 4)</f>
        <v>NM_033084.4</v>
      </c>
      <c r="E2723" t="s">
        <v>27</v>
      </c>
      <c r="J2723">
        <v>10068098</v>
      </c>
      <c r="K2723">
        <v>10084243</v>
      </c>
      <c r="L2723">
        <v>10084347</v>
      </c>
      <c r="N2723">
        <v>11</v>
      </c>
      <c r="O2723">
        <v>877</v>
      </c>
      <c r="P2723">
        <v>981</v>
      </c>
      <c r="Q2723" t="s">
        <v>13711</v>
      </c>
      <c r="R2723">
        <v>784</v>
      </c>
      <c r="S2723">
        <v>888</v>
      </c>
    </row>
    <row r="2724" spans="1:19" x14ac:dyDescent="0.25">
      <c r="A2724" t="s">
        <v>3140</v>
      </c>
      <c r="B2724">
        <v>1</v>
      </c>
      <c r="C2724" t="s">
        <v>3155</v>
      </c>
      <c r="D2724" t="str">
        <f>INDEX(Transcripts[#Data], MATCH(Exons[[#This Row],[Transcript stable ID]], Transcripts[Transcript stable ID], 0), 4)</f>
        <v>NM_033084.4</v>
      </c>
      <c r="E2724" t="s">
        <v>27</v>
      </c>
      <c r="J2724">
        <v>10068098</v>
      </c>
      <c r="K2724">
        <v>10084734</v>
      </c>
      <c r="L2724">
        <v>10084834</v>
      </c>
      <c r="N2724">
        <v>12</v>
      </c>
      <c r="O2724">
        <v>982</v>
      </c>
      <c r="P2724">
        <v>1082</v>
      </c>
      <c r="Q2724" t="s">
        <v>13712</v>
      </c>
      <c r="R2724">
        <v>889</v>
      </c>
      <c r="S2724">
        <v>989</v>
      </c>
    </row>
    <row r="2725" spans="1:19" x14ac:dyDescent="0.25">
      <c r="A2725" t="s">
        <v>3140</v>
      </c>
      <c r="B2725">
        <v>1</v>
      </c>
      <c r="C2725" t="s">
        <v>3155</v>
      </c>
      <c r="D2725" t="str">
        <f>INDEX(Transcripts[#Data], MATCH(Exons[[#This Row],[Transcript stable ID]], Transcripts[Transcript stable ID], 0), 4)</f>
        <v>NM_033084.4</v>
      </c>
      <c r="E2725" t="s">
        <v>27</v>
      </c>
      <c r="J2725">
        <v>10068098</v>
      </c>
      <c r="K2725">
        <v>10085168</v>
      </c>
      <c r="L2725">
        <v>10085276</v>
      </c>
      <c r="N2725">
        <v>13</v>
      </c>
      <c r="O2725">
        <v>1083</v>
      </c>
      <c r="P2725">
        <v>1191</v>
      </c>
      <c r="Q2725" t="s">
        <v>13713</v>
      </c>
      <c r="R2725">
        <v>990</v>
      </c>
      <c r="S2725">
        <v>1098</v>
      </c>
    </row>
    <row r="2726" spans="1:19" x14ac:dyDescent="0.25">
      <c r="A2726" t="s">
        <v>3140</v>
      </c>
      <c r="B2726">
        <v>1</v>
      </c>
      <c r="C2726" t="s">
        <v>3155</v>
      </c>
      <c r="D2726" t="str">
        <f>INDEX(Transcripts[#Data], MATCH(Exons[[#This Row],[Transcript stable ID]], Transcripts[Transcript stable ID], 0), 4)</f>
        <v>NM_033084.4</v>
      </c>
      <c r="E2726" t="s">
        <v>27</v>
      </c>
      <c r="J2726">
        <v>10068098</v>
      </c>
      <c r="K2726">
        <v>10085513</v>
      </c>
      <c r="L2726">
        <v>10085548</v>
      </c>
      <c r="N2726">
        <v>14</v>
      </c>
      <c r="O2726">
        <v>1192</v>
      </c>
      <c r="P2726">
        <v>1227</v>
      </c>
      <c r="Q2726" t="s">
        <v>13714</v>
      </c>
      <c r="R2726">
        <v>1099</v>
      </c>
      <c r="S2726">
        <v>1134</v>
      </c>
    </row>
    <row r="2727" spans="1:19" x14ac:dyDescent="0.25">
      <c r="A2727" t="s">
        <v>3140</v>
      </c>
      <c r="B2727">
        <v>1</v>
      </c>
      <c r="C2727" t="s">
        <v>3155</v>
      </c>
      <c r="D2727" t="str">
        <f>INDEX(Transcripts[#Data], MATCH(Exons[[#This Row],[Transcript stable ID]], Transcripts[Transcript stable ID], 0), 4)</f>
        <v>NM_033084.4</v>
      </c>
      <c r="E2727" t="s">
        <v>27</v>
      </c>
      <c r="J2727">
        <v>10068098</v>
      </c>
      <c r="K2727">
        <v>10088264</v>
      </c>
      <c r="L2727">
        <v>10088407</v>
      </c>
      <c r="N2727">
        <v>15</v>
      </c>
      <c r="O2727">
        <v>1228</v>
      </c>
      <c r="P2727">
        <v>1371</v>
      </c>
      <c r="Q2727" t="s">
        <v>13715</v>
      </c>
      <c r="R2727">
        <v>1135</v>
      </c>
      <c r="S2727">
        <v>1278</v>
      </c>
    </row>
    <row r="2728" spans="1:19" x14ac:dyDescent="0.25">
      <c r="A2728" t="s">
        <v>3140</v>
      </c>
      <c r="B2728">
        <v>1</v>
      </c>
      <c r="C2728" t="s">
        <v>3155</v>
      </c>
      <c r="D2728" t="str">
        <f>INDEX(Transcripts[#Data], MATCH(Exons[[#This Row],[Transcript stable ID]], Transcripts[Transcript stable ID], 0), 4)</f>
        <v>NM_033084.4</v>
      </c>
      <c r="E2728" t="s">
        <v>27</v>
      </c>
      <c r="J2728">
        <v>10068098</v>
      </c>
      <c r="K2728">
        <v>10089601</v>
      </c>
      <c r="L2728">
        <v>10089735</v>
      </c>
      <c r="N2728">
        <v>16</v>
      </c>
      <c r="O2728">
        <v>1372</v>
      </c>
      <c r="P2728">
        <v>1506</v>
      </c>
      <c r="Q2728" t="s">
        <v>13716</v>
      </c>
      <c r="R2728">
        <v>1279</v>
      </c>
      <c r="S2728">
        <v>1413</v>
      </c>
    </row>
    <row r="2729" spans="1:19" x14ac:dyDescent="0.25">
      <c r="A2729" t="s">
        <v>3140</v>
      </c>
      <c r="B2729">
        <v>1</v>
      </c>
      <c r="C2729" t="s">
        <v>3155</v>
      </c>
      <c r="D2729" t="str">
        <f>INDEX(Transcripts[#Data], MATCH(Exons[[#This Row],[Transcript stable ID]], Transcripts[Transcript stable ID], 0), 4)</f>
        <v>NM_033084.4</v>
      </c>
      <c r="E2729" t="s">
        <v>27</v>
      </c>
      <c r="J2729">
        <v>10068098</v>
      </c>
      <c r="K2729">
        <v>10091058</v>
      </c>
      <c r="L2729">
        <v>10091189</v>
      </c>
      <c r="N2729">
        <v>17</v>
      </c>
      <c r="O2729">
        <v>1507</v>
      </c>
      <c r="P2729">
        <v>1638</v>
      </c>
      <c r="Q2729" t="s">
        <v>13717</v>
      </c>
      <c r="R2729">
        <v>1414</v>
      </c>
      <c r="S2729">
        <v>1545</v>
      </c>
    </row>
    <row r="2730" spans="1:19" x14ac:dyDescent="0.25">
      <c r="A2730" t="s">
        <v>3140</v>
      </c>
      <c r="B2730">
        <v>1</v>
      </c>
      <c r="C2730" t="s">
        <v>3155</v>
      </c>
      <c r="D2730" t="str">
        <f>INDEX(Transcripts[#Data], MATCH(Exons[[#This Row],[Transcript stable ID]], Transcripts[Transcript stable ID], 0), 4)</f>
        <v>NM_033084.4</v>
      </c>
      <c r="E2730" t="s">
        <v>27</v>
      </c>
      <c r="J2730">
        <v>10068098</v>
      </c>
      <c r="K2730">
        <v>10094071</v>
      </c>
      <c r="L2730">
        <v>10094181</v>
      </c>
      <c r="N2730">
        <v>18</v>
      </c>
      <c r="O2730">
        <v>1639</v>
      </c>
      <c r="P2730">
        <v>1749</v>
      </c>
      <c r="Q2730" t="s">
        <v>13718</v>
      </c>
      <c r="R2730">
        <v>1546</v>
      </c>
      <c r="S2730">
        <v>1656</v>
      </c>
    </row>
    <row r="2731" spans="1:19" x14ac:dyDescent="0.25">
      <c r="A2731" t="s">
        <v>3140</v>
      </c>
      <c r="B2731">
        <v>1</v>
      </c>
      <c r="C2731" t="s">
        <v>3155</v>
      </c>
      <c r="D2731" t="str">
        <f>INDEX(Transcripts[#Data], MATCH(Exons[[#This Row],[Transcript stable ID]], Transcripts[Transcript stable ID], 0), 4)</f>
        <v>NM_033084.4</v>
      </c>
      <c r="E2731" t="s">
        <v>27</v>
      </c>
      <c r="J2731">
        <v>10068098</v>
      </c>
      <c r="K2731">
        <v>10101978</v>
      </c>
      <c r="L2731">
        <v>10102087</v>
      </c>
      <c r="N2731">
        <v>19</v>
      </c>
      <c r="O2731">
        <v>1750</v>
      </c>
      <c r="P2731">
        <v>1859</v>
      </c>
      <c r="Q2731" t="s">
        <v>13719</v>
      </c>
      <c r="R2731">
        <v>1657</v>
      </c>
      <c r="S2731">
        <v>1766</v>
      </c>
    </row>
    <row r="2732" spans="1:19" x14ac:dyDescent="0.25">
      <c r="A2732" t="s">
        <v>3140</v>
      </c>
      <c r="B2732">
        <v>1</v>
      </c>
      <c r="C2732" t="s">
        <v>3155</v>
      </c>
      <c r="D2732" t="str">
        <f>INDEX(Transcripts[#Data], MATCH(Exons[[#This Row],[Transcript stable ID]], Transcripts[Transcript stable ID], 0), 4)</f>
        <v>NM_033084.4</v>
      </c>
      <c r="E2732" t="s">
        <v>27</v>
      </c>
      <c r="J2732">
        <v>10068098</v>
      </c>
      <c r="K2732">
        <v>10103835</v>
      </c>
      <c r="L2732">
        <v>10103895</v>
      </c>
      <c r="N2732">
        <v>20</v>
      </c>
      <c r="O2732">
        <v>1860</v>
      </c>
      <c r="P2732">
        <v>1920</v>
      </c>
      <c r="Q2732" t="s">
        <v>13720</v>
      </c>
      <c r="R2732">
        <v>1767</v>
      </c>
      <c r="S2732">
        <v>1827</v>
      </c>
    </row>
    <row r="2733" spans="1:19" x14ac:dyDescent="0.25">
      <c r="A2733" t="s">
        <v>3140</v>
      </c>
      <c r="B2733">
        <v>1</v>
      </c>
      <c r="C2733" t="s">
        <v>3155</v>
      </c>
      <c r="D2733" t="str">
        <f>INDEX(Transcripts[#Data], MATCH(Exons[[#This Row],[Transcript stable ID]], Transcripts[Transcript stable ID], 0), 4)</f>
        <v>NM_033084.4</v>
      </c>
      <c r="E2733" t="s">
        <v>27</v>
      </c>
      <c r="J2733">
        <v>10068098</v>
      </c>
      <c r="K2733">
        <v>10105476</v>
      </c>
      <c r="L2733">
        <v>10105595</v>
      </c>
      <c r="N2733">
        <v>21</v>
      </c>
      <c r="O2733">
        <v>1921</v>
      </c>
      <c r="P2733">
        <v>2040</v>
      </c>
      <c r="Q2733" t="s">
        <v>13721</v>
      </c>
      <c r="R2733">
        <v>1828</v>
      </c>
      <c r="S2733">
        <v>1947</v>
      </c>
    </row>
    <row r="2734" spans="1:19" x14ac:dyDescent="0.25">
      <c r="A2734" t="s">
        <v>3140</v>
      </c>
      <c r="B2734">
        <v>1</v>
      </c>
      <c r="C2734" t="s">
        <v>3155</v>
      </c>
      <c r="D2734" t="str">
        <f>INDEX(Transcripts[#Data], MATCH(Exons[[#This Row],[Transcript stable ID]], Transcripts[Transcript stable ID], 0), 4)</f>
        <v>NM_033084.4</v>
      </c>
      <c r="E2734" t="s">
        <v>27</v>
      </c>
      <c r="J2734">
        <v>10068098</v>
      </c>
      <c r="K2734">
        <v>10106040</v>
      </c>
      <c r="L2734">
        <v>10106113</v>
      </c>
      <c r="N2734">
        <v>22</v>
      </c>
      <c r="O2734">
        <v>2041</v>
      </c>
      <c r="P2734">
        <v>2114</v>
      </c>
      <c r="Q2734" t="s">
        <v>13722</v>
      </c>
      <c r="R2734">
        <v>1948</v>
      </c>
      <c r="S2734">
        <v>2021</v>
      </c>
    </row>
    <row r="2735" spans="1:19" x14ac:dyDescent="0.25">
      <c r="A2735" t="s">
        <v>3140</v>
      </c>
      <c r="B2735">
        <v>1</v>
      </c>
      <c r="C2735" t="s">
        <v>3155</v>
      </c>
      <c r="D2735" t="str">
        <f>INDEX(Transcripts[#Data], MATCH(Exons[[#This Row],[Transcript stable ID]], Transcripts[Transcript stable ID], 0), 4)</f>
        <v>NM_033084.4</v>
      </c>
      <c r="E2735" t="s">
        <v>27</v>
      </c>
      <c r="J2735">
        <v>10068098</v>
      </c>
      <c r="K2735">
        <v>10106413</v>
      </c>
      <c r="L2735">
        <v>10106559</v>
      </c>
      <c r="N2735">
        <v>23</v>
      </c>
      <c r="O2735">
        <v>2115</v>
      </c>
      <c r="P2735">
        <v>2261</v>
      </c>
      <c r="Q2735" t="s">
        <v>13723</v>
      </c>
      <c r="R2735">
        <v>2022</v>
      </c>
      <c r="S2735">
        <v>2168</v>
      </c>
    </row>
    <row r="2736" spans="1:19" x14ac:dyDescent="0.25">
      <c r="A2736" t="s">
        <v>3140</v>
      </c>
      <c r="B2736">
        <v>1</v>
      </c>
      <c r="C2736" t="s">
        <v>3155</v>
      </c>
      <c r="D2736" t="str">
        <f>INDEX(Transcripts[#Data], MATCH(Exons[[#This Row],[Transcript stable ID]], Transcripts[Transcript stable ID], 0), 4)</f>
        <v>NM_033084.4</v>
      </c>
      <c r="E2736" t="s">
        <v>27</v>
      </c>
      <c r="J2736">
        <v>10068098</v>
      </c>
      <c r="K2736">
        <v>10107078</v>
      </c>
      <c r="L2736">
        <v>10107178</v>
      </c>
      <c r="N2736">
        <v>24</v>
      </c>
      <c r="O2736">
        <v>2262</v>
      </c>
      <c r="P2736">
        <v>2362</v>
      </c>
      <c r="Q2736" t="s">
        <v>13724</v>
      </c>
      <c r="R2736">
        <v>2169</v>
      </c>
      <c r="S2736">
        <v>2269</v>
      </c>
    </row>
    <row r="2737" spans="1:19" x14ac:dyDescent="0.25">
      <c r="A2737" t="s">
        <v>3140</v>
      </c>
      <c r="B2737">
        <v>1</v>
      </c>
      <c r="C2737" t="s">
        <v>3155</v>
      </c>
      <c r="D2737" t="str">
        <f>INDEX(Transcripts[#Data], MATCH(Exons[[#This Row],[Transcript stable ID]], Transcripts[Transcript stable ID], 0), 4)</f>
        <v>NM_033084.4</v>
      </c>
      <c r="E2737" t="s">
        <v>27</v>
      </c>
      <c r="J2737">
        <v>10068098</v>
      </c>
      <c r="K2737">
        <v>10107548</v>
      </c>
      <c r="L2737">
        <v>10107663</v>
      </c>
      <c r="N2737">
        <v>25</v>
      </c>
      <c r="O2737">
        <v>2363</v>
      </c>
      <c r="P2737">
        <v>2478</v>
      </c>
      <c r="Q2737" t="s">
        <v>13725</v>
      </c>
      <c r="R2737">
        <v>2270</v>
      </c>
      <c r="S2737">
        <v>2385</v>
      </c>
    </row>
    <row r="2738" spans="1:19" x14ac:dyDescent="0.25">
      <c r="A2738" t="s">
        <v>3140</v>
      </c>
      <c r="B2738">
        <v>1</v>
      </c>
      <c r="C2738" t="s">
        <v>3155</v>
      </c>
      <c r="D2738" t="str">
        <f>INDEX(Transcripts[#Data], MATCH(Exons[[#This Row],[Transcript stable ID]], Transcripts[Transcript stable ID], 0), 4)</f>
        <v>NM_033084.4</v>
      </c>
      <c r="E2738" t="s">
        <v>27</v>
      </c>
      <c r="J2738">
        <v>10068098</v>
      </c>
      <c r="K2738">
        <v>10108893</v>
      </c>
      <c r="L2738">
        <v>10109001</v>
      </c>
      <c r="N2738">
        <v>26</v>
      </c>
      <c r="O2738">
        <v>2479</v>
      </c>
      <c r="P2738">
        <v>2587</v>
      </c>
      <c r="Q2738" t="s">
        <v>13726</v>
      </c>
      <c r="R2738">
        <v>2386</v>
      </c>
      <c r="S2738">
        <v>2494</v>
      </c>
    </row>
    <row r="2739" spans="1:19" x14ac:dyDescent="0.25">
      <c r="A2739" t="s">
        <v>3140</v>
      </c>
      <c r="B2739">
        <v>1</v>
      </c>
      <c r="C2739" t="s">
        <v>3155</v>
      </c>
      <c r="D2739" t="str">
        <f>INDEX(Transcripts[#Data], MATCH(Exons[[#This Row],[Transcript stable ID]], Transcripts[Transcript stable ID], 0), 4)</f>
        <v>NM_033084.4</v>
      </c>
      <c r="E2739" t="s">
        <v>27</v>
      </c>
      <c r="J2739">
        <v>10068098</v>
      </c>
      <c r="K2739">
        <v>10114555</v>
      </c>
      <c r="L2739">
        <v>10114665</v>
      </c>
      <c r="N2739">
        <v>27</v>
      </c>
      <c r="O2739">
        <v>2588</v>
      </c>
      <c r="P2739">
        <v>2698</v>
      </c>
      <c r="Q2739" t="s">
        <v>13727</v>
      </c>
      <c r="R2739">
        <v>2495</v>
      </c>
      <c r="S2739">
        <v>2605</v>
      </c>
    </row>
    <row r="2740" spans="1:19" x14ac:dyDescent="0.25">
      <c r="A2740" t="s">
        <v>3140</v>
      </c>
      <c r="B2740">
        <v>1</v>
      </c>
      <c r="C2740" t="s">
        <v>3155</v>
      </c>
      <c r="D2740" t="str">
        <f>INDEX(Transcripts[#Data], MATCH(Exons[[#This Row],[Transcript stable ID]], Transcripts[Transcript stable ID], 0), 4)</f>
        <v>NM_033084.4</v>
      </c>
      <c r="E2740" t="s">
        <v>27</v>
      </c>
      <c r="J2740">
        <v>10068098</v>
      </c>
      <c r="K2740">
        <v>10114937</v>
      </c>
      <c r="L2740">
        <v>10115046</v>
      </c>
      <c r="N2740">
        <v>28</v>
      </c>
      <c r="O2740">
        <v>2699</v>
      </c>
      <c r="P2740">
        <v>2808</v>
      </c>
      <c r="Q2740" t="s">
        <v>13728</v>
      </c>
      <c r="R2740">
        <v>2606</v>
      </c>
      <c r="S2740">
        <v>2715</v>
      </c>
    </row>
    <row r="2741" spans="1:19" x14ac:dyDescent="0.25">
      <c r="A2741" t="s">
        <v>3140</v>
      </c>
      <c r="B2741">
        <v>1</v>
      </c>
      <c r="C2741" t="s">
        <v>3155</v>
      </c>
      <c r="D2741" t="str">
        <f>INDEX(Transcripts[#Data], MATCH(Exons[[#This Row],[Transcript stable ID]], Transcripts[Transcript stable ID], 0), 4)</f>
        <v>NM_033084.4</v>
      </c>
      <c r="E2741" t="s">
        <v>27</v>
      </c>
      <c r="J2741">
        <v>10068098</v>
      </c>
      <c r="K2741">
        <v>10116214</v>
      </c>
      <c r="L2741">
        <v>10116357</v>
      </c>
      <c r="N2741">
        <v>29</v>
      </c>
      <c r="O2741">
        <v>2809</v>
      </c>
      <c r="P2741">
        <v>2952</v>
      </c>
      <c r="Q2741" t="s">
        <v>13729</v>
      </c>
      <c r="R2741">
        <v>2716</v>
      </c>
      <c r="S2741">
        <v>2859</v>
      </c>
    </row>
    <row r="2742" spans="1:19" x14ac:dyDescent="0.25">
      <c r="A2742" t="s">
        <v>3140</v>
      </c>
      <c r="B2742">
        <v>1</v>
      </c>
      <c r="C2742" t="s">
        <v>3155</v>
      </c>
      <c r="D2742" t="str">
        <f>INDEX(Transcripts[#Data], MATCH(Exons[[#This Row],[Transcript stable ID]], Transcripts[Transcript stable ID], 0), 4)</f>
        <v>NM_033084.4</v>
      </c>
      <c r="E2742" t="s">
        <v>27</v>
      </c>
      <c r="J2742">
        <v>10068098</v>
      </c>
      <c r="K2742">
        <v>10119765</v>
      </c>
      <c r="L2742">
        <v>10119881</v>
      </c>
      <c r="N2742">
        <v>30</v>
      </c>
      <c r="O2742">
        <v>2953</v>
      </c>
      <c r="P2742">
        <v>3069</v>
      </c>
      <c r="Q2742" t="s">
        <v>13730</v>
      </c>
      <c r="R2742">
        <v>2860</v>
      </c>
      <c r="S2742">
        <v>2976</v>
      </c>
    </row>
    <row r="2743" spans="1:19" x14ac:dyDescent="0.25">
      <c r="A2743" t="s">
        <v>3140</v>
      </c>
      <c r="B2743">
        <v>1</v>
      </c>
      <c r="C2743" t="s">
        <v>3155</v>
      </c>
      <c r="D2743" t="str">
        <f>INDEX(Transcripts[#Data], MATCH(Exons[[#This Row],[Transcript stable ID]], Transcripts[Transcript stable ID], 0), 4)</f>
        <v>NM_033084.4</v>
      </c>
      <c r="E2743" t="s">
        <v>27</v>
      </c>
      <c r="J2743">
        <v>10068098</v>
      </c>
      <c r="K2743">
        <v>10122784</v>
      </c>
      <c r="L2743">
        <v>10122912</v>
      </c>
      <c r="N2743">
        <v>31</v>
      </c>
      <c r="O2743">
        <v>3070</v>
      </c>
      <c r="P2743">
        <v>3198</v>
      </c>
      <c r="Q2743" t="s">
        <v>13731</v>
      </c>
      <c r="R2743">
        <v>2977</v>
      </c>
      <c r="S2743">
        <v>3105</v>
      </c>
    </row>
    <row r="2744" spans="1:19" x14ac:dyDescent="0.25">
      <c r="A2744" t="s">
        <v>3140</v>
      </c>
      <c r="B2744">
        <v>1</v>
      </c>
      <c r="C2744" t="s">
        <v>3155</v>
      </c>
      <c r="D2744" t="str">
        <f>INDEX(Transcripts[#Data], MATCH(Exons[[#This Row],[Transcript stable ID]], Transcripts[Transcript stable ID], 0), 4)</f>
        <v>NM_033084.4</v>
      </c>
      <c r="E2744" t="s">
        <v>27</v>
      </c>
      <c r="J2744">
        <v>10068098</v>
      </c>
      <c r="K2744">
        <v>10123030</v>
      </c>
      <c r="L2744">
        <v>10123148</v>
      </c>
      <c r="N2744">
        <v>32</v>
      </c>
      <c r="O2744">
        <v>3199</v>
      </c>
      <c r="P2744">
        <v>3317</v>
      </c>
      <c r="Q2744" t="s">
        <v>13732</v>
      </c>
      <c r="R2744">
        <v>3106</v>
      </c>
      <c r="S2744">
        <v>3224</v>
      </c>
    </row>
    <row r="2745" spans="1:19" x14ac:dyDescent="0.25">
      <c r="A2745" t="s">
        <v>3140</v>
      </c>
      <c r="B2745">
        <v>1</v>
      </c>
      <c r="C2745" t="s">
        <v>3155</v>
      </c>
      <c r="D2745" t="str">
        <f>INDEX(Transcripts[#Data], MATCH(Exons[[#This Row],[Transcript stable ID]], Transcripts[Transcript stable ID], 0), 4)</f>
        <v>NM_033084.4</v>
      </c>
      <c r="E2745" t="s">
        <v>27</v>
      </c>
      <c r="J2745">
        <v>10068098</v>
      </c>
      <c r="K2745">
        <v>10127496</v>
      </c>
      <c r="L2745">
        <v>10127606</v>
      </c>
      <c r="N2745">
        <v>33</v>
      </c>
      <c r="O2745">
        <v>3318</v>
      </c>
      <c r="P2745">
        <v>3428</v>
      </c>
      <c r="Q2745" t="s">
        <v>13733</v>
      </c>
      <c r="R2745">
        <v>3225</v>
      </c>
      <c r="S2745">
        <v>3335</v>
      </c>
    </row>
    <row r="2746" spans="1:19" x14ac:dyDescent="0.25">
      <c r="A2746" t="s">
        <v>3140</v>
      </c>
      <c r="B2746">
        <v>1</v>
      </c>
      <c r="C2746" t="s">
        <v>3155</v>
      </c>
      <c r="D2746" t="str">
        <f>INDEX(Transcripts[#Data], MATCH(Exons[[#This Row],[Transcript stable ID]], Transcripts[Transcript stable ID], 0), 4)</f>
        <v>NM_033084.4</v>
      </c>
      <c r="E2746" t="s">
        <v>27</v>
      </c>
      <c r="J2746">
        <v>10068098</v>
      </c>
      <c r="K2746">
        <v>10128818</v>
      </c>
      <c r="L2746">
        <v>10128948</v>
      </c>
      <c r="N2746">
        <v>34</v>
      </c>
      <c r="O2746">
        <v>3429</v>
      </c>
      <c r="P2746">
        <v>3559</v>
      </c>
      <c r="Q2746" t="s">
        <v>13734</v>
      </c>
      <c r="R2746">
        <v>3336</v>
      </c>
      <c r="S2746">
        <v>3466</v>
      </c>
    </row>
    <row r="2747" spans="1:19" x14ac:dyDescent="0.25">
      <c r="A2747" t="s">
        <v>3140</v>
      </c>
      <c r="B2747">
        <v>1</v>
      </c>
      <c r="C2747" t="s">
        <v>3155</v>
      </c>
      <c r="D2747" t="str">
        <f>INDEX(Transcripts[#Data], MATCH(Exons[[#This Row],[Transcript stable ID]], Transcripts[Transcript stable ID], 0), 4)</f>
        <v>NM_033084.4</v>
      </c>
      <c r="E2747" t="s">
        <v>27</v>
      </c>
      <c r="J2747">
        <v>10068098</v>
      </c>
      <c r="K2747">
        <v>10130133</v>
      </c>
      <c r="L2747">
        <v>10130226</v>
      </c>
      <c r="N2747">
        <v>35</v>
      </c>
      <c r="O2747">
        <v>3560</v>
      </c>
      <c r="P2747">
        <v>3653</v>
      </c>
      <c r="Q2747" t="s">
        <v>13735</v>
      </c>
      <c r="R2747">
        <v>3467</v>
      </c>
      <c r="S2747">
        <v>3560</v>
      </c>
    </row>
    <row r="2748" spans="1:19" x14ac:dyDescent="0.25">
      <c r="A2748" t="s">
        <v>3140</v>
      </c>
      <c r="B2748">
        <v>1</v>
      </c>
      <c r="C2748" t="s">
        <v>3155</v>
      </c>
      <c r="D2748" t="str">
        <f>INDEX(Transcripts[#Data], MATCH(Exons[[#This Row],[Transcript stable ID]], Transcripts[Transcript stable ID], 0), 4)</f>
        <v>NM_033084.4</v>
      </c>
      <c r="E2748" t="s">
        <v>27</v>
      </c>
      <c r="J2748">
        <v>10068098</v>
      </c>
      <c r="K2748">
        <v>10130512</v>
      </c>
      <c r="L2748">
        <v>10130634</v>
      </c>
      <c r="N2748">
        <v>36</v>
      </c>
      <c r="O2748">
        <v>3654</v>
      </c>
      <c r="P2748">
        <v>3776</v>
      </c>
      <c r="Q2748" t="s">
        <v>13736</v>
      </c>
      <c r="R2748">
        <v>3561</v>
      </c>
      <c r="S2748">
        <v>3683</v>
      </c>
    </row>
    <row r="2749" spans="1:19" x14ac:dyDescent="0.25">
      <c r="A2749" t="s">
        <v>3140</v>
      </c>
      <c r="B2749">
        <v>1</v>
      </c>
      <c r="C2749" t="s">
        <v>3155</v>
      </c>
      <c r="D2749" t="str">
        <f>INDEX(Transcripts[#Data], MATCH(Exons[[#This Row],[Transcript stable ID]], Transcripts[Transcript stable ID], 0), 4)</f>
        <v>NM_033084.4</v>
      </c>
      <c r="E2749" t="s">
        <v>27</v>
      </c>
      <c r="J2749">
        <v>10068098</v>
      </c>
      <c r="K2749">
        <v>10131976</v>
      </c>
      <c r="L2749">
        <v>10132069</v>
      </c>
      <c r="N2749">
        <v>37</v>
      </c>
      <c r="O2749">
        <v>3777</v>
      </c>
      <c r="P2749">
        <v>3870</v>
      </c>
      <c r="Q2749" t="s">
        <v>13737</v>
      </c>
      <c r="R2749">
        <v>3684</v>
      </c>
      <c r="S2749">
        <v>3777</v>
      </c>
    </row>
    <row r="2750" spans="1:19" x14ac:dyDescent="0.25">
      <c r="A2750" t="s">
        <v>3140</v>
      </c>
      <c r="B2750">
        <v>1</v>
      </c>
      <c r="C2750" t="s">
        <v>3155</v>
      </c>
      <c r="D2750" t="str">
        <f>INDEX(Transcripts[#Data], MATCH(Exons[[#This Row],[Transcript stable ID]], Transcripts[Transcript stable ID], 0), 4)</f>
        <v>NM_033084.4</v>
      </c>
      <c r="E2750" t="s">
        <v>27</v>
      </c>
      <c r="J2750">
        <v>10068098</v>
      </c>
      <c r="K2750">
        <v>10133865</v>
      </c>
      <c r="L2750">
        <v>10133936</v>
      </c>
      <c r="N2750">
        <v>38</v>
      </c>
      <c r="O2750">
        <v>3871</v>
      </c>
      <c r="P2750">
        <v>3942</v>
      </c>
      <c r="Q2750" t="s">
        <v>13738</v>
      </c>
      <c r="R2750">
        <v>3778</v>
      </c>
      <c r="S2750">
        <v>3849</v>
      </c>
    </row>
    <row r="2751" spans="1:19" x14ac:dyDescent="0.25">
      <c r="A2751" t="s">
        <v>3140</v>
      </c>
      <c r="B2751">
        <v>1</v>
      </c>
      <c r="C2751" t="s">
        <v>3155</v>
      </c>
      <c r="D2751" t="str">
        <f>INDEX(Transcripts[#Data], MATCH(Exons[[#This Row],[Transcript stable ID]], Transcripts[Transcript stable ID], 0), 4)</f>
        <v>NM_033084.4</v>
      </c>
      <c r="E2751" t="s">
        <v>27</v>
      </c>
      <c r="J2751">
        <v>10068098</v>
      </c>
      <c r="K2751">
        <v>10134969</v>
      </c>
      <c r="L2751">
        <v>10135007</v>
      </c>
      <c r="N2751">
        <v>39</v>
      </c>
      <c r="O2751">
        <v>3943</v>
      </c>
      <c r="P2751">
        <v>3981</v>
      </c>
      <c r="Q2751" t="s">
        <v>13739</v>
      </c>
      <c r="R2751">
        <v>3850</v>
      </c>
      <c r="S2751">
        <v>3888</v>
      </c>
    </row>
    <row r="2752" spans="1:19" x14ac:dyDescent="0.25">
      <c r="A2752" t="s">
        <v>3140</v>
      </c>
      <c r="B2752">
        <v>1</v>
      </c>
      <c r="C2752" t="s">
        <v>3155</v>
      </c>
      <c r="D2752" t="str">
        <f>INDEX(Transcripts[#Data], MATCH(Exons[[#This Row],[Transcript stable ID]], Transcripts[Transcript stable ID], 0), 4)</f>
        <v>NM_033084.4</v>
      </c>
      <c r="E2752" t="s">
        <v>27</v>
      </c>
      <c r="J2752">
        <v>10068098</v>
      </c>
      <c r="K2752">
        <v>10135973</v>
      </c>
      <c r="L2752">
        <v>10136047</v>
      </c>
      <c r="N2752">
        <v>40</v>
      </c>
      <c r="O2752">
        <v>3982</v>
      </c>
      <c r="P2752">
        <v>4056</v>
      </c>
      <c r="Q2752" t="s">
        <v>13740</v>
      </c>
      <c r="R2752">
        <v>3889</v>
      </c>
      <c r="S2752">
        <v>3963</v>
      </c>
    </row>
    <row r="2753" spans="1:19" x14ac:dyDescent="0.25">
      <c r="A2753" t="s">
        <v>3140</v>
      </c>
      <c r="B2753">
        <v>1</v>
      </c>
      <c r="C2753" t="s">
        <v>3155</v>
      </c>
      <c r="D2753" t="str">
        <f>INDEX(Transcripts[#Data], MATCH(Exons[[#This Row],[Transcript stable ID]], Transcripts[Transcript stable ID], 0), 4)</f>
        <v>NM_033084.4</v>
      </c>
      <c r="E2753" t="s">
        <v>27</v>
      </c>
      <c r="J2753">
        <v>10068098</v>
      </c>
      <c r="K2753">
        <v>10136884</v>
      </c>
      <c r="L2753">
        <v>10136958</v>
      </c>
      <c r="N2753">
        <v>41</v>
      </c>
      <c r="O2753">
        <v>4057</v>
      </c>
      <c r="P2753">
        <v>4131</v>
      </c>
      <c r="Q2753" t="s">
        <v>13741</v>
      </c>
      <c r="R2753">
        <v>3964</v>
      </c>
      <c r="S2753">
        <v>4038</v>
      </c>
    </row>
    <row r="2754" spans="1:19" x14ac:dyDescent="0.25">
      <c r="A2754" t="s">
        <v>3140</v>
      </c>
      <c r="B2754">
        <v>1</v>
      </c>
      <c r="C2754" t="s">
        <v>3155</v>
      </c>
      <c r="D2754" t="str">
        <f>INDEX(Transcripts[#Data], MATCH(Exons[[#This Row],[Transcript stable ID]], Transcripts[Transcript stable ID], 0), 4)</f>
        <v>NM_033084.4</v>
      </c>
      <c r="E2754" t="s">
        <v>27</v>
      </c>
      <c r="J2754">
        <v>10068098</v>
      </c>
      <c r="K2754">
        <v>10138010</v>
      </c>
      <c r="L2754">
        <v>10138156</v>
      </c>
      <c r="N2754">
        <v>42</v>
      </c>
      <c r="O2754">
        <v>4132</v>
      </c>
      <c r="P2754">
        <v>4278</v>
      </c>
      <c r="Q2754" t="s">
        <v>13742</v>
      </c>
      <c r="R2754">
        <v>4039</v>
      </c>
      <c r="S2754">
        <v>4185</v>
      </c>
    </row>
    <row r="2755" spans="1:19" x14ac:dyDescent="0.25">
      <c r="A2755" t="s">
        <v>3140</v>
      </c>
      <c r="B2755">
        <v>1</v>
      </c>
      <c r="C2755" t="s">
        <v>3155</v>
      </c>
      <c r="D2755" t="str">
        <f>INDEX(Transcripts[#Data], MATCH(Exons[[#This Row],[Transcript stable ID]], Transcripts[Transcript stable ID], 0), 4)</f>
        <v>NM_033084.4</v>
      </c>
      <c r="E2755" t="s">
        <v>27</v>
      </c>
      <c r="H2755">
        <v>10140635</v>
      </c>
      <c r="I2755">
        <v>10141344</v>
      </c>
      <c r="J2755">
        <v>10068098</v>
      </c>
      <c r="K2755">
        <v>10140404</v>
      </c>
      <c r="L2755">
        <v>10141344</v>
      </c>
      <c r="N2755">
        <v>43</v>
      </c>
      <c r="O2755">
        <v>4279</v>
      </c>
      <c r="P2755">
        <v>4509</v>
      </c>
      <c r="Q2755" t="s">
        <v>13743</v>
      </c>
      <c r="R2755">
        <v>4186</v>
      </c>
      <c r="S2755">
        <v>4416</v>
      </c>
    </row>
    <row r="2756" spans="1:19" x14ac:dyDescent="0.25">
      <c r="A2756" t="s">
        <v>3140</v>
      </c>
      <c r="B2756">
        <v>1</v>
      </c>
      <c r="C2756" t="s">
        <v>3163</v>
      </c>
      <c r="D2756" t="str">
        <f>INDEX(Transcripts[#Data], MATCH(Exons[[#This Row],[Transcript stable ID]], Transcripts[Transcript stable ID], 0), 4)</f>
        <v>NM_001018115.2</v>
      </c>
      <c r="E2756" t="s">
        <v>27</v>
      </c>
      <c r="F2756">
        <v>10070309</v>
      </c>
      <c r="G2756">
        <v>10070341</v>
      </c>
      <c r="J2756">
        <v>10068113</v>
      </c>
      <c r="K2756">
        <v>10070309</v>
      </c>
      <c r="L2756">
        <v>10070405</v>
      </c>
      <c r="N2756">
        <v>2</v>
      </c>
      <c r="O2756">
        <v>79</v>
      </c>
      <c r="P2756">
        <v>142</v>
      </c>
      <c r="Q2756" t="s">
        <v>13702</v>
      </c>
      <c r="R2756">
        <v>1</v>
      </c>
      <c r="S2756">
        <v>64</v>
      </c>
    </row>
    <row r="2757" spans="1:19" x14ac:dyDescent="0.25">
      <c r="A2757" t="s">
        <v>3140</v>
      </c>
      <c r="B2757">
        <v>1</v>
      </c>
      <c r="C2757" t="s">
        <v>3163</v>
      </c>
      <c r="D2757" t="str">
        <f>INDEX(Transcripts[#Data], MATCH(Exons[[#This Row],[Transcript stable ID]], Transcripts[Transcript stable ID], 0), 4)</f>
        <v>NM_001018115.2</v>
      </c>
      <c r="E2757" t="s">
        <v>27</v>
      </c>
      <c r="J2757">
        <v>10068113</v>
      </c>
      <c r="K2757">
        <v>10074516</v>
      </c>
      <c r="L2757">
        <v>10074656</v>
      </c>
      <c r="N2757">
        <v>3</v>
      </c>
      <c r="O2757">
        <v>143</v>
      </c>
      <c r="P2757">
        <v>283</v>
      </c>
      <c r="Q2757" t="s">
        <v>13703</v>
      </c>
      <c r="R2757">
        <v>65</v>
      </c>
      <c r="S2757">
        <v>205</v>
      </c>
    </row>
    <row r="2758" spans="1:19" x14ac:dyDescent="0.25">
      <c r="A2758" t="s">
        <v>3140</v>
      </c>
      <c r="B2758">
        <v>1</v>
      </c>
      <c r="C2758" t="s">
        <v>3163</v>
      </c>
      <c r="D2758" t="str">
        <f>INDEX(Transcripts[#Data], MATCH(Exons[[#This Row],[Transcript stable ID]], Transcripts[Transcript stable ID], 0), 4)</f>
        <v>NM_001018115.2</v>
      </c>
      <c r="E2758" t="s">
        <v>27</v>
      </c>
      <c r="J2758">
        <v>10068113</v>
      </c>
      <c r="K2758">
        <v>10076153</v>
      </c>
      <c r="L2758">
        <v>10076220</v>
      </c>
      <c r="N2758">
        <v>4</v>
      </c>
      <c r="O2758">
        <v>284</v>
      </c>
      <c r="P2758">
        <v>351</v>
      </c>
      <c r="Q2758" t="s">
        <v>13704</v>
      </c>
      <c r="R2758">
        <v>206</v>
      </c>
      <c r="S2758">
        <v>273</v>
      </c>
    </row>
    <row r="2759" spans="1:19" x14ac:dyDescent="0.25">
      <c r="A2759" t="s">
        <v>3140</v>
      </c>
      <c r="B2759">
        <v>1</v>
      </c>
      <c r="C2759" t="s">
        <v>3163</v>
      </c>
      <c r="D2759" t="str">
        <f>INDEX(Transcripts[#Data], MATCH(Exons[[#This Row],[Transcript stable ID]], Transcripts[Transcript stable ID], 0), 4)</f>
        <v>NM_001018115.2</v>
      </c>
      <c r="E2759" t="s">
        <v>27</v>
      </c>
      <c r="J2759">
        <v>10068113</v>
      </c>
      <c r="K2759">
        <v>10076379</v>
      </c>
      <c r="L2759">
        <v>10076482</v>
      </c>
      <c r="N2759">
        <v>5</v>
      </c>
      <c r="O2759">
        <v>352</v>
      </c>
      <c r="P2759">
        <v>455</v>
      </c>
      <c r="Q2759" t="s">
        <v>13705</v>
      </c>
      <c r="R2759">
        <v>274</v>
      </c>
      <c r="S2759">
        <v>377</v>
      </c>
    </row>
    <row r="2760" spans="1:19" x14ac:dyDescent="0.25">
      <c r="A2760" t="s">
        <v>3140</v>
      </c>
      <c r="B2760">
        <v>1</v>
      </c>
      <c r="C2760" t="s">
        <v>3163</v>
      </c>
      <c r="D2760" t="str">
        <f>INDEX(Transcripts[#Data], MATCH(Exons[[#This Row],[Transcript stable ID]], Transcripts[Transcript stable ID], 0), 4)</f>
        <v>NM_001018115.2</v>
      </c>
      <c r="E2760" t="s">
        <v>27</v>
      </c>
      <c r="J2760">
        <v>10068113</v>
      </c>
      <c r="K2760">
        <v>10076857</v>
      </c>
      <c r="L2760">
        <v>10076917</v>
      </c>
      <c r="N2760">
        <v>6</v>
      </c>
      <c r="O2760">
        <v>456</v>
      </c>
      <c r="P2760">
        <v>516</v>
      </c>
      <c r="Q2760" t="s">
        <v>13706</v>
      </c>
      <c r="R2760">
        <v>378</v>
      </c>
      <c r="S2760">
        <v>438</v>
      </c>
    </row>
    <row r="2761" spans="1:19" x14ac:dyDescent="0.25">
      <c r="A2761" t="s">
        <v>3140</v>
      </c>
      <c r="B2761">
        <v>1</v>
      </c>
      <c r="C2761" t="s">
        <v>3163</v>
      </c>
      <c r="D2761" t="str">
        <f>INDEX(Transcripts[#Data], MATCH(Exons[[#This Row],[Transcript stable ID]], Transcripts[Transcript stable ID], 0), 4)</f>
        <v>NM_001018115.2</v>
      </c>
      <c r="E2761" t="s">
        <v>27</v>
      </c>
      <c r="J2761">
        <v>10068113</v>
      </c>
      <c r="K2761">
        <v>10077971</v>
      </c>
      <c r="L2761">
        <v>10078023</v>
      </c>
      <c r="N2761">
        <v>7</v>
      </c>
      <c r="O2761">
        <v>517</v>
      </c>
      <c r="P2761">
        <v>569</v>
      </c>
      <c r="Q2761" t="s">
        <v>13707</v>
      </c>
      <c r="R2761">
        <v>439</v>
      </c>
      <c r="S2761">
        <v>491</v>
      </c>
    </row>
    <row r="2762" spans="1:19" x14ac:dyDescent="0.25">
      <c r="A2762" t="s">
        <v>3140</v>
      </c>
      <c r="B2762">
        <v>1</v>
      </c>
      <c r="C2762" t="s">
        <v>3163</v>
      </c>
      <c r="D2762" t="str">
        <f>INDEX(Transcripts[#Data], MATCH(Exons[[#This Row],[Transcript stable ID]], Transcripts[Transcript stable ID], 0), 4)</f>
        <v>NM_001018115.2</v>
      </c>
      <c r="E2762" t="s">
        <v>27</v>
      </c>
      <c r="J2762">
        <v>10068113</v>
      </c>
      <c r="K2762">
        <v>10080963</v>
      </c>
      <c r="L2762">
        <v>10081041</v>
      </c>
      <c r="N2762">
        <v>8</v>
      </c>
      <c r="O2762">
        <v>570</v>
      </c>
      <c r="P2762">
        <v>648</v>
      </c>
      <c r="Q2762" t="s">
        <v>13708</v>
      </c>
      <c r="R2762">
        <v>492</v>
      </c>
      <c r="S2762">
        <v>570</v>
      </c>
    </row>
    <row r="2763" spans="1:19" x14ac:dyDescent="0.25">
      <c r="A2763" t="s">
        <v>3140</v>
      </c>
      <c r="B2763">
        <v>1</v>
      </c>
      <c r="C2763" t="s">
        <v>3163</v>
      </c>
      <c r="D2763" t="str">
        <f>INDEX(Transcripts[#Data], MATCH(Exons[[#This Row],[Transcript stable ID]], Transcripts[Transcript stable ID], 0), 4)</f>
        <v>NM_001018115.2</v>
      </c>
      <c r="E2763" t="s">
        <v>27</v>
      </c>
      <c r="J2763">
        <v>10068113</v>
      </c>
      <c r="K2763">
        <v>10081405</v>
      </c>
      <c r="L2763">
        <v>10081529</v>
      </c>
      <c r="N2763">
        <v>9</v>
      </c>
      <c r="O2763">
        <v>649</v>
      </c>
      <c r="P2763">
        <v>773</v>
      </c>
      <c r="Q2763" t="s">
        <v>13709</v>
      </c>
      <c r="R2763">
        <v>571</v>
      </c>
      <c r="S2763">
        <v>695</v>
      </c>
    </row>
    <row r="2764" spans="1:19" x14ac:dyDescent="0.25">
      <c r="A2764" t="s">
        <v>3140</v>
      </c>
      <c r="B2764">
        <v>1</v>
      </c>
      <c r="C2764" t="s">
        <v>3163</v>
      </c>
      <c r="D2764" t="str">
        <f>INDEX(Transcripts[#Data], MATCH(Exons[[#This Row],[Transcript stable ID]], Transcripts[Transcript stable ID], 0), 4)</f>
        <v>NM_001018115.2</v>
      </c>
      <c r="E2764" t="s">
        <v>27</v>
      </c>
      <c r="J2764">
        <v>10068113</v>
      </c>
      <c r="K2764">
        <v>10083307</v>
      </c>
      <c r="L2764">
        <v>10083394</v>
      </c>
      <c r="N2764">
        <v>10</v>
      </c>
      <c r="O2764">
        <v>774</v>
      </c>
      <c r="P2764">
        <v>861</v>
      </c>
      <c r="Q2764" t="s">
        <v>13710</v>
      </c>
      <c r="R2764">
        <v>696</v>
      </c>
      <c r="S2764">
        <v>783</v>
      </c>
    </row>
    <row r="2765" spans="1:19" x14ac:dyDescent="0.25">
      <c r="A2765" t="s">
        <v>3140</v>
      </c>
      <c r="B2765">
        <v>1</v>
      </c>
      <c r="C2765" t="s">
        <v>3163</v>
      </c>
      <c r="D2765" t="str">
        <f>INDEX(Transcripts[#Data], MATCH(Exons[[#This Row],[Transcript stable ID]], Transcripts[Transcript stable ID], 0), 4)</f>
        <v>NM_001018115.2</v>
      </c>
      <c r="E2765" t="s">
        <v>27</v>
      </c>
      <c r="J2765">
        <v>10068113</v>
      </c>
      <c r="K2765">
        <v>10084243</v>
      </c>
      <c r="L2765">
        <v>10084347</v>
      </c>
      <c r="N2765">
        <v>11</v>
      </c>
      <c r="O2765">
        <v>862</v>
      </c>
      <c r="P2765">
        <v>966</v>
      </c>
      <c r="Q2765" t="s">
        <v>13711</v>
      </c>
      <c r="R2765">
        <v>784</v>
      </c>
      <c r="S2765">
        <v>888</v>
      </c>
    </row>
    <row r="2766" spans="1:19" x14ac:dyDescent="0.25">
      <c r="A2766" t="s">
        <v>3140</v>
      </c>
      <c r="B2766">
        <v>1</v>
      </c>
      <c r="C2766" t="s">
        <v>3163</v>
      </c>
      <c r="D2766" t="str">
        <f>INDEX(Transcripts[#Data], MATCH(Exons[[#This Row],[Transcript stable ID]], Transcripts[Transcript stable ID], 0), 4)</f>
        <v>NM_001018115.2</v>
      </c>
      <c r="E2766" t="s">
        <v>27</v>
      </c>
      <c r="J2766">
        <v>10068113</v>
      </c>
      <c r="K2766">
        <v>10084734</v>
      </c>
      <c r="L2766">
        <v>10084834</v>
      </c>
      <c r="N2766">
        <v>12</v>
      </c>
      <c r="O2766">
        <v>967</v>
      </c>
      <c r="P2766">
        <v>1067</v>
      </c>
      <c r="Q2766" t="s">
        <v>13712</v>
      </c>
      <c r="R2766">
        <v>889</v>
      </c>
      <c r="S2766">
        <v>989</v>
      </c>
    </row>
    <row r="2767" spans="1:19" x14ac:dyDescent="0.25">
      <c r="A2767" t="s">
        <v>3140</v>
      </c>
      <c r="B2767">
        <v>1</v>
      </c>
      <c r="C2767" t="s">
        <v>3163</v>
      </c>
      <c r="D2767" t="str">
        <f>INDEX(Transcripts[#Data], MATCH(Exons[[#This Row],[Transcript stable ID]], Transcripts[Transcript stable ID], 0), 4)</f>
        <v>NM_001018115.2</v>
      </c>
      <c r="E2767" t="s">
        <v>27</v>
      </c>
      <c r="J2767">
        <v>10068113</v>
      </c>
      <c r="K2767">
        <v>10085168</v>
      </c>
      <c r="L2767">
        <v>10085276</v>
      </c>
      <c r="N2767">
        <v>13</v>
      </c>
      <c r="O2767">
        <v>1068</v>
      </c>
      <c r="P2767">
        <v>1176</v>
      </c>
      <c r="Q2767" t="s">
        <v>13713</v>
      </c>
      <c r="R2767">
        <v>990</v>
      </c>
      <c r="S2767">
        <v>1098</v>
      </c>
    </row>
    <row r="2768" spans="1:19" x14ac:dyDescent="0.25">
      <c r="A2768" t="s">
        <v>3140</v>
      </c>
      <c r="B2768">
        <v>1</v>
      </c>
      <c r="C2768" t="s">
        <v>3163</v>
      </c>
      <c r="D2768" t="str">
        <f>INDEX(Transcripts[#Data], MATCH(Exons[[#This Row],[Transcript stable ID]], Transcripts[Transcript stable ID], 0), 4)</f>
        <v>NM_001018115.2</v>
      </c>
      <c r="E2768" t="s">
        <v>27</v>
      </c>
      <c r="J2768">
        <v>10068113</v>
      </c>
      <c r="K2768">
        <v>10085513</v>
      </c>
      <c r="L2768">
        <v>10085548</v>
      </c>
      <c r="N2768">
        <v>14</v>
      </c>
      <c r="O2768">
        <v>1177</v>
      </c>
      <c r="P2768">
        <v>1212</v>
      </c>
      <c r="Q2768" t="s">
        <v>13714</v>
      </c>
      <c r="R2768">
        <v>1099</v>
      </c>
      <c r="S2768">
        <v>1134</v>
      </c>
    </row>
    <row r="2769" spans="1:19" x14ac:dyDescent="0.25">
      <c r="A2769" t="s">
        <v>3140</v>
      </c>
      <c r="B2769">
        <v>1</v>
      </c>
      <c r="C2769" t="s">
        <v>3163</v>
      </c>
      <c r="D2769" t="str">
        <f>INDEX(Transcripts[#Data], MATCH(Exons[[#This Row],[Transcript stable ID]], Transcripts[Transcript stable ID], 0), 4)</f>
        <v>NM_001018115.2</v>
      </c>
      <c r="E2769" t="s">
        <v>27</v>
      </c>
      <c r="J2769">
        <v>10068113</v>
      </c>
      <c r="K2769">
        <v>10088264</v>
      </c>
      <c r="L2769">
        <v>10088407</v>
      </c>
      <c r="N2769">
        <v>15</v>
      </c>
      <c r="O2769">
        <v>1213</v>
      </c>
      <c r="P2769">
        <v>1356</v>
      </c>
      <c r="Q2769" t="s">
        <v>13715</v>
      </c>
      <c r="R2769">
        <v>1135</v>
      </c>
      <c r="S2769">
        <v>1278</v>
      </c>
    </row>
    <row r="2770" spans="1:19" x14ac:dyDescent="0.25">
      <c r="A2770" t="s">
        <v>3140</v>
      </c>
      <c r="B2770">
        <v>1</v>
      </c>
      <c r="C2770" t="s">
        <v>3163</v>
      </c>
      <c r="D2770" t="str">
        <f>INDEX(Transcripts[#Data], MATCH(Exons[[#This Row],[Transcript stable ID]], Transcripts[Transcript stable ID], 0), 4)</f>
        <v>NM_001018115.2</v>
      </c>
      <c r="E2770" t="s">
        <v>27</v>
      </c>
      <c r="J2770">
        <v>10068113</v>
      </c>
      <c r="K2770">
        <v>10089601</v>
      </c>
      <c r="L2770">
        <v>10089735</v>
      </c>
      <c r="N2770">
        <v>16</v>
      </c>
      <c r="O2770">
        <v>1357</v>
      </c>
      <c r="P2770">
        <v>1491</v>
      </c>
      <c r="Q2770" t="s">
        <v>13716</v>
      </c>
      <c r="R2770">
        <v>1279</v>
      </c>
      <c r="S2770">
        <v>1413</v>
      </c>
    </row>
    <row r="2771" spans="1:19" x14ac:dyDescent="0.25">
      <c r="A2771" t="s">
        <v>3140</v>
      </c>
      <c r="B2771">
        <v>1</v>
      </c>
      <c r="C2771" t="s">
        <v>3163</v>
      </c>
      <c r="D2771" t="str">
        <f>INDEX(Transcripts[#Data], MATCH(Exons[[#This Row],[Transcript stable ID]], Transcripts[Transcript stable ID], 0), 4)</f>
        <v>NM_001018115.2</v>
      </c>
      <c r="E2771" t="s">
        <v>27</v>
      </c>
      <c r="J2771">
        <v>10068113</v>
      </c>
      <c r="K2771">
        <v>10091058</v>
      </c>
      <c r="L2771">
        <v>10091189</v>
      </c>
      <c r="N2771">
        <v>17</v>
      </c>
      <c r="O2771">
        <v>1492</v>
      </c>
      <c r="P2771">
        <v>1623</v>
      </c>
      <c r="Q2771" t="s">
        <v>13717</v>
      </c>
      <c r="R2771">
        <v>1414</v>
      </c>
      <c r="S2771">
        <v>1545</v>
      </c>
    </row>
    <row r="2772" spans="1:19" x14ac:dyDescent="0.25">
      <c r="A2772" t="s">
        <v>3140</v>
      </c>
      <c r="B2772">
        <v>1</v>
      </c>
      <c r="C2772" t="s">
        <v>3163</v>
      </c>
      <c r="D2772" t="str">
        <f>INDEX(Transcripts[#Data], MATCH(Exons[[#This Row],[Transcript stable ID]], Transcripts[Transcript stable ID], 0), 4)</f>
        <v>NM_001018115.2</v>
      </c>
      <c r="E2772" t="s">
        <v>27</v>
      </c>
      <c r="J2772">
        <v>10068113</v>
      </c>
      <c r="K2772">
        <v>10094071</v>
      </c>
      <c r="L2772">
        <v>10094181</v>
      </c>
      <c r="N2772">
        <v>18</v>
      </c>
      <c r="O2772">
        <v>1624</v>
      </c>
      <c r="P2772">
        <v>1734</v>
      </c>
      <c r="Q2772" t="s">
        <v>13718</v>
      </c>
      <c r="R2772">
        <v>1546</v>
      </c>
      <c r="S2772">
        <v>1656</v>
      </c>
    </row>
    <row r="2773" spans="1:19" x14ac:dyDescent="0.25">
      <c r="A2773" t="s">
        <v>3140</v>
      </c>
      <c r="B2773">
        <v>1</v>
      </c>
      <c r="C2773" t="s">
        <v>3163</v>
      </c>
      <c r="D2773" t="str">
        <f>INDEX(Transcripts[#Data], MATCH(Exons[[#This Row],[Transcript stable ID]], Transcripts[Transcript stable ID], 0), 4)</f>
        <v>NM_001018115.2</v>
      </c>
      <c r="E2773" t="s">
        <v>27</v>
      </c>
      <c r="J2773">
        <v>10068113</v>
      </c>
      <c r="K2773">
        <v>10101978</v>
      </c>
      <c r="L2773">
        <v>10102087</v>
      </c>
      <c r="N2773">
        <v>19</v>
      </c>
      <c r="O2773">
        <v>1735</v>
      </c>
      <c r="P2773">
        <v>1844</v>
      </c>
      <c r="Q2773" t="s">
        <v>13719</v>
      </c>
      <c r="R2773">
        <v>1657</v>
      </c>
      <c r="S2773">
        <v>1766</v>
      </c>
    </row>
    <row r="2774" spans="1:19" x14ac:dyDescent="0.25">
      <c r="A2774" t="s">
        <v>3140</v>
      </c>
      <c r="B2774">
        <v>1</v>
      </c>
      <c r="C2774" t="s">
        <v>3163</v>
      </c>
      <c r="D2774" t="str">
        <f>INDEX(Transcripts[#Data], MATCH(Exons[[#This Row],[Transcript stable ID]], Transcripts[Transcript stable ID], 0), 4)</f>
        <v>NM_001018115.2</v>
      </c>
      <c r="E2774" t="s">
        <v>27</v>
      </c>
      <c r="J2774">
        <v>10068113</v>
      </c>
      <c r="K2774">
        <v>10103835</v>
      </c>
      <c r="L2774">
        <v>10103895</v>
      </c>
      <c r="N2774">
        <v>20</v>
      </c>
      <c r="O2774">
        <v>1845</v>
      </c>
      <c r="P2774">
        <v>1905</v>
      </c>
      <c r="Q2774" t="s">
        <v>13720</v>
      </c>
      <c r="R2774">
        <v>1767</v>
      </c>
      <c r="S2774">
        <v>1827</v>
      </c>
    </row>
    <row r="2775" spans="1:19" x14ac:dyDescent="0.25">
      <c r="A2775" t="s">
        <v>3140</v>
      </c>
      <c r="B2775">
        <v>1</v>
      </c>
      <c r="C2775" t="s">
        <v>3163</v>
      </c>
      <c r="D2775" t="str">
        <f>INDEX(Transcripts[#Data], MATCH(Exons[[#This Row],[Transcript stable ID]], Transcripts[Transcript stable ID], 0), 4)</f>
        <v>NM_001018115.2</v>
      </c>
      <c r="E2775" t="s">
        <v>27</v>
      </c>
      <c r="J2775">
        <v>10068113</v>
      </c>
      <c r="K2775">
        <v>10105476</v>
      </c>
      <c r="L2775">
        <v>10105595</v>
      </c>
      <c r="N2775">
        <v>21</v>
      </c>
      <c r="O2775">
        <v>1906</v>
      </c>
      <c r="P2775">
        <v>2025</v>
      </c>
      <c r="Q2775" t="s">
        <v>13721</v>
      </c>
      <c r="R2775">
        <v>1828</v>
      </c>
      <c r="S2775">
        <v>1947</v>
      </c>
    </row>
    <row r="2776" spans="1:19" x14ac:dyDescent="0.25">
      <c r="A2776" t="s">
        <v>3140</v>
      </c>
      <c r="B2776">
        <v>1</v>
      </c>
      <c r="C2776" t="s">
        <v>3163</v>
      </c>
      <c r="D2776" t="str">
        <f>INDEX(Transcripts[#Data], MATCH(Exons[[#This Row],[Transcript stable ID]], Transcripts[Transcript stable ID], 0), 4)</f>
        <v>NM_001018115.2</v>
      </c>
      <c r="E2776" t="s">
        <v>27</v>
      </c>
      <c r="J2776">
        <v>10068113</v>
      </c>
      <c r="K2776">
        <v>10106040</v>
      </c>
      <c r="L2776">
        <v>10106113</v>
      </c>
      <c r="N2776">
        <v>22</v>
      </c>
      <c r="O2776">
        <v>2026</v>
      </c>
      <c r="P2776">
        <v>2099</v>
      </c>
      <c r="Q2776" t="s">
        <v>13722</v>
      </c>
      <c r="R2776">
        <v>1948</v>
      </c>
      <c r="S2776">
        <v>2021</v>
      </c>
    </row>
    <row r="2777" spans="1:19" x14ac:dyDescent="0.25">
      <c r="A2777" t="s">
        <v>3140</v>
      </c>
      <c r="B2777">
        <v>1</v>
      </c>
      <c r="C2777" t="s">
        <v>3163</v>
      </c>
      <c r="D2777" t="str">
        <f>INDEX(Transcripts[#Data], MATCH(Exons[[#This Row],[Transcript stable ID]], Transcripts[Transcript stable ID], 0), 4)</f>
        <v>NM_001018115.2</v>
      </c>
      <c r="E2777" t="s">
        <v>27</v>
      </c>
      <c r="J2777">
        <v>10068113</v>
      </c>
      <c r="K2777">
        <v>10106413</v>
      </c>
      <c r="L2777">
        <v>10106559</v>
      </c>
      <c r="N2777">
        <v>23</v>
      </c>
      <c r="O2777">
        <v>2100</v>
      </c>
      <c r="P2777">
        <v>2246</v>
      </c>
      <c r="Q2777" t="s">
        <v>13723</v>
      </c>
      <c r="R2777">
        <v>2022</v>
      </c>
      <c r="S2777">
        <v>2168</v>
      </c>
    </row>
    <row r="2778" spans="1:19" x14ac:dyDescent="0.25">
      <c r="A2778" t="s">
        <v>3140</v>
      </c>
      <c r="B2778">
        <v>1</v>
      </c>
      <c r="C2778" t="s">
        <v>3163</v>
      </c>
      <c r="D2778" t="str">
        <f>INDEX(Transcripts[#Data], MATCH(Exons[[#This Row],[Transcript stable ID]], Transcripts[Transcript stable ID], 0), 4)</f>
        <v>NM_001018115.2</v>
      </c>
      <c r="E2778" t="s">
        <v>27</v>
      </c>
      <c r="J2778">
        <v>10068113</v>
      </c>
      <c r="K2778">
        <v>10107078</v>
      </c>
      <c r="L2778">
        <v>10107178</v>
      </c>
      <c r="N2778">
        <v>24</v>
      </c>
      <c r="O2778">
        <v>2247</v>
      </c>
      <c r="P2778">
        <v>2347</v>
      </c>
      <c r="Q2778" t="s">
        <v>13724</v>
      </c>
      <c r="R2778">
        <v>2169</v>
      </c>
      <c r="S2778">
        <v>2269</v>
      </c>
    </row>
    <row r="2779" spans="1:19" x14ac:dyDescent="0.25">
      <c r="A2779" t="s">
        <v>3140</v>
      </c>
      <c r="B2779">
        <v>1</v>
      </c>
      <c r="C2779" t="s">
        <v>3163</v>
      </c>
      <c r="D2779" t="str">
        <f>INDEX(Transcripts[#Data], MATCH(Exons[[#This Row],[Transcript stable ID]], Transcripts[Transcript stable ID], 0), 4)</f>
        <v>NM_001018115.2</v>
      </c>
      <c r="E2779" t="s">
        <v>27</v>
      </c>
      <c r="J2779">
        <v>10068113</v>
      </c>
      <c r="K2779">
        <v>10107548</v>
      </c>
      <c r="L2779">
        <v>10107663</v>
      </c>
      <c r="N2779">
        <v>25</v>
      </c>
      <c r="O2779">
        <v>2348</v>
      </c>
      <c r="P2779">
        <v>2463</v>
      </c>
      <c r="Q2779" t="s">
        <v>13725</v>
      </c>
      <c r="R2779">
        <v>2270</v>
      </c>
      <c r="S2779">
        <v>2385</v>
      </c>
    </row>
    <row r="2780" spans="1:19" x14ac:dyDescent="0.25">
      <c r="A2780" t="s">
        <v>3140</v>
      </c>
      <c r="B2780">
        <v>1</v>
      </c>
      <c r="C2780" t="s">
        <v>3163</v>
      </c>
      <c r="D2780" t="str">
        <f>INDEX(Transcripts[#Data], MATCH(Exons[[#This Row],[Transcript stable ID]], Transcripts[Transcript stable ID], 0), 4)</f>
        <v>NM_001018115.2</v>
      </c>
      <c r="E2780" t="s">
        <v>27</v>
      </c>
      <c r="J2780">
        <v>10068113</v>
      </c>
      <c r="K2780">
        <v>10108893</v>
      </c>
      <c r="L2780">
        <v>10109001</v>
      </c>
      <c r="N2780">
        <v>26</v>
      </c>
      <c r="O2780">
        <v>2464</v>
      </c>
      <c r="P2780">
        <v>2572</v>
      </c>
      <c r="Q2780" t="s">
        <v>13726</v>
      </c>
      <c r="R2780">
        <v>2386</v>
      </c>
      <c r="S2780">
        <v>2494</v>
      </c>
    </row>
    <row r="2781" spans="1:19" x14ac:dyDescent="0.25">
      <c r="A2781" t="s">
        <v>3140</v>
      </c>
      <c r="B2781">
        <v>1</v>
      </c>
      <c r="C2781" t="s">
        <v>3163</v>
      </c>
      <c r="D2781" t="str">
        <f>INDEX(Transcripts[#Data], MATCH(Exons[[#This Row],[Transcript stable ID]], Transcripts[Transcript stable ID], 0), 4)</f>
        <v>NM_001018115.2</v>
      </c>
      <c r="E2781" t="s">
        <v>27</v>
      </c>
      <c r="J2781">
        <v>10068113</v>
      </c>
      <c r="K2781">
        <v>10114555</v>
      </c>
      <c r="L2781">
        <v>10114665</v>
      </c>
      <c r="N2781">
        <v>27</v>
      </c>
      <c r="O2781">
        <v>2573</v>
      </c>
      <c r="P2781">
        <v>2683</v>
      </c>
      <c r="Q2781" t="s">
        <v>13727</v>
      </c>
      <c r="R2781">
        <v>2495</v>
      </c>
      <c r="S2781">
        <v>2605</v>
      </c>
    </row>
    <row r="2782" spans="1:19" x14ac:dyDescent="0.25">
      <c r="A2782" t="s">
        <v>3140</v>
      </c>
      <c r="B2782">
        <v>1</v>
      </c>
      <c r="C2782" t="s">
        <v>3163</v>
      </c>
      <c r="D2782" t="str">
        <f>INDEX(Transcripts[#Data], MATCH(Exons[[#This Row],[Transcript stable ID]], Transcripts[Transcript stable ID], 0), 4)</f>
        <v>NM_001018115.2</v>
      </c>
      <c r="E2782" t="s">
        <v>27</v>
      </c>
      <c r="J2782">
        <v>10068113</v>
      </c>
      <c r="K2782">
        <v>10114937</v>
      </c>
      <c r="L2782">
        <v>10115046</v>
      </c>
      <c r="N2782">
        <v>28</v>
      </c>
      <c r="O2782">
        <v>2684</v>
      </c>
      <c r="P2782">
        <v>2793</v>
      </c>
      <c r="Q2782" t="s">
        <v>13728</v>
      </c>
      <c r="R2782">
        <v>2606</v>
      </c>
      <c r="S2782">
        <v>2715</v>
      </c>
    </row>
    <row r="2783" spans="1:19" x14ac:dyDescent="0.25">
      <c r="A2783" t="s">
        <v>3140</v>
      </c>
      <c r="B2783">
        <v>1</v>
      </c>
      <c r="C2783" t="s">
        <v>3163</v>
      </c>
      <c r="D2783" t="str">
        <f>INDEX(Transcripts[#Data], MATCH(Exons[[#This Row],[Transcript stable ID]], Transcripts[Transcript stable ID], 0), 4)</f>
        <v>NM_001018115.2</v>
      </c>
      <c r="E2783" t="s">
        <v>27</v>
      </c>
      <c r="J2783">
        <v>10068113</v>
      </c>
      <c r="K2783">
        <v>10116214</v>
      </c>
      <c r="L2783">
        <v>10116357</v>
      </c>
      <c r="N2783">
        <v>29</v>
      </c>
      <c r="O2783">
        <v>2794</v>
      </c>
      <c r="P2783">
        <v>2937</v>
      </c>
      <c r="Q2783" t="s">
        <v>13729</v>
      </c>
      <c r="R2783">
        <v>2716</v>
      </c>
      <c r="S2783">
        <v>2859</v>
      </c>
    </row>
    <row r="2784" spans="1:19" x14ac:dyDescent="0.25">
      <c r="A2784" t="s">
        <v>3140</v>
      </c>
      <c r="B2784">
        <v>1</v>
      </c>
      <c r="C2784" t="s">
        <v>3163</v>
      </c>
      <c r="D2784" t="str">
        <f>INDEX(Transcripts[#Data], MATCH(Exons[[#This Row],[Transcript stable ID]], Transcripts[Transcript stable ID], 0), 4)</f>
        <v>NM_001018115.2</v>
      </c>
      <c r="E2784" t="s">
        <v>27</v>
      </c>
      <c r="J2784">
        <v>10068113</v>
      </c>
      <c r="K2784">
        <v>10119765</v>
      </c>
      <c r="L2784">
        <v>10119881</v>
      </c>
      <c r="N2784">
        <v>30</v>
      </c>
      <c r="O2784">
        <v>2938</v>
      </c>
      <c r="P2784">
        <v>3054</v>
      </c>
      <c r="Q2784" t="s">
        <v>13730</v>
      </c>
      <c r="R2784">
        <v>2860</v>
      </c>
      <c r="S2784">
        <v>2976</v>
      </c>
    </row>
    <row r="2785" spans="1:19" x14ac:dyDescent="0.25">
      <c r="A2785" t="s">
        <v>3140</v>
      </c>
      <c r="B2785">
        <v>1</v>
      </c>
      <c r="C2785" t="s">
        <v>3163</v>
      </c>
      <c r="D2785" t="str">
        <f>INDEX(Transcripts[#Data], MATCH(Exons[[#This Row],[Transcript stable ID]], Transcripts[Transcript stable ID], 0), 4)</f>
        <v>NM_001018115.2</v>
      </c>
      <c r="E2785" t="s">
        <v>27</v>
      </c>
      <c r="J2785">
        <v>10068113</v>
      </c>
      <c r="K2785">
        <v>10122784</v>
      </c>
      <c r="L2785">
        <v>10122912</v>
      </c>
      <c r="N2785">
        <v>31</v>
      </c>
      <c r="O2785">
        <v>3055</v>
      </c>
      <c r="P2785">
        <v>3183</v>
      </c>
      <c r="Q2785" t="s">
        <v>13731</v>
      </c>
      <c r="R2785">
        <v>2977</v>
      </c>
      <c r="S2785">
        <v>3105</v>
      </c>
    </row>
    <row r="2786" spans="1:19" x14ac:dyDescent="0.25">
      <c r="A2786" t="s">
        <v>3140</v>
      </c>
      <c r="B2786">
        <v>1</v>
      </c>
      <c r="C2786" t="s">
        <v>3163</v>
      </c>
      <c r="D2786" t="str">
        <f>INDEX(Transcripts[#Data], MATCH(Exons[[#This Row],[Transcript stable ID]], Transcripts[Transcript stable ID], 0), 4)</f>
        <v>NM_001018115.2</v>
      </c>
      <c r="E2786" t="s">
        <v>27</v>
      </c>
      <c r="J2786">
        <v>10068113</v>
      </c>
      <c r="K2786">
        <v>10123030</v>
      </c>
      <c r="L2786">
        <v>10123148</v>
      </c>
      <c r="N2786">
        <v>32</v>
      </c>
      <c r="O2786">
        <v>3184</v>
      </c>
      <c r="P2786">
        <v>3302</v>
      </c>
      <c r="Q2786" t="s">
        <v>13732</v>
      </c>
      <c r="R2786">
        <v>3106</v>
      </c>
      <c r="S2786">
        <v>3224</v>
      </c>
    </row>
    <row r="2787" spans="1:19" x14ac:dyDescent="0.25">
      <c r="A2787" t="s">
        <v>3140</v>
      </c>
      <c r="B2787">
        <v>1</v>
      </c>
      <c r="C2787" t="s">
        <v>3163</v>
      </c>
      <c r="D2787" t="str">
        <f>INDEX(Transcripts[#Data], MATCH(Exons[[#This Row],[Transcript stable ID]], Transcripts[Transcript stable ID], 0), 4)</f>
        <v>NM_001018115.2</v>
      </c>
      <c r="E2787" t="s">
        <v>27</v>
      </c>
      <c r="J2787">
        <v>10068113</v>
      </c>
      <c r="K2787">
        <v>10127496</v>
      </c>
      <c r="L2787">
        <v>10127606</v>
      </c>
      <c r="N2787">
        <v>33</v>
      </c>
      <c r="O2787">
        <v>3303</v>
      </c>
      <c r="P2787">
        <v>3413</v>
      </c>
      <c r="Q2787" t="s">
        <v>13733</v>
      </c>
      <c r="R2787">
        <v>3225</v>
      </c>
      <c r="S2787">
        <v>3335</v>
      </c>
    </row>
    <row r="2788" spans="1:19" x14ac:dyDescent="0.25">
      <c r="A2788" t="s">
        <v>3140</v>
      </c>
      <c r="B2788">
        <v>1</v>
      </c>
      <c r="C2788" t="s">
        <v>3163</v>
      </c>
      <c r="D2788" t="str">
        <f>INDEX(Transcripts[#Data], MATCH(Exons[[#This Row],[Transcript stable ID]], Transcripts[Transcript stable ID], 0), 4)</f>
        <v>NM_001018115.2</v>
      </c>
      <c r="E2788" t="s">
        <v>27</v>
      </c>
      <c r="J2788">
        <v>10068113</v>
      </c>
      <c r="K2788">
        <v>10128818</v>
      </c>
      <c r="L2788">
        <v>10128948</v>
      </c>
      <c r="N2788">
        <v>34</v>
      </c>
      <c r="O2788">
        <v>3414</v>
      </c>
      <c r="P2788">
        <v>3544</v>
      </c>
      <c r="Q2788" t="s">
        <v>13734</v>
      </c>
      <c r="R2788">
        <v>3336</v>
      </c>
      <c r="S2788">
        <v>3466</v>
      </c>
    </row>
    <row r="2789" spans="1:19" x14ac:dyDescent="0.25">
      <c r="A2789" t="s">
        <v>3140</v>
      </c>
      <c r="B2789">
        <v>1</v>
      </c>
      <c r="C2789" t="s">
        <v>3163</v>
      </c>
      <c r="D2789" t="str">
        <f>INDEX(Transcripts[#Data], MATCH(Exons[[#This Row],[Transcript stable ID]], Transcripts[Transcript stable ID], 0), 4)</f>
        <v>NM_001018115.2</v>
      </c>
      <c r="E2789" t="s">
        <v>27</v>
      </c>
      <c r="J2789">
        <v>10068113</v>
      </c>
      <c r="K2789">
        <v>10130133</v>
      </c>
      <c r="L2789">
        <v>10130226</v>
      </c>
      <c r="N2789">
        <v>35</v>
      </c>
      <c r="O2789">
        <v>3545</v>
      </c>
      <c r="P2789">
        <v>3638</v>
      </c>
      <c r="Q2789" t="s">
        <v>13735</v>
      </c>
      <c r="R2789">
        <v>3467</v>
      </c>
      <c r="S2789">
        <v>3560</v>
      </c>
    </row>
    <row r="2790" spans="1:19" x14ac:dyDescent="0.25">
      <c r="A2790" t="s">
        <v>3140</v>
      </c>
      <c r="B2790">
        <v>1</v>
      </c>
      <c r="C2790" t="s">
        <v>3163</v>
      </c>
      <c r="D2790" t="str">
        <f>INDEX(Transcripts[#Data], MATCH(Exons[[#This Row],[Transcript stable ID]], Transcripts[Transcript stable ID], 0), 4)</f>
        <v>NM_001018115.2</v>
      </c>
      <c r="E2790" t="s">
        <v>27</v>
      </c>
      <c r="J2790">
        <v>10068113</v>
      </c>
      <c r="K2790">
        <v>10130512</v>
      </c>
      <c r="L2790">
        <v>10130634</v>
      </c>
      <c r="N2790">
        <v>36</v>
      </c>
      <c r="O2790">
        <v>3639</v>
      </c>
      <c r="P2790">
        <v>3761</v>
      </c>
      <c r="Q2790" t="s">
        <v>13736</v>
      </c>
      <c r="R2790">
        <v>3561</v>
      </c>
      <c r="S2790">
        <v>3683</v>
      </c>
    </row>
    <row r="2791" spans="1:19" x14ac:dyDescent="0.25">
      <c r="A2791" t="s">
        <v>3140</v>
      </c>
      <c r="B2791">
        <v>1</v>
      </c>
      <c r="C2791" t="s">
        <v>3163</v>
      </c>
      <c r="D2791" t="str">
        <f>INDEX(Transcripts[#Data], MATCH(Exons[[#This Row],[Transcript stable ID]], Transcripts[Transcript stable ID], 0), 4)</f>
        <v>NM_001018115.2</v>
      </c>
      <c r="E2791" t="s">
        <v>27</v>
      </c>
      <c r="J2791">
        <v>10068113</v>
      </c>
      <c r="K2791">
        <v>10131976</v>
      </c>
      <c r="L2791">
        <v>10132069</v>
      </c>
      <c r="N2791">
        <v>37</v>
      </c>
      <c r="O2791">
        <v>3762</v>
      </c>
      <c r="P2791">
        <v>3855</v>
      </c>
      <c r="Q2791" t="s">
        <v>13737</v>
      </c>
      <c r="R2791">
        <v>3684</v>
      </c>
      <c r="S2791">
        <v>3777</v>
      </c>
    </row>
    <row r="2792" spans="1:19" x14ac:dyDescent="0.25">
      <c r="A2792" t="s">
        <v>3140</v>
      </c>
      <c r="B2792">
        <v>1</v>
      </c>
      <c r="C2792" t="s">
        <v>3163</v>
      </c>
      <c r="D2792" t="str">
        <f>INDEX(Transcripts[#Data], MATCH(Exons[[#This Row],[Transcript stable ID]], Transcripts[Transcript stable ID], 0), 4)</f>
        <v>NM_001018115.2</v>
      </c>
      <c r="E2792" t="s">
        <v>27</v>
      </c>
      <c r="J2792">
        <v>10068113</v>
      </c>
      <c r="K2792">
        <v>10133865</v>
      </c>
      <c r="L2792">
        <v>10133936</v>
      </c>
      <c r="N2792">
        <v>38</v>
      </c>
      <c r="O2792">
        <v>3856</v>
      </c>
      <c r="P2792">
        <v>3927</v>
      </c>
      <c r="Q2792" t="s">
        <v>13738</v>
      </c>
      <c r="R2792">
        <v>3778</v>
      </c>
      <c r="S2792">
        <v>3849</v>
      </c>
    </row>
    <row r="2793" spans="1:19" x14ac:dyDescent="0.25">
      <c r="A2793" t="s">
        <v>3140</v>
      </c>
      <c r="B2793">
        <v>1</v>
      </c>
      <c r="C2793" t="s">
        <v>3163</v>
      </c>
      <c r="D2793" t="str">
        <f>INDEX(Transcripts[#Data], MATCH(Exons[[#This Row],[Transcript stable ID]], Transcripts[Transcript stable ID], 0), 4)</f>
        <v>NM_001018115.2</v>
      </c>
      <c r="E2793" t="s">
        <v>27</v>
      </c>
      <c r="J2793">
        <v>10068113</v>
      </c>
      <c r="K2793">
        <v>10134969</v>
      </c>
      <c r="L2793">
        <v>10135007</v>
      </c>
      <c r="N2793">
        <v>39</v>
      </c>
      <c r="O2793">
        <v>3928</v>
      </c>
      <c r="P2793">
        <v>3966</v>
      </c>
      <c r="Q2793" t="s">
        <v>13739</v>
      </c>
      <c r="R2793">
        <v>3850</v>
      </c>
      <c r="S2793">
        <v>3888</v>
      </c>
    </row>
    <row r="2794" spans="1:19" x14ac:dyDescent="0.25">
      <c r="A2794" t="s">
        <v>3140</v>
      </c>
      <c r="B2794">
        <v>1</v>
      </c>
      <c r="C2794" t="s">
        <v>3163</v>
      </c>
      <c r="D2794" t="str">
        <f>INDEX(Transcripts[#Data], MATCH(Exons[[#This Row],[Transcript stable ID]], Transcripts[Transcript stable ID], 0), 4)</f>
        <v>NM_001018115.2</v>
      </c>
      <c r="E2794" t="s">
        <v>27</v>
      </c>
      <c r="J2794">
        <v>10068113</v>
      </c>
      <c r="K2794">
        <v>10135973</v>
      </c>
      <c r="L2794">
        <v>10136047</v>
      </c>
      <c r="N2794">
        <v>40</v>
      </c>
      <c r="O2794">
        <v>3967</v>
      </c>
      <c r="P2794">
        <v>4041</v>
      </c>
      <c r="Q2794" t="s">
        <v>13740</v>
      </c>
      <c r="R2794">
        <v>3889</v>
      </c>
      <c r="S2794">
        <v>3963</v>
      </c>
    </row>
    <row r="2795" spans="1:19" x14ac:dyDescent="0.25">
      <c r="A2795" t="s">
        <v>3140</v>
      </c>
      <c r="B2795">
        <v>1</v>
      </c>
      <c r="C2795" t="s">
        <v>3163</v>
      </c>
      <c r="D2795" t="str">
        <f>INDEX(Transcripts[#Data], MATCH(Exons[[#This Row],[Transcript stable ID]], Transcripts[Transcript stable ID], 0), 4)</f>
        <v>NM_001018115.2</v>
      </c>
      <c r="E2795" t="s">
        <v>27</v>
      </c>
      <c r="J2795">
        <v>10068113</v>
      </c>
      <c r="K2795">
        <v>10136884</v>
      </c>
      <c r="L2795">
        <v>10136958</v>
      </c>
      <c r="N2795">
        <v>41</v>
      </c>
      <c r="O2795">
        <v>4042</v>
      </c>
      <c r="P2795">
        <v>4116</v>
      </c>
      <c r="Q2795" t="s">
        <v>13741</v>
      </c>
      <c r="R2795">
        <v>3964</v>
      </c>
      <c r="S2795">
        <v>4038</v>
      </c>
    </row>
    <row r="2796" spans="1:19" x14ac:dyDescent="0.25">
      <c r="A2796" t="s">
        <v>3140</v>
      </c>
      <c r="B2796">
        <v>1</v>
      </c>
      <c r="C2796" t="s">
        <v>3163</v>
      </c>
      <c r="D2796" t="str">
        <f>INDEX(Transcripts[#Data], MATCH(Exons[[#This Row],[Transcript stable ID]], Transcripts[Transcript stable ID], 0), 4)</f>
        <v>NM_001018115.2</v>
      </c>
      <c r="E2796" t="s">
        <v>27</v>
      </c>
      <c r="J2796">
        <v>10068113</v>
      </c>
      <c r="K2796">
        <v>10138010</v>
      </c>
      <c r="L2796">
        <v>10138156</v>
      </c>
      <c r="N2796">
        <v>42</v>
      </c>
      <c r="O2796">
        <v>4117</v>
      </c>
      <c r="P2796">
        <v>4263</v>
      </c>
      <c r="Q2796" t="s">
        <v>13742</v>
      </c>
      <c r="R2796">
        <v>4039</v>
      </c>
      <c r="S2796">
        <v>4185</v>
      </c>
    </row>
    <row r="2797" spans="1:19" x14ac:dyDescent="0.25">
      <c r="A2797" t="s">
        <v>3140</v>
      </c>
      <c r="B2797">
        <v>1</v>
      </c>
      <c r="C2797" t="s">
        <v>3163</v>
      </c>
      <c r="D2797" t="str">
        <f>INDEX(Transcripts[#Data], MATCH(Exons[[#This Row],[Transcript stable ID]], Transcripts[Transcript stable ID], 0), 4)</f>
        <v>NM_001018115.2</v>
      </c>
      <c r="E2797" t="s">
        <v>27</v>
      </c>
      <c r="J2797">
        <v>10068113</v>
      </c>
      <c r="K2797">
        <v>10140404</v>
      </c>
      <c r="L2797">
        <v>10140499</v>
      </c>
      <c r="N2797">
        <v>43</v>
      </c>
      <c r="O2797">
        <v>4264</v>
      </c>
      <c r="P2797">
        <v>4359</v>
      </c>
      <c r="Q2797" t="s">
        <v>13744</v>
      </c>
      <c r="R2797">
        <v>4186</v>
      </c>
      <c r="S2797">
        <v>4281</v>
      </c>
    </row>
    <row r="2798" spans="1:19" x14ac:dyDescent="0.25">
      <c r="A2798" t="s">
        <v>3140</v>
      </c>
      <c r="B2798">
        <v>1</v>
      </c>
      <c r="C2798" t="s">
        <v>3163</v>
      </c>
      <c r="D2798" t="str">
        <f>INDEX(Transcripts[#Data], MATCH(Exons[[#This Row],[Transcript stable ID]], Transcripts[Transcript stable ID], 0), 4)</f>
        <v>NM_001018115.2</v>
      </c>
      <c r="E2798" t="s">
        <v>27</v>
      </c>
      <c r="H2798">
        <v>10142947</v>
      </c>
      <c r="I2798">
        <v>10143614</v>
      </c>
      <c r="J2798">
        <v>10068113</v>
      </c>
      <c r="K2798">
        <v>10142872</v>
      </c>
      <c r="L2798">
        <v>10143614</v>
      </c>
      <c r="N2798">
        <v>44</v>
      </c>
      <c r="O2798">
        <v>4360</v>
      </c>
      <c r="P2798">
        <v>4434</v>
      </c>
      <c r="Q2798" t="s">
        <v>13745</v>
      </c>
      <c r="R2798">
        <v>4282</v>
      </c>
      <c r="S2798">
        <v>4356</v>
      </c>
    </row>
    <row r="2799" spans="1:19" x14ac:dyDescent="0.25">
      <c r="A2799" t="s">
        <v>3140</v>
      </c>
      <c r="B2799">
        <v>1</v>
      </c>
      <c r="C2799" t="s">
        <v>3163</v>
      </c>
      <c r="D2799" t="str">
        <f>INDEX(Transcripts[#Data], MATCH(Exons[[#This Row],[Transcript stable ID]], Transcripts[Transcript stable ID], 0), 4)</f>
        <v>NM_001018115.2</v>
      </c>
      <c r="E2799" t="s">
        <v>27</v>
      </c>
      <c r="F2799">
        <v>10068113</v>
      </c>
      <c r="G2799">
        <v>10068157</v>
      </c>
      <c r="J2799">
        <v>10068113</v>
      </c>
      <c r="K2799">
        <v>10068113</v>
      </c>
      <c r="L2799">
        <v>10068157</v>
      </c>
      <c r="N2799">
        <v>1</v>
      </c>
      <c r="Q2799" t="s">
        <v>13746</v>
      </c>
    </row>
    <row r="2800" spans="1:19" x14ac:dyDescent="0.25">
      <c r="A2800" t="s">
        <v>5038</v>
      </c>
      <c r="B2800">
        <v>1</v>
      </c>
      <c r="C2800" t="s">
        <v>5072</v>
      </c>
      <c r="D2800">
        <f>INDEX(Transcripts[#Data], MATCH(Exons[[#This Row],[Transcript stable ID]], Transcripts[Transcript stable ID], 0), 4)</f>
        <v>0</v>
      </c>
      <c r="E2800" t="s">
        <v>27</v>
      </c>
      <c r="F2800">
        <v>69201956</v>
      </c>
      <c r="G2800">
        <v>69202257</v>
      </c>
      <c r="J2800">
        <v>69201956</v>
      </c>
      <c r="K2800">
        <v>69201956</v>
      </c>
      <c r="L2800">
        <v>69202271</v>
      </c>
      <c r="N2800">
        <v>1</v>
      </c>
      <c r="O2800">
        <v>303</v>
      </c>
      <c r="P2800">
        <v>316</v>
      </c>
      <c r="Q2800" t="s">
        <v>13747</v>
      </c>
      <c r="R2800">
        <v>1</v>
      </c>
      <c r="S2800">
        <v>14</v>
      </c>
    </row>
    <row r="2801" spans="1:19" x14ac:dyDescent="0.25">
      <c r="A2801" t="s">
        <v>5038</v>
      </c>
      <c r="B2801">
        <v>1</v>
      </c>
      <c r="C2801" t="s">
        <v>5072</v>
      </c>
      <c r="D2801">
        <f>INDEX(Transcripts[#Data], MATCH(Exons[[#This Row],[Transcript stable ID]], Transcripts[Transcript stable ID], 0), 4)</f>
        <v>0</v>
      </c>
      <c r="E2801" t="s">
        <v>27</v>
      </c>
      <c r="J2801">
        <v>69201956</v>
      </c>
      <c r="K2801">
        <v>69202988</v>
      </c>
      <c r="L2801">
        <v>69203072</v>
      </c>
      <c r="N2801">
        <v>2</v>
      </c>
      <c r="O2801">
        <v>317</v>
      </c>
      <c r="P2801">
        <v>401</v>
      </c>
      <c r="Q2801" t="s">
        <v>13748</v>
      </c>
      <c r="R2801">
        <v>15</v>
      </c>
      <c r="S2801">
        <v>99</v>
      </c>
    </row>
    <row r="2802" spans="1:19" x14ac:dyDescent="0.25">
      <c r="A2802" t="s">
        <v>5038</v>
      </c>
      <c r="B2802">
        <v>1</v>
      </c>
      <c r="C2802" t="s">
        <v>5072</v>
      </c>
      <c r="D2802">
        <f>INDEX(Transcripts[#Data], MATCH(Exons[[#This Row],[Transcript stable ID]], Transcripts[Transcript stable ID], 0), 4)</f>
        <v>0</v>
      </c>
      <c r="E2802" t="s">
        <v>27</v>
      </c>
      <c r="J2802">
        <v>69201956</v>
      </c>
      <c r="K2802">
        <v>69207334</v>
      </c>
      <c r="L2802">
        <v>69207408</v>
      </c>
      <c r="N2802">
        <v>3</v>
      </c>
      <c r="O2802">
        <v>402</v>
      </c>
      <c r="P2802">
        <v>476</v>
      </c>
      <c r="Q2802" t="s">
        <v>13749</v>
      </c>
      <c r="R2802">
        <v>100</v>
      </c>
      <c r="S2802">
        <v>174</v>
      </c>
    </row>
    <row r="2803" spans="1:19" x14ac:dyDescent="0.25">
      <c r="A2803" t="s">
        <v>5038</v>
      </c>
      <c r="B2803">
        <v>1</v>
      </c>
      <c r="C2803" t="s">
        <v>5072</v>
      </c>
      <c r="D2803">
        <f>INDEX(Transcripts[#Data], MATCH(Exons[[#This Row],[Transcript stable ID]], Transcripts[Transcript stable ID], 0), 4)</f>
        <v>0</v>
      </c>
      <c r="E2803" t="s">
        <v>27</v>
      </c>
      <c r="J2803">
        <v>69201956</v>
      </c>
      <c r="K2803">
        <v>69210592</v>
      </c>
      <c r="L2803">
        <v>69210725</v>
      </c>
      <c r="N2803">
        <v>4</v>
      </c>
      <c r="O2803">
        <v>477</v>
      </c>
      <c r="P2803">
        <v>610</v>
      </c>
      <c r="Q2803" t="s">
        <v>13750</v>
      </c>
      <c r="R2803">
        <v>175</v>
      </c>
      <c r="S2803">
        <v>308</v>
      </c>
    </row>
    <row r="2804" spans="1:19" x14ac:dyDescent="0.25">
      <c r="A2804" t="s">
        <v>5038</v>
      </c>
      <c r="B2804">
        <v>1</v>
      </c>
      <c r="C2804" t="s">
        <v>5072</v>
      </c>
      <c r="D2804">
        <f>INDEX(Transcripts[#Data], MATCH(Exons[[#This Row],[Transcript stable ID]], Transcripts[Transcript stable ID], 0), 4)</f>
        <v>0</v>
      </c>
      <c r="E2804" t="s">
        <v>27</v>
      </c>
      <c r="J2804">
        <v>69201956</v>
      </c>
      <c r="K2804">
        <v>69214105</v>
      </c>
      <c r="L2804">
        <v>69214154</v>
      </c>
      <c r="N2804">
        <v>5</v>
      </c>
      <c r="O2804">
        <v>611</v>
      </c>
      <c r="P2804">
        <v>660</v>
      </c>
      <c r="Q2804" t="s">
        <v>13751</v>
      </c>
      <c r="R2804">
        <v>309</v>
      </c>
      <c r="S2804">
        <v>358</v>
      </c>
    </row>
    <row r="2805" spans="1:19" x14ac:dyDescent="0.25">
      <c r="A2805" t="s">
        <v>5038</v>
      </c>
      <c r="B2805">
        <v>1</v>
      </c>
      <c r="C2805" t="s">
        <v>5072</v>
      </c>
      <c r="D2805">
        <f>INDEX(Transcripts[#Data], MATCH(Exons[[#This Row],[Transcript stable ID]], Transcripts[Transcript stable ID], 0), 4)</f>
        <v>0</v>
      </c>
      <c r="E2805" t="s">
        <v>27</v>
      </c>
      <c r="J2805">
        <v>69201956</v>
      </c>
      <c r="K2805">
        <v>69218143</v>
      </c>
      <c r="L2805">
        <v>69218210</v>
      </c>
      <c r="N2805">
        <v>6</v>
      </c>
      <c r="O2805">
        <v>661</v>
      </c>
      <c r="P2805">
        <v>728</v>
      </c>
      <c r="Q2805" t="s">
        <v>13752</v>
      </c>
      <c r="R2805">
        <v>359</v>
      </c>
      <c r="S2805">
        <v>426</v>
      </c>
    </row>
    <row r="2806" spans="1:19" x14ac:dyDescent="0.25">
      <c r="A2806" t="s">
        <v>5038</v>
      </c>
      <c r="B2806">
        <v>1</v>
      </c>
      <c r="C2806" t="s">
        <v>5072</v>
      </c>
      <c r="D2806">
        <f>INDEX(Transcripts[#Data], MATCH(Exons[[#This Row],[Transcript stable ID]], Transcripts[Transcript stable ID], 0), 4)</f>
        <v>0</v>
      </c>
      <c r="E2806" t="s">
        <v>27</v>
      </c>
      <c r="J2806">
        <v>69201956</v>
      </c>
      <c r="K2806">
        <v>69218335</v>
      </c>
      <c r="L2806">
        <v>69218431</v>
      </c>
      <c r="N2806">
        <v>7</v>
      </c>
      <c r="O2806">
        <v>729</v>
      </c>
      <c r="P2806">
        <v>825</v>
      </c>
      <c r="Q2806" t="s">
        <v>13753</v>
      </c>
      <c r="R2806">
        <v>427</v>
      </c>
      <c r="S2806">
        <v>523</v>
      </c>
    </row>
    <row r="2807" spans="1:19" x14ac:dyDescent="0.25">
      <c r="A2807" t="s">
        <v>5038</v>
      </c>
      <c r="B2807">
        <v>1</v>
      </c>
      <c r="C2807" t="s">
        <v>5072</v>
      </c>
      <c r="D2807">
        <f>INDEX(Transcripts[#Data], MATCH(Exons[[#This Row],[Transcript stable ID]], Transcripts[Transcript stable ID], 0), 4)</f>
        <v>0</v>
      </c>
      <c r="E2807" t="s">
        <v>27</v>
      </c>
      <c r="J2807">
        <v>69201956</v>
      </c>
      <c r="K2807">
        <v>69222551</v>
      </c>
      <c r="L2807">
        <v>69222711</v>
      </c>
      <c r="N2807">
        <v>8</v>
      </c>
      <c r="O2807">
        <v>826</v>
      </c>
      <c r="P2807">
        <v>986</v>
      </c>
      <c r="Q2807" t="s">
        <v>13754</v>
      </c>
      <c r="R2807">
        <v>524</v>
      </c>
      <c r="S2807">
        <v>684</v>
      </c>
    </row>
    <row r="2808" spans="1:19" x14ac:dyDescent="0.25">
      <c r="A2808" t="s">
        <v>5038</v>
      </c>
      <c r="B2808">
        <v>1</v>
      </c>
      <c r="C2808" t="s">
        <v>5072</v>
      </c>
      <c r="D2808">
        <f>INDEX(Transcripts[#Data], MATCH(Exons[[#This Row],[Transcript stable ID]], Transcripts[Transcript stable ID], 0), 4)</f>
        <v>0</v>
      </c>
      <c r="E2808" t="s">
        <v>27</v>
      </c>
      <c r="J2808">
        <v>69201956</v>
      </c>
      <c r="K2808">
        <v>69229609</v>
      </c>
      <c r="L2808">
        <v>69229764</v>
      </c>
      <c r="N2808">
        <v>9</v>
      </c>
      <c r="O2808">
        <v>987</v>
      </c>
      <c r="P2808">
        <v>1142</v>
      </c>
      <c r="Q2808" t="s">
        <v>13755</v>
      </c>
      <c r="R2808">
        <v>685</v>
      </c>
      <c r="S2808">
        <v>840</v>
      </c>
    </row>
    <row r="2809" spans="1:19" x14ac:dyDescent="0.25">
      <c r="A2809" t="s">
        <v>5038</v>
      </c>
      <c r="B2809">
        <v>1</v>
      </c>
      <c r="C2809" t="s">
        <v>5072</v>
      </c>
      <c r="D2809">
        <f>INDEX(Transcripts[#Data], MATCH(Exons[[#This Row],[Transcript stable ID]], Transcripts[Transcript stable ID], 0), 4)</f>
        <v>0</v>
      </c>
      <c r="E2809" t="s">
        <v>27</v>
      </c>
      <c r="J2809">
        <v>69201956</v>
      </c>
      <c r="K2809">
        <v>69230452</v>
      </c>
      <c r="L2809">
        <v>69230529</v>
      </c>
      <c r="N2809">
        <v>10</v>
      </c>
      <c r="O2809">
        <v>1143</v>
      </c>
      <c r="P2809">
        <v>1220</v>
      </c>
      <c r="Q2809" t="s">
        <v>13756</v>
      </c>
      <c r="R2809">
        <v>841</v>
      </c>
      <c r="S2809">
        <v>918</v>
      </c>
    </row>
    <row r="2810" spans="1:19" x14ac:dyDescent="0.25">
      <c r="A2810" t="s">
        <v>5038</v>
      </c>
      <c r="B2810">
        <v>1</v>
      </c>
      <c r="C2810" t="s">
        <v>5072</v>
      </c>
      <c r="D2810">
        <f>INDEX(Transcripts[#Data], MATCH(Exons[[#This Row],[Transcript stable ID]], Transcripts[Transcript stable ID], 0), 4)</f>
        <v>0</v>
      </c>
      <c r="E2810" t="s">
        <v>27</v>
      </c>
      <c r="H2810">
        <v>69233630</v>
      </c>
      <c r="I2810">
        <v>69239214</v>
      </c>
      <c r="J2810">
        <v>69201956</v>
      </c>
      <c r="K2810">
        <v>69233054</v>
      </c>
      <c r="L2810">
        <v>69239214</v>
      </c>
      <c r="N2810">
        <v>11</v>
      </c>
      <c r="O2810">
        <v>1221</v>
      </c>
      <c r="P2810">
        <v>1796</v>
      </c>
      <c r="Q2810" t="s">
        <v>13757</v>
      </c>
      <c r="R2810">
        <v>919</v>
      </c>
      <c r="S2810">
        <v>1494</v>
      </c>
    </row>
    <row r="2811" spans="1:19" x14ac:dyDescent="0.25">
      <c r="A2811" t="s">
        <v>5038</v>
      </c>
      <c r="B2811">
        <v>1</v>
      </c>
      <c r="C2811" t="s">
        <v>5107</v>
      </c>
      <c r="D2811" t="str">
        <f>INDEX(Transcripts[#Data], MATCH(Exons[[#This Row],[Transcript stable ID]], Transcripts[Transcript stable ID], 0), 4)</f>
        <v>NM_001145337.2</v>
      </c>
      <c r="E2811" t="s">
        <v>27</v>
      </c>
      <c r="J2811">
        <v>69202797</v>
      </c>
      <c r="K2811">
        <v>69207334</v>
      </c>
      <c r="L2811">
        <v>69207408</v>
      </c>
      <c r="N2811">
        <v>3</v>
      </c>
      <c r="O2811">
        <v>156</v>
      </c>
      <c r="P2811">
        <v>230</v>
      </c>
      <c r="Q2811" t="s">
        <v>13749</v>
      </c>
      <c r="R2811">
        <v>82</v>
      </c>
      <c r="S2811">
        <v>156</v>
      </c>
    </row>
    <row r="2812" spans="1:19" x14ac:dyDescent="0.25">
      <c r="A2812" t="s">
        <v>5038</v>
      </c>
      <c r="B2812">
        <v>1</v>
      </c>
      <c r="C2812" t="s">
        <v>5107</v>
      </c>
      <c r="D2812" t="str">
        <f>INDEX(Transcripts[#Data], MATCH(Exons[[#This Row],[Transcript stable ID]], Transcripts[Transcript stable ID], 0), 4)</f>
        <v>NM_001145337.2</v>
      </c>
      <c r="E2812" t="s">
        <v>27</v>
      </c>
      <c r="J2812">
        <v>69202797</v>
      </c>
      <c r="K2812">
        <v>69210592</v>
      </c>
      <c r="L2812">
        <v>69210725</v>
      </c>
      <c r="N2812">
        <v>4</v>
      </c>
      <c r="O2812">
        <v>231</v>
      </c>
      <c r="P2812">
        <v>364</v>
      </c>
      <c r="Q2812" t="s">
        <v>13750</v>
      </c>
      <c r="R2812">
        <v>157</v>
      </c>
      <c r="S2812">
        <v>290</v>
      </c>
    </row>
    <row r="2813" spans="1:19" x14ac:dyDescent="0.25">
      <c r="A2813" t="s">
        <v>5038</v>
      </c>
      <c r="B2813">
        <v>1</v>
      </c>
      <c r="C2813" t="s">
        <v>5107</v>
      </c>
      <c r="D2813" t="str">
        <f>INDEX(Transcripts[#Data], MATCH(Exons[[#This Row],[Transcript stable ID]], Transcripts[Transcript stable ID], 0), 4)</f>
        <v>NM_001145337.2</v>
      </c>
      <c r="E2813" t="s">
        <v>27</v>
      </c>
      <c r="J2813">
        <v>69202797</v>
      </c>
      <c r="K2813">
        <v>69214105</v>
      </c>
      <c r="L2813">
        <v>69214154</v>
      </c>
      <c r="N2813">
        <v>5</v>
      </c>
      <c r="O2813">
        <v>365</v>
      </c>
      <c r="P2813">
        <v>414</v>
      </c>
      <c r="Q2813" t="s">
        <v>13751</v>
      </c>
      <c r="R2813">
        <v>291</v>
      </c>
      <c r="S2813">
        <v>340</v>
      </c>
    </row>
    <row r="2814" spans="1:19" x14ac:dyDescent="0.25">
      <c r="A2814" t="s">
        <v>5038</v>
      </c>
      <c r="B2814">
        <v>1</v>
      </c>
      <c r="C2814" t="s">
        <v>5107</v>
      </c>
      <c r="D2814" t="str">
        <f>INDEX(Transcripts[#Data], MATCH(Exons[[#This Row],[Transcript stable ID]], Transcripts[Transcript stable ID], 0), 4)</f>
        <v>NM_001145337.2</v>
      </c>
      <c r="E2814" t="s">
        <v>27</v>
      </c>
      <c r="J2814">
        <v>69202797</v>
      </c>
      <c r="K2814">
        <v>69218143</v>
      </c>
      <c r="L2814">
        <v>69218210</v>
      </c>
      <c r="N2814">
        <v>6</v>
      </c>
      <c r="O2814">
        <v>415</v>
      </c>
      <c r="P2814">
        <v>482</v>
      </c>
      <c r="Q2814" t="s">
        <v>13752</v>
      </c>
      <c r="R2814">
        <v>341</v>
      </c>
      <c r="S2814">
        <v>408</v>
      </c>
    </row>
    <row r="2815" spans="1:19" x14ac:dyDescent="0.25">
      <c r="A2815" t="s">
        <v>5038</v>
      </c>
      <c r="B2815">
        <v>1</v>
      </c>
      <c r="C2815" t="s">
        <v>5107</v>
      </c>
      <c r="D2815" t="str">
        <f>INDEX(Transcripts[#Data], MATCH(Exons[[#This Row],[Transcript stable ID]], Transcripts[Transcript stable ID], 0), 4)</f>
        <v>NM_001145337.2</v>
      </c>
      <c r="E2815" t="s">
        <v>27</v>
      </c>
      <c r="J2815">
        <v>69202797</v>
      </c>
      <c r="K2815">
        <v>69218335</v>
      </c>
      <c r="L2815">
        <v>69218431</v>
      </c>
      <c r="N2815">
        <v>7</v>
      </c>
      <c r="O2815">
        <v>483</v>
      </c>
      <c r="P2815">
        <v>579</v>
      </c>
      <c r="Q2815" t="s">
        <v>13753</v>
      </c>
      <c r="R2815">
        <v>409</v>
      </c>
      <c r="S2815">
        <v>505</v>
      </c>
    </row>
    <row r="2816" spans="1:19" x14ac:dyDescent="0.25">
      <c r="A2816" t="s">
        <v>5038</v>
      </c>
      <c r="B2816">
        <v>1</v>
      </c>
      <c r="C2816" t="s">
        <v>5107</v>
      </c>
      <c r="D2816" t="str">
        <f>INDEX(Transcripts[#Data], MATCH(Exons[[#This Row],[Transcript stable ID]], Transcripts[Transcript stable ID], 0), 4)</f>
        <v>NM_001145337.2</v>
      </c>
      <c r="E2816" t="s">
        <v>27</v>
      </c>
      <c r="J2816">
        <v>69202797</v>
      </c>
      <c r="K2816">
        <v>69222551</v>
      </c>
      <c r="L2816">
        <v>69222711</v>
      </c>
      <c r="N2816">
        <v>8</v>
      </c>
      <c r="O2816">
        <v>580</v>
      </c>
      <c r="P2816">
        <v>740</v>
      </c>
      <c r="Q2816" t="s">
        <v>13754</v>
      </c>
      <c r="R2816">
        <v>506</v>
      </c>
      <c r="S2816">
        <v>666</v>
      </c>
    </row>
    <row r="2817" spans="1:19" x14ac:dyDescent="0.25">
      <c r="A2817" t="s">
        <v>5038</v>
      </c>
      <c r="B2817">
        <v>1</v>
      </c>
      <c r="C2817" t="s">
        <v>5107</v>
      </c>
      <c r="D2817" t="str">
        <f>INDEX(Transcripts[#Data], MATCH(Exons[[#This Row],[Transcript stable ID]], Transcripts[Transcript stable ID], 0), 4)</f>
        <v>NM_001145337.2</v>
      </c>
      <c r="E2817" t="s">
        <v>27</v>
      </c>
      <c r="J2817">
        <v>69202797</v>
      </c>
      <c r="K2817">
        <v>69230452</v>
      </c>
      <c r="L2817">
        <v>69230529</v>
      </c>
      <c r="N2817">
        <v>10</v>
      </c>
      <c r="O2817">
        <v>756</v>
      </c>
      <c r="P2817">
        <v>833</v>
      </c>
      <c r="Q2817" t="s">
        <v>13756</v>
      </c>
      <c r="R2817">
        <v>682</v>
      </c>
      <c r="S2817">
        <v>759</v>
      </c>
    </row>
    <row r="2818" spans="1:19" x14ac:dyDescent="0.25">
      <c r="A2818" t="s">
        <v>5038</v>
      </c>
      <c r="B2818">
        <v>1</v>
      </c>
      <c r="C2818" t="s">
        <v>5107</v>
      </c>
      <c r="D2818" t="str">
        <f>INDEX(Transcripts[#Data], MATCH(Exons[[#This Row],[Transcript stable ID]], Transcripts[Transcript stable ID], 0), 4)</f>
        <v>NM_001145337.2</v>
      </c>
      <c r="E2818" t="s">
        <v>27</v>
      </c>
      <c r="F2818">
        <v>69202988</v>
      </c>
      <c r="G2818">
        <v>69202991</v>
      </c>
      <c r="J2818">
        <v>69202797</v>
      </c>
      <c r="K2818">
        <v>69202988</v>
      </c>
      <c r="L2818">
        <v>69203072</v>
      </c>
      <c r="N2818">
        <v>2</v>
      </c>
      <c r="O2818">
        <v>75</v>
      </c>
      <c r="P2818">
        <v>155</v>
      </c>
      <c r="Q2818" t="s">
        <v>13758</v>
      </c>
      <c r="R2818">
        <v>1</v>
      </c>
      <c r="S2818">
        <v>81</v>
      </c>
    </row>
    <row r="2819" spans="1:19" x14ac:dyDescent="0.25">
      <c r="A2819" t="s">
        <v>5038</v>
      </c>
      <c r="B2819">
        <v>1</v>
      </c>
      <c r="C2819" t="s">
        <v>5107</v>
      </c>
      <c r="D2819" t="str">
        <f>INDEX(Transcripts[#Data], MATCH(Exons[[#This Row],[Transcript stable ID]], Transcripts[Transcript stable ID], 0), 4)</f>
        <v>NM_001145337.2</v>
      </c>
      <c r="E2819" t="s">
        <v>27</v>
      </c>
      <c r="F2819">
        <v>69202797</v>
      </c>
      <c r="G2819">
        <v>69202866</v>
      </c>
      <c r="J2819">
        <v>69202797</v>
      </c>
      <c r="K2819">
        <v>69202797</v>
      </c>
      <c r="L2819">
        <v>69202866</v>
      </c>
      <c r="N2819">
        <v>1</v>
      </c>
      <c r="Q2819" t="s">
        <v>13759</v>
      </c>
    </row>
    <row r="2820" spans="1:19" x14ac:dyDescent="0.25">
      <c r="A2820" t="s">
        <v>5038</v>
      </c>
      <c r="B2820">
        <v>1</v>
      </c>
      <c r="C2820" t="s">
        <v>5107</v>
      </c>
      <c r="D2820" t="str">
        <f>INDEX(Transcripts[#Data], MATCH(Exons[[#This Row],[Transcript stable ID]], Transcripts[Transcript stable ID], 0), 4)</f>
        <v>NM_001145337.2</v>
      </c>
      <c r="E2820" t="s">
        <v>27</v>
      </c>
      <c r="J2820">
        <v>69202797</v>
      </c>
      <c r="K2820">
        <v>69229609</v>
      </c>
      <c r="L2820">
        <v>69229623</v>
      </c>
      <c r="N2820">
        <v>9</v>
      </c>
      <c r="O2820">
        <v>741</v>
      </c>
      <c r="P2820">
        <v>755</v>
      </c>
      <c r="Q2820" t="s">
        <v>13760</v>
      </c>
      <c r="R2820">
        <v>667</v>
      </c>
      <c r="S2820">
        <v>681</v>
      </c>
    </row>
    <row r="2821" spans="1:19" x14ac:dyDescent="0.25">
      <c r="A2821" t="s">
        <v>5038</v>
      </c>
      <c r="B2821">
        <v>1</v>
      </c>
      <c r="C2821" t="s">
        <v>5107</v>
      </c>
      <c r="D2821" t="str">
        <f>INDEX(Transcripts[#Data], MATCH(Exons[[#This Row],[Transcript stable ID]], Transcripts[Transcript stable ID], 0), 4)</f>
        <v>NM_001145337.2</v>
      </c>
      <c r="E2821" t="s">
        <v>27</v>
      </c>
      <c r="J2821">
        <v>69202797</v>
      </c>
      <c r="K2821">
        <v>69233054</v>
      </c>
      <c r="L2821">
        <v>69233062</v>
      </c>
      <c r="N2821">
        <v>11</v>
      </c>
      <c r="O2821">
        <v>834</v>
      </c>
      <c r="P2821">
        <v>842</v>
      </c>
      <c r="Q2821" t="s">
        <v>13761</v>
      </c>
      <c r="R2821">
        <v>760</v>
      </c>
      <c r="S2821">
        <v>768</v>
      </c>
    </row>
    <row r="2822" spans="1:19" x14ac:dyDescent="0.25">
      <c r="A2822" t="s">
        <v>5038</v>
      </c>
      <c r="B2822">
        <v>1</v>
      </c>
      <c r="C2822" t="s">
        <v>5125</v>
      </c>
      <c r="D2822">
        <f>INDEX(Transcripts[#Data], MATCH(Exons[[#This Row],[Transcript stable ID]], Transcripts[Transcript stable ID], 0), 4)</f>
        <v>0</v>
      </c>
      <c r="E2822" t="s">
        <v>27</v>
      </c>
      <c r="J2822">
        <v>69202797</v>
      </c>
      <c r="K2822">
        <v>69207334</v>
      </c>
      <c r="L2822">
        <v>69207408</v>
      </c>
      <c r="N2822">
        <v>3</v>
      </c>
      <c r="O2822">
        <v>156</v>
      </c>
      <c r="P2822">
        <v>230</v>
      </c>
      <c r="Q2822" t="s">
        <v>13749</v>
      </c>
      <c r="R2822">
        <v>82</v>
      </c>
      <c r="S2822">
        <v>156</v>
      </c>
    </row>
    <row r="2823" spans="1:19" x14ac:dyDescent="0.25">
      <c r="A2823" t="s">
        <v>5038</v>
      </c>
      <c r="B2823">
        <v>1</v>
      </c>
      <c r="C2823" t="s">
        <v>5125</v>
      </c>
      <c r="D2823">
        <f>INDEX(Transcripts[#Data], MATCH(Exons[[#This Row],[Transcript stable ID]], Transcripts[Transcript stable ID], 0), 4)</f>
        <v>0</v>
      </c>
      <c r="E2823" t="s">
        <v>27</v>
      </c>
      <c r="J2823">
        <v>69202797</v>
      </c>
      <c r="K2823">
        <v>69229609</v>
      </c>
      <c r="L2823">
        <v>69229764</v>
      </c>
      <c r="N2823">
        <v>4</v>
      </c>
      <c r="O2823">
        <v>231</v>
      </c>
      <c r="P2823">
        <v>386</v>
      </c>
      <c r="Q2823" t="s">
        <v>13755</v>
      </c>
      <c r="R2823">
        <v>157</v>
      </c>
      <c r="S2823">
        <v>312</v>
      </c>
    </row>
    <row r="2824" spans="1:19" x14ac:dyDescent="0.25">
      <c r="A2824" t="s">
        <v>5038</v>
      </c>
      <c r="B2824">
        <v>1</v>
      </c>
      <c r="C2824" t="s">
        <v>5125</v>
      </c>
      <c r="D2824">
        <f>INDEX(Transcripts[#Data], MATCH(Exons[[#This Row],[Transcript stable ID]], Transcripts[Transcript stable ID], 0), 4)</f>
        <v>0</v>
      </c>
      <c r="E2824" t="s">
        <v>27</v>
      </c>
      <c r="J2824">
        <v>69202797</v>
      </c>
      <c r="K2824">
        <v>69230452</v>
      </c>
      <c r="L2824">
        <v>69230529</v>
      </c>
      <c r="N2824">
        <v>5</v>
      </c>
      <c r="O2824">
        <v>387</v>
      </c>
      <c r="P2824">
        <v>464</v>
      </c>
      <c r="Q2824" t="s">
        <v>13756</v>
      </c>
      <c r="R2824">
        <v>313</v>
      </c>
      <c r="S2824">
        <v>390</v>
      </c>
    </row>
    <row r="2825" spans="1:19" x14ac:dyDescent="0.25">
      <c r="A2825" t="s">
        <v>5038</v>
      </c>
      <c r="B2825">
        <v>1</v>
      </c>
      <c r="C2825" t="s">
        <v>5125</v>
      </c>
      <c r="D2825">
        <f>INDEX(Transcripts[#Data], MATCH(Exons[[#This Row],[Transcript stable ID]], Transcripts[Transcript stable ID], 0), 4)</f>
        <v>0</v>
      </c>
      <c r="E2825" t="s">
        <v>27</v>
      </c>
      <c r="F2825">
        <v>69202988</v>
      </c>
      <c r="G2825">
        <v>69202991</v>
      </c>
      <c r="J2825">
        <v>69202797</v>
      </c>
      <c r="K2825">
        <v>69202988</v>
      </c>
      <c r="L2825">
        <v>69203072</v>
      </c>
      <c r="N2825">
        <v>2</v>
      </c>
      <c r="O2825">
        <v>75</v>
      </c>
      <c r="P2825">
        <v>155</v>
      </c>
      <c r="Q2825" t="s">
        <v>13758</v>
      </c>
      <c r="R2825">
        <v>1</v>
      </c>
      <c r="S2825">
        <v>81</v>
      </c>
    </row>
    <row r="2826" spans="1:19" x14ac:dyDescent="0.25">
      <c r="A2826" t="s">
        <v>5038</v>
      </c>
      <c r="B2826">
        <v>1</v>
      </c>
      <c r="C2826" t="s">
        <v>5125</v>
      </c>
      <c r="D2826">
        <f>INDEX(Transcripts[#Data], MATCH(Exons[[#This Row],[Transcript stable ID]], Transcripts[Transcript stable ID], 0), 4)</f>
        <v>0</v>
      </c>
      <c r="E2826" t="s">
        <v>27</v>
      </c>
      <c r="F2826">
        <v>69202797</v>
      </c>
      <c r="G2826">
        <v>69202866</v>
      </c>
      <c r="J2826">
        <v>69202797</v>
      </c>
      <c r="K2826">
        <v>69202797</v>
      </c>
      <c r="L2826">
        <v>69202866</v>
      </c>
      <c r="N2826">
        <v>1</v>
      </c>
      <c r="Q2826" t="s">
        <v>13759</v>
      </c>
    </row>
    <row r="2827" spans="1:19" x14ac:dyDescent="0.25">
      <c r="A2827" t="s">
        <v>5038</v>
      </c>
      <c r="B2827">
        <v>1</v>
      </c>
      <c r="C2827" t="s">
        <v>5125</v>
      </c>
      <c r="D2827">
        <f>INDEX(Transcripts[#Data], MATCH(Exons[[#This Row],[Transcript stable ID]], Transcripts[Transcript stable ID], 0), 4)</f>
        <v>0</v>
      </c>
      <c r="E2827" t="s">
        <v>27</v>
      </c>
      <c r="J2827">
        <v>69202797</v>
      </c>
      <c r="K2827">
        <v>69233054</v>
      </c>
      <c r="L2827">
        <v>69233094</v>
      </c>
      <c r="N2827">
        <v>6</v>
      </c>
      <c r="O2827">
        <v>465</v>
      </c>
      <c r="P2827">
        <v>505</v>
      </c>
      <c r="Q2827" t="s">
        <v>13762</v>
      </c>
      <c r="R2827">
        <v>391</v>
      </c>
      <c r="S2827">
        <v>431</v>
      </c>
    </row>
    <row r="2828" spans="1:19" x14ac:dyDescent="0.25">
      <c r="A2828" t="s">
        <v>5038</v>
      </c>
      <c r="B2828">
        <v>1</v>
      </c>
      <c r="C2828" t="s">
        <v>5128</v>
      </c>
      <c r="D2828">
        <f>INDEX(Transcripts[#Data], MATCH(Exons[[#This Row],[Transcript stable ID]], Transcripts[Transcript stable ID], 0), 4)</f>
        <v>0</v>
      </c>
      <c r="E2828" t="s">
        <v>27</v>
      </c>
      <c r="J2828">
        <v>69202797</v>
      </c>
      <c r="K2828">
        <v>69207334</v>
      </c>
      <c r="L2828">
        <v>69207408</v>
      </c>
      <c r="N2828">
        <v>3</v>
      </c>
      <c r="O2828">
        <v>156</v>
      </c>
      <c r="P2828">
        <v>230</v>
      </c>
      <c r="Q2828" t="s">
        <v>13749</v>
      </c>
      <c r="R2828">
        <v>82</v>
      </c>
      <c r="S2828">
        <v>156</v>
      </c>
    </row>
    <row r="2829" spans="1:19" x14ac:dyDescent="0.25">
      <c r="A2829" t="s">
        <v>5038</v>
      </c>
      <c r="B2829">
        <v>1</v>
      </c>
      <c r="C2829" t="s">
        <v>5128</v>
      </c>
      <c r="D2829">
        <f>INDEX(Transcripts[#Data], MATCH(Exons[[#This Row],[Transcript stable ID]], Transcripts[Transcript stable ID], 0), 4)</f>
        <v>0</v>
      </c>
      <c r="E2829" t="s">
        <v>27</v>
      </c>
      <c r="J2829">
        <v>69202797</v>
      </c>
      <c r="K2829">
        <v>69229609</v>
      </c>
      <c r="L2829">
        <v>69229764</v>
      </c>
      <c r="N2829">
        <v>4</v>
      </c>
      <c r="O2829">
        <v>231</v>
      </c>
      <c r="P2829">
        <v>386</v>
      </c>
      <c r="Q2829" t="s">
        <v>13755</v>
      </c>
      <c r="R2829">
        <v>157</v>
      </c>
      <c r="S2829">
        <v>312</v>
      </c>
    </row>
    <row r="2830" spans="1:19" x14ac:dyDescent="0.25">
      <c r="A2830" t="s">
        <v>5038</v>
      </c>
      <c r="B2830">
        <v>1</v>
      </c>
      <c r="C2830" t="s">
        <v>5128</v>
      </c>
      <c r="D2830">
        <f>INDEX(Transcripts[#Data], MATCH(Exons[[#This Row],[Transcript stable ID]], Transcripts[Transcript stable ID], 0), 4)</f>
        <v>0</v>
      </c>
      <c r="E2830" t="s">
        <v>27</v>
      </c>
      <c r="F2830">
        <v>69202988</v>
      </c>
      <c r="G2830">
        <v>69202991</v>
      </c>
      <c r="J2830">
        <v>69202797</v>
      </c>
      <c r="K2830">
        <v>69202988</v>
      </c>
      <c r="L2830">
        <v>69203072</v>
      </c>
      <c r="N2830">
        <v>2</v>
      </c>
      <c r="O2830">
        <v>75</v>
      </c>
      <c r="P2830">
        <v>155</v>
      </c>
      <c r="Q2830" t="s">
        <v>13758</v>
      </c>
      <c r="R2830">
        <v>1</v>
      </c>
      <c r="S2830">
        <v>81</v>
      </c>
    </row>
    <row r="2831" spans="1:19" x14ac:dyDescent="0.25">
      <c r="A2831" t="s">
        <v>5038</v>
      </c>
      <c r="B2831">
        <v>1</v>
      </c>
      <c r="C2831" t="s">
        <v>5128</v>
      </c>
      <c r="D2831">
        <f>INDEX(Transcripts[#Data], MATCH(Exons[[#This Row],[Transcript stable ID]], Transcripts[Transcript stable ID], 0), 4)</f>
        <v>0</v>
      </c>
      <c r="E2831" t="s">
        <v>27</v>
      </c>
      <c r="F2831">
        <v>69202797</v>
      </c>
      <c r="G2831">
        <v>69202866</v>
      </c>
      <c r="J2831">
        <v>69202797</v>
      </c>
      <c r="K2831">
        <v>69202797</v>
      </c>
      <c r="L2831">
        <v>69202866</v>
      </c>
      <c r="N2831">
        <v>1</v>
      </c>
      <c r="Q2831" t="s">
        <v>13759</v>
      </c>
    </row>
    <row r="2832" spans="1:19" x14ac:dyDescent="0.25">
      <c r="A2832" t="s">
        <v>5038</v>
      </c>
      <c r="B2832">
        <v>1</v>
      </c>
      <c r="C2832" t="s">
        <v>5128</v>
      </c>
      <c r="D2832">
        <f>INDEX(Transcripts[#Data], MATCH(Exons[[#This Row],[Transcript stable ID]], Transcripts[Transcript stable ID], 0), 4)</f>
        <v>0</v>
      </c>
      <c r="E2832" t="s">
        <v>27</v>
      </c>
      <c r="J2832">
        <v>69202797</v>
      </c>
      <c r="K2832">
        <v>69233054</v>
      </c>
      <c r="L2832">
        <v>69233094</v>
      </c>
      <c r="N2832">
        <v>5</v>
      </c>
      <c r="O2832">
        <v>387</v>
      </c>
      <c r="P2832">
        <v>427</v>
      </c>
      <c r="Q2832" t="s">
        <v>13762</v>
      </c>
      <c r="R2832">
        <v>313</v>
      </c>
      <c r="S2832">
        <v>353</v>
      </c>
    </row>
    <row r="2833" spans="1:19" x14ac:dyDescent="0.25">
      <c r="A2833" t="s">
        <v>5038</v>
      </c>
      <c r="B2833">
        <v>1</v>
      </c>
      <c r="C2833" t="s">
        <v>5076</v>
      </c>
      <c r="D2833" t="str">
        <f>INDEX(Transcripts[#Data], MATCH(Exons[[#This Row],[Transcript stable ID]], Transcripts[Transcript stable ID], 0), 4)</f>
        <v>NM_002392.5</v>
      </c>
      <c r="E2833" t="s">
        <v>27</v>
      </c>
      <c r="J2833">
        <v>69201971</v>
      </c>
      <c r="K2833">
        <v>69207334</v>
      </c>
      <c r="L2833">
        <v>69207408</v>
      </c>
      <c r="N2833">
        <v>3</v>
      </c>
      <c r="O2833">
        <v>387</v>
      </c>
      <c r="P2833">
        <v>461</v>
      </c>
      <c r="Q2833" t="s">
        <v>13749</v>
      </c>
      <c r="R2833">
        <v>82</v>
      </c>
      <c r="S2833">
        <v>156</v>
      </c>
    </row>
    <row r="2834" spans="1:19" x14ac:dyDescent="0.25">
      <c r="A2834" t="s">
        <v>5038</v>
      </c>
      <c r="B2834">
        <v>1</v>
      </c>
      <c r="C2834" t="s">
        <v>5076</v>
      </c>
      <c r="D2834" t="str">
        <f>INDEX(Transcripts[#Data], MATCH(Exons[[#This Row],[Transcript stable ID]], Transcripts[Transcript stable ID], 0), 4)</f>
        <v>NM_002392.5</v>
      </c>
      <c r="E2834" t="s">
        <v>27</v>
      </c>
      <c r="J2834">
        <v>69201971</v>
      </c>
      <c r="K2834">
        <v>69210592</v>
      </c>
      <c r="L2834">
        <v>69210725</v>
      </c>
      <c r="N2834">
        <v>4</v>
      </c>
      <c r="O2834">
        <v>462</v>
      </c>
      <c r="P2834">
        <v>595</v>
      </c>
      <c r="Q2834" t="s">
        <v>13750</v>
      </c>
      <c r="R2834">
        <v>157</v>
      </c>
      <c r="S2834">
        <v>290</v>
      </c>
    </row>
    <row r="2835" spans="1:19" x14ac:dyDescent="0.25">
      <c r="A2835" t="s">
        <v>5038</v>
      </c>
      <c r="B2835">
        <v>1</v>
      </c>
      <c r="C2835" t="s">
        <v>5076</v>
      </c>
      <c r="D2835" t="str">
        <f>INDEX(Transcripts[#Data], MATCH(Exons[[#This Row],[Transcript stable ID]], Transcripts[Transcript stable ID], 0), 4)</f>
        <v>NM_002392.5</v>
      </c>
      <c r="E2835" t="s">
        <v>27</v>
      </c>
      <c r="J2835">
        <v>69201971</v>
      </c>
      <c r="K2835">
        <v>69214105</v>
      </c>
      <c r="L2835">
        <v>69214154</v>
      </c>
      <c r="N2835">
        <v>5</v>
      </c>
      <c r="O2835">
        <v>596</v>
      </c>
      <c r="P2835">
        <v>645</v>
      </c>
      <c r="Q2835" t="s">
        <v>13751</v>
      </c>
      <c r="R2835">
        <v>291</v>
      </c>
      <c r="S2835">
        <v>340</v>
      </c>
    </row>
    <row r="2836" spans="1:19" x14ac:dyDescent="0.25">
      <c r="A2836" t="s">
        <v>5038</v>
      </c>
      <c r="B2836">
        <v>1</v>
      </c>
      <c r="C2836" t="s">
        <v>5076</v>
      </c>
      <c r="D2836" t="str">
        <f>INDEX(Transcripts[#Data], MATCH(Exons[[#This Row],[Transcript stable ID]], Transcripts[Transcript stable ID], 0), 4)</f>
        <v>NM_002392.5</v>
      </c>
      <c r="E2836" t="s">
        <v>27</v>
      </c>
      <c r="J2836">
        <v>69201971</v>
      </c>
      <c r="K2836">
        <v>69222551</v>
      </c>
      <c r="L2836">
        <v>69222711</v>
      </c>
      <c r="N2836">
        <v>6</v>
      </c>
      <c r="O2836">
        <v>646</v>
      </c>
      <c r="P2836">
        <v>806</v>
      </c>
      <c r="Q2836" t="s">
        <v>13754</v>
      </c>
      <c r="R2836">
        <v>341</v>
      </c>
      <c r="S2836">
        <v>501</v>
      </c>
    </row>
    <row r="2837" spans="1:19" x14ac:dyDescent="0.25">
      <c r="A2837" t="s">
        <v>5038</v>
      </c>
      <c r="B2837">
        <v>1</v>
      </c>
      <c r="C2837" t="s">
        <v>5076</v>
      </c>
      <c r="D2837" t="str">
        <f>INDEX(Transcripts[#Data], MATCH(Exons[[#This Row],[Transcript stable ID]], Transcripts[Transcript stable ID], 0), 4)</f>
        <v>NM_002392.5</v>
      </c>
      <c r="E2837" t="s">
        <v>27</v>
      </c>
      <c r="J2837">
        <v>69201971</v>
      </c>
      <c r="K2837">
        <v>69229609</v>
      </c>
      <c r="L2837">
        <v>69229764</v>
      </c>
      <c r="N2837">
        <v>7</v>
      </c>
      <c r="O2837">
        <v>807</v>
      </c>
      <c r="P2837">
        <v>962</v>
      </c>
      <c r="Q2837" t="s">
        <v>13755</v>
      </c>
      <c r="R2837">
        <v>502</v>
      </c>
      <c r="S2837">
        <v>657</v>
      </c>
    </row>
    <row r="2838" spans="1:19" x14ac:dyDescent="0.25">
      <c r="A2838" t="s">
        <v>5038</v>
      </c>
      <c r="B2838">
        <v>1</v>
      </c>
      <c r="C2838" t="s">
        <v>5076</v>
      </c>
      <c r="D2838" t="str">
        <f>INDEX(Transcripts[#Data], MATCH(Exons[[#This Row],[Transcript stable ID]], Transcripts[Transcript stable ID], 0), 4)</f>
        <v>NM_002392.5</v>
      </c>
      <c r="E2838" t="s">
        <v>27</v>
      </c>
      <c r="J2838">
        <v>69201971</v>
      </c>
      <c r="K2838">
        <v>69230452</v>
      </c>
      <c r="L2838">
        <v>69230529</v>
      </c>
      <c r="N2838">
        <v>8</v>
      </c>
      <c r="O2838">
        <v>963</v>
      </c>
      <c r="P2838">
        <v>1040</v>
      </c>
      <c r="Q2838" t="s">
        <v>13756</v>
      </c>
      <c r="R2838">
        <v>658</v>
      </c>
      <c r="S2838">
        <v>735</v>
      </c>
    </row>
    <row r="2839" spans="1:19" x14ac:dyDescent="0.25">
      <c r="A2839" t="s">
        <v>5038</v>
      </c>
      <c r="B2839">
        <v>1</v>
      </c>
      <c r="C2839" t="s">
        <v>5076</v>
      </c>
      <c r="D2839" t="str">
        <f>INDEX(Transcripts[#Data], MATCH(Exons[[#This Row],[Transcript stable ID]], Transcripts[Transcript stable ID], 0), 4)</f>
        <v>NM_002392.5</v>
      </c>
      <c r="E2839" t="s">
        <v>27</v>
      </c>
      <c r="F2839">
        <v>69202988</v>
      </c>
      <c r="G2839">
        <v>69202991</v>
      </c>
      <c r="J2839">
        <v>69201971</v>
      </c>
      <c r="K2839">
        <v>69202988</v>
      </c>
      <c r="L2839">
        <v>69203072</v>
      </c>
      <c r="N2839">
        <v>2</v>
      </c>
      <c r="O2839">
        <v>306</v>
      </c>
      <c r="P2839">
        <v>386</v>
      </c>
      <c r="Q2839" t="s">
        <v>13758</v>
      </c>
      <c r="R2839">
        <v>1</v>
      </c>
      <c r="S2839">
        <v>81</v>
      </c>
    </row>
    <row r="2840" spans="1:19" x14ac:dyDescent="0.25">
      <c r="A2840" t="s">
        <v>5038</v>
      </c>
      <c r="B2840">
        <v>1</v>
      </c>
      <c r="C2840" t="s">
        <v>5076</v>
      </c>
      <c r="D2840" t="str">
        <f>INDEX(Transcripts[#Data], MATCH(Exons[[#This Row],[Transcript stable ID]], Transcripts[Transcript stable ID], 0), 4)</f>
        <v>NM_002392.5</v>
      </c>
      <c r="E2840" t="s">
        <v>27</v>
      </c>
      <c r="F2840">
        <v>69201971</v>
      </c>
      <c r="G2840">
        <v>69202271</v>
      </c>
      <c r="J2840">
        <v>69201971</v>
      </c>
      <c r="K2840">
        <v>69201971</v>
      </c>
      <c r="L2840">
        <v>69202271</v>
      </c>
      <c r="N2840">
        <v>1</v>
      </c>
      <c r="Q2840" t="s">
        <v>13763</v>
      </c>
    </row>
    <row r="2841" spans="1:19" x14ac:dyDescent="0.25">
      <c r="A2841" t="s">
        <v>5038</v>
      </c>
      <c r="B2841">
        <v>1</v>
      </c>
      <c r="C2841" t="s">
        <v>5076</v>
      </c>
      <c r="D2841" t="str">
        <f>INDEX(Transcripts[#Data], MATCH(Exons[[#This Row],[Transcript stable ID]], Transcripts[Transcript stable ID], 0), 4)</f>
        <v>NM_002392.5</v>
      </c>
      <c r="E2841" t="s">
        <v>27</v>
      </c>
      <c r="H2841">
        <v>69233630</v>
      </c>
      <c r="I2841">
        <v>69239211</v>
      </c>
      <c r="J2841">
        <v>69201971</v>
      </c>
      <c r="K2841">
        <v>69233054</v>
      </c>
      <c r="L2841">
        <v>69239211</v>
      </c>
      <c r="N2841">
        <v>9</v>
      </c>
      <c r="O2841">
        <v>1041</v>
      </c>
      <c r="P2841">
        <v>1616</v>
      </c>
      <c r="Q2841" t="s">
        <v>13764</v>
      </c>
      <c r="R2841">
        <v>736</v>
      </c>
      <c r="S2841">
        <v>1311</v>
      </c>
    </row>
    <row r="2842" spans="1:19" x14ac:dyDescent="0.25">
      <c r="A2842" t="s">
        <v>8105</v>
      </c>
      <c r="B2842">
        <v>1</v>
      </c>
      <c r="C2842" t="s">
        <v>8110</v>
      </c>
      <c r="D2842" t="str">
        <f>INDEX(Transcripts[#Data], MATCH(Exons[[#This Row],[Transcript stable ID]], Transcripts[Transcript stable ID], 0), 4)</f>
        <v>NM_002351.4</v>
      </c>
      <c r="E2842" t="s">
        <v>27</v>
      </c>
      <c r="F2842">
        <v>123480194</v>
      </c>
      <c r="G2842">
        <v>123480492</v>
      </c>
      <c r="J2842">
        <v>123480194</v>
      </c>
      <c r="K2842">
        <v>123480194</v>
      </c>
      <c r="L2842">
        <v>123480629</v>
      </c>
      <c r="N2842">
        <v>1</v>
      </c>
      <c r="O2842">
        <v>300</v>
      </c>
      <c r="P2842">
        <v>436</v>
      </c>
      <c r="Q2842" t="s">
        <v>13765</v>
      </c>
      <c r="R2842">
        <v>1</v>
      </c>
      <c r="S2842">
        <v>137</v>
      </c>
    </row>
    <row r="2843" spans="1:19" x14ac:dyDescent="0.25">
      <c r="A2843" t="s">
        <v>8105</v>
      </c>
      <c r="B2843">
        <v>1</v>
      </c>
      <c r="C2843" t="s">
        <v>8110</v>
      </c>
      <c r="D2843" t="str">
        <f>INDEX(Transcripts[#Data], MATCH(Exons[[#This Row],[Transcript stable ID]], Transcripts[Transcript stable ID], 0), 4)</f>
        <v>NM_002351.4</v>
      </c>
      <c r="E2843" t="s">
        <v>27</v>
      </c>
      <c r="J2843">
        <v>123480194</v>
      </c>
      <c r="K2843">
        <v>123499611</v>
      </c>
      <c r="L2843">
        <v>123499674</v>
      </c>
      <c r="N2843">
        <v>2</v>
      </c>
      <c r="O2843">
        <v>437</v>
      </c>
      <c r="P2843">
        <v>500</v>
      </c>
      <c r="Q2843" t="s">
        <v>13766</v>
      </c>
      <c r="R2843">
        <v>138</v>
      </c>
      <c r="S2843">
        <v>201</v>
      </c>
    </row>
    <row r="2844" spans="1:19" x14ac:dyDescent="0.25">
      <c r="A2844" t="s">
        <v>8105</v>
      </c>
      <c r="B2844">
        <v>1</v>
      </c>
      <c r="C2844" t="s">
        <v>8110</v>
      </c>
      <c r="D2844" t="str">
        <f>INDEX(Transcripts[#Data], MATCH(Exons[[#This Row],[Transcript stable ID]], Transcripts[Transcript stable ID], 0), 4)</f>
        <v>NM_002351.4</v>
      </c>
      <c r="E2844" t="s">
        <v>27</v>
      </c>
      <c r="J2844">
        <v>123480194</v>
      </c>
      <c r="K2844">
        <v>123504026</v>
      </c>
      <c r="L2844">
        <v>123504170</v>
      </c>
      <c r="N2844">
        <v>3</v>
      </c>
      <c r="O2844">
        <v>501</v>
      </c>
      <c r="P2844">
        <v>645</v>
      </c>
      <c r="Q2844" t="s">
        <v>13767</v>
      </c>
      <c r="R2844">
        <v>202</v>
      </c>
      <c r="S2844">
        <v>346</v>
      </c>
    </row>
    <row r="2845" spans="1:19" x14ac:dyDescent="0.25">
      <c r="A2845" t="s">
        <v>8105</v>
      </c>
      <c r="B2845">
        <v>1</v>
      </c>
      <c r="C2845" t="s">
        <v>8110</v>
      </c>
      <c r="D2845" t="str">
        <f>INDEX(Transcripts[#Data], MATCH(Exons[[#This Row],[Transcript stable ID]], Transcripts[Transcript stable ID], 0), 4)</f>
        <v>NM_002351.4</v>
      </c>
      <c r="E2845" t="s">
        <v>27</v>
      </c>
      <c r="H2845">
        <v>123505242</v>
      </c>
      <c r="I2845">
        <v>123507005</v>
      </c>
      <c r="J2845">
        <v>123480194</v>
      </c>
      <c r="K2845">
        <v>123505201</v>
      </c>
      <c r="L2845">
        <v>123507005</v>
      </c>
      <c r="N2845">
        <v>4</v>
      </c>
      <c r="O2845">
        <v>646</v>
      </c>
      <c r="P2845">
        <v>686</v>
      </c>
      <c r="Q2845" t="s">
        <v>13768</v>
      </c>
      <c r="R2845">
        <v>347</v>
      </c>
      <c r="S2845">
        <v>387</v>
      </c>
    </row>
    <row r="2846" spans="1:19" x14ac:dyDescent="0.25">
      <c r="A2846" t="s">
        <v>119</v>
      </c>
      <c r="B2846">
        <v>-1</v>
      </c>
      <c r="C2846" t="s">
        <v>382</v>
      </c>
      <c r="D2846" t="str">
        <f>INDEX(Transcripts[#Data], MATCH(Exons[[#This Row],[Transcript stable ID]], Transcripts[Transcript stable ID], 0), 4)</f>
        <v>NM_014915.2</v>
      </c>
      <c r="E2846" t="s">
        <v>27</v>
      </c>
      <c r="J2846">
        <v>27389421</v>
      </c>
      <c r="K2846">
        <v>27301811</v>
      </c>
      <c r="L2846">
        <v>27302039</v>
      </c>
      <c r="N2846">
        <v>32</v>
      </c>
      <c r="O2846">
        <v>4891</v>
      </c>
      <c r="P2846">
        <v>5119</v>
      </c>
      <c r="Q2846" t="s">
        <v>13769</v>
      </c>
      <c r="R2846">
        <v>4725</v>
      </c>
      <c r="S2846">
        <v>4953</v>
      </c>
    </row>
    <row r="2847" spans="1:19" x14ac:dyDescent="0.25">
      <c r="A2847" t="s">
        <v>119</v>
      </c>
      <c r="B2847">
        <v>-1</v>
      </c>
      <c r="C2847" t="s">
        <v>382</v>
      </c>
      <c r="D2847" t="str">
        <f>INDEX(Transcripts[#Data], MATCH(Exons[[#This Row],[Transcript stable ID]], Transcripts[Transcript stable ID], 0), 4)</f>
        <v>NM_014915.2</v>
      </c>
      <c r="E2847" t="s">
        <v>27</v>
      </c>
      <c r="J2847">
        <v>27389421</v>
      </c>
      <c r="K2847">
        <v>27295846</v>
      </c>
      <c r="L2847">
        <v>27295891</v>
      </c>
      <c r="N2847">
        <v>33</v>
      </c>
      <c r="O2847">
        <v>5120</v>
      </c>
      <c r="P2847">
        <v>5165</v>
      </c>
      <c r="Q2847" t="s">
        <v>13770</v>
      </c>
      <c r="R2847">
        <v>4954</v>
      </c>
      <c r="S2847">
        <v>4999</v>
      </c>
    </row>
    <row r="2848" spans="1:19" x14ac:dyDescent="0.25">
      <c r="A2848" t="s">
        <v>119</v>
      </c>
      <c r="B2848">
        <v>-1</v>
      </c>
      <c r="C2848" t="s">
        <v>382</v>
      </c>
      <c r="D2848" t="str">
        <f>INDEX(Transcripts[#Data], MATCH(Exons[[#This Row],[Transcript stable ID]], Transcripts[Transcript stable ID], 0), 4)</f>
        <v>NM_014915.2</v>
      </c>
      <c r="E2848" t="s">
        <v>27</v>
      </c>
      <c r="F2848">
        <v>27389256</v>
      </c>
      <c r="G2848">
        <v>27389421</v>
      </c>
      <c r="J2848">
        <v>27389421</v>
      </c>
      <c r="K2848">
        <v>27389014</v>
      </c>
      <c r="L2848">
        <v>27389421</v>
      </c>
      <c r="N2848">
        <v>1</v>
      </c>
      <c r="O2848">
        <v>167</v>
      </c>
      <c r="P2848">
        <v>408</v>
      </c>
      <c r="Q2848" t="s">
        <v>13771</v>
      </c>
      <c r="R2848">
        <v>1</v>
      </c>
      <c r="S2848">
        <v>242</v>
      </c>
    </row>
    <row r="2849" spans="1:19" x14ac:dyDescent="0.25">
      <c r="A2849" t="s">
        <v>119</v>
      </c>
      <c r="B2849">
        <v>-1</v>
      </c>
      <c r="C2849" t="s">
        <v>382</v>
      </c>
      <c r="D2849" t="str">
        <f>INDEX(Transcripts[#Data], MATCH(Exons[[#This Row],[Transcript stable ID]], Transcripts[Transcript stable ID], 0), 4)</f>
        <v>NM_014915.2</v>
      </c>
      <c r="E2849" t="s">
        <v>27</v>
      </c>
      <c r="J2849">
        <v>27389421</v>
      </c>
      <c r="K2849">
        <v>27382614</v>
      </c>
      <c r="L2849">
        <v>27382728</v>
      </c>
      <c r="N2849">
        <v>2</v>
      </c>
      <c r="O2849">
        <v>409</v>
      </c>
      <c r="P2849">
        <v>523</v>
      </c>
      <c r="Q2849" t="s">
        <v>13772</v>
      </c>
      <c r="R2849">
        <v>243</v>
      </c>
      <c r="S2849">
        <v>357</v>
      </c>
    </row>
    <row r="2850" spans="1:19" x14ac:dyDescent="0.25">
      <c r="A2850" t="s">
        <v>119</v>
      </c>
      <c r="B2850">
        <v>-1</v>
      </c>
      <c r="C2850" t="s">
        <v>382</v>
      </c>
      <c r="D2850" t="str">
        <f>INDEX(Transcripts[#Data], MATCH(Exons[[#This Row],[Transcript stable ID]], Transcripts[Transcript stable ID], 0), 4)</f>
        <v>NM_014915.2</v>
      </c>
      <c r="E2850" t="s">
        <v>27</v>
      </c>
      <c r="J2850">
        <v>27389421</v>
      </c>
      <c r="K2850">
        <v>27382278</v>
      </c>
      <c r="L2850">
        <v>27382451</v>
      </c>
      <c r="N2850">
        <v>3</v>
      </c>
      <c r="O2850">
        <v>524</v>
      </c>
      <c r="P2850">
        <v>697</v>
      </c>
      <c r="Q2850" t="s">
        <v>13773</v>
      </c>
      <c r="R2850">
        <v>358</v>
      </c>
      <c r="S2850">
        <v>531</v>
      </c>
    </row>
    <row r="2851" spans="1:19" x14ac:dyDescent="0.25">
      <c r="A2851" t="s">
        <v>119</v>
      </c>
      <c r="B2851">
        <v>-1</v>
      </c>
      <c r="C2851" t="s">
        <v>382</v>
      </c>
      <c r="D2851" t="str">
        <f>INDEX(Transcripts[#Data], MATCH(Exons[[#This Row],[Transcript stable ID]], Transcripts[Transcript stable ID], 0), 4)</f>
        <v>NM_014915.2</v>
      </c>
      <c r="E2851" t="s">
        <v>27</v>
      </c>
      <c r="J2851">
        <v>27389421</v>
      </c>
      <c r="K2851">
        <v>27381335</v>
      </c>
      <c r="L2851">
        <v>27381441</v>
      </c>
      <c r="N2851">
        <v>4</v>
      </c>
      <c r="O2851">
        <v>698</v>
      </c>
      <c r="P2851">
        <v>804</v>
      </c>
      <c r="Q2851" t="s">
        <v>13774</v>
      </c>
      <c r="R2851">
        <v>532</v>
      </c>
      <c r="S2851">
        <v>638</v>
      </c>
    </row>
    <row r="2852" spans="1:19" x14ac:dyDescent="0.25">
      <c r="A2852" t="s">
        <v>119</v>
      </c>
      <c r="B2852">
        <v>-1</v>
      </c>
      <c r="C2852" t="s">
        <v>382</v>
      </c>
      <c r="D2852" t="str">
        <f>INDEX(Transcripts[#Data], MATCH(Exons[[#This Row],[Transcript stable ID]], Transcripts[Transcript stable ID], 0), 4)</f>
        <v>NM_014915.2</v>
      </c>
      <c r="E2852" t="s">
        <v>27</v>
      </c>
      <c r="J2852">
        <v>27389421</v>
      </c>
      <c r="K2852">
        <v>27375468</v>
      </c>
      <c r="L2852">
        <v>27375538</v>
      </c>
      <c r="N2852">
        <v>5</v>
      </c>
      <c r="O2852">
        <v>805</v>
      </c>
      <c r="P2852">
        <v>875</v>
      </c>
      <c r="Q2852" t="s">
        <v>13775</v>
      </c>
      <c r="R2852">
        <v>639</v>
      </c>
      <c r="S2852">
        <v>709</v>
      </c>
    </row>
    <row r="2853" spans="1:19" x14ac:dyDescent="0.25">
      <c r="A2853" t="s">
        <v>119</v>
      </c>
      <c r="B2853">
        <v>-1</v>
      </c>
      <c r="C2853" t="s">
        <v>382</v>
      </c>
      <c r="D2853" t="str">
        <f>INDEX(Transcripts[#Data], MATCH(Exons[[#This Row],[Transcript stable ID]], Transcripts[Transcript stable ID], 0), 4)</f>
        <v>NM_014915.2</v>
      </c>
      <c r="E2853" t="s">
        <v>27</v>
      </c>
      <c r="J2853">
        <v>27389421</v>
      </c>
      <c r="K2853">
        <v>27371732</v>
      </c>
      <c r="L2853">
        <v>27371762</v>
      </c>
      <c r="N2853">
        <v>6</v>
      </c>
      <c r="O2853">
        <v>876</v>
      </c>
      <c r="P2853">
        <v>906</v>
      </c>
      <c r="Q2853" t="s">
        <v>13776</v>
      </c>
      <c r="R2853">
        <v>710</v>
      </c>
      <c r="S2853">
        <v>740</v>
      </c>
    </row>
    <row r="2854" spans="1:19" x14ac:dyDescent="0.25">
      <c r="A2854" t="s">
        <v>119</v>
      </c>
      <c r="B2854">
        <v>-1</v>
      </c>
      <c r="C2854" t="s">
        <v>382</v>
      </c>
      <c r="D2854" t="str">
        <f>INDEX(Transcripts[#Data], MATCH(Exons[[#This Row],[Transcript stable ID]], Transcripts[Transcript stable ID], 0), 4)</f>
        <v>NM_014915.2</v>
      </c>
      <c r="E2854" t="s">
        <v>27</v>
      </c>
      <c r="J2854">
        <v>27389421</v>
      </c>
      <c r="K2854">
        <v>27368018</v>
      </c>
      <c r="L2854">
        <v>27368090</v>
      </c>
      <c r="N2854">
        <v>7</v>
      </c>
      <c r="O2854">
        <v>907</v>
      </c>
      <c r="P2854">
        <v>979</v>
      </c>
      <c r="Q2854" t="s">
        <v>13777</v>
      </c>
      <c r="R2854">
        <v>741</v>
      </c>
      <c r="S2854">
        <v>813</v>
      </c>
    </row>
    <row r="2855" spans="1:19" x14ac:dyDescent="0.25">
      <c r="A2855" t="s">
        <v>119</v>
      </c>
      <c r="B2855">
        <v>-1</v>
      </c>
      <c r="C2855" t="s">
        <v>382</v>
      </c>
      <c r="D2855" t="str">
        <f>INDEX(Transcripts[#Data], MATCH(Exons[[#This Row],[Transcript stable ID]], Transcripts[Transcript stable ID], 0), 4)</f>
        <v>NM_014915.2</v>
      </c>
      <c r="E2855" t="s">
        <v>27</v>
      </c>
      <c r="J2855">
        <v>27389421</v>
      </c>
      <c r="K2855">
        <v>27366562</v>
      </c>
      <c r="L2855">
        <v>27366622</v>
      </c>
      <c r="N2855">
        <v>8</v>
      </c>
      <c r="O2855">
        <v>980</v>
      </c>
      <c r="P2855">
        <v>1040</v>
      </c>
      <c r="Q2855" t="s">
        <v>13778</v>
      </c>
      <c r="R2855">
        <v>814</v>
      </c>
      <c r="S2855">
        <v>874</v>
      </c>
    </row>
    <row r="2856" spans="1:19" x14ac:dyDescent="0.25">
      <c r="A2856" t="s">
        <v>119</v>
      </c>
      <c r="B2856">
        <v>-1</v>
      </c>
      <c r="C2856" t="s">
        <v>382</v>
      </c>
      <c r="D2856" t="str">
        <f>INDEX(Transcripts[#Data], MATCH(Exons[[#This Row],[Transcript stable ID]], Transcripts[Transcript stable ID], 0), 4)</f>
        <v>NM_014915.2</v>
      </c>
      <c r="E2856" t="s">
        <v>27</v>
      </c>
      <c r="J2856">
        <v>27389421</v>
      </c>
      <c r="K2856">
        <v>27366267</v>
      </c>
      <c r="L2856">
        <v>27366469</v>
      </c>
      <c r="N2856">
        <v>9</v>
      </c>
      <c r="O2856">
        <v>1041</v>
      </c>
      <c r="P2856">
        <v>1243</v>
      </c>
      <c r="Q2856" t="s">
        <v>13779</v>
      </c>
      <c r="R2856">
        <v>875</v>
      </c>
      <c r="S2856">
        <v>1077</v>
      </c>
    </row>
    <row r="2857" spans="1:19" x14ac:dyDescent="0.25">
      <c r="A2857" t="s">
        <v>119</v>
      </c>
      <c r="B2857">
        <v>-1</v>
      </c>
      <c r="C2857" t="s">
        <v>382</v>
      </c>
      <c r="D2857" t="str">
        <f>INDEX(Transcripts[#Data], MATCH(Exons[[#This Row],[Transcript stable ID]], Transcripts[Transcript stable ID], 0), 4)</f>
        <v>NM_014915.2</v>
      </c>
      <c r="E2857" t="s">
        <v>27</v>
      </c>
      <c r="J2857">
        <v>27389421</v>
      </c>
      <c r="K2857">
        <v>27356086</v>
      </c>
      <c r="L2857">
        <v>27356215</v>
      </c>
      <c r="N2857">
        <v>10</v>
      </c>
      <c r="O2857">
        <v>1244</v>
      </c>
      <c r="P2857">
        <v>1373</v>
      </c>
      <c r="Q2857" t="s">
        <v>13780</v>
      </c>
      <c r="R2857">
        <v>1078</v>
      </c>
      <c r="S2857">
        <v>1207</v>
      </c>
    </row>
    <row r="2858" spans="1:19" x14ac:dyDescent="0.25">
      <c r="A2858" t="s">
        <v>119</v>
      </c>
      <c r="B2858">
        <v>-1</v>
      </c>
      <c r="C2858" t="s">
        <v>382</v>
      </c>
      <c r="D2858" t="str">
        <f>INDEX(Transcripts[#Data], MATCH(Exons[[#This Row],[Transcript stable ID]], Transcripts[Transcript stable ID], 0), 4)</f>
        <v>NM_014915.2</v>
      </c>
      <c r="E2858" t="s">
        <v>27</v>
      </c>
      <c r="J2858">
        <v>27389421</v>
      </c>
      <c r="K2858">
        <v>27355416</v>
      </c>
      <c r="L2858">
        <v>27355477</v>
      </c>
      <c r="N2858">
        <v>11</v>
      </c>
      <c r="O2858">
        <v>1374</v>
      </c>
      <c r="P2858">
        <v>1435</v>
      </c>
      <c r="Q2858" t="s">
        <v>13781</v>
      </c>
      <c r="R2858">
        <v>1208</v>
      </c>
      <c r="S2858">
        <v>1269</v>
      </c>
    </row>
    <row r="2859" spans="1:19" x14ac:dyDescent="0.25">
      <c r="A2859" t="s">
        <v>119</v>
      </c>
      <c r="B2859">
        <v>-1</v>
      </c>
      <c r="C2859" t="s">
        <v>382</v>
      </c>
      <c r="D2859" t="str">
        <f>INDEX(Transcripts[#Data], MATCH(Exons[[#This Row],[Transcript stable ID]], Transcripts[Transcript stable ID], 0), 4)</f>
        <v>NM_014915.2</v>
      </c>
      <c r="E2859" t="s">
        <v>27</v>
      </c>
      <c r="J2859">
        <v>27389421</v>
      </c>
      <c r="K2859">
        <v>27352917</v>
      </c>
      <c r="L2859">
        <v>27353010</v>
      </c>
      <c r="N2859">
        <v>12</v>
      </c>
      <c r="O2859">
        <v>1436</v>
      </c>
      <c r="P2859">
        <v>1529</v>
      </c>
      <c r="Q2859" t="s">
        <v>13782</v>
      </c>
      <c r="R2859">
        <v>1270</v>
      </c>
      <c r="S2859">
        <v>1363</v>
      </c>
    </row>
    <row r="2860" spans="1:19" x14ac:dyDescent="0.25">
      <c r="A2860" t="s">
        <v>119</v>
      </c>
      <c r="B2860">
        <v>-1</v>
      </c>
      <c r="C2860" t="s">
        <v>382</v>
      </c>
      <c r="D2860" t="str">
        <f>INDEX(Transcripts[#Data], MATCH(Exons[[#This Row],[Transcript stable ID]], Transcripts[Transcript stable ID], 0), 4)</f>
        <v>NM_014915.2</v>
      </c>
      <c r="E2860" t="s">
        <v>27</v>
      </c>
      <c r="J2860">
        <v>27389421</v>
      </c>
      <c r="K2860">
        <v>27350073</v>
      </c>
      <c r="L2860">
        <v>27350171</v>
      </c>
      <c r="N2860">
        <v>13</v>
      </c>
      <c r="O2860">
        <v>1530</v>
      </c>
      <c r="P2860">
        <v>1628</v>
      </c>
      <c r="Q2860" t="s">
        <v>13783</v>
      </c>
      <c r="R2860">
        <v>1364</v>
      </c>
      <c r="S2860">
        <v>1462</v>
      </c>
    </row>
    <row r="2861" spans="1:19" x14ac:dyDescent="0.25">
      <c r="A2861" t="s">
        <v>119</v>
      </c>
      <c r="B2861">
        <v>-1</v>
      </c>
      <c r="C2861" t="s">
        <v>382</v>
      </c>
      <c r="D2861" t="str">
        <f>INDEX(Transcripts[#Data], MATCH(Exons[[#This Row],[Transcript stable ID]], Transcripts[Transcript stable ID], 0), 4)</f>
        <v>NM_014915.2</v>
      </c>
      <c r="E2861" t="s">
        <v>27</v>
      </c>
      <c r="J2861">
        <v>27389421</v>
      </c>
      <c r="K2861">
        <v>27349441</v>
      </c>
      <c r="L2861">
        <v>27349469</v>
      </c>
      <c r="N2861">
        <v>14</v>
      </c>
      <c r="O2861">
        <v>1629</v>
      </c>
      <c r="P2861">
        <v>1657</v>
      </c>
      <c r="Q2861" t="s">
        <v>13784</v>
      </c>
      <c r="R2861">
        <v>1463</v>
      </c>
      <c r="S2861">
        <v>1491</v>
      </c>
    </row>
    <row r="2862" spans="1:19" x14ac:dyDescent="0.25">
      <c r="A2862" t="s">
        <v>119</v>
      </c>
      <c r="B2862">
        <v>-1</v>
      </c>
      <c r="C2862" t="s">
        <v>382</v>
      </c>
      <c r="D2862" t="str">
        <f>INDEX(Transcripts[#Data], MATCH(Exons[[#This Row],[Transcript stable ID]], Transcripts[Transcript stable ID], 0), 4)</f>
        <v>NM_014915.2</v>
      </c>
      <c r="E2862" t="s">
        <v>27</v>
      </c>
      <c r="J2862">
        <v>27389421</v>
      </c>
      <c r="K2862">
        <v>27349274</v>
      </c>
      <c r="L2862">
        <v>27349346</v>
      </c>
      <c r="N2862">
        <v>15</v>
      </c>
      <c r="O2862">
        <v>1658</v>
      </c>
      <c r="P2862">
        <v>1730</v>
      </c>
      <c r="Q2862" t="s">
        <v>13785</v>
      </c>
      <c r="R2862">
        <v>1492</v>
      </c>
      <c r="S2862">
        <v>1564</v>
      </c>
    </row>
    <row r="2863" spans="1:19" x14ac:dyDescent="0.25">
      <c r="A2863" t="s">
        <v>119</v>
      </c>
      <c r="B2863">
        <v>-1</v>
      </c>
      <c r="C2863" t="s">
        <v>382</v>
      </c>
      <c r="D2863" t="str">
        <f>INDEX(Transcripts[#Data], MATCH(Exons[[#This Row],[Transcript stable ID]], Transcripts[Transcript stable ID], 0), 4)</f>
        <v>NM_014915.2</v>
      </c>
      <c r="E2863" t="s">
        <v>27</v>
      </c>
      <c r="J2863">
        <v>27389421</v>
      </c>
      <c r="K2863">
        <v>27342249</v>
      </c>
      <c r="L2863">
        <v>27342319</v>
      </c>
      <c r="N2863">
        <v>16</v>
      </c>
      <c r="O2863">
        <v>1731</v>
      </c>
      <c r="P2863">
        <v>1801</v>
      </c>
      <c r="Q2863" t="s">
        <v>13786</v>
      </c>
      <c r="R2863">
        <v>1565</v>
      </c>
      <c r="S2863">
        <v>1635</v>
      </c>
    </row>
    <row r="2864" spans="1:19" x14ac:dyDescent="0.25">
      <c r="A2864" t="s">
        <v>119</v>
      </c>
      <c r="B2864">
        <v>-1</v>
      </c>
      <c r="C2864" t="s">
        <v>382</v>
      </c>
      <c r="D2864" t="str">
        <f>INDEX(Transcripts[#Data], MATCH(Exons[[#This Row],[Transcript stable ID]], Transcripts[Transcript stable ID], 0), 4)</f>
        <v>NM_014915.2</v>
      </c>
      <c r="E2864" t="s">
        <v>27</v>
      </c>
      <c r="J2864">
        <v>27389421</v>
      </c>
      <c r="K2864">
        <v>27337730</v>
      </c>
      <c r="L2864">
        <v>27337908</v>
      </c>
      <c r="N2864">
        <v>17</v>
      </c>
      <c r="O2864">
        <v>1802</v>
      </c>
      <c r="P2864">
        <v>1980</v>
      </c>
      <c r="Q2864" t="s">
        <v>13787</v>
      </c>
      <c r="R2864">
        <v>1636</v>
      </c>
      <c r="S2864">
        <v>1814</v>
      </c>
    </row>
    <row r="2865" spans="1:19" x14ac:dyDescent="0.25">
      <c r="A2865" t="s">
        <v>119</v>
      </c>
      <c r="B2865">
        <v>-1</v>
      </c>
      <c r="C2865" t="s">
        <v>382</v>
      </c>
      <c r="D2865" t="str">
        <f>INDEX(Transcripts[#Data], MATCH(Exons[[#This Row],[Transcript stable ID]], Transcripts[Transcript stable ID], 0), 4)</f>
        <v>NM_014915.2</v>
      </c>
      <c r="E2865" t="s">
        <v>27</v>
      </c>
      <c r="J2865">
        <v>27389421</v>
      </c>
      <c r="K2865">
        <v>27335282</v>
      </c>
      <c r="L2865">
        <v>27335452</v>
      </c>
      <c r="N2865">
        <v>18</v>
      </c>
      <c r="O2865">
        <v>1981</v>
      </c>
      <c r="P2865">
        <v>2151</v>
      </c>
      <c r="Q2865" t="s">
        <v>13788</v>
      </c>
      <c r="R2865">
        <v>1815</v>
      </c>
      <c r="S2865">
        <v>1985</v>
      </c>
    </row>
    <row r="2866" spans="1:19" x14ac:dyDescent="0.25">
      <c r="A2866" t="s">
        <v>119</v>
      </c>
      <c r="B2866">
        <v>-1</v>
      </c>
      <c r="C2866" t="s">
        <v>382</v>
      </c>
      <c r="D2866" t="str">
        <f>INDEX(Transcripts[#Data], MATCH(Exons[[#This Row],[Transcript stable ID]], Transcripts[Transcript stable ID], 0), 4)</f>
        <v>NM_014915.2</v>
      </c>
      <c r="E2866" t="s">
        <v>27</v>
      </c>
      <c r="J2866">
        <v>27389421</v>
      </c>
      <c r="K2866">
        <v>27333086</v>
      </c>
      <c r="L2866">
        <v>27333119</v>
      </c>
      <c r="N2866">
        <v>19</v>
      </c>
      <c r="O2866">
        <v>2152</v>
      </c>
      <c r="P2866">
        <v>2185</v>
      </c>
      <c r="Q2866" t="s">
        <v>13789</v>
      </c>
      <c r="R2866">
        <v>1986</v>
      </c>
      <c r="S2866">
        <v>2019</v>
      </c>
    </row>
    <row r="2867" spans="1:19" x14ac:dyDescent="0.25">
      <c r="A2867" t="s">
        <v>119</v>
      </c>
      <c r="B2867">
        <v>-1</v>
      </c>
      <c r="C2867" t="s">
        <v>382</v>
      </c>
      <c r="D2867" t="str">
        <f>INDEX(Transcripts[#Data], MATCH(Exons[[#This Row],[Transcript stable ID]], Transcripts[Transcript stable ID], 0), 4)</f>
        <v>NM_014915.2</v>
      </c>
      <c r="E2867" t="s">
        <v>27</v>
      </c>
      <c r="J2867">
        <v>27389421</v>
      </c>
      <c r="K2867">
        <v>27332355</v>
      </c>
      <c r="L2867">
        <v>27332496</v>
      </c>
      <c r="N2867">
        <v>20</v>
      </c>
      <c r="O2867">
        <v>2186</v>
      </c>
      <c r="P2867">
        <v>2327</v>
      </c>
      <c r="Q2867" t="s">
        <v>13790</v>
      </c>
      <c r="R2867">
        <v>2020</v>
      </c>
      <c r="S2867">
        <v>2161</v>
      </c>
    </row>
    <row r="2868" spans="1:19" x14ac:dyDescent="0.25">
      <c r="A2868" t="s">
        <v>119</v>
      </c>
      <c r="B2868">
        <v>-1</v>
      </c>
      <c r="C2868" t="s">
        <v>382</v>
      </c>
      <c r="D2868" t="str">
        <f>INDEX(Transcripts[#Data], MATCH(Exons[[#This Row],[Transcript stable ID]], Transcripts[Transcript stable ID], 0), 4)</f>
        <v>NM_014915.2</v>
      </c>
      <c r="E2868" t="s">
        <v>27</v>
      </c>
      <c r="J2868">
        <v>27389421</v>
      </c>
      <c r="K2868">
        <v>27328894</v>
      </c>
      <c r="L2868">
        <v>27329107</v>
      </c>
      <c r="N2868">
        <v>21</v>
      </c>
      <c r="O2868">
        <v>2328</v>
      </c>
      <c r="P2868">
        <v>2541</v>
      </c>
      <c r="Q2868" t="s">
        <v>13791</v>
      </c>
      <c r="R2868">
        <v>2162</v>
      </c>
      <c r="S2868">
        <v>2375</v>
      </c>
    </row>
    <row r="2869" spans="1:19" x14ac:dyDescent="0.25">
      <c r="A2869" t="s">
        <v>119</v>
      </c>
      <c r="B2869">
        <v>-1</v>
      </c>
      <c r="C2869" t="s">
        <v>382</v>
      </c>
      <c r="D2869" t="str">
        <f>INDEX(Transcripts[#Data], MATCH(Exons[[#This Row],[Transcript stable ID]], Transcripts[Transcript stable ID], 0), 4)</f>
        <v>NM_014915.2</v>
      </c>
      <c r="E2869" t="s">
        <v>27</v>
      </c>
      <c r="J2869">
        <v>27389421</v>
      </c>
      <c r="K2869">
        <v>27326800</v>
      </c>
      <c r="L2869">
        <v>27326983</v>
      </c>
      <c r="N2869">
        <v>22</v>
      </c>
      <c r="O2869">
        <v>2542</v>
      </c>
      <c r="P2869">
        <v>2725</v>
      </c>
      <c r="Q2869" t="s">
        <v>13792</v>
      </c>
      <c r="R2869">
        <v>2376</v>
      </c>
      <c r="S2869">
        <v>2559</v>
      </c>
    </row>
    <row r="2870" spans="1:19" x14ac:dyDescent="0.25">
      <c r="A2870" t="s">
        <v>119</v>
      </c>
      <c r="B2870">
        <v>-1</v>
      </c>
      <c r="C2870" t="s">
        <v>382</v>
      </c>
      <c r="D2870" t="str">
        <f>INDEX(Transcripts[#Data], MATCH(Exons[[#This Row],[Transcript stable ID]], Transcripts[Transcript stable ID], 0), 4)</f>
        <v>NM_014915.2</v>
      </c>
      <c r="E2870" t="s">
        <v>27</v>
      </c>
      <c r="J2870">
        <v>27389421</v>
      </c>
      <c r="K2870">
        <v>27326115</v>
      </c>
      <c r="L2870">
        <v>27326252</v>
      </c>
      <c r="N2870">
        <v>23</v>
      </c>
      <c r="O2870">
        <v>2726</v>
      </c>
      <c r="P2870">
        <v>2863</v>
      </c>
      <c r="Q2870" t="s">
        <v>13793</v>
      </c>
      <c r="R2870">
        <v>2560</v>
      </c>
      <c r="S2870">
        <v>2697</v>
      </c>
    </row>
    <row r="2871" spans="1:19" x14ac:dyDescent="0.25">
      <c r="A2871" t="s">
        <v>119</v>
      </c>
      <c r="B2871">
        <v>-1</v>
      </c>
      <c r="C2871" t="s">
        <v>382</v>
      </c>
      <c r="D2871" t="str">
        <f>INDEX(Transcripts[#Data], MATCH(Exons[[#This Row],[Transcript stable ID]], Transcripts[Transcript stable ID], 0), 4)</f>
        <v>NM_014915.2</v>
      </c>
      <c r="E2871" t="s">
        <v>27</v>
      </c>
      <c r="J2871">
        <v>27389421</v>
      </c>
      <c r="K2871">
        <v>27323725</v>
      </c>
      <c r="L2871">
        <v>27324681</v>
      </c>
      <c r="N2871">
        <v>24</v>
      </c>
      <c r="O2871">
        <v>2864</v>
      </c>
      <c r="P2871">
        <v>3820</v>
      </c>
      <c r="Q2871" t="s">
        <v>13794</v>
      </c>
      <c r="R2871">
        <v>2698</v>
      </c>
      <c r="S2871">
        <v>3654</v>
      </c>
    </row>
    <row r="2872" spans="1:19" x14ac:dyDescent="0.25">
      <c r="A2872" t="s">
        <v>119</v>
      </c>
      <c r="B2872">
        <v>-1</v>
      </c>
      <c r="C2872" t="s">
        <v>382</v>
      </c>
      <c r="D2872" t="str">
        <f>INDEX(Transcripts[#Data], MATCH(Exons[[#This Row],[Transcript stable ID]], Transcripts[Transcript stable ID], 0), 4)</f>
        <v>NM_014915.2</v>
      </c>
      <c r="E2872" t="s">
        <v>27</v>
      </c>
      <c r="J2872">
        <v>27389421</v>
      </c>
      <c r="K2872">
        <v>27322154</v>
      </c>
      <c r="L2872">
        <v>27322306</v>
      </c>
      <c r="N2872">
        <v>25</v>
      </c>
      <c r="O2872">
        <v>3821</v>
      </c>
      <c r="P2872">
        <v>3973</v>
      </c>
      <c r="Q2872" t="s">
        <v>13795</v>
      </c>
      <c r="R2872">
        <v>3655</v>
      </c>
      <c r="S2872">
        <v>3807</v>
      </c>
    </row>
    <row r="2873" spans="1:19" x14ac:dyDescent="0.25">
      <c r="A2873" t="s">
        <v>119</v>
      </c>
      <c r="B2873">
        <v>-1</v>
      </c>
      <c r="C2873" t="s">
        <v>382</v>
      </c>
      <c r="D2873" t="str">
        <f>INDEX(Transcripts[#Data], MATCH(Exons[[#This Row],[Transcript stable ID]], Transcripts[Transcript stable ID], 0), 4)</f>
        <v>NM_014915.2</v>
      </c>
      <c r="E2873" t="s">
        <v>27</v>
      </c>
      <c r="J2873">
        <v>27389421</v>
      </c>
      <c r="K2873">
        <v>27318215</v>
      </c>
      <c r="L2873">
        <v>27318285</v>
      </c>
      <c r="N2873">
        <v>26</v>
      </c>
      <c r="O2873">
        <v>3974</v>
      </c>
      <c r="P2873">
        <v>4044</v>
      </c>
      <c r="Q2873" t="s">
        <v>13796</v>
      </c>
      <c r="R2873">
        <v>3808</v>
      </c>
      <c r="S2873">
        <v>3878</v>
      </c>
    </row>
    <row r="2874" spans="1:19" x14ac:dyDescent="0.25">
      <c r="A2874" t="s">
        <v>119</v>
      </c>
      <c r="B2874">
        <v>-1</v>
      </c>
      <c r="C2874" t="s">
        <v>382</v>
      </c>
      <c r="D2874" t="str">
        <f>INDEX(Transcripts[#Data], MATCH(Exons[[#This Row],[Transcript stable ID]], Transcripts[Transcript stable ID], 0), 4)</f>
        <v>NM_014915.2</v>
      </c>
      <c r="E2874" t="s">
        <v>27</v>
      </c>
      <c r="J2874">
        <v>27389421</v>
      </c>
      <c r="K2874">
        <v>27317781</v>
      </c>
      <c r="L2874">
        <v>27317874</v>
      </c>
      <c r="N2874">
        <v>27</v>
      </c>
      <c r="O2874">
        <v>4045</v>
      </c>
      <c r="P2874">
        <v>4138</v>
      </c>
      <c r="Q2874" t="s">
        <v>13797</v>
      </c>
      <c r="R2874">
        <v>3879</v>
      </c>
      <c r="S2874">
        <v>3972</v>
      </c>
    </row>
    <row r="2875" spans="1:19" x14ac:dyDescent="0.25">
      <c r="A2875" t="s">
        <v>119</v>
      </c>
      <c r="B2875">
        <v>-1</v>
      </c>
      <c r="C2875" t="s">
        <v>382</v>
      </c>
      <c r="D2875" t="str">
        <f>INDEX(Transcripts[#Data], MATCH(Exons[[#This Row],[Transcript stable ID]], Transcripts[Transcript stable ID], 0), 4)</f>
        <v>NM_014915.2</v>
      </c>
      <c r="E2875" t="s">
        <v>27</v>
      </c>
      <c r="J2875">
        <v>27389421</v>
      </c>
      <c r="K2875">
        <v>27313376</v>
      </c>
      <c r="L2875">
        <v>27313488</v>
      </c>
      <c r="N2875">
        <v>28</v>
      </c>
      <c r="O2875">
        <v>4139</v>
      </c>
      <c r="P2875">
        <v>4251</v>
      </c>
      <c r="Q2875" t="s">
        <v>13798</v>
      </c>
      <c r="R2875">
        <v>3973</v>
      </c>
      <c r="S2875">
        <v>4085</v>
      </c>
    </row>
    <row r="2876" spans="1:19" x14ac:dyDescent="0.25">
      <c r="A2876" t="s">
        <v>119</v>
      </c>
      <c r="B2876">
        <v>-1</v>
      </c>
      <c r="C2876" t="s">
        <v>382</v>
      </c>
      <c r="D2876" t="str">
        <f>INDEX(Transcripts[#Data], MATCH(Exons[[#This Row],[Transcript stable ID]], Transcripts[Transcript stable ID], 0), 4)</f>
        <v>NM_014915.2</v>
      </c>
      <c r="E2876" t="s">
        <v>27</v>
      </c>
      <c r="J2876">
        <v>27389421</v>
      </c>
      <c r="K2876">
        <v>27311487</v>
      </c>
      <c r="L2876">
        <v>27311616</v>
      </c>
      <c r="N2876">
        <v>29</v>
      </c>
      <c r="O2876">
        <v>4252</v>
      </c>
      <c r="P2876">
        <v>4381</v>
      </c>
      <c r="Q2876" t="s">
        <v>13799</v>
      </c>
      <c r="R2876">
        <v>4086</v>
      </c>
      <c r="S2876">
        <v>4215</v>
      </c>
    </row>
    <row r="2877" spans="1:19" x14ac:dyDescent="0.25">
      <c r="A2877" t="s">
        <v>119</v>
      </c>
      <c r="B2877">
        <v>-1</v>
      </c>
      <c r="C2877" t="s">
        <v>382</v>
      </c>
      <c r="D2877" t="str">
        <f>INDEX(Transcripts[#Data], MATCH(Exons[[#This Row],[Transcript stable ID]], Transcripts[Transcript stable ID], 0), 4)</f>
        <v>NM_014915.2</v>
      </c>
      <c r="E2877" t="s">
        <v>27</v>
      </c>
      <c r="J2877">
        <v>27389421</v>
      </c>
      <c r="K2877">
        <v>27306431</v>
      </c>
      <c r="L2877">
        <v>27306721</v>
      </c>
      <c r="N2877">
        <v>30</v>
      </c>
      <c r="O2877">
        <v>4382</v>
      </c>
      <c r="P2877">
        <v>4672</v>
      </c>
      <c r="Q2877" t="s">
        <v>13800</v>
      </c>
      <c r="R2877">
        <v>4216</v>
      </c>
      <c r="S2877">
        <v>4506</v>
      </c>
    </row>
    <row r="2878" spans="1:19" x14ac:dyDescent="0.25">
      <c r="A2878" t="s">
        <v>119</v>
      </c>
      <c r="B2878">
        <v>-1</v>
      </c>
      <c r="C2878" t="s">
        <v>382</v>
      </c>
      <c r="D2878" t="str">
        <f>INDEX(Transcripts[#Data], MATCH(Exons[[#This Row],[Transcript stable ID]], Transcripts[Transcript stable ID], 0), 4)</f>
        <v>NM_014915.2</v>
      </c>
      <c r="E2878" t="s">
        <v>27</v>
      </c>
      <c r="J2878">
        <v>27389421</v>
      </c>
      <c r="K2878">
        <v>27303423</v>
      </c>
      <c r="L2878">
        <v>27303640</v>
      </c>
      <c r="N2878">
        <v>31</v>
      </c>
      <c r="O2878">
        <v>4673</v>
      </c>
      <c r="P2878">
        <v>4890</v>
      </c>
      <c r="Q2878" t="s">
        <v>13801</v>
      </c>
      <c r="R2878">
        <v>4507</v>
      </c>
      <c r="S2878">
        <v>4724</v>
      </c>
    </row>
    <row r="2879" spans="1:19" x14ac:dyDescent="0.25">
      <c r="A2879" t="s">
        <v>119</v>
      </c>
      <c r="B2879">
        <v>-1</v>
      </c>
      <c r="C2879" t="s">
        <v>382</v>
      </c>
      <c r="D2879" t="str">
        <f>INDEX(Transcripts[#Data], MATCH(Exons[[#This Row],[Transcript stable ID]], Transcripts[Transcript stable ID], 0), 4)</f>
        <v>NM_014915.2</v>
      </c>
      <c r="E2879" t="s">
        <v>27</v>
      </c>
      <c r="H2879">
        <v>27293227</v>
      </c>
      <c r="I2879">
        <v>27294518</v>
      </c>
      <c r="J2879">
        <v>27389421</v>
      </c>
      <c r="K2879">
        <v>27293227</v>
      </c>
      <c r="L2879">
        <v>27294652</v>
      </c>
      <c r="N2879">
        <v>34</v>
      </c>
      <c r="O2879">
        <v>5166</v>
      </c>
      <c r="P2879">
        <v>5299</v>
      </c>
      <c r="Q2879" t="s">
        <v>13802</v>
      </c>
      <c r="R2879">
        <v>5000</v>
      </c>
      <c r="S2879">
        <v>5133</v>
      </c>
    </row>
    <row r="2880" spans="1:19" x14ac:dyDescent="0.25">
      <c r="A2880" t="s">
        <v>2566</v>
      </c>
      <c r="B2880">
        <v>1</v>
      </c>
      <c r="C2880" t="s">
        <v>2575</v>
      </c>
      <c r="D2880" t="str">
        <f>INDEX(Transcripts[#Data], MATCH(Exons[[#This Row],[Transcript stable ID]], Transcripts[Transcript stable ID], 0), 4)</f>
        <v>NM_001430.4</v>
      </c>
      <c r="E2880" t="s">
        <v>27</v>
      </c>
      <c r="J2880">
        <v>46524541</v>
      </c>
      <c r="K2880">
        <v>46574012</v>
      </c>
      <c r="L2880">
        <v>46574202</v>
      </c>
      <c r="N2880">
        <v>2</v>
      </c>
      <c r="O2880">
        <v>537</v>
      </c>
      <c r="P2880">
        <v>727</v>
      </c>
      <c r="Q2880" t="s">
        <v>13803</v>
      </c>
      <c r="R2880">
        <v>27</v>
      </c>
      <c r="S2880">
        <v>217</v>
      </c>
    </row>
    <row r="2881" spans="1:19" x14ac:dyDescent="0.25">
      <c r="A2881" t="s">
        <v>2566</v>
      </c>
      <c r="B2881">
        <v>1</v>
      </c>
      <c r="C2881" t="s">
        <v>2575</v>
      </c>
      <c r="D2881" t="str">
        <f>INDEX(Transcripts[#Data], MATCH(Exons[[#This Row],[Transcript stable ID]], Transcripts[Transcript stable ID], 0), 4)</f>
        <v>NM_001430.4</v>
      </c>
      <c r="E2881" t="s">
        <v>27</v>
      </c>
      <c r="J2881">
        <v>46524541</v>
      </c>
      <c r="K2881">
        <v>46583290</v>
      </c>
      <c r="L2881">
        <v>46583441</v>
      </c>
      <c r="N2881">
        <v>3</v>
      </c>
      <c r="O2881">
        <v>728</v>
      </c>
      <c r="P2881">
        <v>879</v>
      </c>
      <c r="Q2881" t="s">
        <v>13804</v>
      </c>
      <c r="R2881">
        <v>218</v>
      </c>
      <c r="S2881">
        <v>369</v>
      </c>
    </row>
    <row r="2882" spans="1:19" x14ac:dyDescent="0.25">
      <c r="A2882" t="s">
        <v>2566</v>
      </c>
      <c r="B2882">
        <v>1</v>
      </c>
      <c r="C2882" t="s">
        <v>2575</v>
      </c>
      <c r="D2882" t="str">
        <f>INDEX(Transcripts[#Data], MATCH(Exons[[#This Row],[Transcript stable ID]], Transcripts[Transcript stable ID], 0), 4)</f>
        <v>NM_001430.4</v>
      </c>
      <c r="E2882" t="s">
        <v>27</v>
      </c>
      <c r="J2882">
        <v>46524541</v>
      </c>
      <c r="K2882">
        <v>46583863</v>
      </c>
      <c r="L2882">
        <v>46583947</v>
      </c>
      <c r="N2882">
        <v>4</v>
      </c>
      <c r="O2882">
        <v>880</v>
      </c>
      <c r="P2882">
        <v>964</v>
      </c>
      <c r="Q2882" t="s">
        <v>13805</v>
      </c>
      <c r="R2882">
        <v>370</v>
      </c>
      <c r="S2882">
        <v>454</v>
      </c>
    </row>
    <row r="2883" spans="1:19" x14ac:dyDescent="0.25">
      <c r="A2883" t="s">
        <v>2566</v>
      </c>
      <c r="B2883">
        <v>1</v>
      </c>
      <c r="C2883" t="s">
        <v>2575</v>
      </c>
      <c r="D2883" t="str">
        <f>INDEX(Transcripts[#Data], MATCH(Exons[[#This Row],[Transcript stable ID]], Transcripts[Transcript stable ID], 0), 4)</f>
        <v>NM_001430.4</v>
      </c>
      <c r="E2883" t="s">
        <v>27</v>
      </c>
      <c r="J2883">
        <v>46524541</v>
      </c>
      <c r="K2883">
        <v>46587777</v>
      </c>
      <c r="L2883">
        <v>46587895</v>
      </c>
      <c r="N2883">
        <v>5</v>
      </c>
      <c r="O2883">
        <v>965</v>
      </c>
      <c r="P2883">
        <v>1083</v>
      </c>
      <c r="Q2883" t="s">
        <v>13806</v>
      </c>
      <c r="R2883">
        <v>455</v>
      </c>
      <c r="S2883">
        <v>573</v>
      </c>
    </row>
    <row r="2884" spans="1:19" x14ac:dyDescent="0.25">
      <c r="A2884" t="s">
        <v>2566</v>
      </c>
      <c r="B2884">
        <v>1</v>
      </c>
      <c r="C2884" t="s">
        <v>2575</v>
      </c>
      <c r="D2884" t="str">
        <f>INDEX(Transcripts[#Data], MATCH(Exons[[#This Row],[Transcript stable ID]], Transcripts[Transcript stable ID], 0), 4)</f>
        <v>NM_001430.4</v>
      </c>
      <c r="E2884" t="s">
        <v>27</v>
      </c>
      <c r="F2884">
        <v>46524541</v>
      </c>
      <c r="G2884">
        <v>46525050</v>
      </c>
      <c r="J2884">
        <v>46524541</v>
      </c>
      <c r="K2884">
        <v>46524541</v>
      </c>
      <c r="L2884">
        <v>46525076</v>
      </c>
      <c r="N2884">
        <v>1</v>
      </c>
      <c r="O2884">
        <v>511</v>
      </c>
      <c r="P2884">
        <v>536</v>
      </c>
      <c r="Q2884" t="s">
        <v>13807</v>
      </c>
      <c r="R2884">
        <v>1</v>
      </c>
      <c r="S2884">
        <v>26</v>
      </c>
    </row>
    <row r="2885" spans="1:19" x14ac:dyDescent="0.25">
      <c r="A2885" t="s">
        <v>2566</v>
      </c>
      <c r="B2885">
        <v>1</v>
      </c>
      <c r="C2885" t="s">
        <v>2575</v>
      </c>
      <c r="D2885" t="str">
        <f>INDEX(Transcripts[#Data], MATCH(Exons[[#This Row],[Transcript stable ID]], Transcripts[Transcript stable ID], 0), 4)</f>
        <v>NM_001430.4</v>
      </c>
      <c r="E2885" t="s">
        <v>27</v>
      </c>
      <c r="J2885">
        <v>46524541</v>
      </c>
      <c r="K2885">
        <v>46588024</v>
      </c>
      <c r="L2885">
        <v>46588229</v>
      </c>
      <c r="N2885">
        <v>6</v>
      </c>
      <c r="O2885">
        <v>1084</v>
      </c>
      <c r="P2885">
        <v>1289</v>
      </c>
      <c r="Q2885" t="s">
        <v>13808</v>
      </c>
      <c r="R2885">
        <v>574</v>
      </c>
      <c r="S2885">
        <v>779</v>
      </c>
    </row>
    <row r="2886" spans="1:19" x14ac:dyDescent="0.25">
      <c r="A2886" t="s">
        <v>2566</v>
      </c>
      <c r="B2886">
        <v>1</v>
      </c>
      <c r="C2886" t="s">
        <v>2575</v>
      </c>
      <c r="D2886" t="str">
        <f>INDEX(Transcripts[#Data], MATCH(Exons[[#This Row],[Transcript stable ID]], Transcripts[Transcript stable ID], 0), 4)</f>
        <v>NM_001430.4</v>
      </c>
      <c r="E2886" t="s">
        <v>27</v>
      </c>
      <c r="J2886">
        <v>46524541</v>
      </c>
      <c r="K2886">
        <v>46596966</v>
      </c>
      <c r="L2886">
        <v>46597072</v>
      </c>
      <c r="N2886">
        <v>7</v>
      </c>
      <c r="O2886">
        <v>1290</v>
      </c>
      <c r="P2886">
        <v>1396</v>
      </c>
      <c r="Q2886" t="s">
        <v>13809</v>
      </c>
      <c r="R2886">
        <v>780</v>
      </c>
      <c r="S2886">
        <v>886</v>
      </c>
    </row>
    <row r="2887" spans="1:19" x14ac:dyDescent="0.25">
      <c r="A2887" t="s">
        <v>2566</v>
      </c>
      <c r="B2887">
        <v>1</v>
      </c>
      <c r="C2887" t="s">
        <v>2575</v>
      </c>
      <c r="D2887" t="str">
        <f>INDEX(Transcripts[#Data], MATCH(Exons[[#This Row],[Transcript stable ID]], Transcripts[Transcript stable ID], 0), 4)</f>
        <v>NM_001430.4</v>
      </c>
      <c r="E2887" t="s">
        <v>27</v>
      </c>
      <c r="J2887">
        <v>46524541</v>
      </c>
      <c r="K2887">
        <v>46602829</v>
      </c>
      <c r="L2887">
        <v>46602976</v>
      </c>
      <c r="N2887">
        <v>8</v>
      </c>
      <c r="O2887">
        <v>1397</v>
      </c>
      <c r="P2887">
        <v>1544</v>
      </c>
      <c r="Q2887" t="s">
        <v>13810</v>
      </c>
      <c r="R2887">
        <v>887</v>
      </c>
      <c r="S2887">
        <v>1034</v>
      </c>
    </row>
    <row r="2888" spans="1:19" x14ac:dyDescent="0.25">
      <c r="A2888" t="s">
        <v>2566</v>
      </c>
      <c r="B2888">
        <v>1</v>
      </c>
      <c r="C2888" t="s">
        <v>2575</v>
      </c>
      <c r="D2888" t="str">
        <f>INDEX(Transcripts[#Data], MATCH(Exons[[#This Row],[Transcript stable ID]], Transcripts[Transcript stable ID], 0), 4)</f>
        <v>NM_001430.4</v>
      </c>
      <c r="E2888" t="s">
        <v>27</v>
      </c>
      <c r="J2888">
        <v>46524541</v>
      </c>
      <c r="K2888">
        <v>46603678</v>
      </c>
      <c r="L2888">
        <v>46603892</v>
      </c>
      <c r="N2888">
        <v>9</v>
      </c>
      <c r="O2888">
        <v>1545</v>
      </c>
      <c r="P2888">
        <v>1759</v>
      </c>
      <c r="Q2888" t="s">
        <v>13811</v>
      </c>
      <c r="R2888">
        <v>1035</v>
      </c>
      <c r="S2888">
        <v>1249</v>
      </c>
    </row>
    <row r="2889" spans="1:19" x14ac:dyDescent="0.25">
      <c r="A2889" t="s">
        <v>2566</v>
      </c>
      <c r="B2889">
        <v>1</v>
      </c>
      <c r="C2889" t="s">
        <v>2575</v>
      </c>
      <c r="D2889" t="str">
        <f>INDEX(Transcripts[#Data], MATCH(Exons[[#This Row],[Transcript stable ID]], Transcripts[Transcript stable ID], 0), 4)</f>
        <v>NM_001430.4</v>
      </c>
      <c r="E2889" t="s">
        <v>27</v>
      </c>
      <c r="J2889">
        <v>46524541</v>
      </c>
      <c r="K2889">
        <v>46605033</v>
      </c>
      <c r="L2889">
        <v>46605226</v>
      </c>
      <c r="N2889">
        <v>10</v>
      </c>
      <c r="O2889">
        <v>1760</v>
      </c>
      <c r="P2889">
        <v>1953</v>
      </c>
      <c r="Q2889" t="s">
        <v>13812</v>
      </c>
      <c r="R2889">
        <v>1250</v>
      </c>
      <c r="S2889">
        <v>1443</v>
      </c>
    </row>
    <row r="2890" spans="1:19" x14ac:dyDescent="0.25">
      <c r="A2890" t="s">
        <v>2566</v>
      </c>
      <c r="B2890">
        <v>1</v>
      </c>
      <c r="C2890" t="s">
        <v>2575</v>
      </c>
      <c r="D2890" t="str">
        <f>INDEX(Transcripts[#Data], MATCH(Exons[[#This Row],[Transcript stable ID]], Transcripts[Transcript stable ID], 0), 4)</f>
        <v>NM_001430.4</v>
      </c>
      <c r="E2890" t="s">
        <v>27</v>
      </c>
      <c r="J2890">
        <v>46524541</v>
      </c>
      <c r="K2890">
        <v>46605796</v>
      </c>
      <c r="L2890">
        <v>46605906</v>
      </c>
      <c r="N2890">
        <v>11</v>
      </c>
      <c r="O2890">
        <v>1954</v>
      </c>
      <c r="P2890">
        <v>2064</v>
      </c>
      <c r="Q2890" t="s">
        <v>13813</v>
      </c>
      <c r="R2890">
        <v>1444</v>
      </c>
      <c r="S2890">
        <v>1554</v>
      </c>
    </row>
    <row r="2891" spans="1:19" x14ac:dyDescent="0.25">
      <c r="A2891" t="s">
        <v>2566</v>
      </c>
      <c r="B2891">
        <v>1</v>
      </c>
      <c r="C2891" t="s">
        <v>2575</v>
      </c>
      <c r="D2891" t="str">
        <f>INDEX(Transcripts[#Data], MATCH(Exons[[#This Row],[Transcript stable ID]], Transcripts[Transcript stable ID], 0), 4)</f>
        <v>NM_001430.4</v>
      </c>
      <c r="E2891" t="s">
        <v>27</v>
      </c>
      <c r="J2891">
        <v>46524541</v>
      </c>
      <c r="K2891">
        <v>46607366</v>
      </c>
      <c r="L2891">
        <v>46607856</v>
      </c>
      <c r="N2891">
        <v>12</v>
      </c>
      <c r="O2891">
        <v>2065</v>
      </c>
      <c r="P2891">
        <v>2555</v>
      </c>
      <c r="Q2891" t="s">
        <v>13814</v>
      </c>
      <c r="R2891">
        <v>1555</v>
      </c>
      <c r="S2891">
        <v>2045</v>
      </c>
    </row>
    <row r="2892" spans="1:19" x14ac:dyDescent="0.25">
      <c r="A2892" t="s">
        <v>2566</v>
      </c>
      <c r="B2892">
        <v>1</v>
      </c>
      <c r="C2892" t="s">
        <v>2575</v>
      </c>
      <c r="D2892" t="str">
        <f>INDEX(Transcripts[#Data], MATCH(Exons[[#This Row],[Transcript stable ID]], Transcripts[Transcript stable ID], 0), 4)</f>
        <v>NM_001430.4</v>
      </c>
      <c r="E2892" t="s">
        <v>27</v>
      </c>
      <c r="J2892">
        <v>46524541</v>
      </c>
      <c r="K2892">
        <v>46608735</v>
      </c>
      <c r="L2892">
        <v>46608861</v>
      </c>
      <c r="N2892">
        <v>13</v>
      </c>
      <c r="O2892">
        <v>2556</v>
      </c>
      <c r="P2892">
        <v>2682</v>
      </c>
      <c r="Q2892" t="s">
        <v>13815</v>
      </c>
      <c r="R2892">
        <v>2046</v>
      </c>
      <c r="S2892">
        <v>2172</v>
      </c>
    </row>
    <row r="2893" spans="1:19" x14ac:dyDescent="0.25">
      <c r="A2893" t="s">
        <v>2566</v>
      </c>
      <c r="B2893">
        <v>1</v>
      </c>
      <c r="C2893" t="s">
        <v>2575</v>
      </c>
      <c r="D2893" t="str">
        <f>INDEX(Transcripts[#Data], MATCH(Exons[[#This Row],[Transcript stable ID]], Transcripts[Transcript stable ID], 0), 4)</f>
        <v>NM_001430.4</v>
      </c>
      <c r="E2893" t="s">
        <v>27</v>
      </c>
      <c r="J2893">
        <v>46524541</v>
      </c>
      <c r="K2893">
        <v>46609114</v>
      </c>
      <c r="L2893">
        <v>46609228</v>
      </c>
      <c r="N2893">
        <v>14</v>
      </c>
      <c r="O2893">
        <v>2683</v>
      </c>
      <c r="P2893">
        <v>2797</v>
      </c>
      <c r="Q2893" t="s">
        <v>13816</v>
      </c>
      <c r="R2893">
        <v>2173</v>
      </c>
      <c r="S2893">
        <v>2287</v>
      </c>
    </row>
    <row r="2894" spans="1:19" x14ac:dyDescent="0.25">
      <c r="A2894" t="s">
        <v>2566</v>
      </c>
      <c r="B2894">
        <v>1</v>
      </c>
      <c r="C2894" t="s">
        <v>2575</v>
      </c>
      <c r="D2894" t="str">
        <f>INDEX(Transcripts[#Data], MATCH(Exons[[#This Row],[Transcript stable ID]], Transcripts[Transcript stable ID], 0), 4)</f>
        <v>NM_001430.4</v>
      </c>
      <c r="E2894" t="s">
        <v>27</v>
      </c>
      <c r="J2894">
        <v>46524541</v>
      </c>
      <c r="K2894">
        <v>46609564</v>
      </c>
      <c r="L2894">
        <v>46609737</v>
      </c>
      <c r="N2894">
        <v>15</v>
      </c>
      <c r="O2894">
        <v>2798</v>
      </c>
      <c r="P2894">
        <v>2971</v>
      </c>
      <c r="Q2894" t="s">
        <v>13817</v>
      </c>
      <c r="R2894">
        <v>2288</v>
      </c>
      <c r="S2894">
        <v>2461</v>
      </c>
    </row>
    <row r="2895" spans="1:19" x14ac:dyDescent="0.25">
      <c r="A2895" t="s">
        <v>2566</v>
      </c>
      <c r="B2895">
        <v>1</v>
      </c>
      <c r="C2895" t="s">
        <v>2575</v>
      </c>
      <c r="D2895" t="str">
        <f>INDEX(Transcripts[#Data], MATCH(Exons[[#This Row],[Transcript stable ID]], Transcripts[Transcript stable ID], 0), 4)</f>
        <v>NM_001430.4</v>
      </c>
      <c r="E2895" t="s">
        <v>27</v>
      </c>
      <c r="H2895">
        <v>46611800</v>
      </c>
      <c r="I2895">
        <v>46613836</v>
      </c>
      <c r="J2895">
        <v>46524541</v>
      </c>
      <c r="K2895">
        <v>46611648</v>
      </c>
      <c r="L2895">
        <v>46613836</v>
      </c>
      <c r="N2895">
        <v>16</v>
      </c>
      <c r="O2895">
        <v>2972</v>
      </c>
      <c r="P2895">
        <v>3123</v>
      </c>
      <c r="Q2895" t="s">
        <v>13818</v>
      </c>
      <c r="R2895">
        <v>2462</v>
      </c>
      <c r="S2895">
        <v>2613</v>
      </c>
    </row>
    <row r="2896" spans="1:19" x14ac:dyDescent="0.25">
      <c r="A2896" t="s">
        <v>139</v>
      </c>
      <c r="B2896">
        <v>-1</v>
      </c>
      <c r="C2896" t="s">
        <v>4514</v>
      </c>
      <c r="D2896" t="str">
        <f>INDEX(Transcripts[#Data], MATCH(Exons[[#This Row],[Transcript stable ID]], Transcripts[Transcript stable ID], 0), 4)</f>
        <v>NM_006766.4</v>
      </c>
      <c r="E2896" t="s">
        <v>27</v>
      </c>
      <c r="F2896">
        <v>41909419</v>
      </c>
      <c r="G2896">
        <v>41909505</v>
      </c>
      <c r="J2896">
        <v>41909505</v>
      </c>
      <c r="K2896">
        <v>41909419</v>
      </c>
      <c r="L2896">
        <v>41909505</v>
      </c>
      <c r="N2896">
        <v>1</v>
      </c>
      <c r="Q2896" t="s">
        <v>13819</v>
      </c>
    </row>
    <row r="2897" spans="1:19" x14ac:dyDescent="0.25">
      <c r="A2897" t="s">
        <v>139</v>
      </c>
      <c r="B2897">
        <v>-1</v>
      </c>
      <c r="C2897" t="s">
        <v>4514</v>
      </c>
      <c r="D2897" t="str">
        <f>INDEX(Transcripts[#Data], MATCH(Exons[[#This Row],[Transcript stable ID]], Transcripts[Transcript stable ID], 0), 4)</f>
        <v>NM_006766.4</v>
      </c>
      <c r="E2897" t="s">
        <v>27</v>
      </c>
      <c r="F2897">
        <v>41906496</v>
      </c>
      <c r="G2897">
        <v>41906820</v>
      </c>
      <c r="J2897">
        <v>41909505</v>
      </c>
      <c r="K2897">
        <v>41905896</v>
      </c>
      <c r="L2897">
        <v>41906820</v>
      </c>
      <c r="N2897">
        <v>2</v>
      </c>
      <c r="O2897">
        <v>413</v>
      </c>
      <c r="P2897">
        <v>1012</v>
      </c>
      <c r="Q2897" t="s">
        <v>13820</v>
      </c>
      <c r="R2897">
        <v>1</v>
      </c>
      <c r="S2897">
        <v>600</v>
      </c>
    </row>
    <row r="2898" spans="1:19" x14ac:dyDescent="0.25">
      <c r="A2898" t="s">
        <v>139</v>
      </c>
      <c r="B2898">
        <v>-1</v>
      </c>
      <c r="C2898" t="s">
        <v>4514</v>
      </c>
      <c r="D2898" t="str">
        <f>INDEX(Transcripts[#Data], MATCH(Exons[[#This Row],[Transcript stable ID]], Transcripts[Transcript stable ID], 0), 4)</f>
        <v>NM_006766.4</v>
      </c>
      <c r="E2898" t="s">
        <v>27</v>
      </c>
      <c r="J2898">
        <v>41909505</v>
      </c>
      <c r="K2898">
        <v>41844973</v>
      </c>
      <c r="L2898">
        <v>41845081</v>
      </c>
      <c r="N2898">
        <v>3</v>
      </c>
      <c r="O2898">
        <v>1013</v>
      </c>
      <c r="P2898">
        <v>1121</v>
      </c>
      <c r="Q2898" t="s">
        <v>13821</v>
      </c>
      <c r="R2898">
        <v>601</v>
      </c>
      <c r="S2898">
        <v>709</v>
      </c>
    </row>
    <row r="2899" spans="1:19" x14ac:dyDescent="0.25">
      <c r="A2899" t="s">
        <v>139</v>
      </c>
      <c r="B2899">
        <v>-1</v>
      </c>
      <c r="C2899" t="s">
        <v>4514</v>
      </c>
      <c r="D2899" t="str">
        <f>INDEX(Transcripts[#Data], MATCH(Exons[[#This Row],[Transcript stable ID]], Transcripts[Transcript stable ID], 0), 4)</f>
        <v>NM_006766.4</v>
      </c>
      <c r="E2899" t="s">
        <v>27</v>
      </c>
      <c r="J2899">
        <v>41909505</v>
      </c>
      <c r="K2899">
        <v>41839357</v>
      </c>
      <c r="L2899">
        <v>41839472</v>
      </c>
      <c r="N2899">
        <v>4</v>
      </c>
      <c r="O2899">
        <v>1122</v>
      </c>
      <c r="P2899">
        <v>1237</v>
      </c>
      <c r="Q2899" t="s">
        <v>13822</v>
      </c>
      <c r="R2899">
        <v>710</v>
      </c>
      <c r="S2899">
        <v>825</v>
      </c>
    </row>
    <row r="2900" spans="1:19" x14ac:dyDescent="0.25">
      <c r="A2900" t="s">
        <v>139</v>
      </c>
      <c r="B2900">
        <v>-1</v>
      </c>
      <c r="C2900" t="s">
        <v>4514</v>
      </c>
      <c r="D2900" t="str">
        <f>INDEX(Transcripts[#Data], MATCH(Exons[[#This Row],[Transcript stable ID]], Transcripts[Transcript stable ID], 0), 4)</f>
        <v>NM_006766.4</v>
      </c>
      <c r="E2900" t="s">
        <v>27</v>
      </c>
      <c r="J2900">
        <v>41909505</v>
      </c>
      <c r="K2900">
        <v>41838364</v>
      </c>
      <c r="L2900">
        <v>41838445</v>
      </c>
      <c r="N2900">
        <v>5</v>
      </c>
      <c r="O2900">
        <v>1238</v>
      </c>
      <c r="P2900">
        <v>1319</v>
      </c>
      <c r="Q2900" t="s">
        <v>13823</v>
      </c>
      <c r="R2900">
        <v>826</v>
      </c>
      <c r="S2900">
        <v>907</v>
      </c>
    </row>
    <row r="2901" spans="1:19" x14ac:dyDescent="0.25">
      <c r="A2901" t="s">
        <v>139</v>
      </c>
      <c r="B2901">
        <v>-1</v>
      </c>
      <c r="C2901" t="s">
        <v>4514</v>
      </c>
      <c r="D2901" t="str">
        <f>INDEX(Transcripts[#Data], MATCH(Exons[[#This Row],[Transcript stable ID]], Transcripts[Transcript stable ID], 0), 4)</f>
        <v>NM_006766.4</v>
      </c>
      <c r="E2901" t="s">
        <v>27</v>
      </c>
      <c r="J2901">
        <v>41909505</v>
      </c>
      <c r="K2901">
        <v>41836160</v>
      </c>
      <c r="L2901">
        <v>41836295</v>
      </c>
      <c r="N2901">
        <v>6</v>
      </c>
      <c r="O2901">
        <v>1320</v>
      </c>
      <c r="P2901">
        <v>1455</v>
      </c>
      <c r="Q2901" t="s">
        <v>13824</v>
      </c>
      <c r="R2901">
        <v>908</v>
      </c>
      <c r="S2901">
        <v>1043</v>
      </c>
    </row>
    <row r="2902" spans="1:19" x14ac:dyDescent="0.25">
      <c r="A2902" t="s">
        <v>139</v>
      </c>
      <c r="B2902">
        <v>-1</v>
      </c>
      <c r="C2902" t="s">
        <v>4514</v>
      </c>
      <c r="D2902" t="str">
        <f>INDEX(Transcripts[#Data], MATCH(Exons[[#This Row],[Transcript stable ID]], Transcripts[Transcript stable ID], 0), 4)</f>
        <v>NM_006766.4</v>
      </c>
      <c r="E2902" t="s">
        <v>27</v>
      </c>
      <c r="J2902">
        <v>41909505</v>
      </c>
      <c r="K2902">
        <v>41834526</v>
      </c>
      <c r="L2902">
        <v>41834845</v>
      </c>
      <c r="N2902">
        <v>7</v>
      </c>
      <c r="O2902">
        <v>1456</v>
      </c>
      <c r="P2902">
        <v>1775</v>
      </c>
      <c r="Q2902" t="s">
        <v>13825</v>
      </c>
      <c r="R2902">
        <v>1044</v>
      </c>
      <c r="S2902">
        <v>1363</v>
      </c>
    </row>
    <row r="2903" spans="1:19" x14ac:dyDescent="0.25">
      <c r="A2903" t="s">
        <v>139</v>
      </c>
      <c r="B2903">
        <v>-1</v>
      </c>
      <c r="C2903" t="s">
        <v>4514</v>
      </c>
      <c r="D2903" t="str">
        <f>INDEX(Transcripts[#Data], MATCH(Exons[[#This Row],[Transcript stable ID]], Transcripts[Transcript stable ID], 0), 4)</f>
        <v>NM_006766.4</v>
      </c>
      <c r="E2903" t="s">
        <v>27</v>
      </c>
      <c r="J2903">
        <v>41909505</v>
      </c>
      <c r="K2903">
        <v>41832222</v>
      </c>
      <c r="L2903">
        <v>41832340</v>
      </c>
      <c r="N2903">
        <v>8</v>
      </c>
      <c r="O2903">
        <v>1776</v>
      </c>
      <c r="P2903">
        <v>1894</v>
      </c>
      <c r="Q2903" t="s">
        <v>13826</v>
      </c>
      <c r="R2903">
        <v>1364</v>
      </c>
      <c r="S2903">
        <v>1482</v>
      </c>
    </row>
    <row r="2904" spans="1:19" x14ac:dyDescent="0.25">
      <c r="A2904" t="s">
        <v>139</v>
      </c>
      <c r="B2904">
        <v>-1</v>
      </c>
      <c r="C2904" t="s">
        <v>4514</v>
      </c>
      <c r="D2904" t="str">
        <f>INDEX(Transcripts[#Data], MATCH(Exons[[#This Row],[Transcript stable ID]], Transcripts[Transcript stable ID], 0), 4)</f>
        <v>NM_006766.4</v>
      </c>
      <c r="E2904" t="s">
        <v>27</v>
      </c>
      <c r="J2904">
        <v>41909505</v>
      </c>
      <c r="K2904">
        <v>41812814</v>
      </c>
      <c r="L2904">
        <v>41812929</v>
      </c>
      <c r="N2904">
        <v>9</v>
      </c>
      <c r="O2904">
        <v>1895</v>
      </c>
      <c r="P2904">
        <v>2010</v>
      </c>
      <c r="Q2904" t="s">
        <v>13827</v>
      </c>
      <c r="R2904">
        <v>1483</v>
      </c>
      <c r="S2904">
        <v>1598</v>
      </c>
    </row>
    <row r="2905" spans="1:19" x14ac:dyDescent="0.25">
      <c r="A2905" t="s">
        <v>139</v>
      </c>
      <c r="B2905">
        <v>-1</v>
      </c>
      <c r="C2905" t="s">
        <v>4514</v>
      </c>
      <c r="D2905" t="str">
        <f>INDEX(Transcripts[#Data], MATCH(Exons[[#This Row],[Transcript stable ID]], Transcripts[Transcript stable ID], 0), 4)</f>
        <v>NM_006766.4</v>
      </c>
      <c r="E2905" t="s">
        <v>27</v>
      </c>
      <c r="J2905">
        <v>41909505</v>
      </c>
      <c r="K2905">
        <v>41806740</v>
      </c>
      <c r="L2905">
        <v>41806881</v>
      </c>
      <c r="N2905">
        <v>10</v>
      </c>
      <c r="O2905">
        <v>2011</v>
      </c>
      <c r="P2905">
        <v>2152</v>
      </c>
      <c r="Q2905" t="s">
        <v>13828</v>
      </c>
      <c r="R2905">
        <v>1599</v>
      </c>
      <c r="S2905">
        <v>1740</v>
      </c>
    </row>
    <row r="2906" spans="1:19" x14ac:dyDescent="0.25">
      <c r="A2906" t="s">
        <v>139</v>
      </c>
      <c r="B2906">
        <v>-1</v>
      </c>
      <c r="C2906" t="s">
        <v>4514</v>
      </c>
      <c r="D2906" t="str">
        <f>INDEX(Transcripts[#Data], MATCH(Exons[[#This Row],[Transcript stable ID]], Transcripts[Transcript stable ID], 0), 4)</f>
        <v>NM_006766.4</v>
      </c>
      <c r="E2906" t="s">
        <v>27</v>
      </c>
      <c r="J2906">
        <v>41909505</v>
      </c>
      <c r="K2906">
        <v>41805269</v>
      </c>
      <c r="L2906">
        <v>41805430</v>
      </c>
      <c r="N2906">
        <v>11</v>
      </c>
      <c r="O2906">
        <v>2153</v>
      </c>
      <c r="P2906">
        <v>2314</v>
      </c>
      <c r="Q2906" t="s">
        <v>13829</v>
      </c>
      <c r="R2906">
        <v>1741</v>
      </c>
      <c r="S2906">
        <v>1902</v>
      </c>
    </row>
    <row r="2907" spans="1:19" x14ac:dyDescent="0.25">
      <c r="A2907" t="s">
        <v>139</v>
      </c>
      <c r="B2907">
        <v>-1</v>
      </c>
      <c r="C2907" t="s">
        <v>4514</v>
      </c>
      <c r="D2907" t="str">
        <f>INDEX(Transcripts[#Data], MATCH(Exons[[#This Row],[Transcript stable ID]], Transcripts[Transcript stable ID], 0), 4)</f>
        <v>NM_006766.4</v>
      </c>
      <c r="E2907" t="s">
        <v>27</v>
      </c>
      <c r="J2907">
        <v>41909505</v>
      </c>
      <c r="K2907">
        <v>41804109</v>
      </c>
      <c r="L2907">
        <v>41804202</v>
      </c>
      <c r="N2907">
        <v>12</v>
      </c>
      <c r="O2907">
        <v>2315</v>
      </c>
      <c r="P2907">
        <v>2408</v>
      </c>
      <c r="Q2907" t="s">
        <v>13830</v>
      </c>
      <c r="R2907">
        <v>1903</v>
      </c>
      <c r="S2907">
        <v>1996</v>
      </c>
    </row>
    <row r="2908" spans="1:19" x14ac:dyDescent="0.25">
      <c r="A2908" t="s">
        <v>139</v>
      </c>
      <c r="B2908">
        <v>-1</v>
      </c>
      <c r="C2908" t="s">
        <v>4514</v>
      </c>
      <c r="D2908" t="str">
        <f>INDEX(Transcripts[#Data], MATCH(Exons[[#This Row],[Transcript stable ID]], Transcripts[Transcript stable ID], 0), 4)</f>
        <v>NM_006766.4</v>
      </c>
      <c r="E2908" t="s">
        <v>27</v>
      </c>
      <c r="J2908">
        <v>41909505</v>
      </c>
      <c r="K2908">
        <v>41801266</v>
      </c>
      <c r="L2908">
        <v>41801497</v>
      </c>
      <c r="N2908">
        <v>13</v>
      </c>
      <c r="O2908">
        <v>2409</v>
      </c>
      <c r="P2908">
        <v>2640</v>
      </c>
      <c r="Q2908" t="s">
        <v>13831</v>
      </c>
      <c r="R2908">
        <v>1997</v>
      </c>
      <c r="S2908">
        <v>2228</v>
      </c>
    </row>
    <row r="2909" spans="1:19" x14ac:dyDescent="0.25">
      <c r="A2909" t="s">
        <v>139</v>
      </c>
      <c r="B2909">
        <v>-1</v>
      </c>
      <c r="C2909" t="s">
        <v>4514</v>
      </c>
      <c r="D2909" t="str">
        <f>INDEX(Transcripts[#Data], MATCH(Exons[[#This Row],[Transcript stable ID]], Transcripts[Transcript stable ID], 0), 4)</f>
        <v>NM_006766.4</v>
      </c>
      <c r="E2909" t="s">
        <v>27</v>
      </c>
      <c r="J2909">
        <v>41909505</v>
      </c>
      <c r="K2909">
        <v>41800311</v>
      </c>
      <c r="L2909">
        <v>41800518</v>
      </c>
      <c r="N2909">
        <v>14</v>
      </c>
      <c r="O2909">
        <v>2641</v>
      </c>
      <c r="P2909">
        <v>2848</v>
      </c>
      <c r="Q2909" t="s">
        <v>13832</v>
      </c>
      <c r="R2909">
        <v>2229</v>
      </c>
      <c r="S2909">
        <v>2436</v>
      </c>
    </row>
    <row r="2910" spans="1:19" x14ac:dyDescent="0.25">
      <c r="A2910" t="s">
        <v>139</v>
      </c>
      <c r="B2910">
        <v>-1</v>
      </c>
      <c r="C2910" t="s">
        <v>4514</v>
      </c>
      <c r="D2910" t="str">
        <f>INDEX(Transcripts[#Data], MATCH(Exons[[#This Row],[Transcript stable ID]], Transcripts[Transcript stable ID], 0), 4)</f>
        <v>NM_006766.4</v>
      </c>
      <c r="E2910" t="s">
        <v>27</v>
      </c>
      <c r="J2910">
        <v>41909505</v>
      </c>
      <c r="K2910">
        <v>41798360</v>
      </c>
      <c r="L2910">
        <v>41798962</v>
      </c>
      <c r="N2910">
        <v>15</v>
      </c>
      <c r="O2910">
        <v>2849</v>
      </c>
      <c r="P2910">
        <v>3451</v>
      </c>
      <c r="Q2910" t="s">
        <v>13833</v>
      </c>
      <c r="R2910">
        <v>2437</v>
      </c>
      <c r="S2910">
        <v>3039</v>
      </c>
    </row>
    <row r="2911" spans="1:19" x14ac:dyDescent="0.25">
      <c r="A2911" t="s">
        <v>139</v>
      </c>
      <c r="B2911">
        <v>-1</v>
      </c>
      <c r="C2911" t="s">
        <v>4514</v>
      </c>
      <c r="D2911" t="str">
        <f>INDEX(Transcripts[#Data], MATCH(Exons[[#This Row],[Transcript stable ID]], Transcripts[Transcript stable ID], 0), 4)</f>
        <v>NM_006766.4</v>
      </c>
      <c r="E2911" t="s">
        <v>27</v>
      </c>
      <c r="J2911">
        <v>41909505</v>
      </c>
      <c r="K2911">
        <v>41794774</v>
      </c>
      <c r="L2911">
        <v>41795086</v>
      </c>
      <c r="N2911">
        <v>16</v>
      </c>
      <c r="O2911">
        <v>3452</v>
      </c>
      <c r="P2911">
        <v>3764</v>
      </c>
      <c r="Q2911" t="s">
        <v>13834</v>
      </c>
      <c r="R2911">
        <v>3040</v>
      </c>
      <c r="S2911">
        <v>3352</v>
      </c>
    </row>
    <row r="2912" spans="1:19" x14ac:dyDescent="0.25">
      <c r="A2912" t="s">
        <v>139</v>
      </c>
      <c r="B2912">
        <v>-1</v>
      </c>
      <c r="C2912" t="s">
        <v>4514</v>
      </c>
      <c r="D2912" t="str">
        <f>INDEX(Transcripts[#Data], MATCH(Exons[[#This Row],[Transcript stable ID]], Transcripts[Transcript stable ID], 0), 4)</f>
        <v>NM_006766.4</v>
      </c>
      <c r="E2912" t="s">
        <v>27</v>
      </c>
      <c r="H2912">
        <v>41786997</v>
      </c>
      <c r="I2912">
        <v>41789722</v>
      </c>
      <c r="J2912">
        <v>41909505</v>
      </c>
      <c r="K2912">
        <v>41786997</v>
      </c>
      <c r="L2912">
        <v>41792385</v>
      </c>
      <c r="N2912">
        <v>17</v>
      </c>
      <c r="O2912">
        <v>3765</v>
      </c>
      <c r="P2912">
        <v>6427</v>
      </c>
      <c r="Q2912" t="s">
        <v>13835</v>
      </c>
      <c r="R2912">
        <v>3353</v>
      </c>
      <c r="S2912">
        <v>6015</v>
      </c>
    </row>
    <row r="2913" spans="1:19" x14ac:dyDescent="0.25">
      <c r="A2913" t="s">
        <v>139</v>
      </c>
      <c r="B2913">
        <v>-1</v>
      </c>
      <c r="C2913" t="s">
        <v>4511</v>
      </c>
      <c r="D2913">
        <f>INDEX(Transcripts[#Data], MATCH(Exons[[#This Row],[Transcript stable ID]], Transcripts[Transcript stable ID], 0), 4)</f>
        <v>0</v>
      </c>
      <c r="E2913" t="s">
        <v>27</v>
      </c>
      <c r="F2913">
        <v>41909419</v>
      </c>
      <c r="G2913">
        <v>41909505</v>
      </c>
      <c r="J2913">
        <v>41909505</v>
      </c>
      <c r="K2913">
        <v>41909419</v>
      </c>
      <c r="L2913">
        <v>41909505</v>
      </c>
      <c r="N2913">
        <v>1</v>
      </c>
      <c r="Q2913" t="s">
        <v>13819</v>
      </c>
    </row>
    <row r="2914" spans="1:19" x14ac:dyDescent="0.25">
      <c r="A2914" t="s">
        <v>139</v>
      </c>
      <c r="B2914">
        <v>-1</v>
      </c>
      <c r="C2914" t="s">
        <v>4511</v>
      </c>
      <c r="D2914">
        <f>INDEX(Transcripts[#Data], MATCH(Exons[[#This Row],[Transcript stable ID]], Transcripts[Transcript stable ID], 0), 4)</f>
        <v>0</v>
      </c>
      <c r="E2914" t="s">
        <v>27</v>
      </c>
      <c r="F2914">
        <v>41906496</v>
      </c>
      <c r="G2914">
        <v>41906820</v>
      </c>
      <c r="J2914">
        <v>41909505</v>
      </c>
      <c r="K2914">
        <v>41905896</v>
      </c>
      <c r="L2914">
        <v>41906820</v>
      </c>
      <c r="N2914">
        <v>3</v>
      </c>
      <c r="O2914">
        <v>501</v>
      </c>
      <c r="P2914">
        <v>1100</v>
      </c>
      <c r="Q2914" t="s">
        <v>13820</v>
      </c>
      <c r="R2914">
        <v>1</v>
      </c>
      <c r="S2914">
        <v>600</v>
      </c>
    </row>
    <row r="2915" spans="1:19" x14ac:dyDescent="0.25">
      <c r="A2915" t="s">
        <v>139</v>
      </c>
      <c r="B2915">
        <v>-1</v>
      </c>
      <c r="C2915" t="s">
        <v>4511</v>
      </c>
      <c r="D2915">
        <f>INDEX(Transcripts[#Data], MATCH(Exons[[#This Row],[Transcript stable ID]], Transcripts[Transcript stable ID], 0), 4)</f>
        <v>0</v>
      </c>
      <c r="E2915" t="s">
        <v>27</v>
      </c>
      <c r="J2915">
        <v>41909505</v>
      </c>
      <c r="K2915">
        <v>41844973</v>
      </c>
      <c r="L2915">
        <v>41845081</v>
      </c>
      <c r="N2915">
        <v>4</v>
      </c>
      <c r="O2915">
        <v>1101</v>
      </c>
      <c r="P2915">
        <v>1209</v>
      </c>
      <c r="Q2915" t="s">
        <v>13821</v>
      </c>
      <c r="R2915">
        <v>601</v>
      </c>
      <c r="S2915">
        <v>709</v>
      </c>
    </row>
    <row r="2916" spans="1:19" x14ac:dyDescent="0.25">
      <c r="A2916" t="s">
        <v>139</v>
      </c>
      <c r="B2916">
        <v>-1</v>
      </c>
      <c r="C2916" t="s">
        <v>4511</v>
      </c>
      <c r="D2916">
        <f>INDEX(Transcripts[#Data], MATCH(Exons[[#This Row],[Transcript stable ID]], Transcripts[Transcript stable ID], 0), 4)</f>
        <v>0</v>
      </c>
      <c r="E2916" t="s">
        <v>27</v>
      </c>
      <c r="J2916">
        <v>41909505</v>
      </c>
      <c r="K2916">
        <v>41839357</v>
      </c>
      <c r="L2916">
        <v>41839472</v>
      </c>
      <c r="N2916">
        <v>5</v>
      </c>
      <c r="O2916">
        <v>1210</v>
      </c>
      <c r="P2916">
        <v>1325</v>
      </c>
      <c r="Q2916" t="s">
        <v>13822</v>
      </c>
      <c r="R2916">
        <v>710</v>
      </c>
      <c r="S2916">
        <v>825</v>
      </c>
    </row>
    <row r="2917" spans="1:19" x14ac:dyDescent="0.25">
      <c r="A2917" t="s">
        <v>139</v>
      </c>
      <c r="B2917">
        <v>-1</v>
      </c>
      <c r="C2917" t="s">
        <v>4511</v>
      </c>
      <c r="D2917">
        <f>INDEX(Transcripts[#Data], MATCH(Exons[[#This Row],[Transcript stable ID]], Transcripts[Transcript stable ID], 0), 4)</f>
        <v>0</v>
      </c>
      <c r="E2917" t="s">
        <v>27</v>
      </c>
      <c r="J2917">
        <v>41909505</v>
      </c>
      <c r="K2917">
        <v>41838364</v>
      </c>
      <c r="L2917">
        <v>41838445</v>
      </c>
      <c r="N2917">
        <v>6</v>
      </c>
      <c r="O2917">
        <v>1326</v>
      </c>
      <c r="P2917">
        <v>1407</v>
      </c>
      <c r="Q2917" t="s">
        <v>13823</v>
      </c>
      <c r="R2917">
        <v>826</v>
      </c>
      <c r="S2917">
        <v>907</v>
      </c>
    </row>
    <row r="2918" spans="1:19" x14ac:dyDescent="0.25">
      <c r="A2918" t="s">
        <v>139</v>
      </c>
      <c r="B2918">
        <v>-1</v>
      </c>
      <c r="C2918" t="s">
        <v>4511</v>
      </c>
      <c r="D2918">
        <f>INDEX(Transcripts[#Data], MATCH(Exons[[#This Row],[Transcript stable ID]], Transcripts[Transcript stable ID], 0), 4)</f>
        <v>0</v>
      </c>
      <c r="E2918" t="s">
        <v>27</v>
      </c>
      <c r="J2918">
        <v>41909505</v>
      </c>
      <c r="K2918">
        <v>41836160</v>
      </c>
      <c r="L2918">
        <v>41836295</v>
      </c>
      <c r="N2918">
        <v>7</v>
      </c>
      <c r="O2918">
        <v>1408</v>
      </c>
      <c r="P2918">
        <v>1543</v>
      </c>
      <c r="Q2918" t="s">
        <v>13824</v>
      </c>
      <c r="R2918">
        <v>908</v>
      </c>
      <c r="S2918">
        <v>1043</v>
      </c>
    </row>
    <row r="2919" spans="1:19" x14ac:dyDescent="0.25">
      <c r="A2919" t="s">
        <v>139</v>
      </c>
      <c r="B2919">
        <v>-1</v>
      </c>
      <c r="C2919" t="s">
        <v>4511</v>
      </c>
      <c r="D2919">
        <f>INDEX(Transcripts[#Data], MATCH(Exons[[#This Row],[Transcript stable ID]], Transcripts[Transcript stable ID], 0), 4)</f>
        <v>0</v>
      </c>
      <c r="E2919" t="s">
        <v>27</v>
      </c>
      <c r="J2919">
        <v>41909505</v>
      </c>
      <c r="K2919">
        <v>41834526</v>
      </c>
      <c r="L2919">
        <v>41834845</v>
      </c>
      <c r="N2919">
        <v>8</v>
      </c>
      <c r="O2919">
        <v>1544</v>
      </c>
      <c r="P2919">
        <v>1863</v>
      </c>
      <c r="Q2919" t="s">
        <v>13825</v>
      </c>
      <c r="R2919">
        <v>1044</v>
      </c>
      <c r="S2919">
        <v>1363</v>
      </c>
    </row>
    <row r="2920" spans="1:19" x14ac:dyDescent="0.25">
      <c r="A2920" t="s">
        <v>139</v>
      </c>
      <c r="B2920">
        <v>-1</v>
      </c>
      <c r="C2920" t="s">
        <v>4511</v>
      </c>
      <c r="D2920">
        <f>INDEX(Transcripts[#Data], MATCH(Exons[[#This Row],[Transcript stable ID]], Transcripts[Transcript stable ID], 0), 4)</f>
        <v>0</v>
      </c>
      <c r="E2920" t="s">
        <v>27</v>
      </c>
      <c r="J2920">
        <v>41909505</v>
      </c>
      <c r="K2920">
        <v>41832222</v>
      </c>
      <c r="L2920">
        <v>41832340</v>
      </c>
      <c r="N2920">
        <v>9</v>
      </c>
      <c r="O2920">
        <v>1864</v>
      </c>
      <c r="P2920">
        <v>1982</v>
      </c>
      <c r="Q2920" t="s">
        <v>13826</v>
      </c>
      <c r="R2920">
        <v>1364</v>
      </c>
      <c r="S2920">
        <v>1482</v>
      </c>
    </row>
    <row r="2921" spans="1:19" x14ac:dyDescent="0.25">
      <c r="A2921" t="s">
        <v>139</v>
      </c>
      <c r="B2921">
        <v>-1</v>
      </c>
      <c r="C2921" t="s">
        <v>4511</v>
      </c>
      <c r="D2921">
        <f>INDEX(Transcripts[#Data], MATCH(Exons[[#This Row],[Transcript stable ID]], Transcripts[Transcript stable ID], 0), 4)</f>
        <v>0</v>
      </c>
      <c r="E2921" t="s">
        <v>27</v>
      </c>
      <c r="J2921">
        <v>41909505</v>
      </c>
      <c r="K2921">
        <v>41812814</v>
      </c>
      <c r="L2921">
        <v>41812929</v>
      </c>
      <c r="N2921">
        <v>10</v>
      </c>
      <c r="O2921">
        <v>1983</v>
      </c>
      <c r="P2921">
        <v>2098</v>
      </c>
      <c r="Q2921" t="s">
        <v>13827</v>
      </c>
      <c r="R2921">
        <v>1483</v>
      </c>
      <c r="S2921">
        <v>1598</v>
      </c>
    </row>
    <row r="2922" spans="1:19" x14ac:dyDescent="0.25">
      <c r="A2922" t="s">
        <v>139</v>
      </c>
      <c r="B2922">
        <v>-1</v>
      </c>
      <c r="C2922" t="s">
        <v>4511</v>
      </c>
      <c r="D2922">
        <f>INDEX(Transcripts[#Data], MATCH(Exons[[#This Row],[Transcript stable ID]], Transcripts[Transcript stable ID], 0), 4)</f>
        <v>0</v>
      </c>
      <c r="E2922" t="s">
        <v>27</v>
      </c>
      <c r="J2922">
        <v>41909505</v>
      </c>
      <c r="K2922">
        <v>41806740</v>
      </c>
      <c r="L2922">
        <v>41806881</v>
      </c>
      <c r="N2922">
        <v>11</v>
      </c>
      <c r="O2922">
        <v>2099</v>
      </c>
      <c r="P2922">
        <v>2240</v>
      </c>
      <c r="Q2922" t="s">
        <v>13828</v>
      </c>
      <c r="R2922">
        <v>1599</v>
      </c>
      <c r="S2922">
        <v>1740</v>
      </c>
    </row>
    <row r="2923" spans="1:19" x14ac:dyDescent="0.25">
      <c r="A2923" t="s">
        <v>139</v>
      </c>
      <c r="B2923">
        <v>-1</v>
      </c>
      <c r="C2923" t="s">
        <v>4511</v>
      </c>
      <c r="D2923">
        <f>INDEX(Transcripts[#Data], MATCH(Exons[[#This Row],[Transcript stable ID]], Transcripts[Transcript stable ID], 0), 4)</f>
        <v>0</v>
      </c>
      <c r="E2923" t="s">
        <v>27</v>
      </c>
      <c r="J2923">
        <v>41909505</v>
      </c>
      <c r="K2923">
        <v>41805269</v>
      </c>
      <c r="L2923">
        <v>41805430</v>
      </c>
      <c r="N2923">
        <v>12</v>
      </c>
      <c r="O2923">
        <v>2241</v>
      </c>
      <c r="P2923">
        <v>2402</v>
      </c>
      <c r="Q2923" t="s">
        <v>13829</v>
      </c>
      <c r="R2923">
        <v>1741</v>
      </c>
      <c r="S2923">
        <v>1902</v>
      </c>
    </row>
    <row r="2924" spans="1:19" x14ac:dyDescent="0.25">
      <c r="A2924" t="s">
        <v>139</v>
      </c>
      <c r="B2924">
        <v>-1</v>
      </c>
      <c r="C2924" t="s">
        <v>4511</v>
      </c>
      <c r="D2924">
        <f>INDEX(Transcripts[#Data], MATCH(Exons[[#This Row],[Transcript stable ID]], Transcripts[Transcript stable ID], 0), 4)</f>
        <v>0</v>
      </c>
      <c r="E2924" t="s">
        <v>27</v>
      </c>
      <c r="J2924">
        <v>41909505</v>
      </c>
      <c r="K2924">
        <v>41804109</v>
      </c>
      <c r="L2924">
        <v>41804202</v>
      </c>
      <c r="N2924">
        <v>13</v>
      </c>
      <c r="O2924">
        <v>2403</v>
      </c>
      <c r="P2924">
        <v>2496</v>
      </c>
      <c r="Q2924" t="s">
        <v>13830</v>
      </c>
      <c r="R2924">
        <v>1903</v>
      </c>
      <c r="S2924">
        <v>1996</v>
      </c>
    </row>
    <row r="2925" spans="1:19" x14ac:dyDescent="0.25">
      <c r="A2925" t="s">
        <v>139</v>
      </c>
      <c r="B2925">
        <v>-1</v>
      </c>
      <c r="C2925" t="s">
        <v>4511</v>
      </c>
      <c r="D2925">
        <f>INDEX(Transcripts[#Data], MATCH(Exons[[#This Row],[Transcript stable ID]], Transcripts[Transcript stable ID], 0), 4)</f>
        <v>0</v>
      </c>
      <c r="E2925" t="s">
        <v>27</v>
      </c>
      <c r="J2925">
        <v>41909505</v>
      </c>
      <c r="K2925">
        <v>41801266</v>
      </c>
      <c r="L2925">
        <v>41801497</v>
      </c>
      <c r="N2925">
        <v>14</v>
      </c>
      <c r="O2925">
        <v>2497</v>
      </c>
      <c r="P2925">
        <v>2728</v>
      </c>
      <c r="Q2925" t="s">
        <v>13831</v>
      </c>
      <c r="R2925">
        <v>1997</v>
      </c>
      <c r="S2925">
        <v>2228</v>
      </c>
    </row>
    <row r="2926" spans="1:19" x14ac:dyDescent="0.25">
      <c r="A2926" t="s">
        <v>139</v>
      </c>
      <c r="B2926">
        <v>-1</v>
      </c>
      <c r="C2926" t="s">
        <v>4511</v>
      </c>
      <c r="D2926">
        <f>INDEX(Transcripts[#Data], MATCH(Exons[[#This Row],[Transcript stable ID]], Transcripts[Transcript stable ID], 0), 4)</f>
        <v>0</v>
      </c>
      <c r="E2926" t="s">
        <v>27</v>
      </c>
      <c r="J2926">
        <v>41909505</v>
      </c>
      <c r="K2926">
        <v>41800311</v>
      </c>
      <c r="L2926">
        <v>41800518</v>
      </c>
      <c r="N2926">
        <v>15</v>
      </c>
      <c r="O2926">
        <v>2729</v>
      </c>
      <c r="P2926">
        <v>2936</v>
      </c>
      <c r="Q2926" t="s">
        <v>13832</v>
      </c>
      <c r="R2926">
        <v>2229</v>
      </c>
      <c r="S2926">
        <v>2436</v>
      </c>
    </row>
    <row r="2927" spans="1:19" x14ac:dyDescent="0.25">
      <c r="A2927" t="s">
        <v>139</v>
      </c>
      <c r="B2927">
        <v>-1</v>
      </c>
      <c r="C2927" t="s">
        <v>4511</v>
      </c>
      <c r="D2927">
        <f>INDEX(Transcripts[#Data], MATCH(Exons[[#This Row],[Transcript stable ID]], Transcripts[Transcript stable ID], 0), 4)</f>
        <v>0</v>
      </c>
      <c r="E2927" t="s">
        <v>27</v>
      </c>
      <c r="J2927">
        <v>41909505</v>
      </c>
      <c r="K2927">
        <v>41798360</v>
      </c>
      <c r="L2927">
        <v>41798962</v>
      </c>
      <c r="N2927">
        <v>16</v>
      </c>
      <c r="O2927">
        <v>2937</v>
      </c>
      <c r="P2927">
        <v>3539</v>
      </c>
      <c r="Q2927" t="s">
        <v>13833</v>
      </c>
      <c r="R2927">
        <v>2437</v>
      </c>
      <c r="S2927">
        <v>3039</v>
      </c>
    </row>
    <row r="2928" spans="1:19" x14ac:dyDescent="0.25">
      <c r="A2928" t="s">
        <v>139</v>
      </c>
      <c r="B2928">
        <v>-1</v>
      </c>
      <c r="C2928" t="s">
        <v>4511</v>
      </c>
      <c r="D2928">
        <f>INDEX(Transcripts[#Data], MATCH(Exons[[#This Row],[Transcript stable ID]], Transcripts[Transcript stable ID], 0), 4)</f>
        <v>0</v>
      </c>
      <c r="E2928" t="s">
        <v>27</v>
      </c>
      <c r="J2928">
        <v>41909505</v>
      </c>
      <c r="K2928">
        <v>41794774</v>
      </c>
      <c r="L2928">
        <v>41795086</v>
      </c>
      <c r="N2928">
        <v>17</v>
      </c>
      <c r="O2928">
        <v>3540</v>
      </c>
      <c r="P2928">
        <v>3852</v>
      </c>
      <c r="Q2928" t="s">
        <v>13834</v>
      </c>
      <c r="R2928">
        <v>3040</v>
      </c>
      <c r="S2928">
        <v>3352</v>
      </c>
    </row>
    <row r="2929" spans="1:19" x14ac:dyDescent="0.25">
      <c r="A2929" t="s">
        <v>139</v>
      </c>
      <c r="B2929">
        <v>-1</v>
      </c>
      <c r="C2929" t="s">
        <v>4511</v>
      </c>
      <c r="D2929">
        <f>INDEX(Transcripts[#Data], MATCH(Exons[[#This Row],[Transcript stable ID]], Transcripts[Transcript stable ID], 0), 4)</f>
        <v>0</v>
      </c>
      <c r="E2929" t="s">
        <v>27</v>
      </c>
      <c r="H2929">
        <v>41786997</v>
      </c>
      <c r="I2929">
        <v>41789722</v>
      </c>
      <c r="J2929">
        <v>41909505</v>
      </c>
      <c r="K2929">
        <v>41786997</v>
      </c>
      <c r="L2929">
        <v>41792385</v>
      </c>
      <c r="N2929">
        <v>18</v>
      </c>
      <c r="O2929">
        <v>3853</v>
      </c>
      <c r="P2929">
        <v>6515</v>
      </c>
      <c r="Q2929" t="s">
        <v>13835</v>
      </c>
      <c r="R2929">
        <v>3353</v>
      </c>
      <c r="S2929">
        <v>6015</v>
      </c>
    </row>
    <row r="2930" spans="1:19" x14ac:dyDescent="0.25">
      <c r="A2930" t="s">
        <v>139</v>
      </c>
      <c r="B2930">
        <v>-1</v>
      </c>
      <c r="C2930" t="s">
        <v>4511</v>
      </c>
      <c r="D2930">
        <f>INDEX(Transcripts[#Data], MATCH(Exons[[#This Row],[Transcript stable ID]], Transcripts[Transcript stable ID], 0), 4)</f>
        <v>0</v>
      </c>
      <c r="E2930" t="s">
        <v>27</v>
      </c>
      <c r="F2930">
        <v>41907138</v>
      </c>
      <c r="G2930">
        <v>41907225</v>
      </c>
      <c r="J2930">
        <v>41909505</v>
      </c>
      <c r="K2930">
        <v>41907138</v>
      </c>
      <c r="L2930">
        <v>41907225</v>
      </c>
      <c r="N2930">
        <v>2</v>
      </c>
      <c r="Q2930" t="s">
        <v>13836</v>
      </c>
    </row>
    <row r="2931" spans="1:19" x14ac:dyDescent="0.25">
      <c r="A2931" t="s">
        <v>139</v>
      </c>
      <c r="B2931">
        <v>-1</v>
      </c>
      <c r="C2931" t="s">
        <v>4507</v>
      </c>
      <c r="D2931">
        <f>INDEX(Transcripts[#Data], MATCH(Exons[[#This Row],[Transcript stable ID]], Transcripts[Transcript stable ID], 0), 4)</f>
        <v>0</v>
      </c>
      <c r="E2931" t="s">
        <v>27</v>
      </c>
      <c r="F2931">
        <v>41909419</v>
      </c>
      <c r="G2931">
        <v>41909505</v>
      </c>
      <c r="J2931">
        <v>41909505</v>
      </c>
      <c r="K2931">
        <v>41909419</v>
      </c>
      <c r="L2931">
        <v>41909505</v>
      </c>
      <c r="N2931">
        <v>1</v>
      </c>
      <c r="Q2931" t="s">
        <v>13819</v>
      </c>
    </row>
    <row r="2932" spans="1:19" x14ac:dyDescent="0.25">
      <c r="A2932" t="s">
        <v>139</v>
      </c>
      <c r="B2932">
        <v>-1</v>
      </c>
      <c r="C2932" t="s">
        <v>4507</v>
      </c>
      <c r="D2932">
        <f>INDEX(Transcripts[#Data], MATCH(Exons[[#This Row],[Transcript stable ID]], Transcripts[Transcript stable ID], 0), 4)</f>
        <v>0</v>
      </c>
      <c r="E2932" t="s">
        <v>27</v>
      </c>
      <c r="F2932">
        <v>41906496</v>
      </c>
      <c r="G2932">
        <v>41906820</v>
      </c>
      <c r="J2932">
        <v>41909505</v>
      </c>
      <c r="K2932">
        <v>41905896</v>
      </c>
      <c r="L2932">
        <v>41906820</v>
      </c>
      <c r="N2932">
        <v>3</v>
      </c>
      <c r="O2932">
        <v>545</v>
      </c>
      <c r="P2932">
        <v>1144</v>
      </c>
      <c r="Q2932" t="s">
        <v>13820</v>
      </c>
      <c r="R2932">
        <v>1</v>
      </c>
      <c r="S2932">
        <v>600</v>
      </c>
    </row>
    <row r="2933" spans="1:19" x14ac:dyDescent="0.25">
      <c r="A2933" t="s">
        <v>139</v>
      </c>
      <c r="B2933">
        <v>-1</v>
      </c>
      <c r="C2933" t="s">
        <v>4507</v>
      </c>
      <c r="D2933">
        <f>INDEX(Transcripts[#Data], MATCH(Exons[[#This Row],[Transcript stable ID]], Transcripts[Transcript stable ID], 0), 4)</f>
        <v>0</v>
      </c>
      <c r="E2933" t="s">
        <v>27</v>
      </c>
      <c r="J2933">
        <v>41909505</v>
      </c>
      <c r="K2933">
        <v>41844973</v>
      </c>
      <c r="L2933">
        <v>41845081</v>
      </c>
      <c r="N2933">
        <v>4</v>
      </c>
      <c r="O2933">
        <v>1145</v>
      </c>
      <c r="P2933">
        <v>1253</v>
      </c>
      <c r="Q2933" t="s">
        <v>13821</v>
      </c>
      <c r="R2933">
        <v>601</v>
      </c>
      <c r="S2933">
        <v>709</v>
      </c>
    </row>
    <row r="2934" spans="1:19" x14ac:dyDescent="0.25">
      <c r="A2934" t="s">
        <v>139</v>
      </c>
      <c r="B2934">
        <v>-1</v>
      </c>
      <c r="C2934" t="s">
        <v>4507</v>
      </c>
      <c r="D2934">
        <f>INDEX(Transcripts[#Data], MATCH(Exons[[#This Row],[Transcript stable ID]], Transcripts[Transcript stable ID], 0), 4)</f>
        <v>0</v>
      </c>
      <c r="E2934" t="s">
        <v>27</v>
      </c>
      <c r="J2934">
        <v>41909505</v>
      </c>
      <c r="K2934">
        <v>41839357</v>
      </c>
      <c r="L2934">
        <v>41839472</v>
      </c>
      <c r="N2934">
        <v>5</v>
      </c>
      <c r="O2934">
        <v>1254</v>
      </c>
      <c r="P2934">
        <v>1369</v>
      </c>
      <c r="Q2934" t="s">
        <v>13822</v>
      </c>
      <c r="R2934">
        <v>710</v>
      </c>
      <c r="S2934">
        <v>825</v>
      </c>
    </row>
    <row r="2935" spans="1:19" x14ac:dyDescent="0.25">
      <c r="A2935" t="s">
        <v>139</v>
      </c>
      <c r="B2935">
        <v>-1</v>
      </c>
      <c r="C2935" t="s">
        <v>4507</v>
      </c>
      <c r="D2935">
        <f>INDEX(Transcripts[#Data], MATCH(Exons[[#This Row],[Transcript stable ID]], Transcripts[Transcript stable ID], 0), 4)</f>
        <v>0</v>
      </c>
      <c r="E2935" t="s">
        <v>27</v>
      </c>
      <c r="J2935">
        <v>41909505</v>
      </c>
      <c r="K2935">
        <v>41838364</v>
      </c>
      <c r="L2935">
        <v>41838445</v>
      </c>
      <c r="N2935">
        <v>6</v>
      </c>
      <c r="O2935">
        <v>1370</v>
      </c>
      <c r="P2935">
        <v>1451</v>
      </c>
      <c r="Q2935" t="s">
        <v>13823</v>
      </c>
      <c r="R2935">
        <v>826</v>
      </c>
      <c r="S2935">
        <v>907</v>
      </c>
    </row>
    <row r="2936" spans="1:19" x14ac:dyDescent="0.25">
      <c r="A2936" t="s">
        <v>139</v>
      </c>
      <c r="B2936">
        <v>-1</v>
      </c>
      <c r="C2936" t="s">
        <v>4507</v>
      </c>
      <c r="D2936">
        <f>INDEX(Transcripts[#Data], MATCH(Exons[[#This Row],[Transcript stable ID]], Transcripts[Transcript stable ID], 0), 4)</f>
        <v>0</v>
      </c>
      <c r="E2936" t="s">
        <v>27</v>
      </c>
      <c r="J2936">
        <v>41909505</v>
      </c>
      <c r="K2936">
        <v>41836160</v>
      </c>
      <c r="L2936">
        <v>41836295</v>
      </c>
      <c r="N2936">
        <v>7</v>
      </c>
      <c r="O2936">
        <v>1452</v>
      </c>
      <c r="P2936">
        <v>1587</v>
      </c>
      <c r="Q2936" t="s">
        <v>13824</v>
      </c>
      <c r="R2936">
        <v>908</v>
      </c>
      <c r="S2936">
        <v>1043</v>
      </c>
    </row>
    <row r="2937" spans="1:19" x14ac:dyDescent="0.25">
      <c r="A2937" t="s">
        <v>139</v>
      </c>
      <c r="B2937">
        <v>-1</v>
      </c>
      <c r="C2937" t="s">
        <v>4507</v>
      </c>
      <c r="D2937">
        <f>INDEX(Transcripts[#Data], MATCH(Exons[[#This Row],[Transcript stable ID]], Transcripts[Transcript stable ID], 0), 4)</f>
        <v>0</v>
      </c>
      <c r="E2937" t="s">
        <v>27</v>
      </c>
      <c r="J2937">
        <v>41909505</v>
      </c>
      <c r="K2937">
        <v>41834526</v>
      </c>
      <c r="L2937">
        <v>41834845</v>
      </c>
      <c r="N2937">
        <v>8</v>
      </c>
      <c r="O2937">
        <v>1588</v>
      </c>
      <c r="P2937">
        <v>1907</v>
      </c>
      <c r="Q2937" t="s">
        <v>13825</v>
      </c>
      <c r="R2937">
        <v>1044</v>
      </c>
      <c r="S2937">
        <v>1363</v>
      </c>
    </row>
    <row r="2938" spans="1:19" x14ac:dyDescent="0.25">
      <c r="A2938" t="s">
        <v>139</v>
      </c>
      <c r="B2938">
        <v>-1</v>
      </c>
      <c r="C2938" t="s">
        <v>4507</v>
      </c>
      <c r="D2938">
        <f>INDEX(Transcripts[#Data], MATCH(Exons[[#This Row],[Transcript stable ID]], Transcripts[Transcript stable ID], 0), 4)</f>
        <v>0</v>
      </c>
      <c r="E2938" t="s">
        <v>27</v>
      </c>
      <c r="J2938">
        <v>41909505</v>
      </c>
      <c r="K2938">
        <v>41832222</v>
      </c>
      <c r="L2938">
        <v>41832340</v>
      </c>
      <c r="N2938">
        <v>9</v>
      </c>
      <c r="O2938">
        <v>1908</v>
      </c>
      <c r="P2938">
        <v>2026</v>
      </c>
      <c r="Q2938" t="s">
        <v>13826</v>
      </c>
      <c r="R2938">
        <v>1364</v>
      </c>
      <c r="S2938">
        <v>1482</v>
      </c>
    </row>
    <row r="2939" spans="1:19" x14ac:dyDescent="0.25">
      <c r="A2939" t="s">
        <v>139</v>
      </c>
      <c r="B2939">
        <v>-1</v>
      </c>
      <c r="C2939" t="s">
        <v>4507</v>
      </c>
      <c r="D2939">
        <f>INDEX(Transcripts[#Data], MATCH(Exons[[#This Row],[Transcript stable ID]], Transcripts[Transcript stable ID], 0), 4)</f>
        <v>0</v>
      </c>
      <c r="E2939" t="s">
        <v>27</v>
      </c>
      <c r="J2939">
        <v>41909505</v>
      </c>
      <c r="K2939">
        <v>41812814</v>
      </c>
      <c r="L2939">
        <v>41812929</v>
      </c>
      <c r="N2939">
        <v>10</v>
      </c>
      <c r="O2939">
        <v>2027</v>
      </c>
      <c r="P2939">
        <v>2142</v>
      </c>
      <c r="Q2939" t="s">
        <v>13827</v>
      </c>
      <c r="R2939">
        <v>1483</v>
      </c>
      <c r="S2939">
        <v>1598</v>
      </c>
    </row>
    <row r="2940" spans="1:19" x14ac:dyDescent="0.25">
      <c r="A2940" t="s">
        <v>139</v>
      </c>
      <c r="B2940">
        <v>-1</v>
      </c>
      <c r="C2940" t="s">
        <v>4507</v>
      </c>
      <c r="D2940">
        <f>INDEX(Transcripts[#Data], MATCH(Exons[[#This Row],[Transcript stable ID]], Transcripts[Transcript stable ID], 0), 4)</f>
        <v>0</v>
      </c>
      <c r="E2940" t="s">
        <v>27</v>
      </c>
      <c r="J2940">
        <v>41909505</v>
      </c>
      <c r="K2940">
        <v>41806740</v>
      </c>
      <c r="L2940">
        <v>41806881</v>
      </c>
      <c r="N2940">
        <v>11</v>
      </c>
      <c r="O2940">
        <v>2143</v>
      </c>
      <c r="P2940">
        <v>2284</v>
      </c>
      <c r="Q2940" t="s">
        <v>13828</v>
      </c>
      <c r="R2940">
        <v>1599</v>
      </c>
      <c r="S2940">
        <v>1740</v>
      </c>
    </row>
    <row r="2941" spans="1:19" x14ac:dyDescent="0.25">
      <c r="A2941" t="s">
        <v>139</v>
      </c>
      <c r="B2941">
        <v>-1</v>
      </c>
      <c r="C2941" t="s">
        <v>4507</v>
      </c>
      <c r="D2941">
        <f>INDEX(Transcripts[#Data], MATCH(Exons[[#This Row],[Transcript stable ID]], Transcripts[Transcript stable ID], 0), 4)</f>
        <v>0</v>
      </c>
      <c r="E2941" t="s">
        <v>27</v>
      </c>
      <c r="J2941">
        <v>41909505</v>
      </c>
      <c r="K2941">
        <v>41805269</v>
      </c>
      <c r="L2941">
        <v>41805430</v>
      </c>
      <c r="N2941">
        <v>12</v>
      </c>
      <c r="O2941">
        <v>2285</v>
      </c>
      <c r="P2941">
        <v>2446</v>
      </c>
      <c r="Q2941" t="s">
        <v>13829</v>
      </c>
      <c r="R2941">
        <v>1741</v>
      </c>
      <c r="S2941">
        <v>1902</v>
      </c>
    </row>
    <row r="2942" spans="1:19" x14ac:dyDescent="0.25">
      <c r="A2942" t="s">
        <v>139</v>
      </c>
      <c r="B2942">
        <v>-1</v>
      </c>
      <c r="C2942" t="s">
        <v>4507</v>
      </c>
      <c r="D2942">
        <f>INDEX(Transcripts[#Data], MATCH(Exons[[#This Row],[Transcript stable ID]], Transcripts[Transcript stable ID], 0), 4)</f>
        <v>0</v>
      </c>
      <c r="E2942" t="s">
        <v>27</v>
      </c>
      <c r="J2942">
        <v>41909505</v>
      </c>
      <c r="K2942">
        <v>41804109</v>
      </c>
      <c r="L2942">
        <v>41804202</v>
      </c>
      <c r="N2942">
        <v>13</v>
      </c>
      <c r="O2942">
        <v>2447</v>
      </c>
      <c r="P2942">
        <v>2540</v>
      </c>
      <c r="Q2942" t="s">
        <v>13830</v>
      </c>
      <c r="R2942">
        <v>1903</v>
      </c>
      <c r="S2942">
        <v>1996</v>
      </c>
    </row>
    <row r="2943" spans="1:19" x14ac:dyDescent="0.25">
      <c r="A2943" t="s">
        <v>139</v>
      </c>
      <c r="B2943">
        <v>-1</v>
      </c>
      <c r="C2943" t="s">
        <v>4507</v>
      </c>
      <c r="D2943">
        <f>INDEX(Transcripts[#Data], MATCH(Exons[[#This Row],[Transcript stable ID]], Transcripts[Transcript stable ID], 0), 4)</f>
        <v>0</v>
      </c>
      <c r="E2943" t="s">
        <v>27</v>
      </c>
      <c r="J2943">
        <v>41909505</v>
      </c>
      <c r="K2943">
        <v>41801266</v>
      </c>
      <c r="L2943">
        <v>41801497</v>
      </c>
      <c r="N2943">
        <v>14</v>
      </c>
      <c r="O2943">
        <v>2541</v>
      </c>
      <c r="P2943">
        <v>2772</v>
      </c>
      <c r="Q2943" t="s">
        <v>13831</v>
      </c>
      <c r="R2943">
        <v>1997</v>
      </c>
      <c r="S2943">
        <v>2228</v>
      </c>
    </row>
    <row r="2944" spans="1:19" x14ac:dyDescent="0.25">
      <c r="A2944" t="s">
        <v>139</v>
      </c>
      <c r="B2944">
        <v>-1</v>
      </c>
      <c r="C2944" t="s">
        <v>4507</v>
      </c>
      <c r="D2944">
        <f>INDEX(Transcripts[#Data], MATCH(Exons[[#This Row],[Transcript stable ID]], Transcripts[Transcript stable ID], 0), 4)</f>
        <v>0</v>
      </c>
      <c r="E2944" t="s">
        <v>27</v>
      </c>
      <c r="J2944">
        <v>41909505</v>
      </c>
      <c r="K2944">
        <v>41800311</v>
      </c>
      <c r="L2944">
        <v>41800518</v>
      </c>
      <c r="N2944">
        <v>15</v>
      </c>
      <c r="O2944">
        <v>2773</v>
      </c>
      <c r="P2944">
        <v>2980</v>
      </c>
      <c r="Q2944" t="s">
        <v>13832</v>
      </c>
      <c r="R2944">
        <v>2229</v>
      </c>
      <c r="S2944">
        <v>2436</v>
      </c>
    </row>
    <row r="2945" spans="1:19" x14ac:dyDescent="0.25">
      <c r="A2945" t="s">
        <v>139</v>
      </c>
      <c r="B2945">
        <v>-1</v>
      </c>
      <c r="C2945" t="s">
        <v>4507</v>
      </c>
      <c r="D2945">
        <f>INDEX(Transcripts[#Data], MATCH(Exons[[#This Row],[Transcript stable ID]], Transcripts[Transcript stable ID], 0), 4)</f>
        <v>0</v>
      </c>
      <c r="E2945" t="s">
        <v>27</v>
      </c>
      <c r="J2945">
        <v>41909505</v>
      </c>
      <c r="K2945">
        <v>41798360</v>
      </c>
      <c r="L2945">
        <v>41798962</v>
      </c>
      <c r="N2945">
        <v>16</v>
      </c>
      <c r="O2945">
        <v>2981</v>
      </c>
      <c r="P2945">
        <v>3583</v>
      </c>
      <c r="Q2945" t="s">
        <v>13833</v>
      </c>
      <c r="R2945">
        <v>2437</v>
      </c>
      <c r="S2945">
        <v>3039</v>
      </c>
    </row>
    <row r="2946" spans="1:19" x14ac:dyDescent="0.25">
      <c r="A2946" t="s">
        <v>139</v>
      </c>
      <c r="B2946">
        <v>-1</v>
      </c>
      <c r="C2946" t="s">
        <v>4507</v>
      </c>
      <c r="D2946">
        <f>INDEX(Transcripts[#Data], MATCH(Exons[[#This Row],[Transcript stable ID]], Transcripts[Transcript stable ID], 0), 4)</f>
        <v>0</v>
      </c>
      <c r="E2946" t="s">
        <v>27</v>
      </c>
      <c r="J2946">
        <v>41909505</v>
      </c>
      <c r="K2946">
        <v>41794774</v>
      </c>
      <c r="L2946">
        <v>41795086</v>
      </c>
      <c r="N2946">
        <v>17</v>
      </c>
      <c r="O2946">
        <v>3584</v>
      </c>
      <c r="P2946">
        <v>3896</v>
      </c>
      <c r="Q2946" t="s">
        <v>13834</v>
      </c>
      <c r="R2946">
        <v>3040</v>
      </c>
      <c r="S2946">
        <v>3352</v>
      </c>
    </row>
    <row r="2947" spans="1:19" x14ac:dyDescent="0.25">
      <c r="A2947" t="s">
        <v>139</v>
      </c>
      <c r="B2947">
        <v>-1</v>
      </c>
      <c r="C2947" t="s">
        <v>4507</v>
      </c>
      <c r="D2947">
        <f>INDEX(Transcripts[#Data], MATCH(Exons[[#This Row],[Transcript stable ID]], Transcripts[Transcript stable ID], 0), 4)</f>
        <v>0</v>
      </c>
      <c r="E2947" t="s">
        <v>27</v>
      </c>
      <c r="H2947">
        <v>41786997</v>
      </c>
      <c r="I2947">
        <v>41789722</v>
      </c>
      <c r="J2947">
        <v>41909505</v>
      </c>
      <c r="K2947">
        <v>41786997</v>
      </c>
      <c r="L2947">
        <v>41792385</v>
      </c>
      <c r="N2947">
        <v>18</v>
      </c>
      <c r="O2947">
        <v>3897</v>
      </c>
      <c r="P2947">
        <v>6559</v>
      </c>
      <c r="Q2947" t="s">
        <v>13835</v>
      </c>
      <c r="R2947">
        <v>3353</v>
      </c>
      <c r="S2947">
        <v>6015</v>
      </c>
    </row>
    <row r="2948" spans="1:19" x14ac:dyDescent="0.25">
      <c r="A2948" t="s">
        <v>139</v>
      </c>
      <c r="B2948">
        <v>-1</v>
      </c>
      <c r="C2948" t="s">
        <v>4507</v>
      </c>
      <c r="D2948">
        <f>INDEX(Transcripts[#Data], MATCH(Exons[[#This Row],[Transcript stable ID]], Transcripts[Transcript stable ID], 0), 4)</f>
        <v>0</v>
      </c>
      <c r="E2948" t="s">
        <v>27</v>
      </c>
      <c r="F2948">
        <v>41907094</v>
      </c>
      <c r="G2948">
        <v>41907225</v>
      </c>
      <c r="J2948">
        <v>41909505</v>
      </c>
      <c r="K2948">
        <v>41907094</v>
      </c>
      <c r="L2948">
        <v>41907225</v>
      </c>
      <c r="N2948">
        <v>2</v>
      </c>
      <c r="Q2948" t="s">
        <v>13837</v>
      </c>
    </row>
    <row r="2949" spans="1:19" x14ac:dyDescent="0.25">
      <c r="A2949" t="s">
        <v>7316</v>
      </c>
      <c r="B2949">
        <v>1</v>
      </c>
      <c r="C2949" t="s">
        <v>7323</v>
      </c>
      <c r="D2949" t="str">
        <f>INDEX(Transcripts[#Data], MATCH(Exons[[#This Row],[Transcript stable ID]], Transcripts[Transcript stable ID], 0), 4)</f>
        <v>NM_080601.2</v>
      </c>
      <c r="E2949" t="s">
        <v>27</v>
      </c>
      <c r="F2949">
        <v>112856713</v>
      </c>
      <c r="G2949">
        <v>112856915</v>
      </c>
      <c r="J2949">
        <v>112856713</v>
      </c>
      <c r="K2949">
        <v>112856713</v>
      </c>
      <c r="L2949">
        <v>112856929</v>
      </c>
      <c r="N2949">
        <v>1</v>
      </c>
      <c r="O2949">
        <v>204</v>
      </c>
      <c r="P2949">
        <v>217</v>
      </c>
      <c r="Q2949" t="s">
        <v>13838</v>
      </c>
      <c r="R2949">
        <v>1</v>
      </c>
      <c r="S2949">
        <v>14</v>
      </c>
    </row>
    <row r="2950" spans="1:19" x14ac:dyDescent="0.25">
      <c r="A2950" t="s">
        <v>7316</v>
      </c>
      <c r="B2950">
        <v>1</v>
      </c>
      <c r="C2950" t="s">
        <v>7323</v>
      </c>
      <c r="D2950" t="str">
        <f>INDEX(Transcripts[#Data], MATCH(Exons[[#This Row],[Transcript stable ID]], Transcripts[Transcript stable ID], 0), 4)</f>
        <v>NM_080601.2</v>
      </c>
      <c r="E2950" t="s">
        <v>27</v>
      </c>
      <c r="J2950">
        <v>112856713</v>
      </c>
      <c r="K2950">
        <v>112884080</v>
      </c>
      <c r="L2950">
        <v>112884202</v>
      </c>
      <c r="N2950">
        <v>2</v>
      </c>
      <c r="O2950">
        <v>218</v>
      </c>
      <c r="P2950">
        <v>340</v>
      </c>
      <c r="Q2950" t="s">
        <v>13839</v>
      </c>
      <c r="R2950">
        <v>15</v>
      </c>
      <c r="S2950">
        <v>137</v>
      </c>
    </row>
    <row r="2951" spans="1:19" x14ac:dyDescent="0.25">
      <c r="A2951" t="s">
        <v>7316</v>
      </c>
      <c r="B2951">
        <v>1</v>
      </c>
      <c r="C2951" t="s">
        <v>7323</v>
      </c>
      <c r="D2951" t="str">
        <f>INDEX(Transcripts[#Data], MATCH(Exons[[#This Row],[Transcript stable ID]], Transcripts[Transcript stable ID], 0), 4)</f>
        <v>NM_080601.2</v>
      </c>
      <c r="E2951" t="s">
        <v>27</v>
      </c>
      <c r="J2951">
        <v>112856713</v>
      </c>
      <c r="K2951">
        <v>112888122</v>
      </c>
      <c r="L2951">
        <v>112888316</v>
      </c>
      <c r="N2951">
        <v>3</v>
      </c>
      <c r="O2951">
        <v>341</v>
      </c>
      <c r="P2951">
        <v>535</v>
      </c>
      <c r="Q2951" t="s">
        <v>13840</v>
      </c>
      <c r="R2951">
        <v>138</v>
      </c>
      <c r="S2951">
        <v>332</v>
      </c>
    </row>
    <row r="2952" spans="1:19" x14ac:dyDescent="0.25">
      <c r="A2952" t="s">
        <v>7316</v>
      </c>
      <c r="B2952">
        <v>1</v>
      </c>
      <c r="C2952" t="s">
        <v>7323</v>
      </c>
      <c r="D2952" t="str">
        <f>INDEX(Transcripts[#Data], MATCH(Exons[[#This Row],[Transcript stable ID]], Transcripts[Transcript stable ID], 0), 4)</f>
        <v>NM_080601.2</v>
      </c>
      <c r="E2952" t="s">
        <v>27</v>
      </c>
      <c r="J2952">
        <v>112856713</v>
      </c>
      <c r="K2952">
        <v>112890999</v>
      </c>
      <c r="L2952">
        <v>112891191</v>
      </c>
      <c r="N2952">
        <v>4</v>
      </c>
      <c r="O2952">
        <v>536</v>
      </c>
      <c r="P2952">
        <v>728</v>
      </c>
      <c r="Q2952" t="s">
        <v>13841</v>
      </c>
      <c r="R2952">
        <v>333</v>
      </c>
      <c r="S2952">
        <v>525</v>
      </c>
    </row>
    <row r="2953" spans="1:19" x14ac:dyDescent="0.25">
      <c r="A2953" t="s">
        <v>7316</v>
      </c>
      <c r="B2953">
        <v>1</v>
      </c>
      <c r="C2953" t="s">
        <v>7323</v>
      </c>
      <c r="D2953" t="str">
        <f>INDEX(Transcripts[#Data], MATCH(Exons[[#This Row],[Transcript stable ID]], Transcripts[Transcript stable ID], 0), 4)</f>
        <v>NM_080601.2</v>
      </c>
      <c r="E2953" t="s">
        <v>27</v>
      </c>
      <c r="J2953">
        <v>112856713</v>
      </c>
      <c r="K2953">
        <v>112892368</v>
      </c>
      <c r="L2953">
        <v>112892484</v>
      </c>
      <c r="N2953">
        <v>5</v>
      </c>
      <c r="O2953">
        <v>729</v>
      </c>
      <c r="P2953">
        <v>845</v>
      </c>
      <c r="Q2953" t="s">
        <v>13842</v>
      </c>
      <c r="R2953">
        <v>526</v>
      </c>
      <c r="S2953">
        <v>642</v>
      </c>
    </row>
    <row r="2954" spans="1:19" x14ac:dyDescent="0.25">
      <c r="A2954" t="s">
        <v>7316</v>
      </c>
      <c r="B2954">
        <v>1</v>
      </c>
      <c r="C2954" t="s">
        <v>7323</v>
      </c>
      <c r="D2954" t="str">
        <f>INDEX(Transcripts[#Data], MATCH(Exons[[#This Row],[Transcript stable ID]], Transcripts[Transcript stable ID], 0), 4)</f>
        <v>NM_080601.2</v>
      </c>
      <c r="E2954" t="s">
        <v>27</v>
      </c>
      <c r="J2954">
        <v>112856713</v>
      </c>
      <c r="K2954">
        <v>112893754</v>
      </c>
      <c r="L2954">
        <v>112893867</v>
      </c>
      <c r="N2954">
        <v>6</v>
      </c>
      <c r="O2954">
        <v>846</v>
      </c>
      <c r="P2954">
        <v>959</v>
      </c>
      <c r="Q2954" t="s">
        <v>13843</v>
      </c>
      <c r="R2954">
        <v>643</v>
      </c>
      <c r="S2954">
        <v>756</v>
      </c>
    </row>
    <row r="2955" spans="1:19" x14ac:dyDescent="0.25">
      <c r="A2955" t="s">
        <v>7316</v>
      </c>
      <c r="B2955">
        <v>1</v>
      </c>
      <c r="C2955" t="s">
        <v>7323</v>
      </c>
      <c r="D2955" t="str">
        <f>INDEX(Transcripts[#Data], MATCH(Exons[[#This Row],[Transcript stable ID]], Transcripts[Transcript stable ID], 0), 4)</f>
        <v>NM_080601.2</v>
      </c>
      <c r="E2955" t="s">
        <v>27</v>
      </c>
      <c r="J2955">
        <v>112856713</v>
      </c>
      <c r="K2955">
        <v>112910748</v>
      </c>
      <c r="L2955">
        <v>112910844</v>
      </c>
      <c r="N2955">
        <v>7</v>
      </c>
      <c r="O2955">
        <v>960</v>
      </c>
      <c r="P2955">
        <v>1056</v>
      </c>
      <c r="Q2955" t="s">
        <v>13844</v>
      </c>
      <c r="R2955">
        <v>757</v>
      </c>
      <c r="S2955">
        <v>853</v>
      </c>
    </row>
    <row r="2956" spans="1:19" x14ac:dyDescent="0.25">
      <c r="A2956" t="s">
        <v>7316</v>
      </c>
      <c r="B2956">
        <v>1</v>
      </c>
      <c r="C2956" t="s">
        <v>7323</v>
      </c>
      <c r="D2956" t="str">
        <f>INDEX(Transcripts[#Data], MATCH(Exons[[#This Row],[Transcript stable ID]], Transcripts[Transcript stable ID], 0), 4)</f>
        <v>NM_080601.2</v>
      </c>
      <c r="E2956" t="s">
        <v>27</v>
      </c>
      <c r="J2956">
        <v>112856713</v>
      </c>
      <c r="K2956">
        <v>112915455</v>
      </c>
      <c r="L2956">
        <v>112915534</v>
      </c>
      <c r="N2956">
        <v>8</v>
      </c>
      <c r="O2956">
        <v>1057</v>
      </c>
      <c r="P2956">
        <v>1136</v>
      </c>
      <c r="Q2956" t="s">
        <v>13845</v>
      </c>
      <c r="R2956">
        <v>854</v>
      </c>
      <c r="S2956">
        <v>933</v>
      </c>
    </row>
    <row r="2957" spans="1:19" x14ac:dyDescent="0.25">
      <c r="A2957" t="s">
        <v>7316</v>
      </c>
      <c r="B2957">
        <v>1</v>
      </c>
      <c r="C2957" t="s">
        <v>7323</v>
      </c>
      <c r="D2957" t="str">
        <f>INDEX(Transcripts[#Data], MATCH(Exons[[#This Row],[Transcript stable ID]], Transcripts[Transcript stable ID], 0), 4)</f>
        <v>NM_080601.2</v>
      </c>
      <c r="E2957" t="s">
        <v>27</v>
      </c>
      <c r="J2957">
        <v>112856713</v>
      </c>
      <c r="K2957">
        <v>112915661</v>
      </c>
      <c r="L2957">
        <v>112915819</v>
      </c>
      <c r="N2957">
        <v>9</v>
      </c>
      <c r="O2957">
        <v>1137</v>
      </c>
      <c r="P2957">
        <v>1295</v>
      </c>
      <c r="Q2957" t="s">
        <v>13846</v>
      </c>
      <c r="R2957">
        <v>934</v>
      </c>
      <c r="S2957">
        <v>1092</v>
      </c>
    </row>
    <row r="2958" spans="1:19" x14ac:dyDescent="0.25">
      <c r="A2958" t="s">
        <v>7316</v>
      </c>
      <c r="B2958">
        <v>1</v>
      </c>
      <c r="C2958" t="s">
        <v>7323</v>
      </c>
      <c r="D2958" t="str">
        <f>INDEX(Transcripts[#Data], MATCH(Exons[[#This Row],[Transcript stable ID]], Transcripts[Transcript stable ID], 0), 4)</f>
        <v>NM_080601.2</v>
      </c>
      <c r="E2958" t="s">
        <v>27</v>
      </c>
      <c r="J2958">
        <v>112856713</v>
      </c>
      <c r="K2958">
        <v>112919878</v>
      </c>
      <c r="L2958">
        <v>112920009</v>
      </c>
      <c r="N2958">
        <v>10</v>
      </c>
      <c r="O2958">
        <v>1296</v>
      </c>
      <c r="P2958">
        <v>1427</v>
      </c>
      <c r="Q2958" t="s">
        <v>13847</v>
      </c>
      <c r="R2958">
        <v>1093</v>
      </c>
      <c r="S2958">
        <v>1224</v>
      </c>
    </row>
    <row r="2959" spans="1:19" x14ac:dyDescent="0.25">
      <c r="A2959" t="s">
        <v>7316</v>
      </c>
      <c r="B2959">
        <v>1</v>
      </c>
      <c r="C2959" t="s">
        <v>7323</v>
      </c>
      <c r="D2959" t="str">
        <f>INDEX(Transcripts[#Data], MATCH(Exons[[#This Row],[Transcript stable ID]], Transcripts[Transcript stable ID], 0), 4)</f>
        <v>NM_080601.2</v>
      </c>
      <c r="E2959" t="s">
        <v>27</v>
      </c>
      <c r="H2959">
        <v>112924438</v>
      </c>
      <c r="I2959">
        <v>112924727</v>
      </c>
      <c r="J2959">
        <v>112856713</v>
      </c>
      <c r="K2959">
        <v>112924279</v>
      </c>
      <c r="L2959">
        <v>112924727</v>
      </c>
      <c r="N2959">
        <v>11</v>
      </c>
      <c r="O2959">
        <v>1428</v>
      </c>
      <c r="P2959">
        <v>1586</v>
      </c>
      <c r="Q2959" t="s">
        <v>13848</v>
      </c>
      <c r="R2959">
        <v>1225</v>
      </c>
      <c r="S2959">
        <v>1383</v>
      </c>
    </row>
    <row r="2960" spans="1:19" x14ac:dyDescent="0.25">
      <c r="A2960" t="s">
        <v>7316</v>
      </c>
      <c r="B2960">
        <v>1</v>
      </c>
      <c r="C2960" t="s">
        <v>7319</v>
      </c>
      <c r="D2960" t="str">
        <f>INDEX(Transcripts[#Data], MATCH(Exons[[#This Row],[Transcript stable ID]], Transcripts[Transcript stable ID], 0), 4)</f>
        <v>NM_002834.4</v>
      </c>
      <c r="E2960" t="s">
        <v>27</v>
      </c>
      <c r="J2960">
        <v>112856718</v>
      </c>
      <c r="K2960">
        <v>112884080</v>
      </c>
      <c r="L2960">
        <v>112884202</v>
      </c>
      <c r="N2960">
        <v>2</v>
      </c>
      <c r="O2960">
        <v>213</v>
      </c>
      <c r="P2960">
        <v>335</v>
      </c>
      <c r="Q2960" t="s">
        <v>13839</v>
      </c>
      <c r="R2960">
        <v>15</v>
      </c>
      <c r="S2960">
        <v>137</v>
      </c>
    </row>
    <row r="2961" spans="1:19" x14ac:dyDescent="0.25">
      <c r="A2961" t="s">
        <v>7316</v>
      </c>
      <c r="B2961">
        <v>1</v>
      </c>
      <c r="C2961" t="s">
        <v>7319</v>
      </c>
      <c r="D2961" t="str">
        <f>INDEX(Transcripts[#Data], MATCH(Exons[[#This Row],[Transcript stable ID]], Transcripts[Transcript stable ID], 0), 4)</f>
        <v>NM_002834.4</v>
      </c>
      <c r="E2961" t="s">
        <v>27</v>
      </c>
      <c r="J2961">
        <v>112856718</v>
      </c>
      <c r="K2961">
        <v>112888122</v>
      </c>
      <c r="L2961">
        <v>112888316</v>
      </c>
      <c r="N2961">
        <v>3</v>
      </c>
      <c r="O2961">
        <v>336</v>
      </c>
      <c r="P2961">
        <v>530</v>
      </c>
      <c r="Q2961" t="s">
        <v>13840</v>
      </c>
      <c r="R2961">
        <v>138</v>
      </c>
      <c r="S2961">
        <v>332</v>
      </c>
    </row>
    <row r="2962" spans="1:19" x14ac:dyDescent="0.25">
      <c r="A2962" t="s">
        <v>7316</v>
      </c>
      <c r="B2962">
        <v>1</v>
      </c>
      <c r="C2962" t="s">
        <v>7319</v>
      </c>
      <c r="D2962" t="str">
        <f>INDEX(Transcripts[#Data], MATCH(Exons[[#This Row],[Transcript stable ID]], Transcripts[Transcript stable ID], 0), 4)</f>
        <v>NM_002834.4</v>
      </c>
      <c r="E2962" t="s">
        <v>27</v>
      </c>
      <c r="J2962">
        <v>112856718</v>
      </c>
      <c r="K2962">
        <v>112890999</v>
      </c>
      <c r="L2962">
        <v>112891191</v>
      </c>
      <c r="N2962">
        <v>4</v>
      </c>
      <c r="O2962">
        <v>531</v>
      </c>
      <c r="P2962">
        <v>723</v>
      </c>
      <c r="Q2962" t="s">
        <v>13841</v>
      </c>
      <c r="R2962">
        <v>333</v>
      </c>
      <c r="S2962">
        <v>525</v>
      </c>
    </row>
    <row r="2963" spans="1:19" x14ac:dyDescent="0.25">
      <c r="A2963" t="s">
        <v>7316</v>
      </c>
      <c r="B2963">
        <v>1</v>
      </c>
      <c r="C2963" t="s">
        <v>7319</v>
      </c>
      <c r="D2963" t="str">
        <f>INDEX(Transcripts[#Data], MATCH(Exons[[#This Row],[Transcript stable ID]], Transcripts[Transcript stable ID], 0), 4)</f>
        <v>NM_002834.4</v>
      </c>
      <c r="E2963" t="s">
        <v>27</v>
      </c>
      <c r="J2963">
        <v>112856718</v>
      </c>
      <c r="K2963">
        <v>112892368</v>
      </c>
      <c r="L2963">
        <v>112892484</v>
      </c>
      <c r="N2963">
        <v>5</v>
      </c>
      <c r="O2963">
        <v>724</v>
      </c>
      <c r="P2963">
        <v>840</v>
      </c>
      <c r="Q2963" t="s">
        <v>13842</v>
      </c>
      <c r="R2963">
        <v>526</v>
      </c>
      <c r="S2963">
        <v>642</v>
      </c>
    </row>
    <row r="2964" spans="1:19" x14ac:dyDescent="0.25">
      <c r="A2964" t="s">
        <v>7316</v>
      </c>
      <c r="B2964">
        <v>1</v>
      </c>
      <c r="C2964" t="s">
        <v>7319</v>
      </c>
      <c r="D2964" t="str">
        <f>INDEX(Transcripts[#Data], MATCH(Exons[[#This Row],[Transcript stable ID]], Transcripts[Transcript stable ID], 0), 4)</f>
        <v>NM_002834.4</v>
      </c>
      <c r="E2964" t="s">
        <v>27</v>
      </c>
      <c r="J2964">
        <v>112856718</v>
      </c>
      <c r="K2964">
        <v>112893754</v>
      </c>
      <c r="L2964">
        <v>112893867</v>
      </c>
      <c r="N2964">
        <v>6</v>
      </c>
      <c r="O2964">
        <v>841</v>
      </c>
      <c r="P2964">
        <v>954</v>
      </c>
      <c r="Q2964" t="s">
        <v>13843</v>
      </c>
      <c r="R2964">
        <v>643</v>
      </c>
      <c r="S2964">
        <v>756</v>
      </c>
    </row>
    <row r="2965" spans="1:19" x14ac:dyDescent="0.25">
      <c r="A2965" t="s">
        <v>7316</v>
      </c>
      <c r="B2965">
        <v>1</v>
      </c>
      <c r="C2965" t="s">
        <v>7319</v>
      </c>
      <c r="D2965" t="str">
        <f>INDEX(Transcripts[#Data], MATCH(Exons[[#This Row],[Transcript stable ID]], Transcripts[Transcript stable ID], 0), 4)</f>
        <v>NM_002834.4</v>
      </c>
      <c r="E2965" t="s">
        <v>27</v>
      </c>
      <c r="J2965">
        <v>112856718</v>
      </c>
      <c r="K2965">
        <v>112910748</v>
      </c>
      <c r="L2965">
        <v>112910844</v>
      </c>
      <c r="N2965">
        <v>7</v>
      </c>
      <c r="O2965">
        <v>955</v>
      </c>
      <c r="P2965">
        <v>1051</v>
      </c>
      <c r="Q2965" t="s">
        <v>13844</v>
      </c>
      <c r="R2965">
        <v>757</v>
      </c>
      <c r="S2965">
        <v>853</v>
      </c>
    </row>
    <row r="2966" spans="1:19" x14ac:dyDescent="0.25">
      <c r="A2966" t="s">
        <v>7316</v>
      </c>
      <c r="B2966">
        <v>1</v>
      </c>
      <c r="C2966" t="s">
        <v>7319</v>
      </c>
      <c r="D2966" t="str">
        <f>INDEX(Transcripts[#Data], MATCH(Exons[[#This Row],[Transcript stable ID]], Transcripts[Transcript stable ID], 0), 4)</f>
        <v>NM_002834.4</v>
      </c>
      <c r="E2966" t="s">
        <v>27</v>
      </c>
      <c r="J2966">
        <v>112856718</v>
      </c>
      <c r="K2966">
        <v>112915455</v>
      </c>
      <c r="L2966">
        <v>112915534</v>
      </c>
      <c r="N2966">
        <v>8</v>
      </c>
      <c r="O2966">
        <v>1052</v>
      </c>
      <c r="P2966">
        <v>1131</v>
      </c>
      <c r="Q2966" t="s">
        <v>13845</v>
      </c>
      <c r="R2966">
        <v>854</v>
      </c>
      <c r="S2966">
        <v>933</v>
      </c>
    </row>
    <row r="2967" spans="1:19" x14ac:dyDescent="0.25">
      <c r="A2967" t="s">
        <v>7316</v>
      </c>
      <c r="B2967">
        <v>1</v>
      </c>
      <c r="C2967" t="s">
        <v>7319</v>
      </c>
      <c r="D2967" t="str">
        <f>INDEX(Transcripts[#Data], MATCH(Exons[[#This Row],[Transcript stable ID]], Transcripts[Transcript stable ID], 0), 4)</f>
        <v>NM_002834.4</v>
      </c>
      <c r="E2967" t="s">
        <v>27</v>
      </c>
      <c r="J2967">
        <v>112856718</v>
      </c>
      <c r="K2967">
        <v>112915661</v>
      </c>
      <c r="L2967">
        <v>112915819</v>
      </c>
      <c r="N2967">
        <v>9</v>
      </c>
      <c r="O2967">
        <v>1132</v>
      </c>
      <c r="P2967">
        <v>1290</v>
      </c>
      <c r="Q2967" t="s">
        <v>13846</v>
      </c>
      <c r="R2967">
        <v>934</v>
      </c>
      <c r="S2967">
        <v>1092</v>
      </c>
    </row>
    <row r="2968" spans="1:19" x14ac:dyDescent="0.25">
      <c r="A2968" t="s">
        <v>7316</v>
      </c>
      <c r="B2968">
        <v>1</v>
      </c>
      <c r="C2968" t="s">
        <v>7319</v>
      </c>
      <c r="D2968" t="str">
        <f>INDEX(Transcripts[#Data], MATCH(Exons[[#This Row],[Transcript stable ID]], Transcripts[Transcript stable ID], 0), 4)</f>
        <v>NM_002834.4</v>
      </c>
      <c r="E2968" t="s">
        <v>27</v>
      </c>
      <c r="J2968">
        <v>112856718</v>
      </c>
      <c r="K2968">
        <v>112919878</v>
      </c>
      <c r="L2968">
        <v>112920009</v>
      </c>
      <c r="N2968">
        <v>10</v>
      </c>
      <c r="O2968">
        <v>1291</v>
      </c>
      <c r="P2968">
        <v>1422</v>
      </c>
      <c r="Q2968" t="s">
        <v>13847</v>
      </c>
      <c r="R2968">
        <v>1093</v>
      </c>
      <c r="S2968">
        <v>1224</v>
      </c>
    </row>
    <row r="2969" spans="1:19" x14ac:dyDescent="0.25">
      <c r="A2969" t="s">
        <v>7316</v>
      </c>
      <c r="B2969">
        <v>1</v>
      </c>
      <c r="C2969" t="s">
        <v>7319</v>
      </c>
      <c r="D2969" t="str">
        <f>INDEX(Transcripts[#Data], MATCH(Exons[[#This Row],[Transcript stable ID]], Transcripts[Transcript stable ID], 0), 4)</f>
        <v>NM_002834.4</v>
      </c>
      <c r="E2969" t="s">
        <v>27</v>
      </c>
      <c r="F2969">
        <v>112856718</v>
      </c>
      <c r="G2969">
        <v>112856915</v>
      </c>
      <c r="J2969">
        <v>112856718</v>
      </c>
      <c r="K2969">
        <v>112856718</v>
      </c>
      <c r="L2969">
        <v>112856929</v>
      </c>
      <c r="N2969">
        <v>1</v>
      </c>
      <c r="O2969">
        <v>199</v>
      </c>
      <c r="P2969">
        <v>212</v>
      </c>
      <c r="Q2969" t="s">
        <v>13849</v>
      </c>
      <c r="R2969">
        <v>1</v>
      </c>
      <c r="S2969">
        <v>14</v>
      </c>
    </row>
    <row r="2970" spans="1:19" x14ac:dyDescent="0.25">
      <c r="A2970" t="s">
        <v>7316</v>
      </c>
      <c r="B2970">
        <v>1</v>
      </c>
      <c r="C2970" t="s">
        <v>7319</v>
      </c>
      <c r="D2970" t="str">
        <f>INDEX(Transcripts[#Data], MATCH(Exons[[#This Row],[Transcript stable ID]], Transcripts[Transcript stable ID], 0), 4)</f>
        <v>NM_002834.4</v>
      </c>
      <c r="E2970" t="s">
        <v>27</v>
      </c>
      <c r="J2970">
        <v>112856718</v>
      </c>
      <c r="K2970">
        <v>112924279</v>
      </c>
      <c r="L2970">
        <v>112924433</v>
      </c>
      <c r="N2970">
        <v>11</v>
      </c>
      <c r="O2970">
        <v>1423</v>
      </c>
      <c r="P2970">
        <v>1577</v>
      </c>
      <c r="Q2970" t="s">
        <v>13850</v>
      </c>
      <c r="R2970">
        <v>1225</v>
      </c>
      <c r="S2970">
        <v>1379</v>
      </c>
    </row>
    <row r="2971" spans="1:19" x14ac:dyDescent="0.25">
      <c r="A2971" t="s">
        <v>7316</v>
      </c>
      <c r="B2971">
        <v>1</v>
      </c>
      <c r="C2971" t="s">
        <v>7319</v>
      </c>
      <c r="D2971" t="str">
        <f>INDEX(Transcripts[#Data], MATCH(Exons[[#This Row],[Transcript stable ID]], Transcripts[Transcript stable ID], 0), 4)</f>
        <v>NM_002834.4</v>
      </c>
      <c r="E2971" t="s">
        <v>27</v>
      </c>
      <c r="J2971">
        <v>112856718</v>
      </c>
      <c r="K2971">
        <v>112926247</v>
      </c>
      <c r="L2971">
        <v>112926314</v>
      </c>
      <c r="N2971">
        <v>12</v>
      </c>
      <c r="O2971">
        <v>1578</v>
      </c>
      <c r="P2971">
        <v>1645</v>
      </c>
      <c r="Q2971" t="s">
        <v>13851</v>
      </c>
      <c r="R2971">
        <v>1380</v>
      </c>
      <c r="S2971">
        <v>1447</v>
      </c>
    </row>
    <row r="2972" spans="1:19" x14ac:dyDescent="0.25">
      <c r="A2972" t="s">
        <v>7316</v>
      </c>
      <c r="B2972">
        <v>1</v>
      </c>
      <c r="C2972" t="s">
        <v>7319</v>
      </c>
      <c r="D2972" t="str">
        <f>INDEX(Transcripts[#Data], MATCH(Exons[[#This Row],[Transcript stable ID]], Transcripts[Transcript stable ID], 0), 4)</f>
        <v>NM_002834.4</v>
      </c>
      <c r="E2972" t="s">
        <v>27</v>
      </c>
      <c r="J2972">
        <v>112856718</v>
      </c>
      <c r="K2972">
        <v>112926828</v>
      </c>
      <c r="L2972">
        <v>112926979</v>
      </c>
      <c r="N2972">
        <v>13</v>
      </c>
      <c r="O2972">
        <v>1646</v>
      </c>
      <c r="P2972">
        <v>1797</v>
      </c>
      <c r="Q2972" t="s">
        <v>13852</v>
      </c>
      <c r="R2972">
        <v>1448</v>
      </c>
      <c r="S2972">
        <v>1599</v>
      </c>
    </row>
    <row r="2973" spans="1:19" x14ac:dyDescent="0.25">
      <c r="A2973" t="s">
        <v>7316</v>
      </c>
      <c r="B2973">
        <v>1</v>
      </c>
      <c r="C2973" t="s">
        <v>7319</v>
      </c>
      <c r="D2973" t="str">
        <f>INDEX(Transcripts[#Data], MATCH(Exons[[#This Row],[Transcript stable ID]], Transcripts[Transcript stable ID], 0), 4)</f>
        <v>NM_002834.4</v>
      </c>
      <c r="E2973" t="s">
        <v>27</v>
      </c>
      <c r="J2973">
        <v>112856718</v>
      </c>
      <c r="K2973">
        <v>112939948</v>
      </c>
      <c r="L2973">
        <v>112940060</v>
      </c>
      <c r="N2973">
        <v>14</v>
      </c>
      <c r="O2973">
        <v>1798</v>
      </c>
      <c r="P2973">
        <v>1910</v>
      </c>
      <c r="Q2973" t="s">
        <v>13853</v>
      </c>
      <c r="R2973">
        <v>1600</v>
      </c>
      <c r="S2973">
        <v>1712</v>
      </c>
    </row>
    <row r="2974" spans="1:19" x14ac:dyDescent="0.25">
      <c r="A2974" t="s">
        <v>7316</v>
      </c>
      <c r="B2974">
        <v>1</v>
      </c>
      <c r="C2974" t="s">
        <v>7319</v>
      </c>
      <c r="D2974" t="str">
        <f>INDEX(Transcripts[#Data], MATCH(Exons[[#This Row],[Transcript stable ID]], Transcripts[Transcript stable ID], 0), 4)</f>
        <v>NM_002834.4</v>
      </c>
      <c r="E2974" t="s">
        <v>27</v>
      </c>
      <c r="H2974">
        <v>112942569</v>
      </c>
      <c r="I2974">
        <v>112942600</v>
      </c>
      <c r="J2974">
        <v>112856718</v>
      </c>
      <c r="K2974">
        <v>112942499</v>
      </c>
      <c r="L2974">
        <v>112942600</v>
      </c>
      <c r="N2974">
        <v>15</v>
      </c>
      <c r="O2974">
        <v>1911</v>
      </c>
      <c r="P2974">
        <v>1980</v>
      </c>
      <c r="Q2974" t="s">
        <v>13854</v>
      </c>
      <c r="R2974">
        <v>1713</v>
      </c>
      <c r="S2974">
        <v>1782</v>
      </c>
    </row>
    <row r="2975" spans="1:19" x14ac:dyDescent="0.25">
      <c r="A2975" t="s">
        <v>7316</v>
      </c>
      <c r="B2975">
        <v>1</v>
      </c>
      <c r="C2975" t="s">
        <v>7319</v>
      </c>
      <c r="D2975" t="str">
        <f>INDEX(Transcripts[#Data], MATCH(Exons[[#This Row],[Transcript stable ID]], Transcripts[Transcript stable ID], 0), 4)</f>
        <v>NM_002834.4</v>
      </c>
      <c r="E2975" t="s">
        <v>27</v>
      </c>
      <c r="H2975">
        <v>112943629</v>
      </c>
      <c r="I2975">
        <v>112947717</v>
      </c>
      <c r="J2975">
        <v>112856718</v>
      </c>
      <c r="K2975">
        <v>112943629</v>
      </c>
      <c r="L2975">
        <v>112947717</v>
      </c>
      <c r="N2975">
        <v>16</v>
      </c>
      <c r="Q2975" t="s">
        <v>13855</v>
      </c>
    </row>
    <row r="2976" spans="1:19" x14ac:dyDescent="0.25">
      <c r="A2976" t="s">
        <v>4139</v>
      </c>
      <c r="B2976">
        <v>-1</v>
      </c>
      <c r="C2976" t="s">
        <v>4140</v>
      </c>
      <c r="D2976" t="str">
        <f>INDEX(Transcripts[#Data], MATCH(Exons[[#This Row],[Transcript stable ID]], Transcripts[Transcript stable ID], 0), 4)</f>
        <v>NM_006361.5</v>
      </c>
      <c r="E2976" t="s">
        <v>27</v>
      </c>
      <c r="F2976">
        <v>46805956</v>
      </c>
      <c r="G2976">
        <v>46806540</v>
      </c>
      <c r="J2976">
        <v>46806540</v>
      </c>
      <c r="K2976">
        <v>46805355</v>
      </c>
      <c r="L2976">
        <v>46806540</v>
      </c>
      <c r="M2976">
        <v>1</v>
      </c>
      <c r="N2976">
        <v>1</v>
      </c>
      <c r="O2976">
        <v>586</v>
      </c>
      <c r="P2976">
        <v>1186</v>
      </c>
      <c r="Q2976" t="s">
        <v>13856</v>
      </c>
      <c r="R2976">
        <v>1</v>
      </c>
      <c r="S2976">
        <v>601</v>
      </c>
    </row>
    <row r="2977" spans="1:19" x14ac:dyDescent="0.25">
      <c r="A2977" t="s">
        <v>4139</v>
      </c>
      <c r="B2977">
        <v>-1</v>
      </c>
      <c r="C2977" t="s">
        <v>4140</v>
      </c>
      <c r="D2977" t="str">
        <f>INDEX(Transcripts[#Data], MATCH(Exons[[#This Row],[Transcript stable ID]], Transcripts[Transcript stable ID], 0), 4)</f>
        <v>NM_006361.5</v>
      </c>
      <c r="E2977" t="s">
        <v>27</v>
      </c>
      <c r="H2977">
        <v>46802125</v>
      </c>
      <c r="I2977">
        <v>46804151</v>
      </c>
      <c r="J2977">
        <v>46806540</v>
      </c>
      <c r="K2977">
        <v>46802125</v>
      </c>
      <c r="L2977">
        <v>46804405</v>
      </c>
      <c r="M2977">
        <v>1</v>
      </c>
      <c r="N2977">
        <v>2</v>
      </c>
      <c r="O2977">
        <v>1187</v>
      </c>
      <c r="P2977">
        <v>1440</v>
      </c>
      <c r="Q2977" t="s">
        <v>13857</v>
      </c>
      <c r="R2977">
        <v>602</v>
      </c>
      <c r="S2977">
        <v>855</v>
      </c>
    </row>
    <row r="2978" spans="1:19" x14ac:dyDescent="0.25">
      <c r="A2978" t="s">
        <v>2411</v>
      </c>
      <c r="B2978">
        <v>-1</v>
      </c>
      <c r="C2978" t="s">
        <v>2434</v>
      </c>
      <c r="D2978" t="str">
        <f>INDEX(Transcripts[#Data], MATCH(Exons[[#This Row],[Transcript stable ID]], Transcripts[Transcript stable ID], 0), 4)</f>
        <v>NM_153759.3</v>
      </c>
      <c r="E2978" t="s">
        <v>27</v>
      </c>
      <c r="F2978">
        <v>25475067</v>
      </c>
      <c r="G2978">
        <v>25475180</v>
      </c>
      <c r="J2978">
        <v>25475180</v>
      </c>
      <c r="K2978">
        <v>25475063</v>
      </c>
      <c r="L2978">
        <v>25475180</v>
      </c>
      <c r="N2978">
        <v>1</v>
      </c>
      <c r="O2978">
        <v>115</v>
      </c>
      <c r="P2978">
        <v>118</v>
      </c>
      <c r="Q2978" t="s">
        <v>13858</v>
      </c>
      <c r="R2978">
        <v>1</v>
      </c>
      <c r="S2978">
        <v>4</v>
      </c>
    </row>
    <row r="2979" spans="1:19" x14ac:dyDescent="0.25">
      <c r="A2979" t="s">
        <v>2411</v>
      </c>
      <c r="B2979">
        <v>-1</v>
      </c>
      <c r="C2979" t="s">
        <v>2434</v>
      </c>
      <c r="D2979" t="str">
        <f>INDEX(Transcripts[#Data], MATCH(Exons[[#This Row],[Transcript stable ID]], Transcripts[Transcript stable ID], 0), 4)</f>
        <v>NM_153759.3</v>
      </c>
      <c r="E2979" t="s">
        <v>27</v>
      </c>
      <c r="J2979">
        <v>25475180</v>
      </c>
      <c r="K2979">
        <v>25472526</v>
      </c>
      <c r="L2979">
        <v>25472593</v>
      </c>
      <c r="N2979">
        <v>2</v>
      </c>
      <c r="O2979">
        <v>119</v>
      </c>
      <c r="P2979">
        <v>186</v>
      </c>
      <c r="Q2979" t="s">
        <v>13859</v>
      </c>
      <c r="R2979">
        <v>5</v>
      </c>
      <c r="S2979">
        <v>72</v>
      </c>
    </row>
    <row r="2980" spans="1:19" x14ac:dyDescent="0.25">
      <c r="A2980" t="s">
        <v>2411</v>
      </c>
      <c r="B2980">
        <v>-1</v>
      </c>
      <c r="C2980" t="s">
        <v>2434</v>
      </c>
      <c r="D2980" t="str">
        <f>INDEX(Transcripts[#Data], MATCH(Exons[[#This Row],[Transcript stable ID]], Transcripts[Transcript stable ID], 0), 4)</f>
        <v>NM_153759.3</v>
      </c>
      <c r="E2980" t="s">
        <v>27</v>
      </c>
      <c r="J2980">
        <v>25475180</v>
      </c>
      <c r="K2980">
        <v>25470906</v>
      </c>
      <c r="L2980">
        <v>25471121</v>
      </c>
      <c r="N2980">
        <v>3</v>
      </c>
      <c r="O2980">
        <v>187</v>
      </c>
      <c r="P2980">
        <v>402</v>
      </c>
      <c r="Q2980" t="s">
        <v>13860</v>
      </c>
      <c r="R2980">
        <v>73</v>
      </c>
      <c r="S2980">
        <v>288</v>
      </c>
    </row>
    <row r="2981" spans="1:19" x14ac:dyDescent="0.25">
      <c r="A2981" t="s">
        <v>2411</v>
      </c>
      <c r="B2981">
        <v>-1</v>
      </c>
      <c r="C2981" t="s">
        <v>2434</v>
      </c>
      <c r="D2981" t="str">
        <f>INDEX(Transcripts[#Data], MATCH(Exons[[#This Row],[Transcript stable ID]], Transcripts[Transcript stable ID], 0), 4)</f>
        <v>NM_153759.3</v>
      </c>
      <c r="E2981" t="s">
        <v>27</v>
      </c>
      <c r="J2981">
        <v>25475180</v>
      </c>
      <c r="K2981">
        <v>25470460</v>
      </c>
      <c r="L2981">
        <v>25470618</v>
      </c>
      <c r="N2981">
        <v>4</v>
      </c>
      <c r="O2981">
        <v>403</v>
      </c>
      <c r="P2981">
        <v>561</v>
      </c>
      <c r="Q2981" t="s">
        <v>13861</v>
      </c>
      <c r="R2981">
        <v>289</v>
      </c>
      <c r="S2981">
        <v>447</v>
      </c>
    </row>
    <row r="2982" spans="1:19" x14ac:dyDescent="0.25">
      <c r="A2982" t="s">
        <v>2411</v>
      </c>
      <c r="B2982">
        <v>-1</v>
      </c>
      <c r="C2982" t="s">
        <v>2434</v>
      </c>
      <c r="D2982" t="str">
        <f>INDEX(Transcripts[#Data], MATCH(Exons[[#This Row],[Transcript stable ID]], Transcripts[Transcript stable ID], 0), 4)</f>
        <v>NM_153759.3</v>
      </c>
      <c r="E2982" t="s">
        <v>27</v>
      </c>
      <c r="J2982">
        <v>25475180</v>
      </c>
      <c r="K2982">
        <v>25469920</v>
      </c>
      <c r="L2982">
        <v>25470027</v>
      </c>
      <c r="N2982">
        <v>5</v>
      </c>
      <c r="O2982">
        <v>562</v>
      </c>
      <c r="P2982">
        <v>669</v>
      </c>
      <c r="Q2982" t="s">
        <v>13862</v>
      </c>
      <c r="R2982">
        <v>448</v>
      </c>
      <c r="S2982">
        <v>555</v>
      </c>
    </row>
    <row r="2983" spans="1:19" x14ac:dyDescent="0.25">
      <c r="A2983" t="s">
        <v>2411</v>
      </c>
      <c r="B2983">
        <v>-1</v>
      </c>
      <c r="C2983" t="s">
        <v>2434</v>
      </c>
      <c r="D2983" t="str">
        <f>INDEX(Transcripts[#Data], MATCH(Exons[[#This Row],[Transcript stable ID]], Transcripts[Transcript stable ID], 0), 4)</f>
        <v>NM_153759.3</v>
      </c>
      <c r="E2983" t="s">
        <v>27</v>
      </c>
      <c r="J2983">
        <v>25475180</v>
      </c>
      <c r="K2983">
        <v>25469489</v>
      </c>
      <c r="L2983">
        <v>25469645</v>
      </c>
      <c r="N2983">
        <v>6</v>
      </c>
      <c r="O2983">
        <v>670</v>
      </c>
      <c r="P2983">
        <v>826</v>
      </c>
      <c r="Q2983" t="s">
        <v>13863</v>
      </c>
      <c r="R2983">
        <v>556</v>
      </c>
      <c r="S2983">
        <v>712</v>
      </c>
    </row>
    <row r="2984" spans="1:19" x14ac:dyDescent="0.25">
      <c r="A2984" t="s">
        <v>2411</v>
      </c>
      <c r="B2984">
        <v>-1</v>
      </c>
      <c r="C2984" t="s">
        <v>2434</v>
      </c>
      <c r="D2984" t="str">
        <f>INDEX(Transcripts[#Data], MATCH(Exons[[#This Row],[Transcript stable ID]], Transcripts[Transcript stable ID], 0), 4)</f>
        <v>NM_153759.3</v>
      </c>
      <c r="E2984" t="s">
        <v>27</v>
      </c>
      <c r="J2984">
        <v>25475180</v>
      </c>
      <c r="K2984">
        <v>25469029</v>
      </c>
      <c r="L2984">
        <v>25469178</v>
      </c>
      <c r="N2984">
        <v>7</v>
      </c>
      <c r="O2984">
        <v>827</v>
      </c>
      <c r="P2984">
        <v>976</v>
      </c>
      <c r="Q2984" t="s">
        <v>13864</v>
      </c>
      <c r="R2984">
        <v>713</v>
      </c>
      <c r="S2984">
        <v>862</v>
      </c>
    </row>
    <row r="2985" spans="1:19" x14ac:dyDescent="0.25">
      <c r="A2985" t="s">
        <v>2411</v>
      </c>
      <c r="B2985">
        <v>-1</v>
      </c>
      <c r="C2985" t="s">
        <v>2434</v>
      </c>
      <c r="D2985" t="str">
        <f>INDEX(Transcripts[#Data], MATCH(Exons[[#This Row],[Transcript stable ID]], Transcripts[Transcript stable ID], 0), 4)</f>
        <v>NM_153759.3</v>
      </c>
      <c r="E2985" t="s">
        <v>27</v>
      </c>
      <c r="J2985">
        <v>25475180</v>
      </c>
      <c r="K2985">
        <v>25468889</v>
      </c>
      <c r="L2985">
        <v>25468933</v>
      </c>
      <c r="N2985">
        <v>8</v>
      </c>
      <c r="O2985">
        <v>977</v>
      </c>
      <c r="P2985">
        <v>1021</v>
      </c>
      <c r="Q2985" t="s">
        <v>13865</v>
      </c>
      <c r="R2985">
        <v>863</v>
      </c>
      <c r="S2985">
        <v>907</v>
      </c>
    </row>
    <row r="2986" spans="1:19" x14ac:dyDescent="0.25">
      <c r="A2986" t="s">
        <v>2411</v>
      </c>
      <c r="B2986">
        <v>-1</v>
      </c>
      <c r="C2986" t="s">
        <v>2434</v>
      </c>
      <c r="D2986" t="str">
        <f>INDEX(Transcripts[#Data], MATCH(Exons[[#This Row],[Transcript stable ID]], Transcripts[Transcript stable ID], 0), 4)</f>
        <v>NM_153759.3</v>
      </c>
      <c r="E2986" t="s">
        <v>27</v>
      </c>
      <c r="J2986">
        <v>25475180</v>
      </c>
      <c r="K2986">
        <v>25468122</v>
      </c>
      <c r="L2986">
        <v>25468201</v>
      </c>
      <c r="N2986">
        <v>9</v>
      </c>
      <c r="O2986">
        <v>1022</v>
      </c>
      <c r="P2986">
        <v>1101</v>
      </c>
      <c r="Q2986" t="s">
        <v>13866</v>
      </c>
      <c r="R2986">
        <v>908</v>
      </c>
      <c r="S2986">
        <v>987</v>
      </c>
    </row>
    <row r="2987" spans="1:19" x14ac:dyDescent="0.25">
      <c r="A2987" t="s">
        <v>2411</v>
      </c>
      <c r="B2987">
        <v>-1</v>
      </c>
      <c r="C2987" t="s">
        <v>2434</v>
      </c>
      <c r="D2987" t="str">
        <f>INDEX(Transcripts[#Data], MATCH(Exons[[#This Row],[Transcript stable ID]], Transcripts[Transcript stable ID], 0), 4)</f>
        <v>NM_153759.3</v>
      </c>
      <c r="E2987" t="s">
        <v>27</v>
      </c>
      <c r="J2987">
        <v>25475180</v>
      </c>
      <c r="K2987">
        <v>25467409</v>
      </c>
      <c r="L2987">
        <v>25467521</v>
      </c>
      <c r="N2987">
        <v>10</v>
      </c>
      <c r="O2987">
        <v>1102</v>
      </c>
      <c r="P2987">
        <v>1214</v>
      </c>
      <c r="Q2987" t="s">
        <v>13867</v>
      </c>
      <c r="R2987">
        <v>988</v>
      </c>
      <c r="S2987">
        <v>1100</v>
      </c>
    </row>
    <row r="2988" spans="1:19" x14ac:dyDescent="0.25">
      <c r="A2988" t="s">
        <v>2411</v>
      </c>
      <c r="B2988">
        <v>-1</v>
      </c>
      <c r="C2988" t="s">
        <v>2434</v>
      </c>
      <c r="D2988" t="str">
        <f>INDEX(Transcripts[#Data], MATCH(Exons[[#This Row],[Transcript stable ID]], Transcripts[Transcript stable ID], 0), 4)</f>
        <v>NM_153759.3</v>
      </c>
      <c r="E2988" t="s">
        <v>27</v>
      </c>
      <c r="J2988">
        <v>25475180</v>
      </c>
      <c r="K2988">
        <v>25467024</v>
      </c>
      <c r="L2988">
        <v>25467207</v>
      </c>
      <c r="N2988">
        <v>11</v>
      </c>
      <c r="O2988">
        <v>1215</v>
      </c>
      <c r="P2988">
        <v>1398</v>
      </c>
      <c r="Q2988" t="s">
        <v>13868</v>
      </c>
      <c r="R2988">
        <v>1101</v>
      </c>
      <c r="S2988">
        <v>1284</v>
      </c>
    </row>
    <row r="2989" spans="1:19" x14ac:dyDescent="0.25">
      <c r="A2989" t="s">
        <v>2411</v>
      </c>
      <c r="B2989">
        <v>-1</v>
      </c>
      <c r="C2989" t="s">
        <v>2434</v>
      </c>
      <c r="D2989" t="str">
        <f>INDEX(Transcripts[#Data], MATCH(Exons[[#This Row],[Transcript stable ID]], Transcripts[Transcript stable ID], 0), 4)</f>
        <v>NM_153759.3</v>
      </c>
      <c r="E2989" t="s">
        <v>27</v>
      </c>
      <c r="J2989">
        <v>25475180</v>
      </c>
      <c r="K2989">
        <v>25466767</v>
      </c>
      <c r="L2989">
        <v>25466851</v>
      </c>
      <c r="N2989">
        <v>12</v>
      </c>
      <c r="O2989">
        <v>1399</v>
      </c>
      <c r="P2989">
        <v>1483</v>
      </c>
      <c r="Q2989" t="s">
        <v>13869</v>
      </c>
      <c r="R2989">
        <v>1285</v>
      </c>
      <c r="S2989">
        <v>1369</v>
      </c>
    </row>
    <row r="2990" spans="1:19" x14ac:dyDescent="0.25">
      <c r="A2990" t="s">
        <v>2411</v>
      </c>
      <c r="B2990">
        <v>-1</v>
      </c>
      <c r="C2990" t="s">
        <v>2434</v>
      </c>
      <c r="D2990" t="str">
        <f>INDEX(Transcripts[#Data], MATCH(Exons[[#This Row],[Transcript stable ID]], Transcripts[Transcript stable ID], 0), 4)</f>
        <v>NM_153759.3</v>
      </c>
      <c r="E2990" t="s">
        <v>27</v>
      </c>
      <c r="J2990">
        <v>25475180</v>
      </c>
      <c r="K2990">
        <v>25464431</v>
      </c>
      <c r="L2990">
        <v>25464576</v>
      </c>
      <c r="N2990">
        <v>13</v>
      </c>
      <c r="O2990">
        <v>1484</v>
      </c>
      <c r="P2990">
        <v>1629</v>
      </c>
      <c r="Q2990" t="s">
        <v>13870</v>
      </c>
      <c r="R2990">
        <v>1370</v>
      </c>
      <c r="S2990">
        <v>1515</v>
      </c>
    </row>
    <row r="2991" spans="1:19" x14ac:dyDescent="0.25">
      <c r="A2991" t="s">
        <v>2411</v>
      </c>
      <c r="B2991">
        <v>-1</v>
      </c>
      <c r="C2991" t="s">
        <v>2434</v>
      </c>
      <c r="D2991" t="str">
        <f>INDEX(Transcripts[#Data], MATCH(Exons[[#This Row],[Transcript stable ID]], Transcripts[Transcript stable ID], 0), 4)</f>
        <v>NM_153759.3</v>
      </c>
      <c r="E2991" t="s">
        <v>27</v>
      </c>
      <c r="J2991">
        <v>25475180</v>
      </c>
      <c r="K2991">
        <v>25463509</v>
      </c>
      <c r="L2991">
        <v>25463599</v>
      </c>
      <c r="N2991">
        <v>14</v>
      </c>
      <c r="O2991">
        <v>1630</v>
      </c>
      <c r="P2991">
        <v>1720</v>
      </c>
      <c r="Q2991" t="s">
        <v>13871</v>
      </c>
      <c r="R2991">
        <v>1516</v>
      </c>
      <c r="S2991">
        <v>1606</v>
      </c>
    </row>
    <row r="2992" spans="1:19" x14ac:dyDescent="0.25">
      <c r="A2992" t="s">
        <v>2411</v>
      </c>
      <c r="B2992">
        <v>-1</v>
      </c>
      <c r="C2992" t="s">
        <v>2434</v>
      </c>
      <c r="D2992" t="str">
        <f>INDEX(Transcripts[#Data], MATCH(Exons[[#This Row],[Transcript stable ID]], Transcripts[Transcript stable ID], 0), 4)</f>
        <v>NM_153759.3</v>
      </c>
      <c r="E2992" t="s">
        <v>27</v>
      </c>
      <c r="J2992">
        <v>25475180</v>
      </c>
      <c r="K2992">
        <v>25463171</v>
      </c>
      <c r="L2992">
        <v>25463319</v>
      </c>
      <c r="N2992">
        <v>15</v>
      </c>
      <c r="O2992">
        <v>1721</v>
      </c>
      <c r="P2992">
        <v>1869</v>
      </c>
      <c r="Q2992" t="s">
        <v>13872</v>
      </c>
      <c r="R2992">
        <v>1607</v>
      </c>
      <c r="S2992">
        <v>1755</v>
      </c>
    </row>
    <row r="2993" spans="1:19" x14ac:dyDescent="0.25">
      <c r="A2993" t="s">
        <v>2411</v>
      </c>
      <c r="B2993">
        <v>-1</v>
      </c>
      <c r="C2993" t="s">
        <v>2434</v>
      </c>
      <c r="D2993" t="str">
        <f>INDEX(Transcripts[#Data], MATCH(Exons[[#This Row],[Transcript stable ID]], Transcripts[Transcript stable ID], 0), 4)</f>
        <v>NM_153759.3</v>
      </c>
      <c r="E2993" t="s">
        <v>27</v>
      </c>
      <c r="J2993">
        <v>25475180</v>
      </c>
      <c r="K2993">
        <v>25461999</v>
      </c>
      <c r="L2993">
        <v>25462084</v>
      </c>
      <c r="N2993">
        <v>16</v>
      </c>
      <c r="O2993">
        <v>1870</v>
      </c>
      <c r="P2993">
        <v>1955</v>
      </c>
      <c r="Q2993" t="s">
        <v>13873</v>
      </c>
      <c r="R2993">
        <v>1756</v>
      </c>
      <c r="S2993">
        <v>1841</v>
      </c>
    </row>
    <row r="2994" spans="1:19" x14ac:dyDescent="0.25">
      <c r="A2994" t="s">
        <v>2411</v>
      </c>
      <c r="B2994">
        <v>-1</v>
      </c>
      <c r="C2994" t="s">
        <v>2434</v>
      </c>
      <c r="D2994" t="str">
        <f>INDEX(Transcripts[#Data], MATCH(Exons[[#This Row],[Transcript stable ID]], Transcripts[Transcript stable ID], 0), 4)</f>
        <v>NM_153759.3</v>
      </c>
      <c r="E2994" t="s">
        <v>27</v>
      </c>
      <c r="J2994">
        <v>25475180</v>
      </c>
      <c r="K2994">
        <v>25459805</v>
      </c>
      <c r="L2994">
        <v>25459874</v>
      </c>
      <c r="N2994">
        <v>17</v>
      </c>
      <c r="O2994">
        <v>1956</v>
      </c>
      <c r="P2994">
        <v>2025</v>
      </c>
      <c r="Q2994" t="s">
        <v>13874</v>
      </c>
      <c r="R2994">
        <v>1842</v>
      </c>
      <c r="S2994">
        <v>1911</v>
      </c>
    </row>
    <row r="2995" spans="1:19" x14ac:dyDescent="0.25">
      <c r="A2995" t="s">
        <v>2411</v>
      </c>
      <c r="B2995">
        <v>-1</v>
      </c>
      <c r="C2995" t="s">
        <v>2434</v>
      </c>
      <c r="D2995" t="str">
        <f>INDEX(Transcripts[#Data], MATCH(Exons[[#This Row],[Transcript stable ID]], Transcripts[Transcript stable ID], 0), 4)</f>
        <v>NM_153759.3</v>
      </c>
      <c r="E2995" t="s">
        <v>27</v>
      </c>
      <c r="J2995">
        <v>25475180</v>
      </c>
      <c r="K2995">
        <v>25458576</v>
      </c>
      <c r="L2995">
        <v>25458694</v>
      </c>
      <c r="N2995">
        <v>18</v>
      </c>
      <c r="O2995">
        <v>2026</v>
      </c>
      <c r="P2995">
        <v>2144</v>
      </c>
      <c r="Q2995" t="s">
        <v>13875</v>
      </c>
      <c r="R2995">
        <v>1912</v>
      </c>
      <c r="S2995">
        <v>2030</v>
      </c>
    </row>
    <row r="2996" spans="1:19" x14ac:dyDescent="0.25">
      <c r="A2996" t="s">
        <v>2411</v>
      </c>
      <c r="B2996">
        <v>-1</v>
      </c>
      <c r="C2996" t="s">
        <v>2434</v>
      </c>
      <c r="D2996" t="str">
        <f>INDEX(Transcripts[#Data], MATCH(Exons[[#This Row],[Transcript stable ID]], Transcripts[Transcript stable ID], 0), 4)</f>
        <v>NM_153759.3</v>
      </c>
      <c r="E2996" t="s">
        <v>27</v>
      </c>
      <c r="H2996">
        <v>25455845</v>
      </c>
      <c r="I2996">
        <v>25457147</v>
      </c>
      <c r="J2996">
        <v>25475180</v>
      </c>
      <c r="K2996">
        <v>25455845</v>
      </c>
      <c r="L2996">
        <v>25457289</v>
      </c>
      <c r="N2996">
        <v>19</v>
      </c>
      <c r="O2996">
        <v>2145</v>
      </c>
      <c r="P2996">
        <v>2286</v>
      </c>
      <c r="Q2996" t="s">
        <v>13876</v>
      </c>
      <c r="R2996">
        <v>2031</v>
      </c>
      <c r="S2996">
        <v>2172</v>
      </c>
    </row>
    <row r="2997" spans="1:19" x14ac:dyDescent="0.25">
      <c r="A2997" t="s">
        <v>2411</v>
      </c>
      <c r="B2997">
        <v>-1</v>
      </c>
      <c r="C2997" t="s">
        <v>2431</v>
      </c>
      <c r="D2997" t="str">
        <f>INDEX(Transcripts[#Data], MATCH(Exons[[#This Row],[Transcript stable ID]], Transcripts[Transcript stable ID], 0), 4)</f>
        <v>NM_022552.4</v>
      </c>
      <c r="E2997" t="s">
        <v>27</v>
      </c>
      <c r="J2997">
        <v>25564754</v>
      </c>
      <c r="K2997">
        <v>25470906</v>
      </c>
      <c r="L2997">
        <v>25471121</v>
      </c>
      <c r="N2997">
        <v>7</v>
      </c>
      <c r="O2997">
        <v>877</v>
      </c>
      <c r="P2997">
        <v>1092</v>
      </c>
      <c r="Q2997" t="s">
        <v>13860</v>
      </c>
      <c r="R2997">
        <v>640</v>
      </c>
      <c r="S2997">
        <v>855</v>
      </c>
    </row>
    <row r="2998" spans="1:19" x14ac:dyDescent="0.25">
      <c r="A2998" t="s">
        <v>2411</v>
      </c>
      <c r="B2998">
        <v>-1</v>
      </c>
      <c r="C2998" t="s">
        <v>2431</v>
      </c>
      <c r="D2998" t="str">
        <f>INDEX(Transcripts[#Data], MATCH(Exons[[#This Row],[Transcript stable ID]], Transcripts[Transcript stable ID], 0), 4)</f>
        <v>NM_022552.4</v>
      </c>
      <c r="E2998" t="s">
        <v>27</v>
      </c>
      <c r="J2998">
        <v>25564754</v>
      </c>
      <c r="K2998">
        <v>25470460</v>
      </c>
      <c r="L2998">
        <v>25470618</v>
      </c>
      <c r="N2998">
        <v>8</v>
      </c>
      <c r="O2998">
        <v>1093</v>
      </c>
      <c r="P2998">
        <v>1251</v>
      </c>
      <c r="Q2998" t="s">
        <v>13861</v>
      </c>
      <c r="R2998">
        <v>856</v>
      </c>
      <c r="S2998">
        <v>1014</v>
      </c>
    </row>
    <row r="2999" spans="1:19" x14ac:dyDescent="0.25">
      <c r="A2999" t="s">
        <v>2411</v>
      </c>
      <c r="B2999">
        <v>-1</v>
      </c>
      <c r="C2999" t="s">
        <v>2431</v>
      </c>
      <c r="D2999" t="str">
        <f>INDEX(Transcripts[#Data], MATCH(Exons[[#This Row],[Transcript stable ID]], Transcripts[Transcript stable ID], 0), 4)</f>
        <v>NM_022552.4</v>
      </c>
      <c r="E2999" t="s">
        <v>27</v>
      </c>
      <c r="J2999">
        <v>25564754</v>
      </c>
      <c r="K2999">
        <v>25469920</v>
      </c>
      <c r="L2999">
        <v>25470027</v>
      </c>
      <c r="N2999">
        <v>9</v>
      </c>
      <c r="O2999">
        <v>1252</v>
      </c>
      <c r="P2999">
        <v>1359</v>
      </c>
      <c r="Q2999" t="s">
        <v>13862</v>
      </c>
      <c r="R2999">
        <v>1015</v>
      </c>
      <c r="S2999">
        <v>1122</v>
      </c>
    </row>
    <row r="3000" spans="1:19" x14ac:dyDescent="0.25">
      <c r="A3000" t="s">
        <v>2411</v>
      </c>
      <c r="B3000">
        <v>-1</v>
      </c>
      <c r="C3000" t="s">
        <v>2431</v>
      </c>
      <c r="D3000" t="str">
        <f>INDEX(Transcripts[#Data], MATCH(Exons[[#This Row],[Transcript stable ID]], Transcripts[Transcript stable ID], 0), 4)</f>
        <v>NM_022552.4</v>
      </c>
      <c r="E3000" t="s">
        <v>27</v>
      </c>
      <c r="J3000">
        <v>25564754</v>
      </c>
      <c r="K3000">
        <v>25469489</v>
      </c>
      <c r="L3000">
        <v>25469645</v>
      </c>
      <c r="N3000">
        <v>10</v>
      </c>
      <c r="O3000">
        <v>1360</v>
      </c>
      <c r="P3000">
        <v>1516</v>
      </c>
      <c r="Q3000" t="s">
        <v>13863</v>
      </c>
      <c r="R3000">
        <v>1123</v>
      </c>
      <c r="S3000">
        <v>1279</v>
      </c>
    </row>
    <row r="3001" spans="1:19" x14ac:dyDescent="0.25">
      <c r="A3001" t="s">
        <v>2411</v>
      </c>
      <c r="B3001">
        <v>-1</v>
      </c>
      <c r="C3001" t="s">
        <v>2431</v>
      </c>
      <c r="D3001" t="str">
        <f>INDEX(Transcripts[#Data], MATCH(Exons[[#This Row],[Transcript stable ID]], Transcripts[Transcript stable ID], 0), 4)</f>
        <v>NM_022552.4</v>
      </c>
      <c r="E3001" t="s">
        <v>27</v>
      </c>
      <c r="J3001">
        <v>25564754</v>
      </c>
      <c r="K3001">
        <v>25469029</v>
      </c>
      <c r="L3001">
        <v>25469178</v>
      </c>
      <c r="N3001">
        <v>11</v>
      </c>
      <c r="O3001">
        <v>1517</v>
      </c>
      <c r="P3001">
        <v>1666</v>
      </c>
      <c r="Q3001" t="s">
        <v>13864</v>
      </c>
      <c r="R3001">
        <v>1280</v>
      </c>
      <c r="S3001">
        <v>1429</v>
      </c>
    </row>
    <row r="3002" spans="1:19" x14ac:dyDescent="0.25">
      <c r="A3002" t="s">
        <v>2411</v>
      </c>
      <c r="B3002">
        <v>-1</v>
      </c>
      <c r="C3002" t="s">
        <v>2431</v>
      </c>
      <c r="D3002" t="str">
        <f>INDEX(Transcripts[#Data], MATCH(Exons[[#This Row],[Transcript stable ID]], Transcripts[Transcript stable ID], 0), 4)</f>
        <v>NM_022552.4</v>
      </c>
      <c r="E3002" t="s">
        <v>27</v>
      </c>
      <c r="J3002">
        <v>25564754</v>
      </c>
      <c r="K3002">
        <v>25468889</v>
      </c>
      <c r="L3002">
        <v>25468933</v>
      </c>
      <c r="N3002">
        <v>12</v>
      </c>
      <c r="O3002">
        <v>1667</v>
      </c>
      <c r="P3002">
        <v>1711</v>
      </c>
      <c r="Q3002" t="s">
        <v>13865</v>
      </c>
      <c r="R3002">
        <v>1430</v>
      </c>
      <c r="S3002">
        <v>1474</v>
      </c>
    </row>
    <row r="3003" spans="1:19" x14ac:dyDescent="0.25">
      <c r="A3003" t="s">
        <v>2411</v>
      </c>
      <c r="B3003">
        <v>-1</v>
      </c>
      <c r="C3003" t="s">
        <v>2431</v>
      </c>
      <c r="D3003" t="str">
        <f>INDEX(Transcripts[#Data], MATCH(Exons[[#This Row],[Transcript stable ID]], Transcripts[Transcript stable ID], 0), 4)</f>
        <v>NM_022552.4</v>
      </c>
      <c r="E3003" t="s">
        <v>27</v>
      </c>
      <c r="J3003">
        <v>25564754</v>
      </c>
      <c r="K3003">
        <v>25468122</v>
      </c>
      <c r="L3003">
        <v>25468201</v>
      </c>
      <c r="N3003">
        <v>13</v>
      </c>
      <c r="O3003">
        <v>1712</v>
      </c>
      <c r="P3003">
        <v>1791</v>
      </c>
      <c r="Q3003" t="s">
        <v>13866</v>
      </c>
      <c r="R3003">
        <v>1475</v>
      </c>
      <c r="S3003">
        <v>1554</v>
      </c>
    </row>
    <row r="3004" spans="1:19" x14ac:dyDescent="0.25">
      <c r="A3004" t="s">
        <v>2411</v>
      </c>
      <c r="B3004">
        <v>-1</v>
      </c>
      <c r="C3004" t="s">
        <v>2431</v>
      </c>
      <c r="D3004" t="str">
        <f>INDEX(Transcripts[#Data], MATCH(Exons[[#This Row],[Transcript stable ID]], Transcripts[Transcript stable ID], 0), 4)</f>
        <v>NM_022552.4</v>
      </c>
      <c r="E3004" t="s">
        <v>27</v>
      </c>
      <c r="J3004">
        <v>25564754</v>
      </c>
      <c r="K3004">
        <v>25467409</v>
      </c>
      <c r="L3004">
        <v>25467521</v>
      </c>
      <c r="N3004">
        <v>14</v>
      </c>
      <c r="O3004">
        <v>1792</v>
      </c>
      <c r="P3004">
        <v>1904</v>
      </c>
      <c r="Q3004" t="s">
        <v>13867</v>
      </c>
      <c r="R3004">
        <v>1555</v>
      </c>
      <c r="S3004">
        <v>1667</v>
      </c>
    </row>
    <row r="3005" spans="1:19" x14ac:dyDescent="0.25">
      <c r="A3005" t="s">
        <v>2411</v>
      </c>
      <c r="B3005">
        <v>-1</v>
      </c>
      <c r="C3005" t="s">
        <v>2431</v>
      </c>
      <c r="D3005" t="str">
        <f>INDEX(Transcripts[#Data], MATCH(Exons[[#This Row],[Transcript stable ID]], Transcripts[Transcript stable ID], 0), 4)</f>
        <v>NM_022552.4</v>
      </c>
      <c r="E3005" t="s">
        <v>27</v>
      </c>
      <c r="J3005">
        <v>25564754</v>
      </c>
      <c r="K3005">
        <v>25467024</v>
      </c>
      <c r="L3005">
        <v>25467207</v>
      </c>
      <c r="N3005">
        <v>15</v>
      </c>
      <c r="O3005">
        <v>1905</v>
      </c>
      <c r="P3005">
        <v>2088</v>
      </c>
      <c r="Q3005" t="s">
        <v>13868</v>
      </c>
      <c r="R3005">
        <v>1668</v>
      </c>
      <c r="S3005">
        <v>1851</v>
      </c>
    </row>
    <row r="3006" spans="1:19" x14ac:dyDescent="0.25">
      <c r="A3006" t="s">
        <v>2411</v>
      </c>
      <c r="B3006">
        <v>-1</v>
      </c>
      <c r="C3006" t="s">
        <v>2431</v>
      </c>
      <c r="D3006" t="str">
        <f>INDEX(Transcripts[#Data], MATCH(Exons[[#This Row],[Transcript stable ID]], Transcripts[Transcript stable ID], 0), 4)</f>
        <v>NM_022552.4</v>
      </c>
      <c r="E3006" t="s">
        <v>27</v>
      </c>
      <c r="J3006">
        <v>25564754</v>
      </c>
      <c r="K3006">
        <v>25466767</v>
      </c>
      <c r="L3006">
        <v>25466851</v>
      </c>
      <c r="N3006">
        <v>16</v>
      </c>
      <c r="O3006">
        <v>2089</v>
      </c>
      <c r="P3006">
        <v>2173</v>
      </c>
      <c r="Q3006" t="s">
        <v>13869</v>
      </c>
      <c r="R3006">
        <v>1852</v>
      </c>
      <c r="S3006">
        <v>1936</v>
      </c>
    </row>
    <row r="3007" spans="1:19" x14ac:dyDescent="0.25">
      <c r="A3007" t="s">
        <v>2411</v>
      </c>
      <c r="B3007">
        <v>-1</v>
      </c>
      <c r="C3007" t="s">
        <v>2431</v>
      </c>
      <c r="D3007" t="str">
        <f>INDEX(Transcripts[#Data], MATCH(Exons[[#This Row],[Transcript stable ID]], Transcripts[Transcript stable ID], 0), 4)</f>
        <v>NM_022552.4</v>
      </c>
      <c r="E3007" t="s">
        <v>27</v>
      </c>
      <c r="J3007">
        <v>25564754</v>
      </c>
      <c r="K3007">
        <v>25464431</v>
      </c>
      <c r="L3007">
        <v>25464576</v>
      </c>
      <c r="N3007">
        <v>17</v>
      </c>
      <c r="O3007">
        <v>2174</v>
      </c>
      <c r="P3007">
        <v>2319</v>
      </c>
      <c r="Q3007" t="s">
        <v>13870</v>
      </c>
      <c r="R3007">
        <v>1937</v>
      </c>
      <c r="S3007">
        <v>2082</v>
      </c>
    </row>
    <row r="3008" spans="1:19" x14ac:dyDescent="0.25">
      <c r="A3008" t="s">
        <v>2411</v>
      </c>
      <c r="B3008">
        <v>-1</v>
      </c>
      <c r="C3008" t="s">
        <v>2431</v>
      </c>
      <c r="D3008" t="str">
        <f>INDEX(Transcripts[#Data], MATCH(Exons[[#This Row],[Transcript stable ID]], Transcripts[Transcript stable ID], 0), 4)</f>
        <v>NM_022552.4</v>
      </c>
      <c r="E3008" t="s">
        <v>27</v>
      </c>
      <c r="J3008">
        <v>25564754</v>
      </c>
      <c r="K3008">
        <v>25463509</v>
      </c>
      <c r="L3008">
        <v>25463599</v>
      </c>
      <c r="N3008">
        <v>18</v>
      </c>
      <c r="O3008">
        <v>2320</v>
      </c>
      <c r="P3008">
        <v>2410</v>
      </c>
      <c r="Q3008" t="s">
        <v>13871</v>
      </c>
      <c r="R3008">
        <v>2083</v>
      </c>
      <c r="S3008">
        <v>2173</v>
      </c>
    </row>
    <row r="3009" spans="1:19" x14ac:dyDescent="0.25">
      <c r="A3009" t="s">
        <v>2411</v>
      </c>
      <c r="B3009">
        <v>-1</v>
      </c>
      <c r="C3009" t="s">
        <v>2431</v>
      </c>
      <c r="D3009" t="str">
        <f>INDEX(Transcripts[#Data], MATCH(Exons[[#This Row],[Transcript stable ID]], Transcripts[Transcript stable ID], 0), 4)</f>
        <v>NM_022552.4</v>
      </c>
      <c r="E3009" t="s">
        <v>27</v>
      </c>
      <c r="J3009">
        <v>25564754</v>
      </c>
      <c r="K3009">
        <v>25463171</v>
      </c>
      <c r="L3009">
        <v>25463319</v>
      </c>
      <c r="N3009">
        <v>19</v>
      </c>
      <c r="O3009">
        <v>2411</v>
      </c>
      <c r="P3009">
        <v>2559</v>
      </c>
      <c r="Q3009" t="s">
        <v>13872</v>
      </c>
      <c r="R3009">
        <v>2174</v>
      </c>
      <c r="S3009">
        <v>2322</v>
      </c>
    </row>
    <row r="3010" spans="1:19" x14ac:dyDescent="0.25">
      <c r="A3010" t="s">
        <v>2411</v>
      </c>
      <c r="B3010">
        <v>-1</v>
      </c>
      <c r="C3010" t="s">
        <v>2431</v>
      </c>
      <c r="D3010" t="str">
        <f>INDEX(Transcripts[#Data], MATCH(Exons[[#This Row],[Transcript stable ID]], Transcripts[Transcript stable ID], 0), 4)</f>
        <v>NM_022552.4</v>
      </c>
      <c r="E3010" t="s">
        <v>27</v>
      </c>
      <c r="J3010">
        <v>25564754</v>
      </c>
      <c r="K3010">
        <v>25461999</v>
      </c>
      <c r="L3010">
        <v>25462084</v>
      </c>
      <c r="N3010">
        <v>20</v>
      </c>
      <c r="O3010">
        <v>2560</v>
      </c>
      <c r="P3010">
        <v>2645</v>
      </c>
      <c r="Q3010" t="s">
        <v>13873</v>
      </c>
      <c r="R3010">
        <v>2323</v>
      </c>
      <c r="S3010">
        <v>2408</v>
      </c>
    </row>
    <row r="3011" spans="1:19" x14ac:dyDescent="0.25">
      <c r="A3011" t="s">
        <v>2411</v>
      </c>
      <c r="B3011">
        <v>-1</v>
      </c>
      <c r="C3011" t="s">
        <v>2431</v>
      </c>
      <c r="D3011" t="str">
        <f>INDEX(Transcripts[#Data], MATCH(Exons[[#This Row],[Transcript stable ID]], Transcripts[Transcript stable ID], 0), 4)</f>
        <v>NM_022552.4</v>
      </c>
      <c r="E3011" t="s">
        <v>27</v>
      </c>
      <c r="J3011">
        <v>25564754</v>
      </c>
      <c r="K3011">
        <v>25459805</v>
      </c>
      <c r="L3011">
        <v>25459874</v>
      </c>
      <c r="N3011">
        <v>21</v>
      </c>
      <c r="O3011">
        <v>2646</v>
      </c>
      <c r="P3011">
        <v>2715</v>
      </c>
      <c r="Q3011" t="s">
        <v>13874</v>
      </c>
      <c r="R3011">
        <v>2409</v>
      </c>
      <c r="S3011">
        <v>2478</v>
      </c>
    </row>
    <row r="3012" spans="1:19" x14ac:dyDescent="0.25">
      <c r="A3012" t="s">
        <v>2411</v>
      </c>
      <c r="B3012">
        <v>-1</v>
      </c>
      <c r="C3012" t="s">
        <v>2431</v>
      </c>
      <c r="D3012" t="str">
        <f>INDEX(Transcripts[#Data], MATCH(Exons[[#This Row],[Transcript stable ID]], Transcripts[Transcript stable ID], 0), 4)</f>
        <v>NM_022552.4</v>
      </c>
      <c r="E3012" t="s">
        <v>27</v>
      </c>
      <c r="J3012">
        <v>25564754</v>
      </c>
      <c r="K3012">
        <v>25458576</v>
      </c>
      <c r="L3012">
        <v>25458694</v>
      </c>
      <c r="N3012">
        <v>22</v>
      </c>
      <c r="O3012">
        <v>2716</v>
      </c>
      <c r="P3012">
        <v>2834</v>
      </c>
      <c r="Q3012" t="s">
        <v>13875</v>
      </c>
      <c r="R3012">
        <v>2479</v>
      </c>
      <c r="S3012">
        <v>2597</v>
      </c>
    </row>
    <row r="3013" spans="1:19" x14ac:dyDescent="0.25">
      <c r="A3013" t="s">
        <v>2411</v>
      </c>
      <c r="B3013">
        <v>-1</v>
      </c>
      <c r="C3013" t="s">
        <v>2431</v>
      </c>
      <c r="D3013" t="str">
        <f>INDEX(Transcripts[#Data], MATCH(Exons[[#This Row],[Transcript stable ID]], Transcripts[Transcript stable ID], 0), 4)</f>
        <v>NM_022552.4</v>
      </c>
      <c r="E3013" t="s">
        <v>27</v>
      </c>
      <c r="H3013">
        <v>25455845</v>
      </c>
      <c r="I3013">
        <v>25457147</v>
      </c>
      <c r="J3013">
        <v>25564754</v>
      </c>
      <c r="K3013">
        <v>25455845</v>
      </c>
      <c r="L3013">
        <v>25457289</v>
      </c>
      <c r="N3013">
        <v>23</v>
      </c>
      <c r="O3013">
        <v>2835</v>
      </c>
      <c r="P3013">
        <v>2976</v>
      </c>
      <c r="Q3013" t="s">
        <v>13876</v>
      </c>
      <c r="R3013">
        <v>2598</v>
      </c>
      <c r="S3013">
        <v>2739</v>
      </c>
    </row>
    <row r="3014" spans="1:19" x14ac:dyDescent="0.25">
      <c r="A3014" t="s">
        <v>2411</v>
      </c>
      <c r="B3014">
        <v>-1</v>
      </c>
      <c r="C3014" t="s">
        <v>2431</v>
      </c>
      <c r="D3014" t="str">
        <f>INDEX(Transcripts[#Data], MATCH(Exons[[#This Row],[Transcript stable ID]], Transcripts[Transcript stable ID], 0), 4)</f>
        <v>NM_022552.4</v>
      </c>
      <c r="E3014" t="s">
        <v>27</v>
      </c>
      <c r="F3014">
        <v>25564695</v>
      </c>
      <c r="G3014">
        <v>25564754</v>
      </c>
      <c r="J3014">
        <v>25564754</v>
      </c>
      <c r="K3014">
        <v>25564695</v>
      </c>
      <c r="L3014">
        <v>25564754</v>
      </c>
      <c r="N3014">
        <v>1</v>
      </c>
      <c r="Q3014" t="s">
        <v>13877</v>
      </c>
    </row>
    <row r="3015" spans="1:19" x14ac:dyDescent="0.25">
      <c r="A3015" t="s">
        <v>2411</v>
      </c>
      <c r="B3015">
        <v>-1</v>
      </c>
      <c r="C3015" t="s">
        <v>2431</v>
      </c>
      <c r="D3015" t="str">
        <f>INDEX(Transcripts[#Data], MATCH(Exons[[#This Row],[Transcript stable ID]], Transcripts[Transcript stable ID], 0), 4)</f>
        <v>NM_022552.4</v>
      </c>
      <c r="E3015" t="s">
        <v>27</v>
      </c>
      <c r="F3015">
        <v>25536854</v>
      </c>
      <c r="G3015">
        <v>25537030</v>
      </c>
      <c r="J3015">
        <v>25564754</v>
      </c>
      <c r="K3015">
        <v>25536782</v>
      </c>
      <c r="L3015">
        <v>25537030</v>
      </c>
      <c r="N3015">
        <v>2</v>
      </c>
      <c r="O3015">
        <v>238</v>
      </c>
      <c r="P3015">
        <v>309</v>
      </c>
      <c r="Q3015" t="s">
        <v>13878</v>
      </c>
      <c r="R3015">
        <v>1</v>
      </c>
      <c r="S3015">
        <v>72</v>
      </c>
    </row>
    <row r="3016" spans="1:19" x14ac:dyDescent="0.25">
      <c r="A3016" t="s">
        <v>2411</v>
      </c>
      <c r="B3016">
        <v>-1</v>
      </c>
      <c r="C3016" t="s">
        <v>2431</v>
      </c>
      <c r="D3016" t="str">
        <f>INDEX(Transcripts[#Data], MATCH(Exons[[#This Row],[Transcript stable ID]], Transcripts[Transcript stable ID], 0), 4)</f>
        <v>NM_022552.4</v>
      </c>
      <c r="E3016" t="s">
        <v>27</v>
      </c>
      <c r="J3016">
        <v>25564754</v>
      </c>
      <c r="K3016">
        <v>25523008</v>
      </c>
      <c r="L3016">
        <v>25523112</v>
      </c>
      <c r="N3016">
        <v>3</v>
      </c>
      <c r="O3016">
        <v>310</v>
      </c>
      <c r="P3016">
        <v>414</v>
      </c>
      <c r="Q3016" t="s">
        <v>13879</v>
      </c>
      <c r="R3016">
        <v>73</v>
      </c>
      <c r="S3016">
        <v>177</v>
      </c>
    </row>
    <row r="3017" spans="1:19" x14ac:dyDescent="0.25">
      <c r="A3017" t="s">
        <v>2411</v>
      </c>
      <c r="B3017">
        <v>-1</v>
      </c>
      <c r="C3017" t="s">
        <v>2431</v>
      </c>
      <c r="D3017" t="str">
        <f>INDEX(Transcripts[#Data], MATCH(Exons[[#This Row],[Transcript stable ID]], Transcripts[Transcript stable ID], 0), 4)</f>
        <v>NM_022552.4</v>
      </c>
      <c r="E3017" t="s">
        <v>27</v>
      </c>
      <c r="J3017">
        <v>25564754</v>
      </c>
      <c r="K3017">
        <v>25505310</v>
      </c>
      <c r="L3017">
        <v>25505580</v>
      </c>
      <c r="N3017">
        <v>4</v>
      </c>
      <c r="O3017">
        <v>415</v>
      </c>
      <c r="P3017">
        <v>685</v>
      </c>
      <c r="Q3017" t="s">
        <v>13880</v>
      </c>
      <c r="R3017">
        <v>178</v>
      </c>
      <c r="S3017">
        <v>448</v>
      </c>
    </row>
    <row r="3018" spans="1:19" x14ac:dyDescent="0.25">
      <c r="A3018" t="s">
        <v>2411</v>
      </c>
      <c r="B3018">
        <v>-1</v>
      </c>
      <c r="C3018" t="s">
        <v>2431</v>
      </c>
      <c r="D3018" t="str">
        <f>INDEX(Transcripts[#Data], MATCH(Exons[[#This Row],[Transcript stable ID]], Transcripts[Transcript stable ID], 0), 4)</f>
        <v>NM_022552.4</v>
      </c>
      <c r="E3018" t="s">
        <v>27</v>
      </c>
      <c r="J3018">
        <v>25564754</v>
      </c>
      <c r="K3018">
        <v>25498369</v>
      </c>
      <c r="L3018">
        <v>25498412</v>
      </c>
      <c r="N3018">
        <v>5</v>
      </c>
      <c r="O3018">
        <v>686</v>
      </c>
      <c r="P3018">
        <v>729</v>
      </c>
      <c r="Q3018" t="s">
        <v>13881</v>
      </c>
      <c r="R3018">
        <v>449</v>
      </c>
      <c r="S3018">
        <v>492</v>
      </c>
    </row>
    <row r="3019" spans="1:19" x14ac:dyDescent="0.25">
      <c r="A3019" t="s">
        <v>2411</v>
      </c>
      <c r="B3019">
        <v>-1</v>
      </c>
      <c r="C3019" t="s">
        <v>2431</v>
      </c>
      <c r="D3019" t="str">
        <f>INDEX(Transcripts[#Data], MATCH(Exons[[#This Row],[Transcript stable ID]], Transcripts[Transcript stable ID], 0), 4)</f>
        <v>NM_022552.4</v>
      </c>
      <c r="E3019" t="s">
        <v>27</v>
      </c>
      <c r="J3019">
        <v>25564754</v>
      </c>
      <c r="K3019">
        <v>25497810</v>
      </c>
      <c r="L3019">
        <v>25497956</v>
      </c>
      <c r="N3019">
        <v>6</v>
      </c>
      <c r="O3019">
        <v>730</v>
      </c>
      <c r="P3019">
        <v>876</v>
      </c>
      <c r="Q3019" t="s">
        <v>13882</v>
      </c>
      <c r="R3019">
        <v>493</v>
      </c>
      <c r="S3019">
        <v>639</v>
      </c>
    </row>
    <row r="3020" spans="1:19" x14ac:dyDescent="0.25">
      <c r="A3020" t="s">
        <v>2411</v>
      </c>
      <c r="B3020">
        <v>-1</v>
      </c>
      <c r="C3020" t="s">
        <v>2427</v>
      </c>
      <c r="D3020" t="str">
        <f>INDEX(Transcripts[#Data], MATCH(Exons[[#This Row],[Transcript stable ID]], Transcripts[Transcript stable ID], 0), 4)</f>
        <v>NM_175629.3</v>
      </c>
      <c r="E3020" t="s">
        <v>27</v>
      </c>
      <c r="J3020">
        <v>25565459</v>
      </c>
      <c r="K3020">
        <v>25470906</v>
      </c>
      <c r="L3020">
        <v>25471121</v>
      </c>
      <c r="N3020">
        <v>7</v>
      </c>
      <c r="O3020">
        <v>978</v>
      </c>
      <c r="P3020">
        <v>1193</v>
      </c>
      <c r="Q3020" t="s">
        <v>13860</v>
      </c>
      <c r="R3020">
        <v>640</v>
      </c>
      <c r="S3020">
        <v>855</v>
      </c>
    </row>
    <row r="3021" spans="1:19" x14ac:dyDescent="0.25">
      <c r="A3021" t="s">
        <v>2411</v>
      </c>
      <c r="B3021">
        <v>-1</v>
      </c>
      <c r="C3021" t="s">
        <v>2427</v>
      </c>
      <c r="D3021" t="str">
        <f>INDEX(Transcripts[#Data], MATCH(Exons[[#This Row],[Transcript stable ID]], Transcripts[Transcript stable ID], 0), 4)</f>
        <v>NM_175629.3</v>
      </c>
      <c r="E3021" t="s">
        <v>27</v>
      </c>
      <c r="J3021">
        <v>25565459</v>
      </c>
      <c r="K3021">
        <v>25470460</v>
      </c>
      <c r="L3021">
        <v>25470618</v>
      </c>
      <c r="N3021">
        <v>8</v>
      </c>
      <c r="O3021">
        <v>1194</v>
      </c>
      <c r="P3021">
        <v>1352</v>
      </c>
      <c r="Q3021" t="s">
        <v>13861</v>
      </c>
      <c r="R3021">
        <v>856</v>
      </c>
      <c r="S3021">
        <v>1014</v>
      </c>
    </row>
    <row r="3022" spans="1:19" x14ac:dyDescent="0.25">
      <c r="A3022" t="s">
        <v>2411</v>
      </c>
      <c r="B3022">
        <v>-1</v>
      </c>
      <c r="C3022" t="s">
        <v>2427</v>
      </c>
      <c r="D3022" t="str">
        <f>INDEX(Transcripts[#Data], MATCH(Exons[[#This Row],[Transcript stable ID]], Transcripts[Transcript stable ID], 0), 4)</f>
        <v>NM_175629.3</v>
      </c>
      <c r="E3022" t="s">
        <v>27</v>
      </c>
      <c r="J3022">
        <v>25565459</v>
      </c>
      <c r="K3022">
        <v>25469920</v>
      </c>
      <c r="L3022">
        <v>25470027</v>
      </c>
      <c r="N3022">
        <v>9</v>
      </c>
      <c r="O3022">
        <v>1353</v>
      </c>
      <c r="P3022">
        <v>1460</v>
      </c>
      <c r="Q3022" t="s">
        <v>13862</v>
      </c>
      <c r="R3022">
        <v>1015</v>
      </c>
      <c r="S3022">
        <v>1122</v>
      </c>
    </row>
    <row r="3023" spans="1:19" x14ac:dyDescent="0.25">
      <c r="A3023" t="s">
        <v>2411</v>
      </c>
      <c r="B3023">
        <v>-1</v>
      </c>
      <c r="C3023" t="s">
        <v>2427</v>
      </c>
      <c r="D3023" t="str">
        <f>INDEX(Transcripts[#Data], MATCH(Exons[[#This Row],[Transcript stable ID]], Transcripts[Transcript stable ID], 0), 4)</f>
        <v>NM_175629.3</v>
      </c>
      <c r="E3023" t="s">
        <v>27</v>
      </c>
      <c r="J3023">
        <v>25565459</v>
      </c>
      <c r="K3023">
        <v>25469489</v>
      </c>
      <c r="L3023">
        <v>25469645</v>
      </c>
      <c r="N3023">
        <v>10</v>
      </c>
      <c r="O3023">
        <v>1461</v>
      </c>
      <c r="P3023">
        <v>1617</v>
      </c>
      <c r="Q3023" t="s">
        <v>13863</v>
      </c>
      <c r="R3023">
        <v>1123</v>
      </c>
      <c r="S3023">
        <v>1279</v>
      </c>
    </row>
    <row r="3024" spans="1:19" x14ac:dyDescent="0.25">
      <c r="A3024" t="s">
        <v>2411</v>
      </c>
      <c r="B3024">
        <v>-1</v>
      </c>
      <c r="C3024" t="s">
        <v>2427</v>
      </c>
      <c r="D3024" t="str">
        <f>INDEX(Transcripts[#Data], MATCH(Exons[[#This Row],[Transcript stable ID]], Transcripts[Transcript stable ID], 0), 4)</f>
        <v>NM_175629.3</v>
      </c>
      <c r="E3024" t="s">
        <v>27</v>
      </c>
      <c r="J3024">
        <v>25565459</v>
      </c>
      <c r="K3024">
        <v>25469029</v>
      </c>
      <c r="L3024">
        <v>25469178</v>
      </c>
      <c r="N3024">
        <v>11</v>
      </c>
      <c r="O3024">
        <v>1618</v>
      </c>
      <c r="P3024">
        <v>1767</v>
      </c>
      <c r="Q3024" t="s">
        <v>13864</v>
      </c>
      <c r="R3024">
        <v>1280</v>
      </c>
      <c r="S3024">
        <v>1429</v>
      </c>
    </row>
    <row r="3025" spans="1:19" x14ac:dyDescent="0.25">
      <c r="A3025" t="s">
        <v>2411</v>
      </c>
      <c r="B3025">
        <v>-1</v>
      </c>
      <c r="C3025" t="s">
        <v>2427</v>
      </c>
      <c r="D3025" t="str">
        <f>INDEX(Transcripts[#Data], MATCH(Exons[[#This Row],[Transcript stable ID]], Transcripts[Transcript stable ID], 0), 4)</f>
        <v>NM_175629.3</v>
      </c>
      <c r="E3025" t="s">
        <v>27</v>
      </c>
      <c r="J3025">
        <v>25565459</v>
      </c>
      <c r="K3025">
        <v>25468889</v>
      </c>
      <c r="L3025">
        <v>25468933</v>
      </c>
      <c r="N3025">
        <v>12</v>
      </c>
      <c r="O3025">
        <v>1768</v>
      </c>
      <c r="P3025">
        <v>1812</v>
      </c>
      <c r="Q3025" t="s">
        <v>13865</v>
      </c>
      <c r="R3025">
        <v>1430</v>
      </c>
      <c r="S3025">
        <v>1474</v>
      </c>
    </row>
    <row r="3026" spans="1:19" x14ac:dyDescent="0.25">
      <c r="A3026" t="s">
        <v>2411</v>
      </c>
      <c r="B3026">
        <v>-1</v>
      </c>
      <c r="C3026" t="s">
        <v>2427</v>
      </c>
      <c r="D3026" t="str">
        <f>INDEX(Transcripts[#Data], MATCH(Exons[[#This Row],[Transcript stable ID]], Transcripts[Transcript stable ID], 0), 4)</f>
        <v>NM_175629.3</v>
      </c>
      <c r="E3026" t="s">
        <v>27</v>
      </c>
      <c r="J3026">
        <v>25565459</v>
      </c>
      <c r="K3026">
        <v>25468122</v>
      </c>
      <c r="L3026">
        <v>25468201</v>
      </c>
      <c r="N3026">
        <v>13</v>
      </c>
      <c r="O3026">
        <v>1813</v>
      </c>
      <c r="P3026">
        <v>1892</v>
      </c>
      <c r="Q3026" t="s">
        <v>13866</v>
      </c>
      <c r="R3026">
        <v>1475</v>
      </c>
      <c r="S3026">
        <v>1554</v>
      </c>
    </row>
    <row r="3027" spans="1:19" x14ac:dyDescent="0.25">
      <c r="A3027" t="s">
        <v>2411</v>
      </c>
      <c r="B3027">
        <v>-1</v>
      </c>
      <c r="C3027" t="s">
        <v>2427</v>
      </c>
      <c r="D3027" t="str">
        <f>INDEX(Transcripts[#Data], MATCH(Exons[[#This Row],[Transcript stable ID]], Transcripts[Transcript stable ID], 0), 4)</f>
        <v>NM_175629.3</v>
      </c>
      <c r="E3027" t="s">
        <v>27</v>
      </c>
      <c r="J3027">
        <v>25565459</v>
      </c>
      <c r="K3027">
        <v>25467409</v>
      </c>
      <c r="L3027">
        <v>25467521</v>
      </c>
      <c r="N3027">
        <v>14</v>
      </c>
      <c r="O3027">
        <v>1893</v>
      </c>
      <c r="P3027">
        <v>2005</v>
      </c>
      <c r="Q3027" t="s">
        <v>13867</v>
      </c>
      <c r="R3027">
        <v>1555</v>
      </c>
      <c r="S3027">
        <v>1667</v>
      </c>
    </row>
    <row r="3028" spans="1:19" x14ac:dyDescent="0.25">
      <c r="A3028" t="s">
        <v>2411</v>
      </c>
      <c r="B3028">
        <v>-1</v>
      </c>
      <c r="C3028" t="s">
        <v>2427</v>
      </c>
      <c r="D3028" t="str">
        <f>INDEX(Transcripts[#Data], MATCH(Exons[[#This Row],[Transcript stable ID]], Transcripts[Transcript stable ID], 0), 4)</f>
        <v>NM_175629.3</v>
      </c>
      <c r="E3028" t="s">
        <v>27</v>
      </c>
      <c r="J3028">
        <v>25565459</v>
      </c>
      <c r="K3028">
        <v>25467024</v>
      </c>
      <c r="L3028">
        <v>25467207</v>
      </c>
      <c r="N3028">
        <v>15</v>
      </c>
      <c r="O3028">
        <v>2006</v>
      </c>
      <c r="P3028">
        <v>2189</v>
      </c>
      <c r="Q3028" t="s">
        <v>13868</v>
      </c>
      <c r="R3028">
        <v>1668</v>
      </c>
      <c r="S3028">
        <v>1851</v>
      </c>
    </row>
    <row r="3029" spans="1:19" x14ac:dyDescent="0.25">
      <c r="A3029" t="s">
        <v>2411</v>
      </c>
      <c r="B3029">
        <v>-1</v>
      </c>
      <c r="C3029" t="s">
        <v>2427</v>
      </c>
      <c r="D3029" t="str">
        <f>INDEX(Transcripts[#Data], MATCH(Exons[[#This Row],[Transcript stable ID]], Transcripts[Transcript stable ID], 0), 4)</f>
        <v>NM_175629.3</v>
      </c>
      <c r="E3029" t="s">
        <v>27</v>
      </c>
      <c r="J3029">
        <v>25565459</v>
      </c>
      <c r="K3029">
        <v>25466767</v>
      </c>
      <c r="L3029">
        <v>25466851</v>
      </c>
      <c r="N3029">
        <v>16</v>
      </c>
      <c r="O3029">
        <v>2190</v>
      </c>
      <c r="P3029">
        <v>2274</v>
      </c>
      <c r="Q3029" t="s">
        <v>13869</v>
      </c>
      <c r="R3029">
        <v>1852</v>
      </c>
      <c r="S3029">
        <v>1936</v>
      </c>
    </row>
    <row r="3030" spans="1:19" x14ac:dyDescent="0.25">
      <c r="A3030" t="s">
        <v>2411</v>
      </c>
      <c r="B3030">
        <v>-1</v>
      </c>
      <c r="C3030" t="s">
        <v>2427</v>
      </c>
      <c r="D3030" t="str">
        <f>INDEX(Transcripts[#Data], MATCH(Exons[[#This Row],[Transcript stable ID]], Transcripts[Transcript stable ID], 0), 4)</f>
        <v>NM_175629.3</v>
      </c>
      <c r="E3030" t="s">
        <v>27</v>
      </c>
      <c r="J3030">
        <v>25565459</v>
      </c>
      <c r="K3030">
        <v>25464431</v>
      </c>
      <c r="L3030">
        <v>25464576</v>
      </c>
      <c r="N3030">
        <v>17</v>
      </c>
      <c r="O3030">
        <v>2275</v>
      </c>
      <c r="P3030">
        <v>2420</v>
      </c>
      <c r="Q3030" t="s">
        <v>13870</v>
      </c>
      <c r="R3030">
        <v>1937</v>
      </c>
      <c r="S3030">
        <v>2082</v>
      </c>
    </row>
    <row r="3031" spans="1:19" x14ac:dyDescent="0.25">
      <c r="A3031" t="s">
        <v>2411</v>
      </c>
      <c r="B3031">
        <v>-1</v>
      </c>
      <c r="C3031" t="s">
        <v>2427</v>
      </c>
      <c r="D3031" t="str">
        <f>INDEX(Transcripts[#Data], MATCH(Exons[[#This Row],[Transcript stable ID]], Transcripts[Transcript stable ID], 0), 4)</f>
        <v>NM_175629.3</v>
      </c>
      <c r="E3031" t="s">
        <v>27</v>
      </c>
      <c r="J3031">
        <v>25565459</v>
      </c>
      <c r="K3031">
        <v>25463509</v>
      </c>
      <c r="L3031">
        <v>25463599</v>
      </c>
      <c r="N3031">
        <v>18</v>
      </c>
      <c r="O3031">
        <v>2421</v>
      </c>
      <c r="P3031">
        <v>2511</v>
      </c>
      <c r="Q3031" t="s">
        <v>13871</v>
      </c>
      <c r="R3031">
        <v>2083</v>
      </c>
      <c r="S3031">
        <v>2173</v>
      </c>
    </row>
    <row r="3032" spans="1:19" x14ac:dyDescent="0.25">
      <c r="A3032" t="s">
        <v>2411</v>
      </c>
      <c r="B3032">
        <v>-1</v>
      </c>
      <c r="C3032" t="s">
        <v>2427</v>
      </c>
      <c r="D3032" t="str">
        <f>INDEX(Transcripts[#Data], MATCH(Exons[[#This Row],[Transcript stable ID]], Transcripts[Transcript stable ID], 0), 4)</f>
        <v>NM_175629.3</v>
      </c>
      <c r="E3032" t="s">
        <v>27</v>
      </c>
      <c r="J3032">
        <v>25565459</v>
      </c>
      <c r="K3032">
        <v>25463171</v>
      </c>
      <c r="L3032">
        <v>25463319</v>
      </c>
      <c r="N3032">
        <v>19</v>
      </c>
      <c r="O3032">
        <v>2512</v>
      </c>
      <c r="P3032">
        <v>2660</v>
      </c>
      <c r="Q3032" t="s">
        <v>13872</v>
      </c>
      <c r="R3032">
        <v>2174</v>
      </c>
      <c r="S3032">
        <v>2322</v>
      </c>
    </row>
    <row r="3033" spans="1:19" x14ac:dyDescent="0.25">
      <c r="A3033" t="s">
        <v>2411</v>
      </c>
      <c r="B3033">
        <v>-1</v>
      </c>
      <c r="C3033" t="s">
        <v>2427</v>
      </c>
      <c r="D3033" t="str">
        <f>INDEX(Transcripts[#Data], MATCH(Exons[[#This Row],[Transcript stable ID]], Transcripts[Transcript stable ID], 0), 4)</f>
        <v>NM_175629.3</v>
      </c>
      <c r="E3033" t="s">
        <v>27</v>
      </c>
      <c r="J3033">
        <v>25565459</v>
      </c>
      <c r="K3033">
        <v>25461999</v>
      </c>
      <c r="L3033">
        <v>25462084</v>
      </c>
      <c r="N3033">
        <v>20</v>
      </c>
      <c r="O3033">
        <v>2661</v>
      </c>
      <c r="P3033">
        <v>2746</v>
      </c>
      <c r="Q3033" t="s">
        <v>13873</v>
      </c>
      <c r="R3033">
        <v>2323</v>
      </c>
      <c r="S3033">
        <v>2408</v>
      </c>
    </row>
    <row r="3034" spans="1:19" x14ac:dyDescent="0.25">
      <c r="A3034" t="s">
        <v>2411</v>
      </c>
      <c r="B3034">
        <v>-1</v>
      </c>
      <c r="C3034" t="s">
        <v>2427</v>
      </c>
      <c r="D3034" t="str">
        <f>INDEX(Transcripts[#Data], MATCH(Exons[[#This Row],[Transcript stable ID]], Transcripts[Transcript stable ID], 0), 4)</f>
        <v>NM_175629.3</v>
      </c>
      <c r="E3034" t="s">
        <v>27</v>
      </c>
      <c r="J3034">
        <v>25565459</v>
      </c>
      <c r="K3034">
        <v>25459805</v>
      </c>
      <c r="L3034">
        <v>25459874</v>
      </c>
      <c r="N3034">
        <v>21</v>
      </c>
      <c r="O3034">
        <v>2747</v>
      </c>
      <c r="P3034">
        <v>2816</v>
      </c>
      <c r="Q3034" t="s">
        <v>13874</v>
      </c>
      <c r="R3034">
        <v>2409</v>
      </c>
      <c r="S3034">
        <v>2478</v>
      </c>
    </row>
    <row r="3035" spans="1:19" x14ac:dyDescent="0.25">
      <c r="A3035" t="s">
        <v>2411</v>
      </c>
      <c r="B3035">
        <v>-1</v>
      </c>
      <c r="C3035" t="s">
        <v>2427</v>
      </c>
      <c r="D3035" t="str">
        <f>INDEX(Transcripts[#Data], MATCH(Exons[[#This Row],[Transcript stable ID]], Transcripts[Transcript stable ID], 0), 4)</f>
        <v>NM_175629.3</v>
      </c>
      <c r="E3035" t="s">
        <v>27</v>
      </c>
      <c r="J3035">
        <v>25565459</v>
      </c>
      <c r="K3035">
        <v>25458576</v>
      </c>
      <c r="L3035">
        <v>25458694</v>
      </c>
      <c r="N3035">
        <v>22</v>
      </c>
      <c r="O3035">
        <v>2817</v>
      </c>
      <c r="P3035">
        <v>2935</v>
      </c>
      <c r="Q3035" t="s">
        <v>13875</v>
      </c>
      <c r="R3035">
        <v>2479</v>
      </c>
      <c r="S3035">
        <v>2597</v>
      </c>
    </row>
    <row r="3036" spans="1:19" x14ac:dyDescent="0.25">
      <c r="A3036" t="s">
        <v>2411</v>
      </c>
      <c r="B3036">
        <v>-1</v>
      </c>
      <c r="C3036" t="s">
        <v>2427</v>
      </c>
      <c r="D3036" t="str">
        <f>INDEX(Transcripts[#Data], MATCH(Exons[[#This Row],[Transcript stable ID]], Transcripts[Transcript stable ID], 0), 4)</f>
        <v>NM_175629.3</v>
      </c>
      <c r="E3036" t="s">
        <v>27</v>
      </c>
      <c r="H3036">
        <v>25455845</v>
      </c>
      <c r="I3036">
        <v>25457147</v>
      </c>
      <c r="J3036">
        <v>25565459</v>
      </c>
      <c r="K3036">
        <v>25455845</v>
      </c>
      <c r="L3036">
        <v>25457289</v>
      </c>
      <c r="N3036">
        <v>23</v>
      </c>
      <c r="O3036">
        <v>2936</v>
      </c>
      <c r="P3036">
        <v>3077</v>
      </c>
      <c r="Q3036" t="s">
        <v>13876</v>
      </c>
      <c r="R3036">
        <v>2598</v>
      </c>
      <c r="S3036">
        <v>2739</v>
      </c>
    </row>
    <row r="3037" spans="1:19" x14ac:dyDescent="0.25">
      <c r="A3037" t="s">
        <v>2411</v>
      </c>
      <c r="B3037">
        <v>-1</v>
      </c>
      <c r="C3037" t="s">
        <v>2427</v>
      </c>
      <c r="D3037" t="str">
        <f>INDEX(Transcripts[#Data], MATCH(Exons[[#This Row],[Transcript stable ID]], Transcripts[Transcript stable ID], 0), 4)</f>
        <v>NM_175629.3</v>
      </c>
      <c r="E3037" t="s">
        <v>27</v>
      </c>
      <c r="F3037">
        <v>25536854</v>
      </c>
      <c r="G3037">
        <v>25537030</v>
      </c>
      <c r="J3037">
        <v>25565459</v>
      </c>
      <c r="K3037">
        <v>25536782</v>
      </c>
      <c r="L3037">
        <v>25537030</v>
      </c>
      <c r="N3037">
        <v>2</v>
      </c>
      <c r="O3037">
        <v>339</v>
      </c>
      <c r="P3037">
        <v>410</v>
      </c>
      <c r="Q3037" t="s">
        <v>13878</v>
      </c>
      <c r="R3037">
        <v>1</v>
      </c>
      <c r="S3037">
        <v>72</v>
      </c>
    </row>
    <row r="3038" spans="1:19" x14ac:dyDescent="0.25">
      <c r="A3038" t="s">
        <v>2411</v>
      </c>
      <c r="B3038">
        <v>-1</v>
      </c>
      <c r="C3038" t="s">
        <v>2427</v>
      </c>
      <c r="D3038" t="str">
        <f>INDEX(Transcripts[#Data], MATCH(Exons[[#This Row],[Transcript stable ID]], Transcripts[Transcript stable ID], 0), 4)</f>
        <v>NM_175629.3</v>
      </c>
      <c r="E3038" t="s">
        <v>27</v>
      </c>
      <c r="J3038">
        <v>25565459</v>
      </c>
      <c r="K3038">
        <v>25523008</v>
      </c>
      <c r="L3038">
        <v>25523112</v>
      </c>
      <c r="N3038">
        <v>3</v>
      </c>
      <c r="O3038">
        <v>411</v>
      </c>
      <c r="P3038">
        <v>515</v>
      </c>
      <c r="Q3038" t="s">
        <v>13879</v>
      </c>
      <c r="R3038">
        <v>73</v>
      </c>
      <c r="S3038">
        <v>177</v>
      </c>
    </row>
    <row r="3039" spans="1:19" x14ac:dyDescent="0.25">
      <c r="A3039" t="s">
        <v>2411</v>
      </c>
      <c r="B3039">
        <v>-1</v>
      </c>
      <c r="C3039" t="s">
        <v>2427</v>
      </c>
      <c r="D3039" t="str">
        <f>INDEX(Transcripts[#Data], MATCH(Exons[[#This Row],[Transcript stable ID]], Transcripts[Transcript stable ID], 0), 4)</f>
        <v>NM_175629.3</v>
      </c>
      <c r="E3039" t="s">
        <v>27</v>
      </c>
      <c r="J3039">
        <v>25565459</v>
      </c>
      <c r="K3039">
        <v>25505310</v>
      </c>
      <c r="L3039">
        <v>25505580</v>
      </c>
      <c r="N3039">
        <v>4</v>
      </c>
      <c r="O3039">
        <v>516</v>
      </c>
      <c r="P3039">
        <v>786</v>
      </c>
      <c r="Q3039" t="s">
        <v>13880</v>
      </c>
      <c r="R3039">
        <v>178</v>
      </c>
      <c r="S3039">
        <v>448</v>
      </c>
    </row>
    <row r="3040" spans="1:19" x14ac:dyDescent="0.25">
      <c r="A3040" t="s">
        <v>2411</v>
      </c>
      <c r="B3040">
        <v>-1</v>
      </c>
      <c r="C3040" t="s">
        <v>2427</v>
      </c>
      <c r="D3040" t="str">
        <f>INDEX(Transcripts[#Data], MATCH(Exons[[#This Row],[Transcript stable ID]], Transcripts[Transcript stable ID], 0), 4)</f>
        <v>NM_175629.3</v>
      </c>
      <c r="E3040" t="s">
        <v>27</v>
      </c>
      <c r="J3040">
        <v>25565459</v>
      </c>
      <c r="K3040">
        <v>25498369</v>
      </c>
      <c r="L3040">
        <v>25498412</v>
      </c>
      <c r="N3040">
        <v>5</v>
      </c>
      <c r="O3040">
        <v>787</v>
      </c>
      <c r="P3040">
        <v>830</v>
      </c>
      <c r="Q3040" t="s">
        <v>13881</v>
      </c>
      <c r="R3040">
        <v>449</v>
      </c>
      <c r="S3040">
        <v>492</v>
      </c>
    </row>
    <row r="3041" spans="1:19" x14ac:dyDescent="0.25">
      <c r="A3041" t="s">
        <v>2411</v>
      </c>
      <c r="B3041">
        <v>-1</v>
      </c>
      <c r="C3041" t="s">
        <v>2427</v>
      </c>
      <c r="D3041" t="str">
        <f>INDEX(Transcripts[#Data], MATCH(Exons[[#This Row],[Transcript stable ID]], Transcripts[Transcript stable ID], 0), 4)</f>
        <v>NM_175629.3</v>
      </c>
      <c r="E3041" t="s">
        <v>27</v>
      </c>
      <c r="J3041">
        <v>25565459</v>
      </c>
      <c r="K3041">
        <v>25497810</v>
      </c>
      <c r="L3041">
        <v>25497956</v>
      </c>
      <c r="N3041">
        <v>6</v>
      </c>
      <c r="O3041">
        <v>831</v>
      </c>
      <c r="P3041">
        <v>977</v>
      </c>
      <c r="Q3041" t="s">
        <v>13882</v>
      </c>
      <c r="R3041">
        <v>493</v>
      </c>
      <c r="S3041">
        <v>639</v>
      </c>
    </row>
    <row r="3042" spans="1:19" x14ac:dyDescent="0.25">
      <c r="A3042" t="s">
        <v>2411</v>
      </c>
      <c r="B3042">
        <v>-1</v>
      </c>
      <c r="C3042" t="s">
        <v>2427</v>
      </c>
      <c r="D3042" t="str">
        <f>INDEX(Transcripts[#Data], MATCH(Exons[[#This Row],[Transcript stable ID]], Transcripts[Transcript stable ID], 0), 4)</f>
        <v>NM_175629.3</v>
      </c>
      <c r="E3042" t="s">
        <v>27</v>
      </c>
      <c r="F3042">
        <v>25565299</v>
      </c>
      <c r="G3042">
        <v>25565459</v>
      </c>
      <c r="J3042">
        <v>25565459</v>
      </c>
      <c r="K3042">
        <v>25565299</v>
      </c>
      <c r="L3042">
        <v>25565459</v>
      </c>
      <c r="N3042">
        <v>1</v>
      </c>
      <c r="Q3042" t="s">
        <v>13883</v>
      </c>
    </row>
    <row r="3043" spans="1:19" x14ac:dyDescent="0.25">
      <c r="A3043" t="s">
        <v>2411</v>
      </c>
      <c r="B3043">
        <v>-1</v>
      </c>
      <c r="C3043" t="s">
        <v>2441</v>
      </c>
      <c r="D3043" t="str">
        <f>INDEX(Transcripts[#Data], MATCH(Exons[[#This Row],[Transcript stable ID]], Transcripts[Transcript stable ID], 0), 4)</f>
        <v>NM_175630.1</v>
      </c>
      <c r="E3043" t="s">
        <v>27</v>
      </c>
      <c r="F3043">
        <v>25536854</v>
      </c>
      <c r="G3043">
        <v>25537030</v>
      </c>
      <c r="J3043">
        <v>25565459</v>
      </c>
      <c r="K3043">
        <v>25536782</v>
      </c>
      <c r="L3043">
        <v>25537030</v>
      </c>
      <c r="N3043">
        <v>2</v>
      </c>
      <c r="O3043">
        <v>339</v>
      </c>
      <c r="P3043">
        <v>410</v>
      </c>
      <c r="Q3043" t="s">
        <v>13878</v>
      </c>
      <c r="R3043">
        <v>1</v>
      </c>
      <c r="S3043">
        <v>72</v>
      </c>
    </row>
    <row r="3044" spans="1:19" x14ac:dyDescent="0.25">
      <c r="A3044" t="s">
        <v>2411</v>
      </c>
      <c r="B3044">
        <v>-1</v>
      </c>
      <c r="C3044" t="s">
        <v>2441</v>
      </c>
      <c r="D3044" t="str">
        <f>INDEX(Transcripts[#Data], MATCH(Exons[[#This Row],[Transcript stable ID]], Transcripts[Transcript stable ID], 0), 4)</f>
        <v>NM_175630.1</v>
      </c>
      <c r="E3044" t="s">
        <v>27</v>
      </c>
      <c r="J3044">
        <v>25565459</v>
      </c>
      <c r="K3044">
        <v>25523008</v>
      </c>
      <c r="L3044">
        <v>25523112</v>
      </c>
      <c r="N3044">
        <v>3</v>
      </c>
      <c r="O3044">
        <v>411</v>
      </c>
      <c r="P3044">
        <v>515</v>
      </c>
      <c r="Q3044" t="s">
        <v>13879</v>
      </c>
      <c r="R3044">
        <v>73</v>
      </c>
      <c r="S3044">
        <v>177</v>
      </c>
    </row>
    <row r="3045" spans="1:19" x14ac:dyDescent="0.25">
      <c r="A3045" t="s">
        <v>2411</v>
      </c>
      <c r="B3045">
        <v>-1</v>
      </c>
      <c r="C3045" t="s">
        <v>2441</v>
      </c>
      <c r="D3045" t="str">
        <f>INDEX(Transcripts[#Data], MATCH(Exons[[#This Row],[Transcript stable ID]], Transcripts[Transcript stable ID], 0), 4)</f>
        <v>NM_175630.1</v>
      </c>
      <c r="E3045" t="s">
        <v>27</v>
      </c>
      <c r="F3045">
        <v>25565299</v>
      </c>
      <c r="G3045">
        <v>25565459</v>
      </c>
      <c r="J3045">
        <v>25565459</v>
      </c>
      <c r="K3045">
        <v>25565299</v>
      </c>
      <c r="L3045">
        <v>25565459</v>
      </c>
      <c r="N3045">
        <v>1</v>
      </c>
      <c r="Q3045" t="s">
        <v>13883</v>
      </c>
    </row>
    <row r="3046" spans="1:19" x14ac:dyDescent="0.25">
      <c r="A3046" t="s">
        <v>2411</v>
      </c>
      <c r="B3046">
        <v>-1</v>
      </c>
      <c r="C3046" t="s">
        <v>2441</v>
      </c>
      <c r="D3046" t="str">
        <f>INDEX(Transcripts[#Data], MATCH(Exons[[#This Row],[Transcript stable ID]], Transcripts[Transcript stable ID], 0), 4)</f>
        <v>NM_175630.1</v>
      </c>
      <c r="E3046" t="s">
        <v>27</v>
      </c>
      <c r="H3046">
        <v>25504321</v>
      </c>
      <c r="I3046">
        <v>25505256</v>
      </c>
      <c r="J3046">
        <v>25565459</v>
      </c>
      <c r="K3046">
        <v>25504321</v>
      </c>
      <c r="L3046">
        <v>25505580</v>
      </c>
      <c r="N3046">
        <v>4</v>
      </c>
      <c r="O3046">
        <v>516</v>
      </c>
      <c r="P3046">
        <v>839</v>
      </c>
      <c r="Q3046" t="s">
        <v>13884</v>
      </c>
      <c r="R3046">
        <v>178</v>
      </c>
      <c r="S3046">
        <v>501</v>
      </c>
    </row>
    <row r="3047" spans="1:19" x14ac:dyDescent="0.25">
      <c r="A3047" t="s">
        <v>9223</v>
      </c>
      <c r="B3047">
        <v>1</v>
      </c>
      <c r="C3047" t="s">
        <v>9226</v>
      </c>
      <c r="D3047" t="str">
        <f>INDEX(Transcripts[#Data], MATCH(Exons[[#This Row],[Transcript stable ID]], Transcripts[Transcript stable ID], 0), 4)</f>
        <v>NM_000551.3</v>
      </c>
      <c r="E3047" t="s">
        <v>27</v>
      </c>
      <c r="F3047">
        <v>10182692</v>
      </c>
      <c r="G3047">
        <v>10183531</v>
      </c>
      <c r="J3047">
        <v>10182692</v>
      </c>
      <c r="K3047">
        <v>10182692</v>
      </c>
      <c r="L3047">
        <v>10183871</v>
      </c>
      <c r="N3047">
        <v>1</v>
      </c>
      <c r="O3047">
        <v>841</v>
      </c>
      <c r="P3047">
        <v>1180</v>
      </c>
      <c r="Q3047" t="s">
        <v>13885</v>
      </c>
      <c r="R3047">
        <v>1</v>
      </c>
      <c r="S3047">
        <v>340</v>
      </c>
    </row>
    <row r="3048" spans="1:19" x14ac:dyDescent="0.25">
      <c r="A3048" t="s">
        <v>9223</v>
      </c>
      <c r="B3048">
        <v>1</v>
      </c>
      <c r="C3048" t="s">
        <v>9226</v>
      </c>
      <c r="D3048" t="str">
        <f>INDEX(Transcripts[#Data], MATCH(Exons[[#This Row],[Transcript stable ID]], Transcripts[Transcript stable ID], 0), 4)</f>
        <v>NM_000551.3</v>
      </c>
      <c r="E3048" t="s">
        <v>27</v>
      </c>
      <c r="J3048">
        <v>10182692</v>
      </c>
      <c r="K3048">
        <v>10188198</v>
      </c>
      <c r="L3048">
        <v>10188320</v>
      </c>
      <c r="N3048">
        <v>2</v>
      </c>
      <c r="O3048">
        <v>1181</v>
      </c>
      <c r="P3048">
        <v>1303</v>
      </c>
      <c r="Q3048" t="s">
        <v>13886</v>
      </c>
      <c r="R3048">
        <v>341</v>
      </c>
      <c r="S3048">
        <v>463</v>
      </c>
    </row>
    <row r="3049" spans="1:19" x14ac:dyDescent="0.25">
      <c r="A3049" t="s">
        <v>9223</v>
      </c>
      <c r="B3049">
        <v>1</v>
      </c>
      <c r="C3049" t="s">
        <v>9226</v>
      </c>
      <c r="D3049" t="str">
        <f>INDEX(Transcripts[#Data], MATCH(Exons[[#This Row],[Transcript stable ID]], Transcripts[Transcript stable ID], 0), 4)</f>
        <v>NM_000551.3</v>
      </c>
      <c r="E3049" t="s">
        <v>27</v>
      </c>
      <c r="H3049">
        <v>10191650</v>
      </c>
      <c r="I3049">
        <v>10193904</v>
      </c>
      <c r="J3049">
        <v>10182692</v>
      </c>
      <c r="K3049">
        <v>10191471</v>
      </c>
      <c r="L3049">
        <v>10193904</v>
      </c>
      <c r="N3049">
        <v>3</v>
      </c>
      <c r="O3049">
        <v>1304</v>
      </c>
      <c r="P3049">
        <v>1482</v>
      </c>
      <c r="Q3049" t="s">
        <v>13887</v>
      </c>
      <c r="R3049">
        <v>464</v>
      </c>
      <c r="S3049">
        <v>642</v>
      </c>
    </row>
    <row r="3050" spans="1:19" x14ac:dyDescent="0.25">
      <c r="A3050" t="s">
        <v>9223</v>
      </c>
      <c r="B3050">
        <v>1</v>
      </c>
      <c r="C3050" t="s">
        <v>9231</v>
      </c>
      <c r="D3050" t="str">
        <f>INDEX(Transcripts[#Data], MATCH(Exons[[#This Row],[Transcript stable ID]], Transcripts[Transcript stable ID], 0), 4)</f>
        <v>NM_198156.2</v>
      </c>
      <c r="E3050" t="s">
        <v>27</v>
      </c>
      <c r="F3050">
        <v>10183472</v>
      </c>
      <c r="G3050">
        <v>10183531</v>
      </c>
      <c r="J3050">
        <v>10183472</v>
      </c>
      <c r="K3050">
        <v>10183472</v>
      </c>
      <c r="L3050">
        <v>10183871</v>
      </c>
      <c r="N3050">
        <v>1</v>
      </c>
      <c r="O3050">
        <v>61</v>
      </c>
      <c r="P3050">
        <v>400</v>
      </c>
      <c r="Q3050" t="s">
        <v>13888</v>
      </c>
      <c r="R3050">
        <v>1</v>
      </c>
      <c r="S3050">
        <v>340</v>
      </c>
    </row>
    <row r="3051" spans="1:19" x14ac:dyDescent="0.25">
      <c r="A3051" t="s">
        <v>9223</v>
      </c>
      <c r="B3051">
        <v>1</v>
      </c>
      <c r="C3051" t="s">
        <v>9231</v>
      </c>
      <c r="D3051" t="str">
        <f>INDEX(Transcripts[#Data], MATCH(Exons[[#This Row],[Transcript stable ID]], Transcripts[Transcript stable ID], 0), 4)</f>
        <v>NM_198156.2</v>
      </c>
      <c r="E3051" t="s">
        <v>27</v>
      </c>
      <c r="H3051">
        <v>10191650</v>
      </c>
      <c r="I3051">
        <v>10193766</v>
      </c>
      <c r="J3051">
        <v>10183472</v>
      </c>
      <c r="K3051">
        <v>10191471</v>
      </c>
      <c r="L3051">
        <v>10193766</v>
      </c>
      <c r="N3051">
        <v>2</v>
      </c>
      <c r="O3051">
        <v>401</v>
      </c>
      <c r="P3051">
        <v>579</v>
      </c>
      <c r="Q3051" t="s">
        <v>13889</v>
      </c>
      <c r="R3051">
        <v>341</v>
      </c>
      <c r="S3051">
        <v>519</v>
      </c>
    </row>
    <row r="3052" spans="1:19" x14ac:dyDescent="0.25">
      <c r="A3052" t="s">
        <v>3750</v>
      </c>
      <c r="B3052">
        <v>1</v>
      </c>
      <c r="C3052" t="s">
        <v>3755</v>
      </c>
      <c r="D3052" t="str">
        <f>INDEX(Transcripts[#Data], MATCH(Exons[[#This Row],[Transcript stable ID]], Transcripts[Transcript stable ID], 0), 4)</f>
        <v>NM_001002295.2</v>
      </c>
      <c r="E3052" t="s">
        <v>27</v>
      </c>
      <c r="F3052">
        <v>8096656</v>
      </c>
      <c r="G3052">
        <v>8096854</v>
      </c>
      <c r="J3052">
        <v>8096656</v>
      </c>
      <c r="K3052">
        <v>8096656</v>
      </c>
      <c r="L3052">
        <v>8096854</v>
      </c>
      <c r="N3052">
        <v>1</v>
      </c>
      <c r="Q3052" t="s">
        <v>13890</v>
      </c>
    </row>
    <row r="3053" spans="1:19" x14ac:dyDescent="0.25">
      <c r="A3053" t="s">
        <v>3750</v>
      </c>
      <c r="B3053">
        <v>1</v>
      </c>
      <c r="C3053" t="s">
        <v>3755</v>
      </c>
      <c r="D3053" t="str">
        <f>INDEX(Transcripts[#Data], MATCH(Exons[[#This Row],[Transcript stable ID]], Transcripts[Transcript stable ID], 0), 4)</f>
        <v>NM_001002295.2</v>
      </c>
      <c r="E3053" t="s">
        <v>27</v>
      </c>
      <c r="F3053">
        <v>8097250</v>
      </c>
      <c r="G3053">
        <v>8097618</v>
      </c>
      <c r="J3053">
        <v>8096656</v>
      </c>
      <c r="K3053">
        <v>8097250</v>
      </c>
      <c r="L3053">
        <v>8097859</v>
      </c>
      <c r="N3053">
        <v>2</v>
      </c>
      <c r="O3053">
        <v>569</v>
      </c>
      <c r="P3053">
        <v>809</v>
      </c>
      <c r="Q3053" t="s">
        <v>13891</v>
      </c>
      <c r="R3053">
        <v>1</v>
      </c>
      <c r="S3053">
        <v>241</v>
      </c>
    </row>
    <row r="3054" spans="1:19" x14ac:dyDescent="0.25">
      <c r="A3054" t="s">
        <v>3750</v>
      </c>
      <c r="B3054">
        <v>1</v>
      </c>
      <c r="C3054" t="s">
        <v>3755</v>
      </c>
      <c r="D3054" t="str">
        <f>INDEX(Transcripts[#Data], MATCH(Exons[[#This Row],[Transcript stable ID]], Transcripts[Transcript stable ID], 0), 4)</f>
        <v>NM_001002295.2</v>
      </c>
      <c r="E3054" t="s">
        <v>27</v>
      </c>
      <c r="J3054">
        <v>8096656</v>
      </c>
      <c r="K3054">
        <v>8100268</v>
      </c>
      <c r="L3054">
        <v>8100804</v>
      </c>
      <c r="N3054">
        <v>3</v>
      </c>
      <c r="O3054">
        <v>810</v>
      </c>
      <c r="P3054">
        <v>1346</v>
      </c>
      <c r="Q3054" t="s">
        <v>13892</v>
      </c>
      <c r="R3054">
        <v>242</v>
      </c>
      <c r="S3054">
        <v>778</v>
      </c>
    </row>
    <row r="3055" spans="1:19" x14ac:dyDescent="0.25">
      <c r="A3055" t="s">
        <v>3750</v>
      </c>
      <c r="B3055">
        <v>1</v>
      </c>
      <c r="C3055" t="s">
        <v>3755</v>
      </c>
      <c r="D3055" t="str">
        <f>INDEX(Transcripts[#Data], MATCH(Exons[[#This Row],[Transcript stable ID]], Transcripts[Transcript stable ID], 0), 4)</f>
        <v>NM_001002295.2</v>
      </c>
      <c r="E3055" t="s">
        <v>27</v>
      </c>
      <c r="J3055">
        <v>8096656</v>
      </c>
      <c r="K3055">
        <v>8105956</v>
      </c>
      <c r="L3055">
        <v>8106101</v>
      </c>
      <c r="N3055">
        <v>4</v>
      </c>
      <c r="O3055">
        <v>1347</v>
      </c>
      <c r="P3055">
        <v>1492</v>
      </c>
      <c r="Q3055" t="s">
        <v>13893</v>
      </c>
      <c r="R3055">
        <v>779</v>
      </c>
      <c r="S3055">
        <v>924</v>
      </c>
    </row>
    <row r="3056" spans="1:19" x14ac:dyDescent="0.25">
      <c r="A3056" t="s">
        <v>3750</v>
      </c>
      <c r="B3056">
        <v>1</v>
      </c>
      <c r="C3056" t="s">
        <v>3755</v>
      </c>
      <c r="D3056" t="str">
        <f>INDEX(Transcripts[#Data], MATCH(Exons[[#This Row],[Transcript stable ID]], Transcripts[Transcript stable ID], 0), 4)</f>
        <v>NM_001002295.2</v>
      </c>
      <c r="E3056" t="s">
        <v>27</v>
      </c>
      <c r="J3056">
        <v>8096656</v>
      </c>
      <c r="K3056">
        <v>8111436</v>
      </c>
      <c r="L3056">
        <v>8111561</v>
      </c>
      <c r="N3056">
        <v>5</v>
      </c>
      <c r="O3056">
        <v>1493</v>
      </c>
      <c r="P3056">
        <v>1618</v>
      </c>
      <c r="Q3056" t="s">
        <v>13894</v>
      </c>
      <c r="R3056">
        <v>925</v>
      </c>
      <c r="S3056">
        <v>1050</v>
      </c>
    </row>
    <row r="3057" spans="1:19" x14ac:dyDescent="0.25">
      <c r="A3057" t="s">
        <v>3750</v>
      </c>
      <c r="B3057">
        <v>1</v>
      </c>
      <c r="C3057" t="s">
        <v>3755</v>
      </c>
      <c r="D3057" t="str">
        <f>INDEX(Transcripts[#Data], MATCH(Exons[[#This Row],[Transcript stable ID]], Transcripts[Transcript stable ID], 0), 4)</f>
        <v>NM_001002295.2</v>
      </c>
      <c r="E3057" t="s">
        <v>27</v>
      </c>
      <c r="H3057">
        <v>8115987</v>
      </c>
      <c r="I3057">
        <v>8117161</v>
      </c>
      <c r="J3057">
        <v>8096656</v>
      </c>
      <c r="K3057">
        <v>8115702</v>
      </c>
      <c r="L3057">
        <v>8117161</v>
      </c>
      <c r="N3057">
        <v>6</v>
      </c>
      <c r="O3057">
        <v>1619</v>
      </c>
      <c r="P3057">
        <v>1903</v>
      </c>
      <c r="Q3057" t="s">
        <v>13895</v>
      </c>
      <c r="R3057">
        <v>1051</v>
      </c>
      <c r="S3057">
        <v>1335</v>
      </c>
    </row>
    <row r="3058" spans="1:19" x14ac:dyDescent="0.25">
      <c r="A3058" t="s">
        <v>9060</v>
      </c>
      <c r="B3058">
        <v>1</v>
      </c>
      <c r="C3058" t="s">
        <v>9077</v>
      </c>
      <c r="D3058" t="str">
        <f>INDEX(Transcripts[#Data], MATCH(Exons[[#This Row],[Transcript stable ID]], Transcripts[Transcript stable ID], 0), 4)</f>
        <v>NM_000548.4</v>
      </c>
      <c r="E3058" t="s">
        <v>27</v>
      </c>
      <c r="F3058">
        <v>2097466</v>
      </c>
      <c r="G3058">
        <v>2098066</v>
      </c>
      <c r="J3058">
        <v>2097466</v>
      </c>
      <c r="K3058">
        <v>2097466</v>
      </c>
      <c r="L3058">
        <v>2098066</v>
      </c>
      <c r="N3058">
        <v>1</v>
      </c>
      <c r="Q3058" t="s">
        <v>13896</v>
      </c>
    </row>
    <row r="3059" spans="1:19" x14ac:dyDescent="0.25">
      <c r="A3059" t="s">
        <v>9060</v>
      </c>
      <c r="B3059">
        <v>1</v>
      </c>
      <c r="C3059" t="s">
        <v>9077</v>
      </c>
      <c r="D3059" t="str">
        <f>INDEX(Transcripts[#Data], MATCH(Exons[[#This Row],[Transcript stable ID]], Transcripts[Transcript stable ID], 0), 4)</f>
        <v>NM_000548.4</v>
      </c>
      <c r="E3059" t="s">
        <v>27</v>
      </c>
      <c r="F3059">
        <v>2098588</v>
      </c>
      <c r="G3059">
        <v>2098616</v>
      </c>
      <c r="J3059">
        <v>2097466</v>
      </c>
      <c r="K3059">
        <v>2098588</v>
      </c>
      <c r="L3059">
        <v>2098754</v>
      </c>
      <c r="N3059">
        <v>2</v>
      </c>
      <c r="O3059">
        <v>631</v>
      </c>
      <c r="P3059">
        <v>768</v>
      </c>
      <c r="Q3059" t="s">
        <v>13897</v>
      </c>
      <c r="R3059">
        <v>1</v>
      </c>
      <c r="S3059">
        <v>138</v>
      </c>
    </row>
    <row r="3060" spans="1:19" x14ac:dyDescent="0.25">
      <c r="A3060" t="s">
        <v>9060</v>
      </c>
      <c r="B3060">
        <v>1</v>
      </c>
      <c r="C3060" t="s">
        <v>9077</v>
      </c>
      <c r="D3060" t="str">
        <f>INDEX(Transcripts[#Data], MATCH(Exons[[#This Row],[Transcript stable ID]], Transcripts[Transcript stable ID], 0), 4)</f>
        <v>NM_000548.4</v>
      </c>
      <c r="E3060" t="s">
        <v>27</v>
      </c>
      <c r="J3060">
        <v>2097466</v>
      </c>
      <c r="K3060">
        <v>2100401</v>
      </c>
      <c r="L3060">
        <v>2100487</v>
      </c>
      <c r="N3060">
        <v>3</v>
      </c>
      <c r="O3060">
        <v>769</v>
      </c>
      <c r="P3060">
        <v>855</v>
      </c>
      <c r="Q3060" t="s">
        <v>13898</v>
      </c>
      <c r="R3060">
        <v>139</v>
      </c>
      <c r="S3060">
        <v>225</v>
      </c>
    </row>
    <row r="3061" spans="1:19" x14ac:dyDescent="0.25">
      <c r="A3061" t="s">
        <v>9060</v>
      </c>
      <c r="B3061">
        <v>1</v>
      </c>
      <c r="C3061" t="s">
        <v>9077</v>
      </c>
      <c r="D3061" t="str">
        <f>INDEX(Transcripts[#Data], MATCH(Exons[[#This Row],[Transcript stable ID]], Transcripts[Transcript stable ID], 0), 4)</f>
        <v>NM_000548.4</v>
      </c>
      <c r="E3061" t="s">
        <v>27</v>
      </c>
      <c r="J3061">
        <v>2097466</v>
      </c>
      <c r="K3061">
        <v>2103343</v>
      </c>
      <c r="L3061">
        <v>2103453</v>
      </c>
      <c r="N3061">
        <v>4</v>
      </c>
      <c r="O3061">
        <v>856</v>
      </c>
      <c r="P3061">
        <v>966</v>
      </c>
      <c r="Q3061" t="s">
        <v>13899</v>
      </c>
      <c r="R3061">
        <v>226</v>
      </c>
      <c r="S3061">
        <v>336</v>
      </c>
    </row>
    <row r="3062" spans="1:19" x14ac:dyDescent="0.25">
      <c r="A3062" t="s">
        <v>9060</v>
      </c>
      <c r="B3062">
        <v>1</v>
      </c>
      <c r="C3062" t="s">
        <v>9077</v>
      </c>
      <c r="D3062" t="str">
        <f>INDEX(Transcripts[#Data], MATCH(Exons[[#This Row],[Transcript stable ID]], Transcripts[Transcript stable ID], 0), 4)</f>
        <v>NM_000548.4</v>
      </c>
      <c r="E3062" t="s">
        <v>27</v>
      </c>
      <c r="J3062">
        <v>2097466</v>
      </c>
      <c r="K3062">
        <v>2104297</v>
      </c>
      <c r="L3062">
        <v>2104441</v>
      </c>
      <c r="N3062">
        <v>5</v>
      </c>
      <c r="O3062">
        <v>967</v>
      </c>
      <c r="P3062">
        <v>1111</v>
      </c>
      <c r="Q3062" t="s">
        <v>13900</v>
      </c>
      <c r="R3062">
        <v>337</v>
      </c>
      <c r="S3062">
        <v>481</v>
      </c>
    </row>
    <row r="3063" spans="1:19" x14ac:dyDescent="0.25">
      <c r="A3063" t="s">
        <v>9060</v>
      </c>
      <c r="B3063">
        <v>1</v>
      </c>
      <c r="C3063" t="s">
        <v>9077</v>
      </c>
      <c r="D3063" t="str">
        <f>INDEX(Transcripts[#Data], MATCH(Exons[[#This Row],[Transcript stable ID]], Transcripts[Transcript stable ID], 0), 4)</f>
        <v>NM_000548.4</v>
      </c>
      <c r="E3063" t="s">
        <v>27</v>
      </c>
      <c r="J3063">
        <v>2097466</v>
      </c>
      <c r="K3063">
        <v>2105403</v>
      </c>
      <c r="L3063">
        <v>2105520</v>
      </c>
      <c r="N3063">
        <v>6</v>
      </c>
      <c r="O3063">
        <v>1112</v>
      </c>
      <c r="P3063">
        <v>1229</v>
      </c>
      <c r="Q3063" t="s">
        <v>13901</v>
      </c>
      <c r="R3063">
        <v>482</v>
      </c>
      <c r="S3063">
        <v>599</v>
      </c>
    </row>
    <row r="3064" spans="1:19" x14ac:dyDescent="0.25">
      <c r="A3064" t="s">
        <v>9060</v>
      </c>
      <c r="B3064">
        <v>1</v>
      </c>
      <c r="C3064" t="s">
        <v>9077</v>
      </c>
      <c r="D3064" t="str">
        <f>INDEX(Transcripts[#Data], MATCH(Exons[[#This Row],[Transcript stable ID]], Transcripts[Transcript stable ID], 0), 4)</f>
        <v>NM_000548.4</v>
      </c>
      <c r="E3064" t="s">
        <v>27</v>
      </c>
      <c r="J3064">
        <v>2097466</v>
      </c>
      <c r="K3064">
        <v>2106197</v>
      </c>
      <c r="L3064">
        <v>2106245</v>
      </c>
      <c r="N3064">
        <v>7</v>
      </c>
      <c r="O3064">
        <v>1230</v>
      </c>
      <c r="P3064">
        <v>1278</v>
      </c>
      <c r="Q3064" t="s">
        <v>13902</v>
      </c>
      <c r="R3064">
        <v>600</v>
      </c>
      <c r="S3064">
        <v>648</v>
      </c>
    </row>
    <row r="3065" spans="1:19" x14ac:dyDescent="0.25">
      <c r="A3065" t="s">
        <v>9060</v>
      </c>
      <c r="B3065">
        <v>1</v>
      </c>
      <c r="C3065" t="s">
        <v>9077</v>
      </c>
      <c r="D3065" t="str">
        <f>INDEX(Transcripts[#Data], MATCH(Exons[[#This Row],[Transcript stable ID]], Transcripts[Transcript stable ID], 0), 4)</f>
        <v>NM_000548.4</v>
      </c>
      <c r="E3065" t="s">
        <v>27</v>
      </c>
      <c r="J3065">
        <v>2097466</v>
      </c>
      <c r="K3065">
        <v>2106645</v>
      </c>
      <c r="L3065">
        <v>2106770</v>
      </c>
      <c r="N3065">
        <v>8</v>
      </c>
      <c r="O3065">
        <v>1279</v>
      </c>
      <c r="P3065">
        <v>1404</v>
      </c>
      <c r="Q3065" t="s">
        <v>13903</v>
      </c>
      <c r="R3065">
        <v>649</v>
      </c>
      <c r="S3065">
        <v>774</v>
      </c>
    </row>
    <row r="3066" spans="1:19" x14ac:dyDescent="0.25">
      <c r="A3066" t="s">
        <v>9060</v>
      </c>
      <c r="B3066">
        <v>1</v>
      </c>
      <c r="C3066" t="s">
        <v>9077</v>
      </c>
      <c r="D3066" t="str">
        <f>INDEX(Transcripts[#Data], MATCH(Exons[[#This Row],[Transcript stable ID]], Transcripts[Transcript stable ID], 0), 4)</f>
        <v>NM_000548.4</v>
      </c>
      <c r="E3066" t="s">
        <v>27</v>
      </c>
      <c r="J3066">
        <v>2097466</v>
      </c>
      <c r="K3066">
        <v>2107106</v>
      </c>
      <c r="L3066">
        <v>2107179</v>
      </c>
      <c r="N3066">
        <v>9</v>
      </c>
      <c r="O3066">
        <v>1405</v>
      </c>
      <c r="P3066">
        <v>1478</v>
      </c>
      <c r="Q3066" t="s">
        <v>13904</v>
      </c>
      <c r="R3066">
        <v>775</v>
      </c>
      <c r="S3066">
        <v>848</v>
      </c>
    </row>
    <row r="3067" spans="1:19" x14ac:dyDescent="0.25">
      <c r="A3067" t="s">
        <v>9060</v>
      </c>
      <c r="B3067">
        <v>1</v>
      </c>
      <c r="C3067" t="s">
        <v>9077</v>
      </c>
      <c r="D3067" t="str">
        <f>INDEX(Transcripts[#Data], MATCH(Exons[[#This Row],[Transcript stable ID]], Transcripts[Transcript stable ID], 0), 4)</f>
        <v>NM_000548.4</v>
      </c>
      <c r="E3067" t="s">
        <v>27</v>
      </c>
      <c r="J3067">
        <v>2097466</v>
      </c>
      <c r="K3067">
        <v>2108748</v>
      </c>
      <c r="L3067">
        <v>2108874</v>
      </c>
      <c r="N3067">
        <v>10</v>
      </c>
      <c r="O3067">
        <v>1479</v>
      </c>
      <c r="P3067">
        <v>1605</v>
      </c>
      <c r="Q3067" t="s">
        <v>13905</v>
      </c>
      <c r="R3067">
        <v>849</v>
      </c>
      <c r="S3067">
        <v>975</v>
      </c>
    </row>
    <row r="3068" spans="1:19" x14ac:dyDescent="0.25">
      <c r="A3068" t="s">
        <v>9060</v>
      </c>
      <c r="B3068">
        <v>1</v>
      </c>
      <c r="C3068" t="s">
        <v>9077</v>
      </c>
      <c r="D3068" t="str">
        <f>INDEX(Transcripts[#Data], MATCH(Exons[[#This Row],[Transcript stable ID]], Transcripts[Transcript stable ID], 0), 4)</f>
        <v>NM_000548.4</v>
      </c>
      <c r="E3068" t="s">
        <v>27</v>
      </c>
      <c r="J3068">
        <v>2097466</v>
      </c>
      <c r="K3068">
        <v>2110671</v>
      </c>
      <c r="L3068">
        <v>2110814</v>
      </c>
      <c r="N3068">
        <v>11</v>
      </c>
      <c r="O3068">
        <v>1606</v>
      </c>
      <c r="P3068">
        <v>1749</v>
      </c>
      <c r="Q3068" t="s">
        <v>13906</v>
      </c>
      <c r="R3068">
        <v>976</v>
      </c>
      <c r="S3068">
        <v>1119</v>
      </c>
    </row>
    <row r="3069" spans="1:19" x14ac:dyDescent="0.25">
      <c r="A3069" t="s">
        <v>9060</v>
      </c>
      <c r="B3069">
        <v>1</v>
      </c>
      <c r="C3069" t="s">
        <v>9077</v>
      </c>
      <c r="D3069" t="str">
        <f>INDEX(Transcripts[#Data], MATCH(Exons[[#This Row],[Transcript stable ID]], Transcripts[Transcript stable ID], 0), 4)</f>
        <v>NM_000548.4</v>
      </c>
      <c r="E3069" t="s">
        <v>27</v>
      </c>
      <c r="J3069">
        <v>2097466</v>
      </c>
      <c r="K3069">
        <v>2111872</v>
      </c>
      <c r="L3069">
        <v>2112009</v>
      </c>
      <c r="N3069">
        <v>12</v>
      </c>
      <c r="O3069">
        <v>1750</v>
      </c>
      <c r="P3069">
        <v>1887</v>
      </c>
      <c r="Q3069" t="s">
        <v>13907</v>
      </c>
      <c r="R3069">
        <v>1120</v>
      </c>
      <c r="S3069">
        <v>1257</v>
      </c>
    </row>
    <row r="3070" spans="1:19" x14ac:dyDescent="0.25">
      <c r="A3070" t="s">
        <v>9060</v>
      </c>
      <c r="B3070">
        <v>1</v>
      </c>
      <c r="C3070" t="s">
        <v>9077</v>
      </c>
      <c r="D3070" t="str">
        <f>INDEX(Transcripts[#Data], MATCH(Exons[[#This Row],[Transcript stable ID]], Transcripts[Transcript stable ID], 0), 4)</f>
        <v>NM_000548.4</v>
      </c>
      <c r="E3070" t="s">
        <v>27</v>
      </c>
      <c r="J3070">
        <v>2097466</v>
      </c>
      <c r="K3070">
        <v>2112498</v>
      </c>
      <c r="L3070">
        <v>2112601</v>
      </c>
      <c r="N3070">
        <v>13</v>
      </c>
      <c r="O3070">
        <v>1888</v>
      </c>
      <c r="P3070">
        <v>1991</v>
      </c>
      <c r="Q3070" t="s">
        <v>13908</v>
      </c>
      <c r="R3070">
        <v>1258</v>
      </c>
      <c r="S3070">
        <v>1361</v>
      </c>
    </row>
    <row r="3071" spans="1:19" x14ac:dyDescent="0.25">
      <c r="A3071" t="s">
        <v>9060</v>
      </c>
      <c r="B3071">
        <v>1</v>
      </c>
      <c r="C3071" t="s">
        <v>9077</v>
      </c>
      <c r="D3071" t="str">
        <f>INDEX(Transcripts[#Data], MATCH(Exons[[#This Row],[Transcript stable ID]], Transcripts[Transcript stable ID], 0), 4)</f>
        <v>NM_000548.4</v>
      </c>
      <c r="E3071" t="s">
        <v>27</v>
      </c>
      <c r="J3071">
        <v>2097466</v>
      </c>
      <c r="K3071">
        <v>2112973</v>
      </c>
      <c r="L3071">
        <v>2113054</v>
      </c>
      <c r="N3071">
        <v>14</v>
      </c>
      <c r="O3071">
        <v>1992</v>
      </c>
      <c r="P3071">
        <v>2073</v>
      </c>
      <c r="Q3071" t="s">
        <v>13909</v>
      </c>
      <c r="R3071">
        <v>1362</v>
      </c>
      <c r="S3071">
        <v>1443</v>
      </c>
    </row>
    <row r="3072" spans="1:19" x14ac:dyDescent="0.25">
      <c r="A3072" t="s">
        <v>9060</v>
      </c>
      <c r="B3072">
        <v>1</v>
      </c>
      <c r="C3072" t="s">
        <v>9077</v>
      </c>
      <c r="D3072" t="str">
        <f>INDEX(Transcripts[#Data], MATCH(Exons[[#This Row],[Transcript stable ID]], Transcripts[Transcript stable ID], 0), 4)</f>
        <v>NM_000548.4</v>
      </c>
      <c r="E3072" t="s">
        <v>27</v>
      </c>
      <c r="J3072">
        <v>2097466</v>
      </c>
      <c r="K3072">
        <v>2114273</v>
      </c>
      <c r="L3072">
        <v>2114428</v>
      </c>
      <c r="N3072">
        <v>15</v>
      </c>
      <c r="O3072">
        <v>2074</v>
      </c>
      <c r="P3072">
        <v>2229</v>
      </c>
      <c r="Q3072" t="s">
        <v>13910</v>
      </c>
      <c r="R3072">
        <v>1444</v>
      </c>
      <c r="S3072">
        <v>1599</v>
      </c>
    </row>
    <row r="3073" spans="1:19" x14ac:dyDescent="0.25">
      <c r="A3073" t="s">
        <v>9060</v>
      </c>
      <c r="B3073">
        <v>1</v>
      </c>
      <c r="C3073" t="s">
        <v>9077</v>
      </c>
      <c r="D3073" t="str">
        <f>INDEX(Transcripts[#Data], MATCH(Exons[[#This Row],[Transcript stable ID]], Transcripts[Transcript stable ID], 0), 4)</f>
        <v>NM_000548.4</v>
      </c>
      <c r="E3073" t="s">
        <v>27</v>
      </c>
      <c r="J3073">
        <v>2097466</v>
      </c>
      <c r="K3073">
        <v>2115520</v>
      </c>
      <c r="L3073">
        <v>2115636</v>
      </c>
      <c r="N3073">
        <v>16</v>
      </c>
      <c r="O3073">
        <v>2230</v>
      </c>
      <c r="P3073">
        <v>2346</v>
      </c>
      <c r="Q3073" t="s">
        <v>13911</v>
      </c>
      <c r="R3073">
        <v>1600</v>
      </c>
      <c r="S3073">
        <v>1716</v>
      </c>
    </row>
    <row r="3074" spans="1:19" x14ac:dyDescent="0.25">
      <c r="A3074" t="s">
        <v>9060</v>
      </c>
      <c r="B3074">
        <v>1</v>
      </c>
      <c r="C3074" t="s">
        <v>9077</v>
      </c>
      <c r="D3074" t="str">
        <f>INDEX(Transcripts[#Data], MATCH(Exons[[#This Row],[Transcript stable ID]], Transcripts[Transcript stable ID], 0), 4)</f>
        <v>NM_000548.4</v>
      </c>
      <c r="E3074" t="s">
        <v>27</v>
      </c>
      <c r="J3074">
        <v>2097466</v>
      </c>
      <c r="K3074">
        <v>2120457</v>
      </c>
      <c r="L3074">
        <v>2120579</v>
      </c>
      <c r="N3074">
        <v>17</v>
      </c>
      <c r="O3074">
        <v>2347</v>
      </c>
      <c r="P3074">
        <v>2469</v>
      </c>
      <c r="Q3074" t="s">
        <v>13912</v>
      </c>
      <c r="R3074">
        <v>1717</v>
      </c>
      <c r="S3074">
        <v>1839</v>
      </c>
    </row>
    <row r="3075" spans="1:19" x14ac:dyDescent="0.25">
      <c r="A3075" t="s">
        <v>9060</v>
      </c>
      <c r="B3075">
        <v>1</v>
      </c>
      <c r="C3075" t="s">
        <v>9077</v>
      </c>
      <c r="D3075" t="str">
        <f>INDEX(Transcripts[#Data], MATCH(Exons[[#This Row],[Transcript stable ID]], Transcripts[Transcript stable ID], 0), 4)</f>
        <v>NM_000548.4</v>
      </c>
      <c r="E3075" t="s">
        <v>27</v>
      </c>
      <c r="J3075">
        <v>2097466</v>
      </c>
      <c r="K3075">
        <v>2121511</v>
      </c>
      <c r="L3075">
        <v>2121617</v>
      </c>
      <c r="N3075">
        <v>18</v>
      </c>
      <c r="O3075">
        <v>2470</v>
      </c>
      <c r="P3075">
        <v>2576</v>
      </c>
      <c r="Q3075" t="s">
        <v>13913</v>
      </c>
      <c r="R3075">
        <v>1840</v>
      </c>
      <c r="S3075">
        <v>1946</v>
      </c>
    </row>
    <row r="3076" spans="1:19" x14ac:dyDescent="0.25">
      <c r="A3076" t="s">
        <v>9060</v>
      </c>
      <c r="B3076">
        <v>1</v>
      </c>
      <c r="C3076" t="s">
        <v>9077</v>
      </c>
      <c r="D3076" t="str">
        <f>INDEX(Transcripts[#Data], MATCH(Exons[[#This Row],[Transcript stable ID]], Transcripts[Transcript stable ID], 0), 4)</f>
        <v>NM_000548.4</v>
      </c>
      <c r="E3076" t="s">
        <v>27</v>
      </c>
      <c r="J3076">
        <v>2097466</v>
      </c>
      <c r="K3076">
        <v>2121785</v>
      </c>
      <c r="L3076">
        <v>2121935</v>
      </c>
      <c r="N3076">
        <v>19</v>
      </c>
      <c r="O3076">
        <v>2577</v>
      </c>
      <c r="P3076">
        <v>2727</v>
      </c>
      <c r="Q3076" t="s">
        <v>13914</v>
      </c>
      <c r="R3076">
        <v>1947</v>
      </c>
      <c r="S3076">
        <v>2097</v>
      </c>
    </row>
    <row r="3077" spans="1:19" x14ac:dyDescent="0.25">
      <c r="A3077" t="s">
        <v>9060</v>
      </c>
      <c r="B3077">
        <v>1</v>
      </c>
      <c r="C3077" t="s">
        <v>9077</v>
      </c>
      <c r="D3077" t="str">
        <f>INDEX(Transcripts[#Data], MATCH(Exons[[#This Row],[Transcript stable ID]], Transcripts[Transcript stable ID], 0), 4)</f>
        <v>NM_000548.4</v>
      </c>
      <c r="E3077" t="s">
        <v>27</v>
      </c>
      <c r="J3077">
        <v>2097466</v>
      </c>
      <c r="K3077">
        <v>2122242</v>
      </c>
      <c r="L3077">
        <v>2122364</v>
      </c>
      <c r="N3077">
        <v>20</v>
      </c>
      <c r="O3077">
        <v>2728</v>
      </c>
      <c r="P3077">
        <v>2850</v>
      </c>
      <c r="Q3077" t="s">
        <v>13915</v>
      </c>
      <c r="R3077">
        <v>2098</v>
      </c>
      <c r="S3077">
        <v>2220</v>
      </c>
    </row>
    <row r="3078" spans="1:19" x14ac:dyDescent="0.25">
      <c r="A3078" t="s">
        <v>9060</v>
      </c>
      <c r="B3078">
        <v>1</v>
      </c>
      <c r="C3078" t="s">
        <v>9077</v>
      </c>
      <c r="D3078" t="str">
        <f>INDEX(Transcripts[#Data], MATCH(Exons[[#This Row],[Transcript stable ID]], Transcripts[Transcript stable ID], 0), 4)</f>
        <v>NM_000548.4</v>
      </c>
      <c r="E3078" t="s">
        <v>27</v>
      </c>
      <c r="J3078">
        <v>2097466</v>
      </c>
      <c r="K3078">
        <v>2122850</v>
      </c>
      <c r="L3078">
        <v>2122984</v>
      </c>
      <c r="N3078">
        <v>21</v>
      </c>
      <c r="O3078">
        <v>2851</v>
      </c>
      <c r="P3078">
        <v>2985</v>
      </c>
      <c r="Q3078" t="s">
        <v>13916</v>
      </c>
      <c r="R3078">
        <v>2221</v>
      </c>
      <c r="S3078">
        <v>2355</v>
      </c>
    </row>
    <row r="3079" spans="1:19" x14ac:dyDescent="0.25">
      <c r="A3079" t="s">
        <v>9060</v>
      </c>
      <c r="B3079">
        <v>1</v>
      </c>
      <c r="C3079" t="s">
        <v>9077</v>
      </c>
      <c r="D3079" t="str">
        <f>INDEX(Transcripts[#Data], MATCH(Exons[[#This Row],[Transcript stable ID]], Transcripts[Transcript stable ID], 0), 4)</f>
        <v>NM_000548.4</v>
      </c>
      <c r="E3079" t="s">
        <v>27</v>
      </c>
      <c r="J3079">
        <v>2097466</v>
      </c>
      <c r="K3079">
        <v>2124201</v>
      </c>
      <c r="L3079">
        <v>2124390</v>
      </c>
      <c r="N3079">
        <v>22</v>
      </c>
      <c r="O3079">
        <v>2986</v>
      </c>
      <c r="P3079">
        <v>3175</v>
      </c>
      <c r="Q3079" t="s">
        <v>13917</v>
      </c>
      <c r="R3079">
        <v>2356</v>
      </c>
      <c r="S3079">
        <v>2545</v>
      </c>
    </row>
    <row r="3080" spans="1:19" x14ac:dyDescent="0.25">
      <c r="A3080" t="s">
        <v>9060</v>
      </c>
      <c r="B3080">
        <v>1</v>
      </c>
      <c r="C3080" t="s">
        <v>9077</v>
      </c>
      <c r="D3080" t="str">
        <f>INDEX(Transcripts[#Data], MATCH(Exons[[#This Row],[Transcript stable ID]], Transcripts[Transcript stable ID], 0), 4)</f>
        <v>NM_000548.4</v>
      </c>
      <c r="E3080" t="s">
        <v>27</v>
      </c>
      <c r="J3080">
        <v>2097466</v>
      </c>
      <c r="K3080">
        <v>2125800</v>
      </c>
      <c r="L3080">
        <v>2125893</v>
      </c>
      <c r="N3080">
        <v>23</v>
      </c>
      <c r="O3080">
        <v>3176</v>
      </c>
      <c r="P3080">
        <v>3269</v>
      </c>
      <c r="Q3080" t="s">
        <v>13918</v>
      </c>
      <c r="R3080">
        <v>2546</v>
      </c>
      <c r="S3080">
        <v>2639</v>
      </c>
    </row>
    <row r="3081" spans="1:19" x14ac:dyDescent="0.25">
      <c r="A3081" t="s">
        <v>9060</v>
      </c>
      <c r="B3081">
        <v>1</v>
      </c>
      <c r="C3081" t="s">
        <v>9077</v>
      </c>
      <c r="D3081" t="str">
        <f>INDEX(Transcripts[#Data], MATCH(Exons[[#This Row],[Transcript stable ID]], Transcripts[Transcript stable ID], 0), 4)</f>
        <v>NM_000548.4</v>
      </c>
      <c r="E3081" t="s">
        <v>27</v>
      </c>
      <c r="J3081">
        <v>2097466</v>
      </c>
      <c r="K3081">
        <v>2126069</v>
      </c>
      <c r="L3081">
        <v>2126171</v>
      </c>
      <c r="N3081">
        <v>24</v>
      </c>
      <c r="O3081">
        <v>3270</v>
      </c>
      <c r="P3081">
        <v>3372</v>
      </c>
      <c r="Q3081" t="s">
        <v>13919</v>
      </c>
      <c r="R3081">
        <v>2640</v>
      </c>
      <c r="S3081">
        <v>2742</v>
      </c>
    </row>
    <row r="3082" spans="1:19" x14ac:dyDescent="0.25">
      <c r="A3082" t="s">
        <v>9060</v>
      </c>
      <c r="B3082">
        <v>1</v>
      </c>
      <c r="C3082" t="s">
        <v>9077</v>
      </c>
      <c r="D3082" t="str">
        <f>INDEX(Transcripts[#Data], MATCH(Exons[[#This Row],[Transcript stable ID]], Transcripts[Transcript stable ID], 0), 4)</f>
        <v>NM_000548.4</v>
      </c>
      <c r="E3082" t="s">
        <v>27</v>
      </c>
      <c r="J3082">
        <v>2097466</v>
      </c>
      <c r="K3082">
        <v>2126492</v>
      </c>
      <c r="L3082">
        <v>2126586</v>
      </c>
      <c r="N3082">
        <v>25</v>
      </c>
      <c r="O3082">
        <v>3373</v>
      </c>
      <c r="P3082">
        <v>3467</v>
      </c>
      <c r="Q3082" t="s">
        <v>13920</v>
      </c>
      <c r="R3082">
        <v>2743</v>
      </c>
      <c r="S3082">
        <v>2837</v>
      </c>
    </row>
    <row r="3083" spans="1:19" x14ac:dyDescent="0.25">
      <c r="A3083" t="s">
        <v>9060</v>
      </c>
      <c r="B3083">
        <v>1</v>
      </c>
      <c r="C3083" t="s">
        <v>9077</v>
      </c>
      <c r="D3083" t="str">
        <f>INDEX(Transcripts[#Data], MATCH(Exons[[#This Row],[Transcript stable ID]], Transcripts[Transcript stable ID], 0), 4)</f>
        <v>NM_000548.4</v>
      </c>
      <c r="E3083" t="s">
        <v>27</v>
      </c>
      <c r="J3083">
        <v>2097466</v>
      </c>
      <c r="K3083">
        <v>2127599</v>
      </c>
      <c r="L3083">
        <v>2127727</v>
      </c>
      <c r="N3083">
        <v>26</v>
      </c>
      <c r="O3083">
        <v>3468</v>
      </c>
      <c r="P3083">
        <v>3596</v>
      </c>
      <c r="Q3083" t="s">
        <v>13921</v>
      </c>
      <c r="R3083">
        <v>2838</v>
      </c>
      <c r="S3083">
        <v>2966</v>
      </c>
    </row>
    <row r="3084" spans="1:19" x14ac:dyDescent="0.25">
      <c r="A3084" t="s">
        <v>9060</v>
      </c>
      <c r="B3084">
        <v>1</v>
      </c>
      <c r="C3084" t="s">
        <v>9077</v>
      </c>
      <c r="D3084" t="str">
        <f>INDEX(Transcripts[#Data], MATCH(Exons[[#This Row],[Transcript stable ID]], Transcripts[Transcript stable ID], 0), 4)</f>
        <v>NM_000548.4</v>
      </c>
      <c r="E3084" t="s">
        <v>27</v>
      </c>
      <c r="J3084">
        <v>2097466</v>
      </c>
      <c r="K3084">
        <v>2129033</v>
      </c>
      <c r="L3084">
        <v>2129197</v>
      </c>
      <c r="N3084">
        <v>27</v>
      </c>
      <c r="O3084">
        <v>3597</v>
      </c>
      <c r="P3084">
        <v>3761</v>
      </c>
      <c r="Q3084" t="s">
        <v>13922</v>
      </c>
      <c r="R3084">
        <v>2967</v>
      </c>
      <c r="S3084">
        <v>3131</v>
      </c>
    </row>
    <row r="3085" spans="1:19" x14ac:dyDescent="0.25">
      <c r="A3085" t="s">
        <v>9060</v>
      </c>
      <c r="B3085">
        <v>1</v>
      </c>
      <c r="C3085" t="s">
        <v>9077</v>
      </c>
      <c r="D3085" t="str">
        <f>INDEX(Transcripts[#Data], MATCH(Exons[[#This Row],[Transcript stable ID]], Transcripts[Transcript stable ID], 0), 4)</f>
        <v>NM_000548.4</v>
      </c>
      <c r="E3085" t="s">
        <v>27</v>
      </c>
      <c r="J3085">
        <v>2097466</v>
      </c>
      <c r="K3085">
        <v>2129277</v>
      </c>
      <c r="L3085">
        <v>2129429</v>
      </c>
      <c r="N3085">
        <v>28</v>
      </c>
      <c r="O3085">
        <v>3762</v>
      </c>
      <c r="P3085">
        <v>3914</v>
      </c>
      <c r="Q3085" t="s">
        <v>13923</v>
      </c>
      <c r="R3085">
        <v>3132</v>
      </c>
      <c r="S3085">
        <v>3284</v>
      </c>
    </row>
    <row r="3086" spans="1:19" x14ac:dyDescent="0.25">
      <c r="A3086" t="s">
        <v>9060</v>
      </c>
      <c r="B3086">
        <v>1</v>
      </c>
      <c r="C3086" t="s">
        <v>9077</v>
      </c>
      <c r="D3086" t="str">
        <f>INDEX(Transcripts[#Data], MATCH(Exons[[#This Row],[Transcript stable ID]], Transcripts[Transcript stable ID], 0), 4)</f>
        <v>NM_000548.4</v>
      </c>
      <c r="E3086" t="s">
        <v>27</v>
      </c>
      <c r="J3086">
        <v>2097466</v>
      </c>
      <c r="K3086">
        <v>2129558</v>
      </c>
      <c r="L3086">
        <v>2129670</v>
      </c>
      <c r="N3086">
        <v>29</v>
      </c>
      <c r="O3086">
        <v>3915</v>
      </c>
      <c r="P3086">
        <v>4027</v>
      </c>
      <c r="Q3086" t="s">
        <v>13924</v>
      </c>
      <c r="R3086">
        <v>3285</v>
      </c>
      <c r="S3086">
        <v>3397</v>
      </c>
    </row>
    <row r="3087" spans="1:19" x14ac:dyDescent="0.25">
      <c r="A3087" t="s">
        <v>9060</v>
      </c>
      <c r="B3087">
        <v>1</v>
      </c>
      <c r="C3087" t="s">
        <v>9077</v>
      </c>
      <c r="D3087" t="str">
        <f>INDEX(Transcripts[#Data], MATCH(Exons[[#This Row],[Transcript stable ID]], Transcripts[Transcript stable ID], 0), 4)</f>
        <v>NM_000548.4</v>
      </c>
      <c r="E3087" t="s">
        <v>27</v>
      </c>
      <c r="J3087">
        <v>2097466</v>
      </c>
      <c r="K3087">
        <v>2130166</v>
      </c>
      <c r="L3087">
        <v>2130378</v>
      </c>
      <c r="N3087">
        <v>30</v>
      </c>
      <c r="O3087">
        <v>4028</v>
      </c>
      <c r="P3087">
        <v>4240</v>
      </c>
      <c r="Q3087" t="s">
        <v>13925</v>
      </c>
      <c r="R3087">
        <v>3398</v>
      </c>
      <c r="S3087">
        <v>3610</v>
      </c>
    </row>
    <row r="3088" spans="1:19" x14ac:dyDescent="0.25">
      <c r="A3088" t="s">
        <v>9060</v>
      </c>
      <c r="B3088">
        <v>1</v>
      </c>
      <c r="C3088" t="s">
        <v>9077</v>
      </c>
      <c r="D3088" t="str">
        <f>INDEX(Transcripts[#Data], MATCH(Exons[[#This Row],[Transcript stable ID]], Transcripts[Transcript stable ID], 0), 4)</f>
        <v>NM_000548.4</v>
      </c>
      <c r="E3088" t="s">
        <v>27</v>
      </c>
      <c r="J3088">
        <v>2097466</v>
      </c>
      <c r="K3088">
        <v>2131596</v>
      </c>
      <c r="L3088">
        <v>2131799</v>
      </c>
      <c r="N3088">
        <v>31</v>
      </c>
      <c r="O3088">
        <v>4241</v>
      </c>
      <c r="P3088">
        <v>4444</v>
      </c>
      <c r="Q3088" t="s">
        <v>13926</v>
      </c>
      <c r="R3088">
        <v>3611</v>
      </c>
      <c r="S3088">
        <v>3814</v>
      </c>
    </row>
    <row r="3089" spans="1:19" x14ac:dyDescent="0.25">
      <c r="A3089" t="s">
        <v>9060</v>
      </c>
      <c r="B3089">
        <v>1</v>
      </c>
      <c r="C3089" t="s">
        <v>9077</v>
      </c>
      <c r="D3089" t="str">
        <f>INDEX(Transcripts[#Data], MATCH(Exons[[#This Row],[Transcript stable ID]], Transcripts[Transcript stable ID], 0), 4)</f>
        <v>NM_000548.4</v>
      </c>
      <c r="E3089" t="s">
        <v>27</v>
      </c>
      <c r="J3089">
        <v>2097466</v>
      </c>
      <c r="K3089">
        <v>2132437</v>
      </c>
      <c r="L3089">
        <v>2132505</v>
      </c>
      <c r="N3089">
        <v>32</v>
      </c>
      <c r="O3089">
        <v>4445</v>
      </c>
      <c r="P3089">
        <v>4513</v>
      </c>
      <c r="Q3089" t="s">
        <v>13927</v>
      </c>
      <c r="R3089">
        <v>3815</v>
      </c>
      <c r="S3089">
        <v>3883</v>
      </c>
    </row>
    <row r="3090" spans="1:19" x14ac:dyDescent="0.25">
      <c r="A3090" t="s">
        <v>9060</v>
      </c>
      <c r="B3090">
        <v>1</v>
      </c>
      <c r="C3090" t="s">
        <v>9077</v>
      </c>
      <c r="D3090" t="str">
        <f>INDEX(Transcripts[#Data], MATCH(Exons[[#This Row],[Transcript stable ID]], Transcripts[Transcript stable ID], 0), 4)</f>
        <v>NM_000548.4</v>
      </c>
      <c r="E3090" t="s">
        <v>27</v>
      </c>
      <c r="J3090">
        <v>2097466</v>
      </c>
      <c r="K3090">
        <v>2133696</v>
      </c>
      <c r="L3090">
        <v>2133817</v>
      </c>
      <c r="N3090">
        <v>33</v>
      </c>
      <c r="O3090">
        <v>4514</v>
      </c>
      <c r="P3090">
        <v>4635</v>
      </c>
      <c r="Q3090" t="s">
        <v>13928</v>
      </c>
      <c r="R3090">
        <v>3884</v>
      </c>
      <c r="S3090">
        <v>4005</v>
      </c>
    </row>
    <row r="3091" spans="1:19" x14ac:dyDescent="0.25">
      <c r="A3091" t="s">
        <v>9060</v>
      </c>
      <c r="B3091">
        <v>1</v>
      </c>
      <c r="C3091" t="s">
        <v>9077</v>
      </c>
      <c r="D3091" t="str">
        <f>INDEX(Transcripts[#Data], MATCH(Exons[[#This Row],[Transcript stable ID]], Transcripts[Transcript stable ID], 0), 4)</f>
        <v>NM_000548.4</v>
      </c>
      <c r="E3091" t="s">
        <v>27</v>
      </c>
      <c r="J3091">
        <v>2097466</v>
      </c>
      <c r="K3091">
        <v>2134229</v>
      </c>
      <c r="L3091">
        <v>2134716</v>
      </c>
      <c r="N3091">
        <v>34</v>
      </c>
      <c r="O3091">
        <v>4636</v>
      </c>
      <c r="P3091">
        <v>5123</v>
      </c>
      <c r="Q3091" t="s">
        <v>13929</v>
      </c>
      <c r="R3091">
        <v>4006</v>
      </c>
      <c r="S3091">
        <v>4493</v>
      </c>
    </row>
    <row r="3092" spans="1:19" x14ac:dyDescent="0.25">
      <c r="A3092" t="s">
        <v>9060</v>
      </c>
      <c r="B3092">
        <v>1</v>
      </c>
      <c r="C3092" t="s">
        <v>9077</v>
      </c>
      <c r="D3092" t="str">
        <f>INDEX(Transcripts[#Data], MATCH(Exons[[#This Row],[Transcript stable ID]], Transcripts[Transcript stable ID], 0), 4)</f>
        <v>NM_000548.4</v>
      </c>
      <c r="E3092" t="s">
        <v>27</v>
      </c>
      <c r="J3092">
        <v>2097466</v>
      </c>
      <c r="K3092">
        <v>2134952</v>
      </c>
      <c r="L3092">
        <v>2135027</v>
      </c>
      <c r="N3092">
        <v>35</v>
      </c>
      <c r="O3092">
        <v>5124</v>
      </c>
      <c r="P3092">
        <v>5199</v>
      </c>
      <c r="Q3092" t="s">
        <v>13930</v>
      </c>
      <c r="R3092">
        <v>4494</v>
      </c>
      <c r="S3092">
        <v>4569</v>
      </c>
    </row>
    <row r="3093" spans="1:19" x14ac:dyDescent="0.25">
      <c r="A3093" t="s">
        <v>9060</v>
      </c>
      <c r="B3093">
        <v>1</v>
      </c>
      <c r="C3093" t="s">
        <v>9077</v>
      </c>
      <c r="D3093" t="str">
        <f>INDEX(Transcripts[#Data], MATCH(Exons[[#This Row],[Transcript stable ID]], Transcripts[Transcript stable ID], 0), 4)</f>
        <v>NM_000548.4</v>
      </c>
      <c r="E3093" t="s">
        <v>27</v>
      </c>
      <c r="J3093">
        <v>2097466</v>
      </c>
      <c r="K3093">
        <v>2135231</v>
      </c>
      <c r="L3093">
        <v>2135323</v>
      </c>
      <c r="N3093">
        <v>36</v>
      </c>
      <c r="O3093">
        <v>5200</v>
      </c>
      <c r="P3093">
        <v>5292</v>
      </c>
      <c r="Q3093" t="s">
        <v>13931</v>
      </c>
      <c r="R3093">
        <v>4570</v>
      </c>
      <c r="S3093">
        <v>4662</v>
      </c>
    </row>
    <row r="3094" spans="1:19" x14ac:dyDescent="0.25">
      <c r="A3094" t="s">
        <v>9060</v>
      </c>
      <c r="B3094">
        <v>1</v>
      </c>
      <c r="C3094" t="s">
        <v>9077</v>
      </c>
      <c r="D3094" t="str">
        <f>INDEX(Transcripts[#Data], MATCH(Exons[[#This Row],[Transcript stable ID]], Transcripts[Transcript stable ID], 0), 4)</f>
        <v>NM_000548.4</v>
      </c>
      <c r="E3094" t="s">
        <v>27</v>
      </c>
      <c r="J3094">
        <v>2097466</v>
      </c>
      <c r="K3094">
        <v>2136194</v>
      </c>
      <c r="L3094">
        <v>2136380</v>
      </c>
      <c r="N3094">
        <v>37</v>
      </c>
      <c r="O3094">
        <v>5293</v>
      </c>
      <c r="P3094">
        <v>5479</v>
      </c>
      <c r="Q3094" t="s">
        <v>13932</v>
      </c>
      <c r="R3094">
        <v>4663</v>
      </c>
      <c r="S3094">
        <v>4849</v>
      </c>
    </row>
    <row r="3095" spans="1:19" x14ac:dyDescent="0.25">
      <c r="A3095" t="s">
        <v>9060</v>
      </c>
      <c r="B3095">
        <v>1</v>
      </c>
      <c r="C3095" t="s">
        <v>9077</v>
      </c>
      <c r="D3095" t="str">
        <f>INDEX(Transcripts[#Data], MATCH(Exons[[#This Row],[Transcript stable ID]], Transcripts[Transcript stable ID], 0), 4)</f>
        <v>NM_000548.4</v>
      </c>
      <c r="E3095" t="s">
        <v>27</v>
      </c>
      <c r="J3095">
        <v>2097466</v>
      </c>
      <c r="K3095">
        <v>2136733</v>
      </c>
      <c r="L3095">
        <v>2136872</v>
      </c>
      <c r="N3095">
        <v>38</v>
      </c>
      <c r="O3095">
        <v>5480</v>
      </c>
      <c r="P3095">
        <v>5619</v>
      </c>
      <c r="Q3095" t="s">
        <v>13933</v>
      </c>
      <c r="R3095">
        <v>4850</v>
      </c>
      <c r="S3095">
        <v>4989</v>
      </c>
    </row>
    <row r="3096" spans="1:19" x14ac:dyDescent="0.25">
      <c r="A3096" t="s">
        <v>9060</v>
      </c>
      <c r="B3096">
        <v>1</v>
      </c>
      <c r="C3096" t="s">
        <v>9077</v>
      </c>
      <c r="D3096" t="str">
        <f>INDEX(Transcripts[#Data], MATCH(Exons[[#This Row],[Transcript stable ID]], Transcripts[Transcript stable ID], 0), 4)</f>
        <v>NM_000548.4</v>
      </c>
      <c r="E3096" t="s">
        <v>27</v>
      </c>
      <c r="J3096">
        <v>2097466</v>
      </c>
      <c r="K3096">
        <v>2137864</v>
      </c>
      <c r="L3096">
        <v>2137942</v>
      </c>
      <c r="N3096">
        <v>39</v>
      </c>
      <c r="O3096">
        <v>5620</v>
      </c>
      <c r="P3096">
        <v>5698</v>
      </c>
      <c r="Q3096" t="s">
        <v>13934</v>
      </c>
      <c r="R3096">
        <v>4990</v>
      </c>
      <c r="S3096">
        <v>5068</v>
      </c>
    </row>
    <row r="3097" spans="1:19" x14ac:dyDescent="0.25">
      <c r="A3097" t="s">
        <v>9060</v>
      </c>
      <c r="B3097">
        <v>1</v>
      </c>
      <c r="C3097" t="s">
        <v>9077</v>
      </c>
      <c r="D3097" t="str">
        <f>INDEX(Transcripts[#Data], MATCH(Exons[[#This Row],[Transcript stable ID]], Transcripts[Transcript stable ID], 0), 4)</f>
        <v>NM_000548.4</v>
      </c>
      <c r="E3097" t="s">
        <v>27</v>
      </c>
      <c r="J3097">
        <v>2097466</v>
      </c>
      <c r="K3097">
        <v>2138049</v>
      </c>
      <c r="L3097">
        <v>2138140</v>
      </c>
      <c r="N3097">
        <v>40</v>
      </c>
      <c r="O3097">
        <v>5699</v>
      </c>
      <c r="P3097">
        <v>5790</v>
      </c>
      <c r="Q3097" t="s">
        <v>13935</v>
      </c>
      <c r="R3097">
        <v>5069</v>
      </c>
      <c r="S3097">
        <v>5160</v>
      </c>
    </row>
    <row r="3098" spans="1:19" x14ac:dyDescent="0.25">
      <c r="A3098" t="s">
        <v>9060</v>
      </c>
      <c r="B3098">
        <v>1</v>
      </c>
      <c r="C3098" t="s">
        <v>9077</v>
      </c>
      <c r="D3098" t="str">
        <f>INDEX(Transcripts[#Data], MATCH(Exons[[#This Row],[Transcript stable ID]], Transcripts[Transcript stable ID], 0), 4)</f>
        <v>NM_000548.4</v>
      </c>
      <c r="E3098" t="s">
        <v>27</v>
      </c>
      <c r="J3098">
        <v>2097466</v>
      </c>
      <c r="K3098">
        <v>2138228</v>
      </c>
      <c r="L3098">
        <v>2138326</v>
      </c>
      <c r="N3098">
        <v>41</v>
      </c>
      <c r="O3098">
        <v>5791</v>
      </c>
      <c r="P3098">
        <v>5889</v>
      </c>
      <c r="Q3098" t="s">
        <v>13936</v>
      </c>
      <c r="R3098">
        <v>5161</v>
      </c>
      <c r="S3098">
        <v>5259</v>
      </c>
    </row>
    <row r="3099" spans="1:19" x14ac:dyDescent="0.25">
      <c r="A3099" t="s">
        <v>9060</v>
      </c>
      <c r="B3099">
        <v>1</v>
      </c>
      <c r="C3099" t="s">
        <v>9077</v>
      </c>
      <c r="D3099" t="str">
        <f>INDEX(Transcripts[#Data], MATCH(Exons[[#This Row],[Transcript stable ID]], Transcripts[Transcript stable ID], 0), 4)</f>
        <v>NM_000548.4</v>
      </c>
      <c r="E3099" t="s">
        <v>27</v>
      </c>
      <c r="H3099">
        <v>2138612</v>
      </c>
      <c r="I3099">
        <v>2138713</v>
      </c>
      <c r="J3099">
        <v>2097466</v>
      </c>
      <c r="K3099">
        <v>2138447</v>
      </c>
      <c r="L3099">
        <v>2138713</v>
      </c>
      <c r="N3099">
        <v>42</v>
      </c>
      <c r="O3099">
        <v>5890</v>
      </c>
      <c r="P3099">
        <v>6054</v>
      </c>
      <c r="Q3099" t="s">
        <v>13937</v>
      </c>
      <c r="R3099">
        <v>5260</v>
      </c>
      <c r="S3099">
        <v>5424</v>
      </c>
    </row>
    <row r="3100" spans="1:19" x14ac:dyDescent="0.25">
      <c r="A3100" t="s">
        <v>9060</v>
      </c>
      <c r="B3100">
        <v>1</v>
      </c>
      <c r="C3100" t="s">
        <v>9091</v>
      </c>
      <c r="D3100" t="str">
        <f>INDEX(Transcripts[#Data], MATCH(Exons[[#This Row],[Transcript stable ID]], Transcripts[Transcript stable ID], 0), 4)</f>
        <v>NM_001077183.2</v>
      </c>
      <c r="E3100" t="s">
        <v>27</v>
      </c>
      <c r="F3100">
        <v>2098588</v>
      </c>
      <c r="G3100">
        <v>2098616</v>
      </c>
      <c r="J3100">
        <v>2097990</v>
      </c>
      <c r="K3100">
        <v>2098588</v>
      </c>
      <c r="L3100">
        <v>2098754</v>
      </c>
      <c r="N3100">
        <v>2</v>
      </c>
      <c r="O3100">
        <v>107</v>
      </c>
      <c r="P3100">
        <v>244</v>
      </c>
      <c r="Q3100" t="s">
        <v>13897</v>
      </c>
      <c r="R3100">
        <v>1</v>
      </c>
      <c r="S3100">
        <v>138</v>
      </c>
    </row>
    <row r="3101" spans="1:19" x14ac:dyDescent="0.25">
      <c r="A3101" t="s">
        <v>9060</v>
      </c>
      <c r="B3101">
        <v>1</v>
      </c>
      <c r="C3101" t="s">
        <v>9091</v>
      </c>
      <c r="D3101" t="str">
        <f>INDEX(Transcripts[#Data], MATCH(Exons[[#This Row],[Transcript stable ID]], Transcripts[Transcript stable ID], 0), 4)</f>
        <v>NM_001077183.2</v>
      </c>
      <c r="E3101" t="s">
        <v>27</v>
      </c>
      <c r="J3101">
        <v>2097990</v>
      </c>
      <c r="K3101">
        <v>2100401</v>
      </c>
      <c r="L3101">
        <v>2100487</v>
      </c>
      <c r="N3101">
        <v>3</v>
      </c>
      <c r="O3101">
        <v>245</v>
      </c>
      <c r="P3101">
        <v>331</v>
      </c>
      <c r="Q3101" t="s">
        <v>13898</v>
      </c>
      <c r="R3101">
        <v>139</v>
      </c>
      <c r="S3101">
        <v>225</v>
      </c>
    </row>
    <row r="3102" spans="1:19" x14ac:dyDescent="0.25">
      <c r="A3102" t="s">
        <v>9060</v>
      </c>
      <c r="B3102">
        <v>1</v>
      </c>
      <c r="C3102" t="s">
        <v>9091</v>
      </c>
      <c r="D3102" t="str">
        <f>INDEX(Transcripts[#Data], MATCH(Exons[[#This Row],[Transcript stable ID]], Transcripts[Transcript stable ID], 0), 4)</f>
        <v>NM_001077183.2</v>
      </c>
      <c r="E3102" t="s">
        <v>27</v>
      </c>
      <c r="J3102">
        <v>2097990</v>
      </c>
      <c r="K3102">
        <v>2103343</v>
      </c>
      <c r="L3102">
        <v>2103453</v>
      </c>
      <c r="N3102">
        <v>4</v>
      </c>
      <c r="O3102">
        <v>332</v>
      </c>
      <c r="P3102">
        <v>442</v>
      </c>
      <c r="Q3102" t="s">
        <v>13899</v>
      </c>
      <c r="R3102">
        <v>226</v>
      </c>
      <c r="S3102">
        <v>336</v>
      </c>
    </row>
    <row r="3103" spans="1:19" x14ac:dyDescent="0.25">
      <c r="A3103" t="s">
        <v>9060</v>
      </c>
      <c r="B3103">
        <v>1</v>
      </c>
      <c r="C3103" t="s">
        <v>9091</v>
      </c>
      <c r="D3103" t="str">
        <f>INDEX(Transcripts[#Data], MATCH(Exons[[#This Row],[Transcript stable ID]], Transcripts[Transcript stable ID], 0), 4)</f>
        <v>NM_001077183.2</v>
      </c>
      <c r="E3103" t="s">
        <v>27</v>
      </c>
      <c r="J3103">
        <v>2097990</v>
      </c>
      <c r="K3103">
        <v>2104297</v>
      </c>
      <c r="L3103">
        <v>2104441</v>
      </c>
      <c r="N3103">
        <v>5</v>
      </c>
      <c r="O3103">
        <v>443</v>
      </c>
      <c r="P3103">
        <v>587</v>
      </c>
      <c r="Q3103" t="s">
        <v>13900</v>
      </c>
      <c r="R3103">
        <v>337</v>
      </c>
      <c r="S3103">
        <v>481</v>
      </c>
    </row>
    <row r="3104" spans="1:19" x14ac:dyDescent="0.25">
      <c r="A3104" t="s">
        <v>9060</v>
      </c>
      <c r="B3104">
        <v>1</v>
      </c>
      <c r="C3104" t="s">
        <v>9091</v>
      </c>
      <c r="D3104" t="str">
        <f>INDEX(Transcripts[#Data], MATCH(Exons[[#This Row],[Transcript stable ID]], Transcripts[Transcript stable ID], 0), 4)</f>
        <v>NM_001077183.2</v>
      </c>
      <c r="E3104" t="s">
        <v>27</v>
      </c>
      <c r="J3104">
        <v>2097990</v>
      </c>
      <c r="K3104">
        <v>2105403</v>
      </c>
      <c r="L3104">
        <v>2105520</v>
      </c>
      <c r="N3104">
        <v>6</v>
      </c>
      <c r="O3104">
        <v>588</v>
      </c>
      <c r="P3104">
        <v>705</v>
      </c>
      <c r="Q3104" t="s">
        <v>13901</v>
      </c>
      <c r="R3104">
        <v>482</v>
      </c>
      <c r="S3104">
        <v>599</v>
      </c>
    </row>
    <row r="3105" spans="1:19" x14ac:dyDescent="0.25">
      <c r="A3105" t="s">
        <v>9060</v>
      </c>
      <c r="B3105">
        <v>1</v>
      </c>
      <c r="C3105" t="s">
        <v>9091</v>
      </c>
      <c r="D3105" t="str">
        <f>INDEX(Transcripts[#Data], MATCH(Exons[[#This Row],[Transcript stable ID]], Transcripts[Transcript stable ID], 0), 4)</f>
        <v>NM_001077183.2</v>
      </c>
      <c r="E3105" t="s">
        <v>27</v>
      </c>
      <c r="J3105">
        <v>2097990</v>
      </c>
      <c r="K3105">
        <v>2106197</v>
      </c>
      <c r="L3105">
        <v>2106245</v>
      </c>
      <c r="N3105">
        <v>7</v>
      </c>
      <c r="O3105">
        <v>706</v>
      </c>
      <c r="P3105">
        <v>754</v>
      </c>
      <c r="Q3105" t="s">
        <v>13902</v>
      </c>
      <c r="R3105">
        <v>600</v>
      </c>
      <c r="S3105">
        <v>648</v>
      </c>
    </row>
    <row r="3106" spans="1:19" x14ac:dyDescent="0.25">
      <c r="A3106" t="s">
        <v>9060</v>
      </c>
      <c r="B3106">
        <v>1</v>
      </c>
      <c r="C3106" t="s">
        <v>9091</v>
      </c>
      <c r="D3106" t="str">
        <f>INDEX(Transcripts[#Data], MATCH(Exons[[#This Row],[Transcript stable ID]], Transcripts[Transcript stable ID], 0), 4)</f>
        <v>NM_001077183.2</v>
      </c>
      <c r="E3106" t="s">
        <v>27</v>
      </c>
      <c r="J3106">
        <v>2097990</v>
      </c>
      <c r="K3106">
        <v>2106645</v>
      </c>
      <c r="L3106">
        <v>2106770</v>
      </c>
      <c r="N3106">
        <v>8</v>
      </c>
      <c r="O3106">
        <v>755</v>
      </c>
      <c r="P3106">
        <v>880</v>
      </c>
      <c r="Q3106" t="s">
        <v>13903</v>
      </c>
      <c r="R3106">
        <v>649</v>
      </c>
      <c r="S3106">
        <v>774</v>
      </c>
    </row>
    <row r="3107" spans="1:19" x14ac:dyDescent="0.25">
      <c r="A3107" t="s">
        <v>9060</v>
      </c>
      <c r="B3107">
        <v>1</v>
      </c>
      <c r="C3107" t="s">
        <v>9091</v>
      </c>
      <c r="D3107" t="str">
        <f>INDEX(Transcripts[#Data], MATCH(Exons[[#This Row],[Transcript stable ID]], Transcripts[Transcript stable ID], 0), 4)</f>
        <v>NM_001077183.2</v>
      </c>
      <c r="E3107" t="s">
        <v>27</v>
      </c>
      <c r="J3107">
        <v>2097990</v>
      </c>
      <c r="K3107">
        <v>2107106</v>
      </c>
      <c r="L3107">
        <v>2107179</v>
      </c>
      <c r="N3107">
        <v>9</v>
      </c>
      <c r="O3107">
        <v>881</v>
      </c>
      <c r="P3107">
        <v>954</v>
      </c>
      <c r="Q3107" t="s">
        <v>13904</v>
      </c>
      <c r="R3107">
        <v>775</v>
      </c>
      <c r="S3107">
        <v>848</v>
      </c>
    </row>
    <row r="3108" spans="1:19" x14ac:dyDescent="0.25">
      <c r="A3108" t="s">
        <v>9060</v>
      </c>
      <c r="B3108">
        <v>1</v>
      </c>
      <c r="C3108" t="s">
        <v>9091</v>
      </c>
      <c r="D3108" t="str">
        <f>INDEX(Transcripts[#Data], MATCH(Exons[[#This Row],[Transcript stable ID]], Transcripts[Transcript stable ID], 0), 4)</f>
        <v>NM_001077183.2</v>
      </c>
      <c r="E3108" t="s">
        <v>27</v>
      </c>
      <c r="J3108">
        <v>2097990</v>
      </c>
      <c r="K3108">
        <v>2108748</v>
      </c>
      <c r="L3108">
        <v>2108874</v>
      </c>
      <c r="N3108">
        <v>10</v>
      </c>
      <c r="O3108">
        <v>955</v>
      </c>
      <c r="P3108">
        <v>1081</v>
      </c>
      <c r="Q3108" t="s">
        <v>13905</v>
      </c>
      <c r="R3108">
        <v>849</v>
      </c>
      <c r="S3108">
        <v>975</v>
      </c>
    </row>
    <row r="3109" spans="1:19" x14ac:dyDescent="0.25">
      <c r="A3109" t="s">
        <v>9060</v>
      </c>
      <c r="B3109">
        <v>1</v>
      </c>
      <c r="C3109" t="s">
        <v>9091</v>
      </c>
      <c r="D3109" t="str">
        <f>INDEX(Transcripts[#Data], MATCH(Exons[[#This Row],[Transcript stable ID]], Transcripts[Transcript stable ID], 0), 4)</f>
        <v>NM_001077183.2</v>
      </c>
      <c r="E3109" t="s">
        <v>27</v>
      </c>
      <c r="J3109">
        <v>2097990</v>
      </c>
      <c r="K3109">
        <v>2110671</v>
      </c>
      <c r="L3109">
        <v>2110814</v>
      </c>
      <c r="N3109">
        <v>11</v>
      </c>
      <c r="O3109">
        <v>1082</v>
      </c>
      <c r="P3109">
        <v>1225</v>
      </c>
      <c r="Q3109" t="s">
        <v>13906</v>
      </c>
      <c r="R3109">
        <v>976</v>
      </c>
      <c r="S3109">
        <v>1119</v>
      </c>
    </row>
    <row r="3110" spans="1:19" x14ac:dyDescent="0.25">
      <c r="A3110" t="s">
        <v>9060</v>
      </c>
      <c r="B3110">
        <v>1</v>
      </c>
      <c r="C3110" t="s">
        <v>9091</v>
      </c>
      <c r="D3110" t="str">
        <f>INDEX(Transcripts[#Data], MATCH(Exons[[#This Row],[Transcript stable ID]], Transcripts[Transcript stable ID], 0), 4)</f>
        <v>NM_001077183.2</v>
      </c>
      <c r="E3110" t="s">
        <v>27</v>
      </c>
      <c r="J3110">
        <v>2097990</v>
      </c>
      <c r="K3110">
        <v>2111872</v>
      </c>
      <c r="L3110">
        <v>2112009</v>
      </c>
      <c r="N3110">
        <v>12</v>
      </c>
      <c r="O3110">
        <v>1226</v>
      </c>
      <c r="P3110">
        <v>1363</v>
      </c>
      <c r="Q3110" t="s">
        <v>13907</v>
      </c>
      <c r="R3110">
        <v>1120</v>
      </c>
      <c r="S3110">
        <v>1257</v>
      </c>
    </row>
    <row r="3111" spans="1:19" x14ac:dyDescent="0.25">
      <c r="A3111" t="s">
        <v>9060</v>
      </c>
      <c r="B3111">
        <v>1</v>
      </c>
      <c r="C3111" t="s">
        <v>9091</v>
      </c>
      <c r="D3111" t="str">
        <f>INDEX(Transcripts[#Data], MATCH(Exons[[#This Row],[Transcript stable ID]], Transcripts[Transcript stable ID], 0), 4)</f>
        <v>NM_001077183.2</v>
      </c>
      <c r="E3111" t="s">
        <v>27</v>
      </c>
      <c r="J3111">
        <v>2097990</v>
      </c>
      <c r="K3111">
        <v>2112498</v>
      </c>
      <c r="L3111">
        <v>2112601</v>
      </c>
      <c r="N3111">
        <v>13</v>
      </c>
      <c r="O3111">
        <v>1364</v>
      </c>
      <c r="P3111">
        <v>1467</v>
      </c>
      <c r="Q3111" t="s">
        <v>13908</v>
      </c>
      <c r="R3111">
        <v>1258</v>
      </c>
      <c r="S3111">
        <v>1361</v>
      </c>
    </row>
    <row r="3112" spans="1:19" x14ac:dyDescent="0.25">
      <c r="A3112" t="s">
        <v>9060</v>
      </c>
      <c r="B3112">
        <v>1</v>
      </c>
      <c r="C3112" t="s">
        <v>9091</v>
      </c>
      <c r="D3112" t="str">
        <f>INDEX(Transcripts[#Data], MATCH(Exons[[#This Row],[Transcript stable ID]], Transcripts[Transcript stable ID], 0), 4)</f>
        <v>NM_001077183.2</v>
      </c>
      <c r="E3112" t="s">
        <v>27</v>
      </c>
      <c r="J3112">
        <v>2097990</v>
      </c>
      <c r="K3112">
        <v>2112973</v>
      </c>
      <c r="L3112">
        <v>2113054</v>
      </c>
      <c r="N3112">
        <v>14</v>
      </c>
      <c r="O3112">
        <v>1468</v>
      </c>
      <c r="P3112">
        <v>1549</v>
      </c>
      <c r="Q3112" t="s">
        <v>13909</v>
      </c>
      <c r="R3112">
        <v>1362</v>
      </c>
      <c r="S3112">
        <v>1443</v>
      </c>
    </row>
    <row r="3113" spans="1:19" x14ac:dyDescent="0.25">
      <c r="A3113" t="s">
        <v>9060</v>
      </c>
      <c r="B3113">
        <v>1</v>
      </c>
      <c r="C3113" t="s">
        <v>9091</v>
      </c>
      <c r="D3113" t="str">
        <f>INDEX(Transcripts[#Data], MATCH(Exons[[#This Row],[Transcript stable ID]], Transcripts[Transcript stable ID], 0), 4)</f>
        <v>NM_001077183.2</v>
      </c>
      <c r="E3113" t="s">
        <v>27</v>
      </c>
      <c r="J3113">
        <v>2097990</v>
      </c>
      <c r="K3113">
        <v>2114273</v>
      </c>
      <c r="L3113">
        <v>2114428</v>
      </c>
      <c r="N3113">
        <v>15</v>
      </c>
      <c r="O3113">
        <v>1550</v>
      </c>
      <c r="P3113">
        <v>1705</v>
      </c>
      <c r="Q3113" t="s">
        <v>13910</v>
      </c>
      <c r="R3113">
        <v>1444</v>
      </c>
      <c r="S3113">
        <v>1599</v>
      </c>
    </row>
    <row r="3114" spans="1:19" x14ac:dyDescent="0.25">
      <c r="A3114" t="s">
        <v>9060</v>
      </c>
      <c r="B3114">
        <v>1</v>
      </c>
      <c r="C3114" t="s">
        <v>9091</v>
      </c>
      <c r="D3114" t="str">
        <f>INDEX(Transcripts[#Data], MATCH(Exons[[#This Row],[Transcript stable ID]], Transcripts[Transcript stable ID], 0), 4)</f>
        <v>NM_001077183.2</v>
      </c>
      <c r="E3114" t="s">
        <v>27</v>
      </c>
      <c r="J3114">
        <v>2097990</v>
      </c>
      <c r="K3114">
        <v>2115520</v>
      </c>
      <c r="L3114">
        <v>2115636</v>
      </c>
      <c r="N3114">
        <v>16</v>
      </c>
      <c r="O3114">
        <v>1706</v>
      </c>
      <c r="P3114">
        <v>1822</v>
      </c>
      <c r="Q3114" t="s">
        <v>13911</v>
      </c>
      <c r="R3114">
        <v>1600</v>
      </c>
      <c r="S3114">
        <v>1716</v>
      </c>
    </row>
    <row r="3115" spans="1:19" x14ac:dyDescent="0.25">
      <c r="A3115" t="s">
        <v>9060</v>
      </c>
      <c r="B3115">
        <v>1</v>
      </c>
      <c r="C3115" t="s">
        <v>9091</v>
      </c>
      <c r="D3115" t="str">
        <f>INDEX(Transcripts[#Data], MATCH(Exons[[#This Row],[Transcript stable ID]], Transcripts[Transcript stable ID], 0), 4)</f>
        <v>NM_001077183.2</v>
      </c>
      <c r="E3115" t="s">
        <v>27</v>
      </c>
      <c r="J3115">
        <v>2097990</v>
      </c>
      <c r="K3115">
        <v>2120457</v>
      </c>
      <c r="L3115">
        <v>2120579</v>
      </c>
      <c r="N3115">
        <v>17</v>
      </c>
      <c r="O3115">
        <v>1823</v>
      </c>
      <c r="P3115">
        <v>1945</v>
      </c>
      <c r="Q3115" t="s">
        <v>13912</v>
      </c>
      <c r="R3115">
        <v>1717</v>
      </c>
      <c r="S3115">
        <v>1839</v>
      </c>
    </row>
    <row r="3116" spans="1:19" x14ac:dyDescent="0.25">
      <c r="A3116" t="s">
        <v>9060</v>
      </c>
      <c r="B3116">
        <v>1</v>
      </c>
      <c r="C3116" t="s">
        <v>9091</v>
      </c>
      <c r="D3116" t="str">
        <f>INDEX(Transcripts[#Data], MATCH(Exons[[#This Row],[Transcript stable ID]], Transcripts[Transcript stable ID], 0), 4)</f>
        <v>NM_001077183.2</v>
      </c>
      <c r="E3116" t="s">
        <v>27</v>
      </c>
      <c r="J3116">
        <v>2097990</v>
      </c>
      <c r="K3116">
        <v>2121511</v>
      </c>
      <c r="L3116">
        <v>2121617</v>
      </c>
      <c r="N3116">
        <v>18</v>
      </c>
      <c r="O3116">
        <v>1946</v>
      </c>
      <c r="P3116">
        <v>2052</v>
      </c>
      <c r="Q3116" t="s">
        <v>13913</v>
      </c>
      <c r="R3116">
        <v>1840</v>
      </c>
      <c r="S3116">
        <v>1946</v>
      </c>
    </row>
    <row r="3117" spans="1:19" x14ac:dyDescent="0.25">
      <c r="A3117" t="s">
        <v>9060</v>
      </c>
      <c r="B3117">
        <v>1</v>
      </c>
      <c r="C3117" t="s">
        <v>9091</v>
      </c>
      <c r="D3117" t="str">
        <f>INDEX(Transcripts[#Data], MATCH(Exons[[#This Row],[Transcript stable ID]], Transcripts[Transcript stable ID], 0), 4)</f>
        <v>NM_001077183.2</v>
      </c>
      <c r="E3117" t="s">
        <v>27</v>
      </c>
      <c r="J3117">
        <v>2097990</v>
      </c>
      <c r="K3117">
        <v>2121785</v>
      </c>
      <c r="L3117">
        <v>2121935</v>
      </c>
      <c r="N3117">
        <v>19</v>
      </c>
      <c r="O3117">
        <v>2053</v>
      </c>
      <c r="P3117">
        <v>2203</v>
      </c>
      <c r="Q3117" t="s">
        <v>13914</v>
      </c>
      <c r="R3117">
        <v>1947</v>
      </c>
      <c r="S3117">
        <v>2097</v>
      </c>
    </row>
    <row r="3118" spans="1:19" x14ac:dyDescent="0.25">
      <c r="A3118" t="s">
        <v>9060</v>
      </c>
      <c r="B3118">
        <v>1</v>
      </c>
      <c r="C3118" t="s">
        <v>9091</v>
      </c>
      <c r="D3118" t="str">
        <f>INDEX(Transcripts[#Data], MATCH(Exons[[#This Row],[Transcript stable ID]], Transcripts[Transcript stable ID], 0), 4)</f>
        <v>NM_001077183.2</v>
      </c>
      <c r="E3118" t="s">
        <v>27</v>
      </c>
      <c r="J3118">
        <v>2097990</v>
      </c>
      <c r="K3118">
        <v>2122242</v>
      </c>
      <c r="L3118">
        <v>2122364</v>
      </c>
      <c r="N3118">
        <v>20</v>
      </c>
      <c r="O3118">
        <v>2204</v>
      </c>
      <c r="P3118">
        <v>2326</v>
      </c>
      <c r="Q3118" t="s">
        <v>13915</v>
      </c>
      <c r="R3118">
        <v>2098</v>
      </c>
      <c r="S3118">
        <v>2220</v>
      </c>
    </row>
    <row r="3119" spans="1:19" x14ac:dyDescent="0.25">
      <c r="A3119" t="s">
        <v>9060</v>
      </c>
      <c r="B3119">
        <v>1</v>
      </c>
      <c r="C3119" t="s">
        <v>9091</v>
      </c>
      <c r="D3119" t="str">
        <f>INDEX(Transcripts[#Data], MATCH(Exons[[#This Row],[Transcript stable ID]], Transcripts[Transcript stable ID], 0), 4)</f>
        <v>NM_001077183.2</v>
      </c>
      <c r="E3119" t="s">
        <v>27</v>
      </c>
      <c r="J3119">
        <v>2097990</v>
      </c>
      <c r="K3119">
        <v>2122850</v>
      </c>
      <c r="L3119">
        <v>2122984</v>
      </c>
      <c r="N3119">
        <v>21</v>
      </c>
      <c r="O3119">
        <v>2327</v>
      </c>
      <c r="P3119">
        <v>2461</v>
      </c>
      <c r="Q3119" t="s">
        <v>13916</v>
      </c>
      <c r="R3119">
        <v>2221</v>
      </c>
      <c r="S3119">
        <v>2355</v>
      </c>
    </row>
    <row r="3120" spans="1:19" x14ac:dyDescent="0.25">
      <c r="A3120" t="s">
        <v>9060</v>
      </c>
      <c r="B3120">
        <v>1</v>
      </c>
      <c r="C3120" t="s">
        <v>9091</v>
      </c>
      <c r="D3120" t="str">
        <f>INDEX(Transcripts[#Data], MATCH(Exons[[#This Row],[Transcript stable ID]], Transcripts[Transcript stable ID], 0), 4)</f>
        <v>NM_001077183.2</v>
      </c>
      <c r="E3120" t="s">
        <v>27</v>
      </c>
      <c r="J3120">
        <v>2097990</v>
      </c>
      <c r="K3120">
        <v>2124201</v>
      </c>
      <c r="L3120">
        <v>2124390</v>
      </c>
      <c r="N3120">
        <v>22</v>
      </c>
      <c r="O3120">
        <v>2462</v>
      </c>
      <c r="P3120">
        <v>2651</v>
      </c>
      <c r="Q3120" t="s">
        <v>13917</v>
      </c>
      <c r="R3120">
        <v>2356</v>
      </c>
      <c r="S3120">
        <v>2545</v>
      </c>
    </row>
    <row r="3121" spans="1:19" x14ac:dyDescent="0.25">
      <c r="A3121" t="s">
        <v>9060</v>
      </c>
      <c r="B3121">
        <v>1</v>
      </c>
      <c r="C3121" t="s">
        <v>9091</v>
      </c>
      <c r="D3121" t="str">
        <f>INDEX(Transcripts[#Data], MATCH(Exons[[#This Row],[Transcript stable ID]], Transcripts[Transcript stable ID], 0), 4)</f>
        <v>NM_001077183.2</v>
      </c>
      <c r="E3121" t="s">
        <v>27</v>
      </c>
      <c r="J3121">
        <v>2097990</v>
      </c>
      <c r="K3121">
        <v>2125800</v>
      </c>
      <c r="L3121">
        <v>2125893</v>
      </c>
      <c r="N3121">
        <v>23</v>
      </c>
      <c r="O3121">
        <v>2652</v>
      </c>
      <c r="P3121">
        <v>2745</v>
      </c>
      <c r="Q3121" t="s">
        <v>13918</v>
      </c>
      <c r="R3121">
        <v>2546</v>
      </c>
      <c r="S3121">
        <v>2639</v>
      </c>
    </row>
    <row r="3122" spans="1:19" x14ac:dyDescent="0.25">
      <c r="A3122" t="s">
        <v>9060</v>
      </c>
      <c r="B3122">
        <v>1</v>
      </c>
      <c r="C3122" t="s">
        <v>9091</v>
      </c>
      <c r="D3122" t="str">
        <f>INDEX(Transcripts[#Data], MATCH(Exons[[#This Row],[Transcript stable ID]], Transcripts[Transcript stable ID], 0), 4)</f>
        <v>NM_001077183.2</v>
      </c>
      <c r="E3122" t="s">
        <v>27</v>
      </c>
      <c r="J3122">
        <v>2097990</v>
      </c>
      <c r="K3122">
        <v>2126069</v>
      </c>
      <c r="L3122">
        <v>2126171</v>
      </c>
      <c r="N3122">
        <v>24</v>
      </c>
      <c r="O3122">
        <v>2746</v>
      </c>
      <c r="P3122">
        <v>2848</v>
      </c>
      <c r="Q3122" t="s">
        <v>13919</v>
      </c>
      <c r="R3122">
        <v>2640</v>
      </c>
      <c r="S3122">
        <v>2742</v>
      </c>
    </row>
    <row r="3123" spans="1:19" x14ac:dyDescent="0.25">
      <c r="A3123" t="s">
        <v>9060</v>
      </c>
      <c r="B3123">
        <v>1</v>
      </c>
      <c r="C3123" t="s">
        <v>9091</v>
      </c>
      <c r="D3123" t="str">
        <f>INDEX(Transcripts[#Data], MATCH(Exons[[#This Row],[Transcript stable ID]], Transcripts[Transcript stable ID], 0), 4)</f>
        <v>NM_001077183.2</v>
      </c>
      <c r="E3123" t="s">
        <v>27</v>
      </c>
      <c r="J3123">
        <v>2097990</v>
      </c>
      <c r="K3123">
        <v>2126492</v>
      </c>
      <c r="L3123">
        <v>2126586</v>
      </c>
      <c r="N3123">
        <v>25</v>
      </c>
      <c r="O3123">
        <v>2849</v>
      </c>
      <c r="P3123">
        <v>2943</v>
      </c>
      <c r="Q3123" t="s">
        <v>13920</v>
      </c>
      <c r="R3123">
        <v>2743</v>
      </c>
      <c r="S3123">
        <v>2837</v>
      </c>
    </row>
    <row r="3124" spans="1:19" x14ac:dyDescent="0.25">
      <c r="A3124" t="s">
        <v>9060</v>
      </c>
      <c r="B3124">
        <v>1</v>
      </c>
      <c r="C3124" t="s">
        <v>9091</v>
      </c>
      <c r="D3124" t="str">
        <f>INDEX(Transcripts[#Data], MATCH(Exons[[#This Row],[Transcript stable ID]], Transcripts[Transcript stable ID], 0), 4)</f>
        <v>NM_001077183.2</v>
      </c>
      <c r="E3124" t="s">
        <v>27</v>
      </c>
      <c r="J3124">
        <v>2097990</v>
      </c>
      <c r="K3124">
        <v>2129277</v>
      </c>
      <c r="L3124">
        <v>2129429</v>
      </c>
      <c r="N3124">
        <v>27</v>
      </c>
      <c r="O3124">
        <v>3106</v>
      </c>
      <c r="P3124">
        <v>3258</v>
      </c>
      <c r="Q3124" t="s">
        <v>13923</v>
      </c>
      <c r="R3124">
        <v>3000</v>
      </c>
      <c r="S3124">
        <v>3152</v>
      </c>
    </row>
    <row r="3125" spans="1:19" x14ac:dyDescent="0.25">
      <c r="A3125" t="s">
        <v>9060</v>
      </c>
      <c r="B3125">
        <v>1</v>
      </c>
      <c r="C3125" t="s">
        <v>9091</v>
      </c>
      <c r="D3125" t="str">
        <f>INDEX(Transcripts[#Data], MATCH(Exons[[#This Row],[Transcript stable ID]], Transcripts[Transcript stable ID], 0), 4)</f>
        <v>NM_001077183.2</v>
      </c>
      <c r="E3125" t="s">
        <v>27</v>
      </c>
      <c r="J3125">
        <v>2097990</v>
      </c>
      <c r="K3125">
        <v>2129558</v>
      </c>
      <c r="L3125">
        <v>2129670</v>
      </c>
      <c r="N3125">
        <v>28</v>
      </c>
      <c r="O3125">
        <v>3259</v>
      </c>
      <c r="P3125">
        <v>3371</v>
      </c>
      <c r="Q3125" t="s">
        <v>13924</v>
      </c>
      <c r="R3125">
        <v>3153</v>
      </c>
      <c r="S3125">
        <v>3265</v>
      </c>
    </row>
    <row r="3126" spans="1:19" x14ac:dyDescent="0.25">
      <c r="A3126" t="s">
        <v>9060</v>
      </c>
      <c r="B3126">
        <v>1</v>
      </c>
      <c r="C3126" t="s">
        <v>9091</v>
      </c>
      <c r="D3126" t="str">
        <f>INDEX(Transcripts[#Data], MATCH(Exons[[#This Row],[Transcript stable ID]], Transcripts[Transcript stable ID], 0), 4)</f>
        <v>NM_001077183.2</v>
      </c>
      <c r="E3126" t="s">
        <v>27</v>
      </c>
      <c r="J3126">
        <v>2097990</v>
      </c>
      <c r="K3126">
        <v>2130166</v>
      </c>
      <c r="L3126">
        <v>2130378</v>
      </c>
      <c r="N3126">
        <v>29</v>
      </c>
      <c r="O3126">
        <v>3372</v>
      </c>
      <c r="P3126">
        <v>3584</v>
      </c>
      <c r="Q3126" t="s">
        <v>13925</v>
      </c>
      <c r="R3126">
        <v>3266</v>
      </c>
      <c r="S3126">
        <v>3478</v>
      </c>
    </row>
    <row r="3127" spans="1:19" x14ac:dyDescent="0.25">
      <c r="A3127" t="s">
        <v>9060</v>
      </c>
      <c r="B3127">
        <v>1</v>
      </c>
      <c r="C3127" t="s">
        <v>9091</v>
      </c>
      <c r="D3127" t="str">
        <f>INDEX(Transcripts[#Data], MATCH(Exons[[#This Row],[Transcript stable ID]], Transcripts[Transcript stable ID], 0), 4)</f>
        <v>NM_001077183.2</v>
      </c>
      <c r="E3127" t="s">
        <v>27</v>
      </c>
      <c r="J3127">
        <v>2097990</v>
      </c>
      <c r="K3127">
        <v>2131596</v>
      </c>
      <c r="L3127">
        <v>2131799</v>
      </c>
      <c r="N3127">
        <v>30</v>
      </c>
      <c r="O3127">
        <v>3585</v>
      </c>
      <c r="P3127">
        <v>3788</v>
      </c>
      <c r="Q3127" t="s">
        <v>13926</v>
      </c>
      <c r="R3127">
        <v>3479</v>
      </c>
      <c r="S3127">
        <v>3682</v>
      </c>
    </row>
    <row r="3128" spans="1:19" x14ac:dyDescent="0.25">
      <c r="A3128" t="s">
        <v>9060</v>
      </c>
      <c r="B3128">
        <v>1</v>
      </c>
      <c r="C3128" t="s">
        <v>9091</v>
      </c>
      <c r="D3128" t="str">
        <f>INDEX(Transcripts[#Data], MATCH(Exons[[#This Row],[Transcript stable ID]], Transcripts[Transcript stable ID], 0), 4)</f>
        <v>NM_001077183.2</v>
      </c>
      <c r="E3128" t="s">
        <v>27</v>
      </c>
      <c r="J3128">
        <v>2097990</v>
      </c>
      <c r="K3128">
        <v>2133696</v>
      </c>
      <c r="L3128">
        <v>2133817</v>
      </c>
      <c r="N3128">
        <v>31</v>
      </c>
      <c r="O3128">
        <v>3789</v>
      </c>
      <c r="P3128">
        <v>3910</v>
      </c>
      <c r="Q3128" t="s">
        <v>13928</v>
      </c>
      <c r="R3128">
        <v>3683</v>
      </c>
      <c r="S3128">
        <v>3804</v>
      </c>
    </row>
    <row r="3129" spans="1:19" x14ac:dyDescent="0.25">
      <c r="A3129" t="s">
        <v>9060</v>
      </c>
      <c r="B3129">
        <v>1</v>
      </c>
      <c r="C3129" t="s">
        <v>9091</v>
      </c>
      <c r="D3129" t="str">
        <f>INDEX(Transcripts[#Data], MATCH(Exons[[#This Row],[Transcript stable ID]], Transcripts[Transcript stable ID], 0), 4)</f>
        <v>NM_001077183.2</v>
      </c>
      <c r="E3129" t="s">
        <v>27</v>
      </c>
      <c r="J3129">
        <v>2097990</v>
      </c>
      <c r="K3129">
        <v>2134229</v>
      </c>
      <c r="L3129">
        <v>2134716</v>
      </c>
      <c r="N3129">
        <v>32</v>
      </c>
      <c r="O3129">
        <v>3911</v>
      </c>
      <c r="P3129">
        <v>4398</v>
      </c>
      <c r="Q3129" t="s">
        <v>13929</v>
      </c>
      <c r="R3129">
        <v>3805</v>
      </c>
      <c r="S3129">
        <v>4292</v>
      </c>
    </row>
    <row r="3130" spans="1:19" x14ac:dyDescent="0.25">
      <c r="A3130" t="s">
        <v>9060</v>
      </c>
      <c r="B3130">
        <v>1</v>
      </c>
      <c r="C3130" t="s">
        <v>9091</v>
      </c>
      <c r="D3130" t="str">
        <f>INDEX(Transcripts[#Data], MATCH(Exons[[#This Row],[Transcript stable ID]], Transcripts[Transcript stable ID], 0), 4)</f>
        <v>NM_001077183.2</v>
      </c>
      <c r="E3130" t="s">
        <v>27</v>
      </c>
      <c r="J3130">
        <v>2097990</v>
      </c>
      <c r="K3130">
        <v>2134952</v>
      </c>
      <c r="L3130">
        <v>2135027</v>
      </c>
      <c r="N3130">
        <v>33</v>
      </c>
      <c r="O3130">
        <v>4399</v>
      </c>
      <c r="P3130">
        <v>4474</v>
      </c>
      <c r="Q3130" t="s">
        <v>13930</v>
      </c>
      <c r="R3130">
        <v>4293</v>
      </c>
      <c r="S3130">
        <v>4368</v>
      </c>
    </row>
    <row r="3131" spans="1:19" x14ac:dyDescent="0.25">
      <c r="A3131" t="s">
        <v>9060</v>
      </c>
      <c r="B3131">
        <v>1</v>
      </c>
      <c r="C3131" t="s">
        <v>9091</v>
      </c>
      <c r="D3131" t="str">
        <f>INDEX(Transcripts[#Data], MATCH(Exons[[#This Row],[Transcript stable ID]], Transcripts[Transcript stable ID], 0), 4)</f>
        <v>NM_001077183.2</v>
      </c>
      <c r="E3131" t="s">
        <v>27</v>
      </c>
      <c r="J3131">
        <v>2097990</v>
      </c>
      <c r="K3131">
        <v>2135231</v>
      </c>
      <c r="L3131">
        <v>2135323</v>
      </c>
      <c r="N3131">
        <v>34</v>
      </c>
      <c r="O3131">
        <v>4475</v>
      </c>
      <c r="P3131">
        <v>4567</v>
      </c>
      <c r="Q3131" t="s">
        <v>13931</v>
      </c>
      <c r="R3131">
        <v>4369</v>
      </c>
      <c r="S3131">
        <v>4461</v>
      </c>
    </row>
    <row r="3132" spans="1:19" x14ac:dyDescent="0.25">
      <c r="A3132" t="s">
        <v>9060</v>
      </c>
      <c r="B3132">
        <v>1</v>
      </c>
      <c r="C3132" t="s">
        <v>9091</v>
      </c>
      <c r="D3132" t="str">
        <f>INDEX(Transcripts[#Data], MATCH(Exons[[#This Row],[Transcript stable ID]], Transcripts[Transcript stable ID], 0), 4)</f>
        <v>NM_001077183.2</v>
      </c>
      <c r="E3132" t="s">
        <v>27</v>
      </c>
      <c r="J3132">
        <v>2097990</v>
      </c>
      <c r="K3132">
        <v>2136194</v>
      </c>
      <c r="L3132">
        <v>2136380</v>
      </c>
      <c r="N3132">
        <v>35</v>
      </c>
      <c r="O3132">
        <v>4568</v>
      </c>
      <c r="P3132">
        <v>4754</v>
      </c>
      <c r="Q3132" t="s">
        <v>13932</v>
      </c>
      <c r="R3132">
        <v>4462</v>
      </c>
      <c r="S3132">
        <v>4648</v>
      </c>
    </row>
    <row r="3133" spans="1:19" x14ac:dyDescent="0.25">
      <c r="A3133" t="s">
        <v>9060</v>
      </c>
      <c r="B3133">
        <v>1</v>
      </c>
      <c r="C3133" t="s">
        <v>9091</v>
      </c>
      <c r="D3133" t="str">
        <f>INDEX(Transcripts[#Data], MATCH(Exons[[#This Row],[Transcript stable ID]], Transcripts[Transcript stable ID], 0), 4)</f>
        <v>NM_001077183.2</v>
      </c>
      <c r="E3133" t="s">
        <v>27</v>
      </c>
      <c r="J3133">
        <v>2097990</v>
      </c>
      <c r="K3133">
        <v>2136733</v>
      </c>
      <c r="L3133">
        <v>2136872</v>
      </c>
      <c r="N3133">
        <v>36</v>
      </c>
      <c r="O3133">
        <v>4755</v>
      </c>
      <c r="P3133">
        <v>4894</v>
      </c>
      <c r="Q3133" t="s">
        <v>13933</v>
      </c>
      <c r="R3133">
        <v>4649</v>
      </c>
      <c r="S3133">
        <v>4788</v>
      </c>
    </row>
    <row r="3134" spans="1:19" x14ac:dyDescent="0.25">
      <c r="A3134" t="s">
        <v>9060</v>
      </c>
      <c r="B3134">
        <v>1</v>
      </c>
      <c r="C3134" t="s">
        <v>9091</v>
      </c>
      <c r="D3134" t="str">
        <f>INDEX(Transcripts[#Data], MATCH(Exons[[#This Row],[Transcript stable ID]], Transcripts[Transcript stable ID], 0), 4)</f>
        <v>NM_001077183.2</v>
      </c>
      <c r="E3134" t="s">
        <v>27</v>
      </c>
      <c r="J3134">
        <v>2097990</v>
      </c>
      <c r="K3134">
        <v>2137864</v>
      </c>
      <c r="L3134">
        <v>2137942</v>
      </c>
      <c r="N3134">
        <v>37</v>
      </c>
      <c r="O3134">
        <v>4895</v>
      </c>
      <c r="P3134">
        <v>4973</v>
      </c>
      <c r="Q3134" t="s">
        <v>13934</v>
      </c>
      <c r="R3134">
        <v>4789</v>
      </c>
      <c r="S3134">
        <v>4867</v>
      </c>
    </row>
    <row r="3135" spans="1:19" x14ac:dyDescent="0.25">
      <c r="A3135" t="s">
        <v>9060</v>
      </c>
      <c r="B3135">
        <v>1</v>
      </c>
      <c r="C3135" t="s">
        <v>9091</v>
      </c>
      <c r="D3135" t="str">
        <f>INDEX(Transcripts[#Data], MATCH(Exons[[#This Row],[Transcript stable ID]], Transcripts[Transcript stable ID], 0), 4)</f>
        <v>NM_001077183.2</v>
      </c>
      <c r="E3135" t="s">
        <v>27</v>
      </c>
      <c r="J3135">
        <v>2097990</v>
      </c>
      <c r="K3135">
        <v>2138049</v>
      </c>
      <c r="L3135">
        <v>2138140</v>
      </c>
      <c r="N3135">
        <v>38</v>
      </c>
      <c r="O3135">
        <v>4974</v>
      </c>
      <c r="P3135">
        <v>5065</v>
      </c>
      <c r="Q3135" t="s">
        <v>13935</v>
      </c>
      <c r="R3135">
        <v>4868</v>
      </c>
      <c r="S3135">
        <v>4959</v>
      </c>
    </row>
    <row r="3136" spans="1:19" x14ac:dyDescent="0.25">
      <c r="A3136" t="s">
        <v>9060</v>
      </c>
      <c r="B3136">
        <v>1</v>
      </c>
      <c r="C3136" t="s">
        <v>9091</v>
      </c>
      <c r="D3136" t="str">
        <f>INDEX(Transcripts[#Data], MATCH(Exons[[#This Row],[Transcript stable ID]], Transcripts[Transcript stable ID], 0), 4)</f>
        <v>NM_001077183.2</v>
      </c>
      <c r="E3136" t="s">
        <v>27</v>
      </c>
      <c r="J3136">
        <v>2097990</v>
      </c>
      <c r="K3136">
        <v>2138228</v>
      </c>
      <c r="L3136">
        <v>2138326</v>
      </c>
      <c r="N3136">
        <v>39</v>
      </c>
      <c r="O3136">
        <v>5066</v>
      </c>
      <c r="P3136">
        <v>5164</v>
      </c>
      <c r="Q3136" t="s">
        <v>13936</v>
      </c>
      <c r="R3136">
        <v>4960</v>
      </c>
      <c r="S3136">
        <v>5058</v>
      </c>
    </row>
    <row r="3137" spans="1:19" x14ac:dyDescent="0.25">
      <c r="A3137" t="s">
        <v>9060</v>
      </c>
      <c r="B3137">
        <v>1</v>
      </c>
      <c r="C3137" t="s">
        <v>9091</v>
      </c>
      <c r="D3137" t="str">
        <f>INDEX(Transcripts[#Data], MATCH(Exons[[#This Row],[Transcript stable ID]], Transcripts[Transcript stable ID], 0), 4)</f>
        <v>NM_001077183.2</v>
      </c>
      <c r="E3137" t="s">
        <v>27</v>
      </c>
      <c r="F3137">
        <v>2097990</v>
      </c>
      <c r="G3137">
        <v>2098066</v>
      </c>
      <c r="J3137">
        <v>2097990</v>
      </c>
      <c r="K3137">
        <v>2097990</v>
      </c>
      <c r="L3137">
        <v>2098066</v>
      </c>
      <c r="N3137">
        <v>1</v>
      </c>
      <c r="Q3137" t="s">
        <v>13938</v>
      </c>
    </row>
    <row r="3138" spans="1:19" x14ac:dyDescent="0.25">
      <c r="A3138" t="s">
        <v>9060</v>
      </c>
      <c r="B3138">
        <v>1</v>
      </c>
      <c r="C3138" t="s">
        <v>9091</v>
      </c>
      <c r="D3138" t="str">
        <f>INDEX(Transcripts[#Data], MATCH(Exons[[#This Row],[Transcript stable ID]], Transcripts[Transcript stable ID], 0), 4)</f>
        <v>NM_001077183.2</v>
      </c>
      <c r="E3138" t="s">
        <v>27</v>
      </c>
      <c r="J3138">
        <v>2097990</v>
      </c>
      <c r="K3138">
        <v>2129036</v>
      </c>
      <c r="L3138">
        <v>2129197</v>
      </c>
      <c r="N3138">
        <v>26</v>
      </c>
      <c r="O3138">
        <v>2944</v>
      </c>
      <c r="P3138">
        <v>3105</v>
      </c>
      <c r="Q3138" t="s">
        <v>13939</v>
      </c>
      <c r="R3138">
        <v>2838</v>
      </c>
      <c r="S3138">
        <v>2999</v>
      </c>
    </row>
    <row r="3139" spans="1:19" x14ac:dyDescent="0.25">
      <c r="A3139" t="s">
        <v>9060</v>
      </c>
      <c r="B3139">
        <v>1</v>
      </c>
      <c r="C3139" t="s">
        <v>9091</v>
      </c>
      <c r="D3139" t="str">
        <f>INDEX(Transcripts[#Data], MATCH(Exons[[#This Row],[Transcript stable ID]], Transcripts[Transcript stable ID], 0), 4)</f>
        <v>NM_001077183.2</v>
      </c>
      <c r="E3139" t="s">
        <v>27</v>
      </c>
      <c r="H3139">
        <v>2138612</v>
      </c>
      <c r="I3139">
        <v>2138703</v>
      </c>
      <c r="J3139">
        <v>2097990</v>
      </c>
      <c r="K3139">
        <v>2138447</v>
      </c>
      <c r="L3139">
        <v>2138703</v>
      </c>
      <c r="N3139">
        <v>40</v>
      </c>
      <c r="O3139">
        <v>5165</v>
      </c>
      <c r="P3139">
        <v>5329</v>
      </c>
      <c r="Q3139" t="s">
        <v>13940</v>
      </c>
      <c r="R3139">
        <v>5059</v>
      </c>
      <c r="S3139">
        <v>5223</v>
      </c>
    </row>
    <row r="3140" spans="1:19" x14ac:dyDescent="0.25">
      <c r="A3140" t="s">
        <v>9060</v>
      </c>
      <c r="B3140">
        <v>1</v>
      </c>
      <c r="C3140" t="s">
        <v>9081</v>
      </c>
      <c r="D3140" t="str">
        <f>INDEX(Transcripts[#Data], MATCH(Exons[[#This Row],[Transcript stable ID]], Transcripts[Transcript stable ID], 0), 4)</f>
        <v>NM_001114382.2</v>
      </c>
      <c r="E3140" t="s">
        <v>27</v>
      </c>
      <c r="F3140">
        <v>2098588</v>
      </c>
      <c r="G3140">
        <v>2098616</v>
      </c>
      <c r="J3140">
        <v>2098021</v>
      </c>
      <c r="K3140">
        <v>2098588</v>
      </c>
      <c r="L3140">
        <v>2098754</v>
      </c>
      <c r="N3140">
        <v>2</v>
      </c>
      <c r="O3140">
        <v>76</v>
      </c>
      <c r="P3140">
        <v>213</v>
      </c>
      <c r="Q3140" t="s">
        <v>13897</v>
      </c>
      <c r="R3140">
        <v>1</v>
      </c>
      <c r="S3140">
        <v>138</v>
      </c>
    </row>
    <row r="3141" spans="1:19" x14ac:dyDescent="0.25">
      <c r="A3141" t="s">
        <v>9060</v>
      </c>
      <c r="B3141">
        <v>1</v>
      </c>
      <c r="C3141" t="s">
        <v>9081</v>
      </c>
      <c r="D3141" t="str">
        <f>INDEX(Transcripts[#Data], MATCH(Exons[[#This Row],[Transcript stable ID]], Transcripts[Transcript stable ID], 0), 4)</f>
        <v>NM_001114382.2</v>
      </c>
      <c r="E3141" t="s">
        <v>27</v>
      </c>
      <c r="J3141">
        <v>2098021</v>
      </c>
      <c r="K3141">
        <v>2100401</v>
      </c>
      <c r="L3141">
        <v>2100487</v>
      </c>
      <c r="N3141">
        <v>3</v>
      </c>
      <c r="O3141">
        <v>214</v>
      </c>
      <c r="P3141">
        <v>300</v>
      </c>
      <c r="Q3141" t="s">
        <v>13898</v>
      </c>
      <c r="R3141">
        <v>139</v>
      </c>
      <c r="S3141">
        <v>225</v>
      </c>
    </row>
    <row r="3142" spans="1:19" x14ac:dyDescent="0.25">
      <c r="A3142" t="s">
        <v>9060</v>
      </c>
      <c r="B3142">
        <v>1</v>
      </c>
      <c r="C3142" t="s">
        <v>9081</v>
      </c>
      <c r="D3142" t="str">
        <f>INDEX(Transcripts[#Data], MATCH(Exons[[#This Row],[Transcript stable ID]], Transcripts[Transcript stable ID], 0), 4)</f>
        <v>NM_001114382.2</v>
      </c>
      <c r="E3142" t="s">
        <v>27</v>
      </c>
      <c r="J3142">
        <v>2098021</v>
      </c>
      <c r="K3142">
        <v>2103343</v>
      </c>
      <c r="L3142">
        <v>2103453</v>
      </c>
      <c r="N3142">
        <v>4</v>
      </c>
      <c r="O3142">
        <v>301</v>
      </c>
      <c r="P3142">
        <v>411</v>
      </c>
      <c r="Q3142" t="s">
        <v>13899</v>
      </c>
      <c r="R3142">
        <v>226</v>
      </c>
      <c r="S3142">
        <v>336</v>
      </c>
    </row>
    <row r="3143" spans="1:19" x14ac:dyDescent="0.25">
      <c r="A3143" t="s">
        <v>9060</v>
      </c>
      <c r="B3143">
        <v>1</v>
      </c>
      <c r="C3143" t="s">
        <v>9081</v>
      </c>
      <c r="D3143" t="str">
        <f>INDEX(Transcripts[#Data], MATCH(Exons[[#This Row],[Transcript stable ID]], Transcripts[Transcript stable ID], 0), 4)</f>
        <v>NM_001114382.2</v>
      </c>
      <c r="E3143" t="s">
        <v>27</v>
      </c>
      <c r="J3143">
        <v>2098021</v>
      </c>
      <c r="K3143">
        <v>2104297</v>
      </c>
      <c r="L3143">
        <v>2104441</v>
      </c>
      <c r="N3143">
        <v>5</v>
      </c>
      <c r="O3143">
        <v>412</v>
      </c>
      <c r="P3143">
        <v>556</v>
      </c>
      <c r="Q3143" t="s">
        <v>13900</v>
      </c>
      <c r="R3143">
        <v>337</v>
      </c>
      <c r="S3143">
        <v>481</v>
      </c>
    </row>
    <row r="3144" spans="1:19" x14ac:dyDescent="0.25">
      <c r="A3144" t="s">
        <v>9060</v>
      </c>
      <c r="B3144">
        <v>1</v>
      </c>
      <c r="C3144" t="s">
        <v>9081</v>
      </c>
      <c r="D3144" t="str">
        <f>INDEX(Transcripts[#Data], MATCH(Exons[[#This Row],[Transcript stable ID]], Transcripts[Transcript stable ID], 0), 4)</f>
        <v>NM_001114382.2</v>
      </c>
      <c r="E3144" t="s">
        <v>27</v>
      </c>
      <c r="J3144">
        <v>2098021</v>
      </c>
      <c r="K3144">
        <v>2105403</v>
      </c>
      <c r="L3144">
        <v>2105520</v>
      </c>
      <c r="N3144">
        <v>6</v>
      </c>
      <c r="O3144">
        <v>557</v>
      </c>
      <c r="P3144">
        <v>674</v>
      </c>
      <c r="Q3144" t="s">
        <v>13901</v>
      </c>
      <c r="R3144">
        <v>482</v>
      </c>
      <c r="S3144">
        <v>599</v>
      </c>
    </row>
    <row r="3145" spans="1:19" x14ac:dyDescent="0.25">
      <c r="A3145" t="s">
        <v>9060</v>
      </c>
      <c r="B3145">
        <v>1</v>
      </c>
      <c r="C3145" t="s">
        <v>9081</v>
      </c>
      <c r="D3145" t="str">
        <f>INDEX(Transcripts[#Data], MATCH(Exons[[#This Row],[Transcript stable ID]], Transcripts[Transcript stable ID], 0), 4)</f>
        <v>NM_001114382.2</v>
      </c>
      <c r="E3145" t="s">
        <v>27</v>
      </c>
      <c r="J3145">
        <v>2098021</v>
      </c>
      <c r="K3145">
        <v>2106197</v>
      </c>
      <c r="L3145">
        <v>2106245</v>
      </c>
      <c r="N3145">
        <v>7</v>
      </c>
      <c r="O3145">
        <v>675</v>
      </c>
      <c r="P3145">
        <v>723</v>
      </c>
      <c r="Q3145" t="s">
        <v>13902</v>
      </c>
      <c r="R3145">
        <v>600</v>
      </c>
      <c r="S3145">
        <v>648</v>
      </c>
    </row>
    <row r="3146" spans="1:19" x14ac:dyDescent="0.25">
      <c r="A3146" t="s">
        <v>9060</v>
      </c>
      <c r="B3146">
        <v>1</v>
      </c>
      <c r="C3146" t="s">
        <v>9081</v>
      </c>
      <c r="D3146" t="str">
        <f>INDEX(Transcripts[#Data], MATCH(Exons[[#This Row],[Transcript stable ID]], Transcripts[Transcript stable ID], 0), 4)</f>
        <v>NM_001114382.2</v>
      </c>
      <c r="E3146" t="s">
        <v>27</v>
      </c>
      <c r="J3146">
        <v>2098021</v>
      </c>
      <c r="K3146">
        <v>2106645</v>
      </c>
      <c r="L3146">
        <v>2106770</v>
      </c>
      <c r="N3146">
        <v>8</v>
      </c>
      <c r="O3146">
        <v>724</v>
      </c>
      <c r="P3146">
        <v>849</v>
      </c>
      <c r="Q3146" t="s">
        <v>13903</v>
      </c>
      <c r="R3146">
        <v>649</v>
      </c>
      <c r="S3146">
        <v>774</v>
      </c>
    </row>
    <row r="3147" spans="1:19" x14ac:dyDescent="0.25">
      <c r="A3147" t="s">
        <v>9060</v>
      </c>
      <c r="B3147">
        <v>1</v>
      </c>
      <c r="C3147" t="s">
        <v>9081</v>
      </c>
      <c r="D3147" t="str">
        <f>INDEX(Transcripts[#Data], MATCH(Exons[[#This Row],[Transcript stable ID]], Transcripts[Transcript stable ID], 0), 4)</f>
        <v>NM_001114382.2</v>
      </c>
      <c r="E3147" t="s">
        <v>27</v>
      </c>
      <c r="J3147">
        <v>2098021</v>
      </c>
      <c r="K3147">
        <v>2107106</v>
      </c>
      <c r="L3147">
        <v>2107179</v>
      </c>
      <c r="N3147">
        <v>9</v>
      </c>
      <c r="O3147">
        <v>850</v>
      </c>
      <c r="P3147">
        <v>923</v>
      </c>
      <c r="Q3147" t="s">
        <v>13904</v>
      </c>
      <c r="R3147">
        <v>775</v>
      </c>
      <c r="S3147">
        <v>848</v>
      </c>
    </row>
    <row r="3148" spans="1:19" x14ac:dyDescent="0.25">
      <c r="A3148" t="s">
        <v>9060</v>
      </c>
      <c r="B3148">
        <v>1</v>
      </c>
      <c r="C3148" t="s">
        <v>9081</v>
      </c>
      <c r="D3148" t="str">
        <f>INDEX(Transcripts[#Data], MATCH(Exons[[#This Row],[Transcript stable ID]], Transcripts[Transcript stable ID], 0), 4)</f>
        <v>NM_001114382.2</v>
      </c>
      <c r="E3148" t="s">
        <v>27</v>
      </c>
      <c r="J3148">
        <v>2098021</v>
      </c>
      <c r="K3148">
        <v>2108748</v>
      </c>
      <c r="L3148">
        <v>2108874</v>
      </c>
      <c r="N3148">
        <v>10</v>
      </c>
      <c r="O3148">
        <v>924</v>
      </c>
      <c r="P3148">
        <v>1050</v>
      </c>
      <c r="Q3148" t="s">
        <v>13905</v>
      </c>
      <c r="R3148">
        <v>849</v>
      </c>
      <c r="S3148">
        <v>975</v>
      </c>
    </row>
    <row r="3149" spans="1:19" x14ac:dyDescent="0.25">
      <c r="A3149" t="s">
        <v>9060</v>
      </c>
      <c r="B3149">
        <v>1</v>
      </c>
      <c r="C3149" t="s">
        <v>9081</v>
      </c>
      <c r="D3149" t="str">
        <f>INDEX(Transcripts[#Data], MATCH(Exons[[#This Row],[Transcript stable ID]], Transcripts[Transcript stable ID], 0), 4)</f>
        <v>NM_001114382.2</v>
      </c>
      <c r="E3149" t="s">
        <v>27</v>
      </c>
      <c r="J3149">
        <v>2098021</v>
      </c>
      <c r="K3149">
        <v>2110671</v>
      </c>
      <c r="L3149">
        <v>2110814</v>
      </c>
      <c r="N3149">
        <v>11</v>
      </c>
      <c r="O3149">
        <v>1051</v>
      </c>
      <c r="P3149">
        <v>1194</v>
      </c>
      <c r="Q3149" t="s">
        <v>13906</v>
      </c>
      <c r="R3149">
        <v>976</v>
      </c>
      <c r="S3149">
        <v>1119</v>
      </c>
    </row>
    <row r="3150" spans="1:19" x14ac:dyDescent="0.25">
      <c r="A3150" t="s">
        <v>9060</v>
      </c>
      <c r="B3150">
        <v>1</v>
      </c>
      <c r="C3150" t="s">
        <v>9081</v>
      </c>
      <c r="D3150" t="str">
        <f>INDEX(Transcripts[#Data], MATCH(Exons[[#This Row],[Transcript stable ID]], Transcripts[Transcript stable ID], 0), 4)</f>
        <v>NM_001114382.2</v>
      </c>
      <c r="E3150" t="s">
        <v>27</v>
      </c>
      <c r="J3150">
        <v>2098021</v>
      </c>
      <c r="K3150">
        <v>2111872</v>
      </c>
      <c r="L3150">
        <v>2112009</v>
      </c>
      <c r="N3150">
        <v>12</v>
      </c>
      <c r="O3150">
        <v>1195</v>
      </c>
      <c r="P3150">
        <v>1332</v>
      </c>
      <c r="Q3150" t="s">
        <v>13907</v>
      </c>
      <c r="R3150">
        <v>1120</v>
      </c>
      <c r="S3150">
        <v>1257</v>
      </c>
    </row>
    <row r="3151" spans="1:19" x14ac:dyDescent="0.25">
      <c r="A3151" t="s">
        <v>9060</v>
      </c>
      <c r="B3151">
        <v>1</v>
      </c>
      <c r="C3151" t="s">
        <v>9081</v>
      </c>
      <c r="D3151" t="str">
        <f>INDEX(Transcripts[#Data], MATCH(Exons[[#This Row],[Transcript stable ID]], Transcripts[Transcript stable ID], 0), 4)</f>
        <v>NM_001114382.2</v>
      </c>
      <c r="E3151" t="s">
        <v>27</v>
      </c>
      <c r="J3151">
        <v>2098021</v>
      </c>
      <c r="K3151">
        <v>2112498</v>
      </c>
      <c r="L3151">
        <v>2112601</v>
      </c>
      <c r="N3151">
        <v>13</v>
      </c>
      <c r="O3151">
        <v>1333</v>
      </c>
      <c r="P3151">
        <v>1436</v>
      </c>
      <c r="Q3151" t="s">
        <v>13908</v>
      </c>
      <c r="R3151">
        <v>1258</v>
      </c>
      <c r="S3151">
        <v>1361</v>
      </c>
    </row>
    <row r="3152" spans="1:19" x14ac:dyDescent="0.25">
      <c r="A3152" t="s">
        <v>9060</v>
      </c>
      <c r="B3152">
        <v>1</v>
      </c>
      <c r="C3152" t="s">
        <v>9081</v>
      </c>
      <c r="D3152" t="str">
        <f>INDEX(Transcripts[#Data], MATCH(Exons[[#This Row],[Transcript stable ID]], Transcripts[Transcript stable ID], 0), 4)</f>
        <v>NM_001114382.2</v>
      </c>
      <c r="E3152" t="s">
        <v>27</v>
      </c>
      <c r="J3152">
        <v>2098021</v>
      </c>
      <c r="K3152">
        <v>2112973</v>
      </c>
      <c r="L3152">
        <v>2113054</v>
      </c>
      <c r="N3152">
        <v>14</v>
      </c>
      <c r="O3152">
        <v>1437</v>
      </c>
      <c r="P3152">
        <v>1518</v>
      </c>
      <c r="Q3152" t="s">
        <v>13909</v>
      </c>
      <c r="R3152">
        <v>1362</v>
      </c>
      <c r="S3152">
        <v>1443</v>
      </c>
    </row>
    <row r="3153" spans="1:19" x14ac:dyDescent="0.25">
      <c r="A3153" t="s">
        <v>9060</v>
      </c>
      <c r="B3153">
        <v>1</v>
      </c>
      <c r="C3153" t="s">
        <v>9081</v>
      </c>
      <c r="D3153" t="str">
        <f>INDEX(Transcripts[#Data], MATCH(Exons[[#This Row],[Transcript stable ID]], Transcripts[Transcript stable ID], 0), 4)</f>
        <v>NM_001114382.2</v>
      </c>
      <c r="E3153" t="s">
        <v>27</v>
      </c>
      <c r="J3153">
        <v>2098021</v>
      </c>
      <c r="K3153">
        <v>2114273</v>
      </c>
      <c r="L3153">
        <v>2114428</v>
      </c>
      <c r="N3153">
        <v>15</v>
      </c>
      <c r="O3153">
        <v>1519</v>
      </c>
      <c r="P3153">
        <v>1674</v>
      </c>
      <c r="Q3153" t="s">
        <v>13910</v>
      </c>
      <c r="R3153">
        <v>1444</v>
      </c>
      <c r="S3153">
        <v>1599</v>
      </c>
    </row>
    <row r="3154" spans="1:19" x14ac:dyDescent="0.25">
      <c r="A3154" t="s">
        <v>9060</v>
      </c>
      <c r="B3154">
        <v>1</v>
      </c>
      <c r="C3154" t="s">
        <v>9081</v>
      </c>
      <c r="D3154" t="str">
        <f>INDEX(Transcripts[#Data], MATCH(Exons[[#This Row],[Transcript stable ID]], Transcripts[Transcript stable ID], 0), 4)</f>
        <v>NM_001114382.2</v>
      </c>
      <c r="E3154" t="s">
        <v>27</v>
      </c>
      <c r="J3154">
        <v>2098021</v>
      </c>
      <c r="K3154">
        <v>2115520</v>
      </c>
      <c r="L3154">
        <v>2115636</v>
      </c>
      <c r="N3154">
        <v>16</v>
      </c>
      <c r="O3154">
        <v>1675</v>
      </c>
      <c r="P3154">
        <v>1791</v>
      </c>
      <c r="Q3154" t="s">
        <v>13911</v>
      </c>
      <c r="R3154">
        <v>1600</v>
      </c>
      <c r="S3154">
        <v>1716</v>
      </c>
    </row>
    <row r="3155" spans="1:19" x14ac:dyDescent="0.25">
      <c r="A3155" t="s">
        <v>9060</v>
      </c>
      <c r="B3155">
        <v>1</v>
      </c>
      <c r="C3155" t="s">
        <v>9081</v>
      </c>
      <c r="D3155" t="str">
        <f>INDEX(Transcripts[#Data], MATCH(Exons[[#This Row],[Transcript stable ID]], Transcripts[Transcript stable ID], 0), 4)</f>
        <v>NM_001114382.2</v>
      </c>
      <c r="E3155" t="s">
        <v>27</v>
      </c>
      <c r="J3155">
        <v>2098021</v>
      </c>
      <c r="K3155">
        <v>2120457</v>
      </c>
      <c r="L3155">
        <v>2120579</v>
      </c>
      <c r="N3155">
        <v>17</v>
      </c>
      <c r="O3155">
        <v>1792</v>
      </c>
      <c r="P3155">
        <v>1914</v>
      </c>
      <c r="Q3155" t="s">
        <v>13912</v>
      </c>
      <c r="R3155">
        <v>1717</v>
      </c>
      <c r="S3155">
        <v>1839</v>
      </c>
    </row>
    <row r="3156" spans="1:19" x14ac:dyDescent="0.25">
      <c r="A3156" t="s">
        <v>9060</v>
      </c>
      <c r="B3156">
        <v>1</v>
      </c>
      <c r="C3156" t="s">
        <v>9081</v>
      </c>
      <c r="D3156" t="str">
        <f>INDEX(Transcripts[#Data], MATCH(Exons[[#This Row],[Transcript stable ID]], Transcripts[Transcript stable ID], 0), 4)</f>
        <v>NM_001114382.2</v>
      </c>
      <c r="E3156" t="s">
        <v>27</v>
      </c>
      <c r="J3156">
        <v>2098021</v>
      </c>
      <c r="K3156">
        <v>2121511</v>
      </c>
      <c r="L3156">
        <v>2121617</v>
      </c>
      <c r="N3156">
        <v>18</v>
      </c>
      <c r="O3156">
        <v>1915</v>
      </c>
      <c r="P3156">
        <v>2021</v>
      </c>
      <c r="Q3156" t="s">
        <v>13913</v>
      </c>
      <c r="R3156">
        <v>1840</v>
      </c>
      <c r="S3156">
        <v>1946</v>
      </c>
    </row>
    <row r="3157" spans="1:19" x14ac:dyDescent="0.25">
      <c r="A3157" t="s">
        <v>9060</v>
      </c>
      <c r="B3157">
        <v>1</v>
      </c>
      <c r="C3157" t="s">
        <v>9081</v>
      </c>
      <c r="D3157" t="str">
        <f>INDEX(Transcripts[#Data], MATCH(Exons[[#This Row],[Transcript stable ID]], Transcripts[Transcript stable ID], 0), 4)</f>
        <v>NM_001114382.2</v>
      </c>
      <c r="E3157" t="s">
        <v>27</v>
      </c>
      <c r="J3157">
        <v>2098021</v>
      </c>
      <c r="K3157">
        <v>2121785</v>
      </c>
      <c r="L3157">
        <v>2121935</v>
      </c>
      <c r="N3157">
        <v>19</v>
      </c>
      <c r="O3157">
        <v>2022</v>
      </c>
      <c r="P3157">
        <v>2172</v>
      </c>
      <c r="Q3157" t="s">
        <v>13914</v>
      </c>
      <c r="R3157">
        <v>1947</v>
      </c>
      <c r="S3157">
        <v>2097</v>
      </c>
    </row>
    <row r="3158" spans="1:19" x14ac:dyDescent="0.25">
      <c r="A3158" t="s">
        <v>9060</v>
      </c>
      <c r="B3158">
        <v>1</v>
      </c>
      <c r="C3158" t="s">
        <v>9081</v>
      </c>
      <c r="D3158" t="str">
        <f>INDEX(Transcripts[#Data], MATCH(Exons[[#This Row],[Transcript stable ID]], Transcripts[Transcript stable ID], 0), 4)</f>
        <v>NM_001114382.2</v>
      </c>
      <c r="E3158" t="s">
        <v>27</v>
      </c>
      <c r="J3158">
        <v>2098021</v>
      </c>
      <c r="K3158">
        <v>2122242</v>
      </c>
      <c r="L3158">
        <v>2122364</v>
      </c>
      <c r="N3158">
        <v>20</v>
      </c>
      <c r="O3158">
        <v>2173</v>
      </c>
      <c r="P3158">
        <v>2295</v>
      </c>
      <c r="Q3158" t="s">
        <v>13915</v>
      </c>
      <c r="R3158">
        <v>2098</v>
      </c>
      <c r="S3158">
        <v>2220</v>
      </c>
    </row>
    <row r="3159" spans="1:19" x14ac:dyDescent="0.25">
      <c r="A3159" t="s">
        <v>9060</v>
      </c>
      <c r="B3159">
        <v>1</v>
      </c>
      <c r="C3159" t="s">
        <v>9081</v>
      </c>
      <c r="D3159" t="str">
        <f>INDEX(Transcripts[#Data], MATCH(Exons[[#This Row],[Transcript stable ID]], Transcripts[Transcript stable ID], 0), 4)</f>
        <v>NM_001114382.2</v>
      </c>
      <c r="E3159" t="s">
        <v>27</v>
      </c>
      <c r="J3159">
        <v>2098021</v>
      </c>
      <c r="K3159">
        <v>2122850</v>
      </c>
      <c r="L3159">
        <v>2122984</v>
      </c>
      <c r="N3159">
        <v>21</v>
      </c>
      <c r="O3159">
        <v>2296</v>
      </c>
      <c r="P3159">
        <v>2430</v>
      </c>
      <c r="Q3159" t="s">
        <v>13916</v>
      </c>
      <c r="R3159">
        <v>2221</v>
      </c>
      <c r="S3159">
        <v>2355</v>
      </c>
    </row>
    <row r="3160" spans="1:19" x14ac:dyDescent="0.25">
      <c r="A3160" t="s">
        <v>9060</v>
      </c>
      <c r="B3160">
        <v>1</v>
      </c>
      <c r="C3160" t="s">
        <v>9081</v>
      </c>
      <c r="D3160" t="str">
        <f>INDEX(Transcripts[#Data], MATCH(Exons[[#This Row],[Transcript stable ID]], Transcripts[Transcript stable ID], 0), 4)</f>
        <v>NM_001114382.2</v>
      </c>
      <c r="E3160" t="s">
        <v>27</v>
      </c>
      <c r="J3160">
        <v>2098021</v>
      </c>
      <c r="K3160">
        <v>2124201</v>
      </c>
      <c r="L3160">
        <v>2124390</v>
      </c>
      <c r="N3160">
        <v>22</v>
      </c>
      <c r="O3160">
        <v>2431</v>
      </c>
      <c r="P3160">
        <v>2620</v>
      </c>
      <c r="Q3160" t="s">
        <v>13917</v>
      </c>
      <c r="R3160">
        <v>2356</v>
      </c>
      <c r="S3160">
        <v>2545</v>
      </c>
    </row>
    <row r="3161" spans="1:19" x14ac:dyDescent="0.25">
      <c r="A3161" t="s">
        <v>9060</v>
      </c>
      <c r="B3161">
        <v>1</v>
      </c>
      <c r="C3161" t="s">
        <v>9081</v>
      </c>
      <c r="D3161" t="str">
        <f>INDEX(Transcripts[#Data], MATCH(Exons[[#This Row],[Transcript stable ID]], Transcripts[Transcript stable ID], 0), 4)</f>
        <v>NM_001114382.2</v>
      </c>
      <c r="E3161" t="s">
        <v>27</v>
      </c>
      <c r="J3161">
        <v>2098021</v>
      </c>
      <c r="K3161">
        <v>2125800</v>
      </c>
      <c r="L3161">
        <v>2125893</v>
      </c>
      <c r="N3161">
        <v>23</v>
      </c>
      <c r="O3161">
        <v>2621</v>
      </c>
      <c r="P3161">
        <v>2714</v>
      </c>
      <c r="Q3161" t="s">
        <v>13918</v>
      </c>
      <c r="R3161">
        <v>2546</v>
      </c>
      <c r="S3161">
        <v>2639</v>
      </c>
    </row>
    <row r="3162" spans="1:19" x14ac:dyDescent="0.25">
      <c r="A3162" t="s">
        <v>9060</v>
      </c>
      <c r="B3162">
        <v>1</v>
      </c>
      <c r="C3162" t="s">
        <v>9081</v>
      </c>
      <c r="D3162" t="str">
        <f>INDEX(Transcripts[#Data], MATCH(Exons[[#This Row],[Transcript stable ID]], Transcripts[Transcript stable ID], 0), 4)</f>
        <v>NM_001114382.2</v>
      </c>
      <c r="E3162" t="s">
        <v>27</v>
      </c>
      <c r="J3162">
        <v>2098021</v>
      </c>
      <c r="K3162">
        <v>2126069</v>
      </c>
      <c r="L3162">
        <v>2126171</v>
      </c>
      <c r="N3162">
        <v>24</v>
      </c>
      <c r="O3162">
        <v>2715</v>
      </c>
      <c r="P3162">
        <v>2817</v>
      </c>
      <c r="Q3162" t="s">
        <v>13919</v>
      </c>
      <c r="R3162">
        <v>2640</v>
      </c>
      <c r="S3162">
        <v>2742</v>
      </c>
    </row>
    <row r="3163" spans="1:19" x14ac:dyDescent="0.25">
      <c r="A3163" t="s">
        <v>9060</v>
      </c>
      <c r="B3163">
        <v>1</v>
      </c>
      <c r="C3163" t="s">
        <v>9081</v>
      </c>
      <c r="D3163" t="str">
        <f>INDEX(Transcripts[#Data], MATCH(Exons[[#This Row],[Transcript stable ID]], Transcripts[Transcript stable ID], 0), 4)</f>
        <v>NM_001114382.2</v>
      </c>
      <c r="E3163" t="s">
        <v>27</v>
      </c>
      <c r="J3163">
        <v>2098021</v>
      </c>
      <c r="K3163">
        <v>2126492</v>
      </c>
      <c r="L3163">
        <v>2126586</v>
      </c>
      <c r="N3163">
        <v>25</v>
      </c>
      <c r="O3163">
        <v>2818</v>
      </c>
      <c r="P3163">
        <v>2912</v>
      </c>
      <c r="Q3163" t="s">
        <v>13920</v>
      </c>
      <c r="R3163">
        <v>2743</v>
      </c>
      <c r="S3163">
        <v>2837</v>
      </c>
    </row>
    <row r="3164" spans="1:19" x14ac:dyDescent="0.25">
      <c r="A3164" t="s">
        <v>9060</v>
      </c>
      <c r="B3164">
        <v>1</v>
      </c>
      <c r="C3164" t="s">
        <v>9081</v>
      </c>
      <c r="D3164" t="str">
        <f>INDEX(Transcripts[#Data], MATCH(Exons[[#This Row],[Transcript stable ID]], Transcripts[Transcript stable ID], 0), 4)</f>
        <v>NM_001114382.2</v>
      </c>
      <c r="E3164" t="s">
        <v>27</v>
      </c>
      <c r="J3164">
        <v>2098021</v>
      </c>
      <c r="K3164">
        <v>2127599</v>
      </c>
      <c r="L3164">
        <v>2127727</v>
      </c>
      <c r="N3164">
        <v>26</v>
      </c>
      <c r="O3164">
        <v>2913</v>
      </c>
      <c r="P3164">
        <v>3041</v>
      </c>
      <c r="Q3164" t="s">
        <v>13921</v>
      </c>
      <c r="R3164">
        <v>2838</v>
      </c>
      <c r="S3164">
        <v>2966</v>
      </c>
    </row>
    <row r="3165" spans="1:19" x14ac:dyDescent="0.25">
      <c r="A3165" t="s">
        <v>9060</v>
      </c>
      <c r="B3165">
        <v>1</v>
      </c>
      <c r="C3165" t="s">
        <v>9081</v>
      </c>
      <c r="D3165" t="str">
        <f>INDEX(Transcripts[#Data], MATCH(Exons[[#This Row],[Transcript stable ID]], Transcripts[Transcript stable ID], 0), 4)</f>
        <v>NM_001114382.2</v>
      </c>
      <c r="E3165" t="s">
        <v>27</v>
      </c>
      <c r="J3165">
        <v>2098021</v>
      </c>
      <c r="K3165">
        <v>2129033</v>
      </c>
      <c r="L3165">
        <v>2129197</v>
      </c>
      <c r="N3165">
        <v>27</v>
      </c>
      <c r="O3165">
        <v>3042</v>
      </c>
      <c r="P3165">
        <v>3206</v>
      </c>
      <c r="Q3165" t="s">
        <v>13922</v>
      </c>
      <c r="R3165">
        <v>2967</v>
      </c>
      <c r="S3165">
        <v>3131</v>
      </c>
    </row>
    <row r="3166" spans="1:19" x14ac:dyDescent="0.25">
      <c r="A3166" t="s">
        <v>9060</v>
      </c>
      <c r="B3166">
        <v>1</v>
      </c>
      <c r="C3166" t="s">
        <v>9081</v>
      </c>
      <c r="D3166" t="str">
        <f>INDEX(Transcripts[#Data], MATCH(Exons[[#This Row],[Transcript stable ID]], Transcripts[Transcript stable ID], 0), 4)</f>
        <v>NM_001114382.2</v>
      </c>
      <c r="E3166" t="s">
        <v>27</v>
      </c>
      <c r="J3166">
        <v>2098021</v>
      </c>
      <c r="K3166">
        <v>2129277</v>
      </c>
      <c r="L3166">
        <v>2129429</v>
      </c>
      <c r="N3166">
        <v>28</v>
      </c>
      <c r="O3166">
        <v>3207</v>
      </c>
      <c r="P3166">
        <v>3359</v>
      </c>
      <c r="Q3166" t="s">
        <v>13923</v>
      </c>
      <c r="R3166">
        <v>3132</v>
      </c>
      <c r="S3166">
        <v>3284</v>
      </c>
    </row>
    <row r="3167" spans="1:19" x14ac:dyDescent="0.25">
      <c r="A3167" t="s">
        <v>9060</v>
      </c>
      <c r="B3167">
        <v>1</v>
      </c>
      <c r="C3167" t="s">
        <v>9081</v>
      </c>
      <c r="D3167" t="str">
        <f>INDEX(Transcripts[#Data], MATCH(Exons[[#This Row],[Transcript stable ID]], Transcripts[Transcript stable ID], 0), 4)</f>
        <v>NM_001114382.2</v>
      </c>
      <c r="E3167" t="s">
        <v>27</v>
      </c>
      <c r="J3167">
        <v>2098021</v>
      </c>
      <c r="K3167">
        <v>2129558</v>
      </c>
      <c r="L3167">
        <v>2129670</v>
      </c>
      <c r="N3167">
        <v>29</v>
      </c>
      <c r="O3167">
        <v>3360</v>
      </c>
      <c r="P3167">
        <v>3472</v>
      </c>
      <c r="Q3167" t="s">
        <v>13924</v>
      </c>
      <c r="R3167">
        <v>3285</v>
      </c>
      <c r="S3167">
        <v>3397</v>
      </c>
    </row>
    <row r="3168" spans="1:19" x14ac:dyDescent="0.25">
      <c r="A3168" t="s">
        <v>9060</v>
      </c>
      <c r="B3168">
        <v>1</v>
      </c>
      <c r="C3168" t="s">
        <v>9081</v>
      </c>
      <c r="D3168" t="str">
        <f>INDEX(Transcripts[#Data], MATCH(Exons[[#This Row],[Transcript stable ID]], Transcripts[Transcript stable ID], 0), 4)</f>
        <v>NM_001114382.2</v>
      </c>
      <c r="E3168" t="s">
        <v>27</v>
      </c>
      <c r="J3168">
        <v>2098021</v>
      </c>
      <c r="K3168">
        <v>2130166</v>
      </c>
      <c r="L3168">
        <v>2130378</v>
      </c>
      <c r="N3168">
        <v>30</v>
      </c>
      <c r="O3168">
        <v>3473</v>
      </c>
      <c r="P3168">
        <v>3685</v>
      </c>
      <c r="Q3168" t="s">
        <v>13925</v>
      </c>
      <c r="R3168">
        <v>3398</v>
      </c>
      <c r="S3168">
        <v>3610</v>
      </c>
    </row>
    <row r="3169" spans="1:19" x14ac:dyDescent="0.25">
      <c r="A3169" t="s">
        <v>9060</v>
      </c>
      <c r="B3169">
        <v>1</v>
      </c>
      <c r="C3169" t="s">
        <v>9081</v>
      </c>
      <c r="D3169" t="str">
        <f>INDEX(Transcripts[#Data], MATCH(Exons[[#This Row],[Transcript stable ID]], Transcripts[Transcript stable ID], 0), 4)</f>
        <v>NM_001114382.2</v>
      </c>
      <c r="E3169" t="s">
        <v>27</v>
      </c>
      <c r="J3169">
        <v>2098021</v>
      </c>
      <c r="K3169">
        <v>2131596</v>
      </c>
      <c r="L3169">
        <v>2131799</v>
      </c>
      <c r="N3169">
        <v>31</v>
      </c>
      <c r="O3169">
        <v>3686</v>
      </c>
      <c r="P3169">
        <v>3889</v>
      </c>
      <c r="Q3169" t="s">
        <v>13926</v>
      </c>
      <c r="R3169">
        <v>3611</v>
      </c>
      <c r="S3169">
        <v>3814</v>
      </c>
    </row>
    <row r="3170" spans="1:19" x14ac:dyDescent="0.25">
      <c r="A3170" t="s">
        <v>9060</v>
      </c>
      <c r="B3170">
        <v>1</v>
      </c>
      <c r="C3170" t="s">
        <v>9081</v>
      </c>
      <c r="D3170" t="str">
        <f>INDEX(Transcripts[#Data], MATCH(Exons[[#This Row],[Transcript stable ID]], Transcripts[Transcript stable ID], 0), 4)</f>
        <v>NM_001114382.2</v>
      </c>
      <c r="E3170" t="s">
        <v>27</v>
      </c>
      <c r="J3170">
        <v>2098021</v>
      </c>
      <c r="K3170">
        <v>2133696</v>
      </c>
      <c r="L3170">
        <v>2133817</v>
      </c>
      <c r="N3170">
        <v>32</v>
      </c>
      <c r="O3170">
        <v>3890</v>
      </c>
      <c r="P3170">
        <v>4011</v>
      </c>
      <c r="Q3170" t="s">
        <v>13928</v>
      </c>
      <c r="R3170">
        <v>3815</v>
      </c>
      <c r="S3170">
        <v>3936</v>
      </c>
    </row>
    <row r="3171" spans="1:19" x14ac:dyDescent="0.25">
      <c r="A3171" t="s">
        <v>9060</v>
      </c>
      <c r="B3171">
        <v>1</v>
      </c>
      <c r="C3171" t="s">
        <v>9081</v>
      </c>
      <c r="D3171" t="str">
        <f>INDEX(Transcripts[#Data], MATCH(Exons[[#This Row],[Transcript stable ID]], Transcripts[Transcript stable ID], 0), 4)</f>
        <v>NM_001114382.2</v>
      </c>
      <c r="E3171" t="s">
        <v>27</v>
      </c>
      <c r="J3171">
        <v>2098021</v>
      </c>
      <c r="K3171">
        <v>2134229</v>
      </c>
      <c r="L3171">
        <v>2134716</v>
      </c>
      <c r="N3171">
        <v>33</v>
      </c>
      <c r="O3171">
        <v>4012</v>
      </c>
      <c r="P3171">
        <v>4499</v>
      </c>
      <c r="Q3171" t="s">
        <v>13929</v>
      </c>
      <c r="R3171">
        <v>3937</v>
      </c>
      <c r="S3171">
        <v>4424</v>
      </c>
    </row>
    <row r="3172" spans="1:19" x14ac:dyDescent="0.25">
      <c r="A3172" t="s">
        <v>9060</v>
      </c>
      <c r="B3172">
        <v>1</v>
      </c>
      <c r="C3172" t="s">
        <v>9081</v>
      </c>
      <c r="D3172" t="str">
        <f>INDEX(Transcripts[#Data], MATCH(Exons[[#This Row],[Transcript stable ID]], Transcripts[Transcript stable ID], 0), 4)</f>
        <v>NM_001114382.2</v>
      </c>
      <c r="E3172" t="s">
        <v>27</v>
      </c>
      <c r="J3172">
        <v>2098021</v>
      </c>
      <c r="K3172">
        <v>2134952</v>
      </c>
      <c r="L3172">
        <v>2135027</v>
      </c>
      <c r="N3172">
        <v>34</v>
      </c>
      <c r="O3172">
        <v>4500</v>
      </c>
      <c r="P3172">
        <v>4575</v>
      </c>
      <c r="Q3172" t="s">
        <v>13930</v>
      </c>
      <c r="R3172">
        <v>4425</v>
      </c>
      <c r="S3172">
        <v>4500</v>
      </c>
    </row>
    <row r="3173" spans="1:19" x14ac:dyDescent="0.25">
      <c r="A3173" t="s">
        <v>9060</v>
      </c>
      <c r="B3173">
        <v>1</v>
      </c>
      <c r="C3173" t="s">
        <v>9081</v>
      </c>
      <c r="D3173" t="str">
        <f>INDEX(Transcripts[#Data], MATCH(Exons[[#This Row],[Transcript stable ID]], Transcripts[Transcript stable ID], 0), 4)</f>
        <v>NM_001114382.2</v>
      </c>
      <c r="E3173" t="s">
        <v>27</v>
      </c>
      <c r="J3173">
        <v>2098021</v>
      </c>
      <c r="K3173">
        <v>2135231</v>
      </c>
      <c r="L3173">
        <v>2135323</v>
      </c>
      <c r="N3173">
        <v>35</v>
      </c>
      <c r="O3173">
        <v>4576</v>
      </c>
      <c r="P3173">
        <v>4668</v>
      </c>
      <c r="Q3173" t="s">
        <v>13931</v>
      </c>
      <c r="R3173">
        <v>4501</v>
      </c>
      <c r="S3173">
        <v>4593</v>
      </c>
    </row>
    <row r="3174" spans="1:19" x14ac:dyDescent="0.25">
      <c r="A3174" t="s">
        <v>9060</v>
      </c>
      <c r="B3174">
        <v>1</v>
      </c>
      <c r="C3174" t="s">
        <v>9081</v>
      </c>
      <c r="D3174" t="str">
        <f>INDEX(Transcripts[#Data], MATCH(Exons[[#This Row],[Transcript stable ID]], Transcripts[Transcript stable ID], 0), 4)</f>
        <v>NM_001114382.2</v>
      </c>
      <c r="E3174" t="s">
        <v>27</v>
      </c>
      <c r="J3174">
        <v>2098021</v>
      </c>
      <c r="K3174">
        <v>2136194</v>
      </c>
      <c r="L3174">
        <v>2136380</v>
      </c>
      <c r="N3174">
        <v>36</v>
      </c>
      <c r="O3174">
        <v>4669</v>
      </c>
      <c r="P3174">
        <v>4855</v>
      </c>
      <c r="Q3174" t="s">
        <v>13932</v>
      </c>
      <c r="R3174">
        <v>4594</v>
      </c>
      <c r="S3174">
        <v>4780</v>
      </c>
    </row>
    <row r="3175" spans="1:19" x14ac:dyDescent="0.25">
      <c r="A3175" t="s">
        <v>9060</v>
      </c>
      <c r="B3175">
        <v>1</v>
      </c>
      <c r="C3175" t="s">
        <v>9081</v>
      </c>
      <c r="D3175" t="str">
        <f>INDEX(Transcripts[#Data], MATCH(Exons[[#This Row],[Transcript stable ID]], Transcripts[Transcript stable ID], 0), 4)</f>
        <v>NM_001114382.2</v>
      </c>
      <c r="E3175" t="s">
        <v>27</v>
      </c>
      <c r="J3175">
        <v>2098021</v>
      </c>
      <c r="K3175">
        <v>2136733</v>
      </c>
      <c r="L3175">
        <v>2136872</v>
      </c>
      <c r="N3175">
        <v>37</v>
      </c>
      <c r="O3175">
        <v>4856</v>
      </c>
      <c r="P3175">
        <v>4995</v>
      </c>
      <c r="Q3175" t="s">
        <v>13933</v>
      </c>
      <c r="R3175">
        <v>4781</v>
      </c>
      <c r="S3175">
        <v>4920</v>
      </c>
    </row>
    <row r="3176" spans="1:19" x14ac:dyDescent="0.25">
      <c r="A3176" t="s">
        <v>9060</v>
      </c>
      <c r="B3176">
        <v>1</v>
      </c>
      <c r="C3176" t="s">
        <v>9081</v>
      </c>
      <c r="D3176" t="str">
        <f>INDEX(Transcripts[#Data], MATCH(Exons[[#This Row],[Transcript stable ID]], Transcripts[Transcript stable ID], 0), 4)</f>
        <v>NM_001114382.2</v>
      </c>
      <c r="E3176" t="s">
        <v>27</v>
      </c>
      <c r="J3176">
        <v>2098021</v>
      </c>
      <c r="K3176">
        <v>2137864</v>
      </c>
      <c r="L3176">
        <v>2137942</v>
      </c>
      <c r="N3176">
        <v>38</v>
      </c>
      <c r="O3176">
        <v>4996</v>
      </c>
      <c r="P3176">
        <v>5074</v>
      </c>
      <c r="Q3176" t="s">
        <v>13934</v>
      </c>
      <c r="R3176">
        <v>4921</v>
      </c>
      <c r="S3176">
        <v>4999</v>
      </c>
    </row>
    <row r="3177" spans="1:19" x14ac:dyDescent="0.25">
      <c r="A3177" t="s">
        <v>9060</v>
      </c>
      <c r="B3177">
        <v>1</v>
      </c>
      <c r="C3177" t="s">
        <v>9081</v>
      </c>
      <c r="D3177" t="str">
        <f>INDEX(Transcripts[#Data], MATCH(Exons[[#This Row],[Transcript stable ID]], Transcripts[Transcript stable ID], 0), 4)</f>
        <v>NM_001114382.2</v>
      </c>
      <c r="E3177" t="s">
        <v>27</v>
      </c>
      <c r="J3177">
        <v>2098021</v>
      </c>
      <c r="K3177">
        <v>2138049</v>
      </c>
      <c r="L3177">
        <v>2138140</v>
      </c>
      <c r="N3177">
        <v>39</v>
      </c>
      <c r="O3177">
        <v>5075</v>
      </c>
      <c r="P3177">
        <v>5166</v>
      </c>
      <c r="Q3177" t="s">
        <v>13935</v>
      </c>
      <c r="R3177">
        <v>5000</v>
      </c>
      <c r="S3177">
        <v>5091</v>
      </c>
    </row>
    <row r="3178" spans="1:19" x14ac:dyDescent="0.25">
      <c r="A3178" t="s">
        <v>9060</v>
      </c>
      <c r="B3178">
        <v>1</v>
      </c>
      <c r="C3178" t="s">
        <v>9081</v>
      </c>
      <c r="D3178" t="str">
        <f>INDEX(Transcripts[#Data], MATCH(Exons[[#This Row],[Transcript stable ID]], Transcripts[Transcript stable ID], 0), 4)</f>
        <v>NM_001114382.2</v>
      </c>
      <c r="E3178" t="s">
        <v>27</v>
      </c>
      <c r="J3178">
        <v>2098021</v>
      </c>
      <c r="K3178">
        <v>2138228</v>
      </c>
      <c r="L3178">
        <v>2138326</v>
      </c>
      <c r="N3178">
        <v>40</v>
      </c>
      <c r="O3178">
        <v>5167</v>
      </c>
      <c r="P3178">
        <v>5265</v>
      </c>
      <c r="Q3178" t="s">
        <v>13936</v>
      </c>
      <c r="R3178">
        <v>5092</v>
      </c>
      <c r="S3178">
        <v>5190</v>
      </c>
    </row>
    <row r="3179" spans="1:19" x14ac:dyDescent="0.25">
      <c r="A3179" t="s">
        <v>9060</v>
      </c>
      <c r="B3179">
        <v>1</v>
      </c>
      <c r="C3179" t="s">
        <v>9081</v>
      </c>
      <c r="D3179" t="str">
        <f>INDEX(Transcripts[#Data], MATCH(Exons[[#This Row],[Transcript stable ID]], Transcripts[Transcript stable ID], 0), 4)</f>
        <v>NM_001114382.2</v>
      </c>
      <c r="E3179" t="s">
        <v>27</v>
      </c>
      <c r="H3179">
        <v>2138612</v>
      </c>
      <c r="I3179">
        <v>2138713</v>
      </c>
      <c r="J3179">
        <v>2098021</v>
      </c>
      <c r="K3179">
        <v>2138447</v>
      </c>
      <c r="L3179">
        <v>2138713</v>
      </c>
      <c r="N3179">
        <v>41</v>
      </c>
      <c r="O3179">
        <v>5266</v>
      </c>
      <c r="P3179">
        <v>5430</v>
      </c>
      <c r="Q3179" t="s">
        <v>13937</v>
      </c>
      <c r="R3179">
        <v>5191</v>
      </c>
      <c r="S3179">
        <v>5355</v>
      </c>
    </row>
    <row r="3180" spans="1:19" x14ac:dyDescent="0.25">
      <c r="A3180" t="s">
        <v>9060</v>
      </c>
      <c r="B3180">
        <v>1</v>
      </c>
      <c r="C3180" t="s">
        <v>9081</v>
      </c>
      <c r="D3180" t="str">
        <f>INDEX(Transcripts[#Data], MATCH(Exons[[#This Row],[Transcript stable ID]], Transcripts[Transcript stable ID], 0), 4)</f>
        <v>NM_001114382.2</v>
      </c>
      <c r="E3180" t="s">
        <v>27</v>
      </c>
      <c r="F3180">
        <v>2098021</v>
      </c>
      <c r="G3180">
        <v>2098066</v>
      </c>
      <c r="J3180">
        <v>2098021</v>
      </c>
      <c r="K3180">
        <v>2098021</v>
      </c>
      <c r="L3180">
        <v>2098066</v>
      </c>
      <c r="N3180">
        <v>1</v>
      </c>
      <c r="Q3180" t="s">
        <v>13941</v>
      </c>
    </row>
    <row r="3181" spans="1:19" x14ac:dyDescent="0.25">
      <c r="A3181" t="s">
        <v>524</v>
      </c>
      <c r="B3181">
        <v>-1</v>
      </c>
      <c r="C3181" t="s">
        <v>537</v>
      </c>
      <c r="D3181" t="str">
        <f>INDEX(Transcripts[#Data], MATCH(Exons[[#This Row],[Transcript stable ID]], Transcripts[Transcript stable ID], 0), 4)</f>
        <v>NM_001184.3</v>
      </c>
      <c r="E3181" t="s">
        <v>27</v>
      </c>
      <c r="J3181">
        <v>142297668</v>
      </c>
      <c r="K3181">
        <v>142171970</v>
      </c>
      <c r="L3181">
        <v>142172075</v>
      </c>
      <c r="N3181">
        <v>46</v>
      </c>
      <c r="O3181">
        <v>7778</v>
      </c>
      <c r="P3181">
        <v>7883</v>
      </c>
      <c r="Q3181" t="s">
        <v>13942</v>
      </c>
      <c r="R3181">
        <v>7656</v>
      </c>
      <c r="S3181">
        <v>7761</v>
      </c>
    </row>
    <row r="3182" spans="1:19" x14ac:dyDescent="0.25">
      <c r="A3182" t="s">
        <v>524</v>
      </c>
      <c r="B3182">
        <v>-1</v>
      </c>
      <c r="C3182" t="s">
        <v>537</v>
      </c>
      <c r="D3182" t="str">
        <f>INDEX(Transcripts[#Data], MATCH(Exons[[#This Row],[Transcript stable ID]], Transcripts[Transcript stable ID], 0), 4)</f>
        <v>NM_001184.3</v>
      </c>
      <c r="E3182" t="s">
        <v>27</v>
      </c>
      <c r="F3182">
        <v>142297547</v>
      </c>
      <c r="G3182">
        <v>142297668</v>
      </c>
      <c r="J3182">
        <v>142297668</v>
      </c>
      <c r="K3182">
        <v>142297488</v>
      </c>
      <c r="L3182">
        <v>142297668</v>
      </c>
      <c r="N3182">
        <v>1</v>
      </c>
      <c r="O3182">
        <v>123</v>
      </c>
      <c r="P3182">
        <v>181</v>
      </c>
      <c r="Q3182" t="s">
        <v>13943</v>
      </c>
      <c r="R3182">
        <v>1</v>
      </c>
      <c r="S3182">
        <v>59</v>
      </c>
    </row>
    <row r="3183" spans="1:19" x14ac:dyDescent="0.25">
      <c r="A3183" t="s">
        <v>524</v>
      </c>
      <c r="B3183">
        <v>-1</v>
      </c>
      <c r="C3183" t="s">
        <v>537</v>
      </c>
      <c r="D3183" t="str">
        <f>INDEX(Transcripts[#Data], MATCH(Exons[[#This Row],[Transcript stable ID]], Transcripts[Transcript stable ID], 0), 4)</f>
        <v>NM_001184.3</v>
      </c>
      <c r="E3183" t="s">
        <v>27</v>
      </c>
      <c r="J3183">
        <v>142297668</v>
      </c>
      <c r="K3183">
        <v>142286905</v>
      </c>
      <c r="L3183">
        <v>142286996</v>
      </c>
      <c r="N3183">
        <v>2</v>
      </c>
      <c r="O3183">
        <v>182</v>
      </c>
      <c r="P3183">
        <v>273</v>
      </c>
      <c r="Q3183" t="s">
        <v>13944</v>
      </c>
      <c r="R3183">
        <v>60</v>
      </c>
      <c r="S3183">
        <v>151</v>
      </c>
    </row>
    <row r="3184" spans="1:19" x14ac:dyDescent="0.25">
      <c r="A3184" t="s">
        <v>524</v>
      </c>
      <c r="B3184">
        <v>-1</v>
      </c>
      <c r="C3184" t="s">
        <v>537</v>
      </c>
      <c r="D3184" t="str">
        <f>INDEX(Transcripts[#Data], MATCH(Exons[[#This Row],[Transcript stable ID]], Transcripts[Transcript stable ID], 0), 4)</f>
        <v>NM_001184.3</v>
      </c>
      <c r="E3184" t="s">
        <v>27</v>
      </c>
      <c r="J3184">
        <v>142297668</v>
      </c>
      <c r="K3184">
        <v>142284963</v>
      </c>
      <c r="L3184">
        <v>142285103</v>
      </c>
      <c r="N3184">
        <v>3</v>
      </c>
      <c r="O3184">
        <v>274</v>
      </c>
      <c r="P3184">
        <v>414</v>
      </c>
      <c r="Q3184" t="s">
        <v>13945</v>
      </c>
      <c r="R3184">
        <v>152</v>
      </c>
      <c r="S3184">
        <v>292</v>
      </c>
    </row>
    <row r="3185" spans="1:19" x14ac:dyDescent="0.25">
      <c r="A3185" t="s">
        <v>524</v>
      </c>
      <c r="B3185">
        <v>-1</v>
      </c>
      <c r="C3185" t="s">
        <v>537</v>
      </c>
      <c r="D3185" t="str">
        <f>INDEX(Transcripts[#Data], MATCH(Exons[[#This Row],[Transcript stable ID]], Transcripts[Transcript stable ID], 0), 4)</f>
        <v>NM_001184.3</v>
      </c>
      <c r="E3185" t="s">
        <v>27</v>
      </c>
      <c r="J3185">
        <v>142297668</v>
      </c>
      <c r="K3185">
        <v>142281074</v>
      </c>
      <c r="L3185">
        <v>142281951</v>
      </c>
      <c r="N3185">
        <v>4</v>
      </c>
      <c r="O3185">
        <v>415</v>
      </c>
      <c r="P3185">
        <v>1292</v>
      </c>
      <c r="Q3185" t="s">
        <v>13946</v>
      </c>
      <c r="R3185">
        <v>293</v>
      </c>
      <c r="S3185">
        <v>1170</v>
      </c>
    </row>
    <row r="3186" spans="1:19" x14ac:dyDescent="0.25">
      <c r="A3186" t="s">
        <v>524</v>
      </c>
      <c r="B3186">
        <v>-1</v>
      </c>
      <c r="C3186" t="s">
        <v>537</v>
      </c>
      <c r="D3186" t="str">
        <f>INDEX(Transcripts[#Data], MATCH(Exons[[#This Row],[Transcript stable ID]], Transcripts[Transcript stable ID], 0), 4)</f>
        <v>NM_001184.3</v>
      </c>
      <c r="E3186" t="s">
        <v>27</v>
      </c>
      <c r="J3186">
        <v>142297668</v>
      </c>
      <c r="K3186">
        <v>142280085</v>
      </c>
      <c r="L3186">
        <v>142280263</v>
      </c>
      <c r="N3186">
        <v>5</v>
      </c>
      <c r="O3186">
        <v>1293</v>
      </c>
      <c r="P3186">
        <v>1471</v>
      </c>
      <c r="Q3186" t="s">
        <v>13947</v>
      </c>
      <c r="R3186">
        <v>1171</v>
      </c>
      <c r="S3186">
        <v>1349</v>
      </c>
    </row>
    <row r="3187" spans="1:19" x14ac:dyDescent="0.25">
      <c r="A3187" t="s">
        <v>524</v>
      </c>
      <c r="B3187">
        <v>-1</v>
      </c>
      <c r="C3187" t="s">
        <v>537</v>
      </c>
      <c r="D3187" t="str">
        <f>INDEX(Transcripts[#Data], MATCH(Exons[[#This Row],[Transcript stable ID]], Transcripts[Transcript stable ID], 0), 4)</f>
        <v>NM_001184.3</v>
      </c>
      <c r="E3187" t="s">
        <v>27</v>
      </c>
      <c r="J3187">
        <v>142297668</v>
      </c>
      <c r="K3187">
        <v>142279105</v>
      </c>
      <c r="L3187">
        <v>142279296</v>
      </c>
      <c r="N3187">
        <v>6</v>
      </c>
      <c r="O3187">
        <v>1472</v>
      </c>
      <c r="P3187">
        <v>1663</v>
      </c>
      <c r="Q3187" t="s">
        <v>13948</v>
      </c>
      <c r="R3187">
        <v>1350</v>
      </c>
      <c r="S3187">
        <v>1541</v>
      </c>
    </row>
    <row r="3188" spans="1:19" x14ac:dyDescent="0.25">
      <c r="A3188" t="s">
        <v>524</v>
      </c>
      <c r="B3188">
        <v>-1</v>
      </c>
      <c r="C3188" t="s">
        <v>537</v>
      </c>
      <c r="D3188" t="str">
        <f>INDEX(Transcripts[#Data], MATCH(Exons[[#This Row],[Transcript stable ID]], Transcripts[Transcript stable ID], 0), 4)</f>
        <v>NM_001184.3</v>
      </c>
      <c r="E3188" t="s">
        <v>27</v>
      </c>
      <c r="J3188">
        <v>142297668</v>
      </c>
      <c r="K3188">
        <v>142278093</v>
      </c>
      <c r="L3188">
        <v>142278283</v>
      </c>
      <c r="N3188">
        <v>7</v>
      </c>
      <c r="O3188">
        <v>1664</v>
      </c>
      <c r="P3188">
        <v>1854</v>
      </c>
      <c r="Q3188" t="s">
        <v>13949</v>
      </c>
      <c r="R3188">
        <v>1542</v>
      </c>
      <c r="S3188">
        <v>1732</v>
      </c>
    </row>
    <row r="3189" spans="1:19" x14ac:dyDescent="0.25">
      <c r="A3189" t="s">
        <v>524</v>
      </c>
      <c r="B3189">
        <v>-1</v>
      </c>
      <c r="C3189" t="s">
        <v>537</v>
      </c>
      <c r="D3189" t="str">
        <f>INDEX(Transcripts[#Data], MATCH(Exons[[#This Row],[Transcript stable ID]], Transcripts[Transcript stable ID], 0), 4)</f>
        <v>NM_001184.3</v>
      </c>
      <c r="E3189" t="s">
        <v>27</v>
      </c>
      <c r="J3189">
        <v>142297668</v>
      </c>
      <c r="K3189">
        <v>142277466</v>
      </c>
      <c r="L3189">
        <v>142277618</v>
      </c>
      <c r="N3189">
        <v>8</v>
      </c>
      <c r="O3189">
        <v>1855</v>
      </c>
      <c r="P3189">
        <v>2007</v>
      </c>
      <c r="Q3189" t="s">
        <v>13950</v>
      </c>
      <c r="R3189">
        <v>1733</v>
      </c>
      <c r="S3189">
        <v>1885</v>
      </c>
    </row>
    <row r="3190" spans="1:19" x14ac:dyDescent="0.25">
      <c r="A3190" t="s">
        <v>524</v>
      </c>
      <c r="B3190">
        <v>-1</v>
      </c>
      <c r="C3190" t="s">
        <v>537</v>
      </c>
      <c r="D3190" t="str">
        <f>INDEX(Transcripts[#Data], MATCH(Exons[[#This Row],[Transcript stable ID]], Transcripts[Transcript stable ID], 0), 4)</f>
        <v>NM_001184.3</v>
      </c>
      <c r="E3190" t="s">
        <v>27</v>
      </c>
      <c r="J3190">
        <v>142297668</v>
      </c>
      <c r="K3190">
        <v>142275225</v>
      </c>
      <c r="L3190">
        <v>142275417</v>
      </c>
      <c r="N3190">
        <v>9</v>
      </c>
      <c r="O3190">
        <v>2008</v>
      </c>
      <c r="P3190">
        <v>2200</v>
      </c>
      <c r="Q3190" t="s">
        <v>13951</v>
      </c>
      <c r="R3190">
        <v>1886</v>
      </c>
      <c r="S3190">
        <v>2078</v>
      </c>
    </row>
    <row r="3191" spans="1:19" x14ac:dyDescent="0.25">
      <c r="A3191" t="s">
        <v>524</v>
      </c>
      <c r="B3191">
        <v>-1</v>
      </c>
      <c r="C3191" t="s">
        <v>537</v>
      </c>
      <c r="D3191" t="str">
        <f>INDEX(Transcripts[#Data], MATCH(Exons[[#This Row],[Transcript stable ID]], Transcripts[Transcript stable ID], 0), 4)</f>
        <v>NM_001184.3</v>
      </c>
      <c r="E3191" t="s">
        <v>27</v>
      </c>
      <c r="J3191">
        <v>142297668</v>
      </c>
      <c r="K3191">
        <v>142274719</v>
      </c>
      <c r="L3191">
        <v>142274981</v>
      </c>
      <c r="N3191">
        <v>10</v>
      </c>
      <c r="O3191">
        <v>2201</v>
      </c>
      <c r="P3191">
        <v>2463</v>
      </c>
      <c r="Q3191" t="s">
        <v>13952</v>
      </c>
      <c r="R3191">
        <v>2079</v>
      </c>
      <c r="S3191">
        <v>2341</v>
      </c>
    </row>
    <row r="3192" spans="1:19" x14ac:dyDescent="0.25">
      <c r="A3192" t="s">
        <v>524</v>
      </c>
      <c r="B3192">
        <v>-1</v>
      </c>
      <c r="C3192" t="s">
        <v>537</v>
      </c>
      <c r="D3192" t="str">
        <f>INDEX(Transcripts[#Data], MATCH(Exons[[#This Row],[Transcript stable ID]], Transcripts[Transcript stable ID], 0), 4)</f>
        <v>NM_001184.3</v>
      </c>
      <c r="E3192" t="s">
        <v>27</v>
      </c>
      <c r="J3192">
        <v>142297668</v>
      </c>
      <c r="K3192">
        <v>142272667</v>
      </c>
      <c r="L3192">
        <v>142272857</v>
      </c>
      <c r="N3192">
        <v>11</v>
      </c>
      <c r="O3192">
        <v>2464</v>
      </c>
      <c r="P3192">
        <v>2654</v>
      </c>
      <c r="Q3192" t="s">
        <v>13953</v>
      </c>
      <c r="R3192">
        <v>2342</v>
      </c>
      <c r="S3192">
        <v>2532</v>
      </c>
    </row>
    <row r="3193" spans="1:19" x14ac:dyDescent="0.25">
      <c r="A3193" t="s">
        <v>524</v>
      </c>
      <c r="B3193">
        <v>-1</v>
      </c>
      <c r="C3193" t="s">
        <v>537</v>
      </c>
      <c r="D3193" t="str">
        <f>INDEX(Transcripts[#Data], MATCH(Exons[[#This Row],[Transcript stable ID]], Transcripts[Transcript stable ID], 0), 4)</f>
        <v>NM_001184.3</v>
      </c>
      <c r="E3193" t="s">
        <v>27</v>
      </c>
      <c r="J3193">
        <v>142297668</v>
      </c>
      <c r="K3193">
        <v>142272482</v>
      </c>
      <c r="L3193">
        <v>142272582</v>
      </c>
      <c r="N3193">
        <v>12</v>
      </c>
      <c r="O3193">
        <v>2655</v>
      </c>
      <c r="P3193">
        <v>2755</v>
      </c>
      <c r="Q3193" t="s">
        <v>13954</v>
      </c>
      <c r="R3193">
        <v>2533</v>
      </c>
      <c r="S3193">
        <v>2633</v>
      </c>
    </row>
    <row r="3194" spans="1:19" x14ac:dyDescent="0.25">
      <c r="A3194" t="s">
        <v>524</v>
      </c>
      <c r="B3194">
        <v>-1</v>
      </c>
      <c r="C3194" t="s">
        <v>537</v>
      </c>
      <c r="D3194" t="str">
        <f>INDEX(Transcripts[#Data], MATCH(Exons[[#This Row],[Transcript stable ID]], Transcripts[Transcript stable ID], 0), 4)</f>
        <v>NM_001184.3</v>
      </c>
      <c r="E3194" t="s">
        <v>27</v>
      </c>
      <c r="J3194">
        <v>142297668</v>
      </c>
      <c r="K3194">
        <v>142272069</v>
      </c>
      <c r="L3194">
        <v>142272240</v>
      </c>
      <c r="N3194">
        <v>13</v>
      </c>
      <c r="O3194">
        <v>2756</v>
      </c>
      <c r="P3194">
        <v>2927</v>
      </c>
      <c r="Q3194" t="s">
        <v>13955</v>
      </c>
      <c r="R3194">
        <v>2634</v>
      </c>
      <c r="S3194">
        <v>2805</v>
      </c>
    </row>
    <row r="3195" spans="1:19" x14ac:dyDescent="0.25">
      <c r="A3195" t="s">
        <v>524</v>
      </c>
      <c r="B3195">
        <v>-1</v>
      </c>
      <c r="C3195" t="s">
        <v>537</v>
      </c>
      <c r="D3195" t="str">
        <f>INDEX(Transcripts[#Data], MATCH(Exons[[#This Row],[Transcript stable ID]], Transcripts[Transcript stable ID], 0), 4)</f>
        <v>NM_001184.3</v>
      </c>
      <c r="E3195" t="s">
        <v>27</v>
      </c>
      <c r="J3195">
        <v>142297668</v>
      </c>
      <c r="K3195">
        <v>142268974</v>
      </c>
      <c r="L3195">
        <v>142269144</v>
      </c>
      <c r="N3195">
        <v>14</v>
      </c>
      <c r="O3195">
        <v>2928</v>
      </c>
      <c r="P3195">
        <v>3098</v>
      </c>
      <c r="Q3195" t="s">
        <v>13956</v>
      </c>
      <c r="R3195">
        <v>2806</v>
      </c>
      <c r="S3195">
        <v>2976</v>
      </c>
    </row>
    <row r="3196" spans="1:19" x14ac:dyDescent="0.25">
      <c r="A3196" t="s">
        <v>524</v>
      </c>
      <c r="B3196">
        <v>-1</v>
      </c>
      <c r="C3196" t="s">
        <v>537</v>
      </c>
      <c r="D3196" t="str">
        <f>INDEX(Transcripts[#Data], MATCH(Exons[[#This Row],[Transcript stable ID]], Transcripts[Transcript stable ID], 0), 4)</f>
        <v>NM_001184.3</v>
      </c>
      <c r="E3196" t="s">
        <v>27</v>
      </c>
      <c r="J3196">
        <v>142297668</v>
      </c>
      <c r="K3196">
        <v>142268321</v>
      </c>
      <c r="L3196">
        <v>142268515</v>
      </c>
      <c r="N3196">
        <v>15</v>
      </c>
      <c r="O3196">
        <v>3099</v>
      </c>
      <c r="P3196">
        <v>3293</v>
      </c>
      <c r="Q3196" t="s">
        <v>13957</v>
      </c>
      <c r="R3196">
        <v>2977</v>
      </c>
      <c r="S3196">
        <v>3171</v>
      </c>
    </row>
    <row r="3197" spans="1:19" x14ac:dyDescent="0.25">
      <c r="A3197" t="s">
        <v>524</v>
      </c>
      <c r="B3197">
        <v>-1</v>
      </c>
      <c r="C3197" t="s">
        <v>537</v>
      </c>
      <c r="D3197" t="str">
        <f>INDEX(Transcripts[#Data], MATCH(Exons[[#This Row],[Transcript stable ID]], Transcripts[Transcript stable ID], 0), 4)</f>
        <v>NM_001184.3</v>
      </c>
      <c r="E3197" t="s">
        <v>27</v>
      </c>
      <c r="J3197">
        <v>142297668</v>
      </c>
      <c r="K3197">
        <v>142266567</v>
      </c>
      <c r="L3197">
        <v>142266752</v>
      </c>
      <c r="N3197">
        <v>16</v>
      </c>
      <c r="O3197">
        <v>3294</v>
      </c>
      <c r="P3197">
        <v>3479</v>
      </c>
      <c r="Q3197" t="s">
        <v>13958</v>
      </c>
      <c r="R3197">
        <v>3172</v>
      </c>
      <c r="S3197">
        <v>3357</v>
      </c>
    </row>
    <row r="3198" spans="1:19" x14ac:dyDescent="0.25">
      <c r="A3198" t="s">
        <v>524</v>
      </c>
      <c r="B3198">
        <v>-1</v>
      </c>
      <c r="C3198" t="s">
        <v>537</v>
      </c>
      <c r="D3198" t="str">
        <f>INDEX(Transcripts[#Data], MATCH(Exons[[#This Row],[Transcript stable ID]], Transcripts[Transcript stable ID], 0), 4)</f>
        <v>NM_001184.3</v>
      </c>
      <c r="E3198" t="s">
        <v>27</v>
      </c>
      <c r="J3198">
        <v>142297668</v>
      </c>
      <c r="K3198">
        <v>142261507</v>
      </c>
      <c r="L3198">
        <v>142261599</v>
      </c>
      <c r="N3198">
        <v>17</v>
      </c>
      <c r="O3198">
        <v>3480</v>
      </c>
      <c r="P3198">
        <v>3572</v>
      </c>
      <c r="Q3198" t="s">
        <v>13959</v>
      </c>
      <c r="R3198">
        <v>3358</v>
      </c>
      <c r="S3198">
        <v>3450</v>
      </c>
    </row>
    <row r="3199" spans="1:19" x14ac:dyDescent="0.25">
      <c r="A3199" t="s">
        <v>524</v>
      </c>
      <c r="B3199">
        <v>-1</v>
      </c>
      <c r="C3199" t="s">
        <v>537</v>
      </c>
      <c r="D3199" t="str">
        <f>INDEX(Transcripts[#Data], MATCH(Exons[[#This Row],[Transcript stable ID]], Transcripts[Transcript stable ID], 0), 4)</f>
        <v>NM_001184.3</v>
      </c>
      <c r="E3199" t="s">
        <v>27</v>
      </c>
      <c r="J3199">
        <v>142297668</v>
      </c>
      <c r="K3199">
        <v>142259746</v>
      </c>
      <c r="L3199">
        <v>142259876</v>
      </c>
      <c r="N3199">
        <v>18</v>
      </c>
      <c r="O3199">
        <v>3573</v>
      </c>
      <c r="P3199">
        <v>3703</v>
      </c>
      <c r="Q3199" t="s">
        <v>13960</v>
      </c>
      <c r="R3199">
        <v>3451</v>
      </c>
      <c r="S3199">
        <v>3581</v>
      </c>
    </row>
    <row r="3200" spans="1:19" x14ac:dyDescent="0.25">
      <c r="A3200" t="s">
        <v>524</v>
      </c>
      <c r="B3200">
        <v>-1</v>
      </c>
      <c r="C3200" t="s">
        <v>537</v>
      </c>
      <c r="D3200" t="str">
        <f>INDEX(Transcripts[#Data], MATCH(Exons[[#This Row],[Transcript stable ID]], Transcripts[Transcript stable ID], 0), 4)</f>
        <v>NM_001184.3</v>
      </c>
      <c r="E3200" t="s">
        <v>27</v>
      </c>
      <c r="J3200">
        <v>142297668</v>
      </c>
      <c r="K3200">
        <v>142257324</v>
      </c>
      <c r="L3200">
        <v>142257467</v>
      </c>
      <c r="N3200">
        <v>19</v>
      </c>
      <c r="O3200">
        <v>3704</v>
      </c>
      <c r="P3200">
        <v>3847</v>
      </c>
      <c r="Q3200" t="s">
        <v>13961</v>
      </c>
      <c r="R3200">
        <v>3582</v>
      </c>
      <c r="S3200">
        <v>3725</v>
      </c>
    </row>
    <row r="3201" spans="1:19" x14ac:dyDescent="0.25">
      <c r="A3201" t="s">
        <v>524</v>
      </c>
      <c r="B3201">
        <v>-1</v>
      </c>
      <c r="C3201" t="s">
        <v>537</v>
      </c>
      <c r="D3201" t="str">
        <f>INDEX(Transcripts[#Data], MATCH(Exons[[#This Row],[Transcript stable ID]], Transcripts[Transcript stable ID], 0), 4)</f>
        <v>NM_001184.3</v>
      </c>
      <c r="E3201" t="s">
        <v>27</v>
      </c>
      <c r="J3201">
        <v>142297668</v>
      </c>
      <c r="K3201">
        <v>142254950</v>
      </c>
      <c r="L3201">
        <v>142255043</v>
      </c>
      <c r="N3201">
        <v>20</v>
      </c>
      <c r="O3201">
        <v>3848</v>
      </c>
      <c r="P3201">
        <v>3941</v>
      </c>
      <c r="Q3201" t="s">
        <v>13962</v>
      </c>
      <c r="R3201">
        <v>3726</v>
      </c>
      <c r="S3201">
        <v>3819</v>
      </c>
    </row>
    <row r="3202" spans="1:19" x14ac:dyDescent="0.25">
      <c r="A3202" t="s">
        <v>524</v>
      </c>
      <c r="B3202">
        <v>-1</v>
      </c>
      <c r="C3202" t="s">
        <v>537</v>
      </c>
      <c r="D3202" t="str">
        <f>INDEX(Transcripts[#Data], MATCH(Exons[[#This Row],[Transcript stable ID]], Transcripts[Transcript stable ID], 0), 4)</f>
        <v>NM_001184.3</v>
      </c>
      <c r="E3202" t="s">
        <v>27</v>
      </c>
      <c r="J3202">
        <v>142297668</v>
      </c>
      <c r="K3202">
        <v>142253922</v>
      </c>
      <c r="L3202">
        <v>142254047</v>
      </c>
      <c r="N3202">
        <v>21</v>
      </c>
      <c r="O3202">
        <v>3942</v>
      </c>
      <c r="P3202">
        <v>4067</v>
      </c>
      <c r="Q3202" t="s">
        <v>13963</v>
      </c>
      <c r="R3202">
        <v>3820</v>
      </c>
      <c r="S3202">
        <v>3945</v>
      </c>
    </row>
    <row r="3203" spans="1:19" x14ac:dyDescent="0.25">
      <c r="A3203" t="s">
        <v>524</v>
      </c>
      <c r="B3203">
        <v>-1</v>
      </c>
      <c r="C3203" t="s">
        <v>537</v>
      </c>
      <c r="D3203" t="str">
        <f>INDEX(Transcripts[#Data], MATCH(Exons[[#This Row],[Transcript stable ID]], Transcripts[Transcript stable ID], 0), 4)</f>
        <v>NM_001184.3</v>
      </c>
      <c r="E3203" t="s">
        <v>27</v>
      </c>
      <c r="J3203">
        <v>142297668</v>
      </c>
      <c r="K3203">
        <v>142242835</v>
      </c>
      <c r="L3203">
        <v>142243041</v>
      </c>
      <c r="N3203">
        <v>22</v>
      </c>
      <c r="O3203">
        <v>4068</v>
      </c>
      <c r="P3203">
        <v>4274</v>
      </c>
      <c r="Q3203" t="s">
        <v>13964</v>
      </c>
      <c r="R3203">
        <v>3946</v>
      </c>
      <c r="S3203">
        <v>4152</v>
      </c>
    </row>
    <row r="3204" spans="1:19" x14ac:dyDescent="0.25">
      <c r="A3204" t="s">
        <v>524</v>
      </c>
      <c r="B3204">
        <v>-1</v>
      </c>
      <c r="C3204" t="s">
        <v>537</v>
      </c>
      <c r="D3204" t="str">
        <f>INDEX(Transcripts[#Data], MATCH(Exons[[#This Row],[Transcript stable ID]], Transcripts[Transcript stable ID], 0), 4)</f>
        <v>NM_001184.3</v>
      </c>
      <c r="E3204" t="s">
        <v>27</v>
      </c>
      <c r="J3204">
        <v>142297668</v>
      </c>
      <c r="K3204">
        <v>142241570</v>
      </c>
      <c r="L3204">
        <v>142241683</v>
      </c>
      <c r="N3204">
        <v>23</v>
      </c>
      <c r="O3204">
        <v>4275</v>
      </c>
      <c r="P3204">
        <v>4388</v>
      </c>
      <c r="Q3204" t="s">
        <v>13965</v>
      </c>
      <c r="R3204">
        <v>4153</v>
      </c>
      <c r="S3204">
        <v>4266</v>
      </c>
    </row>
    <row r="3205" spans="1:19" x14ac:dyDescent="0.25">
      <c r="A3205" t="s">
        <v>524</v>
      </c>
      <c r="B3205">
        <v>-1</v>
      </c>
      <c r="C3205" t="s">
        <v>537</v>
      </c>
      <c r="D3205" t="str">
        <f>INDEX(Transcripts[#Data], MATCH(Exons[[#This Row],[Transcript stable ID]], Transcripts[Transcript stable ID], 0), 4)</f>
        <v>NM_001184.3</v>
      </c>
      <c r="E3205" t="s">
        <v>27</v>
      </c>
      <c r="J3205">
        <v>142297668</v>
      </c>
      <c r="K3205">
        <v>142238511</v>
      </c>
      <c r="L3205">
        <v>142238626</v>
      </c>
      <c r="N3205">
        <v>24</v>
      </c>
      <c r="O3205">
        <v>4389</v>
      </c>
      <c r="P3205">
        <v>4504</v>
      </c>
      <c r="Q3205" t="s">
        <v>13966</v>
      </c>
      <c r="R3205">
        <v>4267</v>
      </c>
      <c r="S3205">
        <v>4382</v>
      </c>
    </row>
    <row r="3206" spans="1:19" x14ac:dyDescent="0.25">
      <c r="A3206" t="s">
        <v>524</v>
      </c>
      <c r="B3206">
        <v>-1</v>
      </c>
      <c r="C3206" t="s">
        <v>537</v>
      </c>
      <c r="D3206" t="str">
        <f>INDEX(Transcripts[#Data], MATCH(Exons[[#This Row],[Transcript stable ID]], Transcripts[Transcript stable ID], 0), 4)</f>
        <v>NM_001184.3</v>
      </c>
      <c r="E3206" t="s">
        <v>27</v>
      </c>
      <c r="J3206">
        <v>142297668</v>
      </c>
      <c r="K3206">
        <v>142234237</v>
      </c>
      <c r="L3206">
        <v>142234357</v>
      </c>
      <c r="N3206">
        <v>25</v>
      </c>
      <c r="O3206">
        <v>4505</v>
      </c>
      <c r="P3206">
        <v>4625</v>
      </c>
      <c r="Q3206" t="s">
        <v>13967</v>
      </c>
      <c r="R3206">
        <v>4383</v>
      </c>
      <c r="S3206">
        <v>4503</v>
      </c>
    </row>
    <row r="3207" spans="1:19" x14ac:dyDescent="0.25">
      <c r="A3207" t="s">
        <v>524</v>
      </c>
      <c r="B3207">
        <v>-1</v>
      </c>
      <c r="C3207" t="s">
        <v>537</v>
      </c>
      <c r="D3207" t="str">
        <f>INDEX(Transcripts[#Data], MATCH(Exons[[#This Row],[Transcript stable ID]], Transcripts[Transcript stable ID], 0), 4)</f>
        <v>NM_001184.3</v>
      </c>
      <c r="E3207" t="s">
        <v>27</v>
      </c>
      <c r="J3207">
        <v>142297668</v>
      </c>
      <c r="K3207">
        <v>142232343</v>
      </c>
      <c r="L3207">
        <v>142232480</v>
      </c>
      <c r="N3207">
        <v>26</v>
      </c>
      <c r="O3207">
        <v>4626</v>
      </c>
      <c r="P3207">
        <v>4763</v>
      </c>
      <c r="Q3207" t="s">
        <v>13968</v>
      </c>
      <c r="R3207">
        <v>4504</v>
      </c>
      <c r="S3207">
        <v>4641</v>
      </c>
    </row>
    <row r="3208" spans="1:19" x14ac:dyDescent="0.25">
      <c r="A3208" t="s">
        <v>524</v>
      </c>
      <c r="B3208">
        <v>-1</v>
      </c>
      <c r="C3208" t="s">
        <v>537</v>
      </c>
      <c r="D3208" t="str">
        <f>INDEX(Transcripts[#Data], MATCH(Exons[[#This Row],[Transcript stable ID]], Transcripts[Transcript stable ID], 0), 4)</f>
        <v>NM_001184.3</v>
      </c>
      <c r="E3208" t="s">
        <v>27</v>
      </c>
      <c r="J3208">
        <v>142297668</v>
      </c>
      <c r="K3208">
        <v>142231102</v>
      </c>
      <c r="L3208">
        <v>142231312</v>
      </c>
      <c r="N3208">
        <v>27</v>
      </c>
      <c r="O3208">
        <v>4764</v>
      </c>
      <c r="P3208">
        <v>4974</v>
      </c>
      <c r="Q3208" t="s">
        <v>13969</v>
      </c>
      <c r="R3208">
        <v>4642</v>
      </c>
      <c r="S3208">
        <v>4852</v>
      </c>
    </row>
    <row r="3209" spans="1:19" x14ac:dyDescent="0.25">
      <c r="A3209" t="s">
        <v>524</v>
      </c>
      <c r="B3209">
        <v>-1</v>
      </c>
      <c r="C3209" t="s">
        <v>537</v>
      </c>
      <c r="D3209" t="str">
        <f>INDEX(Transcripts[#Data], MATCH(Exons[[#This Row],[Transcript stable ID]], Transcripts[Transcript stable ID], 0), 4)</f>
        <v>NM_001184.3</v>
      </c>
      <c r="E3209" t="s">
        <v>27</v>
      </c>
      <c r="J3209">
        <v>142297668</v>
      </c>
      <c r="K3209">
        <v>142226773</v>
      </c>
      <c r="L3209">
        <v>142226951</v>
      </c>
      <c r="N3209">
        <v>28</v>
      </c>
      <c r="O3209">
        <v>4975</v>
      </c>
      <c r="P3209">
        <v>5153</v>
      </c>
      <c r="Q3209" t="s">
        <v>13970</v>
      </c>
      <c r="R3209">
        <v>4853</v>
      </c>
      <c r="S3209">
        <v>5031</v>
      </c>
    </row>
    <row r="3210" spans="1:19" x14ac:dyDescent="0.25">
      <c r="A3210" t="s">
        <v>524</v>
      </c>
      <c r="B3210">
        <v>-1</v>
      </c>
      <c r="C3210" t="s">
        <v>537</v>
      </c>
      <c r="D3210" t="str">
        <f>INDEX(Transcripts[#Data], MATCH(Exons[[#This Row],[Transcript stable ID]], Transcripts[Transcript stable ID], 0), 4)</f>
        <v>NM_001184.3</v>
      </c>
      <c r="E3210" t="s">
        <v>27</v>
      </c>
      <c r="J3210">
        <v>142297668</v>
      </c>
      <c r="K3210">
        <v>142223981</v>
      </c>
      <c r="L3210">
        <v>142224145</v>
      </c>
      <c r="N3210">
        <v>29</v>
      </c>
      <c r="O3210">
        <v>5154</v>
      </c>
      <c r="P3210">
        <v>5318</v>
      </c>
      <c r="Q3210" t="s">
        <v>13971</v>
      </c>
      <c r="R3210">
        <v>5032</v>
      </c>
      <c r="S3210">
        <v>5196</v>
      </c>
    </row>
    <row r="3211" spans="1:19" x14ac:dyDescent="0.25">
      <c r="A3211" t="s">
        <v>524</v>
      </c>
      <c r="B3211">
        <v>-1</v>
      </c>
      <c r="C3211" t="s">
        <v>537</v>
      </c>
      <c r="D3211" t="str">
        <f>INDEX(Transcripts[#Data], MATCH(Exons[[#This Row],[Transcript stable ID]], Transcripts[Transcript stable ID], 0), 4)</f>
        <v>NM_001184.3</v>
      </c>
      <c r="E3211" t="s">
        <v>27</v>
      </c>
      <c r="J3211">
        <v>142297668</v>
      </c>
      <c r="K3211">
        <v>142222204</v>
      </c>
      <c r="L3211">
        <v>142222295</v>
      </c>
      <c r="N3211">
        <v>30</v>
      </c>
      <c r="O3211">
        <v>5319</v>
      </c>
      <c r="P3211">
        <v>5410</v>
      </c>
      <c r="Q3211" t="s">
        <v>13972</v>
      </c>
      <c r="R3211">
        <v>5197</v>
      </c>
      <c r="S3211">
        <v>5288</v>
      </c>
    </row>
    <row r="3212" spans="1:19" x14ac:dyDescent="0.25">
      <c r="A3212" t="s">
        <v>524</v>
      </c>
      <c r="B3212">
        <v>-1</v>
      </c>
      <c r="C3212" t="s">
        <v>537</v>
      </c>
      <c r="D3212" t="str">
        <f>INDEX(Transcripts[#Data], MATCH(Exons[[#This Row],[Transcript stable ID]], Transcripts[Transcript stable ID], 0), 4)</f>
        <v>NM_001184.3</v>
      </c>
      <c r="E3212" t="s">
        <v>27</v>
      </c>
      <c r="J3212">
        <v>142297668</v>
      </c>
      <c r="K3212">
        <v>142218469</v>
      </c>
      <c r="L3212">
        <v>142218560</v>
      </c>
      <c r="N3212">
        <v>31</v>
      </c>
      <c r="O3212">
        <v>5411</v>
      </c>
      <c r="P3212">
        <v>5502</v>
      </c>
      <c r="Q3212" t="s">
        <v>13973</v>
      </c>
      <c r="R3212">
        <v>5289</v>
      </c>
      <c r="S3212">
        <v>5380</v>
      </c>
    </row>
    <row r="3213" spans="1:19" x14ac:dyDescent="0.25">
      <c r="A3213" t="s">
        <v>524</v>
      </c>
      <c r="B3213">
        <v>-1</v>
      </c>
      <c r="C3213" t="s">
        <v>537</v>
      </c>
      <c r="D3213" t="str">
        <f>INDEX(Transcripts[#Data], MATCH(Exons[[#This Row],[Transcript stable ID]], Transcripts[Transcript stable ID], 0), 4)</f>
        <v>NM_001184.3</v>
      </c>
      <c r="E3213" t="s">
        <v>27</v>
      </c>
      <c r="J3213">
        <v>142297668</v>
      </c>
      <c r="K3213">
        <v>142217439</v>
      </c>
      <c r="L3213">
        <v>142217616</v>
      </c>
      <c r="N3213">
        <v>32</v>
      </c>
      <c r="O3213">
        <v>5503</v>
      </c>
      <c r="P3213">
        <v>5680</v>
      </c>
      <c r="Q3213" t="s">
        <v>13974</v>
      </c>
      <c r="R3213">
        <v>5381</v>
      </c>
      <c r="S3213">
        <v>5558</v>
      </c>
    </row>
    <row r="3214" spans="1:19" x14ac:dyDescent="0.25">
      <c r="A3214" t="s">
        <v>524</v>
      </c>
      <c r="B3214">
        <v>-1</v>
      </c>
      <c r="C3214" t="s">
        <v>537</v>
      </c>
      <c r="D3214" t="str">
        <f>INDEX(Transcripts[#Data], MATCH(Exons[[#This Row],[Transcript stable ID]], Transcripts[Transcript stable ID], 0), 4)</f>
        <v>NM_001184.3</v>
      </c>
      <c r="E3214" t="s">
        <v>27</v>
      </c>
      <c r="J3214">
        <v>142297668</v>
      </c>
      <c r="K3214">
        <v>142215855</v>
      </c>
      <c r="L3214">
        <v>142216034</v>
      </c>
      <c r="N3214">
        <v>33</v>
      </c>
      <c r="O3214">
        <v>5681</v>
      </c>
      <c r="P3214">
        <v>5860</v>
      </c>
      <c r="Q3214" t="s">
        <v>13975</v>
      </c>
      <c r="R3214">
        <v>5559</v>
      </c>
      <c r="S3214">
        <v>5738</v>
      </c>
    </row>
    <row r="3215" spans="1:19" x14ac:dyDescent="0.25">
      <c r="A3215" t="s">
        <v>524</v>
      </c>
      <c r="B3215">
        <v>-1</v>
      </c>
      <c r="C3215" t="s">
        <v>537</v>
      </c>
      <c r="D3215" t="str">
        <f>INDEX(Transcripts[#Data], MATCH(Exons[[#This Row],[Transcript stable ID]], Transcripts[Transcript stable ID], 0), 4)</f>
        <v>NM_001184.3</v>
      </c>
      <c r="E3215" t="s">
        <v>27</v>
      </c>
      <c r="J3215">
        <v>142297668</v>
      </c>
      <c r="K3215">
        <v>142215203</v>
      </c>
      <c r="L3215">
        <v>142215362</v>
      </c>
      <c r="N3215">
        <v>34</v>
      </c>
      <c r="O3215">
        <v>5861</v>
      </c>
      <c r="P3215">
        <v>6020</v>
      </c>
      <c r="Q3215" t="s">
        <v>13976</v>
      </c>
      <c r="R3215">
        <v>5739</v>
      </c>
      <c r="S3215">
        <v>5898</v>
      </c>
    </row>
    <row r="3216" spans="1:19" x14ac:dyDescent="0.25">
      <c r="A3216" t="s">
        <v>524</v>
      </c>
      <c r="B3216">
        <v>-1</v>
      </c>
      <c r="C3216" t="s">
        <v>537</v>
      </c>
      <c r="D3216" t="str">
        <f>INDEX(Transcripts[#Data], MATCH(Exons[[#This Row],[Transcript stable ID]], Transcripts[Transcript stable ID], 0), 4)</f>
        <v>NM_001184.3</v>
      </c>
      <c r="E3216" t="s">
        <v>27</v>
      </c>
      <c r="J3216">
        <v>142297668</v>
      </c>
      <c r="K3216">
        <v>142211974</v>
      </c>
      <c r="L3216">
        <v>142212153</v>
      </c>
      <c r="N3216">
        <v>35</v>
      </c>
      <c r="O3216">
        <v>6021</v>
      </c>
      <c r="P3216">
        <v>6200</v>
      </c>
      <c r="Q3216" t="s">
        <v>13977</v>
      </c>
      <c r="R3216">
        <v>5899</v>
      </c>
      <c r="S3216">
        <v>6078</v>
      </c>
    </row>
    <row r="3217" spans="1:19" x14ac:dyDescent="0.25">
      <c r="A3217" t="s">
        <v>524</v>
      </c>
      <c r="B3217">
        <v>-1</v>
      </c>
      <c r="C3217" t="s">
        <v>537</v>
      </c>
      <c r="D3217" t="str">
        <f>INDEX(Transcripts[#Data], MATCH(Exons[[#This Row],[Transcript stable ID]], Transcripts[Transcript stable ID], 0), 4)</f>
        <v>NM_001184.3</v>
      </c>
      <c r="E3217" t="s">
        <v>27</v>
      </c>
      <c r="J3217">
        <v>142297668</v>
      </c>
      <c r="K3217">
        <v>142203982</v>
      </c>
      <c r="L3217">
        <v>142204124</v>
      </c>
      <c r="N3217">
        <v>36</v>
      </c>
      <c r="O3217">
        <v>6201</v>
      </c>
      <c r="P3217">
        <v>6343</v>
      </c>
      <c r="Q3217" t="s">
        <v>13978</v>
      </c>
      <c r="R3217">
        <v>6079</v>
      </c>
      <c r="S3217">
        <v>6221</v>
      </c>
    </row>
    <row r="3218" spans="1:19" x14ac:dyDescent="0.25">
      <c r="A3218" t="s">
        <v>524</v>
      </c>
      <c r="B3218">
        <v>-1</v>
      </c>
      <c r="C3218" t="s">
        <v>537</v>
      </c>
      <c r="D3218" t="str">
        <f>INDEX(Transcripts[#Data], MATCH(Exons[[#This Row],[Transcript stable ID]], Transcripts[Transcript stable ID], 0), 4)</f>
        <v>NM_001184.3</v>
      </c>
      <c r="E3218" t="s">
        <v>27</v>
      </c>
      <c r="J3218">
        <v>142297668</v>
      </c>
      <c r="K3218">
        <v>142188928</v>
      </c>
      <c r="L3218">
        <v>142189025</v>
      </c>
      <c r="N3218">
        <v>37</v>
      </c>
      <c r="O3218">
        <v>6344</v>
      </c>
      <c r="P3218">
        <v>6441</v>
      </c>
      <c r="Q3218" t="s">
        <v>13979</v>
      </c>
      <c r="R3218">
        <v>6222</v>
      </c>
      <c r="S3218">
        <v>6319</v>
      </c>
    </row>
    <row r="3219" spans="1:19" x14ac:dyDescent="0.25">
      <c r="A3219" t="s">
        <v>524</v>
      </c>
      <c r="B3219">
        <v>-1</v>
      </c>
      <c r="C3219" t="s">
        <v>537</v>
      </c>
      <c r="D3219" t="str">
        <f>INDEX(Transcripts[#Data], MATCH(Exons[[#This Row],[Transcript stable ID]], Transcripts[Transcript stable ID], 0), 4)</f>
        <v>NM_001184.3</v>
      </c>
      <c r="E3219" t="s">
        <v>27</v>
      </c>
      <c r="J3219">
        <v>142297668</v>
      </c>
      <c r="K3219">
        <v>142188179</v>
      </c>
      <c r="L3219">
        <v>142188411</v>
      </c>
      <c r="N3219">
        <v>38</v>
      </c>
      <c r="O3219">
        <v>6442</v>
      </c>
      <c r="P3219">
        <v>6674</v>
      </c>
      <c r="Q3219" t="s">
        <v>13980</v>
      </c>
      <c r="R3219">
        <v>6320</v>
      </c>
      <c r="S3219">
        <v>6552</v>
      </c>
    </row>
    <row r="3220" spans="1:19" x14ac:dyDescent="0.25">
      <c r="A3220" t="s">
        <v>524</v>
      </c>
      <c r="B3220">
        <v>-1</v>
      </c>
      <c r="C3220" t="s">
        <v>537</v>
      </c>
      <c r="D3220" t="str">
        <f>INDEX(Transcripts[#Data], MATCH(Exons[[#This Row],[Transcript stable ID]], Transcripts[Transcript stable ID], 0), 4)</f>
        <v>NM_001184.3</v>
      </c>
      <c r="E3220" t="s">
        <v>27</v>
      </c>
      <c r="J3220">
        <v>142297668</v>
      </c>
      <c r="K3220">
        <v>142186776</v>
      </c>
      <c r="L3220">
        <v>142186910</v>
      </c>
      <c r="N3220">
        <v>39</v>
      </c>
      <c r="O3220">
        <v>6675</v>
      </c>
      <c r="P3220">
        <v>6809</v>
      </c>
      <c r="Q3220" t="s">
        <v>13981</v>
      </c>
      <c r="R3220">
        <v>6553</v>
      </c>
      <c r="S3220">
        <v>6687</v>
      </c>
    </row>
    <row r="3221" spans="1:19" x14ac:dyDescent="0.25">
      <c r="A3221" t="s">
        <v>524</v>
      </c>
      <c r="B3221">
        <v>-1</v>
      </c>
      <c r="C3221" t="s">
        <v>537</v>
      </c>
      <c r="D3221" t="str">
        <f>INDEX(Transcripts[#Data], MATCH(Exons[[#This Row],[Transcript stable ID]], Transcripts[Transcript stable ID], 0), 4)</f>
        <v>NM_001184.3</v>
      </c>
      <c r="E3221" t="s">
        <v>27</v>
      </c>
      <c r="J3221">
        <v>142297668</v>
      </c>
      <c r="K3221">
        <v>142185166</v>
      </c>
      <c r="L3221">
        <v>142185375</v>
      </c>
      <c r="N3221">
        <v>40</v>
      </c>
      <c r="O3221">
        <v>6810</v>
      </c>
      <c r="P3221">
        <v>7019</v>
      </c>
      <c r="Q3221" t="s">
        <v>13982</v>
      </c>
      <c r="R3221">
        <v>6688</v>
      </c>
      <c r="S3221">
        <v>6897</v>
      </c>
    </row>
    <row r="3222" spans="1:19" x14ac:dyDescent="0.25">
      <c r="A3222" t="s">
        <v>524</v>
      </c>
      <c r="B3222">
        <v>-1</v>
      </c>
      <c r="C3222" t="s">
        <v>537</v>
      </c>
      <c r="D3222" t="str">
        <f>INDEX(Transcripts[#Data], MATCH(Exons[[#This Row],[Transcript stable ID]], Transcripts[Transcript stable ID], 0), 4)</f>
        <v>NM_001184.3</v>
      </c>
      <c r="E3222" t="s">
        <v>27</v>
      </c>
      <c r="J3222">
        <v>142297668</v>
      </c>
      <c r="K3222">
        <v>142183939</v>
      </c>
      <c r="L3222">
        <v>142184082</v>
      </c>
      <c r="N3222">
        <v>41</v>
      </c>
      <c r="O3222">
        <v>7020</v>
      </c>
      <c r="P3222">
        <v>7163</v>
      </c>
      <c r="Q3222" t="s">
        <v>13983</v>
      </c>
      <c r="R3222">
        <v>6898</v>
      </c>
      <c r="S3222">
        <v>7041</v>
      </c>
    </row>
    <row r="3223" spans="1:19" x14ac:dyDescent="0.25">
      <c r="A3223" t="s">
        <v>524</v>
      </c>
      <c r="B3223">
        <v>-1</v>
      </c>
      <c r="C3223" t="s">
        <v>537</v>
      </c>
      <c r="D3223" t="str">
        <f>INDEX(Transcripts[#Data], MATCH(Exons[[#This Row],[Transcript stable ID]], Transcripts[Transcript stable ID], 0), 4)</f>
        <v>NM_001184.3</v>
      </c>
      <c r="E3223" t="s">
        <v>27</v>
      </c>
      <c r="J3223">
        <v>142297668</v>
      </c>
      <c r="K3223">
        <v>142180782</v>
      </c>
      <c r="L3223">
        <v>142180932</v>
      </c>
      <c r="N3223">
        <v>42</v>
      </c>
      <c r="O3223">
        <v>7164</v>
      </c>
      <c r="P3223">
        <v>7314</v>
      </c>
      <c r="Q3223" t="s">
        <v>13984</v>
      </c>
      <c r="R3223">
        <v>7042</v>
      </c>
      <c r="S3223">
        <v>7192</v>
      </c>
    </row>
    <row r="3224" spans="1:19" x14ac:dyDescent="0.25">
      <c r="A3224" t="s">
        <v>524</v>
      </c>
      <c r="B3224">
        <v>-1</v>
      </c>
      <c r="C3224" t="s">
        <v>537</v>
      </c>
      <c r="D3224" t="str">
        <f>INDEX(Transcripts[#Data], MATCH(Exons[[#This Row],[Transcript stable ID]], Transcripts[Transcript stable ID], 0), 4)</f>
        <v>NM_001184.3</v>
      </c>
      <c r="E3224" t="s">
        <v>27</v>
      </c>
      <c r="J3224">
        <v>142297668</v>
      </c>
      <c r="K3224">
        <v>142178069</v>
      </c>
      <c r="L3224">
        <v>142178225</v>
      </c>
      <c r="N3224">
        <v>43</v>
      </c>
      <c r="O3224">
        <v>7315</v>
      </c>
      <c r="P3224">
        <v>7471</v>
      </c>
      <c r="Q3224" t="s">
        <v>13985</v>
      </c>
      <c r="R3224">
        <v>7193</v>
      </c>
      <c r="S3224">
        <v>7349</v>
      </c>
    </row>
    <row r="3225" spans="1:19" x14ac:dyDescent="0.25">
      <c r="A3225" t="s">
        <v>524</v>
      </c>
      <c r="B3225">
        <v>-1</v>
      </c>
      <c r="C3225" t="s">
        <v>537</v>
      </c>
      <c r="D3225" t="str">
        <f>INDEX(Transcripts[#Data], MATCH(Exons[[#This Row],[Transcript stable ID]], Transcripts[Transcript stable ID], 0), 4)</f>
        <v>NM_001184.3</v>
      </c>
      <c r="E3225" t="s">
        <v>27</v>
      </c>
      <c r="J3225">
        <v>142297668</v>
      </c>
      <c r="K3225">
        <v>142177800</v>
      </c>
      <c r="L3225">
        <v>142177953</v>
      </c>
      <c r="N3225">
        <v>44</v>
      </c>
      <c r="O3225">
        <v>7472</v>
      </c>
      <c r="P3225">
        <v>7625</v>
      </c>
      <c r="Q3225" t="s">
        <v>13986</v>
      </c>
      <c r="R3225">
        <v>7350</v>
      </c>
      <c r="S3225">
        <v>7503</v>
      </c>
    </row>
    <row r="3226" spans="1:19" x14ac:dyDescent="0.25">
      <c r="A3226" t="s">
        <v>524</v>
      </c>
      <c r="B3226">
        <v>-1</v>
      </c>
      <c r="C3226" t="s">
        <v>537</v>
      </c>
      <c r="D3226" t="str">
        <f>INDEX(Transcripts[#Data], MATCH(Exons[[#This Row],[Transcript stable ID]], Transcripts[Transcript stable ID], 0), 4)</f>
        <v>NM_001184.3</v>
      </c>
      <c r="E3226" t="s">
        <v>27</v>
      </c>
      <c r="J3226">
        <v>142297668</v>
      </c>
      <c r="K3226">
        <v>142176446</v>
      </c>
      <c r="L3226">
        <v>142176597</v>
      </c>
      <c r="N3226">
        <v>45</v>
      </c>
      <c r="O3226">
        <v>7626</v>
      </c>
      <c r="P3226">
        <v>7777</v>
      </c>
      <c r="Q3226" t="s">
        <v>13987</v>
      </c>
      <c r="R3226">
        <v>7504</v>
      </c>
      <c r="S3226">
        <v>7655</v>
      </c>
    </row>
    <row r="3227" spans="1:19" x14ac:dyDescent="0.25">
      <c r="A3227" t="s">
        <v>524</v>
      </c>
      <c r="B3227">
        <v>-1</v>
      </c>
      <c r="C3227" t="s">
        <v>537</v>
      </c>
      <c r="D3227" t="str">
        <f>INDEX(Transcripts[#Data], MATCH(Exons[[#This Row],[Transcript stable ID]], Transcripts[Transcript stable ID], 0), 4)</f>
        <v>NM_001184.3</v>
      </c>
      <c r="E3227" t="s">
        <v>27</v>
      </c>
      <c r="H3227">
        <v>142168079</v>
      </c>
      <c r="I3227">
        <v>142168270</v>
      </c>
      <c r="J3227">
        <v>142297668</v>
      </c>
      <c r="K3227">
        <v>142168079</v>
      </c>
      <c r="L3227">
        <v>142168444</v>
      </c>
      <c r="N3227">
        <v>47</v>
      </c>
      <c r="O3227">
        <v>7884</v>
      </c>
      <c r="P3227">
        <v>8057</v>
      </c>
      <c r="Q3227" t="s">
        <v>13988</v>
      </c>
      <c r="R3227">
        <v>7762</v>
      </c>
      <c r="S3227">
        <v>7935</v>
      </c>
    </row>
    <row r="3228" spans="1:19" x14ac:dyDescent="0.25">
      <c r="A3228" t="s">
        <v>9699</v>
      </c>
      <c r="B3228">
        <v>1</v>
      </c>
      <c r="C3228" t="s">
        <v>9704</v>
      </c>
      <c r="D3228" t="str">
        <f>INDEX(Transcripts[#Data], MATCH(Exons[[#This Row],[Transcript stable ID]], Transcripts[Transcript stable ID], 0), 4)</f>
        <v>NM_001015878.1</v>
      </c>
      <c r="E3228" t="s">
        <v>27</v>
      </c>
      <c r="J3228">
        <v>57742431</v>
      </c>
      <c r="K3228">
        <v>57743110</v>
      </c>
      <c r="L3228">
        <v>57743155</v>
      </c>
      <c r="N3228">
        <v>2</v>
      </c>
      <c r="O3228">
        <v>245</v>
      </c>
      <c r="P3228">
        <v>290</v>
      </c>
      <c r="Q3228" t="s">
        <v>13989</v>
      </c>
      <c r="R3228">
        <v>59</v>
      </c>
      <c r="S3228">
        <v>104</v>
      </c>
    </row>
    <row r="3229" spans="1:19" x14ac:dyDescent="0.25">
      <c r="A3229" t="s">
        <v>9699</v>
      </c>
      <c r="B3229">
        <v>1</v>
      </c>
      <c r="C3229" t="s">
        <v>9704</v>
      </c>
      <c r="D3229" t="str">
        <f>INDEX(Transcripts[#Data], MATCH(Exons[[#This Row],[Transcript stable ID]], Transcripts[Transcript stable ID], 0), 4)</f>
        <v>NM_001015878.1</v>
      </c>
      <c r="E3229" t="s">
        <v>27</v>
      </c>
      <c r="J3229">
        <v>57742431</v>
      </c>
      <c r="K3229">
        <v>57743401</v>
      </c>
      <c r="L3229">
        <v>57743592</v>
      </c>
      <c r="N3229">
        <v>3</v>
      </c>
      <c r="O3229">
        <v>291</v>
      </c>
      <c r="P3229">
        <v>482</v>
      </c>
      <c r="Q3229" t="s">
        <v>13990</v>
      </c>
      <c r="R3229">
        <v>105</v>
      </c>
      <c r="S3229">
        <v>296</v>
      </c>
    </row>
    <row r="3230" spans="1:19" x14ac:dyDescent="0.25">
      <c r="A3230" t="s">
        <v>9699</v>
      </c>
      <c r="B3230">
        <v>1</v>
      </c>
      <c r="C3230" t="s">
        <v>9704</v>
      </c>
      <c r="D3230" t="str">
        <f>INDEX(Transcripts[#Data], MATCH(Exons[[#This Row],[Transcript stable ID]], Transcripts[Transcript stable ID], 0), 4)</f>
        <v>NM_001015878.1</v>
      </c>
      <c r="E3230" t="s">
        <v>27</v>
      </c>
      <c r="J3230">
        <v>57742431</v>
      </c>
      <c r="K3230">
        <v>57743910</v>
      </c>
      <c r="L3230">
        <v>57744048</v>
      </c>
      <c r="N3230">
        <v>4</v>
      </c>
      <c r="O3230">
        <v>483</v>
      </c>
      <c r="P3230">
        <v>621</v>
      </c>
      <c r="Q3230" t="s">
        <v>13991</v>
      </c>
      <c r="R3230">
        <v>297</v>
      </c>
      <c r="S3230">
        <v>435</v>
      </c>
    </row>
    <row r="3231" spans="1:19" x14ac:dyDescent="0.25">
      <c r="A3231" t="s">
        <v>9699</v>
      </c>
      <c r="B3231">
        <v>1</v>
      </c>
      <c r="C3231" t="s">
        <v>9704</v>
      </c>
      <c r="D3231" t="str">
        <f>INDEX(Transcripts[#Data], MATCH(Exons[[#This Row],[Transcript stable ID]], Transcripts[Transcript stable ID], 0), 4)</f>
        <v>NM_001015878.1</v>
      </c>
      <c r="E3231" t="s">
        <v>27</v>
      </c>
      <c r="J3231">
        <v>57742431</v>
      </c>
      <c r="K3231">
        <v>57744828</v>
      </c>
      <c r="L3231">
        <v>57744976</v>
      </c>
      <c r="N3231">
        <v>5</v>
      </c>
      <c r="O3231">
        <v>622</v>
      </c>
      <c r="P3231">
        <v>770</v>
      </c>
      <c r="Q3231" t="s">
        <v>13992</v>
      </c>
      <c r="R3231">
        <v>436</v>
      </c>
      <c r="S3231">
        <v>584</v>
      </c>
    </row>
    <row r="3232" spans="1:19" x14ac:dyDescent="0.25">
      <c r="A3232" t="s">
        <v>9699</v>
      </c>
      <c r="B3232">
        <v>1</v>
      </c>
      <c r="C3232" t="s">
        <v>9704</v>
      </c>
      <c r="D3232" t="str">
        <f>INDEX(Transcripts[#Data], MATCH(Exons[[#This Row],[Transcript stable ID]], Transcripts[Transcript stable ID], 0), 4)</f>
        <v>NM_001015878.1</v>
      </c>
      <c r="E3232" t="s">
        <v>27</v>
      </c>
      <c r="J3232">
        <v>57742431</v>
      </c>
      <c r="K3232">
        <v>57746252</v>
      </c>
      <c r="L3232">
        <v>57746426</v>
      </c>
      <c r="N3232">
        <v>6</v>
      </c>
      <c r="O3232">
        <v>771</v>
      </c>
      <c r="P3232">
        <v>945</v>
      </c>
      <c r="Q3232" t="s">
        <v>13993</v>
      </c>
      <c r="R3232">
        <v>585</v>
      </c>
      <c r="S3232">
        <v>759</v>
      </c>
    </row>
    <row r="3233" spans="1:19" x14ac:dyDescent="0.25">
      <c r="A3233" t="s">
        <v>9699</v>
      </c>
      <c r="B3233">
        <v>1</v>
      </c>
      <c r="C3233" t="s">
        <v>9704</v>
      </c>
      <c r="D3233" t="str">
        <f>INDEX(Transcripts[#Data], MATCH(Exons[[#This Row],[Transcript stable ID]], Transcripts[Transcript stable ID], 0), 4)</f>
        <v>NM_001015878.1</v>
      </c>
      <c r="E3233" t="s">
        <v>27</v>
      </c>
      <c r="F3233">
        <v>57742431</v>
      </c>
      <c r="G3233">
        <v>57742616</v>
      </c>
      <c r="J3233">
        <v>57742431</v>
      </c>
      <c r="K3233">
        <v>57742431</v>
      </c>
      <c r="L3233">
        <v>57742674</v>
      </c>
      <c r="N3233">
        <v>1</v>
      </c>
      <c r="O3233">
        <v>187</v>
      </c>
      <c r="P3233">
        <v>244</v>
      </c>
      <c r="Q3233" t="s">
        <v>13994</v>
      </c>
      <c r="R3233">
        <v>1</v>
      </c>
      <c r="S3233">
        <v>58</v>
      </c>
    </row>
    <row r="3234" spans="1:19" x14ac:dyDescent="0.25">
      <c r="A3234" t="s">
        <v>9699</v>
      </c>
      <c r="B3234">
        <v>1</v>
      </c>
      <c r="C3234" t="s">
        <v>9704</v>
      </c>
      <c r="D3234" t="str">
        <f>INDEX(Transcripts[#Data], MATCH(Exons[[#This Row],[Transcript stable ID]], Transcripts[Transcript stable ID], 0), 4)</f>
        <v>NM_001015878.1</v>
      </c>
      <c r="E3234" t="s">
        <v>27</v>
      </c>
      <c r="H3234">
        <v>57746786</v>
      </c>
      <c r="I3234">
        <v>57746916</v>
      </c>
      <c r="J3234">
        <v>57742431</v>
      </c>
      <c r="K3234">
        <v>57746615</v>
      </c>
      <c r="L3234">
        <v>57746916</v>
      </c>
      <c r="N3234">
        <v>7</v>
      </c>
      <c r="O3234">
        <v>946</v>
      </c>
      <c r="P3234">
        <v>1116</v>
      </c>
      <c r="Q3234" t="s">
        <v>13995</v>
      </c>
      <c r="R3234">
        <v>760</v>
      </c>
      <c r="S3234">
        <v>930</v>
      </c>
    </row>
    <row r="3235" spans="1:19" x14ac:dyDescent="0.25">
      <c r="A3235" t="s">
        <v>3018</v>
      </c>
      <c r="B3235">
        <v>-1</v>
      </c>
      <c r="C3235" t="s">
        <v>3019</v>
      </c>
      <c r="D3235" t="str">
        <f>INDEX(Transcripts[#Data], MATCH(Exons[[#This Row],[Transcript stable ID]], Transcripts[Transcript stable ID], 0), 4)</f>
        <v>NM_203408.3</v>
      </c>
      <c r="E3235" t="s">
        <v>27</v>
      </c>
      <c r="F3235">
        <v>34150396</v>
      </c>
      <c r="G3235">
        <v>34150447</v>
      </c>
      <c r="H3235">
        <v>34147869</v>
      </c>
      <c r="I3235">
        <v>34148019</v>
      </c>
      <c r="J3235">
        <v>34150447</v>
      </c>
      <c r="K3235">
        <v>34147869</v>
      </c>
      <c r="L3235">
        <v>34150447</v>
      </c>
      <c r="M3235">
        <v>1</v>
      </c>
      <c r="N3235">
        <v>1</v>
      </c>
      <c r="O3235">
        <v>53</v>
      </c>
      <c r="P3235">
        <v>2428</v>
      </c>
      <c r="Q3235" t="s">
        <v>13997</v>
      </c>
      <c r="R3235">
        <v>1</v>
      </c>
      <c r="S3235">
        <v>2376</v>
      </c>
    </row>
    <row r="3236" spans="1:19" x14ac:dyDescent="0.25">
      <c r="A3236" t="s">
        <v>174</v>
      </c>
      <c r="B3236">
        <v>1</v>
      </c>
      <c r="C3236" t="s">
        <v>179</v>
      </c>
      <c r="D3236" t="str">
        <f>INDEX(Transcripts[#Data], MATCH(Exons[[#This Row],[Transcript stable ID]], Transcripts[Transcript stable ID], 0), 4)</f>
        <v>NM_007313.2</v>
      </c>
      <c r="E3236" t="s">
        <v>27</v>
      </c>
      <c r="F3236">
        <v>133589333</v>
      </c>
      <c r="G3236">
        <v>133589706</v>
      </c>
      <c r="J3236">
        <v>133589333</v>
      </c>
      <c r="K3236">
        <v>133589333</v>
      </c>
      <c r="L3236">
        <v>133589842</v>
      </c>
      <c r="N3236">
        <v>1</v>
      </c>
      <c r="O3236">
        <v>375</v>
      </c>
      <c r="P3236">
        <v>510</v>
      </c>
      <c r="Q3236" t="s">
        <v>13998</v>
      </c>
      <c r="R3236">
        <v>1</v>
      </c>
      <c r="S3236">
        <v>136</v>
      </c>
    </row>
    <row r="3237" spans="1:19" x14ac:dyDescent="0.25">
      <c r="A3237" t="s">
        <v>174</v>
      </c>
      <c r="B3237">
        <v>1</v>
      </c>
      <c r="C3237" t="s">
        <v>179</v>
      </c>
      <c r="D3237" t="str">
        <f>INDEX(Transcripts[#Data], MATCH(Exons[[#This Row],[Transcript stable ID]], Transcripts[Transcript stable ID], 0), 4)</f>
        <v>NM_007313.2</v>
      </c>
      <c r="E3237" t="s">
        <v>27</v>
      </c>
      <c r="J3237">
        <v>133589333</v>
      </c>
      <c r="K3237">
        <v>133729451</v>
      </c>
      <c r="L3237">
        <v>133729624</v>
      </c>
      <c r="N3237">
        <v>2</v>
      </c>
      <c r="O3237">
        <v>511</v>
      </c>
      <c r="P3237">
        <v>684</v>
      </c>
      <c r="Q3237" t="s">
        <v>13999</v>
      </c>
      <c r="R3237">
        <v>137</v>
      </c>
      <c r="S3237">
        <v>310</v>
      </c>
    </row>
    <row r="3238" spans="1:19" x14ac:dyDescent="0.25">
      <c r="A3238" t="s">
        <v>174</v>
      </c>
      <c r="B3238">
        <v>1</v>
      </c>
      <c r="C3238" t="s">
        <v>179</v>
      </c>
      <c r="D3238" t="str">
        <f>INDEX(Transcripts[#Data], MATCH(Exons[[#This Row],[Transcript stable ID]], Transcripts[Transcript stable ID], 0), 4)</f>
        <v>NM_007313.2</v>
      </c>
      <c r="E3238" t="s">
        <v>27</v>
      </c>
      <c r="J3238">
        <v>133589333</v>
      </c>
      <c r="K3238">
        <v>133730188</v>
      </c>
      <c r="L3238">
        <v>133730483</v>
      </c>
      <c r="N3238">
        <v>3</v>
      </c>
      <c r="O3238">
        <v>685</v>
      </c>
      <c r="P3238">
        <v>980</v>
      </c>
      <c r="Q3238" t="s">
        <v>14000</v>
      </c>
      <c r="R3238">
        <v>311</v>
      </c>
      <c r="S3238">
        <v>606</v>
      </c>
    </row>
    <row r="3239" spans="1:19" x14ac:dyDescent="0.25">
      <c r="A3239" t="s">
        <v>174</v>
      </c>
      <c r="B3239">
        <v>1</v>
      </c>
      <c r="C3239" t="s">
        <v>179</v>
      </c>
      <c r="D3239" t="str">
        <f>INDEX(Transcripts[#Data], MATCH(Exons[[#This Row],[Transcript stable ID]], Transcripts[Transcript stable ID], 0), 4)</f>
        <v>NM_007313.2</v>
      </c>
      <c r="E3239" t="s">
        <v>27</v>
      </c>
      <c r="J3239">
        <v>133589333</v>
      </c>
      <c r="K3239">
        <v>133738150</v>
      </c>
      <c r="L3239">
        <v>133738422</v>
      </c>
      <c r="N3239">
        <v>4</v>
      </c>
      <c r="O3239">
        <v>981</v>
      </c>
      <c r="P3239">
        <v>1253</v>
      </c>
      <c r="Q3239" t="s">
        <v>14001</v>
      </c>
      <c r="R3239">
        <v>607</v>
      </c>
      <c r="S3239">
        <v>879</v>
      </c>
    </row>
    <row r="3240" spans="1:19" x14ac:dyDescent="0.25">
      <c r="A3240" t="s">
        <v>174</v>
      </c>
      <c r="B3240">
        <v>1</v>
      </c>
      <c r="C3240" t="s">
        <v>179</v>
      </c>
      <c r="D3240" t="str">
        <f>INDEX(Transcripts[#Data], MATCH(Exons[[#This Row],[Transcript stable ID]], Transcripts[Transcript stable ID], 0), 4)</f>
        <v>NM_007313.2</v>
      </c>
      <c r="E3240" t="s">
        <v>27</v>
      </c>
      <c r="J3240">
        <v>133589333</v>
      </c>
      <c r="K3240">
        <v>133747516</v>
      </c>
      <c r="L3240">
        <v>133747600</v>
      </c>
      <c r="N3240">
        <v>5</v>
      </c>
      <c r="O3240">
        <v>1254</v>
      </c>
      <c r="P3240">
        <v>1338</v>
      </c>
      <c r="Q3240" t="s">
        <v>14002</v>
      </c>
      <c r="R3240">
        <v>880</v>
      </c>
      <c r="S3240">
        <v>964</v>
      </c>
    </row>
    <row r="3241" spans="1:19" x14ac:dyDescent="0.25">
      <c r="A3241" t="s">
        <v>174</v>
      </c>
      <c r="B3241">
        <v>1</v>
      </c>
      <c r="C3241" t="s">
        <v>179</v>
      </c>
      <c r="D3241" t="str">
        <f>INDEX(Transcripts[#Data], MATCH(Exons[[#This Row],[Transcript stable ID]], Transcripts[Transcript stable ID], 0), 4)</f>
        <v>NM_007313.2</v>
      </c>
      <c r="E3241" t="s">
        <v>27</v>
      </c>
      <c r="J3241">
        <v>133589333</v>
      </c>
      <c r="K3241">
        <v>133748247</v>
      </c>
      <c r="L3241">
        <v>133748424</v>
      </c>
      <c r="N3241">
        <v>6</v>
      </c>
      <c r="O3241">
        <v>1339</v>
      </c>
      <c r="P3241">
        <v>1516</v>
      </c>
      <c r="Q3241" t="s">
        <v>14003</v>
      </c>
      <c r="R3241">
        <v>965</v>
      </c>
      <c r="S3241">
        <v>1142</v>
      </c>
    </row>
    <row r="3242" spans="1:19" x14ac:dyDescent="0.25">
      <c r="A3242" t="s">
        <v>174</v>
      </c>
      <c r="B3242">
        <v>1</v>
      </c>
      <c r="C3242" t="s">
        <v>179</v>
      </c>
      <c r="D3242" t="str">
        <f>INDEX(Transcripts[#Data], MATCH(Exons[[#This Row],[Transcript stable ID]], Transcripts[Transcript stable ID], 0), 4)</f>
        <v>NM_007313.2</v>
      </c>
      <c r="E3242" t="s">
        <v>27</v>
      </c>
      <c r="J3242">
        <v>133589333</v>
      </c>
      <c r="K3242">
        <v>133750255</v>
      </c>
      <c r="L3242">
        <v>133750439</v>
      </c>
      <c r="N3242">
        <v>7</v>
      </c>
      <c r="O3242">
        <v>1517</v>
      </c>
      <c r="P3242">
        <v>1701</v>
      </c>
      <c r="Q3242" t="s">
        <v>14004</v>
      </c>
      <c r="R3242">
        <v>1143</v>
      </c>
      <c r="S3242">
        <v>1327</v>
      </c>
    </row>
    <row r="3243" spans="1:19" x14ac:dyDescent="0.25">
      <c r="A3243" t="s">
        <v>174</v>
      </c>
      <c r="B3243">
        <v>1</v>
      </c>
      <c r="C3243" t="s">
        <v>179</v>
      </c>
      <c r="D3243" t="str">
        <f>INDEX(Transcripts[#Data], MATCH(Exons[[#This Row],[Transcript stable ID]], Transcripts[Transcript stable ID], 0), 4)</f>
        <v>NM_007313.2</v>
      </c>
      <c r="E3243" t="s">
        <v>27</v>
      </c>
      <c r="J3243">
        <v>133589333</v>
      </c>
      <c r="K3243">
        <v>133753802</v>
      </c>
      <c r="L3243">
        <v>133753954</v>
      </c>
      <c r="N3243">
        <v>8</v>
      </c>
      <c r="O3243">
        <v>1702</v>
      </c>
      <c r="P3243">
        <v>1854</v>
      </c>
      <c r="Q3243" t="s">
        <v>14005</v>
      </c>
      <c r="R3243">
        <v>1328</v>
      </c>
      <c r="S3243">
        <v>1480</v>
      </c>
    </row>
    <row r="3244" spans="1:19" x14ac:dyDescent="0.25">
      <c r="A3244" t="s">
        <v>174</v>
      </c>
      <c r="B3244">
        <v>1</v>
      </c>
      <c r="C3244" t="s">
        <v>179</v>
      </c>
      <c r="D3244" t="str">
        <f>INDEX(Transcripts[#Data], MATCH(Exons[[#This Row],[Transcript stable ID]], Transcripts[Transcript stable ID], 0), 4)</f>
        <v>NM_007313.2</v>
      </c>
      <c r="E3244" t="s">
        <v>27</v>
      </c>
      <c r="J3244">
        <v>133589333</v>
      </c>
      <c r="K3244">
        <v>133755455</v>
      </c>
      <c r="L3244">
        <v>133755544</v>
      </c>
      <c r="N3244">
        <v>9</v>
      </c>
      <c r="O3244">
        <v>1855</v>
      </c>
      <c r="P3244">
        <v>1944</v>
      </c>
      <c r="Q3244" t="s">
        <v>14006</v>
      </c>
      <c r="R3244">
        <v>1481</v>
      </c>
      <c r="S3244">
        <v>1570</v>
      </c>
    </row>
    <row r="3245" spans="1:19" x14ac:dyDescent="0.25">
      <c r="A3245" t="s">
        <v>174</v>
      </c>
      <c r="B3245">
        <v>1</v>
      </c>
      <c r="C3245" t="s">
        <v>179</v>
      </c>
      <c r="D3245" t="str">
        <f>INDEX(Transcripts[#Data], MATCH(Exons[[#This Row],[Transcript stable ID]], Transcripts[Transcript stable ID], 0), 4)</f>
        <v>NM_007313.2</v>
      </c>
      <c r="E3245" t="s">
        <v>27</v>
      </c>
      <c r="J3245">
        <v>133589333</v>
      </c>
      <c r="K3245">
        <v>133755887</v>
      </c>
      <c r="L3245">
        <v>133756051</v>
      </c>
      <c r="N3245">
        <v>10</v>
      </c>
      <c r="O3245">
        <v>1945</v>
      </c>
      <c r="P3245">
        <v>2109</v>
      </c>
      <c r="Q3245" t="s">
        <v>14007</v>
      </c>
      <c r="R3245">
        <v>1571</v>
      </c>
      <c r="S3245">
        <v>1735</v>
      </c>
    </row>
    <row r="3246" spans="1:19" x14ac:dyDescent="0.25">
      <c r="A3246" t="s">
        <v>174</v>
      </c>
      <c r="B3246">
        <v>1</v>
      </c>
      <c r="C3246" t="s">
        <v>179</v>
      </c>
      <c r="D3246" t="str">
        <f>INDEX(Transcripts[#Data], MATCH(Exons[[#This Row],[Transcript stable ID]], Transcripts[Transcript stable ID], 0), 4)</f>
        <v>NM_007313.2</v>
      </c>
      <c r="E3246" t="s">
        <v>27</v>
      </c>
      <c r="J3246">
        <v>133589333</v>
      </c>
      <c r="K3246">
        <v>133759356</v>
      </c>
      <c r="L3246">
        <v>133761070</v>
      </c>
      <c r="N3246">
        <v>11</v>
      </c>
      <c r="O3246">
        <v>2110</v>
      </c>
      <c r="P3246">
        <v>3824</v>
      </c>
      <c r="Q3246" t="s">
        <v>14008</v>
      </c>
      <c r="R3246">
        <v>1736</v>
      </c>
      <c r="S3246">
        <v>3450</v>
      </c>
    </row>
    <row r="3247" spans="1:19" x14ac:dyDescent="0.25">
      <c r="A3247" t="s">
        <v>174</v>
      </c>
      <c r="B3247">
        <v>1</v>
      </c>
      <c r="C3247" t="s">
        <v>175</v>
      </c>
      <c r="D3247" t="str">
        <f>INDEX(Transcripts[#Data], MATCH(Exons[[#This Row],[Transcript stable ID]], Transcripts[Transcript stable ID], 0), 4)</f>
        <v>NM_005157.5</v>
      </c>
      <c r="E3247" t="s">
        <v>27</v>
      </c>
      <c r="J3247">
        <v>133710453</v>
      </c>
      <c r="K3247">
        <v>133729451</v>
      </c>
      <c r="L3247">
        <v>133729624</v>
      </c>
      <c r="N3247">
        <v>2</v>
      </c>
      <c r="O3247">
        <v>461</v>
      </c>
      <c r="P3247">
        <v>634</v>
      </c>
      <c r="Q3247" t="s">
        <v>13999</v>
      </c>
      <c r="R3247">
        <v>80</v>
      </c>
      <c r="S3247">
        <v>253</v>
      </c>
    </row>
    <row r="3248" spans="1:19" x14ac:dyDescent="0.25">
      <c r="A3248" t="s">
        <v>174</v>
      </c>
      <c r="B3248">
        <v>1</v>
      </c>
      <c r="C3248" t="s">
        <v>175</v>
      </c>
      <c r="D3248" t="str">
        <f>INDEX(Transcripts[#Data], MATCH(Exons[[#This Row],[Transcript stable ID]], Transcripts[Transcript stable ID], 0), 4)</f>
        <v>NM_005157.5</v>
      </c>
      <c r="E3248" t="s">
        <v>27</v>
      </c>
      <c r="J3248">
        <v>133710453</v>
      </c>
      <c r="K3248">
        <v>133730188</v>
      </c>
      <c r="L3248">
        <v>133730483</v>
      </c>
      <c r="N3248">
        <v>3</v>
      </c>
      <c r="O3248">
        <v>635</v>
      </c>
      <c r="P3248">
        <v>930</v>
      </c>
      <c r="Q3248" t="s">
        <v>14000</v>
      </c>
      <c r="R3248">
        <v>254</v>
      </c>
      <c r="S3248">
        <v>549</v>
      </c>
    </row>
    <row r="3249" spans="1:19" x14ac:dyDescent="0.25">
      <c r="A3249" t="s">
        <v>174</v>
      </c>
      <c r="B3249">
        <v>1</v>
      </c>
      <c r="C3249" t="s">
        <v>175</v>
      </c>
      <c r="D3249" t="str">
        <f>INDEX(Transcripts[#Data], MATCH(Exons[[#This Row],[Transcript stable ID]], Transcripts[Transcript stable ID], 0), 4)</f>
        <v>NM_005157.5</v>
      </c>
      <c r="E3249" t="s">
        <v>27</v>
      </c>
      <c r="J3249">
        <v>133710453</v>
      </c>
      <c r="K3249">
        <v>133738150</v>
      </c>
      <c r="L3249">
        <v>133738422</v>
      </c>
      <c r="N3249">
        <v>4</v>
      </c>
      <c r="O3249">
        <v>931</v>
      </c>
      <c r="P3249">
        <v>1203</v>
      </c>
      <c r="Q3249" t="s">
        <v>14001</v>
      </c>
      <c r="R3249">
        <v>550</v>
      </c>
      <c r="S3249">
        <v>822</v>
      </c>
    </row>
    <row r="3250" spans="1:19" x14ac:dyDescent="0.25">
      <c r="A3250" t="s">
        <v>174</v>
      </c>
      <c r="B3250">
        <v>1</v>
      </c>
      <c r="C3250" t="s">
        <v>175</v>
      </c>
      <c r="D3250" t="str">
        <f>INDEX(Transcripts[#Data], MATCH(Exons[[#This Row],[Transcript stable ID]], Transcripts[Transcript stable ID], 0), 4)</f>
        <v>NM_005157.5</v>
      </c>
      <c r="E3250" t="s">
        <v>27</v>
      </c>
      <c r="J3250">
        <v>133710453</v>
      </c>
      <c r="K3250">
        <v>133747516</v>
      </c>
      <c r="L3250">
        <v>133747600</v>
      </c>
      <c r="N3250">
        <v>5</v>
      </c>
      <c r="O3250">
        <v>1204</v>
      </c>
      <c r="P3250">
        <v>1288</v>
      </c>
      <c r="Q3250" t="s">
        <v>14002</v>
      </c>
      <c r="R3250">
        <v>823</v>
      </c>
      <c r="S3250">
        <v>907</v>
      </c>
    </row>
    <row r="3251" spans="1:19" x14ac:dyDescent="0.25">
      <c r="A3251" t="s">
        <v>174</v>
      </c>
      <c r="B3251">
        <v>1</v>
      </c>
      <c r="C3251" t="s">
        <v>175</v>
      </c>
      <c r="D3251" t="str">
        <f>INDEX(Transcripts[#Data], MATCH(Exons[[#This Row],[Transcript stable ID]], Transcripts[Transcript stable ID], 0), 4)</f>
        <v>NM_005157.5</v>
      </c>
      <c r="E3251" t="s">
        <v>27</v>
      </c>
      <c r="J3251">
        <v>133710453</v>
      </c>
      <c r="K3251">
        <v>133748247</v>
      </c>
      <c r="L3251">
        <v>133748424</v>
      </c>
      <c r="N3251">
        <v>6</v>
      </c>
      <c r="O3251">
        <v>1289</v>
      </c>
      <c r="P3251">
        <v>1466</v>
      </c>
      <c r="Q3251" t="s">
        <v>14003</v>
      </c>
      <c r="R3251">
        <v>908</v>
      </c>
      <c r="S3251">
        <v>1085</v>
      </c>
    </row>
    <row r="3252" spans="1:19" x14ac:dyDescent="0.25">
      <c r="A3252" t="s">
        <v>174</v>
      </c>
      <c r="B3252">
        <v>1</v>
      </c>
      <c r="C3252" t="s">
        <v>175</v>
      </c>
      <c r="D3252" t="str">
        <f>INDEX(Transcripts[#Data], MATCH(Exons[[#This Row],[Transcript stable ID]], Transcripts[Transcript stable ID], 0), 4)</f>
        <v>NM_005157.5</v>
      </c>
      <c r="E3252" t="s">
        <v>27</v>
      </c>
      <c r="J3252">
        <v>133710453</v>
      </c>
      <c r="K3252">
        <v>133750255</v>
      </c>
      <c r="L3252">
        <v>133750439</v>
      </c>
      <c r="N3252">
        <v>7</v>
      </c>
      <c r="O3252">
        <v>1467</v>
      </c>
      <c r="P3252">
        <v>1651</v>
      </c>
      <c r="Q3252" t="s">
        <v>14004</v>
      </c>
      <c r="R3252">
        <v>1086</v>
      </c>
      <c r="S3252">
        <v>1270</v>
      </c>
    </row>
    <row r="3253" spans="1:19" x14ac:dyDescent="0.25">
      <c r="A3253" t="s">
        <v>174</v>
      </c>
      <c r="B3253">
        <v>1</v>
      </c>
      <c r="C3253" t="s">
        <v>175</v>
      </c>
      <c r="D3253" t="str">
        <f>INDEX(Transcripts[#Data], MATCH(Exons[[#This Row],[Transcript stable ID]], Transcripts[Transcript stable ID], 0), 4)</f>
        <v>NM_005157.5</v>
      </c>
      <c r="E3253" t="s">
        <v>27</v>
      </c>
      <c r="J3253">
        <v>133710453</v>
      </c>
      <c r="K3253">
        <v>133753802</v>
      </c>
      <c r="L3253">
        <v>133753954</v>
      </c>
      <c r="N3253">
        <v>8</v>
      </c>
      <c r="O3253">
        <v>1652</v>
      </c>
      <c r="P3253">
        <v>1804</v>
      </c>
      <c r="Q3253" t="s">
        <v>14005</v>
      </c>
      <c r="R3253">
        <v>1271</v>
      </c>
      <c r="S3253">
        <v>1423</v>
      </c>
    </row>
    <row r="3254" spans="1:19" x14ac:dyDescent="0.25">
      <c r="A3254" t="s">
        <v>174</v>
      </c>
      <c r="B3254">
        <v>1</v>
      </c>
      <c r="C3254" t="s">
        <v>175</v>
      </c>
      <c r="D3254" t="str">
        <f>INDEX(Transcripts[#Data], MATCH(Exons[[#This Row],[Transcript stable ID]], Transcripts[Transcript stable ID], 0), 4)</f>
        <v>NM_005157.5</v>
      </c>
      <c r="E3254" t="s">
        <v>27</v>
      </c>
      <c r="J3254">
        <v>133710453</v>
      </c>
      <c r="K3254">
        <v>133755455</v>
      </c>
      <c r="L3254">
        <v>133755544</v>
      </c>
      <c r="N3254">
        <v>9</v>
      </c>
      <c r="O3254">
        <v>1805</v>
      </c>
      <c r="P3254">
        <v>1894</v>
      </c>
      <c r="Q3254" t="s">
        <v>14006</v>
      </c>
      <c r="R3254">
        <v>1424</v>
      </c>
      <c r="S3254">
        <v>1513</v>
      </c>
    </row>
    <row r="3255" spans="1:19" x14ac:dyDescent="0.25">
      <c r="A3255" t="s">
        <v>174</v>
      </c>
      <c r="B3255">
        <v>1</v>
      </c>
      <c r="C3255" t="s">
        <v>175</v>
      </c>
      <c r="D3255" t="str">
        <f>INDEX(Transcripts[#Data], MATCH(Exons[[#This Row],[Transcript stable ID]], Transcripts[Transcript stable ID], 0), 4)</f>
        <v>NM_005157.5</v>
      </c>
      <c r="E3255" t="s">
        <v>27</v>
      </c>
      <c r="J3255">
        <v>133710453</v>
      </c>
      <c r="K3255">
        <v>133755887</v>
      </c>
      <c r="L3255">
        <v>133756051</v>
      </c>
      <c r="N3255">
        <v>10</v>
      </c>
      <c r="O3255">
        <v>1895</v>
      </c>
      <c r="P3255">
        <v>2059</v>
      </c>
      <c r="Q3255" t="s">
        <v>14007</v>
      </c>
      <c r="R3255">
        <v>1514</v>
      </c>
      <c r="S3255">
        <v>1678</v>
      </c>
    </row>
    <row r="3256" spans="1:19" x14ac:dyDescent="0.25">
      <c r="A3256" t="s">
        <v>174</v>
      </c>
      <c r="B3256">
        <v>1</v>
      </c>
      <c r="C3256" t="s">
        <v>175</v>
      </c>
      <c r="D3256" t="str">
        <f>INDEX(Transcripts[#Data], MATCH(Exons[[#This Row],[Transcript stable ID]], Transcripts[Transcript stable ID], 0), 4)</f>
        <v>NM_005157.5</v>
      </c>
      <c r="E3256" t="s">
        <v>27</v>
      </c>
      <c r="F3256">
        <v>133710453</v>
      </c>
      <c r="G3256">
        <v>133710833</v>
      </c>
      <c r="J3256">
        <v>133710453</v>
      </c>
      <c r="K3256">
        <v>133710453</v>
      </c>
      <c r="L3256">
        <v>133710912</v>
      </c>
      <c r="N3256">
        <v>1</v>
      </c>
      <c r="O3256">
        <v>382</v>
      </c>
      <c r="P3256">
        <v>460</v>
      </c>
      <c r="Q3256" t="s">
        <v>14009</v>
      </c>
      <c r="R3256">
        <v>1</v>
      </c>
      <c r="S3256">
        <v>79</v>
      </c>
    </row>
    <row r="3257" spans="1:19" x14ac:dyDescent="0.25">
      <c r="A3257" t="s">
        <v>174</v>
      </c>
      <c r="B3257">
        <v>1</v>
      </c>
      <c r="C3257" t="s">
        <v>175</v>
      </c>
      <c r="D3257" t="str">
        <f>INDEX(Transcripts[#Data], MATCH(Exons[[#This Row],[Transcript stable ID]], Transcripts[Transcript stable ID], 0), 4)</f>
        <v>NM_005157.5</v>
      </c>
      <c r="E3257" t="s">
        <v>27</v>
      </c>
      <c r="H3257">
        <v>133761071</v>
      </c>
      <c r="I3257">
        <v>133763062</v>
      </c>
      <c r="J3257">
        <v>133710453</v>
      </c>
      <c r="K3257">
        <v>133759356</v>
      </c>
      <c r="L3257">
        <v>133763062</v>
      </c>
      <c r="N3257">
        <v>11</v>
      </c>
      <c r="O3257">
        <v>2060</v>
      </c>
      <c r="P3257">
        <v>3774</v>
      </c>
      <c r="Q3257" t="s">
        <v>14010</v>
      </c>
      <c r="R3257">
        <v>1679</v>
      </c>
      <c r="S3257">
        <v>3393</v>
      </c>
    </row>
    <row r="3258" spans="1:19" x14ac:dyDescent="0.25">
      <c r="A3258" t="s">
        <v>149</v>
      </c>
      <c r="B3258">
        <v>-1</v>
      </c>
      <c r="C3258" t="s">
        <v>2365</v>
      </c>
      <c r="D3258" t="str">
        <f>INDEX(Transcripts[#Data], MATCH(Exons[[#This Row],[Transcript stable ID]], Transcripts[Transcript stable ID], 0), 4)</f>
        <v>NM_001130823.3</v>
      </c>
      <c r="E3258" t="s">
        <v>27</v>
      </c>
      <c r="J3258">
        <v>10305755</v>
      </c>
      <c r="K3258">
        <v>10292717</v>
      </c>
      <c r="L3258">
        <v>10292753</v>
      </c>
      <c r="N3258">
        <v>2</v>
      </c>
      <c r="O3258">
        <v>261</v>
      </c>
      <c r="P3258">
        <v>297</v>
      </c>
      <c r="Q3258" t="s">
        <v>14011</v>
      </c>
      <c r="R3258">
        <v>81</v>
      </c>
      <c r="S3258">
        <v>117</v>
      </c>
    </row>
    <row r="3259" spans="1:19" x14ac:dyDescent="0.25">
      <c r="A3259" t="s">
        <v>149</v>
      </c>
      <c r="B3259">
        <v>-1</v>
      </c>
      <c r="C3259" t="s">
        <v>2365</v>
      </c>
      <c r="D3259" t="str">
        <f>INDEX(Transcripts[#Data], MATCH(Exons[[#This Row],[Transcript stable ID]], Transcripts[Transcript stable ID], 0), 4)</f>
        <v>NM_001130823.3</v>
      </c>
      <c r="E3259" t="s">
        <v>27</v>
      </c>
      <c r="J3259">
        <v>10305755</v>
      </c>
      <c r="K3259">
        <v>10291454</v>
      </c>
      <c r="L3259">
        <v>10291561</v>
      </c>
      <c r="N3259">
        <v>3</v>
      </c>
      <c r="O3259">
        <v>298</v>
      </c>
      <c r="P3259">
        <v>405</v>
      </c>
      <c r="Q3259" t="s">
        <v>14012</v>
      </c>
      <c r="R3259">
        <v>118</v>
      </c>
      <c r="S3259">
        <v>225</v>
      </c>
    </row>
    <row r="3260" spans="1:19" x14ac:dyDescent="0.25">
      <c r="A3260" t="s">
        <v>149</v>
      </c>
      <c r="B3260">
        <v>-1</v>
      </c>
      <c r="C3260" t="s">
        <v>2365</v>
      </c>
      <c r="D3260" t="str">
        <f>INDEX(Transcripts[#Data], MATCH(Exons[[#This Row],[Transcript stable ID]], Transcripts[Transcript stable ID], 0), 4)</f>
        <v>NM_001130823.3</v>
      </c>
      <c r="E3260" t="s">
        <v>27</v>
      </c>
      <c r="J3260">
        <v>10305755</v>
      </c>
      <c r="K3260">
        <v>10291026</v>
      </c>
      <c r="L3260">
        <v>10291245</v>
      </c>
      <c r="N3260">
        <v>4</v>
      </c>
      <c r="O3260">
        <v>406</v>
      </c>
      <c r="P3260">
        <v>625</v>
      </c>
      <c r="Q3260" t="s">
        <v>14013</v>
      </c>
      <c r="R3260">
        <v>226</v>
      </c>
      <c r="S3260">
        <v>445</v>
      </c>
    </row>
    <row r="3261" spans="1:19" x14ac:dyDescent="0.25">
      <c r="A3261" t="s">
        <v>149</v>
      </c>
      <c r="B3261">
        <v>-1</v>
      </c>
      <c r="C3261" t="s">
        <v>2365</v>
      </c>
      <c r="D3261" t="str">
        <f>INDEX(Transcripts[#Data], MATCH(Exons[[#This Row],[Transcript stable ID]], Transcripts[Transcript stable ID], 0), 4)</f>
        <v>NM_001130823.3</v>
      </c>
      <c r="E3261" t="s">
        <v>27</v>
      </c>
      <c r="J3261">
        <v>10305755</v>
      </c>
      <c r="K3261">
        <v>10287968</v>
      </c>
      <c r="L3261">
        <v>10288043</v>
      </c>
      <c r="N3261">
        <v>6</v>
      </c>
      <c r="O3261">
        <v>674</v>
      </c>
      <c r="P3261">
        <v>749</v>
      </c>
      <c r="Q3261" t="s">
        <v>14014</v>
      </c>
      <c r="R3261">
        <v>494</v>
      </c>
      <c r="S3261">
        <v>569</v>
      </c>
    </row>
    <row r="3262" spans="1:19" x14ac:dyDescent="0.25">
      <c r="A3262" t="s">
        <v>149</v>
      </c>
      <c r="B3262">
        <v>-1</v>
      </c>
      <c r="C3262" t="s">
        <v>2365</v>
      </c>
      <c r="D3262" t="str">
        <f>INDEX(Transcripts[#Data], MATCH(Exons[[#This Row],[Transcript stable ID]], Transcripts[Transcript stable ID], 0), 4)</f>
        <v>NM_001130823.3</v>
      </c>
      <c r="E3262" t="s">
        <v>27</v>
      </c>
      <c r="J3262">
        <v>10305755</v>
      </c>
      <c r="K3262">
        <v>10286216</v>
      </c>
      <c r="L3262">
        <v>10286294</v>
      </c>
      <c r="N3262">
        <v>7</v>
      </c>
      <c r="O3262">
        <v>750</v>
      </c>
      <c r="P3262">
        <v>828</v>
      </c>
      <c r="Q3262" t="s">
        <v>14015</v>
      </c>
      <c r="R3262">
        <v>570</v>
      </c>
      <c r="S3262">
        <v>648</v>
      </c>
    </row>
    <row r="3263" spans="1:19" x14ac:dyDescent="0.25">
      <c r="A3263" t="s">
        <v>149</v>
      </c>
      <c r="B3263">
        <v>-1</v>
      </c>
      <c r="C3263" t="s">
        <v>2365</v>
      </c>
      <c r="D3263" t="str">
        <f>INDEX(Transcripts[#Data], MATCH(Exons[[#This Row],[Transcript stable ID]], Transcripts[Transcript stable ID], 0), 4)</f>
        <v>NM_001130823.3</v>
      </c>
      <c r="E3263" t="s">
        <v>27</v>
      </c>
      <c r="J3263">
        <v>10305755</v>
      </c>
      <c r="K3263">
        <v>10284547</v>
      </c>
      <c r="L3263">
        <v>10284581</v>
      </c>
      <c r="N3263">
        <v>8</v>
      </c>
      <c r="O3263">
        <v>829</v>
      </c>
      <c r="P3263">
        <v>863</v>
      </c>
      <c r="Q3263" t="s">
        <v>14016</v>
      </c>
      <c r="R3263">
        <v>649</v>
      </c>
      <c r="S3263">
        <v>683</v>
      </c>
    </row>
    <row r="3264" spans="1:19" x14ac:dyDescent="0.25">
      <c r="A3264" t="s">
        <v>149</v>
      </c>
      <c r="B3264">
        <v>-1</v>
      </c>
      <c r="C3264" t="s">
        <v>2365</v>
      </c>
      <c r="D3264" t="str">
        <f>INDEX(Transcripts[#Data], MATCH(Exons[[#This Row],[Transcript stable ID]], Transcripts[Transcript stable ID], 0), 4)</f>
        <v>NM_001130823.3</v>
      </c>
      <c r="E3264" t="s">
        <v>27</v>
      </c>
      <c r="J3264">
        <v>10305755</v>
      </c>
      <c r="K3264">
        <v>10283766</v>
      </c>
      <c r="L3264">
        <v>10283850</v>
      </c>
      <c r="N3264">
        <v>9</v>
      </c>
      <c r="O3264">
        <v>864</v>
      </c>
      <c r="P3264">
        <v>948</v>
      </c>
      <c r="Q3264" t="s">
        <v>14017</v>
      </c>
      <c r="R3264">
        <v>684</v>
      </c>
      <c r="S3264">
        <v>768</v>
      </c>
    </row>
    <row r="3265" spans="1:19" x14ac:dyDescent="0.25">
      <c r="A3265" t="s">
        <v>149</v>
      </c>
      <c r="B3265">
        <v>-1</v>
      </c>
      <c r="C3265" t="s">
        <v>2365</v>
      </c>
      <c r="D3265" t="str">
        <f>INDEX(Transcripts[#Data], MATCH(Exons[[#This Row],[Transcript stable ID]], Transcripts[Transcript stable ID], 0), 4)</f>
        <v>NM_001130823.3</v>
      </c>
      <c r="E3265" t="s">
        <v>27</v>
      </c>
      <c r="J3265">
        <v>10305755</v>
      </c>
      <c r="K3265">
        <v>10279006</v>
      </c>
      <c r="L3265">
        <v>10279040</v>
      </c>
      <c r="N3265">
        <v>10</v>
      </c>
      <c r="O3265">
        <v>949</v>
      </c>
      <c r="P3265">
        <v>983</v>
      </c>
      <c r="Q3265" t="s">
        <v>14018</v>
      </c>
      <c r="R3265">
        <v>769</v>
      </c>
      <c r="S3265">
        <v>803</v>
      </c>
    </row>
    <row r="3266" spans="1:19" x14ac:dyDescent="0.25">
      <c r="A3266" t="s">
        <v>149</v>
      </c>
      <c r="B3266">
        <v>-1</v>
      </c>
      <c r="C3266" t="s">
        <v>2365</v>
      </c>
      <c r="D3266" t="str">
        <f>INDEX(Transcripts[#Data], MATCH(Exons[[#This Row],[Transcript stable ID]], Transcripts[Transcript stable ID], 0), 4)</f>
        <v>NM_001130823.3</v>
      </c>
      <c r="E3266" t="s">
        <v>27</v>
      </c>
      <c r="J3266">
        <v>10305755</v>
      </c>
      <c r="K3266">
        <v>10277274</v>
      </c>
      <c r="L3266">
        <v>10277361</v>
      </c>
      <c r="N3266">
        <v>11</v>
      </c>
      <c r="O3266">
        <v>984</v>
      </c>
      <c r="P3266">
        <v>1071</v>
      </c>
      <c r="Q3266" t="s">
        <v>14019</v>
      </c>
      <c r="R3266">
        <v>804</v>
      </c>
      <c r="S3266">
        <v>891</v>
      </c>
    </row>
    <row r="3267" spans="1:19" x14ac:dyDescent="0.25">
      <c r="A3267" t="s">
        <v>149</v>
      </c>
      <c r="B3267">
        <v>-1</v>
      </c>
      <c r="C3267" t="s">
        <v>2365</v>
      </c>
      <c r="D3267" t="str">
        <f>INDEX(Transcripts[#Data], MATCH(Exons[[#This Row],[Transcript stable ID]], Transcripts[Transcript stable ID], 0), 4)</f>
        <v>NM_001130823.3</v>
      </c>
      <c r="E3267" t="s">
        <v>27</v>
      </c>
      <c r="J3267">
        <v>10305755</v>
      </c>
      <c r="K3267">
        <v>10274002</v>
      </c>
      <c r="L3267">
        <v>10274036</v>
      </c>
      <c r="N3267">
        <v>12</v>
      </c>
      <c r="O3267">
        <v>1072</v>
      </c>
      <c r="P3267">
        <v>1106</v>
      </c>
      <c r="Q3267" t="s">
        <v>14020</v>
      </c>
      <c r="R3267">
        <v>892</v>
      </c>
      <c r="S3267">
        <v>926</v>
      </c>
    </row>
    <row r="3268" spans="1:19" x14ac:dyDescent="0.25">
      <c r="A3268" t="s">
        <v>149</v>
      </c>
      <c r="B3268">
        <v>-1</v>
      </c>
      <c r="C3268" t="s">
        <v>2365</v>
      </c>
      <c r="D3268" t="str">
        <f>INDEX(Transcripts[#Data], MATCH(Exons[[#This Row],[Transcript stable ID]], Transcripts[Transcript stable ID], 0), 4)</f>
        <v>NM_001130823.3</v>
      </c>
      <c r="E3268" t="s">
        <v>27</v>
      </c>
      <c r="J3268">
        <v>10305755</v>
      </c>
      <c r="K3268">
        <v>10273343</v>
      </c>
      <c r="L3268">
        <v>10273424</v>
      </c>
      <c r="N3268">
        <v>13</v>
      </c>
      <c r="O3268">
        <v>1107</v>
      </c>
      <c r="P3268">
        <v>1188</v>
      </c>
      <c r="Q3268" t="s">
        <v>14021</v>
      </c>
      <c r="R3268">
        <v>927</v>
      </c>
      <c r="S3268">
        <v>1008</v>
      </c>
    </row>
    <row r="3269" spans="1:19" x14ac:dyDescent="0.25">
      <c r="A3269" t="s">
        <v>149</v>
      </c>
      <c r="B3269">
        <v>-1</v>
      </c>
      <c r="C3269" t="s">
        <v>2365</v>
      </c>
      <c r="D3269" t="str">
        <f>INDEX(Transcripts[#Data], MATCH(Exons[[#This Row],[Transcript stable ID]], Transcripts[Transcript stable ID], 0), 4)</f>
        <v>NM_001130823.3</v>
      </c>
      <c r="E3269" t="s">
        <v>27</v>
      </c>
      <c r="J3269">
        <v>10305755</v>
      </c>
      <c r="K3269">
        <v>10271060</v>
      </c>
      <c r="L3269">
        <v>10271094</v>
      </c>
      <c r="N3269">
        <v>14</v>
      </c>
      <c r="O3269">
        <v>1189</v>
      </c>
      <c r="P3269">
        <v>1223</v>
      </c>
      <c r="Q3269" t="s">
        <v>14022</v>
      </c>
      <c r="R3269">
        <v>1009</v>
      </c>
      <c r="S3269">
        <v>1043</v>
      </c>
    </row>
    <row r="3270" spans="1:19" x14ac:dyDescent="0.25">
      <c r="A3270" t="s">
        <v>149</v>
      </c>
      <c r="B3270">
        <v>-1</v>
      </c>
      <c r="C3270" t="s">
        <v>2365</v>
      </c>
      <c r="D3270" t="str">
        <f>INDEX(Transcripts[#Data], MATCH(Exons[[#This Row],[Transcript stable ID]], Transcripts[Transcript stable ID], 0), 4)</f>
        <v>NM_001130823.3</v>
      </c>
      <c r="E3270" t="s">
        <v>27</v>
      </c>
      <c r="J3270">
        <v>10305755</v>
      </c>
      <c r="K3270">
        <v>10270694</v>
      </c>
      <c r="L3270">
        <v>10270739</v>
      </c>
      <c r="N3270">
        <v>15</v>
      </c>
      <c r="O3270">
        <v>1224</v>
      </c>
      <c r="P3270">
        <v>1269</v>
      </c>
      <c r="Q3270" t="s">
        <v>14023</v>
      </c>
      <c r="R3270">
        <v>1044</v>
      </c>
      <c r="S3270">
        <v>1089</v>
      </c>
    </row>
    <row r="3271" spans="1:19" x14ac:dyDescent="0.25">
      <c r="A3271" t="s">
        <v>149</v>
      </c>
      <c r="B3271">
        <v>-1</v>
      </c>
      <c r="C3271" t="s">
        <v>2365</v>
      </c>
      <c r="D3271" t="str">
        <f>INDEX(Transcripts[#Data], MATCH(Exons[[#This Row],[Transcript stable ID]], Transcripts[Transcript stable ID], 0), 4)</f>
        <v>NM_001130823.3</v>
      </c>
      <c r="E3271" t="s">
        <v>27</v>
      </c>
      <c r="J3271">
        <v>10305755</v>
      </c>
      <c r="K3271">
        <v>10270518</v>
      </c>
      <c r="L3271">
        <v>10270598</v>
      </c>
      <c r="N3271">
        <v>16</v>
      </c>
      <c r="O3271">
        <v>1270</v>
      </c>
      <c r="P3271">
        <v>1350</v>
      </c>
      <c r="Q3271" t="s">
        <v>14024</v>
      </c>
      <c r="R3271">
        <v>1090</v>
      </c>
      <c r="S3271">
        <v>1170</v>
      </c>
    </row>
    <row r="3272" spans="1:19" x14ac:dyDescent="0.25">
      <c r="A3272" t="s">
        <v>149</v>
      </c>
      <c r="B3272">
        <v>-1</v>
      </c>
      <c r="C3272" t="s">
        <v>2365</v>
      </c>
      <c r="D3272" t="str">
        <f>INDEX(Transcripts[#Data], MATCH(Exons[[#This Row],[Transcript stable ID]], Transcripts[Transcript stable ID], 0), 4)</f>
        <v>NM_001130823.3</v>
      </c>
      <c r="E3272" t="s">
        <v>27</v>
      </c>
      <c r="J3272">
        <v>10305755</v>
      </c>
      <c r="K3272">
        <v>10270334</v>
      </c>
      <c r="L3272">
        <v>10270443</v>
      </c>
      <c r="N3272">
        <v>17</v>
      </c>
      <c r="O3272">
        <v>1351</v>
      </c>
      <c r="P3272">
        <v>1460</v>
      </c>
      <c r="Q3272" t="s">
        <v>14025</v>
      </c>
      <c r="R3272">
        <v>1171</v>
      </c>
      <c r="S3272">
        <v>1280</v>
      </c>
    </row>
    <row r="3273" spans="1:19" x14ac:dyDescent="0.25">
      <c r="A3273" t="s">
        <v>149</v>
      </c>
      <c r="B3273">
        <v>-1</v>
      </c>
      <c r="C3273" t="s">
        <v>2365</v>
      </c>
      <c r="D3273" t="str">
        <f>INDEX(Transcripts[#Data], MATCH(Exons[[#This Row],[Transcript stable ID]], Transcripts[Transcript stable ID], 0), 4)</f>
        <v>NM_001130823.3</v>
      </c>
      <c r="E3273" t="s">
        <v>27</v>
      </c>
      <c r="J3273">
        <v>10305755</v>
      </c>
      <c r="K3273">
        <v>10267067</v>
      </c>
      <c r="L3273">
        <v>10267185</v>
      </c>
      <c r="N3273">
        <v>18</v>
      </c>
      <c r="O3273">
        <v>1461</v>
      </c>
      <c r="P3273">
        <v>1579</v>
      </c>
      <c r="Q3273" t="s">
        <v>14026</v>
      </c>
      <c r="R3273">
        <v>1281</v>
      </c>
      <c r="S3273">
        <v>1399</v>
      </c>
    </row>
    <row r="3274" spans="1:19" x14ac:dyDescent="0.25">
      <c r="A3274" t="s">
        <v>149</v>
      </c>
      <c r="B3274">
        <v>-1</v>
      </c>
      <c r="C3274" t="s">
        <v>2365</v>
      </c>
      <c r="D3274" t="str">
        <f>INDEX(Transcripts[#Data], MATCH(Exons[[#This Row],[Transcript stable ID]], Transcripts[Transcript stable ID], 0), 4)</f>
        <v>NM_001130823.3</v>
      </c>
      <c r="E3274" t="s">
        <v>27</v>
      </c>
      <c r="J3274">
        <v>10305755</v>
      </c>
      <c r="K3274">
        <v>10266529</v>
      </c>
      <c r="L3274">
        <v>10266621</v>
      </c>
      <c r="N3274">
        <v>19</v>
      </c>
      <c r="O3274">
        <v>1580</v>
      </c>
      <c r="P3274">
        <v>1672</v>
      </c>
      <c r="Q3274" t="s">
        <v>14027</v>
      </c>
      <c r="R3274">
        <v>1400</v>
      </c>
      <c r="S3274">
        <v>1492</v>
      </c>
    </row>
    <row r="3275" spans="1:19" x14ac:dyDescent="0.25">
      <c r="A3275" t="s">
        <v>149</v>
      </c>
      <c r="B3275">
        <v>-1</v>
      </c>
      <c r="C3275" t="s">
        <v>2365</v>
      </c>
      <c r="D3275" t="str">
        <f>INDEX(Transcripts[#Data], MATCH(Exons[[#This Row],[Transcript stable ID]], Transcripts[Transcript stable ID], 0), 4)</f>
        <v>NM_001130823.3</v>
      </c>
      <c r="E3275" t="s">
        <v>27</v>
      </c>
      <c r="J3275">
        <v>10305755</v>
      </c>
      <c r="K3275">
        <v>10265581</v>
      </c>
      <c r="L3275">
        <v>10265732</v>
      </c>
      <c r="N3275">
        <v>20</v>
      </c>
      <c r="O3275">
        <v>1673</v>
      </c>
      <c r="P3275">
        <v>1824</v>
      </c>
      <c r="Q3275" t="s">
        <v>14028</v>
      </c>
      <c r="R3275">
        <v>1493</v>
      </c>
      <c r="S3275">
        <v>1644</v>
      </c>
    </row>
    <row r="3276" spans="1:19" x14ac:dyDescent="0.25">
      <c r="A3276" t="s">
        <v>149</v>
      </c>
      <c r="B3276">
        <v>-1</v>
      </c>
      <c r="C3276" t="s">
        <v>2365</v>
      </c>
      <c r="D3276" t="str">
        <f>INDEX(Transcripts[#Data], MATCH(Exons[[#This Row],[Transcript stable ID]], Transcripts[Transcript stable ID], 0), 4)</f>
        <v>NM_001130823.3</v>
      </c>
      <c r="E3276" t="s">
        <v>27</v>
      </c>
      <c r="J3276">
        <v>10305755</v>
      </c>
      <c r="K3276">
        <v>10265262</v>
      </c>
      <c r="L3276">
        <v>10265449</v>
      </c>
      <c r="N3276">
        <v>21</v>
      </c>
      <c r="O3276">
        <v>1825</v>
      </c>
      <c r="P3276">
        <v>2012</v>
      </c>
      <c r="Q3276" t="s">
        <v>14029</v>
      </c>
      <c r="R3276">
        <v>1645</v>
      </c>
      <c r="S3276">
        <v>1832</v>
      </c>
    </row>
    <row r="3277" spans="1:19" x14ac:dyDescent="0.25">
      <c r="A3277" t="s">
        <v>149</v>
      </c>
      <c r="B3277">
        <v>-1</v>
      </c>
      <c r="C3277" t="s">
        <v>2365</v>
      </c>
      <c r="D3277" t="str">
        <f>INDEX(Transcripts[#Data], MATCH(Exons[[#This Row],[Transcript stable ID]], Transcripts[Transcript stable ID], 0), 4)</f>
        <v>NM_001130823.3</v>
      </c>
      <c r="E3277" t="s">
        <v>27</v>
      </c>
      <c r="J3277">
        <v>10305755</v>
      </c>
      <c r="K3277">
        <v>10264969</v>
      </c>
      <c r="L3277">
        <v>10265155</v>
      </c>
      <c r="N3277">
        <v>22</v>
      </c>
      <c r="O3277">
        <v>2013</v>
      </c>
      <c r="P3277">
        <v>2199</v>
      </c>
      <c r="Q3277" t="s">
        <v>14030</v>
      </c>
      <c r="R3277">
        <v>1833</v>
      </c>
      <c r="S3277">
        <v>2019</v>
      </c>
    </row>
    <row r="3278" spans="1:19" x14ac:dyDescent="0.25">
      <c r="A3278" t="s">
        <v>149</v>
      </c>
      <c r="B3278">
        <v>-1</v>
      </c>
      <c r="C3278" t="s">
        <v>2365</v>
      </c>
      <c r="D3278" t="str">
        <f>INDEX(Transcripts[#Data], MATCH(Exons[[#This Row],[Transcript stable ID]], Transcripts[Transcript stable ID], 0), 4)</f>
        <v>NM_001130823.3</v>
      </c>
      <c r="E3278" t="s">
        <v>27</v>
      </c>
      <c r="J3278">
        <v>10305755</v>
      </c>
      <c r="K3278">
        <v>10262426</v>
      </c>
      <c r="L3278">
        <v>10262523</v>
      </c>
      <c r="N3278">
        <v>23</v>
      </c>
      <c r="O3278">
        <v>2200</v>
      </c>
      <c r="P3278">
        <v>2297</v>
      </c>
      <c r="Q3278" t="s">
        <v>14031</v>
      </c>
      <c r="R3278">
        <v>2020</v>
      </c>
      <c r="S3278">
        <v>2117</v>
      </c>
    </row>
    <row r="3279" spans="1:19" x14ac:dyDescent="0.25">
      <c r="A3279" t="s">
        <v>149</v>
      </c>
      <c r="B3279">
        <v>-1</v>
      </c>
      <c r="C3279" t="s">
        <v>2365</v>
      </c>
      <c r="D3279" t="str">
        <f>INDEX(Transcripts[#Data], MATCH(Exons[[#This Row],[Transcript stable ID]], Transcripts[Transcript stable ID], 0), 4)</f>
        <v>NM_001130823.3</v>
      </c>
      <c r="E3279" t="s">
        <v>27</v>
      </c>
      <c r="J3279">
        <v>10305755</v>
      </c>
      <c r="K3279">
        <v>10262074</v>
      </c>
      <c r="L3279">
        <v>10262221</v>
      </c>
      <c r="N3279">
        <v>24</v>
      </c>
      <c r="O3279">
        <v>2298</v>
      </c>
      <c r="P3279">
        <v>2445</v>
      </c>
      <c r="Q3279" t="s">
        <v>14032</v>
      </c>
      <c r="R3279">
        <v>2118</v>
      </c>
      <c r="S3279">
        <v>2265</v>
      </c>
    </row>
    <row r="3280" spans="1:19" x14ac:dyDescent="0.25">
      <c r="A3280" t="s">
        <v>149</v>
      </c>
      <c r="B3280">
        <v>-1</v>
      </c>
      <c r="C3280" t="s">
        <v>2365</v>
      </c>
      <c r="D3280" t="str">
        <f>INDEX(Transcripts[#Data], MATCH(Exons[[#This Row],[Transcript stable ID]], Transcripts[Transcript stable ID], 0), 4)</f>
        <v>NM_001130823.3</v>
      </c>
      <c r="E3280" t="s">
        <v>27</v>
      </c>
      <c r="J3280">
        <v>10305755</v>
      </c>
      <c r="K3280">
        <v>10260529</v>
      </c>
      <c r="L3280">
        <v>10260644</v>
      </c>
      <c r="N3280">
        <v>25</v>
      </c>
      <c r="O3280">
        <v>2446</v>
      </c>
      <c r="P3280">
        <v>2561</v>
      </c>
      <c r="Q3280" t="s">
        <v>14033</v>
      </c>
      <c r="R3280">
        <v>2266</v>
      </c>
      <c r="S3280">
        <v>2381</v>
      </c>
    </row>
    <row r="3281" spans="1:19" x14ac:dyDescent="0.25">
      <c r="A3281" t="s">
        <v>149</v>
      </c>
      <c r="B3281">
        <v>-1</v>
      </c>
      <c r="C3281" t="s">
        <v>2365</v>
      </c>
      <c r="D3281" t="str">
        <f>INDEX(Transcripts[#Data], MATCH(Exons[[#This Row],[Transcript stable ID]], Transcripts[Transcript stable ID], 0), 4)</f>
        <v>NM_001130823.3</v>
      </c>
      <c r="E3281" t="s">
        <v>27</v>
      </c>
      <c r="J3281">
        <v>10305755</v>
      </c>
      <c r="K3281">
        <v>10260129</v>
      </c>
      <c r="L3281">
        <v>10260333</v>
      </c>
      <c r="N3281">
        <v>26</v>
      </c>
      <c r="O3281">
        <v>2562</v>
      </c>
      <c r="P3281">
        <v>2766</v>
      </c>
      <c r="Q3281" t="s">
        <v>14034</v>
      </c>
      <c r="R3281">
        <v>2382</v>
      </c>
      <c r="S3281">
        <v>2586</v>
      </c>
    </row>
    <row r="3282" spans="1:19" x14ac:dyDescent="0.25">
      <c r="A3282" t="s">
        <v>149</v>
      </c>
      <c r="B3282">
        <v>-1</v>
      </c>
      <c r="C3282" t="s">
        <v>2365</v>
      </c>
      <c r="D3282" t="str">
        <f>INDEX(Transcripts[#Data], MATCH(Exons[[#This Row],[Transcript stable ID]], Transcripts[Transcript stable ID], 0), 4)</f>
        <v>NM_001130823.3</v>
      </c>
      <c r="E3282" t="s">
        <v>27</v>
      </c>
      <c r="J3282">
        <v>10305755</v>
      </c>
      <c r="K3282">
        <v>10259560</v>
      </c>
      <c r="L3282">
        <v>10259693</v>
      </c>
      <c r="N3282">
        <v>27</v>
      </c>
      <c r="O3282">
        <v>2767</v>
      </c>
      <c r="P3282">
        <v>2900</v>
      </c>
      <c r="Q3282" t="s">
        <v>14035</v>
      </c>
      <c r="R3282">
        <v>2587</v>
      </c>
      <c r="S3282">
        <v>2720</v>
      </c>
    </row>
    <row r="3283" spans="1:19" x14ac:dyDescent="0.25">
      <c r="A3283" t="s">
        <v>149</v>
      </c>
      <c r="B3283">
        <v>-1</v>
      </c>
      <c r="C3283" t="s">
        <v>2365</v>
      </c>
      <c r="D3283" t="str">
        <f>INDEX(Transcripts[#Data], MATCH(Exons[[#This Row],[Transcript stable ID]], Transcripts[Transcript stable ID], 0), 4)</f>
        <v>NM_001130823.3</v>
      </c>
      <c r="E3283" t="s">
        <v>27</v>
      </c>
      <c r="J3283">
        <v>10305755</v>
      </c>
      <c r="K3283">
        <v>10257027</v>
      </c>
      <c r="L3283">
        <v>10257200</v>
      </c>
      <c r="N3283">
        <v>28</v>
      </c>
      <c r="O3283">
        <v>2901</v>
      </c>
      <c r="P3283">
        <v>3074</v>
      </c>
      <c r="Q3283" t="s">
        <v>14036</v>
      </c>
      <c r="R3283">
        <v>2721</v>
      </c>
      <c r="S3283">
        <v>2894</v>
      </c>
    </row>
    <row r="3284" spans="1:19" x14ac:dyDescent="0.25">
      <c r="A3284" t="s">
        <v>149</v>
      </c>
      <c r="B3284">
        <v>-1</v>
      </c>
      <c r="C3284" t="s">
        <v>2365</v>
      </c>
      <c r="D3284" t="str">
        <f>INDEX(Transcripts[#Data], MATCH(Exons[[#This Row],[Transcript stable ID]], Transcripts[Transcript stable ID], 0), 4)</f>
        <v>NM_001130823.3</v>
      </c>
      <c r="E3284" t="s">
        <v>27</v>
      </c>
      <c r="J3284">
        <v>10305755</v>
      </c>
      <c r="K3284">
        <v>10254442</v>
      </c>
      <c r="L3284">
        <v>10254663</v>
      </c>
      <c r="N3284">
        <v>29</v>
      </c>
      <c r="O3284">
        <v>3075</v>
      </c>
      <c r="P3284">
        <v>3296</v>
      </c>
      <c r="Q3284" t="s">
        <v>14037</v>
      </c>
      <c r="R3284">
        <v>2895</v>
      </c>
      <c r="S3284">
        <v>3116</v>
      </c>
    </row>
    <row r="3285" spans="1:19" x14ac:dyDescent="0.25">
      <c r="A3285" t="s">
        <v>149</v>
      </c>
      <c r="B3285">
        <v>-1</v>
      </c>
      <c r="C3285" t="s">
        <v>2365</v>
      </c>
      <c r="D3285" t="str">
        <f>INDEX(Transcripts[#Data], MATCH(Exons[[#This Row],[Transcript stable ID]], Transcripts[Transcript stable ID], 0), 4)</f>
        <v>NM_001130823.3</v>
      </c>
      <c r="E3285" t="s">
        <v>27</v>
      </c>
      <c r="J3285">
        <v>10305755</v>
      </c>
      <c r="K3285">
        <v>10252704</v>
      </c>
      <c r="L3285">
        <v>10252896</v>
      </c>
      <c r="N3285">
        <v>30</v>
      </c>
      <c r="O3285">
        <v>3297</v>
      </c>
      <c r="P3285">
        <v>3489</v>
      </c>
      <c r="Q3285" t="s">
        <v>14038</v>
      </c>
      <c r="R3285">
        <v>3117</v>
      </c>
      <c r="S3285">
        <v>3309</v>
      </c>
    </row>
    <row r="3286" spans="1:19" x14ac:dyDescent="0.25">
      <c r="A3286" t="s">
        <v>149</v>
      </c>
      <c r="B3286">
        <v>-1</v>
      </c>
      <c r="C3286" t="s">
        <v>2365</v>
      </c>
      <c r="D3286" t="str">
        <f>INDEX(Transcripts[#Data], MATCH(Exons[[#This Row],[Transcript stable ID]], Transcripts[Transcript stable ID], 0), 4)</f>
        <v>NM_001130823.3</v>
      </c>
      <c r="E3286" t="s">
        <v>27</v>
      </c>
      <c r="J3286">
        <v>10305755</v>
      </c>
      <c r="K3286">
        <v>10251781</v>
      </c>
      <c r="L3286">
        <v>10251865</v>
      </c>
      <c r="N3286">
        <v>31</v>
      </c>
      <c r="O3286">
        <v>3490</v>
      </c>
      <c r="P3286">
        <v>3574</v>
      </c>
      <c r="Q3286" t="s">
        <v>14039</v>
      </c>
      <c r="R3286">
        <v>3310</v>
      </c>
      <c r="S3286">
        <v>3394</v>
      </c>
    </row>
    <row r="3287" spans="1:19" x14ac:dyDescent="0.25">
      <c r="A3287" t="s">
        <v>149</v>
      </c>
      <c r="B3287">
        <v>-1</v>
      </c>
      <c r="C3287" t="s">
        <v>2365</v>
      </c>
      <c r="D3287" t="str">
        <f>INDEX(Transcripts[#Data], MATCH(Exons[[#This Row],[Transcript stable ID]], Transcripts[Transcript stable ID], 0), 4)</f>
        <v>NM_001130823.3</v>
      </c>
      <c r="E3287" t="s">
        <v>27</v>
      </c>
      <c r="J3287">
        <v>10305755</v>
      </c>
      <c r="K3287">
        <v>10251457</v>
      </c>
      <c r="L3287">
        <v>10251585</v>
      </c>
      <c r="N3287">
        <v>32</v>
      </c>
      <c r="O3287">
        <v>3575</v>
      </c>
      <c r="P3287">
        <v>3703</v>
      </c>
      <c r="Q3287" t="s">
        <v>14040</v>
      </c>
      <c r="R3287">
        <v>3395</v>
      </c>
      <c r="S3287">
        <v>3523</v>
      </c>
    </row>
    <row r="3288" spans="1:19" x14ac:dyDescent="0.25">
      <c r="A3288" t="s">
        <v>149</v>
      </c>
      <c r="B3288">
        <v>-1</v>
      </c>
      <c r="C3288" t="s">
        <v>2365</v>
      </c>
      <c r="D3288" t="str">
        <f>INDEX(Transcripts[#Data], MATCH(Exons[[#This Row],[Transcript stable ID]], Transcripts[Transcript stable ID], 0), 4)</f>
        <v>NM_001130823.3</v>
      </c>
      <c r="E3288" t="s">
        <v>27</v>
      </c>
      <c r="J3288">
        <v>10305755</v>
      </c>
      <c r="K3288">
        <v>10250722</v>
      </c>
      <c r="L3288">
        <v>10251004</v>
      </c>
      <c r="N3288">
        <v>33</v>
      </c>
      <c r="O3288">
        <v>3704</v>
      </c>
      <c r="P3288">
        <v>3986</v>
      </c>
      <c r="Q3288" t="s">
        <v>14041</v>
      </c>
      <c r="R3288">
        <v>3524</v>
      </c>
      <c r="S3288">
        <v>3806</v>
      </c>
    </row>
    <row r="3289" spans="1:19" x14ac:dyDescent="0.25">
      <c r="A3289" t="s">
        <v>149</v>
      </c>
      <c r="B3289">
        <v>-1</v>
      </c>
      <c r="C3289" t="s">
        <v>2365</v>
      </c>
      <c r="D3289" t="str">
        <f>INDEX(Transcripts[#Data], MATCH(Exons[[#This Row],[Transcript stable ID]], Transcripts[Transcript stable ID], 0), 4)</f>
        <v>NM_001130823.3</v>
      </c>
      <c r="E3289" t="s">
        <v>27</v>
      </c>
      <c r="J3289">
        <v>10305755</v>
      </c>
      <c r="K3289">
        <v>10250352</v>
      </c>
      <c r="L3289">
        <v>10250493</v>
      </c>
      <c r="N3289">
        <v>34</v>
      </c>
      <c r="O3289">
        <v>3987</v>
      </c>
      <c r="P3289">
        <v>4128</v>
      </c>
      <c r="Q3289" t="s">
        <v>14042</v>
      </c>
      <c r="R3289">
        <v>3807</v>
      </c>
      <c r="S3289">
        <v>3948</v>
      </c>
    </row>
    <row r="3290" spans="1:19" x14ac:dyDescent="0.25">
      <c r="A3290" t="s">
        <v>149</v>
      </c>
      <c r="B3290">
        <v>-1</v>
      </c>
      <c r="C3290" t="s">
        <v>2365</v>
      </c>
      <c r="D3290" t="str">
        <f>INDEX(Transcripts[#Data], MATCH(Exons[[#This Row],[Transcript stable ID]], Transcripts[Transcript stable ID], 0), 4)</f>
        <v>NM_001130823.3</v>
      </c>
      <c r="E3290" t="s">
        <v>27</v>
      </c>
      <c r="J3290">
        <v>10305755</v>
      </c>
      <c r="K3290">
        <v>10249115</v>
      </c>
      <c r="L3290">
        <v>10249281</v>
      </c>
      <c r="N3290">
        <v>35</v>
      </c>
      <c r="O3290">
        <v>4129</v>
      </c>
      <c r="P3290">
        <v>4295</v>
      </c>
      <c r="Q3290" t="s">
        <v>14043</v>
      </c>
      <c r="R3290">
        <v>3949</v>
      </c>
      <c r="S3290">
        <v>4115</v>
      </c>
    </row>
    <row r="3291" spans="1:19" x14ac:dyDescent="0.25">
      <c r="A3291" t="s">
        <v>149</v>
      </c>
      <c r="B3291">
        <v>-1</v>
      </c>
      <c r="C3291" t="s">
        <v>2365</v>
      </c>
      <c r="D3291" t="str">
        <f>INDEX(Transcripts[#Data], MATCH(Exons[[#This Row],[Transcript stable ID]], Transcripts[Transcript stable ID], 0), 4)</f>
        <v>NM_001130823.3</v>
      </c>
      <c r="E3291" t="s">
        <v>27</v>
      </c>
      <c r="J3291">
        <v>10305755</v>
      </c>
      <c r="K3291">
        <v>10248508</v>
      </c>
      <c r="L3291">
        <v>10248685</v>
      </c>
      <c r="N3291">
        <v>36</v>
      </c>
      <c r="O3291">
        <v>4296</v>
      </c>
      <c r="P3291">
        <v>4473</v>
      </c>
      <c r="Q3291" t="s">
        <v>14044</v>
      </c>
      <c r="R3291">
        <v>4116</v>
      </c>
      <c r="S3291">
        <v>4293</v>
      </c>
    </row>
    <row r="3292" spans="1:19" x14ac:dyDescent="0.25">
      <c r="A3292" t="s">
        <v>149</v>
      </c>
      <c r="B3292">
        <v>-1</v>
      </c>
      <c r="C3292" t="s">
        <v>2365</v>
      </c>
      <c r="D3292" t="str">
        <f>INDEX(Transcripts[#Data], MATCH(Exons[[#This Row],[Transcript stable ID]], Transcripts[Transcript stable ID], 0), 4)</f>
        <v>NM_001130823.3</v>
      </c>
      <c r="E3292" t="s">
        <v>27</v>
      </c>
      <c r="J3292">
        <v>10305755</v>
      </c>
      <c r="K3292">
        <v>10247761</v>
      </c>
      <c r="L3292">
        <v>10247956</v>
      </c>
      <c r="N3292">
        <v>37</v>
      </c>
      <c r="O3292">
        <v>4474</v>
      </c>
      <c r="P3292">
        <v>4669</v>
      </c>
      <c r="Q3292" t="s">
        <v>14045</v>
      </c>
      <c r="R3292">
        <v>4294</v>
      </c>
      <c r="S3292">
        <v>4489</v>
      </c>
    </row>
    <row r="3293" spans="1:19" x14ac:dyDescent="0.25">
      <c r="A3293" t="s">
        <v>149</v>
      </c>
      <c r="B3293">
        <v>-1</v>
      </c>
      <c r="C3293" t="s">
        <v>2365</v>
      </c>
      <c r="D3293" t="str">
        <f>INDEX(Transcripts[#Data], MATCH(Exons[[#This Row],[Transcript stable ID]], Transcripts[Transcript stable ID], 0), 4)</f>
        <v>NM_001130823.3</v>
      </c>
      <c r="E3293" t="s">
        <v>27</v>
      </c>
      <c r="J3293">
        <v>10305755</v>
      </c>
      <c r="K3293">
        <v>10246797</v>
      </c>
      <c r="L3293">
        <v>10246963</v>
      </c>
      <c r="N3293">
        <v>38</v>
      </c>
      <c r="O3293">
        <v>4670</v>
      </c>
      <c r="P3293">
        <v>4836</v>
      </c>
      <c r="Q3293" t="s">
        <v>14046</v>
      </c>
      <c r="R3293">
        <v>4490</v>
      </c>
      <c r="S3293">
        <v>4656</v>
      </c>
    </row>
    <row r="3294" spans="1:19" x14ac:dyDescent="0.25">
      <c r="A3294" t="s">
        <v>149</v>
      </c>
      <c r="B3294">
        <v>-1</v>
      </c>
      <c r="C3294" t="s">
        <v>2365</v>
      </c>
      <c r="D3294" t="str">
        <f>INDEX(Transcripts[#Data], MATCH(Exons[[#This Row],[Transcript stable ID]], Transcripts[Transcript stable ID], 0), 4)</f>
        <v>NM_001130823.3</v>
      </c>
      <c r="E3294" t="s">
        <v>27</v>
      </c>
      <c r="J3294">
        <v>10305755</v>
      </c>
      <c r="K3294">
        <v>10246412</v>
      </c>
      <c r="L3294">
        <v>10246528</v>
      </c>
      <c r="N3294">
        <v>39</v>
      </c>
      <c r="O3294">
        <v>4837</v>
      </c>
      <c r="P3294">
        <v>4953</v>
      </c>
      <c r="Q3294" t="s">
        <v>14047</v>
      </c>
      <c r="R3294">
        <v>4657</v>
      </c>
      <c r="S3294">
        <v>4773</v>
      </c>
    </row>
    <row r="3295" spans="1:19" x14ac:dyDescent="0.25">
      <c r="A3295" t="s">
        <v>149</v>
      </c>
      <c r="B3295">
        <v>-1</v>
      </c>
      <c r="C3295" t="s">
        <v>2365</v>
      </c>
      <c r="D3295" t="str">
        <f>INDEX(Transcripts[#Data], MATCH(Exons[[#This Row],[Transcript stable ID]], Transcripts[Transcript stable ID], 0), 4)</f>
        <v>NM_001130823.3</v>
      </c>
      <c r="E3295" t="s">
        <v>27</v>
      </c>
      <c r="J3295">
        <v>10305755</v>
      </c>
      <c r="K3295">
        <v>10244893</v>
      </c>
      <c r="L3295">
        <v>10244983</v>
      </c>
      <c r="N3295">
        <v>40</v>
      </c>
      <c r="O3295">
        <v>4954</v>
      </c>
      <c r="P3295">
        <v>5044</v>
      </c>
      <c r="Q3295" t="s">
        <v>14048</v>
      </c>
      <c r="R3295">
        <v>4774</v>
      </c>
      <c r="S3295">
        <v>4864</v>
      </c>
    </row>
    <row r="3296" spans="1:19" x14ac:dyDescent="0.25">
      <c r="A3296" t="s">
        <v>149</v>
      </c>
      <c r="B3296">
        <v>-1</v>
      </c>
      <c r="C3296" t="s">
        <v>2365</v>
      </c>
      <c r="D3296" t="str">
        <f>INDEX(Transcripts[#Data], MATCH(Exons[[#This Row],[Transcript stable ID]], Transcripts[Transcript stable ID], 0), 4)</f>
        <v>NM_001130823.3</v>
      </c>
      <c r="E3296" t="s">
        <v>27</v>
      </c>
      <c r="F3296">
        <v>10305576</v>
      </c>
      <c r="G3296">
        <v>10305755</v>
      </c>
      <c r="J3296">
        <v>10305755</v>
      </c>
      <c r="K3296">
        <v>10305496</v>
      </c>
      <c r="L3296">
        <v>10305755</v>
      </c>
      <c r="N3296">
        <v>1</v>
      </c>
      <c r="O3296">
        <v>181</v>
      </c>
      <c r="P3296">
        <v>260</v>
      </c>
      <c r="Q3296" t="s">
        <v>14049</v>
      </c>
      <c r="R3296">
        <v>1</v>
      </c>
      <c r="S3296">
        <v>80</v>
      </c>
    </row>
    <row r="3297" spans="1:19" x14ac:dyDescent="0.25">
      <c r="A3297" t="s">
        <v>149</v>
      </c>
      <c r="B3297">
        <v>-1</v>
      </c>
      <c r="C3297" t="s">
        <v>2365</v>
      </c>
      <c r="D3297" t="str">
        <f>INDEX(Transcripts[#Data], MATCH(Exons[[#This Row],[Transcript stable ID]], Transcripts[Transcript stable ID], 0), 4)</f>
        <v>NM_001130823.3</v>
      </c>
      <c r="E3297" t="s">
        <v>27</v>
      </c>
      <c r="J3297">
        <v>10305755</v>
      </c>
      <c r="K3297">
        <v>10290863</v>
      </c>
      <c r="L3297">
        <v>10290910</v>
      </c>
      <c r="N3297">
        <v>5</v>
      </c>
      <c r="O3297">
        <v>626</v>
      </c>
      <c r="P3297">
        <v>673</v>
      </c>
      <c r="Q3297" t="s">
        <v>14050</v>
      </c>
      <c r="R3297">
        <v>446</v>
      </c>
      <c r="S3297">
        <v>493</v>
      </c>
    </row>
    <row r="3298" spans="1:19" x14ac:dyDescent="0.25">
      <c r="A3298" t="s">
        <v>149</v>
      </c>
      <c r="B3298">
        <v>-1</v>
      </c>
      <c r="C3298" t="s">
        <v>2365</v>
      </c>
      <c r="D3298" t="str">
        <f>INDEX(Transcripts[#Data], MATCH(Exons[[#This Row],[Transcript stable ID]], Transcripts[Transcript stable ID], 0), 4)</f>
        <v>NM_001130823.3</v>
      </c>
      <c r="E3298" t="s">
        <v>27</v>
      </c>
      <c r="H3298">
        <v>10244216</v>
      </c>
      <c r="I3298">
        <v>10244342</v>
      </c>
      <c r="J3298">
        <v>10305755</v>
      </c>
      <c r="K3298">
        <v>10244216</v>
      </c>
      <c r="L3298">
        <v>10244377</v>
      </c>
      <c r="N3298">
        <v>41</v>
      </c>
      <c r="O3298">
        <v>5045</v>
      </c>
      <c r="P3298">
        <v>5079</v>
      </c>
      <c r="Q3298" t="s">
        <v>14051</v>
      </c>
      <c r="R3298">
        <v>4865</v>
      </c>
      <c r="S3298">
        <v>4899</v>
      </c>
    </row>
    <row r="3299" spans="1:19" x14ac:dyDescent="0.25">
      <c r="A3299" t="s">
        <v>149</v>
      </c>
      <c r="B3299">
        <v>-1</v>
      </c>
      <c r="C3299" t="s">
        <v>2362</v>
      </c>
      <c r="D3299" t="e">
        <f>INDEX(Transcripts[#Data], MATCH(Exons[[#This Row],[Transcript stable ID]], Transcripts[Transcript stable ID], 0), 4)</f>
        <v>#N/A</v>
      </c>
      <c r="E3299" t="s">
        <v>27</v>
      </c>
      <c r="J3299">
        <v>10305755</v>
      </c>
      <c r="K3299">
        <v>10292717</v>
      </c>
      <c r="L3299">
        <v>10292753</v>
      </c>
      <c r="N3299">
        <v>2</v>
      </c>
      <c r="O3299">
        <v>261</v>
      </c>
      <c r="P3299">
        <v>297</v>
      </c>
      <c r="Q3299" t="s">
        <v>14011</v>
      </c>
      <c r="R3299">
        <v>81</v>
      </c>
      <c r="S3299">
        <v>117</v>
      </c>
    </row>
    <row r="3300" spans="1:19" x14ac:dyDescent="0.25">
      <c r="A3300" t="s">
        <v>149</v>
      </c>
      <c r="B3300">
        <v>-1</v>
      </c>
      <c r="C3300" t="s">
        <v>2362</v>
      </c>
      <c r="D3300" t="e">
        <f>INDEX(Transcripts[#Data], MATCH(Exons[[#This Row],[Transcript stable ID]], Transcripts[Transcript stable ID], 0), 4)</f>
        <v>#N/A</v>
      </c>
      <c r="E3300" t="s">
        <v>27</v>
      </c>
      <c r="J3300">
        <v>10305755</v>
      </c>
      <c r="K3300">
        <v>10291454</v>
      </c>
      <c r="L3300">
        <v>10291561</v>
      </c>
      <c r="N3300">
        <v>3</v>
      </c>
      <c r="O3300">
        <v>298</v>
      </c>
      <c r="P3300">
        <v>405</v>
      </c>
      <c r="Q3300" t="s">
        <v>14012</v>
      </c>
      <c r="R3300">
        <v>118</v>
      </c>
      <c r="S3300">
        <v>225</v>
      </c>
    </row>
    <row r="3301" spans="1:19" x14ac:dyDescent="0.25">
      <c r="A3301" t="s">
        <v>149</v>
      </c>
      <c r="B3301">
        <v>-1</v>
      </c>
      <c r="C3301" t="s">
        <v>2362</v>
      </c>
      <c r="D3301" t="e">
        <f>INDEX(Transcripts[#Data], MATCH(Exons[[#This Row],[Transcript stable ID]], Transcripts[Transcript stable ID], 0), 4)</f>
        <v>#N/A</v>
      </c>
      <c r="E3301" t="s">
        <v>27</v>
      </c>
      <c r="J3301">
        <v>10305755</v>
      </c>
      <c r="K3301">
        <v>10291026</v>
      </c>
      <c r="L3301">
        <v>10291245</v>
      </c>
      <c r="N3301">
        <v>4</v>
      </c>
      <c r="O3301">
        <v>406</v>
      </c>
      <c r="P3301">
        <v>625</v>
      </c>
      <c r="Q3301" t="s">
        <v>14013</v>
      </c>
      <c r="R3301">
        <v>226</v>
      </c>
      <c r="S3301">
        <v>445</v>
      </c>
    </row>
    <row r="3302" spans="1:19" x14ac:dyDescent="0.25">
      <c r="A3302" t="s">
        <v>149</v>
      </c>
      <c r="B3302">
        <v>-1</v>
      </c>
      <c r="C3302" t="s">
        <v>2362</v>
      </c>
      <c r="D3302" t="e">
        <f>INDEX(Transcripts[#Data], MATCH(Exons[[#This Row],[Transcript stable ID]], Transcripts[Transcript stable ID], 0), 4)</f>
        <v>#N/A</v>
      </c>
      <c r="E3302" t="s">
        <v>27</v>
      </c>
      <c r="J3302">
        <v>10305755</v>
      </c>
      <c r="K3302">
        <v>10287968</v>
      </c>
      <c r="L3302">
        <v>10288043</v>
      </c>
      <c r="N3302">
        <v>5</v>
      </c>
      <c r="O3302">
        <v>626</v>
      </c>
      <c r="P3302">
        <v>701</v>
      </c>
      <c r="Q3302" t="s">
        <v>14014</v>
      </c>
      <c r="R3302">
        <v>446</v>
      </c>
      <c r="S3302">
        <v>521</v>
      </c>
    </row>
    <row r="3303" spans="1:19" x14ac:dyDescent="0.25">
      <c r="A3303" t="s">
        <v>149</v>
      </c>
      <c r="B3303">
        <v>-1</v>
      </c>
      <c r="C3303" t="s">
        <v>2362</v>
      </c>
      <c r="D3303" t="e">
        <f>INDEX(Transcripts[#Data], MATCH(Exons[[#This Row],[Transcript stable ID]], Transcripts[Transcript stable ID], 0), 4)</f>
        <v>#N/A</v>
      </c>
      <c r="E3303" t="s">
        <v>27</v>
      </c>
      <c r="J3303">
        <v>10305755</v>
      </c>
      <c r="K3303">
        <v>10286216</v>
      </c>
      <c r="L3303">
        <v>10286294</v>
      </c>
      <c r="N3303">
        <v>6</v>
      </c>
      <c r="O3303">
        <v>702</v>
      </c>
      <c r="P3303">
        <v>780</v>
      </c>
      <c r="Q3303" t="s">
        <v>14015</v>
      </c>
      <c r="R3303">
        <v>522</v>
      </c>
      <c r="S3303">
        <v>600</v>
      </c>
    </row>
    <row r="3304" spans="1:19" x14ac:dyDescent="0.25">
      <c r="A3304" t="s">
        <v>149</v>
      </c>
      <c r="B3304">
        <v>-1</v>
      </c>
      <c r="C3304" t="s">
        <v>2362</v>
      </c>
      <c r="D3304" t="e">
        <f>INDEX(Transcripts[#Data], MATCH(Exons[[#This Row],[Transcript stable ID]], Transcripts[Transcript stable ID], 0), 4)</f>
        <v>#N/A</v>
      </c>
      <c r="E3304" t="s">
        <v>27</v>
      </c>
      <c r="J3304">
        <v>10305755</v>
      </c>
      <c r="K3304">
        <v>10284547</v>
      </c>
      <c r="L3304">
        <v>10284581</v>
      </c>
      <c r="N3304">
        <v>7</v>
      </c>
      <c r="O3304">
        <v>781</v>
      </c>
      <c r="P3304">
        <v>815</v>
      </c>
      <c r="Q3304" t="s">
        <v>14016</v>
      </c>
      <c r="R3304">
        <v>601</v>
      </c>
      <c r="S3304">
        <v>635</v>
      </c>
    </row>
    <row r="3305" spans="1:19" x14ac:dyDescent="0.25">
      <c r="A3305" t="s">
        <v>149</v>
      </c>
      <c r="B3305">
        <v>-1</v>
      </c>
      <c r="C3305" t="s">
        <v>2362</v>
      </c>
      <c r="D3305" t="e">
        <f>INDEX(Transcripts[#Data], MATCH(Exons[[#This Row],[Transcript stable ID]], Transcripts[Transcript stable ID], 0), 4)</f>
        <v>#N/A</v>
      </c>
      <c r="E3305" t="s">
        <v>27</v>
      </c>
      <c r="J3305">
        <v>10305755</v>
      </c>
      <c r="K3305">
        <v>10283766</v>
      </c>
      <c r="L3305">
        <v>10283850</v>
      </c>
      <c r="N3305">
        <v>8</v>
      </c>
      <c r="O3305">
        <v>816</v>
      </c>
      <c r="P3305">
        <v>900</v>
      </c>
      <c r="Q3305" t="s">
        <v>14017</v>
      </c>
      <c r="R3305">
        <v>636</v>
      </c>
      <c r="S3305">
        <v>720</v>
      </c>
    </row>
    <row r="3306" spans="1:19" x14ac:dyDescent="0.25">
      <c r="A3306" t="s">
        <v>149</v>
      </c>
      <c r="B3306">
        <v>-1</v>
      </c>
      <c r="C3306" t="s">
        <v>2362</v>
      </c>
      <c r="D3306" t="e">
        <f>INDEX(Transcripts[#Data], MATCH(Exons[[#This Row],[Transcript stable ID]], Transcripts[Transcript stable ID], 0), 4)</f>
        <v>#N/A</v>
      </c>
      <c r="E3306" t="s">
        <v>27</v>
      </c>
      <c r="J3306">
        <v>10305755</v>
      </c>
      <c r="K3306">
        <v>10279006</v>
      </c>
      <c r="L3306">
        <v>10279040</v>
      </c>
      <c r="N3306">
        <v>9</v>
      </c>
      <c r="O3306">
        <v>901</v>
      </c>
      <c r="P3306">
        <v>935</v>
      </c>
      <c r="Q3306" t="s">
        <v>14018</v>
      </c>
      <c r="R3306">
        <v>721</v>
      </c>
      <c r="S3306">
        <v>755</v>
      </c>
    </row>
    <row r="3307" spans="1:19" x14ac:dyDescent="0.25">
      <c r="A3307" t="s">
        <v>149</v>
      </c>
      <c r="B3307">
        <v>-1</v>
      </c>
      <c r="C3307" t="s">
        <v>2362</v>
      </c>
      <c r="D3307" t="e">
        <f>INDEX(Transcripts[#Data], MATCH(Exons[[#This Row],[Transcript stable ID]], Transcripts[Transcript stable ID], 0), 4)</f>
        <v>#N/A</v>
      </c>
      <c r="E3307" t="s">
        <v>27</v>
      </c>
      <c r="J3307">
        <v>10305755</v>
      </c>
      <c r="K3307">
        <v>10277274</v>
      </c>
      <c r="L3307">
        <v>10277361</v>
      </c>
      <c r="N3307">
        <v>10</v>
      </c>
      <c r="O3307">
        <v>936</v>
      </c>
      <c r="P3307">
        <v>1023</v>
      </c>
      <c r="Q3307" t="s">
        <v>14019</v>
      </c>
      <c r="R3307">
        <v>756</v>
      </c>
      <c r="S3307">
        <v>843</v>
      </c>
    </row>
    <row r="3308" spans="1:19" x14ac:dyDescent="0.25">
      <c r="A3308" t="s">
        <v>149</v>
      </c>
      <c r="B3308">
        <v>-1</v>
      </c>
      <c r="C3308" t="s">
        <v>2362</v>
      </c>
      <c r="D3308" t="e">
        <f>INDEX(Transcripts[#Data], MATCH(Exons[[#This Row],[Transcript stable ID]], Transcripts[Transcript stable ID], 0), 4)</f>
        <v>#N/A</v>
      </c>
      <c r="E3308" t="s">
        <v>27</v>
      </c>
      <c r="J3308">
        <v>10305755</v>
      </c>
      <c r="K3308">
        <v>10274002</v>
      </c>
      <c r="L3308">
        <v>10274036</v>
      </c>
      <c r="N3308">
        <v>11</v>
      </c>
      <c r="O3308">
        <v>1024</v>
      </c>
      <c r="P3308">
        <v>1058</v>
      </c>
      <c r="Q3308" t="s">
        <v>14020</v>
      </c>
      <c r="R3308">
        <v>844</v>
      </c>
      <c r="S3308">
        <v>878</v>
      </c>
    </row>
    <row r="3309" spans="1:19" x14ac:dyDescent="0.25">
      <c r="A3309" t="s">
        <v>149</v>
      </c>
      <c r="B3309">
        <v>-1</v>
      </c>
      <c r="C3309" t="s">
        <v>2362</v>
      </c>
      <c r="D3309" t="e">
        <f>INDEX(Transcripts[#Data], MATCH(Exons[[#This Row],[Transcript stable ID]], Transcripts[Transcript stable ID], 0), 4)</f>
        <v>#N/A</v>
      </c>
      <c r="E3309" t="s">
        <v>27</v>
      </c>
      <c r="J3309">
        <v>10305755</v>
      </c>
      <c r="K3309">
        <v>10273343</v>
      </c>
      <c r="L3309">
        <v>10273424</v>
      </c>
      <c r="N3309">
        <v>12</v>
      </c>
      <c r="O3309">
        <v>1059</v>
      </c>
      <c r="P3309">
        <v>1140</v>
      </c>
      <c r="Q3309" t="s">
        <v>14021</v>
      </c>
      <c r="R3309">
        <v>879</v>
      </c>
      <c r="S3309">
        <v>960</v>
      </c>
    </row>
    <row r="3310" spans="1:19" x14ac:dyDescent="0.25">
      <c r="A3310" t="s">
        <v>149</v>
      </c>
      <c r="B3310">
        <v>-1</v>
      </c>
      <c r="C3310" t="s">
        <v>2362</v>
      </c>
      <c r="D3310" t="e">
        <f>INDEX(Transcripts[#Data], MATCH(Exons[[#This Row],[Transcript stable ID]], Transcripts[Transcript stable ID], 0), 4)</f>
        <v>#N/A</v>
      </c>
      <c r="E3310" t="s">
        <v>27</v>
      </c>
      <c r="J3310">
        <v>10305755</v>
      </c>
      <c r="K3310">
        <v>10271060</v>
      </c>
      <c r="L3310">
        <v>10271094</v>
      </c>
      <c r="N3310">
        <v>13</v>
      </c>
      <c r="O3310">
        <v>1141</v>
      </c>
      <c r="P3310">
        <v>1175</v>
      </c>
      <c r="Q3310" t="s">
        <v>14022</v>
      </c>
      <c r="R3310">
        <v>961</v>
      </c>
      <c r="S3310">
        <v>995</v>
      </c>
    </row>
    <row r="3311" spans="1:19" x14ac:dyDescent="0.25">
      <c r="A3311" t="s">
        <v>149</v>
      </c>
      <c r="B3311">
        <v>-1</v>
      </c>
      <c r="C3311" t="s">
        <v>2362</v>
      </c>
      <c r="D3311" t="e">
        <f>INDEX(Transcripts[#Data], MATCH(Exons[[#This Row],[Transcript stable ID]], Transcripts[Transcript stable ID], 0), 4)</f>
        <v>#N/A</v>
      </c>
      <c r="E3311" t="s">
        <v>27</v>
      </c>
      <c r="J3311">
        <v>10305755</v>
      </c>
      <c r="K3311">
        <v>10270694</v>
      </c>
      <c r="L3311">
        <v>10270739</v>
      </c>
      <c r="N3311">
        <v>14</v>
      </c>
      <c r="O3311">
        <v>1176</v>
      </c>
      <c r="P3311">
        <v>1221</v>
      </c>
      <c r="Q3311" t="s">
        <v>14023</v>
      </c>
      <c r="R3311">
        <v>996</v>
      </c>
      <c r="S3311">
        <v>1041</v>
      </c>
    </row>
    <row r="3312" spans="1:19" x14ac:dyDescent="0.25">
      <c r="A3312" t="s">
        <v>149</v>
      </c>
      <c r="B3312">
        <v>-1</v>
      </c>
      <c r="C3312" t="s">
        <v>2362</v>
      </c>
      <c r="D3312" t="e">
        <f>INDEX(Transcripts[#Data], MATCH(Exons[[#This Row],[Transcript stable ID]], Transcripts[Transcript stable ID], 0), 4)</f>
        <v>#N/A</v>
      </c>
      <c r="E3312" t="s">
        <v>27</v>
      </c>
      <c r="J3312">
        <v>10305755</v>
      </c>
      <c r="K3312">
        <v>10270518</v>
      </c>
      <c r="L3312">
        <v>10270598</v>
      </c>
      <c r="N3312">
        <v>15</v>
      </c>
      <c r="O3312">
        <v>1222</v>
      </c>
      <c r="P3312">
        <v>1302</v>
      </c>
      <c r="Q3312" t="s">
        <v>14024</v>
      </c>
      <c r="R3312">
        <v>1042</v>
      </c>
      <c r="S3312">
        <v>1122</v>
      </c>
    </row>
    <row r="3313" spans="1:19" x14ac:dyDescent="0.25">
      <c r="A3313" t="s">
        <v>149</v>
      </c>
      <c r="B3313">
        <v>-1</v>
      </c>
      <c r="C3313" t="s">
        <v>2362</v>
      </c>
      <c r="D3313" t="e">
        <f>INDEX(Transcripts[#Data], MATCH(Exons[[#This Row],[Transcript stable ID]], Transcripts[Transcript stable ID], 0), 4)</f>
        <v>#N/A</v>
      </c>
      <c r="E3313" t="s">
        <v>27</v>
      </c>
      <c r="J3313">
        <v>10305755</v>
      </c>
      <c r="K3313">
        <v>10270334</v>
      </c>
      <c r="L3313">
        <v>10270443</v>
      </c>
      <c r="N3313">
        <v>16</v>
      </c>
      <c r="O3313">
        <v>1303</v>
      </c>
      <c r="P3313">
        <v>1412</v>
      </c>
      <c r="Q3313" t="s">
        <v>14025</v>
      </c>
      <c r="R3313">
        <v>1123</v>
      </c>
      <c r="S3313">
        <v>1232</v>
      </c>
    </row>
    <row r="3314" spans="1:19" x14ac:dyDescent="0.25">
      <c r="A3314" t="s">
        <v>149</v>
      </c>
      <c r="B3314">
        <v>-1</v>
      </c>
      <c r="C3314" t="s">
        <v>2362</v>
      </c>
      <c r="D3314" t="e">
        <f>INDEX(Transcripts[#Data], MATCH(Exons[[#This Row],[Transcript stable ID]], Transcripts[Transcript stable ID], 0), 4)</f>
        <v>#N/A</v>
      </c>
      <c r="E3314" t="s">
        <v>27</v>
      </c>
      <c r="J3314">
        <v>10305755</v>
      </c>
      <c r="K3314">
        <v>10267067</v>
      </c>
      <c r="L3314">
        <v>10267185</v>
      </c>
      <c r="N3314">
        <v>17</v>
      </c>
      <c r="O3314">
        <v>1413</v>
      </c>
      <c r="P3314">
        <v>1531</v>
      </c>
      <c r="Q3314" t="s">
        <v>14026</v>
      </c>
      <c r="R3314">
        <v>1233</v>
      </c>
      <c r="S3314">
        <v>1351</v>
      </c>
    </row>
    <row r="3315" spans="1:19" x14ac:dyDescent="0.25">
      <c r="A3315" t="s">
        <v>149</v>
      </c>
      <c r="B3315">
        <v>-1</v>
      </c>
      <c r="C3315" t="s">
        <v>2362</v>
      </c>
      <c r="D3315" t="e">
        <f>INDEX(Transcripts[#Data], MATCH(Exons[[#This Row],[Transcript stable ID]], Transcripts[Transcript stable ID], 0), 4)</f>
        <v>#N/A</v>
      </c>
      <c r="E3315" t="s">
        <v>27</v>
      </c>
      <c r="J3315">
        <v>10305755</v>
      </c>
      <c r="K3315">
        <v>10266529</v>
      </c>
      <c r="L3315">
        <v>10266621</v>
      </c>
      <c r="N3315">
        <v>18</v>
      </c>
      <c r="O3315">
        <v>1532</v>
      </c>
      <c r="P3315">
        <v>1624</v>
      </c>
      <c r="Q3315" t="s">
        <v>14027</v>
      </c>
      <c r="R3315">
        <v>1352</v>
      </c>
      <c r="S3315">
        <v>1444</v>
      </c>
    </row>
    <row r="3316" spans="1:19" x14ac:dyDescent="0.25">
      <c r="A3316" t="s">
        <v>149</v>
      </c>
      <c r="B3316">
        <v>-1</v>
      </c>
      <c r="C3316" t="s">
        <v>2362</v>
      </c>
      <c r="D3316" t="e">
        <f>INDEX(Transcripts[#Data], MATCH(Exons[[#This Row],[Transcript stable ID]], Transcripts[Transcript stable ID], 0), 4)</f>
        <v>#N/A</v>
      </c>
      <c r="E3316" t="s">
        <v>27</v>
      </c>
      <c r="J3316">
        <v>10305755</v>
      </c>
      <c r="K3316">
        <v>10265581</v>
      </c>
      <c r="L3316">
        <v>10265732</v>
      </c>
      <c r="N3316">
        <v>19</v>
      </c>
      <c r="O3316">
        <v>1625</v>
      </c>
      <c r="P3316">
        <v>1776</v>
      </c>
      <c r="Q3316" t="s">
        <v>14028</v>
      </c>
      <c r="R3316">
        <v>1445</v>
      </c>
      <c r="S3316">
        <v>1596</v>
      </c>
    </row>
    <row r="3317" spans="1:19" x14ac:dyDescent="0.25">
      <c r="A3317" t="s">
        <v>149</v>
      </c>
      <c r="B3317">
        <v>-1</v>
      </c>
      <c r="C3317" t="s">
        <v>2362</v>
      </c>
      <c r="D3317" t="e">
        <f>INDEX(Transcripts[#Data], MATCH(Exons[[#This Row],[Transcript stable ID]], Transcripts[Transcript stable ID], 0), 4)</f>
        <v>#N/A</v>
      </c>
      <c r="E3317" t="s">
        <v>27</v>
      </c>
      <c r="J3317">
        <v>10305755</v>
      </c>
      <c r="K3317">
        <v>10265262</v>
      </c>
      <c r="L3317">
        <v>10265449</v>
      </c>
      <c r="N3317">
        <v>20</v>
      </c>
      <c r="O3317">
        <v>1777</v>
      </c>
      <c r="P3317">
        <v>1964</v>
      </c>
      <c r="Q3317" t="s">
        <v>14029</v>
      </c>
      <c r="R3317">
        <v>1597</v>
      </c>
      <c r="S3317">
        <v>1784</v>
      </c>
    </row>
    <row r="3318" spans="1:19" x14ac:dyDescent="0.25">
      <c r="A3318" t="s">
        <v>149</v>
      </c>
      <c r="B3318">
        <v>-1</v>
      </c>
      <c r="C3318" t="s">
        <v>2362</v>
      </c>
      <c r="D3318" t="e">
        <f>INDEX(Transcripts[#Data], MATCH(Exons[[#This Row],[Transcript stable ID]], Transcripts[Transcript stable ID], 0), 4)</f>
        <v>#N/A</v>
      </c>
      <c r="E3318" t="s">
        <v>27</v>
      </c>
      <c r="J3318">
        <v>10305755</v>
      </c>
      <c r="K3318">
        <v>10264969</v>
      </c>
      <c r="L3318">
        <v>10265155</v>
      </c>
      <c r="N3318">
        <v>21</v>
      </c>
      <c r="O3318">
        <v>1965</v>
      </c>
      <c r="P3318">
        <v>2151</v>
      </c>
      <c r="Q3318" t="s">
        <v>14030</v>
      </c>
      <c r="R3318">
        <v>1785</v>
      </c>
      <c r="S3318">
        <v>1971</v>
      </c>
    </row>
    <row r="3319" spans="1:19" x14ac:dyDescent="0.25">
      <c r="A3319" t="s">
        <v>149</v>
      </c>
      <c r="B3319">
        <v>-1</v>
      </c>
      <c r="C3319" t="s">
        <v>2362</v>
      </c>
      <c r="D3319" t="e">
        <f>INDEX(Transcripts[#Data], MATCH(Exons[[#This Row],[Transcript stable ID]], Transcripts[Transcript stable ID], 0), 4)</f>
        <v>#N/A</v>
      </c>
      <c r="E3319" t="s">
        <v>27</v>
      </c>
      <c r="J3319">
        <v>10305755</v>
      </c>
      <c r="K3319">
        <v>10262426</v>
      </c>
      <c r="L3319">
        <v>10262523</v>
      </c>
      <c r="N3319">
        <v>22</v>
      </c>
      <c r="O3319">
        <v>2152</v>
      </c>
      <c r="P3319">
        <v>2249</v>
      </c>
      <c r="Q3319" t="s">
        <v>14031</v>
      </c>
      <c r="R3319">
        <v>1972</v>
      </c>
      <c r="S3319">
        <v>2069</v>
      </c>
    </row>
    <row r="3320" spans="1:19" x14ac:dyDescent="0.25">
      <c r="A3320" t="s">
        <v>149</v>
      </c>
      <c r="B3320">
        <v>-1</v>
      </c>
      <c r="C3320" t="s">
        <v>2362</v>
      </c>
      <c r="D3320" t="e">
        <f>INDEX(Transcripts[#Data], MATCH(Exons[[#This Row],[Transcript stable ID]], Transcripts[Transcript stable ID], 0), 4)</f>
        <v>#N/A</v>
      </c>
      <c r="E3320" t="s">
        <v>27</v>
      </c>
      <c r="J3320">
        <v>10305755</v>
      </c>
      <c r="K3320">
        <v>10262074</v>
      </c>
      <c r="L3320">
        <v>10262221</v>
      </c>
      <c r="N3320">
        <v>23</v>
      </c>
      <c r="O3320">
        <v>2250</v>
      </c>
      <c r="P3320">
        <v>2397</v>
      </c>
      <c r="Q3320" t="s">
        <v>14032</v>
      </c>
      <c r="R3320">
        <v>2070</v>
      </c>
      <c r="S3320">
        <v>2217</v>
      </c>
    </row>
    <row r="3321" spans="1:19" x14ac:dyDescent="0.25">
      <c r="A3321" t="s">
        <v>149</v>
      </c>
      <c r="B3321">
        <v>-1</v>
      </c>
      <c r="C3321" t="s">
        <v>2362</v>
      </c>
      <c r="D3321" t="e">
        <f>INDEX(Transcripts[#Data], MATCH(Exons[[#This Row],[Transcript stable ID]], Transcripts[Transcript stable ID], 0), 4)</f>
        <v>#N/A</v>
      </c>
      <c r="E3321" t="s">
        <v>27</v>
      </c>
      <c r="J3321">
        <v>10305755</v>
      </c>
      <c r="K3321">
        <v>10260529</v>
      </c>
      <c r="L3321">
        <v>10260644</v>
      </c>
      <c r="N3321">
        <v>24</v>
      </c>
      <c r="O3321">
        <v>2398</v>
      </c>
      <c r="P3321">
        <v>2513</v>
      </c>
      <c r="Q3321" t="s">
        <v>14033</v>
      </c>
      <c r="R3321">
        <v>2218</v>
      </c>
      <c r="S3321">
        <v>2333</v>
      </c>
    </row>
    <row r="3322" spans="1:19" x14ac:dyDescent="0.25">
      <c r="A3322" t="s">
        <v>149</v>
      </c>
      <c r="B3322">
        <v>-1</v>
      </c>
      <c r="C3322" t="s">
        <v>2362</v>
      </c>
      <c r="D3322" t="e">
        <f>INDEX(Transcripts[#Data], MATCH(Exons[[#This Row],[Transcript stable ID]], Transcripts[Transcript stable ID], 0), 4)</f>
        <v>#N/A</v>
      </c>
      <c r="E3322" t="s">
        <v>27</v>
      </c>
      <c r="J3322">
        <v>10305755</v>
      </c>
      <c r="K3322">
        <v>10260129</v>
      </c>
      <c r="L3322">
        <v>10260333</v>
      </c>
      <c r="N3322">
        <v>25</v>
      </c>
      <c r="O3322">
        <v>2514</v>
      </c>
      <c r="P3322">
        <v>2718</v>
      </c>
      <c r="Q3322" t="s">
        <v>14034</v>
      </c>
      <c r="R3322">
        <v>2334</v>
      </c>
      <c r="S3322">
        <v>2538</v>
      </c>
    </row>
    <row r="3323" spans="1:19" x14ac:dyDescent="0.25">
      <c r="A3323" t="s">
        <v>149</v>
      </c>
      <c r="B3323">
        <v>-1</v>
      </c>
      <c r="C3323" t="s">
        <v>2362</v>
      </c>
      <c r="D3323" t="e">
        <f>INDEX(Transcripts[#Data], MATCH(Exons[[#This Row],[Transcript stable ID]], Transcripts[Transcript stable ID], 0), 4)</f>
        <v>#N/A</v>
      </c>
      <c r="E3323" t="s">
        <v>27</v>
      </c>
      <c r="J3323">
        <v>10305755</v>
      </c>
      <c r="K3323">
        <v>10259560</v>
      </c>
      <c r="L3323">
        <v>10259693</v>
      </c>
      <c r="N3323">
        <v>26</v>
      </c>
      <c r="O3323">
        <v>2719</v>
      </c>
      <c r="P3323">
        <v>2852</v>
      </c>
      <c r="Q3323" t="s">
        <v>14035</v>
      </c>
      <c r="R3323">
        <v>2539</v>
      </c>
      <c r="S3323">
        <v>2672</v>
      </c>
    </row>
    <row r="3324" spans="1:19" x14ac:dyDescent="0.25">
      <c r="A3324" t="s">
        <v>149</v>
      </c>
      <c r="B3324">
        <v>-1</v>
      </c>
      <c r="C3324" t="s">
        <v>2362</v>
      </c>
      <c r="D3324" t="e">
        <f>INDEX(Transcripts[#Data], MATCH(Exons[[#This Row],[Transcript stable ID]], Transcripts[Transcript stable ID], 0), 4)</f>
        <v>#N/A</v>
      </c>
      <c r="E3324" t="s">
        <v>27</v>
      </c>
      <c r="J3324">
        <v>10305755</v>
      </c>
      <c r="K3324">
        <v>10257027</v>
      </c>
      <c r="L3324">
        <v>10257200</v>
      </c>
      <c r="N3324">
        <v>27</v>
      </c>
      <c r="O3324">
        <v>2853</v>
      </c>
      <c r="P3324">
        <v>3026</v>
      </c>
      <c r="Q3324" t="s">
        <v>14036</v>
      </c>
      <c r="R3324">
        <v>2673</v>
      </c>
      <c r="S3324">
        <v>2846</v>
      </c>
    </row>
    <row r="3325" spans="1:19" x14ac:dyDescent="0.25">
      <c r="A3325" t="s">
        <v>149</v>
      </c>
      <c r="B3325">
        <v>-1</v>
      </c>
      <c r="C3325" t="s">
        <v>2362</v>
      </c>
      <c r="D3325" t="e">
        <f>INDEX(Transcripts[#Data], MATCH(Exons[[#This Row],[Transcript stable ID]], Transcripts[Transcript stable ID], 0), 4)</f>
        <v>#N/A</v>
      </c>
      <c r="E3325" t="s">
        <v>27</v>
      </c>
      <c r="J3325">
        <v>10305755</v>
      </c>
      <c r="K3325">
        <v>10254442</v>
      </c>
      <c r="L3325">
        <v>10254663</v>
      </c>
      <c r="N3325">
        <v>28</v>
      </c>
      <c r="O3325">
        <v>3027</v>
      </c>
      <c r="P3325">
        <v>3248</v>
      </c>
      <c r="Q3325" t="s">
        <v>14037</v>
      </c>
      <c r="R3325">
        <v>2847</v>
      </c>
      <c r="S3325">
        <v>3068</v>
      </c>
    </row>
    <row r="3326" spans="1:19" x14ac:dyDescent="0.25">
      <c r="A3326" t="s">
        <v>149</v>
      </c>
      <c r="B3326">
        <v>-1</v>
      </c>
      <c r="C3326" t="s">
        <v>2362</v>
      </c>
      <c r="D3326" t="e">
        <f>INDEX(Transcripts[#Data], MATCH(Exons[[#This Row],[Transcript stable ID]], Transcripts[Transcript stable ID], 0), 4)</f>
        <v>#N/A</v>
      </c>
      <c r="E3326" t="s">
        <v>27</v>
      </c>
      <c r="J3326">
        <v>10305755</v>
      </c>
      <c r="K3326">
        <v>10252704</v>
      </c>
      <c r="L3326">
        <v>10252896</v>
      </c>
      <c r="N3326">
        <v>29</v>
      </c>
      <c r="O3326">
        <v>3249</v>
      </c>
      <c r="P3326">
        <v>3441</v>
      </c>
      <c r="Q3326" t="s">
        <v>14038</v>
      </c>
      <c r="R3326">
        <v>3069</v>
      </c>
      <c r="S3326">
        <v>3261</v>
      </c>
    </row>
    <row r="3327" spans="1:19" x14ac:dyDescent="0.25">
      <c r="A3327" t="s">
        <v>149</v>
      </c>
      <c r="B3327">
        <v>-1</v>
      </c>
      <c r="C3327" t="s">
        <v>2362</v>
      </c>
      <c r="D3327" t="e">
        <f>INDEX(Transcripts[#Data], MATCH(Exons[[#This Row],[Transcript stable ID]], Transcripts[Transcript stable ID], 0), 4)</f>
        <v>#N/A</v>
      </c>
      <c r="E3327" t="s">
        <v>27</v>
      </c>
      <c r="J3327">
        <v>10305755</v>
      </c>
      <c r="K3327">
        <v>10251781</v>
      </c>
      <c r="L3327">
        <v>10251865</v>
      </c>
      <c r="N3327">
        <v>30</v>
      </c>
      <c r="O3327">
        <v>3442</v>
      </c>
      <c r="P3327">
        <v>3526</v>
      </c>
      <c r="Q3327" t="s">
        <v>14039</v>
      </c>
      <c r="R3327">
        <v>3262</v>
      </c>
      <c r="S3327">
        <v>3346</v>
      </c>
    </row>
    <row r="3328" spans="1:19" x14ac:dyDescent="0.25">
      <c r="A3328" t="s">
        <v>149</v>
      </c>
      <c r="B3328">
        <v>-1</v>
      </c>
      <c r="C3328" t="s">
        <v>2362</v>
      </c>
      <c r="D3328" t="e">
        <f>INDEX(Transcripts[#Data], MATCH(Exons[[#This Row],[Transcript stable ID]], Transcripts[Transcript stable ID], 0), 4)</f>
        <v>#N/A</v>
      </c>
      <c r="E3328" t="s">
        <v>27</v>
      </c>
      <c r="J3328">
        <v>10305755</v>
      </c>
      <c r="K3328">
        <v>10251457</v>
      </c>
      <c r="L3328">
        <v>10251585</v>
      </c>
      <c r="N3328">
        <v>31</v>
      </c>
      <c r="O3328">
        <v>3527</v>
      </c>
      <c r="P3328">
        <v>3655</v>
      </c>
      <c r="Q3328" t="s">
        <v>14040</v>
      </c>
      <c r="R3328">
        <v>3347</v>
      </c>
      <c r="S3328">
        <v>3475</v>
      </c>
    </row>
    <row r="3329" spans="1:19" x14ac:dyDescent="0.25">
      <c r="A3329" t="s">
        <v>149</v>
      </c>
      <c r="B3329">
        <v>-1</v>
      </c>
      <c r="C3329" t="s">
        <v>2362</v>
      </c>
      <c r="D3329" t="e">
        <f>INDEX(Transcripts[#Data], MATCH(Exons[[#This Row],[Transcript stable ID]], Transcripts[Transcript stable ID], 0), 4)</f>
        <v>#N/A</v>
      </c>
      <c r="E3329" t="s">
        <v>27</v>
      </c>
      <c r="J3329">
        <v>10305755</v>
      </c>
      <c r="K3329">
        <v>10250722</v>
      </c>
      <c r="L3329">
        <v>10251004</v>
      </c>
      <c r="N3329">
        <v>32</v>
      </c>
      <c r="O3329">
        <v>3656</v>
      </c>
      <c r="P3329">
        <v>3938</v>
      </c>
      <c r="Q3329" t="s">
        <v>14041</v>
      </c>
      <c r="R3329">
        <v>3476</v>
      </c>
      <c r="S3329">
        <v>3758</v>
      </c>
    </row>
    <row r="3330" spans="1:19" x14ac:dyDescent="0.25">
      <c r="A3330" t="s">
        <v>149</v>
      </c>
      <c r="B3330">
        <v>-1</v>
      </c>
      <c r="C3330" t="s">
        <v>2362</v>
      </c>
      <c r="D3330" t="e">
        <f>INDEX(Transcripts[#Data], MATCH(Exons[[#This Row],[Transcript stable ID]], Transcripts[Transcript stable ID], 0), 4)</f>
        <v>#N/A</v>
      </c>
      <c r="E3330" t="s">
        <v>27</v>
      </c>
      <c r="J3330">
        <v>10305755</v>
      </c>
      <c r="K3330">
        <v>10250352</v>
      </c>
      <c r="L3330">
        <v>10250493</v>
      </c>
      <c r="N3330">
        <v>33</v>
      </c>
      <c r="O3330">
        <v>3939</v>
      </c>
      <c r="P3330">
        <v>4080</v>
      </c>
      <c r="Q3330" t="s">
        <v>14042</v>
      </c>
      <c r="R3330">
        <v>3759</v>
      </c>
      <c r="S3330">
        <v>3900</v>
      </c>
    </row>
    <row r="3331" spans="1:19" x14ac:dyDescent="0.25">
      <c r="A3331" t="s">
        <v>149</v>
      </c>
      <c r="B3331">
        <v>-1</v>
      </c>
      <c r="C3331" t="s">
        <v>2362</v>
      </c>
      <c r="D3331" t="e">
        <f>INDEX(Transcripts[#Data], MATCH(Exons[[#This Row],[Transcript stable ID]], Transcripts[Transcript stable ID], 0), 4)</f>
        <v>#N/A</v>
      </c>
      <c r="E3331" t="s">
        <v>27</v>
      </c>
      <c r="J3331">
        <v>10305755</v>
      </c>
      <c r="K3331">
        <v>10249115</v>
      </c>
      <c r="L3331">
        <v>10249281</v>
      </c>
      <c r="N3331">
        <v>34</v>
      </c>
      <c r="O3331">
        <v>4081</v>
      </c>
      <c r="P3331">
        <v>4247</v>
      </c>
      <c r="Q3331" t="s">
        <v>14043</v>
      </c>
      <c r="R3331">
        <v>3901</v>
      </c>
      <c r="S3331">
        <v>4067</v>
      </c>
    </row>
    <row r="3332" spans="1:19" x14ac:dyDescent="0.25">
      <c r="A3332" t="s">
        <v>149</v>
      </c>
      <c r="B3332">
        <v>-1</v>
      </c>
      <c r="C3332" t="s">
        <v>2362</v>
      </c>
      <c r="D3332" t="e">
        <f>INDEX(Transcripts[#Data], MATCH(Exons[[#This Row],[Transcript stable ID]], Transcripts[Transcript stable ID], 0), 4)</f>
        <v>#N/A</v>
      </c>
      <c r="E3332" t="s">
        <v>27</v>
      </c>
      <c r="J3332">
        <v>10305755</v>
      </c>
      <c r="K3332">
        <v>10248508</v>
      </c>
      <c r="L3332">
        <v>10248685</v>
      </c>
      <c r="N3332">
        <v>35</v>
      </c>
      <c r="O3332">
        <v>4248</v>
      </c>
      <c r="P3332">
        <v>4425</v>
      </c>
      <c r="Q3332" t="s">
        <v>14044</v>
      </c>
      <c r="R3332">
        <v>4068</v>
      </c>
      <c r="S3332">
        <v>4245</v>
      </c>
    </row>
    <row r="3333" spans="1:19" x14ac:dyDescent="0.25">
      <c r="A3333" t="s">
        <v>149</v>
      </c>
      <c r="B3333">
        <v>-1</v>
      </c>
      <c r="C3333" t="s">
        <v>2362</v>
      </c>
      <c r="D3333" t="e">
        <f>INDEX(Transcripts[#Data], MATCH(Exons[[#This Row],[Transcript stable ID]], Transcripts[Transcript stable ID], 0), 4)</f>
        <v>#N/A</v>
      </c>
      <c r="E3333" t="s">
        <v>27</v>
      </c>
      <c r="J3333">
        <v>10305755</v>
      </c>
      <c r="K3333">
        <v>10246797</v>
      </c>
      <c r="L3333">
        <v>10246963</v>
      </c>
      <c r="N3333">
        <v>37</v>
      </c>
      <c r="O3333">
        <v>4631</v>
      </c>
      <c r="P3333">
        <v>4797</v>
      </c>
      <c r="Q3333" t="s">
        <v>14046</v>
      </c>
      <c r="R3333">
        <v>4451</v>
      </c>
      <c r="S3333">
        <v>4617</v>
      </c>
    </row>
    <row r="3334" spans="1:19" x14ac:dyDescent="0.25">
      <c r="A3334" t="s">
        <v>149</v>
      </c>
      <c r="B3334">
        <v>-1</v>
      </c>
      <c r="C3334" t="s">
        <v>2362</v>
      </c>
      <c r="D3334" t="e">
        <f>INDEX(Transcripts[#Data], MATCH(Exons[[#This Row],[Transcript stable ID]], Transcripts[Transcript stable ID], 0), 4)</f>
        <v>#N/A</v>
      </c>
      <c r="E3334" t="s">
        <v>27</v>
      </c>
      <c r="J3334">
        <v>10305755</v>
      </c>
      <c r="K3334">
        <v>10246412</v>
      </c>
      <c r="L3334">
        <v>10246528</v>
      </c>
      <c r="N3334">
        <v>38</v>
      </c>
      <c r="O3334">
        <v>4798</v>
      </c>
      <c r="P3334">
        <v>4914</v>
      </c>
      <c r="Q3334" t="s">
        <v>14047</v>
      </c>
      <c r="R3334">
        <v>4618</v>
      </c>
      <c r="S3334">
        <v>4734</v>
      </c>
    </row>
    <row r="3335" spans="1:19" x14ac:dyDescent="0.25">
      <c r="A3335" t="s">
        <v>149</v>
      </c>
      <c r="B3335">
        <v>-1</v>
      </c>
      <c r="C3335" t="s">
        <v>2362</v>
      </c>
      <c r="D3335" t="e">
        <f>INDEX(Transcripts[#Data], MATCH(Exons[[#This Row],[Transcript stable ID]], Transcripts[Transcript stable ID], 0), 4)</f>
        <v>#N/A</v>
      </c>
      <c r="E3335" t="s">
        <v>27</v>
      </c>
      <c r="J3335">
        <v>10305755</v>
      </c>
      <c r="K3335">
        <v>10244893</v>
      </c>
      <c r="L3335">
        <v>10244983</v>
      </c>
      <c r="N3335">
        <v>39</v>
      </c>
      <c r="O3335">
        <v>4915</v>
      </c>
      <c r="P3335">
        <v>5005</v>
      </c>
      <c r="Q3335" t="s">
        <v>14048</v>
      </c>
      <c r="R3335">
        <v>4735</v>
      </c>
      <c r="S3335">
        <v>4825</v>
      </c>
    </row>
    <row r="3336" spans="1:19" x14ac:dyDescent="0.25">
      <c r="A3336" t="s">
        <v>149</v>
      </c>
      <c r="B3336">
        <v>-1</v>
      </c>
      <c r="C3336" t="s">
        <v>2362</v>
      </c>
      <c r="D3336" t="e">
        <f>INDEX(Transcripts[#Data], MATCH(Exons[[#This Row],[Transcript stable ID]], Transcripts[Transcript stable ID], 0), 4)</f>
        <v>#N/A</v>
      </c>
      <c r="E3336" t="s">
        <v>27</v>
      </c>
      <c r="F3336">
        <v>10305576</v>
      </c>
      <c r="G3336">
        <v>10305755</v>
      </c>
      <c r="J3336">
        <v>10305755</v>
      </c>
      <c r="K3336">
        <v>10305496</v>
      </c>
      <c r="L3336">
        <v>10305755</v>
      </c>
      <c r="N3336">
        <v>1</v>
      </c>
      <c r="O3336">
        <v>181</v>
      </c>
      <c r="P3336">
        <v>260</v>
      </c>
      <c r="Q3336" t="s">
        <v>14049</v>
      </c>
      <c r="R3336">
        <v>1</v>
      </c>
      <c r="S3336">
        <v>80</v>
      </c>
    </row>
    <row r="3337" spans="1:19" x14ac:dyDescent="0.25">
      <c r="A3337" t="s">
        <v>149</v>
      </c>
      <c r="B3337">
        <v>-1</v>
      </c>
      <c r="C3337" t="s">
        <v>2362</v>
      </c>
      <c r="D3337" t="e">
        <f>INDEX(Transcripts[#Data], MATCH(Exons[[#This Row],[Transcript stable ID]], Transcripts[Transcript stable ID], 0), 4)</f>
        <v>#N/A</v>
      </c>
      <c r="E3337" t="s">
        <v>27</v>
      </c>
      <c r="J3337">
        <v>10305755</v>
      </c>
      <c r="K3337">
        <v>10247752</v>
      </c>
      <c r="L3337">
        <v>10247956</v>
      </c>
      <c r="N3337">
        <v>36</v>
      </c>
      <c r="O3337">
        <v>4426</v>
      </c>
      <c r="P3337">
        <v>4630</v>
      </c>
      <c r="Q3337" t="s">
        <v>14052</v>
      </c>
      <c r="R3337">
        <v>4246</v>
      </c>
      <c r="S3337">
        <v>4450</v>
      </c>
    </row>
    <row r="3338" spans="1:19" x14ac:dyDescent="0.25">
      <c r="A3338" t="s">
        <v>149</v>
      </c>
      <c r="B3338">
        <v>-1</v>
      </c>
      <c r="C3338" t="s">
        <v>2362</v>
      </c>
      <c r="D3338" t="e">
        <f>INDEX(Transcripts[#Data], MATCH(Exons[[#This Row],[Transcript stable ID]], Transcripts[Transcript stable ID], 0), 4)</f>
        <v>#N/A</v>
      </c>
      <c r="E3338" t="s">
        <v>27</v>
      </c>
      <c r="H3338">
        <v>10244023</v>
      </c>
      <c r="I3338">
        <v>10244342</v>
      </c>
      <c r="J3338">
        <v>10305755</v>
      </c>
      <c r="K3338">
        <v>10244023</v>
      </c>
      <c r="L3338">
        <v>10244377</v>
      </c>
      <c r="N3338">
        <v>40</v>
      </c>
      <c r="O3338">
        <v>5006</v>
      </c>
      <c r="P3338">
        <v>5040</v>
      </c>
      <c r="Q3338" t="s">
        <v>14053</v>
      </c>
      <c r="R3338">
        <v>4826</v>
      </c>
      <c r="S3338">
        <v>4860</v>
      </c>
    </row>
    <row r="3339" spans="1:19" x14ac:dyDescent="0.25">
      <c r="A3339" t="s">
        <v>4541</v>
      </c>
      <c r="B3339">
        <v>-1</v>
      </c>
      <c r="C3339" t="s">
        <v>4576</v>
      </c>
      <c r="D3339" t="str">
        <f>INDEX(Transcripts[#Data], MATCH(Exons[[#This Row],[Transcript stable ID]], Transcripts[Transcript stable ID], 0), 4)</f>
        <v>NM_004187.3</v>
      </c>
      <c r="E3339" t="s">
        <v>27</v>
      </c>
      <c r="F3339">
        <v>53254072</v>
      </c>
      <c r="G3339">
        <v>53254604</v>
      </c>
      <c r="J3339">
        <v>53254604</v>
      </c>
      <c r="K3339">
        <v>53253922</v>
      </c>
      <c r="L3339">
        <v>53254604</v>
      </c>
      <c r="N3339">
        <v>1</v>
      </c>
      <c r="O3339">
        <v>534</v>
      </c>
      <c r="P3339">
        <v>683</v>
      </c>
      <c r="Q3339" t="s">
        <v>14054</v>
      </c>
      <c r="R3339">
        <v>1</v>
      </c>
      <c r="S3339">
        <v>150</v>
      </c>
    </row>
    <row r="3340" spans="1:19" x14ac:dyDescent="0.25">
      <c r="A3340" t="s">
        <v>4541</v>
      </c>
      <c r="B3340">
        <v>-1</v>
      </c>
      <c r="C3340" t="s">
        <v>4576</v>
      </c>
      <c r="D3340" t="str">
        <f>INDEX(Transcripts[#Data], MATCH(Exons[[#This Row],[Transcript stable ID]], Transcripts[Transcript stable ID], 0), 4)</f>
        <v>NM_004187.3</v>
      </c>
      <c r="E3340" t="s">
        <v>27</v>
      </c>
      <c r="J3340">
        <v>53254604</v>
      </c>
      <c r="K3340">
        <v>53250021</v>
      </c>
      <c r="L3340">
        <v>53250098</v>
      </c>
      <c r="N3340">
        <v>2</v>
      </c>
      <c r="O3340">
        <v>684</v>
      </c>
      <c r="P3340">
        <v>761</v>
      </c>
      <c r="Q3340" t="s">
        <v>14055</v>
      </c>
      <c r="R3340">
        <v>151</v>
      </c>
      <c r="S3340">
        <v>228</v>
      </c>
    </row>
    <row r="3341" spans="1:19" x14ac:dyDescent="0.25">
      <c r="A3341" t="s">
        <v>4541</v>
      </c>
      <c r="B3341">
        <v>-1</v>
      </c>
      <c r="C3341" t="s">
        <v>4576</v>
      </c>
      <c r="D3341" t="str">
        <f>INDEX(Transcripts[#Data], MATCH(Exons[[#This Row],[Transcript stable ID]], Transcripts[Transcript stable ID], 0), 4)</f>
        <v>NM_004187.3</v>
      </c>
      <c r="E3341" t="s">
        <v>27</v>
      </c>
      <c r="J3341">
        <v>53254604</v>
      </c>
      <c r="K3341">
        <v>53247458</v>
      </c>
      <c r="L3341">
        <v>53247580</v>
      </c>
      <c r="N3341">
        <v>3</v>
      </c>
      <c r="O3341">
        <v>762</v>
      </c>
      <c r="P3341">
        <v>884</v>
      </c>
      <c r="Q3341" t="s">
        <v>14056</v>
      </c>
      <c r="R3341">
        <v>229</v>
      </c>
      <c r="S3341">
        <v>351</v>
      </c>
    </row>
    <row r="3342" spans="1:19" x14ac:dyDescent="0.25">
      <c r="A3342" t="s">
        <v>4541</v>
      </c>
      <c r="B3342">
        <v>-1</v>
      </c>
      <c r="C3342" t="s">
        <v>4576</v>
      </c>
      <c r="D3342" t="str">
        <f>INDEX(Transcripts[#Data], MATCH(Exons[[#This Row],[Transcript stable ID]], Transcripts[Transcript stable ID], 0), 4)</f>
        <v>NM_004187.3</v>
      </c>
      <c r="E3342" t="s">
        <v>27</v>
      </c>
      <c r="J3342">
        <v>53254604</v>
      </c>
      <c r="K3342">
        <v>53246978</v>
      </c>
      <c r="L3342">
        <v>53247148</v>
      </c>
      <c r="N3342">
        <v>4</v>
      </c>
      <c r="O3342">
        <v>885</v>
      </c>
      <c r="P3342">
        <v>1055</v>
      </c>
      <c r="Q3342" t="s">
        <v>14057</v>
      </c>
      <c r="R3342">
        <v>352</v>
      </c>
      <c r="S3342">
        <v>522</v>
      </c>
    </row>
    <row r="3343" spans="1:19" x14ac:dyDescent="0.25">
      <c r="A3343" t="s">
        <v>4541</v>
      </c>
      <c r="B3343">
        <v>-1</v>
      </c>
      <c r="C3343" t="s">
        <v>4576</v>
      </c>
      <c r="D3343" t="str">
        <f>INDEX(Transcripts[#Data], MATCH(Exons[[#This Row],[Transcript stable ID]], Transcripts[Transcript stable ID], 0), 4)</f>
        <v>NM_004187.3</v>
      </c>
      <c r="E3343" t="s">
        <v>27</v>
      </c>
      <c r="J3343">
        <v>53254604</v>
      </c>
      <c r="K3343">
        <v>53246325</v>
      </c>
      <c r="L3343">
        <v>53246459</v>
      </c>
      <c r="N3343">
        <v>5</v>
      </c>
      <c r="O3343">
        <v>1056</v>
      </c>
      <c r="P3343">
        <v>1190</v>
      </c>
      <c r="Q3343" t="s">
        <v>14058</v>
      </c>
      <c r="R3343">
        <v>523</v>
      </c>
      <c r="S3343">
        <v>657</v>
      </c>
    </row>
    <row r="3344" spans="1:19" x14ac:dyDescent="0.25">
      <c r="A3344" t="s">
        <v>4541</v>
      </c>
      <c r="B3344">
        <v>-1</v>
      </c>
      <c r="C3344" t="s">
        <v>4576</v>
      </c>
      <c r="D3344" t="str">
        <f>INDEX(Transcripts[#Data], MATCH(Exons[[#This Row],[Transcript stable ID]], Transcripts[Transcript stable ID], 0), 4)</f>
        <v>NM_004187.3</v>
      </c>
      <c r="E3344" t="s">
        <v>27</v>
      </c>
      <c r="J3344">
        <v>53254604</v>
      </c>
      <c r="K3344">
        <v>53245256</v>
      </c>
      <c r="L3344">
        <v>53245379</v>
      </c>
      <c r="N3344">
        <v>6</v>
      </c>
      <c r="O3344">
        <v>1191</v>
      </c>
      <c r="P3344">
        <v>1314</v>
      </c>
      <c r="Q3344" t="s">
        <v>14059</v>
      </c>
      <c r="R3344">
        <v>658</v>
      </c>
      <c r="S3344">
        <v>781</v>
      </c>
    </row>
    <row r="3345" spans="1:19" x14ac:dyDescent="0.25">
      <c r="A3345" t="s">
        <v>4541</v>
      </c>
      <c r="B3345">
        <v>-1</v>
      </c>
      <c r="C3345" t="s">
        <v>4576</v>
      </c>
      <c r="D3345" t="str">
        <f>INDEX(Transcripts[#Data], MATCH(Exons[[#This Row],[Transcript stable ID]], Transcripts[Transcript stable ID], 0), 4)</f>
        <v>NM_004187.3</v>
      </c>
      <c r="E3345" t="s">
        <v>27</v>
      </c>
      <c r="J3345">
        <v>53254604</v>
      </c>
      <c r="K3345">
        <v>53244977</v>
      </c>
      <c r="L3345">
        <v>53245158</v>
      </c>
      <c r="N3345">
        <v>7</v>
      </c>
      <c r="O3345">
        <v>1315</v>
      </c>
      <c r="P3345">
        <v>1496</v>
      </c>
      <c r="Q3345" t="s">
        <v>14060</v>
      </c>
      <c r="R3345">
        <v>782</v>
      </c>
      <c r="S3345">
        <v>963</v>
      </c>
    </row>
    <row r="3346" spans="1:19" x14ac:dyDescent="0.25">
      <c r="A3346" t="s">
        <v>4541</v>
      </c>
      <c r="B3346">
        <v>-1</v>
      </c>
      <c r="C3346" t="s">
        <v>4576</v>
      </c>
      <c r="D3346" t="str">
        <f>INDEX(Transcripts[#Data], MATCH(Exons[[#This Row],[Transcript stable ID]], Transcripts[Transcript stable ID], 0), 4)</f>
        <v>NM_004187.3</v>
      </c>
      <c r="E3346" t="s">
        <v>27</v>
      </c>
      <c r="J3346">
        <v>53254604</v>
      </c>
      <c r="K3346">
        <v>53243871</v>
      </c>
      <c r="L3346">
        <v>53244029</v>
      </c>
      <c r="N3346">
        <v>8</v>
      </c>
      <c r="O3346">
        <v>1497</v>
      </c>
      <c r="P3346">
        <v>1655</v>
      </c>
      <c r="Q3346" t="s">
        <v>14061</v>
      </c>
      <c r="R3346">
        <v>964</v>
      </c>
      <c r="S3346">
        <v>1122</v>
      </c>
    </row>
    <row r="3347" spans="1:19" x14ac:dyDescent="0.25">
      <c r="A3347" t="s">
        <v>4541</v>
      </c>
      <c r="B3347">
        <v>-1</v>
      </c>
      <c r="C3347" t="s">
        <v>4576</v>
      </c>
      <c r="D3347" t="str">
        <f>INDEX(Transcripts[#Data], MATCH(Exons[[#This Row],[Transcript stable ID]], Transcripts[Transcript stable ID], 0), 4)</f>
        <v>NM_004187.3</v>
      </c>
      <c r="E3347" t="s">
        <v>27</v>
      </c>
      <c r="J3347">
        <v>53254604</v>
      </c>
      <c r="K3347">
        <v>53240969</v>
      </c>
      <c r="L3347">
        <v>53241088</v>
      </c>
      <c r="N3347">
        <v>9</v>
      </c>
      <c r="O3347">
        <v>1656</v>
      </c>
      <c r="P3347">
        <v>1775</v>
      </c>
      <c r="Q3347" t="s">
        <v>14062</v>
      </c>
      <c r="R3347">
        <v>1123</v>
      </c>
      <c r="S3347">
        <v>1242</v>
      </c>
    </row>
    <row r="3348" spans="1:19" x14ac:dyDescent="0.25">
      <c r="A3348" t="s">
        <v>4541</v>
      </c>
      <c r="B3348">
        <v>-1</v>
      </c>
      <c r="C3348" t="s">
        <v>4576</v>
      </c>
      <c r="D3348" t="str">
        <f>INDEX(Transcripts[#Data], MATCH(Exons[[#This Row],[Transcript stable ID]], Transcripts[Transcript stable ID], 0), 4)</f>
        <v>NM_004187.3</v>
      </c>
      <c r="E3348" t="s">
        <v>27</v>
      </c>
      <c r="J3348">
        <v>53254604</v>
      </c>
      <c r="K3348">
        <v>53240679</v>
      </c>
      <c r="L3348">
        <v>53240837</v>
      </c>
      <c r="N3348">
        <v>10</v>
      </c>
      <c r="O3348">
        <v>1776</v>
      </c>
      <c r="P3348">
        <v>1934</v>
      </c>
      <c r="Q3348" t="s">
        <v>14063</v>
      </c>
      <c r="R3348">
        <v>1243</v>
      </c>
      <c r="S3348">
        <v>1401</v>
      </c>
    </row>
    <row r="3349" spans="1:19" x14ac:dyDescent="0.25">
      <c r="A3349" t="s">
        <v>4541</v>
      </c>
      <c r="B3349">
        <v>-1</v>
      </c>
      <c r="C3349" t="s">
        <v>4576</v>
      </c>
      <c r="D3349" t="str">
        <f>INDEX(Transcripts[#Data], MATCH(Exons[[#This Row],[Transcript stable ID]], Transcripts[Transcript stable ID], 0), 4)</f>
        <v>NM_004187.3</v>
      </c>
      <c r="E3349" t="s">
        <v>27</v>
      </c>
      <c r="J3349">
        <v>53254604</v>
      </c>
      <c r="K3349">
        <v>53239858</v>
      </c>
      <c r="L3349">
        <v>53240039</v>
      </c>
      <c r="N3349">
        <v>11</v>
      </c>
      <c r="O3349">
        <v>1935</v>
      </c>
      <c r="P3349">
        <v>2116</v>
      </c>
      <c r="Q3349" t="s">
        <v>14064</v>
      </c>
      <c r="R3349">
        <v>1402</v>
      </c>
      <c r="S3349">
        <v>1583</v>
      </c>
    </row>
    <row r="3350" spans="1:19" x14ac:dyDescent="0.25">
      <c r="A3350" t="s">
        <v>4541</v>
      </c>
      <c r="B3350">
        <v>-1</v>
      </c>
      <c r="C3350" t="s">
        <v>4576</v>
      </c>
      <c r="D3350" t="str">
        <f>INDEX(Transcripts[#Data], MATCH(Exons[[#This Row],[Transcript stable ID]], Transcripts[Transcript stable ID], 0), 4)</f>
        <v>NM_004187.3</v>
      </c>
      <c r="E3350" t="s">
        <v>27</v>
      </c>
      <c r="J3350">
        <v>53254604</v>
      </c>
      <c r="K3350">
        <v>53239596</v>
      </c>
      <c r="L3350">
        <v>53239758</v>
      </c>
      <c r="N3350">
        <v>12</v>
      </c>
      <c r="O3350">
        <v>2117</v>
      </c>
      <c r="P3350">
        <v>2279</v>
      </c>
      <c r="Q3350" t="s">
        <v>14065</v>
      </c>
      <c r="R3350">
        <v>1584</v>
      </c>
      <c r="S3350">
        <v>1746</v>
      </c>
    </row>
    <row r="3351" spans="1:19" x14ac:dyDescent="0.25">
      <c r="A3351" t="s">
        <v>4541</v>
      </c>
      <c r="B3351">
        <v>-1</v>
      </c>
      <c r="C3351" t="s">
        <v>4576</v>
      </c>
      <c r="D3351" t="str">
        <f>INDEX(Transcripts[#Data], MATCH(Exons[[#This Row],[Transcript stable ID]], Transcripts[Transcript stable ID], 0), 4)</f>
        <v>NM_004187.3</v>
      </c>
      <c r="E3351" t="s">
        <v>27</v>
      </c>
      <c r="J3351">
        <v>53254604</v>
      </c>
      <c r="K3351">
        <v>53231036</v>
      </c>
      <c r="L3351">
        <v>53231155</v>
      </c>
      <c r="N3351">
        <v>13</v>
      </c>
      <c r="O3351">
        <v>2280</v>
      </c>
      <c r="P3351">
        <v>2399</v>
      </c>
      <c r="Q3351" t="s">
        <v>14066</v>
      </c>
      <c r="R3351">
        <v>1747</v>
      </c>
      <c r="S3351">
        <v>1866</v>
      </c>
    </row>
    <row r="3352" spans="1:19" x14ac:dyDescent="0.25">
      <c r="A3352" t="s">
        <v>4541</v>
      </c>
      <c r="B3352">
        <v>-1</v>
      </c>
      <c r="C3352" t="s">
        <v>4576</v>
      </c>
      <c r="D3352" t="str">
        <f>INDEX(Transcripts[#Data], MATCH(Exons[[#This Row],[Transcript stable ID]], Transcripts[Transcript stable ID], 0), 4)</f>
        <v>NM_004187.3</v>
      </c>
      <c r="E3352" t="s">
        <v>27</v>
      </c>
      <c r="J3352">
        <v>53254604</v>
      </c>
      <c r="K3352">
        <v>53230732</v>
      </c>
      <c r="L3352">
        <v>53230926</v>
      </c>
      <c r="N3352">
        <v>14</v>
      </c>
      <c r="O3352">
        <v>2400</v>
      </c>
      <c r="P3352">
        <v>2594</v>
      </c>
      <c r="Q3352" t="s">
        <v>14067</v>
      </c>
      <c r="R3352">
        <v>1867</v>
      </c>
      <c r="S3352">
        <v>2061</v>
      </c>
    </row>
    <row r="3353" spans="1:19" x14ac:dyDescent="0.25">
      <c r="A3353" t="s">
        <v>4541</v>
      </c>
      <c r="B3353">
        <v>-1</v>
      </c>
      <c r="C3353" t="s">
        <v>4576</v>
      </c>
      <c r="D3353" t="str">
        <f>INDEX(Transcripts[#Data], MATCH(Exons[[#This Row],[Transcript stable ID]], Transcripts[Transcript stable ID], 0), 4)</f>
        <v>NM_004187.3</v>
      </c>
      <c r="E3353" t="s">
        <v>27</v>
      </c>
      <c r="J3353">
        <v>53254604</v>
      </c>
      <c r="K3353">
        <v>53228159</v>
      </c>
      <c r="L3353">
        <v>53228340</v>
      </c>
      <c r="N3353">
        <v>15</v>
      </c>
      <c r="O3353">
        <v>2595</v>
      </c>
      <c r="P3353">
        <v>2776</v>
      </c>
      <c r="Q3353" t="s">
        <v>14068</v>
      </c>
      <c r="R3353">
        <v>2062</v>
      </c>
      <c r="S3353">
        <v>2243</v>
      </c>
    </row>
    <row r="3354" spans="1:19" x14ac:dyDescent="0.25">
      <c r="A3354" t="s">
        <v>4541</v>
      </c>
      <c r="B3354">
        <v>-1</v>
      </c>
      <c r="C3354" t="s">
        <v>4576</v>
      </c>
      <c r="D3354" t="str">
        <f>INDEX(Transcripts[#Data], MATCH(Exons[[#This Row],[Transcript stable ID]], Transcripts[Transcript stable ID], 0), 4)</f>
        <v>NM_004187.3</v>
      </c>
      <c r="E3354" t="s">
        <v>27</v>
      </c>
      <c r="J3354">
        <v>53254604</v>
      </c>
      <c r="K3354">
        <v>53227946</v>
      </c>
      <c r="L3354">
        <v>53228070</v>
      </c>
      <c r="N3354">
        <v>16</v>
      </c>
      <c r="O3354">
        <v>2777</v>
      </c>
      <c r="P3354">
        <v>2901</v>
      </c>
      <c r="Q3354" t="s">
        <v>14069</v>
      </c>
      <c r="R3354">
        <v>2244</v>
      </c>
      <c r="S3354">
        <v>2368</v>
      </c>
    </row>
    <row r="3355" spans="1:19" x14ac:dyDescent="0.25">
      <c r="A3355" t="s">
        <v>4541</v>
      </c>
      <c r="B3355">
        <v>-1</v>
      </c>
      <c r="C3355" t="s">
        <v>4576</v>
      </c>
      <c r="D3355" t="str">
        <f>INDEX(Transcripts[#Data], MATCH(Exons[[#This Row],[Transcript stable ID]], Transcripts[Transcript stable ID], 0), 4)</f>
        <v>NM_004187.3</v>
      </c>
      <c r="E3355" t="s">
        <v>27</v>
      </c>
      <c r="J3355">
        <v>53254604</v>
      </c>
      <c r="K3355">
        <v>53227672</v>
      </c>
      <c r="L3355">
        <v>53227819</v>
      </c>
      <c r="N3355">
        <v>17</v>
      </c>
      <c r="O3355">
        <v>2902</v>
      </c>
      <c r="P3355">
        <v>3049</v>
      </c>
      <c r="Q3355" t="s">
        <v>14070</v>
      </c>
      <c r="R3355">
        <v>2369</v>
      </c>
      <c r="S3355">
        <v>2516</v>
      </c>
    </row>
    <row r="3356" spans="1:19" x14ac:dyDescent="0.25">
      <c r="A3356" t="s">
        <v>4541</v>
      </c>
      <c r="B3356">
        <v>-1</v>
      </c>
      <c r="C3356" t="s">
        <v>4576</v>
      </c>
      <c r="D3356" t="str">
        <f>INDEX(Transcripts[#Data], MATCH(Exons[[#This Row],[Transcript stable ID]], Transcripts[Transcript stable ID], 0), 4)</f>
        <v>NM_004187.3</v>
      </c>
      <c r="E3356" t="s">
        <v>27</v>
      </c>
      <c r="J3356">
        <v>53254604</v>
      </c>
      <c r="K3356">
        <v>53226953</v>
      </c>
      <c r="L3356">
        <v>53227058</v>
      </c>
      <c r="N3356">
        <v>18</v>
      </c>
      <c r="O3356">
        <v>3050</v>
      </c>
      <c r="P3356">
        <v>3155</v>
      </c>
      <c r="Q3356" t="s">
        <v>14071</v>
      </c>
      <c r="R3356">
        <v>2517</v>
      </c>
      <c r="S3356">
        <v>2622</v>
      </c>
    </row>
    <row r="3357" spans="1:19" x14ac:dyDescent="0.25">
      <c r="A3357" t="s">
        <v>4541</v>
      </c>
      <c r="B3357">
        <v>-1</v>
      </c>
      <c r="C3357" t="s">
        <v>4576</v>
      </c>
      <c r="D3357" t="str">
        <f>INDEX(Transcripts[#Data], MATCH(Exons[[#This Row],[Transcript stable ID]], Transcripts[Transcript stable ID], 0), 4)</f>
        <v>NM_004187.3</v>
      </c>
      <c r="E3357" t="s">
        <v>27</v>
      </c>
      <c r="J3357">
        <v>53254604</v>
      </c>
      <c r="K3357">
        <v>53225868</v>
      </c>
      <c r="L3357">
        <v>53226226</v>
      </c>
      <c r="N3357">
        <v>19</v>
      </c>
      <c r="O3357">
        <v>3156</v>
      </c>
      <c r="P3357">
        <v>3514</v>
      </c>
      <c r="Q3357" t="s">
        <v>14072</v>
      </c>
      <c r="R3357">
        <v>2623</v>
      </c>
      <c r="S3357">
        <v>2981</v>
      </c>
    </row>
    <row r="3358" spans="1:19" x14ac:dyDescent="0.25">
      <c r="A3358" t="s">
        <v>4541</v>
      </c>
      <c r="B3358">
        <v>-1</v>
      </c>
      <c r="C3358" t="s">
        <v>4576</v>
      </c>
      <c r="D3358" t="str">
        <f>INDEX(Transcripts[#Data], MATCH(Exons[[#This Row],[Transcript stable ID]], Transcripts[Transcript stable ID], 0), 4)</f>
        <v>NM_004187.3</v>
      </c>
      <c r="E3358" t="s">
        <v>27</v>
      </c>
      <c r="J3358">
        <v>53254604</v>
      </c>
      <c r="K3358">
        <v>53225098</v>
      </c>
      <c r="L3358">
        <v>53225236</v>
      </c>
      <c r="N3358">
        <v>20</v>
      </c>
      <c r="O3358">
        <v>3515</v>
      </c>
      <c r="P3358">
        <v>3653</v>
      </c>
      <c r="Q3358" t="s">
        <v>14073</v>
      </c>
      <c r="R3358">
        <v>2982</v>
      </c>
      <c r="S3358">
        <v>3120</v>
      </c>
    </row>
    <row r="3359" spans="1:19" x14ac:dyDescent="0.25">
      <c r="A3359" t="s">
        <v>4541</v>
      </c>
      <c r="B3359">
        <v>-1</v>
      </c>
      <c r="C3359" t="s">
        <v>4576</v>
      </c>
      <c r="D3359" t="str">
        <f>INDEX(Transcripts[#Data], MATCH(Exons[[#This Row],[Transcript stable ID]], Transcripts[Transcript stable ID], 0), 4)</f>
        <v>NM_004187.3</v>
      </c>
      <c r="E3359" t="s">
        <v>27</v>
      </c>
      <c r="J3359">
        <v>53254604</v>
      </c>
      <c r="K3359">
        <v>53224413</v>
      </c>
      <c r="L3359">
        <v>53224592</v>
      </c>
      <c r="N3359">
        <v>21</v>
      </c>
      <c r="O3359">
        <v>3654</v>
      </c>
      <c r="P3359">
        <v>3833</v>
      </c>
      <c r="Q3359" t="s">
        <v>14074</v>
      </c>
      <c r="R3359">
        <v>3121</v>
      </c>
      <c r="S3359">
        <v>3300</v>
      </c>
    </row>
    <row r="3360" spans="1:19" x14ac:dyDescent="0.25">
      <c r="A3360" t="s">
        <v>4541</v>
      </c>
      <c r="B3360">
        <v>-1</v>
      </c>
      <c r="C3360" t="s">
        <v>4576</v>
      </c>
      <c r="D3360" t="str">
        <f>INDEX(Transcripts[#Data], MATCH(Exons[[#This Row],[Transcript stable ID]], Transcripts[Transcript stable ID], 0), 4)</f>
        <v>NM_004187.3</v>
      </c>
      <c r="E3360" t="s">
        <v>27</v>
      </c>
      <c r="J3360">
        <v>53254604</v>
      </c>
      <c r="K3360">
        <v>53224113</v>
      </c>
      <c r="L3360">
        <v>53224250</v>
      </c>
      <c r="N3360">
        <v>22</v>
      </c>
      <c r="O3360">
        <v>3834</v>
      </c>
      <c r="P3360">
        <v>3971</v>
      </c>
      <c r="Q3360" t="s">
        <v>14075</v>
      </c>
      <c r="R3360">
        <v>3301</v>
      </c>
      <c r="S3360">
        <v>3438</v>
      </c>
    </row>
    <row r="3361" spans="1:19" x14ac:dyDescent="0.25">
      <c r="A3361" t="s">
        <v>4541</v>
      </c>
      <c r="B3361">
        <v>-1</v>
      </c>
      <c r="C3361" t="s">
        <v>4576</v>
      </c>
      <c r="D3361" t="str">
        <f>INDEX(Transcripts[#Data], MATCH(Exons[[#This Row],[Transcript stable ID]], Transcripts[Transcript stable ID], 0), 4)</f>
        <v>NM_004187.3</v>
      </c>
      <c r="E3361" t="s">
        <v>27</v>
      </c>
      <c r="J3361">
        <v>53254604</v>
      </c>
      <c r="K3361">
        <v>53223321</v>
      </c>
      <c r="L3361">
        <v>53223920</v>
      </c>
      <c r="N3361">
        <v>23</v>
      </c>
      <c r="O3361">
        <v>3972</v>
      </c>
      <c r="P3361">
        <v>4571</v>
      </c>
      <c r="Q3361" t="s">
        <v>14076</v>
      </c>
      <c r="R3361">
        <v>3439</v>
      </c>
      <c r="S3361">
        <v>4038</v>
      </c>
    </row>
    <row r="3362" spans="1:19" x14ac:dyDescent="0.25">
      <c r="A3362" t="s">
        <v>4541</v>
      </c>
      <c r="B3362">
        <v>-1</v>
      </c>
      <c r="C3362" t="s">
        <v>4576</v>
      </c>
      <c r="D3362" t="str">
        <f>INDEX(Transcripts[#Data], MATCH(Exons[[#This Row],[Transcript stable ID]], Transcripts[Transcript stable ID], 0), 4)</f>
        <v>NM_004187.3</v>
      </c>
      <c r="E3362" t="s">
        <v>27</v>
      </c>
      <c r="J3362">
        <v>53254604</v>
      </c>
      <c r="K3362">
        <v>53222955</v>
      </c>
      <c r="L3362">
        <v>53223033</v>
      </c>
      <c r="N3362">
        <v>24</v>
      </c>
      <c r="O3362">
        <v>4572</v>
      </c>
      <c r="P3362">
        <v>4650</v>
      </c>
      <c r="Q3362" t="s">
        <v>14077</v>
      </c>
      <c r="R3362">
        <v>4039</v>
      </c>
      <c r="S3362">
        <v>4117</v>
      </c>
    </row>
    <row r="3363" spans="1:19" x14ac:dyDescent="0.25">
      <c r="A3363" t="s">
        <v>4541</v>
      </c>
      <c r="B3363">
        <v>-1</v>
      </c>
      <c r="C3363" t="s">
        <v>4576</v>
      </c>
      <c r="D3363" t="str">
        <f>INDEX(Transcripts[#Data], MATCH(Exons[[#This Row],[Transcript stable ID]], Transcripts[Transcript stable ID], 0), 4)</f>
        <v>NM_004187.3</v>
      </c>
      <c r="E3363" t="s">
        <v>27</v>
      </c>
      <c r="J3363">
        <v>53254604</v>
      </c>
      <c r="K3363">
        <v>53222619</v>
      </c>
      <c r="L3363">
        <v>53222818</v>
      </c>
      <c r="N3363">
        <v>25</v>
      </c>
      <c r="O3363">
        <v>4651</v>
      </c>
      <c r="P3363">
        <v>4850</v>
      </c>
      <c r="Q3363" t="s">
        <v>14078</v>
      </c>
      <c r="R3363">
        <v>4118</v>
      </c>
      <c r="S3363">
        <v>4317</v>
      </c>
    </row>
    <row r="3364" spans="1:19" x14ac:dyDescent="0.25">
      <c r="A3364" t="s">
        <v>4541</v>
      </c>
      <c r="B3364">
        <v>-1</v>
      </c>
      <c r="C3364" t="s">
        <v>4576</v>
      </c>
      <c r="D3364" t="str">
        <f>INDEX(Transcripts[#Data], MATCH(Exons[[#This Row],[Transcript stable ID]], Transcripts[Transcript stable ID], 0), 4)</f>
        <v>NM_004187.3</v>
      </c>
      <c r="E3364" t="s">
        <v>27</v>
      </c>
      <c r="H3364">
        <v>53221334</v>
      </c>
      <c r="I3364">
        <v>53222148</v>
      </c>
      <c r="J3364">
        <v>53254604</v>
      </c>
      <c r="K3364">
        <v>53221334</v>
      </c>
      <c r="L3364">
        <v>53222514</v>
      </c>
      <c r="N3364">
        <v>26</v>
      </c>
      <c r="O3364">
        <v>4851</v>
      </c>
      <c r="P3364">
        <v>5216</v>
      </c>
      <c r="Q3364" t="s">
        <v>14079</v>
      </c>
      <c r="R3364">
        <v>4318</v>
      </c>
      <c r="S3364">
        <v>4683</v>
      </c>
    </row>
    <row r="3365" spans="1:19" x14ac:dyDescent="0.25">
      <c r="A3365" t="s">
        <v>4541</v>
      </c>
      <c r="B3365">
        <v>-1</v>
      </c>
      <c r="C3365" t="s">
        <v>4582</v>
      </c>
      <c r="D3365" t="str">
        <f>INDEX(Transcripts[#Data], MATCH(Exons[[#This Row],[Transcript stable ID]], Transcripts[Transcript stable ID], 0), 4)</f>
        <v>NM_001282622.1</v>
      </c>
      <c r="E3365" t="s">
        <v>27</v>
      </c>
      <c r="J3365">
        <v>53254358</v>
      </c>
      <c r="K3365">
        <v>53250021</v>
      </c>
      <c r="L3365">
        <v>53250098</v>
      </c>
      <c r="N3365">
        <v>2</v>
      </c>
      <c r="O3365">
        <v>438</v>
      </c>
      <c r="P3365">
        <v>515</v>
      </c>
      <c r="Q3365" t="s">
        <v>14055</v>
      </c>
      <c r="R3365">
        <v>151</v>
      </c>
      <c r="S3365">
        <v>228</v>
      </c>
    </row>
    <row r="3366" spans="1:19" x14ac:dyDescent="0.25">
      <c r="A3366" t="s">
        <v>4541</v>
      </c>
      <c r="B3366">
        <v>-1</v>
      </c>
      <c r="C3366" t="s">
        <v>4582</v>
      </c>
      <c r="D3366" t="str">
        <f>INDEX(Transcripts[#Data], MATCH(Exons[[#This Row],[Transcript stable ID]], Transcripts[Transcript stable ID], 0), 4)</f>
        <v>NM_001282622.1</v>
      </c>
      <c r="E3366" t="s">
        <v>27</v>
      </c>
      <c r="J3366">
        <v>53254358</v>
      </c>
      <c r="K3366">
        <v>53247458</v>
      </c>
      <c r="L3366">
        <v>53247580</v>
      </c>
      <c r="N3366">
        <v>3</v>
      </c>
      <c r="O3366">
        <v>516</v>
      </c>
      <c r="P3366">
        <v>638</v>
      </c>
      <c r="Q3366" t="s">
        <v>14056</v>
      </c>
      <c r="R3366">
        <v>229</v>
      </c>
      <c r="S3366">
        <v>351</v>
      </c>
    </row>
    <row r="3367" spans="1:19" x14ac:dyDescent="0.25">
      <c r="A3367" t="s">
        <v>4541</v>
      </c>
      <c r="B3367">
        <v>-1</v>
      </c>
      <c r="C3367" t="s">
        <v>4582</v>
      </c>
      <c r="D3367" t="str">
        <f>INDEX(Transcripts[#Data], MATCH(Exons[[#This Row],[Transcript stable ID]], Transcripts[Transcript stable ID], 0), 4)</f>
        <v>NM_001282622.1</v>
      </c>
      <c r="E3367" t="s">
        <v>27</v>
      </c>
      <c r="J3367">
        <v>53254358</v>
      </c>
      <c r="K3367">
        <v>53246978</v>
      </c>
      <c r="L3367">
        <v>53247148</v>
      </c>
      <c r="N3367">
        <v>4</v>
      </c>
      <c r="O3367">
        <v>639</v>
      </c>
      <c r="P3367">
        <v>809</v>
      </c>
      <c r="Q3367" t="s">
        <v>14057</v>
      </c>
      <c r="R3367">
        <v>352</v>
      </c>
      <c r="S3367">
        <v>522</v>
      </c>
    </row>
    <row r="3368" spans="1:19" x14ac:dyDescent="0.25">
      <c r="A3368" t="s">
        <v>4541</v>
      </c>
      <c r="B3368">
        <v>-1</v>
      </c>
      <c r="C3368" t="s">
        <v>4582</v>
      </c>
      <c r="D3368" t="str">
        <f>INDEX(Transcripts[#Data], MATCH(Exons[[#This Row],[Transcript stable ID]], Transcripts[Transcript stable ID], 0), 4)</f>
        <v>NM_001282622.1</v>
      </c>
      <c r="E3368" t="s">
        <v>27</v>
      </c>
      <c r="J3368">
        <v>53254358</v>
      </c>
      <c r="K3368">
        <v>53245256</v>
      </c>
      <c r="L3368">
        <v>53245379</v>
      </c>
      <c r="N3368">
        <v>6</v>
      </c>
      <c r="O3368">
        <v>942</v>
      </c>
      <c r="P3368">
        <v>1065</v>
      </c>
      <c r="Q3368" t="s">
        <v>14059</v>
      </c>
      <c r="R3368">
        <v>655</v>
      </c>
      <c r="S3368">
        <v>778</v>
      </c>
    </row>
    <row r="3369" spans="1:19" x14ac:dyDescent="0.25">
      <c r="A3369" t="s">
        <v>4541</v>
      </c>
      <c r="B3369">
        <v>-1</v>
      </c>
      <c r="C3369" t="s">
        <v>4582</v>
      </c>
      <c r="D3369" t="str">
        <f>INDEX(Transcripts[#Data], MATCH(Exons[[#This Row],[Transcript stable ID]], Transcripts[Transcript stable ID], 0), 4)</f>
        <v>NM_001282622.1</v>
      </c>
      <c r="E3369" t="s">
        <v>27</v>
      </c>
      <c r="J3369">
        <v>53254358</v>
      </c>
      <c r="K3369">
        <v>53244977</v>
      </c>
      <c r="L3369">
        <v>53245158</v>
      </c>
      <c r="N3369">
        <v>7</v>
      </c>
      <c r="O3369">
        <v>1066</v>
      </c>
      <c r="P3369">
        <v>1247</v>
      </c>
      <c r="Q3369" t="s">
        <v>14060</v>
      </c>
      <c r="R3369">
        <v>779</v>
      </c>
      <c r="S3369">
        <v>960</v>
      </c>
    </row>
    <row r="3370" spans="1:19" x14ac:dyDescent="0.25">
      <c r="A3370" t="s">
        <v>4541</v>
      </c>
      <c r="B3370">
        <v>-1</v>
      </c>
      <c r="C3370" t="s">
        <v>4582</v>
      </c>
      <c r="D3370" t="str">
        <f>INDEX(Transcripts[#Data], MATCH(Exons[[#This Row],[Transcript stable ID]], Transcripts[Transcript stable ID], 0), 4)</f>
        <v>NM_001282622.1</v>
      </c>
      <c r="E3370" t="s">
        <v>27</v>
      </c>
      <c r="J3370">
        <v>53254358</v>
      </c>
      <c r="K3370">
        <v>53243871</v>
      </c>
      <c r="L3370">
        <v>53244029</v>
      </c>
      <c r="N3370">
        <v>8</v>
      </c>
      <c r="O3370">
        <v>1248</v>
      </c>
      <c r="P3370">
        <v>1406</v>
      </c>
      <c r="Q3370" t="s">
        <v>14061</v>
      </c>
      <c r="R3370">
        <v>961</v>
      </c>
      <c r="S3370">
        <v>1119</v>
      </c>
    </row>
    <row r="3371" spans="1:19" x14ac:dyDescent="0.25">
      <c r="A3371" t="s">
        <v>4541</v>
      </c>
      <c r="B3371">
        <v>-1</v>
      </c>
      <c r="C3371" t="s">
        <v>4582</v>
      </c>
      <c r="D3371" t="str">
        <f>INDEX(Transcripts[#Data], MATCH(Exons[[#This Row],[Transcript stable ID]], Transcripts[Transcript stable ID], 0), 4)</f>
        <v>NM_001282622.1</v>
      </c>
      <c r="E3371" t="s">
        <v>27</v>
      </c>
      <c r="J3371">
        <v>53254358</v>
      </c>
      <c r="K3371">
        <v>53240969</v>
      </c>
      <c r="L3371">
        <v>53241088</v>
      </c>
      <c r="N3371">
        <v>9</v>
      </c>
      <c r="O3371">
        <v>1407</v>
      </c>
      <c r="P3371">
        <v>1526</v>
      </c>
      <c r="Q3371" t="s">
        <v>14062</v>
      </c>
      <c r="R3371">
        <v>1120</v>
      </c>
      <c r="S3371">
        <v>1239</v>
      </c>
    </row>
    <row r="3372" spans="1:19" x14ac:dyDescent="0.25">
      <c r="A3372" t="s">
        <v>4541</v>
      </c>
      <c r="B3372">
        <v>-1</v>
      </c>
      <c r="C3372" t="s">
        <v>4582</v>
      </c>
      <c r="D3372" t="str">
        <f>INDEX(Transcripts[#Data], MATCH(Exons[[#This Row],[Transcript stable ID]], Transcripts[Transcript stable ID], 0), 4)</f>
        <v>NM_001282622.1</v>
      </c>
      <c r="E3372" t="s">
        <v>27</v>
      </c>
      <c r="J3372">
        <v>53254358</v>
      </c>
      <c r="K3372">
        <v>53240679</v>
      </c>
      <c r="L3372">
        <v>53240837</v>
      </c>
      <c r="N3372">
        <v>10</v>
      </c>
      <c r="O3372">
        <v>1527</v>
      </c>
      <c r="P3372">
        <v>1685</v>
      </c>
      <c r="Q3372" t="s">
        <v>14063</v>
      </c>
      <c r="R3372">
        <v>1240</v>
      </c>
      <c r="S3372">
        <v>1398</v>
      </c>
    </row>
    <row r="3373" spans="1:19" x14ac:dyDescent="0.25">
      <c r="A3373" t="s">
        <v>4541</v>
      </c>
      <c r="B3373">
        <v>-1</v>
      </c>
      <c r="C3373" t="s">
        <v>4582</v>
      </c>
      <c r="D3373" t="str">
        <f>INDEX(Transcripts[#Data], MATCH(Exons[[#This Row],[Transcript stable ID]], Transcripts[Transcript stable ID], 0), 4)</f>
        <v>NM_001282622.1</v>
      </c>
      <c r="E3373" t="s">
        <v>27</v>
      </c>
      <c r="J3373">
        <v>53254358</v>
      </c>
      <c r="K3373">
        <v>53239858</v>
      </c>
      <c r="L3373">
        <v>53240039</v>
      </c>
      <c r="N3373">
        <v>11</v>
      </c>
      <c r="O3373">
        <v>1686</v>
      </c>
      <c r="P3373">
        <v>1867</v>
      </c>
      <c r="Q3373" t="s">
        <v>14064</v>
      </c>
      <c r="R3373">
        <v>1399</v>
      </c>
      <c r="S3373">
        <v>1580</v>
      </c>
    </row>
    <row r="3374" spans="1:19" x14ac:dyDescent="0.25">
      <c r="A3374" t="s">
        <v>4541</v>
      </c>
      <c r="B3374">
        <v>-1</v>
      </c>
      <c r="C3374" t="s">
        <v>4582</v>
      </c>
      <c r="D3374" t="str">
        <f>INDEX(Transcripts[#Data], MATCH(Exons[[#This Row],[Transcript stable ID]], Transcripts[Transcript stable ID], 0), 4)</f>
        <v>NM_001282622.1</v>
      </c>
      <c r="E3374" t="s">
        <v>27</v>
      </c>
      <c r="J3374">
        <v>53254358</v>
      </c>
      <c r="K3374">
        <v>53239596</v>
      </c>
      <c r="L3374">
        <v>53239758</v>
      </c>
      <c r="N3374">
        <v>12</v>
      </c>
      <c r="O3374">
        <v>1868</v>
      </c>
      <c r="P3374">
        <v>2030</v>
      </c>
      <c r="Q3374" t="s">
        <v>14065</v>
      </c>
      <c r="R3374">
        <v>1581</v>
      </c>
      <c r="S3374">
        <v>1743</v>
      </c>
    </row>
    <row r="3375" spans="1:19" x14ac:dyDescent="0.25">
      <c r="A3375" t="s">
        <v>4541</v>
      </c>
      <c r="B3375">
        <v>-1</v>
      </c>
      <c r="C3375" t="s">
        <v>4582</v>
      </c>
      <c r="D3375" t="str">
        <f>INDEX(Transcripts[#Data], MATCH(Exons[[#This Row],[Transcript stable ID]], Transcripts[Transcript stable ID], 0), 4)</f>
        <v>NM_001282622.1</v>
      </c>
      <c r="E3375" t="s">
        <v>27</v>
      </c>
      <c r="J3375">
        <v>53254358</v>
      </c>
      <c r="K3375">
        <v>53231036</v>
      </c>
      <c r="L3375">
        <v>53231155</v>
      </c>
      <c r="N3375">
        <v>13</v>
      </c>
      <c r="O3375">
        <v>2031</v>
      </c>
      <c r="P3375">
        <v>2150</v>
      </c>
      <c r="Q3375" t="s">
        <v>14066</v>
      </c>
      <c r="R3375">
        <v>1744</v>
      </c>
      <c r="S3375">
        <v>1863</v>
      </c>
    </row>
    <row r="3376" spans="1:19" x14ac:dyDescent="0.25">
      <c r="A3376" t="s">
        <v>4541</v>
      </c>
      <c r="B3376">
        <v>-1</v>
      </c>
      <c r="C3376" t="s">
        <v>4582</v>
      </c>
      <c r="D3376" t="str">
        <f>INDEX(Transcripts[#Data], MATCH(Exons[[#This Row],[Transcript stable ID]], Transcripts[Transcript stable ID], 0), 4)</f>
        <v>NM_001282622.1</v>
      </c>
      <c r="E3376" t="s">
        <v>27</v>
      </c>
      <c r="J3376">
        <v>53254358</v>
      </c>
      <c r="K3376">
        <v>53230732</v>
      </c>
      <c r="L3376">
        <v>53230926</v>
      </c>
      <c r="N3376">
        <v>14</v>
      </c>
      <c r="O3376">
        <v>2151</v>
      </c>
      <c r="P3376">
        <v>2345</v>
      </c>
      <c r="Q3376" t="s">
        <v>14067</v>
      </c>
      <c r="R3376">
        <v>1864</v>
      </c>
      <c r="S3376">
        <v>2058</v>
      </c>
    </row>
    <row r="3377" spans="1:19" x14ac:dyDescent="0.25">
      <c r="A3377" t="s">
        <v>4541</v>
      </c>
      <c r="B3377">
        <v>-1</v>
      </c>
      <c r="C3377" t="s">
        <v>4582</v>
      </c>
      <c r="D3377" t="str">
        <f>INDEX(Transcripts[#Data], MATCH(Exons[[#This Row],[Transcript stable ID]], Transcripts[Transcript stable ID], 0), 4)</f>
        <v>NM_001282622.1</v>
      </c>
      <c r="E3377" t="s">
        <v>27</v>
      </c>
      <c r="J3377">
        <v>53254358</v>
      </c>
      <c r="K3377">
        <v>53228159</v>
      </c>
      <c r="L3377">
        <v>53228340</v>
      </c>
      <c r="N3377">
        <v>15</v>
      </c>
      <c r="O3377">
        <v>2346</v>
      </c>
      <c r="P3377">
        <v>2527</v>
      </c>
      <c r="Q3377" t="s">
        <v>14068</v>
      </c>
      <c r="R3377">
        <v>2059</v>
      </c>
      <c r="S3377">
        <v>2240</v>
      </c>
    </row>
    <row r="3378" spans="1:19" x14ac:dyDescent="0.25">
      <c r="A3378" t="s">
        <v>4541</v>
      </c>
      <c r="B3378">
        <v>-1</v>
      </c>
      <c r="C3378" t="s">
        <v>4582</v>
      </c>
      <c r="D3378" t="str">
        <f>INDEX(Transcripts[#Data], MATCH(Exons[[#This Row],[Transcript stable ID]], Transcripts[Transcript stable ID], 0), 4)</f>
        <v>NM_001282622.1</v>
      </c>
      <c r="E3378" t="s">
        <v>27</v>
      </c>
      <c r="J3378">
        <v>53254358</v>
      </c>
      <c r="K3378">
        <v>53227946</v>
      </c>
      <c r="L3378">
        <v>53228070</v>
      </c>
      <c r="N3378">
        <v>16</v>
      </c>
      <c r="O3378">
        <v>2528</v>
      </c>
      <c r="P3378">
        <v>2652</v>
      </c>
      <c r="Q3378" t="s">
        <v>14069</v>
      </c>
      <c r="R3378">
        <v>2241</v>
      </c>
      <c r="S3378">
        <v>2365</v>
      </c>
    </row>
    <row r="3379" spans="1:19" x14ac:dyDescent="0.25">
      <c r="A3379" t="s">
        <v>4541</v>
      </c>
      <c r="B3379">
        <v>-1</v>
      </c>
      <c r="C3379" t="s">
        <v>4582</v>
      </c>
      <c r="D3379" t="str">
        <f>INDEX(Transcripts[#Data], MATCH(Exons[[#This Row],[Transcript stable ID]], Transcripts[Transcript stable ID], 0), 4)</f>
        <v>NM_001282622.1</v>
      </c>
      <c r="E3379" t="s">
        <v>27</v>
      </c>
      <c r="J3379">
        <v>53254358</v>
      </c>
      <c r="K3379">
        <v>53227672</v>
      </c>
      <c r="L3379">
        <v>53227819</v>
      </c>
      <c r="N3379">
        <v>17</v>
      </c>
      <c r="O3379">
        <v>2653</v>
      </c>
      <c r="P3379">
        <v>2800</v>
      </c>
      <c r="Q3379" t="s">
        <v>14070</v>
      </c>
      <c r="R3379">
        <v>2366</v>
      </c>
      <c r="S3379">
        <v>2513</v>
      </c>
    </row>
    <row r="3380" spans="1:19" x14ac:dyDescent="0.25">
      <c r="A3380" t="s">
        <v>4541</v>
      </c>
      <c r="B3380">
        <v>-1</v>
      </c>
      <c r="C3380" t="s">
        <v>4582</v>
      </c>
      <c r="D3380" t="str">
        <f>INDEX(Transcripts[#Data], MATCH(Exons[[#This Row],[Transcript stable ID]], Transcripts[Transcript stable ID], 0), 4)</f>
        <v>NM_001282622.1</v>
      </c>
      <c r="E3380" t="s">
        <v>27</v>
      </c>
      <c r="J3380">
        <v>53254358</v>
      </c>
      <c r="K3380">
        <v>53226953</v>
      </c>
      <c r="L3380">
        <v>53227058</v>
      </c>
      <c r="N3380">
        <v>18</v>
      </c>
      <c r="O3380">
        <v>2801</v>
      </c>
      <c r="P3380">
        <v>2906</v>
      </c>
      <c r="Q3380" t="s">
        <v>14071</v>
      </c>
      <c r="R3380">
        <v>2514</v>
      </c>
      <c r="S3380">
        <v>2619</v>
      </c>
    </row>
    <row r="3381" spans="1:19" x14ac:dyDescent="0.25">
      <c r="A3381" t="s">
        <v>4541</v>
      </c>
      <c r="B3381">
        <v>-1</v>
      </c>
      <c r="C3381" t="s">
        <v>4582</v>
      </c>
      <c r="D3381" t="str">
        <f>INDEX(Transcripts[#Data], MATCH(Exons[[#This Row],[Transcript stable ID]], Transcripts[Transcript stable ID], 0), 4)</f>
        <v>NM_001282622.1</v>
      </c>
      <c r="E3381" t="s">
        <v>27</v>
      </c>
      <c r="J3381">
        <v>53254358</v>
      </c>
      <c r="K3381">
        <v>53225868</v>
      </c>
      <c r="L3381">
        <v>53226226</v>
      </c>
      <c r="N3381">
        <v>19</v>
      </c>
      <c r="O3381">
        <v>2907</v>
      </c>
      <c r="P3381">
        <v>3265</v>
      </c>
      <c r="Q3381" t="s">
        <v>14072</v>
      </c>
      <c r="R3381">
        <v>2620</v>
      </c>
      <c r="S3381">
        <v>2978</v>
      </c>
    </row>
    <row r="3382" spans="1:19" x14ac:dyDescent="0.25">
      <c r="A3382" t="s">
        <v>4541</v>
      </c>
      <c r="B3382">
        <v>-1</v>
      </c>
      <c r="C3382" t="s">
        <v>4582</v>
      </c>
      <c r="D3382" t="str">
        <f>INDEX(Transcripts[#Data], MATCH(Exons[[#This Row],[Transcript stable ID]], Transcripts[Transcript stable ID], 0), 4)</f>
        <v>NM_001282622.1</v>
      </c>
      <c r="E3382" t="s">
        <v>27</v>
      </c>
      <c r="J3382">
        <v>53254358</v>
      </c>
      <c r="K3382">
        <v>53225098</v>
      </c>
      <c r="L3382">
        <v>53225236</v>
      </c>
      <c r="N3382">
        <v>20</v>
      </c>
      <c r="O3382">
        <v>3266</v>
      </c>
      <c r="P3382">
        <v>3404</v>
      </c>
      <c r="Q3382" t="s">
        <v>14073</v>
      </c>
      <c r="R3382">
        <v>2979</v>
      </c>
      <c r="S3382">
        <v>3117</v>
      </c>
    </row>
    <row r="3383" spans="1:19" x14ac:dyDescent="0.25">
      <c r="A3383" t="s">
        <v>4541</v>
      </c>
      <c r="B3383">
        <v>-1</v>
      </c>
      <c r="C3383" t="s">
        <v>4582</v>
      </c>
      <c r="D3383" t="str">
        <f>INDEX(Transcripts[#Data], MATCH(Exons[[#This Row],[Transcript stable ID]], Transcripts[Transcript stable ID], 0), 4)</f>
        <v>NM_001282622.1</v>
      </c>
      <c r="E3383" t="s">
        <v>27</v>
      </c>
      <c r="J3383">
        <v>53254358</v>
      </c>
      <c r="K3383">
        <v>53224413</v>
      </c>
      <c r="L3383">
        <v>53224592</v>
      </c>
      <c r="N3383">
        <v>21</v>
      </c>
      <c r="O3383">
        <v>3405</v>
      </c>
      <c r="P3383">
        <v>3584</v>
      </c>
      <c r="Q3383" t="s">
        <v>14074</v>
      </c>
      <c r="R3383">
        <v>3118</v>
      </c>
      <c r="S3383">
        <v>3297</v>
      </c>
    </row>
    <row r="3384" spans="1:19" x14ac:dyDescent="0.25">
      <c r="A3384" t="s">
        <v>4541</v>
      </c>
      <c r="B3384">
        <v>-1</v>
      </c>
      <c r="C3384" t="s">
        <v>4582</v>
      </c>
      <c r="D3384" t="str">
        <f>INDEX(Transcripts[#Data], MATCH(Exons[[#This Row],[Transcript stable ID]], Transcripts[Transcript stable ID], 0), 4)</f>
        <v>NM_001282622.1</v>
      </c>
      <c r="E3384" t="s">
        <v>27</v>
      </c>
      <c r="J3384">
        <v>53254358</v>
      </c>
      <c r="K3384">
        <v>53224113</v>
      </c>
      <c r="L3384">
        <v>53224250</v>
      </c>
      <c r="N3384">
        <v>22</v>
      </c>
      <c r="O3384">
        <v>3585</v>
      </c>
      <c r="P3384">
        <v>3722</v>
      </c>
      <c r="Q3384" t="s">
        <v>14075</v>
      </c>
      <c r="R3384">
        <v>3298</v>
      </c>
      <c r="S3384">
        <v>3435</v>
      </c>
    </row>
    <row r="3385" spans="1:19" x14ac:dyDescent="0.25">
      <c r="A3385" t="s">
        <v>4541</v>
      </c>
      <c r="B3385">
        <v>-1</v>
      </c>
      <c r="C3385" t="s">
        <v>4582</v>
      </c>
      <c r="D3385" t="str">
        <f>INDEX(Transcripts[#Data], MATCH(Exons[[#This Row],[Transcript stable ID]], Transcripts[Transcript stable ID], 0), 4)</f>
        <v>NM_001282622.1</v>
      </c>
      <c r="E3385" t="s">
        <v>27</v>
      </c>
      <c r="J3385">
        <v>53254358</v>
      </c>
      <c r="K3385">
        <v>53223321</v>
      </c>
      <c r="L3385">
        <v>53223920</v>
      </c>
      <c r="N3385">
        <v>23</v>
      </c>
      <c r="O3385">
        <v>3723</v>
      </c>
      <c r="P3385">
        <v>4322</v>
      </c>
      <c r="Q3385" t="s">
        <v>14076</v>
      </c>
      <c r="R3385">
        <v>3436</v>
      </c>
      <c r="S3385">
        <v>4035</v>
      </c>
    </row>
    <row r="3386" spans="1:19" x14ac:dyDescent="0.25">
      <c r="A3386" t="s">
        <v>4541</v>
      </c>
      <c r="B3386">
        <v>-1</v>
      </c>
      <c r="C3386" t="s">
        <v>4582</v>
      </c>
      <c r="D3386" t="str">
        <f>INDEX(Transcripts[#Data], MATCH(Exons[[#This Row],[Transcript stable ID]], Transcripts[Transcript stable ID], 0), 4)</f>
        <v>NM_001282622.1</v>
      </c>
      <c r="E3386" t="s">
        <v>27</v>
      </c>
      <c r="J3386">
        <v>53254358</v>
      </c>
      <c r="K3386">
        <v>53222955</v>
      </c>
      <c r="L3386">
        <v>53223033</v>
      </c>
      <c r="N3386">
        <v>24</v>
      </c>
      <c r="O3386">
        <v>4323</v>
      </c>
      <c r="P3386">
        <v>4401</v>
      </c>
      <c r="Q3386" t="s">
        <v>14077</v>
      </c>
      <c r="R3386">
        <v>4036</v>
      </c>
      <c r="S3386">
        <v>4114</v>
      </c>
    </row>
    <row r="3387" spans="1:19" x14ac:dyDescent="0.25">
      <c r="A3387" t="s">
        <v>4541</v>
      </c>
      <c r="B3387">
        <v>-1</v>
      </c>
      <c r="C3387" t="s">
        <v>4582</v>
      </c>
      <c r="D3387" t="str">
        <f>INDEX(Transcripts[#Data], MATCH(Exons[[#This Row],[Transcript stable ID]], Transcripts[Transcript stable ID], 0), 4)</f>
        <v>NM_001282622.1</v>
      </c>
      <c r="E3387" t="s">
        <v>27</v>
      </c>
      <c r="J3387">
        <v>53254358</v>
      </c>
      <c r="K3387">
        <v>53222619</v>
      </c>
      <c r="L3387">
        <v>53222818</v>
      </c>
      <c r="N3387">
        <v>25</v>
      </c>
      <c r="O3387">
        <v>4402</v>
      </c>
      <c r="P3387">
        <v>4601</v>
      </c>
      <c r="Q3387" t="s">
        <v>14078</v>
      </c>
      <c r="R3387">
        <v>4115</v>
      </c>
      <c r="S3387">
        <v>4314</v>
      </c>
    </row>
    <row r="3388" spans="1:19" x14ac:dyDescent="0.25">
      <c r="A3388" t="s">
        <v>4541</v>
      </c>
      <c r="B3388">
        <v>-1</v>
      </c>
      <c r="C3388" t="s">
        <v>4582</v>
      </c>
      <c r="D3388" t="str">
        <f>INDEX(Transcripts[#Data], MATCH(Exons[[#This Row],[Transcript stable ID]], Transcripts[Transcript stable ID], 0), 4)</f>
        <v>NM_001282622.1</v>
      </c>
      <c r="E3388" t="s">
        <v>27</v>
      </c>
      <c r="F3388">
        <v>53254072</v>
      </c>
      <c r="G3388">
        <v>53254358</v>
      </c>
      <c r="J3388">
        <v>53254358</v>
      </c>
      <c r="K3388">
        <v>53253922</v>
      </c>
      <c r="L3388">
        <v>53254358</v>
      </c>
      <c r="N3388">
        <v>1</v>
      </c>
      <c r="O3388">
        <v>288</v>
      </c>
      <c r="P3388">
        <v>437</v>
      </c>
      <c r="Q3388" t="s">
        <v>14080</v>
      </c>
      <c r="R3388">
        <v>1</v>
      </c>
      <c r="S3388">
        <v>150</v>
      </c>
    </row>
    <row r="3389" spans="1:19" x14ac:dyDescent="0.25">
      <c r="A3389" t="s">
        <v>4541</v>
      </c>
      <c r="B3389">
        <v>-1</v>
      </c>
      <c r="C3389" t="s">
        <v>4582</v>
      </c>
      <c r="D3389" t="str">
        <f>INDEX(Transcripts[#Data], MATCH(Exons[[#This Row],[Transcript stable ID]], Transcripts[Transcript stable ID], 0), 4)</f>
        <v>NM_001282622.1</v>
      </c>
      <c r="E3389" t="s">
        <v>27</v>
      </c>
      <c r="J3389">
        <v>53254358</v>
      </c>
      <c r="K3389">
        <v>53246325</v>
      </c>
      <c r="L3389">
        <v>53246456</v>
      </c>
      <c r="N3389">
        <v>5</v>
      </c>
      <c r="O3389">
        <v>810</v>
      </c>
      <c r="P3389">
        <v>941</v>
      </c>
      <c r="Q3389" t="s">
        <v>14081</v>
      </c>
      <c r="R3389">
        <v>523</v>
      </c>
      <c r="S3389">
        <v>654</v>
      </c>
    </row>
    <row r="3390" spans="1:19" x14ac:dyDescent="0.25">
      <c r="A3390" t="s">
        <v>4541</v>
      </c>
      <c r="B3390">
        <v>-1</v>
      </c>
      <c r="C3390" t="s">
        <v>4582</v>
      </c>
      <c r="D3390" t="str">
        <f>INDEX(Transcripts[#Data], MATCH(Exons[[#This Row],[Transcript stable ID]], Transcripts[Transcript stable ID], 0), 4)</f>
        <v>NM_001282622.1</v>
      </c>
      <c r="E3390" t="s">
        <v>27</v>
      </c>
      <c r="H3390">
        <v>53221439</v>
      </c>
      <c r="I3390">
        <v>53222148</v>
      </c>
      <c r="J3390">
        <v>53254358</v>
      </c>
      <c r="K3390">
        <v>53221439</v>
      </c>
      <c r="L3390">
        <v>53222514</v>
      </c>
      <c r="N3390">
        <v>26</v>
      </c>
      <c r="O3390">
        <v>4602</v>
      </c>
      <c r="P3390">
        <v>4967</v>
      </c>
      <c r="Q3390" t="s">
        <v>14082</v>
      </c>
      <c r="R3390">
        <v>4315</v>
      </c>
      <c r="S3390">
        <v>4680</v>
      </c>
    </row>
    <row r="3391" spans="1:19" x14ac:dyDescent="0.25">
      <c r="A3391" t="s">
        <v>4541</v>
      </c>
      <c r="B3391">
        <v>-1</v>
      </c>
      <c r="C3391" t="s">
        <v>4569</v>
      </c>
      <c r="D3391" t="str">
        <f>INDEX(Transcripts[#Data], MATCH(Exons[[#This Row],[Transcript stable ID]], Transcripts[Transcript stable ID], 0), 4)</f>
        <v>NM_001146702.1</v>
      </c>
      <c r="E3391" t="s">
        <v>27</v>
      </c>
      <c r="F3391">
        <v>53254072</v>
      </c>
      <c r="G3391">
        <v>53254604</v>
      </c>
      <c r="J3391">
        <v>53254604</v>
      </c>
      <c r="K3391">
        <v>53253922</v>
      </c>
      <c r="L3391">
        <v>53254604</v>
      </c>
      <c r="N3391">
        <v>1</v>
      </c>
      <c r="O3391">
        <v>534</v>
      </c>
      <c r="P3391">
        <v>683</v>
      </c>
      <c r="Q3391" t="s">
        <v>14054</v>
      </c>
      <c r="R3391">
        <v>1</v>
      </c>
      <c r="S3391">
        <v>150</v>
      </c>
    </row>
    <row r="3392" spans="1:19" x14ac:dyDescent="0.25">
      <c r="A3392" t="s">
        <v>4541</v>
      </c>
      <c r="B3392">
        <v>-1</v>
      </c>
      <c r="C3392" t="s">
        <v>4569</v>
      </c>
      <c r="D3392" t="str">
        <f>INDEX(Transcripts[#Data], MATCH(Exons[[#This Row],[Transcript stable ID]], Transcripts[Transcript stable ID], 0), 4)</f>
        <v>NM_001146702.1</v>
      </c>
      <c r="E3392" t="s">
        <v>27</v>
      </c>
      <c r="J3392">
        <v>53254604</v>
      </c>
      <c r="K3392">
        <v>53246978</v>
      </c>
      <c r="L3392">
        <v>53247148</v>
      </c>
      <c r="N3392">
        <v>2</v>
      </c>
      <c r="O3392">
        <v>684</v>
      </c>
      <c r="P3392">
        <v>854</v>
      </c>
      <c r="Q3392" t="s">
        <v>14057</v>
      </c>
      <c r="R3392">
        <v>151</v>
      </c>
      <c r="S3392">
        <v>321</v>
      </c>
    </row>
    <row r="3393" spans="1:19" x14ac:dyDescent="0.25">
      <c r="A3393" t="s">
        <v>4541</v>
      </c>
      <c r="B3393">
        <v>-1</v>
      </c>
      <c r="C3393" t="s">
        <v>4569</v>
      </c>
      <c r="D3393" t="str">
        <f>INDEX(Transcripts[#Data], MATCH(Exons[[#This Row],[Transcript stable ID]], Transcripts[Transcript stable ID], 0), 4)</f>
        <v>NM_001146702.1</v>
      </c>
      <c r="E3393" t="s">
        <v>27</v>
      </c>
      <c r="J3393">
        <v>53254604</v>
      </c>
      <c r="K3393">
        <v>53246325</v>
      </c>
      <c r="L3393">
        <v>53246459</v>
      </c>
      <c r="N3393">
        <v>3</v>
      </c>
      <c r="O3393">
        <v>855</v>
      </c>
      <c r="P3393">
        <v>989</v>
      </c>
      <c r="Q3393" t="s">
        <v>14058</v>
      </c>
      <c r="R3393">
        <v>322</v>
      </c>
      <c r="S3393">
        <v>456</v>
      </c>
    </row>
    <row r="3394" spans="1:19" x14ac:dyDescent="0.25">
      <c r="A3394" t="s">
        <v>4541</v>
      </c>
      <c r="B3394">
        <v>-1</v>
      </c>
      <c r="C3394" t="s">
        <v>4569</v>
      </c>
      <c r="D3394" t="str">
        <f>INDEX(Transcripts[#Data], MATCH(Exons[[#This Row],[Transcript stable ID]], Transcripts[Transcript stable ID], 0), 4)</f>
        <v>NM_001146702.1</v>
      </c>
      <c r="E3394" t="s">
        <v>27</v>
      </c>
      <c r="J3394">
        <v>53254604</v>
      </c>
      <c r="K3394">
        <v>53245256</v>
      </c>
      <c r="L3394">
        <v>53245379</v>
      </c>
      <c r="N3394">
        <v>4</v>
      </c>
      <c r="O3394">
        <v>990</v>
      </c>
      <c r="P3394">
        <v>1113</v>
      </c>
      <c r="Q3394" t="s">
        <v>14059</v>
      </c>
      <c r="R3394">
        <v>457</v>
      </c>
      <c r="S3394">
        <v>580</v>
      </c>
    </row>
    <row r="3395" spans="1:19" x14ac:dyDescent="0.25">
      <c r="A3395" t="s">
        <v>4541</v>
      </c>
      <c r="B3395">
        <v>-1</v>
      </c>
      <c r="C3395" t="s">
        <v>4569</v>
      </c>
      <c r="D3395" t="str">
        <f>INDEX(Transcripts[#Data], MATCH(Exons[[#This Row],[Transcript stable ID]], Transcripts[Transcript stable ID], 0), 4)</f>
        <v>NM_001146702.1</v>
      </c>
      <c r="E3395" t="s">
        <v>27</v>
      </c>
      <c r="J3395">
        <v>53254604</v>
      </c>
      <c r="K3395">
        <v>53244977</v>
      </c>
      <c r="L3395">
        <v>53245158</v>
      </c>
      <c r="N3395">
        <v>5</v>
      </c>
      <c r="O3395">
        <v>1114</v>
      </c>
      <c r="P3395">
        <v>1295</v>
      </c>
      <c r="Q3395" t="s">
        <v>14060</v>
      </c>
      <c r="R3395">
        <v>581</v>
      </c>
      <c r="S3395">
        <v>762</v>
      </c>
    </row>
    <row r="3396" spans="1:19" x14ac:dyDescent="0.25">
      <c r="A3396" t="s">
        <v>4541</v>
      </c>
      <c r="B3396">
        <v>-1</v>
      </c>
      <c r="C3396" t="s">
        <v>4569</v>
      </c>
      <c r="D3396" t="str">
        <f>INDEX(Transcripts[#Data], MATCH(Exons[[#This Row],[Transcript stable ID]], Transcripts[Transcript stable ID], 0), 4)</f>
        <v>NM_001146702.1</v>
      </c>
      <c r="E3396" t="s">
        <v>27</v>
      </c>
      <c r="J3396">
        <v>53254604</v>
      </c>
      <c r="K3396">
        <v>53243871</v>
      </c>
      <c r="L3396">
        <v>53244029</v>
      </c>
      <c r="N3396">
        <v>6</v>
      </c>
      <c r="O3396">
        <v>1296</v>
      </c>
      <c r="P3396">
        <v>1454</v>
      </c>
      <c r="Q3396" t="s">
        <v>14061</v>
      </c>
      <c r="R3396">
        <v>763</v>
      </c>
      <c r="S3396">
        <v>921</v>
      </c>
    </row>
    <row r="3397" spans="1:19" x14ac:dyDescent="0.25">
      <c r="A3397" t="s">
        <v>4541</v>
      </c>
      <c r="B3397">
        <v>-1</v>
      </c>
      <c r="C3397" t="s">
        <v>4569</v>
      </c>
      <c r="D3397" t="str">
        <f>INDEX(Transcripts[#Data], MATCH(Exons[[#This Row],[Transcript stable ID]], Transcripts[Transcript stable ID], 0), 4)</f>
        <v>NM_001146702.1</v>
      </c>
      <c r="E3397" t="s">
        <v>27</v>
      </c>
      <c r="J3397">
        <v>53254604</v>
      </c>
      <c r="K3397">
        <v>53240969</v>
      </c>
      <c r="L3397">
        <v>53241088</v>
      </c>
      <c r="N3397">
        <v>7</v>
      </c>
      <c r="O3397">
        <v>1455</v>
      </c>
      <c r="P3397">
        <v>1574</v>
      </c>
      <c r="Q3397" t="s">
        <v>14062</v>
      </c>
      <c r="R3397">
        <v>922</v>
      </c>
      <c r="S3397">
        <v>1041</v>
      </c>
    </row>
    <row r="3398" spans="1:19" x14ac:dyDescent="0.25">
      <c r="A3398" t="s">
        <v>4541</v>
      </c>
      <c r="B3398">
        <v>-1</v>
      </c>
      <c r="C3398" t="s">
        <v>4569</v>
      </c>
      <c r="D3398" t="str">
        <f>INDEX(Transcripts[#Data], MATCH(Exons[[#This Row],[Transcript stable ID]], Transcripts[Transcript stable ID], 0), 4)</f>
        <v>NM_001146702.1</v>
      </c>
      <c r="E3398" t="s">
        <v>27</v>
      </c>
      <c r="J3398">
        <v>53254604</v>
      </c>
      <c r="K3398">
        <v>53240679</v>
      </c>
      <c r="L3398">
        <v>53240837</v>
      </c>
      <c r="N3398">
        <v>8</v>
      </c>
      <c r="O3398">
        <v>1575</v>
      </c>
      <c r="P3398">
        <v>1733</v>
      </c>
      <c r="Q3398" t="s">
        <v>14063</v>
      </c>
      <c r="R3398">
        <v>1042</v>
      </c>
      <c r="S3398">
        <v>1200</v>
      </c>
    </row>
    <row r="3399" spans="1:19" x14ac:dyDescent="0.25">
      <c r="A3399" t="s">
        <v>4541</v>
      </c>
      <c r="B3399">
        <v>-1</v>
      </c>
      <c r="C3399" t="s">
        <v>4569</v>
      </c>
      <c r="D3399" t="str">
        <f>INDEX(Transcripts[#Data], MATCH(Exons[[#This Row],[Transcript stable ID]], Transcripts[Transcript stable ID], 0), 4)</f>
        <v>NM_001146702.1</v>
      </c>
      <c r="E3399" t="s">
        <v>27</v>
      </c>
      <c r="J3399">
        <v>53254604</v>
      </c>
      <c r="K3399">
        <v>53239858</v>
      </c>
      <c r="L3399">
        <v>53240039</v>
      </c>
      <c r="N3399">
        <v>9</v>
      </c>
      <c r="O3399">
        <v>1734</v>
      </c>
      <c r="P3399">
        <v>1915</v>
      </c>
      <c r="Q3399" t="s">
        <v>14064</v>
      </c>
      <c r="R3399">
        <v>1201</v>
      </c>
      <c r="S3399">
        <v>1382</v>
      </c>
    </row>
    <row r="3400" spans="1:19" x14ac:dyDescent="0.25">
      <c r="A3400" t="s">
        <v>4541</v>
      </c>
      <c r="B3400">
        <v>-1</v>
      </c>
      <c r="C3400" t="s">
        <v>4569</v>
      </c>
      <c r="D3400" t="str">
        <f>INDEX(Transcripts[#Data], MATCH(Exons[[#This Row],[Transcript stable ID]], Transcripts[Transcript stable ID], 0), 4)</f>
        <v>NM_001146702.1</v>
      </c>
      <c r="E3400" t="s">
        <v>27</v>
      </c>
      <c r="J3400">
        <v>53254604</v>
      </c>
      <c r="K3400">
        <v>53239596</v>
      </c>
      <c r="L3400">
        <v>53239758</v>
      </c>
      <c r="N3400">
        <v>10</v>
      </c>
      <c r="O3400">
        <v>1916</v>
      </c>
      <c r="P3400">
        <v>2078</v>
      </c>
      <c r="Q3400" t="s">
        <v>14065</v>
      </c>
      <c r="R3400">
        <v>1383</v>
      </c>
      <c r="S3400">
        <v>1545</v>
      </c>
    </row>
    <row r="3401" spans="1:19" x14ac:dyDescent="0.25">
      <c r="A3401" t="s">
        <v>4541</v>
      </c>
      <c r="B3401">
        <v>-1</v>
      </c>
      <c r="C3401" t="s">
        <v>4569</v>
      </c>
      <c r="D3401" t="str">
        <f>INDEX(Transcripts[#Data], MATCH(Exons[[#This Row],[Transcript stable ID]], Transcripts[Transcript stable ID], 0), 4)</f>
        <v>NM_001146702.1</v>
      </c>
      <c r="E3401" t="s">
        <v>27</v>
      </c>
      <c r="J3401">
        <v>53254604</v>
      </c>
      <c r="K3401">
        <v>53231036</v>
      </c>
      <c r="L3401">
        <v>53231155</v>
      </c>
      <c r="N3401">
        <v>11</v>
      </c>
      <c r="O3401">
        <v>2079</v>
      </c>
      <c r="P3401">
        <v>2198</v>
      </c>
      <c r="Q3401" t="s">
        <v>14066</v>
      </c>
      <c r="R3401">
        <v>1546</v>
      </c>
      <c r="S3401">
        <v>1665</v>
      </c>
    </row>
    <row r="3402" spans="1:19" x14ac:dyDescent="0.25">
      <c r="A3402" t="s">
        <v>4541</v>
      </c>
      <c r="B3402">
        <v>-1</v>
      </c>
      <c r="C3402" t="s">
        <v>4569</v>
      </c>
      <c r="D3402" t="str">
        <f>INDEX(Transcripts[#Data], MATCH(Exons[[#This Row],[Transcript stable ID]], Transcripts[Transcript stable ID], 0), 4)</f>
        <v>NM_001146702.1</v>
      </c>
      <c r="E3402" t="s">
        <v>27</v>
      </c>
      <c r="J3402">
        <v>53254604</v>
      </c>
      <c r="K3402">
        <v>53230732</v>
      </c>
      <c r="L3402">
        <v>53230926</v>
      </c>
      <c r="N3402">
        <v>12</v>
      </c>
      <c r="O3402">
        <v>2199</v>
      </c>
      <c r="P3402">
        <v>2393</v>
      </c>
      <c r="Q3402" t="s">
        <v>14067</v>
      </c>
      <c r="R3402">
        <v>1666</v>
      </c>
      <c r="S3402">
        <v>1860</v>
      </c>
    </row>
    <row r="3403" spans="1:19" x14ac:dyDescent="0.25">
      <c r="A3403" t="s">
        <v>4541</v>
      </c>
      <c r="B3403">
        <v>-1</v>
      </c>
      <c r="C3403" t="s">
        <v>4569</v>
      </c>
      <c r="D3403" t="str">
        <f>INDEX(Transcripts[#Data], MATCH(Exons[[#This Row],[Transcript stable ID]], Transcripts[Transcript stable ID], 0), 4)</f>
        <v>NM_001146702.1</v>
      </c>
      <c r="E3403" t="s">
        <v>27</v>
      </c>
      <c r="J3403">
        <v>53254604</v>
      </c>
      <c r="K3403">
        <v>53228159</v>
      </c>
      <c r="L3403">
        <v>53228340</v>
      </c>
      <c r="N3403">
        <v>13</v>
      </c>
      <c r="O3403">
        <v>2394</v>
      </c>
      <c r="P3403">
        <v>2575</v>
      </c>
      <c r="Q3403" t="s">
        <v>14068</v>
      </c>
      <c r="R3403">
        <v>1861</v>
      </c>
      <c r="S3403">
        <v>2042</v>
      </c>
    </row>
    <row r="3404" spans="1:19" x14ac:dyDescent="0.25">
      <c r="A3404" t="s">
        <v>4541</v>
      </c>
      <c r="B3404">
        <v>-1</v>
      </c>
      <c r="C3404" t="s">
        <v>4569</v>
      </c>
      <c r="D3404" t="str">
        <f>INDEX(Transcripts[#Data], MATCH(Exons[[#This Row],[Transcript stable ID]], Transcripts[Transcript stable ID], 0), 4)</f>
        <v>NM_001146702.1</v>
      </c>
      <c r="E3404" t="s">
        <v>27</v>
      </c>
      <c r="J3404">
        <v>53254604</v>
      </c>
      <c r="K3404">
        <v>53227946</v>
      </c>
      <c r="L3404">
        <v>53228070</v>
      </c>
      <c r="N3404">
        <v>14</v>
      </c>
      <c r="O3404">
        <v>2576</v>
      </c>
      <c r="P3404">
        <v>2700</v>
      </c>
      <c r="Q3404" t="s">
        <v>14069</v>
      </c>
      <c r="R3404">
        <v>2043</v>
      </c>
      <c r="S3404">
        <v>2167</v>
      </c>
    </row>
    <row r="3405" spans="1:19" x14ac:dyDescent="0.25">
      <c r="A3405" t="s">
        <v>4541</v>
      </c>
      <c r="B3405">
        <v>-1</v>
      </c>
      <c r="C3405" t="s">
        <v>4569</v>
      </c>
      <c r="D3405" t="str">
        <f>INDEX(Transcripts[#Data], MATCH(Exons[[#This Row],[Transcript stable ID]], Transcripts[Transcript stable ID], 0), 4)</f>
        <v>NM_001146702.1</v>
      </c>
      <c r="E3405" t="s">
        <v>27</v>
      </c>
      <c r="J3405">
        <v>53254604</v>
      </c>
      <c r="K3405">
        <v>53227672</v>
      </c>
      <c r="L3405">
        <v>53227819</v>
      </c>
      <c r="N3405">
        <v>15</v>
      </c>
      <c r="O3405">
        <v>2701</v>
      </c>
      <c r="P3405">
        <v>2848</v>
      </c>
      <c r="Q3405" t="s">
        <v>14070</v>
      </c>
      <c r="R3405">
        <v>2168</v>
      </c>
      <c r="S3405">
        <v>2315</v>
      </c>
    </row>
    <row r="3406" spans="1:19" x14ac:dyDescent="0.25">
      <c r="A3406" t="s">
        <v>4541</v>
      </c>
      <c r="B3406">
        <v>-1</v>
      </c>
      <c r="C3406" t="s">
        <v>4569</v>
      </c>
      <c r="D3406" t="str">
        <f>INDEX(Transcripts[#Data], MATCH(Exons[[#This Row],[Transcript stable ID]], Transcripts[Transcript stable ID], 0), 4)</f>
        <v>NM_001146702.1</v>
      </c>
      <c r="E3406" t="s">
        <v>27</v>
      </c>
      <c r="J3406">
        <v>53254604</v>
      </c>
      <c r="K3406">
        <v>53226953</v>
      </c>
      <c r="L3406">
        <v>53227058</v>
      </c>
      <c r="N3406">
        <v>16</v>
      </c>
      <c r="O3406">
        <v>2849</v>
      </c>
      <c r="P3406">
        <v>2954</v>
      </c>
      <c r="Q3406" t="s">
        <v>14071</v>
      </c>
      <c r="R3406">
        <v>2316</v>
      </c>
      <c r="S3406">
        <v>2421</v>
      </c>
    </row>
    <row r="3407" spans="1:19" x14ac:dyDescent="0.25">
      <c r="A3407" t="s">
        <v>4541</v>
      </c>
      <c r="B3407">
        <v>-1</v>
      </c>
      <c r="C3407" t="s">
        <v>4569</v>
      </c>
      <c r="D3407" t="str">
        <f>INDEX(Transcripts[#Data], MATCH(Exons[[#This Row],[Transcript stable ID]], Transcripts[Transcript stable ID], 0), 4)</f>
        <v>NM_001146702.1</v>
      </c>
      <c r="E3407" t="s">
        <v>27</v>
      </c>
      <c r="J3407">
        <v>53254604</v>
      </c>
      <c r="K3407">
        <v>53225868</v>
      </c>
      <c r="L3407">
        <v>53226226</v>
      </c>
      <c r="N3407">
        <v>17</v>
      </c>
      <c r="O3407">
        <v>2955</v>
      </c>
      <c r="P3407">
        <v>3313</v>
      </c>
      <c r="Q3407" t="s">
        <v>14072</v>
      </c>
      <c r="R3407">
        <v>2422</v>
      </c>
      <c r="S3407">
        <v>2780</v>
      </c>
    </row>
    <row r="3408" spans="1:19" x14ac:dyDescent="0.25">
      <c r="A3408" t="s">
        <v>4541</v>
      </c>
      <c r="B3408">
        <v>-1</v>
      </c>
      <c r="C3408" t="s">
        <v>4569</v>
      </c>
      <c r="D3408" t="str">
        <f>INDEX(Transcripts[#Data], MATCH(Exons[[#This Row],[Transcript stable ID]], Transcripts[Transcript stable ID], 0), 4)</f>
        <v>NM_001146702.1</v>
      </c>
      <c r="E3408" t="s">
        <v>27</v>
      </c>
      <c r="J3408">
        <v>53254604</v>
      </c>
      <c r="K3408">
        <v>53225098</v>
      </c>
      <c r="L3408">
        <v>53225236</v>
      </c>
      <c r="N3408">
        <v>18</v>
      </c>
      <c r="O3408">
        <v>3314</v>
      </c>
      <c r="P3408">
        <v>3452</v>
      </c>
      <c r="Q3408" t="s">
        <v>14073</v>
      </c>
      <c r="R3408">
        <v>2781</v>
      </c>
      <c r="S3408">
        <v>2919</v>
      </c>
    </row>
    <row r="3409" spans="1:19" x14ac:dyDescent="0.25">
      <c r="A3409" t="s">
        <v>4541</v>
      </c>
      <c r="B3409">
        <v>-1</v>
      </c>
      <c r="C3409" t="s">
        <v>4569</v>
      </c>
      <c r="D3409" t="str">
        <f>INDEX(Transcripts[#Data], MATCH(Exons[[#This Row],[Transcript stable ID]], Transcripts[Transcript stable ID], 0), 4)</f>
        <v>NM_001146702.1</v>
      </c>
      <c r="E3409" t="s">
        <v>27</v>
      </c>
      <c r="J3409">
        <v>53254604</v>
      </c>
      <c r="K3409">
        <v>53224413</v>
      </c>
      <c r="L3409">
        <v>53224592</v>
      </c>
      <c r="N3409">
        <v>19</v>
      </c>
      <c r="O3409">
        <v>3453</v>
      </c>
      <c r="P3409">
        <v>3632</v>
      </c>
      <c r="Q3409" t="s">
        <v>14074</v>
      </c>
      <c r="R3409">
        <v>2920</v>
      </c>
      <c r="S3409">
        <v>3099</v>
      </c>
    </row>
    <row r="3410" spans="1:19" x14ac:dyDescent="0.25">
      <c r="A3410" t="s">
        <v>4541</v>
      </c>
      <c r="B3410">
        <v>-1</v>
      </c>
      <c r="C3410" t="s">
        <v>4569</v>
      </c>
      <c r="D3410" t="str">
        <f>INDEX(Transcripts[#Data], MATCH(Exons[[#This Row],[Transcript stable ID]], Transcripts[Transcript stable ID], 0), 4)</f>
        <v>NM_001146702.1</v>
      </c>
      <c r="E3410" t="s">
        <v>27</v>
      </c>
      <c r="J3410">
        <v>53254604</v>
      </c>
      <c r="K3410">
        <v>53224113</v>
      </c>
      <c r="L3410">
        <v>53224250</v>
      </c>
      <c r="N3410">
        <v>20</v>
      </c>
      <c r="O3410">
        <v>3633</v>
      </c>
      <c r="P3410">
        <v>3770</v>
      </c>
      <c r="Q3410" t="s">
        <v>14075</v>
      </c>
      <c r="R3410">
        <v>3100</v>
      </c>
      <c r="S3410">
        <v>3237</v>
      </c>
    </row>
    <row r="3411" spans="1:19" x14ac:dyDescent="0.25">
      <c r="A3411" t="s">
        <v>4541</v>
      </c>
      <c r="B3411">
        <v>-1</v>
      </c>
      <c r="C3411" t="s">
        <v>4569</v>
      </c>
      <c r="D3411" t="str">
        <f>INDEX(Transcripts[#Data], MATCH(Exons[[#This Row],[Transcript stable ID]], Transcripts[Transcript stable ID], 0), 4)</f>
        <v>NM_001146702.1</v>
      </c>
      <c r="E3411" t="s">
        <v>27</v>
      </c>
      <c r="J3411">
        <v>53254604</v>
      </c>
      <c r="K3411">
        <v>53223321</v>
      </c>
      <c r="L3411">
        <v>53223920</v>
      </c>
      <c r="N3411">
        <v>21</v>
      </c>
      <c r="O3411">
        <v>3771</v>
      </c>
      <c r="P3411">
        <v>4370</v>
      </c>
      <c r="Q3411" t="s">
        <v>14076</v>
      </c>
      <c r="R3411">
        <v>3238</v>
      </c>
      <c r="S3411">
        <v>3837</v>
      </c>
    </row>
    <row r="3412" spans="1:19" x14ac:dyDescent="0.25">
      <c r="A3412" t="s">
        <v>4541</v>
      </c>
      <c r="B3412">
        <v>-1</v>
      </c>
      <c r="C3412" t="s">
        <v>4569</v>
      </c>
      <c r="D3412" t="str">
        <f>INDEX(Transcripts[#Data], MATCH(Exons[[#This Row],[Transcript stable ID]], Transcripts[Transcript stable ID], 0), 4)</f>
        <v>NM_001146702.1</v>
      </c>
      <c r="E3412" t="s">
        <v>27</v>
      </c>
      <c r="J3412">
        <v>53254604</v>
      </c>
      <c r="K3412">
        <v>53222964</v>
      </c>
      <c r="L3412">
        <v>53223033</v>
      </c>
      <c r="N3412">
        <v>22</v>
      </c>
      <c r="O3412">
        <v>4371</v>
      </c>
      <c r="P3412">
        <v>4440</v>
      </c>
      <c r="Q3412" t="s">
        <v>14083</v>
      </c>
      <c r="R3412">
        <v>3838</v>
      </c>
      <c r="S3412">
        <v>3907</v>
      </c>
    </row>
    <row r="3413" spans="1:19" x14ac:dyDescent="0.25">
      <c r="A3413" t="s">
        <v>4541</v>
      </c>
      <c r="B3413">
        <v>-1</v>
      </c>
      <c r="C3413" t="s">
        <v>4569</v>
      </c>
      <c r="D3413" t="str">
        <f>INDEX(Transcripts[#Data], MATCH(Exons[[#This Row],[Transcript stable ID]], Transcripts[Transcript stable ID], 0), 4)</f>
        <v>NM_001146702.1</v>
      </c>
      <c r="E3413" t="s">
        <v>27</v>
      </c>
      <c r="J3413">
        <v>53254604</v>
      </c>
      <c r="K3413">
        <v>53222680</v>
      </c>
      <c r="L3413">
        <v>53222818</v>
      </c>
      <c r="N3413">
        <v>23</v>
      </c>
      <c r="O3413">
        <v>4441</v>
      </c>
      <c r="P3413">
        <v>4579</v>
      </c>
      <c r="Q3413" t="s">
        <v>14084</v>
      </c>
      <c r="R3413">
        <v>3908</v>
      </c>
      <c r="S3413">
        <v>4046</v>
      </c>
    </row>
    <row r="3414" spans="1:19" x14ac:dyDescent="0.25">
      <c r="A3414" t="s">
        <v>4541</v>
      </c>
      <c r="B3414">
        <v>-1</v>
      </c>
      <c r="C3414" t="s">
        <v>4569</v>
      </c>
      <c r="D3414" t="str">
        <f>INDEX(Transcripts[#Data], MATCH(Exons[[#This Row],[Transcript stable ID]], Transcripts[Transcript stable ID], 0), 4)</f>
        <v>NM_001146702.1</v>
      </c>
      <c r="E3414" t="s">
        <v>27</v>
      </c>
      <c r="H3414">
        <v>53220503</v>
      </c>
      <c r="I3414">
        <v>53221925</v>
      </c>
      <c r="J3414">
        <v>53254604</v>
      </c>
      <c r="K3414">
        <v>53220503</v>
      </c>
      <c r="L3414">
        <v>53222019</v>
      </c>
      <c r="N3414">
        <v>24</v>
      </c>
      <c r="O3414">
        <v>4580</v>
      </c>
      <c r="P3414">
        <v>4673</v>
      </c>
      <c r="Q3414" t="s">
        <v>14085</v>
      </c>
      <c r="R3414">
        <v>4047</v>
      </c>
      <c r="S3414">
        <v>4140</v>
      </c>
    </row>
    <row r="3415" spans="1:19" x14ac:dyDescent="0.25">
      <c r="A3415" t="s">
        <v>4997</v>
      </c>
      <c r="B3415">
        <v>-1</v>
      </c>
      <c r="C3415" t="s">
        <v>5001</v>
      </c>
      <c r="D3415" t="str">
        <f>INDEX(Transcripts[#Data], MATCH(Exons[[#This Row],[Transcript stable ID]], Transcripts[Transcript stable ID], 0), 4)</f>
        <v>NM_003954.5</v>
      </c>
      <c r="E3415" t="s">
        <v>195</v>
      </c>
      <c r="J3415">
        <v>43394414</v>
      </c>
      <c r="K3415">
        <v>43394326</v>
      </c>
      <c r="L3415">
        <v>43394414</v>
      </c>
      <c r="N3415">
        <v>1</v>
      </c>
      <c r="Q3415" t="s">
        <v>14086</v>
      </c>
    </row>
    <row r="3416" spans="1:19" x14ac:dyDescent="0.25">
      <c r="A3416" t="s">
        <v>4997</v>
      </c>
      <c r="B3416">
        <v>-1</v>
      </c>
      <c r="C3416" t="s">
        <v>5001</v>
      </c>
      <c r="D3416" t="str">
        <f>INDEX(Transcripts[#Data], MATCH(Exons[[#This Row],[Transcript stable ID]], Transcripts[Transcript stable ID], 0), 4)</f>
        <v>NM_003954.5</v>
      </c>
      <c r="E3416" t="s">
        <v>195</v>
      </c>
      <c r="J3416">
        <v>43394414</v>
      </c>
      <c r="K3416">
        <v>43367856</v>
      </c>
      <c r="L3416">
        <v>43368131</v>
      </c>
      <c r="N3416">
        <v>2</v>
      </c>
      <c r="Q3416" t="s">
        <v>14087</v>
      </c>
    </row>
    <row r="3417" spans="1:19" x14ac:dyDescent="0.25">
      <c r="A3417" t="s">
        <v>4997</v>
      </c>
      <c r="B3417">
        <v>-1</v>
      </c>
      <c r="C3417" t="s">
        <v>5001</v>
      </c>
      <c r="D3417" t="str">
        <f>INDEX(Transcripts[#Data], MATCH(Exons[[#This Row],[Transcript stable ID]], Transcripts[Transcript stable ID], 0), 4)</f>
        <v>NM_003954.5</v>
      </c>
      <c r="E3417" t="s">
        <v>195</v>
      </c>
      <c r="J3417">
        <v>43394414</v>
      </c>
      <c r="K3417">
        <v>43366602</v>
      </c>
      <c r="L3417">
        <v>43366671</v>
      </c>
      <c r="N3417">
        <v>3</v>
      </c>
      <c r="Q3417" t="s">
        <v>14088</v>
      </c>
    </row>
    <row r="3418" spans="1:19" x14ac:dyDescent="0.25">
      <c r="A3418" t="s">
        <v>4997</v>
      </c>
      <c r="B3418">
        <v>-1</v>
      </c>
      <c r="C3418" t="s">
        <v>5001</v>
      </c>
      <c r="D3418" t="str">
        <f>INDEX(Transcripts[#Data], MATCH(Exons[[#This Row],[Transcript stable ID]], Transcripts[Transcript stable ID], 0), 4)</f>
        <v>NM_003954.5</v>
      </c>
      <c r="E3418" t="s">
        <v>195</v>
      </c>
      <c r="J3418">
        <v>43394414</v>
      </c>
      <c r="K3418">
        <v>43364520</v>
      </c>
      <c r="L3418">
        <v>43364730</v>
      </c>
      <c r="N3418">
        <v>4</v>
      </c>
      <c r="Q3418" t="s">
        <v>14089</v>
      </c>
    </row>
    <row r="3419" spans="1:19" x14ac:dyDescent="0.25">
      <c r="A3419" t="s">
        <v>4997</v>
      </c>
      <c r="B3419">
        <v>-1</v>
      </c>
      <c r="C3419" t="s">
        <v>5001</v>
      </c>
      <c r="D3419" t="str">
        <f>INDEX(Transcripts[#Data], MATCH(Exons[[#This Row],[Transcript stable ID]], Transcripts[Transcript stable ID], 0), 4)</f>
        <v>NM_003954.5</v>
      </c>
      <c r="E3419" t="s">
        <v>195</v>
      </c>
      <c r="J3419">
        <v>43394414</v>
      </c>
      <c r="K3419">
        <v>43364295</v>
      </c>
      <c r="L3419">
        <v>43364411</v>
      </c>
      <c r="N3419">
        <v>5</v>
      </c>
      <c r="Q3419" t="s">
        <v>14090</v>
      </c>
    </row>
    <row r="3420" spans="1:19" x14ac:dyDescent="0.25">
      <c r="A3420" t="s">
        <v>4997</v>
      </c>
      <c r="B3420">
        <v>-1</v>
      </c>
      <c r="C3420" t="s">
        <v>5001</v>
      </c>
      <c r="D3420" t="str">
        <f>INDEX(Transcripts[#Data], MATCH(Exons[[#This Row],[Transcript stable ID]], Transcripts[Transcript stable ID], 0), 4)</f>
        <v>NM_003954.5</v>
      </c>
      <c r="E3420" t="s">
        <v>195</v>
      </c>
      <c r="J3420">
        <v>43394414</v>
      </c>
      <c r="K3420">
        <v>43363798</v>
      </c>
      <c r="L3420">
        <v>43364292</v>
      </c>
      <c r="N3420">
        <v>6</v>
      </c>
      <c r="Q3420" t="s">
        <v>14091</v>
      </c>
    </row>
    <row r="3421" spans="1:19" x14ac:dyDescent="0.25">
      <c r="A3421" t="s">
        <v>4997</v>
      </c>
      <c r="B3421">
        <v>-1</v>
      </c>
      <c r="C3421" t="s">
        <v>5001</v>
      </c>
      <c r="D3421" t="str">
        <f>INDEX(Transcripts[#Data], MATCH(Exons[[#This Row],[Transcript stable ID]], Transcripts[Transcript stable ID], 0), 4)</f>
        <v>NM_003954.5</v>
      </c>
      <c r="E3421" t="s">
        <v>195</v>
      </c>
      <c r="J3421">
        <v>43394414</v>
      </c>
      <c r="K3421">
        <v>43362179</v>
      </c>
      <c r="L3421">
        <v>43362316</v>
      </c>
      <c r="N3421">
        <v>7</v>
      </c>
      <c r="Q3421" t="s">
        <v>14092</v>
      </c>
    </row>
    <row r="3422" spans="1:19" x14ac:dyDescent="0.25">
      <c r="A3422" t="s">
        <v>4997</v>
      </c>
      <c r="B3422">
        <v>-1</v>
      </c>
      <c r="C3422" t="s">
        <v>5001</v>
      </c>
      <c r="D3422" t="str">
        <f>INDEX(Transcripts[#Data], MATCH(Exons[[#This Row],[Transcript stable ID]], Transcripts[Transcript stable ID], 0), 4)</f>
        <v>NM_003954.5</v>
      </c>
      <c r="E3422" t="s">
        <v>195</v>
      </c>
      <c r="J3422">
        <v>43394414</v>
      </c>
      <c r="K3422">
        <v>43351831</v>
      </c>
      <c r="L3422">
        <v>43351960</v>
      </c>
      <c r="N3422">
        <v>8</v>
      </c>
      <c r="Q3422" t="s">
        <v>14093</v>
      </c>
    </row>
    <row r="3423" spans="1:19" x14ac:dyDescent="0.25">
      <c r="A3423" t="s">
        <v>4997</v>
      </c>
      <c r="B3423">
        <v>-1</v>
      </c>
      <c r="C3423" t="s">
        <v>5001</v>
      </c>
      <c r="D3423" t="str">
        <f>INDEX(Transcripts[#Data], MATCH(Exons[[#This Row],[Transcript stable ID]], Transcripts[Transcript stable ID], 0), 4)</f>
        <v>NM_003954.5</v>
      </c>
      <c r="E3423" t="s">
        <v>195</v>
      </c>
      <c r="J3423">
        <v>43394414</v>
      </c>
      <c r="K3423">
        <v>43351490</v>
      </c>
      <c r="L3423">
        <v>43351621</v>
      </c>
      <c r="N3423">
        <v>9</v>
      </c>
      <c r="Q3423" t="s">
        <v>14094</v>
      </c>
    </row>
    <row r="3424" spans="1:19" x14ac:dyDescent="0.25">
      <c r="A3424" t="s">
        <v>4997</v>
      </c>
      <c r="B3424">
        <v>-1</v>
      </c>
      <c r="C3424" t="s">
        <v>5001</v>
      </c>
      <c r="D3424" t="str">
        <f>INDEX(Transcripts[#Data], MATCH(Exons[[#This Row],[Transcript stable ID]], Transcripts[Transcript stable ID], 0), 4)</f>
        <v>NM_003954.5</v>
      </c>
      <c r="E3424" t="s">
        <v>195</v>
      </c>
      <c r="J3424">
        <v>43394414</v>
      </c>
      <c r="K3424">
        <v>43350870</v>
      </c>
      <c r="L3424">
        <v>43350974</v>
      </c>
      <c r="N3424">
        <v>10</v>
      </c>
      <c r="Q3424" t="s">
        <v>14095</v>
      </c>
    </row>
    <row r="3425" spans="1:19" x14ac:dyDescent="0.25">
      <c r="A3425" t="s">
        <v>4997</v>
      </c>
      <c r="B3425">
        <v>-1</v>
      </c>
      <c r="C3425" t="s">
        <v>5001</v>
      </c>
      <c r="D3425" t="str">
        <f>INDEX(Transcripts[#Data], MATCH(Exons[[#This Row],[Transcript stable ID]], Transcripts[Transcript stable ID], 0), 4)</f>
        <v>NM_003954.5</v>
      </c>
      <c r="E3425" t="s">
        <v>195</v>
      </c>
      <c r="J3425">
        <v>43394414</v>
      </c>
      <c r="K3425">
        <v>43348425</v>
      </c>
      <c r="L3425">
        <v>43348588</v>
      </c>
      <c r="N3425">
        <v>11</v>
      </c>
      <c r="Q3425" t="s">
        <v>14096</v>
      </c>
    </row>
    <row r="3426" spans="1:19" x14ac:dyDescent="0.25">
      <c r="A3426" t="s">
        <v>4997</v>
      </c>
      <c r="B3426">
        <v>-1</v>
      </c>
      <c r="C3426" t="s">
        <v>5001</v>
      </c>
      <c r="D3426" t="str">
        <f>INDEX(Transcripts[#Data], MATCH(Exons[[#This Row],[Transcript stable ID]], Transcripts[Transcript stable ID], 0), 4)</f>
        <v>NM_003954.5</v>
      </c>
      <c r="E3426" t="s">
        <v>195</v>
      </c>
      <c r="J3426">
        <v>43394414</v>
      </c>
      <c r="K3426">
        <v>43347780</v>
      </c>
      <c r="L3426">
        <v>43347930</v>
      </c>
      <c r="N3426">
        <v>12</v>
      </c>
      <c r="Q3426" t="s">
        <v>14097</v>
      </c>
    </row>
    <row r="3427" spans="1:19" x14ac:dyDescent="0.25">
      <c r="A3427" t="s">
        <v>4997</v>
      </c>
      <c r="B3427">
        <v>-1</v>
      </c>
      <c r="C3427" t="s">
        <v>5001</v>
      </c>
      <c r="D3427" t="str">
        <f>INDEX(Transcripts[#Data], MATCH(Exons[[#This Row],[Transcript stable ID]], Transcripts[Transcript stable ID], 0), 4)</f>
        <v>NM_003954.5</v>
      </c>
      <c r="E3427" t="s">
        <v>195</v>
      </c>
      <c r="J3427">
        <v>43394414</v>
      </c>
      <c r="K3427">
        <v>43344773</v>
      </c>
      <c r="L3427">
        <v>43345126</v>
      </c>
      <c r="N3427">
        <v>13</v>
      </c>
      <c r="Q3427" t="s">
        <v>14098</v>
      </c>
    </row>
    <row r="3428" spans="1:19" x14ac:dyDescent="0.25">
      <c r="A3428" t="s">
        <v>4997</v>
      </c>
      <c r="B3428">
        <v>-1</v>
      </c>
      <c r="C3428" t="s">
        <v>5001</v>
      </c>
      <c r="D3428" t="str">
        <f>INDEX(Transcripts[#Data], MATCH(Exons[[#This Row],[Transcript stable ID]], Transcripts[Transcript stable ID], 0), 4)</f>
        <v>NM_003954.5</v>
      </c>
      <c r="E3428" t="s">
        <v>195</v>
      </c>
      <c r="J3428">
        <v>43394414</v>
      </c>
      <c r="K3428">
        <v>43344459</v>
      </c>
      <c r="L3428">
        <v>43344565</v>
      </c>
      <c r="N3428">
        <v>14</v>
      </c>
      <c r="Q3428" t="s">
        <v>14099</v>
      </c>
    </row>
    <row r="3429" spans="1:19" x14ac:dyDescent="0.25">
      <c r="A3429" t="s">
        <v>4997</v>
      </c>
      <c r="B3429">
        <v>-1</v>
      </c>
      <c r="C3429" t="s">
        <v>5001</v>
      </c>
      <c r="D3429" t="str">
        <f>INDEX(Transcripts[#Data], MATCH(Exons[[#This Row],[Transcript stable ID]], Transcripts[Transcript stable ID], 0), 4)</f>
        <v>NM_003954.5</v>
      </c>
      <c r="E3429" t="s">
        <v>195</v>
      </c>
      <c r="J3429">
        <v>43394414</v>
      </c>
      <c r="K3429">
        <v>43343904</v>
      </c>
      <c r="L3429">
        <v>43344048</v>
      </c>
      <c r="N3429">
        <v>15</v>
      </c>
      <c r="Q3429" t="s">
        <v>14100</v>
      </c>
    </row>
    <row r="3430" spans="1:19" x14ac:dyDescent="0.25">
      <c r="A3430" t="s">
        <v>4997</v>
      </c>
      <c r="B3430">
        <v>-1</v>
      </c>
      <c r="C3430" t="s">
        <v>5001</v>
      </c>
      <c r="D3430" t="str">
        <f>INDEX(Transcripts[#Data], MATCH(Exons[[#This Row],[Transcript stable ID]], Transcripts[Transcript stable ID], 0), 4)</f>
        <v>NM_003954.5</v>
      </c>
      <c r="E3430" t="s">
        <v>195</v>
      </c>
      <c r="J3430">
        <v>43394414</v>
      </c>
      <c r="K3430">
        <v>43342530</v>
      </c>
      <c r="L3430">
        <v>43342630</v>
      </c>
      <c r="N3430">
        <v>16</v>
      </c>
      <c r="Q3430" t="s">
        <v>14101</v>
      </c>
    </row>
    <row r="3431" spans="1:19" x14ac:dyDescent="0.25">
      <c r="A3431" t="s">
        <v>4997</v>
      </c>
      <c r="B3431">
        <v>-1</v>
      </c>
      <c r="C3431" t="s">
        <v>5001</v>
      </c>
      <c r="D3431" t="str">
        <f>INDEX(Transcripts[#Data], MATCH(Exons[[#This Row],[Transcript stable ID]], Transcripts[Transcript stable ID], 0), 4)</f>
        <v>NM_003954.5</v>
      </c>
      <c r="E3431" t="s">
        <v>195</v>
      </c>
      <c r="J3431">
        <v>43394414</v>
      </c>
      <c r="K3431">
        <v>43340488</v>
      </c>
      <c r="L3431">
        <v>43342167</v>
      </c>
      <c r="N3431">
        <v>17</v>
      </c>
      <c r="Q3431" t="s">
        <v>14102</v>
      </c>
    </row>
    <row r="3432" spans="1:19" x14ac:dyDescent="0.25">
      <c r="A3432" t="s">
        <v>120</v>
      </c>
      <c r="B3432">
        <v>1</v>
      </c>
      <c r="C3432" t="s">
        <v>7706</v>
      </c>
      <c r="D3432" t="str">
        <f>INDEX(Transcripts[#Data], MATCH(Exons[[#This Row],[Transcript stable ID]], Transcripts[Transcript stable ID], 0), 4)</f>
        <v>NM_000321.2</v>
      </c>
      <c r="E3432" t="s">
        <v>27</v>
      </c>
      <c r="F3432">
        <v>48877911</v>
      </c>
      <c r="G3432">
        <v>48878048</v>
      </c>
      <c r="J3432">
        <v>48877911</v>
      </c>
      <c r="K3432">
        <v>48877911</v>
      </c>
      <c r="L3432">
        <v>48878185</v>
      </c>
      <c r="N3432">
        <v>1</v>
      </c>
      <c r="O3432">
        <v>139</v>
      </c>
      <c r="P3432">
        <v>275</v>
      </c>
      <c r="Q3432" t="s">
        <v>14103</v>
      </c>
      <c r="R3432">
        <v>1</v>
      </c>
      <c r="S3432">
        <v>137</v>
      </c>
    </row>
    <row r="3433" spans="1:19" x14ac:dyDescent="0.25">
      <c r="A3433" t="s">
        <v>120</v>
      </c>
      <c r="B3433">
        <v>1</v>
      </c>
      <c r="C3433" t="s">
        <v>7706</v>
      </c>
      <c r="D3433" t="str">
        <f>INDEX(Transcripts[#Data], MATCH(Exons[[#This Row],[Transcript stable ID]], Transcripts[Transcript stable ID], 0), 4)</f>
        <v>NM_000321.2</v>
      </c>
      <c r="E3433" t="s">
        <v>27</v>
      </c>
      <c r="J3433">
        <v>48877911</v>
      </c>
      <c r="K3433">
        <v>48881416</v>
      </c>
      <c r="L3433">
        <v>48881542</v>
      </c>
      <c r="N3433">
        <v>2</v>
      </c>
      <c r="O3433">
        <v>276</v>
      </c>
      <c r="P3433">
        <v>402</v>
      </c>
      <c r="Q3433" t="s">
        <v>14104</v>
      </c>
      <c r="R3433">
        <v>138</v>
      </c>
      <c r="S3433">
        <v>264</v>
      </c>
    </row>
    <row r="3434" spans="1:19" x14ac:dyDescent="0.25">
      <c r="A3434" t="s">
        <v>120</v>
      </c>
      <c r="B3434">
        <v>1</v>
      </c>
      <c r="C3434" t="s">
        <v>7706</v>
      </c>
      <c r="D3434" t="str">
        <f>INDEX(Transcripts[#Data], MATCH(Exons[[#This Row],[Transcript stable ID]], Transcripts[Transcript stable ID], 0), 4)</f>
        <v>NM_000321.2</v>
      </c>
      <c r="E3434" t="s">
        <v>27</v>
      </c>
      <c r="J3434">
        <v>48877911</v>
      </c>
      <c r="K3434">
        <v>48916735</v>
      </c>
      <c r="L3434">
        <v>48916850</v>
      </c>
      <c r="N3434">
        <v>3</v>
      </c>
      <c r="O3434">
        <v>403</v>
      </c>
      <c r="P3434">
        <v>518</v>
      </c>
      <c r="Q3434" t="s">
        <v>14105</v>
      </c>
      <c r="R3434">
        <v>265</v>
      </c>
      <c r="S3434">
        <v>380</v>
      </c>
    </row>
    <row r="3435" spans="1:19" x14ac:dyDescent="0.25">
      <c r="A3435" t="s">
        <v>120</v>
      </c>
      <c r="B3435">
        <v>1</v>
      </c>
      <c r="C3435" t="s">
        <v>7706</v>
      </c>
      <c r="D3435" t="str">
        <f>INDEX(Transcripts[#Data], MATCH(Exons[[#This Row],[Transcript stable ID]], Transcripts[Transcript stable ID], 0), 4)</f>
        <v>NM_000321.2</v>
      </c>
      <c r="E3435" t="s">
        <v>27</v>
      </c>
      <c r="J3435">
        <v>48877911</v>
      </c>
      <c r="K3435">
        <v>48919216</v>
      </c>
      <c r="L3435">
        <v>48919335</v>
      </c>
      <c r="N3435">
        <v>4</v>
      </c>
      <c r="O3435">
        <v>519</v>
      </c>
      <c r="P3435">
        <v>638</v>
      </c>
      <c r="Q3435" t="s">
        <v>14106</v>
      </c>
      <c r="R3435">
        <v>381</v>
      </c>
      <c r="S3435">
        <v>500</v>
      </c>
    </row>
    <row r="3436" spans="1:19" x14ac:dyDescent="0.25">
      <c r="A3436" t="s">
        <v>120</v>
      </c>
      <c r="B3436">
        <v>1</v>
      </c>
      <c r="C3436" t="s">
        <v>7706</v>
      </c>
      <c r="D3436" t="str">
        <f>INDEX(Transcripts[#Data], MATCH(Exons[[#This Row],[Transcript stable ID]], Transcripts[Transcript stable ID], 0), 4)</f>
        <v>NM_000321.2</v>
      </c>
      <c r="E3436" t="s">
        <v>27</v>
      </c>
      <c r="J3436">
        <v>48877911</v>
      </c>
      <c r="K3436">
        <v>48921961</v>
      </c>
      <c r="L3436">
        <v>48921999</v>
      </c>
      <c r="N3436">
        <v>5</v>
      </c>
      <c r="O3436">
        <v>639</v>
      </c>
      <c r="P3436">
        <v>677</v>
      </c>
      <c r="Q3436" t="s">
        <v>14107</v>
      </c>
      <c r="R3436">
        <v>501</v>
      </c>
      <c r="S3436">
        <v>539</v>
      </c>
    </row>
    <row r="3437" spans="1:19" x14ac:dyDescent="0.25">
      <c r="A3437" t="s">
        <v>120</v>
      </c>
      <c r="B3437">
        <v>1</v>
      </c>
      <c r="C3437" t="s">
        <v>7706</v>
      </c>
      <c r="D3437" t="str">
        <f>INDEX(Transcripts[#Data], MATCH(Exons[[#This Row],[Transcript stable ID]], Transcripts[Transcript stable ID], 0), 4)</f>
        <v>NM_000321.2</v>
      </c>
      <c r="E3437" t="s">
        <v>27</v>
      </c>
      <c r="J3437">
        <v>48877911</v>
      </c>
      <c r="K3437">
        <v>48923092</v>
      </c>
      <c r="L3437">
        <v>48923159</v>
      </c>
      <c r="N3437">
        <v>6</v>
      </c>
      <c r="O3437">
        <v>678</v>
      </c>
      <c r="P3437">
        <v>745</v>
      </c>
      <c r="Q3437" t="s">
        <v>14108</v>
      </c>
      <c r="R3437">
        <v>540</v>
      </c>
      <c r="S3437">
        <v>607</v>
      </c>
    </row>
    <row r="3438" spans="1:19" x14ac:dyDescent="0.25">
      <c r="A3438" t="s">
        <v>120</v>
      </c>
      <c r="B3438">
        <v>1</v>
      </c>
      <c r="C3438" t="s">
        <v>7706</v>
      </c>
      <c r="D3438" t="str">
        <f>INDEX(Transcripts[#Data], MATCH(Exons[[#This Row],[Transcript stable ID]], Transcripts[Transcript stable ID], 0), 4)</f>
        <v>NM_000321.2</v>
      </c>
      <c r="E3438" t="s">
        <v>27</v>
      </c>
      <c r="J3438">
        <v>48877911</v>
      </c>
      <c r="K3438">
        <v>48934153</v>
      </c>
      <c r="L3438">
        <v>48934263</v>
      </c>
      <c r="N3438">
        <v>7</v>
      </c>
      <c r="O3438">
        <v>746</v>
      </c>
      <c r="P3438">
        <v>856</v>
      </c>
      <c r="Q3438" t="s">
        <v>14109</v>
      </c>
      <c r="R3438">
        <v>608</v>
      </c>
      <c r="S3438">
        <v>718</v>
      </c>
    </row>
    <row r="3439" spans="1:19" x14ac:dyDescent="0.25">
      <c r="A3439" t="s">
        <v>120</v>
      </c>
      <c r="B3439">
        <v>1</v>
      </c>
      <c r="C3439" t="s">
        <v>7706</v>
      </c>
      <c r="D3439" t="str">
        <f>INDEX(Transcripts[#Data], MATCH(Exons[[#This Row],[Transcript stable ID]], Transcripts[Transcript stable ID], 0), 4)</f>
        <v>NM_000321.2</v>
      </c>
      <c r="E3439" t="s">
        <v>27</v>
      </c>
      <c r="J3439">
        <v>48877911</v>
      </c>
      <c r="K3439">
        <v>48936951</v>
      </c>
      <c r="L3439">
        <v>48937093</v>
      </c>
      <c r="N3439">
        <v>8</v>
      </c>
      <c r="O3439">
        <v>857</v>
      </c>
      <c r="P3439">
        <v>999</v>
      </c>
      <c r="Q3439" t="s">
        <v>14110</v>
      </c>
      <c r="R3439">
        <v>719</v>
      </c>
      <c r="S3439">
        <v>861</v>
      </c>
    </row>
    <row r="3440" spans="1:19" x14ac:dyDescent="0.25">
      <c r="A3440" t="s">
        <v>120</v>
      </c>
      <c r="B3440">
        <v>1</v>
      </c>
      <c r="C3440" t="s">
        <v>7706</v>
      </c>
      <c r="D3440" t="str">
        <f>INDEX(Transcripts[#Data], MATCH(Exons[[#This Row],[Transcript stable ID]], Transcripts[Transcript stable ID], 0), 4)</f>
        <v>NM_000321.2</v>
      </c>
      <c r="E3440" t="s">
        <v>27</v>
      </c>
      <c r="J3440">
        <v>48877911</v>
      </c>
      <c r="K3440">
        <v>48939030</v>
      </c>
      <c r="L3440">
        <v>48939107</v>
      </c>
      <c r="N3440">
        <v>9</v>
      </c>
      <c r="O3440">
        <v>1000</v>
      </c>
      <c r="P3440">
        <v>1077</v>
      </c>
      <c r="Q3440" t="s">
        <v>14111</v>
      </c>
      <c r="R3440">
        <v>862</v>
      </c>
      <c r="S3440">
        <v>939</v>
      </c>
    </row>
    <row r="3441" spans="1:19" x14ac:dyDescent="0.25">
      <c r="A3441" t="s">
        <v>120</v>
      </c>
      <c r="B3441">
        <v>1</v>
      </c>
      <c r="C3441" t="s">
        <v>7706</v>
      </c>
      <c r="D3441" t="str">
        <f>INDEX(Transcripts[#Data], MATCH(Exons[[#This Row],[Transcript stable ID]], Transcripts[Transcript stable ID], 0), 4)</f>
        <v>NM_000321.2</v>
      </c>
      <c r="E3441" t="s">
        <v>27</v>
      </c>
      <c r="J3441">
        <v>48877911</v>
      </c>
      <c r="K3441">
        <v>48941630</v>
      </c>
      <c r="L3441">
        <v>48941739</v>
      </c>
      <c r="N3441">
        <v>10</v>
      </c>
      <c r="O3441">
        <v>1078</v>
      </c>
      <c r="P3441">
        <v>1187</v>
      </c>
      <c r="Q3441" t="s">
        <v>14112</v>
      </c>
      <c r="R3441">
        <v>940</v>
      </c>
      <c r="S3441">
        <v>1049</v>
      </c>
    </row>
    <row r="3442" spans="1:19" x14ac:dyDescent="0.25">
      <c r="A3442" t="s">
        <v>120</v>
      </c>
      <c r="B3442">
        <v>1</v>
      </c>
      <c r="C3442" t="s">
        <v>7706</v>
      </c>
      <c r="D3442" t="str">
        <f>INDEX(Transcripts[#Data], MATCH(Exons[[#This Row],[Transcript stable ID]], Transcripts[Transcript stable ID], 0), 4)</f>
        <v>NM_000321.2</v>
      </c>
      <c r="E3442" t="s">
        <v>27</v>
      </c>
      <c r="J3442">
        <v>48877911</v>
      </c>
      <c r="K3442">
        <v>48942663</v>
      </c>
      <c r="L3442">
        <v>48942740</v>
      </c>
      <c r="N3442">
        <v>11</v>
      </c>
      <c r="O3442">
        <v>1188</v>
      </c>
      <c r="P3442">
        <v>1265</v>
      </c>
      <c r="Q3442" t="s">
        <v>14113</v>
      </c>
      <c r="R3442">
        <v>1050</v>
      </c>
      <c r="S3442">
        <v>1127</v>
      </c>
    </row>
    <row r="3443" spans="1:19" x14ac:dyDescent="0.25">
      <c r="A3443" t="s">
        <v>120</v>
      </c>
      <c r="B3443">
        <v>1</v>
      </c>
      <c r="C3443" t="s">
        <v>7706</v>
      </c>
      <c r="D3443" t="str">
        <f>INDEX(Transcripts[#Data], MATCH(Exons[[#This Row],[Transcript stable ID]], Transcripts[Transcript stable ID], 0), 4)</f>
        <v>NM_000321.2</v>
      </c>
      <c r="E3443" t="s">
        <v>27</v>
      </c>
      <c r="J3443">
        <v>48877911</v>
      </c>
      <c r="K3443">
        <v>48947541</v>
      </c>
      <c r="L3443">
        <v>48947628</v>
      </c>
      <c r="N3443">
        <v>12</v>
      </c>
      <c r="O3443">
        <v>1266</v>
      </c>
      <c r="P3443">
        <v>1353</v>
      </c>
      <c r="Q3443" t="s">
        <v>14114</v>
      </c>
      <c r="R3443">
        <v>1128</v>
      </c>
      <c r="S3443">
        <v>1215</v>
      </c>
    </row>
    <row r="3444" spans="1:19" x14ac:dyDescent="0.25">
      <c r="A3444" t="s">
        <v>120</v>
      </c>
      <c r="B3444">
        <v>1</v>
      </c>
      <c r="C3444" t="s">
        <v>7706</v>
      </c>
      <c r="D3444" t="str">
        <f>INDEX(Transcripts[#Data], MATCH(Exons[[#This Row],[Transcript stable ID]], Transcripts[Transcript stable ID], 0), 4)</f>
        <v>NM_000321.2</v>
      </c>
      <c r="E3444" t="s">
        <v>27</v>
      </c>
      <c r="J3444">
        <v>48877911</v>
      </c>
      <c r="K3444">
        <v>48951054</v>
      </c>
      <c r="L3444">
        <v>48951170</v>
      </c>
      <c r="N3444">
        <v>13</v>
      </c>
      <c r="O3444">
        <v>1354</v>
      </c>
      <c r="P3444">
        <v>1470</v>
      </c>
      <c r="Q3444" t="s">
        <v>14115</v>
      </c>
      <c r="R3444">
        <v>1216</v>
      </c>
      <c r="S3444">
        <v>1332</v>
      </c>
    </row>
    <row r="3445" spans="1:19" x14ac:dyDescent="0.25">
      <c r="A3445" t="s">
        <v>120</v>
      </c>
      <c r="B3445">
        <v>1</v>
      </c>
      <c r="C3445" t="s">
        <v>7706</v>
      </c>
      <c r="D3445" t="str">
        <f>INDEX(Transcripts[#Data], MATCH(Exons[[#This Row],[Transcript stable ID]], Transcripts[Transcript stable ID], 0), 4)</f>
        <v>NM_000321.2</v>
      </c>
      <c r="E3445" t="s">
        <v>27</v>
      </c>
      <c r="J3445">
        <v>48877911</v>
      </c>
      <c r="K3445">
        <v>48953730</v>
      </c>
      <c r="L3445">
        <v>48953786</v>
      </c>
      <c r="N3445">
        <v>14</v>
      </c>
      <c r="O3445">
        <v>1471</v>
      </c>
      <c r="P3445">
        <v>1527</v>
      </c>
      <c r="Q3445" t="s">
        <v>14116</v>
      </c>
      <c r="R3445">
        <v>1333</v>
      </c>
      <c r="S3445">
        <v>1389</v>
      </c>
    </row>
    <row r="3446" spans="1:19" x14ac:dyDescent="0.25">
      <c r="A3446" t="s">
        <v>120</v>
      </c>
      <c r="B3446">
        <v>1</v>
      </c>
      <c r="C3446" t="s">
        <v>7706</v>
      </c>
      <c r="D3446" t="str">
        <f>INDEX(Transcripts[#Data], MATCH(Exons[[#This Row],[Transcript stable ID]], Transcripts[Transcript stable ID], 0), 4)</f>
        <v>NM_000321.2</v>
      </c>
      <c r="E3446" t="s">
        <v>27</v>
      </c>
      <c r="J3446">
        <v>48877911</v>
      </c>
      <c r="K3446">
        <v>48954189</v>
      </c>
      <c r="L3446">
        <v>48954220</v>
      </c>
      <c r="N3446">
        <v>15</v>
      </c>
      <c r="O3446">
        <v>1528</v>
      </c>
      <c r="P3446">
        <v>1559</v>
      </c>
      <c r="Q3446" t="s">
        <v>14117</v>
      </c>
      <c r="R3446">
        <v>1390</v>
      </c>
      <c r="S3446">
        <v>1421</v>
      </c>
    </row>
    <row r="3447" spans="1:19" x14ac:dyDescent="0.25">
      <c r="A3447" t="s">
        <v>120</v>
      </c>
      <c r="B3447">
        <v>1</v>
      </c>
      <c r="C3447" t="s">
        <v>7706</v>
      </c>
      <c r="D3447" t="str">
        <f>INDEX(Transcripts[#Data], MATCH(Exons[[#This Row],[Transcript stable ID]], Transcripts[Transcript stable ID], 0), 4)</f>
        <v>NM_000321.2</v>
      </c>
      <c r="E3447" t="s">
        <v>27</v>
      </c>
      <c r="J3447">
        <v>48877911</v>
      </c>
      <c r="K3447">
        <v>48954301</v>
      </c>
      <c r="L3447">
        <v>48954377</v>
      </c>
      <c r="N3447">
        <v>16</v>
      </c>
      <c r="O3447">
        <v>1560</v>
      </c>
      <c r="P3447">
        <v>1636</v>
      </c>
      <c r="Q3447" t="s">
        <v>14118</v>
      </c>
      <c r="R3447">
        <v>1422</v>
      </c>
      <c r="S3447">
        <v>1498</v>
      </c>
    </row>
    <row r="3448" spans="1:19" x14ac:dyDescent="0.25">
      <c r="A3448" t="s">
        <v>120</v>
      </c>
      <c r="B3448">
        <v>1</v>
      </c>
      <c r="C3448" t="s">
        <v>7706</v>
      </c>
      <c r="D3448" t="str">
        <f>INDEX(Transcripts[#Data], MATCH(Exons[[#This Row],[Transcript stable ID]], Transcripts[Transcript stable ID], 0), 4)</f>
        <v>NM_000321.2</v>
      </c>
      <c r="E3448" t="s">
        <v>27</v>
      </c>
      <c r="J3448">
        <v>48877911</v>
      </c>
      <c r="K3448">
        <v>48955383</v>
      </c>
      <c r="L3448">
        <v>48955579</v>
      </c>
      <c r="N3448">
        <v>17</v>
      </c>
      <c r="O3448">
        <v>1637</v>
      </c>
      <c r="P3448">
        <v>1833</v>
      </c>
      <c r="Q3448" t="s">
        <v>14119</v>
      </c>
      <c r="R3448">
        <v>1499</v>
      </c>
      <c r="S3448">
        <v>1695</v>
      </c>
    </row>
    <row r="3449" spans="1:19" x14ac:dyDescent="0.25">
      <c r="A3449" t="s">
        <v>120</v>
      </c>
      <c r="B3449">
        <v>1</v>
      </c>
      <c r="C3449" t="s">
        <v>7706</v>
      </c>
      <c r="D3449" t="str">
        <f>INDEX(Transcripts[#Data], MATCH(Exons[[#This Row],[Transcript stable ID]], Transcripts[Transcript stable ID], 0), 4)</f>
        <v>NM_000321.2</v>
      </c>
      <c r="E3449" t="s">
        <v>27</v>
      </c>
      <c r="J3449">
        <v>48877911</v>
      </c>
      <c r="K3449">
        <v>49027129</v>
      </c>
      <c r="L3449">
        <v>49027247</v>
      </c>
      <c r="N3449">
        <v>18</v>
      </c>
      <c r="O3449">
        <v>1834</v>
      </c>
      <c r="P3449">
        <v>1952</v>
      </c>
      <c r="Q3449" t="s">
        <v>14120</v>
      </c>
      <c r="R3449">
        <v>1696</v>
      </c>
      <c r="S3449">
        <v>1814</v>
      </c>
    </row>
    <row r="3450" spans="1:19" x14ac:dyDescent="0.25">
      <c r="A3450" t="s">
        <v>120</v>
      </c>
      <c r="B3450">
        <v>1</v>
      </c>
      <c r="C3450" t="s">
        <v>7706</v>
      </c>
      <c r="D3450" t="str">
        <f>INDEX(Transcripts[#Data], MATCH(Exons[[#This Row],[Transcript stable ID]], Transcripts[Transcript stable ID], 0), 4)</f>
        <v>NM_000321.2</v>
      </c>
      <c r="E3450" t="s">
        <v>27</v>
      </c>
      <c r="J3450">
        <v>48877911</v>
      </c>
      <c r="K3450">
        <v>49030340</v>
      </c>
      <c r="L3450">
        <v>49030485</v>
      </c>
      <c r="N3450">
        <v>19</v>
      </c>
      <c r="O3450">
        <v>1953</v>
      </c>
      <c r="P3450">
        <v>2098</v>
      </c>
      <c r="Q3450" t="s">
        <v>14121</v>
      </c>
      <c r="R3450">
        <v>1815</v>
      </c>
      <c r="S3450">
        <v>1960</v>
      </c>
    </row>
    <row r="3451" spans="1:19" x14ac:dyDescent="0.25">
      <c r="A3451" t="s">
        <v>120</v>
      </c>
      <c r="B3451">
        <v>1</v>
      </c>
      <c r="C3451" t="s">
        <v>7706</v>
      </c>
      <c r="D3451" t="str">
        <f>INDEX(Transcripts[#Data], MATCH(Exons[[#This Row],[Transcript stable ID]], Transcripts[Transcript stable ID], 0), 4)</f>
        <v>NM_000321.2</v>
      </c>
      <c r="E3451" t="s">
        <v>27</v>
      </c>
      <c r="J3451">
        <v>48877911</v>
      </c>
      <c r="K3451">
        <v>49033824</v>
      </c>
      <c r="L3451">
        <v>49033969</v>
      </c>
      <c r="N3451">
        <v>20</v>
      </c>
      <c r="O3451">
        <v>2099</v>
      </c>
      <c r="P3451">
        <v>2244</v>
      </c>
      <c r="Q3451" t="s">
        <v>14122</v>
      </c>
      <c r="R3451">
        <v>1961</v>
      </c>
      <c r="S3451">
        <v>2106</v>
      </c>
    </row>
    <row r="3452" spans="1:19" x14ac:dyDescent="0.25">
      <c r="A3452" t="s">
        <v>120</v>
      </c>
      <c r="B3452">
        <v>1</v>
      </c>
      <c r="C3452" t="s">
        <v>7706</v>
      </c>
      <c r="D3452" t="str">
        <f>INDEX(Transcripts[#Data], MATCH(Exons[[#This Row],[Transcript stable ID]], Transcripts[Transcript stable ID], 0), 4)</f>
        <v>NM_000321.2</v>
      </c>
      <c r="E3452" t="s">
        <v>27</v>
      </c>
      <c r="J3452">
        <v>48877911</v>
      </c>
      <c r="K3452">
        <v>49037867</v>
      </c>
      <c r="L3452">
        <v>49037971</v>
      </c>
      <c r="N3452">
        <v>21</v>
      </c>
      <c r="O3452">
        <v>2245</v>
      </c>
      <c r="P3452">
        <v>2349</v>
      </c>
      <c r="Q3452" t="s">
        <v>14123</v>
      </c>
      <c r="R3452">
        <v>2107</v>
      </c>
      <c r="S3452">
        <v>2211</v>
      </c>
    </row>
    <row r="3453" spans="1:19" x14ac:dyDescent="0.25">
      <c r="A3453" t="s">
        <v>120</v>
      </c>
      <c r="B3453">
        <v>1</v>
      </c>
      <c r="C3453" t="s">
        <v>7706</v>
      </c>
      <c r="D3453" t="str">
        <f>INDEX(Transcripts[#Data], MATCH(Exons[[#This Row],[Transcript stable ID]], Transcripts[Transcript stable ID], 0), 4)</f>
        <v>NM_000321.2</v>
      </c>
      <c r="E3453" t="s">
        <v>27</v>
      </c>
      <c r="J3453">
        <v>48877911</v>
      </c>
      <c r="K3453">
        <v>49039134</v>
      </c>
      <c r="L3453">
        <v>49039247</v>
      </c>
      <c r="N3453">
        <v>22</v>
      </c>
      <c r="O3453">
        <v>2350</v>
      </c>
      <c r="P3453">
        <v>2463</v>
      </c>
      <c r="Q3453" t="s">
        <v>14124</v>
      </c>
      <c r="R3453">
        <v>2212</v>
      </c>
      <c r="S3453">
        <v>2325</v>
      </c>
    </row>
    <row r="3454" spans="1:19" x14ac:dyDescent="0.25">
      <c r="A3454" t="s">
        <v>120</v>
      </c>
      <c r="B3454">
        <v>1</v>
      </c>
      <c r="C3454" t="s">
        <v>7706</v>
      </c>
      <c r="D3454" t="str">
        <f>INDEX(Transcripts[#Data], MATCH(Exons[[#This Row],[Transcript stable ID]], Transcripts[Transcript stable ID], 0), 4)</f>
        <v>NM_000321.2</v>
      </c>
      <c r="E3454" t="s">
        <v>27</v>
      </c>
      <c r="J3454">
        <v>48877911</v>
      </c>
      <c r="K3454">
        <v>49039341</v>
      </c>
      <c r="L3454">
        <v>49039504</v>
      </c>
      <c r="N3454">
        <v>23</v>
      </c>
      <c r="O3454">
        <v>2464</v>
      </c>
      <c r="P3454">
        <v>2627</v>
      </c>
      <c r="Q3454" t="s">
        <v>14125</v>
      </c>
      <c r="R3454">
        <v>2326</v>
      </c>
      <c r="S3454">
        <v>2489</v>
      </c>
    </row>
    <row r="3455" spans="1:19" x14ac:dyDescent="0.25">
      <c r="A3455" t="s">
        <v>120</v>
      </c>
      <c r="B3455">
        <v>1</v>
      </c>
      <c r="C3455" t="s">
        <v>7706</v>
      </c>
      <c r="D3455" t="str">
        <f>INDEX(Transcripts[#Data], MATCH(Exons[[#This Row],[Transcript stable ID]], Transcripts[Transcript stable ID], 0), 4)</f>
        <v>NM_000321.2</v>
      </c>
      <c r="E3455" t="s">
        <v>27</v>
      </c>
      <c r="J3455">
        <v>48877911</v>
      </c>
      <c r="K3455">
        <v>49047496</v>
      </c>
      <c r="L3455">
        <v>49047526</v>
      </c>
      <c r="N3455">
        <v>24</v>
      </c>
      <c r="O3455">
        <v>2628</v>
      </c>
      <c r="P3455">
        <v>2658</v>
      </c>
      <c r="Q3455" t="s">
        <v>14126</v>
      </c>
      <c r="R3455">
        <v>2490</v>
      </c>
      <c r="S3455">
        <v>2520</v>
      </c>
    </row>
    <row r="3456" spans="1:19" x14ac:dyDescent="0.25">
      <c r="A3456" t="s">
        <v>120</v>
      </c>
      <c r="B3456">
        <v>1</v>
      </c>
      <c r="C3456" t="s">
        <v>7706</v>
      </c>
      <c r="D3456" t="str">
        <f>INDEX(Transcripts[#Data], MATCH(Exons[[#This Row],[Transcript stable ID]], Transcripts[Transcript stable ID], 0), 4)</f>
        <v>NM_000321.2</v>
      </c>
      <c r="E3456" t="s">
        <v>27</v>
      </c>
      <c r="J3456">
        <v>48877911</v>
      </c>
      <c r="K3456">
        <v>49050837</v>
      </c>
      <c r="L3456">
        <v>49050979</v>
      </c>
      <c r="N3456">
        <v>25</v>
      </c>
      <c r="O3456">
        <v>2659</v>
      </c>
      <c r="P3456">
        <v>2801</v>
      </c>
      <c r="Q3456" t="s">
        <v>14127</v>
      </c>
      <c r="R3456">
        <v>2521</v>
      </c>
      <c r="S3456">
        <v>2663</v>
      </c>
    </row>
    <row r="3457" spans="1:19" x14ac:dyDescent="0.25">
      <c r="A3457" t="s">
        <v>120</v>
      </c>
      <c r="B3457">
        <v>1</v>
      </c>
      <c r="C3457" t="s">
        <v>7706</v>
      </c>
      <c r="D3457" t="str">
        <f>INDEX(Transcripts[#Data], MATCH(Exons[[#This Row],[Transcript stable ID]], Transcripts[Transcript stable ID], 0), 4)</f>
        <v>NM_000321.2</v>
      </c>
      <c r="E3457" t="s">
        <v>27</v>
      </c>
      <c r="J3457">
        <v>48877911</v>
      </c>
      <c r="K3457">
        <v>49051491</v>
      </c>
      <c r="L3457">
        <v>49051540</v>
      </c>
      <c r="N3457">
        <v>26</v>
      </c>
      <c r="O3457">
        <v>2802</v>
      </c>
      <c r="P3457">
        <v>2851</v>
      </c>
      <c r="Q3457" t="s">
        <v>14128</v>
      </c>
      <c r="R3457">
        <v>2664</v>
      </c>
      <c r="S3457">
        <v>2713</v>
      </c>
    </row>
    <row r="3458" spans="1:19" x14ac:dyDescent="0.25">
      <c r="A3458" t="s">
        <v>120</v>
      </c>
      <c r="B3458">
        <v>1</v>
      </c>
      <c r="C3458" t="s">
        <v>7706</v>
      </c>
      <c r="D3458" t="str">
        <f>INDEX(Transcripts[#Data], MATCH(Exons[[#This Row],[Transcript stable ID]], Transcripts[Transcript stable ID], 0), 4)</f>
        <v>NM_000321.2</v>
      </c>
      <c r="E3458" t="s">
        <v>27</v>
      </c>
      <c r="H3458">
        <v>49054208</v>
      </c>
      <c r="I3458">
        <v>49056122</v>
      </c>
      <c r="J3458">
        <v>48877911</v>
      </c>
      <c r="K3458">
        <v>49054134</v>
      </c>
      <c r="L3458">
        <v>49056122</v>
      </c>
      <c r="N3458">
        <v>27</v>
      </c>
      <c r="O3458">
        <v>2852</v>
      </c>
      <c r="P3458">
        <v>2925</v>
      </c>
      <c r="Q3458" t="s">
        <v>14129</v>
      </c>
      <c r="R3458">
        <v>2714</v>
      </c>
      <c r="S3458">
        <v>2787</v>
      </c>
    </row>
    <row r="3459" spans="1:19" x14ac:dyDescent="0.25">
      <c r="A3459" t="s">
        <v>107</v>
      </c>
      <c r="B3459">
        <v>-1</v>
      </c>
      <c r="C3459" t="s">
        <v>686</v>
      </c>
      <c r="D3459" t="str">
        <f>INDEX(Transcripts[#Data], MATCH(Exons[[#This Row],[Transcript stable ID]], Transcripts[Transcript stable ID], 0), 4)</f>
        <v>NM_017745.5</v>
      </c>
      <c r="E3459" t="s">
        <v>27</v>
      </c>
      <c r="J3459">
        <v>39956656</v>
      </c>
      <c r="K3459">
        <v>39922861</v>
      </c>
      <c r="L3459">
        <v>39923103</v>
      </c>
      <c r="N3459">
        <v>8</v>
      </c>
      <c r="O3459">
        <v>3732</v>
      </c>
      <c r="P3459">
        <v>3974</v>
      </c>
      <c r="Q3459" t="s">
        <v>14130</v>
      </c>
      <c r="R3459">
        <v>3503</v>
      </c>
      <c r="S3459">
        <v>3745</v>
      </c>
    </row>
    <row r="3460" spans="1:19" x14ac:dyDescent="0.25">
      <c r="A3460" t="s">
        <v>107</v>
      </c>
      <c r="B3460">
        <v>-1</v>
      </c>
      <c r="C3460" t="s">
        <v>686</v>
      </c>
      <c r="D3460" t="str">
        <f>INDEX(Transcripts[#Data], MATCH(Exons[[#This Row],[Transcript stable ID]], Transcripts[Transcript stable ID], 0), 4)</f>
        <v>NM_017745.5</v>
      </c>
      <c r="E3460" t="s">
        <v>27</v>
      </c>
      <c r="J3460">
        <v>39956656</v>
      </c>
      <c r="K3460">
        <v>39921999</v>
      </c>
      <c r="L3460">
        <v>39922324</v>
      </c>
      <c r="N3460">
        <v>9</v>
      </c>
      <c r="O3460">
        <v>3975</v>
      </c>
      <c r="P3460">
        <v>4300</v>
      </c>
      <c r="Q3460" t="s">
        <v>14131</v>
      </c>
      <c r="R3460">
        <v>3746</v>
      </c>
      <c r="S3460">
        <v>4071</v>
      </c>
    </row>
    <row r="3461" spans="1:19" x14ac:dyDescent="0.25">
      <c r="A3461" t="s">
        <v>107</v>
      </c>
      <c r="B3461">
        <v>-1</v>
      </c>
      <c r="C3461" t="s">
        <v>686</v>
      </c>
      <c r="D3461" t="str">
        <f>INDEX(Transcripts[#Data], MATCH(Exons[[#This Row],[Transcript stable ID]], Transcripts[Transcript stable ID], 0), 4)</f>
        <v>NM_017745.5</v>
      </c>
      <c r="E3461" t="s">
        <v>27</v>
      </c>
      <c r="J3461">
        <v>39956656</v>
      </c>
      <c r="K3461">
        <v>39921392</v>
      </c>
      <c r="L3461">
        <v>39921646</v>
      </c>
      <c r="N3461">
        <v>10</v>
      </c>
      <c r="O3461">
        <v>4301</v>
      </c>
      <c r="P3461">
        <v>4555</v>
      </c>
      <c r="Q3461" t="s">
        <v>14132</v>
      </c>
      <c r="R3461">
        <v>4072</v>
      </c>
      <c r="S3461">
        <v>4326</v>
      </c>
    </row>
    <row r="3462" spans="1:19" x14ac:dyDescent="0.25">
      <c r="A3462" t="s">
        <v>107</v>
      </c>
      <c r="B3462">
        <v>-1</v>
      </c>
      <c r="C3462" t="s">
        <v>686</v>
      </c>
      <c r="D3462" t="str">
        <f>INDEX(Transcripts[#Data], MATCH(Exons[[#This Row],[Transcript stable ID]], Transcripts[Transcript stable ID], 0), 4)</f>
        <v>NM_017745.5</v>
      </c>
      <c r="E3462" t="s">
        <v>27</v>
      </c>
      <c r="J3462">
        <v>39956656</v>
      </c>
      <c r="K3462">
        <v>39916408</v>
      </c>
      <c r="L3462">
        <v>39916574</v>
      </c>
      <c r="N3462">
        <v>11</v>
      </c>
      <c r="O3462">
        <v>4556</v>
      </c>
      <c r="P3462">
        <v>4722</v>
      </c>
      <c r="Q3462" t="s">
        <v>14133</v>
      </c>
      <c r="R3462">
        <v>4327</v>
      </c>
      <c r="S3462">
        <v>4493</v>
      </c>
    </row>
    <row r="3463" spans="1:19" x14ac:dyDescent="0.25">
      <c r="A3463" t="s">
        <v>107</v>
      </c>
      <c r="B3463">
        <v>-1</v>
      </c>
      <c r="C3463" t="s">
        <v>686</v>
      </c>
      <c r="D3463" t="str">
        <f>INDEX(Transcripts[#Data], MATCH(Exons[[#This Row],[Transcript stable ID]], Transcripts[Transcript stable ID], 0), 4)</f>
        <v>NM_017745.5</v>
      </c>
      <c r="E3463" t="s">
        <v>27</v>
      </c>
      <c r="J3463">
        <v>39956656</v>
      </c>
      <c r="K3463">
        <v>39914621</v>
      </c>
      <c r="L3463">
        <v>39914766</v>
      </c>
      <c r="N3463">
        <v>12</v>
      </c>
      <c r="O3463">
        <v>4723</v>
      </c>
      <c r="P3463">
        <v>4868</v>
      </c>
      <c r="Q3463" t="s">
        <v>14134</v>
      </c>
      <c r="R3463">
        <v>4494</v>
      </c>
      <c r="S3463">
        <v>4639</v>
      </c>
    </row>
    <row r="3464" spans="1:19" x14ac:dyDescent="0.25">
      <c r="A3464" t="s">
        <v>107</v>
      </c>
      <c r="B3464">
        <v>-1</v>
      </c>
      <c r="C3464" t="s">
        <v>686</v>
      </c>
      <c r="D3464" t="str">
        <f>INDEX(Transcripts[#Data], MATCH(Exons[[#This Row],[Transcript stable ID]], Transcripts[Transcript stable ID], 0), 4)</f>
        <v>NM_017745.5</v>
      </c>
      <c r="E3464" t="s">
        <v>27</v>
      </c>
      <c r="J3464">
        <v>39956656</v>
      </c>
      <c r="K3464">
        <v>39913509</v>
      </c>
      <c r="L3464">
        <v>39913586</v>
      </c>
      <c r="N3464">
        <v>13</v>
      </c>
      <c r="O3464">
        <v>4869</v>
      </c>
      <c r="P3464">
        <v>4946</v>
      </c>
      <c r="Q3464" t="s">
        <v>14135</v>
      </c>
      <c r="R3464">
        <v>4640</v>
      </c>
      <c r="S3464">
        <v>4717</v>
      </c>
    </row>
    <row r="3465" spans="1:19" x14ac:dyDescent="0.25">
      <c r="A3465" t="s">
        <v>107</v>
      </c>
      <c r="B3465">
        <v>-1</v>
      </c>
      <c r="C3465" t="s">
        <v>686</v>
      </c>
      <c r="D3465" t="str">
        <f>INDEX(Transcripts[#Data], MATCH(Exons[[#This Row],[Transcript stable ID]], Transcripts[Transcript stable ID], 0), 4)</f>
        <v>NM_017745.5</v>
      </c>
      <c r="E3465" t="s">
        <v>27</v>
      </c>
      <c r="J3465">
        <v>39956656</v>
      </c>
      <c r="K3465">
        <v>39913139</v>
      </c>
      <c r="L3465">
        <v>39913295</v>
      </c>
      <c r="N3465">
        <v>14</v>
      </c>
      <c r="O3465">
        <v>4947</v>
      </c>
      <c r="P3465">
        <v>5103</v>
      </c>
      <c r="Q3465" t="s">
        <v>14136</v>
      </c>
      <c r="R3465">
        <v>4718</v>
      </c>
      <c r="S3465">
        <v>4874</v>
      </c>
    </row>
    <row r="3466" spans="1:19" x14ac:dyDescent="0.25">
      <c r="A3466" t="s">
        <v>107</v>
      </c>
      <c r="B3466">
        <v>-1</v>
      </c>
      <c r="C3466" t="s">
        <v>686</v>
      </c>
      <c r="D3466" t="str">
        <f>INDEX(Transcripts[#Data], MATCH(Exons[[#This Row],[Transcript stable ID]], Transcripts[Transcript stable ID], 0), 4)</f>
        <v>NM_017745.5</v>
      </c>
      <c r="E3466" t="s">
        <v>27</v>
      </c>
      <c r="F3466">
        <v>39956468</v>
      </c>
      <c r="G3466">
        <v>39956656</v>
      </c>
      <c r="J3466">
        <v>39956656</v>
      </c>
      <c r="K3466">
        <v>39956468</v>
      </c>
      <c r="L3466">
        <v>39956656</v>
      </c>
      <c r="N3466">
        <v>1</v>
      </c>
      <c r="Q3466" t="s">
        <v>14137</v>
      </c>
    </row>
    <row r="3467" spans="1:19" x14ac:dyDescent="0.25">
      <c r="A3467" t="s">
        <v>107</v>
      </c>
      <c r="B3467">
        <v>-1</v>
      </c>
      <c r="C3467" t="s">
        <v>686</v>
      </c>
      <c r="D3467" t="str">
        <f>INDEX(Transcripts[#Data], MATCH(Exons[[#This Row],[Transcript stable ID]], Transcripts[Transcript stable ID], 0), 4)</f>
        <v>NM_017745.5</v>
      </c>
      <c r="E3467" t="s">
        <v>27</v>
      </c>
      <c r="F3467">
        <v>39937183</v>
      </c>
      <c r="G3467">
        <v>39937222</v>
      </c>
      <c r="J3467">
        <v>39956656</v>
      </c>
      <c r="K3467">
        <v>39937097</v>
      </c>
      <c r="L3467">
        <v>39937222</v>
      </c>
      <c r="N3467">
        <v>2</v>
      </c>
      <c r="O3467">
        <v>230</v>
      </c>
      <c r="P3467">
        <v>315</v>
      </c>
      <c r="Q3467" t="s">
        <v>14138</v>
      </c>
      <c r="R3467">
        <v>1</v>
      </c>
      <c r="S3467">
        <v>86</v>
      </c>
    </row>
    <row r="3468" spans="1:19" x14ac:dyDescent="0.25">
      <c r="A3468" t="s">
        <v>107</v>
      </c>
      <c r="B3468">
        <v>-1</v>
      </c>
      <c r="C3468" t="s">
        <v>686</v>
      </c>
      <c r="D3468" t="str">
        <f>INDEX(Transcripts[#Data], MATCH(Exons[[#This Row],[Transcript stable ID]], Transcripts[Transcript stable ID], 0), 4)</f>
        <v>NM_017745.5</v>
      </c>
      <c r="E3468" t="s">
        <v>27</v>
      </c>
      <c r="J3468">
        <v>39956656</v>
      </c>
      <c r="K3468">
        <v>39935707</v>
      </c>
      <c r="L3468">
        <v>39935785</v>
      </c>
      <c r="N3468">
        <v>3</v>
      </c>
      <c r="O3468">
        <v>316</v>
      </c>
      <c r="P3468">
        <v>394</v>
      </c>
      <c r="Q3468" t="s">
        <v>14139</v>
      </c>
      <c r="R3468">
        <v>87</v>
      </c>
      <c r="S3468">
        <v>165</v>
      </c>
    </row>
    <row r="3469" spans="1:19" x14ac:dyDescent="0.25">
      <c r="A3469" t="s">
        <v>107</v>
      </c>
      <c r="B3469">
        <v>-1</v>
      </c>
      <c r="C3469" t="s">
        <v>686</v>
      </c>
      <c r="D3469" t="str">
        <f>INDEX(Transcripts[#Data], MATCH(Exons[[#This Row],[Transcript stable ID]], Transcripts[Transcript stable ID], 0), 4)</f>
        <v>NM_017745.5</v>
      </c>
      <c r="E3469" t="s">
        <v>27</v>
      </c>
      <c r="J3469">
        <v>39956656</v>
      </c>
      <c r="K3469">
        <v>39931602</v>
      </c>
      <c r="L3469">
        <v>39934433</v>
      </c>
      <c r="N3469">
        <v>4</v>
      </c>
      <c r="O3469">
        <v>395</v>
      </c>
      <c r="P3469">
        <v>3226</v>
      </c>
      <c r="Q3469" t="s">
        <v>14140</v>
      </c>
      <c r="R3469">
        <v>166</v>
      </c>
      <c r="S3469">
        <v>2997</v>
      </c>
    </row>
    <row r="3470" spans="1:19" x14ac:dyDescent="0.25">
      <c r="A3470" t="s">
        <v>107</v>
      </c>
      <c r="B3470">
        <v>-1</v>
      </c>
      <c r="C3470" t="s">
        <v>686</v>
      </c>
      <c r="D3470" t="str">
        <f>INDEX(Transcripts[#Data], MATCH(Exons[[#This Row],[Transcript stable ID]], Transcripts[Transcript stable ID], 0), 4)</f>
        <v>NM_017745.5</v>
      </c>
      <c r="E3470" t="s">
        <v>27</v>
      </c>
      <c r="J3470">
        <v>39956656</v>
      </c>
      <c r="K3470">
        <v>39930890</v>
      </c>
      <c r="L3470">
        <v>39930943</v>
      </c>
      <c r="N3470">
        <v>5</v>
      </c>
      <c r="O3470">
        <v>3227</v>
      </c>
      <c r="P3470">
        <v>3280</v>
      </c>
      <c r="Q3470" t="s">
        <v>14141</v>
      </c>
      <c r="R3470">
        <v>2998</v>
      </c>
      <c r="S3470">
        <v>3051</v>
      </c>
    </row>
    <row r="3471" spans="1:19" x14ac:dyDescent="0.25">
      <c r="A3471" t="s">
        <v>107</v>
      </c>
      <c r="B3471">
        <v>-1</v>
      </c>
      <c r="C3471" t="s">
        <v>686</v>
      </c>
      <c r="D3471" t="str">
        <f>INDEX(Transcripts[#Data], MATCH(Exons[[#This Row],[Transcript stable ID]], Transcripts[Transcript stable ID], 0), 4)</f>
        <v>NM_017745.5</v>
      </c>
      <c r="E3471" t="s">
        <v>27</v>
      </c>
      <c r="J3471">
        <v>39956656</v>
      </c>
      <c r="K3471">
        <v>39930226</v>
      </c>
      <c r="L3471">
        <v>39930412</v>
      </c>
      <c r="N3471">
        <v>6</v>
      </c>
      <c r="O3471">
        <v>3281</v>
      </c>
      <c r="P3471">
        <v>3467</v>
      </c>
      <c r="Q3471" t="s">
        <v>14142</v>
      </c>
      <c r="R3471">
        <v>3052</v>
      </c>
      <c r="S3471">
        <v>3238</v>
      </c>
    </row>
    <row r="3472" spans="1:19" x14ac:dyDescent="0.25">
      <c r="A3472" t="s">
        <v>107</v>
      </c>
      <c r="B3472">
        <v>-1</v>
      </c>
      <c r="C3472" t="s">
        <v>686</v>
      </c>
      <c r="D3472" t="str">
        <f>INDEX(Transcripts[#Data], MATCH(Exons[[#This Row],[Transcript stable ID]], Transcripts[Transcript stable ID], 0), 4)</f>
        <v>NM_017745.5</v>
      </c>
      <c r="E3472" t="s">
        <v>27</v>
      </c>
      <c r="J3472">
        <v>39956656</v>
      </c>
      <c r="K3472">
        <v>39923589</v>
      </c>
      <c r="L3472">
        <v>39923852</v>
      </c>
      <c r="N3472">
        <v>7</v>
      </c>
      <c r="O3472">
        <v>3468</v>
      </c>
      <c r="P3472">
        <v>3731</v>
      </c>
      <c r="Q3472" t="s">
        <v>14143</v>
      </c>
      <c r="R3472">
        <v>3239</v>
      </c>
      <c r="S3472">
        <v>3502</v>
      </c>
    </row>
    <row r="3473" spans="1:19" x14ac:dyDescent="0.25">
      <c r="A3473" t="s">
        <v>107</v>
      </c>
      <c r="B3473">
        <v>-1</v>
      </c>
      <c r="C3473" t="s">
        <v>686</v>
      </c>
      <c r="D3473" t="str">
        <f>INDEX(Transcripts[#Data], MATCH(Exons[[#This Row],[Transcript stable ID]], Transcripts[Transcript stable ID], 0), 4)</f>
        <v>NM_017745.5</v>
      </c>
      <c r="E3473" t="s">
        <v>27</v>
      </c>
      <c r="H3473">
        <v>39910499</v>
      </c>
      <c r="I3473">
        <v>39911361</v>
      </c>
      <c r="J3473">
        <v>39956656</v>
      </c>
      <c r="K3473">
        <v>39910499</v>
      </c>
      <c r="L3473">
        <v>39911653</v>
      </c>
      <c r="N3473">
        <v>15</v>
      </c>
      <c r="O3473">
        <v>5104</v>
      </c>
      <c r="P3473">
        <v>5395</v>
      </c>
      <c r="Q3473" t="s">
        <v>14144</v>
      </c>
      <c r="R3473">
        <v>4875</v>
      </c>
      <c r="S3473">
        <v>5166</v>
      </c>
    </row>
    <row r="3474" spans="1:19" x14ac:dyDescent="0.25">
      <c r="A3474" t="s">
        <v>107</v>
      </c>
      <c r="B3474">
        <v>-1</v>
      </c>
      <c r="C3474" t="s">
        <v>682</v>
      </c>
      <c r="D3474" t="str">
        <f>INDEX(Transcripts[#Data], MATCH(Exons[[#This Row],[Transcript stable ID]], Transcripts[Transcript stable ID], 0), 4)</f>
        <v>NM_001123384.1</v>
      </c>
      <c r="E3474" t="s">
        <v>27</v>
      </c>
      <c r="J3474">
        <v>40036582</v>
      </c>
      <c r="K3474">
        <v>39922861</v>
      </c>
      <c r="L3474">
        <v>39923103</v>
      </c>
      <c r="N3474">
        <v>7</v>
      </c>
      <c r="O3474">
        <v>3812</v>
      </c>
      <c r="P3474">
        <v>4054</v>
      </c>
      <c r="Q3474" t="s">
        <v>14130</v>
      </c>
      <c r="R3474">
        <v>3449</v>
      </c>
      <c r="S3474">
        <v>3691</v>
      </c>
    </row>
    <row r="3475" spans="1:19" x14ac:dyDescent="0.25">
      <c r="A3475" t="s">
        <v>107</v>
      </c>
      <c r="B3475">
        <v>-1</v>
      </c>
      <c r="C3475" t="s">
        <v>682</v>
      </c>
      <c r="D3475" t="str">
        <f>INDEX(Transcripts[#Data], MATCH(Exons[[#This Row],[Transcript stable ID]], Transcripts[Transcript stable ID], 0), 4)</f>
        <v>NM_001123384.1</v>
      </c>
      <c r="E3475" t="s">
        <v>27</v>
      </c>
      <c r="J3475">
        <v>40036582</v>
      </c>
      <c r="K3475">
        <v>39921999</v>
      </c>
      <c r="L3475">
        <v>39922324</v>
      </c>
      <c r="N3475">
        <v>8</v>
      </c>
      <c r="O3475">
        <v>4055</v>
      </c>
      <c r="P3475">
        <v>4380</v>
      </c>
      <c r="Q3475" t="s">
        <v>14131</v>
      </c>
      <c r="R3475">
        <v>3692</v>
      </c>
      <c r="S3475">
        <v>4017</v>
      </c>
    </row>
    <row r="3476" spans="1:19" x14ac:dyDescent="0.25">
      <c r="A3476" t="s">
        <v>107</v>
      </c>
      <c r="B3476">
        <v>-1</v>
      </c>
      <c r="C3476" t="s">
        <v>682</v>
      </c>
      <c r="D3476" t="str">
        <f>INDEX(Transcripts[#Data], MATCH(Exons[[#This Row],[Transcript stable ID]], Transcripts[Transcript stable ID], 0), 4)</f>
        <v>NM_001123384.1</v>
      </c>
      <c r="E3476" t="s">
        <v>27</v>
      </c>
      <c r="J3476">
        <v>40036582</v>
      </c>
      <c r="K3476">
        <v>39921392</v>
      </c>
      <c r="L3476">
        <v>39921646</v>
      </c>
      <c r="N3476">
        <v>9</v>
      </c>
      <c r="O3476">
        <v>4381</v>
      </c>
      <c r="P3476">
        <v>4635</v>
      </c>
      <c r="Q3476" t="s">
        <v>14132</v>
      </c>
      <c r="R3476">
        <v>4018</v>
      </c>
      <c r="S3476">
        <v>4272</v>
      </c>
    </row>
    <row r="3477" spans="1:19" x14ac:dyDescent="0.25">
      <c r="A3477" t="s">
        <v>107</v>
      </c>
      <c r="B3477">
        <v>-1</v>
      </c>
      <c r="C3477" t="s">
        <v>682</v>
      </c>
      <c r="D3477" t="str">
        <f>INDEX(Transcripts[#Data], MATCH(Exons[[#This Row],[Transcript stable ID]], Transcripts[Transcript stable ID], 0), 4)</f>
        <v>NM_001123384.1</v>
      </c>
      <c r="E3477" t="s">
        <v>27</v>
      </c>
      <c r="J3477">
        <v>40036582</v>
      </c>
      <c r="K3477">
        <v>39916408</v>
      </c>
      <c r="L3477">
        <v>39916574</v>
      </c>
      <c r="N3477">
        <v>10</v>
      </c>
      <c r="O3477">
        <v>4636</v>
      </c>
      <c r="P3477">
        <v>4802</v>
      </c>
      <c r="Q3477" t="s">
        <v>14133</v>
      </c>
      <c r="R3477">
        <v>4273</v>
      </c>
      <c r="S3477">
        <v>4439</v>
      </c>
    </row>
    <row r="3478" spans="1:19" x14ac:dyDescent="0.25">
      <c r="A3478" t="s">
        <v>107</v>
      </c>
      <c r="B3478">
        <v>-1</v>
      </c>
      <c r="C3478" t="s">
        <v>682</v>
      </c>
      <c r="D3478" t="str">
        <f>INDEX(Transcripts[#Data], MATCH(Exons[[#This Row],[Transcript stable ID]], Transcripts[Transcript stable ID], 0), 4)</f>
        <v>NM_001123384.1</v>
      </c>
      <c r="E3478" t="s">
        <v>27</v>
      </c>
      <c r="J3478">
        <v>40036582</v>
      </c>
      <c r="K3478">
        <v>39914621</v>
      </c>
      <c r="L3478">
        <v>39914766</v>
      </c>
      <c r="N3478">
        <v>11</v>
      </c>
      <c r="O3478">
        <v>4803</v>
      </c>
      <c r="P3478">
        <v>4948</v>
      </c>
      <c r="Q3478" t="s">
        <v>14134</v>
      </c>
      <c r="R3478">
        <v>4440</v>
      </c>
      <c r="S3478">
        <v>4585</v>
      </c>
    </row>
    <row r="3479" spans="1:19" x14ac:dyDescent="0.25">
      <c r="A3479" t="s">
        <v>107</v>
      </c>
      <c r="B3479">
        <v>-1</v>
      </c>
      <c r="C3479" t="s">
        <v>682</v>
      </c>
      <c r="D3479" t="str">
        <f>INDEX(Transcripts[#Data], MATCH(Exons[[#This Row],[Transcript stable ID]], Transcripts[Transcript stable ID], 0), 4)</f>
        <v>NM_001123384.1</v>
      </c>
      <c r="E3479" t="s">
        <v>27</v>
      </c>
      <c r="J3479">
        <v>40036582</v>
      </c>
      <c r="K3479">
        <v>39913509</v>
      </c>
      <c r="L3479">
        <v>39913586</v>
      </c>
      <c r="N3479">
        <v>12</v>
      </c>
      <c r="O3479">
        <v>4949</v>
      </c>
      <c r="P3479">
        <v>5026</v>
      </c>
      <c r="Q3479" t="s">
        <v>14135</v>
      </c>
      <c r="R3479">
        <v>4586</v>
      </c>
      <c r="S3479">
        <v>4663</v>
      </c>
    </row>
    <row r="3480" spans="1:19" x14ac:dyDescent="0.25">
      <c r="A3480" t="s">
        <v>107</v>
      </c>
      <c r="B3480">
        <v>-1</v>
      </c>
      <c r="C3480" t="s">
        <v>682</v>
      </c>
      <c r="D3480" t="str">
        <f>INDEX(Transcripts[#Data], MATCH(Exons[[#This Row],[Transcript stable ID]], Transcripts[Transcript stable ID], 0), 4)</f>
        <v>NM_001123384.1</v>
      </c>
      <c r="E3480" t="s">
        <v>27</v>
      </c>
      <c r="J3480">
        <v>40036582</v>
      </c>
      <c r="K3480">
        <v>39913139</v>
      </c>
      <c r="L3480">
        <v>39913295</v>
      </c>
      <c r="N3480">
        <v>13</v>
      </c>
      <c r="O3480">
        <v>5027</v>
      </c>
      <c r="P3480">
        <v>5183</v>
      </c>
      <c r="Q3480" t="s">
        <v>14136</v>
      </c>
      <c r="R3480">
        <v>4664</v>
      </c>
      <c r="S3480">
        <v>4820</v>
      </c>
    </row>
    <row r="3481" spans="1:19" x14ac:dyDescent="0.25">
      <c r="A3481" t="s">
        <v>107</v>
      </c>
      <c r="B3481">
        <v>-1</v>
      </c>
      <c r="C3481" t="s">
        <v>682</v>
      </c>
      <c r="D3481" t="str">
        <f>INDEX(Transcripts[#Data], MATCH(Exons[[#This Row],[Transcript stable ID]], Transcripts[Transcript stable ID], 0), 4)</f>
        <v>NM_001123384.1</v>
      </c>
      <c r="E3481" t="s">
        <v>27</v>
      </c>
      <c r="F3481">
        <v>39937183</v>
      </c>
      <c r="G3481">
        <v>39937222</v>
      </c>
      <c r="J3481">
        <v>40036582</v>
      </c>
      <c r="K3481">
        <v>39937097</v>
      </c>
      <c r="L3481">
        <v>39937222</v>
      </c>
      <c r="N3481">
        <v>2</v>
      </c>
      <c r="O3481">
        <v>364</v>
      </c>
      <c r="P3481">
        <v>449</v>
      </c>
      <c r="Q3481" t="s">
        <v>14138</v>
      </c>
      <c r="R3481">
        <v>1</v>
      </c>
      <c r="S3481">
        <v>86</v>
      </c>
    </row>
    <row r="3482" spans="1:19" x14ac:dyDescent="0.25">
      <c r="A3482" t="s">
        <v>107</v>
      </c>
      <c r="B3482">
        <v>-1</v>
      </c>
      <c r="C3482" t="s">
        <v>682</v>
      </c>
      <c r="D3482" t="str">
        <f>INDEX(Transcripts[#Data], MATCH(Exons[[#This Row],[Transcript stable ID]], Transcripts[Transcript stable ID], 0), 4)</f>
        <v>NM_001123384.1</v>
      </c>
      <c r="E3482" t="s">
        <v>27</v>
      </c>
      <c r="J3482">
        <v>40036582</v>
      </c>
      <c r="K3482">
        <v>39935707</v>
      </c>
      <c r="L3482">
        <v>39935785</v>
      </c>
      <c r="N3482">
        <v>3</v>
      </c>
      <c r="O3482">
        <v>450</v>
      </c>
      <c r="P3482">
        <v>528</v>
      </c>
      <c r="Q3482" t="s">
        <v>14139</v>
      </c>
      <c r="R3482">
        <v>87</v>
      </c>
      <c r="S3482">
        <v>165</v>
      </c>
    </row>
    <row r="3483" spans="1:19" x14ac:dyDescent="0.25">
      <c r="A3483" t="s">
        <v>107</v>
      </c>
      <c r="B3483">
        <v>-1</v>
      </c>
      <c r="C3483" t="s">
        <v>682</v>
      </c>
      <c r="D3483" t="str">
        <f>INDEX(Transcripts[#Data], MATCH(Exons[[#This Row],[Transcript stable ID]], Transcripts[Transcript stable ID], 0), 4)</f>
        <v>NM_001123384.1</v>
      </c>
      <c r="E3483" t="s">
        <v>27</v>
      </c>
      <c r="J3483">
        <v>40036582</v>
      </c>
      <c r="K3483">
        <v>39931602</v>
      </c>
      <c r="L3483">
        <v>39934433</v>
      </c>
      <c r="N3483">
        <v>4</v>
      </c>
      <c r="O3483">
        <v>529</v>
      </c>
      <c r="P3483">
        <v>3360</v>
      </c>
      <c r="Q3483" t="s">
        <v>14140</v>
      </c>
      <c r="R3483">
        <v>166</v>
      </c>
      <c r="S3483">
        <v>2997</v>
      </c>
    </row>
    <row r="3484" spans="1:19" x14ac:dyDescent="0.25">
      <c r="A3484" t="s">
        <v>107</v>
      </c>
      <c r="B3484">
        <v>-1</v>
      </c>
      <c r="C3484" t="s">
        <v>682</v>
      </c>
      <c r="D3484" t="str">
        <f>INDEX(Transcripts[#Data], MATCH(Exons[[#This Row],[Transcript stable ID]], Transcripts[Transcript stable ID], 0), 4)</f>
        <v>NM_001123384.1</v>
      </c>
      <c r="E3484" t="s">
        <v>27</v>
      </c>
      <c r="J3484">
        <v>40036582</v>
      </c>
      <c r="K3484">
        <v>39930226</v>
      </c>
      <c r="L3484">
        <v>39930412</v>
      </c>
      <c r="N3484">
        <v>5</v>
      </c>
      <c r="O3484">
        <v>3361</v>
      </c>
      <c r="P3484">
        <v>3547</v>
      </c>
      <c r="Q3484" t="s">
        <v>14142</v>
      </c>
      <c r="R3484">
        <v>2998</v>
      </c>
      <c r="S3484">
        <v>3184</v>
      </c>
    </row>
    <row r="3485" spans="1:19" x14ac:dyDescent="0.25">
      <c r="A3485" t="s">
        <v>107</v>
      </c>
      <c r="B3485">
        <v>-1</v>
      </c>
      <c r="C3485" t="s">
        <v>682</v>
      </c>
      <c r="D3485" t="str">
        <f>INDEX(Transcripts[#Data], MATCH(Exons[[#This Row],[Transcript stable ID]], Transcripts[Transcript stable ID], 0), 4)</f>
        <v>NM_001123384.1</v>
      </c>
      <c r="E3485" t="s">
        <v>27</v>
      </c>
      <c r="J3485">
        <v>40036582</v>
      </c>
      <c r="K3485">
        <v>39923589</v>
      </c>
      <c r="L3485">
        <v>39923852</v>
      </c>
      <c r="N3485">
        <v>6</v>
      </c>
      <c r="O3485">
        <v>3548</v>
      </c>
      <c r="P3485">
        <v>3811</v>
      </c>
      <c r="Q3485" t="s">
        <v>14143</v>
      </c>
      <c r="R3485">
        <v>3185</v>
      </c>
      <c r="S3485">
        <v>3448</v>
      </c>
    </row>
    <row r="3486" spans="1:19" x14ac:dyDescent="0.25">
      <c r="A3486" t="s">
        <v>107</v>
      </c>
      <c r="B3486">
        <v>-1</v>
      </c>
      <c r="C3486" t="s">
        <v>682</v>
      </c>
      <c r="D3486" t="str">
        <f>INDEX(Transcripts[#Data], MATCH(Exons[[#This Row],[Transcript stable ID]], Transcripts[Transcript stable ID], 0), 4)</f>
        <v>NM_001123384.1</v>
      </c>
      <c r="E3486" t="s">
        <v>27</v>
      </c>
      <c r="H3486">
        <v>39910499</v>
      </c>
      <c r="I3486">
        <v>39911361</v>
      </c>
      <c r="J3486">
        <v>40036582</v>
      </c>
      <c r="K3486">
        <v>39910499</v>
      </c>
      <c r="L3486">
        <v>39911653</v>
      </c>
      <c r="N3486">
        <v>14</v>
      </c>
      <c r="O3486">
        <v>5184</v>
      </c>
      <c r="P3486">
        <v>5475</v>
      </c>
      <c r="Q3486" t="s">
        <v>14144</v>
      </c>
      <c r="R3486">
        <v>4821</v>
      </c>
      <c r="S3486">
        <v>5112</v>
      </c>
    </row>
    <row r="3487" spans="1:19" x14ac:dyDescent="0.25">
      <c r="A3487" t="s">
        <v>107</v>
      </c>
      <c r="B3487">
        <v>-1</v>
      </c>
      <c r="C3487" t="s">
        <v>682</v>
      </c>
      <c r="D3487" t="str">
        <f>INDEX(Transcripts[#Data], MATCH(Exons[[#This Row],[Transcript stable ID]], Transcripts[Transcript stable ID], 0), 4)</f>
        <v>NM_001123384.1</v>
      </c>
      <c r="E3487" t="s">
        <v>27</v>
      </c>
      <c r="F3487">
        <v>40036260</v>
      </c>
      <c r="G3487">
        <v>40036582</v>
      </c>
      <c r="J3487">
        <v>40036582</v>
      </c>
      <c r="K3487">
        <v>40036260</v>
      </c>
      <c r="L3487">
        <v>40036582</v>
      </c>
      <c r="N3487">
        <v>1</v>
      </c>
      <c r="Q3487" t="s">
        <v>14145</v>
      </c>
    </row>
    <row r="3488" spans="1:19" x14ac:dyDescent="0.25">
      <c r="A3488" t="s">
        <v>107</v>
      </c>
      <c r="B3488">
        <v>-1</v>
      </c>
      <c r="C3488" t="s">
        <v>678</v>
      </c>
      <c r="D3488" t="str">
        <f>INDEX(Transcripts[#Data], MATCH(Exons[[#This Row],[Transcript stable ID]], Transcripts[Transcript stable ID], 0), 4)</f>
        <v>NM_001123385.1</v>
      </c>
      <c r="E3488" t="s">
        <v>27</v>
      </c>
      <c r="J3488">
        <v>39956656</v>
      </c>
      <c r="K3488">
        <v>39921999</v>
      </c>
      <c r="L3488">
        <v>39922324</v>
      </c>
      <c r="N3488">
        <v>9</v>
      </c>
      <c r="O3488">
        <v>4077</v>
      </c>
      <c r="P3488">
        <v>4402</v>
      </c>
      <c r="Q3488" t="s">
        <v>14131</v>
      </c>
      <c r="R3488">
        <v>3848</v>
      </c>
      <c r="S3488">
        <v>4173</v>
      </c>
    </row>
    <row r="3489" spans="1:19" x14ac:dyDescent="0.25">
      <c r="A3489" t="s">
        <v>107</v>
      </c>
      <c r="B3489">
        <v>-1</v>
      </c>
      <c r="C3489" t="s">
        <v>678</v>
      </c>
      <c r="D3489" t="str">
        <f>INDEX(Transcripts[#Data], MATCH(Exons[[#This Row],[Transcript stable ID]], Transcripts[Transcript stable ID], 0), 4)</f>
        <v>NM_001123385.1</v>
      </c>
      <c r="E3489" t="s">
        <v>27</v>
      </c>
      <c r="J3489">
        <v>39956656</v>
      </c>
      <c r="K3489">
        <v>39921392</v>
      </c>
      <c r="L3489">
        <v>39921646</v>
      </c>
      <c r="N3489">
        <v>10</v>
      </c>
      <c r="O3489">
        <v>4403</v>
      </c>
      <c r="P3489">
        <v>4657</v>
      </c>
      <c r="Q3489" t="s">
        <v>14132</v>
      </c>
      <c r="R3489">
        <v>4174</v>
      </c>
      <c r="S3489">
        <v>4428</v>
      </c>
    </row>
    <row r="3490" spans="1:19" x14ac:dyDescent="0.25">
      <c r="A3490" t="s">
        <v>107</v>
      </c>
      <c r="B3490">
        <v>-1</v>
      </c>
      <c r="C3490" t="s">
        <v>678</v>
      </c>
      <c r="D3490" t="str">
        <f>INDEX(Transcripts[#Data], MATCH(Exons[[#This Row],[Transcript stable ID]], Transcripts[Transcript stable ID], 0), 4)</f>
        <v>NM_001123385.1</v>
      </c>
      <c r="E3490" t="s">
        <v>27</v>
      </c>
      <c r="J3490">
        <v>39956656</v>
      </c>
      <c r="K3490">
        <v>39916408</v>
      </c>
      <c r="L3490">
        <v>39916574</v>
      </c>
      <c r="N3490">
        <v>11</v>
      </c>
      <c r="O3490">
        <v>4658</v>
      </c>
      <c r="P3490">
        <v>4824</v>
      </c>
      <c r="Q3490" t="s">
        <v>14133</v>
      </c>
      <c r="R3490">
        <v>4429</v>
      </c>
      <c r="S3490">
        <v>4595</v>
      </c>
    </row>
    <row r="3491" spans="1:19" x14ac:dyDescent="0.25">
      <c r="A3491" t="s">
        <v>107</v>
      </c>
      <c r="B3491">
        <v>-1</v>
      </c>
      <c r="C3491" t="s">
        <v>678</v>
      </c>
      <c r="D3491" t="str">
        <f>INDEX(Transcripts[#Data], MATCH(Exons[[#This Row],[Transcript stable ID]], Transcripts[Transcript stable ID], 0), 4)</f>
        <v>NM_001123385.1</v>
      </c>
      <c r="E3491" t="s">
        <v>27</v>
      </c>
      <c r="J3491">
        <v>39956656</v>
      </c>
      <c r="K3491">
        <v>39914621</v>
      </c>
      <c r="L3491">
        <v>39914766</v>
      </c>
      <c r="N3491">
        <v>12</v>
      </c>
      <c r="O3491">
        <v>4825</v>
      </c>
      <c r="P3491">
        <v>4970</v>
      </c>
      <c r="Q3491" t="s">
        <v>14134</v>
      </c>
      <c r="R3491">
        <v>4596</v>
      </c>
      <c r="S3491">
        <v>4741</v>
      </c>
    </row>
    <row r="3492" spans="1:19" x14ac:dyDescent="0.25">
      <c r="A3492" t="s">
        <v>107</v>
      </c>
      <c r="B3492">
        <v>-1</v>
      </c>
      <c r="C3492" t="s">
        <v>678</v>
      </c>
      <c r="D3492" t="str">
        <f>INDEX(Transcripts[#Data], MATCH(Exons[[#This Row],[Transcript stable ID]], Transcripts[Transcript stable ID], 0), 4)</f>
        <v>NM_001123385.1</v>
      </c>
      <c r="E3492" t="s">
        <v>27</v>
      </c>
      <c r="J3492">
        <v>39956656</v>
      </c>
      <c r="K3492">
        <v>39913509</v>
      </c>
      <c r="L3492">
        <v>39913586</v>
      </c>
      <c r="N3492">
        <v>13</v>
      </c>
      <c r="O3492">
        <v>4971</v>
      </c>
      <c r="P3492">
        <v>5048</v>
      </c>
      <c r="Q3492" t="s">
        <v>14135</v>
      </c>
      <c r="R3492">
        <v>4742</v>
      </c>
      <c r="S3492">
        <v>4819</v>
      </c>
    </row>
    <row r="3493" spans="1:19" x14ac:dyDescent="0.25">
      <c r="A3493" t="s">
        <v>107</v>
      </c>
      <c r="B3493">
        <v>-1</v>
      </c>
      <c r="C3493" t="s">
        <v>678</v>
      </c>
      <c r="D3493" t="str">
        <f>INDEX(Transcripts[#Data], MATCH(Exons[[#This Row],[Transcript stable ID]], Transcripts[Transcript stable ID], 0), 4)</f>
        <v>NM_001123385.1</v>
      </c>
      <c r="E3493" t="s">
        <v>27</v>
      </c>
      <c r="J3493">
        <v>39956656</v>
      </c>
      <c r="K3493">
        <v>39913139</v>
      </c>
      <c r="L3493">
        <v>39913295</v>
      </c>
      <c r="N3493">
        <v>14</v>
      </c>
      <c r="O3493">
        <v>5049</v>
      </c>
      <c r="P3493">
        <v>5205</v>
      </c>
      <c r="Q3493" t="s">
        <v>14136</v>
      </c>
      <c r="R3493">
        <v>4820</v>
      </c>
      <c r="S3493">
        <v>4976</v>
      </c>
    </row>
    <row r="3494" spans="1:19" x14ac:dyDescent="0.25">
      <c r="A3494" t="s">
        <v>107</v>
      </c>
      <c r="B3494">
        <v>-1</v>
      </c>
      <c r="C3494" t="s">
        <v>678</v>
      </c>
      <c r="D3494" t="str">
        <f>INDEX(Transcripts[#Data], MATCH(Exons[[#This Row],[Transcript stable ID]], Transcripts[Transcript stable ID], 0), 4)</f>
        <v>NM_001123385.1</v>
      </c>
      <c r="E3494" t="s">
        <v>27</v>
      </c>
      <c r="F3494">
        <v>39956468</v>
      </c>
      <c r="G3494">
        <v>39956656</v>
      </c>
      <c r="J3494">
        <v>39956656</v>
      </c>
      <c r="K3494">
        <v>39956468</v>
      </c>
      <c r="L3494">
        <v>39956656</v>
      </c>
      <c r="N3494">
        <v>1</v>
      </c>
      <c r="Q3494" t="s">
        <v>14137</v>
      </c>
    </row>
    <row r="3495" spans="1:19" x14ac:dyDescent="0.25">
      <c r="A3495" t="s">
        <v>107</v>
      </c>
      <c r="B3495">
        <v>-1</v>
      </c>
      <c r="C3495" t="s">
        <v>678</v>
      </c>
      <c r="D3495" t="str">
        <f>INDEX(Transcripts[#Data], MATCH(Exons[[#This Row],[Transcript stable ID]], Transcripts[Transcript stable ID], 0), 4)</f>
        <v>NM_001123385.1</v>
      </c>
      <c r="E3495" t="s">
        <v>27</v>
      </c>
      <c r="F3495">
        <v>39937183</v>
      </c>
      <c r="G3495">
        <v>39937222</v>
      </c>
      <c r="J3495">
        <v>39956656</v>
      </c>
      <c r="K3495">
        <v>39937097</v>
      </c>
      <c r="L3495">
        <v>39937222</v>
      </c>
      <c r="N3495">
        <v>2</v>
      </c>
      <c r="O3495">
        <v>230</v>
      </c>
      <c r="P3495">
        <v>315</v>
      </c>
      <c r="Q3495" t="s">
        <v>14138</v>
      </c>
      <c r="R3495">
        <v>1</v>
      </c>
      <c r="S3495">
        <v>86</v>
      </c>
    </row>
    <row r="3496" spans="1:19" x14ac:dyDescent="0.25">
      <c r="A3496" t="s">
        <v>107</v>
      </c>
      <c r="B3496">
        <v>-1</v>
      </c>
      <c r="C3496" t="s">
        <v>678</v>
      </c>
      <c r="D3496" t="str">
        <f>INDEX(Transcripts[#Data], MATCH(Exons[[#This Row],[Transcript stable ID]], Transcripts[Transcript stable ID], 0), 4)</f>
        <v>NM_001123385.1</v>
      </c>
      <c r="E3496" t="s">
        <v>27</v>
      </c>
      <c r="J3496">
        <v>39956656</v>
      </c>
      <c r="K3496">
        <v>39935707</v>
      </c>
      <c r="L3496">
        <v>39935785</v>
      </c>
      <c r="N3496">
        <v>3</v>
      </c>
      <c r="O3496">
        <v>316</v>
      </c>
      <c r="P3496">
        <v>394</v>
      </c>
      <c r="Q3496" t="s">
        <v>14139</v>
      </c>
      <c r="R3496">
        <v>87</v>
      </c>
      <c r="S3496">
        <v>165</v>
      </c>
    </row>
    <row r="3497" spans="1:19" x14ac:dyDescent="0.25">
      <c r="A3497" t="s">
        <v>107</v>
      </c>
      <c r="B3497">
        <v>-1</v>
      </c>
      <c r="C3497" t="s">
        <v>678</v>
      </c>
      <c r="D3497" t="str">
        <f>INDEX(Transcripts[#Data], MATCH(Exons[[#This Row],[Transcript stable ID]], Transcripts[Transcript stable ID], 0), 4)</f>
        <v>NM_001123385.1</v>
      </c>
      <c r="E3497" t="s">
        <v>27</v>
      </c>
      <c r="J3497">
        <v>39956656</v>
      </c>
      <c r="K3497">
        <v>39931602</v>
      </c>
      <c r="L3497">
        <v>39934433</v>
      </c>
      <c r="N3497">
        <v>4</v>
      </c>
      <c r="O3497">
        <v>395</v>
      </c>
      <c r="P3497">
        <v>3226</v>
      </c>
      <c r="Q3497" t="s">
        <v>14140</v>
      </c>
      <c r="R3497">
        <v>166</v>
      </c>
      <c r="S3497">
        <v>2997</v>
      </c>
    </row>
    <row r="3498" spans="1:19" x14ac:dyDescent="0.25">
      <c r="A3498" t="s">
        <v>107</v>
      </c>
      <c r="B3498">
        <v>-1</v>
      </c>
      <c r="C3498" t="s">
        <v>678</v>
      </c>
      <c r="D3498" t="str">
        <f>INDEX(Transcripts[#Data], MATCH(Exons[[#This Row],[Transcript stable ID]], Transcripts[Transcript stable ID], 0), 4)</f>
        <v>NM_001123385.1</v>
      </c>
      <c r="E3498" t="s">
        <v>27</v>
      </c>
      <c r="J3498">
        <v>39956656</v>
      </c>
      <c r="K3498">
        <v>39930890</v>
      </c>
      <c r="L3498">
        <v>39930943</v>
      </c>
      <c r="N3498">
        <v>5</v>
      </c>
      <c r="O3498">
        <v>3227</v>
      </c>
      <c r="P3498">
        <v>3280</v>
      </c>
      <c r="Q3498" t="s">
        <v>14141</v>
      </c>
      <c r="R3498">
        <v>2998</v>
      </c>
      <c r="S3498">
        <v>3051</v>
      </c>
    </row>
    <row r="3499" spans="1:19" x14ac:dyDescent="0.25">
      <c r="A3499" t="s">
        <v>107</v>
      </c>
      <c r="B3499">
        <v>-1</v>
      </c>
      <c r="C3499" t="s">
        <v>678</v>
      </c>
      <c r="D3499" t="str">
        <f>INDEX(Transcripts[#Data], MATCH(Exons[[#This Row],[Transcript stable ID]], Transcripts[Transcript stable ID], 0), 4)</f>
        <v>NM_001123385.1</v>
      </c>
      <c r="E3499" t="s">
        <v>27</v>
      </c>
      <c r="J3499">
        <v>39956656</v>
      </c>
      <c r="K3499">
        <v>39930226</v>
      </c>
      <c r="L3499">
        <v>39930412</v>
      </c>
      <c r="N3499">
        <v>6</v>
      </c>
      <c r="O3499">
        <v>3281</v>
      </c>
      <c r="P3499">
        <v>3467</v>
      </c>
      <c r="Q3499" t="s">
        <v>14142</v>
      </c>
      <c r="R3499">
        <v>3052</v>
      </c>
      <c r="S3499">
        <v>3238</v>
      </c>
    </row>
    <row r="3500" spans="1:19" x14ac:dyDescent="0.25">
      <c r="A3500" t="s">
        <v>107</v>
      </c>
      <c r="B3500">
        <v>-1</v>
      </c>
      <c r="C3500" t="s">
        <v>678</v>
      </c>
      <c r="D3500" t="str">
        <f>INDEX(Transcripts[#Data], MATCH(Exons[[#This Row],[Transcript stable ID]], Transcripts[Transcript stable ID], 0), 4)</f>
        <v>NM_001123385.1</v>
      </c>
      <c r="E3500" t="s">
        <v>27</v>
      </c>
      <c r="J3500">
        <v>39956656</v>
      </c>
      <c r="K3500">
        <v>39923589</v>
      </c>
      <c r="L3500">
        <v>39923852</v>
      </c>
      <c r="N3500">
        <v>7</v>
      </c>
      <c r="O3500">
        <v>3468</v>
      </c>
      <c r="P3500">
        <v>3731</v>
      </c>
      <c r="Q3500" t="s">
        <v>14143</v>
      </c>
      <c r="R3500">
        <v>3239</v>
      </c>
      <c r="S3500">
        <v>3502</v>
      </c>
    </row>
    <row r="3501" spans="1:19" x14ac:dyDescent="0.25">
      <c r="A3501" t="s">
        <v>107</v>
      </c>
      <c r="B3501">
        <v>-1</v>
      </c>
      <c r="C3501" t="s">
        <v>678</v>
      </c>
      <c r="D3501" t="str">
        <f>INDEX(Transcripts[#Data], MATCH(Exons[[#This Row],[Transcript stable ID]], Transcripts[Transcript stable ID], 0), 4)</f>
        <v>NM_001123385.1</v>
      </c>
      <c r="E3501" t="s">
        <v>27</v>
      </c>
      <c r="J3501">
        <v>39956656</v>
      </c>
      <c r="K3501">
        <v>39922861</v>
      </c>
      <c r="L3501">
        <v>39923205</v>
      </c>
      <c r="N3501">
        <v>8</v>
      </c>
      <c r="O3501">
        <v>3732</v>
      </c>
      <c r="P3501">
        <v>4076</v>
      </c>
      <c r="Q3501" t="s">
        <v>14146</v>
      </c>
      <c r="R3501">
        <v>3503</v>
      </c>
      <c r="S3501">
        <v>3847</v>
      </c>
    </row>
    <row r="3502" spans="1:19" x14ac:dyDescent="0.25">
      <c r="A3502" t="s">
        <v>107</v>
      </c>
      <c r="B3502">
        <v>-1</v>
      </c>
      <c r="C3502" t="s">
        <v>678</v>
      </c>
      <c r="D3502" t="str">
        <f>INDEX(Transcripts[#Data], MATCH(Exons[[#This Row],[Transcript stable ID]], Transcripts[Transcript stable ID], 0), 4)</f>
        <v>NM_001123385.1</v>
      </c>
      <c r="E3502" t="s">
        <v>27</v>
      </c>
      <c r="H3502">
        <v>39910501</v>
      </c>
      <c r="I3502">
        <v>39911361</v>
      </c>
      <c r="J3502">
        <v>39956656</v>
      </c>
      <c r="K3502">
        <v>39910501</v>
      </c>
      <c r="L3502">
        <v>39911653</v>
      </c>
      <c r="N3502">
        <v>15</v>
      </c>
      <c r="O3502">
        <v>5206</v>
      </c>
      <c r="P3502">
        <v>5497</v>
      </c>
      <c r="Q3502" t="s">
        <v>14147</v>
      </c>
      <c r="R3502">
        <v>4977</v>
      </c>
      <c r="S3502">
        <v>5268</v>
      </c>
    </row>
    <row r="3503" spans="1:19" x14ac:dyDescent="0.25">
      <c r="A3503" t="s">
        <v>107</v>
      </c>
      <c r="B3503">
        <v>-1</v>
      </c>
      <c r="C3503" t="s">
        <v>674</v>
      </c>
      <c r="D3503" t="str">
        <f>INDEX(Transcripts[#Data], MATCH(Exons[[#This Row],[Transcript stable ID]], Transcripts[Transcript stable ID], 0), 4)</f>
        <v>NM_001123383.1</v>
      </c>
      <c r="E3503" t="s">
        <v>27</v>
      </c>
      <c r="J3503">
        <v>40036582</v>
      </c>
      <c r="K3503">
        <v>39922861</v>
      </c>
      <c r="L3503">
        <v>39923103</v>
      </c>
      <c r="N3503">
        <v>8</v>
      </c>
      <c r="O3503">
        <v>3866</v>
      </c>
      <c r="P3503">
        <v>4108</v>
      </c>
      <c r="Q3503" t="s">
        <v>14130</v>
      </c>
      <c r="R3503">
        <v>3503</v>
      </c>
      <c r="S3503">
        <v>3745</v>
      </c>
    </row>
    <row r="3504" spans="1:19" x14ac:dyDescent="0.25">
      <c r="A3504" t="s">
        <v>107</v>
      </c>
      <c r="B3504">
        <v>-1</v>
      </c>
      <c r="C3504" t="s">
        <v>674</v>
      </c>
      <c r="D3504" t="str">
        <f>INDEX(Transcripts[#Data], MATCH(Exons[[#This Row],[Transcript stable ID]], Transcripts[Transcript stable ID], 0), 4)</f>
        <v>NM_001123383.1</v>
      </c>
      <c r="E3504" t="s">
        <v>27</v>
      </c>
      <c r="J3504">
        <v>40036582</v>
      </c>
      <c r="K3504">
        <v>39921999</v>
      </c>
      <c r="L3504">
        <v>39922324</v>
      </c>
      <c r="N3504">
        <v>9</v>
      </c>
      <c r="O3504">
        <v>4109</v>
      </c>
      <c r="P3504">
        <v>4434</v>
      </c>
      <c r="Q3504" t="s">
        <v>14131</v>
      </c>
      <c r="R3504">
        <v>3746</v>
      </c>
      <c r="S3504">
        <v>4071</v>
      </c>
    </row>
    <row r="3505" spans="1:19" x14ac:dyDescent="0.25">
      <c r="A3505" t="s">
        <v>107</v>
      </c>
      <c r="B3505">
        <v>-1</v>
      </c>
      <c r="C3505" t="s">
        <v>674</v>
      </c>
      <c r="D3505" t="str">
        <f>INDEX(Transcripts[#Data], MATCH(Exons[[#This Row],[Transcript stable ID]], Transcripts[Transcript stable ID], 0), 4)</f>
        <v>NM_001123383.1</v>
      </c>
      <c r="E3505" t="s">
        <v>27</v>
      </c>
      <c r="J3505">
        <v>40036582</v>
      </c>
      <c r="K3505">
        <v>39921392</v>
      </c>
      <c r="L3505">
        <v>39921646</v>
      </c>
      <c r="N3505">
        <v>10</v>
      </c>
      <c r="O3505">
        <v>4435</v>
      </c>
      <c r="P3505">
        <v>4689</v>
      </c>
      <c r="Q3505" t="s">
        <v>14132</v>
      </c>
      <c r="R3505">
        <v>4072</v>
      </c>
      <c r="S3505">
        <v>4326</v>
      </c>
    </row>
    <row r="3506" spans="1:19" x14ac:dyDescent="0.25">
      <c r="A3506" t="s">
        <v>107</v>
      </c>
      <c r="B3506">
        <v>-1</v>
      </c>
      <c r="C3506" t="s">
        <v>674</v>
      </c>
      <c r="D3506" t="str">
        <f>INDEX(Transcripts[#Data], MATCH(Exons[[#This Row],[Transcript stable ID]], Transcripts[Transcript stable ID], 0), 4)</f>
        <v>NM_001123383.1</v>
      </c>
      <c r="E3506" t="s">
        <v>27</v>
      </c>
      <c r="J3506">
        <v>40036582</v>
      </c>
      <c r="K3506">
        <v>39916408</v>
      </c>
      <c r="L3506">
        <v>39916574</v>
      </c>
      <c r="N3506">
        <v>11</v>
      </c>
      <c r="O3506">
        <v>4690</v>
      </c>
      <c r="P3506">
        <v>4856</v>
      </c>
      <c r="Q3506" t="s">
        <v>14133</v>
      </c>
      <c r="R3506">
        <v>4327</v>
      </c>
      <c r="S3506">
        <v>4493</v>
      </c>
    </row>
    <row r="3507" spans="1:19" x14ac:dyDescent="0.25">
      <c r="A3507" t="s">
        <v>107</v>
      </c>
      <c r="B3507">
        <v>-1</v>
      </c>
      <c r="C3507" t="s">
        <v>674</v>
      </c>
      <c r="D3507" t="str">
        <f>INDEX(Transcripts[#Data], MATCH(Exons[[#This Row],[Transcript stable ID]], Transcripts[Transcript stable ID], 0), 4)</f>
        <v>NM_001123383.1</v>
      </c>
      <c r="E3507" t="s">
        <v>27</v>
      </c>
      <c r="J3507">
        <v>40036582</v>
      </c>
      <c r="K3507">
        <v>39914621</v>
      </c>
      <c r="L3507">
        <v>39914766</v>
      </c>
      <c r="N3507">
        <v>12</v>
      </c>
      <c r="O3507">
        <v>4857</v>
      </c>
      <c r="P3507">
        <v>5002</v>
      </c>
      <c r="Q3507" t="s">
        <v>14134</v>
      </c>
      <c r="R3507">
        <v>4494</v>
      </c>
      <c r="S3507">
        <v>4639</v>
      </c>
    </row>
    <row r="3508" spans="1:19" x14ac:dyDescent="0.25">
      <c r="A3508" t="s">
        <v>107</v>
      </c>
      <c r="B3508">
        <v>-1</v>
      </c>
      <c r="C3508" t="s">
        <v>674</v>
      </c>
      <c r="D3508" t="str">
        <f>INDEX(Transcripts[#Data], MATCH(Exons[[#This Row],[Transcript stable ID]], Transcripts[Transcript stable ID], 0), 4)</f>
        <v>NM_001123383.1</v>
      </c>
      <c r="E3508" t="s">
        <v>27</v>
      </c>
      <c r="J3508">
        <v>40036582</v>
      </c>
      <c r="K3508">
        <v>39913509</v>
      </c>
      <c r="L3508">
        <v>39913586</v>
      </c>
      <c r="N3508">
        <v>13</v>
      </c>
      <c r="O3508">
        <v>5003</v>
      </c>
      <c r="P3508">
        <v>5080</v>
      </c>
      <c r="Q3508" t="s">
        <v>14135</v>
      </c>
      <c r="R3508">
        <v>4640</v>
      </c>
      <c r="S3508">
        <v>4717</v>
      </c>
    </row>
    <row r="3509" spans="1:19" x14ac:dyDescent="0.25">
      <c r="A3509" t="s">
        <v>107</v>
      </c>
      <c r="B3509">
        <v>-1</v>
      </c>
      <c r="C3509" t="s">
        <v>674</v>
      </c>
      <c r="D3509" t="str">
        <f>INDEX(Transcripts[#Data], MATCH(Exons[[#This Row],[Transcript stable ID]], Transcripts[Transcript stable ID], 0), 4)</f>
        <v>NM_001123383.1</v>
      </c>
      <c r="E3509" t="s">
        <v>27</v>
      </c>
      <c r="J3509">
        <v>40036582</v>
      </c>
      <c r="K3509">
        <v>39913139</v>
      </c>
      <c r="L3509">
        <v>39913295</v>
      </c>
      <c r="N3509">
        <v>14</v>
      </c>
      <c r="O3509">
        <v>5081</v>
      </c>
      <c r="P3509">
        <v>5237</v>
      </c>
      <c r="Q3509" t="s">
        <v>14136</v>
      </c>
      <c r="R3509">
        <v>4718</v>
      </c>
      <c r="S3509">
        <v>4874</v>
      </c>
    </row>
    <row r="3510" spans="1:19" x14ac:dyDescent="0.25">
      <c r="A3510" t="s">
        <v>107</v>
      </c>
      <c r="B3510">
        <v>-1</v>
      </c>
      <c r="C3510" t="s">
        <v>674</v>
      </c>
      <c r="D3510" t="str">
        <f>INDEX(Transcripts[#Data], MATCH(Exons[[#This Row],[Transcript stable ID]], Transcripts[Transcript stable ID], 0), 4)</f>
        <v>NM_001123383.1</v>
      </c>
      <c r="E3510" t="s">
        <v>27</v>
      </c>
      <c r="F3510">
        <v>39937183</v>
      </c>
      <c r="G3510">
        <v>39937222</v>
      </c>
      <c r="J3510">
        <v>40036582</v>
      </c>
      <c r="K3510">
        <v>39937097</v>
      </c>
      <c r="L3510">
        <v>39937222</v>
      </c>
      <c r="N3510">
        <v>2</v>
      </c>
      <c r="O3510">
        <v>364</v>
      </c>
      <c r="P3510">
        <v>449</v>
      </c>
      <c r="Q3510" t="s">
        <v>14138</v>
      </c>
      <c r="R3510">
        <v>1</v>
      </c>
      <c r="S3510">
        <v>86</v>
      </c>
    </row>
    <row r="3511" spans="1:19" x14ac:dyDescent="0.25">
      <c r="A3511" t="s">
        <v>107</v>
      </c>
      <c r="B3511">
        <v>-1</v>
      </c>
      <c r="C3511" t="s">
        <v>674</v>
      </c>
      <c r="D3511" t="str">
        <f>INDEX(Transcripts[#Data], MATCH(Exons[[#This Row],[Transcript stable ID]], Transcripts[Transcript stable ID], 0), 4)</f>
        <v>NM_001123383.1</v>
      </c>
      <c r="E3511" t="s">
        <v>27</v>
      </c>
      <c r="J3511">
        <v>40036582</v>
      </c>
      <c r="K3511">
        <v>39935707</v>
      </c>
      <c r="L3511">
        <v>39935785</v>
      </c>
      <c r="N3511">
        <v>3</v>
      </c>
      <c r="O3511">
        <v>450</v>
      </c>
      <c r="P3511">
        <v>528</v>
      </c>
      <c r="Q3511" t="s">
        <v>14139</v>
      </c>
      <c r="R3511">
        <v>87</v>
      </c>
      <c r="S3511">
        <v>165</v>
      </c>
    </row>
    <row r="3512" spans="1:19" x14ac:dyDescent="0.25">
      <c r="A3512" t="s">
        <v>107</v>
      </c>
      <c r="B3512">
        <v>-1</v>
      </c>
      <c r="C3512" t="s">
        <v>674</v>
      </c>
      <c r="D3512" t="str">
        <f>INDEX(Transcripts[#Data], MATCH(Exons[[#This Row],[Transcript stable ID]], Transcripts[Transcript stable ID], 0), 4)</f>
        <v>NM_001123383.1</v>
      </c>
      <c r="E3512" t="s">
        <v>27</v>
      </c>
      <c r="J3512">
        <v>40036582</v>
      </c>
      <c r="K3512">
        <v>39931602</v>
      </c>
      <c r="L3512">
        <v>39934433</v>
      </c>
      <c r="N3512">
        <v>4</v>
      </c>
      <c r="O3512">
        <v>529</v>
      </c>
      <c r="P3512">
        <v>3360</v>
      </c>
      <c r="Q3512" t="s">
        <v>14140</v>
      </c>
      <c r="R3512">
        <v>166</v>
      </c>
      <c r="S3512">
        <v>2997</v>
      </c>
    </row>
    <row r="3513" spans="1:19" x14ac:dyDescent="0.25">
      <c r="A3513" t="s">
        <v>107</v>
      </c>
      <c r="B3513">
        <v>-1</v>
      </c>
      <c r="C3513" t="s">
        <v>674</v>
      </c>
      <c r="D3513" t="str">
        <f>INDEX(Transcripts[#Data], MATCH(Exons[[#This Row],[Transcript stable ID]], Transcripts[Transcript stable ID], 0), 4)</f>
        <v>NM_001123383.1</v>
      </c>
      <c r="E3513" t="s">
        <v>27</v>
      </c>
      <c r="J3513">
        <v>40036582</v>
      </c>
      <c r="K3513">
        <v>39930890</v>
      </c>
      <c r="L3513">
        <v>39930943</v>
      </c>
      <c r="N3513">
        <v>5</v>
      </c>
      <c r="O3513">
        <v>3361</v>
      </c>
      <c r="P3513">
        <v>3414</v>
      </c>
      <c r="Q3513" t="s">
        <v>14141</v>
      </c>
      <c r="R3513">
        <v>2998</v>
      </c>
      <c r="S3513">
        <v>3051</v>
      </c>
    </row>
    <row r="3514" spans="1:19" x14ac:dyDescent="0.25">
      <c r="A3514" t="s">
        <v>107</v>
      </c>
      <c r="B3514">
        <v>-1</v>
      </c>
      <c r="C3514" t="s">
        <v>674</v>
      </c>
      <c r="D3514" t="str">
        <f>INDEX(Transcripts[#Data], MATCH(Exons[[#This Row],[Transcript stable ID]], Transcripts[Transcript stable ID], 0), 4)</f>
        <v>NM_001123383.1</v>
      </c>
      <c r="E3514" t="s">
        <v>27</v>
      </c>
      <c r="J3514">
        <v>40036582</v>
      </c>
      <c r="K3514">
        <v>39930226</v>
      </c>
      <c r="L3514">
        <v>39930412</v>
      </c>
      <c r="N3514">
        <v>6</v>
      </c>
      <c r="O3514">
        <v>3415</v>
      </c>
      <c r="P3514">
        <v>3601</v>
      </c>
      <c r="Q3514" t="s">
        <v>14142</v>
      </c>
      <c r="R3514">
        <v>3052</v>
      </c>
      <c r="S3514">
        <v>3238</v>
      </c>
    </row>
    <row r="3515" spans="1:19" x14ac:dyDescent="0.25">
      <c r="A3515" t="s">
        <v>107</v>
      </c>
      <c r="B3515">
        <v>-1</v>
      </c>
      <c r="C3515" t="s">
        <v>674</v>
      </c>
      <c r="D3515" t="str">
        <f>INDEX(Transcripts[#Data], MATCH(Exons[[#This Row],[Transcript stable ID]], Transcripts[Transcript stable ID], 0), 4)</f>
        <v>NM_001123383.1</v>
      </c>
      <c r="E3515" t="s">
        <v>27</v>
      </c>
      <c r="J3515">
        <v>40036582</v>
      </c>
      <c r="K3515">
        <v>39923589</v>
      </c>
      <c r="L3515">
        <v>39923852</v>
      </c>
      <c r="N3515">
        <v>7</v>
      </c>
      <c r="O3515">
        <v>3602</v>
      </c>
      <c r="P3515">
        <v>3865</v>
      </c>
      <c r="Q3515" t="s">
        <v>14143</v>
      </c>
      <c r="R3515">
        <v>3239</v>
      </c>
      <c r="S3515">
        <v>3502</v>
      </c>
    </row>
    <row r="3516" spans="1:19" x14ac:dyDescent="0.25">
      <c r="A3516" t="s">
        <v>107</v>
      </c>
      <c r="B3516">
        <v>-1</v>
      </c>
      <c r="C3516" t="s">
        <v>674</v>
      </c>
      <c r="D3516" t="str">
        <f>INDEX(Transcripts[#Data], MATCH(Exons[[#This Row],[Transcript stable ID]], Transcripts[Transcript stable ID], 0), 4)</f>
        <v>NM_001123383.1</v>
      </c>
      <c r="E3516" t="s">
        <v>27</v>
      </c>
      <c r="F3516">
        <v>40036260</v>
      </c>
      <c r="G3516">
        <v>40036582</v>
      </c>
      <c r="J3516">
        <v>40036582</v>
      </c>
      <c r="K3516">
        <v>40036260</v>
      </c>
      <c r="L3516">
        <v>40036582</v>
      </c>
      <c r="N3516">
        <v>1</v>
      </c>
      <c r="Q3516" t="s">
        <v>14145</v>
      </c>
    </row>
    <row r="3517" spans="1:19" x14ac:dyDescent="0.25">
      <c r="A3517" t="s">
        <v>107</v>
      </c>
      <c r="B3517">
        <v>-1</v>
      </c>
      <c r="C3517" t="s">
        <v>674</v>
      </c>
      <c r="D3517" t="str">
        <f>INDEX(Transcripts[#Data], MATCH(Exons[[#This Row],[Transcript stable ID]], Transcripts[Transcript stable ID], 0), 4)</f>
        <v>NM_001123383.1</v>
      </c>
      <c r="E3517" t="s">
        <v>27</v>
      </c>
      <c r="H3517">
        <v>39910501</v>
      </c>
      <c r="I3517">
        <v>39911361</v>
      </c>
      <c r="J3517">
        <v>40036582</v>
      </c>
      <c r="K3517">
        <v>39910501</v>
      </c>
      <c r="L3517">
        <v>39911653</v>
      </c>
      <c r="N3517">
        <v>15</v>
      </c>
      <c r="O3517">
        <v>5238</v>
      </c>
      <c r="P3517">
        <v>5529</v>
      </c>
      <c r="Q3517" t="s">
        <v>14147</v>
      </c>
      <c r="R3517">
        <v>4875</v>
      </c>
      <c r="S3517">
        <v>5166</v>
      </c>
    </row>
    <row r="3518" spans="1:19" x14ac:dyDescent="0.25">
      <c r="A3518" t="s">
        <v>6892</v>
      </c>
      <c r="B3518">
        <v>-1</v>
      </c>
      <c r="C3518" t="s">
        <v>6906</v>
      </c>
      <c r="D3518" t="str">
        <f>INDEX(Transcripts[#Data], MATCH(Exons[[#This Row],[Transcript stable ID]], Transcripts[Transcript stable ID], 0), 4)</f>
        <v>NM_006231.3</v>
      </c>
      <c r="E3518" t="s">
        <v>27</v>
      </c>
      <c r="F3518">
        <v>133263902</v>
      </c>
      <c r="G3518">
        <v>133263945</v>
      </c>
      <c r="J3518">
        <v>133263945</v>
      </c>
      <c r="K3518">
        <v>133263840</v>
      </c>
      <c r="L3518">
        <v>133263945</v>
      </c>
      <c r="N3518">
        <v>1</v>
      </c>
      <c r="O3518">
        <v>45</v>
      </c>
      <c r="P3518">
        <v>106</v>
      </c>
      <c r="Q3518" t="s">
        <v>14148</v>
      </c>
      <c r="R3518">
        <v>1</v>
      </c>
      <c r="S3518">
        <v>62</v>
      </c>
    </row>
    <row r="3519" spans="1:19" x14ac:dyDescent="0.25">
      <c r="A3519" t="s">
        <v>6892</v>
      </c>
      <c r="B3519">
        <v>-1</v>
      </c>
      <c r="C3519" t="s">
        <v>6906</v>
      </c>
      <c r="D3519" t="str">
        <f>INDEX(Transcripts[#Data], MATCH(Exons[[#This Row],[Transcript stable ID]], Transcripts[Transcript stable ID], 0), 4)</f>
        <v>NM_006231.3</v>
      </c>
      <c r="E3519" t="s">
        <v>27</v>
      </c>
      <c r="J3519">
        <v>133263945</v>
      </c>
      <c r="K3519">
        <v>133257724</v>
      </c>
      <c r="L3519">
        <v>133257865</v>
      </c>
      <c r="N3519">
        <v>2</v>
      </c>
      <c r="O3519">
        <v>107</v>
      </c>
      <c r="P3519">
        <v>248</v>
      </c>
      <c r="Q3519" t="s">
        <v>14149</v>
      </c>
      <c r="R3519">
        <v>63</v>
      </c>
      <c r="S3519">
        <v>204</v>
      </c>
    </row>
    <row r="3520" spans="1:19" x14ac:dyDescent="0.25">
      <c r="A3520" t="s">
        <v>6892</v>
      </c>
      <c r="B3520">
        <v>-1</v>
      </c>
      <c r="C3520" t="s">
        <v>6906</v>
      </c>
      <c r="D3520" t="str">
        <f>INDEX(Transcripts[#Data], MATCH(Exons[[#This Row],[Transcript stable ID]], Transcripts[Transcript stable ID], 0), 4)</f>
        <v>NM_006231.3</v>
      </c>
      <c r="E3520" t="s">
        <v>27</v>
      </c>
      <c r="J3520">
        <v>133263945</v>
      </c>
      <c r="K3520">
        <v>133257193</v>
      </c>
      <c r="L3520">
        <v>133257273</v>
      </c>
      <c r="N3520">
        <v>3</v>
      </c>
      <c r="O3520">
        <v>249</v>
      </c>
      <c r="P3520">
        <v>329</v>
      </c>
      <c r="Q3520" t="s">
        <v>14150</v>
      </c>
      <c r="R3520">
        <v>205</v>
      </c>
      <c r="S3520">
        <v>285</v>
      </c>
    </row>
    <row r="3521" spans="1:19" x14ac:dyDescent="0.25">
      <c r="A3521" t="s">
        <v>6892</v>
      </c>
      <c r="B3521">
        <v>-1</v>
      </c>
      <c r="C3521" t="s">
        <v>6906</v>
      </c>
      <c r="D3521" t="str">
        <f>INDEX(Transcripts[#Data], MATCH(Exons[[#This Row],[Transcript stable ID]], Transcripts[Transcript stable ID], 0), 4)</f>
        <v>NM_006231.3</v>
      </c>
      <c r="E3521" t="s">
        <v>27</v>
      </c>
      <c r="J3521">
        <v>133263945</v>
      </c>
      <c r="K3521">
        <v>133256764</v>
      </c>
      <c r="L3521">
        <v>133256808</v>
      </c>
      <c r="N3521">
        <v>4</v>
      </c>
      <c r="O3521">
        <v>330</v>
      </c>
      <c r="P3521">
        <v>374</v>
      </c>
      <c r="Q3521" t="s">
        <v>14151</v>
      </c>
      <c r="R3521">
        <v>286</v>
      </c>
      <c r="S3521">
        <v>330</v>
      </c>
    </row>
    <row r="3522" spans="1:19" x14ac:dyDescent="0.25">
      <c r="A3522" t="s">
        <v>6892</v>
      </c>
      <c r="B3522">
        <v>-1</v>
      </c>
      <c r="C3522" t="s">
        <v>6906</v>
      </c>
      <c r="D3522" t="str">
        <f>INDEX(Transcripts[#Data], MATCH(Exons[[#This Row],[Transcript stable ID]], Transcripts[Transcript stable ID], 0), 4)</f>
        <v>NM_006231.3</v>
      </c>
      <c r="E3522" t="s">
        <v>27</v>
      </c>
      <c r="J3522">
        <v>133263945</v>
      </c>
      <c r="K3522">
        <v>133256540</v>
      </c>
      <c r="L3522">
        <v>133256632</v>
      </c>
      <c r="N3522">
        <v>5</v>
      </c>
      <c r="O3522">
        <v>375</v>
      </c>
      <c r="P3522">
        <v>467</v>
      </c>
      <c r="Q3522" t="s">
        <v>14152</v>
      </c>
      <c r="R3522">
        <v>331</v>
      </c>
      <c r="S3522">
        <v>423</v>
      </c>
    </row>
    <row r="3523" spans="1:19" x14ac:dyDescent="0.25">
      <c r="A3523" t="s">
        <v>6892</v>
      </c>
      <c r="B3523">
        <v>-1</v>
      </c>
      <c r="C3523" t="s">
        <v>6906</v>
      </c>
      <c r="D3523" t="str">
        <f>INDEX(Transcripts[#Data], MATCH(Exons[[#This Row],[Transcript stable ID]], Transcripts[Transcript stable ID], 0), 4)</f>
        <v>NM_006231.3</v>
      </c>
      <c r="E3523" t="s">
        <v>27</v>
      </c>
      <c r="J3523">
        <v>133263945</v>
      </c>
      <c r="K3523">
        <v>133256083</v>
      </c>
      <c r="L3523">
        <v>133256237</v>
      </c>
      <c r="N3523">
        <v>6</v>
      </c>
      <c r="O3523">
        <v>468</v>
      </c>
      <c r="P3523">
        <v>622</v>
      </c>
      <c r="Q3523" t="s">
        <v>14153</v>
      </c>
      <c r="R3523">
        <v>424</v>
      </c>
      <c r="S3523">
        <v>578</v>
      </c>
    </row>
    <row r="3524" spans="1:19" x14ac:dyDescent="0.25">
      <c r="A3524" t="s">
        <v>6892</v>
      </c>
      <c r="B3524">
        <v>-1</v>
      </c>
      <c r="C3524" t="s">
        <v>6906</v>
      </c>
      <c r="D3524" t="str">
        <f>INDEX(Transcripts[#Data], MATCH(Exons[[#This Row],[Transcript stable ID]], Transcripts[Transcript stable ID], 0), 4)</f>
        <v>NM_006231.3</v>
      </c>
      <c r="E3524" t="s">
        <v>27</v>
      </c>
      <c r="J3524">
        <v>133263945</v>
      </c>
      <c r="K3524">
        <v>133254164</v>
      </c>
      <c r="L3524">
        <v>133254305</v>
      </c>
      <c r="N3524">
        <v>7</v>
      </c>
      <c r="O3524">
        <v>623</v>
      </c>
      <c r="P3524">
        <v>764</v>
      </c>
      <c r="Q3524" t="s">
        <v>14154</v>
      </c>
      <c r="R3524">
        <v>579</v>
      </c>
      <c r="S3524">
        <v>720</v>
      </c>
    </row>
    <row r="3525" spans="1:19" x14ac:dyDescent="0.25">
      <c r="A3525" t="s">
        <v>6892</v>
      </c>
      <c r="B3525">
        <v>-1</v>
      </c>
      <c r="C3525" t="s">
        <v>6906</v>
      </c>
      <c r="D3525" t="str">
        <f>INDEX(Transcripts[#Data], MATCH(Exons[[#This Row],[Transcript stable ID]], Transcripts[Transcript stable ID], 0), 4)</f>
        <v>NM_006231.3</v>
      </c>
      <c r="E3525" t="s">
        <v>27</v>
      </c>
      <c r="J3525">
        <v>133263945</v>
      </c>
      <c r="K3525">
        <v>133253949</v>
      </c>
      <c r="L3525">
        <v>133254029</v>
      </c>
      <c r="N3525">
        <v>8</v>
      </c>
      <c r="O3525">
        <v>765</v>
      </c>
      <c r="P3525">
        <v>845</v>
      </c>
      <c r="Q3525" t="s">
        <v>14155</v>
      </c>
      <c r="R3525">
        <v>721</v>
      </c>
      <c r="S3525">
        <v>801</v>
      </c>
    </row>
    <row r="3526" spans="1:19" x14ac:dyDescent="0.25">
      <c r="A3526" t="s">
        <v>6892</v>
      </c>
      <c r="B3526">
        <v>-1</v>
      </c>
      <c r="C3526" t="s">
        <v>6906</v>
      </c>
      <c r="D3526" t="str">
        <f>INDEX(Transcripts[#Data], MATCH(Exons[[#This Row],[Transcript stable ID]], Transcripts[Transcript stable ID], 0), 4)</f>
        <v>NM_006231.3</v>
      </c>
      <c r="E3526" t="s">
        <v>27</v>
      </c>
      <c r="J3526">
        <v>133263945</v>
      </c>
      <c r="K3526">
        <v>133253132</v>
      </c>
      <c r="L3526">
        <v>133253239</v>
      </c>
      <c r="N3526">
        <v>9</v>
      </c>
      <c r="O3526">
        <v>846</v>
      </c>
      <c r="P3526">
        <v>953</v>
      </c>
      <c r="Q3526" t="s">
        <v>14156</v>
      </c>
      <c r="R3526">
        <v>802</v>
      </c>
      <c r="S3526">
        <v>909</v>
      </c>
    </row>
    <row r="3527" spans="1:19" x14ac:dyDescent="0.25">
      <c r="A3527" t="s">
        <v>6892</v>
      </c>
      <c r="B3527">
        <v>-1</v>
      </c>
      <c r="C3527" t="s">
        <v>6906</v>
      </c>
      <c r="D3527" t="str">
        <f>INDEX(Transcripts[#Data], MATCH(Exons[[#This Row],[Transcript stable ID]], Transcripts[Transcript stable ID], 0), 4)</f>
        <v>NM_006231.3</v>
      </c>
      <c r="E3527" t="s">
        <v>27</v>
      </c>
      <c r="J3527">
        <v>133263945</v>
      </c>
      <c r="K3527">
        <v>133252680</v>
      </c>
      <c r="L3527">
        <v>133252790</v>
      </c>
      <c r="N3527">
        <v>10</v>
      </c>
      <c r="O3527">
        <v>954</v>
      </c>
      <c r="P3527">
        <v>1064</v>
      </c>
      <c r="Q3527" t="s">
        <v>14157</v>
      </c>
      <c r="R3527">
        <v>910</v>
      </c>
      <c r="S3527">
        <v>1020</v>
      </c>
    </row>
    <row r="3528" spans="1:19" x14ac:dyDescent="0.25">
      <c r="A3528" t="s">
        <v>6892</v>
      </c>
      <c r="B3528">
        <v>-1</v>
      </c>
      <c r="C3528" t="s">
        <v>6906</v>
      </c>
      <c r="D3528" t="str">
        <f>INDEX(Transcripts[#Data], MATCH(Exons[[#This Row],[Transcript stable ID]], Transcripts[Transcript stable ID], 0), 4)</f>
        <v>NM_006231.3</v>
      </c>
      <c r="E3528" t="s">
        <v>27</v>
      </c>
      <c r="J3528">
        <v>133263945</v>
      </c>
      <c r="K3528">
        <v>133252321</v>
      </c>
      <c r="L3528">
        <v>133252406</v>
      </c>
      <c r="N3528">
        <v>11</v>
      </c>
      <c r="O3528">
        <v>1065</v>
      </c>
      <c r="P3528">
        <v>1150</v>
      </c>
      <c r="Q3528" t="s">
        <v>14158</v>
      </c>
      <c r="R3528">
        <v>1021</v>
      </c>
      <c r="S3528">
        <v>1106</v>
      </c>
    </row>
    <row r="3529" spans="1:19" x14ac:dyDescent="0.25">
      <c r="A3529" t="s">
        <v>6892</v>
      </c>
      <c r="B3529">
        <v>-1</v>
      </c>
      <c r="C3529" t="s">
        <v>6906</v>
      </c>
      <c r="D3529" t="str">
        <f>INDEX(Transcripts[#Data], MATCH(Exons[[#This Row],[Transcript stable ID]], Transcripts[Transcript stable ID], 0), 4)</f>
        <v>NM_006231.3</v>
      </c>
      <c r="E3529" t="s">
        <v>27</v>
      </c>
      <c r="J3529">
        <v>133263945</v>
      </c>
      <c r="K3529">
        <v>133251984</v>
      </c>
      <c r="L3529">
        <v>133252103</v>
      </c>
      <c r="N3529">
        <v>12</v>
      </c>
      <c r="O3529">
        <v>1151</v>
      </c>
      <c r="P3529">
        <v>1270</v>
      </c>
      <c r="Q3529" t="s">
        <v>14159</v>
      </c>
      <c r="R3529">
        <v>1107</v>
      </c>
      <c r="S3529">
        <v>1226</v>
      </c>
    </row>
    <row r="3530" spans="1:19" x14ac:dyDescent="0.25">
      <c r="A3530" t="s">
        <v>6892</v>
      </c>
      <c r="B3530">
        <v>-1</v>
      </c>
      <c r="C3530" t="s">
        <v>6906</v>
      </c>
      <c r="D3530" t="str">
        <f>INDEX(Transcripts[#Data], MATCH(Exons[[#This Row],[Transcript stable ID]], Transcripts[Transcript stable ID], 0), 4)</f>
        <v>NM_006231.3</v>
      </c>
      <c r="E3530" t="s">
        <v>27</v>
      </c>
      <c r="J3530">
        <v>133263945</v>
      </c>
      <c r="K3530">
        <v>133250161</v>
      </c>
      <c r="L3530">
        <v>133250293</v>
      </c>
      <c r="N3530">
        <v>13</v>
      </c>
      <c r="O3530">
        <v>1271</v>
      </c>
      <c r="P3530">
        <v>1403</v>
      </c>
      <c r="Q3530" t="s">
        <v>14160</v>
      </c>
      <c r="R3530">
        <v>1227</v>
      </c>
      <c r="S3530">
        <v>1359</v>
      </c>
    </row>
    <row r="3531" spans="1:19" x14ac:dyDescent="0.25">
      <c r="A3531" t="s">
        <v>6892</v>
      </c>
      <c r="B3531">
        <v>-1</v>
      </c>
      <c r="C3531" t="s">
        <v>6906</v>
      </c>
      <c r="D3531" t="str">
        <f>INDEX(Transcripts[#Data], MATCH(Exons[[#This Row],[Transcript stable ID]], Transcripts[Transcript stable ID], 0), 4)</f>
        <v>NM_006231.3</v>
      </c>
      <c r="E3531" t="s">
        <v>27</v>
      </c>
      <c r="J3531">
        <v>133263945</v>
      </c>
      <c r="K3531">
        <v>133249750</v>
      </c>
      <c r="L3531">
        <v>133249863</v>
      </c>
      <c r="N3531">
        <v>14</v>
      </c>
      <c r="O3531">
        <v>1404</v>
      </c>
      <c r="P3531">
        <v>1517</v>
      </c>
      <c r="Q3531" t="s">
        <v>14161</v>
      </c>
      <c r="R3531">
        <v>1360</v>
      </c>
      <c r="S3531">
        <v>1473</v>
      </c>
    </row>
    <row r="3532" spans="1:19" x14ac:dyDescent="0.25">
      <c r="A3532" t="s">
        <v>6892</v>
      </c>
      <c r="B3532">
        <v>-1</v>
      </c>
      <c r="C3532" t="s">
        <v>6906</v>
      </c>
      <c r="D3532" t="str">
        <f>INDEX(Transcripts[#Data], MATCH(Exons[[#This Row],[Transcript stable ID]], Transcripts[Transcript stable ID], 0), 4)</f>
        <v>NM_006231.3</v>
      </c>
      <c r="E3532" t="s">
        <v>27</v>
      </c>
      <c r="J3532">
        <v>133263945</v>
      </c>
      <c r="K3532">
        <v>133249213</v>
      </c>
      <c r="L3532">
        <v>133249425</v>
      </c>
      <c r="N3532">
        <v>15</v>
      </c>
      <c r="O3532">
        <v>1518</v>
      </c>
      <c r="P3532">
        <v>1730</v>
      </c>
      <c r="Q3532" t="s">
        <v>14162</v>
      </c>
      <c r="R3532">
        <v>1474</v>
      </c>
      <c r="S3532">
        <v>1686</v>
      </c>
    </row>
    <row r="3533" spans="1:19" x14ac:dyDescent="0.25">
      <c r="A3533" t="s">
        <v>6892</v>
      </c>
      <c r="B3533">
        <v>-1</v>
      </c>
      <c r="C3533" t="s">
        <v>6906</v>
      </c>
      <c r="D3533" t="str">
        <f>INDEX(Transcripts[#Data], MATCH(Exons[[#This Row],[Transcript stable ID]], Transcripts[Transcript stable ID], 0), 4)</f>
        <v>NM_006231.3</v>
      </c>
      <c r="E3533" t="s">
        <v>27</v>
      </c>
      <c r="J3533">
        <v>133263945</v>
      </c>
      <c r="K3533">
        <v>133248801</v>
      </c>
      <c r="L3533">
        <v>133248908</v>
      </c>
      <c r="N3533">
        <v>16</v>
      </c>
      <c r="O3533">
        <v>1731</v>
      </c>
      <c r="P3533">
        <v>1838</v>
      </c>
      <c r="Q3533" t="s">
        <v>14163</v>
      </c>
      <c r="R3533">
        <v>1687</v>
      </c>
      <c r="S3533">
        <v>1794</v>
      </c>
    </row>
    <row r="3534" spans="1:19" x14ac:dyDescent="0.25">
      <c r="A3534" t="s">
        <v>6892</v>
      </c>
      <c r="B3534">
        <v>-1</v>
      </c>
      <c r="C3534" t="s">
        <v>6906</v>
      </c>
      <c r="D3534" t="str">
        <f>INDEX(Transcripts[#Data], MATCH(Exons[[#This Row],[Transcript stable ID]], Transcripts[Transcript stable ID], 0), 4)</f>
        <v>NM_006231.3</v>
      </c>
      <c r="E3534" t="s">
        <v>27</v>
      </c>
      <c r="J3534">
        <v>133263945</v>
      </c>
      <c r="K3534">
        <v>133245397</v>
      </c>
      <c r="L3534">
        <v>133245525</v>
      </c>
      <c r="N3534">
        <v>17</v>
      </c>
      <c r="O3534">
        <v>1839</v>
      </c>
      <c r="P3534">
        <v>1967</v>
      </c>
      <c r="Q3534" t="s">
        <v>14164</v>
      </c>
      <c r="R3534">
        <v>1795</v>
      </c>
      <c r="S3534">
        <v>1923</v>
      </c>
    </row>
    <row r="3535" spans="1:19" x14ac:dyDescent="0.25">
      <c r="A3535" t="s">
        <v>6892</v>
      </c>
      <c r="B3535">
        <v>-1</v>
      </c>
      <c r="C3535" t="s">
        <v>6906</v>
      </c>
      <c r="D3535" t="str">
        <f>INDEX(Transcripts[#Data], MATCH(Exons[[#This Row],[Transcript stable ID]], Transcripts[Transcript stable ID], 0), 4)</f>
        <v>NM_006231.3</v>
      </c>
      <c r="E3535" t="s">
        <v>27</v>
      </c>
      <c r="J3535">
        <v>133263945</v>
      </c>
      <c r="K3535">
        <v>133245221</v>
      </c>
      <c r="L3535">
        <v>133245323</v>
      </c>
      <c r="N3535">
        <v>18</v>
      </c>
      <c r="O3535">
        <v>1968</v>
      </c>
      <c r="P3535">
        <v>2070</v>
      </c>
      <c r="Q3535" t="s">
        <v>14165</v>
      </c>
      <c r="R3535">
        <v>1924</v>
      </c>
      <c r="S3535">
        <v>2026</v>
      </c>
    </row>
    <row r="3536" spans="1:19" x14ac:dyDescent="0.25">
      <c r="A3536" t="s">
        <v>6892</v>
      </c>
      <c r="B3536">
        <v>-1</v>
      </c>
      <c r="C3536" t="s">
        <v>6906</v>
      </c>
      <c r="D3536" t="str">
        <f>INDEX(Transcripts[#Data], MATCH(Exons[[#This Row],[Transcript stable ID]], Transcripts[Transcript stable ID], 0), 4)</f>
        <v>NM_006231.3</v>
      </c>
      <c r="E3536" t="s">
        <v>27</v>
      </c>
      <c r="J3536">
        <v>133263945</v>
      </c>
      <c r="K3536">
        <v>133244942</v>
      </c>
      <c r="L3536">
        <v>133245088</v>
      </c>
      <c r="N3536">
        <v>19</v>
      </c>
      <c r="O3536">
        <v>2071</v>
      </c>
      <c r="P3536">
        <v>2217</v>
      </c>
      <c r="Q3536" t="s">
        <v>14166</v>
      </c>
      <c r="R3536">
        <v>2027</v>
      </c>
      <c r="S3536">
        <v>2173</v>
      </c>
    </row>
    <row r="3537" spans="1:19" x14ac:dyDescent="0.25">
      <c r="A3537" t="s">
        <v>6892</v>
      </c>
      <c r="B3537">
        <v>-1</v>
      </c>
      <c r="C3537" t="s">
        <v>6906</v>
      </c>
      <c r="D3537" t="str">
        <f>INDEX(Transcripts[#Data], MATCH(Exons[[#This Row],[Transcript stable ID]], Transcripts[Transcript stable ID], 0), 4)</f>
        <v>NM_006231.3</v>
      </c>
      <c r="E3537" t="s">
        <v>27</v>
      </c>
      <c r="J3537">
        <v>133263945</v>
      </c>
      <c r="K3537">
        <v>133244089</v>
      </c>
      <c r="L3537">
        <v>133244234</v>
      </c>
      <c r="N3537">
        <v>20</v>
      </c>
      <c r="O3537">
        <v>2218</v>
      </c>
      <c r="P3537">
        <v>2363</v>
      </c>
      <c r="Q3537" t="s">
        <v>14167</v>
      </c>
      <c r="R3537">
        <v>2174</v>
      </c>
      <c r="S3537">
        <v>2319</v>
      </c>
    </row>
    <row r="3538" spans="1:19" x14ac:dyDescent="0.25">
      <c r="A3538" t="s">
        <v>6892</v>
      </c>
      <c r="B3538">
        <v>-1</v>
      </c>
      <c r="C3538" t="s">
        <v>6906</v>
      </c>
      <c r="D3538" t="str">
        <f>INDEX(Transcripts[#Data], MATCH(Exons[[#This Row],[Transcript stable ID]], Transcripts[Transcript stable ID], 0), 4)</f>
        <v>NM_006231.3</v>
      </c>
      <c r="E3538" t="s">
        <v>27</v>
      </c>
      <c r="J3538">
        <v>133263945</v>
      </c>
      <c r="K3538">
        <v>133241888</v>
      </c>
      <c r="L3538">
        <v>133242036</v>
      </c>
      <c r="N3538">
        <v>21</v>
      </c>
      <c r="O3538">
        <v>2364</v>
      </c>
      <c r="P3538">
        <v>2512</v>
      </c>
      <c r="Q3538" t="s">
        <v>14168</v>
      </c>
      <c r="R3538">
        <v>2320</v>
      </c>
      <c r="S3538">
        <v>2468</v>
      </c>
    </row>
    <row r="3539" spans="1:19" x14ac:dyDescent="0.25">
      <c r="A3539" t="s">
        <v>6892</v>
      </c>
      <c r="B3539">
        <v>-1</v>
      </c>
      <c r="C3539" t="s">
        <v>6906</v>
      </c>
      <c r="D3539" t="str">
        <f>INDEX(Transcripts[#Data], MATCH(Exons[[#This Row],[Transcript stable ID]], Transcripts[Transcript stable ID], 0), 4)</f>
        <v>NM_006231.3</v>
      </c>
      <c r="E3539" t="s">
        <v>27</v>
      </c>
      <c r="J3539">
        <v>133263945</v>
      </c>
      <c r="K3539">
        <v>133240956</v>
      </c>
      <c r="L3539">
        <v>133241048</v>
      </c>
      <c r="N3539">
        <v>22</v>
      </c>
      <c r="O3539">
        <v>2513</v>
      </c>
      <c r="P3539">
        <v>2605</v>
      </c>
      <c r="Q3539" t="s">
        <v>14169</v>
      </c>
      <c r="R3539">
        <v>2469</v>
      </c>
      <c r="S3539">
        <v>2561</v>
      </c>
    </row>
    <row r="3540" spans="1:19" x14ac:dyDescent="0.25">
      <c r="A3540" t="s">
        <v>6892</v>
      </c>
      <c r="B3540">
        <v>-1</v>
      </c>
      <c r="C3540" t="s">
        <v>6906</v>
      </c>
      <c r="D3540" t="str">
        <f>INDEX(Transcripts[#Data], MATCH(Exons[[#This Row],[Transcript stable ID]], Transcripts[Transcript stable ID], 0), 4)</f>
        <v>NM_006231.3</v>
      </c>
      <c r="E3540" t="s">
        <v>27</v>
      </c>
      <c r="J3540">
        <v>133263945</v>
      </c>
      <c r="K3540">
        <v>133240590</v>
      </c>
      <c r="L3540">
        <v>133240734</v>
      </c>
      <c r="N3540">
        <v>23</v>
      </c>
      <c r="O3540">
        <v>2606</v>
      </c>
      <c r="P3540">
        <v>2750</v>
      </c>
      <c r="Q3540" t="s">
        <v>14170</v>
      </c>
      <c r="R3540">
        <v>2562</v>
      </c>
      <c r="S3540">
        <v>2706</v>
      </c>
    </row>
    <row r="3541" spans="1:19" x14ac:dyDescent="0.25">
      <c r="A3541" t="s">
        <v>6892</v>
      </c>
      <c r="B3541">
        <v>-1</v>
      </c>
      <c r="C3541" t="s">
        <v>6906</v>
      </c>
      <c r="D3541" t="str">
        <f>INDEX(Transcripts[#Data], MATCH(Exons[[#This Row],[Transcript stable ID]], Transcripts[Transcript stable ID], 0), 4)</f>
        <v>NM_006231.3</v>
      </c>
      <c r="E3541" t="s">
        <v>27</v>
      </c>
      <c r="J3541">
        <v>133263945</v>
      </c>
      <c r="K3541">
        <v>133238113</v>
      </c>
      <c r="L3541">
        <v>133238270</v>
      </c>
      <c r="N3541">
        <v>24</v>
      </c>
      <c r="O3541">
        <v>2751</v>
      </c>
      <c r="P3541">
        <v>2908</v>
      </c>
      <c r="Q3541" t="s">
        <v>14171</v>
      </c>
      <c r="R3541">
        <v>2707</v>
      </c>
      <c r="S3541">
        <v>2864</v>
      </c>
    </row>
    <row r="3542" spans="1:19" x14ac:dyDescent="0.25">
      <c r="A3542" t="s">
        <v>6892</v>
      </c>
      <c r="B3542">
        <v>-1</v>
      </c>
      <c r="C3542" t="s">
        <v>6906</v>
      </c>
      <c r="D3542" t="str">
        <f>INDEX(Transcripts[#Data], MATCH(Exons[[#This Row],[Transcript stable ID]], Transcripts[Transcript stable ID], 0), 4)</f>
        <v>NM_006231.3</v>
      </c>
      <c r="E3542" t="s">
        <v>27</v>
      </c>
      <c r="J3542">
        <v>133263945</v>
      </c>
      <c r="K3542">
        <v>133237555</v>
      </c>
      <c r="L3542">
        <v>133237750</v>
      </c>
      <c r="N3542">
        <v>25</v>
      </c>
      <c r="O3542">
        <v>2909</v>
      </c>
      <c r="P3542">
        <v>3104</v>
      </c>
      <c r="Q3542" t="s">
        <v>14172</v>
      </c>
      <c r="R3542">
        <v>2865</v>
      </c>
      <c r="S3542">
        <v>3060</v>
      </c>
    </row>
    <row r="3543" spans="1:19" x14ac:dyDescent="0.25">
      <c r="A3543" t="s">
        <v>6892</v>
      </c>
      <c r="B3543">
        <v>-1</v>
      </c>
      <c r="C3543" t="s">
        <v>6906</v>
      </c>
      <c r="D3543" t="str">
        <f>INDEX(Transcripts[#Data], MATCH(Exons[[#This Row],[Transcript stable ID]], Transcripts[Transcript stable ID], 0), 4)</f>
        <v>NM_006231.3</v>
      </c>
      <c r="E3543" t="s">
        <v>27</v>
      </c>
      <c r="J3543">
        <v>133263945</v>
      </c>
      <c r="K3543">
        <v>133235881</v>
      </c>
      <c r="L3543">
        <v>133236095</v>
      </c>
      <c r="N3543">
        <v>26</v>
      </c>
      <c r="O3543">
        <v>3105</v>
      </c>
      <c r="P3543">
        <v>3319</v>
      </c>
      <c r="Q3543" t="s">
        <v>14173</v>
      </c>
      <c r="R3543">
        <v>3061</v>
      </c>
      <c r="S3543">
        <v>3275</v>
      </c>
    </row>
    <row r="3544" spans="1:19" x14ac:dyDescent="0.25">
      <c r="A3544" t="s">
        <v>6892</v>
      </c>
      <c r="B3544">
        <v>-1</v>
      </c>
      <c r="C3544" t="s">
        <v>6906</v>
      </c>
      <c r="D3544" t="str">
        <f>INDEX(Transcripts[#Data], MATCH(Exons[[#This Row],[Transcript stable ID]], Transcripts[Transcript stable ID], 0), 4)</f>
        <v>NM_006231.3</v>
      </c>
      <c r="E3544" t="s">
        <v>27</v>
      </c>
      <c r="J3544">
        <v>133263945</v>
      </c>
      <c r="K3544">
        <v>133234454</v>
      </c>
      <c r="L3544">
        <v>133234556</v>
      </c>
      <c r="N3544">
        <v>27</v>
      </c>
      <c r="O3544">
        <v>3320</v>
      </c>
      <c r="P3544">
        <v>3422</v>
      </c>
      <c r="Q3544" t="s">
        <v>14174</v>
      </c>
      <c r="R3544">
        <v>3276</v>
      </c>
      <c r="S3544">
        <v>3378</v>
      </c>
    </row>
    <row r="3545" spans="1:19" x14ac:dyDescent="0.25">
      <c r="A3545" t="s">
        <v>6892</v>
      </c>
      <c r="B3545">
        <v>-1</v>
      </c>
      <c r="C3545" t="s">
        <v>6906</v>
      </c>
      <c r="D3545" t="str">
        <f>INDEX(Transcripts[#Data], MATCH(Exons[[#This Row],[Transcript stable ID]], Transcripts[Transcript stable ID], 0), 4)</f>
        <v>NM_006231.3</v>
      </c>
      <c r="E3545" t="s">
        <v>27</v>
      </c>
      <c r="J3545">
        <v>133263945</v>
      </c>
      <c r="K3545">
        <v>133233935</v>
      </c>
      <c r="L3545">
        <v>133234015</v>
      </c>
      <c r="N3545">
        <v>28</v>
      </c>
      <c r="O3545">
        <v>3423</v>
      </c>
      <c r="P3545">
        <v>3503</v>
      </c>
      <c r="Q3545" t="s">
        <v>14175</v>
      </c>
      <c r="R3545">
        <v>3379</v>
      </c>
      <c r="S3545">
        <v>3459</v>
      </c>
    </row>
    <row r="3546" spans="1:19" x14ac:dyDescent="0.25">
      <c r="A3546" t="s">
        <v>6892</v>
      </c>
      <c r="B3546">
        <v>-1</v>
      </c>
      <c r="C3546" t="s">
        <v>6906</v>
      </c>
      <c r="D3546" t="str">
        <f>INDEX(Transcripts[#Data], MATCH(Exons[[#This Row],[Transcript stable ID]], Transcripts[Transcript stable ID], 0), 4)</f>
        <v>NM_006231.3</v>
      </c>
      <c r="E3546" t="s">
        <v>27</v>
      </c>
      <c r="J3546">
        <v>133263945</v>
      </c>
      <c r="K3546">
        <v>133233722</v>
      </c>
      <c r="L3546">
        <v>133233844</v>
      </c>
      <c r="N3546">
        <v>29</v>
      </c>
      <c r="O3546">
        <v>3504</v>
      </c>
      <c r="P3546">
        <v>3626</v>
      </c>
      <c r="Q3546" t="s">
        <v>14176</v>
      </c>
      <c r="R3546">
        <v>3460</v>
      </c>
      <c r="S3546">
        <v>3582</v>
      </c>
    </row>
    <row r="3547" spans="1:19" x14ac:dyDescent="0.25">
      <c r="A3547" t="s">
        <v>6892</v>
      </c>
      <c r="B3547">
        <v>-1</v>
      </c>
      <c r="C3547" t="s">
        <v>6906</v>
      </c>
      <c r="D3547" t="str">
        <f>INDEX(Transcripts[#Data], MATCH(Exons[[#This Row],[Transcript stable ID]], Transcripts[Transcript stable ID], 0), 4)</f>
        <v>NM_006231.3</v>
      </c>
      <c r="E3547" t="s">
        <v>27</v>
      </c>
      <c r="J3547">
        <v>133263945</v>
      </c>
      <c r="K3547">
        <v>133226263</v>
      </c>
      <c r="L3547">
        <v>133226475</v>
      </c>
      <c r="N3547">
        <v>30</v>
      </c>
      <c r="O3547">
        <v>3627</v>
      </c>
      <c r="P3547">
        <v>3839</v>
      </c>
      <c r="Q3547" t="s">
        <v>14177</v>
      </c>
      <c r="R3547">
        <v>3583</v>
      </c>
      <c r="S3547">
        <v>3795</v>
      </c>
    </row>
    <row r="3548" spans="1:19" x14ac:dyDescent="0.25">
      <c r="A3548" t="s">
        <v>6892</v>
      </c>
      <c r="B3548">
        <v>-1</v>
      </c>
      <c r="C3548" t="s">
        <v>6906</v>
      </c>
      <c r="D3548" t="str">
        <f>INDEX(Transcripts[#Data], MATCH(Exons[[#This Row],[Transcript stable ID]], Transcripts[Transcript stable ID], 0), 4)</f>
        <v>NM_006231.3</v>
      </c>
      <c r="E3548" t="s">
        <v>27</v>
      </c>
      <c r="J3548">
        <v>133263945</v>
      </c>
      <c r="K3548">
        <v>133225892</v>
      </c>
      <c r="L3548">
        <v>133226101</v>
      </c>
      <c r="N3548">
        <v>31</v>
      </c>
      <c r="O3548">
        <v>3840</v>
      </c>
      <c r="P3548">
        <v>4049</v>
      </c>
      <c r="Q3548" t="s">
        <v>14178</v>
      </c>
      <c r="R3548">
        <v>3796</v>
      </c>
      <c r="S3548">
        <v>4005</v>
      </c>
    </row>
    <row r="3549" spans="1:19" x14ac:dyDescent="0.25">
      <c r="A3549" t="s">
        <v>6892</v>
      </c>
      <c r="B3549">
        <v>-1</v>
      </c>
      <c r="C3549" t="s">
        <v>6906</v>
      </c>
      <c r="D3549" t="str">
        <f>INDEX(Transcripts[#Data], MATCH(Exons[[#This Row],[Transcript stable ID]], Transcripts[Transcript stable ID], 0), 4)</f>
        <v>NM_006231.3</v>
      </c>
      <c r="E3549" t="s">
        <v>27</v>
      </c>
      <c r="J3549">
        <v>133263945</v>
      </c>
      <c r="K3549">
        <v>133225515</v>
      </c>
      <c r="L3549">
        <v>133225658</v>
      </c>
      <c r="N3549">
        <v>32</v>
      </c>
      <c r="O3549">
        <v>4050</v>
      </c>
      <c r="P3549">
        <v>4193</v>
      </c>
      <c r="Q3549" t="s">
        <v>14179</v>
      </c>
      <c r="R3549">
        <v>4006</v>
      </c>
      <c r="S3549">
        <v>4149</v>
      </c>
    </row>
    <row r="3550" spans="1:19" x14ac:dyDescent="0.25">
      <c r="A3550" t="s">
        <v>6892</v>
      </c>
      <c r="B3550">
        <v>-1</v>
      </c>
      <c r="C3550" t="s">
        <v>6906</v>
      </c>
      <c r="D3550" t="str">
        <f>INDEX(Transcripts[#Data], MATCH(Exons[[#This Row],[Transcript stable ID]], Transcripts[Transcript stable ID], 0), 4)</f>
        <v>NM_006231.3</v>
      </c>
      <c r="E3550" t="s">
        <v>27</v>
      </c>
      <c r="J3550">
        <v>133263945</v>
      </c>
      <c r="K3550">
        <v>133220423</v>
      </c>
      <c r="L3550">
        <v>133220563</v>
      </c>
      <c r="N3550">
        <v>33</v>
      </c>
      <c r="O3550">
        <v>4194</v>
      </c>
      <c r="P3550">
        <v>4334</v>
      </c>
      <c r="Q3550" t="s">
        <v>14180</v>
      </c>
      <c r="R3550">
        <v>4150</v>
      </c>
      <c r="S3550">
        <v>4290</v>
      </c>
    </row>
    <row r="3551" spans="1:19" x14ac:dyDescent="0.25">
      <c r="A3551" t="s">
        <v>6892</v>
      </c>
      <c r="B3551">
        <v>-1</v>
      </c>
      <c r="C3551" t="s">
        <v>6906</v>
      </c>
      <c r="D3551" t="str">
        <f>INDEX(Transcripts[#Data], MATCH(Exons[[#This Row],[Transcript stable ID]], Transcripts[Transcript stable ID], 0), 4)</f>
        <v>NM_006231.3</v>
      </c>
      <c r="E3551" t="s">
        <v>27</v>
      </c>
      <c r="J3551">
        <v>133263945</v>
      </c>
      <c r="K3551">
        <v>133219993</v>
      </c>
      <c r="L3551">
        <v>133220146</v>
      </c>
      <c r="N3551">
        <v>34</v>
      </c>
      <c r="O3551">
        <v>4335</v>
      </c>
      <c r="P3551">
        <v>4488</v>
      </c>
      <c r="Q3551" t="s">
        <v>14181</v>
      </c>
      <c r="R3551">
        <v>4291</v>
      </c>
      <c r="S3551">
        <v>4444</v>
      </c>
    </row>
    <row r="3552" spans="1:19" x14ac:dyDescent="0.25">
      <c r="A3552" t="s">
        <v>6892</v>
      </c>
      <c r="B3552">
        <v>-1</v>
      </c>
      <c r="C3552" t="s">
        <v>6906</v>
      </c>
      <c r="D3552" t="str">
        <f>INDEX(Transcripts[#Data], MATCH(Exons[[#This Row],[Transcript stable ID]], Transcripts[Transcript stable ID], 0), 4)</f>
        <v>NM_006231.3</v>
      </c>
      <c r="E3552" t="s">
        <v>27</v>
      </c>
      <c r="J3552">
        <v>133263945</v>
      </c>
      <c r="K3552">
        <v>133219810</v>
      </c>
      <c r="L3552">
        <v>133219916</v>
      </c>
      <c r="N3552">
        <v>35</v>
      </c>
      <c r="O3552">
        <v>4489</v>
      </c>
      <c r="P3552">
        <v>4595</v>
      </c>
      <c r="Q3552" t="s">
        <v>14182</v>
      </c>
      <c r="R3552">
        <v>4445</v>
      </c>
      <c r="S3552">
        <v>4551</v>
      </c>
    </row>
    <row r="3553" spans="1:19" x14ac:dyDescent="0.25">
      <c r="A3553" t="s">
        <v>6892</v>
      </c>
      <c r="B3553">
        <v>-1</v>
      </c>
      <c r="C3553" t="s">
        <v>6906</v>
      </c>
      <c r="D3553" t="str">
        <f>INDEX(Transcripts[#Data], MATCH(Exons[[#This Row],[Transcript stable ID]], Transcripts[Transcript stable ID], 0), 4)</f>
        <v>NM_006231.3</v>
      </c>
      <c r="E3553" t="s">
        <v>27</v>
      </c>
      <c r="J3553">
        <v>133263945</v>
      </c>
      <c r="K3553">
        <v>133219406</v>
      </c>
      <c r="L3553">
        <v>133219582</v>
      </c>
      <c r="N3553">
        <v>36</v>
      </c>
      <c r="O3553">
        <v>4596</v>
      </c>
      <c r="P3553">
        <v>4772</v>
      </c>
      <c r="Q3553" t="s">
        <v>14183</v>
      </c>
      <c r="R3553">
        <v>4552</v>
      </c>
      <c r="S3553">
        <v>4728</v>
      </c>
    </row>
    <row r="3554" spans="1:19" x14ac:dyDescent="0.25">
      <c r="A3554" t="s">
        <v>6892</v>
      </c>
      <c r="B3554">
        <v>-1</v>
      </c>
      <c r="C3554" t="s">
        <v>6906</v>
      </c>
      <c r="D3554" t="str">
        <f>INDEX(Transcripts[#Data], MATCH(Exons[[#This Row],[Transcript stable ID]], Transcripts[Transcript stable ID], 0), 4)</f>
        <v>NM_006231.3</v>
      </c>
      <c r="E3554" t="s">
        <v>27</v>
      </c>
      <c r="J3554">
        <v>133263945</v>
      </c>
      <c r="K3554">
        <v>133219092</v>
      </c>
      <c r="L3554">
        <v>133219315</v>
      </c>
      <c r="N3554">
        <v>37</v>
      </c>
      <c r="O3554">
        <v>4773</v>
      </c>
      <c r="P3554">
        <v>4996</v>
      </c>
      <c r="Q3554" t="s">
        <v>14184</v>
      </c>
      <c r="R3554">
        <v>4729</v>
      </c>
      <c r="S3554">
        <v>4952</v>
      </c>
    </row>
    <row r="3555" spans="1:19" x14ac:dyDescent="0.25">
      <c r="A3555" t="s">
        <v>6892</v>
      </c>
      <c r="B3555">
        <v>-1</v>
      </c>
      <c r="C3555" t="s">
        <v>6906</v>
      </c>
      <c r="D3555" t="str">
        <f>INDEX(Transcripts[#Data], MATCH(Exons[[#This Row],[Transcript stable ID]], Transcripts[Transcript stable ID], 0), 4)</f>
        <v>NM_006231.3</v>
      </c>
      <c r="E3555" t="s">
        <v>27</v>
      </c>
      <c r="J3555">
        <v>133263945</v>
      </c>
      <c r="K3555">
        <v>133218763</v>
      </c>
      <c r="L3555">
        <v>133218983</v>
      </c>
      <c r="N3555">
        <v>38</v>
      </c>
      <c r="O3555">
        <v>4997</v>
      </c>
      <c r="P3555">
        <v>5217</v>
      </c>
      <c r="Q3555" t="s">
        <v>14185</v>
      </c>
      <c r="R3555">
        <v>4953</v>
      </c>
      <c r="S3555">
        <v>5173</v>
      </c>
    </row>
    <row r="3556" spans="1:19" x14ac:dyDescent="0.25">
      <c r="A3556" t="s">
        <v>6892</v>
      </c>
      <c r="B3556">
        <v>-1</v>
      </c>
      <c r="C3556" t="s">
        <v>6906</v>
      </c>
      <c r="D3556" t="str">
        <f>INDEX(Transcripts[#Data], MATCH(Exons[[#This Row],[Transcript stable ID]], Transcripts[Transcript stable ID], 0), 4)</f>
        <v>NM_006231.3</v>
      </c>
      <c r="E3556" t="s">
        <v>27</v>
      </c>
      <c r="J3556">
        <v>133263945</v>
      </c>
      <c r="K3556">
        <v>133218233</v>
      </c>
      <c r="L3556">
        <v>133218437</v>
      </c>
      <c r="N3556">
        <v>39</v>
      </c>
      <c r="O3556">
        <v>5218</v>
      </c>
      <c r="P3556">
        <v>5422</v>
      </c>
      <c r="Q3556" t="s">
        <v>14186</v>
      </c>
      <c r="R3556">
        <v>5174</v>
      </c>
      <c r="S3556">
        <v>5378</v>
      </c>
    </row>
    <row r="3557" spans="1:19" x14ac:dyDescent="0.25">
      <c r="A3557" t="s">
        <v>6892</v>
      </c>
      <c r="B3557">
        <v>-1</v>
      </c>
      <c r="C3557" t="s">
        <v>6906</v>
      </c>
      <c r="D3557" t="str">
        <f>INDEX(Transcripts[#Data], MATCH(Exons[[#This Row],[Transcript stable ID]], Transcripts[Transcript stable ID], 0), 4)</f>
        <v>NM_006231.3</v>
      </c>
      <c r="E3557" t="s">
        <v>27</v>
      </c>
      <c r="J3557">
        <v>133263945</v>
      </c>
      <c r="K3557">
        <v>133215711</v>
      </c>
      <c r="L3557">
        <v>133215884</v>
      </c>
      <c r="N3557">
        <v>40</v>
      </c>
      <c r="O3557">
        <v>5423</v>
      </c>
      <c r="P3557">
        <v>5596</v>
      </c>
      <c r="Q3557" t="s">
        <v>14187</v>
      </c>
      <c r="R3557">
        <v>5379</v>
      </c>
      <c r="S3557">
        <v>5552</v>
      </c>
    </row>
    <row r="3558" spans="1:19" x14ac:dyDescent="0.25">
      <c r="A3558" t="s">
        <v>6892</v>
      </c>
      <c r="B3558">
        <v>-1</v>
      </c>
      <c r="C3558" t="s">
        <v>6906</v>
      </c>
      <c r="D3558" t="str">
        <f>INDEX(Transcripts[#Data], MATCH(Exons[[#This Row],[Transcript stable ID]], Transcripts[Transcript stable ID], 0), 4)</f>
        <v>NM_006231.3</v>
      </c>
      <c r="E3558" t="s">
        <v>27</v>
      </c>
      <c r="J3558">
        <v>133263945</v>
      </c>
      <c r="K3558">
        <v>133214600</v>
      </c>
      <c r="L3558">
        <v>133214725</v>
      </c>
      <c r="N3558">
        <v>41</v>
      </c>
      <c r="O3558">
        <v>5597</v>
      </c>
      <c r="P3558">
        <v>5722</v>
      </c>
      <c r="Q3558" t="s">
        <v>14188</v>
      </c>
      <c r="R3558">
        <v>5553</v>
      </c>
      <c r="S3558">
        <v>5678</v>
      </c>
    </row>
    <row r="3559" spans="1:19" x14ac:dyDescent="0.25">
      <c r="A3559" t="s">
        <v>6892</v>
      </c>
      <c r="B3559">
        <v>-1</v>
      </c>
      <c r="C3559" t="s">
        <v>6906</v>
      </c>
      <c r="D3559" t="str">
        <f>INDEX(Transcripts[#Data], MATCH(Exons[[#This Row],[Transcript stable ID]], Transcripts[Transcript stable ID], 0), 4)</f>
        <v>NM_006231.3</v>
      </c>
      <c r="E3559" t="s">
        <v>27</v>
      </c>
      <c r="J3559">
        <v>133263945</v>
      </c>
      <c r="K3559">
        <v>133212478</v>
      </c>
      <c r="L3559">
        <v>133212610</v>
      </c>
      <c r="N3559">
        <v>42</v>
      </c>
      <c r="O3559">
        <v>5723</v>
      </c>
      <c r="P3559">
        <v>5855</v>
      </c>
      <c r="Q3559" t="s">
        <v>14189</v>
      </c>
      <c r="R3559">
        <v>5679</v>
      </c>
      <c r="S3559">
        <v>5811</v>
      </c>
    </row>
    <row r="3560" spans="1:19" x14ac:dyDescent="0.25">
      <c r="A3560" t="s">
        <v>6892</v>
      </c>
      <c r="B3560">
        <v>-1</v>
      </c>
      <c r="C3560" t="s">
        <v>6906</v>
      </c>
      <c r="D3560" t="str">
        <f>INDEX(Transcripts[#Data], MATCH(Exons[[#This Row],[Transcript stable ID]], Transcripts[Transcript stable ID], 0), 4)</f>
        <v>NM_006231.3</v>
      </c>
      <c r="E3560" t="s">
        <v>27</v>
      </c>
      <c r="J3560">
        <v>133263945</v>
      </c>
      <c r="K3560">
        <v>133210772</v>
      </c>
      <c r="L3560">
        <v>133210964</v>
      </c>
      <c r="N3560">
        <v>43</v>
      </c>
      <c r="O3560">
        <v>5856</v>
      </c>
      <c r="P3560">
        <v>6048</v>
      </c>
      <c r="Q3560" t="s">
        <v>14190</v>
      </c>
      <c r="R3560">
        <v>5812</v>
      </c>
      <c r="S3560">
        <v>6004</v>
      </c>
    </row>
    <row r="3561" spans="1:19" x14ac:dyDescent="0.25">
      <c r="A3561" t="s">
        <v>6892</v>
      </c>
      <c r="B3561">
        <v>-1</v>
      </c>
      <c r="C3561" t="s">
        <v>6906</v>
      </c>
      <c r="D3561" t="str">
        <f>INDEX(Transcripts[#Data], MATCH(Exons[[#This Row],[Transcript stable ID]], Transcripts[Transcript stable ID], 0), 4)</f>
        <v>NM_006231.3</v>
      </c>
      <c r="E3561" t="s">
        <v>27</v>
      </c>
      <c r="J3561">
        <v>133263945</v>
      </c>
      <c r="K3561">
        <v>133209250</v>
      </c>
      <c r="L3561">
        <v>133209381</v>
      </c>
      <c r="N3561">
        <v>44</v>
      </c>
      <c r="O3561">
        <v>6049</v>
      </c>
      <c r="P3561">
        <v>6180</v>
      </c>
      <c r="Q3561" t="s">
        <v>14191</v>
      </c>
      <c r="R3561">
        <v>6005</v>
      </c>
      <c r="S3561">
        <v>6136</v>
      </c>
    </row>
    <row r="3562" spans="1:19" x14ac:dyDescent="0.25">
      <c r="A3562" t="s">
        <v>6892</v>
      </c>
      <c r="B3562">
        <v>-1</v>
      </c>
      <c r="C3562" t="s">
        <v>6906</v>
      </c>
      <c r="D3562" t="str">
        <f>INDEX(Transcripts[#Data], MATCH(Exons[[#This Row],[Transcript stable ID]], Transcripts[Transcript stable ID], 0), 4)</f>
        <v>NM_006231.3</v>
      </c>
      <c r="E3562" t="s">
        <v>27</v>
      </c>
      <c r="J3562">
        <v>133263945</v>
      </c>
      <c r="K3562">
        <v>133208901</v>
      </c>
      <c r="L3562">
        <v>133209094</v>
      </c>
      <c r="N3562">
        <v>45</v>
      </c>
      <c r="O3562">
        <v>6181</v>
      </c>
      <c r="P3562">
        <v>6374</v>
      </c>
      <c r="Q3562" t="s">
        <v>14192</v>
      </c>
      <c r="R3562">
        <v>6137</v>
      </c>
      <c r="S3562">
        <v>6330</v>
      </c>
    </row>
    <row r="3563" spans="1:19" x14ac:dyDescent="0.25">
      <c r="A3563" t="s">
        <v>6892</v>
      </c>
      <c r="B3563">
        <v>-1</v>
      </c>
      <c r="C3563" t="s">
        <v>6906</v>
      </c>
      <c r="D3563" t="str">
        <f>INDEX(Transcripts[#Data], MATCH(Exons[[#This Row],[Transcript stable ID]], Transcripts[Transcript stable ID], 0), 4)</f>
        <v>NM_006231.3</v>
      </c>
      <c r="E3563" t="s">
        <v>27</v>
      </c>
      <c r="J3563">
        <v>133263945</v>
      </c>
      <c r="K3563">
        <v>133202703</v>
      </c>
      <c r="L3563">
        <v>133202903</v>
      </c>
      <c r="N3563">
        <v>46</v>
      </c>
      <c r="O3563">
        <v>6375</v>
      </c>
      <c r="P3563">
        <v>6575</v>
      </c>
      <c r="Q3563" t="s">
        <v>14193</v>
      </c>
      <c r="R3563">
        <v>6331</v>
      </c>
      <c r="S3563">
        <v>6531</v>
      </c>
    </row>
    <row r="3564" spans="1:19" x14ac:dyDescent="0.25">
      <c r="A3564" t="s">
        <v>6892</v>
      </c>
      <c r="B3564">
        <v>-1</v>
      </c>
      <c r="C3564" t="s">
        <v>6906</v>
      </c>
      <c r="D3564" t="str">
        <f>INDEX(Transcripts[#Data], MATCH(Exons[[#This Row],[Transcript stable ID]], Transcripts[Transcript stable ID], 0), 4)</f>
        <v>NM_006231.3</v>
      </c>
      <c r="E3564" t="s">
        <v>27</v>
      </c>
      <c r="J3564">
        <v>133263945</v>
      </c>
      <c r="K3564">
        <v>133202231</v>
      </c>
      <c r="L3564">
        <v>133202356</v>
      </c>
      <c r="N3564">
        <v>47</v>
      </c>
      <c r="O3564">
        <v>6576</v>
      </c>
      <c r="P3564">
        <v>6701</v>
      </c>
      <c r="Q3564" t="s">
        <v>14194</v>
      </c>
      <c r="R3564">
        <v>6532</v>
      </c>
      <c r="S3564">
        <v>6657</v>
      </c>
    </row>
    <row r="3565" spans="1:19" x14ac:dyDescent="0.25">
      <c r="A3565" t="s">
        <v>6892</v>
      </c>
      <c r="B3565">
        <v>-1</v>
      </c>
      <c r="C3565" t="s">
        <v>6906</v>
      </c>
      <c r="D3565" t="str">
        <f>INDEX(Transcripts[#Data], MATCH(Exons[[#This Row],[Transcript stable ID]], Transcripts[Transcript stable ID], 0), 4)</f>
        <v>NM_006231.3</v>
      </c>
      <c r="E3565" t="s">
        <v>27</v>
      </c>
      <c r="J3565">
        <v>133263945</v>
      </c>
      <c r="K3565">
        <v>133201491</v>
      </c>
      <c r="L3565">
        <v>133201580</v>
      </c>
      <c r="N3565">
        <v>48</v>
      </c>
      <c r="O3565">
        <v>6702</v>
      </c>
      <c r="P3565">
        <v>6791</v>
      </c>
      <c r="Q3565" t="s">
        <v>14195</v>
      </c>
      <c r="R3565">
        <v>6658</v>
      </c>
      <c r="S3565">
        <v>6747</v>
      </c>
    </row>
    <row r="3566" spans="1:19" x14ac:dyDescent="0.25">
      <c r="A3566" t="s">
        <v>6892</v>
      </c>
      <c r="B3566">
        <v>-1</v>
      </c>
      <c r="C3566" t="s">
        <v>6906</v>
      </c>
      <c r="D3566" t="str">
        <f>INDEX(Transcripts[#Data], MATCH(Exons[[#This Row],[Transcript stable ID]], Transcripts[Transcript stable ID], 0), 4)</f>
        <v>NM_006231.3</v>
      </c>
      <c r="E3566" t="s">
        <v>27</v>
      </c>
      <c r="H3566">
        <v>133200348</v>
      </c>
      <c r="I3566">
        <v>133201282</v>
      </c>
      <c r="J3566">
        <v>133263945</v>
      </c>
      <c r="K3566">
        <v>133200348</v>
      </c>
      <c r="L3566">
        <v>133201396</v>
      </c>
      <c r="N3566">
        <v>49</v>
      </c>
      <c r="O3566">
        <v>6792</v>
      </c>
      <c r="P3566">
        <v>6905</v>
      </c>
      <c r="Q3566" t="s">
        <v>14196</v>
      </c>
      <c r="R3566">
        <v>6748</v>
      </c>
      <c r="S3566">
        <v>6861</v>
      </c>
    </row>
    <row r="3567" spans="1:19" x14ac:dyDescent="0.25">
      <c r="A3567" t="s">
        <v>5958</v>
      </c>
      <c r="B3567">
        <v>-1</v>
      </c>
      <c r="C3567" t="s">
        <v>5966</v>
      </c>
      <c r="D3567" t="str">
        <f>INDEX(Transcripts[#Data], MATCH(Exons[[#This Row],[Transcript stable ID]], Transcripts[Transcript stable ID], 0), 4)</f>
        <v>NM_001079668.2</v>
      </c>
      <c r="E3567" t="s">
        <v>27</v>
      </c>
      <c r="F3567">
        <v>36989335</v>
      </c>
      <c r="G3567">
        <v>36989433</v>
      </c>
      <c r="J3567">
        <v>36989433</v>
      </c>
      <c r="K3567">
        <v>36989258</v>
      </c>
      <c r="L3567">
        <v>36989433</v>
      </c>
      <c r="N3567">
        <v>1</v>
      </c>
      <c r="O3567">
        <v>100</v>
      </c>
      <c r="P3567">
        <v>176</v>
      </c>
      <c r="Q3567" t="s">
        <v>14197</v>
      </c>
      <c r="R3567">
        <v>1</v>
      </c>
      <c r="S3567">
        <v>77</v>
      </c>
    </row>
    <row r="3568" spans="1:19" x14ac:dyDescent="0.25">
      <c r="A3568" t="s">
        <v>5958</v>
      </c>
      <c r="B3568">
        <v>-1</v>
      </c>
      <c r="C3568" t="s">
        <v>5966</v>
      </c>
      <c r="D3568" t="str">
        <f>INDEX(Transcripts[#Data], MATCH(Exons[[#This Row],[Transcript stable ID]], Transcripts[Transcript stable ID], 0), 4)</f>
        <v>NM_001079668.2</v>
      </c>
      <c r="E3568" t="s">
        <v>27</v>
      </c>
      <c r="J3568">
        <v>36989433</v>
      </c>
      <c r="K3568">
        <v>36988190</v>
      </c>
      <c r="L3568">
        <v>36988575</v>
      </c>
      <c r="N3568">
        <v>2</v>
      </c>
      <c r="O3568">
        <v>177</v>
      </c>
      <c r="P3568">
        <v>562</v>
      </c>
      <c r="Q3568" t="s">
        <v>14198</v>
      </c>
      <c r="R3568">
        <v>78</v>
      </c>
      <c r="S3568">
        <v>463</v>
      </c>
    </row>
    <row r="3569" spans="1:19" x14ac:dyDescent="0.25">
      <c r="A3569" t="s">
        <v>5958</v>
      </c>
      <c r="B3569">
        <v>-1</v>
      </c>
      <c r="C3569" t="s">
        <v>5966</v>
      </c>
      <c r="D3569" t="str">
        <f>INDEX(Transcripts[#Data], MATCH(Exons[[#This Row],[Transcript stable ID]], Transcripts[Transcript stable ID], 0), 4)</f>
        <v>NM_001079668.2</v>
      </c>
      <c r="E3569" t="s">
        <v>27</v>
      </c>
      <c r="H3569">
        <v>36985602</v>
      </c>
      <c r="I3569">
        <v>36986482</v>
      </c>
      <c r="J3569">
        <v>36989433</v>
      </c>
      <c r="K3569">
        <v>36985602</v>
      </c>
      <c r="L3569">
        <v>36987225</v>
      </c>
      <c r="N3569">
        <v>3</v>
      </c>
      <c r="O3569">
        <v>563</v>
      </c>
      <c r="P3569">
        <v>1305</v>
      </c>
      <c r="Q3569" t="s">
        <v>14199</v>
      </c>
      <c r="R3569">
        <v>464</v>
      </c>
      <c r="S3569">
        <v>1206</v>
      </c>
    </row>
    <row r="3570" spans="1:19" x14ac:dyDescent="0.25">
      <c r="A3570" t="s">
        <v>5958</v>
      </c>
      <c r="B3570">
        <v>-1</v>
      </c>
      <c r="C3570" t="s">
        <v>5963</v>
      </c>
      <c r="D3570" t="str">
        <f>INDEX(Transcripts[#Data], MATCH(Exons[[#This Row],[Transcript stable ID]], Transcripts[Transcript stable ID], 0), 4)</f>
        <v>NM_003317.3</v>
      </c>
      <c r="E3570" t="s">
        <v>27</v>
      </c>
      <c r="F3570">
        <v>36988563</v>
      </c>
      <c r="G3570">
        <v>36988898</v>
      </c>
      <c r="J3570">
        <v>36988898</v>
      </c>
      <c r="K3570">
        <v>36988190</v>
      </c>
      <c r="L3570">
        <v>36988898</v>
      </c>
      <c r="N3570">
        <v>1</v>
      </c>
      <c r="O3570">
        <v>337</v>
      </c>
      <c r="P3570">
        <v>709</v>
      </c>
      <c r="Q3570" t="s">
        <v>14200</v>
      </c>
      <c r="R3570">
        <v>1</v>
      </c>
      <c r="S3570">
        <v>373</v>
      </c>
    </row>
    <row r="3571" spans="1:19" x14ac:dyDescent="0.25">
      <c r="A3571" t="s">
        <v>5958</v>
      </c>
      <c r="B3571">
        <v>-1</v>
      </c>
      <c r="C3571" t="s">
        <v>5963</v>
      </c>
      <c r="D3571" t="str">
        <f>INDEX(Transcripts[#Data], MATCH(Exons[[#This Row],[Transcript stable ID]], Transcripts[Transcript stable ID], 0), 4)</f>
        <v>NM_003317.3</v>
      </c>
      <c r="E3571" t="s">
        <v>27</v>
      </c>
      <c r="H3571">
        <v>36985605</v>
      </c>
      <c r="I3571">
        <v>36986482</v>
      </c>
      <c r="J3571">
        <v>36988898</v>
      </c>
      <c r="K3571">
        <v>36985605</v>
      </c>
      <c r="L3571">
        <v>36987225</v>
      </c>
      <c r="N3571">
        <v>2</v>
      </c>
      <c r="O3571">
        <v>710</v>
      </c>
      <c r="P3571">
        <v>1452</v>
      </c>
      <c r="Q3571" t="s">
        <v>14201</v>
      </c>
      <c r="R3571">
        <v>374</v>
      </c>
      <c r="S3571">
        <v>1116</v>
      </c>
    </row>
    <row r="3572" spans="1:19" x14ac:dyDescent="0.25">
      <c r="A3572" t="s">
        <v>9132</v>
      </c>
      <c r="B3572">
        <v>1</v>
      </c>
      <c r="C3572" t="s">
        <v>9146</v>
      </c>
      <c r="D3572" t="str">
        <f>INDEX(Transcripts[#Data], MATCH(Exons[[#This Row],[Transcript stable ID]], Transcripts[Transcript stable ID], 0), 4)</f>
        <v>NM_001018036.2</v>
      </c>
      <c r="E3572" t="s">
        <v>27</v>
      </c>
      <c r="J3572">
        <v>81421775</v>
      </c>
      <c r="K3572">
        <v>81528492</v>
      </c>
      <c r="L3572">
        <v>81528563</v>
      </c>
      <c r="N3572">
        <v>2</v>
      </c>
      <c r="O3572">
        <v>421</v>
      </c>
      <c r="P3572">
        <v>492</v>
      </c>
      <c r="Q3572" t="s">
        <v>14202</v>
      </c>
      <c r="R3572">
        <v>171</v>
      </c>
      <c r="S3572">
        <v>242</v>
      </c>
    </row>
    <row r="3573" spans="1:19" x14ac:dyDescent="0.25">
      <c r="A3573" t="s">
        <v>9132</v>
      </c>
      <c r="B3573">
        <v>1</v>
      </c>
      <c r="C3573" t="s">
        <v>9146</v>
      </c>
      <c r="D3573" t="str">
        <f>INDEX(Transcripts[#Data], MATCH(Exons[[#This Row],[Transcript stable ID]], Transcripts[Transcript stable ID], 0), 4)</f>
        <v>NM_001018036.2</v>
      </c>
      <c r="E3573" t="s">
        <v>27</v>
      </c>
      <c r="J3573">
        <v>81421775</v>
      </c>
      <c r="K3573">
        <v>81534598</v>
      </c>
      <c r="L3573">
        <v>81534672</v>
      </c>
      <c r="N3573">
        <v>3</v>
      </c>
      <c r="O3573">
        <v>493</v>
      </c>
      <c r="P3573">
        <v>567</v>
      </c>
      <c r="Q3573" t="s">
        <v>14203</v>
      </c>
      <c r="R3573">
        <v>243</v>
      </c>
      <c r="S3573">
        <v>317</v>
      </c>
    </row>
    <row r="3574" spans="1:19" x14ac:dyDescent="0.25">
      <c r="A3574" t="s">
        <v>9132</v>
      </c>
      <c r="B3574">
        <v>1</v>
      </c>
      <c r="C3574" t="s">
        <v>9146</v>
      </c>
      <c r="D3574" t="str">
        <f>INDEX(Transcripts[#Data], MATCH(Exons[[#This Row],[Transcript stable ID]], Transcripts[Transcript stable ID], 0), 4)</f>
        <v>NM_001018036.2</v>
      </c>
      <c r="E3574" t="s">
        <v>27</v>
      </c>
      <c r="J3574">
        <v>81421775</v>
      </c>
      <c r="K3574">
        <v>81554298</v>
      </c>
      <c r="L3574">
        <v>81554372</v>
      </c>
      <c r="N3574">
        <v>4</v>
      </c>
      <c r="O3574">
        <v>568</v>
      </c>
      <c r="P3574">
        <v>642</v>
      </c>
      <c r="Q3574" t="s">
        <v>14204</v>
      </c>
      <c r="R3574">
        <v>318</v>
      </c>
      <c r="S3574">
        <v>392</v>
      </c>
    </row>
    <row r="3575" spans="1:19" x14ac:dyDescent="0.25">
      <c r="A3575" t="s">
        <v>9132</v>
      </c>
      <c r="B3575">
        <v>1</v>
      </c>
      <c r="C3575" t="s">
        <v>9146</v>
      </c>
      <c r="D3575" t="str">
        <f>INDEX(Transcripts[#Data], MATCH(Exons[[#This Row],[Transcript stable ID]], Transcripts[Transcript stable ID], 0), 4)</f>
        <v>NM_001018036.2</v>
      </c>
      <c r="E3575" t="s">
        <v>27</v>
      </c>
      <c r="J3575">
        <v>81421775</v>
      </c>
      <c r="K3575">
        <v>81557413</v>
      </c>
      <c r="L3575">
        <v>81557487</v>
      </c>
      <c r="N3575">
        <v>5</v>
      </c>
      <c r="O3575">
        <v>643</v>
      </c>
      <c r="P3575">
        <v>717</v>
      </c>
      <c r="Q3575" t="s">
        <v>14205</v>
      </c>
      <c r="R3575">
        <v>393</v>
      </c>
      <c r="S3575">
        <v>467</v>
      </c>
    </row>
    <row r="3576" spans="1:19" x14ac:dyDescent="0.25">
      <c r="A3576" t="s">
        <v>9132</v>
      </c>
      <c r="B3576">
        <v>1</v>
      </c>
      <c r="C3576" t="s">
        <v>9146</v>
      </c>
      <c r="D3576" t="str">
        <f>INDEX(Transcripts[#Data], MATCH(Exons[[#This Row],[Transcript stable ID]], Transcripts[Transcript stable ID], 0), 4)</f>
        <v>NM_001018036.2</v>
      </c>
      <c r="E3576" t="s">
        <v>27</v>
      </c>
      <c r="J3576">
        <v>81421775</v>
      </c>
      <c r="K3576">
        <v>81558875</v>
      </c>
      <c r="L3576">
        <v>81558952</v>
      </c>
      <c r="N3576">
        <v>6</v>
      </c>
      <c r="O3576">
        <v>718</v>
      </c>
      <c r="P3576">
        <v>795</v>
      </c>
      <c r="Q3576" t="s">
        <v>14206</v>
      </c>
      <c r="R3576">
        <v>468</v>
      </c>
      <c r="S3576">
        <v>545</v>
      </c>
    </row>
    <row r="3577" spans="1:19" x14ac:dyDescent="0.25">
      <c r="A3577" t="s">
        <v>9132</v>
      </c>
      <c r="B3577">
        <v>1</v>
      </c>
      <c r="C3577" t="s">
        <v>9146</v>
      </c>
      <c r="D3577" t="str">
        <f>INDEX(Transcripts[#Data], MATCH(Exons[[#This Row],[Transcript stable ID]], Transcripts[Transcript stable ID], 0), 4)</f>
        <v>NM_001018036.2</v>
      </c>
      <c r="E3577" t="s">
        <v>27</v>
      </c>
      <c r="J3577">
        <v>81421775</v>
      </c>
      <c r="K3577">
        <v>81562983</v>
      </c>
      <c r="L3577">
        <v>81563051</v>
      </c>
      <c r="N3577">
        <v>7</v>
      </c>
      <c r="O3577">
        <v>796</v>
      </c>
      <c r="P3577">
        <v>864</v>
      </c>
      <c r="Q3577" t="s">
        <v>14207</v>
      </c>
      <c r="R3577">
        <v>546</v>
      </c>
      <c r="S3577">
        <v>614</v>
      </c>
    </row>
    <row r="3578" spans="1:19" x14ac:dyDescent="0.25">
      <c r="A3578" t="s">
        <v>9132</v>
      </c>
      <c r="B3578">
        <v>1</v>
      </c>
      <c r="C3578" t="s">
        <v>9146</v>
      </c>
      <c r="D3578" t="str">
        <f>INDEX(Transcripts[#Data], MATCH(Exons[[#This Row],[Transcript stable ID]], Transcripts[Transcript stable ID], 0), 4)</f>
        <v>NM_001018036.2</v>
      </c>
      <c r="E3578" t="s">
        <v>27</v>
      </c>
      <c r="J3578">
        <v>81421775</v>
      </c>
      <c r="K3578">
        <v>81574719</v>
      </c>
      <c r="L3578">
        <v>81574796</v>
      </c>
      <c r="N3578">
        <v>8</v>
      </c>
      <c r="O3578">
        <v>865</v>
      </c>
      <c r="P3578">
        <v>942</v>
      </c>
      <c r="Q3578" t="s">
        <v>14208</v>
      </c>
      <c r="R3578">
        <v>615</v>
      </c>
      <c r="S3578">
        <v>692</v>
      </c>
    </row>
    <row r="3579" spans="1:19" x14ac:dyDescent="0.25">
      <c r="A3579" t="s">
        <v>9132</v>
      </c>
      <c r="B3579">
        <v>1</v>
      </c>
      <c r="C3579" t="s">
        <v>9146</v>
      </c>
      <c r="D3579" t="str">
        <f>INDEX(Transcripts[#Data], MATCH(Exons[[#This Row],[Transcript stable ID]], Transcripts[Transcript stable ID], 0), 4)</f>
        <v>NM_001018036.2</v>
      </c>
      <c r="E3579" t="s">
        <v>27</v>
      </c>
      <c r="F3579">
        <v>81421775</v>
      </c>
      <c r="G3579">
        <v>81422024</v>
      </c>
      <c r="J3579">
        <v>81421775</v>
      </c>
      <c r="K3579">
        <v>81421775</v>
      </c>
      <c r="L3579">
        <v>81422194</v>
      </c>
      <c r="N3579">
        <v>1</v>
      </c>
      <c r="O3579">
        <v>251</v>
      </c>
      <c r="P3579">
        <v>420</v>
      </c>
      <c r="Q3579" t="s">
        <v>14209</v>
      </c>
      <c r="R3579">
        <v>1</v>
      </c>
      <c r="S3579">
        <v>170</v>
      </c>
    </row>
    <row r="3580" spans="1:19" x14ac:dyDescent="0.25">
      <c r="A3580" t="s">
        <v>9132</v>
      </c>
      <c r="B3580">
        <v>1</v>
      </c>
      <c r="C3580" t="s">
        <v>9146</v>
      </c>
      <c r="D3580" t="str">
        <f>INDEX(Transcripts[#Data], MATCH(Exons[[#This Row],[Transcript stable ID]], Transcripts[Transcript stable ID], 0), 4)</f>
        <v>NM_001018036.2</v>
      </c>
      <c r="E3580" t="s">
        <v>27</v>
      </c>
      <c r="H3580">
        <v>81575026</v>
      </c>
      <c r="I3580">
        <v>81575294</v>
      </c>
      <c r="J3580">
        <v>81421775</v>
      </c>
      <c r="K3580">
        <v>81574956</v>
      </c>
      <c r="L3580">
        <v>81575294</v>
      </c>
      <c r="N3580">
        <v>9</v>
      </c>
      <c r="O3580">
        <v>943</v>
      </c>
      <c r="P3580">
        <v>1012</v>
      </c>
      <c r="Q3580" t="s">
        <v>14210</v>
      </c>
      <c r="R3580">
        <v>693</v>
      </c>
      <c r="S3580">
        <v>762</v>
      </c>
    </row>
    <row r="3581" spans="1:19" x14ac:dyDescent="0.25">
      <c r="A3581" t="s">
        <v>9132</v>
      </c>
      <c r="B3581">
        <v>1</v>
      </c>
      <c r="C3581" t="s">
        <v>9142</v>
      </c>
      <c r="D3581" t="str">
        <f>INDEX(Transcripts[#Data], MATCH(Exons[[#This Row],[Transcript stable ID]], Transcripts[Transcript stable ID], 0), 4)</f>
        <v>NM_000369.2</v>
      </c>
      <c r="E3581" t="s">
        <v>27</v>
      </c>
      <c r="F3581">
        <v>81421869</v>
      </c>
      <c r="G3581">
        <v>81422024</v>
      </c>
      <c r="J3581">
        <v>81421869</v>
      </c>
      <c r="K3581">
        <v>81421869</v>
      </c>
      <c r="L3581">
        <v>81422194</v>
      </c>
      <c r="N3581">
        <v>1</v>
      </c>
      <c r="O3581">
        <v>157</v>
      </c>
      <c r="P3581">
        <v>326</v>
      </c>
      <c r="Q3581" t="s">
        <v>14211</v>
      </c>
      <c r="R3581">
        <v>1</v>
      </c>
      <c r="S3581">
        <v>170</v>
      </c>
    </row>
    <row r="3582" spans="1:19" x14ac:dyDescent="0.25">
      <c r="A3582" t="s">
        <v>9132</v>
      </c>
      <c r="B3582">
        <v>1</v>
      </c>
      <c r="C3582" t="s">
        <v>9142</v>
      </c>
      <c r="D3582" t="str">
        <f>INDEX(Transcripts[#Data], MATCH(Exons[[#This Row],[Transcript stable ID]], Transcripts[Transcript stable ID], 0), 4)</f>
        <v>NM_000369.2</v>
      </c>
      <c r="E3582" t="s">
        <v>27</v>
      </c>
      <c r="J3582">
        <v>81421869</v>
      </c>
      <c r="K3582">
        <v>81528492</v>
      </c>
      <c r="L3582">
        <v>81528563</v>
      </c>
      <c r="N3582">
        <v>2</v>
      </c>
      <c r="O3582">
        <v>327</v>
      </c>
      <c r="P3582">
        <v>398</v>
      </c>
      <c r="Q3582" t="s">
        <v>14202</v>
      </c>
      <c r="R3582">
        <v>171</v>
      </c>
      <c r="S3582">
        <v>242</v>
      </c>
    </row>
    <row r="3583" spans="1:19" x14ac:dyDescent="0.25">
      <c r="A3583" t="s">
        <v>9132</v>
      </c>
      <c r="B3583">
        <v>1</v>
      </c>
      <c r="C3583" t="s">
        <v>9142</v>
      </c>
      <c r="D3583" t="str">
        <f>INDEX(Transcripts[#Data], MATCH(Exons[[#This Row],[Transcript stable ID]], Transcripts[Transcript stable ID], 0), 4)</f>
        <v>NM_000369.2</v>
      </c>
      <c r="E3583" t="s">
        <v>27</v>
      </c>
      <c r="J3583">
        <v>81421869</v>
      </c>
      <c r="K3583">
        <v>81534598</v>
      </c>
      <c r="L3583">
        <v>81534672</v>
      </c>
      <c r="N3583">
        <v>3</v>
      </c>
      <c r="O3583">
        <v>399</v>
      </c>
      <c r="P3583">
        <v>473</v>
      </c>
      <c r="Q3583" t="s">
        <v>14203</v>
      </c>
      <c r="R3583">
        <v>243</v>
      </c>
      <c r="S3583">
        <v>317</v>
      </c>
    </row>
    <row r="3584" spans="1:19" x14ac:dyDescent="0.25">
      <c r="A3584" t="s">
        <v>9132</v>
      </c>
      <c r="B3584">
        <v>1</v>
      </c>
      <c r="C3584" t="s">
        <v>9142</v>
      </c>
      <c r="D3584" t="str">
        <f>INDEX(Transcripts[#Data], MATCH(Exons[[#This Row],[Transcript stable ID]], Transcripts[Transcript stable ID], 0), 4)</f>
        <v>NM_000369.2</v>
      </c>
      <c r="E3584" t="s">
        <v>27</v>
      </c>
      <c r="J3584">
        <v>81421869</v>
      </c>
      <c r="K3584">
        <v>81554298</v>
      </c>
      <c r="L3584">
        <v>81554372</v>
      </c>
      <c r="N3584">
        <v>4</v>
      </c>
      <c r="O3584">
        <v>474</v>
      </c>
      <c r="P3584">
        <v>548</v>
      </c>
      <c r="Q3584" t="s">
        <v>14204</v>
      </c>
      <c r="R3584">
        <v>318</v>
      </c>
      <c r="S3584">
        <v>392</v>
      </c>
    </row>
    <row r="3585" spans="1:19" x14ac:dyDescent="0.25">
      <c r="A3585" t="s">
        <v>9132</v>
      </c>
      <c r="B3585">
        <v>1</v>
      </c>
      <c r="C3585" t="s">
        <v>9142</v>
      </c>
      <c r="D3585" t="str">
        <f>INDEX(Transcripts[#Data], MATCH(Exons[[#This Row],[Transcript stable ID]], Transcripts[Transcript stable ID], 0), 4)</f>
        <v>NM_000369.2</v>
      </c>
      <c r="E3585" t="s">
        <v>27</v>
      </c>
      <c r="J3585">
        <v>81421869</v>
      </c>
      <c r="K3585">
        <v>81557413</v>
      </c>
      <c r="L3585">
        <v>81557487</v>
      </c>
      <c r="N3585">
        <v>5</v>
      </c>
      <c r="O3585">
        <v>549</v>
      </c>
      <c r="P3585">
        <v>623</v>
      </c>
      <c r="Q3585" t="s">
        <v>14205</v>
      </c>
      <c r="R3585">
        <v>393</v>
      </c>
      <c r="S3585">
        <v>467</v>
      </c>
    </row>
    <row r="3586" spans="1:19" x14ac:dyDescent="0.25">
      <c r="A3586" t="s">
        <v>9132</v>
      </c>
      <c r="B3586">
        <v>1</v>
      </c>
      <c r="C3586" t="s">
        <v>9142</v>
      </c>
      <c r="D3586" t="str">
        <f>INDEX(Transcripts[#Data], MATCH(Exons[[#This Row],[Transcript stable ID]], Transcripts[Transcript stable ID], 0), 4)</f>
        <v>NM_000369.2</v>
      </c>
      <c r="E3586" t="s">
        <v>27</v>
      </c>
      <c r="J3586">
        <v>81421869</v>
      </c>
      <c r="K3586">
        <v>81558875</v>
      </c>
      <c r="L3586">
        <v>81558952</v>
      </c>
      <c r="N3586">
        <v>6</v>
      </c>
      <c r="O3586">
        <v>624</v>
      </c>
      <c r="P3586">
        <v>701</v>
      </c>
      <c r="Q3586" t="s">
        <v>14206</v>
      </c>
      <c r="R3586">
        <v>468</v>
      </c>
      <c r="S3586">
        <v>545</v>
      </c>
    </row>
    <row r="3587" spans="1:19" x14ac:dyDescent="0.25">
      <c r="A3587" t="s">
        <v>9132</v>
      </c>
      <c r="B3587">
        <v>1</v>
      </c>
      <c r="C3587" t="s">
        <v>9142</v>
      </c>
      <c r="D3587" t="str">
        <f>INDEX(Transcripts[#Data], MATCH(Exons[[#This Row],[Transcript stable ID]], Transcripts[Transcript stable ID], 0), 4)</f>
        <v>NM_000369.2</v>
      </c>
      <c r="E3587" t="s">
        <v>27</v>
      </c>
      <c r="J3587">
        <v>81421869</v>
      </c>
      <c r="K3587">
        <v>81562983</v>
      </c>
      <c r="L3587">
        <v>81563051</v>
      </c>
      <c r="N3587">
        <v>7</v>
      </c>
      <c r="O3587">
        <v>702</v>
      </c>
      <c r="P3587">
        <v>770</v>
      </c>
      <c r="Q3587" t="s">
        <v>14207</v>
      </c>
      <c r="R3587">
        <v>546</v>
      </c>
      <c r="S3587">
        <v>614</v>
      </c>
    </row>
    <row r="3588" spans="1:19" x14ac:dyDescent="0.25">
      <c r="A3588" t="s">
        <v>9132</v>
      </c>
      <c r="B3588">
        <v>1</v>
      </c>
      <c r="C3588" t="s">
        <v>9142</v>
      </c>
      <c r="D3588" t="str">
        <f>INDEX(Transcripts[#Data], MATCH(Exons[[#This Row],[Transcript stable ID]], Transcripts[Transcript stable ID], 0), 4)</f>
        <v>NM_000369.2</v>
      </c>
      <c r="E3588" t="s">
        <v>27</v>
      </c>
      <c r="J3588">
        <v>81421869</v>
      </c>
      <c r="K3588">
        <v>81574719</v>
      </c>
      <c r="L3588">
        <v>81574796</v>
      </c>
      <c r="N3588">
        <v>8</v>
      </c>
      <c r="O3588">
        <v>771</v>
      </c>
      <c r="P3588">
        <v>848</v>
      </c>
      <c r="Q3588" t="s">
        <v>14208</v>
      </c>
      <c r="R3588">
        <v>615</v>
      </c>
      <c r="S3588">
        <v>692</v>
      </c>
    </row>
    <row r="3589" spans="1:19" x14ac:dyDescent="0.25">
      <c r="A3589" t="s">
        <v>9132</v>
      </c>
      <c r="B3589">
        <v>1</v>
      </c>
      <c r="C3589" t="s">
        <v>9142</v>
      </c>
      <c r="D3589" t="str">
        <f>INDEX(Transcripts[#Data], MATCH(Exons[[#This Row],[Transcript stable ID]], Transcripts[Transcript stable ID], 0), 4)</f>
        <v>NM_000369.2</v>
      </c>
      <c r="E3589" t="s">
        <v>27</v>
      </c>
      <c r="J3589">
        <v>81421869</v>
      </c>
      <c r="K3589">
        <v>81606023</v>
      </c>
      <c r="L3589">
        <v>81606211</v>
      </c>
      <c r="N3589">
        <v>9</v>
      </c>
      <c r="O3589">
        <v>849</v>
      </c>
      <c r="P3589">
        <v>1037</v>
      </c>
      <c r="Q3589" t="s">
        <v>14212</v>
      </c>
      <c r="R3589">
        <v>693</v>
      </c>
      <c r="S3589">
        <v>881</v>
      </c>
    </row>
    <row r="3590" spans="1:19" x14ac:dyDescent="0.25">
      <c r="A3590" t="s">
        <v>9132</v>
      </c>
      <c r="B3590">
        <v>1</v>
      </c>
      <c r="C3590" t="s">
        <v>9142</v>
      </c>
      <c r="D3590" t="str">
        <f>INDEX(Transcripts[#Data], MATCH(Exons[[#This Row],[Transcript stable ID]], Transcripts[Transcript stable ID], 0), 4)</f>
        <v>NM_000369.2</v>
      </c>
      <c r="E3590" t="s">
        <v>27</v>
      </c>
      <c r="H3590">
        <v>81610698</v>
      </c>
      <c r="I3590">
        <v>81612646</v>
      </c>
      <c r="J3590">
        <v>81421869</v>
      </c>
      <c r="K3590">
        <v>81609284</v>
      </c>
      <c r="L3590">
        <v>81612646</v>
      </c>
      <c r="N3590">
        <v>10</v>
      </c>
      <c r="O3590">
        <v>1038</v>
      </c>
      <c r="P3590">
        <v>2451</v>
      </c>
      <c r="Q3590" t="s">
        <v>14213</v>
      </c>
      <c r="R3590">
        <v>882</v>
      </c>
      <c r="S3590">
        <v>2295</v>
      </c>
    </row>
    <row r="3591" spans="1:19" x14ac:dyDescent="0.25">
      <c r="A3591" t="s">
        <v>4906</v>
      </c>
      <c r="B3591">
        <v>1</v>
      </c>
      <c r="C3591" t="s">
        <v>4907</v>
      </c>
      <c r="D3591">
        <f>INDEX(Transcripts[#Data], MATCH(Exons[[#This Row],[Transcript stable ID]], Transcripts[Transcript stable ID], 0), 4)</f>
        <v>0</v>
      </c>
      <c r="E3591" t="s">
        <v>27</v>
      </c>
      <c r="F3591">
        <v>139026106</v>
      </c>
      <c r="G3591">
        <v>139026130</v>
      </c>
      <c r="J3591">
        <v>139026106</v>
      </c>
      <c r="K3591">
        <v>139026106</v>
      </c>
      <c r="L3591">
        <v>139026268</v>
      </c>
      <c r="M3591">
        <v>1</v>
      </c>
      <c r="N3591">
        <v>1</v>
      </c>
      <c r="O3591">
        <v>26</v>
      </c>
      <c r="P3591">
        <v>163</v>
      </c>
      <c r="Q3591" t="s">
        <v>14214</v>
      </c>
      <c r="R3591">
        <v>1</v>
      </c>
      <c r="S3591">
        <v>138</v>
      </c>
    </row>
    <row r="3592" spans="1:19" x14ac:dyDescent="0.25">
      <c r="A3592" t="s">
        <v>4906</v>
      </c>
      <c r="B3592">
        <v>1</v>
      </c>
      <c r="C3592" t="s">
        <v>4907</v>
      </c>
      <c r="D3592">
        <f>INDEX(Transcripts[#Data], MATCH(Exons[[#This Row],[Transcript stable ID]], Transcripts[Transcript stable ID], 0), 4)</f>
        <v>0</v>
      </c>
      <c r="E3592" t="s">
        <v>27</v>
      </c>
      <c r="J3592">
        <v>139026106</v>
      </c>
      <c r="K3592">
        <v>139030247</v>
      </c>
      <c r="L3592">
        <v>139030367</v>
      </c>
      <c r="M3592">
        <v>1</v>
      </c>
      <c r="N3592">
        <v>2</v>
      </c>
      <c r="O3592">
        <v>164</v>
      </c>
      <c r="P3592">
        <v>284</v>
      </c>
      <c r="Q3592" t="s">
        <v>14215</v>
      </c>
      <c r="R3592">
        <v>139</v>
      </c>
      <c r="S3592">
        <v>259</v>
      </c>
    </row>
    <row r="3593" spans="1:19" x14ac:dyDescent="0.25">
      <c r="A3593" t="s">
        <v>4906</v>
      </c>
      <c r="B3593">
        <v>1</v>
      </c>
      <c r="C3593" t="s">
        <v>4907</v>
      </c>
      <c r="D3593">
        <f>INDEX(Transcripts[#Data], MATCH(Exons[[#This Row],[Transcript stable ID]], Transcripts[Transcript stable ID], 0), 4)</f>
        <v>0</v>
      </c>
      <c r="E3593" t="s">
        <v>27</v>
      </c>
      <c r="J3593">
        <v>139026106</v>
      </c>
      <c r="K3593">
        <v>139060808</v>
      </c>
      <c r="L3593">
        <v>139060902</v>
      </c>
      <c r="M3593">
        <v>1</v>
      </c>
      <c r="N3593">
        <v>3</v>
      </c>
      <c r="O3593">
        <v>285</v>
      </c>
      <c r="P3593">
        <v>379</v>
      </c>
      <c r="Q3593" t="s">
        <v>14216</v>
      </c>
      <c r="R3593">
        <v>260</v>
      </c>
      <c r="S3593">
        <v>354</v>
      </c>
    </row>
    <row r="3594" spans="1:19" x14ac:dyDescent="0.25">
      <c r="A3594" t="s">
        <v>4906</v>
      </c>
      <c r="B3594">
        <v>1</v>
      </c>
      <c r="C3594" t="s">
        <v>4907</v>
      </c>
      <c r="D3594">
        <f>INDEX(Transcripts[#Data], MATCH(Exons[[#This Row],[Transcript stable ID]], Transcripts[Transcript stable ID], 0), 4)</f>
        <v>0</v>
      </c>
      <c r="E3594" t="s">
        <v>27</v>
      </c>
      <c r="J3594">
        <v>139026106</v>
      </c>
      <c r="K3594">
        <v>139083345</v>
      </c>
      <c r="L3594">
        <v>139083443</v>
      </c>
      <c r="M3594">
        <v>1</v>
      </c>
      <c r="N3594">
        <v>4</v>
      </c>
      <c r="O3594">
        <v>380</v>
      </c>
      <c r="P3594">
        <v>478</v>
      </c>
      <c r="Q3594" t="s">
        <v>14217</v>
      </c>
      <c r="R3594">
        <v>355</v>
      </c>
      <c r="S3594">
        <v>453</v>
      </c>
    </row>
    <row r="3595" spans="1:19" x14ac:dyDescent="0.25">
      <c r="A3595" t="s">
        <v>4906</v>
      </c>
      <c r="B3595">
        <v>1</v>
      </c>
      <c r="C3595" t="s">
        <v>4907</v>
      </c>
      <c r="D3595">
        <f>INDEX(Transcripts[#Data], MATCH(Exons[[#This Row],[Transcript stable ID]], Transcripts[Transcript stable ID], 0), 4)</f>
        <v>0</v>
      </c>
      <c r="E3595" t="s">
        <v>27</v>
      </c>
      <c r="J3595">
        <v>139026106</v>
      </c>
      <c r="K3595">
        <v>139086883</v>
      </c>
      <c r="L3595">
        <v>139086993</v>
      </c>
      <c r="M3595">
        <v>1</v>
      </c>
      <c r="N3595">
        <v>5</v>
      </c>
      <c r="O3595">
        <v>479</v>
      </c>
      <c r="P3595">
        <v>589</v>
      </c>
      <c r="Q3595" t="s">
        <v>14218</v>
      </c>
      <c r="R3595">
        <v>454</v>
      </c>
      <c r="S3595">
        <v>564</v>
      </c>
    </row>
    <row r="3596" spans="1:19" x14ac:dyDescent="0.25">
      <c r="A3596" t="s">
        <v>4906</v>
      </c>
      <c r="B3596">
        <v>1</v>
      </c>
      <c r="C3596" t="s">
        <v>4907</v>
      </c>
      <c r="D3596">
        <f>INDEX(Transcripts[#Data], MATCH(Exons[[#This Row],[Transcript stable ID]], Transcripts[Transcript stable ID], 0), 4)</f>
        <v>0</v>
      </c>
      <c r="E3596" t="s">
        <v>27</v>
      </c>
      <c r="J3596">
        <v>139026106</v>
      </c>
      <c r="K3596">
        <v>139090390</v>
      </c>
      <c r="L3596">
        <v>139090533</v>
      </c>
      <c r="M3596">
        <v>1</v>
      </c>
      <c r="N3596">
        <v>6</v>
      </c>
      <c r="O3596">
        <v>590</v>
      </c>
      <c r="P3596">
        <v>733</v>
      </c>
      <c r="Q3596" t="s">
        <v>14219</v>
      </c>
      <c r="R3596">
        <v>565</v>
      </c>
      <c r="S3596">
        <v>708</v>
      </c>
    </row>
    <row r="3597" spans="1:19" x14ac:dyDescent="0.25">
      <c r="A3597" t="s">
        <v>4906</v>
      </c>
      <c r="B3597">
        <v>1</v>
      </c>
      <c r="C3597" t="s">
        <v>4907</v>
      </c>
      <c r="D3597">
        <f>INDEX(Transcripts[#Data], MATCH(Exons[[#This Row],[Transcript stable ID]], Transcripts[Transcript stable ID], 0), 4)</f>
        <v>0</v>
      </c>
      <c r="E3597" t="s">
        <v>27</v>
      </c>
      <c r="J3597">
        <v>139026106</v>
      </c>
      <c r="K3597">
        <v>139091920</v>
      </c>
      <c r="L3597">
        <v>139092096</v>
      </c>
      <c r="M3597">
        <v>1</v>
      </c>
      <c r="N3597">
        <v>7</v>
      </c>
      <c r="O3597">
        <v>734</v>
      </c>
      <c r="P3597">
        <v>910</v>
      </c>
      <c r="Q3597" t="s">
        <v>14220</v>
      </c>
      <c r="R3597">
        <v>709</v>
      </c>
      <c r="S3597">
        <v>885</v>
      </c>
    </row>
    <row r="3598" spans="1:19" x14ac:dyDescent="0.25">
      <c r="A3598" t="s">
        <v>4906</v>
      </c>
      <c r="B3598">
        <v>1</v>
      </c>
      <c r="C3598" t="s">
        <v>4907</v>
      </c>
      <c r="D3598">
        <f>INDEX(Transcripts[#Data], MATCH(Exons[[#This Row],[Transcript stable ID]], Transcripts[Transcript stable ID], 0), 4)</f>
        <v>0</v>
      </c>
      <c r="E3598" t="s">
        <v>27</v>
      </c>
      <c r="J3598">
        <v>139026106</v>
      </c>
      <c r="K3598">
        <v>139094309</v>
      </c>
      <c r="L3598">
        <v>139094400</v>
      </c>
      <c r="M3598">
        <v>1</v>
      </c>
      <c r="N3598">
        <v>8</v>
      </c>
      <c r="O3598">
        <v>911</v>
      </c>
      <c r="P3598">
        <v>1002</v>
      </c>
      <c r="Q3598" t="s">
        <v>14221</v>
      </c>
      <c r="R3598">
        <v>886</v>
      </c>
      <c r="S3598">
        <v>977</v>
      </c>
    </row>
    <row r="3599" spans="1:19" x14ac:dyDescent="0.25">
      <c r="A3599" t="s">
        <v>4906</v>
      </c>
      <c r="B3599">
        <v>1</v>
      </c>
      <c r="C3599" t="s">
        <v>4907</v>
      </c>
      <c r="D3599">
        <f>INDEX(Transcripts[#Data], MATCH(Exons[[#This Row],[Transcript stable ID]], Transcripts[Transcript stable ID], 0), 4)</f>
        <v>0</v>
      </c>
      <c r="E3599" t="s">
        <v>27</v>
      </c>
      <c r="J3599">
        <v>139026106</v>
      </c>
      <c r="K3599">
        <v>139097297</v>
      </c>
      <c r="L3599">
        <v>139097326</v>
      </c>
      <c r="M3599">
        <v>1</v>
      </c>
      <c r="N3599">
        <v>9</v>
      </c>
      <c r="O3599">
        <v>1003</v>
      </c>
      <c r="P3599">
        <v>1032</v>
      </c>
      <c r="Q3599" t="s">
        <v>14222</v>
      </c>
      <c r="R3599">
        <v>978</v>
      </c>
      <c r="S3599">
        <v>1007</v>
      </c>
    </row>
    <row r="3600" spans="1:19" x14ac:dyDescent="0.25">
      <c r="A3600" t="s">
        <v>4906</v>
      </c>
      <c r="B3600">
        <v>1</v>
      </c>
      <c r="C3600" t="s">
        <v>4907</v>
      </c>
      <c r="D3600">
        <f>INDEX(Transcripts[#Data], MATCH(Exons[[#This Row],[Transcript stable ID]], Transcripts[Transcript stable ID], 0), 4)</f>
        <v>0</v>
      </c>
      <c r="E3600" t="s">
        <v>27</v>
      </c>
      <c r="J3600">
        <v>139026106</v>
      </c>
      <c r="K3600">
        <v>139102284</v>
      </c>
      <c r="L3600">
        <v>139102475</v>
      </c>
      <c r="M3600">
        <v>1</v>
      </c>
      <c r="N3600">
        <v>10</v>
      </c>
      <c r="O3600">
        <v>1033</v>
      </c>
      <c r="P3600">
        <v>1224</v>
      </c>
      <c r="Q3600" t="s">
        <v>14223</v>
      </c>
      <c r="R3600">
        <v>1008</v>
      </c>
      <c r="S3600">
        <v>1199</v>
      </c>
    </row>
    <row r="3601" spans="1:19" x14ac:dyDescent="0.25">
      <c r="A3601" t="s">
        <v>4906</v>
      </c>
      <c r="B3601">
        <v>1</v>
      </c>
      <c r="C3601" t="s">
        <v>4907</v>
      </c>
      <c r="D3601">
        <f>INDEX(Transcripts[#Data], MATCH(Exons[[#This Row],[Transcript stable ID]], Transcripts[Transcript stable ID], 0), 4)</f>
        <v>0</v>
      </c>
      <c r="E3601" t="s">
        <v>27</v>
      </c>
      <c r="H3601">
        <v>139107087</v>
      </c>
      <c r="I3601">
        <v>139107345</v>
      </c>
      <c r="J3601">
        <v>139026106</v>
      </c>
      <c r="K3601">
        <v>139106909</v>
      </c>
      <c r="L3601">
        <v>139107345</v>
      </c>
      <c r="M3601">
        <v>1</v>
      </c>
      <c r="N3601">
        <v>11</v>
      </c>
      <c r="O3601">
        <v>1225</v>
      </c>
      <c r="P3601">
        <v>1402</v>
      </c>
      <c r="Q3601" t="s">
        <v>14224</v>
      </c>
      <c r="R3601">
        <v>1200</v>
      </c>
      <c r="S3601">
        <v>1377</v>
      </c>
    </row>
    <row r="3602" spans="1:19" x14ac:dyDescent="0.25">
      <c r="A3602" t="s">
        <v>8312</v>
      </c>
      <c r="B3602">
        <v>-1</v>
      </c>
      <c r="C3602" t="s">
        <v>8321</v>
      </c>
      <c r="D3602" t="str">
        <f>INDEX(Transcripts[#Data], MATCH(Exons[[#This Row],[Transcript stable ID]], Transcripts[Transcript stable ID], 0), 4)</f>
        <v>NM_006306.3</v>
      </c>
      <c r="E3602" t="s">
        <v>27</v>
      </c>
      <c r="F3602">
        <v>53449550</v>
      </c>
      <c r="G3602">
        <v>53449677</v>
      </c>
      <c r="J3602">
        <v>53449677</v>
      </c>
      <c r="K3602">
        <v>53449441</v>
      </c>
      <c r="L3602">
        <v>53449677</v>
      </c>
      <c r="N3602">
        <v>1</v>
      </c>
      <c r="O3602">
        <v>129</v>
      </c>
      <c r="P3602">
        <v>237</v>
      </c>
      <c r="Q3602" t="s">
        <v>14225</v>
      </c>
      <c r="R3602">
        <v>1</v>
      </c>
      <c r="S3602">
        <v>109</v>
      </c>
    </row>
    <row r="3603" spans="1:19" x14ac:dyDescent="0.25">
      <c r="A3603" t="s">
        <v>8312</v>
      </c>
      <c r="B3603">
        <v>-1</v>
      </c>
      <c r="C3603" t="s">
        <v>8321</v>
      </c>
      <c r="D3603" t="str">
        <f>INDEX(Transcripts[#Data], MATCH(Exons[[#This Row],[Transcript stable ID]], Transcripts[Transcript stable ID], 0), 4)</f>
        <v>NM_006306.3</v>
      </c>
      <c r="E3603" t="s">
        <v>27</v>
      </c>
      <c r="J3603">
        <v>53449677</v>
      </c>
      <c r="K3603">
        <v>53441930</v>
      </c>
      <c r="L3603">
        <v>53442118</v>
      </c>
      <c r="N3603">
        <v>2</v>
      </c>
      <c r="O3603">
        <v>238</v>
      </c>
      <c r="P3603">
        <v>426</v>
      </c>
      <c r="Q3603" t="s">
        <v>14226</v>
      </c>
      <c r="R3603">
        <v>110</v>
      </c>
      <c r="S3603">
        <v>298</v>
      </c>
    </row>
    <row r="3604" spans="1:19" x14ac:dyDescent="0.25">
      <c r="A3604" t="s">
        <v>8312</v>
      </c>
      <c r="B3604">
        <v>-1</v>
      </c>
      <c r="C3604" t="s">
        <v>8321</v>
      </c>
      <c r="D3604" t="str">
        <f>INDEX(Transcripts[#Data], MATCH(Exons[[#This Row],[Transcript stable ID]], Transcripts[Transcript stable ID], 0), 4)</f>
        <v>NM_006306.3</v>
      </c>
      <c r="E3604" t="s">
        <v>27</v>
      </c>
      <c r="J3604">
        <v>53449677</v>
      </c>
      <c r="K3604">
        <v>53441707</v>
      </c>
      <c r="L3604">
        <v>53441819</v>
      </c>
      <c r="N3604">
        <v>3</v>
      </c>
      <c r="O3604">
        <v>427</v>
      </c>
      <c r="P3604">
        <v>539</v>
      </c>
      <c r="Q3604" t="s">
        <v>14227</v>
      </c>
      <c r="R3604">
        <v>299</v>
      </c>
      <c r="S3604">
        <v>411</v>
      </c>
    </row>
    <row r="3605" spans="1:19" x14ac:dyDescent="0.25">
      <c r="A3605" t="s">
        <v>8312</v>
      </c>
      <c r="B3605">
        <v>-1</v>
      </c>
      <c r="C3605" t="s">
        <v>8321</v>
      </c>
      <c r="D3605" t="str">
        <f>INDEX(Transcripts[#Data], MATCH(Exons[[#This Row],[Transcript stable ID]], Transcripts[Transcript stable ID], 0), 4)</f>
        <v>NM_006306.3</v>
      </c>
      <c r="E3605" t="s">
        <v>27</v>
      </c>
      <c r="J3605">
        <v>53449677</v>
      </c>
      <c r="K3605">
        <v>53440182</v>
      </c>
      <c r="L3605">
        <v>53440385</v>
      </c>
      <c r="N3605">
        <v>4</v>
      </c>
      <c r="O3605">
        <v>540</v>
      </c>
      <c r="P3605">
        <v>743</v>
      </c>
      <c r="Q3605" t="s">
        <v>14228</v>
      </c>
      <c r="R3605">
        <v>412</v>
      </c>
      <c r="S3605">
        <v>615</v>
      </c>
    </row>
    <row r="3606" spans="1:19" x14ac:dyDescent="0.25">
      <c r="A3606" t="s">
        <v>8312</v>
      </c>
      <c r="B3606">
        <v>-1</v>
      </c>
      <c r="C3606" t="s">
        <v>8321</v>
      </c>
      <c r="D3606" t="str">
        <f>INDEX(Transcripts[#Data], MATCH(Exons[[#This Row],[Transcript stable ID]], Transcripts[Transcript stable ID], 0), 4)</f>
        <v>NM_006306.3</v>
      </c>
      <c r="E3606" t="s">
        <v>27</v>
      </c>
      <c r="J3606">
        <v>53449677</v>
      </c>
      <c r="K3606">
        <v>53439850</v>
      </c>
      <c r="L3606">
        <v>53440088</v>
      </c>
      <c r="N3606">
        <v>5</v>
      </c>
      <c r="O3606">
        <v>744</v>
      </c>
      <c r="P3606">
        <v>982</v>
      </c>
      <c r="Q3606" t="s">
        <v>14229</v>
      </c>
      <c r="R3606">
        <v>616</v>
      </c>
      <c r="S3606">
        <v>854</v>
      </c>
    </row>
    <row r="3607" spans="1:19" x14ac:dyDescent="0.25">
      <c r="A3607" t="s">
        <v>8312</v>
      </c>
      <c r="B3607">
        <v>-1</v>
      </c>
      <c r="C3607" t="s">
        <v>8321</v>
      </c>
      <c r="D3607" t="str">
        <f>INDEX(Transcripts[#Data], MATCH(Exons[[#This Row],[Transcript stable ID]], Transcripts[Transcript stable ID], 0), 4)</f>
        <v>NM_006306.3</v>
      </c>
      <c r="E3607" t="s">
        <v>27</v>
      </c>
      <c r="J3607">
        <v>53449677</v>
      </c>
      <c r="K3607">
        <v>53438945</v>
      </c>
      <c r="L3607">
        <v>53439203</v>
      </c>
      <c r="N3607">
        <v>6</v>
      </c>
      <c r="O3607">
        <v>983</v>
      </c>
      <c r="P3607">
        <v>1241</v>
      </c>
      <c r="Q3607" t="s">
        <v>14230</v>
      </c>
      <c r="R3607">
        <v>855</v>
      </c>
      <c r="S3607">
        <v>1113</v>
      </c>
    </row>
    <row r="3608" spans="1:19" x14ac:dyDescent="0.25">
      <c r="A3608" t="s">
        <v>8312</v>
      </c>
      <c r="B3608">
        <v>-1</v>
      </c>
      <c r="C3608" t="s">
        <v>8321</v>
      </c>
      <c r="D3608" t="str">
        <f>INDEX(Transcripts[#Data], MATCH(Exons[[#This Row],[Transcript stable ID]], Transcripts[Transcript stable ID], 0), 4)</f>
        <v>NM_006306.3</v>
      </c>
      <c r="E3608" t="s">
        <v>27</v>
      </c>
      <c r="J3608">
        <v>53449677</v>
      </c>
      <c r="K3608">
        <v>53438711</v>
      </c>
      <c r="L3608">
        <v>53438851</v>
      </c>
      <c r="N3608">
        <v>7</v>
      </c>
      <c r="O3608">
        <v>1242</v>
      </c>
      <c r="P3608">
        <v>1382</v>
      </c>
      <c r="Q3608" t="s">
        <v>14231</v>
      </c>
      <c r="R3608">
        <v>1114</v>
      </c>
      <c r="S3608">
        <v>1254</v>
      </c>
    </row>
    <row r="3609" spans="1:19" x14ac:dyDescent="0.25">
      <c r="A3609" t="s">
        <v>8312</v>
      </c>
      <c r="B3609">
        <v>-1</v>
      </c>
      <c r="C3609" t="s">
        <v>8321</v>
      </c>
      <c r="D3609" t="str">
        <f>INDEX(Transcripts[#Data], MATCH(Exons[[#This Row],[Transcript stable ID]], Transcripts[Transcript stable ID], 0), 4)</f>
        <v>NM_006306.3</v>
      </c>
      <c r="E3609" t="s">
        <v>27</v>
      </c>
      <c r="J3609">
        <v>53449677</v>
      </c>
      <c r="K3609">
        <v>53436352</v>
      </c>
      <c r="L3609">
        <v>53436434</v>
      </c>
      <c r="N3609">
        <v>8</v>
      </c>
      <c r="O3609">
        <v>1383</v>
      </c>
      <c r="P3609">
        <v>1465</v>
      </c>
      <c r="Q3609" t="s">
        <v>14232</v>
      </c>
      <c r="R3609">
        <v>1255</v>
      </c>
      <c r="S3609">
        <v>1337</v>
      </c>
    </row>
    <row r="3610" spans="1:19" x14ac:dyDescent="0.25">
      <c r="A3610" t="s">
        <v>8312</v>
      </c>
      <c r="B3610">
        <v>-1</v>
      </c>
      <c r="C3610" t="s">
        <v>8321</v>
      </c>
      <c r="D3610" t="str">
        <f>INDEX(Transcripts[#Data], MATCH(Exons[[#This Row],[Transcript stable ID]], Transcripts[Transcript stable ID], 0), 4)</f>
        <v>NM_006306.3</v>
      </c>
      <c r="E3610" t="s">
        <v>27</v>
      </c>
      <c r="J3610">
        <v>53449677</v>
      </c>
      <c r="K3610">
        <v>53435993</v>
      </c>
      <c r="L3610">
        <v>53436200</v>
      </c>
      <c r="N3610">
        <v>9</v>
      </c>
      <c r="O3610">
        <v>1466</v>
      </c>
      <c r="P3610">
        <v>1673</v>
      </c>
      <c r="Q3610" t="s">
        <v>14233</v>
      </c>
      <c r="R3610">
        <v>1338</v>
      </c>
      <c r="S3610">
        <v>1545</v>
      </c>
    </row>
    <row r="3611" spans="1:19" x14ac:dyDescent="0.25">
      <c r="A3611" t="s">
        <v>8312</v>
      </c>
      <c r="B3611">
        <v>-1</v>
      </c>
      <c r="C3611" t="s">
        <v>8321</v>
      </c>
      <c r="D3611" t="str">
        <f>INDEX(Transcripts[#Data], MATCH(Exons[[#This Row],[Transcript stable ID]], Transcripts[Transcript stable ID], 0), 4)</f>
        <v>NM_006306.3</v>
      </c>
      <c r="E3611" t="s">
        <v>27</v>
      </c>
      <c r="J3611">
        <v>53449677</v>
      </c>
      <c r="K3611">
        <v>53432703</v>
      </c>
      <c r="L3611">
        <v>53432888</v>
      </c>
      <c r="N3611">
        <v>10</v>
      </c>
      <c r="O3611">
        <v>1674</v>
      </c>
      <c r="P3611">
        <v>1859</v>
      </c>
      <c r="Q3611" t="s">
        <v>14234</v>
      </c>
      <c r="R3611">
        <v>1546</v>
      </c>
      <c r="S3611">
        <v>1731</v>
      </c>
    </row>
    <row r="3612" spans="1:19" x14ac:dyDescent="0.25">
      <c r="A3612" t="s">
        <v>8312</v>
      </c>
      <c r="B3612">
        <v>-1</v>
      </c>
      <c r="C3612" t="s">
        <v>8321</v>
      </c>
      <c r="D3612" t="str">
        <f>INDEX(Transcripts[#Data], MATCH(Exons[[#This Row],[Transcript stable ID]], Transcripts[Transcript stable ID], 0), 4)</f>
        <v>NM_006306.3</v>
      </c>
      <c r="E3612" t="s">
        <v>27</v>
      </c>
      <c r="J3612">
        <v>53449677</v>
      </c>
      <c r="K3612">
        <v>53432425</v>
      </c>
      <c r="L3612">
        <v>53432604</v>
      </c>
      <c r="N3612">
        <v>11</v>
      </c>
      <c r="O3612">
        <v>1860</v>
      </c>
      <c r="P3612">
        <v>2039</v>
      </c>
      <c r="Q3612" t="s">
        <v>14235</v>
      </c>
      <c r="R3612">
        <v>1732</v>
      </c>
      <c r="S3612">
        <v>1911</v>
      </c>
    </row>
    <row r="3613" spans="1:19" x14ac:dyDescent="0.25">
      <c r="A3613" t="s">
        <v>8312</v>
      </c>
      <c r="B3613">
        <v>-1</v>
      </c>
      <c r="C3613" t="s">
        <v>8321</v>
      </c>
      <c r="D3613" t="str">
        <f>INDEX(Transcripts[#Data], MATCH(Exons[[#This Row],[Transcript stable ID]], Transcripts[Transcript stable ID], 0), 4)</f>
        <v>NM_006306.3</v>
      </c>
      <c r="E3613" t="s">
        <v>27</v>
      </c>
      <c r="J3613">
        <v>53449677</v>
      </c>
      <c r="K3613">
        <v>53432177</v>
      </c>
      <c r="L3613">
        <v>53432323</v>
      </c>
      <c r="N3613">
        <v>12</v>
      </c>
      <c r="O3613">
        <v>2040</v>
      </c>
      <c r="P3613">
        <v>2186</v>
      </c>
      <c r="Q3613" t="s">
        <v>14236</v>
      </c>
      <c r="R3613">
        <v>1912</v>
      </c>
      <c r="S3613">
        <v>2058</v>
      </c>
    </row>
    <row r="3614" spans="1:19" x14ac:dyDescent="0.25">
      <c r="A3614" t="s">
        <v>8312</v>
      </c>
      <c r="B3614">
        <v>-1</v>
      </c>
      <c r="C3614" t="s">
        <v>8321</v>
      </c>
      <c r="D3614" t="str">
        <f>INDEX(Transcripts[#Data], MATCH(Exons[[#This Row],[Transcript stable ID]], Transcripts[Transcript stable ID], 0), 4)</f>
        <v>NM_006306.3</v>
      </c>
      <c r="E3614" t="s">
        <v>27</v>
      </c>
      <c r="J3614">
        <v>53449677</v>
      </c>
      <c r="K3614">
        <v>53431944</v>
      </c>
      <c r="L3614">
        <v>53432081</v>
      </c>
      <c r="N3614">
        <v>13</v>
      </c>
      <c r="O3614">
        <v>2187</v>
      </c>
      <c r="P3614">
        <v>2324</v>
      </c>
      <c r="Q3614" t="s">
        <v>14237</v>
      </c>
      <c r="R3614">
        <v>2059</v>
      </c>
      <c r="S3614">
        <v>2196</v>
      </c>
    </row>
    <row r="3615" spans="1:19" x14ac:dyDescent="0.25">
      <c r="A3615" t="s">
        <v>8312</v>
      </c>
      <c r="B3615">
        <v>-1</v>
      </c>
      <c r="C3615" t="s">
        <v>8321</v>
      </c>
      <c r="D3615" t="str">
        <f>INDEX(Transcripts[#Data], MATCH(Exons[[#This Row],[Transcript stable ID]], Transcripts[Transcript stable ID], 0), 4)</f>
        <v>NM_006306.3</v>
      </c>
      <c r="E3615" t="s">
        <v>27</v>
      </c>
      <c r="J3615">
        <v>53449677</v>
      </c>
      <c r="K3615">
        <v>53430709</v>
      </c>
      <c r="L3615">
        <v>53430825</v>
      </c>
      <c r="N3615">
        <v>14</v>
      </c>
      <c r="O3615">
        <v>2325</v>
      </c>
      <c r="P3615">
        <v>2441</v>
      </c>
      <c r="Q3615" t="s">
        <v>14238</v>
      </c>
      <c r="R3615">
        <v>2197</v>
      </c>
      <c r="S3615">
        <v>2313</v>
      </c>
    </row>
    <row r="3616" spans="1:19" x14ac:dyDescent="0.25">
      <c r="A3616" t="s">
        <v>8312</v>
      </c>
      <c r="B3616">
        <v>-1</v>
      </c>
      <c r="C3616" t="s">
        <v>8321</v>
      </c>
      <c r="D3616" t="str">
        <f>INDEX(Transcripts[#Data], MATCH(Exons[[#This Row],[Transcript stable ID]], Transcripts[Transcript stable ID], 0), 4)</f>
        <v>NM_006306.3</v>
      </c>
      <c r="E3616" t="s">
        <v>27</v>
      </c>
      <c r="J3616">
        <v>53449677</v>
      </c>
      <c r="K3616">
        <v>53430498</v>
      </c>
      <c r="L3616">
        <v>53430604</v>
      </c>
      <c r="N3616">
        <v>15</v>
      </c>
      <c r="O3616">
        <v>2442</v>
      </c>
      <c r="P3616">
        <v>2548</v>
      </c>
      <c r="Q3616" t="s">
        <v>14239</v>
      </c>
      <c r="R3616">
        <v>2314</v>
      </c>
      <c r="S3616">
        <v>2420</v>
      </c>
    </row>
    <row r="3617" spans="1:19" x14ac:dyDescent="0.25">
      <c r="A3617" t="s">
        <v>8312</v>
      </c>
      <c r="B3617">
        <v>-1</v>
      </c>
      <c r="C3617" t="s">
        <v>8321</v>
      </c>
      <c r="D3617" t="str">
        <f>INDEX(Transcripts[#Data], MATCH(Exons[[#This Row],[Transcript stable ID]], Transcripts[Transcript stable ID], 0), 4)</f>
        <v>NM_006306.3</v>
      </c>
      <c r="E3617" t="s">
        <v>27</v>
      </c>
      <c r="J3617">
        <v>53449677</v>
      </c>
      <c r="K3617">
        <v>53426511</v>
      </c>
      <c r="L3617">
        <v>53426652</v>
      </c>
      <c r="N3617">
        <v>16</v>
      </c>
      <c r="O3617">
        <v>2549</v>
      </c>
      <c r="P3617">
        <v>2690</v>
      </c>
      <c r="Q3617" t="s">
        <v>14240</v>
      </c>
      <c r="R3617">
        <v>2421</v>
      </c>
      <c r="S3617">
        <v>2562</v>
      </c>
    </row>
    <row r="3618" spans="1:19" x14ac:dyDescent="0.25">
      <c r="A3618" t="s">
        <v>8312</v>
      </c>
      <c r="B3618">
        <v>-1</v>
      </c>
      <c r="C3618" t="s">
        <v>8321</v>
      </c>
      <c r="D3618" t="str">
        <f>INDEX(Transcripts[#Data], MATCH(Exons[[#This Row],[Transcript stable ID]], Transcripts[Transcript stable ID], 0), 4)</f>
        <v>NM_006306.3</v>
      </c>
      <c r="E3618" t="s">
        <v>27</v>
      </c>
      <c r="J3618">
        <v>53449677</v>
      </c>
      <c r="K3618">
        <v>53423392</v>
      </c>
      <c r="L3618">
        <v>53423537</v>
      </c>
      <c r="N3618">
        <v>17</v>
      </c>
      <c r="O3618">
        <v>2691</v>
      </c>
      <c r="P3618">
        <v>2836</v>
      </c>
      <c r="Q3618" t="s">
        <v>14241</v>
      </c>
      <c r="R3618">
        <v>2563</v>
      </c>
      <c r="S3618">
        <v>2708</v>
      </c>
    </row>
    <row r="3619" spans="1:19" x14ac:dyDescent="0.25">
      <c r="A3619" t="s">
        <v>8312</v>
      </c>
      <c r="B3619">
        <v>-1</v>
      </c>
      <c r="C3619" t="s">
        <v>8321</v>
      </c>
      <c r="D3619" t="str">
        <f>INDEX(Transcripts[#Data], MATCH(Exons[[#This Row],[Transcript stable ID]], Transcripts[Transcript stable ID], 0), 4)</f>
        <v>NM_006306.3</v>
      </c>
      <c r="E3619" t="s">
        <v>27</v>
      </c>
      <c r="J3619">
        <v>53449677</v>
      </c>
      <c r="K3619">
        <v>53423147</v>
      </c>
      <c r="L3619">
        <v>53423300</v>
      </c>
      <c r="N3619">
        <v>18</v>
      </c>
      <c r="O3619">
        <v>2837</v>
      </c>
      <c r="P3619">
        <v>2990</v>
      </c>
      <c r="Q3619" t="s">
        <v>14242</v>
      </c>
      <c r="R3619">
        <v>2709</v>
      </c>
      <c r="S3619">
        <v>2862</v>
      </c>
    </row>
    <row r="3620" spans="1:19" x14ac:dyDescent="0.25">
      <c r="A3620" t="s">
        <v>8312</v>
      </c>
      <c r="B3620">
        <v>-1</v>
      </c>
      <c r="C3620" t="s">
        <v>8321</v>
      </c>
      <c r="D3620" t="str">
        <f>INDEX(Transcripts[#Data], MATCH(Exons[[#This Row],[Transcript stable ID]], Transcripts[Transcript stable ID], 0), 4)</f>
        <v>NM_006306.3</v>
      </c>
      <c r="E3620" t="s">
        <v>27</v>
      </c>
      <c r="J3620">
        <v>53449677</v>
      </c>
      <c r="K3620">
        <v>53421698</v>
      </c>
      <c r="L3620">
        <v>53421808</v>
      </c>
      <c r="N3620">
        <v>19</v>
      </c>
      <c r="O3620">
        <v>2991</v>
      </c>
      <c r="P3620">
        <v>3101</v>
      </c>
      <c r="Q3620" t="s">
        <v>14243</v>
      </c>
      <c r="R3620">
        <v>2863</v>
      </c>
      <c r="S3620">
        <v>2973</v>
      </c>
    </row>
    <row r="3621" spans="1:19" x14ac:dyDescent="0.25">
      <c r="A3621" t="s">
        <v>8312</v>
      </c>
      <c r="B3621">
        <v>-1</v>
      </c>
      <c r="C3621" t="s">
        <v>8321</v>
      </c>
      <c r="D3621" t="str">
        <f>INDEX(Transcripts[#Data], MATCH(Exons[[#This Row],[Transcript stable ID]], Transcripts[Transcript stable ID], 0), 4)</f>
        <v>NM_006306.3</v>
      </c>
      <c r="E3621" t="s">
        <v>27</v>
      </c>
      <c r="J3621">
        <v>53449677</v>
      </c>
      <c r="K3621">
        <v>53410018</v>
      </c>
      <c r="L3621">
        <v>53410174</v>
      </c>
      <c r="N3621">
        <v>20</v>
      </c>
      <c r="O3621">
        <v>3102</v>
      </c>
      <c r="P3621">
        <v>3258</v>
      </c>
      <c r="Q3621" t="s">
        <v>14244</v>
      </c>
      <c r="R3621">
        <v>2974</v>
      </c>
      <c r="S3621">
        <v>3130</v>
      </c>
    </row>
    <row r="3622" spans="1:19" x14ac:dyDescent="0.25">
      <c r="A3622" t="s">
        <v>8312</v>
      </c>
      <c r="B3622">
        <v>-1</v>
      </c>
      <c r="C3622" t="s">
        <v>8321</v>
      </c>
      <c r="D3622" t="str">
        <f>INDEX(Transcripts[#Data], MATCH(Exons[[#This Row],[Transcript stable ID]], Transcripts[Transcript stable ID], 0), 4)</f>
        <v>NM_006306.3</v>
      </c>
      <c r="E3622" t="s">
        <v>27</v>
      </c>
      <c r="J3622">
        <v>53449677</v>
      </c>
      <c r="K3622">
        <v>53409427</v>
      </c>
      <c r="L3622">
        <v>53409581</v>
      </c>
      <c r="N3622">
        <v>21</v>
      </c>
      <c r="O3622">
        <v>3259</v>
      </c>
      <c r="P3622">
        <v>3413</v>
      </c>
      <c r="Q3622" t="s">
        <v>14245</v>
      </c>
      <c r="R3622">
        <v>3131</v>
      </c>
      <c r="S3622">
        <v>3285</v>
      </c>
    </row>
    <row r="3623" spans="1:19" x14ac:dyDescent="0.25">
      <c r="A3623" t="s">
        <v>8312</v>
      </c>
      <c r="B3623">
        <v>-1</v>
      </c>
      <c r="C3623" t="s">
        <v>8321</v>
      </c>
      <c r="D3623" t="str">
        <f>INDEX(Transcripts[#Data], MATCH(Exons[[#This Row],[Transcript stable ID]], Transcripts[Transcript stable ID], 0), 4)</f>
        <v>NM_006306.3</v>
      </c>
      <c r="E3623" t="s">
        <v>27</v>
      </c>
      <c r="J3623">
        <v>53449677</v>
      </c>
      <c r="K3623">
        <v>53409153</v>
      </c>
      <c r="L3623">
        <v>53409304</v>
      </c>
      <c r="N3623">
        <v>22</v>
      </c>
      <c r="O3623">
        <v>3414</v>
      </c>
      <c r="P3623">
        <v>3565</v>
      </c>
      <c r="Q3623" t="s">
        <v>14246</v>
      </c>
      <c r="R3623">
        <v>3286</v>
      </c>
      <c r="S3623">
        <v>3437</v>
      </c>
    </row>
    <row r="3624" spans="1:19" x14ac:dyDescent="0.25">
      <c r="A3624" t="s">
        <v>8312</v>
      </c>
      <c r="B3624">
        <v>-1</v>
      </c>
      <c r="C3624" t="s">
        <v>8321</v>
      </c>
      <c r="D3624" t="str">
        <f>INDEX(Transcripts[#Data], MATCH(Exons[[#This Row],[Transcript stable ID]], Transcripts[Transcript stable ID], 0), 4)</f>
        <v>NM_006306.3</v>
      </c>
      <c r="E3624" t="s">
        <v>27</v>
      </c>
      <c r="J3624">
        <v>53449677</v>
      </c>
      <c r="K3624">
        <v>53407939</v>
      </c>
      <c r="L3624">
        <v>53408008</v>
      </c>
      <c r="N3624">
        <v>23</v>
      </c>
      <c r="O3624">
        <v>3566</v>
      </c>
      <c r="P3624">
        <v>3635</v>
      </c>
      <c r="Q3624" t="s">
        <v>14247</v>
      </c>
      <c r="R3624">
        <v>3438</v>
      </c>
      <c r="S3624">
        <v>3507</v>
      </c>
    </row>
    <row r="3625" spans="1:19" x14ac:dyDescent="0.25">
      <c r="A3625" t="s">
        <v>8312</v>
      </c>
      <c r="B3625">
        <v>-1</v>
      </c>
      <c r="C3625" t="s">
        <v>8321</v>
      </c>
      <c r="D3625" t="str">
        <f>INDEX(Transcripts[#Data], MATCH(Exons[[#This Row],[Transcript stable ID]], Transcripts[Transcript stable ID], 0), 4)</f>
        <v>NM_006306.3</v>
      </c>
      <c r="E3625" t="s">
        <v>27</v>
      </c>
      <c r="J3625">
        <v>53449677</v>
      </c>
      <c r="K3625">
        <v>53407541</v>
      </c>
      <c r="L3625">
        <v>53407651</v>
      </c>
      <c r="N3625">
        <v>24</v>
      </c>
      <c r="O3625">
        <v>3636</v>
      </c>
      <c r="P3625">
        <v>3746</v>
      </c>
      <c r="Q3625" t="s">
        <v>14248</v>
      </c>
      <c r="R3625">
        <v>3508</v>
      </c>
      <c r="S3625">
        <v>3618</v>
      </c>
    </row>
    <row r="3626" spans="1:19" x14ac:dyDescent="0.25">
      <c r="A3626" t="s">
        <v>8312</v>
      </c>
      <c r="B3626">
        <v>-1</v>
      </c>
      <c r="C3626" t="s">
        <v>8321</v>
      </c>
      <c r="D3626" t="str">
        <f>INDEX(Transcripts[#Data], MATCH(Exons[[#This Row],[Transcript stable ID]], Transcripts[Transcript stable ID], 0), 4)</f>
        <v>NM_006306.3</v>
      </c>
      <c r="E3626" t="s">
        <v>27</v>
      </c>
      <c r="H3626">
        <v>53401070</v>
      </c>
      <c r="I3626">
        <v>53407023</v>
      </c>
      <c r="J3626">
        <v>53449677</v>
      </c>
      <c r="K3626">
        <v>53401070</v>
      </c>
      <c r="L3626">
        <v>53407107</v>
      </c>
      <c r="N3626">
        <v>25</v>
      </c>
      <c r="O3626">
        <v>3747</v>
      </c>
      <c r="P3626">
        <v>3830</v>
      </c>
      <c r="Q3626" t="s">
        <v>14249</v>
      </c>
      <c r="R3626">
        <v>3619</v>
      </c>
      <c r="S3626">
        <v>3702</v>
      </c>
    </row>
    <row r="3627" spans="1:19" x14ac:dyDescent="0.25">
      <c r="A3627" t="s">
        <v>9727</v>
      </c>
      <c r="B3627">
        <v>-1</v>
      </c>
      <c r="C3627" t="s">
        <v>9728</v>
      </c>
      <c r="D3627" t="e">
        <f>INDEX(Transcripts[#Data], MATCH(Exons[[#This Row],[Transcript stable ID]], Transcripts[Transcript stable ID], 0), 4)</f>
        <v>#N/A</v>
      </c>
      <c r="E3627" t="s">
        <v>27</v>
      </c>
      <c r="F3627">
        <v>60985900</v>
      </c>
      <c r="G3627">
        <v>60987361</v>
      </c>
      <c r="J3627">
        <v>60987361</v>
      </c>
      <c r="K3627">
        <v>60985315</v>
      </c>
      <c r="L3627">
        <v>60987361</v>
      </c>
      <c r="N3627">
        <v>1</v>
      </c>
      <c r="O3627">
        <v>1463</v>
      </c>
      <c r="P3627">
        <v>2047</v>
      </c>
      <c r="Q3627" t="s">
        <v>14250</v>
      </c>
      <c r="R3627">
        <v>1</v>
      </c>
      <c r="S3627">
        <v>585</v>
      </c>
    </row>
    <row r="3628" spans="1:19" x14ac:dyDescent="0.25">
      <c r="A3628" t="s">
        <v>9727</v>
      </c>
      <c r="B3628">
        <v>-1</v>
      </c>
      <c r="C3628" t="s">
        <v>9728</v>
      </c>
      <c r="D3628" t="e">
        <f>INDEX(Transcripts[#Data], MATCH(Exons[[#This Row],[Transcript stable ID]], Transcripts[Transcript stable ID], 0), 4)</f>
        <v>#N/A</v>
      </c>
      <c r="E3628" t="s">
        <v>27</v>
      </c>
      <c r="H3628">
        <v>60790579</v>
      </c>
      <c r="I3628">
        <v>60795857</v>
      </c>
      <c r="J3628">
        <v>60987361</v>
      </c>
      <c r="K3628">
        <v>60790579</v>
      </c>
      <c r="L3628">
        <v>60795992</v>
      </c>
      <c r="N3628">
        <v>2</v>
      </c>
      <c r="O3628">
        <v>2048</v>
      </c>
      <c r="P3628">
        <v>2182</v>
      </c>
      <c r="Q3628" t="s">
        <v>14251</v>
      </c>
      <c r="R3628">
        <v>586</v>
      </c>
      <c r="S3628">
        <v>720</v>
      </c>
    </row>
    <row r="3629" spans="1:19" x14ac:dyDescent="0.25">
      <c r="A3629" t="s">
        <v>9727</v>
      </c>
      <c r="B3629">
        <v>-1</v>
      </c>
      <c r="C3629" t="s">
        <v>9740</v>
      </c>
      <c r="D3629" t="e">
        <f>INDEX(Transcripts[#Data], MATCH(Exons[[#This Row],[Transcript stable ID]], Transcripts[Transcript stable ID], 0), 4)</f>
        <v>#N/A</v>
      </c>
      <c r="E3629" t="s">
        <v>27</v>
      </c>
      <c r="F3629">
        <v>60986407</v>
      </c>
      <c r="G3629">
        <v>60986613</v>
      </c>
      <c r="J3629">
        <v>60986613</v>
      </c>
      <c r="K3629">
        <v>60986407</v>
      </c>
      <c r="L3629">
        <v>60986613</v>
      </c>
      <c r="N3629">
        <v>1</v>
      </c>
      <c r="Q3629" t="s">
        <v>14252</v>
      </c>
    </row>
    <row r="3630" spans="1:19" x14ac:dyDescent="0.25">
      <c r="A3630" t="s">
        <v>9727</v>
      </c>
      <c r="B3630">
        <v>-1</v>
      </c>
      <c r="C3630" t="s">
        <v>9740</v>
      </c>
      <c r="D3630" t="e">
        <f>INDEX(Transcripts[#Data], MATCH(Exons[[#This Row],[Transcript stable ID]], Transcripts[Transcript stable ID], 0), 4)</f>
        <v>#N/A</v>
      </c>
      <c r="E3630" t="s">
        <v>27</v>
      </c>
      <c r="F3630">
        <v>60985900</v>
      </c>
      <c r="G3630">
        <v>60986185</v>
      </c>
      <c r="H3630">
        <v>60985187</v>
      </c>
      <c r="I3630">
        <v>60985281</v>
      </c>
      <c r="J3630">
        <v>60986613</v>
      </c>
      <c r="K3630">
        <v>60985187</v>
      </c>
      <c r="L3630">
        <v>60986185</v>
      </c>
      <c r="N3630">
        <v>2</v>
      </c>
      <c r="O3630">
        <v>494</v>
      </c>
      <c r="P3630">
        <v>1111</v>
      </c>
      <c r="Q3630" t="s">
        <v>14253</v>
      </c>
      <c r="R3630">
        <v>1</v>
      </c>
      <c r="S3630">
        <v>618</v>
      </c>
    </row>
    <row r="3631" spans="1:19" x14ac:dyDescent="0.25">
      <c r="A3631" t="s">
        <v>1180</v>
      </c>
      <c r="B3631">
        <v>1</v>
      </c>
      <c r="C3631" t="s">
        <v>1181</v>
      </c>
      <c r="D3631" t="str">
        <f>INDEX(Transcripts[#Data], MATCH(Exons[[#This Row],[Transcript stable ID]], Transcripts[Transcript stable ID], 0), 4)</f>
        <v>NM_001238.3</v>
      </c>
      <c r="E3631" t="s">
        <v>27</v>
      </c>
      <c r="F3631">
        <v>30302805</v>
      </c>
      <c r="G3631">
        <v>30303059</v>
      </c>
      <c r="J3631">
        <v>30302805</v>
      </c>
      <c r="K3631">
        <v>30302805</v>
      </c>
      <c r="L3631">
        <v>30303059</v>
      </c>
      <c r="N3631">
        <v>1</v>
      </c>
      <c r="Q3631" t="s">
        <v>14254</v>
      </c>
    </row>
    <row r="3632" spans="1:19" x14ac:dyDescent="0.25">
      <c r="A3632" t="s">
        <v>1180</v>
      </c>
      <c r="B3632">
        <v>1</v>
      </c>
      <c r="C3632" t="s">
        <v>1181</v>
      </c>
      <c r="D3632" t="str">
        <f>INDEX(Transcripts[#Data], MATCH(Exons[[#This Row],[Transcript stable ID]], Transcripts[Transcript stable ID], 0), 4)</f>
        <v>NM_001238.3</v>
      </c>
      <c r="E3632" t="s">
        <v>27</v>
      </c>
      <c r="F3632">
        <v>30303439</v>
      </c>
      <c r="G3632">
        <v>30303462</v>
      </c>
      <c r="J3632">
        <v>30302805</v>
      </c>
      <c r="K3632">
        <v>30303439</v>
      </c>
      <c r="L3632">
        <v>30303485</v>
      </c>
      <c r="N3632">
        <v>2</v>
      </c>
      <c r="O3632">
        <v>280</v>
      </c>
      <c r="P3632">
        <v>302</v>
      </c>
      <c r="Q3632" t="s">
        <v>14255</v>
      </c>
      <c r="R3632">
        <v>1</v>
      </c>
      <c r="S3632">
        <v>23</v>
      </c>
    </row>
    <row r="3633" spans="1:19" x14ac:dyDescent="0.25">
      <c r="A3633" t="s">
        <v>1180</v>
      </c>
      <c r="B3633">
        <v>1</v>
      </c>
      <c r="C3633" t="s">
        <v>1181</v>
      </c>
      <c r="D3633" t="str">
        <f>INDEX(Transcripts[#Data], MATCH(Exons[[#This Row],[Transcript stable ID]], Transcripts[Transcript stable ID], 0), 4)</f>
        <v>NM_001238.3</v>
      </c>
      <c r="E3633" t="s">
        <v>27</v>
      </c>
      <c r="J3633">
        <v>30302805</v>
      </c>
      <c r="K3633">
        <v>30303596</v>
      </c>
      <c r="L3633">
        <v>30303683</v>
      </c>
      <c r="N3633">
        <v>3</v>
      </c>
      <c r="O3633">
        <v>303</v>
      </c>
      <c r="P3633">
        <v>390</v>
      </c>
      <c r="Q3633" t="s">
        <v>14256</v>
      </c>
      <c r="R3633">
        <v>24</v>
      </c>
      <c r="S3633">
        <v>111</v>
      </c>
    </row>
    <row r="3634" spans="1:19" x14ac:dyDescent="0.25">
      <c r="A3634" t="s">
        <v>1180</v>
      </c>
      <c r="B3634">
        <v>1</v>
      </c>
      <c r="C3634" t="s">
        <v>1181</v>
      </c>
      <c r="D3634" t="str">
        <f>INDEX(Transcripts[#Data], MATCH(Exons[[#This Row],[Transcript stable ID]], Transcripts[Transcript stable ID], 0), 4)</f>
        <v>NM_001238.3</v>
      </c>
      <c r="E3634" t="s">
        <v>27</v>
      </c>
      <c r="J3634">
        <v>30302805</v>
      </c>
      <c r="K3634">
        <v>30303876</v>
      </c>
      <c r="L3634">
        <v>30303944</v>
      </c>
      <c r="N3634">
        <v>4</v>
      </c>
      <c r="O3634">
        <v>391</v>
      </c>
      <c r="P3634">
        <v>459</v>
      </c>
      <c r="Q3634" t="s">
        <v>14257</v>
      </c>
      <c r="R3634">
        <v>112</v>
      </c>
      <c r="S3634">
        <v>180</v>
      </c>
    </row>
    <row r="3635" spans="1:19" x14ac:dyDescent="0.25">
      <c r="A3635" t="s">
        <v>1180</v>
      </c>
      <c r="B3635">
        <v>1</v>
      </c>
      <c r="C3635" t="s">
        <v>1181</v>
      </c>
      <c r="D3635" t="str">
        <f>INDEX(Transcripts[#Data], MATCH(Exons[[#This Row],[Transcript stable ID]], Transcripts[Transcript stable ID], 0), 4)</f>
        <v>NM_001238.3</v>
      </c>
      <c r="E3635" t="s">
        <v>27</v>
      </c>
      <c r="J3635">
        <v>30302805</v>
      </c>
      <c r="K3635">
        <v>30308044</v>
      </c>
      <c r="L3635">
        <v>30308189</v>
      </c>
      <c r="N3635">
        <v>5</v>
      </c>
      <c r="O3635">
        <v>460</v>
      </c>
      <c r="P3635">
        <v>605</v>
      </c>
      <c r="Q3635" t="s">
        <v>14258</v>
      </c>
      <c r="R3635">
        <v>181</v>
      </c>
      <c r="S3635">
        <v>326</v>
      </c>
    </row>
    <row r="3636" spans="1:19" x14ac:dyDescent="0.25">
      <c r="A3636" t="s">
        <v>1180</v>
      </c>
      <c r="B3636">
        <v>1</v>
      </c>
      <c r="C3636" t="s">
        <v>1181</v>
      </c>
      <c r="D3636" t="str">
        <f>INDEX(Transcripts[#Data], MATCH(Exons[[#This Row],[Transcript stable ID]], Transcripts[Transcript stable ID], 0), 4)</f>
        <v>NM_001238.3</v>
      </c>
      <c r="E3636" t="s">
        <v>27</v>
      </c>
      <c r="J3636">
        <v>30302805</v>
      </c>
      <c r="K3636">
        <v>30308313</v>
      </c>
      <c r="L3636">
        <v>30308448</v>
      </c>
      <c r="N3636">
        <v>6</v>
      </c>
      <c r="O3636">
        <v>606</v>
      </c>
      <c r="P3636">
        <v>741</v>
      </c>
      <c r="Q3636" t="s">
        <v>14259</v>
      </c>
      <c r="R3636">
        <v>327</v>
      </c>
      <c r="S3636">
        <v>462</v>
      </c>
    </row>
    <row r="3637" spans="1:19" x14ac:dyDescent="0.25">
      <c r="A3637" t="s">
        <v>1180</v>
      </c>
      <c r="B3637">
        <v>1</v>
      </c>
      <c r="C3637" t="s">
        <v>1181</v>
      </c>
      <c r="D3637" t="str">
        <f>INDEX(Transcripts[#Data], MATCH(Exons[[#This Row],[Transcript stable ID]], Transcripts[Transcript stable ID], 0), 4)</f>
        <v>NM_001238.3</v>
      </c>
      <c r="E3637" t="s">
        <v>27</v>
      </c>
      <c r="J3637">
        <v>30302805</v>
      </c>
      <c r="K3637">
        <v>30311609</v>
      </c>
      <c r="L3637">
        <v>30311755</v>
      </c>
      <c r="N3637">
        <v>7</v>
      </c>
      <c r="O3637">
        <v>742</v>
      </c>
      <c r="P3637">
        <v>888</v>
      </c>
      <c r="Q3637" t="s">
        <v>14260</v>
      </c>
      <c r="R3637">
        <v>463</v>
      </c>
      <c r="S3637">
        <v>609</v>
      </c>
    </row>
    <row r="3638" spans="1:19" x14ac:dyDescent="0.25">
      <c r="A3638" t="s">
        <v>1180</v>
      </c>
      <c r="B3638">
        <v>1</v>
      </c>
      <c r="C3638" t="s">
        <v>1181</v>
      </c>
      <c r="D3638" t="str">
        <f>INDEX(Transcripts[#Data], MATCH(Exons[[#This Row],[Transcript stable ID]], Transcripts[Transcript stable ID], 0), 4)</f>
        <v>NM_001238.3</v>
      </c>
      <c r="E3638" t="s">
        <v>27</v>
      </c>
      <c r="J3638">
        <v>30302805</v>
      </c>
      <c r="K3638">
        <v>30312629</v>
      </c>
      <c r="L3638">
        <v>30312724</v>
      </c>
      <c r="N3638">
        <v>8</v>
      </c>
      <c r="O3638">
        <v>889</v>
      </c>
      <c r="P3638">
        <v>984</v>
      </c>
      <c r="Q3638" t="s">
        <v>14261</v>
      </c>
      <c r="R3638">
        <v>610</v>
      </c>
      <c r="S3638">
        <v>705</v>
      </c>
    </row>
    <row r="3639" spans="1:19" x14ac:dyDescent="0.25">
      <c r="A3639" t="s">
        <v>1180</v>
      </c>
      <c r="B3639">
        <v>1</v>
      </c>
      <c r="C3639" t="s">
        <v>1181</v>
      </c>
      <c r="D3639" t="str">
        <f>INDEX(Transcripts[#Data], MATCH(Exons[[#This Row],[Transcript stable ID]], Transcripts[Transcript stable ID], 0), 4)</f>
        <v>NM_001238.3</v>
      </c>
      <c r="E3639" t="s">
        <v>27</v>
      </c>
      <c r="J3639">
        <v>30302805</v>
      </c>
      <c r="K3639">
        <v>30312903</v>
      </c>
      <c r="L3639">
        <v>30313037</v>
      </c>
      <c r="N3639">
        <v>9</v>
      </c>
      <c r="O3639">
        <v>985</v>
      </c>
      <c r="P3639">
        <v>1119</v>
      </c>
      <c r="Q3639" t="s">
        <v>14262</v>
      </c>
      <c r="R3639">
        <v>706</v>
      </c>
      <c r="S3639">
        <v>840</v>
      </c>
    </row>
    <row r="3640" spans="1:19" x14ac:dyDescent="0.25">
      <c r="A3640" t="s">
        <v>1180</v>
      </c>
      <c r="B3640">
        <v>1</v>
      </c>
      <c r="C3640" t="s">
        <v>1181</v>
      </c>
      <c r="D3640" t="str">
        <f>INDEX(Transcripts[#Data], MATCH(Exons[[#This Row],[Transcript stable ID]], Transcripts[Transcript stable ID], 0), 4)</f>
        <v>NM_001238.3</v>
      </c>
      <c r="E3640" t="s">
        <v>27</v>
      </c>
      <c r="J3640">
        <v>30302805</v>
      </c>
      <c r="K3640">
        <v>30313147</v>
      </c>
      <c r="L3640">
        <v>30313258</v>
      </c>
      <c r="N3640">
        <v>10</v>
      </c>
      <c r="O3640">
        <v>1120</v>
      </c>
      <c r="P3640">
        <v>1231</v>
      </c>
      <c r="Q3640" t="s">
        <v>14263</v>
      </c>
      <c r="R3640">
        <v>841</v>
      </c>
      <c r="S3640">
        <v>952</v>
      </c>
    </row>
    <row r="3641" spans="1:19" x14ac:dyDescent="0.25">
      <c r="A3641" t="s">
        <v>1180</v>
      </c>
      <c r="B3641">
        <v>1</v>
      </c>
      <c r="C3641" t="s">
        <v>1181</v>
      </c>
      <c r="D3641" t="str">
        <f>INDEX(Transcripts[#Data], MATCH(Exons[[#This Row],[Transcript stable ID]], Transcripts[Transcript stable ID], 0), 4)</f>
        <v>NM_001238.3</v>
      </c>
      <c r="E3641" t="s">
        <v>27</v>
      </c>
      <c r="J3641">
        <v>30302805</v>
      </c>
      <c r="K3641">
        <v>30313353</v>
      </c>
      <c r="L3641">
        <v>30313510</v>
      </c>
      <c r="N3641">
        <v>11</v>
      </c>
      <c r="O3641">
        <v>1232</v>
      </c>
      <c r="P3641">
        <v>1389</v>
      </c>
      <c r="Q3641" t="s">
        <v>14264</v>
      </c>
      <c r="R3641">
        <v>953</v>
      </c>
      <c r="S3641">
        <v>1110</v>
      </c>
    </row>
    <row r="3642" spans="1:19" x14ac:dyDescent="0.25">
      <c r="A3642" t="s">
        <v>1180</v>
      </c>
      <c r="B3642">
        <v>1</v>
      </c>
      <c r="C3642" t="s">
        <v>1181</v>
      </c>
      <c r="D3642" t="str">
        <f>INDEX(Transcripts[#Data], MATCH(Exons[[#This Row],[Transcript stable ID]], Transcripts[Transcript stable ID], 0), 4)</f>
        <v>NM_001238.3</v>
      </c>
      <c r="E3642" t="s">
        <v>27</v>
      </c>
      <c r="H3642">
        <v>30314685</v>
      </c>
      <c r="I3642">
        <v>30315215</v>
      </c>
      <c r="J3642">
        <v>30302805</v>
      </c>
      <c r="K3642">
        <v>30314562</v>
      </c>
      <c r="L3642">
        <v>30315215</v>
      </c>
      <c r="N3642">
        <v>12</v>
      </c>
      <c r="O3642">
        <v>1390</v>
      </c>
      <c r="P3642">
        <v>1512</v>
      </c>
      <c r="Q3642" t="s">
        <v>14265</v>
      </c>
      <c r="R3642">
        <v>1111</v>
      </c>
      <c r="S3642">
        <v>1233</v>
      </c>
    </row>
    <row r="3643" spans="1:19" x14ac:dyDescent="0.25">
      <c r="A3643" t="s">
        <v>3188</v>
      </c>
      <c r="B3643">
        <v>-1</v>
      </c>
      <c r="C3643" t="s">
        <v>3194</v>
      </c>
      <c r="D3643" t="str">
        <f>INDEX(Transcripts[#Data], MATCH(Exons[[#This Row],[Transcript stable ID]], Transcripts[Transcript stable ID], 0), 4)</f>
        <v>NM_004629.1</v>
      </c>
      <c r="E3643" t="s">
        <v>27</v>
      </c>
      <c r="J3643">
        <v>35080013</v>
      </c>
      <c r="K3643">
        <v>35079148</v>
      </c>
      <c r="L3643">
        <v>35079238</v>
      </c>
      <c r="N3643">
        <v>2</v>
      </c>
      <c r="O3643">
        <v>577</v>
      </c>
      <c r="P3643">
        <v>667</v>
      </c>
      <c r="Q3643" t="s">
        <v>14266</v>
      </c>
      <c r="R3643">
        <v>85</v>
      </c>
      <c r="S3643">
        <v>175</v>
      </c>
    </row>
    <row r="3644" spans="1:19" x14ac:dyDescent="0.25">
      <c r="A3644" t="s">
        <v>3188</v>
      </c>
      <c r="B3644">
        <v>-1</v>
      </c>
      <c r="C3644" t="s">
        <v>3194</v>
      </c>
      <c r="D3644" t="str">
        <f>INDEX(Transcripts[#Data], MATCH(Exons[[#This Row],[Transcript stable ID]], Transcripts[Transcript stable ID], 0), 4)</f>
        <v>NM_004629.1</v>
      </c>
      <c r="E3644" t="s">
        <v>27</v>
      </c>
      <c r="J3644">
        <v>35080013</v>
      </c>
      <c r="K3644">
        <v>35078602</v>
      </c>
      <c r="L3644">
        <v>35078733</v>
      </c>
      <c r="N3644">
        <v>3</v>
      </c>
      <c r="O3644">
        <v>668</v>
      </c>
      <c r="P3644">
        <v>799</v>
      </c>
      <c r="Q3644" t="s">
        <v>14267</v>
      </c>
      <c r="R3644">
        <v>176</v>
      </c>
      <c r="S3644">
        <v>307</v>
      </c>
    </row>
    <row r="3645" spans="1:19" x14ac:dyDescent="0.25">
      <c r="A3645" t="s">
        <v>3188</v>
      </c>
      <c r="B3645">
        <v>-1</v>
      </c>
      <c r="C3645" t="s">
        <v>3194</v>
      </c>
      <c r="D3645" t="str">
        <f>INDEX(Transcripts[#Data], MATCH(Exons[[#This Row],[Transcript stable ID]], Transcripts[Transcript stable ID], 0), 4)</f>
        <v>NM_004629.1</v>
      </c>
      <c r="E3645" t="s">
        <v>27</v>
      </c>
      <c r="F3645">
        <v>35079522</v>
      </c>
      <c r="G3645">
        <v>35080013</v>
      </c>
      <c r="J3645">
        <v>35080013</v>
      </c>
      <c r="K3645">
        <v>35079438</v>
      </c>
      <c r="L3645">
        <v>35080013</v>
      </c>
      <c r="N3645">
        <v>1</v>
      </c>
      <c r="O3645">
        <v>493</v>
      </c>
      <c r="P3645">
        <v>576</v>
      </c>
      <c r="Q3645" t="s">
        <v>14268</v>
      </c>
      <c r="R3645">
        <v>1</v>
      </c>
      <c r="S3645">
        <v>84</v>
      </c>
    </row>
    <row r="3646" spans="1:19" x14ac:dyDescent="0.25">
      <c r="A3646" t="s">
        <v>3188</v>
      </c>
      <c r="B3646">
        <v>-1</v>
      </c>
      <c r="C3646" t="s">
        <v>3194</v>
      </c>
      <c r="D3646" t="str">
        <f>INDEX(Transcripts[#Data], MATCH(Exons[[#This Row],[Transcript stable ID]], Transcripts[Transcript stable ID], 0), 4)</f>
        <v>NM_004629.1</v>
      </c>
      <c r="E3646" t="s">
        <v>27</v>
      </c>
      <c r="J3646">
        <v>35080013</v>
      </c>
      <c r="K3646">
        <v>35078138</v>
      </c>
      <c r="L3646">
        <v>35078340</v>
      </c>
      <c r="N3646">
        <v>4</v>
      </c>
      <c r="O3646">
        <v>800</v>
      </c>
      <c r="P3646">
        <v>1002</v>
      </c>
      <c r="Q3646" t="s">
        <v>14269</v>
      </c>
      <c r="R3646">
        <v>308</v>
      </c>
      <c r="S3646">
        <v>510</v>
      </c>
    </row>
    <row r="3647" spans="1:19" x14ac:dyDescent="0.25">
      <c r="A3647" t="s">
        <v>3188</v>
      </c>
      <c r="B3647">
        <v>-1</v>
      </c>
      <c r="C3647" t="s">
        <v>3194</v>
      </c>
      <c r="D3647" t="str">
        <f>INDEX(Transcripts[#Data], MATCH(Exons[[#This Row],[Transcript stable ID]], Transcripts[Transcript stable ID], 0), 4)</f>
        <v>NM_004629.1</v>
      </c>
      <c r="E3647" t="s">
        <v>27</v>
      </c>
      <c r="J3647">
        <v>35080013</v>
      </c>
      <c r="K3647">
        <v>35077261</v>
      </c>
      <c r="L3647">
        <v>35077396</v>
      </c>
      <c r="N3647">
        <v>5</v>
      </c>
      <c r="O3647">
        <v>1003</v>
      </c>
      <c r="P3647">
        <v>1138</v>
      </c>
      <c r="Q3647" t="s">
        <v>14270</v>
      </c>
      <c r="R3647">
        <v>511</v>
      </c>
      <c r="S3647">
        <v>646</v>
      </c>
    </row>
    <row r="3648" spans="1:19" x14ac:dyDescent="0.25">
      <c r="A3648" t="s">
        <v>3188</v>
      </c>
      <c r="B3648">
        <v>-1</v>
      </c>
      <c r="C3648" t="s">
        <v>3194</v>
      </c>
      <c r="D3648" t="str">
        <f>INDEX(Transcripts[#Data], MATCH(Exons[[#This Row],[Transcript stable ID]], Transcripts[Transcript stable ID], 0), 4)</f>
        <v>NM_004629.1</v>
      </c>
      <c r="E3648" t="s">
        <v>27</v>
      </c>
      <c r="J3648">
        <v>35080013</v>
      </c>
      <c r="K3648">
        <v>35076968</v>
      </c>
      <c r="L3648">
        <v>35077098</v>
      </c>
      <c r="N3648">
        <v>6</v>
      </c>
      <c r="O3648">
        <v>1139</v>
      </c>
      <c r="P3648">
        <v>1269</v>
      </c>
      <c r="Q3648" t="s">
        <v>14271</v>
      </c>
      <c r="R3648">
        <v>647</v>
      </c>
      <c r="S3648">
        <v>777</v>
      </c>
    </row>
    <row r="3649" spans="1:19" x14ac:dyDescent="0.25">
      <c r="A3649" t="s">
        <v>3188</v>
      </c>
      <c r="B3649">
        <v>-1</v>
      </c>
      <c r="C3649" t="s">
        <v>3194</v>
      </c>
      <c r="D3649" t="str">
        <f>INDEX(Transcripts[#Data], MATCH(Exons[[#This Row],[Transcript stable ID]], Transcripts[Transcript stable ID], 0), 4)</f>
        <v>NM_004629.1</v>
      </c>
      <c r="E3649" t="s">
        <v>27</v>
      </c>
      <c r="J3649">
        <v>35080013</v>
      </c>
      <c r="K3649">
        <v>35076721</v>
      </c>
      <c r="L3649">
        <v>35076867</v>
      </c>
      <c r="N3649">
        <v>7</v>
      </c>
      <c r="O3649">
        <v>1270</v>
      </c>
      <c r="P3649">
        <v>1416</v>
      </c>
      <c r="Q3649" t="s">
        <v>14272</v>
      </c>
      <c r="R3649">
        <v>778</v>
      </c>
      <c r="S3649">
        <v>924</v>
      </c>
    </row>
    <row r="3650" spans="1:19" x14ac:dyDescent="0.25">
      <c r="A3650" t="s">
        <v>3188</v>
      </c>
      <c r="B3650">
        <v>-1</v>
      </c>
      <c r="C3650" t="s">
        <v>3194</v>
      </c>
      <c r="D3650" t="str">
        <f>INDEX(Transcripts[#Data], MATCH(Exons[[#This Row],[Transcript stable ID]], Transcripts[Transcript stable ID], 0), 4)</f>
        <v>NM_004629.1</v>
      </c>
      <c r="E3650" t="s">
        <v>27</v>
      </c>
      <c r="J3650">
        <v>35080013</v>
      </c>
      <c r="K3650">
        <v>35076429</v>
      </c>
      <c r="L3650">
        <v>35076580</v>
      </c>
      <c r="N3650">
        <v>8</v>
      </c>
      <c r="O3650">
        <v>1417</v>
      </c>
      <c r="P3650">
        <v>1568</v>
      </c>
      <c r="Q3650" t="s">
        <v>14273</v>
      </c>
      <c r="R3650">
        <v>925</v>
      </c>
      <c r="S3650">
        <v>1076</v>
      </c>
    </row>
    <row r="3651" spans="1:19" x14ac:dyDescent="0.25">
      <c r="A3651" t="s">
        <v>3188</v>
      </c>
      <c r="B3651">
        <v>-1</v>
      </c>
      <c r="C3651" t="s">
        <v>3194</v>
      </c>
      <c r="D3651" t="str">
        <f>INDEX(Transcripts[#Data], MATCH(Exons[[#This Row],[Transcript stable ID]], Transcripts[Transcript stable ID], 0), 4)</f>
        <v>NM_004629.1</v>
      </c>
      <c r="E3651" t="s">
        <v>27</v>
      </c>
      <c r="J3651">
        <v>35080013</v>
      </c>
      <c r="K3651">
        <v>35075959</v>
      </c>
      <c r="L3651">
        <v>35076025</v>
      </c>
      <c r="N3651">
        <v>9</v>
      </c>
      <c r="O3651">
        <v>1569</v>
      </c>
      <c r="P3651">
        <v>1635</v>
      </c>
      <c r="Q3651" t="s">
        <v>14274</v>
      </c>
      <c r="R3651">
        <v>1077</v>
      </c>
      <c r="S3651">
        <v>1143</v>
      </c>
    </row>
    <row r="3652" spans="1:19" x14ac:dyDescent="0.25">
      <c r="A3652" t="s">
        <v>3188</v>
      </c>
      <c r="B3652">
        <v>-1</v>
      </c>
      <c r="C3652" t="s">
        <v>3194</v>
      </c>
      <c r="D3652" t="str">
        <f>INDEX(Transcripts[#Data], MATCH(Exons[[#This Row],[Transcript stable ID]], Transcripts[Transcript stable ID], 0), 4)</f>
        <v>NM_004629.1</v>
      </c>
      <c r="E3652" t="s">
        <v>27</v>
      </c>
      <c r="J3652">
        <v>35080013</v>
      </c>
      <c r="K3652">
        <v>35075462</v>
      </c>
      <c r="L3652">
        <v>35075751</v>
      </c>
      <c r="N3652">
        <v>10</v>
      </c>
      <c r="O3652">
        <v>1636</v>
      </c>
      <c r="P3652">
        <v>1925</v>
      </c>
      <c r="Q3652" t="s">
        <v>14275</v>
      </c>
      <c r="R3652">
        <v>1144</v>
      </c>
      <c r="S3652">
        <v>1433</v>
      </c>
    </row>
    <row r="3653" spans="1:19" x14ac:dyDescent="0.25">
      <c r="A3653" t="s">
        <v>3188</v>
      </c>
      <c r="B3653">
        <v>-1</v>
      </c>
      <c r="C3653" t="s">
        <v>3194</v>
      </c>
      <c r="D3653" t="str">
        <f>INDEX(Transcripts[#Data], MATCH(Exons[[#This Row],[Transcript stable ID]], Transcripts[Transcript stable ID], 0), 4)</f>
        <v>NM_004629.1</v>
      </c>
      <c r="E3653" t="s">
        <v>27</v>
      </c>
      <c r="J3653">
        <v>35080013</v>
      </c>
      <c r="K3653">
        <v>35075276</v>
      </c>
      <c r="L3653">
        <v>35075322</v>
      </c>
      <c r="N3653">
        <v>11</v>
      </c>
      <c r="O3653">
        <v>1926</v>
      </c>
      <c r="P3653">
        <v>1972</v>
      </c>
      <c r="Q3653" t="s">
        <v>14276</v>
      </c>
      <c r="R3653">
        <v>1434</v>
      </c>
      <c r="S3653">
        <v>1480</v>
      </c>
    </row>
    <row r="3654" spans="1:19" x14ac:dyDescent="0.25">
      <c r="A3654" t="s">
        <v>3188</v>
      </c>
      <c r="B3654">
        <v>-1</v>
      </c>
      <c r="C3654" t="s">
        <v>3194</v>
      </c>
      <c r="D3654" t="str">
        <f>INDEX(Transcripts[#Data], MATCH(Exons[[#This Row],[Transcript stable ID]], Transcripts[Transcript stable ID], 0), 4)</f>
        <v>NM_004629.1</v>
      </c>
      <c r="E3654" t="s">
        <v>27</v>
      </c>
      <c r="J3654">
        <v>35080013</v>
      </c>
      <c r="K3654">
        <v>35074924</v>
      </c>
      <c r="L3654">
        <v>35075079</v>
      </c>
      <c r="N3654">
        <v>12</v>
      </c>
      <c r="O3654">
        <v>1973</v>
      </c>
      <c r="P3654">
        <v>2128</v>
      </c>
      <c r="Q3654" t="s">
        <v>14277</v>
      </c>
      <c r="R3654">
        <v>1481</v>
      </c>
      <c r="S3654">
        <v>1636</v>
      </c>
    </row>
    <row r="3655" spans="1:19" x14ac:dyDescent="0.25">
      <c r="A3655" t="s">
        <v>3188</v>
      </c>
      <c r="B3655">
        <v>-1</v>
      </c>
      <c r="C3655" t="s">
        <v>3194</v>
      </c>
      <c r="D3655" t="str">
        <f>INDEX(Transcripts[#Data], MATCH(Exons[[#This Row],[Transcript stable ID]], Transcripts[Transcript stable ID], 0), 4)</f>
        <v>NM_004629.1</v>
      </c>
      <c r="E3655" t="s">
        <v>27</v>
      </c>
      <c r="J3655">
        <v>35080013</v>
      </c>
      <c r="K3655">
        <v>35074368</v>
      </c>
      <c r="L3655">
        <v>35074491</v>
      </c>
      <c r="N3655">
        <v>13</v>
      </c>
      <c r="O3655">
        <v>2129</v>
      </c>
      <c r="P3655">
        <v>2252</v>
      </c>
      <c r="Q3655" t="s">
        <v>14278</v>
      </c>
      <c r="R3655">
        <v>1637</v>
      </c>
      <c r="S3655">
        <v>1760</v>
      </c>
    </row>
    <row r="3656" spans="1:19" x14ac:dyDescent="0.25">
      <c r="A3656" t="s">
        <v>3188</v>
      </c>
      <c r="B3656">
        <v>-1</v>
      </c>
      <c r="C3656" t="s">
        <v>3194</v>
      </c>
      <c r="D3656" t="str">
        <f>INDEX(Transcripts[#Data], MATCH(Exons[[#This Row],[Transcript stable ID]], Transcripts[Transcript stable ID], 0), 4)</f>
        <v>NM_004629.1</v>
      </c>
      <c r="E3656" t="s">
        <v>27</v>
      </c>
      <c r="H3656">
        <v>35073835</v>
      </c>
      <c r="I3656">
        <v>35074104</v>
      </c>
      <c r="J3656">
        <v>35080013</v>
      </c>
      <c r="K3656">
        <v>35073835</v>
      </c>
      <c r="L3656">
        <v>35074213</v>
      </c>
      <c r="N3656">
        <v>14</v>
      </c>
      <c r="O3656">
        <v>2253</v>
      </c>
      <c r="P3656">
        <v>2361</v>
      </c>
      <c r="Q3656" t="s">
        <v>14279</v>
      </c>
      <c r="R3656">
        <v>1761</v>
      </c>
      <c r="S3656">
        <v>1869</v>
      </c>
    </row>
    <row r="3657" spans="1:19" x14ac:dyDescent="0.25">
      <c r="A3657" t="s">
        <v>9502</v>
      </c>
      <c r="B3657">
        <v>-1</v>
      </c>
      <c r="C3657" t="s">
        <v>9509</v>
      </c>
      <c r="D3657" t="str">
        <f>INDEX(Transcripts[#Data], MATCH(Exons[[#This Row],[Transcript stable ID]], Transcripts[Transcript stable ID], 0), 4)</f>
        <v>NM_006526.2</v>
      </c>
      <c r="E3657" t="s">
        <v>27</v>
      </c>
      <c r="J3657">
        <v>52199636</v>
      </c>
      <c r="K3657">
        <v>52194873</v>
      </c>
      <c r="L3657">
        <v>52194989</v>
      </c>
      <c r="N3657">
        <v>2</v>
      </c>
      <c r="O3657">
        <v>1638</v>
      </c>
      <c r="P3657">
        <v>1754</v>
      </c>
      <c r="Q3657" t="s">
        <v>14280</v>
      </c>
      <c r="R3657">
        <v>1367</v>
      </c>
      <c r="S3657">
        <v>1483</v>
      </c>
    </row>
    <row r="3658" spans="1:19" x14ac:dyDescent="0.25">
      <c r="A3658" t="s">
        <v>9502</v>
      </c>
      <c r="B3658">
        <v>-1</v>
      </c>
      <c r="C3658" t="s">
        <v>9509</v>
      </c>
      <c r="D3658" t="str">
        <f>INDEX(Transcripts[#Data], MATCH(Exons[[#This Row],[Transcript stable ID]], Transcripts[Transcript stable ID], 0), 4)</f>
        <v>NM_006526.2</v>
      </c>
      <c r="E3658" t="s">
        <v>27</v>
      </c>
      <c r="J3658">
        <v>52199636</v>
      </c>
      <c r="K3658">
        <v>52192266</v>
      </c>
      <c r="L3658">
        <v>52193819</v>
      </c>
      <c r="N3658">
        <v>3</v>
      </c>
      <c r="O3658">
        <v>1755</v>
      </c>
      <c r="P3658">
        <v>3308</v>
      </c>
      <c r="Q3658" t="s">
        <v>14281</v>
      </c>
      <c r="R3658">
        <v>1484</v>
      </c>
      <c r="S3658">
        <v>3037</v>
      </c>
    </row>
    <row r="3659" spans="1:19" x14ac:dyDescent="0.25">
      <c r="A3659" t="s">
        <v>9502</v>
      </c>
      <c r="B3659">
        <v>-1</v>
      </c>
      <c r="C3659" t="s">
        <v>9509</v>
      </c>
      <c r="D3659" t="str">
        <f>INDEX(Transcripts[#Data], MATCH(Exons[[#This Row],[Transcript stable ID]], Transcripts[Transcript stable ID], 0), 4)</f>
        <v>NM_006526.2</v>
      </c>
      <c r="E3659" t="s">
        <v>27</v>
      </c>
      <c r="H3659">
        <v>52188260</v>
      </c>
      <c r="I3659">
        <v>52188282</v>
      </c>
      <c r="J3659">
        <v>52199636</v>
      </c>
      <c r="K3659">
        <v>52188260</v>
      </c>
      <c r="L3659">
        <v>52188392</v>
      </c>
      <c r="N3659">
        <v>4</v>
      </c>
      <c r="O3659">
        <v>3309</v>
      </c>
      <c r="P3659">
        <v>3418</v>
      </c>
      <c r="Q3659" t="s">
        <v>14282</v>
      </c>
      <c r="R3659">
        <v>3038</v>
      </c>
      <c r="S3659">
        <v>3147</v>
      </c>
    </row>
    <row r="3660" spans="1:19" x14ac:dyDescent="0.25">
      <c r="A3660" t="s">
        <v>9502</v>
      </c>
      <c r="B3660">
        <v>-1</v>
      </c>
      <c r="C3660" t="s">
        <v>9509</v>
      </c>
      <c r="D3660" t="str">
        <f>INDEX(Transcripts[#Data], MATCH(Exons[[#This Row],[Transcript stable ID]], Transcripts[Transcript stable ID], 0), 4)</f>
        <v>NM_006526.2</v>
      </c>
      <c r="E3660" t="s">
        <v>27</v>
      </c>
      <c r="F3660">
        <v>52199366</v>
      </c>
      <c r="G3660">
        <v>52199636</v>
      </c>
      <c r="J3660">
        <v>52199636</v>
      </c>
      <c r="K3660">
        <v>52198000</v>
      </c>
      <c r="L3660">
        <v>52199636</v>
      </c>
      <c r="N3660">
        <v>1</v>
      </c>
      <c r="O3660">
        <v>272</v>
      </c>
      <c r="P3660">
        <v>1637</v>
      </c>
      <c r="Q3660" t="s">
        <v>14283</v>
      </c>
      <c r="R3660">
        <v>1</v>
      </c>
      <c r="S3660">
        <v>1366</v>
      </c>
    </row>
    <row r="3661" spans="1:19" x14ac:dyDescent="0.25">
      <c r="A3661" t="s">
        <v>9502</v>
      </c>
      <c r="B3661">
        <v>-1</v>
      </c>
      <c r="C3661" t="s">
        <v>9509</v>
      </c>
      <c r="D3661" t="str">
        <f>INDEX(Transcripts[#Data], MATCH(Exons[[#This Row],[Transcript stable ID]], Transcripts[Transcript stable ID], 0), 4)</f>
        <v>NM_006526.2</v>
      </c>
      <c r="E3661" t="s">
        <v>27</v>
      </c>
      <c r="H3661">
        <v>52183612</v>
      </c>
      <c r="I3661">
        <v>52185803</v>
      </c>
      <c r="J3661">
        <v>52199636</v>
      </c>
      <c r="K3661">
        <v>52183612</v>
      </c>
      <c r="L3661">
        <v>52185803</v>
      </c>
      <c r="N3661">
        <v>5</v>
      </c>
      <c r="Q3661" t="s">
        <v>14284</v>
      </c>
    </row>
    <row r="3662" spans="1:19" x14ac:dyDescent="0.25">
      <c r="A3662" t="s">
        <v>9166</v>
      </c>
      <c r="B3662">
        <v>-1</v>
      </c>
      <c r="C3662" t="s">
        <v>9183</v>
      </c>
      <c r="D3662" t="str">
        <f>INDEX(Transcripts[#Data], MATCH(Exons[[#This Row],[Transcript stable ID]], Transcripts[Transcript stable ID], 0), 4)</f>
        <v>NM_001025203.1</v>
      </c>
      <c r="E3662" t="s">
        <v>27</v>
      </c>
      <c r="J3662">
        <v>44527675</v>
      </c>
      <c r="K3662">
        <v>44515548</v>
      </c>
      <c r="L3662">
        <v>44515646</v>
      </c>
      <c r="N3662">
        <v>5</v>
      </c>
      <c r="O3662">
        <v>321</v>
      </c>
      <c r="P3662">
        <v>419</v>
      </c>
      <c r="Q3662" t="s">
        <v>14285</v>
      </c>
      <c r="R3662">
        <v>250</v>
      </c>
      <c r="S3662">
        <v>348</v>
      </c>
    </row>
    <row r="3663" spans="1:19" x14ac:dyDescent="0.25">
      <c r="A3663" t="s">
        <v>9166</v>
      </c>
      <c r="B3663">
        <v>-1</v>
      </c>
      <c r="C3663" t="s">
        <v>9183</v>
      </c>
      <c r="D3663" t="str">
        <f>INDEX(Transcripts[#Data], MATCH(Exons[[#This Row],[Transcript stable ID]], Transcripts[Transcript stable ID], 0), 4)</f>
        <v>NM_001025203.1</v>
      </c>
      <c r="E3663" t="s">
        <v>27</v>
      </c>
      <c r="J3663">
        <v>44527675</v>
      </c>
      <c r="K3663">
        <v>44514765</v>
      </c>
      <c r="L3663">
        <v>44514898</v>
      </c>
      <c r="N3663">
        <v>6</v>
      </c>
      <c r="O3663">
        <v>420</v>
      </c>
      <c r="P3663">
        <v>553</v>
      </c>
      <c r="Q3663" t="s">
        <v>14286</v>
      </c>
      <c r="R3663">
        <v>349</v>
      </c>
      <c r="S3663">
        <v>482</v>
      </c>
    </row>
    <row r="3664" spans="1:19" x14ac:dyDescent="0.25">
      <c r="A3664" t="s">
        <v>9166</v>
      </c>
      <c r="B3664">
        <v>-1</v>
      </c>
      <c r="C3664" t="s">
        <v>9183</v>
      </c>
      <c r="D3664" t="str">
        <f>INDEX(Transcripts[#Data], MATCH(Exons[[#This Row],[Transcript stable ID]], Transcripts[Transcript stable ID], 0), 4)</f>
        <v>NM_001025203.1</v>
      </c>
      <c r="E3664" t="s">
        <v>27</v>
      </c>
      <c r="J3664">
        <v>44527675</v>
      </c>
      <c r="K3664">
        <v>44514581</v>
      </c>
      <c r="L3664">
        <v>44514673</v>
      </c>
      <c r="N3664">
        <v>7</v>
      </c>
      <c r="O3664">
        <v>554</v>
      </c>
      <c r="P3664">
        <v>646</v>
      </c>
      <c r="Q3664" t="s">
        <v>14287</v>
      </c>
      <c r="R3664">
        <v>483</v>
      </c>
      <c r="S3664">
        <v>575</v>
      </c>
    </row>
    <row r="3665" spans="1:19" x14ac:dyDescent="0.25">
      <c r="A3665" t="s">
        <v>9166</v>
      </c>
      <c r="B3665">
        <v>-1</v>
      </c>
      <c r="C3665" t="s">
        <v>9183</v>
      </c>
      <c r="D3665" t="str">
        <f>INDEX(Transcripts[#Data], MATCH(Exons[[#This Row],[Transcript stable ID]], Transcripts[Transcript stable ID], 0), 4)</f>
        <v>NM_001025203.1</v>
      </c>
      <c r="E3665" t="s">
        <v>27</v>
      </c>
      <c r="H3665">
        <v>44513066</v>
      </c>
      <c r="I3665">
        <v>44513211</v>
      </c>
      <c r="J3665">
        <v>44527675</v>
      </c>
      <c r="K3665">
        <v>44513066</v>
      </c>
      <c r="L3665">
        <v>44513359</v>
      </c>
      <c r="N3665">
        <v>8</v>
      </c>
      <c r="O3665">
        <v>647</v>
      </c>
      <c r="P3665">
        <v>794</v>
      </c>
      <c r="Q3665" t="s">
        <v>14288</v>
      </c>
      <c r="R3665">
        <v>576</v>
      </c>
      <c r="S3665">
        <v>723</v>
      </c>
    </row>
    <row r="3666" spans="1:19" x14ac:dyDescent="0.25">
      <c r="A3666" t="s">
        <v>9166</v>
      </c>
      <c r="B3666">
        <v>-1</v>
      </c>
      <c r="C3666" t="s">
        <v>9183</v>
      </c>
      <c r="D3666" t="str">
        <f>INDEX(Transcripts[#Data], MATCH(Exons[[#This Row],[Transcript stable ID]], Transcripts[Transcript stable ID], 0), 4)</f>
        <v>NM_001025203.1</v>
      </c>
      <c r="E3666" t="s">
        <v>27</v>
      </c>
      <c r="J3666">
        <v>44527675</v>
      </c>
      <c r="K3666">
        <v>44524425</v>
      </c>
      <c r="L3666">
        <v>44524512</v>
      </c>
      <c r="N3666">
        <v>2</v>
      </c>
      <c r="O3666">
        <v>116</v>
      </c>
      <c r="P3666">
        <v>203</v>
      </c>
      <c r="Q3666" t="s">
        <v>14289</v>
      </c>
      <c r="R3666">
        <v>45</v>
      </c>
      <c r="S3666">
        <v>132</v>
      </c>
    </row>
    <row r="3667" spans="1:19" x14ac:dyDescent="0.25">
      <c r="A3667" t="s">
        <v>9166</v>
      </c>
      <c r="B3667">
        <v>-1</v>
      </c>
      <c r="C3667" t="s">
        <v>9183</v>
      </c>
      <c r="D3667" t="str">
        <f>INDEX(Transcripts[#Data], MATCH(Exons[[#This Row],[Transcript stable ID]], Transcripts[Transcript stable ID], 0), 4)</f>
        <v>NM_001025203.1</v>
      </c>
      <c r="E3667" t="s">
        <v>27</v>
      </c>
      <c r="J3667">
        <v>44527675</v>
      </c>
      <c r="K3667">
        <v>44521476</v>
      </c>
      <c r="L3667">
        <v>44521542</v>
      </c>
      <c r="N3667">
        <v>3</v>
      </c>
      <c r="O3667">
        <v>204</v>
      </c>
      <c r="P3667">
        <v>270</v>
      </c>
      <c r="Q3667" t="s">
        <v>14290</v>
      </c>
      <c r="R3667">
        <v>133</v>
      </c>
      <c r="S3667">
        <v>199</v>
      </c>
    </row>
    <row r="3668" spans="1:19" x14ac:dyDescent="0.25">
      <c r="A3668" t="s">
        <v>9166</v>
      </c>
      <c r="B3668">
        <v>-1</v>
      </c>
      <c r="C3668" t="s">
        <v>9183</v>
      </c>
      <c r="D3668" t="str">
        <f>INDEX(Transcripts[#Data], MATCH(Exons[[#This Row],[Transcript stable ID]], Transcripts[Transcript stable ID], 0), 4)</f>
        <v>NM_001025203.1</v>
      </c>
      <c r="E3668" t="s">
        <v>27</v>
      </c>
      <c r="F3668">
        <v>44527605</v>
      </c>
      <c r="G3668">
        <v>44527675</v>
      </c>
      <c r="J3668">
        <v>44527675</v>
      </c>
      <c r="K3668">
        <v>44527561</v>
      </c>
      <c r="L3668">
        <v>44527675</v>
      </c>
      <c r="N3668">
        <v>1</v>
      </c>
      <c r="O3668">
        <v>72</v>
      </c>
      <c r="P3668">
        <v>115</v>
      </c>
      <c r="Q3668" t="s">
        <v>14291</v>
      </c>
      <c r="R3668">
        <v>1</v>
      </c>
      <c r="S3668">
        <v>44</v>
      </c>
    </row>
    <row r="3669" spans="1:19" x14ac:dyDescent="0.25">
      <c r="A3669" t="s">
        <v>9166</v>
      </c>
      <c r="B3669">
        <v>-1</v>
      </c>
      <c r="C3669" t="s">
        <v>9183</v>
      </c>
      <c r="D3669" t="str">
        <f>INDEX(Transcripts[#Data], MATCH(Exons[[#This Row],[Transcript stable ID]], Transcripts[Transcript stable ID], 0), 4)</f>
        <v>NM_001025203.1</v>
      </c>
      <c r="E3669" t="s">
        <v>27</v>
      </c>
      <c r="J3669">
        <v>44527675</v>
      </c>
      <c r="K3669">
        <v>44515804</v>
      </c>
      <c r="L3669">
        <v>44515853</v>
      </c>
      <c r="N3669">
        <v>4</v>
      </c>
      <c r="O3669">
        <v>271</v>
      </c>
      <c r="P3669">
        <v>320</v>
      </c>
      <c r="Q3669" t="s">
        <v>14292</v>
      </c>
      <c r="R3669">
        <v>200</v>
      </c>
      <c r="S3669">
        <v>249</v>
      </c>
    </row>
    <row r="3670" spans="1:19" x14ac:dyDescent="0.25">
      <c r="A3670" t="s">
        <v>9166</v>
      </c>
      <c r="B3670">
        <v>-1</v>
      </c>
      <c r="C3670" t="s">
        <v>9179</v>
      </c>
      <c r="D3670" t="str">
        <f>INDEX(Transcripts[#Data], MATCH(Exons[[#This Row],[Transcript stable ID]], Transcripts[Transcript stable ID], 0), 4)</f>
        <v>NM_006758.2</v>
      </c>
      <c r="E3670" t="s">
        <v>27</v>
      </c>
      <c r="J3670">
        <v>44527697</v>
      </c>
      <c r="K3670">
        <v>44515548</v>
      </c>
      <c r="L3670">
        <v>44515646</v>
      </c>
      <c r="N3670">
        <v>5</v>
      </c>
      <c r="O3670">
        <v>343</v>
      </c>
      <c r="P3670">
        <v>441</v>
      </c>
      <c r="Q3670" t="s">
        <v>14285</v>
      </c>
      <c r="R3670">
        <v>250</v>
      </c>
      <c r="S3670">
        <v>348</v>
      </c>
    </row>
    <row r="3671" spans="1:19" x14ac:dyDescent="0.25">
      <c r="A3671" t="s">
        <v>9166</v>
      </c>
      <c r="B3671">
        <v>-1</v>
      </c>
      <c r="C3671" t="s">
        <v>9179</v>
      </c>
      <c r="D3671" t="str">
        <f>INDEX(Transcripts[#Data], MATCH(Exons[[#This Row],[Transcript stable ID]], Transcripts[Transcript stable ID], 0), 4)</f>
        <v>NM_006758.2</v>
      </c>
      <c r="E3671" t="s">
        <v>27</v>
      </c>
      <c r="J3671">
        <v>44527697</v>
      </c>
      <c r="K3671">
        <v>44514765</v>
      </c>
      <c r="L3671">
        <v>44514898</v>
      </c>
      <c r="N3671">
        <v>6</v>
      </c>
      <c r="O3671">
        <v>442</v>
      </c>
      <c r="P3671">
        <v>575</v>
      </c>
      <c r="Q3671" t="s">
        <v>14286</v>
      </c>
      <c r="R3671">
        <v>349</v>
      </c>
      <c r="S3671">
        <v>482</v>
      </c>
    </row>
    <row r="3672" spans="1:19" x14ac:dyDescent="0.25">
      <c r="A3672" t="s">
        <v>9166</v>
      </c>
      <c r="B3672">
        <v>-1</v>
      </c>
      <c r="C3672" t="s">
        <v>9179</v>
      </c>
      <c r="D3672" t="str">
        <f>INDEX(Transcripts[#Data], MATCH(Exons[[#This Row],[Transcript stable ID]], Transcripts[Transcript stable ID], 0), 4)</f>
        <v>NM_006758.2</v>
      </c>
      <c r="E3672" t="s">
        <v>27</v>
      </c>
      <c r="J3672">
        <v>44527697</v>
      </c>
      <c r="K3672">
        <v>44514581</v>
      </c>
      <c r="L3672">
        <v>44514673</v>
      </c>
      <c r="N3672">
        <v>7</v>
      </c>
      <c r="O3672">
        <v>576</v>
      </c>
      <c r="P3672">
        <v>668</v>
      </c>
      <c r="Q3672" t="s">
        <v>14287</v>
      </c>
      <c r="R3672">
        <v>483</v>
      </c>
      <c r="S3672">
        <v>575</v>
      </c>
    </row>
    <row r="3673" spans="1:19" x14ac:dyDescent="0.25">
      <c r="A3673" t="s">
        <v>9166</v>
      </c>
      <c r="B3673">
        <v>-1</v>
      </c>
      <c r="C3673" t="s">
        <v>9179</v>
      </c>
      <c r="D3673" t="str">
        <f>INDEX(Transcripts[#Data], MATCH(Exons[[#This Row],[Transcript stable ID]], Transcripts[Transcript stable ID], 0), 4)</f>
        <v>NM_006758.2</v>
      </c>
      <c r="E3673" t="s">
        <v>27</v>
      </c>
      <c r="H3673">
        <v>44513066</v>
      </c>
      <c r="I3673">
        <v>44513211</v>
      </c>
      <c r="J3673">
        <v>44527697</v>
      </c>
      <c r="K3673">
        <v>44513066</v>
      </c>
      <c r="L3673">
        <v>44513359</v>
      </c>
      <c r="N3673">
        <v>8</v>
      </c>
      <c r="O3673">
        <v>669</v>
      </c>
      <c r="P3673">
        <v>816</v>
      </c>
      <c r="Q3673" t="s">
        <v>14288</v>
      </c>
      <c r="R3673">
        <v>576</v>
      </c>
      <c r="S3673">
        <v>723</v>
      </c>
    </row>
    <row r="3674" spans="1:19" x14ac:dyDescent="0.25">
      <c r="A3674" t="s">
        <v>9166</v>
      </c>
      <c r="B3674">
        <v>-1</v>
      </c>
      <c r="C3674" t="s">
        <v>9179</v>
      </c>
      <c r="D3674" t="str">
        <f>INDEX(Transcripts[#Data], MATCH(Exons[[#This Row],[Transcript stable ID]], Transcripts[Transcript stable ID], 0), 4)</f>
        <v>NM_006758.2</v>
      </c>
      <c r="E3674" t="s">
        <v>27</v>
      </c>
      <c r="J3674">
        <v>44527697</v>
      </c>
      <c r="K3674">
        <v>44524425</v>
      </c>
      <c r="L3674">
        <v>44524512</v>
      </c>
      <c r="N3674">
        <v>2</v>
      </c>
      <c r="O3674">
        <v>138</v>
      </c>
      <c r="P3674">
        <v>225</v>
      </c>
      <c r="Q3674" t="s">
        <v>14289</v>
      </c>
      <c r="R3674">
        <v>45</v>
      </c>
      <c r="S3674">
        <v>132</v>
      </c>
    </row>
    <row r="3675" spans="1:19" x14ac:dyDescent="0.25">
      <c r="A3675" t="s">
        <v>9166</v>
      </c>
      <c r="B3675">
        <v>-1</v>
      </c>
      <c r="C3675" t="s">
        <v>9179</v>
      </c>
      <c r="D3675" t="str">
        <f>INDEX(Transcripts[#Data], MATCH(Exons[[#This Row],[Transcript stable ID]], Transcripts[Transcript stable ID], 0), 4)</f>
        <v>NM_006758.2</v>
      </c>
      <c r="E3675" t="s">
        <v>27</v>
      </c>
      <c r="J3675">
        <v>44527697</v>
      </c>
      <c r="K3675">
        <v>44515804</v>
      </c>
      <c r="L3675">
        <v>44515853</v>
      </c>
      <c r="N3675">
        <v>4</v>
      </c>
      <c r="O3675">
        <v>293</v>
      </c>
      <c r="P3675">
        <v>342</v>
      </c>
      <c r="Q3675" t="s">
        <v>14292</v>
      </c>
      <c r="R3675">
        <v>200</v>
      </c>
      <c r="S3675">
        <v>249</v>
      </c>
    </row>
    <row r="3676" spans="1:19" x14ac:dyDescent="0.25">
      <c r="A3676" t="s">
        <v>9166</v>
      </c>
      <c r="B3676">
        <v>-1</v>
      </c>
      <c r="C3676" t="s">
        <v>9179</v>
      </c>
      <c r="D3676" t="str">
        <f>INDEX(Transcripts[#Data], MATCH(Exons[[#This Row],[Transcript stable ID]], Transcripts[Transcript stable ID], 0), 4)</f>
        <v>NM_006758.2</v>
      </c>
      <c r="E3676" t="s">
        <v>27</v>
      </c>
      <c r="F3676">
        <v>44527605</v>
      </c>
      <c r="G3676">
        <v>44527697</v>
      </c>
      <c r="J3676">
        <v>44527697</v>
      </c>
      <c r="K3676">
        <v>44527561</v>
      </c>
      <c r="L3676">
        <v>44527697</v>
      </c>
      <c r="N3676">
        <v>1</v>
      </c>
      <c r="O3676">
        <v>94</v>
      </c>
      <c r="P3676">
        <v>137</v>
      </c>
      <c r="Q3676" t="s">
        <v>14293</v>
      </c>
      <c r="R3676">
        <v>1</v>
      </c>
      <c r="S3676">
        <v>44</v>
      </c>
    </row>
    <row r="3677" spans="1:19" x14ac:dyDescent="0.25">
      <c r="A3677" t="s">
        <v>9166</v>
      </c>
      <c r="B3677">
        <v>-1</v>
      </c>
      <c r="C3677" t="s">
        <v>9179</v>
      </c>
      <c r="D3677" t="str">
        <f>INDEX(Transcripts[#Data], MATCH(Exons[[#This Row],[Transcript stable ID]], Transcripts[Transcript stable ID], 0), 4)</f>
        <v>NM_006758.2</v>
      </c>
      <c r="E3677" t="s">
        <v>27</v>
      </c>
      <c r="J3677">
        <v>44527697</v>
      </c>
      <c r="K3677">
        <v>44520563</v>
      </c>
      <c r="L3677">
        <v>44520629</v>
      </c>
      <c r="N3677">
        <v>3</v>
      </c>
      <c r="O3677">
        <v>226</v>
      </c>
      <c r="P3677">
        <v>292</v>
      </c>
      <c r="Q3677" t="s">
        <v>14294</v>
      </c>
      <c r="R3677">
        <v>133</v>
      </c>
      <c r="S3677">
        <v>199</v>
      </c>
    </row>
    <row r="3678" spans="1:19" x14ac:dyDescent="0.25">
      <c r="A3678" t="s">
        <v>9166</v>
      </c>
      <c r="B3678">
        <v>-1</v>
      </c>
      <c r="C3678" t="s">
        <v>9176</v>
      </c>
      <c r="D3678" t="str">
        <f>INDEX(Transcripts[#Data], MATCH(Exons[[#This Row],[Transcript stable ID]], Transcripts[Transcript stable ID], 0), 4)</f>
        <v>NM_001025204.1</v>
      </c>
      <c r="E3678" t="s">
        <v>27</v>
      </c>
      <c r="F3678">
        <v>44520563</v>
      </c>
      <c r="G3678">
        <v>44520629</v>
      </c>
      <c r="J3678">
        <v>44527688</v>
      </c>
      <c r="K3678">
        <v>44520563</v>
      </c>
      <c r="L3678">
        <v>44520629</v>
      </c>
      <c r="N3678">
        <v>4</v>
      </c>
      <c r="Q3678" t="s">
        <v>14295</v>
      </c>
    </row>
    <row r="3679" spans="1:19" x14ac:dyDescent="0.25">
      <c r="A3679" t="s">
        <v>9166</v>
      </c>
      <c r="B3679">
        <v>-1</v>
      </c>
      <c r="C3679" t="s">
        <v>9176</v>
      </c>
      <c r="D3679" t="str">
        <f>INDEX(Transcripts[#Data], MATCH(Exons[[#This Row],[Transcript stable ID]], Transcripts[Transcript stable ID], 0), 4)</f>
        <v>NM_001025204.1</v>
      </c>
      <c r="E3679" t="s">
        <v>27</v>
      </c>
      <c r="F3679">
        <v>44515834</v>
      </c>
      <c r="G3679">
        <v>44515853</v>
      </c>
      <c r="J3679">
        <v>44527688</v>
      </c>
      <c r="K3679">
        <v>44515804</v>
      </c>
      <c r="L3679">
        <v>44515853</v>
      </c>
      <c r="N3679">
        <v>5</v>
      </c>
      <c r="O3679">
        <v>371</v>
      </c>
      <c r="P3679">
        <v>400</v>
      </c>
      <c r="Q3679" t="s">
        <v>14296</v>
      </c>
      <c r="R3679">
        <v>1</v>
      </c>
      <c r="S3679">
        <v>30</v>
      </c>
    </row>
    <row r="3680" spans="1:19" x14ac:dyDescent="0.25">
      <c r="A3680" t="s">
        <v>9166</v>
      </c>
      <c r="B3680">
        <v>-1</v>
      </c>
      <c r="C3680" t="s">
        <v>9176</v>
      </c>
      <c r="D3680" t="str">
        <f>INDEX(Transcripts[#Data], MATCH(Exons[[#This Row],[Transcript stable ID]], Transcripts[Transcript stable ID], 0), 4)</f>
        <v>NM_001025204.1</v>
      </c>
      <c r="E3680" t="s">
        <v>27</v>
      </c>
      <c r="J3680">
        <v>44527688</v>
      </c>
      <c r="K3680">
        <v>44515548</v>
      </c>
      <c r="L3680">
        <v>44515646</v>
      </c>
      <c r="N3680">
        <v>6</v>
      </c>
      <c r="O3680">
        <v>401</v>
      </c>
      <c r="P3680">
        <v>499</v>
      </c>
      <c r="Q3680" t="s">
        <v>14285</v>
      </c>
      <c r="R3680">
        <v>31</v>
      </c>
      <c r="S3680">
        <v>129</v>
      </c>
    </row>
    <row r="3681" spans="1:19" x14ac:dyDescent="0.25">
      <c r="A3681" t="s">
        <v>9166</v>
      </c>
      <c r="B3681">
        <v>-1</v>
      </c>
      <c r="C3681" t="s">
        <v>9176</v>
      </c>
      <c r="D3681" t="str">
        <f>INDEX(Transcripts[#Data], MATCH(Exons[[#This Row],[Transcript stable ID]], Transcripts[Transcript stable ID], 0), 4)</f>
        <v>NM_001025204.1</v>
      </c>
      <c r="E3681" t="s">
        <v>27</v>
      </c>
      <c r="J3681">
        <v>44527688</v>
      </c>
      <c r="K3681">
        <v>44514765</v>
      </c>
      <c r="L3681">
        <v>44514898</v>
      </c>
      <c r="N3681">
        <v>7</v>
      </c>
      <c r="O3681">
        <v>500</v>
      </c>
      <c r="P3681">
        <v>633</v>
      </c>
      <c r="Q3681" t="s">
        <v>14286</v>
      </c>
      <c r="R3681">
        <v>130</v>
      </c>
      <c r="S3681">
        <v>263</v>
      </c>
    </row>
    <row r="3682" spans="1:19" x14ac:dyDescent="0.25">
      <c r="A3682" t="s">
        <v>9166</v>
      </c>
      <c r="B3682">
        <v>-1</v>
      </c>
      <c r="C3682" t="s">
        <v>9176</v>
      </c>
      <c r="D3682" t="str">
        <f>INDEX(Transcripts[#Data], MATCH(Exons[[#This Row],[Transcript stable ID]], Transcripts[Transcript stable ID], 0), 4)</f>
        <v>NM_001025204.1</v>
      </c>
      <c r="E3682" t="s">
        <v>27</v>
      </c>
      <c r="J3682">
        <v>44527688</v>
      </c>
      <c r="K3682">
        <v>44514581</v>
      </c>
      <c r="L3682">
        <v>44514673</v>
      </c>
      <c r="N3682">
        <v>8</v>
      </c>
      <c r="O3682">
        <v>634</v>
      </c>
      <c r="P3682">
        <v>726</v>
      </c>
      <c r="Q3682" t="s">
        <v>14287</v>
      </c>
      <c r="R3682">
        <v>264</v>
      </c>
      <c r="S3682">
        <v>356</v>
      </c>
    </row>
    <row r="3683" spans="1:19" x14ac:dyDescent="0.25">
      <c r="A3683" t="s">
        <v>9166</v>
      </c>
      <c r="B3683">
        <v>-1</v>
      </c>
      <c r="C3683" t="s">
        <v>9176</v>
      </c>
      <c r="D3683" t="str">
        <f>INDEX(Transcripts[#Data], MATCH(Exons[[#This Row],[Transcript stable ID]], Transcripts[Transcript stable ID], 0), 4)</f>
        <v>NM_001025204.1</v>
      </c>
      <c r="E3683" t="s">
        <v>27</v>
      </c>
      <c r="F3683">
        <v>44524425</v>
      </c>
      <c r="G3683">
        <v>44524512</v>
      </c>
      <c r="J3683">
        <v>44527688</v>
      </c>
      <c r="K3683">
        <v>44524425</v>
      </c>
      <c r="L3683">
        <v>44524512</v>
      </c>
      <c r="N3683">
        <v>2</v>
      </c>
      <c r="Q3683" t="s">
        <v>14297</v>
      </c>
    </row>
    <row r="3684" spans="1:19" x14ac:dyDescent="0.25">
      <c r="A3684" t="s">
        <v>9166</v>
      </c>
      <c r="B3684">
        <v>-1</v>
      </c>
      <c r="C3684" t="s">
        <v>9176</v>
      </c>
      <c r="D3684" t="str">
        <f>INDEX(Transcripts[#Data], MATCH(Exons[[#This Row],[Transcript stable ID]], Transcripts[Transcript stable ID], 0), 4)</f>
        <v>NM_001025204.1</v>
      </c>
      <c r="E3684" t="s">
        <v>27</v>
      </c>
      <c r="F3684">
        <v>44521476</v>
      </c>
      <c r="G3684">
        <v>44521542</v>
      </c>
      <c r="J3684">
        <v>44527688</v>
      </c>
      <c r="K3684">
        <v>44521476</v>
      </c>
      <c r="L3684">
        <v>44521542</v>
      </c>
      <c r="N3684">
        <v>3</v>
      </c>
      <c r="Q3684" t="s">
        <v>14298</v>
      </c>
    </row>
    <row r="3685" spans="1:19" x14ac:dyDescent="0.25">
      <c r="A3685" t="s">
        <v>9166</v>
      </c>
      <c r="B3685">
        <v>-1</v>
      </c>
      <c r="C3685" t="s">
        <v>9176</v>
      </c>
      <c r="D3685" t="str">
        <f>INDEX(Transcripts[#Data], MATCH(Exons[[#This Row],[Transcript stable ID]], Transcripts[Transcript stable ID], 0), 4)</f>
        <v>NM_001025204.1</v>
      </c>
      <c r="E3685" t="s">
        <v>27</v>
      </c>
      <c r="F3685">
        <v>44527561</v>
      </c>
      <c r="G3685">
        <v>44527688</v>
      </c>
      <c r="J3685">
        <v>44527688</v>
      </c>
      <c r="K3685">
        <v>44527561</v>
      </c>
      <c r="L3685">
        <v>44527688</v>
      </c>
      <c r="N3685">
        <v>1</v>
      </c>
      <c r="Q3685" t="s">
        <v>14299</v>
      </c>
    </row>
    <row r="3686" spans="1:19" x14ac:dyDescent="0.25">
      <c r="A3686" t="s">
        <v>9166</v>
      </c>
      <c r="B3686">
        <v>-1</v>
      </c>
      <c r="C3686" t="s">
        <v>9176</v>
      </c>
      <c r="D3686" t="str">
        <f>INDEX(Transcripts[#Data], MATCH(Exons[[#This Row],[Transcript stable ID]], Transcripts[Transcript stable ID], 0), 4)</f>
        <v>NM_001025204.1</v>
      </c>
      <c r="E3686" t="s">
        <v>27</v>
      </c>
      <c r="H3686">
        <v>44513067</v>
      </c>
      <c r="I3686">
        <v>44513211</v>
      </c>
      <c r="J3686">
        <v>44527688</v>
      </c>
      <c r="K3686">
        <v>44513067</v>
      </c>
      <c r="L3686">
        <v>44513359</v>
      </c>
      <c r="N3686">
        <v>9</v>
      </c>
      <c r="O3686">
        <v>727</v>
      </c>
      <c r="P3686">
        <v>874</v>
      </c>
      <c r="Q3686" t="s">
        <v>14300</v>
      </c>
      <c r="R3686">
        <v>357</v>
      </c>
      <c r="S3686">
        <v>504</v>
      </c>
    </row>
    <row r="3687" spans="1:19" x14ac:dyDescent="0.25">
      <c r="A3687" t="s">
        <v>4021</v>
      </c>
      <c r="B3687">
        <v>-1</v>
      </c>
      <c r="C3687" t="s">
        <v>4022</v>
      </c>
      <c r="D3687" t="str">
        <f>INDEX(Transcripts[#Data], MATCH(Exons[[#This Row],[Transcript stable ID]], Transcripts[Transcript stable ID], 0), 4)</f>
        <v>NM_000601.6</v>
      </c>
      <c r="E3687" t="s">
        <v>27</v>
      </c>
      <c r="F3687">
        <v>81399288</v>
      </c>
      <c r="G3687">
        <v>81399514</v>
      </c>
      <c r="J3687">
        <v>81399514</v>
      </c>
      <c r="K3687">
        <v>81399200</v>
      </c>
      <c r="L3687">
        <v>81399514</v>
      </c>
      <c r="N3687">
        <v>1</v>
      </c>
      <c r="O3687">
        <v>228</v>
      </c>
      <c r="P3687">
        <v>315</v>
      </c>
      <c r="Q3687" t="s">
        <v>14301</v>
      </c>
      <c r="R3687">
        <v>1</v>
      </c>
      <c r="S3687">
        <v>88</v>
      </c>
    </row>
    <row r="3688" spans="1:19" x14ac:dyDescent="0.25">
      <c r="A3688" t="s">
        <v>4021</v>
      </c>
      <c r="B3688">
        <v>-1</v>
      </c>
      <c r="C3688" t="s">
        <v>4022</v>
      </c>
      <c r="D3688" t="str">
        <f>INDEX(Transcripts[#Data], MATCH(Exons[[#This Row],[Transcript stable ID]], Transcripts[Transcript stable ID], 0), 4)</f>
        <v>NM_000601.6</v>
      </c>
      <c r="E3688" t="s">
        <v>27</v>
      </c>
      <c r="J3688">
        <v>81399514</v>
      </c>
      <c r="K3688">
        <v>81392023</v>
      </c>
      <c r="L3688">
        <v>81392188</v>
      </c>
      <c r="N3688">
        <v>2</v>
      </c>
      <c r="O3688">
        <v>316</v>
      </c>
      <c r="P3688">
        <v>481</v>
      </c>
      <c r="Q3688" t="s">
        <v>14302</v>
      </c>
      <c r="R3688">
        <v>89</v>
      </c>
      <c r="S3688">
        <v>254</v>
      </c>
    </row>
    <row r="3689" spans="1:19" x14ac:dyDescent="0.25">
      <c r="A3689" t="s">
        <v>4021</v>
      </c>
      <c r="B3689">
        <v>-1</v>
      </c>
      <c r="C3689" t="s">
        <v>4022</v>
      </c>
      <c r="D3689" t="str">
        <f>INDEX(Transcripts[#Data], MATCH(Exons[[#This Row],[Transcript stable ID]], Transcripts[Transcript stable ID], 0), 4)</f>
        <v>NM_000601.6</v>
      </c>
      <c r="E3689" t="s">
        <v>27</v>
      </c>
      <c r="J3689">
        <v>81399514</v>
      </c>
      <c r="K3689">
        <v>81388008</v>
      </c>
      <c r="L3689">
        <v>81388120</v>
      </c>
      <c r="N3689">
        <v>3</v>
      </c>
      <c r="O3689">
        <v>482</v>
      </c>
      <c r="P3689">
        <v>594</v>
      </c>
      <c r="Q3689" t="s">
        <v>14303</v>
      </c>
      <c r="R3689">
        <v>255</v>
      </c>
      <c r="S3689">
        <v>367</v>
      </c>
    </row>
    <row r="3690" spans="1:19" x14ac:dyDescent="0.25">
      <c r="A3690" t="s">
        <v>4021</v>
      </c>
      <c r="B3690">
        <v>-1</v>
      </c>
      <c r="C3690" t="s">
        <v>4022</v>
      </c>
      <c r="D3690" t="str">
        <f>INDEX(Transcripts[#Data], MATCH(Exons[[#This Row],[Transcript stable ID]], Transcripts[Transcript stable ID], 0), 4)</f>
        <v>NM_000601.6</v>
      </c>
      <c r="E3690" t="s">
        <v>27</v>
      </c>
      <c r="J3690">
        <v>81399514</v>
      </c>
      <c r="K3690">
        <v>81386505</v>
      </c>
      <c r="L3690">
        <v>81386619</v>
      </c>
      <c r="N3690">
        <v>4</v>
      </c>
      <c r="O3690">
        <v>595</v>
      </c>
      <c r="P3690">
        <v>709</v>
      </c>
      <c r="Q3690" t="s">
        <v>14304</v>
      </c>
      <c r="R3690">
        <v>368</v>
      </c>
      <c r="S3690">
        <v>482</v>
      </c>
    </row>
    <row r="3691" spans="1:19" x14ac:dyDescent="0.25">
      <c r="A3691" t="s">
        <v>4021</v>
      </c>
      <c r="B3691">
        <v>-1</v>
      </c>
      <c r="C3691" t="s">
        <v>4022</v>
      </c>
      <c r="D3691" t="str">
        <f>INDEX(Transcripts[#Data], MATCH(Exons[[#This Row],[Transcript stable ID]], Transcripts[Transcript stable ID], 0), 4)</f>
        <v>NM_000601.6</v>
      </c>
      <c r="E3691" t="s">
        <v>27</v>
      </c>
      <c r="J3691">
        <v>81399514</v>
      </c>
      <c r="K3691">
        <v>81381436</v>
      </c>
      <c r="L3691">
        <v>81381578</v>
      </c>
      <c r="N3691">
        <v>5</v>
      </c>
      <c r="O3691">
        <v>710</v>
      </c>
      <c r="P3691">
        <v>852</v>
      </c>
      <c r="Q3691" t="s">
        <v>14305</v>
      </c>
      <c r="R3691">
        <v>483</v>
      </c>
      <c r="S3691">
        <v>625</v>
      </c>
    </row>
    <row r="3692" spans="1:19" x14ac:dyDescent="0.25">
      <c r="A3692" t="s">
        <v>4021</v>
      </c>
      <c r="B3692">
        <v>-1</v>
      </c>
      <c r="C3692" t="s">
        <v>4022</v>
      </c>
      <c r="D3692" t="str">
        <f>INDEX(Transcripts[#Data], MATCH(Exons[[#This Row],[Transcript stable ID]], Transcripts[Transcript stable ID], 0), 4)</f>
        <v>NM_000601.6</v>
      </c>
      <c r="E3692" t="s">
        <v>27</v>
      </c>
      <c r="J3692">
        <v>81399514</v>
      </c>
      <c r="K3692">
        <v>81374316</v>
      </c>
      <c r="L3692">
        <v>81374436</v>
      </c>
      <c r="N3692">
        <v>6</v>
      </c>
      <c r="O3692">
        <v>853</v>
      </c>
      <c r="P3692">
        <v>973</v>
      </c>
      <c r="Q3692" t="s">
        <v>14306</v>
      </c>
      <c r="R3692">
        <v>626</v>
      </c>
      <c r="S3692">
        <v>746</v>
      </c>
    </row>
    <row r="3693" spans="1:19" x14ac:dyDescent="0.25">
      <c r="A3693" t="s">
        <v>4021</v>
      </c>
      <c r="B3693">
        <v>-1</v>
      </c>
      <c r="C3693" t="s">
        <v>4022</v>
      </c>
      <c r="D3693" t="str">
        <f>INDEX(Transcripts[#Data], MATCH(Exons[[#This Row],[Transcript stable ID]], Transcripts[Transcript stable ID], 0), 4)</f>
        <v>NM_000601.6</v>
      </c>
      <c r="E3693" t="s">
        <v>27</v>
      </c>
      <c r="J3693">
        <v>81399514</v>
      </c>
      <c r="K3693">
        <v>81372669</v>
      </c>
      <c r="L3693">
        <v>81372787</v>
      </c>
      <c r="N3693">
        <v>7</v>
      </c>
      <c r="O3693">
        <v>974</v>
      </c>
      <c r="P3693">
        <v>1092</v>
      </c>
      <c r="Q3693" t="s">
        <v>14307</v>
      </c>
      <c r="R3693">
        <v>747</v>
      </c>
      <c r="S3693">
        <v>865</v>
      </c>
    </row>
    <row r="3694" spans="1:19" x14ac:dyDescent="0.25">
      <c r="A3694" t="s">
        <v>4021</v>
      </c>
      <c r="B3694">
        <v>-1</v>
      </c>
      <c r="C3694" t="s">
        <v>4022</v>
      </c>
      <c r="D3694" t="str">
        <f>INDEX(Transcripts[#Data], MATCH(Exons[[#This Row],[Transcript stable ID]], Transcripts[Transcript stable ID], 0), 4)</f>
        <v>NM_000601.6</v>
      </c>
      <c r="E3694" t="s">
        <v>27</v>
      </c>
      <c r="J3694">
        <v>81399514</v>
      </c>
      <c r="K3694">
        <v>81358921</v>
      </c>
      <c r="L3694">
        <v>81359095</v>
      </c>
      <c r="N3694">
        <v>8</v>
      </c>
      <c r="O3694">
        <v>1093</v>
      </c>
      <c r="P3694">
        <v>1267</v>
      </c>
      <c r="Q3694" t="s">
        <v>14308</v>
      </c>
      <c r="R3694">
        <v>866</v>
      </c>
      <c r="S3694">
        <v>1040</v>
      </c>
    </row>
    <row r="3695" spans="1:19" x14ac:dyDescent="0.25">
      <c r="A3695" t="s">
        <v>4021</v>
      </c>
      <c r="B3695">
        <v>-1</v>
      </c>
      <c r="C3695" t="s">
        <v>4022</v>
      </c>
      <c r="D3695" t="str">
        <f>INDEX(Transcripts[#Data], MATCH(Exons[[#This Row],[Transcript stable ID]], Transcripts[Transcript stable ID], 0), 4)</f>
        <v>NM_000601.6</v>
      </c>
      <c r="E3695" t="s">
        <v>27</v>
      </c>
      <c r="J3695">
        <v>81399514</v>
      </c>
      <c r="K3695">
        <v>81355206</v>
      </c>
      <c r="L3695">
        <v>81355333</v>
      </c>
      <c r="N3695">
        <v>9</v>
      </c>
      <c r="O3695">
        <v>1268</v>
      </c>
      <c r="P3695">
        <v>1395</v>
      </c>
      <c r="Q3695" t="s">
        <v>14309</v>
      </c>
      <c r="R3695">
        <v>1041</v>
      </c>
      <c r="S3695">
        <v>1168</v>
      </c>
    </row>
    <row r="3696" spans="1:19" x14ac:dyDescent="0.25">
      <c r="A3696" t="s">
        <v>4021</v>
      </c>
      <c r="B3696">
        <v>-1</v>
      </c>
      <c r="C3696" t="s">
        <v>4022</v>
      </c>
      <c r="D3696" t="str">
        <f>INDEX(Transcripts[#Data], MATCH(Exons[[#This Row],[Transcript stable ID]], Transcripts[Transcript stable ID], 0), 4)</f>
        <v>NM_000601.6</v>
      </c>
      <c r="E3696" t="s">
        <v>27</v>
      </c>
      <c r="J3696">
        <v>81399514</v>
      </c>
      <c r="K3696">
        <v>81350061</v>
      </c>
      <c r="L3696">
        <v>81350163</v>
      </c>
      <c r="N3696">
        <v>10</v>
      </c>
      <c r="O3696">
        <v>1396</v>
      </c>
      <c r="P3696">
        <v>1498</v>
      </c>
      <c r="Q3696" t="s">
        <v>14310</v>
      </c>
      <c r="R3696">
        <v>1169</v>
      </c>
      <c r="S3696">
        <v>1271</v>
      </c>
    </row>
    <row r="3697" spans="1:19" x14ac:dyDescent="0.25">
      <c r="A3697" t="s">
        <v>4021</v>
      </c>
      <c r="B3697">
        <v>-1</v>
      </c>
      <c r="C3697" t="s">
        <v>4022</v>
      </c>
      <c r="D3697" t="str">
        <f>INDEX(Transcripts[#Data], MATCH(Exons[[#This Row],[Transcript stable ID]], Transcripts[Transcript stable ID], 0), 4)</f>
        <v>NM_000601.6</v>
      </c>
      <c r="E3697" t="s">
        <v>27</v>
      </c>
      <c r="J3697">
        <v>81399514</v>
      </c>
      <c r="K3697">
        <v>81346548</v>
      </c>
      <c r="L3697">
        <v>81346681</v>
      </c>
      <c r="N3697">
        <v>11</v>
      </c>
      <c r="O3697">
        <v>1499</v>
      </c>
      <c r="P3697">
        <v>1632</v>
      </c>
      <c r="Q3697" t="s">
        <v>14311</v>
      </c>
      <c r="R3697">
        <v>1272</v>
      </c>
      <c r="S3697">
        <v>1405</v>
      </c>
    </row>
    <row r="3698" spans="1:19" x14ac:dyDescent="0.25">
      <c r="A3698" t="s">
        <v>4021</v>
      </c>
      <c r="B3698">
        <v>-1</v>
      </c>
      <c r="C3698" t="s">
        <v>4022</v>
      </c>
      <c r="D3698" t="str">
        <f>INDEX(Transcripts[#Data], MATCH(Exons[[#This Row],[Transcript stable ID]], Transcripts[Transcript stable ID], 0), 4)</f>
        <v>NM_000601.6</v>
      </c>
      <c r="E3698" t="s">
        <v>27</v>
      </c>
      <c r="J3698">
        <v>81399514</v>
      </c>
      <c r="K3698">
        <v>81340797</v>
      </c>
      <c r="L3698">
        <v>81340835</v>
      </c>
      <c r="N3698">
        <v>12</v>
      </c>
      <c r="O3698">
        <v>1633</v>
      </c>
      <c r="P3698">
        <v>1671</v>
      </c>
      <c r="Q3698" t="s">
        <v>14312</v>
      </c>
      <c r="R3698">
        <v>1406</v>
      </c>
      <c r="S3698">
        <v>1444</v>
      </c>
    </row>
    <row r="3699" spans="1:19" x14ac:dyDescent="0.25">
      <c r="A3699" t="s">
        <v>4021</v>
      </c>
      <c r="B3699">
        <v>-1</v>
      </c>
      <c r="C3699" t="s">
        <v>4022</v>
      </c>
      <c r="D3699" t="str">
        <f>INDEX(Transcripts[#Data], MATCH(Exons[[#This Row],[Transcript stable ID]], Transcripts[Transcript stable ID], 0), 4)</f>
        <v>NM_000601.6</v>
      </c>
      <c r="E3699" t="s">
        <v>27</v>
      </c>
      <c r="J3699">
        <v>81399514</v>
      </c>
      <c r="K3699">
        <v>81339463</v>
      </c>
      <c r="L3699">
        <v>81339559</v>
      </c>
      <c r="N3699">
        <v>13</v>
      </c>
      <c r="O3699">
        <v>1672</v>
      </c>
      <c r="P3699">
        <v>1768</v>
      </c>
      <c r="Q3699" t="s">
        <v>14313</v>
      </c>
      <c r="R3699">
        <v>1445</v>
      </c>
      <c r="S3699">
        <v>1541</v>
      </c>
    </row>
    <row r="3700" spans="1:19" x14ac:dyDescent="0.25">
      <c r="A3700" t="s">
        <v>4021</v>
      </c>
      <c r="B3700">
        <v>-1</v>
      </c>
      <c r="C3700" t="s">
        <v>4022</v>
      </c>
      <c r="D3700" t="str">
        <f>INDEX(Transcripts[#Data], MATCH(Exons[[#This Row],[Transcript stable ID]], Transcripts[Transcript stable ID], 0), 4)</f>
        <v>NM_000601.6</v>
      </c>
      <c r="E3700" t="s">
        <v>27</v>
      </c>
      <c r="J3700">
        <v>81399514</v>
      </c>
      <c r="K3700">
        <v>81336606</v>
      </c>
      <c r="L3700">
        <v>81336680</v>
      </c>
      <c r="N3700">
        <v>14</v>
      </c>
      <c r="O3700">
        <v>1769</v>
      </c>
      <c r="P3700">
        <v>1843</v>
      </c>
      <c r="Q3700" t="s">
        <v>14314</v>
      </c>
      <c r="R3700">
        <v>1542</v>
      </c>
      <c r="S3700">
        <v>1616</v>
      </c>
    </row>
    <row r="3701" spans="1:19" x14ac:dyDescent="0.25">
      <c r="A3701" t="s">
        <v>4021</v>
      </c>
      <c r="B3701">
        <v>-1</v>
      </c>
      <c r="C3701" t="s">
        <v>4022</v>
      </c>
      <c r="D3701" t="str">
        <f>INDEX(Transcripts[#Data], MATCH(Exons[[#This Row],[Transcript stable ID]], Transcripts[Transcript stable ID], 0), 4)</f>
        <v>NM_000601.6</v>
      </c>
      <c r="E3701" t="s">
        <v>27</v>
      </c>
      <c r="J3701">
        <v>81399514</v>
      </c>
      <c r="K3701">
        <v>81335603</v>
      </c>
      <c r="L3701">
        <v>81335743</v>
      </c>
      <c r="N3701">
        <v>15</v>
      </c>
      <c r="O3701">
        <v>1844</v>
      </c>
      <c r="P3701">
        <v>1984</v>
      </c>
      <c r="Q3701" t="s">
        <v>14315</v>
      </c>
      <c r="R3701">
        <v>1617</v>
      </c>
      <c r="S3701">
        <v>1757</v>
      </c>
    </row>
    <row r="3702" spans="1:19" x14ac:dyDescent="0.25">
      <c r="A3702" t="s">
        <v>4021</v>
      </c>
      <c r="B3702">
        <v>-1</v>
      </c>
      <c r="C3702" t="s">
        <v>4022</v>
      </c>
      <c r="D3702" t="str">
        <f>INDEX(Transcripts[#Data], MATCH(Exons[[#This Row],[Transcript stable ID]], Transcripts[Transcript stable ID], 0), 4)</f>
        <v>NM_000601.6</v>
      </c>
      <c r="E3702" t="s">
        <v>27</v>
      </c>
      <c r="J3702">
        <v>81399514</v>
      </c>
      <c r="K3702">
        <v>81334963</v>
      </c>
      <c r="L3702">
        <v>81335069</v>
      </c>
      <c r="N3702">
        <v>16</v>
      </c>
      <c r="O3702">
        <v>1985</v>
      </c>
      <c r="P3702">
        <v>2091</v>
      </c>
      <c r="Q3702" t="s">
        <v>14316</v>
      </c>
      <c r="R3702">
        <v>1758</v>
      </c>
      <c r="S3702">
        <v>1864</v>
      </c>
    </row>
    <row r="3703" spans="1:19" x14ac:dyDescent="0.25">
      <c r="A3703" t="s">
        <v>4021</v>
      </c>
      <c r="B3703">
        <v>-1</v>
      </c>
      <c r="C3703" t="s">
        <v>4022</v>
      </c>
      <c r="D3703" t="str">
        <f>INDEX(Transcripts[#Data], MATCH(Exons[[#This Row],[Transcript stable ID]], Transcripts[Transcript stable ID], 0), 4)</f>
        <v>NM_000601.6</v>
      </c>
      <c r="E3703" t="s">
        <v>27</v>
      </c>
      <c r="J3703">
        <v>81399514</v>
      </c>
      <c r="K3703">
        <v>81334706</v>
      </c>
      <c r="L3703">
        <v>81334851</v>
      </c>
      <c r="N3703">
        <v>17</v>
      </c>
      <c r="O3703">
        <v>2092</v>
      </c>
      <c r="P3703">
        <v>2237</v>
      </c>
      <c r="Q3703" t="s">
        <v>14317</v>
      </c>
      <c r="R3703">
        <v>1865</v>
      </c>
      <c r="S3703">
        <v>2010</v>
      </c>
    </row>
    <row r="3704" spans="1:19" x14ac:dyDescent="0.25">
      <c r="A3704" t="s">
        <v>4021</v>
      </c>
      <c r="B3704">
        <v>-1</v>
      </c>
      <c r="C3704" t="s">
        <v>4022</v>
      </c>
      <c r="D3704" t="str">
        <f>INDEX(Transcripts[#Data], MATCH(Exons[[#This Row],[Transcript stable ID]], Transcripts[Transcript stable ID], 0), 4)</f>
        <v>NM_000601.6</v>
      </c>
      <c r="E3704" t="s">
        <v>27</v>
      </c>
      <c r="H3704">
        <v>81328322</v>
      </c>
      <c r="I3704">
        <v>81331896</v>
      </c>
      <c r="J3704">
        <v>81399514</v>
      </c>
      <c r="K3704">
        <v>81328322</v>
      </c>
      <c r="L3704">
        <v>81332073</v>
      </c>
      <c r="N3704">
        <v>18</v>
      </c>
      <c r="O3704">
        <v>2238</v>
      </c>
      <c r="P3704">
        <v>2414</v>
      </c>
      <c r="Q3704" t="s">
        <v>14318</v>
      </c>
      <c r="R3704">
        <v>2011</v>
      </c>
      <c r="S3704">
        <v>2187</v>
      </c>
    </row>
    <row r="3705" spans="1:19" x14ac:dyDescent="0.25">
      <c r="A3705" t="s">
        <v>4021</v>
      </c>
      <c r="B3705">
        <v>-1</v>
      </c>
      <c r="C3705" t="s">
        <v>4026</v>
      </c>
      <c r="D3705" t="str">
        <f>INDEX(Transcripts[#Data], MATCH(Exons[[#This Row],[Transcript stable ID]], Transcripts[Transcript stable ID], 0), 4)</f>
        <v>NM_001010932.2</v>
      </c>
      <c r="E3705" t="s">
        <v>27</v>
      </c>
      <c r="J3705">
        <v>81399364</v>
      </c>
      <c r="K3705">
        <v>81392023</v>
      </c>
      <c r="L3705">
        <v>81392188</v>
      </c>
      <c r="N3705">
        <v>2</v>
      </c>
      <c r="O3705">
        <v>166</v>
      </c>
      <c r="P3705">
        <v>331</v>
      </c>
      <c r="Q3705" t="s">
        <v>14302</v>
      </c>
      <c r="R3705">
        <v>89</v>
      </c>
      <c r="S3705">
        <v>254</v>
      </c>
    </row>
    <row r="3706" spans="1:19" x14ac:dyDescent="0.25">
      <c r="A3706" t="s">
        <v>4021</v>
      </c>
      <c r="B3706">
        <v>-1</v>
      </c>
      <c r="C3706" t="s">
        <v>4026</v>
      </c>
      <c r="D3706" t="str">
        <f>INDEX(Transcripts[#Data], MATCH(Exons[[#This Row],[Transcript stable ID]], Transcripts[Transcript stable ID], 0), 4)</f>
        <v>NM_001010932.2</v>
      </c>
      <c r="E3706" t="s">
        <v>27</v>
      </c>
      <c r="J3706">
        <v>81399364</v>
      </c>
      <c r="K3706">
        <v>81388008</v>
      </c>
      <c r="L3706">
        <v>81388120</v>
      </c>
      <c r="N3706">
        <v>3</v>
      </c>
      <c r="O3706">
        <v>332</v>
      </c>
      <c r="P3706">
        <v>444</v>
      </c>
      <c r="Q3706" t="s">
        <v>14303</v>
      </c>
      <c r="R3706">
        <v>255</v>
      </c>
      <c r="S3706">
        <v>367</v>
      </c>
    </row>
    <row r="3707" spans="1:19" x14ac:dyDescent="0.25">
      <c r="A3707" t="s">
        <v>4021</v>
      </c>
      <c r="B3707">
        <v>-1</v>
      </c>
      <c r="C3707" t="s">
        <v>4026</v>
      </c>
      <c r="D3707" t="str">
        <f>INDEX(Transcripts[#Data], MATCH(Exons[[#This Row],[Transcript stable ID]], Transcripts[Transcript stable ID], 0), 4)</f>
        <v>NM_001010932.2</v>
      </c>
      <c r="E3707" t="s">
        <v>27</v>
      </c>
      <c r="J3707">
        <v>81399364</v>
      </c>
      <c r="K3707">
        <v>81386505</v>
      </c>
      <c r="L3707">
        <v>81386619</v>
      </c>
      <c r="N3707">
        <v>4</v>
      </c>
      <c r="O3707">
        <v>445</v>
      </c>
      <c r="P3707">
        <v>559</v>
      </c>
      <c r="Q3707" t="s">
        <v>14304</v>
      </c>
      <c r="R3707">
        <v>368</v>
      </c>
      <c r="S3707">
        <v>482</v>
      </c>
    </row>
    <row r="3708" spans="1:19" x14ac:dyDescent="0.25">
      <c r="A3708" t="s">
        <v>4021</v>
      </c>
      <c r="B3708">
        <v>-1</v>
      </c>
      <c r="C3708" t="s">
        <v>4026</v>
      </c>
      <c r="D3708" t="str">
        <f>INDEX(Transcripts[#Data], MATCH(Exons[[#This Row],[Transcript stable ID]], Transcripts[Transcript stable ID], 0), 4)</f>
        <v>NM_001010932.2</v>
      </c>
      <c r="E3708" t="s">
        <v>27</v>
      </c>
      <c r="J3708">
        <v>81399364</v>
      </c>
      <c r="K3708">
        <v>81374316</v>
      </c>
      <c r="L3708">
        <v>81374436</v>
      </c>
      <c r="N3708">
        <v>6</v>
      </c>
      <c r="O3708">
        <v>688</v>
      </c>
      <c r="P3708">
        <v>808</v>
      </c>
      <c r="Q3708" t="s">
        <v>14306</v>
      </c>
      <c r="R3708">
        <v>611</v>
      </c>
      <c r="S3708">
        <v>731</v>
      </c>
    </row>
    <row r="3709" spans="1:19" x14ac:dyDescent="0.25">
      <c r="A3709" t="s">
        <v>4021</v>
      </c>
      <c r="B3709">
        <v>-1</v>
      </c>
      <c r="C3709" t="s">
        <v>4026</v>
      </c>
      <c r="D3709" t="str">
        <f>INDEX(Transcripts[#Data], MATCH(Exons[[#This Row],[Transcript stable ID]], Transcripts[Transcript stable ID], 0), 4)</f>
        <v>NM_001010932.2</v>
      </c>
      <c r="E3709" t="s">
        <v>27</v>
      </c>
      <c r="J3709">
        <v>81399364</v>
      </c>
      <c r="K3709">
        <v>81372669</v>
      </c>
      <c r="L3709">
        <v>81372787</v>
      </c>
      <c r="N3709">
        <v>7</v>
      </c>
      <c r="O3709">
        <v>809</v>
      </c>
      <c r="P3709">
        <v>927</v>
      </c>
      <c r="Q3709" t="s">
        <v>14307</v>
      </c>
      <c r="R3709">
        <v>732</v>
      </c>
      <c r="S3709">
        <v>850</v>
      </c>
    </row>
    <row r="3710" spans="1:19" x14ac:dyDescent="0.25">
      <c r="A3710" t="s">
        <v>4021</v>
      </c>
      <c r="B3710">
        <v>-1</v>
      </c>
      <c r="C3710" t="s">
        <v>4026</v>
      </c>
      <c r="D3710" t="str">
        <f>INDEX(Transcripts[#Data], MATCH(Exons[[#This Row],[Transcript stable ID]], Transcripts[Transcript stable ID], 0), 4)</f>
        <v>NM_001010932.2</v>
      </c>
      <c r="E3710" t="s">
        <v>27</v>
      </c>
      <c r="J3710">
        <v>81399364</v>
      </c>
      <c r="K3710">
        <v>81358921</v>
      </c>
      <c r="L3710">
        <v>81359095</v>
      </c>
      <c r="N3710">
        <v>8</v>
      </c>
      <c r="O3710">
        <v>928</v>
      </c>
      <c r="P3710">
        <v>1102</v>
      </c>
      <c r="Q3710" t="s">
        <v>14308</v>
      </c>
      <c r="R3710">
        <v>851</v>
      </c>
      <c r="S3710">
        <v>1025</v>
      </c>
    </row>
    <row r="3711" spans="1:19" x14ac:dyDescent="0.25">
      <c r="A3711" t="s">
        <v>4021</v>
      </c>
      <c r="B3711">
        <v>-1</v>
      </c>
      <c r="C3711" t="s">
        <v>4026</v>
      </c>
      <c r="D3711" t="str">
        <f>INDEX(Transcripts[#Data], MATCH(Exons[[#This Row],[Transcript stable ID]], Transcripts[Transcript stable ID], 0), 4)</f>
        <v>NM_001010932.2</v>
      </c>
      <c r="E3711" t="s">
        <v>27</v>
      </c>
      <c r="J3711">
        <v>81399364</v>
      </c>
      <c r="K3711">
        <v>81355206</v>
      </c>
      <c r="L3711">
        <v>81355333</v>
      </c>
      <c r="N3711">
        <v>9</v>
      </c>
      <c r="O3711">
        <v>1103</v>
      </c>
      <c r="P3711">
        <v>1230</v>
      </c>
      <c r="Q3711" t="s">
        <v>14309</v>
      </c>
      <c r="R3711">
        <v>1026</v>
      </c>
      <c r="S3711">
        <v>1153</v>
      </c>
    </row>
    <row r="3712" spans="1:19" x14ac:dyDescent="0.25">
      <c r="A3712" t="s">
        <v>4021</v>
      </c>
      <c r="B3712">
        <v>-1</v>
      </c>
      <c r="C3712" t="s">
        <v>4026</v>
      </c>
      <c r="D3712" t="str">
        <f>INDEX(Transcripts[#Data], MATCH(Exons[[#This Row],[Transcript stable ID]], Transcripts[Transcript stable ID], 0), 4)</f>
        <v>NM_001010932.2</v>
      </c>
      <c r="E3712" t="s">
        <v>27</v>
      </c>
      <c r="J3712">
        <v>81399364</v>
      </c>
      <c r="K3712">
        <v>81350061</v>
      </c>
      <c r="L3712">
        <v>81350163</v>
      </c>
      <c r="N3712">
        <v>10</v>
      </c>
      <c r="O3712">
        <v>1231</v>
      </c>
      <c r="P3712">
        <v>1333</v>
      </c>
      <c r="Q3712" t="s">
        <v>14310</v>
      </c>
      <c r="R3712">
        <v>1154</v>
      </c>
      <c r="S3712">
        <v>1256</v>
      </c>
    </row>
    <row r="3713" spans="1:19" x14ac:dyDescent="0.25">
      <c r="A3713" t="s">
        <v>4021</v>
      </c>
      <c r="B3713">
        <v>-1</v>
      </c>
      <c r="C3713" t="s">
        <v>4026</v>
      </c>
      <c r="D3713" t="str">
        <f>INDEX(Transcripts[#Data], MATCH(Exons[[#This Row],[Transcript stable ID]], Transcripts[Transcript stable ID], 0), 4)</f>
        <v>NM_001010932.2</v>
      </c>
      <c r="E3713" t="s">
        <v>27</v>
      </c>
      <c r="J3713">
        <v>81399364</v>
      </c>
      <c r="K3713">
        <v>81346548</v>
      </c>
      <c r="L3713">
        <v>81346681</v>
      </c>
      <c r="N3713">
        <v>11</v>
      </c>
      <c r="O3713">
        <v>1334</v>
      </c>
      <c r="P3713">
        <v>1467</v>
      </c>
      <c r="Q3713" t="s">
        <v>14311</v>
      </c>
      <c r="R3713">
        <v>1257</v>
      </c>
      <c r="S3713">
        <v>1390</v>
      </c>
    </row>
    <row r="3714" spans="1:19" x14ac:dyDescent="0.25">
      <c r="A3714" t="s">
        <v>4021</v>
      </c>
      <c r="B3714">
        <v>-1</v>
      </c>
      <c r="C3714" t="s">
        <v>4026</v>
      </c>
      <c r="D3714" t="str">
        <f>INDEX(Transcripts[#Data], MATCH(Exons[[#This Row],[Transcript stable ID]], Transcripts[Transcript stable ID], 0), 4)</f>
        <v>NM_001010932.2</v>
      </c>
      <c r="E3714" t="s">
        <v>27</v>
      </c>
      <c r="J3714">
        <v>81399364</v>
      </c>
      <c r="K3714">
        <v>81340797</v>
      </c>
      <c r="L3714">
        <v>81340835</v>
      </c>
      <c r="N3714">
        <v>12</v>
      </c>
      <c r="O3714">
        <v>1468</v>
      </c>
      <c r="P3714">
        <v>1506</v>
      </c>
      <c r="Q3714" t="s">
        <v>14312</v>
      </c>
      <c r="R3714">
        <v>1391</v>
      </c>
      <c r="S3714">
        <v>1429</v>
      </c>
    </row>
    <row r="3715" spans="1:19" x14ac:dyDescent="0.25">
      <c r="A3715" t="s">
        <v>4021</v>
      </c>
      <c r="B3715">
        <v>-1</v>
      </c>
      <c r="C3715" t="s">
        <v>4026</v>
      </c>
      <c r="D3715" t="str">
        <f>INDEX(Transcripts[#Data], MATCH(Exons[[#This Row],[Transcript stable ID]], Transcripts[Transcript stable ID], 0), 4)</f>
        <v>NM_001010932.2</v>
      </c>
      <c r="E3715" t="s">
        <v>27</v>
      </c>
      <c r="J3715">
        <v>81399364</v>
      </c>
      <c r="K3715">
        <v>81339463</v>
      </c>
      <c r="L3715">
        <v>81339559</v>
      </c>
      <c r="N3715">
        <v>13</v>
      </c>
      <c r="O3715">
        <v>1507</v>
      </c>
      <c r="P3715">
        <v>1603</v>
      </c>
      <c r="Q3715" t="s">
        <v>14313</v>
      </c>
      <c r="R3715">
        <v>1430</v>
      </c>
      <c r="S3715">
        <v>1526</v>
      </c>
    </row>
    <row r="3716" spans="1:19" x14ac:dyDescent="0.25">
      <c r="A3716" t="s">
        <v>4021</v>
      </c>
      <c r="B3716">
        <v>-1</v>
      </c>
      <c r="C3716" t="s">
        <v>4026</v>
      </c>
      <c r="D3716" t="str">
        <f>INDEX(Transcripts[#Data], MATCH(Exons[[#This Row],[Transcript stable ID]], Transcripts[Transcript stable ID], 0), 4)</f>
        <v>NM_001010932.2</v>
      </c>
      <c r="E3716" t="s">
        <v>27</v>
      </c>
      <c r="J3716">
        <v>81399364</v>
      </c>
      <c r="K3716">
        <v>81336606</v>
      </c>
      <c r="L3716">
        <v>81336680</v>
      </c>
      <c r="N3716">
        <v>14</v>
      </c>
      <c r="O3716">
        <v>1604</v>
      </c>
      <c r="P3716">
        <v>1678</v>
      </c>
      <c r="Q3716" t="s">
        <v>14314</v>
      </c>
      <c r="R3716">
        <v>1527</v>
      </c>
      <c r="S3716">
        <v>1601</v>
      </c>
    </row>
    <row r="3717" spans="1:19" x14ac:dyDescent="0.25">
      <c r="A3717" t="s">
        <v>4021</v>
      </c>
      <c r="B3717">
        <v>-1</v>
      </c>
      <c r="C3717" t="s">
        <v>4026</v>
      </c>
      <c r="D3717" t="str">
        <f>INDEX(Transcripts[#Data], MATCH(Exons[[#This Row],[Transcript stable ID]], Transcripts[Transcript stable ID], 0), 4)</f>
        <v>NM_001010932.2</v>
      </c>
      <c r="E3717" t="s">
        <v>27</v>
      </c>
      <c r="J3717">
        <v>81399364</v>
      </c>
      <c r="K3717">
        <v>81335603</v>
      </c>
      <c r="L3717">
        <v>81335743</v>
      </c>
      <c r="N3717">
        <v>15</v>
      </c>
      <c r="O3717">
        <v>1679</v>
      </c>
      <c r="P3717">
        <v>1819</v>
      </c>
      <c r="Q3717" t="s">
        <v>14315</v>
      </c>
      <c r="R3717">
        <v>1602</v>
      </c>
      <c r="S3717">
        <v>1742</v>
      </c>
    </row>
    <row r="3718" spans="1:19" x14ac:dyDescent="0.25">
      <c r="A3718" t="s">
        <v>4021</v>
      </c>
      <c r="B3718">
        <v>-1</v>
      </c>
      <c r="C3718" t="s">
        <v>4026</v>
      </c>
      <c r="D3718" t="str">
        <f>INDEX(Transcripts[#Data], MATCH(Exons[[#This Row],[Transcript stable ID]], Transcripts[Transcript stable ID], 0), 4)</f>
        <v>NM_001010932.2</v>
      </c>
      <c r="E3718" t="s">
        <v>27</v>
      </c>
      <c r="J3718">
        <v>81399364</v>
      </c>
      <c r="K3718">
        <v>81334963</v>
      </c>
      <c r="L3718">
        <v>81335069</v>
      </c>
      <c r="N3718">
        <v>16</v>
      </c>
      <c r="O3718">
        <v>1820</v>
      </c>
      <c r="P3718">
        <v>1926</v>
      </c>
      <c r="Q3718" t="s">
        <v>14316</v>
      </c>
      <c r="R3718">
        <v>1743</v>
      </c>
      <c r="S3718">
        <v>1849</v>
      </c>
    </row>
    <row r="3719" spans="1:19" x14ac:dyDescent="0.25">
      <c r="A3719" t="s">
        <v>4021</v>
      </c>
      <c r="B3719">
        <v>-1</v>
      </c>
      <c r="C3719" t="s">
        <v>4026</v>
      </c>
      <c r="D3719" t="str">
        <f>INDEX(Transcripts[#Data], MATCH(Exons[[#This Row],[Transcript stable ID]], Transcripts[Transcript stable ID], 0), 4)</f>
        <v>NM_001010932.2</v>
      </c>
      <c r="E3719" t="s">
        <v>27</v>
      </c>
      <c r="J3719">
        <v>81399364</v>
      </c>
      <c r="K3719">
        <v>81334706</v>
      </c>
      <c r="L3719">
        <v>81334851</v>
      </c>
      <c r="N3719">
        <v>17</v>
      </c>
      <c r="O3719">
        <v>1927</v>
      </c>
      <c r="P3719">
        <v>2072</v>
      </c>
      <c r="Q3719" t="s">
        <v>14317</v>
      </c>
      <c r="R3719">
        <v>1850</v>
      </c>
      <c r="S3719">
        <v>1995</v>
      </c>
    </row>
    <row r="3720" spans="1:19" x14ac:dyDescent="0.25">
      <c r="A3720" t="s">
        <v>4021</v>
      </c>
      <c r="B3720">
        <v>-1</v>
      </c>
      <c r="C3720" t="s">
        <v>4026</v>
      </c>
      <c r="D3720" t="str">
        <f>INDEX(Transcripts[#Data], MATCH(Exons[[#This Row],[Transcript stable ID]], Transcripts[Transcript stable ID], 0), 4)</f>
        <v>NM_001010932.2</v>
      </c>
      <c r="E3720" t="s">
        <v>27</v>
      </c>
      <c r="F3720">
        <v>81399288</v>
      </c>
      <c r="G3720">
        <v>81399364</v>
      </c>
      <c r="J3720">
        <v>81399364</v>
      </c>
      <c r="K3720">
        <v>81399200</v>
      </c>
      <c r="L3720">
        <v>81399364</v>
      </c>
      <c r="N3720">
        <v>1</v>
      </c>
      <c r="O3720">
        <v>78</v>
      </c>
      <c r="P3720">
        <v>165</v>
      </c>
      <c r="Q3720" t="s">
        <v>14319</v>
      </c>
      <c r="R3720">
        <v>1</v>
      </c>
      <c r="S3720">
        <v>88</v>
      </c>
    </row>
    <row r="3721" spans="1:19" x14ac:dyDescent="0.25">
      <c r="A3721" t="s">
        <v>4021</v>
      </c>
      <c r="B3721">
        <v>-1</v>
      </c>
      <c r="C3721" t="s">
        <v>4026</v>
      </c>
      <c r="D3721" t="str">
        <f>INDEX(Transcripts[#Data], MATCH(Exons[[#This Row],[Transcript stable ID]], Transcripts[Transcript stable ID], 0), 4)</f>
        <v>NM_001010932.2</v>
      </c>
      <c r="E3721" t="s">
        <v>27</v>
      </c>
      <c r="J3721">
        <v>81399364</v>
      </c>
      <c r="K3721">
        <v>81381436</v>
      </c>
      <c r="L3721">
        <v>81381563</v>
      </c>
      <c r="N3721">
        <v>5</v>
      </c>
      <c r="O3721">
        <v>560</v>
      </c>
      <c r="P3721">
        <v>687</v>
      </c>
      <c r="Q3721" t="s">
        <v>14320</v>
      </c>
      <c r="R3721">
        <v>483</v>
      </c>
      <c r="S3721">
        <v>610</v>
      </c>
    </row>
    <row r="3722" spans="1:19" x14ac:dyDescent="0.25">
      <c r="A3722" t="s">
        <v>4021</v>
      </c>
      <c r="B3722">
        <v>-1</v>
      </c>
      <c r="C3722" t="s">
        <v>4026</v>
      </c>
      <c r="D3722" t="str">
        <f>INDEX(Transcripts[#Data], MATCH(Exons[[#This Row],[Transcript stable ID]], Transcripts[Transcript stable ID], 0), 4)</f>
        <v>NM_001010932.2</v>
      </c>
      <c r="E3722" t="s">
        <v>27</v>
      </c>
      <c r="J3722">
        <v>81399364</v>
      </c>
      <c r="K3722">
        <v>81331897</v>
      </c>
      <c r="L3722">
        <v>81332073</v>
      </c>
      <c r="N3722">
        <v>18</v>
      </c>
      <c r="O3722">
        <v>2073</v>
      </c>
      <c r="P3722">
        <v>2249</v>
      </c>
      <c r="Q3722" t="s">
        <v>14321</v>
      </c>
      <c r="R3722">
        <v>1996</v>
      </c>
      <c r="S3722">
        <v>2172</v>
      </c>
    </row>
    <row r="3723" spans="1:19" x14ac:dyDescent="0.25">
      <c r="A3723" t="s">
        <v>4021</v>
      </c>
      <c r="B3723">
        <v>-1</v>
      </c>
      <c r="C3723" t="s">
        <v>4037</v>
      </c>
      <c r="D3723" t="str">
        <f>INDEX(Transcripts[#Data], MATCH(Exons[[#This Row],[Transcript stable ID]], Transcripts[Transcript stable ID], 0), 4)</f>
        <v>NM_001010931.2</v>
      </c>
      <c r="E3723" t="s">
        <v>27</v>
      </c>
      <c r="J3723">
        <v>81399347</v>
      </c>
      <c r="K3723">
        <v>81392023</v>
      </c>
      <c r="L3723">
        <v>81392188</v>
      </c>
      <c r="N3723">
        <v>2</v>
      </c>
      <c r="O3723">
        <v>149</v>
      </c>
      <c r="P3723">
        <v>314</v>
      </c>
      <c r="Q3723" t="s">
        <v>14302</v>
      </c>
      <c r="R3723">
        <v>89</v>
      </c>
      <c r="S3723">
        <v>254</v>
      </c>
    </row>
    <row r="3724" spans="1:19" x14ac:dyDescent="0.25">
      <c r="A3724" t="s">
        <v>4021</v>
      </c>
      <c r="B3724">
        <v>-1</v>
      </c>
      <c r="C3724" t="s">
        <v>4037</v>
      </c>
      <c r="D3724" t="str">
        <f>INDEX(Transcripts[#Data], MATCH(Exons[[#This Row],[Transcript stable ID]], Transcripts[Transcript stable ID], 0), 4)</f>
        <v>NM_001010931.2</v>
      </c>
      <c r="E3724" t="s">
        <v>27</v>
      </c>
      <c r="J3724">
        <v>81399347</v>
      </c>
      <c r="K3724">
        <v>81388008</v>
      </c>
      <c r="L3724">
        <v>81388120</v>
      </c>
      <c r="N3724">
        <v>3</v>
      </c>
      <c r="O3724">
        <v>315</v>
      </c>
      <c r="P3724">
        <v>427</v>
      </c>
      <c r="Q3724" t="s">
        <v>14303</v>
      </c>
      <c r="R3724">
        <v>255</v>
      </c>
      <c r="S3724">
        <v>367</v>
      </c>
    </row>
    <row r="3725" spans="1:19" x14ac:dyDescent="0.25">
      <c r="A3725" t="s">
        <v>4021</v>
      </c>
      <c r="B3725">
        <v>-1</v>
      </c>
      <c r="C3725" t="s">
        <v>4037</v>
      </c>
      <c r="D3725" t="str">
        <f>INDEX(Transcripts[#Data], MATCH(Exons[[#This Row],[Transcript stable ID]], Transcripts[Transcript stable ID], 0), 4)</f>
        <v>NM_001010931.2</v>
      </c>
      <c r="E3725" t="s">
        <v>27</v>
      </c>
      <c r="J3725">
        <v>81399347</v>
      </c>
      <c r="K3725">
        <v>81386505</v>
      </c>
      <c r="L3725">
        <v>81386619</v>
      </c>
      <c r="N3725">
        <v>4</v>
      </c>
      <c r="O3725">
        <v>428</v>
      </c>
      <c r="P3725">
        <v>542</v>
      </c>
      <c r="Q3725" t="s">
        <v>14304</v>
      </c>
      <c r="R3725">
        <v>368</v>
      </c>
      <c r="S3725">
        <v>482</v>
      </c>
    </row>
    <row r="3726" spans="1:19" x14ac:dyDescent="0.25">
      <c r="A3726" t="s">
        <v>4021</v>
      </c>
      <c r="B3726">
        <v>-1</v>
      </c>
      <c r="C3726" t="s">
        <v>4037</v>
      </c>
      <c r="D3726" t="str">
        <f>INDEX(Transcripts[#Data], MATCH(Exons[[#This Row],[Transcript stable ID]], Transcripts[Transcript stable ID], 0), 4)</f>
        <v>NM_001010931.2</v>
      </c>
      <c r="E3726" t="s">
        <v>27</v>
      </c>
      <c r="J3726">
        <v>81399347</v>
      </c>
      <c r="K3726">
        <v>81381436</v>
      </c>
      <c r="L3726">
        <v>81381578</v>
      </c>
      <c r="N3726">
        <v>5</v>
      </c>
      <c r="O3726">
        <v>543</v>
      </c>
      <c r="P3726">
        <v>685</v>
      </c>
      <c r="Q3726" t="s">
        <v>14305</v>
      </c>
      <c r="R3726">
        <v>483</v>
      </c>
      <c r="S3726">
        <v>625</v>
      </c>
    </row>
    <row r="3727" spans="1:19" x14ac:dyDescent="0.25">
      <c r="A3727" t="s">
        <v>4021</v>
      </c>
      <c r="B3727">
        <v>-1</v>
      </c>
      <c r="C3727" t="s">
        <v>4037</v>
      </c>
      <c r="D3727" t="str">
        <f>INDEX(Transcripts[#Data], MATCH(Exons[[#This Row],[Transcript stable ID]], Transcripts[Transcript stable ID], 0), 4)</f>
        <v>NM_001010931.2</v>
      </c>
      <c r="E3727" t="s">
        <v>27</v>
      </c>
      <c r="J3727">
        <v>81399347</v>
      </c>
      <c r="K3727">
        <v>81374316</v>
      </c>
      <c r="L3727">
        <v>81374436</v>
      </c>
      <c r="N3727">
        <v>6</v>
      </c>
      <c r="O3727">
        <v>686</v>
      </c>
      <c r="P3727">
        <v>806</v>
      </c>
      <c r="Q3727" t="s">
        <v>14306</v>
      </c>
      <c r="R3727">
        <v>626</v>
      </c>
      <c r="S3727">
        <v>746</v>
      </c>
    </row>
    <row r="3728" spans="1:19" x14ac:dyDescent="0.25">
      <c r="A3728" t="s">
        <v>4021</v>
      </c>
      <c r="B3728">
        <v>-1</v>
      </c>
      <c r="C3728" t="s">
        <v>4037</v>
      </c>
      <c r="D3728" t="str">
        <f>INDEX(Transcripts[#Data], MATCH(Exons[[#This Row],[Transcript stable ID]], Transcripts[Transcript stable ID], 0), 4)</f>
        <v>NM_001010931.2</v>
      </c>
      <c r="E3728" t="s">
        <v>27</v>
      </c>
      <c r="J3728">
        <v>81399347</v>
      </c>
      <c r="K3728">
        <v>81372669</v>
      </c>
      <c r="L3728">
        <v>81372787</v>
      </c>
      <c r="N3728">
        <v>7</v>
      </c>
      <c r="O3728">
        <v>807</v>
      </c>
      <c r="P3728">
        <v>925</v>
      </c>
      <c r="Q3728" t="s">
        <v>14307</v>
      </c>
      <c r="R3728">
        <v>747</v>
      </c>
      <c r="S3728">
        <v>865</v>
      </c>
    </row>
    <row r="3729" spans="1:19" x14ac:dyDescent="0.25">
      <c r="A3729" t="s">
        <v>4021</v>
      </c>
      <c r="B3729">
        <v>-1</v>
      </c>
      <c r="C3729" t="s">
        <v>4037</v>
      </c>
      <c r="D3729" t="str">
        <f>INDEX(Transcripts[#Data], MATCH(Exons[[#This Row],[Transcript stable ID]], Transcripts[Transcript stable ID], 0), 4)</f>
        <v>NM_001010931.2</v>
      </c>
      <c r="E3729" t="s">
        <v>27</v>
      </c>
      <c r="F3729">
        <v>81399288</v>
      </c>
      <c r="G3729">
        <v>81399347</v>
      </c>
      <c r="J3729">
        <v>81399347</v>
      </c>
      <c r="K3729">
        <v>81399200</v>
      </c>
      <c r="L3729">
        <v>81399347</v>
      </c>
      <c r="N3729">
        <v>1</v>
      </c>
      <c r="O3729">
        <v>61</v>
      </c>
      <c r="P3729">
        <v>148</v>
      </c>
      <c r="Q3729" t="s">
        <v>14322</v>
      </c>
      <c r="R3729">
        <v>1</v>
      </c>
      <c r="S3729">
        <v>88</v>
      </c>
    </row>
    <row r="3730" spans="1:19" x14ac:dyDescent="0.25">
      <c r="A3730" t="s">
        <v>4021</v>
      </c>
      <c r="B3730">
        <v>-1</v>
      </c>
      <c r="C3730" t="s">
        <v>4037</v>
      </c>
      <c r="D3730" t="str">
        <f>INDEX(Transcripts[#Data], MATCH(Exons[[#This Row],[Transcript stable ID]], Transcripts[Transcript stable ID], 0), 4)</f>
        <v>NM_001010931.2</v>
      </c>
      <c r="E3730" t="s">
        <v>27</v>
      </c>
      <c r="H3730">
        <v>81372007</v>
      </c>
      <c r="I3730">
        <v>81372257</v>
      </c>
      <c r="J3730">
        <v>81399347</v>
      </c>
      <c r="K3730">
        <v>81372007</v>
      </c>
      <c r="L3730">
        <v>81372265</v>
      </c>
      <c r="N3730">
        <v>8</v>
      </c>
      <c r="O3730">
        <v>926</v>
      </c>
      <c r="P3730">
        <v>933</v>
      </c>
      <c r="Q3730" t="s">
        <v>14323</v>
      </c>
      <c r="R3730">
        <v>866</v>
      </c>
      <c r="S3730">
        <v>873</v>
      </c>
    </row>
    <row r="3731" spans="1:19" x14ac:dyDescent="0.25">
      <c r="A3731" t="s">
        <v>4021</v>
      </c>
      <c r="B3731">
        <v>-1</v>
      </c>
      <c r="C3731" t="s">
        <v>4030</v>
      </c>
      <c r="D3731" t="str">
        <f>INDEX(Transcripts[#Data], MATCH(Exons[[#This Row],[Transcript stable ID]], Transcripts[Transcript stable ID], 0), 4)</f>
        <v>NM_001010934.2</v>
      </c>
      <c r="E3731" t="s">
        <v>27</v>
      </c>
      <c r="J3731">
        <v>81399421</v>
      </c>
      <c r="K3731">
        <v>81392023</v>
      </c>
      <c r="L3731">
        <v>81392188</v>
      </c>
      <c r="N3731">
        <v>2</v>
      </c>
      <c r="O3731">
        <v>223</v>
      </c>
      <c r="P3731">
        <v>388</v>
      </c>
      <c r="Q3731" t="s">
        <v>14302</v>
      </c>
      <c r="R3731">
        <v>89</v>
      </c>
      <c r="S3731">
        <v>254</v>
      </c>
    </row>
    <row r="3732" spans="1:19" x14ac:dyDescent="0.25">
      <c r="A3732" t="s">
        <v>4021</v>
      </c>
      <c r="B3732">
        <v>-1</v>
      </c>
      <c r="C3732" t="s">
        <v>4030</v>
      </c>
      <c r="D3732" t="str">
        <f>INDEX(Transcripts[#Data], MATCH(Exons[[#This Row],[Transcript stable ID]], Transcripts[Transcript stable ID], 0), 4)</f>
        <v>NM_001010934.2</v>
      </c>
      <c r="E3732" t="s">
        <v>27</v>
      </c>
      <c r="J3732">
        <v>81399421</v>
      </c>
      <c r="K3732">
        <v>81388008</v>
      </c>
      <c r="L3732">
        <v>81388120</v>
      </c>
      <c r="N3732">
        <v>3</v>
      </c>
      <c r="O3732">
        <v>389</v>
      </c>
      <c r="P3732">
        <v>501</v>
      </c>
      <c r="Q3732" t="s">
        <v>14303</v>
      </c>
      <c r="R3732">
        <v>255</v>
      </c>
      <c r="S3732">
        <v>367</v>
      </c>
    </row>
    <row r="3733" spans="1:19" x14ac:dyDescent="0.25">
      <c r="A3733" t="s">
        <v>4021</v>
      </c>
      <c r="B3733">
        <v>-1</v>
      </c>
      <c r="C3733" t="s">
        <v>4030</v>
      </c>
      <c r="D3733" t="str">
        <f>INDEX(Transcripts[#Data], MATCH(Exons[[#This Row],[Transcript stable ID]], Transcripts[Transcript stable ID], 0), 4)</f>
        <v>NM_001010934.2</v>
      </c>
      <c r="E3733" t="s">
        <v>27</v>
      </c>
      <c r="J3733">
        <v>81399421</v>
      </c>
      <c r="K3733">
        <v>81386505</v>
      </c>
      <c r="L3733">
        <v>81386619</v>
      </c>
      <c r="N3733">
        <v>4</v>
      </c>
      <c r="O3733">
        <v>502</v>
      </c>
      <c r="P3733">
        <v>616</v>
      </c>
      <c r="Q3733" t="s">
        <v>14304</v>
      </c>
      <c r="R3733">
        <v>368</v>
      </c>
      <c r="S3733">
        <v>482</v>
      </c>
    </row>
    <row r="3734" spans="1:19" x14ac:dyDescent="0.25">
      <c r="A3734" t="s">
        <v>4021</v>
      </c>
      <c r="B3734">
        <v>-1</v>
      </c>
      <c r="C3734" t="s">
        <v>4030</v>
      </c>
      <c r="D3734" t="str">
        <f>INDEX(Transcripts[#Data], MATCH(Exons[[#This Row],[Transcript stable ID]], Transcripts[Transcript stable ID], 0), 4)</f>
        <v>NM_001010934.2</v>
      </c>
      <c r="E3734" t="s">
        <v>27</v>
      </c>
      <c r="F3734">
        <v>81399288</v>
      </c>
      <c r="G3734">
        <v>81399421</v>
      </c>
      <c r="J3734">
        <v>81399421</v>
      </c>
      <c r="K3734">
        <v>81399200</v>
      </c>
      <c r="L3734">
        <v>81399421</v>
      </c>
      <c r="N3734">
        <v>1</v>
      </c>
      <c r="O3734">
        <v>135</v>
      </c>
      <c r="P3734">
        <v>222</v>
      </c>
      <c r="Q3734" t="s">
        <v>14324</v>
      </c>
      <c r="R3734">
        <v>1</v>
      </c>
      <c r="S3734">
        <v>88</v>
      </c>
    </row>
    <row r="3735" spans="1:19" x14ac:dyDescent="0.25">
      <c r="A3735" t="s">
        <v>4021</v>
      </c>
      <c r="B3735">
        <v>-1</v>
      </c>
      <c r="C3735" t="s">
        <v>4030</v>
      </c>
      <c r="D3735" t="str">
        <f>INDEX(Transcripts[#Data], MATCH(Exons[[#This Row],[Transcript stable ID]], Transcripts[Transcript stable ID], 0), 4)</f>
        <v>NM_001010934.2</v>
      </c>
      <c r="E3735" t="s">
        <v>27</v>
      </c>
      <c r="H3735">
        <v>81380205</v>
      </c>
      <c r="I3735">
        <v>81381427</v>
      </c>
      <c r="J3735">
        <v>81399421</v>
      </c>
      <c r="K3735">
        <v>81380205</v>
      </c>
      <c r="L3735">
        <v>81381578</v>
      </c>
      <c r="N3735">
        <v>5</v>
      </c>
      <c r="O3735">
        <v>617</v>
      </c>
      <c r="P3735">
        <v>767</v>
      </c>
      <c r="Q3735" t="s">
        <v>14325</v>
      </c>
      <c r="R3735">
        <v>483</v>
      </c>
      <c r="S3735">
        <v>633</v>
      </c>
    </row>
    <row r="3736" spans="1:19" x14ac:dyDescent="0.25">
      <c r="A3736" t="s">
        <v>144</v>
      </c>
      <c r="B3736">
        <v>1</v>
      </c>
      <c r="C3736" t="s">
        <v>8095</v>
      </c>
      <c r="D3736" t="str">
        <f>INDEX(Transcripts[#Data], MATCH(Exons[[#This Row],[Transcript stable ID]], Transcripts[Transcript stable ID], 0), 4)</f>
        <v>NM_005475.2</v>
      </c>
      <c r="E3736" t="s">
        <v>27</v>
      </c>
      <c r="F3736">
        <v>111843752</v>
      </c>
      <c r="G3736">
        <v>111844081</v>
      </c>
      <c r="J3736">
        <v>111843752</v>
      </c>
      <c r="K3736">
        <v>111843752</v>
      </c>
      <c r="L3736">
        <v>111844081</v>
      </c>
      <c r="N3736">
        <v>1</v>
      </c>
      <c r="Q3736" t="s">
        <v>14326</v>
      </c>
    </row>
    <row r="3737" spans="1:19" x14ac:dyDescent="0.25">
      <c r="A3737" t="s">
        <v>144</v>
      </c>
      <c r="B3737">
        <v>1</v>
      </c>
      <c r="C3737" t="s">
        <v>8095</v>
      </c>
      <c r="D3737" t="str">
        <f>INDEX(Transcripts[#Data], MATCH(Exons[[#This Row],[Transcript stable ID]], Transcripts[Transcript stable ID], 0), 4)</f>
        <v>NM_005475.2</v>
      </c>
      <c r="E3737" t="s">
        <v>27</v>
      </c>
      <c r="F3737">
        <v>111855923</v>
      </c>
      <c r="G3737">
        <v>111855949</v>
      </c>
      <c r="J3737">
        <v>111843752</v>
      </c>
      <c r="K3737">
        <v>111855923</v>
      </c>
      <c r="L3737">
        <v>111856681</v>
      </c>
      <c r="N3737">
        <v>2</v>
      </c>
      <c r="O3737">
        <v>358</v>
      </c>
      <c r="P3737">
        <v>1089</v>
      </c>
      <c r="Q3737" t="s">
        <v>14327</v>
      </c>
      <c r="R3737">
        <v>1</v>
      </c>
      <c r="S3737">
        <v>732</v>
      </c>
    </row>
    <row r="3738" spans="1:19" x14ac:dyDescent="0.25">
      <c r="A3738" t="s">
        <v>144</v>
      </c>
      <c r="B3738">
        <v>1</v>
      </c>
      <c r="C3738" t="s">
        <v>8095</v>
      </c>
      <c r="D3738" t="str">
        <f>INDEX(Transcripts[#Data], MATCH(Exons[[#This Row],[Transcript stable ID]], Transcripts[Transcript stable ID], 0), 4)</f>
        <v>NM_005475.2</v>
      </c>
      <c r="E3738" t="s">
        <v>27</v>
      </c>
      <c r="J3738">
        <v>111843752</v>
      </c>
      <c r="K3738">
        <v>111884557</v>
      </c>
      <c r="L3738">
        <v>111884658</v>
      </c>
      <c r="N3738">
        <v>3</v>
      </c>
      <c r="O3738">
        <v>1090</v>
      </c>
      <c r="P3738">
        <v>1191</v>
      </c>
      <c r="Q3738" t="s">
        <v>14328</v>
      </c>
      <c r="R3738">
        <v>733</v>
      </c>
      <c r="S3738">
        <v>834</v>
      </c>
    </row>
    <row r="3739" spans="1:19" x14ac:dyDescent="0.25">
      <c r="A3739" t="s">
        <v>144</v>
      </c>
      <c r="B3739">
        <v>1</v>
      </c>
      <c r="C3739" t="s">
        <v>8095</v>
      </c>
      <c r="D3739" t="str">
        <f>INDEX(Transcripts[#Data], MATCH(Exons[[#This Row],[Transcript stable ID]], Transcripts[Transcript stable ID], 0), 4)</f>
        <v>NM_005475.2</v>
      </c>
      <c r="E3739" t="s">
        <v>27</v>
      </c>
      <c r="J3739">
        <v>111843752</v>
      </c>
      <c r="K3739">
        <v>111884746</v>
      </c>
      <c r="L3739">
        <v>111884837</v>
      </c>
      <c r="N3739">
        <v>4</v>
      </c>
      <c r="O3739">
        <v>1192</v>
      </c>
      <c r="P3739">
        <v>1283</v>
      </c>
      <c r="Q3739" t="s">
        <v>14329</v>
      </c>
      <c r="R3739">
        <v>835</v>
      </c>
      <c r="S3739">
        <v>926</v>
      </c>
    </row>
    <row r="3740" spans="1:19" x14ac:dyDescent="0.25">
      <c r="A3740" t="s">
        <v>144</v>
      </c>
      <c r="B3740">
        <v>1</v>
      </c>
      <c r="C3740" t="s">
        <v>8095</v>
      </c>
      <c r="D3740" t="str">
        <f>INDEX(Transcripts[#Data], MATCH(Exons[[#This Row],[Transcript stable ID]], Transcripts[Transcript stable ID], 0), 4)</f>
        <v>NM_005475.2</v>
      </c>
      <c r="E3740" t="s">
        <v>27</v>
      </c>
      <c r="J3740">
        <v>111843752</v>
      </c>
      <c r="K3740">
        <v>111884929</v>
      </c>
      <c r="L3740">
        <v>111885023</v>
      </c>
      <c r="N3740">
        <v>5</v>
      </c>
      <c r="O3740">
        <v>1284</v>
      </c>
      <c r="P3740">
        <v>1378</v>
      </c>
      <c r="Q3740" t="s">
        <v>14330</v>
      </c>
      <c r="R3740">
        <v>927</v>
      </c>
      <c r="S3740">
        <v>1021</v>
      </c>
    </row>
    <row r="3741" spans="1:19" x14ac:dyDescent="0.25">
      <c r="A3741" t="s">
        <v>144</v>
      </c>
      <c r="B3741">
        <v>1</v>
      </c>
      <c r="C3741" t="s">
        <v>8095</v>
      </c>
      <c r="D3741" t="str">
        <f>INDEX(Transcripts[#Data], MATCH(Exons[[#This Row],[Transcript stable ID]], Transcripts[Transcript stable ID], 0), 4)</f>
        <v>NM_005475.2</v>
      </c>
      <c r="E3741" t="s">
        <v>27</v>
      </c>
      <c r="J3741">
        <v>111843752</v>
      </c>
      <c r="K3741">
        <v>111885134</v>
      </c>
      <c r="L3741">
        <v>111885348</v>
      </c>
      <c r="N3741">
        <v>6</v>
      </c>
      <c r="O3741">
        <v>1379</v>
      </c>
      <c r="P3741">
        <v>1593</v>
      </c>
      <c r="Q3741" t="s">
        <v>14331</v>
      </c>
      <c r="R3741">
        <v>1022</v>
      </c>
      <c r="S3741">
        <v>1236</v>
      </c>
    </row>
    <row r="3742" spans="1:19" x14ac:dyDescent="0.25">
      <c r="A3742" t="s">
        <v>144</v>
      </c>
      <c r="B3742">
        <v>1</v>
      </c>
      <c r="C3742" t="s">
        <v>8095</v>
      </c>
      <c r="D3742" t="str">
        <f>INDEX(Transcripts[#Data], MATCH(Exons[[#This Row],[Transcript stable ID]], Transcripts[Transcript stable ID], 0), 4)</f>
        <v>NM_005475.2</v>
      </c>
      <c r="E3742" t="s">
        <v>27</v>
      </c>
      <c r="J3742">
        <v>111843752</v>
      </c>
      <c r="K3742">
        <v>111885460</v>
      </c>
      <c r="L3742">
        <v>111885631</v>
      </c>
      <c r="N3742">
        <v>7</v>
      </c>
      <c r="O3742">
        <v>1594</v>
      </c>
      <c r="P3742">
        <v>1765</v>
      </c>
      <c r="Q3742" t="s">
        <v>14332</v>
      </c>
      <c r="R3742">
        <v>1237</v>
      </c>
      <c r="S3742">
        <v>1408</v>
      </c>
    </row>
    <row r="3743" spans="1:19" x14ac:dyDescent="0.25">
      <c r="A3743" t="s">
        <v>144</v>
      </c>
      <c r="B3743">
        <v>1</v>
      </c>
      <c r="C3743" t="s">
        <v>8095</v>
      </c>
      <c r="D3743" t="str">
        <f>INDEX(Transcripts[#Data], MATCH(Exons[[#This Row],[Transcript stable ID]], Transcripts[Transcript stable ID], 0), 4)</f>
        <v>NM_005475.2</v>
      </c>
      <c r="E3743" t="s">
        <v>27</v>
      </c>
      <c r="H3743">
        <v>111886107</v>
      </c>
      <c r="I3743">
        <v>111889427</v>
      </c>
      <c r="J3743">
        <v>111843752</v>
      </c>
      <c r="K3743">
        <v>111885787</v>
      </c>
      <c r="L3743">
        <v>111889427</v>
      </c>
      <c r="N3743">
        <v>8</v>
      </c>
      <c r="O3743">
        <v>1766</v>
      </c>
      <c r="P3743">
        <v>2085</v>
      </c>
      <c r="Q3743" t="s">
        <v>14333</v>
      </c>
      <c r="R3743">
        <v>1409</v>
      </c>
      <c r="S3743">
        <v>1728</v>
      </c>
    </row>
    <row r="3744" spans="1:19" x14ac:dyDescent="0.25">
      <c r="A3744" t="s">
        <v>709</v>
      </c>
      <c r="B3744">
        <v>1</v>
      </c>
      <c r="C3744" t="s">
        <v>715</v>
      </c>
      <c r="D3744" t="str">
        <f>INDEX(Transcripts[#Data], MATCH(Exons[[#This Row],[Transcript stable ID]], Transcripts[Transcript stable ID], 0), 4)</f>
        <v>NM_021946.4</v>
      </c>
      <c r="E3744" t="s">
        <v>27</v>
      </c>
      <c r="F3744">
        <v>129139164</v>
      </c>
      <c r="G3744">
        <v>129139207</v>
      </c>
      <c r="J3744">
        <v>129139164</v>
      </c>
      <c r="K3744">
        <v>129139164</v>
      </c>
      <c r="L3744">
        <v>129139293</v>
      </c>
      <c r="N3744">
        <v>1</v>
      </c>
      <c r="O3744">
        <v>45</v>
      </c>
      <c r="P3744">
        <v>130</v>
      </c>
      <c r="Q3744" t="s">
        <v>14334</v>
      </c>
      <c r="R3744">
        <v>1</v>
      </c>
      <c r="S3744">
        <v>86</v>
      </c>
    </row>
    <row r="3745" spans="1:19" x14ac:dyDescent="0.25">
      <c r="A3745" t="s">
        <v>709</v>
      </c>
      <c r="B3745">
        <v>1</v>
      </c>
      <c r="C3745" t="s">
        <v>715</v>
      </c>
      <c r="D3745" t="str">
        <f>INDEX(Transcripts[#Data], MATCH(Exons[[#This Row],[Transcript stable ID]], Transcripts[Transcript stable ID], 0), 4)</f>
        <v>NM_021946.4</v>
      </c>
      <c r="E3745" t="s">
        <v>27</v>
      </c>
      <c r="J3745">
        <v>129139164</v>
      </c>
      <c r="K3745">
        <v>129146554</v>
      </c>
      <c r="L3745">
        <v>129146644</v>
      </c>
      <c r="N3745">
        <v>2</v>
      </c>
      <c r="O3745">
        <v>131</v>
      </c>
      <c r="P3745">
        <v>221</v>
      </c>
      <c r="Q3745" t="s">
        <v>14335</v>
      </c>
      <c r="R3745">
        <v>87</v>
      </c>
      <c r="S3745">
        <v>177</v>
      </c>
    </row>
    <row r="3746" spans="1:19" x14ac:dyDescent="0.25">
      <c r="A3746" t="s">
        <v>709</v>
      </c>
      <c r="B3746">
        <v>1</v>
      </c>
      <c r="C3746" t="s">
        <v>715</v>
      </c>
      <c r="D3746" t="str">
        <f>INDEX(Transcripts[#Data], MATCH(Exons[[#This Row],[Transcript stable ID]], Transcripts[Transcript stable ID], 0), 4)</f>
        <v>NM_021946.4</v>
      </c>
      <c r="E3746" t="s">
        <v>27</v>
      </c>
      <c r="J3746">
        <v>129139164</v>
      </c>
      <c r="K3746">
        <v>129146926</v>
      </c>
      <c r="L3746">
        <v>129150189</v>
      </c>
      <c r="N3746">
        <v>3</v>
      </c>
      <c r="O3746">
        <v>222</v>
      </c>
      <c r="P3746">
        <v>3485</v>
      </c>
      <c r="Q3746" t="s">
        <v>14336</v>
      </c>
      <c r="R3746">
        <v>178</v>
      </c>
      <c r="S3746">
        <v>3441</v>
      </c>
    </row>
    <row r="3747" spans="1:19" x14ac:dyDescent="0.25">
      <c r="A3747" t="s">
        <v>709</v>
      </c>
      <c r="B3747">
        <v>1</v>
      </c>
      <c r="C3747" t="s">
        <v>715</v>
      </c>
      <c r="D3747" t="str">
        <f>INDEX(Transcripts[#Data], MATCH(Exons[[#This Row],[Transcript stable ID]], Transcripts[Transcript stable ID], 0), 4)</f>
        <v>NM_021946.4</v>
      </c>
      <c r="E3747" t="s">
        <v>27</v>
      </c>
      <c r="J3747">
        <v>129139164</v>
      </c>
      <c r="K3747">
        <v>129154960</v>
      </c>
      <c r="L3747">
        <v>129155125</v>
      </c>
      <c r="N3747">
        <v>4</v>
      </c>
      <c r="O3747">
        <v>3486</v>
      </c>
      <c r="P3747">
        <v>3651</v>
      </c>
      <c r="Q3747" t="s">
        <v>14337</v>
      </c>
      <c r="R3747">
        <v>3442</v>
      </c>
      <c r="S3747">
        <v>3607</v>
      </c>
    </row>
    <row r="3748" spans="1:19" x14ac:dyDescent="0.25">
      <c r="A3748" t="s">
        <v>709</v>
      </c>
      <c r="B3748">
        <v>1</v>
      </c>
      <c r="C3748" t="s">
        <v>715</v>
      </c>
      <c r="D3748" t="str">
        <f>INDEX(Transcripts[#Data], MATCH(Exons[[#This Row],[Transcript stable ID]], Transcripts[Transcript stable ID], 0), 4)</f>
        <v>NM_021946.4</v>
      </c>
      <c r="E3748" t="s">
        <v>27</v>
      </c>
      <c r="J3748">
        <v>129139164</v>
      </c>
      <c r="K3748">
        <v>129156872</v>
      </c>
      <c r="L3748">
        <v>129156952</v>
      </c>
      <c r="N3748">
        <v>5</v>
      </c>
      <c r="O3748">
        <v>3652</v>
      </c>
      <c r="P3748">
        <v>3732</v>
      </c>
      <c r="Q3748" t="s">
        <v>14338</v>
      </c>
      <c r="R3748">
        <v>3608</v>
      </c>
      <c r="S3748">
        <v>3688</v>
      </c>
    </row>
    <row r="3749" spans="1:19" x14ac:dyDescent="0.25">
      <c r="A3749" t="s">
        <v>709</v>
      </c>
      <c r="B3749">
        <v>1</v>
      </c>
      <c r="C3749" t="s">
        <v>715</v>
      </c>
      <c r="D3749" t="str">
        <f>INDEX(Transcripts[#Data], MATCH(Exons[[#This Row],[Transcript stable ID]], Transcripts[Transcript stable ID], 0), 4)</f>
        <v>NM_021946.4</v>
      </c>
      <c r="E3749" t="s">
        <v>27</v>
      </c>
      <c r="J3749">
        <v>129139164</v>
      </c>
      <c r="K3749">
        <v>129158965</v>
      </c>
      <c r="L3749">
        <v>129159354</v>
      </c>
      <c r="N3749">
        <v>6</v>
      </c>
      <c r="O3749">
        <v>3733</v>
      </c>
      <c r="P3749">
        <v>4122</v>
      </c>
      <c r="Q3749" t="s">
        <v>14339</v>
      </c>
      <c r="R3749">
        <v>3689</v>
      </c>
      <c r="S3749">
        <v>4078</v>
      </c>
    </row>
    <row r="3750" spans="1:19" x14ac:dyDescent="0.25">
      <c r="A3750" t="s">
        <v>709</v>
      </c>
      <c r="B3750">
        <v>1</v>
      </c>
      <c r="C3750" t="s">
        <v>715</v>
      </c>
      <c r="D3750" t="str">
        <f>INDEX(Transcripts[#Data], MATCH(Exons[[#This Row],[Transcript stable ID]], Transcripts[Transcript stable ID], 0), 4)</f>
        <v>NM_021946.4</v>
      </c>
      <c r="E3750" t="s">
        <v>27</v>
      </c>
      <c r="J3750">
        <v>129139164</v>
      </c>
      <c r="K3750">
        <v>129162610</v>
      </c>
      <c r="L3750">
        <v>129162836</v>
      </c>
      <c r="N3750">
        <v>7</v>
      </c>
      <c r="O3750">
        <v>4123</v>
      </c>
      <c r="P3750">
        <v>4349</v>
      </c>
      <c r="Q3750" t="s">
        <v>14340</v>
      </c>
      <c r="R3750">
        <v>4079</v>
      </c>
      <c r="S3750">
        <v>4305</v>
      </c>
    </row>
    <row r="3751" spans="1:19" x14ac:dyDescent="0.25">
      <c r="A3751" t="s">
        <v>709</v>
      </c>
      <c r="B3751">
        <v>1</v>
      </c>
      <c r="C3751" t="s">
        <v>715</v>
      </c>
      <c r="D3751" t="str">
        <f>INDEX(Transcripts[#Data], MATCH(Exons[[#This Row],[Transcript stable ID]], Transcripts[Transcript stable ID], 0), 4)</f>
        <v>NM_021946.4</v>
      </c>
      <c r="E3751" t="s">
        <v>27</v>
      </c>
      <c r="J3751">
        <v>129139164</v>
      </c>
      <c r="K3751">
        <v>129171342</v>
      </c>
      <c r="L3751">
        <v>129171508</v>
      </c>
      <c r="N3751">
        <v>8</v>
      </c>
      <c r="O3751">
        <v>4350</v>
      </c>
      <c r="P3751">
        <v>4516</v>
      </c>
      <c r="Q3751" t="s">
        <v>14341</v>
      </c>
      <c r="R3751">
        <v>4306</v>
      </c>
      <c r="S3751">
        <v>4472</v>
      </c>
    </row>
    <row r="3752" spans="1:19" x14ac:dyDescent="0.25">
      <c r="A3752" t="s">
        <v>709</v>
      </c>
      <c r="B3752">
        <v>1</v>
      </c>
      <c r="C3752" t="s">
        <v>715</v>
      </c>
      <c r="D3752" t="str">
        <f>INDEX(Transcripts[#Data], MATCH(Exons[[#This Row],[Transcript stable ID]], Transcripts[Transcript stable ID], 0), 4)</f>
        <v>NM_021946.4</v>
      </c>
      <c r="E3752" t="s">
        <v>27</v>
      </c>
      <c r="J3752">
        <v>129139164</v>
      </c>
      <c r="K3752">
        <v>129173112</v>
      </c>
      <c r="L3752">
        <v>129173257</v>
      </c>
      <c r="N3752">
        <v>9</v>
      </c>
      <c r="O3752">
        <v>4517</v>
      </c>
      <c r="P3752">
        <v>4662</v>
      </c>
      <c r="Q3752" t="s">
        <v>14342</v>
      </c>
      <c r="R3752">
        <v>4473</v>
      </c>
      <c r="S3752">
        <v>4618</v>
      </c>
    </row>
    <row r="3753" spans="1:19" x14ac:dyDescent="0.25">
      <c r="A3753" t="s">
        <v>709</v>
      </c>
      <c r="B3753">
        <v>1</v>
      </c>
      <c r="C3753" t="s">
        <v>715</v>
      </c>
      <c r="D3753" t="str">
        <f>INDEX(Transcripts[#Data], MATCH(Exons[[#This Row],[Transcript stable ID]], Transcripts[Transcript stable ID], 0), 4)</f>
        <v>NM_021946.4</v>
      </c>
      <c r="E3753" t="s">
        <v>27</v>
      </c>
      <c r="J3753">
        <v>129139164</v>
      </c>
      <c r="K3753">
        <v>129184692</v>
      </c>
      <c r="L3753">
        <v>129184769</v>
      </c>
      <c r="N3753">
        <v>10</v>
      </c>
      <c r="O3753">
        <v>4663</v>
      </c>
      <c r="P3753">
        <v>4740</v>
      </c>
      <c r="Q3753" t="s">
        <v>14343</v>
      </c>
      <c r="R3753">
        <v>4619</v>
      </c>
      <c r="S3753">
        <v>4696</v>
      </c>
    </row>
    <row r="3754" spans="1:19" x14ac:dyDescent="0.25">
      <c r="A3754" t="s">
        <v>709</v>
      </c>
      <c r="B3754">
        <v>1</v>
      </c>
      <c r="C3754" t="s">
        <v>715</v>
      </c>
      <c r="D3754" t="str">
        <f>INDEX(Transcripts[#Data], MATCH(Exons[[#This Row],[Transcript stable ID]], Transcripts[Transcript stable ID], 0), 4)</f>
        <v>NM_021946.4</v>
      </c>
      <c r="E3754" t="s">
        <v>27</v>
      </c>
      <c r="J3754">
        <v>129139164</v>
      </c>
      <c r="K3754">
        <v>129185835</v>
      </c>
      <c r="L3754">
        <v>129185991</v>
      </c>
      <c r="N3754">
        <v>11</v>
      </c>
      <c r="O3754">
        <v>4741</v>
      </c>
      <c r="P3754">
        <v>4897</v>
      </c>
      <c r="Q3754" t="s">
        <v>14344</v>
      </c>
      <c r="R3754">
        <v>4697</v>
      </c>
      <c r="S3754">
        <v>4853</v>
      </c>
    </row>
    <row r="3755" spans="1:19" x14ac:dyDescent="0.25">
      <c r="A3755" t="s">
        <v>709</v>
      </c>
      <c r="B3755">
        <v>1</v>
      </c>
      <c r="C3755" t="s">
        <v>715</v>
      </c>
      <c r="D3755" t="str">
        <f>INDEX(Transcripts[#Data], MATCH(Exons[[#This Row],[Transcript stable ID]], Transcripts[Transcript stable ID], 0), 4)</f>
        <v>NM_021946.4</v>
      </c>
      <c r="E3755" t="s">
        <v>27</v>
      </c>
      <c r="H3755">
        <v>129190112</v>
      </c>
      <c r="I3755">
        <v>129192058</v>
      </c>
      <c r="J3755">
        <v>129139164</v>
      </c>
      <c r="K3755">
        <v>129189829</v>
      </c>
      <c r="L3755">
        <v>129192058</v>
      </c>
      <c r="N3755">
        <v>12</v>
      </c>
      <c r="O3755">
        <v>4898</v>
      </c>
      <c r="P3755">
        <v>5180</v>
      </c>
      <c r="Q3755" t="s">
        <v>14345</v>
      </c>
      <c r="R3755">
        <v>4854</v>
      </c>
      <c r="S3755">
        <v>5136</v>
      </c>
    </row>
    <row r="3756" spans="1:19" x14ac:dyDescent="0.25">
      <c r="A3756" t="s">
        <v>5285</v>
      </c>
      <c r="B3756">
        <v>1</v>
      </c>
      <c r="C3756" t="s">
        <v>5288</v>
      </c>
      <c r="D3756" t="str">
        <f>INDEX(Transcripts[#Data], MATCH(Exons[[#This Row],[Transcript stable ID]], Transcripts[Transcript stable ID], 0), 4)</f>
        <v>NM_000245.3</v>
      </c>
      <c r="E3756" t="s">
        <v>27</v>
      </c>
      <c r="F3756">
        <v>116312446</v>
      </c>
      <c r="G3756">
        <v>116312631</v>
      </c>
      <c r="J3756">
        <v>116312446</v>
      </c>
      <c r="K3756">
        <v>116312446</v>
      </c>
      <c r="L3756">
        <v>116312631</v>
      </c>
      <c r="N3756">
        <v>1</v>
      </c>
      <c r="Q3756" t="s">
        <v>14346</v>
      </c>
    </row>
    <row r="3757" spans="1:19" x14ac:dyDescent="0.25">
      <c r="A3757" t="s">
        <v>5285</v>
      </c>
      <c r="B3757">
        <v>1</v>
      </c>
      <c r="C3757" t="s">
        <v>5288</v>
      </c>
      <c r="D3757" t="str">
        <f>INDEX(Transcripts[#Data], MATCH(Exons[[#This Row],[Transcript stable ID]], Transcripts[Transcript stable ID], 0), 4)</f>
        <v>NM_000245.3</v>
      </c>
      <c r="E3757" t="s">
        <v>27</v>
      </c>
      <c r="F3757">
        <v>116339125</v>
      </c>
      <c r="G3757">
        <v>116339138</v>
      </c>
      <c r="J3757">
        <v>116312446</v>
      </c>
      <c r="K3757">
        <v>116339125</v>
      </c>
      <c r="L3757">
        <v>116340338</v>
      </c>
      <c r="N3757">
        <v>2</v>
      </c>
      <c r="O3757">
        <v>201</v>
      </c>
      <c r="P3757">
        <v>1400</v>
      </c>
      <c r="Q3757" t="s">
        <v>14347</v>
      </c>
      <c r="R3757">
        <v>1</v>
      </c>
      <c r="S3757">
        <v>1200</v>
      </c>
    </row>
    <row r="3758" spans="1:19" x14ac:dyDescent="0.25">
      <c r="A3758" t="s">
        <v>5285</v>
      </c>
      <c r="B3758">
        <v>1</v>
      </c>
      <c r="C3758" t="s">
        <v>5288</v>
      </c>
      <c r="D3758" t="str">
        <f>INDEX(Transcripts[#Data], MATCH(Exons[[#This Row],[Transcript stable ID]], Transcripts[Transcript stable ID], 0), 4)</f>
        <v>NM_000245.3</v>
      </c>
      <c r="E3758" t="s">
        <v>27</v>
      </c>
      <c r="J3758">
        <v>116312446</v>
      </c>
      <c r="K3758">
        <v>116371722</v>
      </c>
      <c r="L3758">
        <v>116371913</v>
      </c>
      <c r="N3758">
        <v>3</v>
      </c>
      <c r="O3758">
        <v>1401</v>
      </c>
      <c r="P3758">
        <v>1592</v>
      </c>
      <c r="Q3758" t="s">
        <v>14348</v>
      </c>
      <c r="R3758">
        <v>1201</v>
      </c>
      <c r="S3758">
        <v>1392</v>
      </c>
    </row>
    <row r="3759" spans="1:19" x14ac:dyDescent="0.25">
      <c r="A3759" t="s">
        <v>5285</v>
      </c>
      <c r="B3759">
        <v>1</v>
      </c>
      <c r="C3759" t="s">
        <v>5288</v>
      </c>
      <c r="D3759" t="str">
        <f>INDEX(Transcripts[#Data], MATCH(Exons[[#This Row],[Transcript stable ID]], Transcripts[Transcript stable ID], 0), 4)</f>
        <v>NM_000245.3</v>
      </c>
      <c r="E3759" t="s">
        <v>27</v>
      </c>
      <c r="J3759">
        <v>116312446</v>
      </c>
      <c r="K3759">
        <v>116380004</v>
      </c>
      <c r="L3759">
        <v>116380138</v>
      </c>
      <c r="N3759">
        <v>4</v>
      </c>
      <c r="O3759">
        <v>1593</v>
      </c>
      <c r="P3759">
        <v>1727</v>
      </c>
      <c r="Q3759" t="s">
        <v>14349</v>
      </c>
      <c r="R3759">
        <v>1393</v>
      </c>
      <c r="S3759">
        <v>1527</v>
      </c>
    </row>
    <row r="3760" spans="1:19" x14ac:dyDescent="0.25">
      <c r="A3760" t="s">
        <v>5285</v>
      </c>
      <c r="B3760">
        <v>1</v>
      </c>
      <c r="C3760" t="s">
        <v>5288</v>
      </c>
      <c r="D3760" t="str">
        <f>INDEX(Transcripts[#Data], MATCH(Exons[[#This Row],[Transcript stable ID]], Transcripts[Transcript stable ID], 0), 4)</f>
        <v>NM_000245.3</v>
      </c>
      <c r="E3760" t="s">
        <v>27</v>
      </c>
      <c r="J3760">
        <v>116312446</v>
      </c>
      <c r="K3760">
        <v>116380906</v>
      </c>
      <c r="L3760">
        <v>116381079</v>
      </c>
      <c r="N3760">
        <v>5</v>
      </c>
      <c r="O3760">
        <v>1728</v>
      </c>
      <c r="P3760">
        <v>1901</v>
      </c>
      <c r="Q3760" t="s">
        <v>14350</v>
      </c>
      <c r="R3760">
        <v>1528</v>
      </c>
      <c r="S3760">
        <v>1701</v>
      </c>
    </row>
    <row r="3761" spans="1:19" x14ac:dyDescent="0.25">
      <c r="A3761" t="s">
        <v>5285</v>
      </c>
      <c r="B3761">
        <v>1</v>
      </c>
      <c r="C3761" t="s">
        <v>5288</v>
      </c>
      <c r="D3761" t="str">
        <f>INDEX(Transcripts[#Data], MATCH(Exons[[#This Row],[Transcript stable ID]], Transcripts[Transcript stable ID], 0), 4)</f>
        <v>NM_000245.3</v>
      </c>
      <c r="E3761" t="s">
        <v>27</v>
      </c>
      <c r="J3761">
        <v>116312446</v>
      </c>
      <c r="K3761">
        <v>116395409</v>
      </c>
      <c r="L3761">
        <v>116395569</v>
      </c>
      <c r="N3761">
        <v>6</v>
      </c>
      <c r="O3761">
        <v>1902</v>
      </c>
      <c r="P3761">
        <v>2062</v>
      </c>
      <c r="Q3761" t="s">
        <v>14351</v>
      </c>
      <c r="R3761">
        <v>1702</v>
      </c>
      <c r="S3761">
        <v>1862</v>
      </c>
    </row>
    <row r="3762" spans="1:19" x14ac:dyDescent="0.25">
      <c r="A3762" t="s">
        <v>5285</v>
      </c>
      <c r="B3762">
        <v>1</v>
      </c>
      <c r="C3762" t="s">
        <v>5288</v>
      </c>
      <c r="D3762" t="str">
        <f>INDEX(Transcripts[#Data], MATCH(Exons[[#This Row],[Transcript stable ID]], Transcripts[Transcript stable ID], 0), 4)</f>
        <v>NM_000245.3</v>
      </c>
      <c r="E3762" t="s">
        <v>27</v>
      </c>
      <c r="J3762">
        <v>116312446</v>
      </c>
      <c r="K3762">
        <v>116397491</v>
      </c>
      <c r="L3762">
        <v>116397593</v>
      </c>
      <c r="N3762">
        <v>7</v>
      </c>
      <c r="O3762">
        <v>2063</v>
      </c>
      <c r="P3762">
        <v>2165</v>
      </c>
      <c r="Q3762" t="s">
        <v>14352</v>
      </c>
      <c r="R3762">
        <v>1863</v>
      </c>
      <c r="S3762">
        <v>1965</v>
      </c>
    </row>
    <row r="3763" spans="1:19" x14ac:dyDescent="0.25">
      <c r="A3763" t="s">
        <v>5285</v>
      </c>
      <c r="B3763">
        <v>1</v>
      </c>
      <c r="C3763" t="s">
        <v>5288</v>
      </c>
      <c r="D3763" t="str">
        <f>INDEX(Transcripts[#Data], MATCH(Exons[[#This Row],[Transcript stable ID]], Transcripts[Transcript stable ID], 0), 4)</f>
        <v>NM_000245.3</v>
      </c>
      <c r="E3763" t="s">
        <v>27</v>
      </c>
      <c r="J3763">
        <v>116312446</v>
      </c>
      <c r="K3763">
        <v>116397692</v>
      </c>
      <c r="L3763">
        <v>116397828</v>
      </c>
      <c r="N3763">
        <v>8</v>
      </c>
      <c r="O3763">
        <v>2166</v>
      </c>
      <c r="P3763">
        <v>2302</v>
      </c>
      <c r="Q3763" t="s">
        <v>14353</v>
      </c>
      <c r="R3763">
        <v>1966</v>
      </c>
      <c r="S3763">
        <v>2102</v>
      </c>
    </row>
    <row r="3764" spans="1:19" x14ac:dyDescent="0.25">
      <c r="A3764" t="s">
        <v>5285</v>
      </c>
      <c r="B3764">
        <v>1</v>
      </c>
      <c r="C3764" t="s">
        <v>5288</v>
      </c>
      <c r="D3764" t="str">
        <f>INDEX(Transcripts[#Data], MATCH(Exons[[#This Row],[Transcript stable ID]], Transcripts[Transcript stable ID], 0), 4)</f>
        <v>NM_000245.3</v>
      </c>
      <c r="E3764" t="s">
        <v>27</v>
      </c>
      <c r="J3764">
        <v>116312446</v>
      </c>
      <c r="K3764">
        <v>116398513</v>
      </c>
      <c r="L3764">
        <v>116398674</v>
      </c>
      <c r="N3764">
        <v>9</v>
      </c>
      <c r="O3764">
        <v>2303</v>
      </c>
      <c r="P3764">
        <v>2464</v>
      </c>
      <c r="Q3764" t="s">
        <v>14354</v>
      </c>
      <c r="R3764">
        <v>2103</v>
      </c>
      <c r="S3764">
        <v>2264</v>
      </c>
    </row>
    <row r="3765" spans="1:19" x14ac:dyDescent="0.25">
      <c r="A3765" t="s">
        <v>5285</v>
      </c>
      <c r="B3765">
        <v>1</v>
      </c>
      <c r="C3765" t="s">
        <v>5288</v>
      </c>
      <c r="D3765" t="str">
        <f>INDEX(Transcripts[#Data], MATCH(Exons[[#This Row],[Transcript stable ID]], Transcripts[Transcript stable ID], 0), 4)</f>
        <v>NM_000245.3</v>
      </c>
      <c r="E3765" t="s">
        <v>27</v>
      </c>
      <c r="J3765">
        <v>116312446</v>
      </c>
      <c r="K3765">
        <v>116399445</v>
      </c>
      <c r="L3765">
        <v>116399544</v>
      </c>
      <c r="N3765">
        <v>10</v>
      </c>
      <c r="O3765">
        <v>2465</v>
      </c>
      <c r="P3765">
        <v>2564</v>
      </c>
      <c r="Q3765" t="s">
        <v>14355</v>
      </c>
      <c r="R3765">
        <v>2265</v>
      </c>
      <c r="S3765">
        <v>2364</v>
      </c>
    </row>
    <row r="3766" spans="1:19" x14ac:dyDescent="0.25">
      <c r="A3766" t="s">
        <v>5285</v>
      </c>
      <c r="B3766">
        <v>1</v>
      </c>
      <c r="C3766" t="s">
        <v>5288</v>
      </c>
      <c r="D3766" t="str">
        <f>INDEX(Transcripts[#Data], MATCH(Exons[[#This Row],[Transcript stable ID]], Transcripts[Transcript stable ID], 0), 4)</f>
        <v>NM_000245.3</v>
      </c>
      <c r="E3766" t="s">
        <v>27</v>
      </c>
      <c r="J3766">
        <v>116312446</v>
      </c>
      <c r="K3766">
        <v>116403104</v>
      </c>
      <c r="L3766">
        <v>116403322</v>
      </c>
      <c r="N3766">
        <v>11</v>
      </c>
      <c r="O3766">
        <v>2565</v>
      </c>
      <c r="P3766">
        <v>2783</v>
      </c>
      <c r="Q3766" t="s">
        <v>14356</v>
      </c>
      <c r="R3766">
        <v>2365</v>
      </c>
      <c r="S3766">
        <v>2583</v>
      </c>
    </row>
    <row r="3767" spans="1:19" x14ac:dyDescent="0.25">
      <c r="A3767" t="s">
        <v>5285</v>
      </c>
      <c r="B3767">
        <v>1</v>
      </c>
      <c r="C3767" t="s">
        <v>5288</v>
      </c>
      <c r="D3767" t="str">
        <f>INDEX(Transcripts[#Data], MATCH(Exons[[#This Row],[Transcript stable ID]], Transcripts[Transcript stable ID], 0), 4)</f>
        <v>NM_000245.3</v>
      </c>
      <c r="E3767" t="s">
        <v>27</v>
      </c>
      <c r="J3767">
        <v>116312446</v>
      </c>
      <c r="K3767">
        <v>116409699</v>
      </c>
      <c r="L3767">
        <v>116409845</v>
      </c>
      <c r="N3767">
        <v>12</v>
      </c>
      <c r="O3767">
        <v>2784</v>
      </c>
      <c r="P3767">
        <v>2930</v>
      </c>
      <c r="Q3767" t="s">
        <v>14357</v>
      </c>
      <c r="R3767">
        <v>2584</v>
      </c>
      <c r="S3767">
        <v>2730</v>
      </c>
    </row>
    <row r="3768" spans="1:19" x14ac:dyDescent="0.25">
      <c r="A3768" t="s">
        <v>5285</v>
      </c>
      <c r="B3768">
        <v>1</v>
      </c>
      <c r="C3768" t="s">
        <v>5288</v>
      </c>
      <c r="D3768" t="str">
        <f>INDEX(Transcripts[#Data], MATCH(Exons[[#This Row],[Transcript stable ID]], Transcripts[Transcript stable ID], 0), 4)</f>
        <v>NM_000245.3</v>
      </c>
      <c r="E3768" t="s">
        <v>27</v>
      </c>
      <c r="J3768">
        <v>116312446</v>
      </c>
      <c r="K3768">
        <v>116411552</v>
      </c>
      <c r="L3768">
        <v>116411708</v>
      </c>
      <c r="N3768">
        <v>13</v>
      </c>
      <c r="O3768">
        <v>2931</v>
      </c>
      <c r="P3768">
        <v>3087</v>
      </c>
      <c r="Q3768" t="s">
        <v>14358</v>
      </c>
      <c r="R3768">
        <v>2731</v>
      </c>
      <c r="S3768">
        <v>2887</v>
      </c>
    </row>
    <row r="3769" spans="1:19" x14ac:dyDescent="0.25">
      <c r="A3769" t="s">
        <v>5285</v>
      </c>
      <c r="B3769">
        <v>1</v>
      </c>
      <c r="C3769" t="s">
        <v>5288</v>
      </c>
      <c r="D3769" t="str">
        <f>INDEX(Transcripts[#Data], MATCH(Exons[[#This Row],[Transcript stable ID]], Transcripts[Transcript stable ID], 0), 4)</f>
        <v>NM_000245.3</v>
      </c>
      <c r="E3769" t="s">
        <v>27</v>
      </c>
      <c r="J3769">
        <v>116312446</v>
      </c>
      <c r="K3769">
        <v>116411903</v>
      </c>
      <c r="L3769">
        <v>116412043</v>
      </c>
      <c r="N3769">
        <v>14</v>
      </c>
      <c r="O3769">
        <v>3088</v>
      </c>
      <c r="P3769">
        <v>3228</v>
      </c>
      <c r="Q3769" t="s">
        <v>14359</v>
      </c>
      <c r="R3769">
        <v>2888</v>
      </c>
      <c r="S3769">
        <v>3028</v>
      </c>
    </row>
    <row r="3770" spans="1:19" x14ac:dyDescent="0.25">
      <c r="A3770" t="s">
        <v>5285</v>
      </c>
      <c r="B3770">
        <v>1</v>
      </c>
      <c r="C3770" t="s">
        <v>5288</v>
      </c>
      <c r="D3770" t="str">
        <f>INDEX(Transcripts[#Data], MATCH(Exons[[#This Row],[Transcript stable ID]], Transcripts[Transcript stable ID], 0), 4)</f>
        <v>NM_000245.3</v>
      </c>
      <c r="E3770" t="s">
        <v>27</v>
      </c>
      <c r="J3770">
        <v>116312446</v>
      </c>
      <c r="K3770">
        <v>116414935</v>
      </c>
      <c r="L3770">
        <v>116415165</v>
      </c>
      <c r="N3770">
        <v>15</v>
      </c>
      <c r="O3770">
        <v>3229</v>
      </c>
      <c r="P3770">
        <v>3459</v>
      </c>
      <c r="Q3770" t="s">
        <v>14360</v>
      </c>
      <c r="R3770">
        <v>3029</v>
      </c>
      <c r="S3770">
        <v>3259</v>
      </c>
    </row>
    <row r="3771" spans="1:19" x14ac:dyDescent="0.25">
      <c r="A3771" t="s">
        <v>5285</v>
      </c>
      <c r="B3771">
        <v>1</v>
      </c>
      <c r="C3771" t="s">
        <v>5288</v>
      </c>
      <c r="D3771" t="str">
        <f>INDEX(Transcripts[#Data], MATCH(Exons[[#This Row],[Transcript stable ID]], Transcripts[Transcript stable ID], 0), 4)</f>
        <v>NM_000245.3</v>
      </c>
      <c r="E3771" t="s">
        <v>27</v>
      </c>
      <c r="J3771">
        <v>116312446</v>
      </c>
      <c r="K3771">
        <v>116417443</v>
      </c>
      <c r="L3771">
        <v>116417523</v>
      </c>
      <c r="N3771">
        <v>16</v>
      </c>
      <c r="O3771">
        <v>3460</v>
      </c>
      <c r="P3771">
        <v>3540</v>
      </c>
      <c r="Q3771" t="s">
        <v>14361</v>
      </c>
      <c r="R3771">
        <v>3260</v>
      </c>
      <c r="S3771">
        <v>3340</v>
      </c>
    </row>
    <row r="3772" spans="1:19" x14ac:dyDescent="0.25">
      <c r="A3772" t="s">
        <v>5285</v>
      </c>
      <c r="B3772">
        <v>1</v>
      </c>
      <c r="C3772" t="s">
        <v>5288</v>
      </c>
      <c r="D3772" t="str">
        <f>INDEX(Transcripts[#Data], MATCH(Exons[[#This Row],[Transcript stable ID]], Transcripts[Transcript stable ID], 0), 4)</f>
        <v>NM_000245.3</v>
      </c>
      <c r="E3772" t="s">
        <v>27</v>
      </c>
      <c r="J3772">
        <v>116312446</v>
      </c>
      <c r="K3772">
        <v>116418830</v>
      </c>
      <c r="L3772">
        <v>116419011</v>
      </c>
      <c r="N3772">
        <v>17</v>
      </c>
      <c r="O3772">
        <v>3541</v>
      </c>
      <c r="P3772">
        <v>3722</v>
      </c>
      <c r="Q3772" t="s">
        <v>14362</v>
      </c>
      <c r="R3772">
        <v>3341</v>
      </c>
      <c r="S3772">
        <v>3522</v>
      </c>
    </row>
    <row r="3773" spans="1:19" x14ac:dyDescent="0.25">
      <c r="A3773" t="s">
        <v>5285</v>
      </c>
      <c r="B3773">
        <v>1</v>
      </c>
      <c r="C3773" t="s">
        <v>5288</v>
      </c>
      <c r="D3773" t="str">
        <f>INDEX(Transcripts[#Data], MATCH(Exons[[#This Row],[Transcript stable ID]], Transcripts[Transcript stable ID], 0), 4)</f>
        <v>NM_000245.3</v>
      </c>
      <c r="E3773" t="s">
        <v>27</v>
      </c>
      <c r="J3773">
        <v>116312446</v>
      </c>
      <c r="K3773">
        <v>116422042</v>
      </c>
      <c r="L3773">
        <v>116422151</v>
      </c>
      <c r="N3773">
        <v>18</v>
      </c>
      <c r="O3773">
        <v>3723</v>
      </c>
      <c r="P3773">
        <v>3832</v>
      </c>
      <c r="Q3773" t="s">
        <v>14363</v>
      </c>
      <c r="R3773">
        <v>3523</v>
      </c>
      <c r="S3773">
        <v>3632</v>
      </c>
    </row>
    <row r="3774" spans="1:19" x14ac:dyDescent="0.25">
      <c r="A3774" t="s">
        <v>5285</v>
      </c>
      <c r="B3774">
        <v>1</v>
      </c>
      <c r="C3774" t="s">
        <v>5288</v>
      </c>
      <c r="D3774" t="str">
        <f>INDEX(Transcripts[#Data], MATCH(Exons[[#This Row],[Transcript stable ID]], Transcripts[Transcript stable ID], 0), 4)</f>
        <v>NM_000245.3</v>
      </c>
      <c r="E3774" t="s">
        <v>27</v>
      </c>
      <c r="J3774">
        <v>116312446</v>
      </c>
      <c r="K3774">
        <v>116423358</v>
      </c>
      <c r="L3774">
        <v>116423523</v>
      </c>
      <c r="N3774">
        <v>19</v>
      </c>
      <c r="O3774">
        <v>3833</v>
      </c>
      <c r="P3774">
        <v>3998</v>
      </c>
      <c r="Q3774" t="s">
        <v>14364</v>
      </c>
      <c r="R3774">
        <v>3633</v>
      </c>
      <c r="S3774">
        <v>3798</v>
      </c>
    </row>
    <row r="3775" spans="1:19" x14ac:dyDescent="0.25">
      <c r="A3775" t="s">
        <v>5285</v>
      </c>
      <c r="B3775">
        <v>1</v>
      </c>
      <c r="C3775" t="s">
        <v>5288</v>
      </c>
      <c r="D3775" t="str">
        <f>INDEX(Transcripts[#Data], MATCH(Exons[[#This Row],[Transcript stable ID]], Transcripts[Transcript stable ID], 0), 4)</f>
        <v>NM_000245.3</v>
      </c>
      <c r="E3775" t="s">
        <v>27</v>
      </c>
      <c r="J3775">
        <v>116312446</v>
      </c>
      <c r="K3775">
        <v>116435709</v>
      </c>
      <c r="L3775">
        <v>116435845</v>
      </c>
      <c r="N3775">
        <v>20</v>
      </c>
      <c r="O3775">
        <v>3999</v>
      </c>
      <c r="P3775">
        <v>4135</v>
      </c>
      <c r="Q3775" t="s">
        <v>14365</v>
      </c>
      <c r="R3775">
        <v>3799</v>
      </c>
      <c r="S3775">
        <v>3935</v>
      </c>
    </row>
    <row r="3776" spans="1:19" x14ac:dyDescent="0.25">
      <c r="A3776" t="s">
        <v>5285</v>
      </c>
      <c r="B3776">
        <v>1</v>
      </c>
      <c r="C3776" t="s">
        <v>5288</v>
      </c>
      <c r="D3776" t="str">
        <f>INDEX(Transcripts[#Data], MATCH(Exons[[#This Row],[Transcript stable ID]], Transcripts[Transcript stable ID], 0), 4)</f>
        <v>NM_000245.3</v>
      </c>
      <c r="E3776" t="s">
        <v>27</v>
      </c>
      <c r="H3776">
        <v>116436179</v>
      </c>
      <c r="I3776">
        <v>116438440</v>
      </c>
      <c r="J3776">
        <v>116312446</v>
      </c>
      <c r="K3776">
        <v>116435941</v>
      </c>
      <c r="L3776">
        <v>116438440</v>
      </c>
      <c r="N3776">
        <v>21</v>
      </c>
      <c r="O3776">
        <v>4136</v>
      </c>
      <c r="P3776">
        <v>4373</v>
      </c>
      <c r="Q3776" t="s">
        <v>14366</v>
      </c>
      <c r="R3776">
        <v>3936</v>
      </c>
      <c r="S3776">
        <v>4173</v>
      </c>
    </row>
    <row r="3777" spans="1:19" x14ac:dyDescent="0.25">
      <c r="A3777" t="s">
        <v>9742</v>
      </c>
      <c r="B3777">
        <v>-1</v>
      </c>
      <c r="C3777" t="s">
        <v>9747</v>
      </c>
      <c r="D3777" t="str">
        <f>INDEX(Transcripts[#Data], MATCH(Exons[[#This Row],[Transcript stable ID]], Transcripts[Transcript stable ID], 0), 4)</f>
        <v>NM_003600.3</v>
      </c>
      <c r="E3777" t="s">
        <v>27</v>
      </c>
      <c r="F3777">
        <v>54963254</v>
      </c>
      <c r="G3777">
        <v>54963258</v>
      </c>
      <c r="J3777">
        <v>54967261</v>
      </c>
      <c r="K3777">
        <v>54963212</v>
      </c>
      <c r="L3777">
        <v>54963258</v>
      </c>
      <c r="M3777">
        <v>1</v>
      </c>
      <c r="N3777">
        <v>2</v>
      </c>
      <c r="O3777">
        <v>269</v>
      </c>
      <c r="P3777">
        <v>310</v>
      </c>
      <c r="Q3777" t="s">
        <v>14367</v>
      </c>
      <c r="R3777">
        <v>1</v>
      </c>
      <c r="S3777">
        <v>42</v>
      </c>
    </row>
    <row r="3778" spans="1:19" x14ac:dyDescent="0.25">
      <c r="A3778" t="s">
        <v>9742</v>
      </c>
      <c r="B3778">
        <v>-1</v>
      </c>
      <c r="C3778" t="s">
        <v>9747</v>
      </c>
      <c r="D3778" t="str">
        <f>INDEX(Transcripts[#Data], MATCH(Exons[[#This Row],[Transcript stable ID]], Transcripts[Transcript stable ID], 0), 4)</f>
        <v>NM_003600.3</v>
      </c>
      <c r="E3778" t="s">
        <v>27</v>
      </c>
      <c r="J3778">
        <v>54967261</v>
      </c>
      <c r="K3778">
        <v>54961313</v>
      </c>
      <c r="L3778">
        <v>54961589</v>
      </c>
      <c r="N3778">
        <v>3</v>
      </c>
      <c r="O3778">
        <v>311</v>
      </c>
      <c r="P3778">
        <v>587</v>
      </c>
      <c r="Q3778" t="s">
        <v>14368</v>
      </c>
      <c r="R3778">
        <v>43</v>
      </c>
      <c r="S3778">
        <v>319</v>
      </c>
    </row>
    <row r="3779" spans="1:19" x14ac:dyDescent="0.25">
      <c r="A3779" t="s">
        <v>9742</v>
      </c>
      <c r="B3779">
        <v>-1</v>
      </c>
      <c r="C3779" t="s">
        <v>9747</v>
      </c>
      <c r="D3779" t="str">
        <f>INDEX(Transcripts[#Data], MATCH(Exons[[#This Row],[Transcript stable ID]], Transcripts[Transcript stable ID], 0), 4)</f>
        <v>NM_003600.3</v>
      </c>
      <c r="E3779" t="s">
        <v>27</v>
      </c>
      <c r="J3779">
        <v>54967261</v>
      </c>
      <c r="K3779">
        <v>54959326</v>
      </c>
      <c r="L3779">
        <v>54959380</v>
      </c>
      <c r="N3779">
        <v>4</v>
      </c>
      <c r="O3779">
        <v>588</v>
      </c>
      <c r="P3779">
        <v>642</v>
      </c>
      <c r="Q3779" t="s">
        <v>14369</v>
      </c>
      <c r="R3779">
        <v>320</v>
      </c>
      <c r="S3779">
        <v>374</v>
      </c>
    </row>
    <row r="3780" spans="1:19" x14ac:dyDescent="0.25">
      <c r="A3780" t="s">
        <v>9742</v>
      </c>
      <c r="B3780">
        <v>-1</v>
      </c>
      <c r="C3780" t="s">
        <v>9747</v>
      </c>
      <c r="D3780" t="str">
        <f>INDEX(Transcripts[#Data], MATCH(Exons[[#This Row],[Transcript stable ID]], Transcripts[Transcript stable ID], 0), 4)</f>
        <v>NM_003600.3</v>
      </c>
      <c r="E3780" t="s">
        <v>27</v>
      </c>
      <c r="J3780">
        <v>54967261</v>
      </c>
      <c r="K3780">
        <v>54958041</v>
      </c>
      <c r="L3780">
        <v>54958232</v>
      </c>
      <c r="N3780">
        <v>5</v>
      </c>
      <c r="O3780">
        <v>643</v>
      </c>
      <c r="P3780">
        <v>834</v>
      </c>
      <c r="Q3780" t="s">
        <v>14370</v>
      </c>
      <c r="R3780">
        <v>375</v>
      </c>
      <c r="S3780">
        <v>566</v>
      </c>
    </row>
    <row r="3781" spans="1:19" x14ac:dyDescent="0.25">
      <c r="A3781" t="s">
        <v>9742</v>
      </c>
      <c r="B3781">
        <v>-1</v>
      </c>
      <c r="C3781" t="s">
        <v>9747</v>
      </c>
      <c r="D3781" t="str">
        <f>INDEX(Transcripts[#Data], MATCH(Exons[[#This Row],[Transcript stable ID]], Transcripts[Transcript stable ID], 0), 4)</f>
        <v>NM_003600.3</v>
      </c>
      <c r="E3781" t="s">
        <v>27</v>
      </c>
      <c r="J3781">
        <v>54967261</v>
      </c>
      <c r="K3781">
        <v>54956489</v>
      </c>
      <c r="L3781">
        <v>54956627</v>
      </c>
      <c r="N3781">
        <v>6</v>
      </c>
      <c r="O3781">
        <v>835</v>
      </c>
      <c r="P3781">
        <v>973</v>
      </c>
      <c r="Q3781" t="s">
        <v>14371</v>
      </c>
      <c r="R3781">
        <v>567</v>
      </c>
      <c r="S3781">
        <v>705</v>
      </c>
    </row>
    <row r="3782" spans="1:19" x14ac:dyDescent="0.25">
      <c r="A3782" t="s">
        <v>9742</v>
      </c>
      <c r="B3782">
        <v>-1</v>
      </c>
      <c r="C3782" t="s">
        <v>9747</v>
      </c>
      <c r="D3782" t="str">
        <f>INDEX(Transcripts[#Data], MATCH(Exons[[#This Row],[Transcript stable ID]], Transcripts[Transcript stable ID], 0), 4)</f>
        <v>NM_003600.3</v>
      </c>
      <c r="E3782" t="s">
        <v>27</v>
      </c>
      <c r="J3782">
        <v>54967261</v>
      </c>
      <c r="K3782">
        <v>54948464</v>
      </c>
      <c r="L3782">
        <v>54948612</v>
      </c>
      <c r="N3782">
        <v>7</v>
      </c>
      <c r="O3782">
        <v>974</v>
      </c>
      <c r="P3782">
        <v>1122</v>
      </c>
      <c r="Q3782" t="s">
        <v>14372</v>
      </c>
      <c r="R3782">
        <v>706</v>
      </c>
      <c r="S3782">
        <v>854</v>
      </c>
    </row>
    <row r="3783" spans="1:19" x14ac:dyDescent="0.25">
      <c r="A3783" t="s">
        <v>9742</v>
      </c>
      <c r="B3783">
        <v>-1</v>
      </c>
      <c r="C3783" t="s">
        <v>9747</v>
      </c>
      <c r="D3783" t="str">
        <f>INDEX(Transcripts[#Data], MATCH(Exons[[#This Row],[Transcript stable ID]], Transcripts[Transcript stable ID], 0), 4)</f>
        <v>NM_003600.3</v>
      </c>
      <c r="E3783" t="s">
        <v>27</v>
      </c>
      <c r="J3783">
        <v>54967261</v>
      </c>
      <c r="K3783">
        <v>54945541</v>
      </c>
      <c r="L3783">
        <v>54945715</v>
      </c>
      <c r="N3783">
        <v>8</v>
      </c>
      <c r="O3783">
        <v>1123</v>
      </c>
      <c r="P3783">
        <v>1297</v>
      </c>
      <c r="Q3783" t="s">
        <v>14373</v>
      </c>
      <c r="R3783">
        <v>855</v>
      </c>
      <c r="S3783">
        <v>1029</v>
      </c>
    </row>
    <row r="3784" spans="1:19" x14ac:dyDescent="0.25">
      <c r="A3784" t="s">
        <v>9742</v>
      </c>
      <c r="B3784">
        <v>-1</v>
      </c>
      <c r="C3784" t="s">
        <v>9747</v>
      </c>
      <c r="D3784" t="str">
        <f>INDEX(Transcripts[#Data], MATCH(Exons[[#This Row],[Transcript stable ID]], Transcripts[Transcript stable ID], 0), 4)</f>
        <v>NM_003600.3</v>
      </c>
      <c r="E3784" t="s">
        <v>27</v>
      </c>
      <c r="H3784">
        <v>54944446</v>
      </c>
      <c r="I3784">
        <v>54945213</v>
      </c>
      <c r="J3784">
        <v>54967261</v>
      </c>
      <c r="K3784">
        <v>54944446</v>
      </c>
      <c r="L3784">
        <v>54945396</v>
      </c>
      <c r="N3784">
        <v>9</v>
      </c>
      <c r="O3784">
        <v>1298</v>
      </c>
      <c r="P3784">
        <v>1480</v>
      </c>
      <c r="Q3784" t="s">
        <v>14374</v>
      </c>
      <c r="R3784">
        <v>1030</v>
      </c>
      <c r="S3784">
        <v>1212</v>
      </c>
    </row>
    <row r="3785" spans="1:19" x14ac:dyDescent="0.25">
      <c r="A3785" t="s">
        <v>9742</v>
      </c>
      <c r="B3785">
        <v>-1</v>
      </c>
      <c r="C3785" t="s">
        <v>9747</v>
      </c>
      <c r="D3785" t="str">
        <f>INDEX(Transcripts[#Data], MATCH(Exons[[#This Row],[Transcript stable ID]], Transcripts[Transcript stable ID], 0), 4)</f>
        <v>NM_003600.3</v>
      </c>
      <c r="E3785" t="s">
        <v>27</v>
      </c>
      <c r="F3785">
        <v>54966999</v>
      </c>
      <c r="G3785">
        <v>54967261</v>
      </c>
      <c r="J3785">
        <v>54967261</v>
      </c>
      <c r="K3785">
        <v>54966999</v>
      </c>
      <c r="L3785">
        <v>54967261</v>
      </c>
      <c r="N3785">
        <v>1</v>
      </c>
      <c r="Q3785" t="s">
        <v>14375</v>
      </c>
    </row>
    <row r="3786" spans="1:19" x14ac:dyDescent="0.25">
      <c r="A3786" t="s">
        <v>9742</v>
      </c>
      <c r="B3786">
        <v>-1</v>
      </c>
      <c r="C3786" t="s">
        <v>9753</v>
      </c>
      <c r="D3786" t="str">
        <f>INDEX(Transcripts[#Data], MATCH(Exons[[#This Row],[Transcript stable ID]], Transcripts[Transcript stable ID], 0), 4)</f>
        <v>NM_198436.2</v>
      </c>
      <c r="E3786" t="s">
        <v>27</v>
      </c>
      <c r="F3786">
        <v>54963254</v>
      </c>
      <c r="G3786">
        <v>54963258</v>
      </c>
      <c r="J3786">
        <v>54967351</v>
      </c>
      <c r="K3786">
        <v>54963212</v>
      </c>
      <c r="L3786">
        <v>54963258</v>
      </c>
      <c r="M3786">
        <v>1</v>
      </c>
      <c r="N3786">
        <v>3</v>
      </c>
      <c r="O3786">
        <v>244</v>
      </c>
      <c r="P3786">
        <v>285</v>
      </c>
      <c r="Q3786" t="s">
        <v>14367</v>
      </c>
      <c r="R3786">
        <v>1</v>
      </c>
      <c r="S3786">
        <v>42</v>
      </c>
    </row>
    <row r="3787" spans="1:19" x14ac:dyDescent="0.25">
      <c r="A3787" t="s">
        <v>9742</v>
      </c>
      <c r="B3787">
        <v>-1</v>
      </c>
      <c r="C3787" t="s">
        <v>9753</v>
      </c>
      <c r="D3787" t="str">
        <f>INDEX(Transcripts[#Data], MATCH(Exons[[#This Row],[Transcript stable ID]], Transcripts[Transcript stable ID], 0), 4)</f>
        <v>NM_198436.2</v>
      </c>
      <c r="E3787" t="s">
        <v>27</v>
      </c>
      <c r="J3787">
        <v>54967351</v>
      </c>
      <c r="K3787">
        <v>54961313</v>
      </c>
      <c r="L3787">
        <v>54961589</v>
      </c>
      <c r="N3787">
        <v>4</v>
      </c>
      <c r="O3787">
        <v>286</v>
      </c>
      <c r="P3787">
        <v>562</v>
      </c>
      <c r="Q3787" t="s">
        <v>14368</v>
      </c>
      <c r="R3787">
        <v>43</v>
      </c>
      <c r="S3787">
        <v>319</v>
      </c>
    </row>
    <row r="3788" spans="1:19" x14ac:dyDescent="0.25">
      <c r="A3788" t="s">
        <v>9742</v>
      </c>
      <c r="B3788">
        <v>-1</v>
      </c>
      <c r="C3788" t="s">
        <v>9753</v>
      </c>
      <c r="D3788" t="str">
        <f>INDEX(Transcripts[#Data], MATCH(Exons[[#This Row],[Transcript stable ID]], Transcripts[Transcript stable ID], 0), 4)</f>
        <v>NM_198436.2</v>
      </c>
      <c r="E3788" t="s">
        <v>27</v>
      </c>
      <c r="J3788">
        <v>54967351</v>
      </c>
      <c r="K3788">
        <v>54959326</v>
      </c>
      <c r="L3788">
        <v>54959380</v>
      </c>
      <c r="N3788">
        <v>5</v>
      </c>
      <c r="O3788">
        <v>563</v>
      </c>
      <c r="P3788">
        <v>617</v>
      </c>
      <c r="Q3788" t="s">
        <v>14369</v>
      </c>
      <c r="R3788">
        <v>320</v>
      </c>
      <c r="S3788">
        <v>374</v>
      </c>
    </row>
    <row r="3789" spans="1:19" x14ac:dyDescent="0.25">
      <c r="A3789" t="s">
        <v>9742</v>
      </c>
      <c r="B3789">
        <v>-1</v>
      </c>
      <c r="C3789" t="s">
        <v>9753</v>
      </c>
      <c r="D3789" t="str">
        <f>INDEX(Transcripts[#Data], MATCH(Exons[[#This Row],[Transcript stable ID]], Transcripts[Transcript stable ID], 0), 4)</f>
        <v>NM_198436.2</v>
      </c>
      <c r="E3789" t="s">
        <v>27</v>
      </c>
      <c r="J3789">
        <v>54967351</v>
      </c>
      <c r="K3789">
        <v>54958041</v>
      </c>
      <c r="L3789">
        <v>54958232</v>
      </c>
      <c r="N3789">
        <v>6</v>
      </c>
      <c r="O3789">
        <v>618</v>
      </c>
      <c r="P3789">
        <v>809</v>
      </c>
      <c r="Q3789" t="s">
        <v>14370</v>
      </c>
      <c r="R3789">
        <v>375</v>
      </c>
      <c r="S3789">
        <v>566</v>
      </c>
    </row>
    <row r="3790" spans="1:19" x14ac:dyDescent="0.25">
      <c r="A3790" t="s">
        <v>9742</v>
      </c>
      <c r="B3790">
        <v>-1</v>
      </c>
      <c r="C3790" t="s">
        <v>9753</v>
      </c>
      <c r="D3790" t="str">
        <f>INDEX(Transcripts[#Data], MATCH(Exons[[#This Row],[Transcript stable ID]], Transcripts[Transcript stable ID], 0), 4)</f>
        <v>NM_198436.2</v>
      </c>
      <c r="E3790" t="s">
        <v>27</v>
      </c>
      <c r="J3790">
        <v>54967351</v>
      </c>
      <c r="K3790">
        <v>54956489</v>
      </c>
      <c r="L3790">
        <v>54956627</v>
      </c>
      <c r="N3790">
        <v>7</v>
      </c>
      <c r="O3790">
        <v>810</v>
      </c>
      <c r="P3790">
        <v>948</v>
      </c>
      <c r="Q3790" t="s">
        <v>14371</v>
      </c>
      <c r="R3790">
        <v>567</v>
      </c>
      <c r="S3790">
        <v>705</v>
      </c>
    </row>
    <row r="3791" spans="1:19" x14ac:dyDescent="0.25">
      <c r="A3791" t="s">
        <v>9742</v>
      </c>
      <c r="B3791">
        <v>-1</v>
      </c>
      <c r="C3791" t="s">
        <v>9753</v>
      </c>
      <c r="D3791" t="str">
        <f>INDEX(Transcripts[#Data], MATCH(Exons[[#This Row],[Transcript stable ID]], Transcripts[Transcript stable ID], 0), 4)</f>
        <v>NM_198436.2</v>
      </c>
      <c r="E3791" t="s">
        <v>27</v>
      </c>
      <c r="J3791">
        <v>54967351</v>
      </c>
      <c r="K3791">
        <v>54948464</v>
      </c>
      <c r="L3791">
        <v>54948612</v>
      </c>
      <c r="N3791">
        <v>8</v>
      </c>
      <c r="O3791">
        <v>949</v>
      </c>
      <c r="P3791">
        <v>1097</v>
      </c>
      <c r="Q3791" t="s">
        <v>14372</v>
      </c>
      <c r="R3791">
        <v>706</v>
      </c>
      <c r="S3791">
        <v>854</v>
      </c>
    </row>
    <row r="3792" spans="1:19" x14ac:dyDescent="0.25">
      <c r="A3792" t="s">
        <v>9742</v>
      </c>
      <c r="B3792">
        <v>-1</v>
      </c>
      <c r="C3792" t="s">
        <v>9753</v>
      </c>
      <c r="D3792" t="str">
        <f>INDEX(Transcripts[#Data], MATCH(Exons[[#This Row],[Transcript stable ID]], Transcripts[Transcript stable ID], 0), 4)</f>
        <v>NM_198436.2</v>
      </c>
      <c r="E3792" t="s">
        <v>27</v>
      </c>
      <c r="J3792">
        <v>54967351</v>
      </c>
      <c r="K3792">
        <v>54945541</v>
      </c>
      <c r="L3792">
        <v>54945715</v>
      </c>
      <c r="N3792">
        <v>9</v>
      </c>
      <c r="O3792">
        <v>1098</v>
      </c>
      <c r="P3792">
        <v>1272</v>
      </c>
      <c r="Q3792" t="s">
        <v>14373</v>
      </c>
      <c r="R3792">
        <v>855</v>
      </c>
      <c r="S3792">
        <v>1029</v>
      </c>
    </row>
    <row r="3793" spans="1:19" x14ac:dyDescent="0.25">
      <c r="A3793" t="s">
        <v>9742</v>
      </c>
      <c r="B3793">
        <v>-1</v>
      </c>
      <c r="C3793" t="s">
        <v>9753</v>
      </c>
      <c r="D3793" t="str">
        <f>INDEX(Transcripts[#Data], MATCH(Exons[[#This Row],[Transcript stable ID]], Transcripts[Transcript stable ID], 0), 4)</f>
        <v>NM_198436.2</v>
      </c>
      <c r="E3793" t="s">
        <v>27</v>
      </c>
      <c r="H3793">
        <v>54944446</v>
      </c>
      <c r="I3793">
        <v>54945213</v>
      </c>
      <c r="J3793">
        <v>54967351</v>
      </c>
      <c r="K3793">
        <v>54944446</v>
      </c>
      <c r="L3793">
        <v>54945396</v>
      </c>
      <c r="N3793">
        <v>10</v>
      </c>
      <c r="O3793">
        <v>1273</v>
      </c>
      <c r="P3793">
        <v>1455</v>
      </c>
      <c r="Q3793" t="s">
        <v>14374</v>
      </c>
      <c r="R3793">
        <v>1030</v>
      </c>
      <c r="S3793">
        <v>1212</v>
      </c>
    </row>
    <row r="3794" spans="1:19" x14ac:dyDescent="0.25">
      <c r="A3794" t="s">
        <v>9742</v>
      </c>
      <c r="B3794">
        <v>-1</v>
      </c>
      <c r="C3794" t="s">
        <v>9753</v>
      </c>
      <c r="D3794" t="str">
        <f>INDEX(Transcripts[#Data], MATCH(Exons[[#This Row],[Transcript stable ID]], Transcripts[Transcript stable ID], 0), 4)</f>
        <v>NM_198436.2</v>
      </c>
      <c r="E3794" t="s">
        <v>27</v>
      </c>
      <c r="F3794">
        <v>54967224</v>
      </c>
      <c r="G3794">
        <v>54967351</v>
      </c>
      <c r="J3794">
        <v>54967351</v>
      </c>
      <c r="K3794">
        <v>54967224</v>
      </c>
      <c r="L3794">
        <v>54967351</v>
      </c>
      <c r="N3794">
        <v>1</v>
      </c>
      <c r="Q3794" t="s">
        <v>14376</v>
      </c>
    </row>
    <row r="3795" spans="1:19" x14ac:dyDescent="0.25">
      <c r="A3795" t="s">
        <v>9742</v>
      </c>
      <c r="B3795">
        <v>-1</v>
      </c>
      <c r="C3795" t="s">
        <v>9753</v>
      </c>
      <c r="D3795" t="str">
        <f>INDEX(Transcripts[#Data], MATCH(Exons[[#This Row],[Transcript stable ID]], Transcripts[Transcript stable ID], 0), 4)</f>
        <v>NM_198436.2</v>
      </c>
      <c r="E3795" t="s">
        <v>27</v>
      </c>
      <c r="F3795">
        <v>54965612</v>
      </c>
      <c r="G3795">
        <v>54965721</v>
      </c>
      <c r="J3795">
        <v>54967351</v>
      </c>
      <c r="K3795">
        <v>54965612</v>
      </c>
      <c r="L3795">
        <v>54965721</v>
      </c>
      <c r="N3795">
        <v>2</v>
      </c>
      <c r="Q3795" t="s">
        <v>14377</v>
      </c>
    </row>
    <row r="3796" spans="1:19" x14ac:dyDescent="0.25">
      <c r="A3796" t="s">
        <v>9742</v>
      </c>
      <c r="B3796">
        <v>-1</v>
      </c>
      <c r="C3796" t="s">
        <v>9756</v>
      </c>
      <c r="D3796" t="str">
        <f>INDEX(Transcripts[#Data], MATCH(Exons[[#This Row],[Transcript stable ID]], Transcripts[Transcript stable ID], 0), 4)</f>
        <v>NM_198437.2</v>
      </c>
      <c r="E3796" t="s">
        <v>27</v>
      </c>
      <c r="F3796">
        <v>54963254</v>
      </c>
      <c r="G3796">
        <v>54963258</v>
      </c>
      <c r="J3796">
        <v>54967352</v>
      </c>
      <c r="K3796">
        <v>54963212</v>
      </c>
      <c r="L3796">
        <v>54963258</v>
      </c>
      <c r="M3796">
        <v>1</v>
      </c>
      <c r="N3796">
        <v>2</v>
      </c>
      <c r="O3796">
        <v>135</v>
      </c>
      <c r="P3796">
        <v>176</v>
      </c>
      <c r="Q3796" t="s">
        <v>14367</v>
      </c>
      <c r="R3796">
        <v>1</v>
      </c>
      <c r="S3796">
        <v>42</v>
      </c>
    </row>
    <row r="3797" spans="1:19" x14ac:dyDescent="0.25">
      <c r="A3797" t="s">
        <v>9742</v>
      </c>
      <c r="B3797">
        <v>-1</v>
      </c>
      <c r="C3797" t="s">
        <v>9756</v>
      </c>
      <c r="D3797" t="str">
        <f>INDEX(Transcripts[#Data], MATCH(Exons[[#This Row],[Transcript stable ID]], Transcripts[Transcript stable ID], 0), 4)</f>
        <v>NM_198437.2</v>
      </c>
      <c r="E3797" t="s">
        <v>27</v>
      </c>
      <c r="J3797">
        <v>54967352</v>
      </c>
      <c r="K3797">
        <v>54961313</v>
      </c>
      <c r="L3797">
        <v>54961589</v>
      </c>
      <c r="N3797">
        <v>3</v>
      </c>
      <c r="O3797">
        <v>177</v>
      </c>
      <c r="P3797">
        <v>453</v>
      </c>
      <c r="Q3797" t="s">
        <v>14368</v>
      </c>
      <c r="R3797">
        <v>43</v>
      </c>
      <c r="S3797">
        <v>319</v>
      </c>
    </row>
    <row r="3798" spans="1:19" x14ac:dyDescent="0.25">
      <c r="A3798" t="s">
        <v>9742</v>
      </c>
      <c r="B3798">
        <v>-1</v>
      </c>
      <c r="C3798" t="s">
        <v>9756</v>
      </c>
      <c r="D3798" t="str">
        <f>INDEX(Transcripts[#Data], MATCH(Exons[[#This Row],[Transcript stable ID]], Transcripts[Transcript stable ID], 0), 4)</f>
        <v>NM_198437.2</v>
      </c>
      <c r="E3798" t="s">
        <v>27</v>
      </c>
      <c r="J3798">
        <v>54967352</v>
      </c>
      <c r="K3798">
        <v>54959326</v>
      </c>
      <c r="L3798">
        <v>54959380</v>
      </c>
      <c r="N3798">
        <v>4</v>
      </c>
      <c r="O3798">
        <v>454</v>
      </c>
      <c r="P3798">
        <v>508</v>
      </c>
      <c r="Q3798" t="s">
        <v>14369</v>
      </c>
      <c r="R3798">
        <v>320</v>
      </c>
      <c r="S3798">
        <v>374</v>
      </c>
    </row>
    <row r="3799" spans="1:19" x14ac:dyDescent="0.25">
      <c r="A3799" t="s">
        <v>9742</v>
      </c>
      <c r="B3799">
        <v>-1</v>
      </c>
      <c r="C3799" t="s">
        <v>9756</v>
      </c>
      <c r="D3799" t="str">
        <f>INDEX(Transcripts[#Data], MATCH(Exons[[#This Row],[Transcript stable ID]], Transcripts[Transcript stable ID], 0), 4)</f>
        <v>NM_198437.2</v>
      </c>
      <c r="E3799" t="s">
        <v>27</v>
      </c>
      <c r="J3799">
        <v>54967352</v>
      </c>
      <c r="K3799">
        <v>54958041</v>
      </c>
      <c r="L3799">
        <v>54958232</v>
      </c>
      <c r="N3799">
        <v>5</v>
      </c>
      <c r="O3799">
        <v>509</v>
      </c>
      <c r="P3799">
        <v>700</v>
      </c>
      <c r="Q3799" t="s">
        <v>14370</v>
      </c>
      <c r="R3799">
        <v>375</v>
      </c>
      <c r="S3799">
        <v>566</v>
      </c>
    </row>
    <row r="3800" spans="1:19" x14ac:dyDescent="0.25">
      <c r="A3800" t="s">
        <v>9742</v>
      </c>
      <c r="B3800">
        <v>-1</v>
      </c>
      <c r="C3800" t="s">
        <v>9756</v>
      </c>
      <c r="D3800" t="str">
        <f>INDEX(Transcripts[#Data], MATCH(Exons[[#This Row],[Transcript stable ID]], Transcripts[Transcript stable ID], 0), 4)</f>
        <v>NM_198437.2</v>
      </c>
      <c r="E3800" t="s">
        <v>27</v>
      </c>
      <c r="J3800">
        <v>54967352</v>
      </c>
      <c r="K3800">
        <v>54956489</v>
      </c>
      <c r="L3800">
        <v>54956627</v>
      </c>
      <c r="N3800">
        <v>6</v>
      </c>
      <c r="O3800">
        <v>701</v>
      </c>
      <c r="P3800">
        <v>839</v>
      </c>
      <c r="Q3800" t="s">
        <v>14371</v>
      </c>
      <c r="R3800">
        <v>567</v>
      </c>
      <c r="S3800">
        <v>705</v>
      </c>
    </row>
    <row r="3801" spans="1:19" x14ac:dyDescent="0.25">
      <c r="A3801" t="s">
        <v>9742</v>
      </c>
      <c r="B3801">
        <v>-1</v>
      </c>
      <c r="C3801" t="s">
        <v>9756</v>
      </c>
      <c r="D3801" t="str">
        <f>INDEX(Transcripts[#Data], MATCH(Exons[[#This Row],[Transcript stable ID]], Transcripts[Transcript stable ID], 0), 4)</f>
        <v>NM_198437.2</v>
      </c>
      <c r="E3801" t="s">
        <v>27</v>
      </c>
      <c r="J3801">
        <v>54967352</v>
      </c>
      <c r="K3801">
        <v>54948464</v>
      </c>
      <c r="L3801">
        <v>54948612</v>
      </c>
      <c r="N3801">
        <v>7</v>
      </c>
      <c r="O3801">
        <v>840</v>
      </c>
      <c r="P3801">
        <v>988</v>
      </c>
      <c r="Q3801" t="s">
        <v>14372</v>
      </c>
      <c r="R3801">
        <v>706</v>
      </c>
      <c r="S3801">
        <v>854</v>
      </c>
    </row>
    <row r="3802" spans="1:19" x14ac:dyDescent="0.25">
      <c r="A3802" t="s">
        <v>9742</v>
      </c>
      <c r="B3802">
        <v>-1</v>
      </c>
      <c r="C3802" t="s">
        <v>9756</v>
      </c>
      <c r="D3802" t="str">
        <f>INDEX(Transcripts[#Data], MATCH(Exons[[#This Row],[Transcript stable ID]], Transcripts[Transcript stable ID], 0), 4)</f>
        <v>NM_198437.2</v>
      </c>
      <c r="E3802" t="s">
        <v>27</v>
      </c>
      <c r="J3802">
        <v>54967352</v>
      </c>
      <c r="K3802">
        <v>54945541</v>
      </c>
      <c r="L3802">
        <v>54945715</v>
      </c>
      <c r="N3802">
        <v>8</v>
      </c>
      <c r="O3802">
        <v>989</v>
      </c>
      <c r="P3802">
        <v>1163</v>
      </c>
      <c r="Q3802" t="s">
        <v>14373</v>
      </c>
      <c r="R3802">
        <v>855</v>
      </c>
      <c r="S3802">
        <v>1029</v>
      </c>
    </row>
    <row r="3803" spans="1:19" x14ac:dyDescent="0.25">
      <c r="A3803" t="s">
        <v>9742</v>
      </c>
      <c r="B3803">
        <v>-1</v>
      </c>
      <c r="C3803" t="s">
        <v>9756</v>
      </c>
      <c r="D3803" t="str">
        <f>INDEX(Transcripts[#Data], MATCH(Exons[[#This Row],[Transcript stable ID]], Transcripts[Transcript stable ID], 0), 4)</f>
        <v>NM_198437.2</v>
      </c>
      <c r="E3803" t="s">
        <v>27</v>
      </c>
      <c r="H3803">
        <v>54944446</v>
      </c>
      <c r="I3803">
        <v>54945213</v>
      </c>
      <c r="J3803">
        <v>54967352</v>
      </c>
      <c r="K3803">
        <v>54944446</v>
      </c>
      <c r="L3803">
        <v>54945396</v>
      </c>
      <c r="N3803">
        <v>9</v>
      </c>
      <c r="O3803">
        <v>1164</v>
      </c>
      <c r="P3803">
        <v>1346</v>
      </c>
      <c r="Q3803" t="s">
        <v>14374</v>
      </c>
      <c r="R3803">
        <v>1030</v>
      </c>
      <c r="S3803">
        <v>1212</v>
      </c>
    </row>
    <row r="3804" spans="1:19" x14ac:dyDescent="0.25">
      <c r="A3804" t="s">
        <v>9742</v>
      </c>
      <c r="B3804">
        <v>-1</v>
      </c>
      <c r="C3804" t="s">
        <v>9756</v>
      </c>
      <c r="D3804" t="str">
        <f>INDEX(Transcripts[#Data], MATCH(Exons[[#This Row],[Transcript stable ID]], Transcripts[Transcript stable ID], 0), 4)</f>
        <v>NM_198437.2</v>
      </c>
      <c r="E3804" t="s">
        <v>27</v>
      </c>
      <c r="F3804">
        <v>54967224</v>
      </c>
      <c r="G3804">
        <v>54967352</v>
      </c>
      <c r="J3804">
        <v>54967352</v>
      </c>
      <c r="K3804">
        <v>54967224</v>
      </c>
      <c r="L3804">
        <v>54967352</v>
      </c>
      <c r="N3804">
        <v>1</v>
      </c>
      <c r="Q3804" t="s">
        <v>14378</v>
      </c>
    </row>
    <row r="3805" spans="1:19" x14ac:dyDescent="0.25">
      <c r="A3805" t="s">
        <v>9742</v>
      </c>
      <c r="B3805">
        <v>-1</v>
      </c>
      <c r="C3805" t="s">
        <v>9780</v>
      </c>
      <c r="D3805" t="str">
        <f>INDEX(Transcripts[#Data], MATCH(Exons[[#This Row],[Transcript stable ID]], Transcripts[Transcript stable ID], 0), 4)</f>
        <v>NM_198433.2</v>
      </c>
      <c r="E3805" t="s">
        <v>27</v>
      </c>
      <c r="F3805">
        <v>54963743</v>
      </c>
      <c r="G3805">
        <v>54963840</v>
      </c>
      <c r="J3805">
        <v>54967351</v>
      </c>
      <c r="K3805">
        <v>54963743</v>
      </c>
      <c r="L3805">
        <v>54963840</v>
      </c>
      <c r="N3805">
        <v>3</v>
      </c>
      <c r="Q3805" t="s">
        <v>14379</v>
      </c>
    </row>
    <row r="3806" spans="1:19" x14ac:dyDescent="0.25">
      <c r="A3806" t="s">
        <v>9742</v>
      </c>
      <c r="B3806">
        <v>-1</v>
      </c>
      <c r="C3806" t="s">
        <v>9780</v>
      </c>
      <c r="D3806" t="str">
        <f>INDEX(Transcripts[#Data], MATCH(Exons[[#This Row],[Transcript stable ID]], Transcripts[Transcript stable ID], 0), 4)</f>
        <v>NM_198433.2</v>
      </c>
      <c r="E3806" t="s">
        <v>27</v>
      </c>
      <c r="F3806">
        <v>54963254</v>
      </c>
      <c r="G3806">
        <v>54963258</v>
      </c>
      <c r="J3806">
        <v>54967351</v>
      </c>
      <c r="K3806">
        <v>54963212</v>
      </c>
      <c r="L3806">
        <v>54963258</v>
      </c>
      <c r="M3806">
        <v>1</v>
      </c>
      <c r="N3806">
        <v>4</v>
      </c>
      <c r="O3806">
        <v>567</v>
      </c>
      <c r="P3806">
        <v>608</v>
      </c>
      <c r="Q3806" t="s">
        <v>14367</v>
      </c>
      <c r="R3806">
        <v>1</v>
      </c>
      <c r="S3806">
        <v>42</v>
      </c>
    </row>
    <row r="3807" spans="1:19" x14ac:dyDescent="0.25">
      <c r="A3807" t="s">
        <v>9742</v>
      </c>
      <c r="B3807">
        <v>-1</v>
      </c>
      <c r="C3807" t="s">
        <v>9780</v>
      </c>
      <c r="D3807" t="str">
        <f>INDEX(Transcripts[#Data], MATCH(Exons[[#This Row],[Transcript stable ID]], Transcripts[Transcript stable ID], 0), 4)</f>
        <v>NM_198433.2</v>
      </c>
      <c r="E3807" t="s">
        <v>27</v>
      </c>
      <c r="J3807">
        <v>54967351</v>
      </c>
      <c r="K3807">
        <v>54961313</v>
      </c>
      <c r="L3807">
        <v>54961589</v>
      </c>
      <c r="N3807">
        <v>5</v>
      </c>
      <c r="O3807">
        <v>609</v>
      </c>
      <c r="P3807">
        <v>885</v>
      </c>
      <c r="Q3807" t="s">
        <v>14368</v>
      </c>
      <c r="R3807">
        <v>43</v>
      </c>
      <c r="S3807">
        <v>319</v>
      </c>
    </row>
    <row r="3808" spans="1:19" x14ac:dyDescent="0.25">
      <c r="A3808" t="s">
        <v>9742</v>
      </c>
      <c r="B3808">
        <v>-1</v>
      </c>
      <c r="C3808" t="s">
        <v>9780</v>
      </c>
      <c r="D3808" t="str">
        <f>INDEX(Transcripts[#Data], MATCH(Exons[[#This Row],[Transcript stable ID]], Transcripts[Transcript stable ID], 0), 4)</f>
        <v>NM_198433.2</v>
      </c>
      <c r="E3808" t="s">
        <v>27</v>
      </c>
      <c r="J3808">
        <v>54967351</v>
      </c>
      <c r="K3808">
        <v>54959326</v>
      </c>
      <c r="L3808">
        <v>54959380</v>
      </c>
      <c r="N3808">
        <v>6</v>
      </c>
      <c r="O3808">
        <v>886</v>
      </c>
      <c r="P3808">
        <v>940</v>
      </c>
      <c r="Q3808" t="s">
        <v>14369</v>
      </c>
      <c r="R3808">
        <v>320</v>
      </c>
      <c r="S3808">
        <v>374</v>
      </c>
    </row>
    <row r="3809" spans="1:19" x14ac:dyDescent="0.25">
      <c r="A3809" t="s">
        <v>9742</v>
      </c>
      <c r="B3809">
        <v>-1</v>
      </c>
      <c r="C3809" t="s">
        <v>9780</v>
      </c>
      <c r="D3809" t="str">
        <f>INDEX(Transcripts[#Data], MATCH(Exons[[#This Row],[Transcript stable ID]], Transcripts[Transcript stable ID], 0), 4)</f>
        <v>NM_198433.2</v>
      </c>
      <c r="E3809" t="s">
        <v>27</v>
      </c>
      <c r="J3809">
        <v>54967351</v>
      </c>
      <c r="K3809">
        <v>54958041</v>
      </c>
      <c r="L3809">
        <v>54958232</v>
      </c>
      <c r="N3809">
        <v>7</v>
      </c>
      <c r="O3809">
        <v>941</v>
      </c>
      <c r="P3809">
        <v>1132</v>
      </c>
      <c r="Q3809" t="s">
        <v>14370</v>
      </c>
      <c r="R3809">
        <v>375</v>
      </c>
      <c r="S3809">
        <v>566</v>
      </c>
    </row>
    <row r="3810" spans="1:19" x14ac:dyDescent="0.25">
      <c r="A3810" t="s">
        <v>9742</v>
      </c>
      <c r="B3810">
        <v>-1</v>
      </c>
      <c r="C3810" t="s">
        <v>9780</v>
      </c>
      <c r="D3810" t="str">
        <f>INDEX(Transcripts[#Data], MATCH(Exons[[#This Row],[Transcript stable ID]], Transcripts[Transcript stable ID], 0), 4)</f>
        <v>NM_198433.2</v>
      </c>
      <c r="E3810" t="s">
        <v>27</v>
      </c>
      <c r="J3810">
        <v>54967351</v>
      </c>
      <c r="K3810">
        <v>54956489</v>
      </c>
      <c r="L3810">
        <v>54956627</v>
      </c>
      <c r="N3810">
        <v>8</v>
      </c>
      <c r="O3810">
        <v>1133</v>
      </c>
      <c r="P3810">
        <v>1271</v>
      </c>
      <c r="Q3810" t="s">
        <v>14371</v>
      </c>
      <c r="R3810">
        <v>567</v>
      </c>
      <c r="S3810">
        <v>705</v>
      </c>
    </row>
    <row r="3811" spans="1:19" x14ac:dyDescent="0.25">
      <c r="A3811" t="s">
        <v>9742</v>
      </c>
      <c r="B3811">
        <v>-1</v>
      </c>
      <c r="C3811" t="s">
        <v>9780</v>
      </c>
      <c r="D3811" t="str">
        <f>INDEX(Transcripts[#Data], MATCH(Exons[[#This Row],[Transcript stable ID]], Transcripts[Transcript stable ID], 0), 4)</f>
        <v>NM_198433.2</v>
      </c>
      <c r="E3811" t="s">
        <v>27</v>
      </c>
      <c r="J3811">
        <v>54967351</v>
      </c>
      <c r="K3811">
        <v>54948464</v>
      </c>
      <c r="L3811">
        <v>54948612</v>
      </c>
      <c r="N3811">
        <v>9</v>
      </c>
      <c r="O3811">
        <v>1272</v>
      </c>
      <c r="P3811">
        <v>1420</v>
      </c>
      <c r="Q3811" t="s">
        <v>14372</v>
      </c>
      <c r="R3811">
        <v>706</v>
      </c>
      <c r="S3811">
        <v>854</v>
      </c>
    </row>
    <row r="3812" spans="1:19" x14ac:dyDescent="0.25">
      <c r="A3812" t="s">
        <v>9742</v>
      </c>
      <c r="B3812">
        <v>-1</v>
      </c>
      <c r="C3812" t="s">
        <v>9780</v>
      </c>
      <c r="D3812" t="str">
        <f>INDEX(Transcripts[#Data], MATCH(Exons[[#This Row],[Transcript stable ID]], Transcripts[Transcript stable ID], 0), 4)</f>
        <v>NM_198433.2</v>
      </c>
      <c r="E3812" t="s">
        <v>27</v>
      </c>
      <c r="J3812">
        <v>54967351</v>
      </c>
      <c r="K3812">
        <v>54945541</v>
      </c>
      <c r="L3812">
        <v>54945715</v>
      </c>
      <c r="N3812">
        <v>10</v>
      </c>
      <c r="O3812">
        <v>1421</v>
      </c>
      <c r="P3812">
        <v>1595</v>
      </c>
      <c r="Q3812" t="s">
        <v>14373</v>
      </c>
      <c r="R3812">
        <v>855</v>
      </c>
      <c r="S3812">
        <v>1029</v>
      </c>
    </row>
    <row r="3813" spans="1:19" x14ac:dyDescent="0.25">
      <c r="A3813" t="s">
        <v>9742</v>
      </c>
      <c r="B3813">
        <v>-1</v>
      </c>
      <c r="C3813" t="s">
        <v>9780</v>
      </c>
      <c r="D3813" t="str">
        <f>INDEX(Transcripts[#Data], MATCH(Exons[[#This Row],[Transcript stable ID]], Transcripts[Transcript stable ID], 0), 4)</f>
        <v>NM_198433.2</v>
      </c>
      <c r="E3813" t="s">
        <v>27</v>
      </c>
      <c r="F3813">
        <v>54965612</v>
      </c>
      <c r="G3813">
        <v>54965721</v>
      </c>
      <c r="J3813">
        <v>54967351</v>
      </c>
      <c r="K3813">
        <v>54965612</v>
      </c>
      <c r="L3813">
        <v>54965721</v>
      </c>
      <c r="N3813">
        <v>2</v>
      </c>
      <c r="Q3813" t="s">
        <v>14377</v>
      </c>
    </row>
    <row r="3814" spans="1:19" x14ac:dyDescent="0.25">
      <c r="A3814" t="s">
        <v>9742</v>
      </c>
      <c r="B3814">
        <v>-1</v>
      </c>
      <c r="C3814" t="s">
        <v>9780</v>
      </c>
      <c r="D3814" t="str">
        <f>INDEX(Transcripts[#Data], MATCH(Exons[[#This Row],[Transcript stable ID]], Transcripts[Transcript stable ID], 0), 4)</f>
        <v>NM_198433.2</v>
      </c>
      <c r="E3814" t="s">
        <v>27</v>
      </c>
      <c r="F3814">
        <v>54966999</v>
      </c>
      <c r="G3814">
        <v>54967351</v>
      </c>
      <c r="J3814">
        <v>54967351</v>
      </c>
      <c r="K3814">
        <v>54966999</v>
      </c>
      <c r="L3814">
        <v>54967351</v>
      </c>
      <c r="N3814">
        <v>1</v>
      </c>
      <c r="Q3814" t="s">
        <v>14380</v>
      </c>
    </row>
    <row r="3815" spans="1:19" x14ac:dyDescent="0.25">
      <c r="A3815" t="s">
        <v>9742</v>
      </c>
      <c r="B3815">
        <v>-1</v>
      </c>
      <c r="C3815" t="s">
        <v>9780</v>
      </c>
      <c r="D3815" t="str">
        <f>INDEX(Transcripts[#Data], MATCH(Exons[[#This Row],[Transcript stable ID]], Transcripts[Transcript stable ID], 0), 4)</f>
        <v>NM_198433.2</v>
      </c>
      <c r="E3815" t="s">
        <v>27</v>
      </c>
      <c r="H3815">
        <v>54944445</v>
      </c>
      <c r="I3815">
        <v>54945213</v>
      </c>
      <c r="J3815">
        <v>54967351</v>
      </c>
      <c r="K3815">
        <v>54944445</v>
      </c>
      <c r="L3815">
        <v>54945396</v>
      </c>
      <c r="N3815">
        <v>11</v>
      </c>
      <c r="O3815">
        <v>1596</v>
      </c>
      <c r="P3815">
        <v>1778</v>
      </c>
      <c r="Q3815" t="s">
        <v>14381</v>
      </c>
      <c r="R3815">
        <v>1030</v>
      </c>
      <c r="S3815">
        <v>1212</v>
      </c>
    </row>
    <row r="3816" spans="1:19" x14ac:dyDescent="0.25">
      <c r="A3816" t="s">
        <v>9742</v>
      </c>
      <c r="B3816">
        <v>-1</v>
      </c>
      <c r="C3816" t="s">
        <v>9783</v>
      </c>
      <c r="D3816" t="str">
        <f>INDEX(Transcripts[#Data], MATCH(Exons[[#This Row],[Transcript stable ID]], Transcripts[Transcript stable ID], 0), 4)</f>
        <v>NM_198434.2</v>
      </c>
      <c r="E3816" t="s">
        <v>27</v>
      </c>
      <c r="F3816">
        <v>54963254</v>
      </c>
      <c r="G3816">
        <v>54963258</v>
      </c>
      <c r="J3816">
        <v>54967351</v>
      </c>
      <c r="K3816">
        <v>54963212</v>
      </c>
      <c r="L3816">
        <v>54963258</v>
      </c>
      <c r="M3816">
        <v>1</v>
      </c>
      <c r="N3816">
        <v>3</v>
      </c>
      <c r="O3816">
        <v>258</v>
      </c>
      <c r="P3816">
        <v>299</v>
      </c>
      <c r="Q3816" t="s">
        <v>14367</v>
      </c>
      <c r="R3816">
        <v>1</v>
      </c>
      <c r="S3816">
        <v>42</v>
      </c>
    </row>
    <row r="3817" spans="1:19" x14ac:dyDescent="0.25">
      <c r="A3817" t="s">
        <v>9742</v>
      </c>
      <c r="B3817">
        <v>-1</v>
      </c>
      <c r="C3817" t="s">
        <v>9783</v>
      </c>
      <c r="D3817" t="str">
        <f>INDEX(Transcripts[#Data], MATCH(Exons[[#This Row],[Transcript stable ID]], Transcripts[Transcript stable ID], 0), 4)</f>
        <v>NM_198434.2</v>
      </c>
      <c r="E3817" t="s">
        <v>27</v>
      </c>
      <c r="J3817">
        <v>54967351</v>
      </c>
      <c r="K3817">
        <v>54961313</v>
      </c>
      <c r="L3817">
        <v>54961589</v>
      </c>
      <c r="N3817">
        <v>4</v>
      </c>
      <c r="O3817">
        <v>300</v>
      </c>
      <c r="P3817">
        <v>576</v>
      </c>
      <c r="Q3817" t="s">
        <v>14368</v>
      </c>
      <c r="R3817">
        <v>43</v>
      </c>
      <c r="S3817">
        <v>319</v>
      </c>
    </row>
    <row r="3818" spans="1:19" x14ac:dyDescent="0.25">
      <c r="A3818" t="s">
        <v>9742</v>
      </c>
      <c r="B3818">
        <v>-1</v>
      </c>
      <c r="C3818" t="s">
        <v>9783</v>
      </c>
      <c r="D3818" t="str">
        <f>INDEX(Transcripts[#Data], MATCH(Exons[[#This Row],[Transcript stable ID]], Transcripts[Transcript stable ID], 0), 4)</f>
        <v>NM_198434.2</v>
      </c>
      <c r="E3818" t="s">
        <v>27</v>
      </c>
      <c r="J3818">
        <v>54967351</v>
      </c>
      <c r="K3818">
        <v>54959326</v>
      </c>
      <c r="L3818">
        <v>54959380</v>
      </c>
      <c r="N3818">
        <v>5</v>
      </c>
      <c r="O3818">
        <v>577</v>
      </c>
      <c r="P3818">
        <v>631</v>
      </c>
      <c r="Q3818" t="s">
        <v>14369</v>
      </c>
      <c r="R3818">
        <v>320</v>
      </c>
      <c r="S3818">
        <v>374</v>
      </c>
    </row>
    <row r="3819" spans="1:19" x14ac:dyDescent="0.25">
      <c r="A3819" t="s">
        <v>9742</v>
      </c>
      <c r="B3819">
        <v>-1</v>
      </c>
      <c r="C3819" t="s">
        <v>9783</v>
      </c>
      <c r="D3819" t="str">
        <f>INDEX(Transcripts[#Data], MATCH(Exons[[#This Row],[Transcript stable ID]], Transcripts[Transcript stable ID], 0), 4)</f>
        <v>NM_198434.2</v>
      </c>
      <c r="E3819" t="s">
        <v>27</v>
      </c>
      <c r="J3819">
        <v>54967351</v>
      </c>
      <c r="K3819">
        <v>54958041</v>
      </c>
      <c r="L3819">
        <v>54958232</v>
      </c>
      <c r="N3819">
        <v>6</v>
      </c>
      <c r="O3819">
        <v>632</v>
      </c>
      <c r="P3819">
        <v>823</v>
      </c>
      <c r="Q3819" t="s">
        <v>14370</v>
      </c>
      <c r="R3819">
        <v>375</v>
      </c>
      <c r="S3819">
        <v>566</v>
      </c>
    </row>
    <row r="3820" spans="1:19" x14ac:dyDescent="0.25">
      <c r="A3820" t="s">
        <v>9742</v>
      </c>
      <c r="B3820">
        <v>-1</v>
      </c>
      <c r="C3820" t="s">
        <v>9783</v>
      </c>
      <c r="D3820" t="str">
        <f>INDEX(Transcripts[#Data], MATCH(Exons[[#This Row],[Transcript stable ID]], Transcripts[Transcript stable ID], 0), 4)</f>
        <v>NM_198434.2</v>
      </c>
      <c r="E3820" t="s">
        <v>27</v>
      </c>
      <c r="J3820">
        <v>54967351</v>
      </c>
      <c r="K3820">
        <v>54956489</v>
      </c>
      <c r="L3820">
        <v>54956627</v>
      </c>
      <c r="N3820">
        <v>7</v>
      </c>
      <c r="O3820">
        <v>824</v>
      </c>
      <c r="P3820">
        <v>962</v>
      </c>
      <c r="Q3820" t="s">
        <v>14371</v>
      </c>
      <c r="R3820">
        <v>567</v>
      </c>
      <c r="S3820">
        <v>705</v>
      </c>
    </row>
    <row r="3821" spans="1:19" x14ac:dyDescent="0.25">
      <c r="A3821" t="s">
        <v>9742</v>
      </c>
      <c r="B3821">
        <v>-1</v>
      </c>
      <c r="C3821" t="s">
        <v>9783</v>
      </c>
      <c r="D3821" t="str">
        <f>INDEX(Transcripts[#Data], MATCH(Exons[[#This Row],[Transcript stable ID]], Transcripts[Transcript stable ID], 0), 4)</f>
        <v>NM_198434.2</v>
      </c>
      <c r="E3821" t="s">
        <v>27</v>
      </c>
      <c r="J3821">
        <v>54967351</v>
      </c>
      <c r="K3821">
        <v>54948464</v>
      </c>
      <c r="L3821">
        <v>54948612</v>
      </c>
      <c r="N3821">
        <v>8</v>
      </c>
      <c r="O3821">
        <v>963</v>
      </c>
      <c r="P3821">
        <v>1111</v>
      </c>
      <c r="Q3821" t="s">
        <v>14372</v>
      </c>
      <c r="R3821">
        <v>706</v>
      </c>
      <c r="S3821">
        <v>854</v>
      </c>
    </row>
    <row r="3822" spans="1:19" x14ac:dyDescent="0.25">
      <c r="A3822" t="s">
        <v>9742</v>
      </c>
      <c r="B3822">
        <v>-1</v>
      </c>
      <c r="C3822" t="s">
        <v>9783</v>
      </c>
      <c r="D3822" t="str">
        <f>INDEX(Transcripts[#Data], MATCH(Exons[[#This Row],[Transcript stable ID]], Transcripts[Transcript stable ID], 0), 4)</f>
        <v>NM_198434.2</v>
      </c>
      <c r="E3822" t="s">
        <v>27</v>
      </c>
      <c r="J3822">
        <v>54967351</v>
      </c>
      <c r="K3822">
        <v>54945541</v>
      </c>
      <c r="L3822">
        <v>54945715</v>
      </c>
      <c r="N3822">
        <v>9</v>
      </c>
      <c r="O3822">
        <v>1112</v>
      </c>
      <c r="P3822">
        <v>1286</v>
      </c>
      <c r="Q3822" t="s">
        <v>14373</v>
      </c>
      <c r="R3822">
        <v>855</v>
      </c>
      <c r="S3822">
        <v>1029</v>
      </c>
    </row>
    <row r="3823" spans="1:19" x14ac:dyDescent="0.25">
      <c r="A3823" t="s">
        <v>9742</v>
      </c>
      <c r="B3823">
        <v>-1</v>
      </c>
      <c r="C3823" t="s">
        <v>9783</v>
      </c>
      <c r="D3823" t="str">
        <f>INDEX(Transcripts[#Data], MATCH(Exons[[#This Row],[Transcript stable ID]], Transcripts[Transcript stable ID], 0), 4)</f>
        <v>NM_198434.2</v>
      </c>
      <c r="E3823" t="s">
        <v>27</v>
      </c>
      <c r="F3823">
        <v>54965612</v>
      </c>
      <c r="G3823">
        <v>54965721</v>
      </c>
      <c r="J3823">
        <v>54967351</v>
      </c>
      <c r="K3823">
        <v>54965612</v>
      </c>
      <c r="L3823">
        <v>54965721</v>
      </c>
      <c r="N3823">
        <v>2</v>
      </c>
      <c r="Q3823" t="s">
        <v>14377</v>
      </c>
    </row>
    <row r="3824" spans="1:19" x14ac:dyDescent="0.25">
      <c r="A3824" t="s">
        <v>9742</v>
      </c>
      <c r="B3824">
        <v>-1</v>
      </c>
      <c r="C3824" t="s">
        <v>9783</v>
      </c>
      <c r="D3824" t="str">
        <f>INDEX(Transcripts[#Data], MATCH(Exons[[#This Row],[Transcript stable ID]], Transcripts[Transcript stable ID], 0), 4)</f>
        <v>NM_198434.2</v>
      </c>
      <c r="E3824" t="s">
        <v>27</v>
      </c>
      <c r="H3824">
        <v>54944445</v>
      </c>
      <c r="I3824">
        <v>54945213</v>
      </c>
      <c r="J3824">
        <v>54967351</v>
      </c>
      <c r="K3824">
        <v>54944445</v>
      </c>
      <c r="L3824">
        <v>54945396</v>
      </c>
      <c r="N3824">
        <v>10</v>
      </c>
      <c r="O3824">
        <v>1287</v>
      </c>
      <c r="P3824">
        <v>1469</v>
      </c>
      <c r="Q3824" t="s">
        <v>14381</v>
      </c>
      <c r="R3824">
        <v>1030</v>
      </c>
      <c r="S3824">
        <v>1212</v>
      </c>
    </row>
    <row r="3825" spans="1:19" x14ac:dyDescent="0.25">
      <c r="A3825" t="s">
        <v>9742</v>
      </c>
      <c r="B3825">
        <v>-1</v>
      </c>
      <c r="C3825" t="s">
        <v>9783</v>
      </c>
      <c r="D3825" t="str">
        <f>INDEX(Transcripts[#Data], MATCH(Exons[[#This Row],[Transcript stable ID]], Transcripts[Transcript stable ID], 0), 4)</f>
        <v>NM_198434.2</v>
      </c>
      <c r="E3825" t="s">
        <v>27</v>
      </c>
      <c r="F3825">
        <v>54967210</v>
      </c>
      <c r="G3825">
        <v>54967351</v>
      </c>
      <c r="J3825">
        <v>54967351</v>
      </c>
      <c r="K3825">
        <v>54967210</v>
      </c>
      <c r="L3825">
        <v>54967351</v>
      </c>
      <c r="N3825">
        <v>1</v>
      </c>
      <c r="Q3825" t="s">
        <v>14382</v>
      </c>
    </row>
    <row r="3826" spans="1:19" x14ac:dyDescent="0.25">
      <c r="A3826" t="s">
        <v>4445</v>
      </c>
      <c r="B3826">
        <v>1</v>
      </c>
      <c r="C3826" t="s">
        <v>4455</v>
      </c>
      <c r="D3826" t="str">
        <f>INDEX(Transcripts[#Data], MATCH(Exons[[#This Row],[Transcript stable ID]], Transcripts[Transcript stable ID], 0), 4)</f>
        <v>NM_002460.4</v>
      </c>
      <c r="E3826" t="s">
        <v>27</v>
      </c>
      <c r="F3826">
        <v>391739</v>
      </c>
      <c r="G3826">
        <v>391809</v>
      </c>
      <c r="J3826">
        <v>391739</v>
      </c>
      <c r="K3826">
        <v>391739</v>
      </c>
      <c r="L3826">
        <v>391809</v>
      </c>
      <c r="N3826">
        <v>1</v>
      </c>
      <c r="Q3826" t="s">
        <v>14383</v>
      </c>
    </row>
    <row r="3827" spans="1:19" x14ac:dyDescent="0.25">
      <c r="A3827" t="s">
        <v>4445</v>
      </c>
      <c r="B3827">
        <v>1</v>
      </c>
      <c r="C3827" t="s">
        <v>4455</v>
      </c>
      <c r="D3827" t="str">
        <f>INDEX(Transcripts[#Data], MATCH(Exons[[#This Row],[Transcript stable ID]], Transcripts[Transcript stable ID], 0), 4)</f>
        <v>NM_002460.4</v>
      </c>
      <c r="E3827" t="s">
        <v>27</v>
      </c>
      <c r="F3827">
        <v>393098</v>
      </c>
      <c r="G3827">
        <v>393152</v>
      </c>
      <c r="J3827">
        <v>391739</v>
      </c>
      <c r="K3827">
        <v>393098</v>
      </c>
      <c r="L3827">
        <v>393368</v>
      </c>
      <c r="N3827">
        <v>2</v>
      </c>
      <c r="O3827">
        <v>127</v>
      </c>
      <c r="P3827">
        <v>342</v>
      </c>
      <c r="Q3827" t="s">
        <v>14384</v>
      </c>
      <c r="R3827">
        <v>1</v>
      </c>
      <c r="S3827">
        <v>216</v>
      </c>
    </row>
    <row r="3828" spans="1:19" x14ac:dyDescent="0.25">
      <c r="A3828" t="s">
        <v>4445</v>
      </c>
      <c r="B3828">
        <v>1</v>
      </c>
      <c r="C3828" t="s">
        <v>4455</v>
      </c>
      <c r="D3828" t="str">
        <f>INDEX(Transcripts[#Data], MATCH(Exons[[#This Row],[Transcript stable ID]], Transcripts[Transcript stable ID], 0), 4)</f>
        <v>NM_002460.4</v>
      </c>
      <c r="E3828" t="s">
        <v>27</v>
      </c>
      <c r="J3828">
        <v>391739</v>
      </c>
      <c r="K3828">
        <v>394821</v>
      </c>
      <c r="L3828">
        <v>395007</v>
      </c>
      <c r="N3828">
        <v>3</v>
      </c>
      <c r="O3828">
        <v>343</v>
      </c>
      <c r="P3828">
        <v>529</v>
      </c>
      <c r="Q3828" t="s">
        <v>14385</v>
      </c>
      <c r="R3828">
        <v>217</v>
      </c>
      <c r="S3828">
        <v>403</v>
      </c>
    </row>
    <row r="3829" spans="1:19" x14ac:dyDescent="0.25">
      <c r="A3829" t="s">
        <v>4445</v>
      </c>
      <c r="B3829">
        <v>1</v>
      </c>
      <c r="C3829" t="s">
        <v>4455</v>
      </c>
      <c r="D3829" t="str">
        <f>INDEX(Transcripts[#Data], MATCH(Exons[[#This Row],[Transcript stable ID]], Transcripts[Transcript stable ID], 0), 4)</f>
        <v>NM_002460.4</v>
      </c>
      <c r="E3829" t="s">
        <v>27</v>
      </c>
      <c r="J3829">
        <v>391739</v>
      </c>
      <c r="K3829">
        <v>395847</v>
      </c>
      <c r="L3829">
        <v>395935</v>
      </c>
      <c r="N3829">
        <v>4</v>
      </c>
      <c r="O3829">
        <v>530</v>
      </c>
      <c r="P3829">
        <v>618</v>
      </c>
      <c r="Q3829" t="s">
        <v>14386</v>
      </c>
      <c r="R3829">
        <v>404</v>
      </c>
      <c r="S3829">
        <v>492</v>
      </c>
    </row>
    <row r="3830" spans="1:19" x14ac:dyDescent="0.25">
      <c r="A3830" t="s">
        <v>4445</v>
      </c>
      <c r="B3830">
        <v>1</v>
      </c>
      <c r="C3830" t="s">
        <v>4455</v>
      </c>
      <c r="D3830" t="str">
        <f>INDEX(Transcripts[#Data], MATCH(Exons[[#This Row],[Transcript stable ID]], Transcripts[Transcript stable ID], 0), 4)</f>
        <v>NM_002460.4</v>
      </c>
      <c r="E3830" t="s">
        <v>27</v>
      </c>
      <c r="J3830">
        <v>391739</v>
      </c>
      <c r="K3830">
        <v>397108</v>
      </c>
      <c r="L3830">
        <v>397252</v>
      </c>
      <c r="N3830">
        <v>5</v>
      </c>
      <c r="O3830">
        <v>619</v>
      </c>
      <c r="P3830">
        <v>763</v>
      </c>
      <c r="Q3830" t="s">
        <v>14387</v>
      </c>
      <c r="R3830">
        <v>493</v>
      </c>
      <c r="S3830">
        <v>637</v>
      </c>
    </row>
    <row r="3831" spans="1:19" x14ac:dyDescent="0.25">
      <c r="A3831" t="s">
        <v>4445</v>
      </c>
      <c r="B3831">
        <v>1</v>
      </c>
      <c r="C3831" t="s">
        <v>4455</v>
      </c>
      <c r="D3831" t="str">
        <f>INDEX(Transcripts[#Data], MATCH(Exons[[#This Row],[Transcript stable ID]], Transcripts[Transcript stable ID], 0), 4)</f>
        <v>NM_002460.4</v>
      </c>
      <c r="E3831" t="s">
        <v>27</v>
      </c>
      <c r="J3831">
        <v>391739</v>
      </c>
      <c r="K3831">
        <v>398828</v>
      </c>
      <c r="L3831">
        <v>398935</v>
      </c>
      <c r="N3831">
        <v>6</v>
      </c>
      <c r="O3831">
        <v>764</v>
      </c>
      <c r="P3831">
        <v>871</v>
      </c>
      <c r="Q3831" t="s">
        <v>14388</v>
      </c>
      <c r="R3831">
        <v>638</v>
      </c>
      <c r="S3831">
        <v>745</v>
      </c>
    </row>
    <row r="3832" spans="1:19" x14ac:dyDescent="0.25">
      <c r="A3832" t="s">
        <v>4445</v>
      </c>
      <c r="B3832">
        <v>1</v>
      </c>
      <c r="C3832" t="s">
        <v>4455</v>
      </c>
      <c r="D3832" t="str">
        <f>INDEX(Transcripts[#Data], MATCH(Exons[[#This Row],[Transcript stable ID]], Transcripts[Transcript stable ID], 0), 4)</f>
        <v>NM_002460.4</v>
      </c>
      <c r="E3832" t="s">
        <v>27</v>
      </c>
      <c r="J3832">
        <v>391739</v>
      </c>
      <c r="K3832">
        <v>401424</v>
      </c>
      <c r="L3832">
        <v>401777</v>
      </c>
      <c r="N3832">
        <v>7</v>
      </c>
      <c r="O3832">
        <v>872</v>
      </c>
      <c r="P3832">
        <v>1225</v>
      </c>
      <c r="Q3832" t="s">
        <v>14389</v>
      </c>
      <c r="R3832">
        <v>746</v>
      </c>
      <c r="S3832">
        <v>1099</v>
      </c>
    </row>
    <row r="3833" spans="1:19" x14ac:dyDescent="0.25">
      <c r="A3833" t="s">
        <v>4445</v>
      </c>
      <c r="B3833">
        <v>1</v>
      </c>
      <c r="C3833" t="s">
        <v>4455</v>
      </c>
      <c r="D3833" t="str">
        <f>INDEX(Transcripts[#Data], MATCH(Exons[[#This Row],[Transcript stable ID]], Transcripts[Transcript stable ID], 0), 4)</f>
        <v>NM_002460.4</v>
      </c>
      <c r="E3833" t="s">
        <v>27</v>
      </c>
      <c r="J3833">
        <v>391739</v>
      </c>
      <c r="K3833">
        <v>405018</v>
      </c>
      <c r="L3833">
        <v>405130</v>
      </c>
      <c r="N3833">
        <v>8</v>
      </c>
      <c r="O3833">
        <v>1226</v>
      </c>
      <c r="P3833">
        <v>1338</v>
      </c>
      <c r="Q3833" t="s">
        <v>14390</v>
      </c>
      <c r="R3833">
        <v>1100</v>
      </c>
      <c r="S3833">
        <v>1212</v>
      </c>
    </row>
    <row r="3834" spans="1:19" x14ac:dyDescent="0.25">
      <c r="A3834" t="s">
        <v>4445</v>
      </c>
      <c r="B3834">
        <v>1</v>
      </c>
      <c r="C3834" t="s">
        <v>4455</v>
      </c>
      <c r="D3834" t="str">
        <f>INDEX(Transcripts[#Data], MATCH(Exons[[#This Row],[Transcript stable ID]], Transcripts[Transcript stable ID], 0), 4)</f>
        <v>NM_002460.4</v>
      </c>
      <c r="E3834" t="s">
        <v>27</v>
      </c>
      <c r="H3834">
        <v>407599</v>
      </c>
      <c r="I3834">
        <v>411447</v>
      </c>
      <c r="J3834">
        <v>391739</v>
      </c>
      <c r="K3834">
        <v>407455</v>
      </c>
      <c r="L3834">
        <v>411447</v>
      </c>
      <c r="N3834">
        <v>9</v>
      </c>
      <c r="O3834">
        <v>1339</v>
      </c>
      <c r="P3834">
        <v>1482</v>
      </c>
      <c r="Q3834" t="s">
        <v>14391</v>
      </c>
      <c r="R3834">
        <v>1213</v>
      </c>
      <c r="S3834">
        <v>1356</v>
      </c>
    </row>
    <row r="3835" spans="1:19" x14ac:dyDescent="0.25">
      <c r="A3835" t="s">
        <v>9001</v>
      </c>
      <c r="B3835">
        <v>-1</v>
      </c>
      <c r="C3835" t="s">
        <v>9002</v>
      </c>
      <c r="D3835" t="str">
        <f>INDEX(Transcripts[#Data], MATCH(Exons[[#This Row],[Transcript stable ID]], Transcripts[Transcript stable ID], 0), 4)</f>
        <v>NM_000367.4</v>
      </c>
      <c r="E3835" t="s">
        <v>27</v>
      </c>
      <c r="F3835">
        <v>18155264</v>
      </c>
      <c r="G3835">
        <v>18155305</v>
      </c>
      <c r="J3835">
        <v>18155305</v>
      </c>
      <c r="K3835">
        <v>18155264</v>
      </c>
      <c r="L3835">
        <v>18155305</v>
      </c>
      <c r="M3835">
        <v>1</v>
      </c>
      <c r="N3835">
        <v>1</v>
      </c>
      <c r="Q3835" t="s">
        <v>14392</v>
      </c>
    </row>
    <row r="3836" spans="1:19" x14ac:dyDescent="0.25">
      <c r="A3836" t="s">
        <v>9001</v>
      </c>
      <c r="B3836">
        <v>-1</v>
      </c>
      <c r="C3836" t="s">
        <v>9002</v>
      </c>
      <c r="D3836" t="str">
        <f>INDEX(Transcripts[#Data], MATCH(Exons[[#This Row],[Transcript stable ID]], Transcripts[Transcript stable ID], 0), 4)</f>
        <v>NM_000367.4</v>
      </c>
      <c r="E3836" t="s">
        <v>27</v>
      </c>
      <c r="F3836">
        <v>18149359</v>
      </c>
      <c r="G3836">
        <v>18149402</v>
      </c>
      <c r="J3836">
        <v>18155305</v>
      </c>
      <c r="K3836">
        <v>18149219</v>
      </c>
      <c r="L3836">
        <v>18149402</v>
      </c>
      <c r="M3836">
        <v>1</v>
      </c>
      <c r="N3836">
        <v>2</v>
      </c>
      <c r="O3836">
        <v>87</v>
      </c>
      <c r="P3836">
        <v>226</v>
      </c>
      <c r="Q3836" t="s">
        <v>14393</v>
      </c>
      <c r="R3836">
        <v>1</v>
      </c>
      <c r="S3836">
        <v>140</v>
      </c>
    </row>
    <row r="3837" spans="1:19" x14ac:dyDescent="0.25">
      <c r="A3837" t="s">
        <v>9001</v>
      </c>
      <c r="B3837">
        <v>-1</v>
      </c>
      <c r="C3837" t="s">
        <v>9002</v>
      </c>
      <c r="D3837" t="str">
        <f>INDEX(Transcripts[#Data], MATCH(Exons[[#This Row],[Transcript stable ID]], Transcripts[Transcript stable ID], 0), 4)</f>
        <v>NM_000367.4</v>
      </c>
      <c r="E3837" t="s">
        <v>27</v>
      </c>
      <c r="J3837">
        <v>18155305</v>
      </c>
      <c r="K3837">
        <v>18148054</v>
      </c>
      <c r="L3837">
        <v>18148146</v>
      </c>
      <c r="M3837">
        <v>1</v>
      </c>
      <c r="N3837">
        <v>3</v>
      </c>
      <c r="O3837">
        <v>227</v>
      </c>
      <c r="P3837">
        <v>319</v>
      </c>
      <c r="Q3837" t="s">
        <v>14394</v>
      </c>
      <c r="R3837">
        <v>141</v>
      </c>
      <c r="S3837">
        <v>233</v>
      </c>
    </row>
    <row r="3838" spans="1:19" x14ac:dyDescent="0.25">
      <c r="A3838" t="s">
        <v>9001</v>
      </c>
      <c r="B3838">
        <v>-1</v>
      </c>
      <c r="C3838" t="s">
        <v>9002</v>
      </c>
      <c r="D3838" t="str">
        <f>INDEX(Transcripts[#Data], MATCH(Exons[[#This Row],[Transcript stable ID]], Transcripts[Transcript stable ID], 0), 4)</f>
        <v>NM_000367.4</v>
      </c>
      <c r="E3838" t="s">
        <v>27</v>
      </c>
      <c r="J3838">
        <v>18155305</v>
      </c>
      <c r="K3838">
        <v>18143827</v>
      </c>
      <c r="L3838">
        <v>18143959</v>
      </c>
      <c r="M3838">
        <v>1</v>
      </c>
      <c r="N3838">
        <v>4</v>
      </c>
      <c r="O3838">
        <v>320</v>
      </c>
      <c r="P3838">
        <v>452</v>
      </c>
      <c r="Q3838" t="s">
        <v>14395</v>
      </c>
      <c r="R3838">
        <v>234</v>
      </c>
      <c r="S3838">
        <v>366</v>
      </c>
    </row>
    <row r="3839" spans="1:19" x14ac:dyDescent="0.25">
      <c r="A3839" t="s">
        <v>9001</v>
      </c>
      <c r="B3839">
        <v>-1</v>
      </c>
      <c r="C3839" t="s">
        <v>9002</v>
      </c>
      <c r="D3839" t="str">
        <f>INDEX(Transcripts[#Data], MATCH(Exons[[#This Row],[Transcript stable ID]], Transcripts[Transcript stable ID], 0), 4)</f>
        <v>NM_000367.4</v>
      </c>
      <c r="E3839" t="s">
        <v>27</v>
      </c>
      <c r="J3839">
        <v>18155305</v>
      </c>
      <c r="K3839">
        <v>18139896</v>
      </c>
      <c r="L3839">
        <v>18139948</v>
      </c>
      <c r="M3839">
        <v>1</v>
      </c>
      <c r="N3839">
        <v>5</v>
      </c>
      <c r="O3839">
        <v>453</v>
      </c>
      <c r="P3839">
        <v>505</v>
      </c>
      <c r="Q3839" t="s">
        <v>14396</v>
      </c>
      <c r="R3839">
        <v>367</v>
      </c>
      <c r="S3839">
        <v>419</v>
      </c>
    </row>
    <row r="3840" spans="1:19" x14ac:dyDescent="0.25">
      <c r="A3840" t="s">
        <v>9001</v>
      </c>
      <c r="B3840">
        <v>-1</v>
      </c>
      <c r="C3840" t="s">
        <v>9002</v>
      </c>
      <c r="D3840" t="str">
        <f>INDEX(Transcripts[#Data], MATCH(Exons[[#This Row],[Transcript stable ID]], Transcripts[Transcript stable ID], 0), 4)</f>
        <v>NM_000367.4</v>
      </c>
      <c r="E3840" t="s">
        <v>27</v>
      </c>
      <c r="J3840">
        <v>18155305</v>
      </c>
      <c r="K3840">
        <v>18139194</v>
      </c>
      <c r="L3840">
        <v>18139268</v>
      </c>
      <c r="M3840">
        <v>1</v>
      </c>
      <c r="N3840">
        <v>6</v>
      </c>
      <c r="O3840">
        <v>506</v>
      </c>
      <c r="P3840">
        <v>580</v>
      </c>
      <c r="Q3840" t="s">
        <v>14397</v>
      </c>
      <c r="R3840">
        <v>420</v>
      </c>
      <c r="S3840">
        <v>494</v>
      </c>
    </row>
    <row r="3841" spans="1:19" x14ac:dyDescent="0.25">
      <c r="A3841" t="s">
        <v>9001</v>
      </c>
      <c r="B3841">
        <v>-1</v>
      </c>
      <c r="C3841" t="s">
        <v>9002</v>
      </c>
      <c r="D3841" t="str">
        <f>INDEX(Transcripts[#Data], MATCH(Exons[[#This Row],[Transcript stable ID]], Transcripts[Transcript stable ID], 0), 4)</f>
        <v>NM_000367.4</v>
      </c>
      <c r="E3841" t="s">
        <v>27</v>
      </c>
      <c r="J3841">
        <v>18155305</v>
      </c>
      <c r="K3841">
        <v>18134035</v>
      </c>
      <c r="L3841">
        <v>18134120</v>
      </c>
      <c r="M3841">
        <v>1</v>
      </c>
      <c r="N3841">
        <v>7</v>
      </c>
      <c r="O3841">
        <v>581</v>
      </c>
      <c r="P3841">
        <v>666</v>
      </c>
      <c r="Q3841" t="s">
        <v>14398</v>
      </c>
      <c r="R3841">
        <v>495</v>
      </c>
      <c r="S3841">
        <v>580</v>
      </c>
    </row>
    <row r="3842" spans="1:19" x14ac:dyDescent="0.25">
      <c r="A3842" t="s">
        <v>9001</v>
      </c>
      <c r="B3842">
        <v>-1</v>
      </c>
      <c r="C3842" t="s">
        <v>9002</v>
      </c>
      <c r="D3842" t="str">
        <f>INDEX(Transcripts[#Data], MATCH(Exons[[#This Row],[Transcript stable ID]], Transcripts[Transcript stable ID], 0), 4)</f>
        <v>NM_000367.4</v>
      </c>
      <c r="E3842" t="s">
        <v>27</v>
      </c>
      <c r="J3842">
        <v>18155305</v>
      </c>
      <c r="K3842">
        <v>18132364</v>
      </c>
      <c r="L3842">
        <v>18132408</v>
      </c>
      <c r="M3842">
        <v>1</v>
      </c>
      <c r="N3842">
        <v>8</v>
      </c>
      <c r="O3842">
        <v>667</v>
      </c>
      <c r="P3842">
        <v>711</v>
      </c>
      <c r="Q3842" t="s">
        <v>14399</v>
      </c>
      <c r="R3842">
        <v>581</v>
      </c>
      <c r="S3842">
        <v>625</v>
      </c>
    </row>
    <row r="3843" spans="1:19" x14ac:dyDescent="0.25">
      <c r="A3843" t="s">
        <v>9001</v>
      </c>
      <c r="B3843">
        <v>-1</v>
      </c>
      <c r="C3843" t="s">
        <v>9002</v>
      </c>
      <c r="D3843" t="str">
        <f>INDEX(Transcripts[#Data], MATCH(Exons[[#This Row],[Transcript stable ID]], Transcripts[Transcript stable ID], 0), 4)</f>
        <v>NM_000367.4</v>
      </c>
      <c r="E3843" t="s">
        <v>27</v>
      </c>
      <c r="H3843">
        <v>18128542</v>
      </c>
      <c r="I3843">
        <v>18130898</v>
      </c>
      <c r="J3843">
        <v>18155305</v>
      </c>
      <c r="K3843">
        <v>18128542</v>
      </c>
      <c r="L3843">
        <v>18131011</v>
      </c>
      <c r="M3843">
        <v>1</v>
      </c>
      <c r="N3843">
        <v>9</v>
      </c>
      <c r="O3843">
        <v>712</v>
      </c>
      <c r="P3843">
        <v>824</v>
      </c>
      <c r="Q3843" t="s">
        <v>14400</v>
      </c>
      <c r="R3843">
        <v>626</v>
      </c>
      <c r="S3843">
        <v>738</v>
      </c>
    </row>
    <row r="3844" spans="1:19" x14ac:dyDescent="0.25">
      <c r="A3844" t="s">
        <v>8700</v>
      </c>
      <c r="B3844">
        <v>1</v>
      </c>
      <c r="C3844" t="s">
        <v>8703</v>
      </c>
      <c r="D3844" t="str">
        <f>INDEX(Transcripts[#Data], MATCH(Exons[[#This Row],[Transcript stable ID]], Transcripts[Transcript stable ID], 0), 4)</f>
        <v>NM_016169.3</v>
      </c>
      <c r="E3844" t="s">
        <v>27</v>
      </c>
      <c r="F3844">
        <v>104263744</v>
      </c>
      <c r="G3844">
        <v>104263909</v>
      </c>
      <c r="J3844">
        <v>104263744</v>
      </c>
      <c r="K3844">
        <v>104263744</v>
      </c>
      <c r="L3844">
        <v>104264091</v>
      </c>
      <c r="N3844">
        <v>1</v>
      </c>
      <c r="O3844">
        <v>167</v>
      </c>
      <c r="P3844">
        <v>348</v>
      </c>
      <c r="Q3844" t="s">
        <v>14401</v>
      </c>
      <c r="R3844">
        <v>1</v>
      </c>
      <c r="S3844">
        <v>182</v>
      </c>
    </row>
    <row r="3845" spans="1:19" x14ac:dyDescent="0.25">
      <c r="A3845" t="s">
        <v>8700</v>
      </c>
      <c r="B3845">
        <v>1</v>
      </c>
      <c r="C3845" t="s">
        <v>8703</v>
      </c>
      <c r="D3845" t="str">
        <f>INDEX(Transcripts[#Data], MATCH(Exons[[#This Row],[Transcript stable ID]], Transcripts[Transcript stable ID], 0), 4)</f>
        <v>NM_016169.3</v>
      </c>
      <c r="E3845" t="s">
        <v>27</v>
      </c>
      <c r="J3845">
        <v>104263744</v>
      </c>
      <c r="K3845">
        <v>104268926</v>
      </c>
      <c r="L3845">
        <v>104269060</v>
      </c>
      <c r="N3845">
        <v>2</v>
      </c>
      <c r="O3845">
        <v>349</v>
      </c>
      <c r="P3845">
        <v>483</v>
      </c>
      <c r="Q3845" t="s">
        <v>14402</v>
      </c>
      <c r="R3845">
        <v>183</v>
      </c>
      <c r="S3845">
        <v>317</v>
      </c>
    </row>
    <row r="3846" spans="1:19" x14ac:dyDescent="0.25">
      <c r="A3846" t="s">
        <v>8700</v>
      </c>
      <c r="B3846">
        <v>1</v>
      </c>
      <c r="C3846" t="s">
        <v>8703</v>
      </c>
      <c r="D3846" t="str">
        <f>INDEX(Transcripts[#Data], MATCH(Exons[[#This Row],[Transcript stable ID]], Transcripts[Transcript stable ID], 0), 4)</f>
        <v>NM_016169.3</v>
      </c>
      <c r="E3846" t="s">
        <v>27</v>
      </c>
      <c r="J3846">
        <v>104263744</v>
      </c>
      <c r="K3846">
        <v>104309727</v>
      </c>
      <c r="L3846">
        <v>104309863</v>
      </c>
      <c r="N3846">
        <v>3</v>
      </c>
      <c r="O3846">
        <v>484</v>
      </c>
      <c r="P3846">
        <v>620</v>
      </c>
      <c r="Q3846" t="s">
        <v>14403</v>
      </c>
      <c r="R3846">
        <v>318</v>
      </c>
      <c r="S3846">
        <v>454</v>
      </c>
    </row>
    <row r="3847" spans="1:19" x14ac:dyDescent="0.25">
      <c r="A3847" t="s">
        <v>8700</v>
      </c>
      <c r="B3847">
        <v>1</v>
      </c>
      <c r="C3847" t="s">
        <v>8703</v>
      </c>
      <c r="D3847" t="str">
        <f>INDEX(Transcripts[#Data], MATCH(Exons[[#This Row],[Transcript stable ID]], Transcripts[Transcript stable ID], 0), 4)</f>
        <v>NM_016169.3</v>
      </c>
      <c r="E3847" t="s">
        <v>27</v>
      </c>
      <c r="J3847">
        <v>104263744</v>
      </c>
      <c r="K3847">
        <v>104352339</v>
      </c>
      <c r="L3847">
        <v>104352481</v>
      </c>
      <c r="N3847">
        <v>4</v>
      </c>
      <c r="O3847">
        <v>621</v>
      </c>
      <c r="P3847">
        <v>763</v>
      </c>
      <c r="Q3847" t="s">
        <v>14404</v>
      </c>
      <c r="R3847">
        <v>455</v>
      </c>
      <c r="S3847">
        <v>597</v>
      </c>
    </row>
    <row r="3848" spans="1:19" x14ac:dyDescent="0.25">
      <c r="A3848" t="s">
        <v>8700</v>
      </c>
      <c r="B3848">
        <v>1</v>
      </c>
      <c r="C3848" t="s">
        <v>8703</v>
      </c>
      <c r="D3848" t="str">
        <f>INDEX(Transcripts[#Data], MATCH(Exons[[#This Row],[Transcript stable ID]], Transcripts[Transcript stable ID], 0), 4)</f>
        <v>NM_016169.3</v>
      </c>
      <c r="E3848" t="s">
        <v>27</v>
      </c>
      <c r="J3848">
        <v>104263744</v>
      </c>
      <c r="K3848">
        <v>104353393</v>
      </c>
      <c r="L3848">
        <v>104353478</v>
      </c>
      <c r="N3848">
        <v>5</v>
      </c>
      <c r="O3848">
        <v>764</v>
      </c>
      <c r="P3848">
        <v>849</v>
      </c>
      <c r="Q3848" t="s">
        <v>14405</v>
      </c>
      <c r="R3848">
        <v>598</v>
      </c>
      <c r="S3848">
        <v>683</v>
      </c>
    </row>
    <row r="3849" spans="1:19" x14ac:dyDescent="0.25">
      <c r="A3849" t="s">
        <v>8700</v>
      </c>
      <c r="B3849">
        <v>1</v>
      </c>
      <c r="C3849" t="s">
        <v>8703</v>
      </c>
      <c r="D3849" t="str">
        <f>INDEX(Transcripts[#Data], MATCH(Exons[[#This Row],[Transcript stable ID]], Transcripts[Transcript stable ID], 0), 4)</f>
        <v>NM_016169.3</v>
      </c>
      <c r="E3849" t="s">
        <v>27</v>
      </c>
      <c r="J3849">
        <v>104263744</v>
      </c>
      <c r="K3849">
        <v>104353750</v>
      </c>
      <c r="L3849">
        <v>104353822</v>
      </c>
      <c r="N3849">
        <v>6</v>
      </c>
      <c r="O3849">
        <v>850</v>
      </c>
      <c r="P3849">
        <v>922</v>
      </c>
      <c r="Q3849" t="s">
        <v>14406</v>
      </c>
      <c r="R3849">
        <v>684</v>
      </c>
      <c r="S3849">
        <v>756</v>
      </c>
    </row>
    <row r="3850" spans="1:19" x14ac:dyDescent="0.25">
      <c r="A3850" t="s">
        <v>8700</v>
      </c>
      <c r="B3850">
        <v>1</v>
      </c>
      <c r="C3850" t="s">
        <v>8703</v>
      </c>
      <c r="D3850" t="str">
        <f>INDEX(Transcripts[#Data], MATCH(Exons[[#This Row],[Transcript stable ID]], Transcripts[Transcript stable ID], 0), 4)</f>
        <v>NM_016169.3</v>
      </c>
      <c r="E3850" t="s">
        <v>27</v>
      </c>
      <c r="J3850">
        <v>104263744</v>
      </c>
      <c r="K3850">
        <v>104356897</v>
      </c>
      <c r="L3850">
        <v>104357050</v>
      </c>
      <c r="N3850">
        <v>7</v>
      </c>
      <c r="O3850">
        <v>923</v>
      </c>
      <c r="P3850">
        <v>1076</v>
      </c>
      <c r="Q3850" t="s">
        <v>14407</v>
      </c>
      <c r="R3850">
        <v>757</v>
      </c>
      <c r="S3850">
        <v>910</v>
      </c>
    </row>
    <row r="3851" spans="1:19" x14ac:dyDescent="0.25">
      <c r="A3851" t="s">
        <v>8700</v>
      </c>
      <c r="B3851">
        <v>1</v>
      </c>
      <c r="C3851" t="s">
        <v>8703</v>
      </c>
      <c r="D3851" t="str">
        <f>INDEX(Transcripts[#Data], MATCH(Exons[[#This Row],[Transcript stable ID]], Transcripts[Transcript stable ID], 0), 4)</f>
        <v>NM_016169.3</v>
      </c>
      <c r="E3851" t="s">
        <v>27</v>
      </c>
      <c r="J3851">
        <v>104263744</v>
      </c>
      <c r="K3851">
        <v>104359190</v>
      </c>
      <c r="L3851">
        <v>104359301</v>
      </c>
      <c r="N3851">
        <v>8</v>
      </c>
      <c r="O3851">
        <v>1077</v>
      </c>
      <c r="P3851">
        <v>1188</v>
      </c>
      <c r="Q3851" t="s">
        <v>14408</v>
      </c>
      <c r="R3851">
        <v>911</v>
      </c>
      <c r="S3851">
        <v>1022</v>
      </c>
    </row>
    <row r="3852" spans="1:19" x14ac:dyDescent="0.25">
      <c r="A3852" t="s">
        <v>8700</v>
      </c>
      <c r="B3852">
        <v>1</v>
      </c>
      <c r="C3852" t="s">
        <v>8703</v>
      </c>
      <c r="D3852" t="str">
        <f>INDEX(Transcripts[#Data], MATCH(Exons[[#This Row],[Transcript stable ID]], Transcripts[Transcript stable ID], 0), 4)</f>
        <v>NM_016169.3</v>
      </c>
      <c r="E3852" t="s">
        <v>27</v>
      </c>
      <c r="J3852">
        <v>104263744</v>
      </c>
      <c r="K3852">
        <v>104375025</v>
      </c>
      <c r="L3852">
        <v>104375159</v>
      </c>
      <c r="N3852">
        <v>9</v>
      </c>
      <c r="O3852">
        <v>1189</v>
      </c>
      <c r="P3852">
        <v>1323</v>
      </c>
      <c r="Q3852" t="s">
        <v>14409</v>
      </c>
      <c r="R3852">
        <v>1023</v>
      </c>
      <c r="S3852">
        <v>1157</v>
      </c>
    </row>
    <row r="3853" spans="1:19" x14ac:dyDescent="0.25">
      <c r="A3853" t="s">
        <v>8700</v>
      </c>
      <c r="B3853">
        <v>1</v>
      </c>
      <c r="C3853" t="s">
        <v>8703</v>
      </c>
      <c r="D3853" t="str">
        <f>INDEX(Transcripts[#Data], MATCH(Exons[[#This Row],[Transcript stable ID]], Transcripts[Transcript stable ID], 0), 4)</f>
        <v>NM_016169.3</v>
      </c>
      <c r="E3853" t="s">
        <v>27</v>
      </c>
      <c r="J3853">
        <v>104263744</v>
      </c>
      <c r="K3853">
        <v>104377047</v>
      </c>
      <c r="L3853">
        <v>104377185</v>
      </c>
      <c r="N3853">
        <v>10</v>
      </c>
      <c r="O3853">
        <v>1324</v>
      </c>
      <c r="P3853">
        <v>1462</v>
      </c>
      <c r="Q3853" t="s">
        <v>14410</v>
      </c>
      <c r="R3853">
        <v>1158</v>
      </c>
      <c r="S3853">
        <v>1296</v>
      </c>
    </row>
    <row r="3854" spans="1:19" x14ac:dyDescent="0.25">
      <c r="A3854" t="s">
        <v>8700</v>
      </c>
      <c r="B3854">
        <v>1</v>
      </c>
      <c r="C3854" t="s">
        <v>8703</v>
      </c>
      <c r="D3854" t="str">
        <f>INDEX(Transcripts[#Data], MATCH(Exons[[#This Row],[Transcript stable ID]], Transcripts[Transcript stable ID], 0), 4)</f>
        <v>NM_016169.3</v>
      </c>
      <c r="E3854" t="s">
        <v>27</v>
      </c>
      <c r="J3854">
        <v>104263744</v>
      </c>
      <c r="K3854">
        <v>104386932</v>
      </c>
      <c r="L3854">
        <v>104387000</v>
      </c>
      <c r="N3854">
        <v>11</v>
      </c>
      <c r="O3854">
        <v>1463</v>
      </c>
      <c r="P3854">
        <v>1531</v>
      </c>
      <c r="Q3854" t="s">
        <v>14411</v>
      </c>
      <c r="R3854">
        <v>1297</v>
      </c>
      <c r="S3854">
        <v>1365</v>
      </c>
    </row>
    <row r="3855" spans="1:19" x14ac:dyDescent="0.25">
      <c r="A3855" t="s">
        <v>8700</v>
      </c>
      <c r="B3855">
        <v>1</v>
      </c>
      <c r="C3855" t="s">
        <v>8703</v>
      </c>
      <c r="D3855" t="str">
        <f>INDEX(Transcripts[#Data], MATCH(Exons[[#This Row],[Transcript stable ID]], Transcripts[Transcript stable ID], 0), 4)</f>
        <v>NM_016169.3</v>
      </c>
      <c r="E3855" t="s">
        <v>27</v>
      </c>
      <c r="H3855">
        <v>104389913</v>
      </c>
      <c r="I3855">
        <v>104393292</v>
      </c>
      <c r="J3855">
        <v>104263744</v>
      </c>
      <c r="K3855">
        <v>104389823</v>
      </c>
      <c r="L3855">
        <v>104393292</v>
      </c>
      <c r="N3855">
        <v>12</v>
      </c>
      <c r="O3855">
        <v>1532</v>
      </c>
      <c r="P3855">
        <v>1621</v>
      </c>
      <c r="Q3855" t="s">
        <v>14412</v>
      </c>
      <c r="R3855">
        <v>1366</v>
      </c>
      <c r="S3855">
        <v>1455</v>
      </c>
    </row>
    <row r="3856" spans="1:19" x14ac:dyDescent="0.25">
      <c r="A3856" t="s">
        <v>8700</v>
      </c>
      <c r="B3856">
        <v>1</v>
      </c>
      <c r="C3856" t="s">
        <v>8711</v>
      </c>
      <c r="D3856" t="str">
        <f>INDEX(Transcripts[#Data], MATCH(Exons[[#This Row],[Transcript stable ID]], Transcripts[Transcript stable ID], 0), 4)</f>
        <v>NM_001178133.1</v>
      </c>
      <c r="E3856" t="s">
        <v>27</v>
      </c>
      <c r="J3856">
        <v>104263764</v>
      </c>
      <c r="K3856">
        <v>104268926</v>
      </c>
      <c r="L3856">
        <v>104269060</v>
      </c>
      <c r="N3856">
        <v>2</v>
      </c>
      <c r="O3856">
        <v>329</v>
      </c>
      <c r="P3856">
        <v>463</v>
      </c>
      <c r="Q3856" t="s">
        <v>14402</v>
      </c>
      <c r="R3856">
        <v>183</v>
      </c>
      <c r="S3856">
        <v>317</v>
      </c>
    </row>
    <row r="3857" spans="1:19" x14ac:dyDescent="0.25">
      <c r="A3857" t="s">
        <v>8700</v>
      </c>
      <c r="B3857">
        <v>1</v>
      </c>
      <c r="C3857" t="s">
        <v>8711</v>
      </c>
      <c r="D3857" t="str">
        <f>INDEX(Transcripts[#Data], MATCH(Exons[[#This Row],[Transcript stable ID]], Transcripts[Transcript stable ID], 0), 4)</f>
        <v>NM_001178133.1</v>
      </c>
      <c r="E3857" t="s">
        <v>27</v>
      </c>
      <c r="J3857">
        <v>104263764</v>
      </c>
      <c r="K3857">
        <v>104309727</v>
      </c>
      <c r="L3857">
        <v>104309863</v>
      </c>
      <c r="N3857">
        <v>3</v>
      </c>
      <c r="O3857">
        <v>464</v>
      </c>
      <c r="P3857">
        <v>600</v>
      </c>
      <c r="Q3857" t="s">
        <v>14403</v>
      </c>
      <c r="R3857">
        <v>318</v>
      </c>
      <c r="S3857">
        <v>454</v>
      </c>
    </row>
    <row r="3858" spans="1:19" x14ac:dyDescent="0.25">
      <c r="A3858" t="s">
        <v>8700</v>
      </c>
      <c r="B3858">
        <v>1</v>
      </c>
      <c r="C3858" t="s">
        <v>8711</v>
      </c>
      <c r="D3858" t="str">
        <f>INDEX(Transcripts[#Data], MATCH(Exons[[#This Row],[Transcript stable ID]], Transcripts[Transcript stable ID], 0), 4)</f>
        <v>NM_001178133.1</v>
      </c>
      <c r="E3858" t="s">
        <v>27</v>
      </c>
      <c r="J3858">
        <v>104263764</v>
      </c>
      <c r="K3858">
        <v>104352339</v>
      </c>
      <c r="L3858">
        <v>104352481</v>
      </c>
      <c r="N3858">
        <v>4</v>
      </c>
      <c r="O3858">
        <v>601</v>
      </c>
      <c r="P3858">
        <v>743</v>
      </c>
      <c r="Q3858" t="s">
        <v>14404</v>
      </c>
      <c r="R3858">
        <v>455</v>
      </c>
      <c r="S3858">
        <v>597</v>
      </c>
    </row>
    <row r="3859" spans="1:19" x14ac:dyDescent="0.25">
      <c r="A3859" t="s">
        <v>8700</v>
      </c>
      <c r="B3859">
        <v>1</v>
      </c>
      <c r="C3859" t="s">
        <v>8711</v>
      </c>
      <c r="D3859" t="str">
        <f>INDEX(Transcripts[#Data], MATCH(Exons[[#This Row],[Transcript stable ID]], Transcripts[Transcript stable ID], 0), 4)</f>
        <v>NM_001178133.1</v>
      </c>
      <c r="E3859" t="s">
        <v>27</v>
      </c>
      <c r="J3859">
        <v>104263764</v>
      </c>
      <c r="K3859">
        <v>104353393</v>
      </c>
      <c r="L3859">
        <v>104353478</v>
      </c>
      <c r="N3859">
        <v>5</v>
      </c>
      <c r="O3859">
        <v>744</v>
      </c>
      <c r="P3859">
        <v>829</v>
      </c>
      <c r="Q3859" t="s">
        <v>14405</v>
      </c>
      <c r="R3859">
        <v>598</v>
      </c>
      <c r="S3859">
        <v>683</v>
      </c>
    </row>
    <row r="3860" spans="1:19" x14ac:dyDescent="0.25">
      <c r="A3860" t="s">
        <v>8700</v>
      </c>
      <c r="B3860">
        <v>1</v>
      </c>
      <c r="C3860" t="s">
        <v>8711</v>
      </c>
      <c r="D3860" t="str">
        <f>INDEX(Transcripts[#Data], MATCH(Exons[[#This Row],[Transcript stable ID]], Transcripts[Transcript stable ID], 0), 4)</f>
        <v>NM_001178133.1</v>
      </c>
      <c r="E3860" t="s">
        <v>27</v>
      </c>
      <c r="J3860">
        <v>104263764</v>
      </c>
      <c r="K3860">
        <v>104353750</v>
      </c>
      <c r="L3860">
        <v>104353822</v>
      </c>
      <c r="N3860">
        <v>6</v>
      </c>
      <c r="O3860">
        <v>830</v>
      </c>
      <c r="P3860">
        <v>902</v>
      </c>
      <c r="Q3860" t="s">
        <v>14406</v>
      </c>
      <c r="R3860">
        <v>684</v>
      </c>
      <c r="S3860">
        <v>756</v>
      </c>
    </row>
    <row r="3861" spans="1:19" x14ac:dyDescent="0.25">
      <c r="A3861" t="s">
        <v>8700</v>
      </c>
      <c r="B3861">
        <v>1</v>
      </c>
      <c r="C3861" t="s">
        <v>8711</v>
      </c>
      <c r="D3861" t="str">
        <f>INDEX(Transcripts[#Data], MATCH(Exons[[#This Row],[Transcript stable ID]], Transcripts[Transcript stable ID], 0), 4)</f>
        <v>NM_001178133.1</v>
      </c>
      <c r="E3861" t="s">
        <v>27</v>
      </c>
      <c r="J3861">
        <v>104263764</v>
      </c>
      <c r="K3861">
        <v>104356897</v>
      </c>
      <c r="L3861">
        <v>104357050</v>
      </c>
      <c r="N3861">
        <v>7</v>
      </c>
      <c r="O3861">
        <v>903</v>
      </c>
      <c r="P3861">
        <v>1056</v>
      </c>
      <c r="Q3861" t="s">
        <v>14407</v>
      </c>
      <c r="R3861">
        <v>757</v>
      </c>
      <c r="S3861">
        <v>910</v>
      </c>
    </row>
    <row r="3862" spans="1:19" x14ac:dyDescent="0.25">
      <c r="A3862" t="s">
        <v>8700</v>
      </c>
      <c r="B3862">
        <v>1</v>
      </c>
      <c r="C3862" t="s">
        <v>8711</v>
      </c>
      <c r="D3862" t="str">
        <f>INDEX(Transcripts[#Data], MATCH(Exons[[#This Row],[Transcript stable ID]], Transcripts[Transcript stable ID], 0), 4)</f>
        <v>NM_001178133.1</v>
      </c>
      <c r="E3862" t="s">
        <v>27</v>
      </c>
      <c r="J3862">
        <v>104263764</v>
      </c>
      <c r="K3862">
        <v>104359190</v>
      </c>
      <c r="L3862">
        <v>104359301</v>
      </c>
      <c r="N3862">
        <v>8</v>
      </c>
      <c r="O3862">
        <v>1057</v>
      </c>
      <c r="P3862">
        <v>1168</v>
      </c>
      <c r="Q3862" t="s">
        <v>14408</v>
      </c>
      <c r="R3862">
        <v>911</v>
      </c>
      <c r="S3862">
        <v>1022</v>
      </c>
    </row>
    <row r="3863" spans="1:19" x14ac:dyDescent="0.25">
      <c r="A3863" t="s">
        <v>8700</v>
      </c>
      <c r="B3863">
        <v>1</v>
      </c>
      <c r="C3863" t="s">
        <v>8711</v>
      </c>
      <c r="D3863" t="str">
        <f>INDEX(Transcripts[#Data], MATCH(Exons[[#This Row],[Transcript stable ID]], Transcripts[Transcript stable ID], 0), 4)</f>
        <v>NM_001178133.1</v>
      </c>
      <c r="E3863" t="s">
        <v>27</v>
      </c>
      <c r="J3863">
        <v>104263764</v>
      </c>
      <c r="K3863">
        <v>104375025</v>
      </c>
      <c r="L3863">
        <v>104375159</v>
      </c>
      <c r="N3863">
        <v>9</v>
      </c>
      <c r="O3863">
        <v>1169</v>
      </c>
      <c r="P3863">
        <v>1303</v>
      </c>
      <c r="Q3863" t="s">
        <v>14409</v>
      </c>
      <c r="R3863">
        <v>1023</v>
      </c>
      <c r="S3863">
        <v>1157</v>
      </c>
    </row>
    <row r="3864" spans="1:19" x14ac:dyDescent="0.25">
      <c r="A3864" t="s">
        <v>8700</v>
      </c>
      <c r="B3864">
        <v>1</v>
      </c>
      <c r="C3864" t="s">
        <v>8711</v>
      </c>
      <c r="D3864" t="str">
        <f>INDEX(Transcripts[#Data], MATCH(Exons[[#This Row],[Transcript stable ID]], Transcripts[Transcript stable ID], 0), 4)</f>
        <v>NM_001178133.1</v>
      </c>
      <c r="E3864" t="s">
        <v>27</v>
      </c>
      <c r="J3864">
        <v>104263764</v>
      </c>
      <c r="K3864">
        <v>104377047</v>
      </c>
      <c r="L3864">
        <v>104377185</v>
      </c>
      <c r="N3864">
        <v>10</v>
      </c>
      <c r="O3864">
        <v>1304</v>
      </c>
      <c r="P3864">
        <v>1442</v>
      </c>
      <c r="Q3864" t="s">
        <v>14410</v>
      </c>
      <c r="R3864">
        <v>1158</v>
      </c>
      <c r="S3864">
        <v>1296</v>
      </c>
    </row>
    <row r="3865" spans="1:19" x14ac:dyDescent="0.25">
      <c r="A3865" t="s">
        <v>8700</v>
      </c>
      <c r="B3865">
        <v>1</v>
      </c>
      <c r="C3865" t="s">
        <v>8711</v>
      </c>
      <c r="D3865" t="str">
        <f>INDEX(Transcripts[#Data], MATCH(Exons[[#This Row],[Transcript stable ID]], Transcripts[Transcript stable ID], 0), 4)</f>
        <v>NM_001178133.1</v>
      </c>
      <c r="E3865" t="s">
        <v>27</v>
      </c>
      <c r="F3865">
        <v>104263764</v>
      </c>
      <c r="G3865">
        <v>104263909</v>
      </c>
      <c r="J3865">
        <v>104263764</v>
      </c>
      <c r="K3865">
        <v>104263764</v>
      </c>
      <c r="L3865">
        <v>104264091</v>
      </c>
      <c r="N3865">
        <v>1</v>
      </c>
      <c r="O3865">
        <v>147</v>
      </c>
      <c r="P3865">
        <v>328</v>
      </c>
      <c r="Q3865" t="s">
        <v>14413</v>
      </c>
      <c r="R3865">
        <v>1</v>
      </c>
      <c r="S3865">
        <v>182</v>
      </c>
    </row>
    <row r="3866" spans="1:19" x14ac:dyDescent="0.25">
      <c r="A3866" t="s">
        <v>8700</v>
      </c>
      <c r="B3866">
        <v>1</v>
      </c>
      <c r="C3866" t="s">
        <v>8711</v>
      </c>
      <c r="D3866" t="str">
        <f>INDEX(Transcripts[#Data], MATCH(Exons[[#This Row],[Transcript stable ID]], Transcripts[Transcript stable ID], 0), 4)</f>
        <v>NM_001178133.1</v>
      </c>
      <c r="E3866" t="s">
        <v>27</v>
      </c>
      <c r="H3866">
        <v>104378829</v>
      </c>
      <c r="I3866">
        <v>104379219</v>
      </c>
      <c r="J3866">
        <v>104263764</v>
      </c>
      <c r="K3866">
        <v>104378823</v>
      </c>
      <c r="L3866">
        <v>104379219</v>
      </c>
      <c r="N3866">
        <v>11</v>
      </c>
      <c r="O3866">
        <v>1443</v>
      </c>
      <c r="P3866">
        <v>1448</v>
      </c>
      <c r="Q3866" t="s">
        <v>14414</v>
      </c>
      <c r="R3866">
        <v>1297</v>
      </c>
      <c r="S3866">
        <v>1302</v>
      </c>
    </row>
    <row r="3867" spans="1:19" x14ac:dyDescent="0.25">
      <c r="A3867" t="s">
        <v>5311</v>
      </c>
      <c r="B3867">
        <v>1</v>
      </c>
      <c r="C3867" t="s">
        <v>5323</v>
      </c>
      <c r="D3867" t="str">
        <f>INDEX(Transcripts[#Data], MATCH(Exons[[#This Row],[Transcript stable ID]], Transcripts[Transcript stable ID], 0), 4)</f>
        <v>NM_198159.2</v>
      </c>
      <c r="E3867" t="s">
        <v>27</v>
      </c>
      <c r="F3867">
        <v>69788586</v>
      </c>
      <c r="G3867">
        <v>69788748</v>
      </c>
      <c r="J3867">
        <v>69788586</v>
      </c>
      <c r="K3867">
        <v>69788586</v>
      </c>
      <c r="L3867">
        <v>69788852</v>
      </c>
      <c r="N3867">
        <v>1</v>
      </c>
      <c r="O3867">
        <v>164</v>
      </c>
      <c r="P3867">
        <v>267</v>
      </c>
      <c r="Q3867" t="s">
        <v>14415</v>
      </c>
      <c r="R3867">
        <v>1</v>
      </c>
      <c r="S3867">
        <v>104</v>
      </c>
    </row>
    <row r="3868" spans="1:19" x14ac:dyDescent="0.25">
      <c r="A3868" t="s">
        <v>5311</v>
      </c>
      <c r="B3868">
        <v>1</v>
      </c>
      <c r="C3868" t="s">
        <v>5323</v>
      </c>
      <c r="D3868" t="str">
        <f>INDEX(Transcripts[#Data], MATCH(Exons[[#This Row],[Transcript stable ID]], Transcripts[Transcript stable ID], 0), 4)</f>
        <v>NM_198159.2</v>
      </c>
      <c r="E3868" t="s">
        <v>27</v>
      </c>
      <c r="J3868">
        <v>69788586</v>
      </c>
      <c r="K3868">
        <v>69928285</v>
      </c>
      <c r="L3868">
        <v>69928534</v>
      </c>
      <c r="N3868">
        <v>2</v>
      </c>
      <c r="O3868">
        <v>268</v>
      </c>
      <c r="P3868">
        <v>517</v>
      </c>
      <c r="Q3868" t="s">
        <v>14416</v>
      </c>
      <c r="R3868">
        <v>105</v>
      </c>
      <c r="S3868">
        <v>354</v>
      </c>
    </row>
    <row r="3869" spans="1:19" x14ac:dyDescent="0.25">
      <c r="A3869" t="s">
        <v>5311</v>
      </c>
      <c r="B3869">
        <v>1</v>
      </c>
      <c r="C3869" t="s">
        <v>5323</v>
      </c>
      <c r="D3869" t="str">
        <f>INDEX(Transcripts[#Data], MATCH(Exons[[#This Row],[Transcript stable ID]], Transcripts[Transcript stable ID], 0), 4)</f>
        <v>NM_198159.2</v>
      </c>
      <c r="E3869" t="s">
        <v>27</v>
      </c>
      <c r="J3869">
        <v>69788586</v>
      </c>
      <c r="K3869">
        <v>69986973</v>
      </c>
      <c r="L3869">
        <v>69987200</v>
      </c>
      <c r="N3869">
        <v>3</v>
      </c>
      <c r="O3869">
        <v>518</v>
      </c>
      <c r="P3869">
        <v>745</v>
      </c>
      <c r="Q3869" t="s">
        <v>14417</v>
      </c>
      <c r="R3869">
        <v>355</v>
      </c>
      <c r="S3869">
        <v>582</v>
      </c>
    </row>
    <row r="3870" spans="1:19" x14ac:dyDescent="0.25">
      <c r="A3870" t="s">
        <v>5311</v>
      </c>
      <c r="B3870">
        <v>1</v>
      </c>
      <c r="C3870" t="s">
        <v>5323</v>
      </c>
      <c r="D3870" t="str">
        <f>INDEX(Transcripts[#Data], MATCH(Exons[[#This Row],[Transcript stable ID]], Transcripts[Transcript stable ID], 0), 4)</f>
        <v>NM_198159.2</v>
      </c>
      <c r="E3870" t="s">
        <v>27</v>
      </c>
      <c r="J3870">
        <v>69788586</v>
      </c>
      <c r="K3870">
        <v>69988249</v>
      </c>
      <c r="L3870">
        <v>69988332</v>
      </c>
      <c r="N3870">
        <v>4</v>
      </c>
      <c r="O3870">
        <v>746</v>
      </c>
      <c r="P3870">
        <v>829</v>
      </c>
      <c r="Q3870" t="s">
        <v>14418</v>
      </c>
      <c r="R3870">
        <v>583</v>
      </c>
      <c r="S3870">
        <v>666</v>
      </c>
    </row>
    <row r="3871" spans="1:19" x14ac:dyDescent="0.25">
      <c r="A3871" t="s">
        <v>5311</v>
      </c>
      <c r="B3871">
        <v>1</v>
      </c>
      <c r="C3871" t="s">
        <v>5323</v>
      </c>
      <c r="D3871" t="str">
        <f>INDEX(Transcripts[#Data], MATCH(Exons[[#This Row],[Transcript stable ID]], Transcripts[Transcript stable ID], 0), 4)</f>
        <v>NM_198159.2</v>
      </c>
      <c r="E3871" t="s">
        <v>27</v>
      </c>
      <c r="J3871">
        <v>69788586</v>
      </c>
      <c r="K3871">
        <v>69990387</v>
      </c>
      <c r="L3871">
        <v>69990482</v>
      </c>
      <c r="N3871">
        <v>5</v>
      </c>
      <c r="O3871">
        <v>830</v>
      </c>
      <c r="P3871">
        <v>925</v>
      </c>
      <c r="Q3871" t="s">
        <v>14419</v>
      </c>
      <c r="R3871">
        <v>667</v>
      </c>
      <c r="S3871">
        <v>762</v>
      </c>
    </row>
    <row r="3872" spans="1:19" x14ac:dyDescent="0.25">
      <c r="A3872" t="s">
        <v>5311</v>
      </c>
      <c r="B3872">
        <v>1</v>
      </c>
      <c r="C3872" t="s">
        <v>5323</v>
      </c>
      <c r="D3872" t="str">
        <f>INDEX(Transcripts[#Data], MATCH(Exons[[#This Row],[Transcript stable ID]], Transcripts[Transcript stable ID], 0), 4)</f>
        <v>NM_198159.2</v>
      </c>
      <c r="E3872" t="s">
        <v>27</v>
      </c>
      <c r="J3872">
        <v>69788586</v>
      </c>
      <c r="K3872">
        <v>69998202</v>
      </c>
      <c r="L3872">
        <v>69998319</v>
      </c>
      <c r="N3872">
        <v>6</v>
      </c>
      <c r="O3872">
        <v>926</v>
      </c>
      <c r="P3872">
        <v>1043</v>
      </c>
      <c r="Q3872" t="s">
        <v>14420</v>
      </c>
      <c r="R3872">
        <v>763</v>
      </c>
      <c r="S3872">
        <v>880</v>
      </c>
    </row>
    <row r="3873" spans="1:19" x14ac:dyDescent="0.25">
      <c r="A3873" t="s">
        <v>5311</v>
      </c>
      <c r="B3873">
        <v>1</v>
      </c>
      <c r="C3873" t="s">
        <v>5323</v>
      </c>
      <c r="D3873" t="str">
        <f>INDEX(Transcripts[#Data], MATCH(Exons[[#This Row],[Transcript stable ID]], Transcripts[Transcript stable ID], 0), 4)</f>
        <v>NM_198159.2</v>
      </c>
      <c r="E3873" t="s">
        <v>27</v>
      </c>
      <c r="J3873">
        <v>69788586</v>
      </c>
      <c r="K3873">
        <v>70000981</v>
      </c>
      <c r="L3873">
        <v>70001037</v>
      </c>
      <c r="N3873">
        <v>7</v>
      </c>
      <c r="O3873">
        <v>1044</v>
      </c>
      <c r="P3873">
        <v>1100</v>
      </c>
      <c r="Q3873" t="s">
        <v>14421</v>
      </c>
      <c r="R3873">
        <v>881</v>
      </c>
      <c r="S3873">
        <v>937</v>
      </c>
    </row>
    <row r="3874" spans="1:19" x14ac:dyDescent="0.25">
      <c r="A3874" t="s">
        <v>5311</v>
      </c>
      <c r="B3874">
        <v>1</v>
      </c>
      <c r="C3874" t="s">
        <v>5323</v>
      </c>
      <c r="D3874" t="str">
        <f>INDEX(Transcripts[#Data], MATCH(Exons[[#This Row],[Transcript stable ID]], Transcripts[Transcript stable ID], 0), 4)</f>
        <v>NM_198159.2</v>
      </c>
      <c r="E3874" t="s">
        <v>27</v>
      </c>
      <c r="J3874">
        <v>69788586</v>
      </c>
      <c r="K3874">
        <v>70005606</v>
      </c>
      <c r="L3874">
        <v>70005681</v>
      </c>
      <c r="N3874">
        <v>8</v>
      </c>
      <c r="O3874">
        <v>1101</v>
      </c>
      <c r="P3874">
        <v>1176</v>
      </c>
      <c r="Q3874" t="s">
        <v>14422</v>
      </c>
      <c r="R3874">
        <v>938</v>
      </c>
      <c r="S3874">
        <v>1013</v>
      </c>
    </row>
    <row r="3875" spans="1:19" x14ac:dyDescent="0.25">
      <c r="A3875" t="s">
        <v>5311</v>
      </c>
      <c r="B3875">
        <v>1</v>
      </c>
      <c r="C3875" t="s">
        <v>5323</v>
      </c>
      <c r="D3875" t="str">
        <f>INDEX(Transcripts[#Data], MATCH(Exons[[#This Row],[Transcript stable ID]], Transcripts[Transcript stable ID], 0), 4)</f>
        <v>NM_198159.2</v>
      </c>
      <c r="E3875" t="s">
        <v>27</v>
      </c>
      <c r="J3875">
        <v>69788586</v>
      </c>
      <c r="K3875">
        <v>70008424</v>
      </c>
      <c r="L3875">
        <v>70008571</v>
      </c>
      <c r="N3875">
        <v>9</v>
      </c>
      <c r="O3875">
        <v>1177</v>
      </c>
      <c r="P3875">
        <v>1324</v>
      </c>
      <c r="Q3875" t="s">
        <v>14423</v>
      </c>
      <c r="R3875">
        <v>1014</v>
      </c>
      <c r="S3875">
        <v>1161</v>
      </c>
    </row>
    <row r="3876" spans="1:19" x14ac:dyDescent="0.25">
      <c r="A3876" t="s">
        <v>5311</v>
      </c>
      <c r="B3876">
        <v>1</v>
      </c>
      <c r="C3876" t="s">
        <v>5323</v>
      </c>
      <c r="D3876" t="str">
        <f>INDEX(Transcripts[#Data], MATCH(Exons[[#This Row],[Transcript stable ID]], Transcripts[Transcript stable ID], 0), 4)</f>
        <v>NM_198159.2</v>
      </c>
      <c r="E3876" t="s">
        <v>27</v>
      </c>
      <c r="H3876">
        <v>70014400</v>
      </c>
      <c r="I3876">
        <v>70017487</v>
      </c>
      <c r="J3876">
        <v>69788586</v>
      </c>
      <c r="K3876">
        <v>70013998</v>
      </c>
      <c r="L3876">
        <v>70017487</v>
      </c>
      <c r="N3876">
        <v>10</v>
      </c>
      <c r="O3876">
        <v>1325</v>
      </c>
      <c r="P3876">
        <v>1726</v>
      </c>
      <c r="Q3876" t="s">
        <v>14424</v>
      </c>
      <c r="R3876">
        <v>1162</v>
      </c>
      <c r="S3876">
        <v>1563</v>
      </c>
    </row>
    <row r="3877" spans="1:19" x14ac:dyDescent="0.25">
      <c r="A3877" t="s">
        <v>5311</v>
      </c>
      <c r="B3877">
        <v>1</v>
      </c>
      <c r="C3877" t="s">
        <v>5336</v>
      </c>
      <c r="D3877" t="str">
        <f>INDEX(Transcripts[#Data], MATCH(Exons[[#This Row],[Transcript stable ID]], Transcripts[Transcript stable ID], 0), 4)</f>
        <v>NM_001184967.1</v>
      </c>
      <c r="E3877" t="s">
        <v>27</v>
      </c>
      <c r="J3877">
        <v>69812707</v>
      </c>
      <c r="K3877">
        <v>69986973</v>
      </c>
      <c r="L3877">
        <v>69987200</v>
      </c>
      <c r="N3877">
        <v>3</v>
      </c>
      <c r="O3877">
        <v>388</v>
      </c>
      <c r="P3877">
        <v>615</v>
      </c>
      <c r="Q3877" t="s">
        <v>14417</v>
      </c>
      <c r="R3877">
        <v>199</v>
      </c>
      <c r="S3877">
        <v>426</v>
      </c>
    </row>
    <row r="3878" spans="1:19" x14ac:dyDescent="0.25">
      <c r="A3878" t="s">
        <v>5311</v>
      </c>
      <c r="B3878">
        <v>1</v>
      </c>
      <c r="C3878" t="s">
        <v>5336</v>
      </c>
      <c r="D3878" t="str">
        <f>INDEX(Transcripts[#Data], MATCH(Exons[[#This Row],[Transcript stable ID]], Transcripts[Transcript stable ID], 0), 4)</f>
        <v>NM_001184967.1</v>
      </c>
      <c r="E3878" t="s">
        <v>27</v>
      </c>
      <c r="J3878">
        <v>69812707</v>
      </c>
      <c r="K3878">
        <v>69988249</v>
      </c>
      <c r="L3878">
        <v>69988332</v>
      </c>
      <c r="N3878">
        <v>4</v>
      </c>
      <c r="O3878">
        <v>616</v>
      </c>
      <c r="P3878">
        <v>699</v>
      </c>
      <c r="Q3878" t="s">
        <v>14418</v>
      </c>
      <c r="R3878">
        <v>427</v>
      </c>
      <c r="S3878">
        <v>510</v>
      </c>
    </row>
    <row r="3879" spans="1:19" x14ac:dyDescent="0.25">
      <c r="A3879" t="s">
        <v>5311</v>
      </c>
      <c r="B3879">
        <v>1</v>
      </c>
      <c r="C3879" t="s">
        <v>5336</v>
      </c>
      <c r="D3879" t="str">
        <f>INDEX(Transcripts[#Data], MATCH(Exons[[#This Row],[Transcript stable ID]], Transcripts[Transcript stable ID], 0), 4)</f>
        <v>NM_001184967.1</v>
      </c>
      <c r="E3879" t="s">
        <v>27</v>
      </c>
      <c r="J3879">
        <v>69812707</v>
      </c>
      <c r="K3879">
        <v>69990387</v>
      </c>
      <c r="L3879">
        <v>69990482</v>
      </c>
      <c r="N3879">
        <v>5</v>
      </c>
      <c r="O3879">
        <v>700</v>
      </c>
      <c r="P3879">
        <v>795</v>
      </c>
      <c r="Q3879" t="s">
        <v>14419</v>
      </c>
      <c r="R3879">
        <v>511</v>
      </c>
      <c r="S3879">
        <v>606</v>
      </c>
    </row>
    <row r="3880" spans="1:19" x14ac:dyDescent="0.25">
      <c r="A3880" t="s">
        <v>5311</v>
      </c>
      <c r="B3880">
        <v>1</v>
      </c>
      <c r="C3880" t="s">
        <v>5336</v>
      </c>
      <c r="D3880" t="str">
        <f>INDEX(Transcripts[#Data], MATCH(Exons[[#This Row],[Transcript stable ID]], Transcripts[Transcript stable ID], 0), 4)</f>
        <v>NM_001184967.1</v>
      </c>
      <c r="E3880" t="s">
        <v>27</v>
      </c>
      <c r="J3880">
        <v>69812707</v>
      </c>
      <c r="K3880">
        <v>69998202</v>
      </c>
      <c r="L3880">
        <v>69998319</v>
      </c>
      <c r="N3880">
        <v>6</v>
      </c>
      <c r="O3880">
        <v>796</v>
      </c>
      <c r="P3880">
        <v>913</v>
      </c>
      <c r="Q3880" t="s">
        <v>14420</v>
      </c>
      <c r="R3880">
        <v>607</v>
      </c>
      <c r="S3880">
        <v>724</v>
      </c>
    </row>
    <row r="3881" spans="1:19" x14ac:dyDescent="0.25">
      <c r="A3881" t="s">
        <v>5311</v>
      </c>
      <c r="B3881">
        <v>1</v>
      </c>
      <c r="C3881" t="s">
        <v>5336</v>
      </c>
      <c r="D3881" t="str">
        <f>INDEX(Transcripts[#Data], MATCH(Exons[[#This Row],[Transcript stable ID]], Transcripts[Transcript stable ID], 0), 4)</f>
        <v>NM_001184967.1</v>
      </c>
      <c r="E3881" t="s">
        <v>27</v>
      </c>
      <c r="J3881">
        <v>69812707</v>
      </c>
      <c r="K3881">
        <v>70000981</v>
      </c>
      <c r="L3881">
        <v>70001037</v>
      </c>
      <c r="N3881">
        <v>7</v>
      </c>
      <c r="O3881">
        <v>914</v>
      </c>
      <c r="P3881">
        <v>970</v>
      </c>
      <c r="Q3881" t="s">
        <v>14421</v>
      </c>
      <c r="R3881">
        <v>725</v>
      </c>
      <c r="S3881">
        <v>781</v>
      </c>
    </row>
    <row r="3882" spans="1:19" x14ac:dyDescent="0.25">
      <c r="A3882" t="s">
        <v>5311</v>
      </c>
      <c r="B3882">
        <v>1</v>
      </c>
      <c r="C3882" t="s">
        <v>5336</v>
      </c>
      <c r="D3882" t="str">
        <f>INDEX(Transcripts[#Data], MATCH(Exons[[#This Row],[Transcript stable ID]], Transcripts[Transcript stable ID], 0), 4)</f>
        <v>NM_001184967.1</v>
      </c>
      <c r="E3882" t="s">
        <v>27</v>
      </c>
      <c r="J3882">
        <v>69812707</v>
      </c>
      <c r="K3882">
        <v>70005606</v>
      </c>
      <c r="L3882">
        <v>70005681</v>
      </c>
      <c r="N3882">
        <v>8</v>
      </c>
      <c r="O3882">
        <v>971</v>
      </c>
      <c r="P3882">
        <v>1046</v>
      </c>
      <c r="Q3882" t="s">
        <v>14422</v>
      </c>
      <c r="R3882">
        <v>782</v>
      </c>
      <c r="S3882">
        <v>857</v>
      </c>
    </row>
    <row r="3883" spans="1:19" x14ac:dyDescent="0.25">
      <c r="A3883" t="s">
        <v>5311</v>
      </c>
      <c r="B3883">
        <v>1</v>
      </c>
      <c r="C3883" t="s">
        <v>5336</v>
      </c>
      <c r="D3883" t="str">
        <f>INDEX(Transcripts[#Data], MATCH(Exons[[#This Row],[Transcript stable ID]], Transcripts[Transcript stable ID], 0), 4)</f>
        <v>NM_001184967.1</v>
      </c>
      <c r="E3883" t="s">
        <v>27</v>
      </c>
      <c r="J3883">
        <v>69812707</v>
      </c>
      <c r="K3883">
        <v>70008424</v>
      </c>
      <c r="L3883">
        <v>70008571</v>
      </c>
      <c r="N3883">
        <v>9</v>
      </c>
      <c r="O3883">
        <v>1047</v>
      </c>
      <c r="P3883">
        <v>1194</v>
      </c>
      <c r="Q3883" t="s">
        <v>14423</v>
      </c>
      <c r="R3883">
        <v>858</v>
      </c>
      <c r="S3883">
        <v>1005</v>
      </c>
    </row>
    <row r="3884" spans="1:19" x14ac:dyDescent="0.25">
      <c r="A3884" t="s">
        <v>5311</v>
      </c>
      <c r="B3884">
        <v>1</v>
      </c>
      <c r="C3884" t="s">
        <v>5336</v>
      </c>
      <c r="D3884" t="str">
        <f>INDEX(Transcripts[#Data], MATCH(Exons[[#This Row],[Transcript stable ID]], Transcripts[Transcript stable ID], 0), 4)</f>
        <v>NM_001184967.1</v>
      </c>
      <c r="E3884" t="s">
        <v>27</v>
      </c>
      <c r="F3884">
        <v>69928285</v>
      </c>
      <c r="G3884">
        <v>69928336</v>
      </c>
      <c r="J3884">
        <v>69812707</v>
      </c>
      <c r="K3884">
        <v>69928285</v>
      </c>
      <c r="L3884">
        <v>69928534</v>
      </c>
      <c r="N3884">
        <v>2</v>
      </c>
      <c r="O3884">
        <v>190</v>
      </c>
      <c r="P3884">
        <v>387</v>
      </c>
      <c r="Q3884" t="s">
        <v>14425</v>
      </c>
      <c r="R3884">
        <v>1</v>
      </c>
      <c r="S3884">
        <v>198</v>
      </c>
    </row>
    <row r="3885" spans="1:19" x14ac:dyDescent="0.25">
      <c r="A3885" t="s">
        <v>5311</v>
      </c>
      <c r="B3885">
        <v>1</v>
      </c>
      <c r="C3885" t="s">
        <v>5336</v>
      </c>
      <c r="D3885" t="str">
        <f>INDEX(Transcripts[#Data], MATCH(Exons[[#This Row],[Transcript stable ID]], Transcripts[Transcript stable ID], 0), 4)</f>
        <v>NM_001184967.1</v>
      </c>
      <c r="E3885" t="s">
        <v>27</v>
      </c>
      <c r="F3885">
        <v>69812707</v>
      </c>
      <c r="G3885">
        <v>69812843</v>
      </c>
      <c r="J3885">
        <v>69812707</v>
      </c>
      <c r="K3885">
        <v>69812707</v>
      </c>
      <c r="L3885">
        <v>69812843</v>
      </c>
      <c r="N3885">
        <v>1</v>
      </c>
      <c r="Q3885" t="s">
        <v>14426</v>
      </c>
    </row>
    <row r="3886" spans="1:19" x14ac:dyDescent="0.25">
      <c r="A3886" t="s">
        <v>5311</v>
      </c>
      <c r="B3886">
        <v>1</v>
      </c>
      <c r="C3886" t="s">
        <v>5336</v>
      </c>
      <c r="D3886" t="str">
        <f>INDEX(Transcripts[#Data], MATCH(Exons[[#This Row],[Transcript stable ID]], Transcripts[Transcript stable ID], 0), 4)</f>
        <v>NM_001184967.1</v>
      </c>
      <c r="E3886" t="s">
        <v>27</v>
      </c>
      <c r="H3886">
        <v>70014400</v>
      </c>
      <c r="I3886">
        <v>70014798</v>
      </c>
      <c r="J3886">
        <v>69812707</v>
      </c>
      <c r="K3886">
        <v>70013998</v>
      </c>
      <c r="L3886">
        <v>70014798</v>
      </c>
      <c r="N3886">
        <v>10</v>
      </c>
      <c r="O3886">
        <v>1195</v>
      </c>
      <c r="P3886">
        <v>1596</v>
      </c>
      <c r="Q3886" t="s">
        <v>14427</v>
      </c>
      <c r="R3886">
        <v>1006</v>
      </c>
      <c r="S3886">
        <v>1407</v>
      </c>
    </row>
    <row r="3887" spans="1:19" x14ac:dyDescent="0.25">
      <c r="A3887" t="s">
        <v>5311</v>
      </c>
      <c r="B3887">
        <v>1</v>
      </c>
      <c r="C3887" t="s">
        <v>5348</v>
      </c>
      <c r="D3887" t="str">
        <f>INDEX(Transcripts[#Data], MATCH(Exons[[#This Row],[Transcript stable ID]], Transcripts[Transcript stable ID], 0), 4)</f>
        <v>NM_198158.2</v>
      </c>
      <c r="E3887" t="s">
        <v>27</v>
      </c>
      <c r="J3887">
        <v>69985738</v>
      </c>
      <c r="K3887">
        <v>69986973</v>
      </c>
      <c r="L3887">
        <v>69987200</v>
      </c>
      <c r="N3887">
        <v>2</v>
      </c>
      <c r="O3887">
        <v>170</v>
      </c>
      <c r="P3887">
        <v>397</v>
      </c>
      <c r="Q3887" t="s">
        <v>14417</v>
      </c>
      <c r="R3887">
        <v>34</v>
      </c>
      <c r="S3887">
        <v>261</v>
      </c>
    </row>
    <row r="3888" spans="1:19" x14ac:dyDescent="0.25">
      <c r="A3888" t="s">
        <v>5311</v>
      </c>
      <c r="B3888">
        <v>1</v>
      </c>
      <c r="C3888" t="s">
        <v>5348</v>
      </c>
      <c r="D3888" t="str">
        <f>INDEX(Transcripts[#Data], MATCH(Exons[[#This Row],[Transcript stable ID]], Transcripts[Transcript stable ID], 0), 4)</f>
        <v>NM_198158.2</v>
      </c>
      <c r="E3888" t="s">
        <v>27</v>
      </c>
      <c r="J3888">
        <v>69985738</v>
      </c>
      <c r="K3888">
        <v>69988249</v>
      </c>
      <c r="L3888">
        <v>69988332</v>
      </c>
      <c r="N3888">
        <v>3</v>
      </c>
      <c r="O3888">
        <v>398</v>
      </c>
      <c r="P3888">
        <v>481</v>
      </c>
      <c r="Q3888" t="s">
        <v>14418</v>
      </c>
      <c r="R3888">
        <v>262</v>
      </c>
      <c r="S3888">
        <v>345</v>
      </c>
    </row>
    <row r="3889" spans="1:19" x14ac:dyDescent="0.25">
      <c r="A3889" t="s">
        <v>5311</v>
      </c>
      <c r="B3889">
        <v>1</v>
      </c>
      <c r="C3889" t="s">
        <v>5348</v>
      </c>
      <c r="D3889" t="str">
        <f>INDEX(Transcripts[#Data], MATCH(Exons[[#This Row],[Transcript stable ID]], Transcripts[Transcript stable ID], 0), 4)</f>
        <v>NM_198158.2</v>
      </c>
      <c r="E3889" t="s">
        <v>27</v>
      </c>
      <c r="J3889">
        <v>69985738</v>
      </c>
      <c r="K3889">
        <v>69990387</v>
      </c>
      <c r="L3889">
        <v>69990482</v>
      </c>
      <c r="N3889">
        <v>4</v>
      </c>
      <c r="O3889">
        <v>482</v>
      </c>
      <c r="P3889">
        <v>577</v>
      </c>
      <c r="Q3889" t="s">
        <v>14419</v>
      </c>
      <c r="R3889">
        <v>346</v>
      </c>
      <c r="S3889">
        <v>441</v>
      </c>
    </row>
    <row r="3890" spans="1:19" x14ac:dyDescent="0.25">
      <c r="A3890" t="s">
        <v>5311</v>
      </c>
      <c r="B3890">
        <v>1</v>
      </c>
      <c r="C3890" t="s">
        <v>5348</v>
      </c>
      <c r="D3890" t="str">
        <f>INDEX(Transcripts[#Data], MATCH(Exons[[#This Row],[Transcript stable ID]], Transcripts[Transcript stable ID], 0), 4)</f>
        <v>NM_198158.2</v>
      </c>
      <c r="E3890" t="s">
        <v>27</v>
      </c>
      <c r="J3890">
        <v>69985738</v>
      </c>
      <c r="K3890">
        <v>69998202</v>
      </c>
      <c r="L3890">
        <v>69998319</v>
      </c>
      <c r="N3890">
        <v>5</v>
      </c>
      <c r="O3890">
        <v>578</v>
      </c>
      <c r="P3890">
        <v>695</v>
      </c>
      <c r="Q3890" t="s">
        <v>14420</v>
      </c>
      <c r="R3890">
        <v>442</v>
      </c>
      <c r="S3890">
        <v>559</v>
      </c>
    </row>
    <row r="3891" spans="1:19" x14ac:dyDescent="0.25">
      <c r="A3891" t="s">
        <v>5311</v>
      </c>
      <c r="B3891">
        <v>1</v>
      </c>
      <c r="C3891" t="s">
        <v>5348</v>
      </c>
      <c r="D3891" t="str">
        <f>INDEX(Transcripts[#Data], MATCH(Exons[[#This Row],[Transcript stable ID]], Transcripts[Transcript stable ID], 0), 4)</f>
        <v>NM_198158.2</v>
      </c>
      <c r="E3891" t="s">
        <v>27</v>
      </c>
      <c r="J3891">
        <v>69985738</v>
      </c>
      <c r="K3891">
        <v>70000981</v>
      </c>
      <c r="L3891">
        <v>70001037</v>
      </c>
      <c r="N3891">
        <v>6</v>
      </c>
      <c r="O3891">
        <v>696</v>
      </c>
      <c r="P3891">
        <v>752</v>
      </c>
      <c r="Q3891" t="s">
        <v>14421</v>
      </c>
      <c r="R3891">
        <v>560</v>
      </c>
      <c r="S3891">
        <v>616</v>
      </c>
    </row>
    <row r="3892" spans="1:19" x14ac:dyDescent="0.25">
      <c r="A3892" t="s">
        <v>5311</v>
      </c>
      <c r="B3892">
        <v>1</v>
      </c>
      <c r="C3892" t="s">
        <v>5348</v>
      </c>
      <c r="D3892" t="str">
        <f>INDEX(Transcripts[#Data], MATCH(Exons[[#This Row],[Transcript stable ID]], Transcripts[Transcript stable ID], 0), 4)</f>
        <v>NM_198158.2</v>
      </c>
      <c r="E3892" t="s">
        <v>27</v>
      </c>
      <c r="J3892">
        <v>69985738</v>
      </c>
      <c r="K3892">
        <v>70005606</v>
      </c>
      <c r="L3892">
        <v>70005681</v>
      </c>
      <c r="N3892">
        <v>7</v>
      </c>
      <c r="O3892">
        <v>753</v>
      </c>
      <c r="P3892">
        <v>828</v>
      </c>
      <c r="Q3892" t="s">
        <v>14422</v>
      </c>
      <c r="R3892">
        <v>617</v>
      </c>
      <c r="S3892">
        <v>692</v>
      </c>
    </row>
    <row r="3893" spans="1:19" x14ac:dyDescent="0.25">
      <c r="A3893" t="s">
        <v>5311</v>
      </c>
      <c r="B3893">
        <v>1</v>
      </c>
      <c r="C3893" t="s">
        <v>5348</v>
      </c>
      <c r="D3893" t="str">
        <f>INDEX(Transcripts[#Data], MATCH(Exons[[#This Row],[Transcript stable ID]], Transcripts[Transcript stable ID], 0), 4)</f>
        <v>NM_198158.2</v>
      </c>
      <c r="E3893" t="s">
        <v>27</v>
      </c>
      <c r="J3893">
        <v>69985738</v>
      </c>
      <c r="K3893">
        <v>70008424</v>
      </c>
      <c r="L3893">
        <v>70008571</v>
      </c>
      <c r="N3893">
        <v>8</v>
      </c>
      <c r="O3893">
        <v>829</v>
      </c>
      <c r="P3893">
        <v>976</v>
      </c>
      <c r="Q3893" t="s">
        <v>14423</v>
      </c>
      <c r="R3893">
        <v>693</v>
      </c>
      <c r="S3893">
        <v>840</v>
      </c>
    </row>
    <row r="3894" spans="1:19" x14ac:dyDescent="0.25">
      <c r="A3894" t="s">
        <v>5311</v>
      </c>
      <c r="B3894">
        <v>1</v>
      </c>
      <c r="C3894" t="s">
        <v>5348</v>
      </c>
      <c r="D3894" t="str">
        <f>INDEX(Transcripts[#Data], MATCH(Exons[[#This Row],[Transcript stable ID]], Transcripts[Transcript stable ID], 0), 4)</f>
        <v>NM_198158.2</v>
      </c>
      <c r="E3894" t="s">
        <v>27</v>
      </c>
      <c r="F3894">
        <v>69985738</v>
      </c>
      <c r="G3894">
        <v>69985873</v>
      </c>
      <c r="J3894">
        <v>69985738</v>
      </c>
      <c r="K3894">
        <v>69985738</v>
      </c>
      <c r="L3894">
        <v>69985906</v>
      </c>
      <c r="N3894">
        <v>1</v>
      </c>
      <c r="O3894">
        <v>137</v>
      </c>
      <c r="P3894">
        <v>169</v>
      </c>
      <c r="Q3894" t="s">
        <v>14428</v>
      </c>
      <c r="R3894">
        <v>1</v>
      </c>
      <c r="S3894">
        <v>33</v>
      </c>
    </row>
    <row r="3895" spans="1:19" x14ac:dyDescent="0.25">
      <c r="A3895" t="s">
        <v>5311</v>
      </c>
      <c r="B3895">
        <v>1</v>
      </c>
      <c r="C3895" t="s">
        <v>5348</v>
      </c>
      <c r="D3895" t="str">
        <f>INDEX(Transcripts[#Data], MATCH(Exons[[#This Row],[Transcript stable ID]], Transcripts[Transcript stable ID], 0), 4)</f>
        <v>NM_198158.2</v>
      </c>
      <c r="E3895" t="s">
        <v>27</v>
      </c>
      <c r="H3895">
        <v>70014400</v>
      </c>
      <c r="I3895">
        <v>70014819</v>
      </c>
      <c r="J3895">
        <v>69985738</v>
      </c>
      <c r="K3895">
        <v>70013998</v>
      </c>
      <c r="L3895">
        <v>70014819</v>
      </c>
      <c r="N3895">
        <v>9</v>
      </c>
      <c r="O3895">
        <v>977</v>
      </c>
      <c r="P3895">
        <v>1378</v>
      </c>
      <c r="Q3895" t="s">
        <v>14429</v>
      </c>
      <c r="R3895">
        <v>841</v>
      </c>
      <c r="S3895">
        <v>1242</v>
      </c>
    </row>
    <row r="3896" spans="1:19" x14ac:dyDescent="0.25">
      <c r="A3896" t="s">
        <v>5311</v>
      </c>
      <c r="B3896">
        <v>1</v>
      </c>
      <c r="C3896" t="s">
        <v>5340</v>
      </c>
      <c r="D3896" t="str">
        <f>INDEX(Transcripts[#Data], MATCH(Exons[[#This Row],[Transcript stable ID]], Transcripts[Transcript stable ID], 0), 4)</f>
        <v>NM_000248.3</v>
      </c>
      <c r="E3896" t="s">
        <v>27</v>
      </c>
      <c r="J3896">
        <v>69985754</v>
      </c>
      <c r="K3896">
        <v>69986973</v>
      </c>
      <c r="L3896">
        <v>69987200</v>
      </c>
      <c r="N3896">
        <v>2</v>
      </c>
      <c r="O3896">
        <v>154</v>
      </c>
      <c r="P3896">
        <v>381</v>
      </c>
      <c r="Q3896" t="s">
        <v>14417</v>
      </c>
      <c r="R3896">
        <v>34</v>
      </c>
      <c r="S3896">
        <v>261</v>
      </c>
    </row>
    <row r="3897" spans="1:19" x14ac:dyDescent="0.25">
      <c r="A3897" t="s">
        <v>5311</v>
      </c>
      <c r="B3897">
        <v>1</v>
      </c>
      <c r="C3897" t="s">
        <v>5340</v>
      </c>
      <c r="D3897" t="str">
        <f>INDEX(Transcripts[#Data], MATCH(Exons[[#This Row],[Transcript stable ID]], Transcripts[Transcript stable ID], 0), 4)</f>
        <v>NM_000248.3</v>
      </c>
      <c r="E3897" t="s">
        <v>27</v>
      </c>
      <c r="J3897">
        <v>69985754</v>
      </c>
      <c r="K3897">
        <v>69988249</v>
      </c>
      <c r="L3897">
        <v>69988332</v>
      </c>
      <c r="N3897">
        <v>3</v>
      </c>
      <c r="O3897">
        <v>382</v>
      </c>
      <c r="P3897">
        <v>465</v>
      </c>
      <c r="Q3897" t="s">
        <v>14418</v>
      </c>
      <c r="R3897">
        <v>262</v>
      </c>
      <c r="S3897">
        <v>345</v>
      </c>
    </row>
    <row r="3898" spans="1:19" x14ac:dyDescent="0.25">
      <c r="A3898" t="s">
        <v>5311</v>
      </c>
      <c r="B3898">
        <v>1</v>
      </c>
      <c r="C3898" t="s">
        <v>5340</v>
      </c>
      <c r="D3898" t="str">
        <f>INDEX(Transcripts[#Data], MATCH(Exons[[#This Row],[Transcript stable ID]], Transcripts[Transcript stable ID], 0), 4)</f>
        <v>NM_000248.3</v>
      </c>
      <c r="E3898" t="s">
        <v>27</v>
      </c>
      <c r="J3898">
        <v>69985754</v>
      </c>
      <c r="K3898">
        <v>69990387</v>
      </c>
      <c r="L3898">
        <v>69990482</v>
      </c>
      <c r="N3898">
        <v>4</v>
      </c>
      <c r="O3898">
        <v>466</v>
      </c>
      <c r="P3898">
        <v>561</v>
      </c>
      <c r="Q3898" t="s">
        <v>14419</v>
      </c>
      <c r="R3898">
        <v>346</v>
      </c>
      <c r="S3898">
        <v>441</v>
      </c>
    </row>
    <row r="3899" spans="1:19" x14ac:dyDescent="0.25">
      <c r="A3899" t="s">
        <v>5311</v>
      </c>
      <c r="B3899">
        <v>1</v>
      </c>
      <c r="C3899" t="s">
        <v>5340</v>
      </c>
      <c r="D3899" t="str">
        <f>INDEX(Transcripts[#Data], MATCH(Exons[[#This Row],[Transcript stable ID]], Transcripts[Transcript stable ID], 0), 4)</f>
        <v>NM_000248.3</v>
      </c>
      <c r="E3899" t="s">
        <v>27</v>
      </c>
      <c r="J3899">
        <v>69985754</v>
      </c>
      <c r="K3899">
        <v>69998202</v>
      </c>
      <c r="L3899">
        <v>69998319</v>
      </c>
      <c r="N3899">
        <v>5</v>
      </c>
      <c r="O3899">
        <v>562</v>
      </c>
      <c r="P3899">
        <v>679</v>
      </c>
      <c r="Q3899" t="s">
        <v>14420</v>
      </c>
      <c r="R3899">
        <v>442</v>
      </c>
      <c r="S3899">
        <v>559</v>
      </c>
    </row>
    <row r="3900" spans="1:19" x14ac:dyDescent="0.25">
      <c r="A3900" t="s">
        <v>5311</v>
      </c>
      <c r="B3900">
        <v>1</v>
      </c>
      <c r="C3900" t="s">
        <v>5340</v>
      </c>
      <c r="D3900" t="str">
        <f>INDEX(Transcripts[#Data], MATCH(Exons[[#This Row],[Transcript stable ID]], Transcripts[Transcript stable ID], 0), 4)</f>
        <v>NM_000248.3</v>
      </c>
      <c r="E3900" t="s">
        <v>27</v>
      </c>
      <c r="J3900">
        <v>69985754</v>
      </c>
      <c r="K3900">
        <v>70005606</v>
      </c>
      <c r="L3900">
        <v>70005681</v>
      </c>
      <c r="N3900">
        <v>7</v>
      </c>
      <c r="O3900">
        <v>755</v>
      </c>
      <c r="P3900">
        <v>830</v>
      </c>
      <c r="Q3900" t="s">
        <v>14422</v>
      </c>
      <c r="R3900">
        <v>635</v>
      </c>
      <c r="S3900">
        <v>710</v>
      </c>
    </row>
    <row r="3901" spans="1:19" x14ac:dyDescent="0.25">
      <c r="A3901" t="s">
        <v>5311</v>
      </c>
      <c r="B3901">
        <v>1</v>
      </c>
      <c r="C3901" t="s">
        <v>5340</v>
      </c>
      <c r="D3901" t="str">
        <f>INDEX(Transcripts[#Data], MATCH(Exons[[#This Row],[Transcript stable ID]], Transcripts[Transcript stable ID], 0), 4)</f>
        <v>NM_000248.3</v>
      </c>
      <c r="E3901" t="s">
        <v>27</v>
      </c>
      <c r="J3901">
        <v>69985754</v>
      </c>
      <c r="K3901">
        <v>70008424</v>
      </c>
      <c r="L3901">
        <v>70008571</v>
      </c>
      <c r="N3901">
        <v>8</v>
      </c>
      <c r="O3901">
        <v>831</v>
      </c>
      <c r="P3901">
        <v>978</v>
      </c>
      <c r="Q3901" t="s">
        <v>14423</v>
      </c>
      <c r="R3901">
        <v>711</v>
      </c>
      <c r="S3901">
        <v>858</v>
      </c>
    </row>
    <row r="3902" spans="1:19" x14ac:dyDescent="0.25">
      <c r="A3902" t="s">
        <v>5311</v>
      </c>
      <c r="B3902">
        <v>1</v>
      </c>
      <c r="C3902" t="s">
        <v>5340</v>
      </c>
      <c r="D3902" t="str">
        <f>INDEX(Transcripts[#Data], MATCH(Exons[[#This Row],[Transcript stable ID]], Transcripts[Transcript stable ID], 0), 4)</f>
        <v>NM_000248.3</v>
      </c>
      <c r="E3902" t="s">
        <v>27</v>
      </c>
      <c r="J3902">
        <v>69985754</v>
      </c>
      <c r="K3902">
        <v>70000963</v>
      </c>
      <c r="L3902">
        <v>70001037</v>
      </c>
      <c r="N3902">
        <v>6</v>
      </c>
      <c r="O3902">
        <v>680</v>
      </c>
      <c r="P3902">
        <v>754</v>
      </c>
      <c r="Q3902" t="s">
        <v>14430</v>
      </c>
      <c r="R3902">
        <v>560</v>
      </c>
      <c r="S3902">
        <v>634</v>
      </c>
    </row>
    <row r="3903" spans="1:19" x14ac:dyDescent="0.25">
      <c r="A3903" t="s">
        <v>5311</v>
      </c>
      <c r="B3903">
        <v>1</v>
      </c>
      <c r="C3903" t="s">
        <v>5340</v>
      </c>
      <c r="D3903" t="str">
        <f>INDEX(Transcripts[#Data], MATCH(Exons[[#This Row],[Transcript stable ID]], Transcripts[Transcript stable ID], 0), 4)</f>
        <v>NM_000248.3</v>
      </c>
      <c r="E3903" t="s">
        <v>27</v>
      </c>
      <c r="F3903">
        <v>69985754</v>
      </c>
      <c r="G3903">
        <v>69985873</v>
      </c>
      <c r="J3903">
        <v>69985754</v>
      </c>
      <c r="K3903">
        <v>69985754</v>
      </c>
      <c r="L3903">
        <v>69985906</v>
      </c>
      <c r="N3903">
        <v>1</v>
      </c>
      <c r="O3903">
        <v>121</v>
      </c>
      <c r="P3903">
        <v>153</v>
      </c>
      <c r="Q3903" t="s">
        <v>14431</v>
      </c>
      <c r="R3903">
        <v>1</v>
      </c>
      <c r="S3903">
        <v>33</v>
      </c>
    </row>
    <row r="3904" spans="1:19" x14ac:dyDescent="0.25">
      <c r="A3904" t="s">
        <v>5311</v>
      </c>
      <c r="B3904">
        <v>1</v>
      </c>
      <c r="C3904" t="s">
        <v>5340</v>
      </c>
      <c r="D3904" t="str">
        <f>INDEX(Transcripts[#Data], MATCH(Exons[[#This Row],[Transcript stable ID]], Transcripts[Transcript stable ID], 0), 4)</f>
        <v>NM_000248.3</v>
      </c>
      <c r="E3904" t="s">
        <v>27</v>
      </c>
      <c r="H3904">
        <v>70014400</v>
      </c>
      <c r="I3904">
        <v>70014975</v>
      </c>
      <c r="J3904">
        <v>69985754</v>
      </c>
      <c r="K3904">
        <v>70013998</v>
      </c>
      <c r="L3904">
        <v>70014975</v>
      </c>
      <c r="N3904">
        <v>9</v>
      </c>
      <c r="O3904">
        <v>979</v>
      </c>
      <c r="P3904">
        <v>1380</v>
      </c>
      <c r="Q3904" t="s">
        <v>14432</v>
      </c>
      <c r="R3904">
        <v>859</v>
      </c>
      <c r="S3904">
        <v>1260</v>
      </c>
    </row>
    <row r="3905" spans="1:19" x14ac:dyDescent="0.25">
      <c r="A3905" t="s">
        <v>5311</v>
      </c>
      <c r="B3905">
        <v>1</v>
      </c>
      <c r="C3905" t="s">
        <v>5327</v>
      </c>
      <c r="D3905" t="str">
        <f>INDEX(Transcripts[#Data], MATCH(Exons[[#This Row],[Transcript stable ID]], Transcripts[Transcript stable ID], 0), 4)</f>
        <v>NM_006722.2</v>
      </c>
      <c r="E3905" t="s">
        <v>27</v>
      </c>
      <c r="J3905">
        <v>69812962</v>
      </c>
      <c r="K3905">
        <v>69928285</v>
      </c>
      <c r="L3905">
        <v>69928534</v>
      </c>
      <c r="N3905">
        <v>2</v>
      </c>
      <c r="O3905">
        <v>133</v>
      </c>
      <c r="P3905">
        <v>382</v>
      </c>
      <c r="Q3905" t="s">
        <v>14416</v>
      </c>
      <c r="R3905">
        <v>102</v>
      </c>
      <c r="S3905">
        <v>351</v>
      </c>
    </row>
    <row r="3906" spans="1:19" x14ac:dyDescent="0.25">
      <c r="A3906" t="s">
        <v>5311</v>
      </c>
      <c r="B3906">
        <v>1</v>
      </c>
      <c r="C3906" t="s">
        <v>5327</v>
      </c>
      <c r="D3906" t="str">
        <f>INDEX(Transcripts[#Data], MATCH(Exons[[#This Row],[Transcript stable ID]], Transcripts[Transcript stable ID], 0), 4)</f>
        <v>NM_006722.2</v>
      </c>
      <c r="E3906" t="s">
        <v>27</v>
      </c>
      <c r="J3906">
        <v>69812962</v>
      </c>
      <c r="K3906">
        <v>69986973</v>
      </c>
      <c r="L3906">
        <v>69987200</v>
      </c>
      <c r="N3906">
        <v>3</v>
      </c>
      <c r="O3906">
        <v>383</v>
      </c>
      <c r="P3906">
        <v>610</v>
      </c>
      <c r="Q3906" t="s">
        <v>14417</v>
      </c>
      <c r="R3906">
        <v>352</v>
      </c>
      <c r="S3906">
        <v>579</v>
      </c>
    </row>
    <row r="3907" spans="1:19" x14ac:dyDescent="0.25">
      <c r="A3907" t="s">
        <v>5311</v>
      </c>
      <c r="B3907">
        <v>1</v>
      </c>
      <c r="C3907" t="s">
        <v>5327</v>
      </c>
      <c r="D3907" t="str">
        <f>INDEX(Transcripts[#Data], MATCH(Exons[[#This Row],[Transcript stable ID]], Transcripts[Transcript stable ID], 0), 4)</f>
        <v>NM_006722.2</v>
      </c>
      <c r="E3907" t="s">
        <v>27</v>
      </c>
      <c r="J3907">
        <v>69812962</v>
      </c>
      <c r="K3907">
        <v>69988249</v>
      </c>
      <c r="L3907">
        <v>69988332</v>
      </c>
      <c r="N3907">
        <v>4</v>
      </c>
      <c r="O3907">
        <v>611</v>
      </c>
      <c r="P3907">
        <v>694</v>
      </c>
      <c r="Q3907" t="s">
        <v>14418</v>
      </c>
      <c r="R3907">
        <v>580</v>
      </c>
      <c r="S3907">
        <v>663</v>
      </c>
    </row>
    <row r="3908" spans="1:19" x14ac:dyDescent="0.25">
      <c r="A3908" t="s">
        <v>5311</v>
      </c>
      <c r="B3908">
        <v>1</v>
      </c>
      <c r="C3908" t="s">
        <v>5327</v>
      </c>
      <c r="D3908" t="str">
        <f>INDEX(Transcripts[#Data], MATCH(Exons[[#This Row],[Transcript stable ID]], Transcripts[Transcript stable ID], 0), 4)</f>
        <v>NM_006722.2</v>
      </c>
      <c r="E3908" t="s">
        <v>27</v>
      </c>
      <c r="J3908">
        <v>69812962</v>
      </c>
      <c r="K3908">
        <v>69990387</v>
      </c>
      <c r="L3908">
        <v>69990482</v>
      </c>
      <c r="N3908">
        <v>5</v>
      </c>
      <c r="O3908">
        <v>695</v>
      </c>
      <c r="P3908">
        <v>790</v>
      </c>
      <c r="Q3908" t="s">
        <v>14419</v>
      </c>
      <c r="R3908">
        <v>664</v>
      </c>
      <c r="S3908">
        <v>759</v>
      </c>
    </row>
    <row r="3909" spans="1:19" x14ac:dyDescent="0.25">
      <c r="A3909" t="s">
        <v>5311</v>
      </c>
      <c r="B3909">
        <v>1</v>
      </c>
      <c r="C3909" t="s">
        <v>5327</v>
      </c>
      <c r="D3909" t="str">
        <f>INDEX(Transcripts[#Data], MATCH(Exons[[#This Row],[Transcript stable ID]], Transcripts[Transcript stable ID], 0), 4)</f>
        <v>NM_006722.2</v>
      </c>
      <c r="E3909" t="s">
        <v>27</v>
      </c>
      <c r="J3909">
        <v>69812962</v>
      </c>
      <c r="K3909">
        <v>69998202</v>
      </c>
      <c r="L3909">
        <v>69998319</v>
      </c>
      <c r="N3909">
        <v>6</v>
      </c>
      <c r="O3909">
        <v>791</v>
      </c>
      <c r="P3909">
        <v>908</v>
      </c>
      <c r="Q3909" t="s">
        <v>14420</v>
      </c>
      <c r="R3909">
        <v>760</v>
      </c>
      <c r="S3909">
        <v>877</v>
      </c>
    </row>
    <row r="3910" spans="1:19" x14ac:dyDescent="0.25">
      <c r="A3910" t="s">
        <v>5311</v>
      </c>
      <c r="B3910">
        <v>1</v>
      </c>
      <c r="C3910" t="s">
        <v>5327</v>
      </c>
      <c r="D3910" t="str">
        <f>INDEX(Transcripts[#Data], MATCH(Exons[[#This Row],[Transcript stable ID]], Transcripts[Transcript stable ID], 0), 4)</f>
        <v>NM_006722.2</v>
      </c>
      <c r="E3910" t="s">
        <v>27</v>
      </c>
      <c r="J3910">
        <v>69812962</v>
      </c>
      <c r="K3910">
        <v>70000981</v>
      </c>
      <c r="L3910">
        <v>70001037</v>
      </c>
      <c r="N3910">
        <v>7</v>
      </c>
      <c r="O3910">
        <v>909</v>
      </c>
      <c r="P3910">
        <v>965</v>
      </c>
      <c r="Q3910" t="s">
        <v>14421</v>
      </c>
      <c r="R3910">
        <v>878</v>
      </c>
      <c r="S3910">
        <v>934</v>
      </c>
    </row>
    <row r="3911" spans="1:19" x14ac:dyDescent="0.25">
      <c r="A3911" t="s">
        <v>5311</v>
      </c>
      <c r="B3911">
        <v>1</v>
      </c>
      <c r="C3911" t="s">
        <v>5327</v>
      </c>
      <c r="D3911" t="str">
        <f>INDEX(Transcripts[#Data], MATCH(Exons[[#This Row],[Transcript stable ID]], Transcripts[Transcript stable ID], 0), 4)</f>
        <v>NM_006722.2</v>
      </c>
      <c r="E3911" t="s">
        <v>27</v>
      </c>
      <c r="J3911">
        <v>69812962</v>
      </c>
      <c r="K3911">
        <v>70005606</v>
      </c>
      <c r="L3911">
        <v>70005681</v>
      </c>
      <c r="N3911">
        <v>8</v>
      </c>
      <c r="O3911">
        <v>966</v>
      </c>
      <c r="P3911">
        <v>1041</v>
      </c>
      <c r="Q3911" t="s">
        <v>14422</v>
      </c>
      <c r="R3911">
        <v>935</v>
      </c>
      <c r="S3911">
        <v>1010</v>
      </c>
    </row>
    <row r="3912" spans="1:19" x14ac:dyDescent="0.25">
      <c r="A3912" t="s">
        <v>5311</v>
      </c>
      <c r="B3912">
        <v>1</v>
      </c>
      <c r="C3912" t="s">
        <v>5327</v>
      </c>
      <c r="D3912" t="str">
        <f>INDEX(Transcripts[#Data], MATCH(Exons[[#This Row],[Transcript stable ID]], Transcripts[Transcript stable ID], 0), 4)</f>
        <v>NM_006722.2</v>
      </c>
      <c r="E3912" t="s">
        <v>27</v>
      </c>
      <c r="J3912">
        <v>69812962</v>
      </c>
      <c r="K3912">
        <v>70008424</v>
      </c>
      <c r="L3912">
        <v>70008571</v>
      </c>
      <c r="N3912">
        <v>9</v>
      </c>
      <c r="O3912">
        <v>1042</v>
      </c>
      <c r="P3912">
        <v>1189</v>
      </c>
      <c r="Q3912" t="s">
        <v>14423</v>
      </c>
      <c r="R3912">
        <v>1011</v>
      </c>
      <c r="S3912">
        <v>1158</v>
      </c>
    </row>
    <row r="3913" spans="1:19" x14ac:dyDescent="0.25">
      <c r="A3913" t="s">
        <v>5311</v>
      </c>
      <c r="B3913">
        <v>1</v>
      </c>
      <c r="C3913" t="s">
        <v>5327</v>
      </c>
      <c r="D3913" t="str">
        <f>INDEX(Transcripts[#Data], MATCH(Exons[[#This Row],[Transcript stable ID]], Transcripts[Transcript stable ID], 0), 4)</f>
        <v>NM_006722.2</v>
      </c>
      <c r="E3913" t="s">
        <v>27</v>
      </c>
      <c r="F3913">
        <v>69812962</v>
      </c>
      <c r="G3913">
        <v>69812992</v>
      </c>
      <c r="J3913">
        <v>69812962</v>
      </c>
      <c r="K3913">
        <v>69812962</v>
      </c>
      <c r="L3913">
        <v>69813093</v>
      </c>
      <c r="N3913">
        <v>1</v>
      </c>
      <c r="O3913">
        <v>32</v>
      </c>
      <c r="P3913">
        <v>132</v>
      </c>
      <c r="Q3913" t="s">
        <v>14433</v>
      </c>
      <c r="R3913">
        <v>1</v>
      </c>
      <c r="S3913">
        <v>101</v>
      </c>
    </row>
    <row r="3914" spans="1:19" x14ac:dyDescent="0.25">
      <c r="A3914" t="s">
        <v>5311</v>
      </c>
      <c r="B3914">
        <v>1</v>
      </c>
      <c r="C3914" t="s">
        <v>5327</v>
      </c>
      <c r="D3914" t="str">
        <f>INDEX(Transcripts[#Data], MATCH(Exons[[#This Row],[Transcript stable ID]], Transcripts[Transcript stable ID], 0), 4)</f>
        <v>NM_006722.2</v>
      </c>
      <c r="E3914" t="s">
        <v>27</v>
      </c>
      <c r="H3914">
        <v>70014400</v>
      </c>
      <c r="I3914">
        <v>70017488</v>
      </c>
      <c r="J3914">
        <v>69812962</v>
      </c>
      <c r="K3914">
        <v>70013998</v>
      </c>
      <c r="L3914">
        <v>70017488</v>
      </c>
      <c r="N3914">
        <v>10</v>
      </c>
      <c r="O3914">
        <v>1190</v>
      </c>
      <c r="P3914">
        <v>1591</v>
      </c>
      <c r="Q3914" t="s">
        <v>14434</v>
      </c>
      <c r="R3914">
        <v>1159</v>
      </c>
      <c r="S3914">
        <v>1560</v>
      </c>
    </row>
    <row r="3915" spans="1:19" x14ac:dyDescent="0.25">
      <c r="A3915" t="s">
        <v>5311</v>
      </c>
      <c r="B3915">
        <v>1</v>
      </c>
      <c r="C3915" t="s">
        <v>5330</v>
      </c>
      <c r="D3915">
        <f>INDEX(Transcripts[#Data], MATCH(Exons[[#This Row],[Transcript stable ID]], Transcripts[Transcript stable ID], 0), 4)</f>
        <v>0</v>
      </c>
      <c r="E3915" t="s">
        <v>27</v>
      </c>
      <c r="J3915">
        <v>69928256</v>
      </c>
      <c r="K3915">
        <v>69986973</v>
      </c>
      <c r="L3915">
        <v>69987200</v>
      </c>
      <c r="N3915">
        <v>2</v>
      </c>
      <c r="O3915">
        <v>280</v>
      </c>
      <c r="P3915">
        <v>507</v>
      </c>
      <c r="Q3915" t="s">
        <v>14417</v>
      </c>
      <c r="R3915">
        <v>280</v>
      </c>
      <c r="S3915">
        <v>507</v>
      </c>
    </row>
    <row r="3916" spans="1:19" x14ac:dyDescent="0.25">
      <c r="A3916" t="s">
        <v>5311</v>
      </c>
      <c r="B3916">
        <v>1</v>
      </c>
      <c r="C3916" t="s">
        <v>5330</v>
      </c>
      <c r="D3916">
        <f>INDEX(Transcripts[#Data], MATCH(Exons[[#This Row],[Transcript stable ID]], Transcripts[Transcript stable ID], 0), 4)</f>
        <v>0</v>
      </c>
      <c r="E3916" t="s">
        <v>27</v>
      </c>
      <c r="J3916">
        <v>69928256</v>
      </c>
      <c r="K3916">
        <v>69988249</v>
      </c>
      <c r="L3916">
        <v>69988332</v>
      </c>
      <c r="N3916">
        <v>3</v>
      </c>
      <c r="O3916">
        <v>508</v>
      </c>
      <c r="P3916">
        <v>591</v>
      </c>
      <c r="Q3916" t="s">
        <v>14418</v>
      </c>
      <c r="R3916">
        <v>508</v>
      </c>
      <c r="S3916">
        <v>591</v>
      </c>
    </row>
    <row r="3917" spans="1:19" x14ac:dyDescent="0.25">
      <c r="A3917" t="s">
        <v>5311</v>
      </c>
      <c r="B3917">
        <v>1</v>
      </c>
      <c r="C3917" t="s">
        <v>5330</v>
      </c>
      <c r="D3917">
        <f>INDEX(Transcripts[#Data], MATCH(Exons[[#This Row],[Transcript stable ID]], Transcripts[Transcript stable ID], 0), 4)</f>
        <v>0</v>
      </c>
      <c r="E3917" t="s">
        <v>27</v>
      </c>
      <c r="J3917">
        <v>69928256</v>
      </c>
      <c r="K3917">
        <v>69990387</v>
      </c>
      <c r="L3917">
        <v>69990482</v>
      </c>
      <c r="N3917">
        <v>4</v>
      </c>
      <c r="O3917">
        <v>592</v>
      </c>
      <c r="P3917">
        <v>687</v>
      </c>
      <c r="Q3917" t="s">
        <v>14419</v>
      </c>
      <c r="R3917">
        <v>592</v>
      </c>
      <c r="S3917">
        <v>687</v>
      </c>
    </row>
    <row r="3918" spans="1:19" x14ac:dyDescent="0.25">
      <c r="A3918" t="s">
        <v>5311</v>
      </c>
      <c r="B3918">
        <v>1</v>
      </c>
      <c r="C3918" t="s">
        <v>5330</v>
      </c>
      <c r="D3918">
        <f>INDEX(Transcripts[#Data], MATCH(Exons[[#This Row],[Transcript stable ID]], Transcripts[Transcript stable ID], 0), 4)</f>
        <v>0</v>
      </c>
      <c r="E3918" t="s">
        <v>27</v>
      </c>
      <c r="J3918">
        <v>69928256</v>
      </c>
      <c r="K3918">
        <v>69998202</v>
      </c>
      <c r="L3918">
        <v>69998319</v>
      </c>
      <c r="N3918">
        <v>5</v>
      </c>
      <c r="O3918">
        <v>688</v>
      </c>
      <c r="P3918">
        <v>805</v>
      </c>
      <c r="Q3918" t="s">
        <v>14420</v>
      </c>
      <c r="R3918">
        <v>688</v>
      </c>
      <c r="S3918">
        <v>805</v>
      </c>
    </row>
    <row r="3919" spans="1:19" x14ac:dyDescent="0.25">
      <c r="A3919" t="s">
        <v>5311</v>
      </c>
      <c r="B3919">
        <v>1</v>
      </c>
      <c r="C3919" t="s">
        <v>5330</v>
      </c>
      <c r="D3919">
        <f>INDEX(Transcripts[#Data], MATCH(Exons[[#This Row],[Transcript stable ID]], Transcripts[Transcript stable ID], 0), 4)</f>
        <v>0</v>
      </c>
      <c r="E3919" t="s">
        <v>27</v>
      </c>
      <c r="J3919">
        <v>69928256</v>
      </c>
      <c r="K3919">
        <v>70000981</v>
      </c>
      <c r="L3919">
        <v>70001037</v>
      </c>
      <c r="N3919">
        <v>6</v>
      </c>
      <c r="O3919">
        <v>806</v>
      </c>
      <c r="P3919">
        <v>862</v>
      </c>
      <c r="Q3919" t="s">
        <v>14421</v>
      </c>
      <c r="R3919">
        <v>806</v>
      </c>
      <c r="S3919">
        <v>862</v>
      </c>
    </row>
    <row r="3920" spans="1:19" x14ac:dyDescent="0.25">
      <c r="A3920" t="s">
        <v>5311</v>
      </c>
      <c r="B3920">
        <v>1</v>
      </c>
      <c r="C3920" t="s">
        <v>5330</v>
      </c>
      <c r="D3920">
        <f>INDEX(Transcripts[#Data], MATCH(Exons[[#This Row],[Transcript stable ID]], Transcripts[Transcript stable ID], 0), 4)</f>
        <v>0</v>
      </c>
      <c r="E3920" t="s">
        <v>27</v>
      </c>
      <c r="J3920">
        <v>69928256</v>
      </c>
      <c r="K3920">
        <v>70005606</v>
      </c>
      <c r="L3920">
        <v>70005681</v>
      </c>
      <c r="N3920">
        <v>7</v>
      </c>
      <c r="O3920">
        <v>863</v>
      </c>
      <c r="P3920">
        <v>938</v>
      </c>
      <c r="Q3920" t="s">
        <v>14422</v>
      </c>
      <c r="R3920">
        <v>863</v>
      </c>
      <c r="S3920">
        <v>938</v>
      </c>
    </row>
    <row r="3921" spans="1:19" x14ac:dyDescent="0.25">
      <c r="A3921" t="s">
        <v>5311</v>
      </c>
      <c r="B3921">
        <v>1</v>
      </c>
      <c r="C3921" t="s">
        <v>5330</v>
      </c>
      <c r="D3921">
        <f>INDEX(Transcripts[#Data], MATCH(Exons[[#This Row],[Transcript stable ID]], Transcripts[Transcript stable ID], 0), 4)</f>
        <v>0</v>
      </c>
      <c r="E3921" t="s">
        <v>27</v>
      </c>
      <c r="J3921">
        <v>69928256</v>
      </c>
      <c r="K3921">
        <v>70008424</v>
      </c>
      <c r="L3921">
        <v>70008571</v>
      </c>
      <c r="N3921">
        <v>8</v>
      </c>
      <c r="O3921">
        <v>939</v>
      </c>
      <c r="P3921">
        <v>1086</v>
      </c>
      <c r="Q3921" t="s">
        <v>14423</v>
      </c>
      <c r="R3921">
        <v>939</v>
      </c>
      <c r="S3921">
        <v>1086</v>
      </c>
    </row>
    <row r="3922" spans="1:19" x14ac:dyDescent="0.25">
      <c r="A3922" t="s">
        <v>5311</v>
      </c>
      <c r="B3922">
        <v>1</v>
      </c>
      <c r="C3922" t="s">
        <v>5330</v>
      </c>
      <c r="D3922">
        <f>INDEX(Transcripts[#Data], MATCH(Exons[[#This Row],[Transcript stable ID]], Transcripts[Transcript stable ID], 0), 4)</f>
        <v>0</v>
      </c>
      <c r="E3922" t="s">
        <v>27</v>
      </c>
      <c r="J3922">
        <v>69928256</v>
      </c>
      <c r="K3922">
        <v>69928256</v>
      </c>
      <c r="L3922">
        <v>69928534</v>
      </c>
      <c r="N3922">
        <v>1</v>
      </c>
      <c r="O3922">
        <v>1</v>
      </c>
      <c r="P3922">
        <v>279</v>
      </c>
      <c r="Q3922" t="s">
        <v>14435</v>
      </c>
      <c r="R3922">
        <v>1</v>
      </c>
      <c r="S3922">
        <v>279</v>
      </c>
    </row>
    <row r="3923" spans="1:19" x14ac:dyDescent="0.25">
      <c r="A3923" t="s">
        <v>5311</v>
      </c>
      <c r="B3923">
        <v>1</v>
      </c>
      <c r="C3923" t="s">
        <v>5330</v>
      </c>
      <c r="D3923">
        <f>INDEX(Transcripts[#Data], MATCH(Exons[[#This Row],[Transcript stable ID]], Transcripts[Transcript stable ID], 0), 4)</f>
        <v>0</v>
      </c>
      <c r="E3923" t="s">
        <v>27</v>
      </c>
      <c r="H3923">
        <v>70014400</v>
      </c>
      <c r="I3923">
        <v>70017484</v>
      </c>
      <c r="J3923">
        <v>69928256</v>
      </c>
      <c r="K3923">
        <v>70013998</v>
      </c>
      <c r="L3923">
        <v>70017484</v>
      </c>
      <c r="N3923">
        <v>9</v>
      </c>
      <c r="O3923">
        <v>1087</v>
      </c>
      <c r="P3923">
        <v>1488</v>
      </c>
      <c r="Q3923" t="s">
        <v>14436</v>
      </c>
      <c r="R3923">
        <v>1087</v>
      </c>
      <c r="S3923">
        <v>1488</v>
      </c>
    </row>
    <row r="3924" spans="1:19" x14ac:dyDescent="0.25">
      <c r="A3924" t="s">
        <v>9037</v>
      </c>
      <c r="B3924">
        <v>-1</v>
      </c>
      <c r="C3924" t="s">
        <v>9044</v>
      </c>
      <c r="D3924" t="str">
        <f>INDEX(Transcripts[#Data], MATCH(Exons[[#This Row],[Transcript stable ID]], Transcripts[Transcript stable ID], 0), 4)</f>
        <v>NM_000368.4</v>
      </c>
      <c r="E3924" t="s">
        <v>27</v>
      </c>
      <c r="F3924">
        <v>135819930</v>
      </c>
      <c r="G3924">
        <v>135820008</v>
      </c>
      <c r="J3924">
        <v>135820008</v>
      </c>
      <c r="K3924">
        <v>135819930</v>
      </c>
      <c r="L3924">
        <v>135820008</v>
      </c>
      <c r="N3924">
        <v>1</v>
      </c>
      <c r="Q3924" t="s">
        <v>14437</v>
      </c>
    </row>
    <row r="3925" spans="1:19" x14ac:dyDescent="0.25">
      <c r="A3925" t="s">
        <v>9037</v>
      </c>
      <c r="B3925">
        <v>-1</v>
      </c>
      <c r="C3925" t="s">
        <v>9044</v>
      </c>
      <c r="D3925" t="str">
        <f>INDEX(Transcripts[#Data], MATCH(Exons[[#This Row],[Transcript stable ID]], Transcripts[Transcript stable ID], 0), 4)</f>
        <v>NM_000368.4</v>
      </c>
      <c r="E3925" t="s">
        <v>27</v>
      </c>
      <c r="F3925">
        <v>135810420</v>
      </c>
      <c r="G3925">
        <v>135810482</v>
      </c>
      <c r="J3925">
        <v>135820008</v>
      </c>
      <c r="K3925">
        <v>135810420</v>
      </c>
      <c r="L3925">
        <v>135810482</v>
      </c>
      <c r="N3925">
        <v>2</v>
      </c>
      <c r="Q3925" t="s">
        <v>14438</v>
      </c>
    </row>
    <row r="3926" spans="1:19" x14ac:dyDescent="0.25">
      <c r="A3926" t="s">
        <v>9037</v>
      </c>
      <c r="B3926">
        <v>-1</v>
      </c>
      <c r="C3926" t="s">
        <v>9044</v>
      </c>
      <c r="D3926" t="str">
        <f>INDEX(Transcripts[#Data], MATCH(Exons[[#This Row],[Transcript stable ID]], Transcripts[Transcript stable ID], 0), 4)</f>
        <v>NM_000368.4</v>
      </c>
      <c r="E3926" t="s">
        <v>27</v>
      </c>
      <c r="F3926">
        <v>135804260</v>
      </c>
      <c r="G3926">
        <v>135804339</v>
      </c>
      <c r="J3926">
        <v>135820008</v>
      </c>
      <c r="K3926">
        <v>135804154</v>
      </c>
      <c r="L3926">
        <v>135804339</v>
      </c>
      <c r="N3926">
        <v>3</v>
      </c>
      <c r="O3926">
        <v>223</v>
      </c>
      <c r="P3926">
        <v>328</v>
      </c>
      <c r="Q3926" t="s">
        <v>14439</v>
      </c>
      <c r="R3926">
        <v>1</v>
      </c>
      <c r="S3926">
        <v>106</v>
      </c>
    </row>
    <row r="3927" spans="1:19" x14ac:dyDescent="0.25">
      <c r="A3927" t="s">
        <v>9037</v>
      </c>
      <c r="B3927">
        <v>-1</v>
      </c>
      <c r="C3927" t="s">
        <v>9044</v>
      </c>
      <c r="D3927" t="str">
        <f>INDEX(Transcripts[#Data], MATCH(Exons[[#This Row],[Transcript stable ID]], Transcripts[Transcript stable ID], 0), 4)</f>
        <v>NM_000368.4</v>
      </c>
      <c r="E3927" t="s">
        <v>27</v>
      </c>
      <c r="J3927">
        <v>135820008</v>
      </c>
      <c r="K3927">
        <v>135802588</v>
      </c>
      <c r="L3927">
        <v>135802691</v>
      </c>
      <c r="N3927">
        <v>4</v>
      </c>
      <c r="O3927">
        <v>329</v>
      </c>
      <c r="P3927">
        <v>432</v>
      </c>
      <c r="Q3927" t="s">
        <v>14440</v>
      </c>
      <c r="R3927">
        <v>107</v>
      </c>
      <c r="S3927">
        <v>210</v>
      </c>
    </row>
    <row r="3928" spans="1:19" x14ac:dyDescent="0.25">
      <c r="A3928" t="s">
        <v>9037</v>
      </c>
      <c r="B3928">
        <v>-1</v>
      </c>
      <c r="C3928" t="s">
        <v>9044</v>
      </c>
      <c r="D3928" t="str">
        <f>INDEX(Transcripts[#Data], MATCH(Exons[[#This Row],[Transcript stable ID]], Transcripts[Transcript stable ID], 0), 4)</f>
        <v>NM_000368.4</v>
      </c>
      <c r="E3928" t="s">
        <v>27</v>
      </c>
      <c r="J3928">
        <v>135820008</v>
      </c>
      <c r="K3928">
        <v>135800974</v>
      </c>
      <c r="L3928">
        <v>135801126</v>
      </c>
      <c r="N3928">
        <v>5</v>
      </c>
      <c r="O3928">
        <v>433</v>
      </c>
      <c r="P3928">
        <v>585</v>
      </c>
      <c r="Q3928" t="s">
        <v>14441</v>
      </c>
      <c r="R3928">
        <v>211</v>
      </c>
      <c r="S3928">
        <v>363</v>
      </c>
    </row>
    <row r="3929" spans="1:19" x14ac:dyDescent="0.25">
      <c r="A3929" t="s">
        <v>9037</v>
      </c>
      <c r="B3929">
        <v>-1</v>
      </c>
      <c r="C3929" t="s">
        <v>9044</v>
      </c>
      <c r="D3929" t="str">
        <f>INDEX(Transcripts[#Data], MATCH(Exons[[#This Row],[Transcript stable ID]], Transcripts[Transcript stable ID], 0), 4)</f>
        <v>NM_000368.4</v>
      </c>
      <c r="E3929" t="s">
        <v>27</v>
      </c>
      <c r="J3929">
        <v>135820008</v>
      </c>
      <c r="K3929">
        <v>135798735</v>
      </c>
      <c r="L3929">
        <v>135798879</v>
      </c>
      <c r="N3929">
        <v>6</v>
      </c>
      <c r="O3929">
        <v>586</v>
      </c>
      <c r="P3929">
        <v>730</v>
      </c>
      <c r="Q3929" t="s">
        <v>14442</v>
      </c>
      <c r="R3929">
        <v>364</v>
      </c>
      <c r="S3929">
        <v>508</v>
      </c>
    </row>
    <row r="3930" spans="1:19" x14ac:dyDescent="0.25">
      <c r="A3930" t="s">
        <v>9037</v>
      </c>
      <c r="B3930">
        <v>-1</v>
      </c>
      <c r="C3930" t="s">
        <v>9044</v>
      </c>
      <c r="D3930" t="str">
        <f>INDEX(Transcripts[#Data], MATCH(Exons[[#This Row],[Transcript stable ID]], Transcripts[Transcript stable ID], 0), 4)</f>
        <v>NM_000368.4</v>
      </c>
      <c r="E3930" t="s">
        <v>27</v>
      </c>
      <c r="J3930">
        <v>135820008</v>
      </c>
      <c r="K3930">
        <v>135797206</v>
      </c>
      <c r="L3930">
        <v>135797360</v>
      </c>
      <c r="N3930">
        <v>7</v>
      </c>
      <c r="O3930">
        <v>731</v>
      </c>
      <c r="P3930">
        <v>885</v>
      </c>
      <c r="Q3930" t="s">
        <v>14443</v>
      </c>
      <c r="R3930">
        <v>509</v>
      </c>
      <c r="S3930">
        <v>663</v>
      </c>
    </row>
    <row r="3931" spans="1:19" x14ac:dyDescent="0.25">
      <c r="A3931" t="s">
        <v>9037</v>
      </c>
      <c r="B3931">
        <v>-1</v>
      </c>
      <c r="C3931" t="s">
        <v>9044</v>
      </c>
      <c r="D3931" t="str">
        <f>INDEX(Transcripts[#Data], MATCH(Exons[[#This Row],[Transcript stable ID]], Transcripts[Transcript stable ID], 0), 4)</f>
        <v>NM_000368.4</v>
      </c>
      <c r="E3931" t="s">
        <v>27</v>
      </c>
      <c r="J3931">
        <v>135820008</v>
      </c>
      <c r="K3931">
        <v>135796750</v>
      </c>
      <c r="L3931">
        <v>135796823</v>
      </c>
      <c r="N3931">
        <v>8</v>
      </c>
      <c r="O3931">
        <v>886</v>
      </c>
      <c r="P3931">
        <v>959</v>
      </c>
      <c r="Q3931" t="s">
        <v>14444</v>
      </c>
      <c r="R3931">
        <v>664</v>
      </c>
      <c r="S3931">
        <v>737</v>
      </c>
    </row>
    <row r="3932" spans="1:19" x14ac:dyDescent="0.25">
      <c r="A3932" t="s">
        <v>9037</v>
      </c>
      <c r="B3932">
        <v>-1</v>
      </c>
      <c r="C3932" t="s">
        <v>9044</v>
      </c>
      <c r="D3932" t="str">
        <f>INDEX(Transcripts[#Data], MATCH(Exons[[#This Row],[Transcript stable ID]], Transcripts[Transcript stable ID], 0), 4)</f>
        <v>NM_000368.4</v>
      </c>
      <c r="E3932" t="s">
        <v>27</v>
      </c>
      <c r="J3932">
        <v>135820008</v>
      </c>
      <c r="K3932">
        <v>135787669</v>
      </c>
      <c r="L3932">
        <v>135787844</v>
      </c>
      <c r="N3932">
        <v>9</v>
      </c>
      <c r="O3932">
        <v>960</v>
      </c>
      <c r="P3932">
        <v>1135</v>
      </c>
      <c r="Q3932" t="s">
        <v>14445</v>
      </c>
      <c r="R3932">
        <v>738</v>
      </c>
      <c r="S3932">
        <v>913</v>
      </c>
    </row>
    <row r="3933" spans="1:19" x14ac:dyDescent="0.25">
      <c r="A3933" t="s">
        <v>9037</v>
      </c>
      <c r="B3933">
        <v>-1</v>
      </c>
      <c r="C3933" t="s">
        <v>9044</v>
      </c>
      <c r="D3933" t="str">
        <f>INDEX(Transcripts[#Data], MATCH(Exons[[#This Row],[Transcript stable ID]], Transcripts[Transcript stable ID], 0), 4)</f>
        <v>NM_000368.4</v>
      </c>
      <c r="E3933" t="s">
        <v>27</v>
      </c>
      <c r="J3933">
        <v>135820008</v>
      </c>
      <c r="K3933">
        <v>135786840</v>
      </c>
      <c r="L3933">
        <v>135786955</v>
      </c>
      <c r="N3933">
        <v>10</v>
      </c>
      <c r="O3933">
        <v>1136</v>
      </c>
      <c r="P3933">
        <v>1251</v>
      </c>
      <c r="Q3933" t="s">
        <v>14446</v>
      </c>
      <c r="R3933">
        <v>914</v>
      </c>
      <c r="S3933">
        <v>1029</v>
      </c>
    </row>
    <row r="3934" spans="1:19" x14ac:dyDescent="0.25">
      <c r="A3934" t="s">
        <v>9037</v>
      </c>
      <c r="B3934">
        <v>-1</v>
      </c>
      <c r="C3934" t="s">
        <v>9044</v>
      </c>
      <c r="D3934" t="str">
        <f>INDEX(Transcripts[#Data], MATCH(Exons[[#This Row],[Transcript stable ID]], Transcripts[Transcript stable ID], 0), 4)</f>
        <v>NM_000368.4</v>
      </c>
      <c r="E3934" t="s">
        <v>27</v>
      </c>
      <c r="J3934">
        <v>135820008</v>
      </c>
      <c r="K3934">
        <v>135786389</v>
      </c>
      <c r="L3934">
        <v>135786500</v>
      </c>
      <c r="N3934">
        <v>11</v>
      </c>
      <c r="O3934">
        <v>1252</v>
      </c>
      <c r="P3934">
        <v>1363</v>
      </c>
      <c r="Q3934" t="s">
        <v>14447</v>
      </c>
      <c r="R3934">
        <v>1030</v>
      </c>
      <c r="S3934">
        <v>1141</v>
      </c>
    </row>
    <row r="3935" spans="1:19" x14ac:dyDescent="0.25">
      <c r="A3935" t="s">
        <v>9037</v>
      </c>
      <c r="B3935">
        <v>-1</v>
      </c>
      <c r="C3935" t="s">
        <v>9044</v>
      </c>
      <c r="D3935" t="str">
        <f>INDEX(Transcripts[#Data], MATCH(Exons[[#This Row],[Transcript stable ID]], Transcripts[Transcript stable ID], 0), 4)</f>
        <v>NM_000368.4</v>
      </c>
      <c r="E3935" t="s">
        <v>27</v>
      </c>
      <c r="J3935">
        <v>135820008</v>
      </c>
      <c r="K3935">
        <v>135785958</v>
      </c>
      <c r="L3935">
        <v>135786079</v>
      </c>
      <c r="N3935">
        <v>12</v>
      </c>
      <c r="O3935">
        <v>1364</v>
      </c>
      <c r="P3935">
        <v>1485</v>
      </c>
      <c r="Q3935" t="s">
        <v>14448</v>
      </c>
      <c r="R3935">
        <v>1142</v>
      </c>
      <c r="S3935">
        <v>1263</v>
      </c>
    </row>
    <row r="3936" spans="1:19" x14ac:dyDescent="0.25">
      <c r="A3936" t="s">
        <v>9037</v>
      </c>
      <c r="B3936">
        <v>-1</v>
      </c>
      <c r="C3936" t="s">
        <v>9044</v>
      </c>
      <c r="D3936" t="str">
        <f>INDEX(Transcripts[#Data], MATCH(Exons[[#This Row],[Transcript stable ID]], Transcripts[Transcript stable ID], 0), 4)</f>
        <v>NM_000368.4</v>
      </c>
      <c r="E3936" t="s">
        <v>27</v>
      </c>
      <c r="J3936">
        <v>135820008</v>
      </c>
      <c r="K3936">
        <v>135782688</v>
      </c>
      <c r="L3936">
        <v>135782757</v>
      </c>
      <c r="N3936">
        <v>13</v>
      </c>
      <c r="O3936">
        <v>1486</v>
      </c>
      <c r="P3936">
        <v>1555</v>
      </c>
      <c r="Q3936" t="s">
        <v>14449</v>
      </c>
      <c r="R3936">
        <v>1264</v>
      </c>
      <c r="S3936">
        <v>1333</v>
      </c>
    </row>
    <row r="3937" spans="1:19" x14ac:dyDescent="0.25">
      <c r="A3937" t="s">
        <v>9037</v>
      </c>
      <c r="B3937">
        <v>-1</v>
      </c>
      <c r="C3937" t="s">
        <v>9044</v>
      </c>
      <c r="D3937" t="str">
        <f>INDEX(Transcripts[#Data], MATCH(Exons[[#This Row],[Transcript stable ID]], Transcripts[Transcript stable ID], 0), 4)</f>
        <v>NM_000368.4</v>
      </c>
      <c r="E3937" t="s">
        <v>27</v>
      </c>
      <c r="J3937">
        <v>135820008</v>
      </c>
      <c r="K3937">
        <v>135782118</v>
      </c>
      <c r="L3937">
        <v>135782222</v>
      </c>
      <c r="N3937">
        <v>14</v>
      </c>
      <c r="O3937">
        <v>1556</v>
      </c>
      <c r="P3937">
        <v>1660</v>
      </c>
      <c r="Q3937" t="s">
        <v>14450</v>
      </c>
      <c r="R3937">
        <v>1334</v>
      </c>
      <c r="S3937">
        <v>1438</v>
      </c>
    </row>
    <row r="3938" spans="1:19" x14ac:dyDescent="0.25">
      <c r="A3938" t="s">
        <v>9037</v>
      </c>
      <c r="B3938">
        <v>-1</v>
      </c>
      <c r="C3938" t="s">
        <v>9044</v>
      </c>
      <c r="D3938" t="str">
        <f>INDEX(Transcripts[#Data], MATCH(Exons[[#This Row],[Transcript stable ID]], Transcripts[Transcript stable ID], 0), 4)</f>
        <v>NM_000368.4</v>
      </c>
      <c r="E3938" t="s">
        <v>27</v>
      </c>
      <c r="J3938">
        <v>135820008</v>
      </c>
      <c r="K3938">
        <v>135780968</v>
      </c>
      <c r="L3938">
        <v>135781526</v>
      </c>
      <c r="N3938">
        <v>15</v>
      </c>
      <c r="O3938">
        <v>1661</v>
      </c>
      <c r="P3938">
        <v>2219</v>
      </c>
      <c r="Q3938" t="s">
        <v>14451</v>
      </c>
      <c r="R3938">
        <v>1439</v>
      </c>
      <c r="S3938">
        <v>1997</v>
      </c>
    </row>
    <row r="3939" spans="1:19" x14ac:dyDescent="0.25">
      <c r="A3939" t="s">
        <v>9037</v>
      </c>
      <c r="B3939">
        <v>-1</v>
      </c>
      <c r="C3939" t="s">
        <v>9044</v>
      </c>
      <c r="D3939" t="str">
        <f>INDEX(Transcripts[#Data], MATCH(Exons[[#This Row],[Transcript stable ID]], Transcripts[Transcript stable ID], 0), 4)</f>
        <v>NM_000368.4</v>
      </c>
      <c r="E3939" t="s">
        <v>27</v>
      </c>
      <c r="J3939">
        <v>135820008</v>
      </c>
      <c r="K3939">
        <v>135779798</v>
      </c>
      <c r="L3939">
        <v>135779841</v>
      </c>
      <c r="N3939">
        <v>16</v>
      </c>
      <c r="O3939">
        <v>2220</v>
      </c>
      <c r="P3939">
        <v>2263</v>
      </c>
      <c r="Q3939" t="s">
        <v>14452</v>
      </c>
      <c r="R3939">
        <v>1998</v>
      </c>
      <c r="S3939">
        <v>2041</v>
      </c>
    </row>
    <row r="3940" spans="1:19" x14ac:dyDescent="0.25">
      <c r="A3940" t="s">
        <v>9037</v>
      </c>
      <c r="B3940">
        <v>-1</v>
      </c>
      <c r="C3940" t="s">
        <v>9044</v>
      </c>
      <c r="D3940" t="str">
        <f>INDEX(Transcripts[#Data], MATCH(Exons[[#This Row],[Transcript stable ID]], Transcripts[Transcript stable ID], 0), 4)</f>
        <v>NM_000368.4</v>
      </c>
      <c r="E3940" t="s">
        <v>27</v>
      </c>
      <c r="J3940">
        <v>135820008</v>
      </c>
      <c r="K3940">
        <v>135779038</v>
      </c>
      <c r="L3940">
        <v>135779204</v>
      </c>
      <c r="N3940">
        <v>17</v>
      </c>
      <c r="O3940">
        <v>2264</v>
      </c>
      <c r="P3940">
        <v>2430</v>
      </c>
      <c r="Q3940" t="s">
        <v>14453</v>
      </c>
      <c r="R3940">
        <v>2042</v>
      </c>
      <c r="S3940">
        <v>2208</v>
      </c>
    </row>
    <row r="3941" spans="1:19" x14ac:dyDescent="0.25">
      <c r="A3941" t="s">
        <v>9037</v>
      </c>
      <c r="B3941">
        <v>-1</v>
      </c>
      <c r="C3941" t="s">
        <v>9044</v>
      </c>
      <c r="D3941" t="str">
        <f>INDEX(Transcripts[#Data], MATCH(Exons[[#This Row],[Transcript stable ID]], Transcripts[Transcript stable ID], 0), 4)</f>
        <v>NM_000368.4</v>
      </c>
      <c r="E3941" t="s">
        <v>27</v>
      </c>
      <c r="J3941">
        <v>135820008</v>
      </c>
      <c r="K3941">
        <v>135777992</v>
      </c>
      <c r="L3941">
        <v>135778174</v>
      </c>
      <c r="N3941">
        <v>18</v>
      </c>
      <c r="O3941">
        <v>2431</v>
      </c>
      <c r="P3941">
        <v>2613</v>
      </c>
      <c r="Q3941" t="s">
        <v>14454</v>
      </c>
      <c r="R3941">
        <v>2209</v>
      </c>
      <c r="S3941">
        <v>2391</v>
      </c>
    </row>
    <row r="3942" spans="1:19" x14ac:dyDescent="0.25">
      <c r="A3942" t="s">
        <v>9037</v>
      </c>
      <c r="B3942">
        <v>-1</v>
      </c>
      <c r="C3942" t="s">
        <v>9044</v>
      </c>
      <c r="D3942" t="str">
        <f>INDEX(Transcripts[#Data], MATCH(Exons[[#This Row],[Transcript stable ID]], Transcripts[Transcript stable ID], 0), 4)</f>
        <v>NM_000368.4</v>
      </c>
      <c r="E3942" t="s">
        <v>27</v>
      </c>
      <c r="J3942">
        <v>135820008</v>
      </c>
      <c r="K3942">
        <v>135776976</v>
      </c>
      <c r="L3942">
        <v>135777086</v>
      </c>
      <c r="N3942">
        <v>19</v>
      </c>
      <c r="O3942">
        <v>2614</v>
      </c>
      <c r="P3942">
        <v>2724</v>
      </c>
      <c r="Q3942" t="s">
        <v>14455</v>
      </c>
      <c r="R3942">
        <v>2392</v>
      </c>
      <c r="S3942">
        <v>2502</v>
      </c>
    </row>
    <row r="3943" spans="1:19" x14ac:dyDescent="0.25">
      <c r="A3943" t="s">
        <v>9037</v>
      </c>
      <c r="B3943">
        <v>-1</v>
      </c>
      <c r="C3943" t="s">
        <v>9044</v>
      </c>
      <c r="D3943" t="str">
        <f>INDEX(Transcripts[#Data], MATCH(Exons[[#This Row],[Transcript stable ID]], Transcripts[Transcript stable ID], 0), 4)</f>
        <v>NM_000368.4</v>
      </c>
      <c r="E3943" t="s">
        <v>27</v>
      </c>
      <c r="J3943">
        <v>135820008</v>
      </c>
      <c r="K3943">
        <v>135776102</v>
      </c>
      <c r="L3943">
        <v>135776224</v>
      </c>
      <c r="N3943">
        <v>20</v>
      </c>
      <c r="O3943">
        <v>2725</v>
      </c>
      <c r="P3943">
        <v>2847</v>
      </c>
      <c r="Q3943" t="s">
        <v>14456</v>
      </c>
      <c r="R3943">
        <v>2503</v>
      </c>
      <c r="S3943">
        <v>2625</v>
      </c>
    </row>
    <row r="3944" spans="1:19" x14ac:dyDescent="0.25">
      <c r="A3944" t="s">
        <v>9037</v>
      </c>
      <c r="B3944">
        <v>-1</v>
      </c>
      <c r="C3944" t="s">
        <v>9044</v>
      </c>
      <c r="D3944" t="str">
        <f>INDEX(Transcripts[#Data], MATCH(Exons[[#This Row],[Transcript stable ID]], Transcripts[Transcript stable ID], 0), 4)</f>
        <v>NM_000368.4</v>
      </c>
      <c r="E3944" t="s">
        <v>27</v>
      </c>
      <c r="J3944">
        <v>135820008</v>
      </c>
      <c r="K3944">
        <v>135772810</v>
      </c>
      <c r="L3944">
        <v>135772997</v>
      </c>
      <c r="N3944">
        <v>21</v>
      </c>
      <c r="O3944">
        <v>2848</v>
      </c>
      <c r="P3944">
        <v>3035</v>
      </c>
      <c r="Q3944" t="s">
        <v>14457</v>
      </c>
      <c r="R3944">
        <v>2626</v>
      </c>
      <c r="S3944">
        <v>2813</v>
      </c>
    </row>
    <row r="3945" spans="1:19" x14ac:dyDescent="0.25">
      <c r="A3945" t="s">
        <v>9037</v>
      </c>
      <c r="B3945">
        <v>-1</v>
      </c>
      <c r="C3945" t="s">
        <v>9044</v>
      </c>
      <c r="D3945" t="str">
        <f>INDEX(Transcripts[#Data], MATCH(Exons[[#This Row],[Transcript stable ID]], Transcripts[Transcript stable ID], 0), 4)</f>
        <v>NM_000368.4</v>
      </c>
      <c r="E3945" t="s">
        <v>27</v>
      </c>
      <c r="J3945">
        <v>135820008</v>
      </c>
      <c r="K3945">
        <v>135772571</v>
      </c>
      <c r="L3945">
        <v>135772732</v>
      </c>
      <c r="N3945">
        <v>22</v>
      </c>
      <c r="O3945">
        <v>3036</v>
      </c>
      <c r="P3945">
        <v>3197</v>
      </c>
      <c r="Q3945" t="s">
        <v>14458</v>
      </c>
      <c r="R3945">
        <v>2814</v>
      </c>
      <c r="S3945">
        <v>2975</v>
      </c>
    </row>
    <row r="3946" spans="1:19" x14ac:dyDescent="0.25">
      <c r="A3946" t="s">
        <v>9037</v>
      </c>
      <c r="B3946">
        <v>-1</v>
      </c>
      <c r="C3946" t="s">
        <v>9044</v>
      </c>
      <c r="D3946" t="str">
        <f>INDEX(Transcripts[#Data], MATCH(Exons[[#This Row],[Transcript stable ID]], Transcripts[Transcript stable ID], 0), 4)</f>
        <v>NM_000368.4</v>
      </c>
      <c r="E3946" t="s">
        <v>27</v>
      </c>
      <c r="H3946">
        <v>135766735</v>
      </c>
      <c r="I3946">
        <v>135771621</v>
      </c>
      <c r="J3946">
        <v>135820008</v>
      </c>
      <c r="K3946">
        <v>135766735</v>
      </c>
      <c r="L3946">
        <v>135772141</v>
      </c>
      <c r="N3946">
        <v>23</v>
      </c>
      <c r="O3946">
        <v>3198</v>
      </c>
      <c r="P3946">
        <v>3717</v>
      </c>
      <c r="Q3946" t="s">
        <v>14459</v>
      </c>
      <c r="R3946">
        <v>2976</v>
      </c>
      <c r="S3946">
        <v>3495</v>
      </c>
    </row>
    <row r="3947" spans="1:19" x14ac:dyDescent="0.25">
      <c r="A3947" t="s">
        <v>4607</v>
      </c>
      <c r="B3947">
        <v>1</v>
      </c>
      <c r="C3947" t="s">
        <v>4616</v>
      </c>
      <c r="D3947" t="str">
        <f>INDEX(Transcripts[#Data], MATCH(Exons[[#This Row],[Transcript stable ID]], Transcripts[Transcript stable ID], 0), 4)</f>
        <v>NM_021140.3</v>
      </c>
      <c r="E3947" t="s">
        <v>27</v>
      </c>
      <c r="F3947">
        <v>44732757</v>
      </c>
      <c r="G3947">
        <v>44732797</v>
      </c>
      <c r="J3947">
        <v>44732757</v>
      </c>
      <c r="K3947">
        <v>44732757</v>
      </c>
      <c r="L3947">
        <v>44732958</v>
      </c>
      <c r="N3947">
        <v>1</v>
      </c>
      <c r="O3947">
        <v>42</v>
      </c>
      <c r="P3947">
        <v>202</v>
      </c>
      <c r="Q3947" t="s">
        <v>14460</v>
      </c>
      <c r="R3947">
        <v>1</v>
      </c>
      <c r="S3947">
        <v>161</v>
      </c>
    </row>
    <row r="3948" spans="1:19" x14ac:dyDescent="0.25">
      <c r="A3948" t="s">
        <v>4607</v>
      </c>
      <c r="B3948">
        <v>1</v>
      </c>
      <c r="C3948" t="s">
        <v>4616</v>
      </c>
      <c r="D3948" t="str">
        <f>INDEX(Transcripts[#Data], MATCH(Exons[[#This Row],[Transcript stable ID]], Transcripts[Transcript stable ID], 0), 4)</f>
        <v>NM_021140.3</v>
      </c>
      <c r="E3948" t="s">
        <v>27</v>
      </c>
      <c r="J3948">
        <v>44732757</v>
      </c>
      <c r="K3948">
        <v>44733170</v>
      </c>
      <c r="L3948">
        <v>44733233</v>
      </c>
      <c r="N3948">
        <v>2</v>
      </c>
      <c r="O3948">
        <v>203</v>
      </c>
      <c r="P3948">
        <v>266</v>
      </c>
      <c r="Q3948" t="s">
        <v>14461</v>
      </c>
      <c r="R3948">
        <v>162</v>
      </c>
      <c r="S3948">
        <v>225</v>
      </c>
    </row>
    <row r="3949" spans="1:19" x14ac:dyDescent="0.25">
      <c r="A3949" t="s">
        <v>4607</v>
      </c>
      <c r="B3949">
        <v>1</v>
      </c>
      <c r="C3949" t="s">
        <v>4616</v>
      </c>
      <c r="D3949" t="str">
        <f>INDEX(Transcripts[#Data], MATCH(Exons[[#This Row],[Transcript stable ID]], Transcripts[Transcript stable ID], 0), 4)</f>
        <v>NM_021140.3</v>
      </c>
      <c r="E3949" t="s">
        <v>27</v>
      </c>
      <c r="J3949">
        <v>44732757</v>
      </c>
      <c r="K3949">
        <v>44820529</v>
      </c>
      <c r="L3949">
        <v>44820637</v>
      </c>
      <c r="N3949">
        <v>3</v>
      </c>
      <c r="O3949">
        <v>267</v>
      </c>
      <c r="P3949">
        <v>375</v>
      </c>
      <c r="Q3949" t="s">
        <v>14462</v>
      </c>
      <c r="R3949">
        <v>226</v>
      </c>
      <c r="S3949">
        <v>334</v>
      </c>
    </row>
    <row r="3950" spans="1:19" x14ac:dyDescent="0.25">
      <c r="A3950" t="s">
        <v>4607</v>
      </c>
      <c r="B3950">
        <v>1</v>
      </c>
      <c r="C3950" t="s">
        <v>4616</v>
      </c>
      <c r="D3950" t="str">
        <f>INDEX(Transcripts[#Data], MATCH(Exons[[#This Row],[Transcript stable ID]], Transcripts[Transcript stable ID], 0), 4)</f>
        <v>NM_021140.3</v>
      </c>
      <c r="E3950" t="s">
        <v>27</v>
      </c>
      <c r="J3950">
        <v>44732757</v>
      </c>
      <c r="K3950">
        <v>44833911</v>
      </c>
      <c r="L3950">
        <v>44833960</v>
      </c>
      <c r="N3950">
        <v>4</v>
      </c>
      <c r="O3950">
        <v>376</v>
      </c>
      <c r="P3950">
        <v>425</v>
      </c>
      <c r="Q3950" t="s">
        <v>14463</v>
      </c>
      <c r="R3950">
        <v>335</v>
      </c>
      <c r="S3950">
        <v>384</v>
      </c>
    </row>
    <row r="3951" spans="1:19" x14ac:dyDescent="0.25">
      <c r="A3951" t="s">
        <v>4607</v>
      </c>
      <c r="B3951">
        <v>1</v>
      </c>
      <c r="C3951" t="s">
        <v>4616</v>
      </c>
      <c r="D3951" t="str">
        <f>INDEX(Transcripts[#Data], MATCH(Exons[[#This Row],[Transcript stable ID]], Transcripts[Transcript stable ID], 0), 4)</f>
        <v>NM_021140.3</v>
      </c>
      <c r="E3951" t="s">
        <v>27</v>
      </c>
      <c r="J3951">
        <v>44732757</v>
      </c>
      <c r="K3951">
        <v>44870206</v>
      </c>
      <c r="L3951">
        <v>44870264</v>
      </c>
      <c r="N3951">
        <v>5</v>
      </c>
      <c r="O3951">
        <v>426</v>
      </c>
      <c r="P3951">
        <v>484</v>
      </c>
      <c r="Q3951" t="s">
        <v>14464</v>
      </c>
      <c r="R3951">
        <v>385</v>
      </c>
      <c r="S3951">
        <v>443</v>
      </c>
    </row>
    <row r="3952" spans="1:19" x14ac:dyDescent="0.25">
      <c r="A3952" t="s">
        <v>4607</v>
      </c>
      <c r="B3952">
        <v>1</v>
      </c>
      <c r="C3952" t="s">
        <v>4616</v>
      </c>
      <c r="D3952" t="str">
        <f>INDEX(Transcripts[#Data], MATCH(Exons[[#This Row],[Transcript stable ID]], Transcripts[Transcript stable ID], 0), 4)</f>
        <v>NM_021140.3</v>
      </c>
      <c r="E3952" t="s">
        <v>27</v>
      </c>
      <c r="J3952">
        <v>44732757</v>
      </c>
      <c r="K3952">
        <v>44879855</v>
      </c>
      <c r="L3952">
        <v>44879975</v>
      </c>
      <c r="N3952">
        <v>6</v>
      </c>
      <c r="O3952">
        <v>485</v>
      </c>
      <c r="P3952">
        <v>605</v>
      </c>
      <c r="Q3952" t="s">
        <v>14465</v>
      </c>
      <c r="R3952">
        <v>444</v>
      </c>
      <c r="S3952">
        <v>564</v>
      </c>
    </row>
    <row r="3953" spans="1:19" x14ac:dyDescent="0.25">
      <c r="A3953" t="s">
        <v>4607</v>
      </c>
      <c r="B3953">
        <v>1</v>
      </c>
      <c r="C3953" t="s">
        <v>4616</v>
      </c>
      <c r="D3953" t="str">
        <f>INDEX(Transcripts[#Data], MATCH(Exons[[#This Row],[Transcript stable ID]], Transcripts[Transcript stable ID], 0), 4)</f>
        <v>NM_021140.3</v>
      </c>
      <c r="E3953" t="s">
        <v>27</v>
      </c>
      <c r="J3953">
        <v>44732757</v>
      </c>
      <c r="K3953">
        <v>44894176</v>
      </c>
      <c r="L3953">
        <v>44894230</v>
      </c>
      <c r="N3953">
        <v>7</v>
      </c>
      <c r="O3953">
        <v>606</v>
      </c>
      <c r="P3953">
        <v>660</v>
      </c>
      <c r="Q3953" t="s">
        <v>14466</v>
      </c>
      <c r="R3953">
        <v>565</v>
      </c>
      <c r="S3953">
        <v>619</v>
      </c>
    </row>
    <row r="3954" spans="1:19" x14ac:dyDescent="0.25">
      <c r="A3954" t="s">
        <v>4607</v>
      </c>
      <c r="B3954">
        <v>1</v>
      </c>
      <c r="C3954" t="s">
        <v>4616</v>
      </c>
      <c r="D3954" t="str">
        <f>INDEX(Transcripts[#Data], MATCH(Exons[[#This Row],[Transcript stable ID]], Transcripts[Transcript stable ID], 0), 4)</f>
        <v>NM_021140.3</v>
      </c>
      <c r="E3954" t="s">
        <v>27</v>
      </c>
      <c r="J3954">
        <v>44732757</v>
      </c>
      <c r="K3954">
        <v>44896900</v>
      </c>
      <c r="L3954">
        <v>44896934</v>
      </c>
      <c r="N3954">
        <v>8</v>
      </c>
      <c r="O3954">
        <v>661</v>
      </c>
      <c r="P3954">
        <v>695</v>
      </c>
      <c r="Q3954" t="s">
        <v>14467</v>
      </c>
      <c r="R3954">
        <v>620</v>
      </c>
      <c r="S3954">
        <v>654</v>
      </c>
    </row>
    <row r="3955" spans="1:19" x14ac:dyDescent="0.25">
      <c r="A3955" t="s">
        <v>4607</v>
      </c>
      <c r="B3955">
        <v>1</v>
      </c>
      <c r="C3955" t="s">
        <v>4616</v>
      </c>
      <c r="D3955" t="str">
        <f>INDEX(Transcripts[#Data], MATCH(Exons[[#This Row],[Transcript stable ID]], Transcripts[Transcript stable ID], 0), 4)</f>
        <v>NM_021140.3</v>
      </c>
      <c r="E3955" t="s">
        <v>27</v>
      </c>
      <c r="J3955">
        <v>44732757</v>
      </c>
      <c r="K3955">
        <v>44910954</v>
      </c>
      <c r="L3955">
        <v>44911047</v>
      </c>
      <c r="N3955">
        <v>9</v>
      </c>
      <c r="O3955">
        <v>696</v>
      </c>
      <c r="P3955">
        <v>789</v>
      </c>
      <c r="Q3955" t="s">
        <v>14468</v>
      </c>
      <c r="R3955">
        <v>655</v>
      </c>
      <c r="S3955">
        <v>748</v>
      </c>
    </row>
    <row r="3956" spans="1:19" x14ac:dyDescent="0.25">
      <c r="A3956" t="s">
        <v>4607</v>
      </c>
      <c r="B3956">
        <v>1</v>
      </c>
      <c r="C3956" t="s">
        <v>4616</v>
      </c>
      <c r="D3956" t="str">
        <f>INDEX(Transcripts[#Data], MATCH(Exons[[#This Row],[Transcript stable ID]], Transcripts[Transcript stable ID], 0), 4)</f>
        <v>NM_021140.3</v>
      </c>
      <c r="E3956" t="s">
        <v>27</v>
      </c>
      <c r="J3956">
        <v>44732757</v>
      </c>
      <c r="K3956">
        <v>44913074</v>
      </c>
      <c r="L3956">
        <v>44913200</v>
      </c>
      <c r="N3956">
        <v>10</v>
      </c>
      <c r="O3956">
        <v>790</v>
      </c>
      <c r="P3956">
        <v>916</v>
      </c>
      <c r="Q3956" t="s">
        <v>14469</v>
      </c>
      <c r="R3956">
        <v>749</v>
      </c>
      <c r="S3956">
        <v>875</v>
      </c>
    </row>
    <row r="3957" spans="1:19" x14ac:dyDescent="0.25">
      <c r="A3957" t="s">
        <v>4607</v>
      </c>
      <c r="B3957">
        <v>1</v>
      </c>
      <c r="C3957" t="s">
        <v>4616</v>
      </c>
      <c r="D3957" t="str">
        <f>INDEX(Transcripts[#Data], MATCH(Exons[[#This Row],[Transcript stable ID]], Transcripts[Transcript stable ID], 0), 4)</f>
        <v>NM_021140.3</v>
      </c>
      <c r="E3957" t="s">
        <v>27</v>
      </c>
      <c r="J3957">
        <v>44732757</v>
      </c>
      <c r="K3957">
        <v>44918251</v>
      </c>
      <c r="L3957">
        <v>44918349</v>
      </c>
      <c r="N3957">
        <v>11</v>
      </c>
      <c r="O3957">
        <v>917</v>
      </c>
      <c r="P3957">
        <v>1015</v>
      </c>
      <c r="Q3957" t="s">
        <v>14470</v>
      </c>
      <c r="R3957">
        <v>876</v>
      </c>
      <c r="S3957">
        <v>974</v>
      </c>
    </row>
    <row r="3958" spans="1:19" x14ac:dyDescent="0.25">
      <c r="A3958" t="s">
        <v>4607</v>
      </c>
      <c r="B3958">
        <v>1</v>
      </c>
      <c r="C3958" t="s">
        <v>4616</v>
      </c>
      <c r="D3958" t="str">
        <f>INDEX(Transcripts[#Data], MATCH(Exons[[#This Row],[Transcript stable ID]], Transcripts[Transcript stable ID], 0), 4)</f>
        <v>NM_021140.3</v>
      </c>
      <c r="E3958" t="s">
        <v>27</v>
      </c>
      <c r="J3958">
        <v>44732757</v>
      </c>
      <c r="K3958">
        <v>44918492</v>
      </c>
      <c r="L3958">
        <v>44918711</v>
      </c>
      <c r="N3958">
        <v>12</v>
      </c>
      <c r="O3958">
        <v>1016</v>
      </c>
      <c r="P3958">
        <v>1235</v>
      </c>
      <c r="Q3958" t="s">
        <v>14471</v>
      </c>
      <c r="R3958">
        <v>975</v>
      </c>
      <c r="S3958">
        <v>1194</v>
      </c>
    </row>
    <row r="3959" spans="1:19" x14ac:dyDescent="0.25">
      <c r="A3959" t="s">
        <v>4607</v>
      </c>
      <c r="B3959">
        <v>1</v>
      </c>
      <c r="C3959" t="s">
        <v>4616</v>
      </c>
      <c r="D3959" t="str">
        <f>INDEX(Transcripts[#Data], MATCH(Exons[[#This Row],[Transcript stable ID]], Transcripts[Transcript stable ID], 0), 4)</f>
        <v>NM_021140.3</v>
      </c>
      <c r="E3959" t="s">
        <v>27</v>
      </c>
      <c r="J3959">
        <v>44732757</v>
      </c>
      <c r="K3959">
        <v>44919267</v>
      </c>
      <c r="L3959">
        <v>44919401</v>
      </c>
      <c r="N3959">
        <v>13</v>
      </c>
      <c r="O3959">
        <v>1236</v>
      </c>
      <c r="P3959">
        <v>1370</v>
      </c>
      <c r="Q3959" t="s">
        <v>14472</v>
      </c>
      <c r="R3959">
        <v>1195</v>
      </c>
      <c r="S3959">
        <v>1329</v>
      </c>
    </row>
    <row r="3960" spans="1:19" x14ac:dyDescent="0.25">
      <c r="A3960" t="s">
        <v>4607</v>
      </c>
      <c r="B3960">
        <v>1</v>
      </c>
      <c r="C3960" t="s">
        <v>4616</v>
      </c>
      <c r="D3960" t="str">
        <f>INDEX(Transcripts[#Data], MATCH(Exons[[#This Row],[Transcript stable ID]], Transcripts[Transcript stable ID], 0), 4)</f>
        <v>NM_021140.3</v>
      </c>
      <c r="E3960" t="s">
        <v>27</v>
      </c>
      <c r="J3960">
        <v>44732757</v>
      </c>
      <c r="K3960">
        <v>44920569</v>
      </c>
      <c r="L3960">
        <v>44920664</v>
      </c>
      <c r="N3960">
        <v>14</v>
      </c>
      <c r="O3960">
        <v>1371</v>
      </c>
      <c r="P3960">
        <v>1466</v>
      </c>
      <c r="Q3960" t="s">
        <v>14473</v>
      </c>
      <c r="R3960">
        <v>1330</v>
      </c>
      <c r="S3960">
        <v>1425</v>
      </c>
    </row>
    <row r="3961" spans="1:19" x14ac:dyDescent="0.25">
      <c r="A3961" t="s">
        <v>4607</v>
      </c>
      <c r="B3961">
        <v>1</v>
      </c>
      <c r="C3961" t="s">
        <v>4616</v>
      </c>
      <c r="D3961" t="str">
        <f>INDEX(Transcripts[#Data], MATCH(Exons[[#This Row],[Transcript stable ID]], Transcripts[Transcript stable ID], 0), 4)</f>
        <v>NM_021140.3</v>
      </c>
      <c r="E3961" t="s">
        <v>27</v>
      </c>
      <c r="J3961">
        <v>44732757</v>
      </c>
      <c r="K3961">
        <v>44921892</v>
      </c>
      <c r="L3961">
        <v>44921993</v>
      </c>
      <c r="N3961">
        <v>15</v>
      </c>
      <c r="O3961">
        <v>1467</v>
      </c>
      <c r="P3961">
        <v>1568</v>
      </c>
      <c r="Q3961" t="s">
        <v>14474</v>
      </c>
      <c r="R3961">
        <v>1426</v>
      </c>
      <c r="S3961">
        <v>1527</v>
      </c>
    </row>
    <row r="3962" spans="1:19" x14ac:dyDescent="0.25">
      <c r="A3962" t="s">
        <v>4607</v>
      </c>
      <c r="B3962">
        <v>1</v>
      </c>
      <c r="C3962" t="s">
        <v>4616</v>
      </c>
      <c r="D3962" t="str">
        <f>INDEX(Transcripts[#Data], MATCH(Exons[[#This Row],[Transcript stable ID]], Transcripts[Transcript stable ID], 0), 4)</f>
        <v>NM_021140.3</v>
      </c>
      <c r="E3962" t="s">
        <v>27</v>
      </c>
      <c r="J3962">
        <v>44732757</v>
      </c>
      <c r="K3962">
        <v>44922667</v>
      </c>
      <c r="L3962">
        <v>44923062</v>
      </c>
      <c r="N3962">
        <v>16</v>
      </c>
      <c r="O3962">
        <v>1569</v>
      </c>
      <c r="P3962">
        <v>1964</v>
      </c>
      <c r="Q3962" t="s">
        <v>14475</v>
      </c>
      <c r="R3962">
        <v>1528</v>
      </c>
      <c r="S3962">
        <v>1923</v>
      </c>
    </row>
    <row r="3963" spans="1:19" x14ac:dyDescent="0.25">
      <c r="A3963" t="s">
        <v>4607</v>
      </c>
      <c r="B3963">
        <v>1</v>
      </c>
      <c r="C3963" t="s">
        <v>4616</v>
      </c>
      <c r="D3963" t="str">
        <f>INDEX(Transcripts[#Data], MATCH(Exons[[#This Row],[Transcript stable ID]], Transcripts[Transcript stable ID], 0), 4)</f>
        <v>NM_021140.3</v>
      </c>
      <c r="E3963" t="s">
        <v>27</v>
      </c>
      <c r="J3963">
        <v>44732757</v>
      </c>
      <c r="K3963">
        <v>44928824</v>
      </c>
      <c r="L3963">
        <v>44929602</v>
      </c>
      <c r="N3963">
        <v>17</v>
      </c>
      <c r="O3963">
        <v>1965</v>
      </c>
      <c r="P3963">
        <v>2743</v>
      </c>
      <c r="Q3963" t="s">
        <v>14476</v>
      </c>
      <c r="R3963">
        <v>1924</v>
      </c>
      <c r="S3963">
        <v>2702</v>
      </c>
    </row>
    <row r="3964" spans="1:19" x14ac:dyDescent="0.25">
      <c r="A3964" t="s">
        <v>4607</v>
      </c>
      <c r="B3964">
        <v>1</v>
      </c>
      <c r="C3964" t="s">
        <v>4616</v>
      </c>
      <c r="D3964" t="str">
        <f>INDEX(Transcripts[#Data], MATCH(Exons[[#This Row],[Transcript stable ID]], Transcripts[Transcript stable ID], 0), 4)</f>
        <v>NM_021140.3</v>
      </c>
      <c r="E3964" t="s">
        <v>27</v>
      </c>
      <c r="J3964">
        <v>44732757</v>
      </c>
      <c r="K3964">
        <v>44935942</v>
      </c>
      <c r="L3964">
        <v>44936071</v>
      </c>
      <c r="N3964">
        <v>18</v>
      </c>
      <c r="O3964">
        <v>2744</v>
      </c>
      <c r="P3964">
        <v>2873</v>
      </c>
      <c r="Q3964" t="s">
        <v>14477</v>
      </c>
      <c r="R3964">
        <v>2703</v>
      </c>
      <c r="S3964">
        <v>2832</v>
      </c>
    </row>
    <row r="3965" spans="1:19" x14ac:dyDescent="0.25">
      <c r="A3965" t="s">
        <v>4607</v>
      </c>
      <c r="B3965">
        <v>1</v>
      </c>
      <c r="C3965" t="s">
        <v>4616</v>
      </c>
      <c r="D3965" t="str">
        <f>INDEX(Transcripts[#Data], MATCH(Exons[[#This Row],[Transcript stable ID]], Transcripts[Transcript stable ID], 0), 4)</f>
        <v>NM_021140.3</v>
      </c>
      <c r="E3965" t="s">
        <v>27</v>
      </c>
      <c r="J3965">
        <v>44732757</v>
      </c>
      <c r="K3965">
        <v>44937645</v>
      </c>
      <c r="L3965">
        <v>44937750</v>
      </c>
      <c r="N3965">
        <v>19</v>
      </c>
      <c r="O3965">
        <v>2874</v>
      </c>
      <c r="P3965">
        <v>2979</v>
      </c>
      <c r="Q3965" t="s">
        <v>14478</v>
      </c>
      <c r="R3965">
        <v>2833</v>
      </c>
      <c r="S3965">
        <v>2938</v>
      </c>
    </row>
    <row r="3966" spans="1:19" x14ac:dyDescent="0.25">
      <c r="A3966" t="s">
        <v>4607</v>
      </c>
      <c r="B3966">
        <v>1</v>
      </c>
      <c r="C3966" t="s">
        <v>4616</v>
      </c>
      <c r="D3966" t="str">
        <f>INDEX(Transcripts[#Data], MATCH(Exons[[#This Row],[Transcript stable ID]], Transcripts[Transcript stable ID], 0), 4)</f>
        <v>NM_021140.3</v>
      </c>
      <c r="E3966" t="s">
        <v>27</v>
      </c>
      <c r="J3966">
        <v>44732757</v>
      </c>
      <c r="K3966">
        <v>44938391</v>
      </c>
      <c r="L3966">
        <v>44938596</v>
      </c>
      <c r="N3966">
        <v>20</v>
      </c>
      <c r="O3966">
        <v>2980</v>
      </c>
      <c r="P3966">
        <v>3185</v>
      </c>
      <c r="Q3966" t="s">
        <v>14479</v>
      </c>
      <c r="R3966">
        <v>2939</v>
      </c>
      <c r="S3966">
        <v>3144</v>
      </c>
    </row>
    <row r="3967" spans="1:19" x14ac:dyDescent="0.25">
      <c r="A3967" t="s">
        <v>4607</v>
      </c>
      <c r="B3967">
        <v>1</v>
      </c>
      <c r="C3967" t="s">
        <v>4616</v>
      </c>
      <c r="D3967" t="str">
        <f>INDEX(Transcripts[#Data], MATCH(Exons[[#This Row],[Transcript stable ID]], Transcripts[Transcript stable ID], 0), 4)</f>
        <v>NM_021140.3</v>
      </c>
      <c r="E3967" t="s">
        <v>27</v>
      </c>
      <c r="J3967">
        <v>44732757</v>
      </c>
      <c r="K3967">
        <v>44941821</v>
      </c>
      <c r="L3967">
        <v>44941885</v>
      </c>
      <c r="N3967">
        <v>21</v>
      </c>
      <c r="O3967">
        <v>3186</v>
      </c>
      <c r="P3967">
        <v>3250</v>
      </c>
      <c r="Q3967" t="s">
        <v>14480</v>
      </c>
      <c r="R3967">
        <v>3145</v>
      </c>
      <c r="S3967">
        <v>3209</v>
      </c>
    </row>
    <row r="3968" spans="1:19" x14ac:dyDescent="0.25">
      <c r="A3968" t="s">
        <v>4607</v>
      </c>
      <c r="B3968">
        <v>1</v>
      </c>
      <c r="C3968" t="s">
        <v>4616</v>
      </c>
      <c r="D3968" t="str">
        <f>INDEX(Transcripts[#Data], MATCH(Exons[[#This Row],[Transcript stable ID]], Transcripts[Transcript stable ID], 0), 4)</f>
        <v>NM_021140.3</v>
      </c>
      <c r="E3968" t="s">
        <v>27</v>
      </c>
      <c r="J3968">
        <v>44732757</v>
      </c>
      <c r="K3968">
        <v>44941960</v>
      </c>
      <c r="L3968">
        <v>44942034</v>
      </c>
      <c r="N3968">
        <v>22</v>
      </c>
      <c r="O3968">
        <v>3251</v>
      </c>
      <c r="P3968">
        <v>3325</v>
      </c>
      <c r="Q3968" t="s">
        <v>14481</v>
      </c>
      <c r="R3968">
        <v>3210</v>
      </c>
      <c r="S3968">
        <v>3284</v>
      </c>
    </row>
    <row r="3969" spans="1:19" x14ac:dyDescent="0.25">
      <c r="A3969" t="s">
        <v>4607</v>
      </c>
      <c r="B3969">
        <v>1</v>
      </c>
      <c r="C3969" t="s">
        <v>4616</v>
      </c>
      <c r="D3969" t="str">
        <f>INDEX(Transcripts[#Data], MATCH(Exons[[#This Row],[Transcript stable ID]], Transcripts[Transcript stable ID], 0), 4)</f>
        <v>NM_021140.3</v>
      </c>
      <c r="E3969" t="s">
        <v>27</v>
      </c>
      <c r="J3969">
        <v>44732757</v>
      </c>
      <c r="K3969">
        <v>44942705</v>
      </c>
      <c r="L3969">
        <v>44942853</v>
      </c>
      <c r="N3969">
        <v>23</v>
      </c>
      <c r="O3969">
        <v>3326</v>
      </c>
      <c r="P3969">
        <v>3474</v>
      </c>
      <c r="Q3969" t="s">
        <v>14482</v>
      </c>
      <c r="R3969">
        <v>3285</v>
      </c>
      <c r="S3969">
        <v>3433</v>
      </c>
    </row>
    <row r="3970" spans="1:19" x14ac:dyDescent="0.25">
      <c r="A3970" t="s">
        <v>4607</v>
      </c>
      <c r="B3970">
        <v>1</v>
      </c>
      <c r="C3970" t="s">
        <v>4616</v>
      </c>
      <c r="D3970" t="str">
        <f>INDEX(Transcripts[#Data], MATCH(Exons[[#This Row],[Transcript stable ID]], Transcripts[Transcript stable ID], 0), 4)</f>
        <v>NM_021140.3</v>
      </c>
      <c r="E3970" t="s">
        <v>27</v>
      </c>
      <c r="J3970">
        <v>44732757</v>
      </c>
      <c r="K3970">
        <v>44945110</v>
      </c>
      <c r="L3970">
        <v>44945224</v>
      </c>
      <c r="N3970">
        <v>24</v>
      </c>
      <c r="O3970">
        <v>3475</v>
      </c>
      <c r="P3970">
        <v>3589</v>
      </c>
      <c r="Q3970" t="s">
        <v>14483</v>
      </c>
      <c r="R3970">
        <v>3434</v>
      </c>
      <c r="S3970">
        <v>3548</v>
      </c>
    </row>
    <row r="3971" spans="1:19" x14ac:dyDescent="0.25">
      <c r="A3971" t="s">
        <v>4607</v>
      </c>
      <c r="B3971">
        <v>1</v>
      </c>
      <c r="C3971" t="s">
        <v>4616</v>
      </c>
      <c r="D3971" t="str">
        <f>INDEX(Transcripts[#Data], MATCH(Exons[[#This Row],[Transcript stable ID]], Transcripts[Transcript stable ID], 0), 4)</f>
        <v>NM_021140.3</v>
      </c>
      <c r="E3971" t="s">
        <v>27</v>
      </c>
      <c r="J3971">
        <v>44732757</v>
      </c>
      <c r="K3971">
        <v>44948988</v>
      </c>
      <c r="L3971">
        <v>44949175</v>
      </c>
      <c r="N3971">
        <v>25</v>
      </c>
      <c r="O3971">
        <v>3590</v>
      </c>
      <c r="P3971">
        <v>3777</v>
      </c>
      <c r="Q3971" t="s">
        <v>14484</v>
      </c>
      <c r="R3971">
        <v>3549</v>
      </c>
      <c r="S3971">
        <v>3736</v>
      </c>
    </row>
    <row r="3972" spans="1:19" x14ac:dyDescent="0.25">
      <c r="A3972" t="s">
        <v>4607</v>
      </c>
      <c r="B3972">
        <v>1</v>
      </c>
      <c r="C3972" t="s">
        <v>4616</v>
      </c>
      <c r="D3972" t="str">
        <f>INDEX(Transcripts[#Data], MATCH(Exons[[#This Row],[Transcript stable ID]], Transcripts[Transcript stable ID], 0), 4)</f>
        <v>NM_021140.3</v>
      </c>
      <c r="E3972" t="s">
        <v>27</v>
      </c>
      <c r="J3972">
        <v>44732757</v>
      </c>
      <c r="K3972">
        <v>44949968</v>
      </c>
      <c r="L3972">
        <v>44950109</v>
      </c>
      <c r="N3972">
        <v>26</v>
      </c>
      <c r="O3972">
        <v>3778</v>
      </c>
      <c r="P3972">
        <v>3919</v>
      </c>
      <c r="Q3972" t="s">
        <v>14485</v>
      </c>
      <c r="R3972">
        <v>3737</v>
      </c>
      <c r="S3972">
        <v>3878</v>
      </c>
    </row>
    <row r="3973" spans="1:19" x14ac:dyDescent="0.25">
      <c r="A3973" t="s">
        <v>4607</v>
      </c>
      <c r="B3973">
        <v>1</v>
      </c>
      <c r="C3973" t="s">
        <v>4616</v>
      </c>
      <c r="D3973" t="str">
        <f>INDEX(Transcripts[#Data], MATCH(Exons[[#This Row],[Transcript stable ID]], Transcripts[Transcript stable ID], 0), 4)</f>
        <v>NM_021140.3</v>
      </c>
      <c r="E3973" t="s">
        <v>27</v>
      </c>
      <c r="J3973">
        <v>44732757</v>
      </c>
      <c r="K3973">
        <v>44966655</v>
      </c>
      <c r="L3973">
        <v>44966781</v>
      </c>
      <c r="N3973">
        <v>27</v>
      </c>
      <c r="O3973">
        <v>3920</v>
      </c>
      <c r="P3973">
        <v>4046</v>
      </c>
      <c r="Q3973" t="s">
        <v>14486</v>
      </c>
      <c r="R3973">
        <v>3879</v>
      </c>
      <c r="S3973">
        <v>4005</v>
      </c>
    </row>
    <row r="3974" spans="1:19" x14ac:dyDescent="0.25">
      <c r="A3974" t="s">
        <v>4607</v>
      </c>
      <c r="B3974">
        <v>1</v>
      </c>
      <c r="C3974" t="s">
        <v>4616</v>
      </c>
      <c r="D3974" t="str">
        <f>INDEX(Transcripts[#Data], MATCH(Exons[[#This Row],[Transcript stable ID]], Transcripts[Transcript stable ID], 0), 4)</f>
        <v>NM_021140.3</v>
      </c>
      <c r="E3974" t="s">
        <v>27</v>
      </c>
      <c r="J3974">
        <v>44732757</v>
      </c>
      <c r="K3974">
        <v>44969324</v>
      </c>
      <c r="L3974">
        <v>44969494</v>
      </c>
      <c r="N3974">
        <v>28</v>
      </c>
      <c r="O3974">
        <v>4047</v>
      </c>
      <c r="P3974">
        <v>4217</v>
      </c>
      <c r="Q3974" t="s">
        <v>14487</v>
      </c>
      <c r="R3974">
        <v>4006</v>
      </c>
      <c r="S3974">
        <v>4176</v>
      </c>
    </row>
    <row r="3975" spans="1:19" x14ac:dyDescent="0.25">
      <c r="A3975" t="s">
        <v>4607</v>
      </c>
      <c r="B3975">
        <v>1</v>
      </c>
      <c r="C3975" t="s">
        <v>4616</v>
      </c>
      <c r="D3975" t="str">
        <f>INDEX(Transcripts[#Data], MATCH(Exons[[#This Row],[Transcript stable ID]], Transcripts[Transcript stable ID], 0), 4)</f>
        <v>NM_021140.3</v>
      </c>
      <c r="E3975" t="s">
        <v>27</v>
      </c>
      <c r="H3975">
        <v>44970657</v>
      </c>
      <c r="I3975">
        <v>44971847</v>
      </c>
      <c r="J3975">
        <v>44732757</v>
      </c>
      <c r="K3975">
        <v>44970627</v>
      </c>
      <c r="L3975">
        <v>44971847</v>
      </c>
      <c r="N3975">
        <v>29</v>
      </c>
      <c r="O3975">
        <v>4218</v>
      </c>
      <c r="P3975">
        <v>4247</v>
      </c>
      <c r="Q3975" t="s">
        <v>14488</v>
      </c>
      <c r="R3975">
        <v>4177</v>
      </c>
      <c r="S3975">
        <v>4206</v>
      </c>
    </row>
    <row r="3976" spans="1:19" x14ac:dyDescent="0.25">
      <c r="A3976" t="s">
        <v>4648</v>
      </c>
      <c r="B3976">
        <v>-1</v>
      </c>
      <c r="C3976" t="s">
        <v>4657</v>
      </c>
      <c r="D3976" t="str">
        <f>INDEX(Transcripts[#Data], MATCH(Exons[[#This Row],[Transcript stable ID]], Transcripts[Transcript stable ID], 0), 4)</f>
        <v>NM_203500.2</v>
      </c>
      <c r="E3976" t="s">
        <v>27</v>
      </c>
      <c r="F3976">
        <v>10613917</v>
      </c>
      <c r="G3976">
        <v>10614417</v>
      </c>
      <c r="J3976">
        <v>10614417</v>
      </c>
      <c r="K3976">
        <v>10613917</v>
      </c>
      <c r="L3976">
        <v>10614417</v>
      </c>
      <c r="N3976">
        <v>1</v>
      </c>
      <c r="Q3976" t="s">
        <v>14489</v>
      </c>
    </row>
    <row r="3977" spans="1:19" x14ac:dyDescent="0.25">
      <c r="A3977" t="s">
        <v>4648</v>
      </c>
      <c r="B3977">
        <v>-1</v>
      </c>
      <c r="C3977" t="s">
        <v>4657</v>
      </c>
      <c r="D3977" t="str">
        <f>INDEX(Transcripts[#Data], MATCH(Exons[[#This Row],[Transcript stable ID]], Transcripts[Transcript stable ID], 0), 4)</f>
        <v>NM_203500.2</v>
      </c>
      <c r="E3977" t="s">
        <v>27</v>
      </c>
      <c r="F3977">
        <v>10610710</v>
      </c>
      <c r="G3977">
        <v>10610756</v>
      </c>
      <c r="J3977">
        <v>10614417</v>
      </c>
      <c r="K3977">
        <v>10610071</v>
      </c>
      <c r="L3977">
        <v>10610756</v>
      </c>
      <c r="N3977">
        <v>2</v>
      </c>
      <c r="O3977">
        <v>549</v>
      </c>
      <c r="P3977">
        <v>1187</v>
      </c>
      <c r="Q3977" t="s">
        <v>14490</v>
      </c>
      <c r="R3977">
        <v>1</v>
      </c>
      <c r="S3977">
        <v>639</v>
      </c>
    </row>
    <row r="3978" spans="1:19" x14ac:dyDescent="0.25">
      <c r="A3978" t="s">
        <v>4648</v>
      </c>
      <c r="B3978">
        <v>-1</v>
      </c>
      <c r="C3978" t="s">
        <v>4657</v>
      </c>
      <c r="D3978" t="str">
        <f>INDEX(Transcripts[#Data], MATCH(Exons[[#This Row],[Transcript stable ID]], Transcripts[Transcript stable ID], 0), 4)</f>
        <v>NM_203500.2</v>
      </c>
      <c r="E3978" t="s">
        <v>27</v>
      </c>
      <c r="J3978">
        <v>10614417</v>
      </c>
      <c r="K3978">
        <v>10602253</v>
      </c>
      <c r="L3978">
        <v>10602938</v>
      </c>
      <c r="N3978">
        <v>3</v>
      </c>
      <c r="O3978">
        <v>1188</v>
      </c>
      <c r="P3978">
        <v>1873</v>
      </c>
      <c r="Q3978" t="s">
        <v>14491</v>
      </c>
      <c r="R3978">
        <v>640</v>
      </c>
      <c r="S3978">
        <v>1325</v>
      </c>
    </row>
    <row r="3979" spans="1:19" x14ac:dyDescent="0.25">
      <c r="A3979" t="s">
        <v>4648</v>
      </c>
      <c r="B3979">
        <v>-1</v>
      </c>
      <c r="C3979" t="s">
        <v>4657</v>
      </c>
      <c r="D3979" t="str">
        <f>INDEX(Transcripts[#Data], MATCH(Exons[[#This Row],[Transcript stable ID]], Transcripts[Transcript stable ID], 0), 4)</f>
        <v>NM_203500.2</v>
      </c>
      <c r="E3979" t="s">
        <v>27</v>
      </c>
      <c r="J3979">
        <v>10614417</v>
      </c>
      <c r="K3979">
        <v>10600324</v>
      </c>
      <c r="L3979">
        <v>10600529</v>
      </c>
      <c r="N3979">
        <v>4</v>
      </c>
      <c r="O3979">
        <v>1874</v>
      </c>
      <c r="P3979">
        <v>2079</v>
      </c>
      <c r="Q3979" t="s">
        <v>14492</v>
      </c>
      <c r="R3979">
        <v>1326</v>
      </c>
      <c r="S3979">
        <v>1531</v>
      </c>
    </row>
    <row r="3980" spans="1:19" x14ac:dyDescent="0.25">
      <c r="A3980" t="s">
        <v>4648</v>
      </c>
      <c r="B3980">
        <v>-1</v>
      </c>
      <c r="C3980" t="s">
        <v>4657</v>
      </c>
      <c r="D3980" t="str">
        <f>INDEX(Transcripts[#Data], MATCH(Exons[[#This Row],[Transcript stable ID]], Transcripts[Transcript stable ID], 0), 4)</f>
        <v>NM_203500.2</v>
      </c>
      <c r="E3980" t="s">
        <v>27</v>
      </c>
      <c r="J3980">
        <v>10614417</v>
      </c>
      <c r="K3980">
        <v>10599868</v>
      </c>
      <c r="L3980">
        <v>10600044</v>
      </c>
      <c r="N3980">
        <v>5</v>
      </c>
      <c r="O3980">
        <v>2080</v>
      </c>
      <c r="P3980">
        <v>2256</v>
      </c>
      <c r="Q3980" t="s">
        <v>14493</v>
      </c>
      <c r="R3980">
        <v>1532</v>
      </c>
      <c r="S3980">
        <v>1708</v>
      </c>
    </row>
    <row r="3981" spans="1:19" x14ac:dyDescent="0.25">
      <c r="A3981" t="s">
        <v>4648</v>
      </c>
      <c r="B3981">
        <v>-1</v>
      </c>
      <c r="C3981" t="s">
        <v>4657</v>
      </c>
      <c r="D3981" t="str">
        <f>INDEX(Transcripts[#Data], MATCH(Exons[[#This Row],[Transcript stable ID]], Transcripts[Transcript stable ID], 0), 4)</f>
        <v>NM_203500.2</v>
      </c>
      <c r="E3981" t="s">
        <v>27</v>
      </c>
      <c r="H3981">
        <v>10596796</v>
      </c>
      <c r="I3981">
        <v>10597327</v>
      </c>
      <c r="J3981">
        <v>10614417</v>
      </c>
      <c r="K3981">
        <v>10596796</v>
      </c>
      <c r="L3981">
        <v>10597494</v>
      </c>
      <c r="N3981">
        <v>6</v>
      </c>
      <c r="O3981">
        <v>2257</v>
      </c>
      <c r="P3981">
        <v>2423</v>
      </c>
      <c r="Q3981" t="s">
        <v>14494</v>
      </c>
      <c r="R3981">
        <v>1709</v>
      </c>
      <c r="S3981">
        <v>1875</v>
      </c>
    </row>
    <row r="3982" spans="1:19" x14ac:dyDescent="0.25">
      <c r="A3982" t="s">
        <v>4648</v>
      </c>
      <c r="B3982">
        <v>-1</v>
      </c>
      <c r="C3982" t="s">
        <v>4661</v>
      </c>
      <c r="D3982" t="str">
        <f>INDEX(Transcripts[#Data], MATCH(Exons[[#This Row],[Transcript stable ID]], Transcripts[Transcript stable ID], 0), 4)</f>
        <v>NM_012289.3</v>
      </c>
      <c r="E3982" t="s">
        <v>27</v>
      </c>
      <c r="F3982">
        <v>10610710</v>
      </c>
      <c r="G3982">
        <v>10610756</v>
      </c>
      <c r="J3982">
        <v>10613572</v>
      </c>
      <c r="K3982">
        <v>10610071</v>
      </c>
      <c r="L3982">
        <v>10610756</v>
      </c>
      <c r="N3982">
        <v>2</v>
      </c>
      <c r="O3982">
        <v>248</v>
      </c>
      <c r="P3982">
        <v>886</v>
      </c>
      <c r="Q3982" t="s">
        <v>14490</v>
      </c>
      <c r="R3982">
        <v>1</v>
      </c>
      <c r="S3982">
        <v>639</v>
      </c>
    </row>
    <row r="3983" spans="1:19" x14ac:dyDescent="0.25">
      <c r="A3983" t="s">
        <v>4648</v>
      </c>
      <c r="B3983">
        <v>-1</v>
      </c>
      <c r="C3983" t="s">
        <v>4661</v>
      </c>
      <c r="D3983" t="str">
        <f>INDEX(Transcripts[#Data], MATCH(Exons[[#This Row],[Transcript stable ID]], Transcripts[Transcript stable ID], 0), 4)</f>
        <v>NM_012289.3</v>
      </c>
      <c r="E3983" t="s">
        <v>27</v>
      </c>
      <c r="J3983">
        <v>10613572</v>
      </c>
      <c r="K3983">
        <v>10602253</v>
      </c>
      <c r="L3983">
        <v>10602938</v>
      </c>
      <c r="N3983">
        <v>3</v>
      </c>
      <c r="O3983">
        <v>887</v>
      </c>
      <c r="P3983">
        <v>1572</v>
      </c>
      <c r="Q3983" t="s">
        <v>14491</v>
      </c>
      <c r="R3983">
        <v>640</v>
      </c>
      <c r="S3983">
        <v>1325</v>
      </c>
    </row>
    <row r="3984" spans="1:19" x14ac:dyDescent="0.25">
      <c r="A3984" t="s">
        <v>4648</v>
      </c>
      <c r="B3984">
        <v>-1</v>
      </c>
      <c r="C3984" t="s">
        <v>4661</v>
      </c>
      <c r="D3984" t="str">
        <f>INDEX(Transcripts[#Data], MATCH(Exons[[#This Row],[Transcript stable ID]], Transcripts[Transcript stable ID], 0), 4)</f>
        <v>NM_012289.3</v>
      </c>
      <c r="E3984" t="s">
        <v>27</v>
      </c>
      <c r="J3984">
        <v>10613572</v>
      </c>
      <c r="K3984">
        <v>10600324</v>
      </c>
      <c r="L3984">
        <v>10600529</v>
      </c>
      <c r="N3984">
        <v>4</v>
      </c>
      <c r="O3984">
        <v>1573</v>
      </c>
      <c r="P3984">
        <v>1778</v>
      </c>
      <c r="Q3984" t="s">
        <v>14492</v>
      </c>
      <c r="R3984">
        <v>1326</v>
      </c>
      <c r="S3984">
        <v>1531</v>
      </c>
    </row>
    <row r="3985" spans="1:19" x14ac:dyDescent="0.25">
      <c r="A3985" t="s">
        <v>4648</v>
      </c>
      <c r="B3985">
        <v>-1</v>
      </c>
      <c r="C3985" t="s">
        <v>4661</v>
      </c>
      <c r="D3985" t="str">
        <f>INDEX(Transcripts[#Data], MATCH(Exons[[#This Row],[Transcript stable ID]], Transcripts[Transcript stable ID], 0), 4)</f>
        <v>NM_012289.3</v>
      </c>
      <c r="E3985" t="s">
        <v>27</v>
      </c>
      <c r="J3985">
        <v>10613572</v>
      </c>
      <c r="K3985">
        <v>10599868</v>
      </c>
      <c r="L3985">
        <v>10600044</v>
      </c>
      <c r="N3985">
        <v>5</v>
      </c>
      <c r="O3985">
        <v>1779</v>
      </c>
      <c r="P3985">
        <v>1955</v>
      </c>
      <c r="Q3985" t="s">
        <v>14493</v>
      </c>
      <c r="R3985">
        <v>1532</v>
      </c>
      <c r="S3985">
        <v>1708</v>
      </c>
    </row>
    <row r="3986" spans="1:19" x14ac:dyDescent="0.25">
      <c r="A3986" t="s">
        <v>4648</v>
      </c>
      <c r="B3986">
        <v>-1</v>
      </c>
      <c r="C3986" t="s">
        <v>4661</v>
      </c>
      <c r="D3986" t="str">
        <f>INDEX(Transcripts[#Data], MATCH(Exons[[#This Row],[Transcript stable ID]], Transcripts[Transcript stable ID], 0), 4)</f>
        <v>NM_012289.3</v>
      </c>
      <c r="E3986" t="s">
        <v>27</v>
      </c>
      <c r="F3986">
        <v>10613373</v>
      </c>
      <c r="G3986">
        <v>10613572</v>
      </c>
      <c r="J3986">
        <v>10613572</v>
      </c>
      <c r="K3986">
        <v>10613373</v>
      </c>
      <c r="L3986">
        <v>10613572</v>
      </c>
      <c r="N3986">
        <v>1</v>
      </c>
      <c r="Q3986" t="s">
        <v>14495</v>
      </c>
    </row>
    <row r="3987" spans="1:19" x14ac:dyDescent="0.25">
      <c r="A3987" t="s">
        <v>4648</v>
      </c>
      <c r="B3987">
        <v>-1</v>
      </c>
      <c r="C3987" t="s">
        <v>4661</v>
      </c>
      <c r="D3987" t="str">
        <f>INDEX(Transcripts[#Data], MATCH(Exons[[#This Row],[Transcript stable ID]], Transcripts[Transcript stable ID], 0), 4)</f>
        <v>NM_012289.3</v>
      </c>
      <c r="E3987" t="s">
        <v>27</v>
      </c>
      <c r="H3987">
        <v>10596802</v>
      </c>
      <c r="I3987">
        <v>10597327</v>
      </c>
      <c r="J3987">
        <v>10613572</v>
      </c>
      <c r="K3987">
        <v>10596802</v>
      </c>
      <c r="L3987">
        <v>10597494</v>
      </c>
      <c r="N3987">
        <v>6</v>
      </c>
      <c r="O3987">
        <v>1956</v>
      </c>
      <c r="P3987">
        <v>2122</v>
      </c>
      <c r="Q3987" t="s">
        <v>14496</v>
      </c>
      <c r="R3987">
        <v>1709</v>
      </c>
      <c r="S3987">
        <v>1875</v>
      </c>
    </row>
    <row r="3988" spans="1:19" x14ac:dyDescent="0.25">
      <c r="A3988" t="s">
        <v>135</v>
      </c>
      <c r="B3988">
        <v>-1</v>
      </c>
      <c r="C3988" t="s">
        <v>6837</v>
      </c>
      <c r="D3988" t="str">
        <f>INDEX(Transcripts[#Data], MATCH(Exons[[#This Row],[Transcript stable ID]], Transcripts[Transcript stable ID], 0), 4)</f>
        <v>NM_000535.6</v>
      </c>
      <c r="E3988" t="s">
        <v>27</v>
      </c>
      <c r="F3988">
        <v>6048651</v>
      </c>
      <c r="G3988">
        <v>6048756</v>
      </c>
      <c r="J3988">
        <v>6048756</v>
      </c>
      <c r="K3988">
        <v>6048628</v>
      </c>
      <c r="L3988">
        <v>6048756</v>
      </c>
      <c r="N3988">
        <v>1</v>
      </c>
      <c r="O3988">
        <v>107</v>
      </c>
      <c r="P3988">
        <v>129</v>
      </c>
      <c r="Q3988" t="s">
        <v>14497</v>
      </c>
      <c r="R3988">
        <v>1</v>
      </c>
      <c r="S3988">
        <v>23</v>
      </c>
    </row>
    <row r="3989" spans="1:19" x14ac:dyDescent="0.25">
      <c r="A3989" t="s">
        <v>135</v>
      </c>
      <c r="B3989">
        <v>-1</v>
      </c>
      <c r="C3989" t="s">
        <v>6837</v>
      </c>
      <c r="D3989" t="str">
        <f>INDEX(Transcripts[#Data], MATCH(Exons[[#This Row],[Transcript stable ID]], Transcripts[Transcript stable ID], 0), 4)</f>
        <v>NM_000535.6</v>
      </c>
      <c r="E3989" t="s">
        <v>27</v>
      </c>
      <c r="J3989">
        <v>6048756</v>
      </c>
      <c r="K3989">
        <v>6045523</v>
      </c>
      <c r="L3989">
        <v>6045662</v>
      </c>
      <c r="N3989">
        <v>2</v>
      </c>
      <c r="O3989">
        <v>130</v>
      </c>
      <c r="P3989">
        <v>269</v>
      </c>
      <c r="Q3989" t="s">
        <v>14498</v>
      </c>
      <c r="R3989">
        <v>24</v>
      </c>
      <c r="S3989">
        <v>163</v>
      </c>
    </row>
    <row r="3990" spans="1:19" x14ac:dyDescent="0.25">
      <c r="A3990" t="s">
        <v>135</v>
      </c>
      <c r="B3990">
        <v>-1</v>
      </c>
      <c r="C3990" t="s">
        <v>6837</v>
      </c>
      <c r="D3990" t="str">
        <f>INDEX(Transcripts[#Data], MATCH(Exons[[#This Row],[Transcript stable ID]], Transcripts[Transcript stable ID], 0), 4)</f>
        <v>NM_000535.6</v>
      </c>
      <c r="E3990" t="s">
        <v>27</v>
      </c>
      <c r="J3990">
        <v>6048756</v>
      </c>
      <c r="K3990">
        <v>6043603</v>
      </c>
      <c r="L3990">
        <v>6043689</v>
      </c>
      <c r="N3990">
        <v>3</v>
      </c>
      <c r="O3990">
        <v>270</v>
      </c>
      <c r="P3990">
        <v>356</v>
      </c>
      <c r="Q3990" t="s">
        <v>14499</v>
      </c>
      <c r="R3990">
        <v>164</v>
      </c>
      <c r="S3990">
        <v>250</v>
      </c>
    </row>
    <row r="3991" spans="1:19" x14ac:dyDescent="0.25">
      <c r="A3991" t="s">
        <v>135</v>
      </c>
      <c r="B3991">
        <v>-1</v>
      </c>
      <c r="C3991" t="s">
        <v>6837</v>
      </c>
      <c r="D3991" t="str">
        <f>INDEX(Transcripts[#Data], MATCH(Exons[[#This Row],[Transcript stable ID]], Transcripts[Transcript stable ID], 0), 4)</f>
        <v>NM_000535.6</v>
      </c>
      <c r="E3991" t="s">
        <v>27</v>
      </c>
      <c r="J3991">
        <v>6048756</v>
      </c>
      <c r="K3991">
        <v>6043321</v>
      </c>
      <c r="L3991">
        <v>6043423</v>
      </c>
      <c r="N3991">
        <v>4</v>
      </c>
      <c r="O3991">
        <v>357</v>
      </c>
      <c r="P3991">
        <v>459</v>
      </c>
      <c r="Q3991" t="s">
        <v>14500</v>
      </c>
      <c r="R3991">
        <v>251</v>
      </c>
      <c r="S3991">
        <v>353</v>
      </c>
    </row>
    <row r="3992" spans="1:19" x14ac:dyDescent="0.25">
      <c r="A3992" t="s">
        <v>135</v>
      </c>
      <c r="B3992">
        <v>-1</v>
      </c>
      <c r="C3992" t="s">
        <v>6837</v>
      </c>
      <c r="D3992" t="str">
        <f>INDEX(Transcripts[#Data], MATCH(Exons[[#This Row],[Transcript stable ID]], Transcripts[Transcript stable ID], 0), 4)</f>
        <v>NM_000535.6</v>
      </c>
      <c r="E3992" t="s">
        <v>27</v>
      </c>
      <c r="J3992">
        <v>6048756</v>
      </c>
      <c r="K3992">
        <v>6042084</v>
      </c>
      <c r="L3992">
        <v>6042267</v>
      </c>
      <c r="N3992">
        <v>5</v>
      </c>
      <c r="O3992">
        <v>460</v>
      </c>
      <c r="P3992">
        <v>643</v>
      </c>
      <c r="Q3992" t="s">
        <v>14501</v>
      </c>
      <c r="R3992">
        <v>354</v>
      </c>
      <c r="S3992">
        <v>537</v>
      </c>
    </row>
    <row r="3993" spans="1:19" x14ac:dyDescent="0.25">
      <c r="A3993" t="s">
        <v>135</v>
      </c>
      <c r="B3993">
        <v>-1</v>
      </c>
      <c r="C3993" t="s">
        <v>6837</v>
      </c>
      <c r="D3993" t="str">
        <f>INDEX(Transcripts[#Data], MATCH(Exons[[#This Row],[Transcript stable ID]], Transcripts[Transcript stable ID], 0), 4)</f>
        <v>NM_000535.6</v>
      </c>
      <c r="E3993" t="s">
        <v>27</v>
      </c>
      <c r="J3993">
        <v>6048756</v>
      </c>
      <c r="K3993">
        <v>6038739</v>
      </c>
      <c r="L3993">
        <v>6038906</v>
      </c>
      <c r="N3993">
        <v>6</v>
      </c>
      <c r="O3993">
        <v>644</v>
      </c>
      <c r="P3993">
        <v>811</v>
      </c>
      <c r="Q3993" t="s">
        <v>14502</v>
      </c>
      <c r="R3993">
        <v>538</v>
      </c>
      <c r="S3993">
        <v>705</v>
      </c>
    </row>
    <row r="3994" spans="1:19" x14ac:dyDescent="0.25">
      <c r="A3994" t="s">
        <v>135</v>
      </c>
      <c r="B3994">
        <v>-1</v>
      </c>
      <c r="C3994" t="s">
        <v>6837</v>
      </c>
      <c r="D3994" t="str">
        <f>INDEX(Transcripts[#Data], MATCH(Exons[[#This Row],[Transcript stable ID]], Transcripts[Transcript stable ID], 0), 4)</f>
        <v>NM_000535.6</v>
      </c>
      <c r="E3994" t="s">
        <v>27</v>
      </c>
      <c r="J3994">
        <v>6048756</v>
      </c>
      <c r="K3994">
        <v>6036957</v>
      </c>
      <c r="L3994">
        <v>6037054</v>
      </c>
      <c r="N3994">
        <v>7</v>
      </c>
      <c r="O3994">
        <v>812</v>
      </c>
      <c r="P3994">
        <v>909</v>
      </c>
      <c r="Q3994" t="s">
        <v>14503</v>
      </c>
      <c r="R3994">
        <v>706</v>
      </c>
      <c r="S3994">
        <v>803</v>
      </c>
    </row>
    <row r="3995" spans="1:19" x14ac:dyDescent="0.25">
      <c r="A3995" t="s">
        <v>135</v>
      </c>
      <c r="B3995">
        <v>-1</v>
      </c>
      <c r="C3995" t="s">
        <v>6837</v>
      </c>
      <c r="D3995" t="str">
        <f>INDEX(Transcripts[#Data], MATCH(Exons[[#This Row],[Transcript stable ID]], Transcripts[Transcript stable ID], 0), 4)</f>
        <v>NM_000535.6</v>
      </c>
      <c r="E3995" t="s">
        <v>27</v>
      </c>
      <c r="J3995">
        <v>6048756</v>
      </c>
      <c r="K3995">
        <v>6035165</v>
      </c>
      <c r="L3995">
        <v>6035264</v>
      </c>
      <c r="N3995">
        <v>8</v>
      </c>
      <c r="O3995">
        <v>910</v>
      </c>
      <c r="P3995">
        <v>1009</v>
      </c>
      <c r="Q3995" t="s">
        <v>14504</v>
      </c>
      <c r="R3995">
        <v>804</v>
      </c>
      <c r="S3995">
        <v>903</v>
      </c>
    </row>
    <row r="3996" spans="1:19" x14ac:dyDescent="0.25">
      <c r="A3996" t="s">
        <v>135</v>
      </c>
      <c r="B3996">
        <v>-1</v>
      </c>
      <c r="C3996" t="s">
        <v>6837</v>
      </c>
      <c r="D3996" t="str">
        <f>INDEX(Transcripts[#Data], MATCH(Exons[[#This Row],[Transcript stable ID]], Transcripts[Transcript stable ID], 0), 4)</f>
        <v>NM_000535.6</v>
      </c>
      <c r="E3996" t="s">
        <v>27</v>
      </c>
      <c r="J3996">
        <v>6048756</v>
      </c>
      <c r="K3996">
        <v>6031604</v>
      </c>
      <c r="L3996">
        <v>6031688</v>
      </c>
      <c r="N3996">
        <v>9</v>
      </c>
      <c r="O3996">
        <v>1010</v>
      </c>
      <c r="P3996">
        <v>1094</v>
      </c>
      <c r="Q3996" t="s">
        <v>14505</v>
      </c>
      <c r="R3996">
        <v>904</v>
      </c>
      <c r="S3996">
        <v>988</v>
      </c>
    </row>
    <row r="3997" spans="1:19" x14ac:dyDescent="0.25">
      <c r="A3997" t="s">
        <v>135</v>
      </c>
      <c r="B3997">
        <v>-1</v>
      </c>
      <c r="C3997" t="s">
        <v>6837</v>
      </c>
      <c r="D3997" t="str">
        <f>INDEX(Transcripts[#Data], MATCH(Exons[[#This Row],[Transcript stable ID]], Transcripts[Transcript stable ID], 0), 4)</f>
        <v>NM_000535.6</v>
      </c>
      <c r="E3997" t="s">
        <v>27</v>
      </c>
      <c r="J3997">
        <v>6048756</v>
      </c>
      <c r="K3997">
        <v>6029431</v>
      </c>
      <c r="L3997">
        <v>6029586</v>
      </c>
      <c r="N3997">
        <v>10</v>
      </c>
      <c r="O3997">
        <v>1095</v>
      </c>
      <c r="P3997">
        <v>1250</v>
      </c>
      <c r="Q3997" t="s">
        <v>14506</v>
      </c>
      <c r="R3997">
        <v>989</v>
      </c>
      <c r="S3997">
        <v>1144</v>
      </c>
    </row>
    <row r="3998" spans="1:19" x14ac:dyDescent="0.25">
      <c r="A3998" t="s">
        <v>135</v>
      </c>
      <c r="B3998">
        <v>-1</v>
      </c>
      <c r="C3998" t="s">
        <v>6837</v>
      </c>
      <c r="D3998" t="str">
        <f>INDEX(Transcripts[#Data], MATCH(Exons[[#This Row],[Transcript stable ID]], Transcripts[Transcript stable ID], 0), 4)</f>
        <v>NM_000535.6</v>
      </c>
      <c r="E3998" t="s">
        <v>27</v>
      </c>
      <c r="J3998">
        <v>6048756</v>
      </c>
      <c r="K3998">
        <v>6026390</v>
      </c>
      <c r="L3998">
        <v>6027251</v>
      </c>
      <c r="N3998">
        <v>11</v>
      </c>
      <c r="O3998">
        <v>1251</v>
      </c>
      <c r="P3998">
        <v>2112</v>
      </c>
      <c r="Q3998" t="s">
        <v>14507</v>
      </c>
      <c r="R3998">
        <v>1145</v>
      </c>
      <c r="S3998">
        <v>2006</v>
      </c>
    </row>
    <row r="3999" spans="1:19" x14ac:dyDescent="0.25">
      <c r="A3999" t="s">
        <v>135</v>
      </c>
      <c r="B3999">
        <v>-1</v>
      </c>
      <c r="C3999" t="s">
        <v>6837</v>
      </c>
      <c r="D3999" t="str">
        <f>INDEX(Transcripts[#Data], MATCH(Exons[[#This Row],[Transcript stable ID]], Transcripts[Transcript stable ID], 0), 4)</f>
        <v>NM_000535.6</v>
      </c>
      <c r="E3999" t="s">
        <v>27</v>
      </c>
      <c r="J3999">
        <v>6048756</v>
      </c>
      <c r="K3999">
        <v>6022455</v>
      </c>
      <c r="L3999">
        <v>6022622</v>
      </c>
      <c r="N3999">
        <v>12</v>
      </c>
      <c r="O3999">
        <v>2113</v>
      </c>
      <c r="P3999">
        <v>2280</v>
      </c>
      <c r="Q3999" t="s">
        <v>14508</v>
      </c>
      <c r="R3999">
        <v>2007</v>
      </c>
      <c r="S3999">
        <v>2174</v>
      </c>
    </row>
    <row r="4000" spans="1:19" x14ac:dyDescent="0.25">
      <c r="A4000" t="s">
        <v>135</v>
      </c>
      <c r="B4000">
        <v>-1</v>
      </c>
      <c r="C4000" t="s">
        <v>6837</v>
      </c>
      <c r="D4000" t="str">
        <f>INDEX(Transcripts[#Data], MATCH(Exons[[#This Row],[Transcript stable ID]], Transcripts[Transcript stable ID], 0), 4)</f>
        <v>NM_000535.6</v>
      </c>
      <c r="E4000" t="s">
        <v>27</v>
      </c>
      <c r="J4000">
        <v>6048756</v>
      </c>
      <c r="K4000">
        <v>6018227</v>
      </c>
      <c r="L4000">
        <v>6018327</v>
      </c>
      <c r="N4000">
        <v>13</v>
      </c>
      <c r="O4000">
        <v>2281</v>
      </c>
      <c r="P4000">
        <v>2381</v>
      </c>
      <c r="Q4000" t="s">
        <v>14509</v>
      </c>
      <c r="R4000">
        <v>2175</v>
      </c>
      <c r="S4000">
        <v>2275</v>
      </c>
    </row>
    <row r="4001" spans="1:19" x14ac:dyDescent="0.25">
      <c r="A4001" t="s">
        <v>135</v>
      </c>
      <c r="B4001">
        <v>-1</v>
      </c>
      <c r="C4001" t="s">
        <v>6837</v>
      </c>
      <c r="D4001" t="str">
        <f>INDEX(Transcripts[#Data], MATCH(Exons[[#This Row],[Transcript stable ID]], Transcripts[Transcript stable ID], 0), 4)</f>
        <v>NM_000535.6</v>
      </c>
      <c r="E4001" t="s">
        <v>27</v>
      </c>
      <c r="J4001">
        <v>6048756</v>
      </c>
      <c r="K4001">
        <v>6017219</v>
      </c>
      <c r="L4001">
        <v>6017388</v>
      </c>
      <c r="N4001">
        <v>14</v>
      </c>
      <c r="O4001">
        <v>2382</v>
      </c>
      <c r="P4001">
        <v>2551</v>
      </c>
      <c r="Q4001" t="s">
        <v>14510</v>
      </c>
      <c r="R4001">
        <v>2276</v>
      </c>
      <c r="S4001">
        <v>2445</v>
      </c>
    </row>
    <row r="4002" spans="1:19" x14ac:dyDescent="0.25">
      <c r="A4002" t="s">
        <v>135</v>
      </c>
      <c r="B4002">
        <v>-1</v>
      </c>
      <c r="C4002" t="s">
        <v>6837</v>
      </c>
      <c r="D4002" t="str">
        <f>INDEX(Transcripts[#Data], MATCH(Exons[[#This Row],[Transcript stable ID]], Transcripts[Transcript stable ID], 0), 4)</f>
        <v>NM_000535.6</v>
      </c>
      <c r="E4002" t="s">
        <v>27</v>
      </c>
      <c r="H4002">
        <v>6012870</v>
      </c>
      <c r="I4002">
        <v>6013029</v>
      </c>
      <c r="J4002">
        <v>6048756</v>
      </c>
      <c r="K4002">
        <v>6012870</v>
      </c>
      <c r="L4002">
        <v>6013173</v>
      </c>
      <c r="N4002">
        <v>15</v>
      </c>
      <c r="O4002">
        <v>2552</v>
      </c>
      <c r="P4002">
        <v>2695</v>
      </c>
      <c r="Q4002" t="s">
        <v>14511</v>
      </c>
      <c r="R4002">
        <v>2446</v>
      </c>
      <c r="S4002">
        <v>2589</v>
      </c>
    </row>
    <row r="4003" spans="1:19" x14ac:dyDescent="0.25">
      <c r="A4003" t="s">
        <v>3606</v>
      </c>
      <c r="B4003">
        <v>1</v>
      </c>
      <c r="C4003" t="s">
        <v>3615</v>
      </c>
      <c r="D4003" t="str">
        <f>INDEX(Transcripts[#Data], MATCH(Exons[[#This Row],[Transcript stable ID]], Transcripts[Transcript stable ID], 0), 4)</f>
        <v>NM_013231.5</v>
      </c>
      <c r="E4003" t="s">
        <v>27</v>
      </c>
      <c r="F4003">
        <v>85996488</v>
      </c>
      <c r="G4003">
        <v>85996878</v>
      </c>
      <c r="J4003">
        <v>85996488</v>
      </c>
      <c r="K4003">
        <v>85996488</v>
      </c>
      <c r="L4003">
        <v>85996878</v>
      </c>
      <c r="N4003">
        <v>1</v>
      </c>
      <c r="Q4003" t="s">
        <v>14512</v>
      </c>
    </row>
    <row r="4004" spans="1:19" x14ac:dyDescent="0.25">
      <c r="A4004" t="s">
        <v>3606</v>
      </c>
      <c r="B4004">
        <v>1</v>
      </c>
      <c r="C4004" t="s">
        <v>3615</v>
      </c>
      <c r="D4004" t="str">
        <f>INDEX(Transcripts[#Data], MATCH(Exons[[#This Row],[Transcript stable ID]], Transcripts[Transcript stable ID], 0), 4)</f>
        <v>NM_013231.5</v>
      </c>
      <c r="E4004" t="s">
        <v>27</v>
      </c>
      <c r="F4004">
        <v>86087483</v>
      </c>
      <c r="G4004">
        <v>86087858</v>
      </c>
      <c r="H4004">
        <v>86089842</v>
      </c>
      <c r="I4004">
        <v>86095034</v>
      </c>
      <c r="J4004">
        <v>85996488</v>
      </c>
      <c r="K4004">
        <v>86087483</v>
      </c>
      <c r="L4004">
        <v>86095034</v>
      </c>
      <c r="N4004">
        <v>2</v>
      </c>
      <c r="O4004">
        <v>768</v>
      </c>
      <c r="P4004">
        <v>2750</v>
      </c>
      <c r="Q4004" t="s">
        <v>14513</v>
      </c>
      <c r="R4004">
        <v>1</v>
      </c>
      <c r="S4004">
        <v>1983</v>
      </c>
    </row>
    <row r="4005" spans="1:19" x14ac:dyDescent="0.25">
      <c r="A4005" t="s">
        <v>5014</v>
      </c>
      <c r="B4005">
        <v>-1</v>
      </c>
      <c r="C4005" t="s">
        <v>5017</v>
      </c>
      <c r="D4005" t="str">
        <f>INDEX(Transcripts[#Data], MATCH(Exons[[#This Row],[Transcript stable ID]], Transcripts[Transcript stable ID], 0), 4)</f>
        <v>NM_002745.4</v>
      </c>
      <c r="E4005" t="s">
        <v>27</v>
      </c>
      <c r="F4005">
        <v>22221731</v>
      </c>
      <c r="G4005">
        <v>22221919</v>
      </c>
      <c r="J4005">
        <v>22221919</v>
      </c>
      <c r="K4005">
        <v>22221612</v>
      </c>
      <c r="L4005">
        <v>22221919</v>
      </c>
      <c r="N4005">
        <v>1</v>
      </c>
      <c r="O4005">
        <v>190</v>
      </c>
      <c r="P4005">
        <v>308</v>
      </c>
      <c r="Q4005" t="s">
        <v>14514</v>
      </c>
      <c r="R4005">
        <v>1</v>
      </c>
      <c r="S4005">
        <v>119</v>
      </c>
    </row>
    <row r="4006" spans="1:19" x14ac:dyDescent="0.25">
      <c r="A4006" t="s">
        <v>5014</v>
      </c>
      <c r="B4006">
        <v>-1</v>
      </c>
      <c r="C4006" t="s">
        <v>5017</v>
      </c>
      <c r="D4006" t="str">
        <f>INDEX(Transcripts[#Data], MATCH(Exons[[#This Row],[Transcript stable ID]], Transcripts[Transcript stable ID], 0), 4)</f>
        <v>NM_002745.4</v>
      </c>
      <c r="E4006" t="s">
        <v>27</v>
      </c>
      <c r="J4006">
        <v>22221919</v>
      </c>
      <c r="K4006">
        <v>22161953</v>
      </c>
      <c r="L4006">
        <v>22162135</v>
      </c>
      <c r="N4006">
        <v>2</v>
      </c>
      <c r="O4006">
        <v>309</v>
      </c>
      <c r="P4006">
        <v>491</v>
      </c>
      <c r="Q4006" t="s">
        <v>14515</v>
      </c>
      <c r="R4006">
        <v>120</v>
      </c>
      <c r="S4006">
        <v>302</v>
      </c>
    </row>
    <row r="4007" spans="1:19" x14ac:dyDescent="0.25">
      <c r="A4007" t="s">
        <v>5014</v>
      </c>
      <c r="B4007">
        <v>-1</v>
      </c>
      <c r="C4007" t="s">
        <v>5017</v>
      </c>
      <c r="D4007" t="str">
        <f>INDEX(Transcripts[#Data], MATCH(Exons[[#This Row],[Transcript stable ID]], Transcripts[Transcript stable ID], 0), 4)</f>
        <v>NM_002745.4</v>
      </c>
      <c r="E4007" t="s">
        <v>27</v>
      </c>
      <c r="J4007">
        <v>22221919</v>
      </c>
      <c r="K4007">
        <v>22160139</v>
      </c>
      <c r="L4007">
        <v>22160328</v>
      </c>
      <c r="N4007">
        <v>3</v>
      </c>
      <c r="O4007">
        <v>492</v>
      </c>
      <c r="P4007">
        <v>681</v>
      </c>
      <c r="Q4007" t="s">
        <v>14516</v>
      </c>
      <c r="R4007">
        <v>303</v>
      </c>
      <c r="S4007">
        <v>492</v>
      </c>
    </row>
    <row r="4008" spans="1:19" x14ac:dyDescent="0.25">
      <c r="A4008" t="s">
        <v>5014</v>
      </c>
      <c r="B4008">
        <v>-1</v>
      </c>
      <c r="C4008" t="s">
        <v>5017</v>
      </c>
      <c r="D4008" t="str">
        <f>INDEX(Transcripts[#Data], MATCH(Exons[[#This Row],[Transcript stable ID]], Transcripts[Transcript stable ID], 0), 4)</f>
        <v>NM_002745.4</v>
      </c>
      <c r="E4008" t="s">
        <v>27</v>
      </c>
      <c r="J4008">
        <v>22221919</v>
      </c>
      <c r="K4008">
        <v>22153301</v>
      </c>
      <c r="L4008">
        <v>22153417</v>
      </c>
      <c r="N4008">
        <v>4</v>
      </c>
      <c r="O4008">
        <v>682</v>
      </c>
      <c r="P4008">
        <v>798</v>
      </c>
      <c r="Q4008" t="s">
        <v>14517</v>
      </c>
      <c r="R4008">
        <v>493</v>
      </c>
      <c r="S4008">
        <v>609</v>
      </c>
    </row>
    <row r="4009" spans="1:19" x14ac:dyDescent="0.25">
      <c r="A4009" t="s">
        <v>5014</v>
      </c>
      <c r="B4009">
        <v>-1</v>
      </c>
      <c r="C4009" t="s">
        <v>5017</v>
      </c>
      <c r="D4009" t="str">
        <f>INDEX(Transcripts[#Data], MATCH(Exons[[#This Row],[Transcript stable ID]], Transcripts[Transcript stable ID], 0), 4)</f>
        <v>NM_002745.4</v>
      </c>
      <c r="E4009" t="s">
        <v>27</v>
      </c>
      <c r="J4009">
        <v>22221919</v>
      </c>
      <c r="K4009">
        <v>22142983</v>
      </c>
      <c r="L4009">
        <v>22143097</v>
      </c>
      <c r="N4009">
        <v>5</v>
      </c>
      <c r="O4009">
        <v>799</v>
      </c>
      <c r="P4009">
        <v>913</v>
      </c>
      <c r="Q4009" t="s">
        <v>14518</v>
      </c>
      <c r="R4009">
        <v>610</v>
      </c>
      <c r="S4009">
        <v>724</v>
      </c>
    </row>
    <row r="4010" spans="1:19" x14ac:dyDescent="0.25">
      <c r="A4010" t="s">
        <v>5014</v>
      </c>
      <c r="B4010">
        <v>-1</v>
      </c>
      <c r="C4010" t="s">
        <v>5017</v>
      </c>
      <c r="D4010" t="str">
        <f>INDEX(Transcripts[#Data], MATCH(Exons[[#This Row],[Transcript stable ID]], Transcripts[Transcript stable ID], 0), 4)</f>
        <v>NM_002745.4</v>
      </c>
      <c r="E4010" t="s">
        <v>27</v>
      </c>
      <c r="J4010">
        <v>22221919</v>
      </c>
      <c r="K4010">
        <v>22142546</v>
      </c>
      <c r="L4010">
        <v>22142677</v>
      </c>
      <c r="N4010">
        <v>6</v>
      </c>
      <c r="O4010">
        <v>914</v>
      </c>
      <c r="P4010">
        <v>1045</v>
      </c>
      <c r="Q4010" t="s">
        <v>14519</v>
      </c>
      <c r="R4010">
        <v>725</v>
      </c>
      <c r="S4010">
        <v>856</v>
      </c>
    </row>
    <row r="4011" spans="1:19" x14ac:dyDescent="0.25">
      <c r="A4011" t="s">
        <v>5014</v>
      </c>
      <c r="B4011">
        <v>-1</v>
      </c>
      <c r="C4011" t="s">
        <v>5017</v>
      </c>
      <c r="D4011" t="str">
        <f>INDEX(Transcripts[#Data], MATCH(Exons[[#This Row],[Transcript stable ID]], Transcripts[Transcript stable ID], 0), 4)</f>
        <v>NM_002745.4</v>
      </c>
      <c r="E4011" t="s">
        <v>27</v>
      </c>
      <c r="J4011">
        <v>22221919</v>
      </c>
      <c r="K4011">
        <v>22127162</v>
      </c>
      <c r="L4011">
        <v>22127271</v>
      </c>
      <c r="N4011">
        <v>7</v>
      </c>
      <c r="O4011">
        <v>1046</v>
      </c>
      <c r="P4011">
        <v>1155</v>
      </c>
      <c r="Q4011" t="s">
        <v>14520</v>
      </c>
      <c r="R4011">
        <v>857</v>
      </c>
      <c r="S4011">
        <v>966</v>
      </c>
    </row>
    <row r="4012" spans="1:19" x14ac:dyDescent="0.25">
      <c r="A4012" t="s">
        <v>5014</v>
      </c>
      <c r="B4012">
        <v>-1</v>
      </c>
      <c r="C4012" t="s">
        <v>5017</v>
      </c>
      <c r="D4012" t="str">
        <f>INDEX(Transcripts[#Data], MATCH(Exons[[#This Row],[Transcript stable ID]], Transcripts[Transcript stable ID], 0), 4)</f>
        <v>NM_002745.4</v>
      </c>
      <c r="E4012" t="s">
        <v>27</v>
      </c>
      <c r="H4012">
        <v>22123484</v>
      </c>
      <c r="I4012">
        <v>22123492</v>
      </c>
      <c r="J4012">
        <v>22221919</v>
      </c>
      <c r="K4012">
        <v>22123484</v>
      </c>
      <c r="L4012">
        <v>22123609</v>
      </c>
      <c r="N4012">
        <v>8</v>
      </c>
      <c r="O4012">
        <v>1156</v>
      </c>
      <c r="P4012">
        <v>1272</v>
      </c>
      <c r="Q4012" t="s">
        <v>14521</v>
      </c>
      <c r="R4012">
        <v>967</v>
      </c>
      <c r="S4012">
        <v>1083</v>
      </c>
    </row>
    <row r="4013" spans="1:19" x14ac:dyDescent="0.25">
      <c r="A4013" t="s">
        <v>5014</v>
      </c>
      <c r="B4013">
        <v>-1</v>
      </c>
      <c r="C4013" t="s">
        <v>5017</v>
      </c>
      <c r="D4013" t="str">
        <f>INDEX(Transcripts[#Data], MATCH(Exons[[#This Row],[Transcript stable ID]], Transcripts[Transcript stable ID], 0), 4)</f>
        <v>NM_002745.4</v>
      </c>
      <c r="E4013" t="s">
        <v>27</v>
      </c>
      <c r="H4013">
        <v>22108789</v>
      </c>
      <c r="I4013">
        <v>22118529</v>
      </c>
      <c r="J4013">
        <v>22221919</v>
      </c>
      <c r="K4013">
        <v>22108789</v>
      </c>
      <c r="L4013">
        <v>22118529</v>
      </c>
      <c r="N4013">
        <v>9</v>
      </c>
      <c r="Q4013" t="s">
        <v>14522</v>
      </c>
    </row>
    <row r="4014" spans="1:19" x14ac:dyDescent="0.25">
      <c r="A4014" t="s">
        <v>5014</v>
      </c>
      <c r="B4014">
        <v>-1</v>
      </c>
      <c r="C4014" t="s">
        <v>5021</v>
      </c>
      <c r="D4014" t="str">
        <f>INDEX(Transcripts[#Data], MATCH(Exons[[#This Row],[Transcript stable ID]], Transcripts[Transcript stable ID], 0), 4)</f>
        <v>NM_138957.3</v>
      </c>
      <c r="E4014" t="s">
        <v>27</v>
      </c>
      <c r="J4014">
        <v>22221970</v>
      </c>
      <c r="K4014">
        <v>22161953</v>
      </c>
      <c r="L4014">
        <v>22162135</v>
      </c>
      <c r="N4014">
        <v>2</v>
      </c>
      <c r="O4014">
        <v>360</v>
      </c>
      <c r="P4014">
        <v>542</v>
      </c>
      <c r="Q4014" t="s">
        <v>14515</v>
      </c>
      <c r="R4014">
        <v>120</v>
      </c>
      <c r="S4014">
        <v>302</v>
      </c>
    </row>
    <row r="4015" spans="1:19" x14ac:dyDescent="0.25">
      <c r="A4015" t="s">
        <v>5014</v>
      </c>
      <c r="B4015">
        <v>-1</v>
      </c>
      <c r="C4015" t="s">
        <v>5021</v>
      </c>
      <c r="D4015" t="str">
        <f>INDEX(Transcripts[#Data], MATCH(Exons[[#This Row],[Transcript stable ID]], Transcripts[Transcript stable ID], 0), 4)</f>
        <v>NM_138957.3</v>
      </c>
      <c r="E4015" t="s">
        <v>27</v>
      </c>
      <c r="J4015">
        <v>22221970</v>
      </c>
      <c r="K4015">
        <v>22160139</v>
      </c>
      <c r="L4015">
        <v>22160328</v>
      </c>
      <c r="N4015">
        <v>3</v>
      </c>
      <c r="O4015">
        <v>543</v>
      </c>
      <c r="P4015">
        <v>732</v>
      </c>
      <c r="Q4015" t="s">
        <v>14516</v>
      </c>
      <c r="R4015">
        <v>303</v>
      </c>
      <c r="S4015">
        <v>492</v>
      </c>
    </row>
    <row r="4016" spans="1:19" x14ac:dyDescent="0.25">
      <c r="A4016" t="s">
        <v>5014</v>
      </c>
      <c r="B4016">
        <v>-1</v>
      </c>
      <c r="C4016" t="s">
        <v>5021</v>
      </c>
      <c r="D4016" t="str">
        <f>INDEX(Transcripts[#Data], MATCH(Exons[[#This Row],[Transcript stable ID]], Transcripts[Transcript stable ID], 0), 4)</f>
        <v>NM_138957.3</v>
      </c>
      <c r="E4016" t="s">
        <v>27</v>
      </c>
      <c r="J4016">
        <v>22221970</v>
      </c>
      <c r="K4016">
        <v>22153301</v>
      </c>
      <c r="L4016">
        <v>22153417</v>
      </c>
      <c r="N4016">
        <v>4</v>
      </c>
      <c r="O4016">
        <v>733</v>
      </c>
      <c r="P4016">
        <v>849</v>
      </c>
      <c r="Q4016" t="s">
        <v>14517</v>
      </c>
      <c r="R4016">
        <v>493</v>
      </c>
      <c r="S4016">
        <v>609</v>
      </c>
    </row>
    <row r="4017" spans="1:19" x14ac:dyDescent="0.25">
      <c r="A4017" t="s">
        <v>5014</v>
      </c>
      <c r="B4017">
        <v>-1</v>
      </c>
      <c r="C4017" t="s">
        <v>5021</v>
      </c>
      <c r="D4017" t="str">
        <f>INDEX(Transcripts[#Data], MATCH(Exons[[#This Row],[Transcript stable ID]], Transcripts[Transcript stable ID], 0), 4)</f>
        <v>NM_138957.3</v>
      </c>
      <c r="E4017" t="s">
        <v>27</v>
      </c>
      <c r="J4017">
        <v>22221970</v>
      </c>
      <c r="K4017">
        <v>22142983</v>
      </c>
      <c r="L4017">
        <v>22143097</v>
      </c>
      <c r="N4017">
        <v>5</v>
      </c>
      <c r="O4017">
        <v>850</v>
      </c>
      <c r="P4017">
        <v>964</v>
      </c>
      <c r="Q4017" t="s">
        <v>14518</v>
      </c>
      <c r="R4017">
        <v>610</v>
      </c>
      <c r="S4017">
        <v>724</v>
      </c>
    </row>
    <row r="4018" spans="1:19" x14ac:dyDescent="0.25">
      <c r="A4018" t="s">
        <v>5014</v>
      </c>
      <c r="B4018">
        <v>-1</v>
      </c>
      <c r="C4018" t="s">
        <v>5021</v>
      </c>
      <c r="D4018" t="str">
        <f>INDEX(Transcripts[#Data], MATCH(Exons[[#This Row],[Transcript stable ID]], Transcripts[Transcript stable ID], 0), 4)</f>
        <v>NM_138957.3</v>
      </c>
      <c r="E4018" t="s">
        <v>27</v>
      </c>
      <c r="J4018">
        <v>22221970</v>
      </c>
      <c r="K4018">
        <v>22142546</v>
      </c>
      <c r="L4018">
        <v>22142677</v>
      </c>
      <c r="N4018">
        <v>6</v>
      </c>
      <c r="O4018">
        <v>965</v>
      </c>
      <c r="P4018">
        <v>1096</v>
      </c>
      <c r="Q4018" t="s">
        <v>14519</v>
      </c>
      <c r="R4018">
        <v>725</v>
      </c>
      <c r="S4018">
        <v>856</v>
      </c>
    </row>
    <row r="4019" spans="1:19" x14ac:dyDescent="0.25">
      <c r="A4019" t="s">
        <v>5014</v>
      </c>
      <c r="B4019">
        <v>-1</v>
      </c>
      <c r="C4019" t="s">
        <v>5021</v>
      </c>
      <c r="D4019" t="str">
        <f>INDEX(Transcripts[#Data], MATCH(Exons[[#This Row],[Transcript stable ID]], Transcripts[Transcript stable ID], 0), 4)</f>
        <v>NM_138957.3</v>
      </c>
      <c r="E4019" t="s">
        <v>27</v>
      </c>
      <c r="J4019">
        <v>22221970</v>
      </c>
      <c r="K4019">
        <v>22127162</v>
      </c>
      <c r="L4019">
        <v>22127271</v>
      </c>
      <c r="N4019">
        <v>7</v>
      </c>
      <c r="O4019">
        <v>1097</v>
      </c>
      <c r="P4019">
        <v>1206</v>
      </c>
      <c r="Q4019" t="s">
        <v>14520</v>
      </c>
      <c r="R4019">
        <v>857</v>
      </c>
      <c r="S4019">
        <v>966</v>
      </c>
    </row>
    <row r="4020" spans="1:19" x14ac:dyDescent="0.25">
      <c r="A4020" t="s">
        <v>5014</v>
      </c>
      <c r="B4020">
        <v>-1</v>
      </c>
      <c r="C4020" t="s">
        <v>5021</v>
      </c>
      <c r="D4020" t="str">
        <f>INDEX(Transcripts[#Data], MATCH(Exons[[#This Row],[Transcript stable ID]], Transcripts[Transcript stable ID], 0), 4)</f>
        <v>NM_138957.3</v>
      </c>
      <c r="E4020" t="s">
        <v>27</v>
      </c>
      <c r="F4020">
        <v>22221731</v>
      </c>
      <c r="G4020">
        <v>22221970</v>
      </c>
      <c r="J4020">
        <v>22221970</v>
      </c>
      <c r="K4020">
        <v>22221612</v>
      </c>
      <c r="L4020">
        <v>22221970</v>
      </c>
      <c r="N4020">
        <v>1</v>
      </c>
      <c r="O4020">
        <v>241</v>
      </c>
      <c r="P4020">
        <v>359</v>
      </c>
      <c r="Q4020" t="s">
        <v>14523</v>
      </c>
      <c r="R4020">
        <v>1</v>
      </c>
      <c r="S4020">
        <v>119</v>
      </c>
    </row>
    <row r="4021" spans="1:19" x14ac:dyDescent="0.25">
      <c r="A4021" t="s">
        <v>5014</v>
      </c>
      <c r="B4021">
        <v>-1</v>
      </c>
      <c r="C4021" t="s">
        <v>5021</v>
      </c>
      <c r="D4021" t="str">
        <f>INDEX(Transcripts[#Data], MATCH(Exons[[#This Row],[Transcript stable ID]], Transcripts[Transcript stable ID], 0), 4)</f>
        <v>NM_138957.3</v>
      </c>
      <c r="E4021" t="s">
        <v>27</v>
      </c>
      <c r="H4021">
        <v>22123329</v>
      </c>
      <c r="I4021">
        <v>22123492</v>
      </c>
      <c r="J4021">
        <v>22221970</v>
      </c>
      <c r="K4021">
        <v>22123329</v>
      </c>
      <c r="L4021">
        <v>22123609</v>
      </c>
      <c r="N4021">
        <v>8</v>
      </c>
      <c r="O4021">
        <v>1207</v>
      </c>
      <c r="P4021">
        <v>1323</v>
      </c>
      <c r="Q4021" t="s">
        <v>14524</v>
      </c>
      <c r="R4021">
        <v>967</v>
      </c>
      <c r="S4021">
        <v>1083</v>
      </c>
    </row>
    <row r="4022" spans="1:19" x14ac:dyDescent="0.25">
      <c r="A4022" t="s">
        <v>124</v>
      </c>
      <c r="B4022">
        <v>1</v>
      </c>
      <c r="C4022" t="s">
        <v>7945</v>
      </c>
      <c r="D4022" t="str">
        <f>INDEX(Transcripts[#Data], MATCH(Exons[[#This Row],[Transcript stable ID]], Transcripts[Transcript stable ID], 0), 4)</f>
        <v>NM_001130110.1</v>
      </c>
      <c r="E4022" t="s">
        <v>27</v>
      </c>
      <c r="F4022">
        <v>42260138</v>
      </c>
      <c r="G4022">
        <v>42260360</v>
      </c>
      <c r="J4022">
        <v>42260138</v>
      </c>
      <c r="K4022">
        <v>42260138</v>
      </c>
      <c r="L4022">
        <v>42260360</v>
      </c>
      <c r="N4022">
        <v>1</v>
      </c>
      <c r="Q4022" t="s">
        <v>14525</v>
      </c>
    </row>
    <row r="4023" spans="1:19" x14ac:dyDescent="0.25">
      <c r="A4023" t="s">
        <v>124</v>
      </c>
      <c r="B4023">
        <v>1</v>
      </c>
      <c r="C4023" t="s">
        <v>7945</v>
      </c>
      <c r="D4023" t="str">
        <f>INDEX(Transcripts[#Data], MATCH(Exons[[#This Row],[Transcript stable ID]], Transcripts[Transcript stable ID], 0), 4)</f>
        <v>NM_001130110.1</v>
      </c>
      <c r="E4023" t="s">
        <v>27</v>
      </c>
      <c r="F4023">
        <v>42281140</v>
      </c>
      <c r="G4023">
        <v>42281311</v>
      </c>
      <c r="J4023">
        <v>42260138</v>
      </c>
      <c r="K4023">
        <v>42281140</v>
      </c>
      <c r="L4023">
        <v>42281797</v>
      </c>
      <c r="N4023">
        <v>2</v>
      </c>
      <c r="O4023">
        <v>396</v>
      </c>
      <c r="P4023">
        <v>881</v>
      </c>
      <c r="Q4023" t="s">
        <v>14526</v>
      </c>
      <c r="R4023">
        <v>1</v>
      </c>
      <c r="S4023">
        <v>486</v>
      </c>
    </row>
    <row r="4024" spans="1:19" x14ac:dyDescent="0.25">
      <c r="A4024" t="s">
        <v>124</v>
      </c>
      <c r="B4024">
        <v>1</v>
      </c>
      <c r="C4024" t="s">
        <v>7945</v>
      </c>
      <c r="D4024" t="str">
        <f>INDEX(Transcripts[#Data], MATCH(Exons[[#This Row],[Transcript stable ID]], Transcripts[Transcript stable ID], 0), 4)</f>
        <v>NM_001130110.1</v>
      </c>
      <c r="E4024" t="s">
        <v>27</v>
      </c>
      <c r="J4024">
        <v>42260138</v>
      </c>
      <c r="K4024">
        <v>42449195</v>
      </c>
      <c r="L4024">
        <v>42449248</v>
      </c>
      <c r="N4024">
        <v>3</v>
      </c>
      <c r="O4024">
        <v>882</v>
      </c>
      <c r="P4024">
        <v>935</v>
      </c>
      <c r="Q4024" t="s">
        <v>14527</v>
      </c>
      <c r="R4024">
        <v>487</v>
      </c>
      <c r="S4024">
        <v>540</v>
      </c>
    </row>
    <row r="4025" spans="1:19" x14ac:dyDescent="0.25">
      <c r="A4025" t="s">
        <v>124</v>
      </c>
      <c r="B4025">
        <v>1</v>
      </c>
      <c r="C4025" t="s">
        <v>7945</v>
      </c>
      <c r="D4025" t="str">
        <f>INDEX(Transcripts[#Data], MATCH(Exons[[#This Row],[Transcript stable ID]], Transcripts[Transcript stable ID], 0), 4)</f>
        <v>NM_001130110.1</v>
      </c>
      <c r="E4025" t="s">
        <v>27</v>
      </c>
      <c r="H4025">
        <v>42456719</v>
      </c>
      <c r="I4025">
        <v>42457379</v>
      </c>
      <c r="J4025">
        <v>42260138</v>
      </c>
      <c r="K4025">
        <v>42456530</v>
      </c>
      <c r="L4025">
        <v>42457379</v>
      </c>
      <c r="N4025">
        <v>4</v>
      </c>
      <c r="O4025">
        <v>936</v>
      </c>
      <c r="P4025">
        <v>1124</v>
      </c>
      <c r="Q4025" t="s">
        <v>14528</v>
      </c>
      <c r="R4025">
        <v>541</v>
      </c>
      <c r="S4025">
        <v>729</v>
      </c>
    </row>
    <row r="4026" spans="1:19" x14ac:dyDescent="0.25">
      <c r="A4026" t="s">
        <v>124</v>
      </c>
      <c r="B4026">
        <v>1</v>
      </c>
      <c r="C4026" t="s">
        <v>7941</v>
      </c>
      <c r="D4026" t="str">
        <f>INDEX(Transcripts[#Data], MATCH(Exons[[#This Row],[Transcript stable ID]], Transcripts[Transcript stable ID], 0), 4)</f>
        <v>NM_015559.3</v>
      </c>
      <c r="E4026" t="s">
        <v>27</v>
      </c>
      <c r="F4026">
        <v>42281140</v>
      </c>
      <c r="G4026">
        <v>42281311</v>
      </c>
      <c r="J4026">
        <v>42260863</v>
      </c>
      <c r="K4026">
        <v>42281140</v>
      </c>
      <c r="L4026">
        <v>42281797</v>
      </c>
      <c r="N4026">
        <v>2</v>
      </c>
      <c r="O4026">
        <v>297</v>
      </c>
      <c r="P4026">
        <v>782</v>
      </c>
      <c r="Q4026" t="s">
        <v>14526</v>
      </c>
      <c r="R4026">
        <v>1</v>
      </c>
      <c r="S4026">
        <v>486</v>
      </c>
    </row>
    <row r="4027" spans="1:19" x14ac:dyDescent="0.25">
      <c r="A4027" t="s">
        <v>124</v>
      </c>
      <c r="B4027">
        <v>1</v>
      </c>
      <c r="C4027" t="s">
        <v>7941</v>
      </c>
      <c r="D4027" t="str">
        <f>INDEX(Transcripts[#Data], MATCH(Exons[[#This Row],[Transcript stable ID]], Transcripts[Transcript stable ID], 0), 4)</f>
        <v>NM_015559.3</v>
      </c>
      <c r="E4027" t="s">
        <v>27</v>
      </c>
      <c r="J4027">
        <v>42260863</v>
      </c>
      <c r="K4027">
        <v>42449195</v>
      </c>
      <c r="L4027">
        <v>42449248</v>
      </c>
      <c r="N4027">
        <v>3</v>
      </c>
      <c r="O4027">
        <v>783</v>
      </c>
      <c r="P4027">
        <v>836</v>
      </c>
      <c r="Q4027" t="s">
        <v>14527</v>
      </c>
      <c r="R4027">
        <v>487</v>
      </c>
      <c r="S4027">
        <v>540</v>
      </c>
    </row>
    <row r="4028" spans="1:19" x14ac:dyDescent="0.25">
      <c r="A4028" t="s">
        <v>124</v>
      </c>
      <c r="B4028">
        <v>1</v>
      </c>
      <c r="C4028" t="s">
        <v>7941</v>
      </c>
      <c r="D4028" t="str">
        <f>INDEX(Transcripts[#Data], MATCH(Exons[[#This Row],[Transcript stable ID]], Transcripts[Transcript stable ID], 0), 4)</f>
        <v>NM_015559.3</v>
      </c>
      <c r="E4028" t="s">
        <v>27</v>
      </c>
      <c r="F4028">
        <v>42260863</v>
      </c>
      <c r="G4028">
        <v>42260986</v>
      </c>
      <c r="J4028">
        <v>42260863</v>
      </c>
      <c r="K4028">
        <v>42260863</v>
      </c>
      <c r="L4028">
        <v>42260986</v>
      </c>
      <c r="N4028">
        <v>1</v>
      </c>
      <c r="Q4028" t="s">
        <v>14529</v>
      </c>
    </row>
    <row r="4029" spans="1:19" x14ac:dyDescent="0.25">
      <c r="A4029" t="s">
        <v>124</v>
      </c>
      <c r="B4029">
        <v>1</v>
      </c>
      <c r="C4029" t="s">
        <v>7941</v>
      </c>
      <c r="D4029" t="str">
        <f>INDEX(Transcripts[#Data], MATCH(Exons[[#This Row],[Transcript stable ID]], Transcripts[Transcript stable ID], 0), 4)</f>
        <v>NM_015559.3</v>
      </c>
      <c r="E4029" t="s">
        <v>27</v>
      </c>
      <c r="J4029">
        <v>42260863</v>
      </c>
      <c r="K4029">
        <v>42529846</v>
      </c>
      <c r="L4029">
        <v>42533305</v>
      </c>
      <c r="N4029">
        <v>4</v>
      </c>
      <c r="O4029">
        <v>837</v>
      </c>
      <c r="P4029">
        <v>4296</v>
      </c>
      <c r="Q4029" t="s">
        <v>14530</v>
      </c>
      <c r="R4029">
        <v>541</v>
      </c>
      <c r="S4029">
        <v>4000</v>
      </c>
    </row>
    <row r="4030" spans="1:19" x14ac:dyDescent="0.25">
      <c r="A4030" t="s">
        <v>124</v>
      </c>
      <c r="B4030">
        <v>1</v>
      </c>
      <c r="C4030" t="s">
        <v>7941</v>
      </c>
      <c r="D4030" t="str">
        <f>INDEX(Transcripts[#Data], MATCH(Exons[[#This Row],[Transcript stable ID]], Transcripts[Transcript stable ID], 0), 4)</f>
        <v>NM_015559.3</v>
      </c>
      <c r="E4030" t="s">
        <v>27</v>
      </c>
      <c r="J4030">
        <v>42260863</v>
      </c>
      <c r="K4030">
        <v>42618450</v>
      </c>
      <c r="L4030">
        <v>42618620</v>
      </c>
      <c r="N4030">
        <v>5</v>
      </c>
      <c r="O4030">
        <v>4297</v>
      </c>
      <c r="P4030">
        <v>4467</v>
      </c>
      <c r="Q4030" t="s">
        <v>14531</v>
      </c>
      <c r="R4030">
        <v>4001</v>
      </c>
      <c r="S4030">
        <v>4171</v>
      </c>
    </row>
    <row r="4031" spans="1:19" x14ac:dyDescent="0.25">
      <c r="A4031" t="s">
        <v>124</v>
      </c>
      <c r="B4031">
        <v>1</v>
      </c>
      <c r="C4031" t="s">
        <v>7941</v>
      </c>
      <c r="D4031" t="str">
        <f>INDEX(Transcripts[#Data], MATCH(Exons[[#This Row],[Transcript stable ID]], Transcripts[Transcript stable ID], 0), 4)</f>
        <v>NM_015559.3</v>
      </c>
      <c r="E4031" t="s">
        <v>27</v>
      </c>
      <c r="H4031">
        <v>42643664</v>
      </c>
      <c r="I4031">
        <v>42648475</v>
      </c>
      <c r="J4031">
        <v>42260863</v>
      </c>
      <c r="K4031">
        <v>42643044</v>
      </c>
      <c r="L4031">
        <v>42648475</v>
      </c>
      <c r="N4031">
        <v>6</v>
      </c>
      <c r="O4031">
        <v>4468</v>
      </c>
      <c r="P4031">
        <v>5087</v>
      </c>
      <c r="Q4031" t="s">
        <v>14532</v>
      </c>
      <c r="R4031">
        <v>4172</v>
      </c>
      <c r="S4031">
        <v>4791</v>
      </c>
    </row>
    <row r="4032" spans="1:19" x14ac:dyDescent="0.25">
      <c r="A4032" t="s">
        <v>7747</v>
      </c>
      <c r="B4032">
        <v>-1</v>
      </c>
      <c r="C4032" t="s">
        <v>7751</v>
      </c>
      <c r="D4032" t="str">
        <f>INDEX(Transcripts[#Data], MATCH(Exons[[#This Row],[Transcript stable ID]], Transcripts[Transcript stable ID], 0), 4)</f>
        <v>NM_005614.4</v>
      </c>
      <c r="E4032" t="s">
        <v>27</v>
      </c>
      <c r="F4032">
        <v>151216598</v>
      </c>
      <c r="G4032">
        <v>151217010</v>
      </c>
      <c r="J4032">
        <v>151217010</v>
      </c>
      <c r="K4032">
        <v>151216546</v>
      </c>
      <c r="L4032">
        <v>151217010</v>
      </c>
      <c r="N4032">
        <v>1</v>
      </c>
      <c r="O4032">
        <v>414</v>
      </c>
      <c r="P4032">
        <v>465</v>
      </c>
      <c r="Q4032" t="s">
        <v>14533</v>
      </c>
      <c r="R4032">
        <v>1</v>
      </c>
      <c r="S4032">
        <v>52</v>
      </c>
    </row>
    <row r="4033" spans="1:19" x14ac:dyDescent="0.25">
      <c r="A4033" t="s">
        <v>7747</v>
      </c>
      <c r="B4033">
        <v>-1</v>
      </c>
      <c r="C4033" t="s">
        <v>7751</v>
      </c>
      <c r="D4033" t="str">
        <f>INDEX(Transcripts[#Data], MATCH(Exons[[#This Row],[Transcript stable ID]], Transcripts[Transcript stable ID], 0), 4)</f>
        <v>NM_005614.4</v>
      </c>
      <c r="E4033" t="s">
        <v>27</v>
      </c>
      <c r="J4033">
        <v>151217010</v>
      </c>
      <c r="K4033">
        <v>151188029</v>
      </c>
      <c r="L4033">
        <v>151188100</v>
      </c>
      <c r="N4033">
        <v>2</v>
      </c>
      <c r="O4033">
        <v>466</v>
      </c>
      <c r="P4033">
        <v>537</v>
      </c>
      <c r="Q4033" t="s">
        <v>14534</v>
      </c>
      <c r="R4033">
        <v>53</v>
      </c>
      <c r="S4033">
        <v>124</v>
      </c>
    </row>
    <row r="4034" spans="1:19" x14ac:dyDescent="0.25">
      <c r="A4034" t="s">
        <v>7747</v>
      </c>
      <c r="B4034">
        <v>-1</v>
      </c>
      <c r="C4034" t="s">
        <v>7751</v>
      </c>
      <c r="D4034" t="str">
        <f>INDEX(Transcripts[#Data], MATCH(Exons[[#This Row],[Transcript stable ID]], Transcripts[Transcript stable ID], 0), 4)</f>
        <v>NM_005614.4</v>
      </c>
      <c r="E4034" t="s">
        <v>27</v>
      </c>
      <c r="J4034">
        <v>151217010</v>
      </c>
      <c r="K4034">
        <v>151181823</v>
      </c>
      <c r="L4034">
        <v>151181890</v>
      </c>
      <c r="N4034">
        <v>3</v>
      </c>
      <c r="O4034">
        <v>538</v>
      </c>
      <c r="P4034">
        <v>605</v>
      </c>
      <c r="Q4034" t="s">
        <v>14535</v>
      </c>
      <c r="R4034">
        <v>125</v>
      </c>
      <c r="S4034">
        <v>192</v>
      </c>
    </row>
    <row r="4035" spans="1:19" x14ac:dyDescent="0.25">
      <c r="A4035" t="s">
        <v>7747</v>
      </c>
      <c r="B4035">
        <v>-1</v>
      </c>
      <c r="C4035" t="s">
        <v>7751</v>
      </c>
      <c r="D4035" t="str">
        <f>INDEX(Transcripts[#Data], MATCH(Exons[[#This Row],[Transcript stable ID]], Transcripts[Transcript stable ID], 0), 4)</f>
        <v>NM_005614.4</v>
      </c>
      <c r="E4035" t="s">
        <v>27</v>
      </c>
      <c r="J4035">
        <v>151217010</v>
      </c>
      <c r="K4035">
        <v>151174419</v>
      </c>
      <c r="L4035">
        <v>151174501</v>
      </c>
      <c r="N4035">
        <v>4</v>
      </c>
      <c r="O4035">
        <v>606</v>
      </c>
      <c r="P4035">
        <v>688</v>
      </c>
      <c r="Q4035" t="s">
        <v>14536</v>
      </c>
      <c r="R4035">
        <v>193</v>
      </c>
      <c r="S4035">
        <v>275</v>
      </c>
    </row>
    <row r="4036" spans="1:19" x14ac:dyDescent="0.25">
      <c r="A4036" t="s">
        <v>7747</v>
      </c>
      <c r="B4036">
        <v>-1</v>
      </c>
      <c r="C4036" t="s">
        <v>7751</v>
      </c>
      <c r="D4036" t="str">
        <f>INDEX(Transcripts[#Data], MATCH(Exons[[#This Row],[Transcript stable ID]], Transcripts[Transcript stable ID], 0), 4)</f>
        <v>NM_005614.4</v>
      </c>
      <c r="E4036" t="s">
        <v>27</v>
      </c>
      <c r="J4036">
        <v>151217010</v>
      </c>
      <c r="K4036">
        <v>151168635</v>
      </c>
      <c r="L4036">
        <v>151168691</v>
      </c>
      <c r="N4036">
        <v>5</v>
      </c>
      <c r="O4036">
        <v>689</v>
      </c>
      <c r="P4036">
        <v>745</v>
      </c>
      <c r="Q4036" t="s">
        <v>14537</v>
      </c>
      <c r="R4036">
        <v>276</v>
      </c>
      <c r="S4036">
        <v>332</v>
      </c>
    </row>
    <row r="4037" spans="1:19" x14ac:dyDescent="0.25">
      <c r="A4037" t="s">
        <v>7747</v>
      </c>
      <c r="B4037">
        <v>-1</v>
      </c>
      <c r="C4037" t="s">
        <v>7751</v>
      </c>
      <c r="D4037" t="str">
        <f>INDEX(Transcripts[#Data], MATCH(Exons[[#This Row],[Transcript stable ID]], Transcripts[Transcript stable ID], 0), 4)</f>
        <v>NM_005614.4</v>
      </c>
      <c r="E4037" t="s">
        <v>27</v>
      </c>
      <c r="J4037">
        <v>151217010</v>
      </c>
      <c r="K4037">
        <v>151168480</v>
      </c>
      <c r="L4037">
        <v>151168527</v>
      </c>
      <c r="N4037">
        <v>6</v>
      </c>
      <c r="O4037">
        <v>746</v>
      </c>
      <c r="P4037">
        <v>793</v>
      </c>
      <c r="Q4037" t="s">
        <v>14538</v>
      </c>
      <c r="R4037">
        <v>333</v>
      </c>
      <c r="S4037">
        <v>380</v>
      </c>
    </row>
    <row r="4038" spans="1:19" x14ac:dyDescent="0.25">
      <c r="A4038" t="s">
        <v>7747</v>
      </c>
      <c r="B4038">
        <v>-1</v>
      </c>
      <c r="C4038" t="s">
        <v>7751</v>
      </c>
      <c r="D4038" t="str">
        <f>INDEX(Transcripts[#Data], MATCH(Exons[[#This Row],[Transcript stable ID]], Transcripts[Transcript stable ID], 0), 4)</f>
        <v>NM_005614.4</v>
      </c>
      <c r="E4038" t="s">
        <v>27</v>
      </c>
      <c r="J4038">
        <v>151217010</v>
      </c>
      <c r="K4038">
        <v>151167657</v>
      </c>
      <c r="L4038">
        <v>151167738</v>
      </c>
      <c r="N4038">
        <v>7</v>
      </c>
      <c r="O4038">
        <v>794</v>
      </c>
      <c r="P4038">
        <v>875</v>
      </c>
      <c r="Q4038" t="s">
        <v>14539</v>
      </c>
      <c r="R4038">
        <v>381</v>
      </c>
      <c r="S4038">
        <v>462</v>
      </c>
    </row>
    <row r="4039" spans="1:19" x14ac:dyDescent="0.25">
      <c r="A4039" t="s">
        <v>7747</v>
      </c>
      <c r="B4039">
        <v>-1</v>
      </c>
      <c r="C4039" t="s">
        <v>7751</v>
      </c>
      <c r="D4039" t="str">
        <f>INDEX(Transcripts[#Data], MATCH(Exons[[#This Row],[Transcript stable ID]], Transcripts[Transcript stable ID], 0), 4)</f>
        <v>NM_005614.4</v>
      </c>
      <c r="E4039" t="s">
        <v>27</v>
      </c>
      <c r="H4039">
        <v>151163098</v>
      </c>
      <c r="I4039">
        <v>151164204</v>
      </c>
      <c r="J4039">
        <v>151217010</v>
      </c>
      <c r="K4039">
        <v>151163098</v>
      </c>
      <c r="L4039">
        <v>151164297</v>
      </c>
      <c r="N4039">
        <v>8</v>
      </c>
      <c r="O4039">
        <v>876</v>
      </c>
      <c r="P4039">
        <v>968</v>
      </c>
      <c r="Q4039" t="s">
        <v>14540</v>
      </c>
      <c r="R4039">
        <v>463</v>
      </c>
      <c r="S4039">
        <v>555</v>
      </c>
    </row>
    <row r="4040" spans="1:19" x14ac:dyDescent="0.25">
      <c r="A4040" t="s">
        <v>34</v>
      </c>
      <c r="B4040">
        <v>-1</v>
      </c>
      <c r="C4040" t="s">
        <v>1460</v>
      </c>
      <c r="D4040" t="str">
        <f>INDEX(Transcripts[#Data], MATCH(Exons[[#This Row],[Transcript stable ID]], Transcripts[Transcript stable ID], 0), 4)</f>
        <v>NM_004364.4</v>
      </c>
      <c r="E4040" t="s">
        <v>27</v>
      </c>
      <c r="F4040">
        <v>33793321</v>
      </c>
      <c r="G4040">
        <v>33793470</v>
      </c>
      <c r="H4040">
        <v>33790840</v>
      </c>
      <c r="I4040">
        <v>33792243</v>
      </c>
      <c r="J4040">
        <v>33793470</v>
      </c>
      <c r="K4040">
        <v>33790840</v>
      </c>
      <c r="L4040">
        <v>33793470</v>
      </c>
      <c r="M4040">
        <v>1</v>
      </c>
      <c r="N4040">
        <v>1</v>
      </c>
      <c r="O4040">
        <v>151</v>
      </c>
      <c r="P4040">
        <v>1227</v>
      </c>
      <c r="Q4040" t="s">
        <v>14541</v>
      </c>
      <c r="R4040">
        <v>1</v>
      </c>
      <c r="S4040">
        <v>1077</v>
      </c>
    </row>
    <row r="4041" spans="1:19" x14ac:dyDescent="0.25">
      <c r="A4041" t="s">
        <v>1105</v>
      </c>
      <c r="B4041">
        <v>1</v>
      </c>
      <c r="C4041" t="s">
        <v>1106</v>
      </c>
      <c r="D4041" t="str">
        <f>INDEX(Transcripts[#Data], MATCH(Exons[[#This Row],[Transcript stable ID]], Transcripts[Transcript stable ID], 0), 4)</f>
        <v>NM_053056.2</v>
      </c>
      <c r="E4041" t="s">
        <v>27</v>
      </c>
      <c r="F4041">
        <v>69455855</v>
      </c>
      <c r="G4041">
        <v>69456081</v>
      </c>
      <c r="J4041">
        <v>69455855</v>
      </c>
      <c r="K4041">
        <v>69455855</v>
      </c>
      <c r="L4041">
        <v>69456279</v>
      </c>
      <c r="N4041">
        <v>1</v>
      </c>
      <c r="O4041">
        <v>228</v>
      </c>
      <c r="P4041">
        <v>425</v>
      </c>
      <c r="Q4041" t="s">
        <v>14542</v>
      </c>
      <c r="R4041">
        <v>1</v>
      </c>
      <c r="S4041">
        <v>198</v>
      </c>
    </row>
    <row r="4042" spans="1:19" x14ac:dyDescent="0.25">
      <c r="A4042" t="s">
        <v>1105</v>
      </c>
      <c r="B4042">
        <v>1</v>
      </c>
      <c r="C4042" t="s">
        <v>1106</v>
      </c>
      <c r="D4042" t="str">
        <f>INDEX(Transcripts[#Data], MATCH(Exons[[#This Row],[Transcript stable ID]], Transcripts[Transcript stable ID], 0), 4)</f>
        <v>NM_053056.2</v>
      </c>
      <c r="E4042" t="s">
        <v>27</v>
      </c>
      <c r="J4042">
        <v>69455855</v>
      </c>
      <c r="K4042">
        <v>69457799</v>
      </c>
      <c r="L4042">
        <v>69458014</v>
      </c>
      <c r="N4042">
        <v>2</v>
      </c>
      <c r="O4042">
        <v>426</v>
      </c>
      <c r="P4042">
        <v>641</v>
      </c>
      <c r="Q4042" t="s">
        <v>14543</v>
      </c>
      <c r="R4042">
        <v>199</v>
      </c>
      <c r="S4042">
        <v>414</v>
      </c>
    </row>
    <row r="4043" spans="1:19" x14ac:dyDescent="0.25">
      <c r="A4043" t="s">
        <v>1105</v>
      </c>
      <c r="B4043">
        <v>1</v>
      </c>
      <c r="C4043" t="s">
        <v>1106</v>
      </c>
      <c r="D4043" t="str">
        <f>INDEX(Transcripts[#Data], MATCH(Exons[[#This Row],[Transcript stable ID]], Transcripts[Transcript stable ID], 0), 4)</f>
        <v>NM_053056.2</v>
      </c>
      <c r="E4043" t="s">
        <v>27</v>
      </c>
      <c r="J4043">
        <v>69455855</v>
      </c>
      <c r="K4043">
        <v>69458600</v>
      </c>
      <c r="L4043">
        <v>69458759</v>
      </c>
      <c r="N4043">
        <v>3</v>
      </c>
      <c r="O4043">
        <v>642</v>
      </c>
      <c r="P4043">
        <v>801</v>
      </c>
      <c r="Q4043" t="s">
        <v>14544</v>
      </c>
      <c r="R4043">
        <v>415</v>
      </c>
      <c r="S4043">
        <v>574</v>
      </c>
    </row>
    <row r="4044" spans="1:19" x14ac:dyDescent="0.25">
      <c r="A4044" t="s">
        <v>1105</v>
      </c>
      <c r="B4044">
        <v>1</v>
      </c>
      <c r="C4044" t="s">
        <v>1106</v>
      </c>
      <c r="D4044" t="str">
        <f>INDEX(Transcripts[#Data], MATCH(Exons[[#This Row],[Transcript stable ID]], Transcripts[Transcript stable ID], 0), 4)</f>
        <v>NM_053056.2</v>
      </c>
      <c r="E4044" t="s">
        <v>27</v>
      </c>
      <c r="J4044">
        <v>69455855</v>
      </c>
      <c r="K4044">
        <v>69462762</v>
      </c>
      <c r="L4044">
        <v>69462910</v>
      </c>
      <c r="N4044">
        <v>4</v>
      </c>
      <c r="O4044">
        <v>802</v>
      </c>
      <c r="P4044">
        <v>950</v>
      </c>
      <c r="Q4044" t="s">
        <v>14545</v>
      </c>
      <c r="R4044">
        <v>575</v>
      </c>
      <c r="S4044">
        <v>723</v>
      </c>
    </row>
    <row r="4045" spans="1:19" x14ac:dyDescent="0.25">
      <c r="A4045" t="s">
        <v>1105</v>
      </c>
      <c r="B4045">
        <v>1</v>
      </c>
      <c r="C4045" t="s">
        <v>1106</v>
      </c>
      <c r="D4045" t="str">
        <f>INDEX(Transcripts[#Data], MATCH(Exons[[#This Row],[Transcript stable ID]], Transcripts[Transcript stable ID], 0), 4)</f>
        <v>NM_053056.2</v>
      </c>
      <c r="E4045" t="s">
        <v>27</v>
      </c>
      <c r="H4045">
        <v>69466051</v>
      </c>
      <c r="I4045">
        <v>69469242</v>
      </c>
      <c r="J4045">
        <v>69455855</v>
      </c>
      <c r="K4045">
        <v>69465886</v>
      </c>
      <c r="L4045">
        <v>69469242</v>
      </c>
      <c r="N4045">
        <v>5</v>
      </c>
      <c r="O4045">
        <v>951</v>
      </c>
      <c r="P4045">
        <v>1115</v>
      </c>
      <c r="Q4045" t="s">
        <v>14546</v>
      </c>
      <c r="R4045">
        <v>724</v>
      </c>
      <c r="S4045">
        <v>888</v>
      </c>
    </row>
    <row r="4046" spans="1:19" x14ac:dyDescent="0.25">
      <c r="A4046" t="s">
        <v>9786</v>
      </c>
      <c r="B4046">
        <v>1</v>
      </c>
      <c r="C4046" t="s">
        <v>9787</v>
      </c>
      <c r="D4046" t="str">
        <f>INDEX(Transcripts[#Data], MATCH(Exons[[#This Row],[Transcript stable ID]], Transcripts[Transcript stable ID], 0), 4)</f>
        <v>NM_001654.4</v>
      </c>
      <c r="E4046" t="s">
        <v>27</v>
      </c>
      <c r="F4046">
        <v>47420516</v>
      </c>
      <c r="G4046">
        <v>47420650</v>
      </c>
      <c r="J4046">
        <v>47420516</v>
      </c>
      <c r="K4046">
        <v>47420516</v>
      </c>
      <c r="L4046">
        <v>47420650</v>
      </c>
      <c r="N4046">
        <v>1</v>
      </c>
      <c r="Q4046" t="s">
        <v>14547</v>
      </c>
    </row>
    <row r="4047" spans="1:19" x14ac:dyDescent="0.25">
      <c r="A4047" t="s">
        <v>9786</v>
      </c>
      <c r="B4047">
        <v>1</v>
      </c>
      <c r="C4047" t="s">
        <v>9787</v>
      </c>
      <c r="D4047" t="str">
        <f>INDEX(Transcripts[#Data], MATCH(Exons[[#This Row],[Transcript stable ID]], Transcripts[Transcript stable ID], 0), 4)</f>
        <v>NM_001654.4</v>
      </c>
      <c r="E4047" t="s">
        <v>27</v>
      </c>
      <c r="F4047">
        <v>47422308</v>
      </c>
      <c r="G4047">
        <v>47422366</v>
      </c>
      <c r="J4047">
        <v>47420516</v>
      </c>
      <c r="K4047">
        <v>47422308</v>
      </c>
      <c r="L4047">
        <v>47422462</v>
      </c>
      <c r="N4047">
        <v>2</v>
      </c>
      <c r="O4047">
        <v>195</v>
      </c>
      <c r="P4047">
        <v>290</v>
      </c>
      <c r="Q4047" t="s">
        <v>14548</v>
      </c>
      <c r="R4047">
        <v>1</v>
      </c>
      <c r="S4047">
        <v>96</v>
      </c>
    </row>
    <row r="4048" spans="1:19" x14ac:dyDescent="0.25">
      <c r="A4048" t="s">
        <v>9786</v>
      </c>
      <c r="B4048">
        <v>1</v>
      </c>
      <c r="C4048" t="s">
        <v>9787</v>
      </c>
      <c r="D4048" t="str">
        <f>INDEX(Transcripts[#Data], MATCH(Exons[[#This Row],[Transcript stable ID]], Transcripts[Transcript stable ID], 0), 4)</f>
        <v>NM_001654.4</v>
      </c>
      <c r="E4048" t="s">
        <v>27</v>
      </c>
      <c r="J4048">
        <v>47420516</v>
      </c>
      <c r="K4048">
        <v>47422625</v>
      </c>
      <c r="L4048">
        <v>47422728</v>
      </c>
      <c r="N4048">
        <v>3</v>
      </c>
      <c r="O4048">
        <v>291</v>
      </c>
      <c r="P4048">
        <v>394</v>
      </c>
      <c r="Q4048" t="s">
        <v>14549</v>
      </c>
      <c r="R4048">
        <v>97</v>
      </c>
      <c r="S4048">
        <v>200</v>
      </c>
    </row>
    <row r="4049" spans="1:19" x14ac:dyDescent="0.25">
      <c r="A4049" t="s">
        <v>9786</v>
      </c>
      <c r="B4049">
        <v>1</v>
      </c>
      <c r="C4049" t="s">
        <v>9787</v>
      </c>
      <c r="D4049" t="str">
        <f>INDEX(Transcripts[#Data], MATCH(Exons[[#This Row],[Transcript stable ID]], Transcripts[Transcript stable ID], 0), 4)</f>
        <v>NM_001654.4</v>
      </c>
      <c r="E4049" t="s">
        <v>27</v>
      </c>
      <c r="J4049">
        <v>47420516</v>
      </c>
      <c r="K4049">
        <v>47424196</v>
      </c>
      <c r="L4049">
        <v>47424298</v>
      </c>
      <c r="N4049">
        <v>4</v>
      </c>
      <c r="O4049">
        <v>395</v>
      </c>
      <c r="P4049">
        <v>497</v>
      </c>
      <c r="Q4049" t="s">
        <v>14550</v>
      </c>
      <c r="R4049">
        <v>201</v>
      </c>
      <c r="S4049">
        <v>303</v>
      </c>
    </row>
    <row r="4050" spans="1:19" x14ac:dyDescent="0.25">
      <c r="A4050" t="s">
        <v>9786</v>
      </c>
      <c r="B4050">
        <v>1</v>
      </c>
      <c r="C4050" t="s">
        <v>9787</v>
      </c>
      <c r="D4050" t="str">
        <f>INDEX(Transcripts[#Data], MATCH(Exons[[#This Row],[Transcript stable ID]], Transcripts[Transcript stable ID], 0), 4)</f>
        <v>NM_001654.4</v>
      </c>
      <c r="E4050" t="s">
        <v>27</v>
      </c>
      <c r="J4050">
        <v>47420516</v>
      </c>
      <c r="K4050">
        <v>47424384</v>
      </c>
      <c r="L4050">
        <v>47424538</v>
      </c>
      <c r="N4050">
        <v>5</v>
      </c>
      <c r="O4050">
        <v>498</v>
      </c>
      <c r="P4050">
        <v>652</v>
      </c>
      <c r="Q4050" t="s">
        <v>14551</v>
      </c>
      <c r="R4050">
        <v>304</v>
      </c>
      <c r="S4050">
        <v>458</v>
      </c>
    </row>
    <row r="4051" spans="1:19" x14ac:dyDescent="0.25">
      <c r="A4051" t="s">
        <v>9786</v>
      </c>
      <c r="B4051">
        <v>1</v>
      </c>
      <c r="C4051" t="s">
        <v>9787</v>
      </c>
      <c r="D4051" t="str">
        <f>INDEX(Transcripts[#Data], MATCH(Exons[[#This Row],[Transcript stable ID]], Transcripts[Transcript stable ID], 0), 4)</f>
        <v>NM_001654.4</v>
      </c>
      <c r="E4051" t="s">
        <v>27</v>
      </c>
      <c r="J4051">
        <v>47420516</v>
      </c>
      <c r="K4051">
        <v>47424651</v>
      </c>
      <c r="L4051">
        <v>47424749</v>
      </c>
      <c r="N4051">
        <v>6</v>
      </c>
      <c r="O4051">
        <v>653</v>
      </c>
      <c r="P4051">
        <v>751</v>
      </c>
      <c r="Q4051" t="s">
        <v>14552</v>
      </c>
      <c r="R4051">
        <v>459</v>
      </c>
      <c r="S4051">
        <v>557</v>
      </c>
    </row>
    <row r="4052" spans="1:19" x14ac:dyDescent="0.25">
      <c r="A4052" t="s">
        <v>9786</v>
      </c>
      <c r="B4052">
        <v>1</v>
      </c>
      <c r="C4052" t="s">
        <v>9787</v>
      </c>
      <c r="D4052" t="str">
        <f>INDEX(Transcripts[#Data], MATCH(Exons[[#This Row],[Transcript stable ID]], Transcripts[Transcript stable ID], 0), 4)</f>
        <v>NM_001654.4</v>
      </c>
      <c r="E4052" t="s">
        <v>27</v>
      </c>
      <c r="J4052">
        <v>47420516</v>
      </c>
      <c r="K4052">
        <v>47426038</v>
      </c>
      <c r="L4052">
        <v>47426179</v>
      </c>
      <c r="N4052">
        <v>7</v>
      </c>
      <c r="O4052">
        <v>752</v>
      </c>
      <c r="P4052">
        <v>893</v>
      </c>
      <c r="Q4052" t="s">
        <v>14553</v>
      </c>
      <c r="R4052">
        <v>558</v>
      </c>
      <c r="S4052">
        <v>699</v>
      </c>
    </row>
    <row r="4053" spans="1:19" x14ac:dyDescent="0.25">
      <c r="A4053" t="s">
        <v>9786</v>
      </c>
      <c r="B4053">
        <v>1</v>
      </c>
      <c r="C4053" t="s">
        <v>9787</v>
      </c>
      <c r="D4053" t="str">
        <f>INDEX(Transcripts[#Data], MATCH(Exons[[#This Row],[Transcript stable ID]], Transcripts[Transcript stable ID], 0), 4)</f>
        <v>NM_001654.4</v>
      </c>
      <c r="E4053" t="s">
        <v>27</v>
      </c>
      <c r="J4053">
        <v>47420516</v>
      </c>
      <c r="K4053">
        <v>47426283</v>
      </c>
      <c r="L4053">
        <v>47426310</v>
      </c>
      <c r="N4053">
        <v>8</v>
      </c>
      <c r="O4053">
        <v>894</v>
      </c>
      <c r="P4053">
        <v>921</v>
      </c>
      <c r="Q4053" t="s">
        <v>14554</v>
      </c>
      <c r="R4053">
        <v>700</v>
      </c>
      <c r="S4053">
        <v>727</v>
      </c>
    </row>
    <row r="4054" spans="1:19" x14ac:dyDescent="0.25">
      <c r="A4054" t="s">
        <v>9786</v>
      </c>
      <c r="B4054">
        <v>1</v>
      </c>
      <c r="C4054" t="s">
        <v>9787</v>
      </c>
      <c r="D4054" t="str">
        <f>INDEX(Transcripts[#Data], MATCH(Exons[[#This Row],[Transcript stable ID]], Transcripts[Transcript stable ID], 0), 4)</f>
        <v>NM_001654.4</v>
      </c>
      <c r="E4054" t="s">
        <v>27</v>
      </c>
      <c r="J4054">
        <v>47420516</v>
      </c>
      <c r="K4054">
        <v>47426385</v>
      </c>
      <c r="L4054">
        <v>47426530</v>
      </c>
      <c r="N4054">
        <v>9</v>
      </c>
      <c r="O4054">
        <v>922</v>
      </c>
      <c r="P4054">
        <v>1067</v>
      </c>
      <c r="Q4054" t="s">
        <v>14555</v>
      </c>
      <c r="R4054">
        <v>728</v>
      </c>
      <c r="S4054">
        <v>873</v>
      </c>
    </row>
    <row r="4055" spans="1:19" x14ac:dyDescent="0.25">
      <c r="A4055" t="s">
        <v>9786</v>
      </c>
      <c r="B4055">
        <v>1</v>
      </c>
      <c r="C4055" t="s">
        <v>9787</v>
      </c>
      <c r="D4055" t="str">
        <f>INDEX(Transcripts[#Data], MATCH(Exons[[#This Row],[Transcript stable ID]], Transcripts[Transcript stable ID], 0), 4)</f>
        <v>NM_001654.4</v>
      </c>
      <c r="E4055" t="s">
        <v>27</v>
      </c>
      <c r="J4055">
        <v>47420516</v>
      </c>
      <c r="K4055">
        <v>47426629</v>
      </c>
      <c r="L4055">
        <v>47426831</v>
      </c>
      <c r="N4055">
        <v>10</v>
      </c>
      <c r="O4055">
        <v>1068</v>
      </c>
      <c r="P4055">
        <v>1270</v>
      </c>
      <c r="Q4055" t="s">
        <v>14556</v>
      </c>
      <c r="R4055">
        <v>874</v>
      </c>
      <c r="S4055">
        <v>1076</v>
      </c>
    </row>
    <row r="4056" spans="1:19" x14ac:dyDescent="0.25">
      <c r="A4056" t="s">
        <v>9786</v>
      </c>
      <c r="B4056">
        <v>1</v>
      </c>
      <c r="C4056" t="s">
        <v>9787</v>
      </c>
      <c r="D4056" t="str">
        <f>INDEX(Transcripts[#Data], MATCH(Exons[[#This Row],[Transcript stable ID]], Transcripts[Transcript stable ID], 0), 4)</f>
        <v>NM_001654.4</v>
      </c>
      <c r="E4056" t="s">
        <v>27</v>
      </c>
      <c r="J4056">
        <v>47420516</v>
      </c>
      <c r="K4056">
        <v>47428117</v>
      </c>
      <c r="L4056">
        <v>47428293</v>
      </c>
      <c r="N4056">
        <v>11</v>
      </c>
      <c r="O4056">
        <v>1271</v>
      </c>
      <c r="P4056">
        <v>1447</v>
      </c>
      <c r="Q4056" t="s">
        <v>14557</v>
      </c>
      <c r="R4056">
        <v>1077</v>
      </c>
      <c r="S4056">
        <v>1253</v>
      </c>
    </row>
    <row r="4057" spans="1:19" x14ac:dyDescent="0.25">
      <c r="A4057" t="s">
        <v>9786</v>
      </c>
      <c r="B4057">
        <v>1</v>
      </c>
      <c r="C4057" t="s">
        <v>9787</v>
      </c>
      <c r="D4057" t="str">
        <f>INDEX(Transcripts[#Data], MATCH(Exons[[#This Row],[Transcript stable ID]], Transcripts[Transcript stable ID], 0), 4)</f>
        <v>NM_001654.4</v>
      </c>
      <c r="E4057" t="s">
        <v>27</v>
      </c>
      <c r="J4057">
        <v>47420516</v>
      </c>
      <c r="K4057">
        <v>47428386</v>
      </c>
      <c r="L4057">
        <v>47428432</v>
      </c>
      <c r="N4057">
        <v>12</v>
      </c>
      <c r="O4057">
        <v>1448</v>
      </c>
      <c r="P4057">
        <v>1494</v>
      </c>
      <c r="Q4057" t="s">
        <v>14558</v>
      </c>
      <c r="R4057">
        <v>1254</v>
      </c>
      <c r="S4057">
        <v>1300</v>
      </c>
    </row>
    <row r="4058" spans="1:19" x14ac:dyDescent="0.25">
      <c r="A4058" t="s">
        <v>9786</v>
      </c>
      <c r="B4058">
        <v>1</v>
      </c>
      <c r="C4058" t="s">
        <v>9787</v>
      </c>
      <c r="D4058" t="str">
        <f>INDEX(Transcripts[#Data], MATCH(Exons[[#This Row],[Transcript stable ID]], Transcripts[Transcript stable ID], 0), 4)</f>
        <v>NM_001654.4</v>
      </c>
      <c r="E4058" t="s">
        <v>27</v>
      </c>
      <c r="J4058">
        <v>47420516</v>
      </c>
      <c r="K4058">
        <v>47428938</v>
      </c>
      <c r="L4058">
        <v>47429056</v>
      </c>
      <c r="N4058">
        <v>13</v>
      </c>
      <c r="O4058">
        <v>1495</v>
      </c>
      <c r="P4058">
        <v>1613</v>
      </c>
      <c r="Q4058" t="s">
        <v>14559</v>
      </c>
      <c r="R4058">
        <v>1301</v>
      </c>
      <c r="S4058">
        <v>1419</v>
      </c>
    </row>
    <row r="4059" spans="1:19" x14ac:dyDescent="0.25">
      <c r="A4059" t="s">
        <v>9786</v>
      </c>
      <c r="B4059">
        <v>1</v>
      </c>
      <c r="C4059" t="s">
        <v>9787</v>
      </c>
      <c r="D4059" t="str">
        <f>INDEX(Transcripts[#Data], MATCH(Exons[[#This Row],[Transcript stable ID]], Transcripts[Transcript stable ID], 0), 4)</f>
        <v>NM_001654.4</v>
      </c>
      <c r="E4059" t="s">
        <v>27</v>
      </c>
      <c r="J4059">
        <v>47420516</v>
      </c>
      <c r="K4059">
        <v>47429292</v>
      </c>
      <c r="L4059">
        <v>47429423</v>
      </c>
      <c r="N4059">
        <v>14</v>
      </c>
      <c r="O4059">
        <v>1614</v>
      </c>
      <c r="P4059">
        <v>1745</v>
      </c>
      <c r="Q4059" t="s">
        <v>14560</v>
      </c>
      <c r="R4059">
        <v>1420</v>
      </c>
      <c r="S4059">
        <v>1551</v>
      </c>
    </row>
    <row r="4060" spans="1:19" x14ac:dyDescent="0.25">
      <c r="A4060" t="s">
        <v>9786</v>
      </c>
      <c r="B4060">
        <v>1</v>
      </c>
      <c r="C4060" t="s">
        <v>9787</v>
      </c>
      <c r="D4060" t="str">
        <f>INDEX(Transcripts[#Data], MATCH(Exons[[#This Row],[Transcript stable ID]], Transcripts[Transcript stable ID], 0), 4)</f>
        <v>NM_001654.4</v>
      </c>
      <c r="E4060" t="s">
        <v>27</v>
      </c>
      <c r="J4060">
        <v>47420516</v>
      </c>
      <c r="K4060">
        <v>47430277</v>
      </c>
      <c r="L4060">
        <v>47430411</v>
      </c>
      <c r="N4060">
        <v>15</v>
      </c>
      <c r="O4060">
        <v>1746</v>
      </c>
      <c r="P4060">
        <v>1880</v>
      </c>
      <c r="Q4060" t="s">
        <v>14561</v>
      </c>
      <c r="R4060">
        <v>1552</v>
      </c>
      <c r="S4060">
        <v>1686</v>
      </c>
    </row>
    <row r="4061" spans="1:19" x14ac:dyDescent="0.25">
      <c r="A4061" t="s">
        <v>9786</v>
      </c>
      <c r="B4061">
        <v>1</v>
      </c>
      <c r="C4061" t="s">
        <v>9787</v>
      </c>
      <c r="D4061" t="str">
        <f>INDEX(Transcripts[#Data], MATCH(Exons[[#This Row],[Transcript stable ID]], Transcripts[Transcript stable ID], 0), 4)</f>
        <v>NM_001654.4</v>
      </c>
      <c r="E4061" t="s">
        <v>27</v>
      </c>
      <c r="H4061">
        <v>47430857</v>
      </c>
      <c r="I4061">
        <v>47431299</v>
      </c>
      <c r="J4061">
        <v>47420516</v>
      </c>
      <c r="K4061">
        <v>47430722</v>
      </c>
      <c r="L4061">
        <v>47431299</v>
      </c>
      <c r="N4061">
        <v>16</v>
      </c>
      <c r="O4061">
        <v>1881</v>
      </c>
      <c r="P4061">
        <v>2015</v>
      </c>
      <c r="Q4061" t="s">
        <v>14562</v>
      </c>
      <c r="R4061">
        <v>1687</v>
      </c>
      <c r="S4061">
        <v>1821</v>
      </c>
    </row>
    <row r="4062" spans="1:19" x14ac:dyDescent="0.25">
      <c r="A4062" t="s">
        <v>9786</v>
      </c>
      <c r="B4062">
        <v>1</v>
      </c>
      <c r="C4062" t="s">
        <v>9791</v>
      </c>
      <c r="D4062" t="str">
        <f>INDEX(Transcripts[#Data], MATCH(Exons[[#This Row],[Transcript stable ID]], Transcripts[Transcript stable ID], 0), 4)</f>
        <v>NM_001256197.1</v>
      </c>
      <c r="E4062" t="s">
        <v>27</v>
      </c>
      <c r="F4062">
        <v>47422308</v>
      </c>
      <c r="G4062">
        <v>47422366</v>
      </c>
      <c r="J4062">
        <v>47420621</v>
      </c>
      <c r="K4062">
        <v>47422308</v>
      </c>
      <c r="L4062">
        <v>47422462</v>
      </c>
      <c r="N4062">
        <v>2</v>
      </c>
      <c r="O4062">
        <v>90</v>
      </c>
      <c r="P4062">
        <v>185</v>
      </c>
      <c r="Q4062" t="s">
        <v>14548</v>
      </c>
      <c r="R4062">
        <v>1</v>
      </c>
      <c r="S4062">
        <v>96</v>
      </c>
    </row>
    <row r="4063" spans="1:19" x14ac:dyDescent="0.25">
      <c r="A4063" t="s">
        <v>9786</v>
      </c>
      <c r="B4063">
        <v>1</v>
      </c>
      <c r="C4063" t="s">
        <v>9791</v>
      </c>
      <c r="D4063" t="str">
        <f>INDEX(Transcripts[#Data], MATCH(Exons[[#This Row],[Transcript stable ID]], Transcripts[Transcript stable ID], 0), 4)</f>
        <v>NM_001256197.1</v>
      </c>
      <c r="E4063" t="s">
        <v>27</v>
      </c>
      <c r="J4063">
        <v>47420621</v>
      </c>
      <c r="K4063">
        <v>47422625</v>
      </c>
      <c r="L4063">
        <v>47422728</v>
      </c>
      <c r="N4063">
        <v>3</v>
      </c>
      <c r="O4063">
        <v>186</v>
      </c>
      <c r="P4063">
        <v>289</v>
      </c>
      <c r="Q4063" t="s">
        <v>14549</v>
      </c>
      <c r="R4063">
        <v>97</v>
      </c>
      <c r="S4063">
        <v>200</v>
      </c>
    </row>
    <row r="4064" spans="1:19" x14ac:dyDescent="0.25">
      <c r="A4064" t="s">
        <v>9786</v>
      </c>
      <c r="B4064">
        <v>1</v>
      </c>
      <c r="C4064" t="s">
        <v>9791</v>
      </c>
      <c r="D4064" t="str">
        <f>INDEX(Transcripts[#Data], MATCH(Exons[[#This Row],[Transcript stable ID]], Transcripts[Transcript stable ID], 0), 4)</f>
        <v>NM_001256197.1</v>
      </c>
      <c r="E4064" t="s">
        <v>27</v>
      </c>
      <c r="J4064">
        <v>47420621</v>
      </c>
      <c r="K4064">
        <v>47424196</v>
      </c>
      <c r="L4064">
        <v>47424298</v>
      </c>
      <c r="N4064">
        <v>4</v>
      </c>
      <c r="O4064">
        <v>290</v>
      </c>
      <c r="P4064">
        <v>392</v>
      </c>
      <c r="Q4064" t="s">
        <v>14550</v>
      </c>
      <c r="R4064">
        <v>201</v>
      </c>
      <c r="S4064">
        <v>303</v>
      </c>
    </row>
    <row r="4065" spans="1:19" x14ac:dyDescent="0.25">
      <c r="A4065" t="s">
        <v>9786</v>
      </c>
      <c r="B4065">
        <v>1</v>
      </c>
      <c r="C4065" t="s">
        <v>9791</v>
      </c>
      <c r="D4065" t="str">
        <f>INDEX(Transcripts[#Data], MATCH(Exons[[#This Row],[Transcript stable ID]], Transcripts[Transcript stable ID], 0), 4)</f>
        <v>NM_001256197.1</v>
      </c>
      <c r="E4065" t="s">
        <v>27</v>
      </c>
      <c r="J4065">
        <v>47420621</v>
      </c>
      <c r="K4065">
        <v>47424384</v>
      </c>
      <c r="L4065">
        <v>47424538</v>
      </c>
      <c r="N4065">
        <v>5</v>
      </c>
      <c r="O4065">
        <v>393</v>
      </c>
      <c r="P4065">
        <v>547</v>
      </c>
      <c r="Q4065" t="s">
        <v>14551</v>
      </c>
      <c r="R4065">
        <v>304</v>
      </c>
      <c r="S4065">
        <v>458</v>
      </c>
    </row>
    <row r="4066" spans="1:19" x14ac:dyDescent="0.25">
      <c r="A4066" t="s">
        <v>9786</v>
      </c>
      <c r="B4066">
        <v>1</v>
      </c>
      <c r="C4066" t="s">
        <v>9791</v>
      </c>
      <c r="D4066" t="str">
        <f>INDEX(Transcripts[#Data], MATCH(Exons[[#This Row],[Transcript stable ID]], Transcripts[Transcript stable ID], 0), 4)</f>
        <v>NM_001256197.1</v>
      </c>
      <c r="E4066" t="s">
        <v>27</v>
      </c>
      <c r="F4066">
        <v>47420621</v>
      </c>
      <c r="G4066">
        <v>47420650</v>
      </c>
      <c r="J4066">
        <v>47420621</v>
      </c>
      <c r="K4066">
        <v>47420621</v>
      </c>
      <c r="L4066">
        <v>47420650</v>
      </c>
      <c r="N4066">
        <v>1</v>
      </c>
      <c r="Q4066" t="s">
        <v>14563</v>
      </c>
    </row>
    <row r="4067" spans="1:19" x14ac:dyDescent="0.25">
      <c r="A4067" t="s">
        <v>9786</v>
      </c>
      <c r="B4067">
        <v>1</v>
      </c>
      <c r="C4067" t="s">
        <v>9791</v>
      </c>
      <c r="D4067" t="str">
        <f>INDEX(Transcripts[#Data], MATCH(Exons[[#This Row],[Transcript stable ID]], Transcripts[Transcript stable ID], 0), 4)</f>
        <v>NM_001256197.1</v>
      </c>
      <c r="E4067" t="s">
        <v>27</v>
      </c>
      <c r="H4067">
        <v>47424754</v>
      </c>
      <c r="I4067">
        <v>47425374</v>
      </c>
      <c r="J4067">
        <v>47420621</v>
      </c>
      <c r="K4067">
        <v>47424651</v>
      </c>
      <c r="L4067">
        <v>47425374</v>
      </c>
      <c r="N4067">
        <v>6</v>
      </c>
      <c r="O4067">
        <v>548</v>
      </c>
      <c r="P4067">
        <v>650</v>
      </c>
      <c r="Q4067" t="s">
        <v>14564</v>
      </c>
      <c r="R4067">
        <v>459</v>
      </c>
      <c r="S4067">
        <v>561</v>
      </c>
    </row>
    <row r="4068" spans="1:19" x14ac:dyDescent="0.25">
      <c r="A4068" t="s">
        <v>6362</v>
      </c>
      <c r="B4068">
        <v>-1</v>
      </c>
      <c r="C4068" t="s">
        <v>6369</v>
      </c>
      <c r="D4068" t="str">
        <f>INDEX(Transcripts[#Data], MATCH(Exons[[#This Row],[Transcript stable ID]], Transcripts[Transcript stable ID], 0), 4)</f>
        <v>NM_016734.3</v>
      </c>
      <c r="E4068" t="s">
        <v>27</v>
      </c>
      <c r="F4068">
        <v>37034029</v>
      </c>
      <c r="G4068">
        <v>37034103</v>
      </c>
      <c r="J4068">
        <v>37034103</v>
      </c>
      <c r="K4068">
        <v>37033983</v>
      </c>
      <c r="L4068">
        <v>37034103</v>
      </c>
      <c r="N4068">
        <v>1</v>
      </c>
      <c r="O4068">
        <v>76</v>
      </c>
      <c r="P4068">
        <v>121</v>
      </c>
      <c r="Q4068" t="s">
        <v>14565</v>
      </c>
      <c r="R4068">
        <v>1</v>
      </c>
      <c r="S4068">
        <v>46</v>
      </c>
    </row>
    <row r="4069" spans="1:19" x14ac:dyDescent="0.25">
      <c r="A4069" t="s">
        <v>6362</v>
      </c>
      <c r="B4069">
        <v>-1</v>
      </c>
      <c r="C4069" t="s">
        <v>6369</v>
      </c>
      <c r="D4069" t="str">
        <f>INDEX(Transcripts[#Data], MATCH(Exons[[#This Row],[Transcript stable ID]], Transcripts[Transcript stable ID], 0), 4)</f>
        <v>NM_016734.3</v>
      </c>
      <c r="E4069" t="s">
        <v>27</v>
      </c>
      <c r="J4069">
        <v>37034103</v>
      </c>
      <c r="K4069">
        <v>37020633</v>
      </c>
      <c r="L4069">
        <v>37020798</v>
      </c>
      <c r="N4069">
        <v>2</v>
      </c>
      <c r="O4069">
        <v>122</v>
      </c>
      <c r="P4069">
        <v>287</v>
      </c>
      <c r="Q4069" t="s">
        <v>14566</v>
      </c>
      <c r="R4069">
        <v>47</v>
      </c>
      <c r="S4069">
        <v>212</v>
      </c>
    </row>
    <row r="4070" spans="1:19" x14ac:dyDescent="0.25">
      <c r="A4070" t="s">
        <v>6362</v>
      </c>
      <c r="B4070">
        <v>-1</v>
      </c>
      <c r="C4070" t="s">
        <v>6369</v>
      </c>
      <c r="D4070" t="str">
        <f>INDEX(Transcripts[#Data], MATCH(Exons[[#This Row],[Transcript stable ID]], Transcripts[Transcript stable ID], 0), 4)</f>
        <v>NM_016734.3</v>
      </c>
      <c r="E4070" t="s">
        <v>27</v>
      </c>
      <c r="J4070">
        <v>37034103</v>
      </c>
      <c r="K4070">
        <v>37014994</v>
      </c>
      <c r="L4070">
        <v>37015191</v>
      </c>
      <c r="N4070">
        <v>3</v>
      </c>
      <c r="O4070">
        <v>288</v>
      </c>
      <c r="P4070">
        <v>485</v>
      </c>
      <c r="Q4070" t="s">
        <v>14567</v>
      </c>
      <c r="R4070">
        <v>213</v>
      </c>
      <c r="S4070">
        <v>410</v>
      </c>
    </row>
    <row r="4071" spans="1:19" x14ac:dyDescent="0.25">
      <c r="A4071" t="s">
        <v>6362</v>
      </c>
      <c r="B4071">
        <v>-1</v>
      </c>
      <c r="C4071" t="s">
        <v>6369</v>
      </c>
      <c r="D4071" t="str">
        <f>INDEX(Transcripts[#Data], MATCH(Exons[[#This Row],[Transcript stable ID]], Transcripts[Transcript stable ID], 0), 4)</f>
        <v>NM_016734.3</v>
      </c>
      <c r="E4071" t="s">
        <v>27</v>
      </c>
      <c r="J4071">
        <v>37034103</v>
      </c>
      <c r="K4071">
        <v>37006470</v>
      </c>
      <c r="L4071">
        <v>37006534</v>
      </c>
      <c r="N4071">
        <v>4</v>
      </c>
      <c r="O4071">
        <v>486</v>
      </c>
      <c r="P4071">
        <v>550</v>
      </c>
      <c r="Q4071" t="s">
        <v>14568</v>
      </c>
      <c r="R4071">
        <v>411</v>
      </c>
      <c r="S4071">
        <v>475</v>
      </c>
    </row>
    <row r="4072" spans="1:19" x14ac:dyDescent="0.25">
      <c r="A4072" t="s">
        <v>6362</v>
      </c>
      <c r="B4072">
        <v>-1</v>
      </c>
      <c r="C4072" t="s">
        <v>6369</v>
      </c>
      <c r="D4072" t="str">
        <f>INDEX(Transcripts[#Data], MATCH(Exons[[#This Row],[Transcript stable ID]], Transcripts[Transcript stable ID], 0), 4)</f>
        <v>NM_016734.3</v>
      </c>
      <c r="E4072" t="s">
        <v>27</v>
      </c>
      <c r="J4072">
        <v>37034103</v>
      </c>
      <c r="K4072">
        <v>37002645</v>
      </c>
      <c r="L4072">
        <v>37002773</v>
      </c>
      <c r="N4072">
        <v>5</v>
      </c>
      <c r="O4072">
        <v>551</v>
      </c>
      <c r="P4072">
        <v>679</v>
      </c>
      <c r="Q4072" t="s">
        <v>14569</v>
      </c>
      <c r="R4072">
        <v>476</v>
      </c>
      <c r="S4072">
        <v>604</v>
      </c>
    </row>
    <row r="4073" spans="1:19" x14ac:dyDescent="0.25">
      <c r="A4073" t="s">
        <v>6362</v>
      </c>
      <c r="B4073">
        <v>-1</v>
      </c>
      <c r="C4073" t="s">
        <v>6369</v>
      </c>
      <c r="D4073" t="str">
        <f>INDEX(Transcripts[#Data], MATCH(Exons[[#This Row],[Transcript stable ID]], Transcripts[Transcript stable ID], 0), 4)</f>
        <v>NM_016734.3</v>
      </c>
      <c r="E4073" t="s">
        <v>27</v>
      </c>
      <c r="J4073">
        <v>37034103</v>
      </c>
      <c r="K4073">
        <v>36966546</v>
      </c>
      <c r="L4073">
        <v>36966721</v>
      </c>
      <c r="N4073">
        <v>6</v>
      </c>
      <c r="O4073">
        <v>680</v>
      </c>
      <c r="P4073">
        <v>855</v>
      </c>
      <c r="Q4073" t="s">
        <v>14570</v>
      </c>
      <c r="R4073">
        <v>605</v>
      </c>
      <c r="S4073">
        <v>780</v>
      </c>
    </row>
    <row r="4074" spans="1:19" x14ac:dyDescent="0.25">
      <c r="A4074" t="s">
        <v>6362</v>
      </c>
      <c r="B4074">
        <v>-1</v>
      </c>
      <c r="C4074" t="s">
        <v>6369</v>
      </c>
      <c r="D4074" t="str">
        <f>INDEX(Transcripts[#Data], MATCH(Exons[[#This Row],[Transcript stable ID]], Transcripts[Transcript stable ID], 0), 4)</f>
        <v>NM_016734.3</v>
      </c>
      <c r="E4074" t="s">
        <v>27</v>
      </c>
      <c r="J4074">
        <v>37034103</v>
      </c>
      <c r="K4074">
        <v>36923352</v>
      </c>
      <c r="L4074">
        <v>36923481</v>
      </c>
      <c r="N4074">
        <v>7</v>
      </c>
      <c r="O4074">
        <v>856</v>
      </c>
      <c r="P4074">
        <v>985</v>
      </c>
      <c r="Q4074" t="s">
        <v>14571</v>
      </c>
      <c r="R4074">
        <v>781</v>
      </c>
      <c r="S4074">
        <v>910</v>
      </c>
    </row>
    <row r="4075" spans="1:19" x14ac:dyDescent="0.25">
      <c r="A4075" t="s">
        <v>6362</v>
      </c>
      <c r="B4075">
        <v>-1</v>
      </c>
      <c r="C4075" t="s">
        <v>6369</v>
      </c>
      <c r="D4075" t="str">
        <f>INDEX(Transcripts[#Data], MATCH(Exons[[#This Row],[Transcript stable ID]], Transcripts[Transcript stable ID], 0), 4)</f>
        <v>NM_016734.3</v>
      </c>
      <c r="E4075" t="s">
        <v>27</v>
      </c>
      <c r="J4075">
        <v>37034103</v>
      </c>
      <c r="K4075">
        <v>36882001</v>
      </c>
      <c r="L4075">
        <v>36882102</v>
      </c>
      <c r="N4075">
        <v>8</v>
      </c>
      <c r="O4075">
        <v>986</v>
      </c>
      <c r="P4075">
        <v>1087</v>
      </c>
      <c r="Q4075" t="s">
        <v>14572</v>
      </c>
      <c r="R4075">
        <v>911</v>
      </c>
      <c r="S4075">
        <v>1012</v>
      </c>
    </row>
    <row r="4076" spans="1:19" x14ac:dyDescent="0.25">
      <c r="A4076" t="s">
        <v>6362</v>
      </c>
      <c r="B4076">
        <v>-1</v>
      </c>
      <c r="C4076" t="s">
        <v>6369</v>
      </c>
      <c r="D4076" t="str">
        <f>INDEX(Transcripts[#Data], MATCH(Exons[[#This Row],[Transcript stable ID]], Transcripts[Transcript stable ID], 0), 4)</f>
        <v>NM_016734.3</v>
      </c>
      <c r="E4076" t="s">
        <v>27</v>
      </c>
      <c r="J4076">
        <v>37034103</v>
      </c>
      <c r="K4076">
        <v>36846840</v>
      </c>
      <c r="L4076">
        <v>36846926</v>
      </c>
      <c r="N4076">
        <v>9</v>
      </c>
      <c r="O4076">
        <v>1088</v>
      </c>
      <c r="P4076">
        <v>1174</v>
      </c>
      <c r="Q4076" t="s">
        <v>14573</v>
      </c>
      <c r="R4076">
        <v>1013</v>
      </c>
      <c r="S4076">
        <v>1099</v>
      </c>
    </row>
    <row r="4077" spans="1:19" x14ac:dyDescent="0.25">
      <c r="A4077" t="s">
        <v>6362</v>
      </c>
      <c r="B4077">
        <v>-1</v>
      </c>
      <c r="C4077" t="s">
        <v>6369</v>
      </c>
      <c r="D4077" t="str">
        <f>INDEX(Transcripts[#Data], MATCH(Exons[[#This Row],[Transcript stable ID]], Transcripts[Transcript stable ID], 0), 4)</f>
        <v>NM_016734.3</v>
      </c>
      <c r="E4077" t="s">
        <v>27</v>
      </c>
      <c r="H4077">
        <v>36833272</v>
      </c>
      <c r="I4077">
        <v>36840556</v>
      </c>
      <c r="J4077">
        <v>37034103</v>
      </c>
      <c r="K4077">
        <v>36833272</v>
      </c>
      <c r="L4077">
        <v>36840633</v>
      </c>
      <c r="N4077">
        <v>10</v>
      </c>
      <c r="O4077">
        <v>1175</v>
      </c>
      <c r="P4077">
        <v>1251</v>
      </c>
      <c r="Q4077" t="s">
        <v>14574</v>
      </c>
      <c r="R4077">
        <v>1100</v>
      </c>
      <c r="S4077">
        <v>1176</v>
      </c>
    </row>
    <row r="4078" spans="1:19" x14ac:dyDescent="0.25">
      <c r="A4078" t="s">
        <v>6362</v>
      </c>
      <c r="B4078">
        <v>-1</v>
      </c>
      <c r="C4078" t="s">
        <v>6381</v>
      </c>
      <c r="D4078" t="str">
        <f>INDEX(Transcripts[#Data], MATCH(Exons[[#This Row],[Transcript stable ID]], Transcripts[Transcript stable ID], 0), 4)</f>
        <v>NM_001280549.1</v>
      </c>
      <c r="E4078" t="s">
        <v>27</v>
      </c>
      <c r="J4078">
        <v>37034038</v>
      </c>
      <c r="K4078">
        <v>37020633</v>
      </c>
      <c r="L4078">
        <v>37020798</v>
      </c>
      <c r="N4078">
        <v>2</v>
      </c>
      <c r="O4078">
        <v>57</v>
      </c>
      <c r="P4078">
        <v>222</v>
      </c>
      <c r="Q4078" t="s">
        <v>14566</v>
      </c>
      <c r="R4078">
        <v>47</v>
      </c>
      <c r="S4078">
        <v>212</v>
      </c>
    </row>
    <row r="4079" spans="1:19" x14ac:dyDescent="0.25">
      <c r="A4079" t="s">
        <v>6362</v>
      </c>
      <c r="B4079">
        <v>-1</v>
      </c>
      <c r="C4079" t="s">
        <v>6381</v>
      </c>
      <c r="D4079" t="str">
        <f>INDEX(Transcripts[#Data], MATCH(Exons[[#This Row],[Transcript stable ID]], Transcripts[Transcript stable ID], 0), 4)</f>
        <v>NM_001280549.1</v>
      </c>
      <c r="E4079" t="s">
        <v>27</v>
      </c>
      <c r="J4079">
        <v>37034038</v>
      </c>
      <c r="K4079">
        <v>37014994</v>
      </c>
      <c r="L4079">
        <v>37015191</v>
      </c>
      <c r="N4079">
        <v>3</v>
      </c>
      <c r="O4079">
        <v>223</v>
      </c>
      <c r="P4079">
        <v>420</v>
      </c>
      <c r="Q4079" t="s">
        <v>14567</v>
      </c>
      <c r="R4079">
        <v>213</v>
      </c>
      <c r="S4079">
        <v>410</v>
      </c>
    </row>
    <row r="4080" spans="1:19" x14ac:dyDescent="0.25">
      <c r="A4080" t="s">
        <v>6362</v>
      </c>
      <c r="B4080">
        <v>-1</v>
      </c>
      <c r="C4080" t="s">
        <v>6381</v>
      </c>
      <c r="D4080" t="str">
        <f>INDEX(Transcripts[#Data], MATCH(Exons[[#This Row],[Transcript stable ID]], Transcripts[Transcript stable ID], 0), 4)</f>
        <v>NM_001280549.1</v>
      </c>
      <c r="E4080" t="s">
        <v>27</v>
      </c>
      <c r="J4080">
        <v>37034038</v>
      </c>
      <c r="K4080">
        <v>37006470</v>
      </c>
      <c r="L4080">
        <v>37006534</v>
      </c>
      <c r="N4080">
        <v>4</v>
      </c>
      <c r="O4080">
        <v>421</v>
      </c>
      <c r="P4080">
        <v>485</v>
      </c>
      <c r="Q4080" t="s">
        <v>14568</v>
      </c>
      <c r="R4080">
        <v>411</v>
      </c>
      <c r="S4080">
        <v>475</v>
      </c>
    </row>
    <row r="4081" spans="1:19" x14ac:dyDescent="0.25">
      <c r="A4081" t="s">
        <v>6362</v>
      </c>
      <c r="B4081">
        <v>-1</v>
      </c>
      <c r="C4081" t="s">
        <v>6381</v>
      </c>
      <c r="D4081" t="str">
        <f>INDEX(Transcripts[#Data], MATCH(Exons[[#This Row],[Transcript stable ID]], Transcripts[Transcript stable ID], 0), 4)</f>
        <v>NM_001280549.1</v>
      </c>
      <c r="E4081" t="s">
        <v>27</v>
      </c>
      <c r="J4081">
        <v>37034038</v>
      </c>
      <c r="K4081">
        <v>37002645</v>
      </c>
      <c r="L4081">
        <v>37002773</v>
      </c>
      <c r="N4081">
        <v>5</v>
      </c>
      <c r="O4081">
        <v>486</v>
      </c>
      <c r="P4081">
        <v>614</v>
      </c>
      <c r="Q4081" t="s">
        <v>14569</v>
      </c>
      <c r="R4081">
        <v>476</v>
      </c>
      <c r="S4081">
        <v>604</v>
      </c>
    </row>
    <row r="4082" spans="1:19" x14ac:dyDescent="0.25">
      <c r="A4082" t="s">
        <v>6362</v>
      </c>
      <c r="B4082">
        <v>-1</v>
      </c>
      <c r="C4082" t="s">
        <v>6381</v>
      </c>
      <c r="D4082" t="str">
        <f>INDEX(Transcripts[#Data], MATCH(Exons[[#This Row],[Transcript stable ID]], Transcripts[Transcript stable ID], 0), 4)</f>
        <v>NM_001280549.1</v>
      </c>
      <c r="E4082" t="s">
        <v>27</v>
      </c>
      <c r="J4082">
        <v>37034038</v>
      </c>
      <c r="K4082">
        <v>36966546</v>
      </c>
      <c r="L4082">
        <v>36966721</v>
      </c>
      <c r="N4082">
        <v>6</v>
      </c>
      <c r="O4082">
        <v>615</v>
      </c>
      <c r="P4082">
        <v>790</v>
      </c>
      <c r="Q4082" t="s">
        <v>14570</v>
      </c>
      <c r="R4082">
        <v>605</v>
      </c>
      <c r="S4082">
        <v>780</v>
      </c>
    </row>
    <row r="4083" spans="1:19" x14ac:dyDescent="0.25">
      <c r="A4083" t="s">
        <v>6362</v>
      </c>
      <c r="B4083">
        <v>-1</v>
      </c>
      <c r="C4083" t="s">
        <v>6381</v>
      </c>
      <c r="D4083" t="str">
        <f>INDEX(Transcripts[#Data], MATCH(Exons[[#This Row],[Transcript stable ID]], Transcripts[Transcript stable ID], 0), 4)</f>
        <v>NM_001280549.1</v>
      </c>
      <c r="E4083" t="s">
        <v>27</v>
      </c>
      <c r="F4083">
        <v>37034029</v>
      </c>
      <c r="G4083">
        <v>37034038</v>
      </c>
      <c r="J4083">
        <v>37034038</v>
      </c>
      <c r="K4083">
        <v>37033983</v>
      </c>
      <c r="L4083">
        <v>37034038</v>
      </c>
      <c r="N4083">
        <v>1</v>
      </c>
      <c r="O4083">
        <v>11</v>
      </c>
      <c r="P4083">
        <v>56</v>
      </c>
      <c r="Q4083" t="s">
        <v>14575</v>
      </c>
      <c r="R4083">
        <v>1</v>
      </c>
      <c r="S4083">
        <v>46</v>
      </c>
    </row>
    <row r="4084" spans="1:19" x14ac:dyDescent="0.25">
      <c r="A4084" t="s">
        <v>6362</v>
      </c>
      <c r="B4084">
        <v>-1</v>
      </c>
      <c r="C4084" t="s">
        <v>6381</v>
      </c>
      <c r="D4084" t="str">
        <f>INDEX(Transcripts[#Data], MATCH(Exons[[#This Row],[Transcript stable ID]], Transcripts[Transcript stable ID], 0), 4)</f>
        <v>NM_001280549.1</v>
      </c>
      <c r="E4084" t="s">
        <v>27</v>
      </c>
      <c r="J4084">
        <v>37034038</v>
      </c>
      <c r="K4084">
        <v>36846840</v>
      </c>
      <c r="L4084">
        <v>36846926</v>
      </c>
      <c r="N4084">
        <v>7</v>
      </c>
      <c r="O4084">
        <v>791</v>
      </c>
      <c r="P4084">
        <v>877</v>
      </c>
      <c r="Q4084" t="s">
        <v>14576</v>
      </c>
      <c r="R4084">
        <v>781</v>
      </c>
      <c r="S4084">
        <v>867</v>
      </c>
    </row>
    <row r="4085" spans="1:19" x14ac:dyDescent="0.25">
      <c r="A4085" t="s">
        <v>6362</v>
      </c>
      <c r="B4085">
        <v>-1</v>
      </c>
      <c r="C4085" t="s">
        <v>6381</v>
      </c>
      <c r="D4085" t="str">
        <f>INDEX(Transcripts[#Data], MATCH(Exons[[#This Row],[Transcript stable ID]], Transcripts[Transcript stable ID], 0), 4)</f>
        <v>NM_001280549.1</v>
      </c>
      <c r="E4085" t="s">
        <v>27</v>
      </c>
      <c r="H4085">
        <v>36840169</v>
      </c>
      <c r="I4085">
        <v>36840525</v>
      </c>
      <c r="J4085">
        <v>37034038</v>
      </c>
      <c r="K4085">
        <v>36840169</v>
      </c>
      <c r="L4085">
        <v>36840633</v>
      </c>
      <c r="N4085">
        <v>8</v>
      </c>
      <c r="O4085">
        <v>878</v>
      </c>
      <c r="P4085">
        <v>985</v>
      </c>
      <c r="Q4085" t="s">
        <v>14577</v>
      </c>
      <c r="R4085">
        <v>868</v>
      </c>
      <c r="S4085">
        <v>975</v>
      </c>
    </row>
    <row r="4086" spans="1:19" x14ac:dyDescent="0.25">
      <c r="A4086" t="s">
        <v>6362</v>
      </c>
      <c r="B4086">
        <v>-1</v>
      </c>
      <c r="C4086" t="s">
        <v>6385</v>
      </c>
      <c r="D4086" t="str">
        <f>INDEX(Transcripts[#Data], MATCH(Exons[[#This Row],[Transcript stable ID]], Transcripts[Transcript stable ID], 0), 4)</f>
        <v>NM_001280550.1</v>
      </c>
      <c r="E4086" t="s">
        <v>27</v>
      </c>
      <c r="J4086">
        <v>37034038</v>
      </c>
      <c r="K4086">
        <v>37020633</v>
      </c>
      <c r="L4086">
        <v>37020798</v>
      </c>
      <c r="N4086">
        <v>2</v>
      </c>
      <c r="O4086">
        <v>57</v>
      </c>
      <c r="P4086">
        <v>222</v>
      </c>
      <c r="Q4086" t="s">
        <v>14566</v>
      </c>
      <c r="R4086">
        <v>47</v>
      </c>
      <c r="S4086">
        <v>212</v>
      </c>
    </row>
    <row r="4087" spans="1:19" x14ac:dyDescent="0.25">
      <c r="A4087" t="s">
        <v>6362</v>
      </c>
      <c r="B4087">
        <v>-1</v>
      </c>
      <c r="C4087" t="s">
        <v>6385</v>
      </c>
      <c r="D4087" t="str">
        <f>INDEX(Transcripts[#Data], MATCH(Exons[[#This Row],[Transcript stable ID]], Transcripts[Transcript stable ID], 0), 4)</f>
        <v>NM_001280550.1</v>
      </c>
      <c r="E4087" t="s">
        <v>27</v>
      </c>
      <c r="J4087">
        <v>37034038</v>
      </c>
      <c r="K4087">
        <v>37014994</v>
      </c>
      <c r="L4087">
        <v>37015191</v>
      </c>
      <c r="N4087">
        <v>3</v>
      </c>
      <c r="O4087">
        <v>223</v>
      </c>
      <c r="P4087">
        <v>420</v>
      </c>
      <c r="Q4087" t="s">
        <v>14567</v>
      </c>
      <c r="R4087">
        <v>213</v>
      </c>
      <c r="S4087">
        <v>410</v>
      </c>
    </row>
    <row r="4088" spans="1:19" x14ac:dyDescent="0.25">
      <c r="A4088" t="s">
        <v>6362</v>
      </c>
      <c r="B4088">
        <v>-1</v>
      </c>
      <c r="C4088" t="s">
        <v>6385</v>
      </c>
      <c r="D4088" t="str">
        <f>INDEX(Transcripts[#Data], MATCH(Exons[[#This Row],[Transcript stable ID]], Transcripts[Transcript stable ID], 0), 4)</f>
        <v>NM_001280550.1</v>
      </c>
      <c r="E4088" t="s">
        <v>27</v>
      </c>
      <c r="J4088">
        <v>37034038</v>
      </c>
      <c r="K4088">
        <v>37006470</v>
      </c>
      <c r="L4088">
        <v>37006534</v>
      </c>
      <c r="N4088">
        <v>4</v>
      </c>
      <c r="O4088">
        <v>421</v>
      </c>
      <c r="P4088">
        <v>485</v>
      </c>
      <c r="Q4088" t="s">
        <v>14568</v>
      </c>
      <c r="R4088">
        <v>411</v>
      </c>
      <c r="S4088">
        <v>475</v>
      </c>
    </row>
    <row r="4089" spans="1:19" x14ac:dyDescent="0.25">
      <c r="A4089" t="s">
        <v>6362</v>
      </c>
      <c r="B4089">
        <v>-1</v>
      </c>
      <c r="C4089" t="s">
        <v>6385</v>
      </c>
      <c r="D4089" t="str">
        <f>INDEX(Transcripts[#Data], MATCH(Exons[[#This Row],[Transcript stable ID]], Transcripts[Transcript stable ID], 0), 4)</f>
        <v>NM_001280550.1</v>
      </c>
      <c r="E4089" t="s">
        <v>27</v>
      </c>
      <c r="J4089">
        <v>37034038</v>
      </c>
      <c r="K4089">
        <v>37002645</v>
      </c>
      <c r="L4089">
        <v>37002773</v>
      </c>
      <c r="N4089">
        <v>5</v>
      </c>
      <c r="O4089">
        <v>486</v>
      </c>
      <c r="P4089">
        <v>614</v>
      </c>
      <c r="Q4089" t="s">
        <v>14569</v>
      </c>
      <c r="R4089">
        <v>476</v>
      </c>
      <c r="S4089">
        <v>604</v>
      </c>
    </row>
    <row r="4090" spans="1:19" x14ac:dyDescent="0.25">
      <c r="A4090" t="s">
        <v>6362</v>
      </c>
      <c r="B4090">
        <v>-1</v>
      </c>
      <c r="C4090" t="s">
        <v>6385</v>
      </c>
      <c r="D4090" t="str">
        <f>INDEX(Transcripts[#Data], MATCH(Exons[[#This Row],[Transcript stable ID]], Transcripts[Transcript stable ID], 0), 4)</f>
        <v>NM_001280550.1</v>
      </c>
      <c r="E4090" t="s">
        <v>27</v>
      </c>
      <c r="J4090">
        <v>37034038</v>
      </c>
      <c r="K4090">
        <v>36966546</v>
      </c>
      <c r="L4090">
        <v>36966721</v>
      </c>
      <c r="N4090">
        <v>6</v>
      </c>
      <c r="O4090">
        <v>615</v>
      </c>
      <c r="P4090">
        <v>790</v>
      </c>
      <c r="Q4090" t="s">
        <v>14570</v>
      </c>
      <c r="R4090">
        <v>605</v>
      </c>
      <c r="S4090">
        <v>780</v>
      </c>
    </row>
    <row r="4091" spans="1:19" x14ac:dyDescent="0.25">
      <c r="A4091" t="s">
        <v>6362</v>
      </c>
      <c r="B4091">
        <v>-1</v>
      </c>
      <c r="C4091" t="s">
        <v>6385</v>
      </c>
      <c r="D4091" t="str">
        <f>INDEX(Transcripts[#Data], MATCH(Exons[[#This Row],[Transcript stable ID]], Transcripts[Transcript stable ID], 0), 4)</f>
        <v>NM_001280550.1</v>
      </c>
      <c r="E4091" t="s">
        <v>27</v>
      </c>
      <c r="F4091">
        <v>37034029</v>
      </c>
      <c r="G4091">
        <v>37034038</v>
      </c>
      <c r="J4091">
        <v>37034038</v>
      </c>
      <c r="K4091">
        <v>37033983</v>
      </c>
      <c r="L4091">
        <v>37034038</v>
      </c>
      <c r="N4091">
        <v>1</v>
      </c>
      <c r="O4091">
        <v>11</v>
      </c>
      <c r="P4091">
        <v>56</v>
      </c>
      <c r="Q4091" t="s">
        <v>14575</v>
      </c>
      <c r="R4091">
        <v>1</v>
      </c>
      <c r="S4091">
        <v>46</v>
      </c>
    </row>
    <row r="4092" spans="1:19" x14ac:dyDescent="0.25">
      <c r="A4092" t="s">
        <v>6362</v>
      </c>
      <c r="B4092">
        <v>-1</v>
      </c>
      <c r="C4092" t="s">
        <v>6385</v>
      </c>
      <c r="D4092" t="str">
        <f>INDEX(Transcripts[#Data], MATCH(Exons[[#This Row],[Transcript stable ID]], Transcripts[Transcript stable ID], 0), 4)</f>
        <v>NM_001280550.1</v>
      </c>
      <c r="E4092" t="s">
        <v>27</v>
      </c>
      <c r="H4092">
        <v>36840169</v>
      </c>
      <c r="I4092">
        <v>36840525</v>
      </c>
      <c r="J4092">
        <v>37034038</v>
      </c>
      <c r="K4092">
        <v>36840169</v>
      </c>
      <c r="L4092">
        <v>36840633</v>
      </c>
      <c r="N4092">
        <v>7</v>
      </c>
      <c r="O4092">
        <v>791</v>
      </c>
      <c r="P4092">
        <v>898</v>
      </c>
      <c r="Q4092" t="s">
        <v>14577</v>
      </c>
      <c r="R4092">
        <v>781</v>
      </c>
      <c r="S4092">
        <v>888</v>
      </c>
    </row>
    <row r="4093" spans="1:19" x14ac:dyDescent="0.25">
      <c r="A4093" t="s">
        <v>6362</v>
      </c>
      <c r="B4093">
        <v>-1</v>
      </c>
      <c r="C4093" t="s">
        <v>6401</v>
      </c>
      <c r="D4093" t="str">
        <f>INDEX(Transcripts[#Data], MATCH(Exons[[#This Row],[Transcript stable ID]], Transcripts[Transcript stable ID], 0), 4)</f>
        <v>NM_001280553.1</v>
      </c>
      <c r="E4093" t="s">
        <v>27</v>
      </c>
      <c r="J4093">
        <v>37034028</v>
      </c>
      <c r="K4093">
        <v>37020633</v>
      </c>
      <c r="L4093">
        <v>37020798</v>
      </c>
      <c r="N4093">
        <v>2</v>
      </c>
      <c r="O4093">
        <v>47</v>
      </c>
      <c r="P4093">
        <v>212</v>
      </c>
      <c r="Q4093" t="s">
        <v>14566</v>
      </c>
      <c r="R4093">
        <v>47</v>
      </c>
      <c r="S4093">
        <v>212</v>
      </c>
    </row>
    <row r="4094" spans="1:19" x14ac:dyDescent="0.25">
      <c r="A4094" t="s">
        <v>6362</v>
      </c>
      <c r="B4094">
        <v>-1</v>
      </c>
      <c r="C4094" t="s">
        <v>6401</v>
      </c>
      <c r="D4094" t="str">
        <f>INDEX(Transcripts[#Data], MATCH(Exons[[#This Row],[Transcript stable ID]], Transcripts[Transcript stable ID], 0), 4)</f>
        <v>NM_001280553.1</v>
      </c>
      <c r="E4094" t="s">
        <v>27</v>
      </c>
      <c r="J4094">
        <v>37034028</v>
      </c>
      <c r="K4094">
        <v>37014994</v>
      </c>
      <c r="L4094">
        <v>37015191</v>
      </c>
      <c r="N4094">
        <v>3</v>
      </c>
      <c r="O4094">
        <v>213</v>
      </c>
      <c r="P4094">
        <v>410</v>
      </c>
      <c r="Q4094" t="s">
        <v>14567</v>
      </c>
      <c r="R4094">
        <v>213</v>
      </c>
      <c r="S4094">
        <v>410</v>
      </c>
    </row>
    <row r="4095" spans="1:19" x14ac:dyDescent="0.25">
      <c r="A4095" t="s">
        <v>6362</v>
      </c>
      <c r="B4095">
        <v>-1</v>
      </c>
      <c r="C4095" t="s">
        <v>6401</v>
      </c>
      <c r="D4095" t="str">
        <f>INDEX(Transcripts[#Data], MATCH(Exons[[#This Row],[Transcript stable ID]], Transcripts[Transcript stable ID], 0), 4)</f>
        <v>NM_001280553.1</v>
      </c>
      <c r="E4095" t="s">
        <v>27</v>
      </c>
      <c r="J4095">
        <v>37034028</v>
      </c>
      <c r="K4095">
        <v>37006470</v>
      </c>
      <c r="L4095">
        <v>37006534</v>
      </c>
      <c r="N4095">
        <v>4</v>
      </c>
      <c r="O4095">
        <v>411</v>
      </c>
      <c r="P4095">
        <v>475</v>
      </c>
      <c r="Q4095" t="s">
        <v>14568</v>
      </c>
      <c r="R4095">
        <v>411</v>
      </c>
      <c r="S4095">
        <v>475</v>
      </c>
    </row>
    <row r="4096" spans="1:19" x14ac:dyDescent="0.25">
      <c r="A4096" t="s">
        <v>6362</v>
      </c>
      <c r="B4096">
        <v>-1</v>
      </c>
      <c r="C4096" t="s">
        <v>6401</v>
      </c>
      <c r="D4096" t="str">
        <f>INDEX(Transcripts[#Data], MATCH(Exons[[#This Row],[Transcript stable ID]], Transcripts[Transcript stable ID], 0), 4)</f>
        <v>NM_001280553.1</v>
      </c>
      <c r="E4096" t="s">
        <v>27</v>
      </c>
      <c r="J4096">
        <v>37034028</v>
      </c>
      <c r="K4096">
        <v>36966546</v>
      </c>
      <c r="L4096">
        <v>36966721</v>
      </c>
      <c r="N4096">
        <v>5</v>
      </c>
      <c r="O4096">
        <v>476</v>
      </c>
      <c r="P4096">
        <v>651</v>
      </c>
      <c r="Q4096" t="s">
        <v>14570</v>
      </c>
      <c r="R4096">
        <v>476</v>
      </c>
      <c r="S4096">
        <v>651</v>
      </c>
    </row>
    <row r="4097" spans="1:19" x14ac:dyDescent="0.25">
      <c r="A4097" t="s">
        <v>6362</v>
      </c>
      <c r="B4097">
        <v>-1</v>
      </c>
      <c r="C4097" t="s">
        <v>6401</v>
      </c>
      <c r="D4097" t="str">
        <f>INDEX(Transcripts[#Data], MATCH(Exons[[#This Row],[Transcript stable ID]], Transcripts[Transcript stable ID], 0), 4)</f>
        <v>NM_001280553.1</v>
      </c>
      <c r="E4097" t="s">
        <v>27</v>
      </c>
      <c r="J4097">
        <v>37034028</v>
      </c>
      <c r="K4097">
        <v>36923352</v>
      </c>
      <c r="L4097">
        <v>36923481</v>
      </c>
      <c r="N4097">
        <v>6</v>
      </c>
      <c r="O4097">
        <v>652</v>
      </c>
      <c r="P4097">
        <v>781</v>
      </c>
      <c r="Q4097" t="s">
        <v>14571</v>
      </c>
      <c r="R4097">
        <v>652</v>
      </c>
      <c r="S4097">
        <v>781</v>
      </c>
    </row>
    <row r="4098" spans="1:19" x14ac:dyDescent="0.25">
      <c r="A4098" t="s">
        <v>6362</v>
      </c>
      <c r="B4098">
        <v>-1</v>
      </c>
      <c r="C4098" t="s">
        <v>6401</v>
      </c>
      <c r="D4098" t="str">
        <f>INDEX(Transcripts[#Data], MATCH(Exons[[#This Row],[Transcript stable ID]], Transcripts[Transcript stable ID], 0), 4)</f>
        <v>NM_001280553.1</v>
      </c>
      <c r="E4098" t="s">
        <v>27</v>
      </c>
      <c r="J4098">
        <v>37034028</v>
      </c>
      <c r="K4098">
        <v>36882001</v>
      </c>
      <c r="L4098">
        <v>36882102</v>
      </c>
      <c r="N4098">
        <v>7</v>
      </c>
      <c r="O4098">
        <v>782</v>
      </c>
      <c r="P4098">
        <v>883</v>
      </c>
      <c r="Q4098" t="s">
        <v>14572</v>
      </c>
      <c r="R4098">
        <v>782</v>
      </c>
      <c r="S4098">
        <v>883</v>
      </c>
    </row>
    <row r="4099" spans="1:19" x14ac:dyDescent="0.25">
      <c r="A4099" t="s">
        <v>6362</v>
      </c>
      <c r="B4099">
        <v>-1</v>
      </c>
      <c r="C4099" t="s">
        <v>6401</v>
      </c>
      <c r="D4099" t="str">
        <f>INDEX(Transcripts[#Data], MATCH(Exons[[#This Row],[Transcript stable ID]], Transcripts[Transcript stable ID], 0), 4)</f>
        <v>NM_001280553.1</v>
      </c>
      <c r="E4099" t="s">
        <v>27</v>
      </c>
      <c r="J4099">
        <v>37034028</v>
      </c>
      <c r="K4099">
        <v>37033983</v>
      </c>
      <c r="L4099">
        <v>37034028</v>
      </c>
      <c r="N4099">
        <v>1</v>
      </c>
      <c r="O4099">
        <v>1</v>
      </c>
      <c r="P4099">
        <v>46</v>
      </c>
      <c r="Q4099" t="s">
        <v>14578</v>
      </c>
      <c r="R4099">
        <v>1</v>
      </c>
      <c r="S4099">
        <v>46</v>
      </c>
    </row>
    <row r="4100" spans="1:19" x14ac:dyDescent="0.25">
      <c r="A4100" t="s">
        <v>6362</v>
      </c>
      <c r="B4100">
        <v>-1</v>
      </c>
      <c r="C4100" t="s">
        <v>6401</v>
      </c>
      <c r="D4100" t="str">
        <f>INDEX(Transcripts[#Data], MATCH(Exons[[#This Row],[Transcript stable ID]], Transcripts[Transcript stable ID], 0), 4)</f>
        <v>NM_001280553.1</v>
      </c>
      <c r="E4100" t="s">
        <v>27</v>
      </c>
      <c r="H4100">
        <v>36840548</v>
      </c>
      <c r="I4100">
        <v>36840556</v>
      </c>
      <c r="J4100">
        <v>37034028</v>
      </c>
      <c r="K4100">
        <v>36840548</v>
      </c>
      <c r="L4100">
        <v>36840633</v>
      </c>
      <c r="N4100">
        <v>8</v>
      </c>
      <c r="O4100">
        <v>884</v>
      </c>
      <c r="P4100">
        <v>960</v>
      </c>
      <c r="Q4100" t="s">
        <v>14579</v>
      </c>
      <c r="R4100">
        <v>884</v>
      </c>
      <c r="S4100">
        <v>960</v>
      </c>
    </row>
    <row r="4101" spans="1:19" x14ac:dyDescent="0.25">
      <c r="A4101" t="s">
        <v>6362</v>
      </c>
      <c r="B4101">
        <v>-1</v>
      </c>
      <c r="C4101" t="s">
        <v>6405</v>
      </c>
      <c r="D4101" t="str">
        <f>INDEX(Transcripts[#Data], MATCH(Exons[[#This Row],[Transcript stable ID]], Transcripts[Transcript stable ID], 0), 4)</f>
        <v>NM_001280555.1</v>
      </c>
      <c r="E4101" t="s">
        <v>27</v>
      </c>
      <c r="J4101">
        <v>37034028</v>
      </c>
      <c r="K4101">
        <v>37020633</v>
      </c>
      <c r="L4101">
        <v>37020798</v>
      </c>
      <c r="N4101">
        <v>2</v>
      </c>
      <c r="O4101">
        <v>47</v>
      </c>
      <c r="P4101">
        <v>212</v>
      </c>
      <c r="Q4101" t="s">
        <v>14566</v>
      </c>
      <c r="R4101">
        <v>47</v>
      </c>
      <c r="S4101">
        <v>212</v>
      </c>
    </row>
    <row r="4102" spans="1:19" x14ac:dyDescent="0.25">
      <c r="A4102" t="s">
        <v>6362</v>
      </c>
      <c r="B4102">
        <v>-1</v>
      </c>
      <c r="C4102" t="s">
        <v>6405</v>
      </c>
      <c r="D4102" t="str">
        <f>INDEX(Transcripts[#Data], MATCH(Exons[[#This Row],[Transcript stable ID]], Transcripts[Transcript stable ID], 0), 4)</f>
        <v>NM_001280555.1</v>
      </c>
      <c r="E4102" t="s">
        <v>27</v>
      </c>
      <c r="J4102">
        <v>37034028</v>
      </c>
      <c r="K4102">
        <v>37006470</v>
      </c>
      <c r="L4102">
        <v>37006534</v>
      </c>
      <c r="N4102">
        <v>3</v>
      </c>
      <c r="O4102">
        <v>213</v>
      </c>
      <c r="P4102">
        <v>277</v>
      </c>
      <c r="Q4102" t="s">
        <v>14568</v>
      </c>
      <c r="R4102">
        <v>213</v>
      </c>
      <c r="S4102">
        <v>277</v>
      </c>
    </row>
    <row r="4103" spans="1:19" x14ac:dyDescent="0.25">
      <c r="A4103" t="s">
        <v>6362</v>
      </c>
      <c r="B4103">
        <v>-1</v>
      </c>
      <c r="C4103" t="s">
        <v>6405</v>
      </c>
      <c r="D4103" t="str">
        <f>INDEX(Transcripts[#Data], MATCH(Exons[[#This Row],[Transcript stable ID]], Transcripts[Transcript stable ID], 0), 4)</f>
        <v>NM_001280555.1</v>
      </c>
      <c r="E4103" t="s">
        <v>27</v>
      </c>
      <c r="J4103">
        <v>37034028</v>
      </c>
      <c r="K4103">
        <v>37002645</v>
      </c>
      <c r="L4103">
        <v>37002773</v>
      </c>
      <c r="N4103">
        <v>4</v>
      </c>
      <c r="O4103">
        <v>278</v>
      </c>
      <c r="P4103">
        <v>406</v>
      </c>
      <c r="Q4103" t="s">
        <v>14569</v>
      </c>
      <c r="R4103">
        <v>278</v>
      </c>
      <c r="S4103">
        <v>406</v>
      </c>
    </row>
    <row r="4104" spans="1:19" x14ac:dyDescent="0.25">
      <c r="A4104" t="s">
        <v>6362</v>
      </c>
      <c r="B4104">
        <v>-1</v>
      </c>
      <c r="C4104" t="s">
        <v>6405</v>
      </c>
      <c r="D4104" t="str">
        <f>INDEX(Transcripts[#Data], MATCH(Exons[[#This Row],[Transcript stable ID]], Transcripts[Transcript stable ID], 0), 4)</f>
        <v>NM_001280555.1</v>
      </c>
      <c r="E4104" t="s">
        <v>27</v>
      </c>
      <c r="J4104">
        <v>37034028</v>
      </c>
      <c r="K4104">
        <v>36966546</v>
      </c>
      <c r="L4104">
        <v>36966721</v>
      </c>
      <c r="N4104">
        <v>5</v>
      </c>
      <c r="O4104">
        <v>407</v>
      </c>
      <c r="P4104">
        <v>582</v>
      </c>
      <c r="Q4104" t="s">
        <v>14570</v>
      </c>
      <c r="R4104">
        <v>407</v>
      </c>
      <c r="S4104">
        <v>582</v>
      </c>
    </row>
    <row r="4105" spans="1:19" x14ac:dyDescent="0.25">
      <c r="A4105" t="s">
        <v>6362</v>
      </c>
      <c r="B4105">
        <v>-1</v>
      </c>
      <c r="C4105" t="s">
        <v>6405</v>
      </c>
      <c r="D4105" t="str">
        <f>INDEX(Transcripts[#Data], MATCH(Exons[[#This Row],[Transcript stable ID]], Transcripts[Transcript stable ID], 0), 4)</f>
        <v>NM_001280555.1</v>
      </c>
      <c r="E4105" t="s">
        <v>27</v>
      </c>
      <c r="J4105">
        <v>37034028</v>
      </c>
      <c r="K4105">
        <v>36923352</v>
      </c>
      <c r="L4105">
        <v>36923481</v>
      </c>
      <c r="N4105">
        <v>6</v>
      </c>
      <c r="O4105">
        <v>583</v>
      </c>
      <c r="P4105">
        <v>712</v>
      </c>
      <c r="Q4105" t="s">
        <v>14571</v>
      </c>
      <c r="R4105">
        <v>583</v>
      </c>
      <c r="S4105">
        <v>712</v>
      </c>
    </row>
    <row r="4106" spans="1:19" x14ac:dyDescent="0.25">
      <c r="A4106" t="s">
        <v>6362</v>
      </c>
      <c r="B4106">
        <v>-1</v>
      </c>
      <c r="C4106" t="s">
        <v>6405</v>
      </c>
      <c r="D4106" t="str">
        <f>INDEX(Transcripts[#Data], MATCH(Exons[[#This Row],[Transcript stable ID]], Transcripts[Transcript stable ID], 0), 4)</f>
        <v>NM_001280555.1</v>
      </c>
      <c r="E4106" t="s">
        <v>27</v>
      </c>
      <c r="J4106">
        <v>37034028</v>
      </c>
      <c r="K4106">
        <v>36846840</v>
      </c>
      <c r="L4106">
        <v>36846926</v>
      </c>
      <c r="N4106">
        <v>7</v>
      </c>
      <c r="O4106">
        <v>713</v>
      </c>
      <c r="P4106">
        <v>799</v>
      </c>
      <c r="Q4106" t="s">
        <v>14573</v>
      </c>
      <c r="R4106">
        <v>713</v>
      </c>
      <c r="S4106">
        <v>799</v>
      </c>
    </row>
    <row r="4107" spans="1:19" x14ac:dyDescent="0.25">
      <c r="A4107" t="s">
        <v>6362</v>
      </c>
      <c r="B4107">
        <v>-1</v>
      </c>
      <c r="C4107" t="s">
        <v>6405</v>
      </c>
      <c r="D4107" t="str">
        <f>INDEX(Transcripts[#Data], MATCH(Exons[[#This Row],[Transcript stable ID]], Transcripts[Transcript stable ID], 0), 4)</f>
        <v>NM_001280555.1</v>
      </c>
      <c r="E4107" t="s">
        <v>27</v>
      </c>
      <c r="J4107">
        <v>37034028</v>
      </c>
      <c r="K4107">
        <v>37033983</v>
      </c>
      <c r="L4107">
        <v>37034028</v>
      </c>
      <c r="N4107">
        <v>1</v>
      </c>
      <c r="O4107">
        <v>1</v>
      </c>
      <c r="P4107">
        <v>46</v>
      </c>
      <c r="Q4107" t="s">
        <v>14578</v>
      </c>
      <c r="R4107">
        <v>1</v>
      </c>
      <c r="S4107">
        <v>46</v>
      </c>
    </row>
    <row r="4108" spans="1:19" x14ac:dyDescent="0.25">
      <c r="A4108" t="s">
        <v>6362</v>
      </c>
      <c r="B4108">
        <v>-1</v>
      </c>
      <c r="C4108" t="s">
        <v>6405</v>
      </c>
      <c r="D4108" t="str">
        <f>INDEX(Transcripts[#Data], MATCH(Exons[[#This Row],[Transcript stable ID]], Transcripts[Transcript stable ID], 0), 4)</f>
        <v>NM_001280555.1</v>
      </c>
      <c r="E4108" t="s">
        <v>27</v>
      </c>
      <c r="H4108">
        <v>36840548</v>
      </c>
      <c r="I4108">
        <v>36840556</v>
      </c>
      <c r="J4108">
        <v>37034028</v>
      </c>
      <c r="K4108">
        <v>36840548</v>
      </c>
      <c r="L4108">
        <v>36840633</v>
      </c>
      <c r="N4108">
        <v>8</v>
      </c>
      <c r="O4108">
        <v>800</v>
      </c>
      <c r="P4108">
        <v>876</v>
      </c>
      <c r="Q4108" t="s">
        <v>14579</v>
      </c>
      <c r="R4108">
        <v>800</v>
      </c>
      <c r="S4108">
        <v>876</v>
      </c>
    </row>
    <row r="4109" spans="1:19" x14ac:dyDescent="0.25">
      <c r="A4109" t="s">
        <v>6362</v>
      </c>
      <c r="B4109">
        <v>-1</v>
      </c>
      <c r="C4109" t="s">
        <v>6409</v>
      </c>
      <c r="D4109" t="str">
        <f>INDEX(Transcripts[#Data], MATCH(Exons[[#This Row],[Transcript stable ID]], Transcripts[Transcript stable ID], 0), 4)</f>
        <v>NM_001280551.1</v>
      </c>
      <c r="E4109" t="s">
        <v>27</v>
      </c>
      <c r="J4109">
        <v>37034028</v>
      </c>
      <c r="K4109">
        <v>37006470</v>
      </c>
      <c r="L4109">
        <v>37006534</v>
      </c>
      <c r="N4109">
        <v>3</v>
      </c>
      <c r="O4109">
        <v>245</v>
      </c>
      <c r="P4109">
        <v>309</v>
      </c>
      <c r="Q4109" t="s">
        <v>14568</v>
      </c>
      <c r="R4109">
        <v>87</v>
      </c>
      <c r="S4109">
        <v>151</v>
      </c>
    </row>
    <row r="4110" spans="1:19" x14ac:dyDescent="0.25">
      <c r="A4110" t="s">
        <v>6362</v>
      </c>
      <c r="B4110">
        <v>-1</v>
      </c>
      <c r="C4110" t="s">
        <v>6409</v>
      </c>
      <c r="D4110" t="str">
        <f>INDEX(Transcripts[#Data], MATCH(Exons[[#This Row],[Transcript stable ID]], Transcripts[Transcript stable ID], 0), 4)</f>
        <v>NM_001280551.1</v>
      </c>
      <c r="E4110" t="s">
        <v>27</v>
      </c>
      <c r="J4110">
        <v>37034028</v>
      </c>
      <c r="K4110">
        <v>37002645</v>
      </c>
      <c r="L4110">
        <v>37002773</v>
      </c>
      <c r="N4110">
        <v>4</v>
      </c>
      <c r="O4110">
        <v>310</v>
      </c>
      <c r="P4110">
        <v>438</v>
      </c>
      <c r="Q4110" t="s">
        <v>14569</v>
      </c>
      <c r="R4110">
        <v>152</v>
      </c>
      <c r="S4110">
        <v>280</v>
      </c>
    </row>
    <row r="4111" spans="1:19" x14ac:dyDescent="0.25">
      <c r="A4111" t="s">
        <v>6362</v>
      </c>
      <c r="B4111">
        <v>-1</v>
      </c>
      <c r="C4111" t="s">
        <v>6409</v>
      </c>
      <c r="D4111" t="str">
        <f>INDEX(Transcripts[#Data], MATCH(Exons[[#This Row],[Transcript stable ID]], Transcripts[Transcript stable ID], 0), 4)</f>
        <v>NM_001280551.1</v>
      </c>
      <c r="E4111" t="s">
        <v>27</v>
      </c>
      <c r="J4111">
        <v>37034028</v>
      </c>
      <c r="K4111">
        <v>36966546</v>
      </c>
      <c r="L4111">
        <v>36966721</v>
      </c>
      <c r="N4111">
        <v>5</v>
      </c>
      <c r="O4111">
        <v>439</v>
      </c>
      <c r="P4111">
        <v>614</v>
      </c>
      <c r="Q4111" t="s">
        <v>14570</v>
      </c>
      <c r="R4111">
        <v>281</v>
      </c>
      <c r="S4111">
        <v>456</v>
      </c>
    </row>
    <row r="4112" spans="1:19" x14ac:dyDescent="0.25">
      <c r="A4112" t="s">
        <v>6362</v>
      </c>
      <c r="B4112">
        <v>-1</v>
      </c>
      <c r="C4112" t="s">
        <v>6409</v>
      </c>
      <c r="D4112" t="str">
        <f>INDEX(Transcripts[#Data], MATCH(Exons[[#This Row],[Transcript stable ID]], Transcripts[Transcript stable ID], 0), 4)</f>
        <v>NM_001280551.1</v>
      </c>
      <c r="E4112" t="s">
        <v>27</v>
      </c>
      <c r="J4112">
        <v>37034028</v>
      </c>
      <c r="K4112">
        <v>36923352</v>
      </c>
      <c r="L4112">
        <v>36923481</v>
      </c>
      <c r="N4112">
        <v>6</v>
      </c>
      <c r="O4112">
        <v>615</v>
      </c>
      <c r="P4112">
        <v>744</v>
      </c>
      <c r="Q4112" t="s">
        <v>14571</v>
      </c>
      <c r="R4112">
        <v>457</v>
      </c>
      <c r="S4112">
        <v>586</v>
      </c>
    </row>
    <row r="4113" spans="1:19" x14ac:dyDescent="0.25">
      <c r="A4113" t="s">
        <v>6362</v>
      </c>
      <c r="B4113">
        <v>-1</v>
      </c>
      <c r="C4113" t="s">
        <v>6409</v>
      </c>
      <c r="D4113" t="str">
        <f>INDEX(Transcripts[#Data], MATCH(Exons[[#This Row],[Transcript stable ID]], Transcripts[Transcript stable ID], 0), 4)</f>
        <v>NM_001280551.1</v>
      </c>
      <c r="E4113" t="s">
        <v>27</v>
      </c>
      <c r="H4113">
        <v>36840548</v>
      </c>
      <c r="I4113">
        <v>36840556</v>
      </c>
      <c r="J4113">
        <v>37034028</v>
      </c>
      <c r="K4113">
        <v>36840548</v>
      </c>
      <c r="L4113">
        <v>36840633</v>
      </c>
      <c r="N4113">
        <v>7</v>
      </c>
      <c r="O4113">
        <v>745</v>
      </c>
      <c r="P4113">
        <v>821</v>
      </c>
      <c r="Q4113" t="s">
        <v>14579</v>
      </c>
      <c r="R4113">
        <v>587</v>
      </c>
      <c r="S4113">
        <v>663</v>
      </c>
    </row>
    <row r="4114" spans="1:19" x14ac:dyDescent="0.25">
      <c r="A4114" t="s">
        <v>6362</v>
      </c>
      <c r="B4114">
        <v>-1</v>
      </c>
      <c r="C4114" t="s">
        <v>6409</v>
      </c>
      <c r="D4114" t="str">
        <f>INDEX(Transcripts[#Data], MATCH(Exons[[#This Row],[Transcript stable ID]], Transcripts[Transcript stable ID], 0), 4)</f>
        <v>NM_001280551.1</v>
      </c>
      <c r="E4114" t="s">
        <v>27</v>
      </c>
      <c r="F4114">
        <v>37033983</v>
      </c>
      <c r="G4114">
        <v>37034028</v>
      </c>
      <c r="J4114">
        <v>37034028</v>
      </c>
      <c r="K4114">
        <v>37033983</v>
      </c>
      <c r="L4114">
        <v>37034028</v>
      </c>
      <c r="N4114">
        <v>1</v>
      </c>
      <c r="Q4114" t="s">
        <v>14580</v>
      </c>
    </row>
    <row r="4115" spans="1:19" x14ac:dyDescent="0.25">
      <c r="A4115" t="s">
        <v>6362</v>
      </c>
      <c r="B4115">
        <v>-1</v>
      </c>
      <c r="C4115" t="s">
        <v>6409</v>
      </c>
      <c r="D4115" t="str">
        <f>INDEX(Transcripts[#Data], MATCH(Exons[[#This Row],[Transcript stable ID]], Transcripts[Transcript stable ID], 0), 4)</f>
        <v>NM_001280551.1</v>
      </c>
      <c r="E4115" t="s">
        <v>27</v>
      </c>
      <c r="F4115">
        <v>37015080</v>
      </c>
      <c r="G4115">
        <v>37015191</v>
      </c>
      <c r="J4115">
        <v>37034028</v>
      </c>
      <c r="K4115">
        <v>37014994</v>
      </c>
      <c r="L4115">
        <v>37015191</v>
      </c>
      <c r="N4115">
        <v>2</v>
      </c>
      <c r="O4115">
        <v>159</v>
      </c>
      <c r="P4115">
        <v>244</v>
      </c>
      <c r="Q4115" t="s">
        <v>14581</v>
      </c>
      <c r="R4115">
        <v>1</v>
      </c>
      <c r="S4115">
        <v>86</v>
      </c>
    </row>
    <row r="4116" spans="1:19" x14ac:dyDescent="0.25">
      <c r="A4116" t="s">
        <v>6362</v>
      </c>
      <c r="B4116">
        <v>-1</v>
      </c>
      <c r="C4116" t="s">
        <v>6397</v>
      </c>
      <c r="D4116" t="str">
        <f>INDEX(Transcripts[#Data], MATCH(Exons[[#This Row],[Transcript stable ID]], Transcripts[Transcript stable ID], 0), 4)</f>
        <v>NM_001280552.1</v>
      </c>
      <c r="E4116" t="s">
        <v>27</v>
      </c>
      <c r="J4116">
        <v>37034028</v>
      </c>
      <c r="K4116">
        <v>37020633</v>
      </c>
      <c r="L4116">
        <v>37020798</v>
      </c>
      <c r="N4116">
        <v>2</v>
      </c>
      <c r="O4116">
        <v>47</v>
      </c>
      <c r="P4116">
        <v>212</v>
      </c>
      <c r="Q4116" t="s">
        <v>14566</v>
      </c>
      <c r="R4116">
        <v>47</v>
      </c>
      <c r="S4116">
        <v>212</v>
      </c>
    </row>
    <row r="4117" spans="1:19" x14ac:dyDescent="0.25">
      <c r="A4117" t="s">
        <v>6362</v>
      </c>
      <c r="B4117">
        <v>-1</v>
      </c>
      <c r="C4117" t="s">
        <v>6397</v>
      </c>
      <c r="D4117" t="str">
        <f>INDEX(Transcripts[#Data], MATCH(Exons[[#This Row],[Transcript stable ID]], Transcripts[Transcript stable ID], 0), 4)</f>
        <v>NM_001280552.1</v>
      </c>
      <c r="E4117" t="s">
        <v>27</v>
      </c>
      <c r="J4117">
        <v>37034028</v>
      </c>
      <c r="K4117">
        <v>37014994</v>
      </c>
      <c r="L4117">
        <v>37015191</v>
      </c>
      <c r="N4117">
        <v>3</v>
      </c>
      <c r="O4117">
        <v>213</v>
      </c>
      <c r="P4117">
        <v>410</v>
      </c>
      <c r="Q4117" t="s">
        <v>14567</v>
      </c>
      <c r="R4117">
        <v>213</v>
      </c>
      <c r="S4117">
        <v>410</v>
      </c>
    </row>
    <row r="4118" spans="1:19" x14ac:dyDescent="0.25">
      <c r="A4118" t="s">
        <v>6362</v>
      </c>
      <c r="B4118">
        <v>-1</v>
      </c>
      <c r="C4118" t="s">
        <v>6397</v>
      </c>
      <c r="D4118" t="str">
        <f>INDEX(Transcripts[#Data], MATCH(Exons[[#This Row],[Transcript stable ID]], Transcripts[Transcript stable ID], 0), 4)</f>
        <v>NM_001280552.1</v>
      </c>
      <c r="E4118" t="s">
        <v>27</v>
      </c>
      <c r="J4118">
        <v>37034028</v>
      </c>
      <c r="K4118">
        <v>37006470</v>
      </c>
      <c r="L4118">
        <v>37006534</v>
      </c>
      <c r="N4118">
        <v>4</v>
      </c>
      <c r="O4118">
        <v>411</v>
      </c>
      <c r="P4118">
        <v>475</v>
      </c>
      <c r="Q4118" t="s">
        <v>14568</v>
      </c>
      <c r="R4118">
        <v>411</v>
      </c>
      <c r="S4118">
        <v>475</v>
      </c>
    </row>
    <row r="4119" spans="1:19" x14ac:dyDescent="0.25">
      <c r="A4119" t="s">
        <v>6362</v>
      </c>
      <c r="B4119">
        <v>-1</v>
      </c>
      <c r="C4119" t="s">
        <v>6397</v>
      </c>
      <c r="D4119" t="str">
        <f>INDEX(Transcripts[#Data], MATCH(Exons[[#This Row],[Transcript stable ID]], Transcripts[Transcript stable ID], 0), 4)</f>
        <v>NM_001280552.1</v>
      </c>
      <c r="E4119" t="s">
        <v>27</v>
      </c>
      <c r="J4119">
        <v>37034028</v>
      </c>
      <c r="K4119">
        <v>37002645</v>
      </c>
      <c r="L4119">
        <v>37002773</v>
      </c>
      <c r="N4119">
        <v>5</v>
      </c>
      <c r="O4119">
        <v>476</v>
      </c>
      <c r="P4119">
        <v>604</v>
      </c>
      <c r="Q4119" t="s">
        <v>14569</v>
      </c>
      <c r="R4119">
        <v>476</v>
      </c>
      <c r="S4119">
        <v>604</v>
      </c>
    </row>
    <row r="4120" spans="1:19" x14ac:dyDescent="0.25">
      <c r="A4120" t="s">
        <v>6362</v>
      </c>
      <c r="B4120">
        <v>-1</v>
      </c>
      <c r="C4120" t="s">
        <v>6397</v>
      </c>
      <c r="D4120" t="str">
        <f>INDEX(Transcripts[#Data], MATCH(Exons[[#This Row],[Transcript stable ID]], Transcripts[Transcript stable ID], 0), 4)</f>
        <v>NM_001280552.1</v>
      </c>
      <c r="E4120" t="s">
        <v>27</v>
      </c>
      <c r="J4120">
        <v>37034028</v>
      </c>
      <c r="K4120">
        <v>36966546</v>
      </c>
      <c r="L4120">
        <v>36966721</v>
      </c>
      <c r="N4120">
        <v>6</v>
      </c>
      <c r="O4120">
        <v>605</v>
      </c>
      <c r="P4120">
        <v>780</v>
      </c>
      <c r="Q4120" t="s">
        <v>14570</v>
      </c>
      <c r="R4120">
        <v>605</v>
      </c>
      <c r="S4120">
        <v>780</v>
      </c>
    </row>
    <row r="4121" spans="1:19" x14ac:dyDescent="0.25">
      <c r="A4121" t="s">
        <v>6362</v>
      </c>
      <c r="B4121">
        <v>-1</v>
      </c>
      <c r="C4121" t="s">
        <v>6397</v>
      </c>
      <c r="D4121" t="str">
        <f>INDEX(Transcripts[#Data], MATCH(Exons[[#This Row],[Transcript stable ID]], Transcripts[Transcript stable ID], 0), 4)</f>
        <v>NM_001280552.1</v>
      </c>
      <c r="E4121" t="s">
        <v>27</v>
      </c>
      <c r="J4121">
        <v>37034028</v>
      </c>
      <c r="K4121">
        <v>36923352</v>
      </c>
      <c r="L4121">
        <v>36923481</v>
      </c>
      <c r="N4121">
        <v>7</v>
      </c>
      <c r="O4121">
        <v>781</v>
      </c>
      <c r="P4121">
        <v>910</v>
      </c>
      <c r="Q4121" t="s">
        <v>14571</v>
      </c>
      <c r="R4121">
        <v>781</v>
      </c>
      <c r="S4121">
        <v>910</v>
      </c>
    </row>
    <row r="4122" spans="1:19" x14ac:dyDescent="0.25">
      <c r="A4122" t="s">
        <v>6362</v>
      </c>
      <c r="B4122">
        <v>-1</v>
      </c>
      <c r="C4122" t="s">
        <v>6397</v>
      </c>
      <c r="D4122" t="str">
        <f>INDEX(Transcripts[#Data], MATCH(Exons[[#This Row],[Transcript stable ID]], Transcripts[Transcript stable ID], 0), 4)</f>
        <v>NM_001280552.1</v>
      </c>
      <c r="E4122" t="s">
        <v>27</v>
      </c>
      <c r="J4122">
        <v>37034028</v>
      </c>
      <c r="K4122">
        <v>37033983</v>
      </c>
      <c r="L4122">
        <v>37034028</v>
      </c>
      <c r="N4122">
        <v>1</v>
      </c>
      <c r="O4122">
        <v>1</v>
      </c>
      <c r="P4122">
        <v>46</v>
      </c>
      <c r="Q4122" t="s">
        <v>14578</v>
      </c>
      <c r="R4122">
        <v>1</v>
      </c>
      <c r="S4122">
        <v>46</v>
      </c>
    </row>
    <row r="4123" spans="1:19" x14ac:dyDescent="0.25">
      <c r="A4123" t="s">
        <v>6362</v>
      </c>
      <c r="B4123">
        <v>-1</v>
      </c>
      <c r="C4123" t="s">
        <v>6397</v>
      </c>
      <c r="D4123" t="str">
        <f>INDEX(Transcripts[#Data], MATCH(Exons[[#This Row],[Transcript stable ID]], Transcripts[Transcript stable ID], 0), 4)</f>
        <v>NM_001280552.1</v>
      </c>
      <c r="E4123" t="s">
        <v>27</v>
      </c>
      <c r="H4123">
        <v>36840548</v>
      </c>
      <c r="I4123">
        <v>36840556</v>
      </c>
      <c r="J4123">
        <v>37034028</v>
      </c>
      <c r="K4123">
        <v>36840548</v>
      </c>
      <c r="L4123">
        <v>36840633</v>
      </c>
      <c r="N4123">
        <v>8</v>
      </c>
      <c r="O4123">
        <v>911</v>
      </c>
      <c r="P4123">
        <v>987</v>
      </c>
      <c r="Q4123" t="s">
        <v>14579</v>
      </c>
      <c r="R4123">
        <v>911</v>
      </c>
      <c r="S4123">
        <v>987</v>
      </c>
    </row>
    <row r="4124" spans="1:19" x14ac:dyDescent="0.25">
      <c r="A4124" t="s">
        <v>125</v>
      </c>
      <c r="B4124">
        <v>1</v>
      </c>
      <c r="C4124" t="s">
        <v>754</v>
      </c>
      <c r="D4124" t="str">
        <f>INDEX(Transcripts[#Data], MATCH(Exons[[#This Row],[Transcript stable ID]], Transcripts[Transcript stable ID], 0), 4)</f>
        <v>NM_004327.3</v>
      </c>
      <c r="E4124" t="s">
        <v>27</v>
      </c>
      <c r="F4124">
        <v>23522397</v>
      </c>
      <c r="G4124">
        <v>23523147</v>
      </c>
      <c r="J4124">
        <v>23522397</v>
      </c>
      <c r="K4124">
        <v>23522397</v>
      </c>
      <c r="L4124">
        <v>23524426</v>
      </c>
      <c r="N4124">
        <v>1</v>
      </c>
      <c r="O4124">
        <v>752</v>
      </c>
      <c r="P4124">
        <v>2030</v>
      </c>
      <c r="Q4124" t="s">
        <v>14582</v>
      </c>
      <c r="R4124">
        <v>1</v>
      </c>
      <c r="S4124">
        <v>1279</v>
      </c>
    </row>
    <row r="4125" spans="1:19" x14ac:dyDescent="0.25">
      <c r="A4125" t="s">
        <v>125</v>
      </c>
      <c r="B4125">
        <v>1</v>
      </c>
      <c r="C4125" t="s">
        <v>754</v>
      </c>
      <c r="D4125" t="str">
        <f>INDEX(Transcripts[#Data], MATCH(Exons[[#This Row],[Transcript stable ID]], Transcripts[Transcript stable ID], 0), 4)</f>
        <v>NM_004327.3</v>
      </c>
      <c r="E4125" t="s">
        <v>27</v>
      </c>
      <c r="J4125">
        <v>23522397</v>
      </c>
      <c r="K4125">
        <v>23595986</v>
      </c>
      <c r="L4125">
        <v>23596167</v>
      </c>
      <c r="N4125">
        <v>2</v>
      </c>
      <c r="O4125">
        <v>2031</v>
      </c>
      <c r="P4125">
        <v>2212</v>
      </c>
      <c r="Q4125" t="s">
        <v>14583</v>
      </c>
      <c r="R4125">
        <v>1280</v>
      </c>
      <c r="S4125">
        <v>1461</v>
      </c>
    </row>
    <row r="4126" spans="1:19" x14ac:dyDescent="0.25">
      <c r="A4126" t="s">
        <v>125</v>
      </c>
      <c r="B4126">
        <v>1</v>
      </c>
      <c r="C4126" t="s">
        <v>754</v>
      </c>
      <c r="D4126" t="str">
        <f>INDEX(Transcripts[#Data], MATCH(Exons[[#This Row],[Transcript stable ID]], Transcripts[Transcript stable ID], 0), 4)</f>
        <v>NM_004327.3</v>
      </c>
      <c r="E4126" t="s">
        <v>27</v>
      </c>
      <c r="J4126">
        <v>23522397</v>
      </c>
      <c r="K4126">
        <v>23603137</v>
      </c>
      <c r="L4126">
        <v>23603241</v>
      </c>
      <c r="N4126">
        <v>3</v>
      </c>
      <c r="O4126">
        <v>2213</v>
      </c>
      <c r="P4126">
        <v>2317</v>
      </c>
      <c r="Q4126" t="s">
        <v>14584</v>
      </c>
      <c r="R4126">
        <v>1462</v>
      </c>
      <c r="S4126">
        <v>1566</v>
      </c>
    </row>
    <row r="4127" spans="1:19" x14ac:dyDescent="0.25">
      <c r="A4127" t="s">
        <v>125</v>
      </c>
      <c r="B4127">
        <v>1</v>
      </c>
      <c r="C4127" t="s">
        <v>754</v>
      </c>
      <c r="D4127" t="str">
        <f>INDEX(Transcripts[#Data], MATCH(Exons[[#This Row],[Transcript stable ID]], Transcripts[Transcript stable ID], 0), 4)</f>
        <v>NM_004327.3</v>
      </c>
      <c r="E4127" t="s">
        <v>27</v>
      </c>
      <c r="J4127">
        <v>23522397</v>
      </c>
      <c r="K4127">
        <v>23603542</v>
      </c>
      <c r="L4127">
        <v>23603727</v>
      </c>
      <c r="N4127">
        <v>4</v>
      </c>
      <c r="O4127">
        <v>2318</v>
      </c>
      <c r="P4127">
        <v>2503</v>
      </c>
      <c r="Q4127" t="s">
        <v>14585</v>
      </c>
      <c r="R4127">
        <v>1567</v>
      </c>
      <c r="S4127">
        <v>1752</v>
      </c>
    </row>
    <row r="4128" spans="1:19" x14ac:dyDescent="0.25">
      <c r="A4128" t="s">
        <v>125</v>
      </c>
      <c r="B4128">
        <v>1</v>
      </c>
      <c r="C4128" t="s">
        <v>754</v>
      </c>
      <c r="D4128" t="str">
        <f>INDEX(Transcripts[#Data], MATCH(Exons[[#This Row],[Transcript stable ID]], Transcripts[Transcript stable ID], 0), 4)</f>
        <v>NM_004327.3</v>
      </c>
      <c r="E4128" t="s">
        <v>27</v>
      </c>
      <c r="J4128">
        <v>23522397</v>
      </c>
      <c r="K4128">
        <v>23610595</v>
      </c>
      <c r="L4128">
        <v>23610702</v>
      </c>
      <c r="N4128">
        <v>5</v>
      </c>
      <c r="O4128">
        <v>2504</v>
      </c>
      <c r="P4128">
        <v>2611</v>
      </c>
      <c r="Q4128" t="s">
        <v>14586</v>
      </c>
      <c r="R4128">
        <v>1753</v>
      </c>
      <c r="S4128">
        <v>1860</v>
      </c>
    </row>
    <row r="4129" spans="1:19" x14ac:dyDescent="0.25">
      <c r="A4129" t="s">
        <v>125</v>
      </c>
      <c r="B4129">
        <v>1</v>
      </c>
      <c r="C4129" t="s">
        <v>754</v>
      </c>
      <c r="D4129" t="str">
        <f>INDEX(Transcripts[#Data], MATCH(Exons[[#This Row],[Transcript stable ID]], Transcripts[Transcript stable ID], 0), 4)</f>
        <v>NM_004327.3</v>
      </c>
      <c r="E4129" t="s">
        <v>27</v>
      </c>
      <c r="J4129">
        <v>23522397</v>
      </c>
      <c r="K4129">
        <v>23613719</v>
      </c>
      <c r="L4129">
        <v>23613779</v>
      </c>
      <c r="N4129">
        <v>6</v>
      </c>
      <c r="O4129">
        <v>2612</v>
      </c>
      <c r="P4129">
        <v>2672</v>
      </c>
      <c r="Q4129" t="s">
        <v>14587</v>
      </c>
      <c r="R4129">
        <v>1861</v>
      </c>
      <c r="S4129">
        <v>1921</v>
      </c>
    </row>
    <row r="4130" spans="1:19" x14ac:dyDescent="0.25">
      <c r="A4130" t="s">
        <v>125</v>
      </c>
      <c r="B4130">
        <v>1</v>
      </c>
      <c r="C4130" t="s">
        <v>754</v>
      </c>
      <c r="D4130" t="str">
        <f>INDEX(Transcripts[#Data], MATCH(Exons[[#This Row],[Transcript stable ID]], Transcripts[Transcript stable ID], 0), 4)</f>
        <v>NM_004327.3</v>
      </c>
      <c r="E4130" t="s">
        <v>27</v>
      </c>
      <c r="J4130">
        <v>23522397</v>
      </c>
      <c r="K4130">
        <v>23615268</v>
      </c>
      <c r="L4130">
        <v>23615320</v>
      </c>
      <c r="N4130">
        <v>7</v>
      </c>
      <c r="O4130">
        <v>2673</v>
      </c>
      <c r="P4130">
        <v>2725</v>
      </c>
      <c r="Q4130" t="s">
        <v>14588</v>
      </c>
      <c r="R4130">
        <v>1922</v>
      </c>
      <c r="S4130">
        <v>1974</v>
      </c>
    </row>
    <row r="4131" spans="1:19" x14ac:dyDescent="0.25">
      <c r="A4131" t="s">
        <v>125</v>
      </c>
      <c r="B4131">
        <v>1</v>
      </c>
      <c r="C4131" t="s">
        <v>754</v>
      </c>
      <c r="D4131" t="str">
        <f>INDEX(Transcripts[#Data], MATCH(Exons[[#This Row],[Transcript stable ID]], Transcripts[Transcript stable ID], 0), 4)</f>
        <v>NM_004327.3</v>
      </c>
      <c r="E4131" t="s">
        <v>27</v>
      </c>
      <c r="J4131">
        <v>23522397</v>
      </c>
      <c r="K4131">
        <v>23615821</v>
      </c>
      <c r="L4131">
        <v>23615961</v>
      </c>
      <c r="N4131">
        <v>8</v>
      </c>
      <c r="O4131">
        <v>2726</v>
      </c>
      <c r="P4131">
        <v>2866</v>
      </c>
      <c r="Q4131" t="s">
        <v>14589</v>
      </c>
      <c r="R4131">
        <v>1975</v>
      </c>
      <c r="S4131">
        <v>2115</v>
      </c>
    </row>
    <row r="4132" spans="1:19" x14ac:dyDescent="0.25">
      <c r="A4132" t="s">
        <v>125</v>
      </c>
      <c r="B4132">
        <v>1</v>
      </c>
      <c r="C4132" t="s">
        <v>754</v>
      </c>
      <c r="D4132" t="str">
        <f>INDEX(Transcripts[#Data], MATCH(Exons[[#This Row],[Transcript stable ID]], Transcripts[Transcript stable ID], 0), 4)</f>
        <v>NM_004327.3</v>
      </c>
      <c r="E4132" t="s">
        <v>27</v>
      </c>
      <c r="J4132">
        <v>23522397</v>
      </c>
      <c r="K4132">
        <v>23626164</v>
      </c>
      <c r="L4132">
        <v>23626285</v>
      </c>
      <c r="N4132">
        <v>9</v>
      </c>
      <c r="O4132">
        <v>2867</v>
      </c>
      <c r="P4132">
        <v>2988</v>
      </c>
      <c r="Q4132" t="s">
        <v>14590</v>
      </c>
      <c r="R4132">
        <v>2116</v>
      </c>
      <c r="S4132">
        <v>2237</v>
      </c>
    </row>
    <row r="4133" spans="1:19" x14ac:dyDescent="0.25">
      <c r="A4133" t="s">
        <v>125</v>
      </c>
      <c r="B4133">
        <v>1</v>
      </c>
      <c r="C4133" t="s">
        <v>754</v>
      </c>
      <c r="D4133" t="str">
        <f>INDEX(Transcripts[#Data], MATCH(Exons[[#This Row],[Transcript stable ID]], Transcripts[Transcript stable ID], 0), 4)</f>
        <v>NM_004327.3</v>
      </c>
      <c r="E4133" t="s">
        <v>27</v>
      </c>
      <c r="J4133">
        <v>23522397</v>
      </c>
      <c r="K4133">
        <v>23627220</v>
      </c>
      <c r="L4133">
        <v>23627388</v>
      </c>
      <c r="N4133">
        <v>10</v>
      </c>
      <c r="O4133">
        <v>2989</v>
      </c>
      <c r="P4133">
        <v>3157</v>
      </c>
      <c r="Q4133" t="s">
        <v>14591</v>
      </c>
      <c r="R4133">
        <v>2238</v>
      </c>
      <c r="S4133">
        <v>2406</v>
      </c>
    </row>
    <row r="4134" spans="1:19" x14ac:dyDescent="0.25">
      <c r="A4134" t="s">
        <v>125</v>
      </c>
      <c r="B4134">
        <v>1</v>
      </c>
      <c r="C4134" t="s">
        <v>754</v>
      </c>
      <c r="D4134" t="str">
        <f>INDEX(Transcripts[#Data], MATCH(Exons[[#This Row],[Transcript stable ID]], Transcripts[Transcript stable ID], 0), 4)</f>
        <v>NM_004327.3</v>
      </c>
      <c r="E4134" t="s">
        <v>27</v>
      </c>
      <c r="J4134">
        <v>23522397</v>
      </c>
      <c r="K4134">
        <v>23629346</v>
      </c>
      <c r="L4134">
        <v>23629465</v>
      </c>
      <c r="N4134">
        <v>11</v>
      </c>
      <c r="O4134">
        <v>3158</v>
      </c>
      <c r="P4134">
        <v>3277</v>
      </c>
      <c r="Q4134" t="s">
        <v>14592</v>
      </c>
      <c r="R4134">
        <v>2407</v>
      </c>
      <c r="S4134">
        <v>2526</v>
      </c>
    </row>
    <row r="4135" spans="1:19" x14ac:dyDescent="0.25">
      <c r="A4135" t="s">
        <v>125</v>
      </c>
      <c r="B4135">
        <v>1</v>
      </c>
      <c r="C4135" t="s">
        <v>754</v>
      </c>
      <c r="D4135" t="str">
        <f>INDEX(Transcripts[#Data], MATCH(Exons[[#This Row],[Transcript stable ID]], Transcripts[Transcript stable ID], 0), 4)</f>
        <v>NM_004327.3</v>
      </c>
      <c r="E4135" t="s">
        <v>27</v>
      </c>
      <c r="J4135">
        <v>23522397</v>
      </c>
      <c r="K4135">
        <v>23630284</v>
      </c>
      <c r="L4135">
        <v>23630359</v>
      </c>
      <c r="N4135">
        <v>12</v>
      </c>
      <c r="O4135">
        <v>3278</v>
      </c>
      <c r="P4135">
        <v>3353</v>
      </c>
      <c r="Q4135" t="s">
        <v>14593</v>
      </c>
      <c r="R4135">
        <v>2527</v>
      </c>
      <c r="S4135">
        <v>2602</v>
      </c>
    </row>
    <row r="4136" spans="1:19" x14ac:dyDescent="0.25">
      <c r="A4136" t="s">
        <v>125</v>
      </c>
      <c r="B4136">
        <v>1</v>
      </c>
      <c r="C4136" t="s">
        <v>754</v>
      </c>
      <c r="D4136" t="str">
        <f>INDEX(Transcripts[#Data], MATCH(Exons[[#This Row],[Transcript stable ID]], Transcripts[Transcript stable ID], 0), 4)</f>
        <v>NM_004327.3</v>
      </c>
      <c r="E4136" t="s">
        <v>27</v>
      </c>
      <c r="J4136">
        <v>23522397</v>
      </c>
      <c r="K4136">
        <v>23631704</v>
      </c>
      <c r="L4136">
        <v>23631808</v>
      </c>
      <c r="N4136">
        <v>13</v>
      </c>
      <c r="O4136">
        <v>3354</v>
      </c>
      <c r="P4136">
        <v>3458</v>
      </c>
      <c r="Q4136" t="s">
        <v>14594</v>
      </c>
      <c r="R4136">
        <v>2603</v>
      </c>
      <c r="S4136">
        <v>2707</v>
      </c>
    </row>
    <row r="4137" spans="1:19" x14ac:dyDescent="0.25">
      <c r="A4137" t="s">
        <v>125</v>
      </c>
      <c r="B4137">
        <v>1</v>
      </c>
      <c r="C4137" t="s">
        <v>754</v>
      </c>
      <c r="D4137" t="str">
        <f>INDEX(Transcripts[#Data], MATCH(Exons[[#This Row],[Transcript stable ID]], Transcripts[Transcript stable ID], 0), 4)</f>
        <v>NM_004327.3</v>
      </c>
      <c r="E4137" t="s">
        <v>27</v>
      </c>
      <c r="J4137">
        <v>23522397</v>
      </c>
      <c r="K4137">
        <v>23632526</v>
      </c>
      <c r="L4137">
        <v>23632600</v>
      </c>
      <c r="N4137">
        <v>14</v>
      </c>
      <c r="O4137">
        <v>3459</v>
      </c>
      <c r="P4137">
        <v>3533</v>
      </c>
      <c r="Q4137" t="s">
        <v>14595</v>
      </c>
      <c r="R4137">
        <v>2708</v>
      </c>
      <c r="S4137">
        <v>2782</v>
      </c>
    </row>
    <row r="4138" spans="1:19" x14ac:dyDescent="0.25">
      <c r="A4138" t="s">
        <v>125</v>
      </c>
      <c r="B4138">
        <v>1</v>
      </c>
      <c r="C4138" t="s">
        <v>754</v>
      </c>
      <c r="D4138" t="str">
        <f>INDEX(Transcripts[#Data], MATCH(Exons[[#This Row],[Transcript stable ID]], Transcripts[Transcript stable ID], 0), 4)</f>
        <v>NM_004327.3</v>
      </c>
      <c r="E4138" t="s">
        <v>27</v>
      </c>
      <c r="J4138">
        <v>23522397</v>
      </c>
      <c r="K4138">
        <v>23634728</v>
      </c>
      <c r="L4138">
        <v>23634825</v>
      </c>
      <c r="N4138">
        <v>15</v>
      </c>
      <c r="O4138">
        <v>3534</v>
      </c>
      <c r="P4138">
        <v>3631</v>
      </c>
      <c r="Q4138" t="s">
        <v>14596</v>
      </c>
      <c r="R4138">
        <v>2783</v>
      </c>
      <c r="S4138">
        <v>2880</v>
      </c>
    </row>
    <row r="4139" spans="1:19" x14ac:dyDescent="0.25">
      <c r="A4139" t="s">
        <v>125</v>
      </c>
      <c r="B4139">
        <v>1</v>
      </c>
      <c r="C4139" t="s">
        <v>754</v>
      </c>
      <c r="D4139" t="str">
        <f>INDEX(Transcripts[#Data], MATCH(Exons[[#This Row],[Transcript stable ID]], Transcripts[Transcript stable ID], 0), 4)</f>
        <v>NM_004327.3</v>
      </c>
      <c r="E4139" t="s">
        <v>27</v>
      </c>
      <c r="J4139">
        <v>23522397</v>
      </c>
      <c r="K4139">
        <v>23637211</v>
      </c>
      <c r="L4139">
        <v>23637342</v>
      </c>
      <c r="N4139">
        <v>16</v>
      </c>
      <c r="O4139">
        <v>3632</v>
      </c>
      <c r="P4139">
        <v>3763</v>
      </c>
      <c r="Q4139" t="s">
        <v>14597</v>
      </c>
      <c r="R4139">
        <v>2881</v>
      </c>
      <c r="S4139">
        <v>3012</v>
      </c>
    </row>
    <row r="4140" spans="1:19" x14ac:dyDescent="0.25">
      <c r="A4140" t="s">
        <v>125</v>
      </c>
      <c r="B4140">
        <v>1</v>
      </c>
      <c r="C4140" t="s">
        <v>754</v>
      </c>
      <c r="D4140" t="str">
        <f>INDEX(Transcripts[#Data], MATCH(Exons[[#This Row],[Transcript stable ID]], Transcripts[Transcript stable ID], 0), 4)</f>
        <v>NM_004327.3</v>
      </c>
      <c r="E4140" t="s">
        <v>27</v>
      </c>
      <c r="J4140">
        <v>23522397</v>
      </c>
      <c r="K4140">
        <v>23651611</v>
      </c>
      <c r="L4140">
        <v>23651670</v>
      </c>
      <c r="N4140">
        <v>17</v>
      </c>
      <c r="O4140">
        <v>3764</v>
      </c>
      <c r="P4140">
        <v>3823</v>
      </c>
      <c r="Q4140" t="s">
        <v>14598</v>
      </c>
      <c r="R4140">
        <v>3013</v>
      </c>
      <c r="S4140">
        <v>3072</v>
      </c>
    </row>
    <row r="4141" spans="1:19" x14ac:dyDescent="0.25">
      <c r="A4141" t="s">
        <v>125</v>
      </c>
      <c r="B4141">
        <v>1</v>
      </c>
      <c r="C4141" t="s">
        <v>754</v>
      </c>
      <c r="D4141" t="str">
        <f>INDEX(Transcripts[#Data], MATCH(Exons[[#This Row],[Transcript stable ID]], Transcripts[Transcript stable ID], 0), 4)</f>
        <v>NM_004327.3</v>
      </c>
      <c r="E4141" t="s">
        <v>27</v>
      </c>
      <c r="J4141">
        <v>23522397</v>
      </c>
      <c r="K4141">
        <v>23652511</v>
      </c>
      <c r="L4141">
        <v>23652620</v>
      </c>
      <c r="N4141">
        <v>18</v>
      </c>
      <c r="O4141">
        <v>3824</v>
      </c>
      <c r="P4141">
        <v>3933</v>
      </c>
      <c r="Q4141" t="s">
        <v>14599</v>
      </c>
      <c r="R4141">
        <v>3073</v>
      </c>
      <c r="S4141">
        <v>3182</v>
      </c>
    </row>
    <row r="4142" spans="1:19" x14ac:dyDescent="0.25">
      <c r="A4142" t="s">
        <v>125</v>
      </c>
      <c r="B4142">
        <v>1</v>
      </c>
      <c r="C4142" t="s">
        <v>754</v>
      </c>
      <c r="D4142" t="str">
        <f>INDEX(Transcripts[#Data], MATCH(Exons[[#This Row],[Transcript stable ID]], Transcripts[Transcript stable ID], 0), 4)</f>
        <v>NM_004327.3</v>
      </c>
      <c r="E4142" t="s">
        <v>27</v>
      </c>
      <c r="J4142">
        <v>23522397</v>
      </c>
      <c r="K4142">
        <v>23653884</v>
      </c>
      <c r="L4142">
        <v>23654023</v>
      </c>
      <c r="N4142">
        <v>19</v>
      </c>
      <c r="O4142">
        <v>3934</v>
      </c>
      <c r="P4142">
        <v>4073</v>
      </c>
      <c r="Q4142" t="s">
        <v>14600</v>
      </c>
      <c r="R4142">
        <v>3183</v>
      </c>
      <c r="S4142">
        <v>3322</v>
      </c>
    </row>
    <row r="4143" spans="1:19" x14ac:dyDescent="0.25">
      <c r="A4143" t="s">
        <v>125</v>
      </c>
      <c r="B4143">
        <v>1</v>
      </c>
      <c r="C4143" t="s">
        <v>754</v>
      </c>
      <c r="D4143" t="str">
        <f>INDEX(Transcripts[#Data], MATCH(Exons[[#This Row],[Transcript stable ID]], Transcripts[Transcript stable ID], 0), 4)</f>
        <v>NM_004327.3</v>
      </c>
      <c r="E4143" t="s">
        <v>27</v>
      </c>
      <c r="J4143">
        <v>23522397</v>
      </c>
      <c r="K4143">
        <v>23655074</v>
      </c>
      <c r="L4143">
        <v>23655208</v>
      </c>
      <c r="N4143">
        <v>20</v>
      </c>
      <c r="O4143">
        <v>4074</v>
      </c>
      <c r="P4143">
        <v>4208</v>
      </c>
      <c r="Q4143" t="s">
        <v>14601</v>
      </c>
      <c r="R4143">
        <v>3323</v>
      </c>
      <c r="S4143">
        <v>3457</v>
      </c>
    </row>
    <row r="4144" spans="1:19" x14ac:dyDescent="0.25">
      <c r="A4144" t="s">
        <v>125</v>
      </c>
      <c r="B4144">
        <v>1</v>
      </c>
      <c r="C4144" t="s">
        <v>754</v>
      </c>
      <c r="D4144" t="str">
        <f>INDEX(Transcripts[#Data], MATCH(Exons[[#This Row],[Transcript stable ID]], Transcripts[Transcript stable ID], 0), 4)</f>
        <v>NM_004327.3</v>
      </c>
      <c r="E4144" t="s">
        <v>27</v>
      </c>
      <c r="J4144">
        <v>23522397</v>
      </c>
      <c r="K4144">
        <v>23656155</v>
      </c>
      <c r="L4144">
        <v>23656260</v>
      </c>
      <c r="N4144">
        <v>21</v>
      </c>
      <c r="O4144">
        <v>4209</v>
      </c>
      <c r="P4144">
        <v>4314</v>
      </c>
      <c r="Q4144" t="s">
        <v>14602</v>
      </c>
      <c r="R4144">
        <v>3458</v>
      </c>
      <c r="S4144">
        <v>3563</v>
      </c>
    </row>
    <row r="4145" spans="1:19" x14ac:dyDescent="0.25">
      <c r="A4145" t="s">
        <v>125</v>
      </c>
      <c r="B4145">
        <v>1</v>
      </c>
      <c r="C4145" t="s">
        <v>754</v>
      </c>
      <c r="D4145" t="str">
        <f>INDEX(Transcripts[#Data], MATCH(Exons[[#This Row],[Transcript stable ID]], Transcripts[Transcript stable ID], 0), 4)</f>
        <v>NM_004327.3</v>
      </c>
      <c r="E4145" t="s">
        <v>27</v>
      </c>
      <c r="J4145">
        <v>23522397</v>
      </c>
      <c r="K4145">
        <v>23656739</v>
      </c>
      <c r="L4145">
        <v>23656901</v>
      </c>
      <c r="N4145">
        <v>22</v>
      </c>
      <c r="O4145">
        <v>4315</v>
      </c>
      <c r="P4145">
        <v>4477</v>
      </c>
      <c r="Q4145" t="s">
        <v>14603</v>
      </c>
      <c r="R4145">
        <v>3564</v>
      </c>
      <c r="S4145">
        <v>3726</v>
      </c>
    </row>
    <row r="4146" spans="1:19" x14ac:dyDescent="0.25">
      <c r="A4146" t="s">
        <v>125</v>
      </c>
      <c r="B4146">
        <v>1</v>
      </c>
      <c r="C4146" t="s">
        <v>754</v>
      </c>
      <c r="D4146" t="str">
        <f>INDEX(Transcripts[#Data], MATCH(Exons[[#This Row],[Transcript stable ID]], Transcripts[Transcript stable ID], 0), 4)</f>
        <v>NM_004327.3</v>
      </c>
      <c r="E4146" t="s">
        <v>27</v>
      </c>
      <c r="H4146">
        <v>23657710</v>
      </c>
      <c r="I4146">
        <v>23660224</v>
      </c>
      <c r="J4146">
        <v>23522397</v>
      </c>
      <c r="K4146">
        <v>23657620</v>
      </c>
      <c r="L4146">
        <v>23660224</v>
      </c>
      <c r="N4146">
        <v>23</v>
      </c>
      <c r="O4146">
        <v>4478</v>
      </c>
      <c r="P4146">
        <v>4567</v>
      </c>
      <c r="Q4146" t="s">
        <v>14604</v>
      </c>
      <c r="R4146">
        <v>3727</v>
      </c>
      <c r="S4146">
        <v>3816</v>
      </c>
    </row>
    <row r="4147" spans="1:19" x14ac:dyDescent="0.25">
      <c r="A4147" t="s">
        <v>125</v>
      </c>
      <c r="B4147">
        <v>1</v>
      </c>
      <c r="C4147" t="s">
        <v>758</v>
      </c>
      <c r="D4147" t="str">
        <f>INDEX(Transcripts[#Data], MATCH(Exons[[#This Row],[Transcript stable ID]], Transcripts[Transcript stable ID], 0), 4)</f>
        <v>NM_021574.2</v>
      </c>
      <c r="E4147" t="s">
        <v>27</v>
      </c>
      <c r="J4147">
        <v>23522552</v>
      </c>
      <c r="K4147">
        <v>23595986</v>
      </c>
      <c r="L4147">
        <v>23596167</v>
      </c>
      <c r="N4147">
        <v>2</v>
      </c>
      <c r="O4147">
        <v>1876</v>
      </c>
      <c r="P4147">
        <v>2057</v>
      </c>
      <c r="Q4147" t="s">
        <v>14583</v>
      </c>
      <c r="R4147">
        <v>1280</v>
      </c>
      <c r="S4147">
        <v>1461</v>
      </c>
    </row>
    <row r="4148" spans="1:19" x14ac:dyDescent="0.25">
      <c r="A4148" t="s">
        <v>125</v>
      </c>
      <c r="B4148">
        <v>1</v>
      </c>
      <c r="C4148" t="s">
        <v>758</v>
      </c>
      <c r="D4148" t="str">
        <f>INDEX(Transcripts[#Data], MATCH(Exons[[#This Row],[Transcript stable ID]], Transcripts[Transcript stable ID], 0), 4)</f>
        <v>NM_021574.2</v>
      </c>
      <c r="E4148" t="s">
        <v>27</v>
      </c>
      <c r="J4148">
        <v>23522552</v>
      </c>
      <c r="K4148">
        <v>23603137</v>
      </c>
      <c r="L4148">
        <v>23603241</v>
      </c>
      <c r="N4148">
        <v>3</v>
      </c>
      <c r="O4148">
        <v>2058</v>
      </c>
      <c r="P4148">
        <v>2162</v>
      </c>
      <c r="Q4148" t="s">
        <v>14584</v>
      </c>
      <c r="R4148">
        <v>1462</v>
      </c>
      <c r="S4148">
        <v>1566</v>
      </c>
    </row>
    <row r="4149" spans="1:19" x14ac:dyDescent="0.25">
      <c r="A4149" t="s">
        <v>125</v>
      </c>
      <c r="B4149">
        <v>1</v>
      </c>
      <c r="C4149" t="s">
        <v>758</v>
      </c>
      <c r="D4149" t="str">
        <f>INDEX(Transcripts[#Data], MATCH(Exons[[#This Row],[Transcript stable ID]], Transcripts[Transcript stable ID], 0), 4)</f>
        <v>NM_021574.2</v>
      </c>
      <c r="E4149" t="s">
        <v>27</v>
      </c>
      <c r="J4149">
        <v>23522552</v>
      </c>
      <c r="K4149">
        <v>23603542</v>
      </c>
      <c r="L4149">
        <v>23603727</v>
      </c>
      <c r="N4149">
        <v>4</v>
      </c>
      <c r="O4149">
        <v>2163</v>
      </c>
      <c r="P4149">
        <v>2348</v>
      </c>
      <c r="Q4149" t="s">
        <v>14585</v>
      </c>
      <c r="R4149">
        <v>1567</v>
      </c>
      <c r="S4149">
        <v>1752</v>
      </c>
    </row>
    <row r="4150" spans="1:19" x14ac:dyDescent="0.25">
      <c r="A4150" t="s">
        <v>125</v>
      </c>
      <c r="B4150">
        <v>1</v>
      </c>
      <c r="C4150" t="s">
        <v>758</v>
      </c>
      <c r="D4150" t="str">
        <f>INDEX(Transcripts[#Data], MATCH(Exons[[#This Row],[Transcript stable ID]], Transcripts[Transcript stable ID], 0), 4)</f>
        <v>NM_021574.2</v>
      </c>
      <c r="E4150" t="s">
        <v>27</v>
      </c>
      <c r="J4150">
        <v>23522552</v>
      </c>
      <c r="K4150">
        <v>23610595</v>
      </c>
      <c r="L4150">
        <v>23610702</v>
      </c>
      <c r="N4150">
        <v>5</v>
      </c>
      <c r="O4150">
        <v>2349</v>
      </c>
      <c r="P4150">
        <v>2456</v>
      </c>
      <c r="Q4150" t="s">
        <v>14586</v>
      </c>
      <c r="R4150">
        <v>1753</v>
      </c>
      <c r="S4150">
        <v>1860</v>
      </c>
    </row>
    <row r="4151" spans="1:19" x14ac:dyDescent="0.25">
      <c r="A4151" t="s">
        <v>125</v>
      </c>
      <c r="B4151">
        <v>1</v>
      </c>
      <c r="C4151" t="s">
        <v>758</v>
      </c>
      <c r="D4151" t="str">
        <f>INDEX(Transcripts[#Data], MATCH(Exons[[#This Row],[Transcript stable ID]], Transcripts[Transcript stable ID], 0), 4)</f>
        <v>NM_021574.2</v>
      </c>
      <c r="E4151" t="s">
        <v>27</v>
      </c>
      <c r="J4151">
        <v>23522552</v>
      </c>
      <c r="K4151">
        <v>23613719</v>
      </c>
      <c r="L4151">
        <v>23613779</v>
      </c>
      <c r="N4151">
        <v>6</v>
      </c>
      <c r="O4151">
        <v>2457</v>
      </c>
      <c r="P4151">
        <v>2517</v>
      </c>
      <c r="Q4151" t="s">
        <v>14587</v>
      </c>
      <c r="R4151">
        <v>1861</v>
      </c>
      <c r="S4151">
        <v>1921</v>
      </c>
    </row>
    <row r="4152" spans="1:19" x14ac:dyDescent="0.25">
      <c r="A4152" t="s">
        <v>125</v>
      </c>
      <c r="B4152">
        <v>1</v>
      </c>
      <c r="C4152" t="s">
        <v>758</v>
      </c>
      <c r="D4152" t="str">
        <f>INDEX(Transcripts[#Data], MATCH(Exons[[#This Row],[Transcript stable ID]], Transcripts[Transcript stable ID], 0), 4)</f>
        <v>NM_021574.2</v>
      </c>
      <c r="E4152" t="s">
        <v>27</v>
      </c>
      <c r="J4152">
        <v>23522552</v>
      </c>
      <c r="K4152">
        <v>23615268</v>
      </c>
      <c r="L4152">
        <v>23615320</v>
      </c>
      <c r="N4152">
        <v>7</v>
      </c>
      <c r="O4152">
        <v>2518</v>
      </c>
      <c r="P4152">
        <v>2570</v>
      </c>
      <c r="Q4152" t="s">
        <v>14588</v>
      </c>
      <c r="R4152">
        <v>1922</v>
      </c>
      <c r="S4152">
        <v>1974</v>
      </c>
    </row>
    <row r="4153" spans="1:19" x14ac:dyDescent="0.25">
      <c r="A4153" t="s">
        <v>125</v>
      </c>
      <c r="B4153">
        <v>1</v>
      </c>
      <c r="C4153" t="s">
        <v>758</v>
      </c>
      <c r="D4153" t="str">
        <f>INDEX(Transcripts[#Data], MATCH(Exons[[#This Row],[Transcript stable ID]], Transcripts[Transcript stable ID], 0), 4)</f>
        <v>NM_021574.2</v>
      </c>
      <c r="E4153" t="s">
        <v>27</v>
      </c>
      <c r="J4153">
        <v>23522552</v>
      </c>
      <c r="K4153">
        <v>23615821</v>
      </c>
      <c r="L4153">
        <v>23615961</v>
      </c>
      <c r="N4153">
        <v>8</v>
      </c>
      <c r="O4153">
        <v>2571</v>
      </c>
      <c r="P4153">
        <v>2711</v>
      </c>
      <c r="Q4153" t="s">
        <v>14589</v>
      </c>
      <c r="R4153">
        <v>1975</v>
      </c>
      <c r="S4153">
        <v>2115</v>
      </c>
    </row>
    <row r="4154" spans="1:19" x14ac:dyDescent="0.25">
      <c r="A4154" t="s">
        <v>125</v>
      </c>
      <c r="B4154">
        <v>1</v>
      </c>
      <c r="C4154" t="s">
        <v>758</v>
      </c>
      <c r="D4154" t="str">
        <f>INDEX(Transcripts[#Data], MATCH(Exons[[#This Row],[Transcript stable ID]], Transcripts[Transcript stable ID], 0), 4)</f>
        <v>NM_021574.2</v>
      </c>
      <c r="E4154" t="s">
        <v>27</v>
      </c>
      <c r="J4154">
        <v>23522552</v>
      </c>
      <c r="K4154">
        <v>23626164</v>
      </c>
      <c r="L4154">
        <v>23626285</v>
      </c>
      <c r="N4154">
        <v>9</v>
      </c>
      <c r="O4154">
        <v>2712</v>
      </c>
      <c r="P4154">
        <v>2833</v>
      </c>
      <c r="Q4154" t="s">
        <v>14590</v>
      </c>
      <c r="R4154">
        <v>2116</v>
      </c>
      <c r="S4154">
        <v>2237</v>
      </c>
    </row>
    <row r="4155" spans="1:19" x14ac:dyDescent="0.25">
      <c r="A4155" t="s">
        <v>125</v>
      </c>
      <c r="B4155">
        <v>1</v>
      </c>
      <c r="C4155" t="s">
        <v>758</v>
      </c>
      <c r="D4155" t="str">
        <f>INDEX(Transcripts[#Data], MATCH(Exons[[#This Row],[Transcript stable ID]], Transcripts[Transcript stable ID], 0), 4)</f>
        <v>NM_021574.2</v>
      </c>
      <c r="E4155" t="s">
        <v>27</v>
      </c>
      <c r="J4155">
        <v>23522552</v>
      </c>
      <c r="K4155">
        <v>23627220</v>
      </c>
      <c r="L4155">
        <v>23627388</v>
      </c>
      <c r="N4155">
        <v>10</v>
      </c>
      <c r="O4155">
        <v>2834</v>
      </c>
      <c r="P4155">
        <v>3002</v>
      </c>
      <c r="Q4155" t="s">
        <v>14591</v>
      </c>
      <c r="R4155">
        <v>2238</v>
      </c>
      <c r="S4155">
        <v>2406</v>
      </c>
    </row>
    <row r="4156" spans="1:19" x14ac:dyDescent="0.25">
      <c r="A4156" t="s">
        <v>125</v>
      </c>
      <c r="B4156">
        <v>1</v>
      </c>
      <c r="C4156" t="s">
        <v>758</v>
      </c>
      <c r="D4156" t="str">
        <f>INDEX(Transcripts[#Data], MATCH(Exons[[#This Row],[Transcript stable ID]], Transcripts[Transcript stable ID], 0), 4)</f>
        <v>NM_021574.2</v>
      </c>
      <c r="E4156" t="s">
        <v>27</v>
      </c>
      <c r="J4156">
        <v>23522552</v>
      </c>
      <c r="K4156">
        <v>23629346</v>
      </c>
      <c r="L4156">
        <v>23629465</v>
      </c>
      <c r="N4156">
        <v>11</v>
      </c>
      <c r="O4156">
        <v>3003</v>
      </c>
      <c r="P4156">
        <v>3122</v>
      </c>
      <c r="Q4156" t="s">
        <v>14592</v>
      </c>
      <c r="R4156">
        <v>2407</v>
      </c>
      <c r="S4156">
        <v>2526</v>
      </c>
    </row>
    <row r="4157" spans="1:19" x14ac:dyDescent="0.25">
      <c r="A4157" t="s">
        <v>125</v>
      </c>
      <c r="B4157">
        <v>1</v>
      </c>
      <c r="C4157" t="s">
        <v>758</v>
      </c>
      <c r="D4157" t="str">
        <f>INDEX(Transcripts[#Data], MATCH(Exons[[#This Row],[Transcript stable ID]], Transcripts[Transcript stable ID], 0), 4)</f>
        <v>NM_021574.2</v>
      </c>
      <c r="E4157" t="s">
        <v>27</v>
      </c>
      <c r="J4157">
        <v>23522552</v>
      </c>
      <c r="K4157">
        <v>23630284</v>
      </c>
      <c r="L4157">
        <v>23630359</v>
      </c>
      <c r="N4157">
        <v>12</v>
      </c>
      <c r="O4157">
        <v>3123</v>
      </c>
      <c r="P4157">
        <v>3198</v>
      </c>
      <c r="Q4157" t="s">
        <v>14593</v>
      </c>
      <c r="R4157">
        <v>2527</v>
      </c>
      <c r="S4157">
        <v>2602</v>
      </c>
    </row>
    <row r="4158" spans="1:19" x14ac:dyDescent="0.25">
      <c r="A4158" t="s">
        <v>125</v>
      </c>
      <c r="B4158">
        <v>1</v>
      </c>
      <c r="C4158" t="s">
        <v>758</v>
      </c>
      <c r="D4158" t="str">
        <f>INDEX(Transcripts[#Data], MATCH(Exons[[#This Row],[Transcript stable ID]], Transcripts[Transcript stable ID], 0), 4)</f>
        <v>NM_021574.2</v>
      </c>
      <c r="E4158" t="s">
        <v>27</v>
      </c>
      <c r="J4158">
        <v>23522552</v>
      </c>
      <c r="K4158">
        <v>23631704</v>
      </c>
      <c r="L4158">
        <v>23631808</v>
      </c>
      <c r="N4158">
        <v>13</v>
      </c>
      <c r="O4158">
        <v>3199</v>
      </c>
      <c r="P4158">
        <v>3303</v>
      </c>
      <c r="Q4158" t="s">
        <v>14594</v>
      </c>
      <c r="R4158">
        <v>2603</v>
      </c>
      <c r="S4158">
        <v>2707</v>
      </c>
    </row>
    <row r="4159" spans="1:19" x14ac:dyDescent="0.25">
      <c r="A4159" t="s">
        <v>125</v>
      </c>
      <c r="B4159">
        <v>1</v>
      </c>
      <c r="C4159" t="s">
        <v>758</v>
      </c>
      <c r="D4159" t="str">
        <f>INDEX(Transcripts[#Data], MATCH(Exons[[#This Row],[Transcript stable ID]], Transcripts[Transcript stable ID], 0), 4)</f>
        <v>NM_021574.2</v>
      </c>
      <c r="E4159" t="s">
        <v>27</v>
      </c>
      <c r="J4159">
        <v>23522552</v>
      </c>
      <c r="K4159">
        <v>23632526</v>
      </c>
      <c r="L4159">
        <v>23632600</v>
      </c>
      <c r="N4159">
        <v>14</v>
      </c>
      <c r="O4159">
        <v>3304</v>
      </c>
      <c r="P4159">
        <v>3378</v>
      </c>
      <c r="Q4159" t="s">
        <v>14595</v>
      </c>
      <c r="R4159">
        <v>2708</v>
      </c>
      <c r="S4159">
        <v>2782</v>
      </c>
    </row>
    <row r="4160" spans="1:19" x14ac:dyDescent="0.25">
      <c r="A4160" t="s">
        <v>125</v>
      </c>
      <c r="B4160">
        <v>1</v>
      </c>
      <c r="C4160" t="s">
        <v>758</v>
      </c>
      <c r="D4160" t="str">
        <f>INDEX(Transcripts[#Data], MATCH(Exons[[#This Row],[Transcript stable ID]], Transcripts[Transcript stable ID], 0), 4)</f>
        <v>NM_021574.2</v>
      </c>
      <c r="E4160" t="s">
        <v>27</v>
      </c>
      <c r="J4160">
        <v>23522552</v>
      </c>
      <c r="K4160">
        <v>23634728</v>
      </c>
      <c r="L4160">
        <v>23634825</v>
      </c>
      <c r="N4160">
        <v>15</v>
      </c>
      <c r="O4160">
        <v>3379</v>
      </c>
      <c r="P4160">
        <v>3476</v>
      </c>
      <c r="Q4160" t="s">
        <v>14596</v>
      </c>
      <c r="R4160">
        <v>2783</v>
      </c>
      <c r="S4160">
        <v>2880</v>
      </c>
    </row>
    <row r="4161" spans="1:19" x14ac:dyDescent="0.25">
      <c r="A4161" t="s">
        <v>125</v>
      </c>
      <c r="B4161">
        <v>1</v>
      </c>
      <c r="C4161" t="s">
        <v>758</v>
      </c>
      <c r="D4161" t="str">
        <f>INDEX(Transcripts[#Data], MATCH(Exons[[#This Row],[Transcript stable ID]], Transcripts[Transcript stable ID], 0), 4)</f>
        <v>NM_021574.2</v>
      </c>
      <c r="E4161" t="s">
        <v>27</v>
      </c>
      <c r="J4161">
        <v>23522552</v>
      </c>
      <c r="K4161">
        <v>23651611</v>
      </c>
      <c r="L4161">
        <v>23651670</v>
      </c>
      <c r="N4161">
        <v>16</v>
      </c>
      <c r="O4161">
        <v>3477</v>
      </c>
      <c r="P4161">
        <v>3536</v>
      </c>
      <c r="Q4161" t="s">
        <v>14598</v>
      </c>
      <c r="R4161">
        <v>2881</v>
      </c>
      <c r="S4161">
        <v>2940</v>
      </c>
    </row>
    <row r="4162" spans="1:19" x14ac:dyDescent="0.25">
      <c r="A4162" t="s">
        <v>125</v>
      </c>
      <c r="B4162">
        <v>1</v>
      </c>
      <c r="C4162" t="s">
        <v>758</v>
      </c>
      <c r="D4162" t="str">
        <f>INDEX(Transcripts[#Data], MATCH(Exons[[#This Row],[Transcript stable ID]], Transcripts[Transcript stable ID], 0), 4)</f>
        <v>NM_021574.2</v>
      </c>
      <c r="E4162" t="s">
        <v>27</v>
      </c>
      <c r="J4162">
        <v>23522552</v>
      </c>
      <c r="K4162">
        <v>23652511</v>
      </c>
      <c r="L4162">
        <v>23652620</v>
      </c>
      <c r="N4162">
        <v>17</v>
      </c>
      <c r="O4162">
        <v>3537</v>
      </c>
      <c r="P4162">
        <v>3646</v>
      </c>
      <c r="Q4162" t="s">
        <v>14599</v>
      </c>
      <c r="R4162">
        <v>2941</v>
      </c>
      <c r="S4162">
        <v>3050</v>
      </c>
    </row>
    <row r="4163" spans="1:19" x14ac:dyDescent="0.25">
      <c r="A4163" t="s">
        <v>125</v>
      </c>
      <c r="B4163">
        <v>1</v>
      </c>
      <c r="C4163" t="s">
        <v>758</v>
      </c>
      <c r="D4163" t="str">
        <f>INDEX(Transcripts[#Data], MATCH(Exons[[#This Row],[Transcript stable ID]], Transcripts[Transcript stable ID], 0), 4)</f>
        <v>NM_021574.2</v>
      </c>
      <c r="E4163" t="s">
        <v>27</v>
      </c>
      <c r="J4163">
        <v>23522552</v>
      </c>
      <c r="K4163">
        <v>23653884</v>
      </c>
      <c r="L4163">
        <v>23654023</v>
      </c>
      <c r="N4163">
        <v>18</v>
      </c>
      <c r="O4163">
        <v>3647</v>
      </c>
      <c r="P4163">
        <v>3786</v>
      </c>
      <c r="Q4163" t="s">
        <v>14600</v>
      </c>
      <c r="R4163">
        <v>3051</v>
      </c>
      <c r="S4163">
        <v>3190</v>
      </c>
    </row>
    <row r="4164" spans="1:19" x14ac:dyDescent="0.25">
      <c r="A4164" t="s">
        <v>125</v>
      </c>
      <c r="B4164">
        <v>1</v>
      </c>
      <c r="C4164" t="s">
        <v>758</v>
      </c>
      <c r="D4164" t="str">
        <f>INDEX(Transcripts[#Data], MATCH(Exons[[#This Row],[Transcript stable ID]], Transcripts[Transcript stable ID], 0), 4)</f>
        <v>NM_021574.2</v>
      </c>
      <c r="E4164" t="s">
        <v>27</v>
      </c>
      <c r="J4164">
        <v>23522552</v>
      </c>
      <c r="K4164">
        <v>23655074</v>
      </c>
      <c r="L4164">
        <v>23655208</v>
      </c>
      <c r="N4164">
        <v>19</v>
      </c>
      <c r="O4164">
        <v>3787</v>
      </c>
      <c r="P4164">
        <v>3921</v>
      </c>
      <c r="Q4164" t="s">
        <v>14601</v>
      </c>
      <c r="R4164">
        <v>3191</v>
      </c>
      <c r="S4164">
        <v>3325</v>
      </c>
    </row>
    <row r="4165" spans="1:19" x14ac:dyDescent="0.25">
      <c r="A4165" t="s">
        <v>125</v>
      </c>
      <c r="B4165">
        <v>1</v>
      </c>
      <c r="C4165" t="s">
        <v>758</v>
      </c>
      <c r="D4165" t="str">
        <f>INDEX(Transcripts[#Data], MATCH(Exons[[#This Row],[Transcript stable ID]], Transcripts[Transcript stable ID], 0), 4)</f>
        <v>NM_021574.2</v>
      </c>
      <c r="E4165" t="s">
        <v>27</v>
      </c>
      <c r="J4165">
        <v>23522552</v>
      </c>
      <c r="K4165">
        <v>23656155</v>
      </c>
      <c r="L4165">
        <v>23656260</v>
      </c>
      <c r="N4165">
        <v>20</v>
      </c>
      <c r="O4165">
        <v>3922</v>
      </c>
      <c r="P4165">
        <v>4027</v>
      </c>
      <c r="Q4165" t="s">
        <v>14602</v>
      </c>
      <c r="R4165">
        <v>3326</v>
      </c>
      <c r="S4165">
        <v>3431</v>
      </c>
    </row>
    <row r="4166" spans="1:19" x14ac:dyDescent="0.25">
      <c r="A4166" t="s">
        <v>125</v>
      </c>
      <c r="B4166">
        <v>1</v>
      </c>
      <c r="C4166" t="s">
        <v>758</v>
      </c>
      <c r="D4166" t="str">
        <f>INDEX(Transcripts[#Data], MATCH(Exons[[#This Row],[Transcript stable ID]], Transcripts[Transcript stable ID], 0), 4)</f>
        <v>NM_021574.2</v>
      </c>
      <c r="E4166" t="s">
        <v>27</v>
      </c>
      <c r="J4166">
        <v>23522552</v>
      </c>
      <c r="K4166">
        <v>23656739</v>
      </c>
      <c r="L4166">
        <v>23656901</v>
      </c>
      <c r="N4166">
        <v>21</v>
      </c>
      <c r="O4166">
        <v>4028</v>
      </c>
      <c r="P4166">
        <v>4190</v>
      </c>
      <c r="Q4166" t="s">
        <v>14603</v>
      </c>
      <c r="R4166">
        <v>3432</v>
      </c>
      <c r="S4166">
        <v>3594</v>
      </c>
    </row>
    <row r="4167" spans="1:19" x14ac:dyDescent="0.25">
      <c r="A4167" t="s">
        <v>125</v>
      </c>
      <c r="B4167">
        <v>1</v>
      </c>
      <c r="C4167" t="s">
        <v>758</v>
      </c>
      <c r="D4167" t="str">
        <f>INDEX(Transcripts[#Data], MATCH(Exons[[#This Row],[Transcript stable ID]], Transcripts[Transcript stable ID], 0), 4)</f>
        <v>NM_021574.2</v>
      </c>
      <c r="E4167" t="s">
        <v>27</v>
      </c>
      <c r="F4167">
        <v>23522552</v>
      </c>
      <c r="G4167">
        <v>23523147</v>
      </c>
      <c r="J4167">
        <v>23522552</v>
      </c>
      <c r="K4167">
        <v>23522552</v>
      </c>
      <c r="L4167">
        <v>23524426</v>
      </c>
      <c r="N4167">
        <v>1</v>
      </c>
      <c r="O4167">
        <v>597</v>
      </c>
      <c r="P4167">
        <v>1875</v>
      </c>
      <c r="Q4167" t="s">
        <v>14605</v>
      </c>
      <c r="R4167">
        <v>1</v>
      </c>
      <c r="S4167">
        <v>1279</v>
      </c>
    </row>
    <row r="4168" spans="1:19" x14ac:dyDescent="0.25">
      <c r="A4168" t="s">
        <v>125</v>
      </c>
      <c r="B4168">
        <v>1</v>
      </c>
      <c r="C4168" t="s">
        <v>758</v>
      </c>
      <c r="D4168" t="str">
        <f>INDEX(Transcripts[#Data], MATCH(Exons[[#This Row],[Transcript stable ID]], Transcripts[Transcript stable ID], 0), 4)</f>
        <v>NM_021574.2</v>
      </c>
      <c r="E4168" t="s">
        <v>27</v>
      </c>
      <c r="H4168">
        <v>23657710</v>
      </c>
      <c r="I4168">
        <v>23658137</v>
      </c>
      <c r="J4168">
        <v>23522552</v>
      </c>
      <c r="K4168">
        <v>23657620</v>
      </c>
      <c r="L4168">
        <v>23658137</v>
      </c>
      <c r="N4168">
        <v>22</v>
      </c>
      <c r="O4168">
        <v>4191</v>
      </c>
      <c r="P4168">
        <v>4280</v>
      </c>
      <c r="Q4168" t="s">
        <v>14606</v>
      </c>
      <c r="R4168">
        <v>3595</v>
      </c>
      <c r="S4168">
        <v>3684</v>
      </c>
    </row>
    <row r="4169" spans="1:19" x14ac:dyDescent="0.25">
      <c r="A4169" t="s">
        <v>3491</v>
      </c>
      <c r="B4169">
        <v>1</v>
      </c>
      <c r="C4169" t="s">
        <v>3494</v>
      </c>
      <c r="D4169" t="str">
        <f>INDEX(Transcripts[#Data], MATCH(Exons[[#This Row],[Transcript stable ID]], Transcripts[Transcript stable ID], 0), 4)</f>
        <v>NM_001163213.1</v>
      </c>
      <c r="E4169" t="s">
        <v>27</v>
      </c>
      <c r="F4169">
        <v>1795560</v>
      </c>
      <c r="G4169">
        <v>1795661</v>
      </c>
      <c r="J4169">
        <v>1795039</v>
      </c>
      <c r="K4169">
        <v>1795560</v>
      </c>
      <c r="L4169">
        <v>1795770</v>
      </c>
      <c r="N4169">
        <v>2</v>
      </c>
      <c r="O4169">
        <v>257</v>
      </c>
      <c r="P4169">
        <v>365</v>
      </c>
      <c r="Q4169" t="s">
        <v>14607</v>
      </c>
      <c r="R4169">
        <v>1</v>
      </c>
      <c r="S4169">
        <v>109</v>
      </c>
    </row>
    <row r="4170" spans="1:19" x14ac:dyDescent="0.25">
      <c r="A4170" t="s">
        <v>3491</v>
      </c>
      <c r="B4170">
        <v>1</v>
      </c>
      <c r="C4170" t="s">
        <v>3494</v>
      </c>
      <c r="D4170" t="str">
        <f>INDEX(Transcripts[#Data], MATCH(Exons[[#This Row],[Transcript stable ID]], Transcripts[Transcript stable ID], 0), 4)</f>
        <v>NM_001163213.1</v>
      </c>
      <c r="E4170" t="s">
        <v>27</v>
      </c>
      <c r="J4170">
        <v>1795039</v>
      </c>
      <c r="K4170">
        <v>1800981</v>
      </c>
      <c r="L4170">
        <v>1801250</v>
      </c>
      <c r="N4170">
        <v>3</v>
      </c>
      <c r="O4170">
        <v>366</v>
      </c>
      <c r="P4170">
        <v>635</v>
      </c>
      <c r="Q4170" t="s">
        <v>14608</v>
      </c>
      <c r="R4170">
        <v>110</v>
      </c>
      <c r="S4170">
        <v>379</v>
      </c>
    </row>
    <row r="4171" spans="1:19" x14ac:dyDescent="0.25">
      <c r="A4171" t="s">
        <v>3491</v>
      </c>
      <c r="B4171">
        <v>1</v>
      </c>
      <c r="C4171" t="s">
        <v>3494</v>
      </c>
      <c r="D4171" t="str">
        <f>INDEX(Transcripts[#Data], MATCH(Exons[[#This Row],[Transcript stable ID]], Transcripts[Transcript stable ID], 0), 4)</f>
        <v>NM_001163213.1</v>
      </c>
      <c r="E4171" t="s">
        <v>27</v>
      </c>
      <c r="J4171">
        <v>1795039</v>
      </c>
      <c r="K4171">
        <v>1801474</v>
      </c>
      <c r="L4171">
        <v>1801539</v>
      </c>
      <c r="N4171">
        <v>4</v>
      </c>
      <c r="O4171">
        <v>636</v>
      </c>
      <c r="P4171">
        <v>701</v>
      </c>
      <c r="Q4171" t="s">
        <v>14609</v>
      </c>
      <c r="R4171">
        <v>380</v>
      </c>
      <c r="S4171">
        <v>445</v>
      </c>
    </row>
    <row r="4172" spans="1:19" x14ac:dyDescent="0.25">
      <c r="A4172" t="s">
        <v>3491</v>
      </c>
      <c r="B4172">
        <v>1</v>
      </c>
      <c r="C4172" t="s">
        <v>3494</v>
      </c>
      <c r="D4172" t="str">
        <f>INDEX(Transcripts[#Data], MATCH(Exons[[#This Row],[Transcript stable ID]], Transcripts[Transcript stable ID], 0), 4)</f>
        <v>NM_001163213.1</v>
      </c>
      <c r="E4172" t="s">
        <v>27</v>
      </c>
      <c r="J4172">
        <v>1795039</v>
      </c>
      <c r="K4172">
        <v>1803094</v>
      </c>
      <c r="L4172">
        <v>1803263</v>
      </c>
      <c r="N4172">
        <v>5</v>
      </c>
      <c r="O4172">
        <v>702</v>
      </c>
      <c r="P4172">
        <v>871</v>
      </c>
      <c r="Q4172" t="s">
        <v>14610</v>
      </c>
      <c r="R4172">
        <v>446</v>
      </c>
      <c r="S4172">
        <v>615</v>
      </c>
    </row>
    <row r="4173" spans="1:19" x14ac:dyDescent="0.25">
      <c r="A4173" t="s">
        <v>3491</v>
      </c>
      <c r="B4173">
        <v>1</v>
      </c>
      <c r="C4173" t="s">
        <v>3494</v>
      </c>
      <c r="D4173" t="str">
        <f>INDEX(Transcripts[#Data], MATCH(Exons[[#This Row],[Transcript stable ID]], Transcripts[Transcript stable ID], 0), 4)</f>
        <v>NM_001163213.1</v>
      </c>
      <c r="E4173" t="s">
        <v>27</v>
      </c>
      <c r="J4173">
        <v>1795039</v>
      </c>
      <c r="K4173">
        <v>1803347</v>
      </c>
      <c r="L4173">
        <v>1803470</v>
      </c>
      <c r="N4173">
        <v>6</v>
      </c>
      <c r="O4173">
        <v>872</v>
      </c>
      <c r="P4173">
        <v>995</v>
      </c>
      <c r="Q4173" t="s">
        <v>14611</v>
      </c>
      <c r="R4173">
        <v>616</v>
      </c>
      <c r="S4173">
        <v>739</v>
      </c>
    </row>
    <row r="4174" spans="1:19" x14ac:dyDescent="0.25">
      <c r="A4174" t="s">
        <v>3491</v>
      </c>
      <c r="B4174">
        <v>1</v>
      </c>
      <c r="C4174" t="s">
        <v>3494</v>
      </c>
      <c r="D4174" t="str">
        <f>INDEX(Transcripts[#Data], MATCH(Exons[[#This Row],[Transcript stable ID]], Transcripts[Transcript stable ID], 0), 4)</f>
        <v>NM_001163213.1</v>
      </c>
      <c r="E4174" t="s">
        <v>27</v>
      </c>
      <c r="J4174">
        <v>1795039</v>
      </c>
      <c r="K4174">
        <v>1803562</v>
      </c>
      <c r="L4174">
        <v>1803752</v>
      </c>
      <c r="N4174">
        <v>7</v>
      </c>
      <c r="O4174">
        <v>996</v>
      </c>
      <c r="P4174">
        <v>1186</v>
      </c>
      <c r="Q4174" t="s">
        <v>14612</v>
      </c>
      <c r="R4174">
        <v>740</v>
      </c>
      <c r="S4174">
        <v>930</v>
      </c>
    </row>
    <row r="4175" spans="1:19" x14ac:dyDescent="0.25">
      <c r="A4175" t="s">
        <v>3491</v>
      </c>
      <c r="B4175">
        <v>1</v>
      </c>
      <c r="C4175" t="s">
        <v>3494</v>
      </c>
      <c r="D4175" t="str">
        <f>INDEX(Transcripts[#Data], MATCH(Exons[[#This Row],[Transcript stable ID]], Transcripts[Transcript stable ID], 0), 4)</f>
        <v>NM_001163213.1</v>
      </c>
      <c r="E4175" t="s">
        <v>27</v>
      </c>
      <c r="J4175">
        <v>1795039</v>
      </c>
      <c r="K4175">
        <v>1806057</v>
      </c>
      <c r="L4175">
        <v>1806247</v>
      </c>
      <c r="N4175">
        <v>9</v>
      </c>
      <c r="O4175">
        <v>1338</v>
      </c>
      <c r="P4175">
        <v>1528</v>
      </c>
      <c r="Q4175" t="s">
        <v>14613</v>
      </c>
      <c r="R4175">
        <v>1082</v>
      </c>
      <c r="S4175">
        <v>1272</v>
      </c>
    </row>
    <row r="4176" spans="1:19" x14ac:dyDescent="0.25">
      <c r="A4176" t="s">
        <v>3491</v>
      </c>
      <c r="B4176">
        <v>1</v>
      </c>
      <c r="C4176" t="s">
        <v>3494</v>
      </c>
      <c r="D4176" t="str">
        <f>INDEX(Transcripts[#Data], MATCH(Exons[[#This Row],[Transcript stable ID]], Transcripts[Transcript stable ID], 0), 4)</f>
        <v>NM_001163213.1</v>
      </c>
      <c r="E4176" t="s">
        <v>27</v>
      </c>
      <c r="J4176">
        <v>1795039</v>
      </c>
      <c r="K4176">
        <v>1807082</v>
      </c>
      <c r="L4176">
        <v>1807203</v>
      </c>
      <c r="N4176">
        <v>11</v>
      </c>
      <c r="O4176">
        <v>1675</v>
      </c>
      <c r="P4176">
        <v>1796</v>
      </c>
      <c r="Q4176" t="s">
        <v>14614</v>
      </c>
      <c r="R4176">
        <v>1419</v>
      </c>
      <c r="S4176">
        <v>1540</v>
      </c>
    </row>
    <row r="4177" spans="1:19" x14ac:dyDescent="0.25">
      <c r="A4177" t="s">
        <v>3491</v>
      </c>
      <c r="B4177">
        <v>1</v>
      </c>
      <c r="C4177" t="s">
        <v>3494</v>
      </c>
      <c r="D4177" t="str">
        <f>INDEX(Transcripts[#Data], MATCH(Exons[[#This Row],[Transcript stable ID]], Transcripts[Transcript stable ID], 0), 4)</f>
        <v>NM_001163213.1</v>
      </c>
      <c r="E4177" t="s">
        <v>27</v>
      </c>
      <c r="J4177">
        <v>1795039</v>
      </c>
      <c r="K4177">
        <v>1807286</v>
      </c>
      <c r="L4177">
        <v>1807396</v>
      </c>
      <c r="N4177">
        <v>12</v>
      </c>
      <c r="O4177">
        <v>1797</v>
      </c>
      <c r="P4177">
        <v>1907</v>
      </c>
      <c r="Q4177" t="s">
        <v>14615</v>
      </c>
      <c r="R4177">
        <v>1541</v>
      </c>
      <c r="S4177">
        <v>1651</v>
      </c>
    </row>
    <row r="4178" spans="1:19" x14ac:dyDescent="0.25">
      <c r="A4178" t="s">
        <v>3491</v>
      </c>
      <c r="B4178">
        <v>1</v>
      </c>
      <c r="C4178" t="s">
        <v>3494</v>
      </c>
      <c r="D4178" t="str">
        <f>INDEX(Transcripts[#Data], MATCH(Exons[[#This Row],[Transcript stable ID]], Transcripts[Transcript stable ID], 0), 4)</f>
        <v>NM_001163213.1</v>
      </c>
      <c r="E4178" t="s">
        <v>27</v>
      </c>
      <c r="J4178">
        <v>1795039</v>
      </c>
      <c r="K4178">
        <v>1807477</v>
      </c>
      <c r="L4178">
        <v>1807667</v>
      </c>
      <c r="N4178">
        <v>13</v>
      </c>
      <c r="O4178">
        <v>1908</v>
      </c>
      <c r="P4178">
        <v>2098</v>
      </c>
      <c r="Q4178" t="s">
        <v>14616</v>
      </c>
      <c r="R4178">
        <v>1652</v>
      </c>
      <c r="S4178">
        <v>1842</v>
      </c>
    </row>
    <row r="4179" spans="1:19" x14ac:dyDescent="0.25">
      <c r="A4179" t="s">
        <v>3491</v>
      </c>
      <c r="B4179">
        <v>1</v>
      </c>
      <c r="C4179" t="s">
        <v>3494</v>
      </c>
      <c r="D4179" t="str">
        <f>INDEX(Transcripts[#Data], MATCH(Exons[[#This Row],[Transcript stable ID]], Transcripts[Transcript stable ID], 0), 4)</f>
        <v>NM_001163213.1</v>
      </c>
      <c r="E4179" t="s">
        <v>27</v>
      </c>
      <c r="J4179">
        <v>1795039</v>
      </c>
      <c r="K4179">
        <v>1807778</v>
      </c>
      <c r="L4179">
        <v>1807900</v>
      </c>
      <c r="N4179">
        <v>14</v>
      </c>
      <c r="O4179">
        <v>2099</v>
      </c>
      <c r="P4179">
        <v>2221</v>
      </c>
      <c r="Q4179" t="s">
        <v>14617</v>
      </c>
      <c r="R4179">
        <v>1843</v>
      </c>
      <c r="S4179">
        <v>1965</v>
      </c>
    </row>
    <row r="4180" spans="1:19" x14ac:dyDescent="0.25">
      <c r="A4180" t="s">
        <v>3491</v>
      </c>
      <c r="B4180">
        <v>1</v>
      </c>
      <c r="C4180" t="s">
        <v>3494</v>
      </c>
      <c r="D4180" t="str">
        <f>INDEX(Transcripts[#Data], MATCH(Exons[[#This Row],[Transcript stable ID]], Transcripts[Transcript stable ID], 0), 4)</f>
        <v>NM_001163213.1</v>
      </c>
      <c r="E4180" t="s">
        <v>27</v>
      </c>
      <c r="J4180">
        <v>1795039</v>
      </c>
      <c r="K4180">
        <v>1806551</v>
      </c>
      <c r="L4180">
        <v>1806696</v>
      </c>
      <c r="N4180">
        <v>10</v>
      </c>
      <c r="O4180">
        <v>1529</v>
      </c>
      <c r="P4180">
        <v>1674</v>
      </c>
      <c r="Q4180" t="s">
        <v>14618</v>
      </c>
      <c r="R4180">
        <v>1273</v>
      </c>
      <c r="S4180">
        <v>1418</v>
      </c>
    </row>
    <row r="4181" spans="1:19" x14ac:dyDescent="0.25">
      <c r="A4181" t="s">
        <v>3491</v>
      </c>
      <c r="B4181">
        <v>1</v>
      </c>
      <c r="C4181" t="s">
        <v>3494</v>
      </c>
      <c r="D4181" t="str">
        <f>INDEX(Transcripts[#Data], MATCH(Exons[[#This Row],[Transcript stable ID]], Transcripts[Transcript stable ID], 0), 4)</f>
        <v>NM_001163213.1</v>
      </c>
      <c r="E4181" t="s">
        <v>27</v>
      </c>
      <c r="J4181">
        <v>1795039</v>
      </c>
      <c r="K4181">
        <v>1807984</v>
      </c>
      <c r="L4181">
        <v>1808054</v>
      </c>
      <c r="N4181">
        <v>15</v>
      </c>
      <c r="O4181">
        <v>2222</v>
      </c>
      <c r="P4181">
        <v>2292</v>
      </c>
      <c r="Q4181" t="s">
        <v>14619</v>
      </c>
      <c r="R4181">
        <v>1966</v>
      </c>
      <c r="S4181">
        <v>2036</v>
      </c>
    </row>
    <row r="4182" spans="1:19" x14ac:dyDescent="0.25">
      <c r="A4182" t="s">
        <v>3491</v>
      </c>
      <c r="B4182">
        <v>1</v>
      </c>
      <c r="C4182" t="s">
        <v>3494</v>
      </c>
      <c r="D4182" t="str">
        <f>INDEX(Transcripts[#Data], MATCH(Exons[[#This Row],[Transcript stable ID]], Transcripts[Transcript stable ID], 0), 4)</f>
        <v>NM_001163213.1</v>
      </c>
      <c r="E4182" t="s">
        <v>27</v>
      </c>
      <c r="J4182">
        <v>1795039</v>
      </c>
      <c r="K4182">
        <v>1808273</v>
      </c>
      <c r="L4182">
        <v>1808410</v>
      </c>
      <c r="N4182">
        <v>16</v>
      </c>
      <c r="O4182">
        <v>2293</v>
      </c>
      <c r="P4182">
        <v>2430</v>
      </c>
      <c r="Q4182" t="s">
        <v>14620</v>
      </c>
      <c r="R4182">
        <v>2037</v>
      </c>
      <c r="S4182">
        <v>2174</v>
      </c>
    </row>
    <row r="4183" spans="1:19" x14ac:dyDescent="0.25">
      <c r="A4183" t="s">
        <v>3491</v>
      </c>
      <c r="B4183">
        <v>1</v>
      </c>
      <c r="C4183" t="s">
        <v>3494</v>
      </c>
      <c r="D4183" t="str">
        <f>INDEX(Transcripts[#Data], MATCH(Exons[[#This Row],[Transcript stable ID]], Transcripts[Transcript stable ID], 0), 4)</f>
        <v>NM_001163213.1</v>
      </c>
      <c r="E4183" t="s">
        <v>27</v>
      </c>
      <c r="J4183">
        <v>1795039</v>
      </c>
      <c r="K4183">
        <v>1808556</v>
      </c>
      <c r="L4183">
        <v>1808661</v>
      </c>
      <c r="N4183">
        <v>17</v>
      </c>
      <c r="O4183">
        <v>2431</v>
      </c>
      <c r="P4183">
        <v>2536</v>
      </c>
      <c r="Q4183" t="s">
        <v>14621</v>
      </c>
      <c r="R4183">
        <v>2175</v>
      </c>
      <c r="S4183">
        <v>2280</v>
      </c>
    </row>
    <row r="4184" spans="1:19" x14ac:dyDescent="0.25">
      <c r="A4184" t="s">
        <v>3491</v>
      </c>
      <c r="B4184">
        <v>1</v>
      </c>
      <c r="C4184" t="s">
        <v>3494</v>
      </c>
      <c r="D4184" t="str">
        <f>INDEX(Transcripts[#Data], MATCH(Exons[[#This Row],[Transcript stable ID]], Transcripts[Transcript stable ID], 0), 4)</f>
        <v>NM_001163213.1</v>
      </c>
      <c r="E4184" t="s">
        <v>27</v>
      </c>
      <c r="F4184">
        <v>1795039</v>
      </c>
      <c r="G4184">
        <v>1795192</v>
      </c>
      <c r="J4184">
        <v>1795039</v>
      </c>
      <c r="K4184">
        <v>1795039</v>
      </c>
      <c r="L4184">
        <v>1795192</v>
      </c>
      <c r="N4184">
        <v>1</v>
      </c>
      <c r="Q4184" t="s">
        <v>14622</v>
      </c>
    </row>
    <row r="4185" spans="1:19" x14ac:dyDescent="0.25">
      <c r="A4185" t="s">
        <v>3491</v>
      </c>
      <c r="B4185">
        <v>1</v>
      </c>
      <c r="C4185" t="s">
        <v>3494</v>
      </c>
      <c r="D4185" t="str">
        <f>INDEX(Transcripts[#Data], MATCH(Exons[[#This Row],[Transcript stable ID]], Transcripts[Transcript stable ID], 0), 4)</f>
        <v>NM_001163213.1</v>
      </c>
      <c r="E4185" t="s">
        <v>27</v>
      </c>
      <c r="J4185">
        <v>1795039</v>
      </c>
      <c r="K4185">
        <v>1804641</v>
      </c>
      <c r="L4185">
        <v>1804791</v>
      </c>
      <c r="N4185">
        <v>8</v>
      </c>
      <c r="O4185">
        <v>1187</v>
      </c>
      <c r="P4185">
        <v>1337</v>
      </c>
      <c r="Q4185" t="s">
        <v>14623</v>
      </c>
      <c r="R4185">
        <v>931</v>
      </c>
      <c r="S4185">
        <v>1081</v>
      </c>
    </row>
    <row r="4186" spans="1:19" x14ac:dyDescent="0.25">
      <c r="A4186" t="s">
        <v>3491</v>
      </c>
      <c r="B4186">
        <v>1</v>
      </c>
      <c r="C4186" t="s">
        <v>3494</v>
      </c>
      <c r="D4186" t="str">
        <f>INDEX(Transcripts[#Data], MATCH(Exons[[#This Row],[Transcript stable ID]], Transcripts[Transcript stable ID], 0), 4)</f>
        <v>NM_001163213.1</v>
      </c>
      <c r="E4186" t="s">
        <v>27</v>
      </c>
      <c r="H4186">
        <v>1808990</v>
      </c>
      <c r="I4186">
        <v>1810599</v>
      </c>
      <c r="J4186">
        <v>1795039</v>
      </c>
      <c r="K4186">
        <v>1808843</v>
      </c>
      <c r="L4186">
        <v>1810599</v>
      </c>
      <c r="N4186">
        <v>18</v>
      </c>
      <c r="O4186">
        <v>2537</v>
      </c>
      <c r="P4186">
        <v>2683</v>
      </c>
      <c r="Q4186" t="s">
        <v>14624</v>
      </c>
      <c r="R4186">
        <v>2281</v>
      </c>
      <c r="S4186">
        <v>2427</v>
      </c>
    </row>
    <row r="4187" spans="1:19" x14ac:dyDescent="0.25">
      <c r="A4187" t="s">
        <v>3491</v>
      </c>
      <c r="B4187">
        <v>1</v>
      </c>
      <c r="C4187" t="s">
        <v>3498</v>
      </c>
      <c r="D4187" t="str">
        <f>INDEX(Transcripts[#Data], MATCH(Exons[[#This Row],[Transcript stable ID]], Transcripts[Transcript stable ID], 0), 4)</f>
        <v>NM_000142.4</v>
      </c>
      <c r="E4187" t="s">
        <v>27</v>
      </c>
      <c r="F4187">
        <v>1795560</v>
      </c>
      <c r="G4187">
        <v>1795661</v>
      </c>
      <c r="J4187">
        <v>1795039</v>
      </c>
      <c r="K4187">
        <v>1795560</v>
      </c>
      <c r="L4187">
        <v>1795770</v>
      </c>
      <c r="N4187">
        <v>2</v>
      </c>
      <c r="O4187">
        <v>257</v>
      </c>
      <c r="P4187">
        <v>365</v>
      </c>
      <c r="Q4187" t="s">
        <v>14607</v>
      </c>
      <c r="R4187">
        <v>1</v>
      </c>
      <c r="S4187">
        <v>109</v>
      </c>
    </row>
    <row r="4188" spans="1:19" x14ac:dyDescent="0.25">
      <c r="A4188" t="s">
        <v>3491</v>
      </c>
      <c r="B4188">
        <v>1</v>
      </c>
      <c r="C4188" t="s">
        <v>3498</v>
      </c>
      <c r="D4188" t="str">
        <f>INDEX(Transcripts[#Data], MATCH(Exons[[#This Row],[Transcript stable ID]], Transcripts[Transcript stable ID], 0), 4)</f>
        <v>NM_000142.4</v>
      </c>
      <c r="E4188" t="s">
        <v>27</v>
      </c>
      <c r="J4188">
        <v>1795039</v>
      </c>
      <c r="K4188">
        <v>1800981</v>
      </c>
      <c r="L4188">
        <v>1801250</v>
      </c>
      <c r="N4188">
        <v>3</v>
      </c>
      <c r="O4188">
        <v>366</v>
      </c>
      <c r="P4188">
        <v>635</v>
      </c>
      <c r="Q4188" t="s">
        <v>14608</v>
      </c>
      <c r="R4188">
        <v>110</v>
      </c>
      <c r="S4188">
        <v>379</v>
      </c>
    </row>
    <row r="4189" spans="1:19" x14ac:dyDescent="0.25">
      <c r="A4189" t="s">
        <v>3491</v>
      </c>
      <c r="B4189">
        <v>1</v>
      </c>
      <c r="C4189" t="s">
        <v>3498</v>
      </c>
      <c r="D4189" t="str">
        <f>INDEX(Transcripts[#Data], MATCH(Exons[[#This Row],[Transcript stable ID]], Transcripts[Transcript stable ID], 0), 4)</f>
        <v>NM_000142.4</v>
      </c>
      <c r="E4189" t="s">
        <v>27</v>
      </c>
      <c r="J4189">
        <v>1795039</v>
      </c>
      <c r="K4189">
        <v>1801474</v>
      </c>
      <c r="L4189">
        <v>1801539</v>
      </c>
      <c r="N4189">
        <v>4</v>
      </c>
      <c r="O4189">
        <v>636</v>
      </c>
      <c r="P4189">
        <v>701</v>
      </c>
      <c r="Q4189" t="s">
        <v>14609</v>
      </c>
      <c r="R4189">
        <v>380</v>
      </c>
      <c r="S4189">
        <v>445</v>
      </c>
    </row>
    <row r="4190" spans="1:19" x14ac:dyDescent="0.25">
      <c r="A4190" t="s">
        <v>3491</v>
      </c>
      <c r="B4190">
        <v>1</v>
      </c>
      <c r="C4190" t="s">
        <v>3498</v>
      </c>
      <c r="D4190" t="str">
        <f>INDEX(Transcripts[#Data], MATCH(Exons[[#This Row],[Transcript stable ID]], Transcripts[Transcript stable ID], 0), 4)</f>
        <v>NM_000142.4</v>
      </c>
      <c r="E4190" t="s">
        <v>27</v>
      </c>
      <c r="J4190">
        <v>1795039</v>
      </c>
      <c r="K4190">
        <v>1803094</v>
      </c>
      <c r="L4190">
        <v>1803263</v>
      </c>
      <c r="N4190">
        <v>5</v>
      </c>
      <c r="O4190">
        <v>702</v>
      </c>
      <c r="P4190">
        <v>871</v>
      </c>
      <c r="Q4190" t="s">
        <v>14610</v>
      </c>
      <c r="R4190">
        <v>446</v>
      </c>
      <c r="S4190">
        <v>615</v>
      </c>
    </row>
    <row r="4191" spans="1:19" x14ac:dyDescent="0.25">
      <c r="A4191" t="s">
        <v>3491</v>
      </c>
      <c r="B4191">
        <v>1</v>
      </c>
      <c r="C4191" t="s">
        <v>3498</v>
      </c>
      <c r="D4191" t="str">
        <f>INDEX(Transcripts[#Data], MATCH(Exons[[#This Row],[Transcript stable ID]], Transcripts[Transcript stable ID], 0), 4)</f>
        <v>NM_000142.4</v>
      </c>
      <c r="E4191" t="s">
        <v>27</v>
      </c>
      <c r="J4191">
        <v>1795039</v>
      </c>
      <c r="K4191">
        <v>1803347</v>
      </c>
      <c r="L4191">
        <v>1803470</v>
      </c>
      <c r="N4191">
        <v>6</v>
      </c>
      <c r="O4191">
        <v>872</v>
      </c>
      <c r="P4191">
        <v>995</v>
      </c>
      <c r="Q4191" t="s">
        <v>14611</v>
      </c>
      <c r="R4191">
        <v>616</v>
      </c>
      <c r="S4191">
        <v>739</v>
      </c>
    </row>
    <row r="4192" spans="1:19" x14ac:dyDescent="0.25">
      <c r="A4192" t="s">
        <v>3491</v>
      </c>
      <c r="B4192">
        <v>1</v>
      </c>
      <c r="C4192" t="s">
        <v>3498</v>
      </c>
      <c r="D4192" t="str">
        <f>INDEX(Transcripts[#Data], MATCH(Exons[[#This Row],[Transcript stable ID]], Transcripts[Transcript stable ID], 0), 4)</f>
        <v>NM_000142.4</v>
      </c>
      <c r="E4192" t="s">
        <v>27</v>
      </c>
      <c r="J4192">
        <v>1795039</v>
      </c>
      <c r="K4192">
        <v>1803562</v>
      </c>
      <c r="L4192">
        <v>1803752</v>
      </c>
      <c r="N4192">
        <v>7</v>
      </c>
      <c r="O4192">
        <v>996</v>
      </c>
      <c r="P4192">
        <v>1186</v>
      </c>
      <c r="Q4192" t="s">
        <v>14612</v>
      </c>
      <c r="R4192">
        <v>740</v>
      </c>
      <c r="S4192">
        <v>930</v>
      </c>
    </row>
    <row r="4193" spans="1:19" x14ac:dyDescent="0.25">
      <c r="A4193" t="s">
        <v>3491</v>
      </c>
      <c r="B4193">
        <v>1</v>
      </c>
      <c r="C4193" t="s">
        <v>3498</v>
      </c>
      <c r="D4193" t="str">
        <f>INDEX(Transcripts[#Data], MATCH(Exons[[#This Row],[Transcript stable ID]], Transcripts[Transcript stable ID], 0), 4)</f>
        <v>NM_000142.4</v>
      </c>
      <c r="E4193" t="s">
        <v>27</v>
      </c>
      <c r="J4193">
        <v>1795039</v>
      </c>
      <c r="K4193">
        <v>1805419</v>
      </c>
      <c r="L4193">
        <v>1805563</v>
      </c>
      <c r="N4193">
        <v>8</v>
      </c>
      <c r="O4193">
        <v>1187</v>
      </c>
      <c r="P4193">
        <v>1331</v>
      </c>
      <c r="Q4193" t="s">
        <v>14625</v>
      </c>
      <c r="R4193">
        <v>931</v>
      </c>
      <c r="S4193">
        <v>1075</v>
      </c>
    </row>
    <row r="4194" spans="1:19" x14ac:dyDescent="0.25">
      <c r="A4194" t="s">
        <v>3491</v>
      </c>
      <c r="B4194">
        <v>1</v>
      </c>
      <c r="C4194" t="s">
        <v>3498</v>
      </c>
      <c r="D4194" t="str">
        <f>INDEX(Transcripts[#Data], MATCH(Exons[[#This Row],[Transcript stable ID]], Transcripts[Transcript stable ID], 0), 4)</f>
        <v>NM_000142.4</v>
      </c>
      <c r="E4194" t="s">
        <v>27</v>
      </c>
      <c r="J4194">
        <v>1795039</v>
      </c>
      <c r="K4194">
        <v>1806057</v>
      </c>
      <c r="L4194">
        <v>1806247</v>
      </c>
      <c r="N4194">
        <v>9</v>
      </c>
      <c r="O4194">
        <v>1332</v>
      </c>
      <c r="P4194">
        <v>1522</v>
      </c>
      <c r="Q4194" t="s">
        <v>14613</v>
      </c>
      <c r="R4194">
        <v>1076</v>
      </c>
      <c r="S4194">
        <v>1266</v>
      </c>
    </row>
    <row r="4195" spans="1:19" x14ac:dyDescent="0.25">
      <c r="A4195" t="s">
        <v>3491</v>
      </c>
      <c r="B4195">
        <v>1</v>
      </c>
      <c r="C4195" t="s">
        <v>3498</v>
      </c>
      <c r="D4195" t="str">
        <f>INDEX(Transcripts[#Data], MATCH(Exons[[#This Row],[Transcript stable ID]], Transcripts[Transcript stable ID], 0), 4)</f>
        <v>NM_000142.4</v>
      </c>
      <c r="E4195" t="s">
        <v>27</v>
      </c>
      <c r="J4195">
        <v>1795039</v>
      </c>
      <c r="K4195">
        <v>1807082</v>
      </c>
      <c r="L4195">
        <v>1807203</v>
      </c>
      <c r="N4195">
        <v>11</v>
      </c>
      <c r="O4195">
        <v>1669</v>
      </c>
      <c r="P4195">
        <v>1790</v>
      </c>
      <c r="Q4195" t="s">
        <v>14614</v>
      </c>
      <c r="R4195">
        <v>1413</v>
      </c>
      <c r="S4195">
        <v>1534</v>
      </c>
    </row>
    <row r="4196" spans="1:19" x14ac:dyDescent="0.25">
      <c r="A4196" t="s">
        <v>3491</v>
      </c>
      <c r="B4196">
        <v>1</v>
      </c>
      <c r="C4196" t="s">
        <v>3498</v>
      </c>
      <c r="D4196" t="str">
        <f>INDEX(Transcripts[#Data], MATCH(Exons[[#This Row],[Transcript stable ID]], Transcripts[Transcript stable ID], 0), 4)</f>
        <v>NM_000142.4</v>
      </c>
      <c r="E4196" t="s">
        <v>27</v>
      </c>
      <c r="J4196">
        <v>1795039</v>
      </c>
      <c r="K4196">
        <v>1807286</v>
      </c>
      <c r="L4196">
        <v>1807396</v>
      </c>
      <c r="N4196">
        <v>12</v>
      </c>
      <c r="O4196">
        <v>1791</v>
      </c>
      <c r="P4196">
        <v>1901</v>
      </c>
      <c r="Q4196" t="s">
        <v>14615</v>
      </c>
      <c r="R4196">
        <v>1535</v>
      </c>
      <c r="S4196">
        <v>1645</v>
      </c>
    </row>
    <row r="4197" spans="1:19" x14ac:dyDescent="0.25">
      <c r="A4197" t="s">
        <v>3491</v>
      </c>
      <c r="B4197">
        <v>1</v>
      </c>
      <c r="C4197" t="s">
        <v>3498</v>
      </c>
      <c r="D4197" t="str">
        <f>INDEX(Transcripts[#Data], MATCH(Exons[[#This Row],[Transcript stable ID]], Transcripts[Transcript stable ID], 0), 4)</f>
        <v>NM_000142.4</v>
      </c>
      <c r="E4197" t="s">
        <v>27</v>
      </c>
      <c r="J4197">
        <v>1795039</v>
      </c>
      <c r="K4197">
        <v>1807477</v>
      </c>
      <c r="L4197">
        <v>1807667</v>
      </c>
      <c r="N4197">
        <v>13</v>
      </c>
      <c r="O4197">
        <v>1902</v>
      </c>
      <c r="P4197">
        <v>2092</v>
      </c>
      <c r="Q4197" t="s">
        <v>14616</v>
      </c>
      <c r="R4197">
        <v>1646</v>
      </c>
      <c r="S4197">
        <v>1836</v>
      </c>
    </row>
    <row r="4198" spans="1:19" x14ac:dyDescent="0.25">
      <c r="A4198" t="s">
        <v>3491</v>
      </c>
      <c r="B4198">
        <v>1</v>
      </c>
      <c r="C4198" t="s">
        <v>3498</v>
      </c>
      <c r="D4198" t="str">
        <f>INDEX(Transcripts[#Data], MATCH(Exons[[#This Row],[Transcript stable ID]], Transcripts[Transcript stable ID], 0), 4)</f>
        <v>NM_000142.4</v>
      </c>
      <c r="E4198" t="s">
        <v>27</v>
      </c>
      <c r="J4198">
        <v>1795039</v>
      </c>
      <c r="K4198">
        <v>1807778</v>
      </c>
      <c r="L4198">
        <v>1807900</v>
      </c>
      <c r="N4198">
        <v>14</v>
      </c>
      <c r="O4198">
        <v>2093</v>
      </c>
      <c r="P4198">
        <v>2215</v>
      </c>
      <c r="Q4198" t="s">
        <v>14617</v>
      </c>
      <c r="R4198">
        <v>1837</v>
      </c>
      <c r="S4198">
        <v>1959</v>
      </c>
    </row>
    <row r="4199" spans="1:19" x14ac:dyDescent="0.25">
      <c r="A4199" t="s">
        <v>3491</v>
      </c>
      <c r="B4199">
        <v>1</v>
      </c>
      <c r="C4199" t="s">
        <v>3498</v>
      </c>
      <c r="D4199" t="str">
        <f>INDEX(Transcripts[#Data], MATCH(Exons[[#This Row],[Transcript stable ID]], Transcripts[Transcript stable ID], 0), 4)</f>
        <v>NM_000142.4</v>
      </c>
      <c r="E4199" t="s">
        <v>27</v>
      </c>
      <c r="J4199">
        <v>1795039</v>
      </c>
      <c r="K4199">
        <v>1806551</v>
      </c>
      <c r="L4199">
        <v>1806696</v>
      </c>
      <c r="N4199">
        <v>10</v>
      </c>
      <c r="O4199">
        <v>1523</v>
      </c>
      <c r="P4199">
        <v>1668</v>
      </c>
      <c r="Q4199" t="s">
        <v>14618</v>
      </c>
      <c r="R4199">
        <v>1267</v>
      </c>
      <c r="S4199">
        <v>1412</v>
      </c>
    </row>
    <row r="4200" spans="1:19" x14ac:dyDescent="0.25">
      <c r="A4200" t="s">
        <v>3491</v>
      </c>
      <c r="B4200">
        <v>1</v>
      </c>
      <c r="C4200" t="s">
        <v>3498</v>
      </c>
      <c r="D4200" t="str">
        <f>INDEX(Transcripts[#Data], MATCH(Exons[[#This Row],[Transcript stable ID]], Transcripts[Transcript stable ID], 0), 4)</f>
        <v>NM_000142.4</v>
      </c>
      <c r="E4200" t="s">
        <v>27</v>
      </c>
      <c r="J4200">
        <v>1795039</v>
      </c>
      <c r="K4200">
        <v>1807984</v>
      </c>
      <c r="L4200">
        <v>1808054</v>
      </c>
      <c r="N4200">
        <v>15</v>
      </c>
      <c r="O4200">
        <v>2216</v>
      </c>
      <c r="P4200">
        <v>2286</v>
      </c>
      <c r="Q4200" t="s">
        <v>14619</v>
      </c>
      <c r="R4200">
        <v>1960</v>
      </c>
      <c r="S4200">
        <v>2030</v>
      </c>
    </row>
    <row r="4201" spans="1:19" x14ac:dyDescent="0.25">
      <c r="A4201" t="s">
        <v>3491</v>
      </c>
      <c r="B4201">
        <v>1</v>
      </c>
      <c r="C4201" t="s">
        <v>3498</v>
      </c>
      <c r="D4201" t="str">
        <f>INDEX(Transcripts[#Data], MATCH(Exons[[#This Row],[Transcript stable ID]], Transcripts[Transcript stable ID], 0), 4)</f>
        <v>NM_000142.4</v>
      </c>
      <c r="E4201" t="s">
        <v>27</v>
      </c>
      <c r="J4201">
        <v>1795039</v>
      </c>
      <c r="K4201">
        <v>1808273</v>
      </c>
      <c r="L4201">
        <v>1808410</v>
      </c>
      <c r="N4201">
        <v>16</v>
      </c>
      <c r="O4201">
        <v>2287</v>
      </c>
      <c r="P4201">
        <v>2424</v>
      </c>
      <c r="Q4201" t="s">
        <v>14620</v>
      </c>
      <c r="R4201">
        <v>2031</v>
      </c>
      <c r="S4201">
        <v>2168</v>
      </c>
    </row>
    <row r="4202" spans="1:19" x14ac:dyDescent="0.25">
      <c r="A4202" t="s">
        <v>3491</v>
      </c>
      <c r="B4202">
        <v>1</v>
      </c>
      <c r="C4202" t="s">
        <v>3498</v>
      </c>
      <c r="D4202" t="str">
        <f>INDEX(Transcripts[#Data], MATCH(Exons[[#This Row],[Transcript stable ID]], Transcripts[Transcript stable ID], 0), 4)</f>
        <v>NM_000142.4</v>
      </c>
      <c r="E4202" t="s">
        <v>27</v>
      </c>
      <c r="J4202">
        <v>1795039</v>
      </c>
      <c r="K4202">
        <v>1808556</v>
      </c>
      <c r="L4202">
        <v>1808661</v>
      </c>
      <c r="N4202">
        <v>17</v>
      </c>
      <c r="O4202">
        <v>2425</v>
      </c>
      <c r="P4202">
        <v>2530</v>
      </c>
      <c r="Q4202" t="s">
        <v>14621</v>
      </c>
      <c r="R4202">
        <v>2169</v>
      </c>
      <c r="S4202">
        <v>2274</v>
      </c>
    </row>
    <row r="4203" spans="1:19" x14ac:dyDescent="0.25">
      <c r="A4203" t="s">
        <v>3491</v>
      </c>
      <c r="B4203">
        <v>1</v>
      </c>
      <c r="C4203" t="s">
        <v>3498</v>
      </c>
      <c r="D4203" t="str">
        <f>INDEX(Transcripts[#Data], MATCH(Exons[[#This Row],[Transcript stable ID]], Transcripts[Transcript stable ID], 0), 4)</f>
        <v>NM_000142.4</v>
      </c>
      <c r="E4203" t="s">
        <v>27</v>
      </c>
      <c r="F4203">
        <v>1795039</v>
      </c>
      <c r="G4203">
        <v>1795192</v>
      </c>
      <c r="J4203">
        <v>1795039</v>
      </c>
      <c r="K4203">
        <v>1795039</v>
      </c>
      <c r="L4203">
        <v>1795192</v>
      </c>
      <c r="N4203">
        <v>1</v>
      </c>
      <c r="Q4203" t="s">
        <v>14622</v>
      </c>
    </row>
    <row r="4204" spans="1:19" x14ac:dyDescent="0.25">
      <c r="A4204" t="s">
        <v>3491</v>
      </c>
      <c r="B4204">
        <v>1</v>
      </c>
      <c r="C4204" t="s">
        <v>3498</v>
      </c>
      <c r="D4204" t="str">
        <f>INDEX(Transcripts[#Data], MATCH(Exons[[#This Row],[Transcript stable ID]], Transcripts[Transcript stable ID], 0), 4)</f>
        <v>NM_000142.4</v>
      </c>
      <c r="E4204" t="s">
        <v>27</v>
      </c>
      <c r="H4204">
        <v>1808990</v>
      </c>
      <c r="I4204">
        <v>1810599</v>
      </c>
      <c r="J4204">
        <v>1795039</v>
      </c>
      <c r="K4204">
        <v>1808843</v>
      </c>
      <c r="L4204">
        <v>1810599</v>
      </c>
      <c r="N4204">
        <v>18</v>
      </c>
      <c r="O4204">
        <v>2531</v>
      </c>
      <c r="P4204">
        <v>2677</v>
      </c>
      <c r="Q4204" t="s">
        <v>14624</v>
      </c>
      <c r="R4204">
        <v>2275</v>
      </c>
      <c r="S4204">
        <v>2421</v>
      </c>
    </row>
    <row r="4205" spans="1:19" x14ac:dyDescent="0.25">
      <c r="A4205" t="s">
        <v>3491</v>
      </c>
      <c r="B4205">
        <v>1</v>
      </c>
      <c r="C4205" t="s">
        <v>3508</v>
      </c>
      <c r="D4205" t="str">
        <f>INDEX(Transcripts[#Data], MATCH(Exons[[#This Row],[Transcript stable ID]], Transcripts[Transcript stable ID], 0), 4)</f>
        <v>NM_022965.3</v>
      </c>
      <c r="E4205" t="s">
        <v>27</v>
      </c>
      <c r="F4205">
        <v>1795560</v>
      </c>
      <c r="G4205">
        <v>1795661</v>
      </c>
      <c r="J4205">
        <v>1795039</v>
      </c>
      <c r="K4205">
        <v>1795560</v>
      </c>
      <c r="L4205">
        <v>1795770</v>
      </c>
      <c r="N4205">
        <v>2</v>
      </c>
      <c r="O4205">
        <v>257</v>
      </c>
      <c r="P4205">
        <v>365</v>
      </c>
      <c r="Q4205" t="s">
        <v>14607</v>
      </c>
      <c r="R4205">
        <v>1</v>
      </c>
      <c r="S4205">
        <v>109</v>
      </c>
    </row>
    <row r="4206" spans="1:19" x14ac:dyDescent="0.25">
      <c r="A4206" t="s">
        <v>3491</v>
      </c>
      <c r="B4206">
        <v>1</v>
      </c>
      <c r="C4206" t="s">
        <v>3508</v>
      </c>
      <c r="D4206" t="str">
        <f>INDEX(Transcripts[#Data], MATCH(Exons[[#This Row],[Transcript stable ID]], Transcripts[Transcript stable ID], 0), 4)</f>
        <v>NM_022965.3</v>
      </c>
      <c r="E4206" t="s">
        <v>27</v>
      </c>
      <c r="J4206">
        <v>1795039</v>
      </c>
      <c r="K4206">
        <v>1800981</v>
      </c>
      <c r="L4206">
        <v>1801250</v>
      </c>
      <c r="N4206">
        <v>3</v>
      </c>
      <c r="O4206">
        <v>366</v>
      </c>
      <c r="P4206">
        <v>635</v>
      </c>
      <c r="Q4206" t="s">
        <v>14608</v>
      </c>
      <c r="R4206">
        <v>110</v>
      </c>
      <c r="S4206">
        <v>379</v>
      </c>
    </row>
    <row r="4207" spans="1:19" x14ac:dyDescent="0.25">
      <c r="A4207" t="s">
        <v>3491</v>
      </c>
      <c r="B4207">
        <v>1</v>
      </c>
      <c r="C4207" t="s">
        <v>3508</v>
      </c>
      <c r="D4207" t="str">
        <f>INDEX(Transcripts[#Data], MATCH(Exons[[#This Row],[Transcript stable ID]], Transcripts[Transcript stable ID], 0), 4)</f>
        <v>NM_022965.3</v>
      </c>
      <c r="E4207" t="s">
        <v>27</v>
      </c>
      <c r="J4207">
        <v>1795039</v>
      </c>
      <c r="K4207">
        <v>1801474</v>
      </c>
      <c r="L4207">
        <v>1801539</v>
      </c>
      <c r="N4207">
        <v>4</v>
      </c>
      <c r="O4207">
        <v>636</v>
      </c>
      <c r="P4207">
        <v>701</v>
      </c>
      <c r="Q4207" t="s">
        <v>14609</v>
      </c>
      <c r="R4207">
        <v>380</v>
      </c>
      <c r="S4207">
        <v>445</v>
      </c>
    </row>
    <row r="4208" spans="1:19" x14ac:dyDescent="0.25">
      <c r="A4208" t="s">
        <v>3491</v>
      </c>
      <c r="B4208">
        <v>1</v>
      </c>
      <c r="C4208" t="s">
        <v>3508</v>
      </c>
      <c r="D4208" t="str">
        <f>INDEX(Transcripts[#Data], MATCH(Exons[[#This Row],[Transcript stable ID]], Transcripts[Transcript stable ID], 0), 4)</f>
        <v>NM_022965.3</v>
      </c>
      <c r="E4208" t="s">
        <v>27</v>
      </c>
      <c r="J4208">
        <v>1795039</v>
      </c>
      <c r="K4208">
        <v>1803094</v>
      </c>
      <c r="L4208">
        <v>1803263</v>
      </c>
      <c r="N4208">
        <v>5</v>
      </c>
      <c r="O4208">
        <v>702</v>
      </c>
      <c r="P4208">
        <v>871</v>
      </c>
      <c r="Q4208" t="s">
        <v>14610</v>
      </c>
      <c r="R4208">
        <v>446</v>
      </c>
      <c r="S4208">
        <v>615</v>
      </c>
    </row>
    <row r="4209" spans="1:19" x14ac:dyDescent="0.25">
      <c r="A4209" t="s">
        <v>3491</v>
      </c>
      <c r="B4209">
        <v>1</v>
      </c>
      <c r="C4209" t="s">
        <v>3508</v>
      </c>
      <c r="D4209" t="str">
        <f>INDEX(Transcripts[#Data], MATCH(Exons[[#This Row],[Transcript stable ID]], Transcripts[Transcript stable ID], 0), 4)</f>
        <v>NM_022965.3</v>
      </c>
      <c r="E4209" t="s">
        <v>27</v>
      </c>
      <c r="J4209">
        <v>1795039</v>
      </c>
      <c r="K4209">
        <v>1803347</v>
      </c>
      <c r="L4209">
        <v>1803470</v>
      </c>
      <c r="N4209">
        <v>6</v>
      </c>
      <c r="O4209">
        <v>872</v>
      </c>
      <c r="P4209">
        <v>995</v>
      </c>
      <c r="Q4209" t="s">
        <v>14611</v>
      </c>
      <c r="R4209">
        <v>616</v>
      </c>
      <c r="S4209">
        <v>739</v>
      </c>
    </row>
    <row r="4210" spans="1:19" x14ac:dyDescent="0.25">
      <c r="A4210" t="s">
        <v>3491</v>
      </c>
      <c r="B4210">
        <v>1</v>
      </c>
      <c r="C4210" t="s">
        <v>3508</v>
      </c>
      <c r="D4210" t="str">
        <f>INDEX(Transcripts[#Data], MATCH(Exons[[#This Row],[Transcript stable ID]], Transcripts[Transcript stable ID], 0), 4)</f>
        <v>NM_022965.3</v>
      </c>
      <c r="E4210" t="s">
        <v>27</v>
      </c>
      <c r="J4210">
        <v>1795039</v>
      </c>
      <c r="K4210">
        <v>1803562</v>
      </c>
      <c r="L4210">
        <v>1803752</v>
      </c>
      <c r="N4210">
        <v>7</v>
      </c>
      <c r="O4210">
        <v>996</v>
      </c>
      <c r="P4210">
        <v>1186</v>
      </c>
      <c r="Q4210" t="s">
        <v>14612</v>
      </c>
      <c r="R4210">
        <v>740</v>
      </c>
      <c r="S4210">
        <v>930</v>
      </c>
    </row>
    <row r="4211" spans="1:19" x14ac:dyDescent="0.25">
      <c r="A4211" t="s">
        <v>3491</v>
      </c>
      <c r="B4211">
        <v>1</v>
      </c>
      <c r="C4211" t="s">
        <v>3508</v>
      </c>
      <c r="D4211" t="str">
        <f>INDEX(Transcripts[#Data], MATCH(Exons[[#This Row],[Transcript stable ID]], Transcripts[Transcript stable ID], 0), 4)</f>
        <v>NM_022965.3</v>
      </c>
      <c r="E4211" t="s">
        <v>27</v>
      </c>
      <c r="J4211">
        <v>1795039</v>
      </c>
      <c r="K4211">
        <v>1807082</v>
      </c>
      <c r="L4211">
        <v>1807203</v>
      </c>
      <c r="N4211">
        <v>9</v>
      </c>
      <c r="O4211">
        <v>1333</v>
      </c>
      <c r="P4211">
        <v>1454</v>
      </c>
      <c r="Q4211" t="s">
        <v>14614</v>
      </c>
      <c r="R4211">
        <v>1077</v>
      </c>
      <c r="S4211">
        <v>1198</v>
      </c>
    </row>
    <row r="4212" spans="1:19" x14ac:dyDescent="0.25">
      <c r="A4212" t="s">
        <v>3491</v>
      </c>
      <c r="B4212">
        <v>1</v>
      </c>
      <c r="C4212" t="s">
        <v>3508</v>
      </c>
      <c r="D4212" t="str">
        <f>INDEX(Transcripts[#Data], MATCH(Exons[[#This Row],[Transcript stable ID]], Transcripts[Transcript stable ID], 0), 4)</f>
        <v>NM_022965.3</v>
      </c>
      <c r="E4212" t="s">
        <v>27</v>
      </c>
      <c r="J4212">
        <v>1795039</v>
      </c>
      <c r="K4212">
        <v>1807286</v>
      </c>
      <c r="L4212">
        <v>1807396</v>
      </c>
      <c r="N4212">
        <v>10</v>
      </c>
      <c r="O4212">
        <v>1455</v>
      </c>
      <c r="P4212">
        <v>1565</v>
      </c>
      <c r="Q4212" t="s">
        <v>14615</v>
      </c>
      <c r="R4212">
        <v>1199</v>
      </c>
      <c r="S4212">
        <v>1309</v>
      </c>
    </row>
    <row r="4213" spans="1:19" x14ac:dyDescent="0.25">
      <c r="A4213" t="s">
        <v>3491</v>
      </c>
      <c r="B4213">
        <v>1</v>
      </c>
      <c r="C4213" t="s">
        <v>3508</v>
      </c>
      <c r="D4213" t="str">
        <f>INDEX(Transcripts[#Data], MATCH(Exons[[#This Row],[Transcript stable ID]], Transcripts[Transcript stable ID], 0), 4)</f>
        <v>NM_022965.3</v>
      </c>
      <c r="E4213" t="s">
        <v>27</v>
      </c>
      <c r="J4213">
        <v>1795039</v>
      </c>
      <c r="K4213">
        <v>1807477</v>
      </c>
      <c r="L4213">
        <v>1807667</v>
      </c>
      <c r="N4213">
        <v>11</v>
      </c>
      <c r="O4213">
        <v>1566</v>
      </c>
      <c r="P4213">
        <v>1756</v>
      </c>
      <c r="Q4213" t="s">
        <v>14616</v>
      </c>
      <c r="R4213">
        <v>1310</v>
      </c>
      <c r="S4213">
        <v>1500</v>
      </c>
    </row>
    <row r="4214" spans="1:19" x14ac:dyDescent="0.25">
      <c r="A4214" t="s">
        <v>3491</v>
      </c>
      <c r="B4214">
        <v>1</v>
      </c>
      <c r="C4214" t="s">
        <v>3508</v>
      </c>
      <c r="D4214" t="str">
        <f>INDEX(Transcripts[#Data], MATCH(Exons[[#This Row],[Transcript stable ID]], Transcripts[Transcript stable ID], 0), 4)</f>
        <v>NM_022965.3</v>
      </c>
      <c r="E4214" t="s">
        <v>27</v>
      </c>
      <c r="J4214">
        <v>1795039</v>
      </c>
      <c r="K4214">
        <v>1807778</v>
      </c>
      <c r="L4214">
        <v>1807900</v>
      </c>
      <c r="N4214">
        <v>12</v>
      </c>
      <c r="O4214">
        <v>1757</v>
      </c>
      <c r="P4214">
        <v>1879</v>
      </c>
      <c r="Q4214" t="s">
        <v>14617</v>
      </c>
      <c r="R4214">
        <v>1501</v>
      </c>
      <c r="S4214">
        <v>1623</v>
      </c>
    </row>
    <row r="4215" spans="1:19" x14ac:dyDescent="0.25">
      <c r="A4215" t="s">
        <v>3491</v>
      </c>
      <c r="B4215">
        <v>1</v>
      </c>
      <c r="C4215" t="s">
        <v>3508</v>
      </c>
      <c r="D4215" t="str">
        <f>INDEX(Transcripts[#Data], MATCH(Exons[[#This Row],[Transcript stable ID]], Transcripts[Transcript stable ID], 0), 4)</f>
        <v>NM_022965.3</v>
      </c>
      <c r="E4215" t="s">
        <v>27</v>
      </c>
      <c r="J4215">
        <v>1795039</v>
      </c>
      <c r="K4215">
        <v>1806551</v>
      </c>
      <c r="L4215">
        <v>1806696</v>
      </c>
      <c r="N4215">
        <v>8</v>
      </c>
      <c r="O4215">
        <v>1187</v>
      </c>
      <c r="P4215">
        <v>1332</v>
      </c>
      <c r="Q4215" t="s">
        <v>14618</v>
      </c>
      <c r="R4215">
        <v>931</v>
      </c>
      <c r="S4215">
        <v>1076</v>
      </c>
    </row>
    <row r="4216" spans="1:19" x14ac:dyDescent="0.25">
      <c r="A4216" t="s">
        <v>3491</v>
      </c>
      <c r="B4216">
        <v>1</v>
      </c>
      <c r="C4216" t="s">
        <v>3508</v>
      </c>
      <c r="D4216" t="str">
        <f>INDEX(Transcripts[#Data], MATCH(Exons[[#This Row],[Transcript stable ID]], Transcripts[Transcript stable ID], 0), 4)</f>
        <v>NM_022965.3</v>
      </c>
      <c r="E4216" t="s">
        <v>27</v>
      </c>
      <c r="J4216">
        <v>1795039</v>
      </c>
      <c r="K4216">
        <v>1807984</v>
      </c>
      <c r="L4216">
        <v>1808054</v>
      </c>
      <c r="N4216">
        <v>13</v>
      </c>
      <c r="O4216">
        <v>1880</v>
      </c>
      <c r="P4216">
        <v>1950</v>
      </c>
      <c r="Q4216" t="s">
        <v>14619</v>
      </c>
      <c r="R4216">
        <v>1624</v>
      </c>
      <c r="S4216">
        <v>1694</v>
      </c>
    </row>
    <row r="4217" spans="1:19" x14ac:dyDescent="0.25">
      <c r="A4217" t="s">
        <v>3491</v>
      </c>
      <c r="B4217">
        <v>1</v>
      </c>
      <c r="C4217" t="s">
        <v>3508</v>
      </c>
      <c r="D4217" t="str">
        <f>INDEX(Transcripts[#Data], MATCH(Exons[[#This Row],[Transcript stable ID]], Transcripts[Transcript stable ID], 0), 4)</f>
        <v>NM_022965.3</v>
      </c>
      <c r="E4217" t="s">
        <v>27</v>
      </c>
      <c r="J4217">
        <v>1795039</v>
      </c>
      <c r="K4217">
        <v>1808273</v>
      </c>
      <c r="L4217">
        <v>1808410</v>
      </c>
      <c r="N4217">
        <v>14</v>
      </c>
      <c r="O4217">
        <v>1951</v>
      </c>
      <c r="P4217">
        <v>2088</v>
      </c>
      <c r="Q4217" t="s">
        <v>14620</v>
      </c>
      <c r="R4217">
        <v>1695</v>
      </c>
      <c r="S4217">
        <v>1832</v>
      </c>
    </row>
    <row r="4218" spans="1:19" x14ac:dyDescent="0.25">
      <c r="A4218" t="s">
        <v>3491</v>
      </c>
      <c r="B4218">
        <v>1</v>
      </c>
      <c r="C4218" t="s">
        <v>3508</v>
      </c>
      <c r="D4218" t="str">
        <f>INDEX(Transcripts[#Data], MATCH(Exons[[#This Row],[Transcript stable ID]], Transcripts[Transcript stable ID], 0), 4)</f>
        <v>NM_022965.3</v>
      </c>
      <c r="E4218" t="s">
        <v>27</v>
      </c>
      <c r="J4218">
        <v>1795039</v>
      </c>
      <c r="K4218">
        <v>1808556</v>
      </c>
      <c r="L4218">
        <v>1808661</v>
      </c>
      <c r="N4218">
        <v>15</v>
      </c>
      <c r="O4218">
        <v>2089</v>
      </c>
      <c r="P4218">
        <v>2194</v>
      </c>
      <c r="Q4218" t="s">
        <v>14621</v>
      </c>
      <c r="R4218">
        <v>1833</v>
      </c>
      <c r="S4218">
        <v>1938</v>
      </c>
    </row>
    <row r="4219" spans="1:19" x14ac:dyDescent="0.25">
      <c r="A4219" t="s">
        <v>3491</v>
      </c>
      <c r="B4219">
        <v>1</v>
      </c>
      <c r="C4219" t="s">
        <v>3508</v>
      </c>
      <c r="D4219" t="str">
        <f>INDEX(Transcripts[#Data], MATCH(Exons[[#This Row],[Transcript stable ID]], Transcripts[Transcript stable ID], 0), 4)</f>
        <v>NM_022965.3</v>
      </c>
      <c r="E4219" t="s">
        <v>27</v>
      </c>
      <c r="F4219">
        <v>1795039</v>
      </c>
      <c r="G4219">
        <v>1795192</v>
      </c>
      <c r="J4219">
        <v>1795039</v>
      </c>
      <c r="K4219">
        <v>1795039</v>
      </c>
      <c r="L4219">
        <v>1795192</v>
      </c>
      <c r="N4219">
        <v>1</v>
      </c>
      <c r="Q4219" t="s">
        <v>14622</v>
      </c>
    </row>
    <row r="4220" spans="1:19" x14ac:dyDescent="0.25">
      <c r="A4220" t="s">
        <v>3491</v>
      </c>
      <c r="B4220">
        <v>1</v>
      </c>
      <c r="C4220" t="s">
        <v>3508</v>
      </c>
      <c r="D4220" t="str">
        <f>INDEX(Transcripts[#Data], MATCH(Exons[[#This Row],[Transcript stable ID]], Transcripts[Transcript stable ID], 0), 4)</f>
        <v>NM_022965.3</v>
      </c>
      <c r="E4220" t="s">
        <v>27</v>
      </c>
      <c r="H4220">
        <v>1808990</v>
      </c>
      <c r="I4220">
        <v>1810599</v>
      </c>
      <c r="J4220">
        <v>1795039</v>
      </c>
      <c r="K4220">
        <v>1808843</v>
      </c>
      <c r="L4220">
        <v>1810599</v>
      </c>
      <c r="N4220">
        <v>16</v>
      </c>
      <c r="O4220">
        <v>2195</v>
      </c>
      <c r="P4220">
        <v>2341</v>
      </c>
      <c r="Q4220" t="s">
        <v>14624</v>
      </c>
      <c r="R4220">
        <v>1939</v>
      </c>
      <c r="S4220">
        <v>2085</v>
      </c>
    </row>
    <row r="4221" spans="1:19" x14ac:dyDescent="0.25">
      <c r="A4221" t="s">
        <v>395</v>
      </c>
      <c r="B4221">
        <v>1</v>
      </c>
      <c r="C4221" t="s">
        <v>402</v>
      </c>
      <c r="D4221" t="str">
        <f>INDEX(Transcripts[#Data], MATCH(Exons[[#This Row],[Transcript stable ID]], Transcripts[Transcript stable ID], 0), 4)</f>
        <v>NM_006015.5</v>
      </c>
      <c r="E4221" t="s">
        <v>27</v>
      </c>
      <c r="F4221">
        <v>27022524</v>
      </c>
      <c r="G4221">
        <v>27022894</v>
      </c>
      <c r="J4221">
        <v>27022524</v>
      </c>
      <c r="K4221">
        <v>27022524</v>
      </c>
      <c r="L4221">
        <v>27024031</v>
      </c>
      <c r="N4221">
        <v>1</v>
      </c>
      <c r="O4221">
        <v>372</v>
      </c>
      <c r="P4221">
        <v>1508</v>
      </c>
      <c r="Q4221" t="s">
        <v>14626</v>
      </c>
      <c r="R4221">
        <v>1</v>
      </c>
      <c r="S4221">
        <v>1137</v>
      </c>
    </row>
    <row r="4222" spans="1:19" x14ac:dyDescent="0.25">
      <c r="A4222" t="s">
        <v>395</v>
      </c>
      <c r="B4222">
        <v>1</v>
      </c>
      <c r="C4222" t="s">
        <v>402</v>
      </c>
      <c r="D4222" t="str">
        <f>INDEX(Transcripts[#Data], MATCH(Exons[[#This Row],[Transcript stable ID]], Transcripts[Transcript stable ID], 0), 4)</f>
        <v>NM_006015.5</v>
      </c>
      <c r="E4222" t="s">
        <v>27</v>
      </c>
      <c r="J4222">
        <v>27022524</v>
      </c>
      <c r="K4222">
        <v>27056142</v>
      </c>
      <c r="L4222">
        <v>27056354</v>
      </c>
      <c r="N4222">
        <v>2</v>
      </c>
      <c r="O4222">
        <v>1509</v>
      </c>
      <c r="P4222">
        <v>1721</v>
      </c>
      <c r="Q4222" t="s">
        <v>14627</v>
      </c>
      <c r="R4222">
        <v>1138</v>
      </c>
      <c r="S4222">
        <v>1350</v>
      </c>
    </row>
    <row r="4223" spans="1:19" x14ac:dyDescent="0.25">
      <c r="A4223" t="s">
        <v>395</v>
      </c>
      <c r="B4223">
        <v>1</v>
      </c>
      <c r="C4223" t="s">
        <v>402</v>
      </c>
      <c r="D4223" t="str">
        <f>INDEX(Transcripts[#Data], MATCH(Exons[[#This Row],[Transcript stable ID]], Transcripts[Transcript stable ID], 0), 4)</f>
        <v>NM_006015.5</v>
      </c>
      <c r="E4223" t="s">
        <v>27</v>
      </c>
      <c r="J4223">
        <v>27022524</v>
      </c>
      <c r="K4223">
        <v>27057643</v>
      </c>
      <c r="L4223">
        <v>27058095</v>
      </c>
      <c r="N4223">
        <v>3</v>
      </c>
      <c r="O4223">
        <v>1722</v>
      </c>
      <c r="P4223">
        <v>2174</v>
      </c>
      <c r="Q4223" t="s">
        <v>14628</v>
      </c>
      <c r="R4223">
        <v>1351</v>
      </c>
      <c r="S4223">
        <v>1803</v>
      </c>
    </row>
    <row r="4224" spans="1:19" x14ac:dyDescent="0.25">
      <c r="A4224" t="s">
        <v>395</v>
      </c>
      <c r="B4224">
        <v>1</v>
      </c>
      <c r="C4224" t="s">
        <v>402</v>
      </c>
      <c r="D4224" t="str">
        <f>INDEX(Transcripts[#Data], MATCH(Exons[[#This Row],[Transcript stable ID]], Transcripts[Transcript stable ID], 0), 4)</f>
        <v>NM_006015.5</v>
      </c>
      <c r="E4224" t="s">
        <v>27</v>
      </c>
      <c r="J4224">
        <v>27022524</v>
      </c>
      <c r="K4224">
        <v>27059167</v>
      </c>
      <c r="L4224">
        <v>27059283</v>
      </c>
      <c r="N4224">
        <v>4</v>
      </c>
      <c r="O4224">
        <v>2175</v>
      </c>
      <c r="P4224">
        <v>2291</v>
      </c>
      <c r="Q4224" t="s">
        <v>14629</v>
      </c>
      <c r="R4224">
        <v>1804</v>
      </c>
      <c r="S4224">
        <v>1920</v>
      </c>
    </row>
    <row r="4225" spans="1:19" x14ac:dyDescent="0.25">
      <c r="A4225" t="s">
        <v>395</v>
      </c>
      <c r="B4225">
        <v>1</v>
      </c>
      <c r="C4225" t="s">
        <v>402</v>
      </c>
      <c r="D4225" t="str">
        <f>INDEX(Transcripts[#Data], MATCH(Exons[[#This Row],[Transcript stable ID]], Transcripts[Transcript stable ID], 0), 4)</f>
        <v>NM_006015.5</v>
      </c>
      <c r="E4225" t="s">
        <v>27</v>
      </c>
      <c r="J4225">
        <v>27022524</v>
      </c>
      <c r="K4225">
        <v>27087347</v>
      </c>
      <c r="L4225">
        <v>27087587</v>
      </c>
      <c r="N4225">
        <v>5</v>
      </c>
      <c r="O4225">
        <v>2292</v>
      </c>
      <c r="P4225">
        <v>2532</v>
      </c>
      <c r="Q4225" t="s">
        <v>14630</v>
      </c>
      <c r="R4225">
        <v>1921</v>
      </c>
      <c r="S4225">
        <v>2161</v>
      </c>
    </row>
    <row r="4226" spans="1:19" x14ac:dyDescent="0.25">
      <c r="A4226" t="s">
        <v>395</v>
      </c>
      <c r="B4226">
        <v>1</v>
      </c>
      <c r="C4226" t="s">
        <v>402</v>
      </c>
      <c r="D4226" t="str">
        <f>INDEX(Transcripts[#Data], MATCH(Exons[[#This Row],[Transcript stable ID]], Transcripts[Transcript stable ID], 0), 4)</f>
        <v>NM_006015.5</v>
      </c>
      <c r="E4226" t="s">
        <v>27</v>
      </c>
      <c r="J4226">
        <v>27022524</v>
      </c>
      <c r="K4226">
        <v>27087875</v>
      </c>
      <c r="L4226">
        <v>27087964</v>
      </c>
      <c r="N4226">
        <v>6</v>
      </c>
      <c r="O4226">
        <v>2533</v>
      </c>
      <c r="P4226">
        <v>2622</v>
      </c>
      <c r="Q4226" t="s">
        <v>14631</v>
      </c>
      <c r="R4226">
        <v>2162</v>
      </c>
      <c r="S4226">
        <v>2251</v>
      </c>
    </row>
    <row r="4227" spans="1:19" x14ac:dyDescent="0.25">
      <c r="A4227" t="s">
        <v>395</v>
      </c>
      <c r="B4227">
        <v>1</v>
      </c>
      <c r="C4227" t="s">
        <v>402</v>
      </c>
      <c r="D4227" t="str">
        <f>INDEX(Transcripts[#Data], MATCH(Exons[[#This Row],[Transcript stable ID]], Transcripts[Transcript stable ID], 0), 4)</f>
        <v>NM_006015.5</v>
      </c>
      <c r="E4227" t="s">
        <v>27</v>
      </c>
      <c r="J4227">
        <v>27022524</v>
      </c>
      <c r="K4227">
        <v>27088643</v>
      </c>
      <c r="L4227">
        <v>27088810</v>
      </c>
      <c r="N4227">
        <v>7</v>
      </c>
      <c r="O4227">
        <v>2623</v>
      </c>
      <c r="P4227">
        <v>2790</v>
      </c>
      <c r="Q4227" t="s">
        <v>14632</v>
      </c>
      <c r="R4227">
        <v>2252</v>
      </c>
      <c r="S4227">
        <v>2419</v>
      </c>
    </row>
    <row r="4228" spans="1:19" x14ac:dyDescent="0.25">
      <c r="A4228" t="s">
        <v>395</v>
      </c>
      <c r="B4228">
        <v>1</v>
      </c>
      <c r="C4228" t="s">
        <v>402</v>
      </c>
      <c r="D4228" t="str">
        <f>INDEX(Transcripts[#Data], MATCH(Exons[[#This Row],[Transcript stable ID]], Transcripts[Transcript stable ID], 0), 4)</f>
        <v>NM_006015.5</v>
      </c>
      <c r="E4228" t="s">
        <v>27</v>
      </c>
      <c r="J4228">
        <v>27022524</v>
      </c>
      <c r="K4228">
        <v>27089464</v>
      </c>
      <c r="L4228">
        <v>27089776</v>
      </c>
      <c r="N4228">
        <v>8</v>
      </c>
      <c r="O4228">
        <v>2791</v>
      </c>
      <c r="P4228">
        <v>3103</v>
      </c>
      <c r="Q4228" t="s">
        <v>14633</v>
      </c>
      <c r="R4228">
        <v>2420</v>
      </c>
      <c r="S4228">
        <v>2732</v>
      </c>
    </row>
    <row r="4229" spans="1:19" x14ac:dyDescent="0.25">
      <c r="A4229" t="s">
        <v>395</v>
      </c>
      <c r="B4229">
        <v>1</v>
      </c>
      <c r="C4229" t="s">
        <v>402</v>
      </c>
      <c r="D4229" t="str">
        <f>INDEX(Transcripts[#Data], MATCH(Exons[[#This Row],[Transcript stable ID]], Transcripts[Transcript stable ID], 0), 4)</f>
        <v>NM_006015.5</v>
      </c>
      <c r="E4229" t="s">
        <v>27</v>
      </c>
      <c r="J4229">
        <v>27022524</v>
      </c>
      <c r="K4229">
        <v>27092712</v>
      </c>
      <c r="L4229">
        <v>27092857</v>
      </c>
      <c r="N4229">
        <v>9</v>
      </c>
      <c r="O4229">
        <v>3104</v>
      </c>
      <c r="P4229">
        <v>3249</v>
      </c>
      <c r="Q4229" t="s">
        <v>14634</v>
      </c>
      <c r="R4229">
        <v>2733</v>
      </c>
      <c r="S4229">
        <v>2878</v>
      </c>
    </row>
    <row r="4230" spans="1:19" x14ac:dyDescent="0.25">
      <c r="A4230" t="s">
        <v>395</v>
      </c>
      <c r="B4230">
        <v>1</v>
      </c>
      <c r="C4230" t="s">
        <v>402</v>
      </c>
      <c r="D4230" t="str">
        <f>INDEX(Transcripts[#Data], MATCH(Exons[[#This Row],[Transcript stable ID]], Transcripts[Transcript stable ID], 0), 4)</f>
        <v>NM_006015.5</v>
      </c>
      <c r="E4230" t="s">
        <v>27</v>
      </c>
      <c r="J4230">
        <v>27022524</v>
      </c>
      <c r="K4230">
        <v>27092948</v>
      </c>
      <c r="L4230">
        <v>27093057</v>
      </c>
      <c r="N4230">
        <v>10</v>
      </c>
      <c r="O4230">
        <v>3250</v>
      </c>
      <c r="P4230">
        <v>3359</v>
      </c>
      <c r="Q4230" t="s">
        <v>14635</v>
      </c>
      <c r="R4230">
        <v>2879</v>
      </c>
      <c r="S4230">
        <v>2988</v>
      </c>
    </row>
    <row r="4231" spans="1:19" x14ac:dyDescent="0.25">
      <c r="A4231" t="s">
        <v>395</v>
      </c>
      <c r="B4231">
        <v>1</v>
      </c>
      <c r="C4231" t="s">
        <v>402</v>
      </c>
      <c r="D4231" t="str">
        <f>INDEX(Transcripts[#Data], MATCH(Exons[[#This Row],[Transcript stable ID]], Transcripts[Transcript stable ID], 0), 4)</f>
        <v>NM_006015.5</v>
      </c>
      <c r="E4231" t="s">
        <v>27</v>
      </c>
      <c r="J4231">
        <v>27022524</v>
      </c>
      <c r="K4231">
        <v>27094281</v>
      </c>
      <c r="L4231">
        <v>27094490</v>
      </c>
      <c r="N4231">
        <v>11</v>
      </c>
      <c r="O4231">
        <v>3360</v>
      </c>
      <c r="P4231">
        <v>3569</v>
      </c>
      <c r="Q4231" t="s">
        <v>14636</v>
      </c>
      <c r="R4231">
        <v>2989</v>
      </c>
      <c r="S4231">
        <v>3198</v>
      </c>
    </row>
    <row r="4232" spans="1:19" x14ac:dyDescent="0.25">
      <c r="A4232" t="s">
        <v>395</v>
      </c>
      <c r="B4232">
        <v>1</v>
      </c>
      <c r="C4232" t="s">
        <v>402</v>
      </c>
      <c r="D4232" t="str">
        <f>INDEX(Transcripts[#Data], MATCH(Exons[[#This Row],[Transcript stable ID]], Transcripts[Transcript stable ID], 0), 4)</f>
        <v>NM_006015.5</v>
      </c>
      <c r="E4232" t="s">
        <v>27</v>
      </c>
      <c r="J4232">
        <v>27022524</v>
      </c>
      <c r="K4232">
        <v>27097610</v>
      </c>
      <c r="L4232">
        <v>27097817</v>
      </c>
      <c r="N4232">
        <v>12</v>
      </c>
      <c r="O4232">
        <v>3570</v>
      </c>
      <c r="P4232">
        <v>3777</v>
      </c>
      <c r="Q4232" t="s">
        <v>14637</v>
      </c>
      <c r="R4232">
        <v>3199</v>
      </c>
      <c r="S4232">
        <v>3406</v>
      </c>
    </row>
    <row r="4233" spans="1:19" x14ac:dyDescent="0.25">
      <c r="A4233" t="s">
        <v>395</v>
      </c>
      <c r="B4233">
        <v>1</v>
      </c>
      <c r="C4233" t="s">
        <v>402</v>
      </c>
      <c r="D4233" t="str">
        <f>INDEX(Transcripts[#Data], MATCH(Exons[[#This Row],[Transcript stable ID]], Transcripts[Transcript stable ID], 0), 4)</f>
        <v>NM_006015.5</v>
      </c>
      <c r="E4233" t="s">
        <v>27</v>
      </c>
      <c r="J4233">
        <v>27022524</v>
      </c>
      <c r="K4233">
        <v>27098991</v>
      </c>
      <c r="L4233">
        <v>27099123</v>
      </c>
      <c r="N4233">
        <v>13</v>
      </c>
      <c r="O4233">
        <v>3778</v>
      </c>
      <c r="P4233">
        <v>3910</v>
      </c>
      <c r="Q4233" t="s">
        <v>14638</v>
      </c>
      <c r="R4233">
        <v>3407</v>
      </c>
      <c r="S4233">
        <v>3539</v>
      </c>
    </row>
    <row r="4234" spans="1:19" x14ac:dyDescent="0.25">
      <c r="A4234" t="s">
        <v>395</v>
      </c>
      <c r="B4234">
        <v>1</v>
      </c>
      <c r="C4234" t="s">
        <v>402</v>
      </c>
      <c r="D4234" t="str">
        <f>INDEX(Transcripts[#Data], MATCH(Exons[[#This Row],[Transcript stable ID]], Transcripts[Transcript stable ID], 0), 4)</f>
        <v>NM_006015.5</v>
      </c>
      <c r="E4234" t="s">
        <v>27</v>
      </c>
      <c r="J4234">
        <v>27022524</v>
      </c>
      <c r="K4234">
        <v>27099303</v>
      </c>
      <c r="L4234">
        <v>27099478</v>
      </c>
      <c r="N4234">
        <v>14</v>
      </c>
      <c r="O4234">
        <v>3911</v>
      </c>
      <c r="P4234">
        <v>4086</v>
      </c>
      <c r="Q4234" t="s">
        <v>14639</v>
      </c>
      <c r="R4234">
        <v>3540</v>
      </c>
      <c r="S4234">
        <v>3715</v>
      </c>
    </row>
    <row r="4235" spans="1:19" x14ac:dyDescent="0.25">
      <c r="A4235" t="s">
        <v>395</v>
      </c>
      <c r="B4235">
        <v>1</v>
      </c>
      <c r="C4235" t="s">
        <v>402</v>
      </c>
      <c r="D4235" t="str">
        <f>INDEX(Transcripts[#Data], MATCH(Exons[[#This Row],[Transcript stable ID]], Transcripts[Transcript stable ID], 0), 4)</f>
        <v>NM_006015.5</v>
      </c>
      <c r="E4235" t="s">
        <v>27</v>
      </c>
      <c r="J4235">
        <v>27022524</v>
      </c>
      <c r="K4235">
        <v>27099837</v>
      </c>
      <c r="L4235">
        <v>27099987</v>
      </c>
      <c r="N4235">
        <v>15</v>
      </c>
      <c r="O4235">
        <v>4087</v>
      </c>
      <c r="P4235">
        <v>4237</v>
      </c>
      <c r="Q4235" t="s">
        <v>14640</v>
      </c>
      <c r="R4235">
        <v>3716</v>
      </c>
      <c r="S4235">
        <v>3866</v>
      </c>
    </row>
    <row r="4236" spans="1:19" x14ac:dyDescent="0.25">
      <c r="A4236" t="s">
        <v>395</v>
      </c>
      <c r="B4236">
        <v>1</v>
      </c>
      <c r="C4236" t="s">
        <v>402</v>
      </c>
      <c r="D4236" t="str">
        <f>INDEX(Transcripts[#Data], MATCH(Exons[[#This Row],[Transcript stable ID]], Transcripts[Transcript stable ID], 0), 4)</f>
        <v>NM_006015.5</v>
      </c>
      <c r="E4236" t="s">
        <v>27</v>
      </c>
      <c r="J4236">
        <v>27022524</v>
      </c>
      <c r="K4236">
        <v>27100071</v>
      </c>
      <c r="L4236">
        <v>27100208</v>
      </c>
      <c r="N4236">
        <v>16</v>
      </c>
      <c r="O4236">
        <v>4238</v>
      </c>
      <c r="P4236">
        <v>4375</v>
      </c>
      <c r="Q4236" t="s">
        <v>14641</v>
      </c>
      <c r="R4236">
        <v>3867</v>
      </c>
      <c r="S4236">
        <v>4004</v>
      </c>
    </row>
    <row r="4237" spans="1:19" x14ac:dyDescent="0.25">
      <c r="A4237" t="s">
        <v>395</v>
      </c>
      <c r="B4237">
        <v>1</v>
      </c>
      <c r="C4237" t="s">
        <v>402</v>
      </c>
      <c r="D4237" t="str">
        <f>INDEX(Transcripts[#Data], MATCH(Exons[[#This Row],[Transcript stable ID]], Transcripts[Transcript stable ID], 0), 4)</f>
        <v>NM_006015.5</v>
      </c>
      <c r="E4237" t="s">
        <v>27</v>
      </c>
      <c r="J4237">
        <v>27022524</v>
      </c>
      <c r="K4237">
        <v>27100293</v>
      </c>
      <c r="L4237">
        <v>27100389</v>
      </c>
      <c r="N4237">
        <v>17</v>
      </c>
      <c r="O4237">
        <v>4376</v>
      </c>
      <c r="P4237">
        <v>4472</v>
      </c>
      <c r="Q4237" t="s">
        <v>14642</v>
      </c>
      <c r="R4237">
        <v>4005</v>
      </c>
      <c r="S4237">
        <v>4101</v>
      </c>
    </row>
    <row r="4238" spans="1:19" x14ac:dyDescent="0.25">
      <c r="A4238" t="s">
        <v>395</v>
      </c>
      <c r="B4238">
        <v>1</v>
      </c>
      <c r="C4238" t="s">
        <v>402</v>
      </c>
      <c r="D4238" t="str">
        <f>INDEX(Transcripts[#Data], MATCH(Exons[[#This Row],[Transcript stable ID]], Transcripts[Transcript stable ID], 0), 4)</f>
        <v>NM_006015.5</v>
      </c>
      <c r="E4238" t="s">
        <v>27</v>
      </c>
      <c r="J4238">
        <v>27022524</v>
      </c>
      <c r="K4238">
        <v>27100820</v>
      </c>
      <c r="L4238">
        <v>27101711</v>
      </c>
      <c r="N4238">
        <v>18</v>
      </c>
      <c r="O4238">
        <v>4473</v>
      </c>
      <c r="P4238">
        <v>5364</v>
      </c>
      <c r="Q4238" t="s">
        <v>14643</v>
      </c>
      <c r="R4238">
        <v>4102</v>
      </c>
      <c r="S4238">
        <v>4993</v>
      </c>
    </row>
    <row r="4239" spans="1:19" x14ac:dyDescent="0.25">
      <c r="A4239" t="s">
        <v>395</v>
      </c>
      <c r="B4239">
        <v>1</v>
      </c>
      <c r="C4239" t="s">
        <v>402</v>
      </c>
      <c r="D4239" t="str">
        <f>INDEX(Transcripts[#Data], MATCH(Exons[[#This Row],[Transcript stable ID]], Transcripts[Transcript stable ID], 0), 4)</f>
        <v>NM_006015.5</v>
      </c>
      <c r="E4239" t="s">
        <v>27</v>
      </c>
      <c r="J4239">
        <v>27022524</v>
      </c>
      <c r="K4239">
        <v>27102068</v>
      </c>
      <c r="L4239">
        <v>27102198</v>
      </c>
      <c r="N4239">
        <v>19</v>
      </c>
      <c r="O4239">
        <v>5365</v>
      </c>
      <c r="P4239">
        <v>5495</v>
      </c>
      <c r="Q4239" t="s">
        <v>14644</v>
      </c>
      <c r="R4239">
        <v>4994</v>
      </c>
      <c r="S4239">
        <v>5124</v>
      </c>
    </row>
    <row r="4240" spans="1:19" x14ac:dyDescent="0.25">
      <c r="A4240" t="s">
        <v>395</v>
      </c>
      <c r="B4240">
        <v>1</v>
      </c>
      <c r="C4240" t="s">
        <v>402</v>
      </c>
      <c r="D4240" t="str">
        <f>INDEX(Transcripts[#Data], MATCH(Exons[[#This Row],[Transcript stable ID]], Transcripts[Transcript stable ID], 0), 4)</f>
        <v>NM_006015.5</v>
      </c>
      <c r="E4240" t="s">
        <v>27</v>
      </c>
      <c r="H4240">
        <v>27107248</v>
      </c>
      <c r="I4240">
        <v>27108595</v>
      </c>
      <c r="J4240">
        <v>27022524</v>
      </c>
      <c r="K4240">
        <v>27105514</v>
      </c>
      <c r="L4240">
        <v>27108595</v>
      </c>
      <c r="N4240">
        <v>20</v>
      </c>
      <c r="O4240">
        <v>5496</v>
      </c>
      <c r="P4240">
        <v>7229</v>
      </c>
      <c r="Q4240" t="s">
        <v>14645</v>
      </c>
      <c r="R4240">
        <v>5125</v>
      </c>
      <c r="S4240">
        <v>6858</v>
      </c>
    </row>
    <row r="4241" spans="1:19" x14ac:dyDescent="0.25">
      <c r="A4241" t="s">
        <v>395</v>
      </c>
      <c r="B4241">
        <v>1</v>
      </c>
      <c r="C4241" t="s">
        <v>406</v>
      </c>
      <c r="D4241" t="str">
        <f>INDEX(Transcripts[#Data], MATCH(Exons[[#This Row],[Transcript stable ID]], Transcripts[Transcript stable ID], 0), 4)</f>
        <v>NM_139135.3</v>
      </c>
      <c r="E4241" t="s">
        <v>27</v>
      </c>
      <c r="J4241">
        <v>27022895</v>
      </c>
      <c r="K4241">
        <v>27056142</v>
      </c>
      <c r="L4241">
        <v>27056354</v>
      </c>
      <c r="N4241">
        <v>2</v>
      </c>
      <c r="O4241">
        <v>1138</v>
      </c>
      <c r="P4241">
        <v>1350</v>
      </c>
      <c r="Q4241" t="s">
        <v>14627</v>
      </c>
      <c r="R4241">
        <v>1138</v>
      </c>
      <c r="S4241">
        <v>1350</v>
      </c>
    </row>
    <row r="4242" spans="1:19" x14ac:dyDescent="0.25">
      <c r="A4242" t="s">
        <v>395</v>
      </c>
      <c r="B4242">
        <v>1</v>
      </c>
      <c r="C4242" t="s">
        <v>406</v>
      </c>
      <c r="D4242" t="str">
        <f>INDEX(Transcripts[#Data], MATCH(Exons[[#This Row],[Transcript stable ID]], Transcripts[Transcript stable ID], 0), 4)</f>
        <v>NM_139135.3</v>
      </c>
      <c r="E4242" t="s">
        <v>27</v>
      </c>
      <c r="J4242">
        <v>27022895</v>
      </c>
      <c r="K4242">
        <v>27057643</v>
      </c>
      <c r="L4242">
        <v>27058095</v>
      </c>
      <c r="N4242">
        <v>3</v>
      </c>
      <c r="O4242">
        <v>1351</v>
      </c>
      <c r="P4242">
        <v>1803</v>
      </c>
      <c r="Q4242" t="s">
        <v>14628</v>
      </c>
      <c r="R4242">
        <v>1351</v>
      </c>
      <c r="S4242">
        <v>1803</v>
      </c>
    </row>
    <row r="4243" spans="1:19" x14ac:dyDescent="0.25">
      <c r="A4243" t="s">
        <v>395</v>
      </c>
      <c r="B4243">
        <v>1</v>
      </c>
      <c r="C4243" t="s">
        <v>406</v>
      </c>
      <c r="D4243" t="str">
        <f>INDEX(Transcripts[#Data], MATCH(Exons[[#This Row],[Transcript stable ID]], Transcripts[Transcript stable ID], 0), 4)</f>
        <v>NM_139135.3</v>
      </c>
      <c r="E4243" t="s">
        <v>27</v>
      </c>
      <c r="J4243">
        <v>27022895</v>
      </c>
      <c r="K4243">
        <v>27059167</v>
      </c>
      <c r="L4243">
        <v>27059283</v>
      </c>
      <c r="N4243">
        <v>4</v>
      </c>
      <c r="O4243">
        <v>1804</v>
      </c>
      <c r="P4243">
        <v>1920</v>
      </c>
      <c r="Q4243" t="s">
        <v>14629</v>
      </c>
      <c r="R4243">
        <v>1804</v>
      </c>
      <c r="S4243">
        <v>1920</v>
      </c>
    </row>
    <row r="4244" spans="1:19" x14ac:dyDescent="0.25">
      <c r="A4244" t="s">
        <v>395</v>
      </c>
      <c r="B4244">
        <v>1</v>
      </c>
      <c r="C4244" t="s">
        <v>406</v>
      </c>
      <c r="D4244" t="str">
        <f>INDEX(Transcripts[#Data], MATCH(Exons[[#This Row],[Transcript stable ID]], Transcripts[Transcript stable ID], 0), 4)</f>
        <v>NM_139135.3</v>
      </c>
      <c r="E4244" t="s">
        <v>27</v>
      </c>
      <c r="J4244">
        <v>27022895</v>
      </c>
      <c r="K4244">
        <v>27087347</v>
      </c>
      <c r="L4244">
        <v>27087587</v>
      </c>
      <c r="N4244">
        <v>5</v>
      </c>
      <c r="O4244">
        <v>1921</v>
      </c>
      <c r="P4244">
        <v>2161</v>
      </c>
      <c r="Q4244" t="s">
        <v>14630</v>
      </c>
      <c r="R4244">
        <v>1921</v>
      </c>
      <c r="S4244">
        <v>2161</v>
      </c>
    </row>
    <row r="4245" spans="1:19" x14ac:dyDescent="0.25">
      <c r="A4245" t="s">
        <v>395</v>
      </c>
      <c r="B4245">
        <v>1</v>
      </c>
      <c r="C4245" t="s">
        <v>406</v>
      </c>
      <c r="D4245" t="str">
        <f>INDEX(Transcripts[#Data], MATCH(Exons[[#This Row],[Transcript stable ID]], Transcripts[Transcript stable ID], 0), 4)</f>
        <v>NM_139135.3</v>
      </c>
      <c r="E4245" t="s">
        <v>27</v>
      </c>
      <c r="J4245">
        <v>27022895</v>
      </c>
      <c r="K4245">
        <v>27087875</v>
      </c>
      <c r="L4245">
        <v>27087964</v>
      </c>
      <c r="N4245">
        <v>6</v>
      </c>
      <c r="O4245">
        <v>2162</v>
      </c>
      <c r="P4245">
        <v>2251</v>
      </c>
      <c r="Q4245" t="s">
        <v>14631</v>
      </c>
      <c r="R4245">
        <v>2162</v>
      </c>
      <c r="S4245">
        <v>2251</v>
      </c>
    </row>
    <row r="4246" spans="1:19" x14ac:dyDescent="0.25">
      <c r="A4246" t="s">
        <v>395</v>
      </c>
      <c r="B4246">
        <v>1</v>
      </c>
      <c r="C4246" t="s">
        <v>406</v>
      </c>
      <c r="D4246" t="str">
        <f>INDEX(Transcripts[#Data], MATCH(Exons[[#This Row],[Transcript stable ID]], Transcripts[Transcript stable ID], 0), 4)</f>
        <v>NM_139135.3</v>
      </c>
      <c r="E4246" t="s">
        <v>27</v>
      </c>
      <c r="J4246">
        <v>27022895</v>
      </c>
      <c r="K4246">
        <v>27088643</v>
      </c>
      <c r="L4246">
        <v>27088810</v>
      </c>
      <c r="N4246">
        <v>7</v>
      </c>
      <c r="O4246">
        <v>2252</v>
      </c>
      <c r="P4246">
        <v>2419</v>
      </c>
      <c r="Q4246" t="s">
        <v>14632</v>
      </c>
      <c r="R4246">
        <v>2252</v>
      </c>
      <c r="S4246">
        <v>2419</v>
      </c>
    </row>
    <row r="4247" spans="1:19" x14ac:dyDescent="0.25">
      <c r="A4247" t="s">
        <v>395</v>
      </c>
      <c r="B4247">
        <v>1</v>
      </c>
      <c r="C4247" t="s">
        <v>406</v>
      </c>
      <c r="D4247" t="str">
        <f>INDEX(Transcripts[#Data], MATCH(Exons[[#This Row],[Transcript stable ID]], Transcripts[Transcript stable ID], 0), 4)</f>
        <v>NM_139135.3</v>
      </c>
      <c r="E4247" t="s">
        <v>27</v>
      </c>
      <c r="J4247">
        <v>27022895</v>
      </c>
      <c r="K4247">
        <v>27089464</v>
      </c>
      <c r="L4247">
        <v>27089776</v>
      </c>
      <c r="N4247">
        <v>8</v>
      </c>
      <c r="O4247">
        <v>2420</v>
      </c>
      <c r="P4247">
        <v>2732</v>
      </c>
      <c r="Q4247" t="s">
        <v>14633</v>
      </c>
      <c r="R4247">
        <v>2420</v>
      </c>
      <c r="S4247">
        <v>2732</v>
      </c>
    </row>
    <row r="4248" spans="1:19" x14ac:dyDescent="0.25">
      <c r="A4248" t="s">
        <v>395</v>
      </c>
      <c r="B4248">
        <v>1</v>
      </c>
      <c r="C4248" t="s">
        <v>406</v>
      </c>
      <c r="D4248" t="str">
        <f>INDEX(Transcripts[#Data], MATCH(Exons[[#This Row],[Transcript stable ID]], Transcripts[Transcript stable ID], 0), 4)</f>
        <v>NM_139135.3</v>
      </c>
      <c r="E4248" t="s">
        <v>27</v>
      </c>
      <c r="J4248">
        <v>27022895</v>
      </c>
      <c r="K4248">
        <v>27092712</v>
      </c>
      <c r="L4248">
        <v>27092857</v>
      </c>
      <c r="N4248">
        <v>9</v>
      </c>
      <c r="O4248">
        <v>2733</v>
      </c>
      <c r="P4248">
        <v>2878</v>
      </c>
      <c r="Q4248" t="s">
        <v>14634</v>
      </c>
      <c r="R4248">
        <v>2733</v>
      </c>
      <c r="S4248">
        <v>2878</v>
      </c>
    </row>
    <row r="4249" spans="1:19" x14ac:dyDescent="0.25">
      <c r="A4249" t="s">
        <v>395</v>
      </c>
      <c r="B4249">
        <v>1</v>
      </c>
      <c r="C4249" t="s">
        <v>406</v>
      </c>
      <c r="D4249" t="str">
        <f>INDEX(Transcripts[#Data], MATCH(Exons[[#This Row],[Transcript stable ID]], Transcripts[Transcript stable ID], 0), 4)</f>
        <v>NM_139135.3</v>
      </c>
      <c r="E4249" t="s">
        <v>27</v>
      </c>
      <c r="J4249">
        <v>27022895</v>
      </c>
      <c r="K4249">
        <v>27092948</v>
      </c>
      <c r="L4249">
        <v>27093057</v>
      </c>
      <c r="N4249">
        <v>10</v>
      </c>
      <c r="O4249">
        <v>2879</v>
      </c>
      <c r="P4249">
        <v>2988</v>
      </c>
      <c r="Q4249" t="s">
        <v>14635</v>
      </c>
      <c r="R4249">
        <v>2879</v>
      </c>
      <c r="S4249">
        <v>2988</v>
      </c>
    </row>
    <row r="4250" spans="1:19" x14ac:dyDescent="0.25">
      <c r="A4250" t="s">
        <v>395</v>
      </c>
      <c r="B4250">
        <v>1</v>
      </c>
      <c r="C4250" t="s">
        <v>406</v>
      </c>
      <c r="D4250" t="str">
        <f>INDEX(Transcripts[#Data], MATCH(Exons[[#This Row],[Transcript stable ID]], Transcripts[Transcript stable ID], 0), 4)</f>
        <v>NM_139135.3</v>
      </c>
      <c r="E4250" t="s">
        <v>27</v>
      </c>
      <c r="J4250">
        <v>27022895</v>
      </c>
      <c r="K4250">
        <v>27094281</v>
      </c>
      <c r="L4250">
        <v>27094490</v>
      </c>
      <c r="N4250">
        <v>11</v>
      </c>
      <c r="O4250">
        <v>2989</v>
      </c>
      <c r="P4250">
        <v>3198</v>
      </c>
      <c r="Q4250" t="s">
        <v>14636</v>
      </c>
      <c r="R4250">
        <v>2989</v>
      </c>
      <c r="S4250">
        <v>3198</v>
      </c>
    </row>
    <row r="4251" spans="1:19" x14ac:dyDescent="0.25">
      <c r="A4251" t="s">
        <v>395</v>
      </c>
      <c r="B4251">
        <v>1</v>
      </c>
      <c r="C4251" t="s">
        <v>406</v>
      </c>
      <c r="D4251" t="str">
        <f>INDEX(Transcripts[#Data], MATCH(Exons[[#This Row],[Transcript stable ID]], Transcripts[Transcript stable ID], 0), 4)</f>
        <v>NM_139135.3</v>
      </c>
      <c r="E4251" t="s">
        <v>27</v>
      </c>
      <c r="J4251">
        <v>27022895</v>
      </c>
      <c r="K4251">
        <v>27097610</v>
      </c>
      <c r="L4251">
        <v>27097817</v>
      </c>
      <c r="N4251">
        <v>12</v>
      </c>
      <c r="O4251">
        <v>3199</v>
      </c>
      <c r="P4251">
        <v>3406</v>
      </c>
      <c r="Q4251" t="s">
        <v>14637</v>
      </c>
      <c r="R4251">
        <v>3199</v>
      </c>
      <c r="S4251">
        <v>3406</v>
      </c>
    </row>
    <row r="4252" spans="1:19" x14ac:dyDescent="0.25">
      <c r="A4252" t="s">
        <v>395</v>
      </c>
      <c r="B4252">
        <v>1</v>
      </c>
      <c r="C4252" t="s">
        <v>406</v>
      </c>
      <c r="D4252" t="str">
        <f>INDEX(Transcripts[#Data], MATCH(Exons[[#This Row],[Transcript stable ID]], Transcripts[Transcript stable ID], 0), 4)</f>
        <v>NM_139135.3</v>
      </c>
      <c r="E4252" t="s">
        <v>27</v>
      </c>
      <c r="J4252">
        <v>27022895</v>
      </c>
      <c r="K4252">
        <v>27098991</v>
      </c>
      <c r="L4252">
        <v>27099123</v>
      </c>
      <c r="N4252">
        <v>13</v>
      </c>
      <c r="O4252">
        <v>3407</v>
      </c>
      <c r="P4252">
        <v>3539</v>
      </c>
      <c r="Q4252" t="s">
        <v>14638</v>
      </c>
      <c r="R4252">
        <v>3407</v>
      </c>
      <c r="S4252">
        <v>3539</v>
      </c>
    </row>
    <row r="4253" spans="1:19" x14ac:dyDescent="0.25">
      <c r="A4253" t="s">
        <v>395</v>
      </c>
      <c r="B4253">
        <v>1</v>
      </c>
      <c r="C4253" t="s">
        <v>406</v>
      </c>
      <c r="D4253" t="str">
        <f>INDEX(Transcripts[#Data], MATCH(Exons[[#This Row],[Transcript stable ID]], Transcripts[Transcript stable ID], 0), 4)</f>
        <v>NM_139135.3</v>
      </c>
      <c r="E4253" t="s">
        <v>27</v>
      </c>
      <c r="J4253">
        <v>27022895</v>
      </c>
      <c r="K4253">
        <v>27099303</v>
      </c>
      <c r="L4253">
        <v>27099478</v>
      </c>
      <c r="N4253">
        <v>14</v>
      </c>
      <c r="O4253">
        <v>3540</v>
      </c>
      <c r="P4253">
        <v>3715</v>
      </c>
      <c r="Q4253" t="s">
        <v>14639</v>
      </c>
      <c r="R4253">
        <v>3540</v>
      </c>
      <c r="S4253">
        <v>3715</v>
      </c>
    </row>
    <row r="4254" spans="1:19" x14ac:dyDescent="0.25">
      <c r="A4254" t="s">
        <v>395</v>
      </c>
      <c r="B4254">
        <v>1</v>
      </c>
      <c r="C4254" t="s">
        <v>406</v>
      </c>
      <c r="D4254" t="str">
        <f>INDEX(Transcripts[#Data], MATCH(Exons[[#This Row],[Transcript stable ID]], Transcripts[Transcript stable ID], 0), 4)</f>
        <v>NM_139135.3</v>
      </c>
      <c r="E4254" t="s">
        <v>27</v>
      </c>
      <c r="J4254">
        <v>27022895</v>
      </c>
      <c r="K4254">
        <v>27099837</v>
      </c>
      <c r="L4254">
        <v>27099987</v>
      </c>
      <c r="N4254">
        <v>15</v>
      </c>
      <c r="O4254">
        <v>3716</v>
      </c>
      <c r="P4254">
        <v>3866</v>
      </c>
      <c r="Q4254" t="s">
        <v>14640</v>
      </c>
      <c r="R4254">
        <v>3716</v>
      </c>
      <c r="S4254">
        <v>3866</v>
      </c>
    </row>
    <row r="4255" spans="1:19" x14ac:dyDescent="0.25">
      <c r="A4255" t="s">
        <v>395</v>
      </c>
      <c r="B4255">
        <v>1</v>
      </c>
      <c r="C4255" t="s">
        <v>406</v>
      </c>
      <c r="D4255" t="str">
        <f>INDEX(Transcripts[#Data], MATCH(Exons[[#This Row],[Transcript stable ID]], Transcripts[Transcript stable ID], 0), 4)</f>
        <v>NM_139135.3</v>
      </c>
      <c r="E4255" t="s">
        <v>27</v>
      </c>
      <c r="J4255">
        <v>27022895</v>
      </c>
      <c r="K4255">
        <v>27100071</v>
      </c>
      <c r="L4255">
        <v>27100208</v>
      </c>
      <c r="N4255">
        <v>16</v>
      </c>
      <c r="O4255">
        <v>3867</v>
      </c>
      <c r="P4255">
        <v>4004</v>
      </c>
      <c r="Q4255" t="s">
        <v>14641</v>
      </c>
      <c r="R4255">
        <v>3867</v>
      </c>
      <c r="S4255">
        <v>4004</v>
      </c>
    </row>
    <row r="4256" spans="1:19" x14ac:dyDescent="0.25">
      <c r="A4256" t="s">
        <v>395</v>
      </c>
      <c r="B4256">
        <v>1</v>
      </c>
      <c r="C4256" t="s">
        <v>406</v>
      </c>
      <c r="D4256" t="str">
        <f>INDEX(Transcripts[#Data], MATCH(Exons[[#This Row],[Transcript stable ID]], Transcripts[Transcript stable ID], 0), 4)</f>
        <v>NM_139135.3</v>
      </c>
      <c r="E4256" t="s">
        <v>27</v>
      </c>
      <c r="J4256">
        <v>27022895</v>
      </c>
      <c r="K4256">
        <v>27100293</v>
      </c>
      <c r="L4256">
        <v>27100389</v>
      </c>
      <c r="N4256">
        <v>17</v>
      </c>
      <c r="O4256">
        <v>4005</v>
      </c>
      <c r="P4256">
        <v>4101</v>
      </c>
      <c r="Q4256" t="s">
        <v>14642</v>
      </c>
      <c r="R4256">
        <v>4005</v>
      </c>
      <c r="S4256">
        <v>4101</v>
      </c>
    </row>
    <row r="4257" spans="1:19" x14ac:dyDescent="0.25">
      <c r="A4257" t="s">
        <v>395</v>
      </c>
      <c r="B4257">
        <v>1</v>
      </c>
      <c r="C4257" t="s">
        <v>406</v>
      </c>
      <c r="D4257" t="str">
        <f>INDEX(Transcripts[#Data], MATCH(Exons[[#This Row],[Transcript stable ID]], Transcripts[Transcript stable ID], 0), 4)</f>
        <v>NM_139135.3</v>
      </c>
      <c r="E4257" t="s">
        <v>27</v>
      </c>
      <c r="J4257">
        <v>27022895</v>
      </c>
      <c r="K4257">
        <v>27102068</v>
      </c>
      <c r="L4257">
        <v>27102198</v>
      </c>
      <c r="N4257">
        <v>19</v>
      </c>
      <c r="O4257">
        <v>4343</v>
      </c>
      <c r="P4257">
        <v>4473</v>
      </c>
      <c r="Q4257" t="s">
        <v>14644</v>
      </c>
      <c r="R4257">
        <v>4343</v>
      </c>
      <c r="S4257">
        <v>4473</v>
      </c>
    </row>
    <row r="4258" spans="1:19" x14ac:dyDescent="0.25">
      <c r="A4258" t="s">
        <v>395</v>
      </c>
      <c r="B4258">
        <v>1</v>
      </c>
      <c r="C4258" t="s">
        <v>406</v>
      </c>
      <c r="D4258" t="str">
        <f>INDEX(Transcripts[#Data], MATCH(Exons[[#This Row],[Transcript stable ID]], Transcripts[Transcript stable ID], 0), 4)</f>
        <v>NM_139135.3</v>
      </c>
      <c r="E4258" t="s">
        <v>27</v>
      </c>
      <c r="J4258">
        <v>27022895</v>
      </c>
      <c r="K4258">
        <v>27022895</v>
      </c>
      <c r="L4258">
        <v>27024031</v>
      </c>
      <c r="N4258">
        <v>1</v>
      </c>
      <c r="O4258">
        <v>1</v>
      </c>
      <c r="P4258">
        <v>1137</v>
      </c>
      <c r="Q4258" t="s">
        <v>14646</v>
      </c>
      <c r="R4258">
        <v>1</v>
      </c>
      <c r="S4258">
        <v>1137</v>
      </c>
    </row>
    <row r="4259" spans="1:19" x14ac:dyDescent="0.25">
      <c r="A4259" t="s">
        <v>395</v>
      </c>
      <c r="B4259">
        <v>1</v>
      </c>
      <c r="C4259" t="s">
        <v>406</v>
      </c>
      <c r="D4259" t="str">
        <f>INDEX(Transcripts[#Data], MATCH(Exons[[#This Row],[Transcript stable ID]], Transcripts[Transcript stable ID], 0), 4)</f>
        <v>NM_139135.3</v>
      </c>
      <c r="E4259" t="s">
        <v>27</v>
      </c>
      <c r="J4259">
        <v>27022895</v>
      </c>
      <c r="K4259">
        <v>27101471</v>
      </c>
      <c r="L4259">
        <v>27101711</v>
      </c>
      <c r="N4259">
        <v>18</v>
      </c>
      <c r="O4259">
        <v>4102</v>
      </c>
      <c r="P4259">
        <v>4342</v>
      </c>
      <c r="Q4259" t="s">
        <v>14647</v>
      </c>
      <c r="R4259">
        <v>4102</v>
      </c>
      <c r="S4259">
        <v>4342</v>
      </c>
    </row>
    <row r="4260" spans="1:19" x14ac:dyDescent="0.25">
      <c r="A4260" t="s">
        <v>395</v>
      </c>
      <c r="B4260">
        <v>1</v>
      </c>
      <c r="C4260" t="s">
        <v>406</v>
      </c>
      <c r="D4260" t="str">
        <f>INDEX(Transcripts[#Data], MATCH(Exons[[#This Row],[Transcript stable ID]], Transcripts[Transcript stable ID], 0), 4)</f>
        <v>NM_139135.3</v>
      </c>
      <c r="E4260" t="s">
        <v>27</v>
      </c>
      <c r="H4260">
        <v>27107248</v>
      </c>
      <c r="I4260">
        <v>27107308</v>
      </c>
      <c r="J4260">
        <v>27022895</v>
      </c>
      <c r="K4260">
        <v>27105514</v>
      </c>
      <c r="L4260">
        <v>27107308</v>
      </c>
      <c r="N4260">
        <v>20</v>
      </c>
      <c r="O4260">
        <v>4474</v>
      </c>
      <c r="P4260">
        <v>6207</v>
      </c>
      <c r="Q4260" t="s">
        <v>14648</v>
      </c>
      <c r="R4260">
        <v>4474</v>
      </c>
      <c r="S4260">
        <v>6207</v>
      </c>
    </row>
    <row r="4261" spans="1:19" x14ac:dyDescent="0.25">
      <c r="A4261" t="s">
        <v>126</v>
      </c>
      <c r="B4261">
        <v>-1</v>
      </c>
      <c r="C4261" t="s">
        <v>4469</v>
      </c>
      <c r="D4261" t="str">
        <f>INDEX(Transcripts[#Data], MATCH(Exons[[#This Row],[Transcript stable ID]], Transcripts[Transcript stable ID], 0), 4)</f>
        <v>NM_002227.3</v>
      </c>
      <c r="E4261" t="s">
        <v>27</v>
      </c>
      <c r="F4261">
        <v>65432016</v>
      </c>
      <c r="G4261">
        <v>65432187</v>
      </c>
      <c r="J4261">
        <v>65432187</v>
      </c>
      <c r="K4261">
        <v>65432016</v>
      </c>
      <c r="L4261">
        <v>65432187</v>
      </c>
      <c r="N4261">
        <v>1</v>
      </c>
      <c r="Q4261" t="s">
        <v>14649</v>
      </c>
    </row>
    <row r="4262" spans="1:19" x14ac:dyDescent="0.25">
      <c r="A4262" t="s">
        <v>126</v>
      </c>
      <c r="B4262">
        <v>-1</v>
      </c>
      <c r="C4262" t="s">
        <v>4469</v>
      </c>
      <c r="D4262" t="str">
        <f>INDEX(Transcripts[#Data], MATCH(Exons[[#This Row],[Transcript stable ID]], Transcripts[Transcript stable ID], 0), 4)</f>
        <v>NM_002227.3</v>
      </c>
      <c r="E4262" t="s">
        <v>27</v>
      </c>
      <c r="F4262">
        <v>65351948</v>
      </c>
      <c r="G4262">
        <v>65352024</v>
      </c>
      <c r="J4262">
        <v>65432187</v>
      </c>
      <c r="K4262">
        <v>65351942</v>
      </c>
      <c r="L4262">
        <v>65352024</v>
      </c>
      <c r="N4262">
        <v>2</v>
      </c>
      <c r="O4262">
        <v>250</v>
      </c>
      <c r="P4262">
        <v>255</v>
      </c>
      <c r="Q4262" t="s">
        <v>14650</v>
      </c>
      <c r="R4262">
        <v>1</v>
      </c>
      <c r="S4262">
        <v>6</v>
      </c>
    </row>
    <row r="4263" spans="1:19" x14ac:dyDescent="0.25">
      <c r="A4263" t="s">
        <v>126</v>
      </c>
      <c r="B4263">
        <v>-1</v>
      </c>
      <c r="C4263" t="s">
        <v>4469</v>
      </c>
      <c r="D4263" t="str">
        <f>INDEX(Transcripts[#Data], MATCH(Exons[[#This Row],[Transcript stable ID]], Transcripts[Transcript stable ID], 0), 4)</f>
        <v>NM_002227.3</v>
      </c>
      <c r="E4263" t="s">
        <v>27</v>
      </c>
      <c r="J4263">
        <v>65432187</v>
      </c>
      <c r="K4263">
        <v>65348960</v>
      </c>
      <c r="L4263">
        <v>65349158</v>
      </c>
      <c r="N4263">
        <v>3</v>
      </c>
      <c r="O4263">
        <v>256</v>
      </c>
      <c r="P4263">
        <v>454</v>
      </c>
      <c r="Q4263" t="s">
        <v>14651</v>
      </c>
      <c r="R4263">
        <v>7</v>
      </c>
      <c r="S4263">
        <v>205</v>
      </c>
    </row>
    <row r="4264" spans="1:19" x14ac:dyDescent="0.25">
      <c r="A4264" t="s">
        <v>126</v>
      </c>
      <c r="B4264">
        <v>-1</v>
      </c>
      <c r="C4264" t="s">
        <v>4469</v>
      </c>
      <c r="D4264" t="str">
        <f>INDEX(Transcripts[#Data], MATCH(Exons[[#This Row],[Transcript stable ID]], Transcripts[Transcript stable ID], 0), 4)</f>
        <v>NM_002227.3</v>
      </c>
      <c r="E4264" t="s">
        <v>27</v>
      </c>
      <c r="J4264">
        <v>65432187</v>
      </c>
      <c r="K4264">
        <v>65344708</v>
      </c>
      <c r="L4264">
        <v>65344831</v>
      </c>
      <c r="N4264">
        <v>4</v>
      </c>
      <c r="O4264">
        <v>455</v>
      </c>
      <c r="P4264">
        <v>578</v>
      </c>
      <c r="Q4264" t="s">
        <v>14652</v>
      </c>
      <c r="R4264">
        <v>206</v>
      </c>
      <c r="S4264">
        <v>329</v>
      </c>
    </row>
    <row r="4265" spans="1:19" x14ac:dyDescent="0.25">
      <c r="A4265" t="s">
        <v>126</v>
      </c>
      <c r="B4265">
        <v>-1</v>
      </c>
      <c r="C4265" t="s">
        <v>4469</v>
      </c>
      <c r="D4265" t="str">
        <f>INDEX(Transcripts[#Data], MATCH(Exons[[#This Row],[Transcript stable ID]], Transcripts[Transcript stable ID], 0), 4)</f>
        <v>NM_002227.3</v>
      </c>
      <c r="E4265" t="s">
        <v>27</v>
      </c>
      <c r="J4265">
        <v>65432187</v>
      </c>
      <c r="K4265">
        <v>65339053</v>
      </c>
      <c r="L4265">
        <v>65339206</v>
      </c>
      <c r="N4265">
        <v>5</v>
      </c>
      <c r="O4265">
        <v>579</v>
      </c>
      <c r="P4265">
        <v>732</v>
      </c>
      <c r="Q4265" t="s">
        <v>14653</v>
      </c>
      <c r="R4265">
        <v>330</v>
      </c>
      <c r="S4265">
        <v>483</v>
      </c>
    </row>
    <row r="4266" spans="1:19" x14ac:dyDescent="0.25">
      <c r="A4266" t="s">
        <v>126</v>
      </c>
      <c r="B4266">
        <v>-1</v>
      </c>
      <c r="C4266" t="s">
        <v>4469</v>
      </c>
      <c r="D4266" t="str">
        <f>INDEX(Transcripts[#Data], MATCH(Exons[[#This Row],[Transcript stable ID]], Transcripts[Transcript stable ID], 0), 4)</f>
        <v>NM_002227.3</v>
      </c>
      <c r="E4266" t="s">
        <v>27</v>
      </c>
      <c r="J4266">
        <v>65432187</v>
      </c>
      <c r="K4266">
        <v>65334994</v>
      </c>
      <c r="L4266">
        <v>65335157</v>
      </c>
      <c r="N4266">
        <v>6</v>
      </c>
      <c r="O4266">
        <v>733</v>
      </c>
      <c r="P4266">
        <v>896</v>
      </c>
      <c r="Q4266" t="s">
        <v>14654</v>
      </c>
      <c r="R4266">
        <v>484</v>
      </c>
      <c r="S4266">
        <v>647</v>
      </c>
    </row>
    <row r="4267" spans="1:19" x14ac:dyDescent="0.25">
      <c r="A4267" t="s">
        <v>126</v>
      </c>
      <c r="B4267">
        <v>-1</v>
      </c>
      <c r="C4267" t="s">
        <v>4469</v>
      </c>
      <c r="D4267" t="str">
        <f>INDEX(Transcripts[#Data], MATCH(Exons[[#This Row],[Transcript stable ID]], Transcripts[Transcript stable ID], 0), 4)</f>
        <v>NM_002227.3</v>
      </c>
      <c r="E4267" t="s">
        <v>27</v>
      </c>
      <c r="J4267">
        <v>65432187</v>
      </c>
      <c r="K4267">
        <v>65332549</v>
      </c>
      <c r="L4267">
        <v>65332891</v>
      </c>
      <c r="N4267">
        <v>7</v>
      </c>
      <c r="O4267">
        <v>897</v>
      </c>
      <c r="P4267">
        <v>1239</v>
      </c>
      <c r="Q4267" t="s">
        <v>14655</v>
      </c>
      <c r="R4267">
        <v>648</v>
      </c>
      <c r="S4267">
        <v>990</v>
      </c>
    </row>
    <row r="4268" spans="1:19" x14ac:dyDescent="0.25">
      <c r="A4268" t="s">
        <v>126</v>
      </c>
      <c r="B4268">
        <v>-1</v>
      </c>
      <c r="C4268" t="s">
        <v>4469</v>
      </c>
      <c r="D4268" t="str">
        <f>INDEX(Transcripts[#Data], MATCH(Exons[[#This Row],[Transcript stable ID]], Transcripts[Transcript stable ID], 0), 4)</f>
        <v>NM_002227.3</v>
      </c>
      <c r="E4268" t="s">
        <v>27</v>
      </c>
      <c r="J4268">
        <v>65432187</v>
      </c>
      <c r="K4268">
        <v>65330470</v>
      </c>
      <c r="L4268">
        <v>65330655</v>
      </c>
      <c r="N4268">
        <v>8</v>
      </c>
      <c r="O4268">
        <v>1240</v>
      </c>
      <c r="P4268">
        <v>1425</v>
      </c>
      <c r="Q4268" t="s">
        <v>14656</v>
      </c>
      <c r="R4268">
        <v>991</v>
      </c>
      <c r="S4268">
        <v>1176</v>
      </c>
    </row>
    <row r="4269" spans="1:19" x14ac:dyDescent="0.25">
      <c r="A4269" t="s">
        <v>126</v>
      </c>
      <c r="B4269">
        <v>-1</v>
      </c>
      <c r="C4269" t="s">
        <v>4469</v>
      </c>
      <c r="D4269" t="str">
        <f>INDEX(Transcripts[#Data], MATCH(Exons[[#This Row],[Transcript stable ID]], Transcripts[Transcript stable ID], 0), 4)</f>
        <v>NM_002227.3</v>
      </c>
      <c r="E4269" t="s">
        <v>27</v>
      </c>
      <c r="J4269">
        <v>65432187</v>
      </c>
      <c r="K4269">
        <v>65325788</v>
      </c>
      <c r="L4269">
        <v>65325945</v>
      </c>
      <c r="N4269">
        <v>9</v>
      </c>
      <c r="O4269">
        <v>1426</v>
      </c>
      <c r="P4269">
        <v>1583</v>
      </c>
      <c r="Q4269" t="s">
        <v>14657</v>
      </c>
      <c r="R4269">
        <v>1177</v>
      </c>
      <c r="S4269">
        <v>1334</v>
      </c>
    </row>
    <row r="4270" spans="1:19" x14ac:dyDescent="0.25">
      <c r="A4270" t="s">
        <v>126</v>
      </c>
      <c r="B4270">
        <v>-1</v>
      </c>
      <c r="C4270" t="s">
        <v>4469</v>
      </c>
      <c r="D4270" t="str">
        <f>INDEX(Transcripts[#Data], MATCH(Exons[[#This Row],[Transcript stable ID]], Transcripts[Transcript stable ID], 0), 4)</f>
        <v>NM_002227.3</v>
      </c>
      <c r="E4270" t="s">
        <v>27</v>
      </c>
      <c r="J4270">
        <v>65432187</v>
      </c>
      <c r="K4270">
        <v>65323339</v>
      </c>
      <c r="L4270">
        <v>65323462</v>
      </c>
      <c r="N4270">
        <v>10</v>
      </c>
      <c r="O4270">
        <v>1584</v>
      </c>
      <c r="P4270">
        <v>1707</v>
      </c>
      <c r="Q4270" t="s">
        <v>14658</v>
      </c>
      <c r="R4270">
        <v>1335</v>
      </c>
      <c r="S4270">
        <v>1458</v>
      </c>
    </row>
    <row r="4271" spans="1:19" x14ac:dyDescent="0.25">
      <c r="A4271" t="s">
        <v>126</v>
      </c>
      <c r="B4271">
        <v>-1</v>
      </c>
      <c r="C4271" t="s">
        <v>4469</v>
      </c>
      <c r="D4271" t="str">
        <f>INDEX(Transcripts[#Data], MATCH(Exons[[#This Row],[Transcript stable ID]], Transcripts[Transcript stable ID], 0), 4)</f>
        <v>NM_002227.3</v>
      </c>
      <c r="E4271" t="s">
        <v>27</v>
      </c>
      <c r="J4271">
        <v>65432187</v>
      </c>
      <c r="K4271">
        <v>65321192</v>
      </c>
      <c r="L4271">
        <v>65321381</v>
      </c>
      <c r="N4271">
        <v>11</v>
      </c>
      <c r="O4271">
        <v>1708</v>
      </c>
      <c r="P4271">
        <v>1897</v>
      </c>
      <c r="Q4271" t="s">
        <v>14659</v>
      </c>
      <c r="R4271">
        <v>1459</v>
      </c>
      <c r="S4271">
        <v>1648</v>
      </c>
    </row>
    <row r="4272" spans="1:19" x14ac:dyDescent="0.25">
      <c r="A4272" t="s">
        <v>126</v>
      </c>
      <c r="B4272">
        <v>-1</v>
      </c>
      <c r="C4272" t="s">
        <v>4469</v>
      </c>
      <c r="D4272" t="str">
        <f>INDEX(Transcripts[#Data], MATCH(Exons[[#This Row],[Transcript stable ID]], Transcripts[Transcript stable ID], 0), 4)</f>
        <v>NM_002227.3</v>
      </c>
      <c r="E4272" t="s">
        <v>27</v>
      </c>
      <c r="J4272">
        <v>65432187</v>
      </c>
      <c r="K4272">
        <v>65316487</v>
      </c>
      <c r="L4272">
        <v>65316593</v>
      </c>
      <c r="N4272">
        <v>12</v>
      </c>
      <c r="O4272">
        <v>1898</v>
      </c>
      <c r="P4272">
        <v>2004</v>
      </c>
      <c r="Q4272" t="s">
        <v>14660</v>
      </c>
      <c r="R4272">
        <v>1649</v>
      </c>
      <c r="S4272">
        <v>1755</v>
      </c>
    </row>
    <row r="4273" spans="1:19" x14ac:dyDescent="0.25">
      <c r="A4273" t="s">
        <v>126</v>
      </c>
      <c r="B4273">
        <v>-1</v>
      </c>
      <c r="C4273" t="s">
        <v>4469</v>
      </c>
      <c r="D4273" t="str">
        <f>INDEX(Transcripts[#Data], MATCH(Exons[[#This Row],[Transcript stable ID]], Transcripts[Transcript stable ID], 0), 4)</f>
        <v>NM_002227.3</v>
      </c>
      <c r="E4273" t="s">
        <v>27</v>
      </c>
      <c r="J4273">
        <v>65432187</v>
      </c>
      <c r="K4273">
        <v>65313215</v>
      </c>
      <c r="L4273">
        <v>65313358</v>
      </c>
      <c r="N4273">
        <v>13</v>
      </c>
      <c r="O4273">
        <v>2005</v>
      </c>
      <c r="P4273">
        <v>2148</v>
      </c>
      <c r="Q4273" t="s">
        <v>14661</v>
      </c>
      <c r="R4273">
        <v>1756</v>
      </c>
      <c r="S4273">
        <v>1899</v>
      </c>
    </row>
    <row r="4274" spans="1:19" x14ac:dyDescent="0.25">
      <c r="A4274" t="s">
        <v>126</v>
      </c>
      <c r="B4274">
        <v>-1</v>
      </c>
      <c r="C4274" t="s">
        <v>4469</v>
      </c>
      <c r="D4274" t="str">
        <f>INDEX(Transcripts[#Data], MATCH(Exons[[#This Row],[Transcript stable ID]], Transcripts[Transcript stable ID], 0), 4)</f>
        <v>NM_002227.3</v>
      </c>
      <c r="E4274" t="s">
        <v>27</v>
      </c>
      <c r="J4274">
        <v>65432187</v>
      </c>
      <c r="K4274">
        <v>65312332</v>
      </c>
      <c r="L4274">
        <v>65312419</v>
      </c>
      <c r="N4274">
        <v>14</v>
      </c>
      <c r="O4274">
        <v>2149</v>
      </c>
      <c r="P4274">
        <v>2236</v>
      </c>
      <c r="Q4274" t="s">
        <v>14662</v>
      </c>
      <c r="R4274">
        <v>1900</v>
      </c>
      <c r="S4274">
        <v>1987</v>
      </c>
    </row>
    <row r="4275" spans="1:19" x14ac:dyDescent="0.25">
      <c r="A4275" t="s">
        <v>126</v>
      </c>
      <c r="B4275">
        <v>-1</v>
      </c>
      <c r="C4275" t="s">
        <v>4469</v>
      </c>
      <c r="D4275" t="str">
        <f>INDEX(Transcripts[#Data], MATCH(Exons[[#This Row],[Transcript stable ID]], Transcripts[Transcript stable ID], 0), 4)</f>
        <v>NM_002227.3</v>
      </c>
      <c r="E4275" t="s">
        <v>27</v>
      </c>
      <c r="J4275">
        <v>65432187</v>
      </c>
      <c r="K4275">
        <v>65311196</v>
      </c>
      <c r="L4275">
        <v>65311323</v>
      </c>
      <c r="N4275">
        <v>15</v>
      </c>
      <c r="O4275">
        <v>2237</v>
      </c>
      <c r="P4275">
        <v>2364</v>
      </c>
      <c r="Q4275" t="s">
        <v>14663</v>
      </c>
      <c r="R4275">
        <v>1988</v>
      </c>
      <c r="S4275">
        <v>2115</v>
      </c>
    </row>
    <row r="4276" spans="1:19" x14ac:dyDescent="0.25">
      <c r="A4276" t="s">
        <v>126</v>
      </c>
      <c r="B4276">
        <v>-1</v>
      </c>
      <c r="C4276" t="s">
        <v>4469</v>
      </c>
      <c r="D4276" t="str">
        <f>INDEX(Transcripts[#Data], MATCH(Exons[[#This Row],[Transcript stable ID]], Transcripts[Transcript stable ID], 0), 4)</f>
        <v>NM_002227.3</v>
      </c>
      <c r="E4276" t="s">
        <v>27</v>
      </c>
      <c r="J4276">
        <v>65432187</v>
      </c>
      <c r="K4276">
        <v>65310437</v>
      </c>
      <c r="L4276">
        <v>65310572</v>
      </c>
      <c r="N4276">
        <v>16</v>
      </c>
      <c r="O4276">
        <v>2365</v>
      </c>
      <c r="P4276">
        <v>2500</v>
      </c>
      <c r="Q4276" t="s">
        <v>14664</v>
      </c>
      <c r="R4276">
        <v>2116</v>
      </c>
      <c r="S4276">
        <v>2251</v>
      </c>
    </row>
    <row r="4277" spans="1:19" x14ac:dyDescent="0.25">
      <c r="A4277" t="s">
        <v>126</v>
      </c>
      <c r="B4277">
        <v>-1</v>
      </c>
      <c r="C4277" t="s">
        <v>4469</v>
      </c>
      <c r="D4277" t="str">
        <f>INDEX(Transcripts[#Data], MATCH(Exons[[#This Row],[Transcript stable ID]], Transcripts[Transcript stable ID], 0), 4)</f>
        <v>NM_002227.3</v>
      </c>
      <c r="E4277" t="s">
        <v>27</v>
      </c>
      <c r="J4277">
        <v>65432187</v>
      </c>
      <c r="K4277">
        <v>65309747</v>
      </c>
      <c r="L4277">
        <v>65309898</v>
      </c>
      <c r="N4277">
        <v>17</v>
      </c>
      <c r="O4277">
        <v>2501</v>
      </c>
      <c r="P4277">
        <v>2652</v>
      </c>
      <c r="Q4277" t="s">
        <v>14665</v>
      </c>
      <c r="R4277">
        <v>2252</v>
      </c>
      <c r="S4277">
        <v>2403</v>
      </c>
    </row>
    <row r="4278" spans="1:19" x14ac:dyDescent="0.25">
      <c r="A4278" t="s">
        <v>126</v>
      </c>
      <c r="B4278">
        <v>-1</v>
      </c>
      <c r="C4278" t="s">
        <v>4469</v>
      </c>
      <c r="D4278" t="str">
        <f>INDEX(Transcripts[#Data], MATCH(Exons[[#This Row],[Transcript stable ID]], Transcripts[Transcript stable ID], 0), 4)</f>
        <v>NM_002227.3</v>
      </c>
      <c r="E4278" t="s">
        <v>27</v>
      </c>
      <c r="J4278">
        <v>65432187</v>
      </c>
      <c r="K4278">
        <v>65307134</v>
      </c>
      <c r="L4278">
        <v>65307284</v>
      </c>
      <c r="N4278">
        <v>18</v>
      </c>
      <c r="O4278">
        <v>2653</v>
      </c>
      <c r="P4278">
        <v>2803</v>
      </c>
      <c r="Q4278" t="s">
        <v>14666</v>
      </c>
      <c r="R4278">
        <v>2404</v>
      </c>
      <c r="S4278">
        <v>2554</v>
      </c>
    </row>
    <row r="4279" spans="1:19" x14ac:dyDescent="0.25">
      <c r="A4279" t="s">
        <v>126</v>
      </c>
      <c r="B4279">
        <v>-1</v>
      </c>
      <c r="C4279" t="s">
        <v>4469</v>
      </c>
      <c r="D4279" t="str">
        <f>INDEX(Transcripts[#Data], MATCH(Exons[[#This Row],[Transcript stable ID]], Transcripts[Transcript stable ID], 0), 4)</f>
        <v>NM_002227.3</v>
      </c>
      <c r="E4279" t="s">
        <v>27</v>
      </c>
      <c r="J4279">
        <v>65432187</v>
      </c>
      <c r="K4279">
        <v>65306928</v>
      </c>
      <c r="L4279">
        <v>65307022</v>
      </c>
      <c r="N4279">
        <v>19</v>
      </c>
      <c r="O4279">
        <v>2804</v>
      </c>
      <c r="P4279">
        <v>2898</v>
      </c>
      <c r="Q4279" t="s">
        <v>14667</v>
      </c>
      <c r="R4279">
        <v>2555</v>
      </c>
      <c r="S4279">
        <v>2649</v>
      </c>
    </row>
    <row r="4280" spans="1:19" x14ac:dyDescent="0.25">
      <c r="A4280" t="s">
        <v>126</v>
      </c>
      <c r="B4280">
        <v>-1</v>
      </c>
      <c r="C4280" t="s">
        <v>4469</v>
      </c>
      <c r="D4280" t="str">
        <f>INDEX(Transcripts[#Data], MATCH(Exons[[#This Row],[Transcript stable ID]], Transcripts[Transcript stable ID], 0), 4)</f>
        <v>NM_002227.3</v>
      </c>
      <c r="E4280" t="s">
        <v>27</v>
      </c>
      <c r="J4280">
        <v>65432187</v>
      </c>
      <c r="K4280">
        <v>65305286</v>
      </c>
      <c r="L4280">
        <v>65305478</v>
      </c>
      <c r="N4280">
        <v>20</v>
      </c>
      <c r="O4280">
        <v>2899</v>
      </c>
      <c r="P4280">
        <v>3091</v>
      </c>
      <c r="Q4280" t="s">
        <v>14668</v>
      </c>
      <c r="R4280">
        <v>2650</v>
      </c>
      <c r="S4280">
        <v>2842</v>
      </c>
    </row>
    <row r="4281" spans="1:19" x14ac:dyDescent="0.25">
      <c r="A4281" t="s">
        <v>126</v>
      </c>
      <c r="B4281">
        <v>-1</v>
      </c>
      <c r="C4281" t="s">
        <v>4469</v>
      </c>
      <c r="D4281" t="str">
        <f>INDEX(Transcripts[#Data], MATCH(Exons[[#This Row],[Transcript stable ID]], Transcripts[Transcript stable ID], 0), 4)</f>
        <v>NM_002227.3</v>
      </c>
      <c r="E4281" t="s">
        <v>27</v>
      </c>
      <c r="J4281">
        <v>65432187</v>
      </c>
      <c r="K4281">
        <v>65304148</v>
      </c>
      <c r="L4281">
        <v>65304272</v>
      </c>
      <c r="N4281">
        <v>21</v>
      </c>
      <c r="O4281">
        <v>3092</v>
      </c>
      <c r="P4281">
        <v>3216</v>
      </c>
      <c r="Q4281" t="s">
        <v>14669</v>
      </c>
      <c r="R4281">
        <v>2843</v>
      </c>
      <c r="S4281">
        <v>2967</v>
      </c>
    </row>
    <row r="4282" spans="1:19" x14ac:dyDescent="0.25">
      <c r="A4282" t="s">
        <v>126</v>
      </c>
      <c r="B4282">
        <v>-1</v>
      </c>
      <c r="C4282" t="s">
        <v>4469</v>
      </c>
      <c r="D4282" t="str">
        <f>INDEX(Transcripts[#Data], MATCH(Exons[[#This Row],[Transcript stable ID]], Transcripts[Transcript stable ID], 0), 4)</f>
        <v>NM_002227.3</v>
      </c>
      <c r="E4282" t="s">
        <v>27</v>
      </c>
      <c r="J4282">
        <v>65432187</v>
      </c>
      <c r="K4282">
        <v>65303615</v>
      </c>
      <c r="L4282">
        <v>65303787</v>
      </c>
      <c r="N4282">
        <v>22</v>
      </c>
      <c r="O4282">
        <v>3217</v>
      </c>
      <c r="P4282">
        <v>3389</v>
      </c>
      <c r="Q4282" t="s">
        <v>14670</v>
      </c>
      <c r="R4282">
        <v>2968</v>
      </c>
      <c r="S4282">
        <v>3140</v>
      </c>
    </row>
    <row r="4283" spans="1:19" x14ac:dyDescent="0.25">
      <c r="A4283" t="s">
        <v>126</v>
      </c>
      <c r="B4283">
        <v>-1</v>
      </c>
      <c r="C4283" t="s">
        <v>4469</v>
      </c>
      <c r="D4283" t="str">
        <f>INDEX(Transcripts[#Data], MATCH(Exons[[#This Row],[Transcript stable ID]], Transcripts[Transcript stable ID], 0), 4)</f>
        <v>NM_002227.3</v>
      </c>
      <c r="E4283" t="s">
        <v>27</v>
      </c>
      <c r="J4283">
        <v>65432187</v>
      </c>
      <c r="K4283">
        <v>65301781</v>
      </c>
      <c r="L4283">
        <v>65301898</v>
      </c>
      <c r="N4283">
        <v>23</v>
      </c>
      <c r="O4283">
        <v>3390</v>
      </c>
      <c r="P4283">
        <v>3507</v>
      </c>
      <c r="Q4283" t="s">
        <v>14671</v>
      </c>
      <c r="R4283">
        <v>3141</v>
      </c>
      <c r="S4283">
        <v>3258</v>
      </c>
    </row>
    <row r="4284" spans="1:19" x14ac:dyDescent="0.25">
      <c r="A4284" t="s">
        <v>126</v>
      </c>
      <c r="B4284">
        <v>-1</v>
      </c>
      <c r="C4284" t="s">
        <v>4469</v>
      </c>
      <c r="D4284" t="str">
        <f>INDEX(Transcripts[#Data], MATCH(Exons[[#This Row],[Transcript stable ID]], Transcripts[Transcript stable ID], 0), 4)</f>
        <v>NM_002227.3</v>
      </c>
      <c r="E4284" t="s">
        <v>27</v>
      </c>
      <c r="J4284">
        <v>65432187</v>
      </c>
      <c r="K4284">
        <v>65301079</v>
      </c>
      <c r="L4284">
        <v>65301189</v>
      </c>
      <c r="N4284">
        <v>24</v>
      </c>
      <c r="O4284">
        <v>3508</v>
      </c>
      <c r="P4284">
        <v>3618</v>
      </c>
      <c r="Q4284" t="s">
        <v>14672</v>
      </c>
      <c r="R4284">
        <v>3259</v>
      </c>
      <c r="S4284">
        <v>3369</v>
      </c>
    </row>
    <row r="4285" spans="1:19" x14ac:dyDescent="0.25">
      <c r="A4285" t="s">
        <v>126</v>
      </c>
      <c r="B4285">
        <v>-1</v>
      </c>
      <c r="C4285" t="s">
        <v>4469</v>
      </c>
      <c r="D4285" t="str">
        <f>INDEX(Transcripts[#Data], MATCH(Exons[[#This Row],[Transcript stable ID]], Transcripts[Transcript stable ID], 0), 4)</f>
        <v>NM_002227.3</v>
      </c>
      <c r="E4285" t="s">
        <v>27</v>
      </c>
      <c r="H4285">
        <v>65298912</v>
      </c>
      <c r="I4285">
        <v>65300244</v>
      </c>
      <c r="J4285">
        <v>65432187</v>
      </c>
      <c r="K4285">
        <v>65298912</v>
      </c>
      <c r="L4285">
        <v>65300340</v>
      </c>
      <c r="N4285">
        <v>25</v>
      </c>
      <c r="O4285">
        <v>3619</v>
      </c>
      <c r="P4285">
        <v>3714</v>
      </c>
      <c r="Q4285" t="s">
        <v>14673</v>
      </c>
      <c r="R4285">
        <v>3370</v>
      </c>
      <c r="S4285">
        <v>3465</v>
      </c>
    </row>
    <row r="4286" spans="1:19" x14ac:dyDescent="0.25">
      <c r="A4286" t="s">
        <v>3294</v>
      </c>
      <c r="B4286">
        <v>-1</v>
      </c>
      <c r="C4286" t="s">
        <v>3297</v>
      </c>
      <c r="D4286" t="str">
        <f>INDEX(Transcripts[#Data], MATCH(Exons[[#This Row],[Transcript stable ID]], Transcripts[Transcript stable ID], 0), 4)</f>
        <v>NM_002007.4</v>
      </c>
      <c r="E4286" t="s">
        <v>27</v>
      </c>
      <c r="F4286">
        <v>69589853</v>
      </c>
      <c r="G4286">
        <v>69590171</v>
      </c>
      <c r="J4286">
        <v>69590171</v>
      </c>
      <c r="K4286">
        <v>69589513</v>
      </c>
      <c r="L4286">
        <v>69590171</v>
      </c>
      <c r="N4286">
        <v>1</v>
      </c>
      <c r="O4286">
        <v>320</v>
      </c>
      <c r="P4286">
        <v>659</v>
      </c>
      <c r="Q4286" t="s">
        <v>14674</v>
      </c>
      <c r="R4286">
        <v>1</v>
      </c>
      <c r="S4286">
        <v>340</v>
      </c>
    </row>
    <row r="4287" spans="1:19" x14ac:dyDescent="0.25">
      <c r="A4287" t="s">
        <v>3294</v>
      </c>
      <c r="B4287">
        <v>-1</v>
      </c>
      <c r="C4287" t="s">
        <v>3297</v>
      </c>
      <c r="D4287" t="str">
        <f>INDEX(Transcripts[#Data], MATCH(Exons[[#This Row],[Transcript stable ID]], Transcripts[Transcript stable ID], 0), 4)</f>
        <v>NM_002007.4</v>
      </c>
      <c r="E4287" t="s">
        <v>27</v>
      </c>
      <c r="J4287">
        <v>69590171</v>
      </c>
      <c r="K4287">
        <v>69588792</v>
      </c>
      <c r="L4287">
        <v>69588895</v>
      </c>
      <c r="N4287">
        <v>2</v>
      </c>
      <c r="O4287">
        <v>660</v>
      </c>
      <c r="P4287">
        <v>763</v>
      </c>
      <c r="Q4287" t="s">
        <v>14675</v>
      </c>
      <c r="R4287">
        <v>341</v>
      </c>
      <c r="S4287">
        <v>444</v>
      </c>
    </row>
    <row r="4288" spans="1:19" x14ac:dyDescent="0.25">
      <c r="A4288" t="s">
        <v>3294</v>
      </c>
      <c r="B4288">
        <v>-1</v>
      </c>
      <c r="C4288" t="s">
        <v>3297</v>
      </c>
      <c r="D4288" t="str">
        <f>INDEX(Transcripts[#Data], MATCH(Exons[[#This Row],[Transcript stable ID]], Transcripts[Transcript stable ID], 0), 4)</f>
        <v>NM_002007.4</v>
      </c>
      <c r="E4288" t="s">
        <v>27</v>
      </c>
      <c r="H4288">
        <v>69587797</v>
      </c>
      <c r="I4288">
        <v>69588076</v>
      </c>
      <c r="J4288">
        <v>69590171</v>
      </c>
      <c r="K4288">
        <v>69587797</v>
      </c>
      <c r="L4288">
        <v>69588253</v>
      </c>
      <c r="N4288">
        <v>3</v>
      </c>
      <c r="O4288">
        <v>764</v>
      </c>
      <c r="P4288">
        <v>940</v>
      </c>
      <c r="Q4288" t="s">
        <v>14676</v>
      </c>
      <c r="R4288">
        <v>445</v>
      </c>
      <c r="S4288">
        <v>621</v>
      </c>
    </row>
    <row r="4289" spans="1:19" x14ac:dyDescent="0.25">
      <c r="A4289" t="s">
        <v>6120</v>
      </c>
      <c r="B4289">
        <v>-1</v>
      </c>
      <c r="C4289" t="s">
        <v>6138</v>
      </c>
      <c r="D4289" t="str">
        <f>INDEX(Transcripts[#Data], MATCH(Exons[[#This Row],[Transcript stable ID]], Transcripts[Transcript stable ID], 0), 4)</f>
        <v>NM_012229.4</v>
      </c>
      <c r="E4289" t="s">
        <v>27</v>
      </c>
      <c r="F4289">
        <v>104934716</v>
      </c>
      <c r="G4289">
        <v>104934739</v>
      </c>
      <c r="J4289">
        <v>104953056</v>
      </c>
      <c r="K4289">
        <v>104934615</v>
      </c>
      <c r="L4289">
        <v>104934739</v>
      </c>
      <c r="N4289">
        <v>2</v>
      </c>
      <c r="O4289">
        <v>89</v>
      </c>
      <c r="P4289">
        <v>189</v>
      </c>
      <c r="Q4289" t="s">
        <v>14677</v>
      </c>
      <c r="R4289">
        <v>1</v>
      </c>
      <c r="S4289">
        <v>101</v>
      </c>
    </row>
    <row r="4290" spans="1:19" x14ac:dyDescent="0.25">
      <c r="A4290" t="s">
        <v>6120</v>
      </c>
      <c r="B4290">
        <v>-1</v>
      </c>
      <c r="C4290" t="s">
        <v>6138</v>
      </c>
      <c r="D4290" t="str">
        <f>INDEX(Transcripts[#Data], MATCH(Exons[[#This Row],[Transcript stable ID]], Transcripts[Transcript stable ID], 0), 4)</f>
        <v>NM_012229.4</v>
      </c>
      <c r="E4290" t="s">
        <v>27</v>
      </c>
      <c r="J4290">
        <v>104953056</v>
      </c>
      <c r="K4290">
        <v>104899163</v>
      </c>
      <c r="L4290">
        <v>104899236</v>
      </c>
      <c r="N4290">
        <v>3</v>
      </c>
      <c r="O4290">
        <v>190</v>
      </c>
      <c r="P4290">
        <v>263</v>
      </c>
      <c r="Q4290" t="s">
        <v>14678</v>
      </c>
      <c r="R4290">
        <v>102</v>
      </c>
      <c r="S4290">
        <v>175</v>
      </c>
    </row>
    <row r="4291" spans="1:19" x14ac:dyDescent="0.25">
      <c r="A4291" t="s">
        <v>6120</v>
      </c>
      <c r="B4291">
        <v>-1</v>
      </c>
      <c r="C4291" t="s">
        <v>6138</v>
      </c>
      <c r="D4291" t="str">
        <f>INDEX(Transcripts[#Data], MATCH(Exons[[#This Row],[Transcript stable ID]], Transcripts[Transcript stable ID], 0), 4)</f>
        <v>NM_012229.4</v>
      </c>
      <c r="E4291" t="s">
        <v>27</v>
      </c>
      <c r="J4291">
        <v>104953056</v>
      </c>
      <c r="K4291">
        <v>104866346</v>
      </c>
      <c r="L4291">
        <v>104866463</v>
      </c>
      <c r="N4291">
        <v>4</v>
      </c>
      <c r="O4291">
        <v>264</v>
      </c>
      <c r="P4291">
        <v>381</v>
      </c>
      <c r="Q4291" t="s">
        <v>14679</v>
      </c>
      <c r="R4291">
        <v>176</v>
      </c>
      <c r="S4291">
        <v>293</v>
      </c>
    </row>
    <row r="4292" spans="1:19" x14ac:dyDescent="0.25">
      <c r="A4292" t="s">
        <v>6120</v>
      </c>
      <c r="B4292">
        <v>-1</v>
      </c>
      <c r="C4292" t="s">
        <v>6138</v>
      </c>
      <c r="D4292" t="str">
        <f>INDEX(Transcripts[#Data], MATCH(Exons[[#This Row],[Transcript stable ID]], Transcripts[Transcript stable ID], 0), 4)</f>
        <v>NM_012229.4</v>
      </c>
      <c r="E4292" t="s">
        <v>27</v>
      </c>
      <c r="J4292">
        <v>104953056</v>
      </c>
      <c r="K4292">
        <v>104865463</v>
      </c>
      <c r="L4292">
        <v>104865558</v>
      </c>
      <c r="N4292">
        <v>5</v>
      </c>
      <c r="O4292">
        <v>382</v>
      </c>
      <c r="P4292">
        <v>477</v>
      </c>
      <c r="Q4292" t="s">
        <v>14680</v>
      </c>
      <c r="R4292">
        <v>294</v>
      </c>
      <c r="S4292">
        <v>389</v>
      </c>
    </row>
    <row r="4293" spans="1:19" x14ac:dyDescent="0.25">
      <c r="A4293" t="s">
        <v>6120</v>
      </c>
      <c r="B4293">
        <v>-1</v>
      </c>
      <c r="C4293" t="s">
        <v>6138</v>
      </c>
      <c r="D4293" t="str">
        <f>INDEX(Transcripts[#Data], MATCH(Exons[[#This Row],[Transcript stable ID]], Transcripts[Transcript stable ID], 0), 4)</f>
        <v>NM_012229.4</v>
      </c>
      <c r="E4293" t="s">
        <v>27</v>
      </c>
      <c r="J4293">
        <v>104953056</v>
      </c>
      <c r="K4293">
        <v>104860992</v>
      </c>
      <c r="L4293">
        <v>104861083</v>
      </c>
      <c r="N4293">
        <v>6</v>
      </c>
      <c r="O4293">
        <v>478</v>
      </c>
      <c r="P4293">
        <v>569</v>
      </c>
      <c r="Q4293" t="s">
        <v>14681</v>
      </c>
      <c r="R4293">
        <v>390</v>
      </c>
      <c r="S4293">
        <v>481</v>
      </c>
    </row>
    <row r="4294" spans="1:19" x14ac:dyDescent="0.25">
      <c r="A4294" t="s">
        <v>6120</v>
      </c>
      <c r="B4294">
        <v>-1</v>
      </c>
      <c r="C4294" t="s">
        <v>6138</v>
      </c>
      <c r="D4294" t="str">
        <f>INDEX(Transcripts[#Data], MATCH(Exons[[#This Row],[Transcript stable ID]], Transcripts[Transcript stable ID], 0), 4)</f>
        <v>NM_012229.4</v>
      </c>
      <c r="E4294" t="s">
        <v>27</v>
      </c>
      <c r="J4294">
        <v>104953056</v>
      </c>
      <c r="K4294">
        <v>104860802</v>
      </c>
      <c r="L4294">
        <v>104860859</v>
      </c>
      <c r="N4294">
        <v>7</v>
      </c>
      <c r="O4294">
        <v>570</v>
      </c>
      <c r="P4294">
        <v>627</v>
      </c>
      <c r="Q4294" t="s">
        <v>14682</v>
      </c>
      <c r="R4294">
        <v>482</v>
      </c>
      <c r="S4294">
        <v>539</v>
      </c>
    </row>
    <row r="4295" spans="1:19" x14ac:dyDescent="0.25">
      <c r="A4295" t="s">
        <v>6120</v>
      </c>
      <c r="B4295">
        <v>-1</v>
      </c>
      <c r="C4295" t="s">
        <v>6138</v>
      </c>
      <c r="D4295" t="str">
        <f>INDEX(Transcripts[#Data], MATCH(Exons[[#This Row],[Transcript stable ID]], Transcripts[Transcript stable ID], 0), 4)</f>
        <v>NM_012229.4</v>
      </c>
      <c r="E4295" t="s">
        <v>27</v>
      </c>
      <c r="J4295">
        <v>104953056</v>
      </c>
      <c r="K4295">
        <v>104859683</v>
      </c>
      <c r="L4295">
        <v>104859776</v>
      </c>
      <c r="N4295">
        <v>8</v>
      </c>
      <c r="O4295">
        <v>628</v>
      </c>
      <c r="P4295">
        <v>721</v>
      </c>
      <c r="Q4295" t="s">
        <v>14683</v>
      </c>
      <c r="R4295">
        <v>540</v>
      </c>
      <c r="S4295">
        <v>633</v>
      </c>
    </row>
    <row r="4296" spans="1:19" x14ac:dyDescent="0.25">
      <c r="A4296" t="s">
        <v>6120</v>
      </c>
      <c r="B4296">
        <v>-1</v>
      </c>
      <c r="C4296" t="s">
        <v>6138</v>
      </c>
      <c r="D4296" t="str">
        <f>INDEX(Transcripts[#Data], MATCH(Exons[[#This Row],[Transcript stable ID]], Transcripts[Transcript stable ID], 0), 4)</f>
        <v>NM_012229.4</v>
      </c>
      <c r="E4296" t="s">
        <v>27</v>
      </c>
      <c r="J4296">
        <v>104953056</v>
      </c>
      <c r="K4296">
        <v>104858688</v>
      </c>
      <c r="L4296">
        <v>104858741</v>
      </c>
      <c r="N4296">
        <v>9</v>
      </c>
      <c r="O4296">
        <v>722</v>
      </c>
      <c r="P4296">
        <v>775</v>
      </c>
      <c r="Q4296" t="s">
        <v>14684</v>
      </c>
      <c r="R4296">
        <v>634</v>
      </c>
      <c r="S4296">
        <v>687</v>
      </c>
    </row>
    <row r="4297" spans="1:19" x14ac:dyDescent="0.25">
      <c r="A4297" t="s">
        <v>6120</v>
      </c>
      <c r="B4297">
        <v>-1</v>
      </c>
      <c r="C4297" t="s">
        <v>6138</v>
      </c>
      <c r="D4297" t="str">
        <f>INDEX(Transcripts[#Data], MATCH(Exons[[#This Row],[Transcript stable ID]], Transcripts[Transcript stable ID], 0), 4)</f>
        <v>NM_012229.4</v>
      </c>
      <c r="E4297" t="s">
        <v>27</v>
      </c>
      <c r="J4297">
        <v>104953056</v>
      </c>
      <c r="K4297">
        <v>104857048</v>
      </c>
      <c r="L4297">
        <v>104857131</v>
      </c>
      <c r="N4297">
        <v>10</v>
      </c>
      <c r="O4297">
        <v>776</v>
      </c>
      <c r="P4297">
        <v>859</v>
      </c>
      <c r="Q4297" t="s">
        <v>14685</v>
      </c>
      <c r="R4297">
        <v>688</v>
      </c>
      <c r="S4297">
        <v>771</v>
      </c>
    </row>
    <row r="4298" spans="1:19" x14ac:dyDescent="0.25">
      <c r="A4298" t="s">
        <v>6120</v>
      </c>
      <c r="B4298">
        <v>-1</v>
      </c>
      <c r="C4298" t="s">
        <v>6138</v>
      </c>
      <c r="D4298" t="str">
        <f>INDEX(Transcripts[#Data], MATCH(Exons[[#This Row],[Transcript stable ID]], Transcripts[Transcript stable ID], 0), 4)</f>
        <v>NM_012229.4</v>
      </c>
      <c r="E4298" t="s">
        <v>27</v>
      </c>
      <c r="J4298">
        <v>104953056</v>
      </c>
      <c r="K4298">
        <v>104855696</v>
      </c>
      <c r="L4298">
        <v>104855737</v>
      </c>
      <c r="N4298">
        <v>11</v>
      </c>
      <c r="O4298">
        <v>860</v>
      </c>
      <c r="P4298">
        <v>901</v>
      </c>
      <c r="Q4298" t="s">
        <v>14686</v>
      </c>
      <c r="R4298">
        <v>772</v>
      </c>
      <c r="S4298">
        <v>813</v>
      </c>
    </row>
    <row r="4299" spans="1:19" x14ac:dyDescent="0.25">
      <c r="A4299" t="s">
        <v>6120</v>
      </c>
      <c r="B4299">
        <v>-1</v>
      </c>
      <c r="C4299" t="s">
        <v>6138</v>
      </c>
      <c r="D4299" t="str">
        <f>INDEX(Transcripts[#Data], MATCH(Exons[[#This Row],[Transcript stable ID]], Transcripts[Transcript stable ID], 0), 4)</f>
        <v>NM_012229.4</v>
      </c>
      <c r="E4299" t="s">
        <v>27</v>
      </c>
      <c r="J4299">
        <v>104953056</v>
      </c>
      <c r="K4299">
        <v>104854105</v>
      </c>
      <c r="L4299">
        <v>104854212</v>
      </c>
      <c r="N4299">
        <v>12</v>
      </c>
      <c r="O4299">
        <v>902</v>
      </c>
      <c r="P4299">
        <v>1009</v>
      </c>
      <c r="Q4299" t="s">
        <v>14687</v>
      </c>
      <c r="R4299">
        <v>814</v>
      </c>
      <c r="S4299">
        <v>921</v>
      </c>
    </row>
    <row r="4300" spans="1:19" x14ac:dyDescent="0.25">
      <c r="A4300" t="s">
        <v>6120</v>
      </c>
      <c r="B4300">
        <v>-1</v>
      </c>
      <c r="C4300" t="s">
        <v>6138</v>
      </c>
      <c r="D4300" t="str">
        <f>INDEX(Transcripts[#Data], MATCH(Exons[[#This Row],[Transcript stable ID]], Transcripts[Transcript stable ID], 0), 4)</f>
        <v>NM_012229.4</v>
      </c>
      <c r="E4300" t="s">
        <v>27</v>
      </c>
      <c r="J4300">
        <v>104953056</v>
      </c>
      <c r="K4300">
        <v>104853729</v>
      </c>
      <c r="L4300">
        <v>104853795</v>
      </c>
      <c r="N4300">
        <v>13</v>
      </c>
      <c r="O4300">
        <v>1010</v>
      </c>
      <c r="P4300">
        <v>1076</v>
      </c>
      <c r="Q4300" t="s">
        <v>14688</v>
      </c>
      <c r="R4300">
        <v>922</v>
      </c>
      <c r="S4300">
        <v>988</v>
      </c>
    </row>
    <row r="4301" spans="1:19" x14ac:dyDescent="0.25">
      <c r="A4301" t="s">
        <v>6120</v>
      </c>
      <c r="B4301">
        <v>-1</v>
      </c>
      <c r="C4301" t="s">
        <v>6138</v>
      </c>
      <c r="D4301" t="str">
        <f>INDEX(Transcripts[#Data], MATCH(Exons[[#This Row],[Transcript stable ID]], Transcripts[Transcript stable ID], 0), 4)</f>
        <v>NM_012229.4</v>
      </c>
      <c r="E4301" t="s">
        <v>27</v>
      </c>
      <c r="J4301">
        <v>104953056</v>
      </c>
      <c r="K4301">
        <v>104852896</v>
      </c>
      <c r="L4301">
        <v>104853066</v>
      </c>
      <c r="N4301">
        <v>14</v>
      </c>
      <c r="O4301">
        <v>1077</v>
      </c>
      <c r="P4301">
        <v>1247</v>
      </c>
      <c r="Q4301" t="s">
        <v>14689</v>
      </c>
      <c r="R4301">
        <v>989</v>
      </c>
      <c r="S4301">
        <v>1159</v>
      </c>
    </row>
    <row r="4302" spans="1:19" x14ac:dyDescent="0.25">
      <c r="A4302" t="s">
        <v>6120</v>
      </c>
      <c r="B4302">
        <v>-1</v>
      </c>
      <c r="C4302" t="s">
        <v>6138</v>
      </c>
      <c r="D4302" t="str">
        <f>INDEX(Transcripts[#Data], MATCH(Exons[[#This Row],[Transcript stable ID]], Transcripts[Transcript stable ID], 0), 4)</f>
        <v>NM_012229.4</v>
      </c>
      <c r="E4302" t="s">
        <v>27</v>
      </c>
      <c r="J4302">
        <v>104953056</v>
      </c>
      <c r="K4302">
        <v>104851321</v>
      </c>
      <c r="L4302">
        <v>104851372</v>
      </c>
      <c r="N4302">
        <v>15</v>
      </c>
      <c r="O4302">
        <v>1248</v>
      </c>
      <c r="P4302">
        <v>1299</v>
      </c>
      <c r="Q4302" t="s">
        <v>14690</v>
      </c>
      <c r="R4302">
        <v>1160</v>
      </c>
      <c r="S4302">
        <v>1211</v>
      </c>
    </row>
    <row r="4303" spans="1:19" x14ac:dyDescent="0.25">
      <c r="A4303" t="s">
        <v>6120</v>
      </c>
      <c r="B4303">
        <v>-1</v>
      </c>
      <c r="C4303" t="s">
        <v>6138</v>
      </c>
      <c r="D4303" t="str">
        <f>INDEX(Transcripts[#Data], MATCH(Exons[[#This Row],[Transcript stable ID]], Transcripts[Transcript stable ID], 0), 4)</f>
        <v>NM_012229.4</v>
      </c>
      <c r="E4303" t="s">
        <v>27</v>
      </c>
      <c r="J4303">
        <v>104953056</v>
      </c>
      <c r="K4303">
        <v>104850693</v>
      </c>
      <c r="L4303">
        <v>104850753</v>
      </c>
      <c r="N4303">
        <v>16</v>
      </c>
      <c r="O4303">
        <v>1300</v>
      </c>
      <c r="P4303">
        <v>1360</v>
      </c>
      <c r="Q4303" t="s">
        <v>14691</v>
      </c>
      <c r="R4303">
        <v>1212</v>
      </c>
      <c r="S4303">
        <v>1272</v>
      </c>
    </row>
    <row r="4304" spans="1:19" x14ac:dyDescent="0.25">
      <c r="A4304" t="s">
        <v>6120</v>
      </c>
      <c r="B4304">
        <v>-1</v>
      </c>
      <c r="C4304" t="s">
        <v>6138</v>
      </c>
      <c r="D4304" t="str">
        <f>INDEX(Transcripts[#Data], MATCH(Exons[[#This Row],[Transcript stable ID]], Transcripts[Transcript stable ID], 0), 4)</f>
        <v>NM_012229.4</v>
      </c>
      <c r="E4304" t="s">
        <v>27</v>
      </c>
      <c r="J4304">
        <v>104953056</v>
      </c>
      <c r="K4304">
        <v>104850368</v>
      </c>
      <c r="L4304">
        <v>104850544</v>
      </c>
      <c r="N4304">
        <v>17</v>
      </c>
      <c r="O4304">
        <v>1361</v>
      </c>
      <c r="P4304">
        <v>1537</v>
      </c>
      <c r="Q4304" t="s">
        <v>14692</v>
      </c>
      <c r="R4304">
        <v>1273</v>
      </c>
      <c r="S4304">
        <v>1449</v>
      </c>
    </row>
    <row r="4305" spans="1:19" x14ac:dyDescent="0.25">
      <c r="A4305" t="s">
        <v>6120</v>
      </c>
      <c r="B4305">
        <v>-1</v>
      </c>
      <c r="C4305" t="s">
        <v>6138</v>
      </c>
      <c r="D4305" t="str">
        <f>INDEX(Transcripts[#Data], MATCH(Exons[[#This Row],[Transcript stable ID]], Transcripts[Transcript stable ID], 0), 4)</f>
        <v>NM_012229.4</v>
      </c>
      <c r="E4305" t="s">
        <v>27</v>
      </c>
      <c r="F4305">
        <v>104952993</v>
      </c>
      <c r="G4305">
        <v>104953056</v>
      </c>
      <c r="J4305">
        <v>104953056</v>
      </c>
      <c r="K4305">
        <v>104952993</v>
      </c>
      <c r="L4305">
        <v>104953056</v>
      </c>
      <c r="N4305">
        <v>1</v>
      </c>
      <c r="Q4305" t="s">
        <v>14693</v>
      </c>
    </row>
    <row r="4306" spans="1:19" x14ac:dyDescent="0.25">
      <c r="A4306" t="s">
        <v>6120</v>
      </c>
      <c r="B4306">
        <v>-1</v>
      </c>
      <c r="C4306" t="s">
        <v>6138</v>
      </c>
      <c r="D4306" t="str">
        <f>INDEX(Transcripts[#Data], MATCH(Exons[[#This Row],[Transcript stable ID]], Transcripts[Transcript stable ID], 0), 4)</f>
        <v>NM_012229.4</v>
      </c>
      <c r="E4306" t="s">
        <v>27</v>
      </c>
      <c r="H4306">
        <v>104845940</v>
      </c>
      <c r="I4306">
        <v>104849428</v>
      </c>
      <c r="J4306">
        <v>104953056</v>
      </c>
      <c r="K4306">
        <v>104845940</v>
      </c>
      <c r="L4306">
        <v>104849665</v>
      </c>
      <c r="N4306">
        <v>18</v>
      </c>
      <c r="O4306">
        <v>1538</v>
      </c>
      <c r="P4306">
        <v>1774</v>
      </c>
      <c r="Q4306" t="s">
        <v>14694</v>
      </c>
      <c r="R4306">
        <v>1450</v>
      </c>
      <c r="S4306">
        <v>1686</v>
      </c>
    </row>
    <row r="4307" spans="1:19" x14ac:dyDescent="0.25">
      <c r="A4307" t="s">
        <v>7330</v>
      </c>
      <c r="B4307">
        <v>1</v>
      </c>
      <c r="C4307" t="s">
        <v>7335</v>
      </c>
      <c r="D4307" t="str">
        <f>INDEX(Transcripts[#Data], MATCH(Exons[[#This Row],[Transcript stable ID]], Transcripts[Transcript stable ID], 0), 4)</f>
        <v>NM_006908.5</v>
      </c>
      <c r="E4307" t="s">
        <v>27</v>
      </c>
      <c r="F4307">
        <v>6414154</v>
      </c>
      <c r="G4307">
        <v>6414366</v>
      </c>
      <c r="J4307">
        <v>6414154</v>
      </c>
      <c r="K4307">
        <v>6414154</v>
      </c>
      <c r="L4307">
        <v>6414401</v>
      </c>
      <c r="N4307">
        <v>1</v>
      </c>
      <c r="O4307">
        <v>214</v>
      </c>
      <c r="P4307">
        <v>248</v>
      </c>
      <c r="Q4307" t="s">
        <v>14695</v>
      </c>
      <c r="R4307">
        <v>1</v>
      </c>
      <c r="S4307">
        <v>35</v>
      </c>
    </row>
    <row r="4308" spans="1:19" x14ac:dyDescent="0.25">
      <c r="A4308" t="s">
        <v>7330</v>
      </c>
      <c r="B4308">
        <v>1</v>
      </c>
      <c r="C4308" t="s">
        <v>7335</v>
      </c>
      <c r="D4308" t="str">
        <f>INDEX(Transcripts[#Data], MATCH(Exons[[#This Row],[Transcript stable ID]], Transcripts[Transcript stable ID], 0), 4)</f>
        <v>NM_006908.5</v>
      </c>
      <c r="E4308" t="s">
        <v>27</v>
      </c>
      <c r="J4308">
        <v>6414154</v>
      </c>
      <c r="K4308">
        <v>6426843</v>
      </c>
      <c r="L4308">
        <v>6426914</v>
      </c>
      <c r="N4308">
        <v>2</v>
      </c>
      <c r="O4308">
        <v>249</v>
      </c>
      <c r="P4308">
        <v>320</v>
      </c>
      <c r="Q4308" t="s">
        <v>14696</v>
      </c>
      <c r="R4308">
        <v>36</v>
      </c>
      <c r="S4308">
        <v>107</v>
      </c>
    </row>
    <row r="4309" spans="1:19" x14ac:dyDescent="0.25">
      <c r="A4309" t="s">
        <v>7330</v>
      </c>
      <c r="B4309">
        <v>1</v>
      </c>
      <c r="C4309" t="s">
        <v>7335</v>
      </c>
      <c r="D4309" t="str">
        <f>INDEX(Transcripts[#Data], MATCH(Exons[[#This Row],[Transcript stable ID]], Transcripts[Transcript stable ID], 0), 4)</f>
        <v>NM_006908.5</v>
      </c>
      <c r="E4309" t="s">
        <v>27</v>
      </c>
      <c r="J4309">
        <v>6414154</v>
      </c>
      <c r="K4309">
        <v>6431555</v>
      </c>
      <c r="L4309">
        <v>6431672</v>
      </c>
      <c r="N4309">
        <v>3</v>
      </c>
      <c r="O4309">
        <v>321</v>
      </c>
      <c r="P4309">
        <v>438</v>
      </c>
      <c r="Q4309" t="s">
        <v>14697</v>
      </c>
      <c r="R4309">
        <v>108</v>
      </c>
      <c r="S4309">
        <v>225</v>
      </c>
    </row>
    <row r="4310" spans="1:19" x14ac:dyDescent="0.25">
      <c r="A4310" t="s">
        <v>7330</v>
      </c>
      <c r="B4310">
        <v>1</v>
      </c>
      <c r="C4310" t="s">
        <v>7335</v>
      </c>
      <c r="D4310" t="str">
        <f>INDEX(Transcripts[#Data], MATCH(Exons[[#This Row],[Transcript stable ID]], Transcripts[Transcript stable ID], 0), 4)</f>
        <v>NM_006908.5</v>
      </c>
      <c r="E4310" t="s">
        <v>27</v>
      </c>
      <c r="J4310">
        <v>6414154</v>
      </c>
      <c r="K4310">
        <v>6439757</v>
      </c>
      <c r="L4310">
        <v>6439819</v>
      </c>
      <c r="N4310">
        <v>4</v>
      </c>
      <c r="O4310">
        <v>439</v>
      </c>
      <c r="P4310">
        <v>501</v>
      </c>
      <c r="Q4310" t="s">
        <v>14698</v>
      </c>
      <c r="R4310">
        <v>226</v>
      </c>
      <c r="S4310">
        <v>288</v>
      </c>
    </row>
    <row r="4311" spans="1:19" x14ac:dyDescent="0.25">
      <c r="A4311" t="s">
        <v>7330</v>
      </c>
      <c r="B4311">
        <v>1</v>
      </c>
      <c r="C4311" t="s">
        <v>7335</v>
      </c>
      <c r="D4311" t="str">
        <f>INDEX(Transcripts[#Data], MATCH(Exons[[#This Row],[Transcript stable ID]], Transcripts[Transcript stable ID], 0), 4)</f>
        <v>NM_006908.5</v>
      </c>
      <c r="E4311" t="s">
        <v>27</v>
      </c>
      <c r="J4311">
        <v>6414154</v>
      </c>
      <c r="K4311">
        <v>6441499</v>
      </c>
      <c r="L4311">
        <v>6441658</v>
      </c>
      <c r="N4311">
        <v>5</v>
      </c>
      <c r="O4311">
        <v>502</v>
      </c>
      <c r="P4311">
        <v>661</v>
      </c>
      <c r="Q4311" t="s">
        <v>14699</v>
      </c>
      <c r="R4311">
        <v>289</v>
      </c>
      <c r="S4311">
        <v>448</v>
      </c>
    </row>
    <row r="4312" spans="1:19" x14ac:dyDescent="0.25">
      <c r="A4312" t="s">
        <v>7330</v>
      </c>
      <c r="B4312">
        <v>1</v>
      </c>
      <c r="C4312" t="s">
        <v>7335</v>
      </c>
      <c r="D4312" t="str">
        <f>INDEX(Transcripts[#Data], MATCH(Exons[[#This Row],[Transcript stable ID]], Transcripts[Transcript stable ID], 0), 4)</f>
        <v>NM_006908.5</v>
      </c>
      <c r="E4312" t="s">
        <v>27</v>
      </c>
      <c r="H4312">
        <v>6442078</v>
      </c>
      <c r="I4312">
        <v>6443608</v>
      </c>
      <c r="J4312">
        <v>6414154</v>
      </c>
      <c r="K4312">
        <v>6441947</v>
      </c>
      <c r="L4312">
        <v>6443608</v>
      </c>
      <c r="N4312">
        <v>6</v>
      </c>
      <c r="O4312">
        <v>662</v>
      </c>
      <c r="P4312">
        <v>792</v>
      </c>
      <c r="Q4312" t="s">
        <v>14700</v>
      </c>
      <c r="R4312">
        <v>449</v>
      </c>
      <c r="S4312">
        <v>579</v>
      </c>
    </row>
    <row r="4313" spans="1:19" x14ac:dyDescent="0.25">
      <c r="A4313" t="s">
        <v>7330</v>
      </c>
      <c r="B4313">
        <v>1</v>
      </c>
      <c r="C4313" t="s">
        <v>7339</v>
      </c>
      <c r="D4313" t="str">
        <f>INDEX(Transcripts[#Data], MATCH(Exons[[#This Row],[Transcript stable ID]], Transcripts[Transcript stable ID], 0), 4)</f>
        <v>NM_018890.3</v>
      </c>
      <c r="E4313" t="s">
        <v>27</v>
      </c>
      <c r="J4313">
        <v>6414170</v>
      </c>
      <c r="K4313">
        <v>6426843</v>
      </c>
      <c r="L4313">
        <v>6426914</v>
      </c>
      <c r="N4313">
        <v>2</v>
      </c>
      <c r="O4313">
        <v>233</v>
      </c>
      <c r="P4313">
        <v>304</v>
      </c>
      <c r="Q4313" t="s">
        <v>14696</v>
      </c>
      <c r="R4313">
        <v>36</v>
      </c>
      <c r="S4313">
        <v>107</v>
      </c>
    </row>
    <row r="4314" spans="1:19" x14ac:dyDescent="0.25">
      <c r="A4314" t="s">
        <v>7330</v>
      </c>
      <c r="B4314">
        <v>1</v>
      </c>
      <c r="C4314" t="s">
        <v>7339</v>
      </c>
      <c r="D4314" t="str">
        <f>INDEX(Transcripts[#Data], MATCH(Exons[[#This Row],[Transcript stable ID]], Transcripts[Transcript stable ID], 0), 4)</f>
        <v>NM_018890.3</v>
      </c>
      <c r="E4314" t="s">
        <v>27</v>
      </c>
      <c r="J4314">
        <v>6414170</v>
      </c>
      <c r="K4314">
        <v>6431555</v>
      </c>
      <c r="L4314">
        <v>6431672</v>
      </c>
      <c r="N4314">
        <v>3</v>
      </c>
      <c r="O4314">
        <v>305</v>
      </c>
      <c r="P4314">
        <v>422</v>
      </c>
      <c r="Q4314" t="s">
        <v>14697</v>
      </c>
      <c r="R4314">
        <v>108</v>
      </c>
      <c r="S4314">
        <v>225</v>
      </c>
    </row>
    <row r="4315" spans="1:19" x14ac:dyDescent="0.25">
      <c r="A4315" t="s">
        <v>7330</v>
      </c>
      <c r="B4315">
        <v>1</v>
      </c>
      <c r="C4315" t="s">
        <v>7339</v>
      </c>
      <c r="D4315" t="str">
        <f>INDEX(Transcripts[#Data], MATCH(Exons[[#This Row],[Transcript stable ID]], Transcripts[Transcript stable ID], 0), 4)</f>
        <v>NM_018890.3</v>
      </c>
      <c r="E4315" t="s">
        <v>27</v>
      </c>
      <c r="J4315">
        <v>6414170</v>
      </c>
      <c r="K4315">
        <v>6439757</v>
      </c>
      <c r="L4315">
        <v>6439819</v>
      </c>
      <c r="N4315">
        <v>5</v>
      </c>
      <c r="O4315">
        <v>480</v>
      </c>
      <c r="P4315">
        <v>542</v>
      </c>
      <c r="Q4315" t="s">
        <v>14698</v>
      </c>
      <c r="R4315">
        <v>283</v>
      </c>
      <c r="S4315">
        <v>345</v>
      </c>
    </row>
    <row r="4316" spans="1:19" x14ac:dyDescent="0.25">
      <c r="A4316" t="s">
        <v>7330</v>
      </c>
      <c r="B4316">
        <v>1</v>
      </c>
      <c r="C4316" t="s">
        <v>7339</v>
      </c>
      <c r="D4316" t="str">
        <f>INDEX(Transcripts[#Data], MATCH(Exons[[#This Row],[Transcript stable ID]], Transcripts[Transcript stable ID], 0), 4)</f>
        <v>NM_018890.3</v>
      </c>
      <c r="E4316" t="s">
        <v>27</v>
      </c>
      <c r="J4316">
        <v>6414170</v>
      </c>
      <c r="K4316">
        <v>6441499</v>
      </c>
      <c r="L4316">
        <v>6441658</v>
      </c>
      <c r="N4316">
        <v>6</v>
      </c>
      <c r="O4316">
        <v>543</v>
      </c>
      <c r="P4316">
        <v>702</v>
      </c>
      <c r="Q4316" t="s">
        <v>14699</v>
      </c>
      <c r="R4316">
        <v>346</v>
      </c>
      <c r="S4316">
        <v>505</v>
      </c>
    </row>
    <row r="4317" spans="1:19" x14ac:dyDescent="0.25">
      <c r="A4317" t="s">
        <v>7330</v>
      </c>
      <c r="B4317">
        <v>1</v>
      </c>
      <c r="C4317" t="s">
        <v>7339</v>
      </c>
      <c r="D4317" t="str">
        <f>INDEX(Transcripts[#Data], MATCH(Exons[[#This Row],[Transcript stable ID]], Transcripts[Transcript stable ID], 0), 4)</f>
        <v>NM_018890.3</v>
      </c>
      <c r="E4317" t="s">
        <v>27</v>
      </c>
      <c r="F4317">
        <v>6414170</v>
      </c>
      <c r="G4317">
        <v>6414366</v>
      </c>
      <c r="J4317">
        <v>6414170</v>
      </c>
      <c r="K4317">
        <v>6414170</v>
      </c>
      <c r="L4317">
        <v>6414401</v>
      </c>
      <c r="N4317">
        <v>1</v>
      </c>
      <c r="O4317">
        <v>198</v>
      </c>
      <c r="P4317">
        <v>232</v>
      </c>
      <c r="Q4317" t="s">
        <v>14701</v>
      </c>
      <c r="R4317">
        <v>1</v>
      </c>
      <c r="S4317">
        <v>35</v>
      </c>
    </row>
    <row r="4318" spans="1:19" x14ac:dyDescent="0.25">
      <c r="A4318" t="s">
        <v>7330</v>
      </c>
      <c r="B4318">
        <v>1</v>
      </c>
      <c r="C4318" t="s">
        <v>7339</v>
      </c>
      <c r="D4318" t="str">
        <f>INDEX(Transcripts[#Data], MATCH(Exons[[#This Row],[Transcript stable ID]], Transcripts[Transcript stable ID], 0), 4)</f>
        <v>NM_018890.3</v>
      </c>
      <c r="E4318" t="s">
        <v>27</v>
      </c>
      <c r="J4318">
        <v>6414170</v>
      </c>
      <c r="K4318">
        <v>6438293</v>
      </c>
      <c r="L4318">
        <v>6438349</v>
      </c>
      <c r="N4318">
        <v>4</v>
      </c>
      <c r="O4318">
        <v>423</v>
      </c>
      <c r="P4318">
        <v>479</v>
      </c>
      <c r="Q4318" t="s">
        <v>14702</v>
      </c>
      <c r="R4318">
        <v>226</v>
      </c>
      <c r="S4318">
        <v>282</v>
      </c>
    </row>
    <row r="4319" spans="1:19" x14ac:dyDescent="0.25">
      <c r="A4319" t="s">
        <v>7330</v>
      </c>
      <c r="B4319">
        <v>1</v>
      </c>
      <c r="C4319" t="s">
        <v>7339</v>
      </c>
      <c r="D4319" t="str">
        <f>INDEX(Transcripts[#Data], MATCH(Exons[[#This Row],[Transcript stable ID]], Transcripts[Transcript stable ID], 0), 4)</f>
        <v>NM_018890.3</v>
      </c>
      <c r="E4319" t="s">
        <v>27</v>
      </c>
      <c r="H4319">
        <v>6442078</v>
      </c>
      <c r="I4319">
        <v>6442151</v>
      </c>
      <c r="J4319">
        <v>6414170</v>
      </c>
      <c r="K4319">
        <v>6441947</v>
      </c>
      <c r="L4319">
        <v>6442151</v>
      </c>
      <c r="N4319">
        <v>7</v>
      </c>
      <c r="O4319">
        <v>703</v>
      </c>
      <c r="P4319">
        <v>833</v>
      </c>
      <c r="Q4319" t="s">
        <v>14703</v>
      </c>
      <c r="R4319">
        <v>506</v>
      </c>
      <c r="S4319">
        <v>636</v>
      </c>
    </row>
    <row r="4320" spans="1:19" x14ac:dyDescent="0.25">
      <c r="A4320" t="s">
        <v>7409</v>
      </c>
      <c r="B4320">
        <v>1</v>
      </c>
      <c r="C4320" t="s">
        <v>7425</v>
      </c>
      <c r="D4320">
        <f>INDEX(Transcripts[#Data], MATCH(Exons[[#This Row],[Transcript stable ID]], Transcripts[Transcript stable ID], 0), 4)</f>
        <v>0</v>
      </c>
      <c r="E4320" t="s">
        <v>27</v>
      </c>
      <c r="F4320">
        <v>40990955</v>
      </c>
      <c r="G4320">
        <v>40990956</v>
      </c>
      <c r="J4320">
        <v>40987327</v>
      </c>
      <c r="K4320">
        <v>40990955</v>
      </c>
      <c r="L4320">
        <v>40991043</v>
      </c>
      <c r="N4320">
        <v>2</v>
      </c>
      <c r="O4320">
        <v>300</v>
      </c>
      <c r="P4320">
        <v>386</v>
      </c>
      <c r="Q4320" t="s">
        <v>14704</v>
      </c>
      <c r="R4320">
        <v>1</v>
      </c>
      <c r="S4320">
        <v>87</v>
      </c>
    </row>
    <row r="4321" spans="1:19" x14ac:dyDescent="0.25">
      <c r="A4321" t="s">
        <v>7409</v>
      </c>
      <c r="B4321">
        <v>1</v>
      </c>
      <c r="C4321" t="s">
        <v>7425</v>
      </c>
      <c r="D4321">
        <f>INDEX(Transcripts[#Data], MATCH(Exons[[#This Row],[Transcript stable ID]], Transcripts[Transcript stable ID], 0), 4)</f>
        <v>0</v>
      </c>
      <c r="E4321" t="s">
        <v>27</v>
      </c>
      <c r="J4321">
        <v>40987327</v>
      </c>
      <c r="K4321">
        <v>40993262</v>
      </c>
      <c r="L4321">
        <v>40993399</v>
      </c>
      <c r="N4321">
        <v>3</v>
      </c>
      <c r="O4321">
        <v>387</v>
      </c>
      <c r="P4321">
        <v>524</v>
      </c>
      <c r="Q4321" t="s">
        <v>14705</v>
      </c>
      <c r="R4321">
        <v>88</v>
      </c>
      <c r="S4321">
        <v>225</v>
      </c>
    </row>
    <row r="4322" spans="1:19" x14ac:dyDescent="0.25">
      <c r="A4322" t="s">
        <v>7409</v>
      </c>
      <c r="B4322">
        <v>1</v>
      </c>
      <c r="C4322" t="s">
        <v>7425</v>
      </c>
      <c r="D4322">
        <f>INDEX(Transcripts[#Data], MATCH(Exons[[#This Row],[Transcript stable ID]], Transcripts[Transcript stable ID], 0), 4)</f>
        <v>0</v>
      </c>
      <c r="E4322" t="s">
        <v>27</v>
      </c>
      <c r="J4322">
        <v>40987327</v>
      </c>
      <c r="K4322">
        <v>40998375</v>
      </c>
      <c r="L4322">
        <v>40998492</v>
      </c>
      <c r="N4322">
        <v>4</v>
      </c>
      <c r="O4322">
        <v>525</v>
      </c>
      <c r="P4322">
        <v>642</v>
      </c>
      <c r="Q4322" t="s">
        <v>14706</v>
      </c>
      <c r="R4322">
        <v>226</v>
      </c>
      <c r="S4322">
        <v>343</v>
      </c>
    </row>
    <row r="4323" spans="1:19" x14ac:dyDescent="0.25">
      <c r="A4323" t="s">
        <v>7409</v>
      </c>
      <c r="B4323">
        <v>1</v>
      </c>
      <c r="C4323" t="s">
        <v>7425</v>
      </c>
      <c r="D4323">
        <f>INDEX(Transcripts[#Data], MATCH(Exons[[#This Row],[Transcript stable ID]], Transcripts[Transcript stable ID], 0), 4)</f>
        <v>0</v>
      </c>
      <c r="E4323" t="s">
        <v>27</v>
      </c>
      <c r="J4323">
        <v>40987327</v>
      </c>
      <c r="K4323">
        <v>41001223</v>
      </c>
      <c r="L4323">
        <v>41001314</v>
      </c>
      <c r="N4323">
        <v>5</v>
      </c>
      <c r="O4323">
        <v>643</v>
      </c>
      <c r="P4323">
        <v>734</v>
      </c>
      <c r="Q4323" t="s">
        <v>14707</v>
      </c>
      <c r="R4323">
        <v>344</v>
      </c>
      <c r="S4323">
        <v>435</v>
      </c>
    </row>
    <row r="4324" spans="1:19" x14ac:dyDescent="0.25">
      <c r="A4324" t="s">
        <v>7409</v>
      </c>
      <c r="B4324">
        <v>1</v>
      </c>
      <c r="C4324" t="s">
        <v>7425</v>
      </c>
      <c r="D4324">
        <f>INDEX(Transcripts[#Data], MATCH(Exons[[#This Row],[Transcript stable ID]], Transcripts[Transcript stable ID], 0), 4)</f>
        <v>0</v>
      </c>
      <c r="E4324" t="s">
        <v>27</v>
      </c>
      <c r="F4324">
        <v>40987327</v>
      </c>
      <c r="G4324">
        <v>40987623</v>
      </c>
      <c r="J4324">
        <v>40987327</v>
      </c>
      <c r="K4324">
        <v>40987327</v>
      </c>
      <c r="L4324">
        <v>40987623</v>
      </c>
      <c r="N4324">
        <v>1</v>
      </c>
      <c r="Q4324" t="s">
        <v>14708</v>
      </c>
    </row>
    <row r="4325" spans="1:19" x14ac:dyDescent="0.25">
      <c r="A4325" t="s">
        <v>7409</v>
      </c>
      <c r="B4325">
        <v>1</v>
      </c>
      <c r="C4325" t="s">
        <v>7425</v>
      </c>
      <c r="D4325">
        <f>INDEX(Transcripts[#Data], MATCH(Exons[[#This Row],[Transcript stable ID]], Transcripts[Transcript stable ID], 0), 4)</f>
        <v>0</v>
      </c>
      <c r="E4325" t="s">
        <v>27</v>
      </c>
      <c r="J4325">
        <v>40987327</v>
      </c>
      <c r="K4325">
        <v>41011003</v>
      </c>
      <c r="L4325">
        <v>41011097</v>
      </c>
      <c r="N4325">
        <v>6</v>
      </c>
      <c r="O4325">
        <v>735</v>
      </c>
      <c r="P4325">
        <v>829</v>
      </c>
      <c r="Q4325" t="s">
        <v>14709</v>
      </c>
      <c r="R4325">
        <v>436</v>
      </c>
      <c r="S4325">
        <v>530</v>
      </c>
    </row>
    <row r="4326" spans="1:19" x14ac:dyDescent="0.25">
      <c r="A4326" t="s">
        <v>7409</v>
      </c>
      <c r="B4326">
        <v>1</v>
      </c>
      <c r="C4326" t="s">
        <v>7425</v>
      </c>
      <c r="D4326">
        <f>INDEX(Transcripts[#Data], MATCH(Exons[[#This Row],[Transcript stable ID]], Transcripts[Transcript stable ID], 0), 4)</f>
        <v>0</v>
      </c>
      <c r="E4326" t="s">
        <v>27</v>
      </c>
      <c r="J4326">
        <v>40987327</v>
      </c>
      <c r="K4326">
        <v>41020909</v>
      </c>
      <c r="L4326">
        <v>41021022</v>
      </c>
      <c r="N4326">
        <v>7</v>
      </c>
      <c r="O4326">
        <v>830</v>
      </c>
      <c r="P4326">
        <v>943</v>
      </c>
      <c r="Q4326" t="s">
        <v>14710</v>
      </c>
      <c r="R4326">
        <v>531</v>
      </c>
      <c r="S4326">
        <v>644</v>
      </c>
    </row>
    <row r="4327" spans="1:19" x14ac:dyDescent="0.25">
      <c r="A4327" t="s">
        <v>7409</v>
      </c>
      <c r="B4327">
        <v>1</v>
      </c>
      <c r="C4327" t="s">
        <v>7425</v>
      </c>
      <c r="D4327">
        <f>INDEX(Transcripts[#Data], MATCH(Exons[[#This Row],[Transcript stable ID]], Transcripts[Transcript stable ID], 0), 4)</f>
        <v>0</v>
      </c>
      <c r="E4327" t="s">
        <v>27</v>
      </c>
      <c r="J4327">
        <v>40987327</v>
      </c>
      <c r="K4327">
        <v>41021703</v>
      </c>
      <c r="L4327">
        <v>41021832</v>
      </c>
      <c r="N4327">
        <v>8</v>
      </c>
      <c r="O4327">
        <v>944</v>
      </c>
      <c r="P4327">
        <v>1073</v>
      </c>
      <c r="Q4327" t="s">
        <v>14711</v>
      </c>
      <c r="R4327">
        <v>645</v>
      </c>
      <c r="S4327">
        <v>774</v>
      </c>
    </row>
    <row r="4328" spans="1:19" x14ac:dyDescent="0.25">
      <c r="A4328" t="s">
        <v>7409</v>
      </c>
      <c r="B4328">
        <v>1</v>
      </c>
      <c r="C4328" t="s">
        <v>7425</v>
      </c>
      <c r="D4328">
        <f>INDEX(Transcripts[#Data], MATCH(Exons[[#This Row],[Transcript stable ID]], Transcripts[Transcript stable ID], 0), 4)</f>
        <v>0</v>
      </c>
      <c r="E4328" t="s">
        <v>27</v>
      </c>
      <c r="H4328">
        <v>41023322</v>
      </c>
      <c r="I4328">
        <v>41023790</v>
      </c>
      <c r="J4328">
        <v>40987327</v>
      </c>
      <c r="K4328">
        <v>41023253</v>
      </c>
      <c r="L4328">
        <v>41023790</v>
      </c>
      <c r="N4328">
        <v>9</v>
      </c>
      <c r="O4328">
        <v>1074</v>
      </c>
      <c r="P4328">
        <v>1142</v>
      </c>
      <c r="Q4328" t="s">
        <v>14712</v>
      </c>
      <c r="R4328">
        <v>775</v>
      </c>
      <c r="S4328">
        <v>843</v>
      </c>
    </row>
    <row r="4329" spans="1:19" x14ac:dyDescent="0.25">
      <c r="A4329" t="s">
        <v>7409</v>
      </c>
      <c r="B4329">
        <v>1</v>
      </c>
      <c r="C4329" t="s">
        <v>7421</v>
      </c>
      <c r="D4329" t="str">
        <f>INDEX(Transcripts[#Data], MATCH(Exons[[#This Row],[Transcript stable ID]], Transcripts[Transcript stable ID], 0), 4)</f>
        <v>NM_002875.4</v>
      </c>
      <c r="E4329" t="s">
        <v>27</v>
      </c>
      <c r="F4329">
        <v>40990955</v>
      </c>
      <c r="G4329">
        <v>40990956</v>
      </c>
      <c r="J4329">
        <v>40987358</v>
      </c>
      <c r="K4329">
        <v>40990955</v>
      </c>
      <c r="L4329">
        <v>40991043</v>
      </c>
      <c r="N4329">
        <v>2</v>
      </c>
      <c r="O4329">
        <v>269</v>
      </c>
      <c r="P4329">
        <v>355</v>
      </c>
      <c r="Q4329" t="s">
        <v>14704</v>
      </c>
      <c r="R4329">
        <v>1</v>
      </c>
      <c r="S4329">
        <v>87</v>
      </c>
    </row>
    <row r="4330" spans="1:19" x14ac:dyDescent="0.25">
      <c r="A4330" t="s">
        <v>7409</v>
      </c>
      <c r="B4330">
        <v>1</v>
      </c>
      <c r="C4330" t="s">
        <v>7421</v>
      </c>
      <c r="D4330" t="str">
        <f>INDEX(Transcripts[#Data], MATCH(Exons[[#This Row],[Transcript stable ID]], Transcripts[Transcript stable ID], 0), 4)</f>
        <v>NM_002875.4</v>
      </c>
      <c r="E4330" t="s">
        <v>27</v>
      </c>
      <c r="J4330">
        <v>40987358</v>
      </c>
      <c r="K4330">
        <v>40993262</v>
      </c>
      <c r="L4330">
        <v>40993399</v>
      </c>
      <c r="N4330">
        <v>3</v>
      </c>
      <c r="O4330">
        <v>356</v>
      </c>
      <c r="P4330">
        <v>493</v>
      </c>
      <c r="Q4330" t="s">
        <v>14705</v>
      </c>
      <c r="R4330">
        <v>88</v>
      </c>
      <c r="S4330">
        <v>225</v>
      </c>
    </row>
    <row r="4331" spans="1:19" x14ac:dyDescent="0.25">
      <c r="A4331" t="s">
        <v>7409</v>
      </c>
      <c r="B4331">
        <v>1</v>
      </c>
      <c r="C4331" t="s">
        <v>7421</v>
      </c>
      <c r="D4331" t="str">
        <f>INDEX(Transcripts[#Data], MATCH(Exons[[#This Row],[Transcript stable ID]], Transcripts[Transcript stable ID], 0), 4)</f>
        <v>NM_002875.4</v>
      </c>
      <c r="E4331" t="s">
        <v>27</v>
      </c>
      <c r="J4331">
        <v>40987358</v>
      </c>
      <c r="K4331">
        <v>40998375</v>
      </c>
      <c r="L4331">
        <v>40998492</v>
      </c>
      <c r="N4331">
        <v>4</v>
      </c>
      <c r="O4331">
        <v>494</v>
      </c>
      <c r="P4331">
        <v>611</v>
      </c>
      <c r="Q4331" t="s">
        <v>14706</v>
      </c>
      <c r="R4331">
        <v>226</v>
      </c>
      <c r="S4331">
        <v>343</v>
      </c>
    </row>
    <row r="4332" spans="1:19" x14ac:dyDescent="0.25">
      <c r="A4332" t="s">
        <v>7409</v>
      </c>
      <c r="B4332">
        <v>1</v>
      </c>
      <c r="C4332" t="s">
        <v>7421</v>
      </c>
      <c r="D4332" t="str">
        <f>INDEX(Transcripts[#Data], MATCH(Exons[[#This Row],[Transcript stable ID]], Transcripts[Transcript stable ID], 0), 4)</f>
        <v>NM_002875.4</v>
      </c>
      <c r="E4332" t="s">
        <v>27</v>
      </c>
      <c r="J4332">
        <v>40987358</v>
      </c>
      <c r="K4332">
        <v>41001223</v>
      </c>
      <c r="L4332">
        <v>41001314</v>
      </c>
      <c r="N4332">
        <v>5</v>
      </c>
      <c r="O4332">
        <v>612</v>
      </c>
      <c r="P4332">
        <v>703</v>
      </c>
      <c r="Q4332" t="s">
        <v>14707</v>
      </c>
      <c r="R4332">
        <v>344</v>
      </c>
      <c r="S4332">
        <v>435</v>
      </c>
    </row>
    <row r="4333" spans="1:19" x14ac:dyDescent="0.25">
      <c r="A4333" t="s">
        <v>7409</v>
      </c>
      <c r="B4333">
        <v>1</v>
      </c>
      <c r="C4333" t="s">
        <v>7421</v>
      </c>
      <c r="D4333" t="str">
        <f>INDEX(Transcripts[#Data], MATCH(Exons[[#This Row],[Transcript stable ID]], Transcripts[Transcript stable ID], 0), 4)</f>
        <v>NM_002875.4</v>
      </c>
      <c r="E4333" t="s">
        <v>27</v>
      </c>
      <c r="J4333">
        <v>40987358</v>
      </c>
      <c r="K4333">
        <v>41011003</v>
      </c>
      <c r="L4333">
        <v>41011097</v>
      </c>
      <c r="N4333">
        <v>6</v>
      </c>
      <c r="O4333">
        <v>704</v>
      </c>
      <c r="P4333">
        <v>798</v>
      </c>
      <c r="Q4333" t="s">
        <v>14709</v>
      </c>
      <c r="R4333">
        <v>436</v>
      </c>
      <c r="S4333">
        <v>530</v>
      </c>
    </row>
    <row r="4334" spans="1:19" x14ac:dyDescent="0.25">
      <c r="A4334" t="s">
        <v>7409</v>
      </c>
      <c r="B4334">
        <v>1</v>
      </c>
      <c r="C4334" t="s">
        <v>7421</v>
      </c>
      <c r="D4334" t="str">
        <f>INDEX(Transcripts[#Data], MATCH(Exons[[#This Row],[Transcript stable ID]], Transcripts[Transcript stable ID], 0), 4)</f>
        <v>NM_002875.4</v>
      </c>
      <c r="E4334" t="s">
        <v>27</v>
      </c>
      <c r="J4334">
        <v>40987358</v>
      </c>
      <c r="K4334">
        <v>41020909</v>
      </c>
      <c r="L4334">
        <v>41021022</v>
      </c>
      <c r="N4334">
        <v>7</v>
      </c>
      <c r="O4334">
        <v>799</v>
      </c>
      <c r="P4334">
        <v>912</v>
      </c>
      <c r="Q4334" t="s">
        <v>14710</v>
      </c>
      <c r="R4334">
        <v>531</v>
      </c>
      <c r="S4334">
        <v>644</v>
      </c>
    </row>
    <row r="4335" spans="1:19" x14ac:dyDescent="0.25">
      <c r="A4335" t="s">
        <v>7409</v>
      </c>
      <c r="B4335">
        <v>1</v>
      </c>
      <c r="C4335" t="s">
        <v>7421</v>
      </c>
      <c r="D4335" t="str">
        <f>INDEX(Transcripts[#Data], MATCH(Exons[[#This Row],[Transcript stable ID]], Transcripts[Transcript stable ID], 0), 4)</f>
        <v>NM_002875.4</v>
      </c>
      <c r="E4335" t="s">
        <v>27</v>
      </c>
      <c r="J4335">
        <v>40987358</v>
      </c>
      <c r="K4335">
        <v>41021703</v>
      </c>
      <c r="L4335">
        <v>41021832</v>
      </c>
      <c r="N4335">
        <v>8</v>
      </c>
      <c r="O4335">
        <v>913</v>
      </c>
      <c r="P4335">
        <v>1042</v>
      </c>
      <c r="Q4335" t="s">
        <v>14711</v>
      </c>
      <c r="R4335">
        <v>645</v>
      </c>
      <c r="S4335">
        <v>774</v>
      </c>
    </row>
    <row r="4336" spans="1:19" x14ac:dyDescent="0.25">
      <c r="A4336" t="s">
        <v>7409</v>
      </c>
      <c r="B4336">
        <v>1</v>
      </c>
      <c r="C4336" t="s">
        <v>7421</v>
      </c>
      <c r="D4336" t="str">
        <f>INDEX(Transcripts[#Data], MATCH(Exons[[#This Row],[Transcript stable ID]], Transcripts[Transcript stable ID], 0), 4)</f>
        <v>NM_002875.4</v>
      </c>
      <c r="E4336" t="s">
        <v>27</v>
      </c>
      <c r="F4336">
        <v>40987358</v>
      </c>
      <c r="G4336">
        <v>40987623</v>
      </c>
      <c r="J4336">
        <v>40987358</v>
      </c>
      <c r="K4336">
        <v>40987358</v>
      </c>
      <c r="L4336">
        <v>40987623</v>
      </c>
      <c r="N4336">
        <v>1</v>
      </c>
      <c r="Q4336" t="s">
        <v>14713</v>
      </c>
    </row>
    <row r="4337" spans="1:19" x14ac:dyDescent="0.25">
      <c r="A4337" t="s">
        <v>7409</v>
      </c>
      <c r="B4337">
        <v>1</v>
      </c>
      <c r="C4337" t="s">
        <v>7421</v>
      </c>
      <c r="D4337" t="str">
        <f>INDEX(Transcripts[#Data], MATCH(Exons[[#This Row],[Transcript stable ID]], Transcripts[Transcript stable ID], 0), 4)</f>
        <v>NM_002875.4</v>
      </c>
      <c r="E4337" t="s">
        <v>27</v>
      </c>
      <c r="J4337">
        <v>40987358</v>
      </c>
      <c r="K4337">
        <v>41022051</v>
      </c>
      <c r="L4337">
        <v>41022172</v>
      </c>
      <c r="N4337">
        <v>9</v>
      </c>
      <c r="O4337">
        <v>1043</v>
      </c>
      <c r="P4337">
        <v>1164</v>
      </c>
      <c r="Q4337" t="s">
        <v>14714</v>
      </c>
      <c r="R4337">
        <v>775</v>
      </c>
      <c r="S4337">
        <v>896</v>
      </c>
    </row>
    <row r="4338" spans="1:19" x14ac:dyDescent="0.25">
      <c r="A4338" t="s">
        <v>7409</v>
      </c>
      <c r="B4338">
        <v>1</v>
      </c>
      <c r="C4338" t="s">
        <v>7421</v>
      </c>
      <c r="D4338" t="str">
        <f>INDEX(Transcripts[#Data], MATCH(Exons[[#This Row],[Transcript stable ID]], Transcripts[Transcript stable ID], 0), 4)</f>
        <v>NM_002875.4</v>
      </c>
      <c r="E4338" t="s">
        <v>27</v>
      </c>
      <c r="H4338">
        <v>41023377</v>
      </c>
      <c r="I4338">
        <v>41024354</v>
      </c>
      <c r="J4338">
        <v>40987358</v>
      </c>
      <c r="K4338">
        <v>41023253</v>
      </c>
      <c r="L4338">
        <v>41024354</v>
      </c>
      <c r="N4338">
        <v>10</v>
      </c>
      <c r="O4338">
        <v>1165</v>
      </c>
      <c r="P4338">
        <v>1288</v>
      </c>
      <c r="Q4338" t="s">
        <v>14715</v>
      </c>
      <c r="R4338">
        <v>897</v>
      </c>
      <c r="S4338">
        <v>1020</v>
      </c>
    </row>
    <row r="4339" spans="1:19" x14ac:dyDescent="0.25">
      <c r="A4339" t="s">
        <v>7409</v>
      </c>
      <c r="B4339">
        <v>1</v>
      </c>
      <c r="C4339" t="s">
        <v>7433</v>
      </c>
      <c r="D4339" t="str">
        <f>INDEX(Transcripts[#Data], MATCH(Exons[[#This Row],[Transcript stable ID]], Transcripts[Transcript stable ID], 0), 4)</f>
        <v>NM_133487.3</v>
      </c>
      <c r="E4339" t="s">
        <v>27</v>
      </c>
      <c r="F4339">
        <v>40990955</v>
      </c>
      <c r="G4339">
        <v>40990956</v>
      </c>
      <c r="J4339">
        <v>40987372</v>
      </c>
      <c r="K4339">
        <v>40990955</v>
      </c>
      <c r="L4339">
        <v>40991043</v>
      </c>
      <c r="N4339">
        <v>2</v>
      </c>
      <c r="O4339">
        <v>255</v>
      </c>
      <c r="P4339">
        <v>341</v>
      </c>
      <c r="Q4339" t="s">
        <v>14704</v>
      </c>
      <c r="R4339">
        <v>1</v>
      </c>
      <c r="S4339">
        <v>87</v>
      </c>
    </row>
    <row r="4340" spans="1:19" x14ac:dyDescent="0.25">
      <c r="A4340" t="s">
        <v>7409</v>
      </c>
      <c r="B4340">
        <v>1</v>
      </c>
      <c r="C4340" t="s">
        <v>7433</v>
      </c>
      <c r="D4340" t="str">
        <f>INDEX(Transcripts[#Data], MATCH(Exons[[#This Row],[Transcript stable ID]], Transcripts[Transcript stable ID], 0), 4)</f>
        <v>NM_133487.3</v>
      </c>
      <c r="E4340" t="s">
        <v>27</v>
      </c>
      <c r="J4340">
        <v>40987372</v>
      </c>
      <c r="K4340">
        <v>40993262</v>
      </c>
      <c r="L4340">
        <v>40993399</v>
      </c>
      <c r="N4340">
        <v>3</v>
      </c>
      <c r="O4340">
        <v>342</v>
      </c>
      <c r="P4340">
        <v>479</v>
      </c>
      <c r="Q4340" t="s">
        <v>14705</v>
      </c>
      <c r="R4340">
        <v>88</v>
      </c>
      <c r="S4340">
        <v>225</v>
      </c>
    </row>
    <row r="4341" spans="1:19" x14ac:dyDescent="0.25">
      <c r="A4341" t="s">
        <v>7409</v>
      </c>
      <c r="B4341">
        <v>1</v>
      </c>
      <c r="C4341" t="s">
        <v>7433</v>
      </c>
      <c r="D4341" t="str">
        <f>INDEX(Transcripts[#Data], MATCH(Exons[[#This Row],[Transcript stable ID]], Transcripts[Transcript stable ID], 0), 4)</f>
        <v>NM_133487.3</v>
      </c>
      <c r="E4341" t="s">
        <v>27</v>
      </c>
      <c r="J4341">
        <v>40987372</v>
      </c>
      <c r="K4341">
        <v>41001223</v>
      </c>
      <c r="L4341">
        <v>41001314</v>
      </c>
      <c r="N4341">
        <v>5</v>
      </c>
      <c r="O4341">
        <v>601</v>
      </c>
      <c r="P4341">
        <v>692</v>
      </c>
      <c r="Q4341" t="s">
        <v>14707</v>
      </c>
      <c r="R4341">
        <v>347</v>
      </c>
      <c r="S4341">
        <v>438</v>
      </c>
    </row>
    <row r="4342" spans="1:19" x14ac:dyDescent="0.25">
      <c r="A4342" t="s">
        <v>7409</v>
      </c>
      <c r="B4342">
        <v>1</v>
      </c>
      <c r="C4342" t="s">
        <v>7433</v>
      </c>
      <c r="D4342" t="str">
        <f>INDEX(Transcripts[#Data], MATCH(Exons[[#This Row],[Transcript stable ID]], Transcripts[Transcript stable ID], 0), 4)</f>
        <v>NM_133487.3</v>
      </c>
      <c r="E4342" t="s">
        <v>27</v>
      </c>
      <c r="J4342">
        <v>40987372</v>
      </c>
      <c r="K4342">
        <v>41011003</v>
      </c>
      <c r="L4342">
        <v>41011097</v>
      </c>
      <c r="N4342">
        <v>6</v>
      </c>
      <c r="O4342">
        <v>693</v>
      </c>
      <c r="P4342">
        <v>787</v>
      </c>
      <c r="Q4342" t="s">
        <v>14709</v>
      </c>
      <c r="R4342">
        <v>439</v>
      </c>
      <c r="S4342">
        <v>533</v>
      </c>
    </row>
    <row r="4343" spans="1:19" x14ac:dyDescent="0.25">
      <c r="A4343" t="s">
        <v>7409</v>
      </c>
      <c r="B4343">
        <v>1</v>
      </c>
      <c r="C4343" t="s">
        <v>7433</v>
      </c>
      <c r="D4343" t="str">
        <f>INDEX(Transcripts[#Data], MATCH(Exons[[#This Row],[Transcript stable ID]], Transcripts[Transcript stable ID], 0), 4)</f>
        <v>NM_133487.3</v>
      </c>
      <c r="E4343" t="s">
        <v>27</v>
      </c>
      <c r="J4343">
        <v>40987372</v>
      </c>
      <c r="K4343">
        <v>41020909</v>
      </c>
      <c r="L4343">
        <v>41021022</v>
      </c>
      <c r="N4343">
        <v>7</v>
      </c>
      <c r="O4343">
        <v>788</v>
      </c>
      <c r="P4343">
        <v>901</v>
      </c>
      <c r="Q4343" t="s">
        <v>14710</v>
      </c>
      <c r="R4343">
        <v>534</v>
      </c>
      <c r="S4343">
        <v>647</v>
      </c>
    </row>
    <row r="4344" spans="1:19" x14ac:dyDescent="0.25">
      <c r="A4344" t="s">
        <v>7409</v>
      </c>
      <c r="B4344">
        <v>1</v>
      </c>
      <c r="C4344" t="s">
        <v>7433</v>
      </c>
      <c r="D4344" t="str">
        <f>INDEX(Transcripts[#Data], MATCH(Exons[[#This Row],[Transcript stable ID]], Transcripts[Transcript stable ID], 0), 4)</f>
        <v>NM_133487.3</v>
      </c>
      <c r="E4344" t="s">
        <v>27</v>
      </c>
      <c r="J4344">
        <v>40987372</v>
      </c>
      <c r="K4344">
        <v>41021703</v>
      </c>
      <c r="L4344">
        <v>41021832</v>
      </c>
      <c r="N4344">
        <v>8</v>
      </c>
      <c r="O4344">
        <v>902</v>
      </c>
      <c r="P4344">
        <v>1031</v>
      </c>
      <c r="Q4344" t="s">
        <v>14711</v>
      </c>
      <c r="R4344">
        <v>648</v>
      </c>
      <c r="S4344">
        <v>777</v>
      </c>
    </row>
    <row r="4345" spans="1:19" x14ac:dyDescent="0.25">
      <c r="A4345" t="s">
        <v>7409</v>
      </c>
      <c r="B4345">
        <v>1</v>
      </c>
      <c r="C4345" t="s">
        <v>7433</v>
      </c>
      <c r="D4345" t="str">
        <f>INDEX(Transcripts[#Data], MATCH(Exons[[#This Row],[Transcript stable ID]], Transcripts[Transcript stable ID], 0), 4)</f>
        <v>NM_133487.3</v>
      </c>
      <c r="E4345" t="s">
        <v>27</v>
      </c>
      <c r="J4345">
        <v>40987372</v>
      </c>
      <c r="K4345">
        <v>41022051</v>
      </c>
      <c r="L4345">
        <v>41022172</v>
      </c>
      <c r="N4345">
        <v>9</v>
      </c>
      <c r="O4345">
        <v>1032</v>
      </c>
      <c r="P4345">
        <v>1153</v>
      </c>
      <c r="Q4345" t="s">
        <v>14714</v>
      </c>
      <c r="R4345">
        <v>778</v>
      </c>
      <c r="S4345">
        <v>899</v>
      </c>
    </row>
    <row r="4346" spans="1:19" x14ac:dyDescent="0.25">
      <c r="A4346" t="s">
        <v>7409</v>
      </c>
      <c r="B4346">
        <v>1</v>
      </c>
      <c r="C4346" t="s">
        <v>7433</v>
      </c>
      <c r="D4346" t="str">
        <f>INDEX(Transcripts[#Data], MATCH(Exons[[#This Row],[Transcript stable ID]], Transcripts[Transcript stable ID], 0), 4)</f>
        <v>NM_133487.3</v>
      </c>
      <c r="E4346" t="s">
        <v>27</v>
      </c>
      <c r="F4346">
        <v>40987372</v>
      </c>
      <c r="G4346">
        <v>40987623</v>
      </c>
      <c r="J4346">
        <v>40987372</v>
      </c>
      <c r="K4346">
        <v>40987372</v>
      </c>
      <c r="L4346">
        <v>40987623</v>
      </c>
      <c r="N4346">
        <v>1</v>
      </c>
      <c r="Q4346" t="s">
        <v>14716</v>
      </c>
    </row>
    <row r="4347" spans="1:19" x14ac:dyDescent="0.25">
      <c r="A4347" t="s">
        <v>7409</v>
      </c>
      <c r="B4347">
        <v>1</v>
      </c>
      <c r="C4347" t="s">
        <v>7433</v>
      </c>
      <c r="D4347" t="str">
        <f>INDEX(Transcripts[#Data], MATCH(Exons[[#This Row],[Transcript stable ID]], Transcripts[Transcript stable ID], 0), 4)</f>
        <v>NM_133487.3</v>
      </c>
      <c r="E4347" t="s">
        <v>27</v>
      </c>
      <c r="J4347">
        <v>40987372</v>
      </c>
      <c r="K4347">
        <v>40994004</v>
      </c>
      <c r="L4347">
        <v>40994124</v>
      </c>
      <c r="N4347">
        <v>4</v>
      </c>
      <c r="O4347">
        <v>480</v>
      </c>
      <c r="P4347">
        <v>600</v>
      </c>
      <c r="Q4347" t="s">
        <v>14717</v>
      </c>
      <c r="R4347">
        <v>226</v>
      </c>
      <c r="S4347">
        <v>346</v>
      </c>
    </row>
    <row r="4348" spans="1:19" x14ac:dyDescent="0.25">
      <c r="A4348" t="s">
        <v>7409</v>
      </c>
      <c r="B4348">
        <v>1</v>
      </c>
      <c r="C4348" t="s">
        <v>7433</v>
      </c>
      <c r="D4348" t="str">
        <f>INDEX(Transcripts[#Data], MATCH(Exons[[#This Row],[Transcript stable ID]], Transcripts[Transcript stable ID], 0), 4)</f>
        <v>NM_133487.3</v>
      </c>
      <c r="E4348" t="s">
        <v>27</v>
      </c>
      <c r="H4348">
        <v>41023377</v>
      </c>
      <c r="I4348">
        <v>41023614</v>
      </c>
      <c r="J4348">
        <v>40987372</v>
      </c>
      <c r="K4348">
        <v>41023253</v>
      </c>
      <c r="L4348">
        <v>41023614</v>
      </c>
      <c r="N4348">
        <v>10</v>
      </c>
      <c r="O4348">
        <v>1154</v>
      </c>
      <c r="P4348">
        <v>1277</v>
      </c>
      <c r="Q4348" t="s">
        <v>14718</v>
      </c>
      <c r="R4348">
        <v>900</v>
      </c>
      <c r="S4348">
        <v>1023</v>
      </c>
    </row>
    <row r="4349" spans="1:19" x14ac:dyDescent="0.25">
      <c r="A4349" t="s">
        <v>7409</v>
      </c>
      <c r="B4349">
        <v>1</v>
      </c>
      <c r="C4349" t="s">
        <v>7429</v>
      </c>
      <c r="D4349" t="str">
        <f>INDEX(Transcripts[#Data], MATCH(Exons[[#This Row],[Transcript stable ID]], Transcripts[Transcript stable ID], 0), 4)</f>
        <v>NM_001164269.1</v>
      </c>
      <c r="E4349" t="s">
        <v>27</v>
      </c>
      <c r="F4349">
        <v>40990955</v>
      </c>
      <c r="G4349">
        <v>40990956</v>
      </c>
      <c r="J4349">
        <v>40987372</v>
      </c>
      <c r="K4349">
        <v>40990955</v>
      </c>
      <c r="L4349">
        <v>40991043</v>
      </c>
      <c r="N4349">
        <v>2</v>
      </c>
      <c r="O4349">
        <v>151</v>
      </c>
      <c r="P4349">
        <v>237</v>
      </c>
      <c r="Q4349" t="s">
        <v>14704</v>
      </c>
      <c r="R4349">
        <v>1</v>
      </c>
      <c r="S4349">
        <v>87</v>
      </c>
    </row>
    <row r="4350" spans="1:19" x14ac:dyDescent="0.25">
      <c r="A4350" t="s">
        <v>7409</v>
      </c>
      <c r="B4350">
        <v>1</v>
      </c>
      <c r="C4350" t="s">
        <v>7429</v>
      </c>
      <c r="D4350" t="str">
        <f>INDEX(Transcripts[#Data], MATCH(Exons[[#This Row],[Transcript stable ID]], Transcripts[Transcript stable ID], 0), 4)</f>
        <v>NM_001164269.1</v>
      </c>
      <c r="E4350" t="s">
        <v>27</v>
      </c>
      <c r="J4350">
        <v>40987372</v>
      </c>
      <c r="K4350">
        <v>40993262</v>
      </c>
      <c r="L4350">
        <v>40993399</v>
      </c>
      <c r="N4350">
        <v>3</v>
      </c>
      <c r="O4350">
        <v>238</v>
      </c>
      <c r="P4350">
        <v>375</v>
      </c>
      <c r="Q4350" t="s">
        <v>14705</v>
      </c>
      <c r="R4350">
        <v>88</v>
      </c>
      <c r="S4350">
        <v>225</v>
      </c>
    </row>
    <row r="4351" spans="1:19" x14ac:dyDescent="0.25">
      <c r="A4351" t="s">
        <v>7409</v>
      </c>
      <c r="B4351">
        <v>1</v>
      </c>
      <c r="C4351" t="s">
        <v>7429</v>
      </c>
      <c r="D4351" t="str">
        <f>INDEX(Transcripts[#Data], MATCH(Exons[[#This Row],[Transcript stable ID]], Transcripts[Transcript stable ID], 0), 4)</f>
        <v>NM_001164269.1</v>
      </c>
      <c r="E4351" t="s">
        <v>27</v>
      </c>
      <c r="J4351">
        <v>40987372</v>
      </c>
      <c r="K4351">
        <v>41001223</v>
      </c>
      <c r="L4351">
        <v>41001314</v>
      </c>
      <c r="N4351">
        <v>5</v>
      </c>
      <c r="O4351">
        <v>497</v>
      </c>
      <c r="P4351">
        <v>588</v>
      </c>
      <c r="Q4351" t="s">
        <v>14707</v>
      </c>
      <c r="R4351">
        <v>347</v>
      </c>
      <c r="S4351">
        <v>438</v>
      </c>
    </row>
    <row r="4352" spans="1:19" x14ac:dyDescent="0.25">
      <c r="A4352" t="s">
        <v>7409</v>
      </c>
      <c r="B4352">
        <v>1</v>
      </c>
      <c r="C4352" t="s">
        <v>7429</v>
      </c>
      <c r="D4352" t="str">
        <f>INDEX(Transcripts[#Data], MATCH(Exons[[#This Row],[Transcript stable ID]], Transcripts[Transcript stable ID], 0), 4)</f>
        <v>NM_001164269.1</v>
      </c>
      <c r="E4352" t="s">
        <v>27</v>
      </c>
      <c r="J4352">
        <v>40987372</v>
      </c>
      <c r="K4352">
        <v>41011003</v>
      </c>
      <c r="L4352">
        <v>41011097</v>
      </c>
      <c r="N4352">
        <v>6</v>
      </c>
      <c r="O4352">
        <v>589</v>
      </c>
      <c r="P4352">
        <v>683</v>
      </c>
      <c r="Q4352" t="s">
        <v>14709</v>
      </c>
      <c r="R4352">
        <v>439</v>
      </c>
      <c r="S4352">
        <v>533</v>
      </c>
    </row>
    <row r="4353" spans="1:19" x14ac:dyDescent="0.25">
      <c r="A4353" t="s">
        <v>7409</v>
      </c>
      <c r="B4353">
        <v>1</v>
      </c>
      <c r="C4353" t="s">
        <v>7429</v>
      </c>
      <c r="D4353" t="str">
        <f>INDEX(Transcripts[#Data], MATCH(Exons[[#This Row],[Transcript stable ID]], Transcripts[Transcript stable ID], 0), 4)</f>
        <v>NM_001164269.1</v>
      </c>
      <c r="E4353" t="s">
        <v>27</v>
      </c>
      <c r="J4353">
        <v>40987372</v>
      </c>
      <c r="K4353">
        <v>41020909</v>
      </c>
      <c r="L4353">
        <v>41021022</v>
      </c>
      <c r="N4353">
        <v>7</v>
      </c>
      <c r="O4353">
        <v>684</v>
      </c>
      <c r="P4353">
        <v>797</v>
      </c>
      <c r="Q4353" t="s">
        <v>14710</v>
      </c>
      <c r="R4353">
        <v>534</v>
      </c>
      <c r="S4353">
        <v>647</v>
      </c>
    </row>
    <row r="4354" spans="1:19" x14ac:dyDescent="0.25">
      <c r="A4354" t="s">
        <v>7409</v>
      </c>
      <c r="B4354">
        <v>1</v>
      </c>
      <c r="C4354" t="s">
        <v>7429</v>
      </c>
      <c r="D4354" t="str">
        <f>INDEX(Transcripts[#Data], MATCH(Exons[[#This Row],[Transcript stable ID]], Transcripts[Transcript stable ID], 0), 4)</f>
        <v>NM_001164269.1</v>
      </c>
      <c r="E4354" t="s">
        <v>27</v>
      </c>
      <c r="J4354">
        <v>40987372</v>
      </c>
      <c r="K4354">
        <v>41021703</v>
      </c>
      <c r="L4354">
        <v>41021832</v>
      </c>
      <c r="N4354">
        <v>8</v>
      </c>
      <c r="O4354">
        <v>798</v>
      </c>
      <c r="P4354">
        <v>927</v>
      </c>
      <c r="Q4354" t="s">
        <v>14711</v>
      </c>
      <c r="R4354">
        <v>648</v>
      </c>
      <c r="S4354">
        <v>777</v>
      </c>
    </row>
    <row r="4355" spans="1:19" x14ac:dyDescent="0.25">
      <c r="A4355" t="s">
        <v>7409</v>
      </c>
      <c r="B4355">
        <v>1</v>
      </c>
      <c r="C4355" t="s">
        <v>7429</v>
      </c>
      <c r="D4355" t="str">
        <f>INDEX(Transcripts[#Data], MATCH(Exons[[#This Row],[Transcript stable ID]], Transcripts[Transcript stable ID], 0), 4)</f>
        <v>NM_001164269.1</v>
      </c>
      <c r="E4355" t="s">
        <v>27</v>
      </c>
      <c r="J4355">
        <v>40987372</v>
      </c>
      <c r="K4355">
        <v>41022051</v>
      </c>
      <c r="L4355">
        <v>41022172</v>
      </c>
      <c r="N4355">
        <v>9</v>
      </c>
      <c r="O4355">
        <v>928</v>
      </c>
      <c r="P4355">
        <v>1049</v>
      </c>
      <c r="Q4355" t="s">
        <v>14714</v>
      </c>
      <c r="R4355">
        <v>778</v>
      </c>
      <c r="S4355">
        <v>899</v>
      </c>
    </row>
    <row r="4356" spans="1:19" x14ac:dyDescent="0.25">
      <c r="A4356" t="s">
        <v>7409</v>
      </c>
      <c r="B4356">
        <v>1</v>
      </c>
      <c r="C4356" t="s">
        <v>7429</v>
      </c>
      <c r="D4356" t="str">
        <f>INDEX(Transcripts[#Data], MATCH(Exons[[#This Row],[Transcript stable ID]], Transcripts[Transcript stable ID], 0), 4)</f>
        <v>NM_001164269.1</v>
      </c>
      <c r="E4356" t="s">
        <v>27</v>
      </c>
      <c r="J4356">
        <v>40987372</v>
      </c>
      <c r="K4356">
        <v>40994004</v>
      </c>
      <c r="L4356">
        <v>40994124</v>
      </c>
      <c r="N4356">
        <v>4</v>
      </c>
      <c r="O4356">
        <v>376</v>
      </c>
      <c r="P4356">
        <v>496</v>
      </c>
      <c r="Q4356" t="s">
        <v>14717</v>
      </c>
      <c r="R4356">
        <v>226</v>
      </c>
      <c r="S4356">
        <v>346</v>
      </c>
    </row>
    <row r="4357" spans="1:19" x14ac:dyDescent="0.25">
      <c r="A4357" t="s">
        <v>7409</v>
      </c>
      <c r="B4357">
        <v>1</v>
      </c>
      <c r="C4357" t="s">
        <v>7429</v>
      </c>
      <c r="D4357" t="str">
        <f>INDEX(Transcripts[#Data], MATCH(Exons[[#This Row],[Transcript stable ID]], Transcripts[Transcript stable ID], 0), 4)</f>
        <v>NM_001164269.1</v>
      </c>
      <c r="E4357" t="s">
        <v>27</v>
      </c>
      <c r="F4357">
        <v>40987372</v>
      </c>
      <c r="G4357">
        <v>40987519</v>
      </c>
      <c r="J4357">
        <v>40987372</v>
      </c>
      <c r="K4357">
        <v>40987372</v>
      </c>
      <c r="L4357">
        <v>40987519</v>
      </c>
      <c r="N4357">
        <v>1</v>
      </c>
      <c r="Q4357" t="s">
        <v>14719</v>
      </c>
    </row>
    <row r="4358" spans="1:19" x14ac:dyDescent="0.25">
      <c r="A4358" t="s">
        <v>7409</v>
      </c>
      <c r="B4358">
        <v>1</v>
      </c>
      <c r="C4358" t="s">
        <v>7429</v>
      </c>
      <c r="D4358" t="str">
        <f>INDEX(Transcripts[#Data], MATCH(Exons[[#This Row],[Transcript stable ID]], Transcripts[Transcript stable ID], 0), 4)</f>
        <v>NM_001164269.1</v>
      </c>
      <c r="E4358" t="s">
        <v>27</v>
      </c>
      <c r="H4358">
        <v>41023377</v>
      </c>
      <c r="I4358">
        <v>41023791</v>
      </c>
      <c r="J4358">
        <v>40987372</v>
      </c>
      <c r="K4358">
        <v>41023253</v>
      </c>
      <c r="L4358">
        <v>41023791</v>
      </c>
      <c r="N4358">
        <v>10</v>
      </c>
      <c r="O4358">
        <v>1050</v>
      </c>
      <c r="P4358">
        <v>1173</v>
      </c>
      <c r="Q4358" t="s">
        <v>14720</v>
      </c>
      <c r="R4358">
        <v>900</v>
      </c>
      <c r="S4358">
        <v>1023</v>
      </c>
    </row>
    <row r="4359" spans="1:19" x14ac:dyDescent="0.25">
      <c r="A4359" t="s">
        <v>8914</v>
      </c>
      <c r="B4359">
        <v>1</v>
      </c>
      <c r="C4359" t="s">
        <v>8921</v>
      </c>
      <c r="D4359" t="str">
        <f>INDEX(Transcripts[#Data], MATCH(Exons[[#This Row],[Transcript stable ID]], Transcripts[Transcript stable ID], 0), 4)</f>
        <v>NM_003820.3</v>
      </c>
      <c r="E4359" t="s">
        <v>27</v>
      </c>
      <c r="J4359">
        <v>2487805</v>
      </c>
      <c r="K4359">
        <v>2489165</v>
      </c>
      <c r="L4359">
        <v>2489273</v>
      </c>
      <c r="N4359">
        <v>2</v>
      </c>
      <c r="O4359">
        <v>369</v>
      </c>
      <c r="P4359">
        <v>477</v>
      </c>
      <c r="Q4359" t="s">
        <v>14721</v>
      </c>
      <c r="R4359">
        <v>70</v>
      </c>
      <c r="S4359">
        <v>178</v>
      </c>
    </row>
    <row r="4360" spans="1:19" x14ac:dyDescent="0.25">
      <c r="A4360" t="s">
        <v>8914</v>
      </c>
      <c r="B4360">
        <v>1</v>
      </c>
      <c r="C4360" t="s">
        <v>8921</v>
      </c>
      <c r="D4360" t="str">
        <f>INDEX(Transcripts[#Data], MATCH(Exons[[#This Row],[Transcript stable ID]], Transcripts[Transcript stable ID], 0), 4)</f>
        <v>NM_003820.3</v>
      </c>
      <c r="E4360" t="s">
        <v>27</v>
      </c>
      <c r="J4360">
        <v>2487805</v>
      </c>
      <c r="K4360">
        <v>2489782</v>
      </c>
      <c r="L4360">
        <v>2489907</v>
      </c>
      <c r="N4360">
        <v>3</v>
      </c>
      <c r="O4360">
        <v>478</v>
      </c>
      <c r="P4360">
        <v>603</v>
      </c>
      <c r="Q4360" t="s">
        <v>14722</v>
      </c>
      <c r="R4360">
        <v>179</v>
      </c>
      <c r="S4360">
        <v>304</v>
      </c>
    </row>
    <row r="4361" spans="1:19" x14ac:dyDescent="0.25">
      <c r="A4361" t="s">
        <v>8914</v>
      </c>
      <c r="B4361">
        <v>1</v>
      </c>
      <c r="C4361" t="s">
        <v>8921</v>
      </c>
      <c r="D4361" t="str">
        <f>INDEX(Transcripts[#Data], MATCH(Exons[[#This Row],[Transcript stable ID]], Transcripts[Transcript stable ID], 0), 4)</f>
        <v>NM_003820.3</v>
      </c>
      <c r="E4361" t="s">
        <v>27</v>
      </c>
      <c r="J4361">
        <v>2487805</v>
      </c>
      <c r="K4361">
        <v>2491262</v>
      </c>
      <c r="L4361">
        <v>2491417</v>
      </c>
      <c r="N4361">
        <v>4</v>
      </c>
      <c r="O4361">
        <v>604</v>
      </c>
      <c r="P4361">
        <v>759</v>
      </c>
      <c r="Q4361" t="s">
        <v>14723</v>
      </c>
      <c r="R4361">
        <v>305</v>
      </c>
      <c r="S4361">
        <v>460</v>
      </c>
    </row>
    <row r="4362" spans="1:19" x14ac:dyDescent="0.25">
      <c r="A4362" t="s">
        <v>8914</v>
      </c>
      <c r="B4362">
        <v>1</v>
      </c>
      <c r="C4362" t="s">
        <v>8921</v>
      </c>
      <c r="D4362" t="str">
        <f>INDEX(Transcripts[#Data], MATCH(Exons[[#This Row],[Transcript stable ID]], Transcripts[Transcript stable ID], 0), 4)</f>
        <v>NM_003820.3</v>
      </c>
      <c r="E4362" t="s">
        <v>27</v>
      </c>
      <c r="J4362">
        <v>2487805</v>
      </c>
      <c r="K4362">
        <v>2492063</v>
      </c>
      <c r="L4362">
        <v>2492153</v>
      </c>
      <c r="N4362">
        <v>5</v>
      </c>
      <c r="O4362">
        <v>760</v>
      </c>
      <c r="P4362">
        <v>850</v>
      </c>
      <c r="Q4362" t="s">
        <v>14724</v>
      </c>
      <c r="R4362">
        <v>461</v>
      </c>
      <c r="S4362">
        <v>551</v>
      </c>
    </row>
    <row r="4363" spans="1:19" x14ac:dyDescent="0.25">
      <c r="A4363" t="s">
        <v>8914</v>
      </c>
      <c r="B4363">
        <v>1</v>
      </c>
      <c r="C4363" t="s">
        <v>8921</v>
      </c>
      <c r="D4363" t="str">
        <f>INDEX(Transcripts[#Data], MATCH(Exons[[#This Row],[Transcript stable ID]], Transcripts[Transcript stable ID], 0), 4)</f>
        <v>NM_003820.3</v>
      </c>
      <c r="E4363" t="s">
        <v>27</v>
      </c>
      <c r="F4363">
        <v>2487805</v>
      </c>
      <c r="G4363">
        <v>2488103</v>
      </c>
      <c r="J4363">
        <v>2487805</v>
      </c>
      <c r="K4363">
        <v>2487805</v>
      </c>
      <c r="L4363">
        <v>2488172</v>
      </c>
      <c r="N4363">
        <v>1</v>
      </c>
      <c r="O4363">
        <v>300</v>
      </c>
      <c r="P4363">
        <v>368</v>
      </c>
      <c r="Q4363" t="s">
        <v>14725</v>
      </c>
      <c r="R4363">
        <v>1</v>
      </c>
      <c r="S4363">
        <v>69</v>
      </c>
    </row>
    <row r="4364" spans="1:19" x14ac:dyDescent="0.25">
      <c r="A4364" t="s">
        <v>8914</v>
      </c>
      <c r="B4364">
        <v>1</v>
      </c>
      <c r="C4364" t="s">
        <v>8921</v>
      </c>
      <c r="D4364" t="str">
        <f>INDEX(Transcripts[#Data], MATCH(Exons[[#This Row],[Transcript stable ID]], Transcripts[Transcript stable ID], 0), 4)</f>
        <v>NM_003820.3</v>
      </c>
      <c r="E4364" t="s">
        <v>27</v>
      </c>
      <c r="J4364">
        <v>2487805</v>
      </c>
      <c r="K4364">
        <v>2493112</v>
      </c>
      <c r="L4364">
        <v>2493254</v>
      </c>
      <c r="N4364">
        <v>6</v>
      </c>
      <c r="O4364">
        <v>851</v>
      </c>
      <c r="P4364">
        <v>993</v>
      </c>
      <c r="Q4364" t="s">
        <v>14726</v>
      </c>
      <c r="R4364">
        <v>552</v>
      </c>
      <c r="S4364">
        <v>694</v>
      </c>
    </row>
    <row r="4365" spans="1:19" x14ac:dyDescent="0.25">
      <c r="A4365" t="s">
        <v>8914</v>
      </c>
      <c r="B4365">
        <v>1</v>
      </c>
      <c r="C4365" t="s">
        <v>8921</v>
      </c>
      <c r="D4365" t="str">
        <f>INDEX(Transcripts[#Data], MATCH(Exons[[#This Row],[Transcript stable ID]], Transcripts[Transcript stable ID], 0), 4)</f>
        <v>NM_003820.3</v>
      </c>
      <c r="E4365" t="s">
        <v>27</v>
      </c>
      <c r="J4365">
        <v>2487805</v>
      </c>
      <c r="K4365">
        <v>2494304</v>
      </c>
      <c r="L4365">
        <v>2494335</v>
      </c>
      <c r="N4365">
        <v>7</v>
      </c>
      <c r="O4365">
        <v>994</v>
      </c>
      <c r="P4365">
        <v>1025</v>
      </c>
      <c r="Q4365" t="s">
        <v>14727</v>
      </c>
      <c r="R4365">
        <v>695</v>
      </c>
      <c r="S4365">
        <v>726</v>
      </c>
    </row>
    <row r="4366" spans="1:19" x14ac:dyDescent="0.25">
      <c r="A4366" t="s">
        <v>8914</v>
      </c>
      <c r="B4366">
        <v>1</v>
      </c>
      <c r="C4366" t="s">
        <v>8921</v>
      </c>
      <c r="D4366" t="str">
        <f>INDEX(Transcripts[#Data], MATCH(Exons[[#This Row],[Transcript stable ID]], Transcripts[Transcript stable ID], 0), 4)</f>
        <v>NM_003820.3</v>
      </c>
      <c r="E4366" t="s">
        <v>27</v>
      </c>
      <c r="H4366">
        <v>2494713</v>
      </c>
      <c r="I4366">
        <v>2495268</v>
      </c>
      <c r="J4366">
        <v>2487805</v>
      </c>
      <c r="K4366">
        <v>2494587</v>
      </c>
      <c r="L4366">
        <v>2495268</v>
      </c>
      <c r="N4366">
        <v>8</v>
      </c>
      <c r="O4366">
        <v>1026</v>
      </c>
      <c r="P4366">
        <v>1151</v>
      </c>
      <c r="Q4366" t="s">
        <v>14728</v>
      </c>
      <c r="R4366">
        <v>727</v>
      </c>
      <c r="S4366">
        <v>852</v>
      </c>
    </row>
    <row r="4367" spans="1:19" x14ac:dyDescent="0.25">
      <c r="A4367" t="s">
        <v>2276</v>
      </c>
      <c r="B4367">
        <v>1</v>
      </c>
      <c r="C4367" t="s">
        <v>2292</v>
      </c>
      <c r="D4367" t="str">
        <f>INDEX(Transcripts[#Data], MATCH(Exons[[#This Row],[Transcript stable ID]], Transcripts[Transcript stable ID], 0), 4)</f>
        <v>NM_004945.3</v>
      </c>
      <c r="E4367" t="s">
        <v>27</v>
      </c>
      <c r="J4367">
        <v>10828769</v>
      </c>
      <c r="K4367">
        <v>10870414</v>
      </c>
      <c r="L4367">
        <v>10870487</v>
      </c>
      <c r="N4367">
        <v>2</v>
      </c>
      <c r="O4367">
        <v>312</v>
      </c>
      <c r="P4367">
        <v>385</v>
      </c>
      <c r="Q4367" t="s">
        <v>14729</v>
      </c>
      <c r="R4367">
        <v>162</v>
      </c>
      <c r="S4367">
        <v>235</v>
      </c>
    </row>
    <row r="4368" spans="1:19" x14ac:dyDescent="0.25">
      <c r="A4368" t="s">
        <v>2276</v>
      </c>
      <c r="B4368">
        <v>1</v>
      </c>
      <c r="C4368" t="s">
        <v>2292</v>
      </c>
      <c r="D4368" t="str">
        <f>INDEX(Transcripts[#Data], MATCH(Exons[[#This Row],[Transcript stable ID]], Transcripts[Transcript stable ID], 0), 4)</f>
        <v>NM_004945.3</v>
      </c>
      <c r="E4368" t="s">
        <v>27</v>
      </c>
      <c r="J4368">
        <v>10828769</v>
      </c>
      <c r="K4368">
        <v>10883155</v>
      </c>
      <c r="L4368">
        <v>10883304</v>
      </c>
      <c r="N4368">
        <v>3</v>
      </c>
      <c r="O4368">
        <v>386</v>
      </c>
      <c r="P4368">
        <v>535</v>
      </c>
      <c r="Q4368" t="s">
        <v>14730</v>
      </c>
      <c r="R4368">
        <v>236</v>
      </c>
      <c r="S4368">
        <v>385</v>
      </c>
    </row>
    <row r="4369" spans="1:19" x14ac:dyDescent="0.25">
      <c r="A4369" t="s">
        <v>2276</v>
      </c>
      <c r="B4369">
        <v>1</v>
      </c>
      <c r="C4369" t="s">
        <v>2292</v>
      </c>
      <c r="D4369" t="str">
        <f>INDEX(Transcripts[#Data], MATCH(Exons[[#This Row],[Transcript stable ID]], Transcripts[Transcript stable ID], 0), 4)</f>
        <v>NM_004945.3</v>
      </c>
      <c r="E4369" t="s">
        <v>27</v>
      </c>
      <c r="J4369">
        <v>10828769</v>
      </c>
      <c r="K4369">
        <v>10886379</v>
      </c>
      <c r="L4369">
        <v>10886582</v>
      </c>
      <c r="N4369">
        <v>4</v>
      </c>
      <c r="O4369">
        <v>536</v>
      </c>
      <c r="P4369">
        <v>739</v>
      </c>
      <c r="Q4369" t="s">
        <v>14731</v>
      </c>
      <c r="R4369">
        <v>386</v>
      </c>
      <c r="S4369">
        <v>589</v>
      </c>
    </row>
    <row r="4370" spans="1:19" x14ac:dyDescent="0.25">
      <c r="A4370" t="s">
        <v>2276</v>
      </c>
      <c r="B4370">
        <v>1</v>
      </c>
      <c r="C4370" t="s">
        <v>2292</v>
      </c>
      <c r="D4370" t="str">
        <f>INDEX(Transcripts[#Data], MATCH(Exons[[#This Row],[Transcript stable ID]], Transcripts[Transcript stable ID], 0), 4)</f>
        <v>NM_004945.3</v>
      </c>
      <c r="E4370" t="s">
        <v>27</v>
      </c>
      <c r="J4370">
        <v>10828769</v>
      </c>
      <c r="K4370">
        <v>10887794</v>
      </c>
      <c r="L4370">
        <v>10887892</v>
      </c>
      <c r="N4370">
        <v>5</v>
      </c>
      <c r="O4370">
        <v>740</v>
      </c>
      <c r="P4370">
        <v>838</v>
      </c>
      <c r="Q4370" t="s">
        <v>14732</v>
      </c>
      <c r="R4370">
        <v>590</v>
      </c>
      <c r="S4370">
        <v>688</v>
      </c>
    </row>
    <row r="4371" spans="1:19" x14ac:dyDescent="0.25">
      <c r="A4371" t="s">
        <v>2276</v>
      </c>
      <c r="B4371">
        <v>1</v>
      </c>
      <c r="C4371" t="s">
        <v>2292</v>
      </c>
      <c r="D4371" t="str">
        <f>INDEX(Transcripts[#Data], MATCH(Exons[[#This Row],[Transcript stable ID]], Transcripts[Transcript stable ID], 0), 4)</f>
        <v>NM_004945.3</v>
      </c>
      <c r="E4371" t="s">
        <v>27</v>
      </c>
      <c r="J4371">
        <v>10828769</v>
      </c>
      <c r="K4371">
        <v>10893636</v>
      </c>
      <c r="L4371">
        <v>10893796</v>
      </c>
      <c r="N4371">
        <v>6</v>
      </c>
      <c r="O4371">
        <v>839</v>
      </c>
      <c r="P4371">
        <v>999</v>
      </c>
      <c r="Q4371" t="s">
        <v>14733</v>
      </c>
      <c r="R4371">
        <v>689</v>
      </c>
      <c r="S4371">
        <v>849</v>
      </c>
    </row>
    <row r="4372" spans="1:19" x14ac:dyDescent="0.25">
      <c r="A4372" t="s">
        <v>2276</v>
      </c>
      <c r="B4372">
        <v>1</v>
      </c>
      <c r="C4372" t="s">
        <v>2292</v>
      </c>
      <c r="D4372" t="str">
        <f>INDEX(Transcripts[#Data], MATCH(Exons[[#This Row],[Transcript stable ID]], Transcripts[Transcript stable ID], 0), 4)</f>
        <v>NM_004945.3</v>
      </c>
      <c r="E4372" t="s">
        <v>27</v>
      </c>
      <c r="J4372">
        <v>10828769</v>
      </c>
      <c r="K4372">
        <v>10897240</v>
      </c>
      <c r="L4372">
        <v>10897382</v>
      </c>
      <c r="N4372">
        <v>7</v>
      </c>
      <c r="O4372">
        <v>1000</v>
      </c>
      <c r="P4372">
        <v>1142</v>
      </c>
      <c r="Q4372" t="s">
        <v>14734</v>
      </c>
      <c r="R4372">
        <v>850</v>
      </c>
      <c r="S4372">
        <v>992</v>
      </c>
    </row>
    <row r="4373" spans="1:19" x14ac:dyDescent="0.25">
      <c r="A4373" t="s">
        <v>2276</v>
      </c>
      <c r="B4373">
        <v>1</v>
      </c>
      <c r="C4373" t="s">
        <v>2292</v>
      </c>
      <c r="D4373" t="str">
        <f>INDEX(Transcripts[#Data], MATCH(Exons[[#This Row],[Transcript stable ID]], Transcripts[Transcript stable ID], 0), 4)</f>
        <v>NM_004945.3</v>
      </c>
      <c r="E4373" t="s">
        <v>27</v>
      </c>
      <c r="J4373">
        <v>10828769</v>
      </c>
      <c r="K4373">
        <v>10904396</v>
      </c>
      <c r="L4373">
        <v>10904531</v>
      </c>
      <c r="N4373">
        <v>8</v>
      </c>
      <c r="O4373">
        <v>1143</v>
      </c>
      <c r="P4373">
        <v>1278</v>
      </c>
      <c r="Q4373" t="s">
        <v>14735</v>
      </c>
      <c r="R4373">
        <v>993</v>
      </c>
      <c r="S4373">
        <v>1128</v>
      </c>
    </row>
    <row r="4374" spans="1:19" x14ac:dyDescent="0.25">
      <c r="A4374" t="s">
        <v>2276</v>
      </c>
      <c r="B4374">
        <v>1</v>
      </c>
      <c r="C4374" t="s">
        <v>2292</v>
      </c>
      <c r="D4374" t="str">
        <f>INDEX(Transcripts[#Data], MATCH(Exons[[#This Row],[Transcript stable ID]], Transcripts[Transcript stable ID], 0), 4)</f>
        <v>NM_004945.3</v>
      </c>
      <c r="E4374" t="s">
        <v>27</v>
      </c>
      <c r="J4374">
        <v>10828769</v>
      </c>
      <c r="K4374">
        <v>10906048</v>
      </c>
      <c r="L4374">
        <v>10906115</v>
      </c>
      <c r="N4374">
        <v>9</v>
      </c>
      <c r="O4374">
        <v>1279</v>
      </c>
      <c r="P4374">
        <v>1346</v>
      </c>
      <c r="Q4374" t="s">
        <v>14736</v>
      </c>
      <c r="R4374">
        <v>1129</v>
      </c>
      <c r="S4374">
        <v>1196</v>
      </c>
    </row>
    <row r="4375" spans="1:19" x14ac:dyDescent="0.25">
      <c r="A4375" t="s">
        <v>2276</v>
      </c>
      <c r="B4375">
        <v>1</v>
      </c>
      <c r="C4375" t="s">
        <v>2292</v>
      </c>
      <c r="D4375" t="str">
        <f>INDEX(Transcripts[#Data], MATCH(Exons[[#This Row],[Transcript stable ID]], Transcripts[Transcript stable ID], 0), 4)</f>
        <v>NM_004945.3</v>
      </c>
      <c r="E4375" t="s">
        <v>27</v>
      </c>
      <c r="J4375">
        <v>10828769</v>
      </c>
      <c r="K4375">
        <v>10906737</v>
      </c>
      <c r="L4375">
        <v>10906875</v>
      </c>
      <c r="N4375">
        <v>10</v>
      </c>
      <c r="O4375">
        <v>1347</v>
      </c>
      <c r="P4375">
        <v>1485</v>
      </c>
      <c r="Q4375" t="s">
        <v>14737</v>
      </c>
      <c r="R4375">
        <v>1197</v>
      </c>
      <c r="S4375">
        <v>1335</v>
      </c>
    </row>
    <row r="4376" spans="1:19" x14ac:dyDescent="0.25">
      <c r="A4376" t="s">
        <v>2276</v>
      </c>
      <c r="B4376">
        <v>1</v>
      </c>
      <c r="C4376" t="s">
        <v>2292</v>
      </c>
      <c r="D4376" t="str">
        <f>INDEX(Transcripts[#Data], MATCH(Exons[[#This Row],[Transcript stable ID]], Transcripts[Transcript stable ID], 0), 4)</f>
        <v>NM_004945.3</v>
      </c>
      <c r="E4376" t="s">
        <v>27</v>
      </c>
      <c r="J4376">
        <v>10828769</v>
      </c>
      <c r="K4376">
        <v>10909162</v>
      </c>
      <c r="L4376">
        <v>10909248</v>
      </c>
      <c r="N4376">
        <v>11</v>
      </c>
      <c r="O4376">
        <v>1486</v>
      </c>
      <c r="P4376">
        <v>1572</v>
      </c>
      <c r="Q4376" t="s">
        <v>14738</v>
      </c>
      <c r="R4376">
        <v>1336</v>
      </c>
      <c r="S4376">
        <v>1422</v>
      </c>
    </row>
    <row r="4377" spans="1:19" x14ac:dyDescent="0.25">
      <c r="A4377" t="s">
        <v>2276</v>
      </c>
      <c r="B4377">
        <v>1</v>
      </c>
      <c r="C4377" t="s">
        <v>2292</v>
      </c>
      <c r="D4377" t="str">
        <f>INDEX(Transcripts[#Data], MATCH(Exons[[#This Row],[Transcript stable ID]], Transcripts[Transcript stable ID], 0), 4)</f>
        <v>NM_004945.3</v>
      </c>
      <c r="E4377" t="s">
        <v>27</v>
      </c>
      <c r="J4377">
        <v>10828769</v>
      </c>
      <c r="K4377">
        <v>10912964</v>
      </c>
      <c r="L4377">
        <v>10913034</v>
      </c>
      <c r="N4377">
        <v>12</v>
      </c>
      <c r="O4377">
        <v>1573</v>
      </c>
      <c r="P4377">
        <v>1643</v>
      </c>
      <c r="Q4377" t="s">
        <v>14739</v>
      </c>
      <c r="R4377">
        <v>1423</v>
      </c>
      <c r="S4377">
        <v>1493</v>
      </c>
    </row>
    <row r="4378" spans="1:19" x14ac:dyDescent="0.25">
      <c r="A4378" t="s">
        <v>2276</v>
      </c>
      <c r="B4378">
        <v>1</v>
      </c>
      <c r="C4378" t="s">
        <v>2292</v>
      </c>
      <c r="D4378" t="str">
        <f>INDEX(Transcripts[#Data], MATCH(Exons[[#This Row],[Transcript stable ID]], Transcripts[Transcript stable ID], 0), 4)</f>
        <v>NM_004945.3</v>
      </c>
      <c r="E4378" t="s">
        <v>27</v>
      </c>
      <c r="J4378">
        <v>10828769</v>
      </c>
      <c r="K4378">
        <v>10916592</v>
      </c>
      <c r="L4378">
        <v>10916643</v>
      </c>
      <c r="N4378">
        <v>13</v>
      </c>
      <c r="O4378">
        <v>1644</v>
      </c>
      <c r="P4378">
        <v>1695</v>
      </c>
      <c r="Q4378" t="s">
        <v>14740</v>
      </c>
      <c r="R4378">
        <v>1494</v>
      </c>
      <c r="S4378">
        <v>1545</v>
      </c>
    </row>
    <row r="4379" spans="1:19" x14ac:dyDescent="0.25">
      <c r="A4379" t="s">
        <v>2276</v>
      </c>
      <c r="B4379">
        <v>1</v>
      </c>
      <c r="C4379" t="s">
        <v>2292</v>
      </c>
      <c r="D4379" t="str">
        <f>INDEX(Transcripts[#Data], MATCH(Exons[[#This Row],[Transcript stable ID]], Transcripts[Transcript stable ID], 0), 4)</f>
        <v>NM_004945.3</v>
      </c>
      <c r="E4379" t="s">
        <v>27</v>
      </c>
      <c r="J4379">
        <v>10828769</v>
      </c>
      <c r="K4379">
        <v>10922940</v>
      </c>
      <c r="L4379">
        <v>10923053</v>
      </c>
      <c r="N4379">
        <v>14</v>
      </c>
      <c r="O4379">
        <v>1696</v>
      </c>
      <c r="P4379">
        <v>1809</v>
      </c>
      <c r="Q4379" t="s">
        <v>14741</v>
      </c>
      <c r="R4379">
        <v>1546</v>
      </c>
      <c r="S4379">
        <v>1659</v>
      </c>
    </row>
    <row r="4380" spans="1:19" x14ac:dyDescent="0.25">
      <c r="A4380" t="s">
        <v>2276</v>
      </c>
      <c r="B4380">
        <v>1</v>
      </c>
      <c r="C4380" t="s">
        <v>2292</v>
      </c>
      <c r="D4380" t="str">
        <f>INDEX(Transcripts[#Data], MATCH(Exons[[#This Row],[Transcript stable ID]], Transcripts[Transcript stable ID], 0), 4)</f>
        <v>NM_004945.3</v>
      </c>
      <c r="E4380" t="s">
        <v>27</v>
      </c>
      <c r="J4380">
        <v>10828769</v>
      </c>
      <c r="K4380">
        <v>10930656</v>
      </c>
      <c r="L4380">
        <v>10930765</v>
      </c>
      <c r="N4380">
        <v>15</v>
      </c>
      <c r="O4380">
        <v>1810</v>
      </c>
      <c r="P4380">
        <v>1919</v>
      </c>
      <c r="Q4380" t="s">
        <v>14742</v>
      </c>
      <c r="R4380">
        <v>1660</v>
      </c>
      <c r="S4380">
        <v>1769</v>
      </c>
    </row>
    <row r="4381" spans="1:19" x14ac:dyDescent="0.25">
      <c r="A4381" t="s">
        <v>2276</v>
      </c>
      <c r="B4381">
        <v>1</v>
      </c>
      <c r="C4381" t="s">
        <v>2292</v>
      </c>
      <c r="D4381" t="str">
        <f>INDEX(Transcripts[#Data], MATCH(Exons[[#This Row],[Transcript stable ID]], Transcripts[Transcript stable ID], 0), 4)</f>
        <v>NM_004945.3</v>
      </c>
      <c r="E4381" t="s">
        <v>27</v>
      </c>
      <c r="J4381">
        <v>10828769</v>
      </c>
      <c r="K4381">
        <v>10934464</v>
      </c>
      <c r="L4381">
        <v>10934575</v>
      </c>
      <c r="N4381">
        <v>16</v>
      </c>
      <c r="O4381">
        <v>1920</v>
      </c>
      <c r="P4381">
        <v>2031</v>
      </c>
      <c r="Q4381" t="s">
        <v>14743</v>
      </c>
      <c r="R4381">
        <v>1770</v>
      </c>
      <c r="S4381">
        <v>1881</v>
      </c>
    </row>
    <row r="4382" spans="1:19" x14ac:dyDescent="0.25">
      <c r="A4382" t="s">
        <v>2276</v>
      </c>
      <c r="B4382">
        <v>1</v>
      </c>
      <c r="C4382" t="s">
        <v>2292</v>
      </c>
      <c r="D4382" t="str">
        <f>INDEX(Transcripts[#Data], MATCH(Exons[[#This Row],[Transcript stable ID]], Transcripts[Transcript stable ID], 0), 4)</f>
        <v>NM_004945.3</v>
      </c>
      <c r="E4382" t="s">
        <v>27</v>
      </c>
      <c r="J4382">
        <v>10828769</v>
      </c>
      <c r="K4382">
        <v>10935733</v>
      </c>
      <c r="L4382">
        <v>10935897</v>
      </c>
      <c r="N4382">
        <v>17</v>
      </c>
      <c r="O4382">
        <v>2032</v>
      </c>
      <c r="P4382">
        <v>2196</v>
      </c>
      <c r="Q4382" t="s">
        <v>14744</v>
      </c>
      <c r="R4382">
        <v>1882</v>
      </c>
      <c r="S4382">
        <v>2046</v>
      </c>
    </row>
    <row r="4383" spans="1:19" x14ac:dyDescent="0.25">
      <c r="A4383" t="s">
        <v>2276</v>
      </c>
      <c r="B4383">
        <v>1</v>
      </c>
      <c r="C4383" t="s">
        <v>2292</v>
      </c>
      <c r="D4383" t="str">
        <f>INDEX(Transcripts[#Data], MATCH(Exons[[#This Row],[Transcript stable ID]], Transcripts[Transcript stable ID], 0), 4)</f>
        <v>NM_004945.3</v>
      </c>
      <c r="E4383" t="s">
        <v>27</v>
      </c>
      <c r="J4383">
        <v>10828769</v>
      </c>
      <c r="K4383">
        <v>10939712</v>
      </c>
      <c r="L4383">
        <v>10939944</v>
      </c>
      <c r="N4383">
        <v>18</v>
      </c>
      <c r="O4383">
        <v>2197</v>
      </c>
      <c r="P4383">
        <v>2429</v>
      </c>
      <c r="Q4383" t="s">
        <v>14745</v>
      </c>
      <c r="R4383">
        <v>2047</v>
      </c>
      <c r="S4383">
        <v>2279</v>
      </c>
    </row>
    <row r="4384" spans="1:19" x14ac:dyDescent="0.25">
      <c r="A4384" t="s">
        <v>2276</v>
      </c>
      <c r="B4384">
        <v>1</v>
      </c>
      <c r="C4384" t="s">
        <v>2292</v>
      </c>
      <c r="D4384" t="str">
        <f>INDEX(Transcripts[#Data], MATCH(Exons[[#This Row],[Transcript stable ID]], Transcripts[Transcript stable ID], 0), 4)</f>
        <v>NM_004945.3</v>
      </c>
      <c r="E4384" t="s">
        <v>27</v>
      </c>
      <c r="J4384">
        <v>10828769</v>
      </c>
      <c r="K4384">
        <v>10940803</v>
      </c>
      <c r="L4384">
        <v>10941054</v>
      </c>
      <c r="N4384">
        <v>19</v>
      </c>
      <c r="O4384">
        <v>2430</v>
      </c>
      <c r="P4384">
        <v>2681</v>
      </c>
      <c r="Q4384" t="s">
        <v>14746</v>
      </c>
      <c r="R4384">
        <v>2280</v>
      </c>
      <c r="S4384">
        <v>2531</v>
      </c>
    </row>
    <row r="4385" spans="1:19" x14ac:dyDescent="0.25">
      <c r="A4385" t="s">
        <v>2276</v>
      </c>
      <c r="B4385">
        <v>1</v>
      </c>
      <c r="C4385" t="s">
        <v>2292</v>
      </c>
      <c r="D4385" t="str">
        <f>INDEX(Transcripts[#Data], MATCH(Exons[[#This Row],[Transcript stable ID]], Transcripts[Transcript stable ID], 0), 4)</f>
        <v>NM_004945.3</v>
      </c>
      <c r="E4385" t="s">
        <v>27</v>
      </c>
      <c r="F4385">
        <v>10828769</v>
      </c>
      <c r="G4385">
        <v>10828918</v>
      </c>
      <c r="J4385">
        <v>10828769</v>
      </c>
      <c r="K4385">
        <v>10828769</v>
      </c>
      <c r="L4385">
        <v>10829079</v>
      </c>
      <c r="N4385">
        <v>1</v>
      </c>
      <c r="O4385">
        <v>151</v>
      </c>
      <c r="P4385">
        <v>311</v>
      </c>
      <c r="Q4385" t="s">
        <v>14747</v>
      </c>
      <c r="R4385">
        <v>1</v>
      </c>
      <c r="S4385">
        <v>161</v>
      </c>
    </row>
    <row r="4386" spans="1:19" x14ac:dyDescent="0.25">
      <c r="A4386" t="s">
        <v>2276</v>
      </c>
      <c r="B4386">
        <v>1</v>
      </c>
      <c r="C4386" t="s">
        <v>2292</v>
      </c>
      <c r="D4386" t="str">
        <f>INDEX(Transcripts[#Data], MATCH(Exons[[#This Row],[Transcript stable ID]], Transcripts[Transcript stable ID], 0), 4)</f>
        <v>NM_004945.3</v>
      </c>
      <c r="E4386" t="s">
        <v>27</v>
      </c>
      <c r="H4386">
        <v>10941724</v>
      </c>
      <c r="I4386">
        <v>10942560</v>
      </c>
      <c r="J4386">
        <v>10828769</v>
      </c>
      <c r="K4386">
        <v>10941654</v>
      </c>
      <c r="L4386">
        <v>10942560</v>
      </c>
      <c r="N4386">
        <v>20</v>
      </c>
      <c r="O4386">
        <v>2682</v>
      </c>
      <c r="P4386">
        <v>2751</v>
      </c>
      <c r="Q4386" t="s">
        <v>14748</v>
      </c>
      <c r="R4386">
        <v>2532</v>
      </c>
      <c r="S4386">
        <v>2601</v>
      </c>
    </row>
    <row r="4387" spans="1:19" x14ac:dyDescent="0.25">
      <c r="A4387" t="s">
        <v>2276</v>
      </c>
      <c r="B4387">
        <v>1</v>
      </c>
      <c r="C4387" t="s">
        <v>2296</v>
      </c>
      <c r="D4387" t="str">
        <f>INDEX(Transcripts[#Data], MATCH(Exons[[#This Row],[Transcript stable ID]], Transcripts[Transcript stable ID], 0), 4)</f>
        <v>NM_001005361.2</v>
      </c>
      <c r="E4387" t="s">
        <v>27</v>
      </c>
      <c r="J4387">
        <v>10828807</v>
      </c>
      <c r="K4387">
        <v>10870414</v>
      </c>
      <c r="L4387">
        <v>10870487</v>
      </c>
      <c r="N4387">
        <v>2</v>
      </c>
      <c r="O4387">
        <v>274</v>
      </c>
      <c r="P4387">
        <v>347</v>
      </c>
      <c r="Q4387" t="s">
        <v>14729</v>
      </c>
      <c r="R4387">
        <v>162</v>
      </c>
      <c r="S4387">
        <v>235</v>
      </c>
    </row>
    <row r="4388" spans="1:19" x14ac:dyDescent="0.25">
      <c r="A4388" t="s">
        <v>2276</v>
      </c>
      <c r="B4388">
        <v>1</v>
      </c>
      <c r="C4388" t="s">
        <v>2296</v>
      </c>
      <c r="D4388" t="str">
        <f>INDEX(Transcripts[#Data], MATCH(Exons[[#This Row],[Transcript stable ID]], Transcripts[Transcript stable ID], 0), 4)</f>
        <v>NM_001005361.2</v>
      </c>
      <c r="E4388" t="s">
        <v>27</v>
      </c>
      <c r="J4388">
        <v>10828807</v>
      </c>
      <c r="K4388">
        <v>10883155</v>
      </c>
      <c r="L4388">
        <v>10883304</v>
      </c>
      <c r="N4388">
        <v>3</v>
      </c>
      <c r="O4388">
        <v>348</v>
      </c>
      <c r="P4388">
        <v>497</v>
      </c>
      <c r="Q4388" t="s">
        <v>14730</v>
      </c>
      <c r="R4388">
        <v>236</v>
      </c>
      <c r="S4388">
        <v>385</v>
      </c>
    </row>
    <row r="4389" spans="1:19" x14ac:dyDescent="0.25">
      <c r="A4389" t="s">
        <v>2276</v>
      </c>
      <c r="B4389">
        <v>1</v>
      </c>
      <c r="C4389" t="s">
        <v>2296</v>
      </c>
      <c r="D4389" t="str">
        <f>INDEX(Transcripts[#Data], MATCH(Exons[[#This Row],[Transcript stable ID]], Transcripts[Transcript stable ID], 0), 4)</f>
        <v>NM_001005361.2</v>
      </c>
      <c r="E4389" t="s">
        <v>27</v>
      </c>
      <c r="J4389">
        <v>10828807</v>
      </c>
      <c r="K4389">
        <v>10886379</v>
      </c>
      <c r="L4389">
        <v>10886582</v>
      </c>
      <c r="N4389">
        <v>4</v>
      </c>
      <c r="O4389">
        <v>498</v>
      </c>
      <c r="P4389">
        <v>701</v>
      </c>
      <c r="Q4389" t="s">
        <v>14731</v>
      </c>
      <c r="R4389">
        <v>386</v>
      </c>
      <c r="S4389">
        <v>589</v>
      </c>
    </row>
    <row r="4390" spans="1:19" x14ac:dyDescent="0.25">
      <c r="A4390" t="s">
        <v>2276</v>
      </c>
      <c r="B4390">
        <v>1</v>
      </c>
      <c r="C4390" t="s">
        <v>2296</v>
      </c>
      <c r="D4390" t="str">
        <f>INDEX(Transcripts[#Data], MATCH(Exons[[#This Row],[Transcript stable ID]], Transcripts[Transcript stable ID], 0), 4)</f>
        <v>NM_001005361.2</v>
      </c>
      <c r="E4390" t="s">
        <v>27</v>
      </c>
      <c r="J4390">
        <v>10828807</v>
      </c>
      <c r="K4390">
        <v>10887794</v>
      </c>
      <c r="L4390">
        <v>10887892</v>
      </c>
      <c r="N4390">
        <v>5</v>
      </c>
      <c r="O4390">
        <v>702</v>
      </c>
      <c r="P4390">
        <v>800</v>
      </c>
      <c r="Q4390" t="s">
        <v>14732</v>
      </c>
      <c r="R4390">
        <v>590</v>
      </c>
      <c r="S4390">
        <v>688</v>
      </c>
    </row>
    <row r="4391" spans="1:19" x14ac:dyDescent="0.25">
      <c r="A4391" t="s">
        <v>2276</v>
      </c>
      <c r="B4391">
        <v>1</v>
      </c>
      <c r="C4391" t="s">
        <v>2296</v>
      </c>
      <c r="D4391" t="str">
        <f>INDEX(Transcripts[#Data], MATCH(Exons[[#This Row],[Transcript stable ID]], Transcripts[Transcript stable ID], 0), 4)</f>
        <v>NM_001005361.2</v>
      </c>
      <c r="E4391" t="s">
        <v>27</v>
      </c>
      <c r="J4391">
        <v>10828807</v>
      </c>
      <c r="K4391">
        <v>10893636</v>
      </c>
      <c r="L4391">
        <v>10893796</v>
      </c>
      <c r="N4391">
        <v>6</v>
      </c>
      <c r="O4391">
        <v>801</v>
      </c>
      <c r="P4391">
        <v>961</v>
      </c>
      <c r="Q4391" t="s">
        <v>14733</v>
      </c>
      <c r="R4391">
        <v>689</v>
      </c>
      <c r="S4391">
        <v>849</v>
      </c>
    </row>
    <row r="4392" spans="1:19" x14ac:dyDescent="0.25">
      <c r="A4392" t="s">
        <v>2276</v>
      </c>
      <c r="B4392">
        <v>1</v>
      </c>
      <c r="C4392" t="s">
        <v>2296</v>
      </c>
      <c r="D4392" t="str">
        <f>INDEX(Transcripts[#Data], MATCH(Exons[[#This Row],[Transcript stable ID]], Transcripts[Transcript stable ID], 0), 4)</f>
        <v>NM_001005361.2</v>
      </c>
      <c r="E4392" t="s">
        <v>27</v>
      </c>
      <c r="J4392">
        <v>10828807</v>
      </c>
      <c r="K4392">
        <v>10897240</v>
      </c>
      <c r="L4392">
        <v>10897382</v>
      </c>
      <c r="N4392">
        <v>7</v>
      </c>
      <c r="O4392">
        <v>962</v>
      </c>
      <c r="P4392">
        <v>1104</v>
      </c>
      <c r="Q4392" t="s">
        <v>14734</v>
      </c>
      <c r="R4392">
        <v>850</v>
      </c>
      <c r="S4392">
        <v>992</v>
      </c>
    </row>
    <row r="4393" spans="1:19" x14ac:dyDescent="0.25">
      <c r="A4393" t="s">
        <v>2276</v>
      </c>
      <c r="B4393">
        <v>1</v>
      </c>
      <c r="C4393" t="s">
        <v>2296</v>
      </c>
      <c r="D4393" t="str">
        <f>INDEX(Transcripts[#Data], MATCH(Exons[[#This Row],[Transcript stable ID]], Transcripts[Transcript stable ID], 0), 4)</f>
        <v>NM_001005361.2</v>
      </c>
      <c r="E4393" t="s">
        <v>27</v>
      </c>
      <c r="J4393">
        <v>10828807</v>
      </c>
      <c r="K4393">
        <v>10904396</v>
      </c>
      <c r="L4393">
        <v>10904531</v>
      </c>
      <c r="N4393">
        <v>8</v>
      </c>
      <c r="O4393">
        <v>1105</v>
      </c>
      <c r="P4393">
        <v>1240</v>
      </c>
      <c r="Q4393" t="s">
        <v>14735</v>
      </c>
      <c r="R4393">
        <v>993</v>
      </c>
      <c r="S4393">
        <v>1128</v>
      </c>
    </row>
    <row r="4394" spans="1:19" x14ac:dyDescent="0.25">
      <c r="A4394" t="s">
        <v>2276</v>
      </c>
      <c r="B4394">
        <v>1</v>
      </c>
      <c r="C4394" t="s">
        <v>2296</v>
      </c>
      <c r="D4394" t="str">
        <f>INDEX(Transcripts[#Data], MATCH(Exons[[#This Row],[Transcript stable ID]], Transcripts[Transcript stable ID], 0), 4)</f>
        <v>NM_001005361.2</v>
      </c>
      <c r="E4394" t="s">
        <v>27</v>
      </c>
      <c r="J4394">
        <v>10828807</v>
      </c>
      <c r="K4394">
        <v>10906048</v>
      </c>
      <c r="L4394">
        <v>10906115</v>
      </c>
      <c r="N4394">
        <v>9</v>
      </c>
      <c r="O4394">
        <v>1241</v>
      </c>
      <c r="P4394">
        <v>1308</v>
      </c>
      <c r="Q4394" t="s">
        <v>14736</v>
      </c>
      <c r="R4394">
        <v>1129</v>
      </c>
      <c r="S4394">
        <v>1196</v>
      </c>
    </row>
    <row r="4395" spans="1:19" x14ac:dyDescent="0.25">
      <c r="A4395" t="s">
        <v>2276</v>
      </c>
      <c r="B4395">
        <v>1</v>
      </c>
      <c r="C4395" t="s">
        <v>2296</v>
      </c>
      <c r="D4395" t="str">
        <f>INDEX(Transcripts[#Data], MATCH(Exons[[#This Row],[Transcript stable ID]], Transcripts[Transcript stable ID], 0), 4)</f>
        <v>NM_001005361.2</v>
      </c>
      <c r="E4395" t="s">
        <v>27</v>
      </c>
      <c r="J4395">
        <v>10828807</v>
      </c>
      <c r="K4395">
        <v>10909162</v>
      </c>
      <c r="L4395">
        <v>10909248</v>
      </c>
      <c r="N4395">
        <v>11</v>
      </c>
      <c r="O4395">
        <v>1448</v>
      </c>
      <c r="P4395">
        <v>1534</v>
      </c>
      <c r="Q4395" t="s">
        <v>14738</v>
      </c>
      <c r="R4395">
        <v>1336</v>
      </c>
      <c r="S4395">
        <v>1422</v>
      </c>
    </row>
    <row r="4396" spans="1:19" x14ac:dyDescent="0.25">
      <c r="A4396" t="s">
        <v>2276</v>
      </c>
      <c r="B4396">
        <v>1</v>
      </c>
      <c r="C4396" t="s">
        <v>2296</v>
      </c>
      <c r="D4396" t="str">
        <f>INDEX(Transcripts[#Data], MATCH(Exons[[#This Row],[Transcript stable ID]], Transcripts[Transcript stable ID], 0), 4)</f>
        <v>NM_001005361.2</v>
      </c>
      <c r="E4396" t="s">
        <v>27</v>
      </c>
      <c r="J4396">
        <v>10828807</v>
      </c>
      <c r="K4396">
        <v>10912964</v>
      </c>
      <c r="L4396">
        <v>10913034</v>
      </c>
      <c r="N4396">
        <v>12</v>
      </c>
      <c r="O4396">
        <v>1535</v>
      </c>
      <c r="P4396">
        <v>1605</v>
      </c>
      <c r="Q4396" t="s">
        <v>14739</v>
      </c>
      <c r="R4396">
        <v>1423</v>
      </c>
      <c r="S4396">
        <v>1493</v>
      </c>
    </row>
    <row r="4397" spans="1:19" x14ac:dyDescent="0.25">
      <c r="A4397" t="s">
        <v>2276</v>
      </c>
      <c r="B4397">
        <v>1</v>
      </c>
      <c r="C4397" t="s">
        <v>2296</v>
      </c>
      <c r="D4397" t="str">
        <f>INDEX(Transcripts[#Data], MATCH(Exons[[#This Row],[Transcript stable ID]], Transcripts[Transcript stable ID], 0), 4)</f>
        <v>NM_001005361.2</v>
      </c>
      <c r="E4397" t="s">
        <v>27</v>
      </c>
      <c r="J4397">
        <v>10828807</v>
      </c>
      <c r="K4397">
        <v>10916592</v>
      </c>
      <c r="L4397">
        <v>10916643</v>
      </c>
      <c r="N4397">
        <v>13</v>
      </c>
      <c r="O4397">
        <v>1606</v>
      </c>
      <c r="P4397">
        <v>1657</v>
      </c>
      <c r="Q4397" t="s">
        <v>14740</v>
      </c>
      <c r="R4397">
        <v>1494</v>
      </c>
      <c r="S4397">
        <v>1545</v>
      </c>
    </row>
    <row r="4398" spans="1:19" x14ac:dyDescent="0.25">
      <c r="A4398" t="s">
        <v>2276</v>
      </c>
      <c r="B4398">
        <v>1</v>
      </c>
      <c r="C4398" t="s">
        <v>2296</v>
      </c>
      <c r="D4398" t="str">
        <f>INDEX(Transcripts[#Data], MATCH(Exons[[#This Row],[Transcript stable ID]], Transcripts[Transcript stable ID], 0), 4)</f>
        <v>NM_001005361.2</v>
      </c>
      <c r="E4398" t="s">
        <v>27</v>
      </c>
      <c r="J4398">
        <v>10828807</v>
      </c>
      <c r="K4398">
        <v>10919245</v>
      </c>
      <c r="L4398">
        <v>10919256</v>
      </c>
      <c r="N4398">
        <v>14</v>
      </c>
      <c r="O4398">
        <v>1658</v>
      </c>
      <c r="P4398">
        <v>1669</v>
      </c>
      <c r="Q4398" t="s">
        <v>14749</v>
      </c>
      <c r="R4398">
        <v>1546</v>
      </c>
      <c r="S4398">
        <v>1557</v>
      </c>
    </row>
    <row r="4399" spans="1:19" x14ac:dyDescent="0.25">
      <c r="A4399" t="s">
        <v>2276</v>
      </c>
      <c r="B4399">
        <v>1</v>
      </c>
      <c r="C4399" t="s">
        <v>2296</v>
      </c>
      <c r="D4399" t="str">
        <f>INDEX(Transcripts[#Data], MATCH(Exons[[#This Row],[Transcript stable ID]], Transcripts[Transcript stable ID], 0), 4)</f>
        <v>NM_001005361.2</v>
      </c>
      <c r="E4399" t="s">
        <v>27</v>
      </c>
      <c r="J4399">
        <v>10828807</v>
      </c>
      <c r="K4399">
        <v>10922940</v>
      </c>
      <c r="L4399">
        <v>10923053</v>
      </c>
      <c r="N4399">
        <v>15</v>
      </c>
      <c r="O4399">
        <v>1670</v>
      </c>
      <c r="P4399">
        <v>1783</v>
      </c>
      <c r="Q4399" t="s">
        <v>14741</v>
      </c>
      <c r="R4399">
        <v>1558</v>
      </c>
      <c r="S4399">
        <v>1671</v>
      </c>
    </row>
    <row r="4400" spans="1:19" x14ac:dyDescent="0.25">
      <c r="A4400" t="s">
        <v>2276</v>
      </c>
      <c r="B4400">
        <v>1</v>
      </c>
      <c r="C4400" t="s">
        <v>2296</v>
      </c>
      <c r="D4400" t="str">
        <f>INDEX(Transcripts[#Data], MATCH(Exons[[#This Row],[Transcript stable ID]], Transcripts[Transcript stable ID], 0), 4)</f>
        <v>NM_001005361.2</v>
      </c>
      <c r="E4400" t="s">
        <v>27</v>
      </c>
      <c r="J4400">
        <v>10828807</v>
      </c>
      <c r="K4400">
        <v>10930656</v>
      </c>
      <c r="L4400">
        <v>10930765</v>
      </c>
      <c r="N4400">
        <v>16</v>
      </c>
      <c r="O4400">
        <v>1784</v>
      </c>
      <c r="P4400">
        <v>1893</v>
      </c>
      <c r="Q4400" t="s">
        <v>14742</v>
      </c>
      <c r="R4400">
        <v>1672</v>
      </c>
      <c r="S4400">
        <v>1781</v>
      </c>
    </row>
    <row r="4401" spans="1:19" x14ac:dyDescent="0.25">
      <c r="A4401" t="s">
        <v>2276</v>
      </c>
      <c r="B4401">
        <v>1</v>
      </c>
      <c r="C4401" t="s">
        <v>2296</v>
      </c>
      <c r="D4401" t="str">
        <f>INDEX(Transcripts[#Data], MATCH(Exons[[#This Row],[Transcript stable ID]], Transcripts[Transcript stable ID], 0), 4)</f>
        <v>NM_001005361.2</v>
      </c>
      <c r="E4401" t="s">
        <v>27</v>
      </c>
      <c r="J4401">
        <v>10828807</v>
      </c>
      <c r="K4401">
        <v>10934464</v>
      </c>
      <c r="L4401">
        <v>10934575</v>
      </c>
      <c r="N4401">
        <v>17</v>
      </c>
      <c r="O4401">
        <v>1894</v>
      </c>
      <c r="P4401">
        <v>2005</v>
      </c>
      <c r="Q4401" t="s">
        <v>14743</v>
      </c>
      <c r="R4401">
        <v>1782</v>
      </c>
      <c r="S4401">
        <v>1893</v>
      </c>
    </row>
    <row r="4402" spans="1:19" x14ac:dyDescent="0.25">
      <c r="A4402" t="s">
        <v>2276</v>
      </c>
      <c r="B4402">
        <v>1</v>
      </c>
      <c r="C4402" t="s">
        <v>2296</v>
      </c>
      <c r="D4402" t="str">
        <f>INDEX(Transcripts[#Data], MATCH(Exons[[#This Row],[Transcript stable ID]], Transcripts[Transcript stable ID], 0), 4)</f>
        <v>NM_001005361.2</v>
      </c>
      <c r="E4402" t="s">
        <v>27</v>
      </c>
      <c r="J4402">
        <v>10828807</v>
      </c>
      <c r="K4402">
        <v>10935733</v>
      </c>
      <c r="L4402">
        <v>10935897</v>
      </c>
      <c r="N4402">
        <v>18</v>
      </c>
      <c r="O4402">
        <v>2006</v>
      </c>
      <c r="P4402">
        <v>2170</v>
      </c>
      <c r="Q4402" t="s">
        <v>14744</v>
      </c>
      <c r="R4402">
        <v>1894</v>
      </c>
      <c r="S4402">
        <v>2058</v>
      </c>
    </row>
    <row r="4403" spans="1:19" x14ac:dyDescent="0.25">
      <c r="A4403" t="s">
        <v>2276</v>
      </c>
      <c r="B4403">
        <v>1</v>
      </c>
      <c r="C4403" t="s">
        <v>2296</v>
      </c>
      <c r="D4403" t="str">
        <f>INDEX(Transcripts[#Data], MATCH(Exons[[#This Row],[Transcript stable ID]], Transcripts[Transcript stable ID], 0), 4)</f>
        <v>NM_001005361.2</v>
      </c>
      <c r="E4403" t="s">
        <v>27</v>
      </c>
      <c r="J4403">
        <v>10828807</v>
      </c>
      <c r="K4403">
        <v>10939712</v>
      </c>
      <c r="L4403">
        <v>10939944</v>
      </c>
      <c r="N4403">
        <v>19</v>
      </c>
      <c r="O4403">
        <v>2171</v>
      </c>
      <c r="P4403">
        <v>2403</v>
      </c>
      <c r="Q4403" t="s">
        <v>14745</v>
      </c>
      <c r="R4403">
        <v>2059</v>
      </c>
      <c r="S4403">
        <v>2291</v>
      </c>
    </row>
    <row r="4404" spans="1:19" x14ac:dyDescent="0.25">
      <c r="A4404" t="s">
        <v>2276</v>
      </c>
      <c r="B4404">
        <v>1</v>
      </c>
      <c r="C4404" t="s">
        <v>2296</v>
      </c>
      <c r="D4404" t="str">
        <f>INDEX(Transcripts[#Data], MATCH(Exons[[#This Row],[Transcript stable ID]], Transcripts[Transcript stable ID], 0), 4)</f>
        <v>NM_001005361.2</v>
      </c>
      <c r="E4404" t="s">
        <v>27</v>
      </c>
      <c r="J4404">
        <v>10828807</v>
      </c>
      <c r="K4404">
        <v>10940803</v>
      </c>
      <c r="L4404">
        <v>10941054</v>
      </c>
      <c r="N4404">
        <v>20</v>
      </c>
      <c r="O4404">
        <v>2404</v>
      </c>
      <c r="P4404">
        <v>2655</v>
      </c>
      <c r="Q4404" t="s">
        <v>14746</v>
      </c>
      <c r="R4404">
        <v>2292</v>
      </c>
      <c r="S4404">
        <v>2543</v>
      </c>
    </row>
    <row r="4405" spans="1:19" x14ac:dyDescent="0.25">
      <c r="A4405" t="s">
        <v>2276</v>
      </c>
      <c r="B4405">
        <v>1</v>
      </c>
      <c r="C4405" t="s">
        <v>2296</v>
      </c>
      <c r="D4405" t="str">
        <f>INDEX(Transcripts[#Data], MATCH(Exons[[#This Row],[Transcript stable ID]], Transcripts[Transcript stable ID], 0), 4)</f>
        <v>NM_001005361.2</v>
      </c>
      <c r="E4405" t="s">
        <v>27</v>
      </c>
      <c r="F4405">
        <v>10828807</v>
      </c>
      <c r="G4405">
        <v>10828918</v>
      </c>
      <c r="J4405">
        <v>10828807</v>
      </c>
      <c r="K4405">
        <v>10828807</v>
      </c>
      <c r="L4405">
        <v>10829079</v>
      </c>
      <c r="N4405">
        <v>1</v>
      </c>
      <c r="O4405">
        <v>113</v>
      </c>
      <c r="P4405">
        <v>273</v>
      </c>
      <c r="Q4405" t="s">
        <v>14750</v>
      </c>
      <c r="R4405">
        <v>1</v>
      </c>
      <c r="S4405">
        <v>161</v>
      </c>
    </row>
    <row r="4406" spans="1:19" x14ac:dyDescent="0.25">
      <c r="A4406" t="s">
        <v>2276</v>
      </c>
      <c r="B4406">
        <v>1</v>
      </c>
      <c r="C4406" t="s">
        <v>2296</v>
      </c>
      <c r="D4406" t="str">
        <f>INDEX(Transcripts[#Data], MATCH(Exons[[#This Row],[Transcript stable ID]], Transcripts[Transcript stable ID], 0), 4)</f>
        <v>NM_001005361.2</v>
      </c>
      <c r="E4406" t="s">
        <v>27</v>
      </c>
      <c r="J4406">
        <v>10828807</v>
      </c>
      <c r="K4406">
        <v>10908056</v>
      </c>
      <c r="L4406">
        <v>10908194</v>
      </c>
      <c r="N4406">
        <v>10</v>
      </c>
      <c r="O4406">
        <v>1309</v>
      </c>
      <c r="P4406">
        <v>1447</v>
      </c>
      <c r="Q4406" t="s">
        <v>14751</v>
      </c>
      <c r="R4406">
        <v>1197</v>
      </c>
      <c r="S4406">
        <v>1335</v>
      </c>
    </row>
    <row r="4407" spans="1:19" x14ac:dyDescent="0.25">
      <c r="A4407" t="s">
        <v>2276</v>
      </c>
      <c r="B4407">
        <v>1</v>
      </c>
      <c r="C4407" t="s">
        <v>2296</v>
      </c>
      <c r="D4407" t="str">
        <f>INDEX(Transcripts[#Data], MATCH(Exons[[#This Row],[Transcript stable ID]], Transcripts[Transcript stable ID], 0), 4)</f>
        <v>NM_001005361.2</v>
      </c>
      <c r="E4407" t="s">
        <v>27</v>
      </c>
      <c r="H4407">
        <v>10941724</v>
      </c>
      <c r="I4407">
        <v>10942579</v>
      </c>
      <c r="J4407">
        <v>10828807</v>
      </c>
      <c r="K4407">
        <v>10941654</v>
      </c>
      <c r="L4407">
        <v>10942579</v>
      </c>
      <c r="N4407">
        <v>21</v>
      </c>
      <c r="O4407">
        <v>2656</v>
      </c>
      <c r="P4407">
        <v>2725</v>
      </c>
      <c r="Q4407" t="s">
        <v>14752</v>
      </c>
      <c r="R4407">
        <v>2544</v>
      </c>
      <c r="S4407">
        <v>2613</v>
      </c>
    </row>
    <row r="4408" spans="1:19" x14ac:dyDescent="0.25">
      <c r="A4408" t="s">
        <v>2276</v>
      </c>
      <c r="B4408">
        <v>1</v>
      </c>
      <c r="C4408" t="s">
        <v>2300</v>
      </c>
      <c r="D4408" t="str">
        <f>INDEX(Transcripts[#Data], MATCH(Exons[[#This Row],[Transcript stable ID]], Transcripts[Transcript stable ID], 0), 4)</f>
        <v>NM_001005360.2</v>
      </c>
      <c r="E4408" t="s">
        <v>27</v>
      </c>
      <c r="J4408">
        <v>10828839</v>
      </c>
      <c r="K4408">
        <v>10870414</v>
      </c>
      <c r="L4408">
        <v>10870487</v>
      </c>
      <c r="N4408">
        <v>2</v>
      </c>
      <c r="O4408">
        <v>242</v>
      </c>
      <c r="P4408">
        <v>315</v>
      </c>
      <c r="Q4408" t="s">
        <v>14729</v>
      </c>
      <c r="R4408">
        <v>162</v>
      </c>
      <c r="S4408">
        <v>235</v>
      </c>
    </row>
    <row r="4409" spans="1:19" x14ac:dyDescent="0.25">
      <c r="A4409" t="s">
        <v>2276</v>
      </c>
      <c r="B4409">
        <v>1</v>
      </c>
      <c r="C4409" t="s">
        <v>2300</v>
      </c>
      <c r="D4409" t="str">
        <f>INDEX(Transcripts[#Data], MATCH(Exons[[#This Row],[Transcript stable ID]], Transcripts[Transcript stable ID], 0), 4)</f>
        <v>NM_001005360.2</v>
      </c>
      <c r="E4409" t="s">
        <v>27</v>
      </c>
      <c r="J4409">
        <v>10828839</v>
      </c>
      <c r="K4409">
        <v>10883155</v>
      </c>
      <c r="L4409">
        <v>10883304</v>
      </c>
      <c r="N4409">
        <v>3</v>
      </c>
      <c r="O4409">
        <v>316</v>
      </c>
      <c r="P4409">
        <v>465</v>
      </c>
      <c r="Q4409" t="s">
        <v>14730</v>
      </c>
      <c r="R4409">
        <v>236</v>
      </c>
      <c r="S4409">
        <v>385</v>
      </c>
    </row>
    <row r="4410" spans="1:19" x14ac:dyDescent="0.25">
      <c r="A4410" t="s">
        <v>2276</v>
      </c>
      <c r="B4410">
        <v>1</v>
      </c>
      <c r="C4410" t="s">
        <v>2300</v>
      </c>
      <c r="D4410" t="str">
        <f>INDEX(Transcripts[#Data], MATCH(Exons[[#This Row],[Transcript stable ID]], Transcripts[Transcript stable ID], 0), 4)</f>
        <v>NM_001005360.2</v>
      </c>
      <c r="E4410" t="s">
        <v>27</v>
      </c>
      <c r="J4410">
        <v>10828839</v>
      </c>
      <c r="K4410">
        <v>10886379</v>
      </c>
      <c r="L4410">
        <v>10886582</v>
      </c>
      <c r="N4410">
        <v>4</v>
      </c>
      <c r="O4410">
        <v>466</v>
      </c>
      <c r="P4410">
        <v>669</v>
      </c>
      <c r="Q4410" t="s">
        <v>14731</v>
      </c>
      <c r="R4410">
        <v>386</v>
      </c>
      <c r="S4410">
        <v>589</v>
      </c>
    </row>
    <row r="4411" spans="1:19" x14ac:dyDescent="0.25">
      <c r="A4411" t="s">
        <v>2276</v>
      </c>
      <c r="B4411">
        <v>1</v>
      </c>
      <c r="C4411" t="s">
        <v>2300</v>
      </c>
      <c r="D4411" t="str">
        <f>INDEX(Transcripts[#Data], MATCH(Exons[[#This Row],[Transcript stable ID]], Transcripts[Transcript stable ID], 0), 4)</f>
        <v>NM_001005360.2</v>
      </c>
      <c r="E4411" t="s">
        <v>27</v>
      </c>
      <c r="J4411">
        <v>10828839</v>
      </c>
      <c r="K4411">
        <v>10887794</v>
      </c>
      <c r="L4411">
        <v>10887892</v>
      </c>
      <c r="N4411">
        <v>5</v>
      </c>
      <c r="O4411">
        <v>670</v>
      </c>
      <c r="P4411">
        <v>768</v>
      </c>
      <c r="Q4411" t="s">
        <v>14732</v>
      </c>
      <c r="R4411">
        <v>590</v>
      </c>
      <c r="S4411">
        <v>688</v>
      </c>
    </row>
    <row r="4412" spans="1:19" x14ac:dyDescent="0.25">
      <c r="A4412" t="s">
        <v>2276</v>
      </c>
      <c r="B4412">
        <v>1</v>
      </c>
      <c r="C4412" t="s">
        <v>2300</v>
      </c>
      <c r="D4412" t="str">
        <f>INDEX(Transcripts[#Data], MATCH(Exons[[#This Row],[Transcript stable ID]], Transcripts[Transcript stable ID], 0), 4)</f>
        <v>NM_001005360.2</v>
      </c>
      <c r="E4412" t="s">
        <v>27</v>
      </c>
      <c r="J4412">
        <v>10828839</v>
      </c>
      <c r="K4412">
        <v>10893636</v>
      </c>
      <c r="L4412">
        <v>10893796</v>
      </c>
      <c r="N4412">
        <v>6</v>
      </c>
      <c r="O4412">
        <v>769</v>
      </c>
      <c r="P4412">
        <v>929</v>
      </c>
      <c r="Q4412" t="s">
        <v>14733</v>
      </c>
      <c r="R4412">
        <v>689</v>
      </c>
      <c r="S4412">
        <v>849</v>
      </c>
    </row>
    <row r="4413" spans="1:19" x14ac:dyDescent="0.25">
      <c r="A4413" t="s">
        <v>2276</v>
      </c>
      <c r="B4413">
        <v>1</v>
      </c>
      <c r="C4413" t="s">
        <v>2300</v>
      </c>
      <c r="D4413" t="str">
        <f>INDEX(Transcripts[#Data], MATCH(Exons[[#This Row],[Transcript stable ID]], Transcripts[Transcript stable ID], 0), 4)</f>
        <v>NM_001005360.2</v>
      </c>
      <c r="E4413" t="s">
        <v>27</v>
      </c>
      <c r="J4413">
        <v>10828839</v>
      </c>
      <c r="K4413">
        <v>10897240</v>
      </c>
      <c r="L4413">
        <v>10897382</v>
      </c>
      <c r="N4413">
        <v>7</v>
      </c>
      <c r="O4413">
        <v>930</v>
      </c>
      <c r="P4413">
        <v>1072</v>
      </c>
      <c r="Q4413" t="s">
        <v>14734</v>
      </c>
      <c r="R4413">
        <v>850</v>
      </c>
      <c r="S4413">
        <v>992</v>
      </c>
    </row>
    <row r="4414" spans="1:19" x14ac:dyDescent="0.25">
      <c r="A4414" t="s">
        <v>2276</v>
      </c>
      <c r="B4414">
        <v>1</v>
      </c>
      <c r="C4414" t="s">
        <v>2300</v>
      </c>
      <c r="D4414" t="str">
        <f>INDEX(Transcripts[#Data], MATCH(Exons[[#This Row],[Transcript stable ID]], Transcripts[Transcript stable ID], 0), 4)</f>
        <v>NM_001005360.2</v>
      </c>
      <c r="E4414" t="s">
        <v>27</v>
      </c>
      <c r="J4414">
        <v>10828839</v>
      </c>
      <c r="K4414">
        <v>10904396</v>
      </c>
      <c r="L4414">
        <v>10904531</v>
      </c>
      <c r="N4414">
        <v>8</v>
      </c>
      <c r="O4414">
        <v>1073</v>
      </c>
      <c r="P4414">
        <v>1208</v>
      </c>
      <c r="Q4414" t="s">
        <v>14735</v>
      </c>
      <c r="R4414">
        <v>993</v>
      </c>
      <c r="S4414">
        <v>1128</v>
      </c>
    </row>
    <row r="4415" spans="1:19" x14ac:dyDescent="0.25">
      <c r="A4415" t="s">
        <v>2276</v>
      </c>
      <c r="B4415">
        <v>1</v>
      </c>
      <c r="C4415" t="s">
        <v>2300</v>
      </c>
      <c r="D4415" t="str">
        <f>INDEX(Transcripts[#Data], MATCH(Exons[[#This Row],[Transcript stable ID]], Transcripts[Transcript stable ID], 0), 4)</f>
        <v>NM_001005360.2</v>
      </c>
      <c r="E4415" t="s">
        <v>27</v>
      </c>
      <c r="J4415">
        <v>10828839</v>
      </c>
      <c r="K4415">
        <v>10906048</v>
      </c>
      <c r="L4415">
        <v>10906115</v>
      </c>
      <c r="N4415">
        <v>9</v>
      </c>
      <c r="O4415">
        <v>1209</v>
      </c>
      <c r="P4415">
        <v>1276</v>
      </c>
      <c r="Q4415" t="s">
        <v>14736</v>
      </c>
      <c r="R4415">
        <v>1129</v>
      </c>
      <c r="S4415">
        <v>1196</v>
      </c>
    </row>
    <row r="4416" spans="1:19" x14ac:dyDescent="0.25">
      <c r="A4416" t="s">
        <v>2276</v>
      </c>
      <c r="B4416">
        <v>1</v>
      </c>
      <c r="C4416" t="s">
        <v>2300</v>
      </c>
      <c r="D4416" t="str">
        <f>INDEX(Transcripts[#Data], MATCH(Exons[[#This Row],[Transcript stable ID]], Transcripts[Transcript stable ID], 0), 4)</f>
        <v>NM_001005360.2</v>
      </c>
      <c r="E4416" t="s">
        <v>27</v>
      </c>
      <c r="J4416">
        <v>10828839</v>
      </c>
      <c r="K4416">
        <v>10906737</v>
      </c>
      <c r="L4416">
        <v>10906875</v>
      </c>
      <c r="N4416">
        <v>10</v>
      </c>
      <c r="O4416">
        <v>1277</v>
      </c>
      <c r="P4416">
        <v>1415</v>
      </c>
      <c r="Q4416" t="s">
        <v>14737</v>
      </c>
      <c r="R4416">
        <v>1197</v>
      </c>
      <c r="S4416">
        <v>1335</v>
      </c>
    </row>
    <row r="4417" spans="1:19" x14ac:dyDescent="0.25">
      <c r="A4417" t="s">
        <v>2276</v>
      </c>
      <c r="B4417">
        <v>1</v>
      </c>
      <c r="C4417" t="s">
        <v>2300</v>
      </c>
      <c r="D4417" t="str">
        <f>INDEX(Transcripts[#Data], MATCH(Exons[[#This Row],[Transcript stable ID]], Transcripts[Transcript stable ID], 0), 4)</f>
        <v>NM_001005360.2</v>
      </c>
      <c r="E4417" t="s">
        <v>27</v>
      </c>
      <c r="J4417">
        <v>10828839</v>
      </c>
      <c r="K4417">
        <v>10909162</v>
      </c>
      <c r="L4417">
        <v>10909248</v>
      </c>
      <c r="N4417">
        <v>11</v>
      </c>
      <c r="O4417">
        <v>1416</v>
      </c>
      <c r="P4417">
        <v>1502</v>
      </c>
      <c r="Q4417" t="s">
        <v>14738</v>
      </c>
      <c r="R4417">
        <v>1336</v>
      </c>
      <c r="S4417">
        <v>1422</v>
      </c>
    </row>
    <row r="4418" spans="1:19" x14ac:dyDescent="0.25">
      <c r="A4418" t="s">
        <v>2276</v>
      </c>
      <c r="B4418">
        <v>1</v>
      </c>
      <c r="C4418" t="s">
        <v>2300</v>
      </c>
      <c r="D4418" t="str">
        <f>INDEX(Transcripts[#Data], MATCH(Exons[[#This Row],[Transcript stable ID]], Transcripts[Transcript stable ID], 0), 4)</f>
        <v>NM_001005360.2</v>
      </c>
      <c r="E4418" t="s">
        <v>27</v>
      </c>
      <c r="J4418">
        <v>10828839</v>
      </c>
      <c r="K4418">
        <v>10912964</v>
      </c>
      <c r="L4418">
        <v>10913034</v>
      </c>
      <c r="N4418">
        <v>12</v>
      </c>
      <c r="O4418">
        <v>1503</v>
      </c>
      <c r="P4418">
        <v>1573</v>
      </c>
      <c r="Q4418" t="s">
        <v>14739</v>
      </c>
      <c r="R4418">
        <v>1423</v>
      </c>
      <c r="S4418">
        <v>1493</v>
      </c>
    </row>
    <row r="4419" spans="1:19" x14ac:dyDescent="0.25">
      <c r="A4419" t="s">
        <v>2276</v>
      </c>
      <c r="B4419">
        <v>1</v>
      </c>
      <c r="C4419" t="s">
        <v>2300</v>
      </c>
      <c r="D4419" t="str">
        <f>INDEX(Transcripts[#Data], MATCH(Exons[[#This Row],[Transcript stable ID]], Transcripts[Transcript stable ID], 0), 4)</f>
        <v>NM_001005360.2</v>
      </c>
      <c r="E4419" t="s">
        <v>27</v>
      </c>
      <c r="J4419">
        <v>10828839</v>
      </c>
      <c r="K4419">
        <v>10916592</v>
      </c>
      <c r="L4419">
        <v>10916643</v>
      </c>
      <c r="N4419">
        <v>13</v>
      </c>
      <c r="O4419">
        <v>1574</v>
      </c>
      <c r="P4419">
        <v>1625</v>
      </c>
      <c r="Q4419" t="s">
        <v>14740</v>
      </c>
      <c r="R4419">
        <v>1494</v>
      </c>
      <c r="S4419">
        <v>1545</v>
      </c>
    </row>
    <row r="4420" spans="1:19" x14ac:dyDescent="0.25">
      <c r="A4420" t="s">
        <v>2276</v>
      </c>
      <c r="B4420">
        <v>1</v>
      </c>
      <c r="C4420" t="s">
        <v>2300</v>
      </c>
      <c r="D4420" t="str">
        <f>INDEX(Transcripts[#Data], MATCH(Exons[[#This Row],[Transcript stable ID]], Transcripts[Transcript stable ID], 0), 4)</f>
        <v>NM_001005360.2</v>
      </c>
      <c r="E4420" t="s">
        <v>27</v>
      </c>
      <c r="J4420">
        <v>10828839</v>
      </c>
      <c r="K4420">
        <v>10919245</v>
      </c>
      <c r="L4420">
        <v>10919256</v>
      </c>
      <c r="N4420">
        <v>14</v>
      </c>
      <c r="O4420">
        <v>1626</v>
      </c>
      <c r="P4420">
        <v>1637</v>
      </c>
      <c r="Q4420" t="s">
        <v>14749</v>
      </c>
      <c r="R4420">
        <v>1546</v>
      </c>
      <c r="S4420">
        <v>1557</v>
      </c>
    </row>
    <row r="4421" spans="1:19" x14ac:dyDescent="0.25">
      <c r="A4421" t="s">
        <v>2276</v>
      </c>
      <c r="B4421">
        <v>1</v>
      </c>
      <c r="C4421" t="s">
        <v>2300</v>
      </c>
      <c r="D4421" t="str">
        <f>INDEX(Transcripts[#Data], MATCH(Exons[[#This Row],[Transcript stable ID]], Transcripts[Transcript stable ID], 0), 4)</f>
        <v>NM_001005360.2</v>
      </c>
      <c r="E4421" t="s">
        <v>27</v>
      </c>
      <c r="J4421">
        <v>10828839</v>
      </c>
      <c r="K4421">
        <v>10922940</v>
      </c>
      <c r="L4421">
        <v>10923053</v>
      </c>
      <c r="N4421">
        <v>15</v>
      </c>
      <c r="O4421">
        <v>1638</v>
      </c>
      <c r="P4421">
        <v>1751</v>
      </c>
      <c r="Q4421" t="s">
        <v>14741</v>
      </c>
      <c r="R4421">
        <v>1558</v>
      </c>
      <c r="S4421">
        <v>1671</v>
      </c>
    </row>
    <row r="4422" spans="1:19" x14ac:dyDescent="0.25">
      <c r="A4422" t="s">
        <v>2276</v>
      </c>
      <c r="B4422">
        <v>1</v>
      </c>
      <c r="C4422" t="s">
        <v>2300</v>
      </c>
      <c r="D4422" t="str">
        <f>INDEX(Transcripts[#Data], MATCH(Exons[[#This Row],[Transcript stable ID]], Transcripts[Transcript stable ID], 0), 4)</f>
        <v>NM_001005360.2</v>
      </c>
      <c r="E4422" t="s">
        <v>27</v>
      </c>
      <c r="J4422">
        <v>10828839</v>
      </c>
      <c r="K4422">
        <v>10930656</v>
      </c>
      <c r="L4422">
        <v>10930765</v>
      </c>
      <c r="N4422">
        <v>16</v>
      </c>
      <c r="O4422">
        <v>1752</v>
      </c>
      <c r="P4422">
        <v>1861</v>
      </c>
      <c r="Q4422" t="s">
        <v>14742</v>
      </c>
      <c r="R4422">
        <v>1672</v>
      </c>
      <c r="S4422">
        <v>1781</v>
      </c>
    </row>
    <row r="4423" spans="1:19" x14ac:dyDescent="0.25">
      <c r="A4423" t="s">
        <v>2276</v>
      </c>
      <c r="B4423">
        <v>1</v>
      </c>
      <c r="C4423" t="s">
        <v>2300</v>
      </c>
      <c r="D4423" t="str">
        <f>INDEX(Transcripts[#Data], MATCH(Exons[[#This Row],[Transcript stable ID]], Transcripts[Transcript stable ID], 0), 4)</f>
        <v>NM_001005360.2</v>
      </c>
      <c r="E4423" t="s">
        <v>27</v>
      </c>
      <c r="J4423">
        <v>10828839</v>
      </c>
      <c r="K4423">
        <v>10934464</v>
      </c>
      <c r="L4423">
        <v>10934575</v>
      </c>
      <c r="N4423">
        <v>17</v>
      </c>
      <c r="O4423">
        <v>1862</v>
      </c>
      <c r="P4423">
        <v>1973</v>
      </c>
      <c r="Q4423" t="s">
        <v>14743</v>
      </c>
      <c r="R4423">
        <v>1782</v>
      </c>
      <c r="S4423">
        <v>1893</v>
      </c>
    </row>
    <row r="4424" spans="1:19" x14ac:dyDescent="0.25">
      <c r="A4424" t="s">
        <v>2276</v>
      </c>
      <c r="B4424">
        <v>1</v>
      </c>
      <c r="C4424" t="s">
        <v>2300</v>
      </c>
      <c r="D4424" t="str">
        <f>INDEX(Transcripts[#Data], MATCH(Exons[[#This Row],[Transcript stable ID]], Transcripts[Transcript stable ID], 0), 4)</f>
        <v>NM_001005360.2</v>
      </c>
      <c r="E4424" t="s">
        <v>27</v>
      </c>
      <c r="J4424">
        <v>10828839</v>
      </c>
      <c r="K4424">
        <v>10935733</v>
      </c>
      <c r="L4424">
        <v>10935897</v>
      </c>
      <c r="N4424">
        <v>18</v>
      </c>
      <c r="O4424">
        <v>1974</v>
      </c>
      <c r="P4424">
        <v>2138</v>
      </c>
      <c r="Q4424" t="s">
        <v>14744</v>
      </c>
      <c r="R4424">
        <v>1894</v>
      </c>
      <c r="S4424">
        <v>2058</v>
      </c>
    </row>
    <row r="4425" spans="1:19" x14ac:dyDescent="0.25">
      <c r="A4425" t="s">
        <v>2276</v>
      </c>
      <c r="B4425">
        <v>1</v>
      </c>
      <c r="C4425" t="s">
        <v>2300</v>
      </c>
      <c r="D4425" t="str">
        <f>INDEX(Transcripts[#Data], MATCH(Exons[[#This Row],[Transcript stable ID]], Transcripts[Transcript stable ID], 0), 4)</f>
        <v>NM_001005360.2</v>
      </c>
      <c r="E4425" t="s">
        <v>27</v>
      </c>
      <c r="J4425">
        <v>10828839</v>
      </c>
      <c r="K4425">
        <v>10939712</v>
      </c>
      <c r="L4425">
        <v>10939944</v>
      </c>
      <c r="N4425">
        <v>19</v>
      </c>
      <c r="O4425">
        <v>2139</v>
      </c>
      <c r="P4425">
        <v>2371</v>
      </c>
      <c r="Q4425" t="s">
        <v>14745</v>
      </c>
      <c r="R4425">
        <v>2059</v>
      </c>
      <c r="S4425">
        <v>2291</v>
      </c>
    </row>
    <row r="4426" spans="1:19" x14ac:dyDescent="0.25">
      <c r="A4426" t="s">
        <v>2276</v>
      </c>
      <c r="B4426">
        <v>1</v>
      </c>
      <c r="C4426" t="s">
        <v>2300</v>
      </c>
      <c r="D4426" t="str">
        <f>INDEX(Transcripts[#Data], MATCH(Exons[[#This Row],[Transcript stable ID]], Transcripts[Transcript stable ID], 0), 4)</f>
        <v>NM_001005360.2</v>
      </c>
      <c r="E4426" t="s">
        <v>27</v>
      </c>
      <c r="J4426">
        <v>10828839</v>
      </c>
      <c r="K4426">
        <v>10940803</v>
      </c>
      <c r="L4426">
        <v>10941054</v>
      </c>
      <c r="N4426">
        <v>20</v>
      </c>
      <c r="O4426">
        <v>2372</v>
      </c>
      <c r="P4426">
        <v>2623</v>
      </c>
      <c r="Q4426" t="s">
        <v>14746</v>
      </c>
      <c r="R4426">
        <v>2292</v>
      </c>
      <c r="S4426">
        <v>2543</v>
      </c>
    </row>
    <row r="4427" spans="1:19" x14ac:dyDescent="0.25">
      <c r="A4427" t="s">
        <v>2276</v>
      </c>
      <c r="B4427">
        <v>1</v>
      </c>
      <c r="C4427" t="s">
        <v>2300</v>
      </c>
      <c r="D4427" t="str">
        <f>INDEX(Transcripts[#Data], MATCH(Exons[[#This Row],[Transcript stable ID]], Transcripts[Transcript stable ID], 0), 4)</f>
        <v>NM_001005360.2</v>
      </c>
      <c r="E4427" t="s">
        <v>27</v>
      </c>
      <c r="F4427">
        <v>10828839</v>
      </c>
      <c r="G4427">
        <v>10828918</v>
      </c>
      <c r="J4427">
        <v>10828839</v>
      </c>
      <c r="K4427">
        <v>10828839</v>
      </c>
      <c r="L4427">
        <v>10829079</v>
      </c>
      <c r="N4427">
        <v>1</v>
      </c>
      <c r="O4427">
        <v>81</v>
      </c>
      <c r="P4427">
        <v>241</v>
      </c>
      <c r="Q4427" t="s">
        <v>14753</v>
      </c>
      <c r="R4427">
        <v>1</v>
      </c>
      <c r="S4427">
        <v>161</v>
      </c>
    </row>
    <row r="4428" spans="1:19" x14ac:dyDescent="0.25">
      <c r="A4428" t="s">
        <v>2276</v>
      </c>
      <c r="B4428">
        <v>1</v>
      </c>
      <c r="C4428" t="s">
        <v>2300</v>
      </c>
      <c r="D4428" t="str">
        <f>INDEX(Transcripts[#Data], MATCH(Exons[[#This Row],[Transcript stable ID]], Transcripts[Transcript stable ID], 0), 4)</f>
        <v>NM_001005360.2</v>
      </c>
      <c r="E4428" t="s">
        <v>27</v>
      </c>
      <c r="H4428">
        <v>10941724</v>
      </c>
      <c r="I4428">
        <v>10942571</v>
      </c>
      <c r="J4428">
        <v>10828839</v>
      </c>
      <c r="K4428">
        <v>10941654</v>
      </c>
      <c r="L4428">
        <v>10942571</v>
      </c>
      <c r="N4428">
        <v>21</v>
      </c>
      <c r="O4428">
        <v>2624</v>
      </c>
      <c r="P4428">
        <v>2693</v>
      </c>
      <c r="Q4428" t="s">
        <v>14754</v>
      </c>
      <c r="R4428">
        <v>2544</v>
      </c>
      <c r="S4428">
        <v>2613</v>
      </c>
    </row>
    <row r="4429" spans="1:19" x14ac:dyDescent="0.25">
      <c r="A4429" t="s">
        <v>2276</v>
      </c>
      <c r="B4429">
        <v>1</v>
      </c>
      <c r="C4429" t="s">
        <v>2304</v>
      </c>
      <c r="D4429" t="str">
        <f>INDEX(Transcripts[#Data], MATCH(Exons[[#This Row],[Transcript stable ID]], Transcripts[Transcript stable ID], 0), 4)</f>
        <v>NM_001005362.2</v>
      </c>
      <c r="E4429" t="s">
        <v>27</v>
      </c>
      <c r="J4429">
        <v>10828884</v>
      </c>
      <c r="K4429">
        <v>10870414</v>
      </c>
      <c r="L4429">
        <v>10870487</v>
      </c>
      <c r="N4429">
        <v>2</v>
      </c>
      <c r="O4429">
        <v>197</v>
      </c>
      <c r="P4429">
        <v>270</v>
      </c>
      <c r="Q4429" t="s">
        <v>14729</v>
      </c>
      <c r="R4429">
        <v>162</v>
      </c>
      <c r="S4429">
        <v>235</v>
      </c>
    </row>
    <row r="4430" spans="1:19" x14ac:dyDescent="0.25">
      <c r="A4430" t="s">
        <v>2276</v>
      </c>
      <c r="B4430">
        <v>1</v>
      </c>
      <c r="C4430" t="s">
        <v>2304</v>
      </c>
      <c r="D4430" t="str">
        <f>INDEX(Transcripts[#Data], MATCH(Exons[[#This Row],[Transcript stable ID]], Transcripts[Transcript stable ID], 0), 4)</f>
        <v>NM_001005362.2</v>
      </c>
      <c r="E4430" t="s">
        <v>27</v>
      </c>
      <c r="J4430">
        <v>10828884</v>
      </c>
      <c r="K4430">
        <v>10883155</v>
      </c>
      <c r="L4430">
        <v>10883304</v>
      </c>
      <c r="N4430">
        <v>3</v>
      </c>
      <c r="O4430">
        <v>271</v>
      </c>
      <c r="P4430">
        <v>420</v>
      </c>
      <c r="Q4430" t="s">
        <v>14730</v>
      </c>
      <c r="R4430">
        <v>236</v>
      </c>
      <c r="S4430">
        <v>385</v>
      </c>
    </row>
    <row r="4431" spans="1:19" x14ac:dyDescent="0.25">
      <c r="A4431" t="s">
        <v>2276</v>
      </c>
      <c r="B4431">
        <v>1</v>
      </c>
      <c r="C4431" t="s">
        <v>2304</v>
      </c>
      <c r="D4431" t="str">
        <f>INDEX(Transcripts[#Data], MATCH(Exons[[#This Row],[Transcript stable ID]], Transcripts[Transcript stable ID], 0), 4)</f>
        <v>NM_001005362.2</v>
      </c>
      <c r="E4431" t="s">
        <v>27</v>
      </c>
      <c r="J4431">
        <v>10828884</v>
      </c>
      <c r="K4431">
        <v>10886379</v>
      </c>
      <c r="L4431">
        <v>10886582</v>
      </c>
      <c r="N4431">
        <v>4</v>
      </c>
      <c r="O4431">
        <v>421</v>
      </c>
      <c r="P4431">
        <v>624</v>
      </c>
      <c r="Q4431" t="s">
        <v>14731</v>
      </c>
      <c r="R4431">
        <v>386</v>
      </c>
      <c r="S4431">
        <v>589</v>
      </c>
    </row>
    <row r="4432" spans="1:19" x14ac:dyDescent="0.25">
      <c r="A4432" t="s">
        <v>2276</v>
      </c>
      <c r="B4432">
        <v>1</v>
      </c>
      <c r="C4432" t="s">
        <v>2304</v>
      </c>
      <c r="D4432" t="str">
        <f>INDEX(Transcripts[#Data], MATCH(Exons[[#This Row],[Transcript stable ID]], Transcripts[Transcript stable ID], 0), 4)</f>
        <v>NM_001005362.2</v>
      </c>
      <c r="E4432" t="s">
        <v>27</v>
      </c>
      <c r="J4432">
        <v>10828884</v>
      </c>
      <c r="K4432">
        <v>10887794</v>
      </c>
      <c r="L4432">
        <v>10887892</v>
      </c>
      <c r="N4432">
        <v>5</v>
      </c>
      <c r="O4432">
        <v>625</v>
      </c>
      <c r="P4432">
        <v>723</v>
      </c>
      <c r="Q4432" t="s">
        <v>14732</v>
      </c>
      <c r="R4432">
        <v>590</v>
      </c>
      <c r="S4432">
        <v>688</v>
      </c>
    </row>
    <row r="4433" spans="1:19" x14ac:dyDescent="0.25">
      <c r="A4433" t="s">
        <v>2276</v>
      </c>
      <c r="B4433">
        <v>1</v>
      </c>
      <c r="C4433" t="s">
        <v>2304</v>
      </c>
      <c r="D4433" t="str">
        <f>INDEX(Transcripts[#Data], MATCH(Exons[[#This Row],[Transcript stable ID]], Transcripts[Transcript stable ID], 0), 4)</f>
        <v>NM_001005362.2</v>
      </c>
      <c r="E4433" t="s">
        <v>27</v>
      </c>
      <c r="J4433">
        <v>10828884</v>
      </c>
      <c r="K4433">
        <v>10893636</v>
      </c>
      <c r="L4433">
        <v>10893796</v>
      </c>
      <c r="N4433">
        <v>6</v>
      </c>
      <c r="O4433">
        <v>724</v>
      </c>
      <c r="P4433">
        <v>884</v>
      </c>
      <c r="Q4433" t="s">
        <v>14733</v>
      </c>
      <c r="R4433">
        <v>689</v>
      </c>
      <c r="S4433">
        <v>849</v>
      </c>
    </row>
    <row r="4434" spans="1:19" x14ac:dyDescent="0.25">
      <c r="A4434" t="s">
        <v>2276</v>
      </c>
      <c r="B4434">
        <v>1</v>
      </c>
      <c r="C4434" t="s">
        <v>2304</v>
      </c>
      <c r="D4434" t="str">
        <f>INDEX(Transcripts[#Data], MATCH(Exons[[#This Row],[Transcript stable ID]], Transcripts[Transcript stable ID], 0), 4)</f>
        <v>NM_001005362.2</v>
      </c>
      <c r="E4434" t="s">
        <v>27</v>
      </c>
      <c r="J4434">
        <v>10828884</v>
      </c>
      <c r="K4434">
        <v>10897240</v>
      </c>
      <c r="L4434">
        <v>10897382</v>
      </c>
      <c r="N4434">
        <v>7</v>
      </c>
      <c r="O4434">
        <v>885</v>
      </c>
      <c r="P4434">
        <v>1027</v>
      </c>
      <c r="Q4434" t="s">
        <v>14734</v>
      </c>
      <c r="R4434">
        <v>850</v>
      </c>
      <c r="S4434">
        <v>992</v>
      </c>
    </row>
    <row r="4435" spans="1:19" x14ac:dyDescent="0.25">
      <c r="A4435" t="s">
        <v>2276</v>
      </c>
      <c r="B4435">
        <v>1</v>
      </c>
      <c r="C4435" t="s">
        <v>2304</v>
      </c>
      <c r="D4435" t="str">
        <f>INDEX(Transcripts[#Data], MATCH(Exons[[#This Row],[Transcript stable ID]], Transcripts[Transcript stable ID], 0), 4)</f>
        <v>NM_001005362.2</v>
      </c>
      <c r="E4435" t="s">
        <v>27</v>
      </c>
      <c r="J4435">
        <v>10828884</v>
      </c>
      <c r="K4435">
        <v>10904396</v>
      </c>
      <c r="L4435">
        <v>10904531</v>
      </c>
      <c r="N4435">
        <v>8</v>
      </c>
      <c r="O4435">
        <v>1028</v>
      </c>
      <c r="P4435">
        <v>1163</v>
      </c>
      <c r="Q4435" t="s">
        <v>14735</v>
      </c>
      <c r="R4435">
        <v>993</v>
      </c>
      <c r="S4435">
        <v>1128</v>
      </c>
    </row>
    <row r="4436" spans="1:19" x14ac:dyDescent="0.25">
      <c r="A4436" t="s">
        <v>2276</v>
      </c>
      <c r="B4436">
        <v>1</v>
      </c>
      <c r="C4436" t="s">
        <v>2304</v>
      </c>
      <c r="D4436" t="str">
        <f>INDEX(Transcripts[#Data], MATCH(Exons[[#This Row],[Transcript stable ID]], Transcripts[Transcript stable ID], 0), 4)</f>
        <v>NM_001005362.2</v>
      </c>
      <c r="E4436" t="s">
        <v>27</v>
      </c>
      <c r="J4436">
        <v>10828884</v>
      </c>
      <c r="K4436">
        <v>10906048</v>
      </c>
      <c r="L4436">
        <v>10906115</v>
      </c>
      <c r="N4436">
        <v>9</v>
      </c>
      <c r="O4436">
        <v>1164</v>
      </c>
      <c r="P4436">
        <v>1231</v>
      </c>
      <c r="Q4436" t="s">
        <v>14736</v>
      </c>
      <c r="R4436">
        <v>1129</v>
      </c>
      <c r="S4436">
        <v>1196</v>
      </c>
    </row>
    <row r="4437" spans="1:19" x14ac:dyDescent="0.25">
      <c r="A4437" t="s">
        <v>2276</v>
      </c>
      <c r="B4437">
        <v>1</v>
      </c>
      <c r="C4437" t="s">
        <v>2304</v>
      </c>
      <c r="D4437" t="str">
        <f>INDEX(Transcripts[#Data], MATCH(Exons[[#This Row],[Transcript stable ID]], Transcripts[Transcript stable ID], 0), 4)</f>
        <v>NM_001005362.2</v>
      </c>
      <c r="E4437" t="s">
        <v>27</v>
      </c>
      <c r="J4437">
        <v>10828884</v>
      </c>
      <c r="K4437">
        <v>10909162</v>
      </c>
      <c r="L4437">
        <v>10909248</v>
      </c>
      <c r="N4437">
        <v>11</v>
      </c>
      <c r="O4437">
        <v>1371</v>
      </c>
      <c r="P4437">
        <v>1457</v>
      </c>
      <c r="Q4437" t="s">
        <v>14738</v>
      </c>
      <c r="R4437">
        <v>1336</v>
      </c>
      <c r="S4437">
        <v>1422</v>
      </c>
    </row>
    <row r="4438" spans="1:19" x14ac:dyDescent="0.25">
      <c r="A4438" t="s">
        <v>2276</v>
      </c>
      <c r="B4438">
        <v>1</v>
      </c>
      <c r="C4438" t="s">
        <v>2304</v>
      </c>
      <c r="D4438" t="str">
        <f>INDEX(Transcripts[#Data], MATCH(Exons[[#This Row],[Transcript stable ID]], Transcripts[Transcript stable ID], 0), 4)</f>
        <v>NM_001005362.2</v>
      </c>
      <c r="E4438" t="s">
        <v>27</v>
      </c>
      <c r="J4438">
        <v>10828884</v>
      </c>
      <c r="K4438">
        <v>10912964</v>
      </c>
      <c r="L4438">
        <v>10913034</v>
      </c>
      <c r="N4438">
        <v>12</v>
      </c>
      <c r="O4438">
        <v>1458</v>
      </c>
      <c r="P4438">
        <v>1528</v>
      </c>
      <c r="Q4438" t="s">
        <v>14739</v>
      </c>
      <c r="R4438">
        <v>1423</v>
      </c>
      <c r="S4438">
        <v>1493</v>
      </c>
    </row>
    <row r="4439" spans="1:19" x14ac:dyDescent="0.25">
      <c r="A4439" t="s">
        <v>2276</v>
      </c>
      <c r="B4439">
        <v>1</v>
      </c>
      <c r="C4439" t="s">
        <v>2304</v>
      </c>
      <c r="D4439" t="str">
        <f>INDEX(Transcripts[#Data], MATCH(Exons[[#This Row],[Transcript stable ID]], Transcripts[Transcript stable ID], 0), 4)</f>
        <v>NM_001005362.2</v>
      </c>
      <c r="E4439" t="s">
        <v>27</v>
      </c>
      <c r="J4439">
        <v>10828884</v>
      </c>
      <c r="K4439">
        <v>10916592</v>
      </c>
      <c r="L4439">
        <v>10916643</v>
      </c>
      <c r="N4439">
        <v>13</v>
      </c>
      <c r="O4439">
        <v>1529</v>
      </c>
      <c r="P4439">
        <v>1580</v>
      </c>
      <c r="Q4439" t="s">
        <v>14740</v>
      </c>
      <c r="R4439">
        <v>1494</v>
      </c>
      <c r="S4439">
        <v>1545</v>
      </c>
    </row>
    <row r="4440" spans="1:19" x14ac:dyDescent="0.25">
      <c r="A4440" t="s">
        <v>2276</v>
      </c>
      <c r="B4440">
        <v>1</v>
      </c>
      <c r="C4440" t="s">
        <v>2304</v>
      </c>
      <c r="D4440" t="str">
        <f>INDEX(Transcripts[#Data], MATCH(Exons[[#This Row],[Transcript stable ID]], Transcripts[Transcript stable ID], 0), 4)</f>
        <v>NM_001005362.2</v>
      </c>
      <c r="E4440" t="s">
        <v>27</v>
      </c>
      <c r="J4440">
        <v>10828884</v>
      </c>
      <c r="K4440">
        <v>10922940</v>
      </c>
      <c r="L4440">
        <v>10923053</v>
      </c>
      <c r="N4440">
        <v>14</v>
      </c>
      <c r="O4440">
        <v>1581</v>
      </c>
      <c r="P4440">
        <v>1694</v>
      </c>
      <c r="Q4440" t="s">
        <v>14741</v>
      </c>
      <c r="R4440">
        <v>1546</v>
      </c>
      <c r="S4440">
        <v>1659</v>
      </c>
    </row>
    <row r="4441" spans="1:19" x14ac:dyDescent="0.25">
      <c r="A4441" t="s">
        <v>2276</v>
      </c>
      <c r="B4441">
        <v>1</v>
      </c>
      <c r="C4441" t="s">
        <v>2304</v>
      </c>
      <c r="D4441" t="str">
        <f>INDEX(Transcripts[#Data], MATCH(Exons[[#This Row],[Transcript stable ID]], Transcripts[Transcript stable ID], 0), 4)</f>
        <v>NM_001005362.2</v>
      </c>
      <c r="E4441" t="s">
        <v>27</v>
      </c>
      <c r="J4441">
        <v>10828884</v>
      </c>
      <c r="K4441">
        <v>10930656</v>
      </c>
      <c r="L4441">
        <v>10930765</v>
      </c>
      <c r="N4441">
        <v>15</v>
      </c>
      <c r="O4441">
        <v>1695</v>
      </c>
      <c r="P4441">
        <v>1804</v>
      </c>
      <c r="Q4441" t="s">
        <v>14742</v>
      </c>
      <c r="R4441">
        <v>1660</v>
      </c>
      <c r="S4441">
        <v>1769</v>
      </c>
    </row>
    <row r="4442" spans="1:19" x14ac:dyDescent="0.25">
      <c r="A4442" t="s">
        <v>2276</v>
      </c>
      <c r="B4442">
        <v>1</v>
      </c>
      <c r="C4442" t="s">
        <v>2304</v>
      </c>
      <c r="D4442" t="str">
        <f>INDEX(Transcripts[#Data], MATCH(Exons[[#This Row],[Transcript stable ID]], Transcripts[Transcript stable ID], 0), 4)</f>
        <v>NM_001005362.2</v>
      </c>
      <c r="E4442" t="s">
        <v>27</v>
      </c>
      <c r="J4442">
        <v>10828884</v>
      </c>
      <c r="K4442">
        <v>10934464</v>
      </c>
      <c r="L4442">
        <v>10934575</v>
      </c>
      <c r="N4442">
        <v>16</v>
      </c>
      <c r="O4442">
        <v>1805</v>
      </c>
      <c r="P4442">
        <v>1916</v>
      </c>
      <c r="Q4442" t="s">
        <v>14743</v>
      </c>
      <c r="R4442">
        <v>1770</v>
      </c>
      <c r="S4442">
        <v>1881</v>
      </c>
    </row>
    <row r="4443" spans="1:19" x14ac:dyDescent="0.25">
      <c r="A4443" t="s">
        <v>2276</v>
      </c>
      <c r="B4443">
        <v>1</v>
      </c>
      <c r="C4443" t="s">
        <v>2304</v>
      </c>
      <c r="D4443" t="str">
        <f>INDEX(Transcripts[#Data], MATCH(Exons[[#This Row],[Transcript stable ID]], Transcripts[Transcript stable ID], 0), 4)</f>
        <v>NM_001005362.2</v>
      </c>
      <c r="E4443" t="s">
        <v>27</v>
      </c>
      <c r="J4443">
        <v>10828884</v>
      </c>
      <c r="K4443">
        <v>10935733</v>
      </c>
      <c r="L4443">
        <v>10935897</v>
      </c>
      <c r="N4443">
        <v>17</v>
      </c>
      <c r="O4443">
        <v>1917</v>
      </c>
      <c r="P4443">
        <v>2081</v>
      </c>
      <c r="Q4443" t="s">
        <v>14744</v>
      </c>
      <c r="R4443">
        <v>1882</v>
      </c>
      <c r="S4443">
        <v>2046</v>
      </c>
    </row>
    <row r="4444" spans="1:19" x14ac:dyDescent="0.25">
      <c r="A4444" t="s">
        <v>2276</v>
      </c>
      <c r="B4444">
        <v>1</v>
      </c>
      <c r="C4444" t="s">
        <v>2304</v>
      </c>
      <c r="D4444" t="str">
        <f>INDEX(Transcripts[#Data], MATCH(Exons[[#This Row],[Transcript stable ID]], Transcripts[Transcript stable ID], 0), 4)</f>
        <v>NM_001005362.2</v>
      </c>
      <c r="E4444" t="s">
        <v>27</v>
      </c>
      <c r="J4444">
        <v>10828884</v>
      </c>
      <c r="K4444">
        <v>10939712</v>
      </c>
      <c r="L4444">
        <v>10939944</v>
      </c>
      <c r="N4444">
        <v>18</v>
      </c>
      <c r="O4444">
        <v>2082</v>
      </c>
      <c r="P4444">
        <v>2314</v>
      </c>
      <c r="Q4444" t="s">
        <v>14745</v>
      </c>
      <c r="R4444">
        <v>2047</v>
      </c>
      <c r="S4444">
        <v>2279</v>
      </c>
    </row>
    <row r="4445" spans="1:19" x14ac:dyDescent="0.25">
      <c r="A4445" t="s">
        <v>2276</v>
      </c>
      <c r="B4445">
        <v>1</v>
      </c>
      <c r="C4445" t="s">
        <v>2304</v>
      </c>
      <c r="D4445" t="str">
        <f>INDEX(Transcripts[#Data], MATCH(Exons[[#This Row],[Transcript stable ID]], Transcripts[Transcript stable ID], 0), 4)</f>
        <v>NM_001005362.2</v>
      </c>
      <c r="E4445" t="s">
        <v>27</v>
      </c>
      <c r="J4445">
        <v>10828884</v>
      </c>
      <c r="K4445">
        <v>10940803</v>
      </c>
      <c r="L4445">
        <v>10941054</v>
      </c>
      <c r="N4445">
        <v>19</v>
      </c>
      <c r="O4445">
        <v>2315</v>
      </c>
      <c r="P4445">
        <v>2566</v>
      </c>
      <c r="Q4445" t="s">
        <v>14746</v>
      </c>
      <c r="R4445">
        <v>2280</v>
      </c>
      <c r="S4445">
        <v>2531</v>
      </c>
    </row>
    <row r="4446" spans="1:19" x14ac:dyDescent="0.25">
      <c r="A4446" t="s">
        <v>2276</v>
      </c>
      <c r="B4446">
        <v>1</v>
      </c>
      <c r="C4446" t="s">
        <v>2304</v>
      </c>
      <c r="D4446" t="str">
        <f>INDEX(Transcripts[#Data], MATCH(Exons[[#This Row],[Transcript stable ID]], Transcripts[Transcript stable ID], 0), 4)</f>
        <v>NM_001005362.2</v>
      </c>
      <c r="E4446" t="s">
        <v>27</v>
      </c>
      <c r="J4446">
        <v>10828884</v>
      </c>
      <c r="K4446">
        <v>10908056</v>
      </c>
      <c r="L4446">
        <v>10908194</v>
      </c>
      <c r="N4446">
        <v>10</v>
      </c>
      <c r="O4446">
        <v>1232</v>
      </c>
      <c r="P4446">
        <v>1370</v>
      </c>
      <c r="Q4446" t="s">
        <v>14751</v>
      </c>
      <c r="R4446">
        <v>1197</v>
      </c>
      <c r="S4446">
        <v>1335</v>
      </c>
    </row>
    <row r="4447" spans="1:19" x14ac:dyDescent="0.25">
      <c r="A4447" t="s">
        <v>2276</v>
      </c>
      <c r="B4447">
        <v>1</v>
      </c>
      <c r="C4447" t="s">
        <v>2304</v>
      </c>
      <c r="D4447" t="str">
        <f>INDEX(Transcripts[#Data], MATCH(Exons[[#This Row],[Transcript stable ID]], Transcripts[Transcript stable ID], 0), 4)</f>
        <v>NM_001005362.2</v>
      </c>
      <c r="E4447" t="s">
        <v>27</v>
      </c>
      <c r="F4447">
        <v>10828884</v>
      </c>
      <c r="G4447">
        <v>10828918</v>
      </c>
      <c r="J4447">
        <v>10828884</v>
      </c>
      <c r="K4447">
        <v>10828884</v>
      </c>
      <c r="L4447">
        <v>10829079</v>
      </c>
      <c r="N4447">
        <v>1</v>
      </c>
      <c r="O4447">
        <v>36</v>
      </c>
      <c r="P4447">
        <v>196</v>
      </c>
      <c r="Q4447" t="s">
        <v>14755</v>
      </c>
      <c r="R4447">
        <v>1</v>
      </c>
      <c r="S4447">
        <v>161</v>
      </c>
    </row>
    <row r="4448" spans="1:19" x14ac:dyDescent="0.25">
      <c r="A4448" t="s">
        <v>2276</v>
      </c>
      <c r="B4448">
        <v>1</v>
      </c>
      <c r="C4448" t="s">
        <v>2304</v>
      </c>
      <c r="D4448" t="str">
        <f>INDEX(Transcripts[#Data], MATCH(Exons[[#This Row],[Transcript stable ID]], Transcripts[Transcript stable ID], 0), 4)</f>
        <v>NM_001005362.2</v>
      </c>
      <c r="E4448" t="s">
        <v>27</v>
      </c>
      <c r="H4448">
        <v>10941724</v>
      </c>
      <c r="I4448">
        <v>10942100</v>
      </c>
      <c r="J4448">
        <v>10828884</v>
      </c>
      <c r="K4448">
        <v>10941654</v>
      </c>
      <c r="L4448">
        <v>10942100</v>
      </c>
      <c r="N4448">
        <v>20</v>
      </c>
      <c r="O4448">
        <v>2567</v>
      </c>
      <c r="P4448">
        <v>2636</v>
      </c>
      <c r="Q4448" t="s">
        <v>14756</v>
      </c>
      <c r="R4448">
        <v>2532</v>
      </c>
      <c r="S4448">
        <v>2601</v>
      </c>
    </row>
    <row r="4449" spans="1:19" x14ac:dyDescent="0.25">
      <c r="A4449" t="s">
        <v>7091</v>
      </c>
      <c r="B4449">
        <v>-1</v>
      </c>
      <c r="C4449" t="s">
        <v>7096</v>
      </c>
      <c r="D4449" t="str">
        <f>INDEX(Transcripts[#Data], MATCH(Exons[[#This Row],[Transcript stable ID]], Transcripts[Transcript stable ID], 0), 4)</f>
        <v>NM_006904.6</v>
      </c>
      <c r="E4449" t="s">
        <v>27</v>
      </c>
      <c r="J4449">
        <v>48872743</v>
      </c>
      <c r="K4449">
        <v>48690247</v>
      </c>
      <c r="L4449">
        <v>48690435</v>
      </c>
      <c r="N4449">
        <v>85</v>
      </c>
      <c r="O4449">
        <v>11908</v>
      </c>
      <c r="P4449">
        <v>12096</v>
      </c>
      <c r="Q4449" t="s">
        <v>14757</v>
      </c>
      <c r="R4449">
        <v>11851</v>
      </c>
      <c r="S4449">
        <v>12039</v>
      </c>
    </row>
    <row r="4450" spans="1:19" x14ac:dyDescent="0.25">
      <c r="A4450" t="s">
        <v>7091</v>
      </c>
      <c r="B4450">
        <v>-1</v>
      </c>
      <c r="C4450" t="s">
        <v>7096</v>
      </c>
      <c r="D4450" t="str">
        <f>INDEX(Transcripts[#Data], MATCH(Exons[[#This Row],[Transcript stable ID]], Transcripts[Transcript stable ID], 0), 4)</f>
        <v>NM_006904.6</v>
      </c>
      <c r="E4450" t="s">
        <v>27</v>
      </c>
      <c r="J4450">
        <v>48872743</v>
      </c>
      <c r="K4450">
        <v>48868434</v>
      </c>
      <c r="L4450">
        <v>48868508</v>
      </c>
      <c r="N4450">
        <v>4</v>
      </c>
      <c r="O4450">
        <v>382</v>
      </c>
      <c r="P4450">
        <v>456</v>
      </c>
      <c r="Q4450" t="s">
        <v>14758</v>
      </c>
      <c r="R4450">
        <v>325</v>
      </c>
      <c r="S4450">
        <v>399</v>
      </c>
    </row>
    <row r="4451" spans="1:19" x14ac:dyDescent="0.25">
      <c r="A4451" t="s">
        <v>7091</v>
      </c>
      <c r="B4451">
        <v>-1</v>
      </c>
      <c r="C4451" t="s">
        <v>7096</v>
      </c>
      <c r="D4451" t="str">
        <f>INDEX(Transcripts[#Data], MATCH(Exons[[#This Row],[Transcript stable ID]], Transcripts[Transcript stable ID], 0), 4)</f>
        <v>NM_006904.6</v>
      </c>
      <c r="E4451" t="s">
        <v>27</v>
      </c>
      <c r="F4451">
        <v>48872687</v>
      </c>
      <c r="G4451">
        <v>48872743</v>
      </c>
      <c r="J4451">
        <v>48872743</v>
      </c>
      <c r="K4451">
        <v>48872533</v>
      </c>
      <c r="L4451">
        <v>48872743</v>
      </c>
      <c r="N4451">
        <v>1</v>
      </c>
      <c r="O4451">
        <v>58</v>
      </c>
      <c r="P4451">
        <v>211</v>
      </c>
      <c r="Q4451" t="s">
        <v>14759</v>
      </c>
      <c r="R4451">
        <v>1</v>
      </c>
      <c r="S4451">
        <v>154</v>
      </c>
    </row>
    <row r="4452" spans="1:19" x14ac:dyDescent="0.25">
      <c r="A4452" t="s">
        <v>7091</v>
      </c>
      <c r="B4452">
        <v>-1</v>
      </c>
      <c r="C4452" t="s">
        <v>7096</v>
      </c>
      <c r="D4452" t="str">
        <f>INDEX(Transcripts[#Data], MATCH(Exons[[#This Row],[Transcript stable ID]], Transcripts[Transcript stable ID], 0), 4)</f>
        <v>NM_006904.6</v>
      </c>
      <c r="E4452" t="s">
        <v>27</v>
      </c>
      <c r="J4452">
        <v>48872743</v>
      </c>
      <c r="K4452">
        <v>48869915</v>
      </c>
      <c r="L4452">
        <v>48869991</v>
      </c>
      <c r="N4452">
        <v>2</v>
      </c>
      <c r="O4452">
        <v>212</v>
      </c>
      <c r="P4452">
        <v>288</v>
      </c>
      <c r="Q4452" t="s">
        <v>14760</v>
      </c>
      <c r="R4452">
        <v>155</v>
      </c>
      <c r="S4452">
        <v>231</v>
      </c>
    </row>
    <row r="4453" spans="1:19" x14ac:dyDescent="0.25">
      <c r="A4453" t="s">
        <v>7091</v>
      </c>
      <c r="B4453">
        <v>-1</v>
      </c>
      <c r="C4453" t="s">
        <v>7096</v>
      </c>
      <c r="D4453" t="str">
        <f>INDEX(Transcripts[#Data], MATCH(Exons[[#This Row],[Transcript stable ID]], Transcripts[Transcript stable ID], 0), 4)</f>
        <v>NM_006904.6</v>
      </c>
      <c r="E4453" t="s">
        <v>27</v>
      </c>
      <c r="J4453">
        <v>48872743</v>
      </c>
      <c r="K4453">
        <v>48869731</v>
      </c>
      <c r="L4453">
        <v>48869823</v>
      </c>
      <c r="N4453">
        <v>3</v>
      </c>
      <c r="O4453">
        <v>289</v>
      </c>
      <c r="P4453">
        <v>381</v>
      </c>
      <c r="Q4453" t="s">
        <v>14761</v>
      </c>
      <c r="R4453">
        <v>232</v>
      </c>
      <c r="S4453">
        <v>324</v>
      </c>
    </row>
    <row r="4454" spans="1:19" x14ac:dyDescent="0.25">
      <c r="A4454" t="s">
        <v>7091</v>
      </c>
      <c r="B4454">
        <v>-1</v>
      </c>
      <c r="C4454" t="s">
        <v>7096</v>
      </c>
      <c r="D4454" t="str">
        <f>INDEX(Transcripts[#Data], MATCH(Exons[[#This Row],[Transcript stable ID]], Transcripts[Transcript stable ID], 0), 4)</f>
        <v>NM_006904.6</v>
      </c>
      <c r="E4454" t="s">
        <v>27</v>
      </c>
      <c r="J4454">
        <v>48872743</v>
      </c>
      <c r="K4454">
        <v>48866898</v>
      </c>
      <c r="L4454">
        <v>48867006</v>
      </c>
      <c r="N4454">
        <v>5</v>
      </c>
      <c r="O4454">
        <v>457</v>
      </c>
      <c r="P4454">
        <v>565</v>
      </c>
      <c r="Q4454" t="s">
        <v>14762</v>
      </c>
      <c r="R4454">
        <v>400</v>
      </c>
      <c r="S4454">
        <v>508</v>
      </c>
    </row>
    <row r="4455" spans="1:19" x14ac:dyDescent="0.25">
      <c r="A4455" t="s">
        <v>7091</v>
      </c>
      <c r="B4455">
        <v>-1</v>
      </c>
      <c r="C4455" t="s">
        <v>7096</v>
      </c>
      <c r="D4455" t="str">
        <f>INDEX(Transcripts[#Data], MATCH(Exons[[#This Row],[Transcript stable ID]], Transcripts[Transcript stable ID], 0), 4)</f>
        <v>NM_006904.6</v>
      </c>
      <c r="E4455" t="s">
        <v>27</v>
      </c>
      <c r="J4455">
        <v>48872743</v>
      </c>
      <c r="K4455">
        <v>48866367</v>
      </c>
      <c r="L4455">
        <v>48866479</v>
      </c>
      <c r="N4455">
        <v>6</v>
      </c>
      <c r="O4455">
        <v>566</v>
      </c>
      <c r="P4455">
        <v>678</v>
      </c>
      <c r="Q4455" t="s">
        <v>14763</v>
      </c>
      <c r="R4455">
        <v>509</v>
      </c>
      <c r="S4455">
        <v>621</v>
      </c>
    </row>
    <row r="4456" spans="1:19" x14ac:dyDescent="0.25">
      <c r="A4456" t="s">
        <v>7091</v>
      </c>
      <c r="B4456">
        <v>-1</v>
      </c>
      <c r="C4456" t="s">
        <v>7096</v>
      </c>
      <c r="D4456" t="str">
        <f>INDEX(Transcripts[#Data], MATCH(Exons[[#This Row],[Transcript stable ID]], Transcripts[Transcript stable ID], 0), 4)</f>
        <v>NM_006904.6</v>
      </c>
      <c r="E4456" t="s">
        <v>27</v>
      </c>
      <c r="J4456">
        <v>48872743</v>
      </c>
      <c r="K4456">
        <v>48866180</v>
      </c>
      <c r="L4456">
        <v>48866279</v>
      </c>
      <c r="N4456">
        <v>7</v>
      </c>
      <c r="O4456">
        <v>679</v>
      </c>
      <c r="P4456">
        <v>778</v>
      </c>
      <c r="Q4456" t="s">
        <v>14764</v>
      </c>
      <c r="R4456">
        <v>622</v>
      </c>
      <c r="S4456">
        <v>721</v>
      </c>
    </row>
    <row r="4457" spans="1:19" x14ac:dyDescent="0.25">
      <c r="A4457" t="s">
        <v>7091</v>
      </c>
      <c r="B4457">
        <v>-1</v>
      </c>
      <c r="C4457" t="s">
        <v>7096</v>
      </c>
      <c r="D4457" t="str">
        <f>INDEX(Transcripts[#Data], MATCH(Exons[[#This Row],[Transcript stable ID]], Transcripts[Transcript stable ID], 0), 4)</f>
        <v>NM_006904.6</v>
      </c>
      <c r="E4457" t="s">
        <v>27</v>
      </c>
      <c r="J4457">
        <v>48872743</v>
      </c>
      <c r="K4457">
        <v>48856534</v>
      </c>
      <c r="L4457">
        <v>48856589</v>
      </c>
      <c r="N4457">
        <v>8</v>
      </c>
      <c r="O4457">
        <v>779</v>
      </c>
      <c r="P4457">
        <v>834</v>
      </c>
      <c r="Q4457" t="s">
        <v>14765</v>
      </c>
      <c r="R4457">
        <v>722</v>
      </c>
      <c r="S4457">
        <v>777</v>
      </c>
    </row>
    <row r="4458" spans="1:19" x14ac:dyDescent="0.25">
      <c r="A4458" t="s">
        <v>7091</v>
      </c>
      <c r="B4458">
        <v>-1</v>
      </c>
      <c r="C4458" t="s">
        <v>7096</v>
      </c>
      <c r="D4458" t="str">
        <f>INDEX(Transcripts[#Data], MATCH(Exons[[#This Row],[Transcript stable ID]], Transcripts[Transcript stable ID], 0), 4)</f>
        <v>NM_006904.6</v>
      </c>
      <c r="E4458" t="s">
        <v>27</v>
      </c>
      <c r="J4458">
        <v>48872743</v>
      </c>
      <c r="K4458">
        <v>48856413</v>
      </c>
      <c r="L4458">
        <v>48856443</v>
      </c>
      <c r="N4458">
        <v>9</v>
      </c>
      <c r="O4458">
        <v>835</v>
      </c>
      <c r="P4458">
        <v>865</v>
      </c>
      <c r="Q4458" t="s">
        <v>14766</v>
      </c>
      <c r="R4458">
        <v>778</v>
      </c>
      <c r="S4458">
        <v>808</v>
      </c>
    </row>
    <row r="4459" spans="1:19" x14ac:dyDescent="0.25">
      <c r="A4459" t="s">
        <v>7091</v>
      </c>
      <c r="B4459">
        <v>-1</v>
      </c>
      <c r="C4459" t="s">
        <v>7096</v>
      </c>
      <c r="D4459" t="str">
        <f>INDEX(Transcripts[#Data], MATCH(Exons[[#This Row],[Transcript stable ID]], Transcripts[Transcript stable ID], 0), 4)</f>
        <v>NM_006904.6</v>
      </c>
      <c r="E4459" t="s">
        <v>27</v>
      </c>
      <c r="J4459">
        <v>48872743</v>
      </c>
      <c r="K4459">
        <v>48855769</v>
      </c>
      <c r="L4459">
        <v>48855926</v>
      </c>
      <c r="N4459">
        <v>10</v>
      </c>
      <c r="O4459">
        <v>866</v>
      </c>
      <c r="P4459">
        <v>1023</v>
      </c>
      <c r="Q4459" t="s">
        <v>14767</v>
      </c>
      <c r="R4459">
        <v>809</v>
      </c>
      <c r="S4459">
        <v>966</v>
      </c>
    </row>
    <row r="4460" spans="1:19" x14ac:dyDescent="0.25">
      <c r="A4460" t="s">
        <v>7091</v>
      </c>
      <c r="B4460">
        <v>-1</v>
      </c>
      <c r="C4460" t="s">
        <v>7096</v>
      </c>
      <c r="D4460" t="str">
        <f>INDEX(Transcripts[#Data], MATCH(Exons[[#This Row],[Transcript stable ID]], Transcripts[Transcript stable ID], 0), 4)</f>
        <v>NM_006904.6</v>
      </c>
      <c r="E4460" t="s">
        <v>27</v>
      </c>
      <c r="J4460">
        <v>48872743</v>
      </c>
      <c r="K4460">
        <v>48852111</v>
      </c>
      <c r="L4460">
        <v>48852257</v>
      </c>
      <c r="N4460">
        <v>11</v>
      </c>
      <c r="O4460">
        <v>1024</v>
      </c>
      <c r="P4460">
        <v>1170</v>
      </c>
      <c r="Q4460" t="s">
        <v>14768</v>
      </c>
      <c r="R4460">
        <v>967</v>
      </c>
      <c r="S4460">
        <v>1113</v>
      </c>
    </row>
    <row r="4461" spans="1:19" x14ac:dyDescent="0.25">
      <c r="A4461" t="s">
        <v>7091</v>
      </c>
      <c r="B4461">
        <v>-1</v>
      </c>
      <c r="C4461" t="s">
        <v>7096</v>
      </c>
      <c r="D4461" t="str">
        <f>INDEX(Transcripts[#Data], MATCH(Exons[[#This Row],[Transcript stable ID]], Transcripts[Transcript stable ID], 0), 4)</f>
        <v>NM_006904.6</v>
      </c>
      <c r="E4461" t="s">
        <v>27</v>
      </c>
      <c r="J4461">
        <v>48872743</v>
      </c>
      <c r="K4461">
        <v>48848913</v>
      </c>
      <c r="L4461">
        <v>48849077</v>
      </c>
      <c r="N4461">
        <v>12</v>
      </c>
      <c r="O4461">
        <v>1171</v>
      </c>
      <c r="P4461">
        <v>1335</v>
      </c>
      <c r="Q4461" t="s">
        <v>14769</v>
      </c>
      <c r="R4461">
        <v>1114</v>
      </c>
      <c r="S4461">
        <v>1278</v>
      </c>
    </row>
    <row r="4462" spans="1:19" x14ac:dyDescent="0.25">
      <c r="A4462" t="s">
        <v>7091</v>
      </c>
      <c r="B4462">
        <v>-1</v>
      </c>
      <c r="C4462" t="s">
        <v>7096</v>
      </c>
      <c r="D4462" t="str">
        <f>INDEX(Transcripts[#Data], MATCH(Exons[[#This Row],[Transcript stable ID]], Transcripts[Transcript stable ID], 0), 4)</f>
        <v>NM_006904.6</v>
      </c>
      <c r="E4462" t="s">
        <v>27</v>
      </c>
      <c r="J4462">
        <v>48872743</v>
      </c>
      <c r="K4462">
        <v>48848292</v>
      </c>
      <c r="L4462">
        <v>48848460</v>
      </c>
      <c r="N4462">
        <v>13</v>
      </c>
      <c r="O4462">
        <v>1336</v>
      </c>
      <c r="P4462">
        <v>1504</v>
      </c>
      <c r="Q4462" t="s">
        <v>14770</v>
      </c>
      <c r="R4462">
        <v>1279</v>
      </c>
      <c r="S4462">
        <v>1447</v>
      </c>
    </row>
    <row r="4463" spans="1:19" x14ac:dyDescent="0.25">
      <c r="A4463" t="s">
        <v>7091</v>
      </c>
      <c r="B4463">
        <v>-1</v>
      </c>
      <c r="C4463" t="s">
        <v>7096</v>
      </c>
      <c r="D4463" t="str">
        <f>INDEX(Transcripts[#Data], MATCH(Exons[[#This Row],[Transcript stable ID]], Transcripts[Transcript stable ID], 0), 4)</f>
        <v>NM_006904.6</v>
      </c>
      <c r="E4463" t="s">
        <v>27</v>
      </c>
      <c r="J4463">
        <v>48872743</v>
      </c>
      <c r="K4463">
        <v>48847569</v>
      </c>
      <c r="L4463">
        <v>48847618</v>
      </c>
      <c r="N4463">
        <v>14</v>
      </c>
      <c r="O4463">
        <v>1505</v>
      </c>
      <c r="P4463">
        <v>1554</v>
      </c>
      <c r="Q4463" t="s">
        <v>14771</v>
      </c>
      <c r="R4463">
        <v>1448</v>
      </c>
      <c r="S4463">
        <v>1497</v>
      </c>
    </row>
    <row r="4464" spans="1:19" x14ac:dyDescent="0.25">
      <c r="A4464" t="s">
        <v>7091</v>
      </c>
      <c r="B4464">
        <v>-1</v>
      </c>
      <c r="C4464" t="s">
        <v>7096</v>
      </c>
      <c r="D4464" t="str">
        <f>INDEX(Transcripts[#Data], MATCH(Exons[[#This Row],[Transcript stable ID]], Transcripts[Transcript stable ID], 0), 4)</f>
        <v>NM_006904.6</v>
      </c>
      <c r="E4464" t="s">
        <v>27</v>
      </c>
      <c r="J4464">
        <v>48872743</v>
      </c>
      <c r="K4464">
        <v>48846525</v>
      </c>
      <c r="L4464">
        <v>48846650</v>
      </c>
      <c r="N4464">
        <v>15</v>
      </c>
      <c r="O4464">
        <v>1555</v>
      </c>
      <c r="P4464">
        <v>1680</v>
      </c>
      <c r="Q4464" t="s">
        <v>14772</v>
      </c>
      <c r="R4464">
        <v>1498</v>
      </c>
      <c r="S4464">
        <v>1623</v>
      </c>
    </row>
    <row r="4465" spans="1:19" x14ac:dyDescent="0.25">
      <c r="A4465" t="s">
        <v>7091</v>
      </c>
      <c r="B4465">
        <v>-1</v>
      </c>
      <c r="C4465" t="s">
        <v>7096</v>
      </c>
      <c r="D4465" t="str">
        <f>INDEX(Transcripts[#Data], MATCH(Exons[[#This Row],[Transcript stable ID]], Transcripts[Transcript stable ID], 0), 4)</f>
        <v>NM_006904.6</v>
      </c>
      <c r="E4465" t="s">
        <v>27</v>
      </c>
      <c r="J4465">
        <v>48872743</v>
      </c>
      <c r="K4465">
        <v>48845580</v>
      </c>
      <c r="L4465">
        <v>48845732</v>
      </c>
      <c r="N4465">
        <v>16</v>
      </c>
      <c r="O4465">
        <v>1681</v>
      </c>
      <c r="P4465">
        <v>1833</v>
      </c>
      <c r="Q4465" t="s">
        <v>14773</v>
      </c>
      <c r="R4465">
        <v>1624</v>
      </c>
      <c r="S4465">
        <v>1776</v>
      </c>
    </row>
    <row r="4466" spans="1:19" x14ac:dyDescent="0.25">
      <c r="A4466" t="s">
        <v>7091</v>
      </c>
      <c r="B4466">
        <v>-1</v>
      </c>
      <c r="C4466" t="s">
        <v>7096</v>
      </c>
      <c r="D4466" t="str">
        <f>INDEX(Transcripts[#Data], MATCH(Exons[[#This Row],[Transcript stable ID]], Transcripts[Transcript stable ID], 0), 4)</f>
        <v>NM_006904.6</v>
      </c>
      <c r="E4466" t="s">
        <v>27</v>
      </c>
      <c r="J4466">
        <v>48872743</v>
      </c>
      <c r="K4466">
        <v>48843232</v>
      </c>
      <c r="L4466">
        <v>48843347</v>
      </c>
      <c r="N4466">
        <v>17</v>
      </c>
      <c r="O4466">
        <v>1834</v>
      </c>
      <c r="P4466">
        <v>1949</v>
      </c>
      <c r="Q4466" t="s">
        <v>14774</v>
      </c>
      <c r="R4466">
        <v>1777</v>
      </c>
      <c r="S4466">
        <v>1892</v>
      </c>
    </row>
    <row r="4467" spans="1:19" x14ac:dyDescent="0.25">
      <c r="A4467" t="s">
        <v>7091</v>
      </c>
      <c r="B4467">
        <v>-1</v>
      </c>
      <c r="C4467" t="s">
        <v>7096</v>
      </c>
      <c r="D4467" t="str">
        <f>INDEX(Transcripts[#Data], MATCH(Exons[[#This Row],[Transcript stable ID]], Transcripts[Transcript stable ID], 0), 4)</f>
        <v>NM_006904.6</v>
      </c>
      <c r="E4467" t="s">
        <v>27</v>
      </c>
      <c r="J4467">
        <v>48872743</v>
      </c>
      <c r="K4467">
        <v>48842413</v>
      </c>
      <c r="L4467">
        <v>48842572</v>
      </c>
      <c r="N4467">
        <v>18</v>
      </c>
      <c r="O4467">
        <v>1950</v>
      </c>
      <c r="P4467">
        <v>2109</v>
      </c>
      <c r="Q4467" t="s">
        <v>14775</v>
      </c>
      <c r="R4467">
        <v>1893</v>
      </c>
      <c r="S4467">
        <v>2052</v>
      </c>
    </row>
    <row r="4468" spans="1:19" x14ac:dyDescent="0.25">
      <c r="A4468" t="s">
        <v>7091</v>
      </c>
      <c r="B4468">
        <v>-1</v>
      </c>
      <c r="C4468" t="s">
        <v>7096</v>
      </c>
      <c r="D4468" t="str">
        <f>INDEX(Transcripts[#Data], MATCH(Exons[[#This Row],[Transcript stable ID]], Transcripts[Transcript stable ID], 0), 4)</f>
        <v>NM_006904.6</v>
      </c>
      <c r="E4468" t="s">
        <v>27</v>
      </c>
      <c r="J4468">
        <v>48872743</v>
      </c>
      <c r="K4468">
        <v>48841652</v>
      </c>
      <c r="L4468">
        <v>48841738</v>
      </c>
      <c r="N4468">
        <v>19</v>
      </c>
      <c r="O4468">
        <v>2110</v>
      </c>
      <c r="P4468">
        <v>2196</v>
      </c>
      <c r="Q4468" t="s">
        <v>14776</v>
      </c>
      <c r="R4468">
        <v>2053</v>
      </c>
      <c r="S4468">
        <v>2139</v>
      </c>
    </row>
    <row r="4469" spans="1:19" x14ac:dyDescent="0.25">
      <c r="A4469" t="s">
        <v>7091</v>
      </c>
      <c r="B4469">
        <v>-1</v>
      </c>
      <c r="C4469" t="s">
        <v>7096</v>
      </c>
      <c r="D4469" t="str">
        <f>INDEX(Transcripts[#Data], MATCH(Exons[[#This Row],[Transcript stable ID]], Transcripts[Transcript stable ID], 0), 4)</f>
        <v>NM_006904.6</v>
      </c>
      <c r="E4469" t="s">
        <v>27</v>
      </c>
      <c r="J4469">
        <v>48872743</v>
      </c>
      <c r="K4469">
        <v>48840331</v>
      </c>
      <c r="L4469">
        <v>48840450</v>
      </c>
      <c r="N4469">
        <v>20</v>
      </c>
      <c r="O4469">
        <v>2197</v>
      </c>
      <c r="P4469">
        <v>2316</v>
      </c>
      <c r="Q4469" t="s">
        <v>14777</v>
      </c>
      <c r="R4469">
        <v>2140</v>
      </c>
      <c r="S4469">
        <v>2259</v>
      </c>
    </row>
    <row r="4470" spans="1:19" x14ac:dyDescent="0.25">
      <c r="A4470" t="s">
        <v>7091</v>
      </c>
      <c r="B4470">
        <v>-1</v>
      </c>
      <c r="C4470" t="s">
        <v>7096</v>
      </c>
      <c r="D4470" t="str">
        <f>INDEX(Transcripts[#Data], MATCH(Exons[[#This Row],[Transcript stable ID]], Transcripts[Transcript stable ID], 0), 4)</f>
        <v>NM_006904.6</v>
      </c>
      <c r="E4470" t="s">
        <v>27</v>
      </c>
      <c r="J4470">
        <v>48872743</v>
      </c>
      <c r="K4470">
        <v>48839754</v>
      </c>
      <c r="L4470">
        <v>48839913</v>
      </c>
      <c r="N4470">
        <v>21</v>
      </c>
      <c r="O4470">
        <v>2317</v>
      </c>
      <c r="P4470">
        <v>2476</v>
      </c>
      <c r="Q4470" t="s">
        <v>14778</v>
      </c>
      <c r="R4470">
        <v>2260</v>
      </c>
      <c r="S4470">
        <v>2419</v>
      </c>
    </row>
    <row r="4471" spans="1:19" x14ac:dyDescent="0.25">
      <c r="A4471" t="s">
        <v>7091</v>
      </c>
      <c r="B4471">
        <v>-1</v>
      </c>
      <c r="C4471" t="s">
        <v>7096</v>
      </c>
      <c r="D4471" t="str">
        <f>INDEX(Transcripts[#Data], MATCH(Exons[[#This Row],[Transcript stable ID]], Transcripts[Transcript stable ID], 0), 4)</f>
        <v>NM_006904.6</v>
      </c>
      <c r="E4471" t="s">
        <v>27</v>
      </c>
      <c r="J4471">
        <v>48872743</v>
      </c>
      <c r="K4471">
        <v>48830837</v>
      </c>
      <c r="L4471">
        <v>48830943</v>
      </c>
      <c r="N4471">
        <v>22</v>
      </c>
      <c r="O4471">
        <v>2477</v>
      </c>
      <c r="P4471">
        <v>2583</v>
      </c>
      <c r="Q4471" t="s">
        <v>14779</v>
      </c>
      <c r="R4471">
        <v>2420</v>
      </c>
      <c r="S4471">
        <v>2526</v>
      </c>
    </row>
    <row r="4472" spans="1:19" x14ac:dyDescent="0.25">
      <c r="A4472" t="s">
        <v>7091</v>
      </c>
      <c r="B4472">
        <v>-1</v>
      </c>
      <c r="C4472" t="s">
        <v>7096</v>
      </c>
      <c r="D4472" t="str">
        <f>INDEX(Transcripts[#Data], MATCH(Exons[[#This Row],[Transcript stable ID]], Transcripts[Transcript stable ID], 0), 4)</f>
        <v>NM_006904.6</v>
      </c>
      <c r="E4472" t="s">
        <v>27</v>
      </c>
      <c r="J4472">
        <v>48872743</v>
      </c>
      <c r="K4472">
        <v>48827888</v>
      </c>
      <c r="L4472">
        <v>48827978</v>
      </c>
      <c r="N4472">
        <v>23</v>
      </c>
      <c r="O4472">
        <v>2584</v>
      </c>
      <c r="P4472">
        <v>2674</v>
      </c>
      <c r="Q4472" t="s">
        <v>14780</v>
      </c>
      <c r="R4472">
        <v>2527</v>
      </c>
      <c r="S4472">
        <v>2617</v>
      </c>
    </row>
    <row r="4473" spans="1:19" x14ac:dyDescent="0.25">
      <c r="A4473" t="s">
        <v>7091</v>
      </c>
      <c r="B4473">
        <v>-1</v>
      </c>
      <c r="C4473" t="s">
        <v>7096</v>
      </c>
      <c r="D4473" t="str">
        <f>INDEX(Transcripts[#Data], MATCH(Exons[[#This Row],[Transcript stable ID]], Transcripts[Transcript stable ID], 0), 4)</f>
        <v>NM_006904.6</v>
      </c>
      <c r="E4473" t="s">
        <v>27</v>
      </c>
      <c r="J4473">
        <v>48872743</v>
      </c>
      <c r="K4473">
        <v>48826461</v>
      </c>
      <c r="L4473">
        <v>48826624</v>
      </c>
      <c r="N4473">
        <v>24</v>
      </c>
      <c r="O4473">
        <v>2675</v>
      </c>
      <c r="P4473">
        <v>2838</v>
      </c>
      <c r="Q4473" t="s">
        <v>14781</v>
      </c>
      <c r="R4473">
        <v>2618</v>
      </c>
      <c r="S4473">
        <v>2781</v>
      </c>
    </row>
    <row r="4474" spans="1:19" x14ac:dyDescent="0.25">
      <c r="A4474" t="s">
        <v>7091</v>
      </c>
      <c r="B4474">
        <v>-1</v>
      </c>
      <c r="C4474" t="s">
        <v>7096</v>
      </c>
      <c r="D4474" t="str">
        <f>INDEX(Transcripts[#Data], MATCH(Exons[[#This Row],[Transcript stable ID]], Transcripts[Transcript stable ID], 0), 4)</f>
        <v>NM_006904.6</v>
      </c>
      <c r="E4474" t="s">
        <v>27</v>
      </c>
      <c r="J4474">
        <v>48872743</v>
      </c>
      <c r="K4474">
        <v>48824970</v>
      </c>
      <c r="L4474">
        <v>48825122</v>
      </c>
      <c r="N4474">
        <v>25</v>
      </c>
      <c r="O4474">
        <v>2839</v>
      </c>
      <c r="P4474">
        <v>2991</v>
      </c>
      <c r="Q4474" t="s">
        <v>14782</v>
      </c>
      <c r="R4474">
        <v>2782</v>
      </c>
      <c r="S4474">
        <v>2934</v>
      </c>
    </row>
    <row r="4475" spans="1:19" x14ac:dyDescent="0.25">
      <c r="A4475" t="s">
        <v>7091</v>
      </c>
      <c r="B4475">
        <v>-1</v>
      </c>
      <c r="C4475" t="s">
        <v>7096</v>
      </c>
      <c r="D4475" t="str">
        <f>INDEX(Transcripts[#Data], MATCH(Exons[[#This Row],[Transcript stable ID]], Transcripts[Transcript stable ID], 0), 4)</f>
        <v>NM_006904.6</v>
      </c>
      <c r="E4475" t="s">
        <v>27</v>
      </c>
      <c r="J4475">
        <v>48872743</v>
      </c>
      <c r="K4475">
        <v>48817429</v>
      </c>
      <c r="L4475">
        <v>48817536</v>
      </c>
      <c r="N4475">
        <v>26</v>
      </c>
      <c r="O4475">
        <v>2992</v>
      </c>
      <c r="P4475">
        <v>3099</v>
      </c>
      <c r="Q4475" t="s">
        <v>14783</v>
      </c>
      <c r="R4475">
        <v>2935</v>
      </c>
      <c r="S4475">
        <v>3042</v>
      </c>
    </row>
    <row r="4476" spans="1:19" x14ac:dyDescent="0.25">
      <c r="A4476" t="s">
        <v>7091</v>
      </c>
      <c r="B4476">
        <v>-1</v>
      </c>
      <c r="C4476" t="s">
        <v>7096</v>
      </c>
      <c r="D4476" t="str">
        <f>INDEX(Transcripts[#Data], MATCH(Exons[[#This Row],[Transcript stable ID]], Transcripts[Transcript stable ID], 0), 4)</f>
        <v>NM_006904.6</v>
      </c>
      <c r="E4476" t="s">
        <v>27</v>
      </c>
      <c r="J4476">
        <v>48872743</v>
      </c>
      <c r="K4476">
        <v>48815129</v>
      </c>
      <c r="L4476">
        <v>48815355</v>
      </c>
      <c r="N4476">
        <v>27</v>
      </c>
      <c r="O4476">
        <v>3100</v>
      </c>
      <c r="P4476">
        <v>3326</v>
      </c>
      <c r="Q4476" t="s">
        <v>14784</v>
      </c>
      <c r="R4476">
        <v>3043</v>
      </c>
      <c r="S4476">
        <v>3269</v>
      </c>
    </row>
    <row r="4477" spans="1:19" x14ac:dyDescent="0.25">
      <c r="A4477" t="s">
        <v>7091</v>
      </c>
      <c r="B4477">
        <v>-1</v>
      </c>
      <c r="C4477" t="s">
        <v>7096</v>
      </c>
      <c r="D4477" t="str">
        <f>INDEX(Transcripts[#Data], MATCH(Exons[[#This Row],[Transcript stable ID]], Transcripts[Transcript stable ID], 0), 4)</f>
        <v>NM_006904.6</v>
      </c>
      <c r="E4477" t="s">
        <v>27</v>
      </c>
      <c r="J4477">
        <v>48872743</v>
      </c>
      <c r="K4477">
        <v>48812933</v>
      </c>
      <c r="L4477">
        <v>48813027</v>
      </c>
      <c r="N4477">
        <v>28</v>
      </c>
      <c r="O4477">
        <v>3327</v>
      </c>
      <c r="P4477">
        <v>3421</v>
      </c>
      <c r="Q4477" t="s">
        <v>14785</v>
      </c>
      <c r="R4477">
        <v>3270</v>
      </c>
      <c r="S4477">
        <v>3364</v>
      </c>
    </row>
    <row r="4478" spans="1:19" x14ac:dyDescent="0.25">
      <c r="A4478" t="s">
        <v>7091</v>
      </c>
      <c r="B4478">
        <v>-1</v>
      </c>
      <c r="C4478" t="s">
        <v>7096</v>
      </c>
      <c r="D4478" t="str">
        <f>INDEX(Transcripts[#Data], MATCH(Exons[[#This Row],[Transcript stable ID]], Transcripts[Transcript stable ID], 0), 4)</f>
        <v>NM_006904.6</v>
      </c>
      <c r="E4478" t="s">
        <v>27</v>
      </c>
      <c r="J4478">
        <v>48872743</v>
      </c>
      <c r="K4478">
        <v>48811030</v>
      </c>
      <c r="L4478">
        <v>48811129</v>
      </c>
      <c r="N4478">
        <v>29</v>
      </c>
      <c r="O4478">
        <v>3422</v>
      </c>
      <c r="P4478">
        <v>3521</v>
      </c>
      <c r="Q4478" t="s">
        <v>14786</v>
      </c>
      <c r="R4478">
        <v>3365</v>
      </c>
      <c r="S4478">
        <v>3464</v>
      </c>
    </row>
    <row r="4479" spans="1:19" x14ac:dyDescent="0.25">
      <c r="A4479" t="s">
        <v>7091</v>
      </c>
      <c r="B4479">
        <v>-1</v>
      </c>
      <c r="C4479" t="s">
        <v>7096</v>
      </c>
      <c r="D4479" t="str">
        <f>INDEX(Transcripts[#Data], MATCH(Exons[[#This Row],[Transcript stable ID]], Transcripts[Transcript stable ID], 0), 4)</f>
        <v>NM_006904.6</v>
      </c>
      <c r="E4479" t="s">
        <v>27</v>
      </c>
      <c r="J4479">
        <v>48872743</v>
      </c>
      <c r="K4479">
        <v>48809721</v>
      </c>
      <c r="L4479">
        <v>48809854</v>
      </c>
      <c r="N4479">
        <v>30</v>
      </c>
      <c r="O4479">
        <v>3522</v>
      </c>
      <c r="P4479">
        <v>3655</v>
      </c>
      <c r="Q4479" t="s">
        <v>14787</v>
      </c>
      <c r="R4479">
        <v>3465</v>
      </c>
      <c r="S4479">
        <v>3598</v>
      </c>
    </row>
    <row r="4480" spans="1:19" x14ac:dyDescent="0.25">
      <c r="A4480" t="s">
        <v>7091</v>
      </c>
      <c r="B4480">
        <v>-1</v>
      </c>
      <c r="C4480" t="s">
        <v>7096</v>
      </c>
      <c r="D4480" t="str">
        <f>INDEX(Transcripts[#Data], MATCH(Exons[[#This Row],[Transcript stable ID]], Transcripts[Transcript stable ID], 0), 4)</f>
        <v>NM_006904.6</v>
      </c>
      <c r="E4480" t="s">
        <v>27</v>
      </c>
      <c r="J4480">
        <v>48872743</v>
      </c>
      <c r="K4480">
        <v>48805817</v>
      </c>
      <c r="L4480">
        <v>48805947</v>
      </c>
      <c r="N4480">
        <v>31</v>
      </c>
      <c r="O4480">
        <v>3656</v>
      </c>
      <c r="P4480">
        <v>3786</v>
      </c>
      <c r="Q4480" t="s">
        <v>14788</v>
      </c>
      <c r="R4480">
        <v>3599</v>
      </c>
      <c r="S4480">
        <v>3729</v>
      </c>
    </row>
    <row r="4481" spans="1:19" x14ac:dyDescent="0.25">
      <c r="A4481" t="s">
        <v>7091</v>
      </c>
      <c r="B4481">
        <v>-1</v>
      </c>
      <c r="C4481" t="s">
        <v>7096</v>
      </c>
      <c r="D4481" t="str">
        <f>INDEX(Transcripts[#Data], MATCH(Exons[[#This Row],[Transcript stable ID]], Transcripts[Transcript stable ID], 0), 4)</f>
        <v>NM_006904.6</v>
      </c>
      <c r="E4481" t="s">
        <v>27</v>
      </c>
      <c r="J4481">
        <v>48872743</v>
      </c>
      <c r="K4481">
        <v>48805700</v>
      </c>
      <c r="L4481">
        <v>48805814</v>
      </c>
      <c r="N4481">
        <v>32</v>
      </c>
      <c r="O4481">
        <v>3787</v>
      </c>
      <c r="P4481">
        <v>3901</v>
      </c>
      <c r="Q4481" t="s">
        <v>14789</v>
      </c>
      <c r="R4481">
        <v>3730</v>
      </c>
      <c r="S4481">
        <v>3844</v>
      </c>
    </row>
    <row r="4482" spans="1:19" x14ac:dyDescent="0.25">
      <c r="A4482" t="s">
        <v>7091</v>
      </c>
      <c r="B4482">
        <v>-1</v>
      </c>
      <c r="C4482" t="s">
        <v>7096</v>
      </c>
      <c r="D4482" t="str">
        <f>INDEX(Transcripts[#Data], MATCH(Exons[[#This Row],[Transcript stable ID]], Transcripts[Transcript stable ID], 0), 4)</f>
        <v>NM_006904.6</v>
      </c>
      <c r="E4482" t="s">
        <v>27</v>
      </c>
      <c r="J4482">
        <v>48872743</v>
      </c>
      <c r="K4482">
        <v>48802818</v>
      </c>
      <c r="L4482">
        <v>48803041</v>
      </c>
      <c r="N4482">
        <v>33</v>
      </c>
      <c r="O4482">
        <v>3902</v>
      </c>
      <c r="P4482">
        <v>4125</v>
      </c>
      <c r="Q4482" t="s">
        <v>14790</v>
      </c>
      <c r="R4482">
        <v>3845</v>
      </c>
      <c r="S4482">
        <v>4068</v>
      </c>
    </row>
    <row r="4483" spans="1:19" x14ac:dyDescent="0.25">
      <c r="A4483" t="s">
        <v>7091</v>
      </c>
      <c r="B4483">
        <v>-1</v>
      </c>
      <c r="C4483" t="s">
        <v>7096</v>
      </c>
      <c r="D4483" t="str">
        <f>INDEX(Transcripts[#Data], MATCH(Exons[[#This Row],[Transcript stable ID]], Transcripts[Transcript stable ID], 0), 4)</f>
        <v>NM_006904.6</v>
      </c>
      <c r="E4483" t="s">
        <v>27</v>
      </c>
      <c r="J4483">
        <v>48872743</v>
      </c>
      <c r="K4483">
        <v>48801575</v>
      </c>
      <c r="L4483">
        <v>48801783</v>
      </c>
      <c r="N4483">
        <v>34</v>
      </c>
      <c r="O4483">
        <v>4126</v>
      </c>
      <c r="P4483">
        <v>4334</v>
      </c>
      <c r="Q4483" t="s">
        <v>14791</v>
      </c>
      <c r="R4483">
        <v>4069</v>
      </c>
      <c r="S4483">
        <v>4277</v>
      </c>
    </row>
    <row r="4484" spans="1:19" x14ac:dyDescent="0.25">
      <c r="A4484" t="s">
        <v>7091</v>
      </c>
      <c r="B4484">
        <v>-1</v>
      </c>
      <c r="C4484" t="s">
        <v>7096</v>
      </c>
      <c r="D4484" t="str">
        <f>INDEX(Transcripts[#Data], MATCH(Exons[[#This Row],[Transcript stable ID]], Transcripts[Transcript stable ID], 0), 4)</f>
        <v>NM_006904.6</v>
      </c>
      <c r="E4484" t="s">
        <v>27</v>
      </c>
      <c r="J4484">
        <v>48872743</v>
      </c>
      <c r="K4484">
        <v>48801079</v>
      </c>
      <c r="L4484">
        <v>48801211</v>
      </c>
      <c r="N4484">
        <v>35</v>
      </c>
      <c r="O4484">
        <v>4335</v>
      </c>
      <c r="P4484">
        <v>4467</v>
      </c>
      <c r="Q4484" t="s">
        <v>14792</v>
      </c>
      <c r="R4484">
        <v>4278</v>
      </c>
      <c r="S4484">
        <v>4410</v>
      </c>
    </row>
    <row r="4485" spans="1:19" x14ac:dyDescent="0.25">
      <c r="A4485" t="s">
        <v>7091</v>
      </c>
      <c r="B4485">
        <v>-1</v>
      </c>
      <c r="C4485" t="s">
        <v>7096</v>
      </c>
      <c r="D4485" t="str">
        <f>INDEX(Transcripts[#Data], MATCH(Exons[[#This Row],[Transcript stable ID]], Transcripts[Transcript stable ID], 0), 4)</f>
        <v>NM_006904.6</v>
      </c>
      <c r="E4485" t="s">
        <v>27</v>
      </c>
      <c r="J4485">
        <v>48872743</v>
      </c>
      <c r="K4485">
        <v>48800108</v>
      </c>
      <c r="L4485">
        <v>48800266</v>
      </c>
      <c r="N4485">
        <v>36</v>
      </c>
      <c r="O4485">
        <v>4468</v>
      </c>
      <c r="P4485">
        <v>4626</v>
      </c>
      <c r="Q4485" t="s">
        <v>14793</v>
      </c>
      <c r="R4485">
        <v>4411</v>
      </c>
      <c r="S4485">
        <v>4569</v>
      </c>
    </row>
    <row r="4486" spans="1:19" x14ac:dyDescent="0.25">
      <c r="A4486" t="s">
        <v>7091</v>
      </c>
      <c r="B4486">
        <v>-1</v>
      </c>
      <c r="C4486" t="s">
        <v>7096</v>
      </c>
      <c r="D4486" t="str">
        <f>INDEX(Transcripts[#Data], MATCH(Exons[[#This Row],[Transcript stable ID]], Transcripts[Transcript stable ID], 0), 4)</f>
        <v>NM_006904.6</v>
      </c>
      <c r="E4486" t="s">
        <v>27</v>
      </c>
      <c r="J4486">
        <v>48872743</v>
      </c>
      <c r="K4486">
        <v>48798505</v>
      </c>
      <c r="L4486">
        <v>48798708</v>
      </c>
      <c r="N4486">
        <v>37</v>
      </c>
      <c r="O4486">
        <v>4627</v>
      </c>
      <c r="P4486">
        <v>4830</v>
      </c>
      <c r="Q4486" t="s">
        <v>14794</v>
      </c>
      <c r="R4486">
        <v>4570</v>
      </c>
      <c r="S4486">
        <v>4773</v>
      </c>
    </row>
    <row r="4487" spans="1:19" x14ac:dyDescent="0.25">
      <c r="A4487" t="s">
        <v>7091</v>
      </c>
      <c r="B4487">
        <v>-1</v>
      </c>
      <c r="C4487" t="s">
        <v>7096</v>
      </c>
      <c r="D4487" t="str">
        <f>INDEX(Transcripts[#Data], MATCH(Exons[[#This Row],[Transcript stable ID]], Transcripts[Transcript stable ID], 0), 4)</f>
        <v>NM_006904.6</v>
      </c>
      <c r="E4487" t="s">
        <v>27</v>
      </c>
      <c r="J4487">
        <v>48872743</v>
      </c>
      <c r="K4487">
        <v>48794473</v>
      </c>
      <c r="L4487">
        <v>48794658</v>
      </c>
      <c r="N4487">
        <v>38</v>
      </c>
      <c r="O4487">
        <v>4831</v>
      </c>
      <c r="P4487">
        <v>5016</v>
      </c>
      <c r="Q4487" t="s">
        <v>14795</v>
      </c>
      <c r="R4487">
        <v>4774</v>
      </c>
      <c r="S4487">
        <v>4959</v>
      </c>
    </row>
    <row r="4488" spans="1:19" x14ac:dyDescent="0.25">
      <c r="A4488" t="s">
        <v>7091</v>
      </c>
      <c r="B4488">
        <v>-1</v>
      </c>
      <c r="C4488" t="s">
        <v>7096</v>
      </c>
      <c r="D4488" t="str">
        <f>INDEX(Transcripts[#Data], MATCH(Exons[[#This Row],[Transcript stable ID]], Transcripts[Transcript stable ID], 0), 4)</f>
        <v>NM_006904.6</v>
      </c>
      <c r="E4488" t="s">
        <v>27</v>
      </c>
      <c r="J4488">
        <v>48872743</v>
      </c>
      <c r="K4488">
        <v>48793977</v>
      </c>
      <c r="L4488">
        <v>48794081</v>
      </c>
      <c r="N4488">
        <v>39</v>
      </c>
      <c r="O4488">
        <v>5017</v>
      </c>
      <c r="P4488">
        <v>5121</v>
      </c>
      <c r="Q4488" t="s">
        <v>14796</v>
      </c>
      <c r="R4488">
        <v>4960</v>
      </c>
      <c r="S4488">
        <v>5064</v>
      </c>
    </row>
    <row r="4489" spans="1:19" x14ac:dyDescent="0.25">
      <c r="A4489" t="s">
        <v>7091</v>
      </c>
      <c r="B4489">
        <v>-1</v>
      </c>
      <c r="C4489" t="s">
        <v>7096</v>
      </c>
      <c r="D4489" t="str">
        <f>INDEX(Transcripts[#Data], MATCH(Exons[[#This Row],[Transcript stable ID]], Transcripts[Transcript stable ID], 0), 4)</f>
        <v>NM_006904.6</v>
      </c>
      <c r="E4489" t="s">
        <v>27</v>
      </c>
      <c r="J4489">
        <v>48872743</v>
      </c>
      <c r="K4489">
        <v>48792052</v>
      </c>
      <c r="L4489">
        <v>48792219</v>
      </c>
      <c r="N4489">
        <v>40</v>
      </c>
      <c r="O4489">
        <v>5122</v>
      </c>
      <c r="P4489">
        <v>5289</v>
      </c>
      <c r="Q4489" t="s">
        <v>14797</v>
      </c>
      <c r="R4489">
        <v>5065</v>
      </c>
      <c r="S4489">
        <v>5232</v>
      </c>
    </row>
    <row r="4490" spans="1:19" x14ac:dyDescent="0.25">
      <c r="A4490" t="s">
        <v>7091</v>
      </c>
      <c r="B4490">
        <v>-1</v>
      </c>
      <c r="C4490" t="s">
        <v>7096</v>
      </c>
      <c r="D4490" t="str">
        <f>INDEX(Transcripts[#Data], MATCH(Exons[[#This Row],[Transcript stable ID]], Transcripts[Transcript stable ID], 0), 4)</f>
        <v>NM_006904.6</v>
      </c>
      <c r="E4490" t="s">
        <v>27</v>
      </c>
      <c r="J4490">
        <v>48872743</v>
      </c>
      <c r="K4490">
        <v>48790285</v>
      </c>
      <c r="L4490">
        <v>48790412</v>
      </c>
      <c r="N4490">
        <v>41</v>
      </c>
      <c r="O4490">
        <v>5290</v>
      </c>
      <c r="P4490">
        <v>5417</v>
      </c>
      <c r="Q4490" t="s">
        <v>14798</v>
      </c>
      <c r="R4490">
        <v>5233</v>
      </c>
      <c r="S4490">
        <v>5360</v>
      </c>
    </row>
    <row r="4491" spans="1:19" x14ac:dyDescent="0.25">
      <c r="A4491" t="s">
        <v>7091</v>
      </c>
      <c r="B4491">
        <v>-1</v>
      </c>
      <c r="C4491" t="s">
        <v>7096</v>
      </c>
      <c r="D4491" t="str">
        <f>INDEX(Transcripts[#Data], MATCH(Exons[[#This Row],[Transcript stable ID]], Transcripts[Transcript stable ID], 0), 4)</f>
        <v>NM_006904.6</v>
      </c>
      <c r="E4491" t="s">
        <v>27</v>
      </c>
      <c r="J4491">
        <v>48872743</v>
      </c>
      <c r="K4491">
        <v>48777117</v>
      </c>
      <c r="L4491">
        <v>48777324</v>
      </c>
      <c r="N4491">
        <v>42</v>
      </c>
      <c r="O4491">
        <v>5418</v>
      </c>
      <c r="P4491">
        <v>5625</v>
      </c>
      <c r="Q4491" t="s">
        <v>14799</v>
      </c>
      <c r="R4491">
        <v>5361</v>
      </c>
      <c r="S4491">
        <v>5568</v>
      </c>
    </row>
    <row r="4492" spans="1:19" x14ac:dyDescent="0.25">
      <c r="A4492" t="s">
        <v>7091</v>
      </c>
      <c r="B4492">
        <v>-1</v>
      </c>
      <c r="C4492" t="s">
        <v>7096</v>
      </c>
      <c r="D4492" t="str">
        <f>INDEX(Transcripts[#Data], MATCH(Exons[[#This Row],[Transcript stable ID]], Transcripts[Transcript stable ID], 0), 4)</f>
        <v>NM_006904.6</v>
      </c>
      <c r="E4492" t="s">
        <v>27</v>
      </c>
      <c r="J4492">
        <v>48872743</v>
      </c>
      <c r="K4492">
        <v>48775960</v>
      </c>
      <c r="L4492">
        <v>48776138</v>
      </c>
      <c r="N4492">
        <v>43</v>
      </c>
      <c r="O4492">
        <v>5626</v>
      </c>
      <c r="P4492">
        <v>5804</v>
      </c>
      <c r="Q4492" t="s">
        <v>14800</v>
      </c>
      <c r="R4492">
        <v>5569</v>
      </c>
      <c r="S4492">
        <v>5747</v>
      </c>
    </row>
    <row r="4493" spans="1:19" x14ac:dyDescent="0.25">
      <c r="A4493" t="s">
        <v>7091</v>
      </c>
      <c r="B4493">
        <v>-1</v>
      </c>
      <c r="C4493" t="s">
        <v>7096</v>
      </c>
      <c r="D4493" t="str">
        <f>INDEX(Transcripts[#Data], MATCH(Exons[[#This Row],[Transcript stable ID]], Transcripts[Transcript stable ID], 0), 4)</f>
        <v>NM_006904.6</v>
      </c>
      <c r="E4493" t="s">
        <v>27</v>
      </c>
      <c r="J4493">
        <v>48872743</v>
      </c>
      <c r="K4493">
        <v>48774934</v>
      </c>
      <c r="L4493">
        <v>48775102</v>
      </c>
      <c r="N4493">
        <v>44</v>
      </c>
      <c r="O4493">
        <v>5805</v>
      </c>
      <c r="P4493">
        <v>5973</v>
      </c>
      <c r="Q4493" t="s">
        <v>14801</v>
      </c>
      <c r="R4493">
        <v>5748</v>
      </c>
      <c r="S4493">
        <v>5916</v>
      </c>
    </row>
    <row r="4494" spans="1:19" x14ac:dyDescent="0.25">
      <c r="A4494" t="s">
        <v>7091</v>
      </c>
      <c r="B4494">
        <v>-1</v>
      </c>
      <c r="C4494" t="s">
        <v>7096</v>
      </c>
      <c r="D4494" t="str">
        <f>INDEX(Transcripts[#Data], MATCH(Exons[[#This Row],[Transcript stable ID]], Transcripts[Transcript stable ID], 0), 4)</f>
        <v>NM_006904.6</v>
      </c>
      <c r="E4494" t="s">
        <v>27</v>
      </c>
      <c r="J4494">
        <v>48872743</v>
      </c>
      <c r="K4494">
        <v>48774623</v>
      </c>
      <c r="L4494">
        <v>48774688</v>
      </c>
      <c r="N4494">
        <v>45</v>
      </c>
      <c r="O4494">
        <v>5974</v>
      </c>
      <c r="P4494">
        <v>6039</v>
      </c>
      <c r="Q4494" t="s">
        <v>14802</v>
      </c>
      <c r="R4494">
        <v>5917</v>
      </c>
      <c r="S4494">
        <v>5982</v>
      </c>
    </row>
    <row r="4495" spans="1:19" x14ac:dyDescent="0.25">
      <c r="A4495" t="s">
        <v>7091</v>
      </c>
      <c r="B4495">
        <v>-1</v>
      </c>
      <c r="C4495" t="s">
        <v>7096</v>
      </c>
      <c r="D4495" t="str">
        <f>INDEX(Transcripts[#Data], MATCH(Exons[[#This Row],[Transcript stable ID]], Transcripts[Transcript stable ID], 0), 4)</f>
        <v>NM_006904.6</v>
      </c>
      <c r="E4495" t="s">
        <v>27</v>
      </c>
      <c r="J4495">
        <v>48872743</v>
      </c>
      <c r="K4495">
        <v>48773460</v>
      </c>
      <c r="L4495">
        <v>48773532</v>
      </c>
      <c r="N4495">
        <v>46</v>
      </c>
      <c r="O4495">
        <v>6040</v>
      </c>
      <c r="P4495">
        <v>6112</v>
      </c>
      <c r="Q4495" t="s">
        <v>14803</v>
      </c>
      <c r="R4495">
        <v>5983</v>
      </c>
      <c r="S4495">
        <v>6055</v>
      </c>
    </row>
    <row r="4496" spans="1:19" x14ac:dyDescent="0.25">
      <c r="A4496" t="s">
        <v>7091</v>
      </c>
      <c r="B4496">
        <v>-1</v>
      </c>
      <c r="C4496" t="s">
        <v>7096</v>
      </c>
      <c r="D4496" t="str">
        <f>INDEX(Transcripts[#Data], MATCH(Exons[[#This Row],[Transcript stable ID]], Transcripts[Transcript stable ID], 0), 4)</f>
        <v>NM_006904.6</v>
      </c>
      <c r="E4496" t="s">
        <v>27</v>
      </c>
      <c r="J4496">
        <v>48872743</v>
      </c>
      <c r="K4496">
        <v>48772172</v>
      </c>
      <c r="L4496">
        <v>48772320</v>
      </c>
      <c r="N4496">
        <v>47</v>
      </c>
      <c r="O4496">
        <v>6113</v>
      </c>
      <c r="P4496">
        <v>6261</v>
      </c>
      <c r="Q4496" t="s">
        <v>14804</v>
      </c>
      <c r="R4496">
        <v>6056</v>
      </c>
      <c r="S4496">
        <v>6204</v>
      </c>
    </row>
    <row r="4497" spans="1:19" x14ac:dyDescent="0.25">
      <c r="A4497" t="s">
        <v>7091</v>
      </c>
      <c r="B4497">
        <v>-1</v>
      </c>
      <c r="C4497" t="s">
        <v>7096</v>
      </c>
      <c r="D4497" t="str">
        <f>INDEX(Transcripts[#Data], MATCH(Exons[[#This Row],[Transcript stable ID]], Transcripts[Transcript stable ID], 0), 4)</f>
        <v>NM_006904.6</v>
      </c>
      <c r="E4497" t="s">
        <v>27</v>
      </c>
      <c r="J4497">
        <v>48872743</v>
      </c>
      <c r="K4497">
        <v>48771410</v>
      </c>
      <c r="L4497">
        <v>48771547</v>
      </c>
      <c r="N4497">
        <v>48</v>
      </c>
      <c r="O4497">
        <v>6262</v>
      </c>
      <c r="P4497">
        <v>6399</v>
      </c>
      <c r="Q4497" t="s">
        <v>14805</v>
      </c>
      <c r="R4497">
        <v>6205</v>
      </c>
      <c r="S4497">
        <v>6342</v>
      </c>
    </row>
    <row r="4498" spans="1:19" x14ac:dyDescent="0.25">
      <c r="A4498" t="s">
        <v>7091</v>
      </c>
      <c r="B4498">
        <v>-1</v>
      </c>
      <c r="C4498" t="s">
        <v>7096</v>
      </c>
      <c r="D4498" t="str">
        <f>INDEX(Transcripts[#Data], MATCH(Exons[[#This Row],[Transcript stable ID]], Transcripts[Transcript stable ID], 0), 4)</f>
        <v>NM_006904.6</v>
      </c>
      <c r="E4498" t="s">
        <v>27</v>
      </c>
      <c r="J4498">
        <v>48872743</v>
      </c>
      <c r="K4498">
        <v>48771077</v>
      </c>
      <c r="L4498">
        <v>48771196</v>
      </c>
      <c r="N4498">
        <v>49</v>
      </c>
      <c r="O4498">
        <v>6400</v>
      </c>
      <c r="P4498">
        <v>6519</v>
      </c>
      <c r="Q4498" t="s">
        <v>14806</v>
      </c>
      <c r="R4498">
        <v>6343</v>
      </c>
      <c r="S4498">
        <v>6462</v>
      </c>
    </row>
    <row r="4499" spans="1:19" x14ac:dyDescent="0.25">
      <c r="A4499" t="s">
        <v>7091</v>
      </c>
      <c r="B4499">
        <v>-1</v>
      </c>
      <c r="C4499" t="s">
        <v>7096</v>
      </c>
      <c r="D4499" t="str">
        <f>INDEX(Transcripts[#Data], MATCH(Exons[[#This Row],[Transcript stable ID]], Transcripts[Transcript stable ID], 0), 4)</f>
        <v>NM_006904.6</v>
      </c>
      <c r="E4499" t="s">
        <v>27</v>
      </c>
      <c r="J4499">
        <v>48872743</v>
      </c>
      <c r="K4499">
        <v>48769717</v>
      </c>
      <c r="L4499">
        <v>48769860</v>
      </c>
      <c r="N4499">
        <v>50</v>
      </c>
      <c r="O4499">
        <v>6520</v>
      </c>
      <c r="P4499">
        <v>6663</v>
      </c>
      <c r="Q4499" t="s">
        <v>14807</v>
      </c>
      <c r="R4499">
        <v>6463</v>
      </c>
      <c r="S4499">
        <v>6606</v>
      </c>
    </row>
    <row r="4500" spans="1:19" x14ac:dyDescent="0.25">
      <c r="A4500" t="s">
        <v>7091</v>
      </c>
      <c r="B4500">
        <v>-1</v>
      </c>
      <c r="C4500" t="s">
        <v>7096</v>
      </c>
      <c r="D4500" t="str">
        <f>INDEX(Transcripts[#Data], MATCH(Exons[[#This Row],[Transcript stable ID]], Transcripts[Transcript stable ID], 0), 4)</f>
        <v>NM_006904.6</v>
      </c>
      <c r="E4500" t="s">
        <v>27</v>
      </c>
      <c r="J4500">
        <v>48872743</v>
      </c>
      <c r="K4500">
        <v>48767783</v>
      </c>
      <c r="L4500">
        <v>48767934</v>
      </c>
      <c r="N4500">
        <v>51</v>
      </c>
      <c r="O4500">
        <v>6664</v>
      </c>
      <c r="P4500">
        <v>6815</v>
      </c>
      <c r="Q4500" t="s">
        <v>14808</v>
      </c>
      <c r="R4500">
        <v>6607</v>
      </c>
      <c r="S4500">
        <v>6758</v>
      </c>
    </row>
    <row r="4501" spans="1:19" x14ac:dyDescent="0.25">
      <c r="A4501" t="s">
        <v>7091</v>
      </c>
      <c r="B4501">
        <v>-1</v>
      </c>
      <c r="C4501" t="s">
        <v>7096</v>
      </c>
      <c r="D4501" t="str">
        <f>INDEX(Transcripts[#Data], MATCH(Exons[[#This Row],[Transcript stable ID]], Transcripts[Transcript stable ID], 0), 4)</f>
        <v>NM_006904.6</v>
      </c>
      <c r="E4501" t="s">
        <v>27</v>
      </c>
      <c r="J4501">
        <v>48872743</v>
      </c>
      <c r="K4501">
        <v>48766644</v>
      </c>
      <c r="L4501">
        <v>48766775</v>
      </c>
      <c r="N4501">
        <v>52</v>
      </c>
      <c r="O4501">
        <v>6816</v>
      </c>
      <c r="P4501">
        <v>6947</v>
      </c>
      <c r="Q4501" t="s">
        <v>14809</v>
      </c>
      <c r="R4501">
        <v>6759</v>
      </c>
      <c r="S4501">
        <v>6890</v>
      </c>
    </row>
    <row r="4502" spans="1:19" x14ac:dyDescent="0.25">
      <c r="A4502" t="s">
        <v>7091</v>
      </c>
      <c r="B4502">
        <v>-1</v>
      </c>
      <c r="C4502" t="s">
        <v>7096</v>
      </c>
      <c r="D4502" t="str">
        <f>INDEX(Transcripts[#Data], MATCH(Exons[[#This Row],[Transcript stable ID]], Transcripts[Transcript stable ID], 0), 4)</f>
        <v>NM_006904.6</v>
      </c>
      <c r="E4502" t="s">
        <v>27</v>
      </c>
      <c r="J4502">
        <v>48872743</v>
      </c>
      <c r="K4502">
        <v>48765234</v>
      </c>
      <c r="L4502">
        <v>48765345</v>
      </c>
      <c r="N4502">
        <v>53</v>
      </c>
      <c r="O4502">
        <v>6948</v>
      </c>
      <c r="P4502">
        <v>7059</v>
      </c>
      <c r="Q4502" t="s">
        <v>14810</v>
      </c>
      <c r="R4502">
        <v>6891</v>
      </c>
      <c r="S4502">
        <v>7002</v>
      </c>
    </row>
    <row r="4503" spans="1:19" x14ac:dyDescent="0.25">
      <c r="A4503" t="s">
        <v>7091</v>
      </c>
      <c r="B4503">
        <v>-1</v>
      </c>
      <c r="C4503" t="s">
        <v>7096</v>
      </c>
      <c r="D4503" t="str">
        <f>INDEX(Transcripts[#Data], MATCH(Exons[[#This Row],[Transcript stable ID]], Transcripts[Transcript stable ID], 0), 4)</f>
        <v>NM_006904.6</v>
      </c>
      <c r="E4503" t="s">
        <v>27</v>
      </c>
      <c r="J4503">
        <v>48872743</v>
      </c>
      <c r="K4503">
        <v>48761940</v>
      </c>
      <c r="L4503">
        <v>48762064</v>
      </c>
      <c r="N4503">
        <v>54</v>
      </c>
      <c r="O4503">
        <v>7060</v>
      </c>
      <c r="P4503">
        <v>7184</v>
      </c>
      <c r="Q4503" t="s">
        <v>14811</v>
      </c>
      <c r="R4503">
        <v>7003</v>
      </c>
      <c r="S4503">
        <v>7127</v>
      </c>
    </row>
    <row r="4504" spans="1:19" x14ac:dyDescent="0.25">
      <c r="A4504" t="s">
        <v>7091</v>
      </c>
      <c r="B4504">
        <v>-1</v>
      </c>
      <c r="C4504" t="s">
        <v>7096</v>
      </c>
      <c r="D4504" t="str">
        <f>INDEX(Transcripts[#Data], MATCH(Exons[[#This Row],[Transcript stable ID]], Transcripts[Transcript stable ID], 0), 4)</f>
        <v>NM_006904.6</v>
      </c>
      <c r="E4504" t="s">
        <v>27</v>
      </c>
      <c r="J4504">
        <v>48872743</v>
      </c>
      <c r="K4504">
        <v>48761715</v>
      </c>
      <c r="L4504">
        <v>48761864</v>
      </c>
      <c r="N4504">
        <v>55</v>
      </c>
      <c r="O4504">
        <v>7185</v>
      </c>
      <c r="P4504">
        <v>7334</v>
      </c>
      <c r="Q4504" t="s">
        <v>14812</v>
      </c>
      <c r="R4504">
        <v>7128</v>
      </c>
      <c r="S4504">
        <v>7277</v>
      </c>
    </row>
    <row r="4505" spans="1:19" x14ac:dyDescent="0.25">
      <c r="A4505" t="s">
        <v>7091</v>
      </c>
      <c r="B4505">
        <v>-1</v>
      </c>
      <c r="C4505" t="s">
        <v>7096</v>
      </c>
      <c r="D4505" t="str">
        <f>INDEX(Transcripts[#Data], MATCH(Exons[[#This Row],[Transcript stable ID]], Transcripts[Transcript stable ID], 0), 4)</f>
        <v>NM_006904.6</v>
      </c>
      <c r="E4505" t="s">
        <v>27</v>
      </c>
      <c r="J4505">
        <v>48872743</v>
      </c>
      <c r="K4505">
        <v>48752577</v>
      </c>
      <c r="L4505">
        <v>48752750</v>
      </c>
      <c r="N4505">
        <v>56</v>
      </c>
      <c r="O4505">
        <v>7335</v>
      </c>
      <c r="P4505">
        <v>7508</v>
      </c>
      <c r="Q4505" t="s">
        <v>14813</v>
      </c>
      <c r="R4505">
        <v>7278</v>
      </c>
      <c r="S4505">
        <v>7451</v>
      </c>
    </row>
    <row r="4506" spans="1:19" x14ac:dyDescent="0.25">
      <c r="A4506" t="s">
        <v>7091</v>
      </c>
      <c r="B4506">
        <v>-1</v>
      </c>
      <c r="C4506" t="s">
        <v>7096</v>
      </c>
      <c r="D4506" t="str">
        <f>INDEX(Transcripts[#Data], MATCH(Exons[[#This Row],[Transcript stable ID]], Transcripts[Transcript stable ID], 0), 4)</f>
        <v>NM_006904.6</v>
      </c>
      <c r="E4506" t="s">
        <v>27</v>
      </c>
      <c r="J4506">
        <v>48872743</v>
      </c>
      <c r="K4506">
        <v>48751709</v>
      </c>
      <c r="L4506">
        <v>48751807</v>
      </c>
      <c r="N4506">
        <v>57</v>
      </c>
      <c r="O4506">
        <v>7509</v>
      </c>
      <c r="P4506">
        <v>7607</v>
      </c>
      <c r="Q4506" t="s">
        <v>14814</v>
      </c>
      <c r="R4506">
        <v>7452</v>
      </c>
      <c r="S4506">
        <v>7550</v>
      </c>
    </row>
    <row r="4507" spans="1:19" x14ac:dyDescent="0.25">
      <c r="A4507" t="s">
        <v>7091</v>
      </c>
      <c r="B4507">
        <v>-1</v>
      </c>
      <c r="C4507" t="s">
        <v>7096</v>
      </c>
      <c r="D4507" t="str">
        <f>INDEX(Transcripts[#Data], MATCH(Exons[[#This Row],[Transcript stable ID]], Transcripts[Transcript stable ID], 0), 4)</f>
        <v>NM_006904.6</v>
      </c>
      <c r="E4507" t="s">
        <v>27</v>
      </c>
      <c r="J4507">
        <v>48872743</v>
      </c>
      <c r="K4507">
        <v>48749773</v>
      </c>
      <c r="L4507">
        <v>48749980</v>
      </c>
      <c r="N4507">
        <v>58</v>
      </c>
      <c r="O4507">
        <v>7608</v>
      </c>
      <c r="P4507">
        <v>7815</v>
      </c>
      <c r="Q4507" t="s">
        <v>14815</v>
      </c>
      <c r="R4507">
        <v>7551</v>
      </c>
      <c r="S4507">
        <v>7758</v>
      </c>
    </row>
    <row r="4508" spans="1:19" x14ac:dyDescent="0.25">
      <c r="A4508" t="s">
        <v>7091</v>
      </c>
      <c r="B4508">
        <v>-1</v>
      </c>
      <c r="C4508" t="s">
        <v>7096</v>
      </c>
      <c r="D4508" t="str">
        <f>INDEX(Transcripts[#Data], MATCH(Exons[[#This Row],[Transcript stable ID]], Transcripts[Transcript stable ID], 0), 4)</f>
        <v>NM_006904.6</v>
      </c>
      <c r="E4508" t="s">
        <v>27</v>
      </c>
      <c r="J4508">
        <v>48872743</v>
      </c>
      <c r="K4508">
        <v>48748899</v>
      </c>
      <c r="L4508">
        <v>48749088</v>
      </c>
      <c r="N4508">
        <v>59</v>
      </c>
      <c r="O4508">
        <v>7816</v>
      </c>
      <c r="P4508">
        <v>8005</v>
      </c>
      <c r="Q4508" t="s">
        <v>14816</v>
      </c>
      <c r="R4508">
        <v>7759</v>
      </c>
      <c r="S4508">
        <v>7948</v>
      </c>
    </row>
    <row r="4509" spans="1:19" x14ac:dyDescent="0.25">
      <c r="A4509" t="s">
        <v>7091</v>
      </c>
      <c r="B4509">
        <v>-1</v>
      </c>
      <c r="C4509" t="s">
        <v>7096</v>
      </c>
      <c r="D4509" t="str">
        <f>INDEX(Transcripts[#Data], MATCH(Exons[[#This Row],[Transcript stable ID]], Transcripts[Transcript stable ID], 0), 4)</f>
        <v>NM_006904.6</v>
      </c>
      <c r="E4509" t="s">
        <v>27</v>
      </c>
      <c r="J4509">
        <v>48872743</v>
      </c>
      <c r="K4509">
        <v>48746757</v>
      </c>
      <c r="L4509">
        <v>48746957</v>
      </c>
      <c r="N4509">
        <v>60</v>
      </c>
      <c r="O4509">
        <v>8006</v>
      </c>
      <c r="P4509">
        <v>8206</v>
      </c>
      <c r="Q4509" t="s">
        <v>14817</v>
      </c>
      <c r="R4509">
        <v>7949</v>
      </c>
      <c r="S4509">
        <v>8149</v>
      </c>
    </row>
    <row r="4510" spans="1:19" x14ac:dyDescent="0.25">
      <c r="A4510" t="s">
        <v>7091</v>
      </c>
      <c r="B4510">
        <v>-1</v>
      </c>
      <c r="C4510" t="s">
        <v>7096</v>
      </c>
      <c r="D4510" t="str">
        <f>INDEX(Transcripts[#Data], MATCH(Exons[[#This Row],[Transcript stable ID]], Transcripts[Transcript stable ID], 0), 4)</f>
        <v>NM_006904.6</v>
      </c>
      <c r="E4510" t="s">
        <v>27</v>
      </c>
      <c r="J4510">
        <v>48872743</v>
      </c>
      <c r="K4510">
        <v>48744375</v>
      </c>
      <c r="L4510">
        <v>48744487</v>
      </c>
      <c r="N4510">
        <v>61</v>
      </c>
      <c r="O4510">
        <v>8207</v>
      </c>
      <c r="P4510">
        <v>8319</v>
      </c>
      <c r="Q4510" t="s">
        <v>14818</v>
      </c>
      <c r="R4510">
        <v>8150</v>
      </c>
      <c r="S4510">
        <v>8262</v>
      </c>
    </row>
    <row r="4511" spans="1:19" x14ac:dyDescent="0.25">
      <c r="A4511" t="s">
        <v>7091</v>
      </c>
      <c r="B4511">
        <v>-1</v>
      </c>
      <c r="C4511" t="s">
        <v>7096</v>
      </c>
      <c r="D4511" t="str">
        <f>INDEX(Transcripts[#Data], MATCH(Exons[[#This Row],[Transcript stable ID]], Transcripts[Transcript stable ID], 0), 4)</f>
        <v>NM_006904.6</v>
      </c>
      <c r="E4511" t="s">
        <v>27</v>
      </c>
      <c r="J4511">
        <v>48872743</v>
      </c>
      <c r="K4511">
        <v>48743166</v>
      </c>
      <c r="L4511">
        <v>48743297</v>
      </c>
      <c r="N4511">
        <v>62</v>
      </c>
      <c r="O4511">
        <v>8320</v>
      </c>
      <c r="P4511">
        <v>8451</v>
      </c>
      <c r="Q4511" t="s">
        <v>14819</v>
      </c>
      <c r="R4511">
        <v>8263</v>
      </c>
      <c r="S4511">
        <v>8394</v>
      </c>
    </row>
    <row r="4512" spans="1:19" x14ac:dyDescent="0.25">
      <c r="A4512" t="s">
        <v>7091</v>
      </c>
      <c r="B4512">
        <v>-1</v>
      </c>
      <c r="C4512" t="s">
        <v>7096</v>
      </c>
      <c r="D4512" t="str">
        <f>INDEX(Transcripts[#Data], MATCH(Exons[[#This Row],[Transcript stable ID]], Transcripts[Transcript stable ID], 0), 4)</f>
        <v>NM_006904.6</v>
      </c>
      <c r="E4512" t="s">
        <v>27</v>
      </c>
      <c r="J4512">
        <v>48872743</v>
      </c>
      <c r="K4512">
        <v>48740729</v>
      </c>
      <c r="L4512">
        <v>48740908</v>
      </c>
      <c r="N4512">
        <v>63</v>
      </c>
      <c r="O4512">
        <v>8452</v>
      </c>
      <c r="P4512">
        <v>8631</v>
      </c>
      <c r="Q4512" t="s">
        <v>14820</v>
      </c>
      <c r="R4512">
        <v>8395</v>
      </c>
      <c r="S4512">
        <v>8574</v>
      </c>
    </row>
    <row r="4513" spans="1:19" x14ac:dyDescent="0.25">
      <c r="A4513" t="s">
        <v>7091</v>
      </c>
      <c r="B4513">
        <v>-1</v>
      </c>
      <c r="C4513" t="s">
        <v>7096</v>
      </c>
      <c r="D4513" t="str">
        <f>INDEX(Transcripts[#Data], MATCH(Exons[[#This Row],[Transcript stable ID]], Transcripts[Transcript stable ID], 0), 4)</f>
        <v>NM_006904.6</v>
      </c>
      <c r="E4513" t="s">
        <v>27</v>
      </c>
      <c r="J4513">
        <v>48872743</v>
      </c>
      <c r="K4513">
        <v>48739217</v>
      </c>
      <c r="L4513">
        <v>48739422</v>
      </c>
      <c r="N4513">
        <v>64</v>
      </c>
      <c r="O4513">
        <v>8632</v>
      </c>
      <c r="P4513">
        <v>8837</v>
      </c>
      <c r="Q4513" t="s">
        <v>14821</v>
      </c>
      <c r="R4513">
        <v>8575</v>
      </c>
      <c r="S4513">
        <v>8780</v>
      </c>
    </row>
    <row r="4514" spans="1:19" x14ac:dyDescent="0.25">
      <c r="A4514" t="s">
        <v>7091</v>
      </c>
      <c r="B4514">
        <v>-1</v>
      </c>
      <c r="C4514" t="s">
        <v>7096</v>
      </c>
      <c r="D4514" t="str">
        <f>INDEX(Transcripts[#Data], MATCH(Exons[[#This Row],[Transcript stable ID]], Transcripts[Transcript stable ID], 0), 4)</f>
        <v>NM_006904.6</v>
      </c>
      <c r="E4514" t="s">
        <v>27</v>
      </c>
      <c r="J4514">
        <v>48872743</v>
      </c>
      <c r="K4514">
        <v>48736419</v>
      </c>
      <c r="L4514">
        <v>48736557</v>
      </c>
      <c r="N4514">
        <v>65</v>
      </c>
      <c r="O4514">
        <v>8838</v>
      </c>
      <c r="P4514">
        <v>8976</v>
      </c>
      <c r="Q4514" t="s">
        <v>14822</v>
      </c>
      <c r="R4514">
        <v>8781</v>
      </c>
      <c r="S4514">
        <v>8919</v>
      </c>
    </row>
    <row r="4515" spans="1:19" x14ac:dyDescent="0.25">
      <c r="A4515" t="s">
        <v>7091</v>
      </c>
      <c r="B4515">
        <v>-1</v>
      </c>
      <c r="C4515" t="s">
        <v>7096</v>
      </c>
      <c r="D4515" t="str">
        <f>INDEX(Transcripts[#Data], MATCH(Exons[[#This Row],[Transcript stable ID]], Transcripts[Transcript stable ID], 0), 4)</f>
        <v>NM_006904.6</v>
      </c>
      <c r="E4515" t="s">
        <v>27</v>
      </c>
      <c r="J4515">
        <v>48872743</v>
      </c>
      <c r="K4515">
        <v>48734165</v>
      </c>
      <c r="L4515">
        <v>48734353</v>
      </c>
      <c r="N4515">
        <v>66</v>
      </c>
      <c r="O4515">
        <v>8977</v>
      </c>
      <c r="P4515">
        <v>9165</v>
      </c>
      <c r="Q4515" t="s">
        <v>14823</v>
      </c>
      <c r="R4515">
        <v>8920</v>
      </c>
      <c r="S4515">
        <v>9108</v>
      </c>
    </row>
    <row r="4516" spans="1:19" x14ac:dyDescent="0.25">
      <c r="A4516" t="s">
        <v>7091</v>
      </c>
      <c r="B4516">
        <v>-1</v>
      </c>
      <c r="C4516" t="s">
        <v>7096</v>
      </c>
      <c r="D4516" t="str">
        <f>INDEX(Transcripts[#Data], MATCH(Exons[[#This Row],[Transcript stable ID]], Transcripts[Transcript stable ID], 0), 4)</f>
        <v>NM_006904.6</v>
      </c>
      <c r="E4516" t="s">
        <v>27</v>
      </c>
      <c r="J4516">
        <v>48872743</v>
      </c>
      <c r="K4516">
        <v>48733280</v>
      </c>
      <c r="L4516">
        <v>48733504</v>
      </c>
      <c r="N4516">
        <v>67</v>
      </c>
      <c r="O4516">
        <v>9166</v>
      </c>
      <c r="P4516">
        <v>9390</v>
      </c>
      <c r="Q4516" t="s">
        <v>14824</v>
      </c>
      <c r="R4516">
        <v>9109</v>
      </c>
      <c r="S4516">
        <v>9333</v>
      </c>
    </row>
    <row r="4517" spans="1:19" x14ac:dyDescent="0.25">
      <c r="A4517" t="s">
        <v>7091</v>
      </c>
      <c r="B4517">
        <v>-1</v>
      </c>
      <c r="C4517" t="s">
        <v>7096</v>
      </c>
      <c r="D4517" t="str">
        <f>INDEX(Transcripts[#Data], MATCH(Exons[[#This Row],[Transcript stable ID]], Transcripts[Transcript stable ID], 0), 4)</f>
        <v>NM_006904.6</v>
      </c>
      <c r="E4517" t="s">
        <v>27</v>
      </c>
      <c r="J4517">
        <v>48872743</v>
      </c>
      <c r="K4517">
        <v>48731963</v>
      </c>
      <c r="L4517">
        <v>48732071</v>
      </c>
      <c r="N4517">
        <v>68</v>
      </c>
      <c r="O4517">
        <v>9391</v>
      </c>
      <c r="P4517">
        <v>9499</v>
      </c>
      <c r="Q4517" t="s">
        <v>14825</v>
      </c>
      <c r="R4517">
        <v>9334</v>
      </c>
      <c r="S4517">
        <v>9442</v>
      </c>
    </row>
    <row r="4518" spans="1:19" x14ac:dyDescent="0.25">
      <c r="A4518" t="s">
        <v>7091</v>
      </c>
      <c r="B4518">
        <v>-1</v>
      </c>
      <c r="C4518" t="s">
        <v>7096</v>
      </c>
      <c r="D4518" t="str">
        <f>INDEX(Transcripts[#Data], MATCH(Exons[[#This Row],[Transcript stable ID]], Transcripts[Transcript stable ID], 0), 4)</f>
        <v>NM_006904.6</v>
      </c>
      <c r="E4518" t="s">
        <v>27</v>
      </c>
      <c r="J4518">
        <v>48872743</v>
      </c>
      <c r="K4518">
        <v>48730011</v>
      </c>
      <c r="L4518">
        <v>48730122</v>
      </c>
      <c r="N4518">
        <v>69</v>
      </c>
      <c r="O4518">
        <v>9500</v>
      </c>
      <c r="P4518">
        <v>9611</v>
      </c>
      <c r="Q4518" t="s">
        <v>14826</v>
      </c>
      <c r="R4518">
        <v>9443</v>
      </c>
      <c r="S4518">
        <v>9554</v>
      </c>
    </row>
    <row r="4519" spans="1:19" x14ac:dyDescent="0.25">
      <c r="A4519" t="s">
        <v>7091</v>
      </c>
      <c r="B4519">
        <v>-1</v>
      </c>
      <c r="C4519" t="s">
        <v>7096</v>
      </c>
      <c r="D4519" t="str">
        <f>INDEX(Transcripts[#Data], MATCH(Exons[[#This Row],[Transcript stable ID]], Transcripts[Transcript stable ID], 0), 4)</f>
        <v>NM_006904.6</v>
      </c>
      <c r="E4519" t="s">
        <v>27</v>
      </c>
      <c r="J4519">
        <v>48872743</v>
      </c>
      <c r="K4519">
        <v>48719698</v>
      </c>
      <c r="L4519">
        <v>48719887</v>
      </c>
      <c r="N4519">
        <v>70</v>
      </c>
      <c r="O4519">
        <v>9612</v>
      </c>
      <c r="P4519">
        <v>9801</v>
      </c>
      <c r="Q4519" t="s">
        <v>14827</v>
      </c>
      <c r="R4519">
        <v>9555</v>
      </c>
      <c r="S4519">
        <v>9744</v>
      </c>
    </row>
    <row r="4520" spans="1:19" x14ac:dyDescent="0.25">
      <c r="A4520" t="s">
        <v>7091</v>
      </c>
      <c r="B4520">
        <v>-1</v>
      </c>
      <c r="C4520" t="s">
        <v>7096</v>
      </c>
      <c r="D4520" t="str">
        <f>INDEX(Transcripts[#Data], MATCH(Exons[[#This Row],[Transcript stable ID]], Transcripts[Transcript stable ID], 0), 4)</f>
        <v>NM_006904.6</v>
      </c>
      <c r="E4520" t="s">
        <v>27</v>
      </c>
      <c r="J4520">
        <v>48872743</v>
      </c>
      <c r="K4520">
        <v>48715867</v>
      </c>
      <c r="L4520">
        <v>48716041</v>
      </c>
      <c r="N4520">
        <v>71</v>
      </c>
      <c r="O4520">
        <v>9802</v>
      </c>
      <c r="P4520">
        <v>9976</v>
      </c>
      <c r="Q4520" t="s">
        <v>14828</v>
      </c>
      <c r="R4520">
        <v>9745</v>
      </c>
      <c r="S4520">
        <v>9919</v>
      </c>
    </row>
    <row r="4521" spans="1:19" x14ac:dyDescent="0.25">
      <c r="A4521" t="s">
        <v>7091</v>
      </c>
      <c r="B4521">
        <v>-1</v>
      </c>
      <c r="C4521" t="s">
        <v>7096</v>
      </c>
      <c r="D4521" t="str">
        <f>INDEX(Transcripts[#Data], MATCH(Exons[[#This Row],[Transcript stable ID]], Transcripts[Transcript stable ID], 0), 4)</f>
        <v>NM_006904.6</v>
      </c>
      <c r="E4521" t="s">
        <v>27</v>
      </c>
      <c r="J4521">
        <v>48872743</v>
      </c>
      <c r="K4521">
        <v>48713354</v>
      </c>
      <c r="L4521">
        <v>48713547</v>
      </c>
      <c r="N4521">
        <v>72</v>
      </c>
      <c r="O4521">
        <v>9977</v>
      </c>
      <c r="P4521">
        <v>10170</v>
      </c>
      <c r="Q4521" t="s">
        <v>14829</v>
      </c>
      <c r="R4521">
        <v>9920</v>
      </c>
      <c r="S4521">
        <v>10113</v>
      </c>
    </row>
    <row r="4522" spans="1:19" x14ac:dyDescent="0.25">
      <c r="A4522" t="s">
        <v>7091</v>
      </c>
      <c r="B4522">
        <v>-1</v>
      </c>
      <c r="C4522" t="s">
        <v>7096</v>
      </c>
      <c r="D4522" t="str">
        <f>INDEX(Transcripts[#Data], MATCH(Exons[[#This Row],[Transcript stable ID]], Transcripts[Transcript stable ID], 0), 4)</f>
        <v>NM_006904.6</v>
      </c>
      <c r="E4522" t="s">
        <v>27</v>
      </c>
      <c r="J4522">
        <v>48872743</v>
      </c>
      <c r="K4522">
        <v>48711771</v>
      </c>
      <c r="L4522">
        <v>48711951</v>
      </c>
      <c r="N4522">
        <v>73</v>
      </c>
      <c r="O4522">
        <v>10171</v>
      </c>
      <c r="P4522">
        <v>10351</v>
      </c>
      <c r="Q4522" t="s">
        <v>14830</v>
      </c>
      <c r="R4522">
        <v>10114</v>
      </c>
      <c r="S4522">
        <v>10294</v>
      </c>
    </row>
    <row r="4523" spans="1:19" x14ac:dyDescent="0.25">
      <c r="A4523" t="s">
        <v>7091</v>
      </c>
      <c r="B4523">
        <v>-1</v>
      </c>
      <c r="C4523" t="s">
        <v>7096</v>
      </c>
      <c r="D4523" t="str">
        <f>INDEX(Transcripts[#Data], MATCH(Exons[[#This Row],[Transcript stable ID]], Transcripts[Transcript stable ID], 0), 4)</f>
        <v>NM_006904.6</v>
      </c>
      <c r="E4523" t="s">
        <v>27</v>
      </c>
      <c r="J4523">
        <v>48872743</v>
      </c>
      <c r="K4523">
        <v>48710798</v>
      </c>
      <c r="L4523">
        <v>48710958</v>
      </c>
      <c r="N4523">
        <v>74</v>
      </c>
      <c r="O4523">
        <v>10352</v>
      </c>
      <c r="P4523">
        <v>10512</v>
      </c>
      <c r="Q4523" t="s">
        <v>14831</v>
      </c>
      <c r="R4523">
        <v>10295</v>
      </c>
      <c r="S4523">
        <v>10455</v>
      </c>
    </row>
    <row r="4524" spans="1:19" x14ac:dyDescent="0.25">
      <c r="A4524" t="s">
        <v>7091</v>
      </c>
      <c r="B4524">
        <v>-1</v>
      </c>
      <c r="C4524" t="s">
        <v>7096</v>
      </c>
      <c r="D4524" t="str">
        <f>INDEX(Transcripts[#Data], MATCH(Exons[[#This Row],[Transcript stable ID]], Transcripts[Transcript stable ID], 0), 4)</f>
        <v>NM_006904.6</v>
      </c>
      <c r="E4524" t="s">
        <v>27</v>
      </c>
      <c r="J4524">
        <v>48872743</v>
      </c>
      <c r="K4524">
        <v>48706851</v>
      </c>
      <c r="L4524">
        <v>48707062</v>
      </c>
      <c r="N4524">
        <v>75</v>
      </c>
      <c r="O4524">
        <v>10513</v>
      </c>
      <c r="P4524">
        <v>10724</v>
      </c>
      <c r="Q4524" t="s">
        <v>14832</v>
      </c>
      <c r="R4524">
        <v>10456</v>
      </c>
      <c r="S4524">
        <v>10667</v>
      </c>
    </row>
    <row r="4525" spans="1:19" x14ac:dyDescent="0.25">
      <c r="A4525" t="s">
        <v>7091</v>
      </c>
      <c r="B4525">
        <v>-1</v>
      </c>
      <c r="C4525" t="s">
        <v>7096</v>
      </c>
      <c r="D4525" t="str">
        <f>INDEX(Transcripts[#Data], MATCH(Exons[[#This Row],[Transcript stable ID]], Transcripts[Transcript stable ID], 0), 4)</f>
        <v>NM_006904.6</v>
      </c>
      <c r="E4525" t="s">
        <v>27</v>
      </c>
      <c r="J4525">
        <v>48872743</v>
      </c>
      <c r="K4525">
        <v>48701712</v>
      </c>
      <c r="L4525">
        <v>48701799</v>
      </c>
      <c r="N4525">
        <v>76</v>
      </c>
      <c r="O4525">
        <v>10725</v>
      </c>
      <c r="P4525">
        <v>10812</v>
      </c>
      <c r="Q4525" t="s">
        <v>14833</v>
      </c>
      <c r="R4525">
        <v>10668</v>
      </c>
      <c r="S4525">
        <v>10755</v>
      </c>
    </row>
    <row r="4526" spans="1:19" x14ac:dyDescent="0.25">
      <c r="A4526" t="s">
        <v>7091</v>
      </c>
      <c r="B4526">
        <v>-1</v>
      </c>
      <c r="C4526" t="s">
        <v>7096</v>
      </c>
      <c r="D4526" t="str">
        <f>INDEX(Transcripts[#Data], MATCH(Exons[[#This Row],[Transcript stable ID]], Transcripts[Transcript stable ID], 0), 4)</f>
        <v>NM_006904.6</v>
      </c>
      <c r="E4526" t="s">
        <v>27</v>
      </c>
      <c r="J4526">
        <v>48872743</v>
      </c>
      <c r="K4526">
        <v>48701467</v>
      </c>
      <c r="L4526">
        <v>48701610</v>
      </c>
      <c r="N4526">
        <v>77</v>
      </c>
      <c r="O4526">
        <v>10813</v>
      </c>
      <c r="P4526">
        <v>10956</v>
      </c>
      <c r="Q4526" t="s">
        <v>14834</v>
      </c>
      <c r="R4526">
        <v>10756</v>
      </c>
      <c r="S4526">
        <v>10899</v>
      </c>
    </row>
    <row r="4527" spans="1:19" x14ac:dyDescent="0.25">
      <c r="A4527" t="s">
        <v>7091</v>
      </c>
      <c r="B4527">
        <v>-1</v>
      </c>
      <c r="C4527" t="s">
        <v>7096</v>
      </c>
      <c r="D4527" t="str">
        <f>INDEX(Transcripts[#Data], MATCH(Exons[[#This Row],[Transcript stable ID]], Transcripts[Transcript stable ID], 0), 4)</f>
        <v>NM_006904.6</v>
      </c>
      <c r="E4527" t="s">
        <v>27</v>
      </c>
      <c r="J4527">
        <v>48872743</v>
      </c>
      <c r="K4527">
        <v>48697674</v>
      </c>
      <c r="L4527">
        <v>48697878</v>
      </c>
      <c r="N4527">
        <v>78</v>
      </c>
      <c r="O4527">
        <v>10957</v>
      </c>
      <c r="P4527">
        <v>11161</v>
      </c>
      <c r="Q4527" t="s">
        <v>14835</v>
      </c>
      <c r="R4527">
        <v>10900</v>
      </c>
      <c r="S4527">
        <v>11104</v>
      </c>
    </row>
    <row r="4528" spans="1:19" x14ac:dyDescent="0.25">
      <c r="A4528" t="s">
        <v>7091</v>
      </c>
      <c r="B4528">
        <v>-1</v>
      </c>
      <c r="C4528" t="s">
        <v>7096</v>
      </c>
      <c r="D4528" t="str">
        <f>INDEX(Transcripts[#Data], MATCH(Exons[[#This Row],[Transcript stable ID]], Transcripts[Transcript stable ID], 0), 4)</f>
        <v>NM_006904.6</v>
      </c>
      <c r="E4528" t="s">
        <v>27</v>
      </c>
      <c r="J4528">
        <v>48872743</v>
      </c>
      <c r="K4528">
        <v>48696303</v>
      </c>
      <c r="L4528">
        <v>48696370</v>
      </c>
      <c r="N4528">
        <v>79</v>
      </c>
      <c r="O4528">
        <v>11162</v>
      </c>
      <c r="P4528">
        <v>11229</v>
      </c>
      <c r="Q4528" t="s">
        <v>14836</v>
      </c>
      <c r="R4528">
        <v>11105</v>
      </c>
      <c r="S4528">
        <v>11172</v>
      </c>
    </row>
    <row r="4529" spans="1:19" x14ac:dyDescent="0.25">
      <c r="A4529" t="s">
        <v>7091</v>
      </c>
      <c r="B4529">
        <v>-1</v>
      </c>
      <c r="C4529" t="s">
        <v>7096</v>
      </c>
      <c r="D4529" t="str">
        <f>INDEX(Transcripts[#Data], MATCH(Exons[[#This Row],[Transcript stable ID]], Transcripts[Transcript stable ID], 0), 4)</f>
        <v>NM_006904.6</v>
      </c>
      <c r="E4529" t="s">
        <v>27</v>
      </c>
      <c r="J4529">
        <v>48872743</v>
      </c>
      <c r="K4529">
        <v>48694939</v>
      </c>
      <c r="L4529">
        <v>48695159</v>
      </c>
      <c r="N4529">
        <v>80</v>
      </c>
      <c r="O4529">
        <v>11230</v>
      </c>
      <c r="P4529">
        <v>11450</v>
      </c>
      <c r="Q4529" t="s">
        <v>14837</v>
      </c>
      <c r="R4529">
        <v>11173</v>
      </c>
      <c r="S4529">
        <v>11393</v>
      </c>
    </row>
    <row r="4530" spans="1:19" x14ac:dyDescent="0.25">
      <c r="A4530" t="s">
        <v>7091</v>
      </c>
      <c r="B4530">
        <v>-1</v>
      </c>
      <c r="C4530" t="s">
        <v>7096</v>
      </c>
      <c r="D4530" t="str">
        <f>INDEX(Transcripts[#Data], MATCH(Exons[[#This Row],[Transcript stable ID]], Transcripts[Transcript stable ID], 0), 4)</f>
        <v>NM_006904.6</v>
      </c>
      <c r="E4530" t="s">
        <v>27</v>
      </c>
      <c r="J4530">
        <v>48872743</v>
      </c>
      <c r="K4530">
        <v>48694723</v>
      </c>
      <c r="L4530">
        <v>48694815</v>
      </c>
      <c r="N4530">
        <v>81</v>
      </c>
      <c r="O4530">
        <v>11451</v>
      </c>
      <c r="P4530">
        <v>11543</v>
      </c>
      <c r="Q4530" t="s">
        <v>14838</v>
      </c>
      <c r="R4530">
        <v>11394</v>
      </c>
      <c r="S4530">
        <v>11486</v>
      </c>
    </row>
    <row r="4531" spans="1:19" x14ac:dyDescent="0.25">
      <c r="A4531" t="s">
        <v>7091</v>
      </c>
      <c r="B4531">
        <v>-1</v>
      </c>
      <c r="C4531" t="s">
        <v>7096</v>
      </c>
      <c r="D4531" t="str">
        <f>INDEX(Transcripts[#Data], MATCH(Exons[[#This Row],[Transcript stable ID]], Transcripts[Transcript stable ID], 0), 4)</f>
        <v>NM_006904.6</v>
      </c>
      <c r="E4531" t="s">
        <v>27</v>
      </c>
      <c r="J4531">
        <v>48872743</v>
      </c>
      <c r="K4531">
        <v>48691565</v>
      </c>
      <c r="L4531">
        <v>48691654</v>
      </c>
      <c r="N4531">
        <v>82</v>
      </c>
      <c r="O4531">
        <v>11544</v>
      </c>
      <c r="P4531">
        <v>11633</v>
      </c>
      <c r="Q4531" t="s">
        <v>14839</v>
      </c>
      <c r="R4531">
        <v>11487</v>
      </c>
      <c r="S4531">
        <v>11576</v>
      </c>
    </row>
    <row r="4532" spans="1:19" x14ac:dyDescent="0.25">
      <c r="A4532" t="s">
        <v>7091</v>
      </c>
      <c r="B4532">
        <v>-1</v>
      </c>
      <c r="C4532" t="s">
        <v>7096</v>
      </c>
      <c r="D4532" t="str">
        <f>INDEX(Transcripts[#Data], MATCH(Exons[[#This Row],[Transcript stable ID]], Transcripts[Transcript stable ID], 0), 4)</f>
        <v>NM_006904.6</v>
      </c>
      <c r="E4532" t="s">
        <v>27</v>
      </c>
      <c r="J4532">
        <v>48872743</v>
      </c>
      <c r="K4532">
        <v>48691289</v>
      </c>
      <c r="L4532">
        <v>48691360</v>
      </c>
      <c r="N4532">
        <v>83</v>
      </c>
      <c r="O4532">
        <v>11634</v>
      </c>
      <c r="P4532">
        <v>11705</v>
      </c>
      <c r="Q4532" t="s">
        <v>14840</v>
      </c>
      <c r="R4532">
        <v>11577</v>
      </c>
      <c r="S4532">
        <v>11648</v>
      </c>
    </row>
    <row r="4533" spans="1:19" x14ac:dyDescent="0.25">
      <c r="A4533" t="s">
        <v>7091</v>
      </c>
      <c r="B4533">
        <v>-1</v>
      </c>
      <c r="C4533" t="s">
        <v>7096</v>
      </c>
      <c r="D4533" t="str">
        <f>INDEX(Transcripts[#Data], MATCH(Exons[[#This Row],[Transcript stable ID]], Transcripts[Transcript stable ID], 0), 4)</f>
        <v>NM_006904.6</v>
      </c>
      <c r="E4533" t="s">
        <v>27</v>
      </c>
      <c r="J4533">
        <v>48872743</v>
      </c>
      <c r="K4533">
        <v>48691020</v>
      </c>
      <c r="L4533">
        <v>48691221</v>
      </c>
      <c r="N4533">
        <v>84</v>
      </c>
      <c r="O4533">
        <v>11706</v>
      </c>
      <c r="P4533">
        <v>11907</v>
      </c>
      <c r="Q4533" t="s">
        <v>14841</v>
      </c>
      <c r="R4533">
        <v>11649</v>
      </c>
      <c r="S4533">
        <v>11850</v>
      </c>
    </row>
    <row r="4534" spans="1:19" x14ac:dyDescent="0.25">
      <c r="A4534" t="s">
        <v>7091</v>
      </c>
      <c r="B4534">
        <v>-1</v>
      </c>
      <c r="C4534" t="s">
        <v>7096</v>
      </c>
      <c r="D4534" t="str">
        <f>INDEX(Transcripts[#Data], MATCH(Exons[[#This Row],[Transcript stable ID]], Transcripts[Transcript stable ID], 0), 4)</f>
        <v>NM_006904.6</v>
      </c>
      <c r="E4534" t="s">
        <v>27</v>
      </c>
      <c r="J4534">
        <v>48872743</v>
      </c>
      <c r="K4534">
        <v>48689405</v>
      </c>
      <c r="L4534">
        <v>48689544</v>
      </c>
      <c r="N4534">
        <v>86</v>
      </c>
      <c r="O4534">
        <v>12097</v>
      </c>
      <c r="P4534">
        <v>12236</v>
      </c>
      <c r="Q4534" t="s">
        <v>14842</v>
      </c>
      <c r="R4534">
        <v>12040</v>
      </c>
      <c r="S4534">
        <v>12179</v>
      </c>
    </row>
    <row r="4535" spans="1:19" x14ac:dyDescent="0.25">
      <c r="A4535" t="s">
        <v>7091</v>
      </c>
      <c r="B4535">
        <v>-1</v>
      </c>
      <c r="C4535" t="s">
        <v>7096</v>
      </c>
      <c r="D4535" t="str">
        <f>INDEX(Transcripts[#Data], MATCH(Exons[[#This Row],[Transcript stable ID]], Transcripts[Transcript stable ID], 0), 4)</f>
        <v>NM_006904.6</v>
      </c>
      <c r="E4535" t="s">
        <v>27</v>
      </c>
      <c r="H4535">
        <v>48685669</v>
      </c>
      <c r="I4535">
        <v>48686733</v>
      </c>
      <c r="J4535">
        <v>48872743</v>
      </c>
      <c r="K4535">
        <v>48685669</v>
      </c>
      <c r="L4535">
        <v>48686938</v>
      </c>
      <c r="N4535">
        <v>87</v>
      </c>
      <c r="O4535">
        <v>12237</v>
      </c>
      <c r="P4535">
        <v>12441</v>
      </c>
      <c r="Q4535" t="s">
        <v>14843</v>
      </c>
      <c r="R4535">
        <v>12180</v>
      </c>
      <c r="S4535">
        <v>12384</v>
      </c>
    </row>
    <row r="4536" spans="1:19" x14ac:dyDescent="0.25">
      <c r="A4536" t="s">
        <v>7091</v>
      </c>
      <c r="B4536">
        <v>-1</v>
      </c>
      <c r="C4536" t="s">
        <v>7100</v>
      </c>
      <c r="D4536" t="str">
        <f>INDEX(Transcripts[#Data], MATCH(Exons[[#This Row],[Transcript stable ID]], Transcripts[Transcript stable ID], 0), 4)</f>
        <v>NM_001081640.1</v>
      </c>
      <c r="E4536" t="s">
        <v>27</v>
      </c>
      <c r="J4536">
        <v>48872743</v>
      </c>
      <c r="K4536">
        <v>48690247</v>
      </c>
      <c r="L4536">
        <v>48690435</v>
      </c>
      <c r="N4536">
        <v>84</v>
      </c>
      <c r="O4536">
        <v>11815</v>
      </c>
      <c r="P4536">
        <v>12003</v>
      </c>
      <c r="Q4536" t="s">
        <v>14757</v>
      </c>
      <c r="R4536">
        <v>11758</v>
      </c>
      <c r="S4536">
        <v>11946</v>
      </c>
    </row>
    <row r="4537" spans="1:19" x14ac:dyDescent="0.25">
      <c r="A4537" t="s">
        <v>7091</v>
      </c>
      <c r="B4537">
        <v>-1</v>
      </c>
      <c r="C4537" t="s">
        <v>7100</v>
      </c>
      <c r="D4537" t="str">
        <f>INDEX(Transcripts[#Data], MATCH(Exons[[#This Row],[Transcript stable ID]], Transcripts[Transcript stable ID], 0), 4)</f>
        <v>NM_001081640.1</v>
      </c>
      <c r="E4537" t="s">
        <v>27</v>
      </c>
      <c r="J4537">
        <v>48872743</v>
      </c>
      <c r="K4537">
        <v>48868434</v>
      </c>
      <c r="L4537">
        <v>48868508</v>
      </c>
      <c r="N4537">
        <v>4</v>
      </c>
      <c r="O4537">
        <v>382</v>
      </c>
      <c r="P4537">
        <v>456</v>
      </c>
      <c r="Q4537" t="s">
        <v>14758</v>
      </c>
      <c r="R4537">
        <v>325</v>
      </c>
      <c r="S4537">
        <v>399</v>
      </c>
    </row>
    <row r="4538" spans="1:19" x14ac:dyDescent="0.25">
      <c r="A4538" t="s">
        <v>7091</v>
      </c>
      <c r="B4538">
        <v>-1</v>
      </c>
      <c r="C4538" t="s">
        <v>7100</v>
      </c>
      <c r="D4538" t="str">
        <f>INDEX(Transcripts[#Data], MATCH(Exons[[#This Row],[Transcript stable ID]], Transcripts[Transcript stable ID], 0), 4)</f>
        <v>NM_001081640.1</v>
      </c>
      <c r="E4538" t="s">
        <v>27</v>
      </c>
      <c r="F4538">
        <v>48872687</v>
      </c>
      <c r="G4538">
        <v>48872743</v>
      </c>
      <c r="J4538">
        <v>48872743</v>
      </c>
      <c r="K4538">
        <v>48872533</v>
      </c>
      <c r="L4538">
        <v>48872743</v>
      </c>
      <c r="N4538">
        <v>1</v>
      </c>
      <c r="O4538">
        <v>58</v>
      </c>
      <c r="P4538">
        <v>211</v>
      </c>
      <c r="Q4538" t="s">
        <v>14759</v>
      </c>
      <c r="R4538">
        <v>1</v>
      </c>
      <c r="S4538">
        <v>154</v>
      </c>
    </row>
    <row r="4539" spans="1:19" x14ac:dyDescent="0.25">
      <c r="A4539" t="s">
        <v>7091</v>
      </c>
      <c r="B4539">
        <v>-1</v>
      </c>
      <c r="C4539" t="s">
        <v>7100</v>
      </c>
      <c r="D4539" t="str">
        <f>INDEX(Transcripts[#Data], MATCH(Exons[[#This Row],[Transcript stable ID]], Transcripts[Transcript stable ID], 0), 4)</f>
        <v>NM_001081640.1</v>
      </c>
      <c r="E4539" t="s">
        <v>27</v>
      </c>
      <c r="J4539">
        <v>48872743</v>
      </c>
      <c r="K4539">
        <v>48869915</v>
      </c>
      <c r="L4539">
        <v>48869991</v>
      </c>
      <c r="N4539">
        <v>2</v>
      </c>
      <c r="O4539">
        <v>212</v>
      </c>
      <c r="P4539">
        <v>288</v>
      </c>
      <c r="Q4539" t="s">
        <v>14760</v>
      </c>
      <c r="R4539">
        <v>155</v>
      </c>
      <c r="S4539">
        <v>231</v>
      </c>
    </row>
    <row r="4540" spans="1:19" x14ac:dyDescent="0.25">
      <c r="A4540" t="s">
        <v>7091</v>
      </c>
      <c r="B4540">
        <v>-1</v>
      </c>
      <c r="C4540" t="s">
        <v>7100</v>
      </c>
      <c r="D4540" t="str">
        <f>INDEX(Transcripts[#Data], MATCH(Exons[[#This Row],[Transcript stable ID]], Transcripts[Transcript stable ID], 0), 4)</f>
        <v>NM_001081640.1</v>
      </c>
      <c r="E4540" t="s">
        <v>27</v>
      </c>
      <c r="J4540">
        <v>48872743</v>
      </c>
      <c r="K4540">
        <v>48869731</v>
      </c>
      <c r="L4540">
        <v>48869823</v>
      </c>
      <c r="N4540">
        <v>3</v>
      </c>
      <c r="O4540">
        <v>289</v>
      </c>
      <c r="P4540">
        <v>381</v>
      </c>
      <c r="Q4540" t="s">
        <v>14761</v>
      </c>
      <c r="R4540">
        <v>232</v>
      </c>
      <c r="S4540">
        <v>324</v>
      </c>
    </row>
    <row r="4541" spans="1:19" x14ac:dyDescent="0.25">
      <c r="A4541" t="s">
        <v>7091</v>
      </c>
      <c r="B4541">
        <v>-1</v>
      </c>
      <c r="C4541" t="s">
        <v>7100</v>
      </c>
      <c r="D4541" t="str">
        <f>INDEX(Transcripts[#Data], MATCH(Exons[[#This Row],[Transcript stable ID]], Transcripts[Transcript stable ID], 0), 4)</f>
        <v>NM_001081640.1</v>
      </c>
      <c r="E4541" t="s">
        <v>27</v>
      </c>
      <c r="J4541">
        <v>48872743</v>
      </c>
      <c r="K4541">
        <v>48866898</v>
      </c>
      <c r="L4541">
        <v>48867006</v>
      </c>
      <c r="N4541">
        <v>5</v>
      </c>
      <c r="O4541">
        <v>457</v>
      </c>
      <c r="P4541">
        <v>565</v>
      </c>
      <c r="Q4541" t="s">
        <v>14762</v>
      </c>
      <c r="R4541">
        <v>400</v>
      </c>
      <c r="S4541">
        <v>508</v>
      </c>
    </row>
    <row r="4542" spans="1:19" x14ac:dyDescent="0.25">
      <c r="A4542" t="s">
        <v>7091</v>
      </c>
      <c r="B4542">
        <v>-1</v>
      </c>
      <c r="C4542" t="s">
        <v>7100</v>
      </c>
      <c r="D4542" t="str">
        <f>INDEX(Transcripts[#Data], MATCH(Exons[[#This Row],[Transcript stable ID]], Transcripts[Transcript stable ID], 0), 4)</f>
        <v>NM_001081640.1</v>
      </c>
      <c r="E4542" t="s">
        <v>27</v>
      </c>
      <c r="J4542">
        <v>48872743</v>
      </c>
      <c r="K4542">
        <v>48866367</v>
      </c>
      <c r="L4542">
        <v>48866479</v>
      </c>
      <c r="N4542">
        <v>6</v>
      </c>
      <c r="O4542">
        <v>566</v>
      </c>
      <c r="P4542">
        <v>678</v>
      </c>
      <c r="Q4542" t="s">
        <v>14763</v>
      </c>
      <c r="R4542">
        <v>509</v>
      </c>
      <c r="S4542">
        <v>621</v>
      </c>
    </row>
    <row r="4543" spans="1:19" x14ac:dyDescent="0.25">
      <c r="A4543" t="s">
        <v>7091</v>
      </c>
      <c r="B4543">
        <v>-1</v>
      </c>
      <c r="C4543" t="s">
        <v>7100</v>
      </c>
      <c r="D4543" t="str">
        <f>INDEX(Transcripts[#Data], MATCH(Exons[[#This Row],[Transcript stable ID]], Transcripts[Transcript stable ID], 0), 4)</f>
        <v>NM_001081640.1</v>
      </c>
      <c r="E4543" t="s">
        <v>27</v>
      </c>
      <c r="J4543">
        <v>48872743</v>
      </c>
      <c r="K4543">
        <v>48866180</v>
      </c>
      <c r="L4543">
        <v>48866279</v>
      </c>
      <c r="N4543">
        <v>7</v>
      </c>
      <c r="O4543">
        <v>679</v>
      </c>
      <c r="P4543">
        <v>778</v>
      </c>
      <c r="Q4543" t="s">
        <v>14764</v>
      </c>
      <c r="R4543">
        <v>622</v>
      </c>
      <c r="S4543">
        <v>721</v>
      </c>
    </row>
    <row r="4544" spans="1:19" x14ac:dyDescent="0.25">
      <c r="A4544" t="s">
        <v>7091</v>
      </c>
      <c r="B4544">
        <v>-1</v>
      </c>
      <c r="C4544" t="s">
        <v>7100</v>
      </c>
      <c r="D4544" t="str">
        <f>INDEX(Transcripts[#Data], MATCH(Exons[[#This Row],[Transcript stable ID]], Transcripts[Transcript stable ID], 0), 4)</f>
        <v>NM_001081640.1</v>
      </c>
      <c r="E4544" t="s">
        <v>27</v>
      </c>
      <c r="J4544">
        <v>48872743</v>
      </c>
      <c r="K4544">
        <v>48856534</v>
      </c>
      <c r="L4544">
        <v>48856589</v>
      </c>
      <c r="N4544">
        <v>8</v>
      </c>
      <c r="O4544">
        <v>779</v>
      </c>
      <c r="P4544">
        <v>834</v>
      </c>
      <c r="Q4544" t="s">
        <v>14765</v>
      </c>
      <c r="R4544">
        <v>722</v>
      </c>
      <c r="S4544">
        <v>777</v>
      </c>
    </row>
    <row r="4545" spans="1:19" x14ac:dyDescent="0.25">
      <c r="A4545" t="s">
        <v>7091</v>
      </c>
      <c r="B4545">
        <v>-1</v>
      </c>
      <c r="C4545" t="s">
        <v>7100</v>
      </c>
      <c r="D4545" t="str">
        <f>INDEX(Transcripts[#Data], MATCH(Exons[[#This Row],[Transcript stable ID]], Transcripts[Transcript stable ID], 0), 4)</f>
        <v>NM_001081640.1</v>
      </c>
      <c r="E4545" t="s">
        <v>27</v>
      </c>
      <c r="J4545">
        <v>48872743</v>
      </c>
      <c r="K4545">
        <v>48856413</v>
      </c>
      <c r="L4545">
        <v>48856443</v>
      </c>
      <c r="N4545">
        <v>9</v>
      </c>
      <c r="O4545">
        <v>835</v>
      </c>
      <c r="P4545">
        <v>865</v>
      </c>
      <c r="Q4545" t="s">
        <v>14766</v>
      </c>
      <c r="R4545">
        <v>778</v>
      </c>
      <c r="S4545">
        <v>808</v>
      </c>
    </row>
    <row r="4546" spans="1:19" x14ac:dyDescent="0.25">
      <c r="A4546" t="s">
        <v>7091</v>
      </c>
      <c r="B4546">
        <v>-1</v>
      </c>
      <c r="C4546" t="s">
        <v>7100</v>
      </c>
      <c r="D4546" t="str">
        <f>INDEX(Transcripts[#Data], MATCH(Exons[[#This Row],[Transcript stable ID]], Transcripts[Transcript stable ID], 0), 4)</f>
        <v>NM_001081640.1</v>
      </c>
      <c r="E4546" t="s">
        <v>27</v>
      </c>
      <c r="J4546">
        <v>48872743</v>
      </c>
      <c r="K4546">
        <v>48855769</v>
      </c>
      <c r="L4546">
        <v>48855926</v>
      </c>
      <c r="N4546">
        <v>10</v>
      </c>
      <c r="O4546">
        <v>866</v>
      </c>
      <c r="P4546">
        <v>1023</v>
      </c>
      <c r="Q4546" t="s">
        <v>14767</v>
      </c>
      <c r="R4546">
        <v>809</v>
      </c>
      <c r="S4546">
        <v>966</v>
      </c>
    </row>
    <row r="4547" spans="1:19" x14ac:dyDescent="0.25">
      <c r="A4547" t="s">
        <v>7091</v>
      </c>
      <c r="B4547">
        <v>-1</v>
      </c>
      <c r="C4547" t="s">
        <v>7100</v>
      </c>
      <c r="D4547" t="str">
        <f>INDEX(Transcripts[#Data], MATCH(Exons[[#This Row],[Transcript stable ID]], Transcripts[Transcript stable ID], 0), 4)</f>
        <v>NM_001081640.1</v>
      </c>
      <c r="E4547" t="s">
        <v>27</v>
      </c>
      <c r="J4547">
        <v>48872743</v>
      </c>
      <c r="K4547">
        <v>48852111</v>
      </c>
      <c r="L4547">
        <v>48852257</v>
      </c>
      <c r="N4547">
        <v>11</v>
      </c>
      <c r="O4547">
        <v>1024</v>
      </c>
      <c r="P4547">
        <v>1170</v>
      </c>
      <c r="Q4547" t="s">
        <v>14768</v>
      </c>
      <c r="R4547">
        <v>967</v>
      </c>
      <c r="S4547">
        <v>1113</v>
      </c>
    </row>
    <row r="4548" spans="1:19" x14ac:dyDescent="0.25">
      <c r="A4548" t="s">
        <v>7091</v>
      </c>
      <c r="B4548">
        <v>-1</v>
      </c>
      <c r="C4548" t="s">
        <v>7100</v>
      </c>
      <c r="D4548" t="str">
        <f>INDEX(Transcripts[#Data], MATCH(Exons[[#This Row],[Transcript stable ID]], Transcripts[Transcript stable ID], 0), 4)</f>
        <v>NM_001081640.1</v>
      </c>
      <c r="E4548" t="s">
        <v>27</v>
      </c>
      <c r="J4548">
        <v>48872743</v>
      </c>
      <c r="K4548">
        <v>48848913</v>
      </c>
      <c r="L4548">
        <v>48849077</v>
      </c>
      <c r="N4548">
        <v>12</v>
      </c>
      <c r="O4548">
        <v>1171</v>
      </c>
      <c r="P4548">
        <v>1335</v>
      </c>
      <c r="Q4548" t="s">
        <v>14769</v>
      </c>
      <c r="R4548">
        <v>1114</v>
      </c>
      <c r="S4548">
        <v>1278</v>
      </c>
    </row>
    <row r="4549" spans="1:19" x14ac:dyDescent="0.25">
      <c r="A4549" t="s">
        <v>7091</v>
      </c>
      <c r="B4549">
        <v>-1</v>
      </c>
      <c r="C4549" t="s">
        <v>7100</v>
      </c>
      <c r="D4549" t="str">
        <f>INDEX(Transcripts[#Data], MATCH(Exons[[#This Row],[Transcript stable ID]], Transcripts[Transcript stable ID], 0), 4)</f>
        <v>NM_001081640.1</v>
      </c>
      <c r="E4549" t="s">
        <v>27</v>
      </c>
      <c r="J4549">
        <v>48872743</v>
      </c>
      <c r="K4549">
        <v>48848292</v>
      </c>
      <c r="L4549">
        <v>48848460</v>
      </c>
      <c r="N4549">
        <v>13</v>
      </c>
      <c r="O4549">
        <v>1336</v>
      </c>
      <c r="P4549">
        <v>1504</v>
      </c>
      <c r="Q4549" t="s">
        <v>14770</v>
      </c>
      <c r="R4549">
        <v>1279</v>
      </c>
      <c r="S4549">
        <v>1447</v>
      </c>
    </row>
    <row r="4550" spans="1:19" x14ac:dyDescent="0.25">
      <c r="A4550" t="s">
        <v>7091</v>
      </c>
      <c r="B4550">
        <v>-1</v>
      </c>
      <c r="C4550" t="s">
        <v>7100</v>
      </c>
      <c r="D4550" t="str">
        <f>INDEX(Transcripts[#Data], MATCH(Exons[[#This Row],[Transcript stable ID]], Transcripts[Transcript stable ID], 0), 4)</f>
        <v>NM_001081640.1</v>
      </c>
      <c r="E4550" t="s">
        <v>27</v>
      </c>
      <c r="J4550">
        <v>48872743</v>
      </c>
      <c r="K4550">
        <v>48847569</v>
      </c>
      <c r="L4550">
        <v>48847618</v>
      </c>
      <c r="N4550">
        <v>14</v>
      </c>
      <c r="O4550">
        <v>1505</v>
      </c>
      <c r="P4550">
        <v>1554</v>
      </c>
      <c r="Q4550" t="s">
        <v>14771</v>
      </c>
      <c r="R4550">
        <v>1448</v>
      </c>
      <c r="S4550">
        <v>1497</v>
      </c>
    </row>
    <row r="4551" spans="1:19" x14ac:dyDescent="0.25">
      <c r="A4551" t="s">
        <v>7091</v>
      </c>
      <c r="B4551">
        <v>-1</v>
      </c>
      <c r="C4551" t="s">
        <v>7100</v>
      </c>
      <c r="D4551" t="str">
        <f>INDEX(Transcripts[#Data], MATCH(Exons[[#This Row],[Transcript stable ID]], Transcripts[Transcript stable ID], 0), 4)</f>
        <v>NM_001081640.1</v>
      </c>
      <c r="E4551" t="s">
        <v>27</v>
      </c>
      <c r="J4551">
        <v>48872743</v>
      </c>
      <c r="K4551">
        <v>48846525</v>
      </c>
      <c r="L4551">
        <v>48846650</v>
      </c>
      <c r="N4551">
        <v>15</v>
      </c>
      <c r="O4551">
        <v>1555</v>
      </c>
      <c r="P4551">
        <v>1680</v>
      </c>
      <c r="Q4551" t="s">
        <v>14772</v>
      </c>
      <c r="R4551">
        <v>1498</v>
      </c>
      <c r="S4551">
        <v>1623</v>
      </c>
    </row>
    <row r="4552" spans="1:19" x14ac:dyDescent="0.25">
      <c r="A4552" t="s">
        <v>7091</v>
      </c>
      <c r="B4552">
        <v>-1</v>
      </c>
      <c r="C4552" t="s">
        <v>7100</v>
      </c>
      <c r="D4552" t="str">
        <f>INDEX(Transcripts[#Data], MATCH(Exons[[#This Row],[Transcript stable ID]], Transcripts[Transcript stable ID], 0), 4)</f>
        <v>NM_001081640.1</v>
      </c>
      <c r="E4552" t="s">
        <v>27</v>
      </c>
      <c r="J4552">
        <v>48872743</v>
      </c>
      <c r="K4552">
        <v>48845580</v>
      </c>
      <c r="L4552">
        <v>48845732</v>
      </c>
      <c r="N4552">
        <v>16</v>
      </c>
      <c r="O4552">
        <v>1681</v>
      </c>
      <c r="P4552">
        <v>1833</v>
      </c>
      <c r="Q4552" t="s">
        <v>14773</v>
      </c>
      <c r="R4552">
        <v>1624</v>
      </c>
      <c r="S4552">
        <v>1776</v>
      </c>
    </row>
    <row r="4553" spans="1:19" x14ac:dyDescent="0.25">
      <c r="A4553" t="s">
        <v>7091</v>
      </c>
      <c r="B4553">
        <v>-1</v>
      </c>
      <c r="C4553" t="s">
        <v>7100</v>
      </c>
      <c r="D4553" t="str">
        <f>INDEX(Transcripts[#Data], MATCH(Exons[[#This Row],[Transcript stable ID]], Transcripts[Transcript stable ID], 0), 4)</f>
        <v>NM_001081640.1</v>
      </c>
      <c r="E4553" t="s">
        <v>27</v>
      </c>
      <c r="J4553">
        <v>48872743</v>
      </c>
      <c r="K4553">
        <v>48843232</v>
      </c>
      <c r="L4553">
        <v>48843347</v>
      </c>
      <c r="N4553">
        <v>17</v>
      </c>
      <c r="O4553">
        <v>1834</v>
      </c>
      <c r="P4553">
        <v>1949</v>
      </c>
      <c r="Q4553" t="s">
        <v>14774</v>
      </c>
      <c r="R4553">
        <v>1777</v>
      </c>
      <c r="S4553">
        <v>1892</v>
      </c>
    </row>
    <row r="4554" spans="1:19" x14ac:dyDescent="0.25">
      <c r="A4554" t="s">
        <v>7091</v>
      </c>
      <c r="B4554">
        <v>-1</v>
      </c>
      <c r="C4554" t="s">
        <v>7100</v>
      </c>
      <c r="D4554" t="str">
        <f>INDEX(Transcripts[#Data], MATCH(Exons[[#This Row],[Transcript stable ID]], Transcripts[Transcript stable ID], 0), 4)</f>
        <v>NM_001081640.1</v>
      </c>
      <c r="E4554" t="s">
        <v>27</v>
      </c>
      <c r="J4554">
        <v>48872743</v>
      </c>
      <c r="K4554">
        <v>48842413</v>
      </c>
      <c r="L4554">
        <v>48842572</v>
      </c>
      <c r="N4554">
        <v>18</v>
      </c>
      <c r="O4554">
        <v>1950</v>
      </c>
      <c r="P4554">
        <v>2109</v>
      </c>
      <c r="Q4554" t="s">
        <v>14775</v>
      </c>
      <c r="R4554">
        <v>1893</v>
      </c>
      <c r="S4554">
        <v>2052</v>
      </c>
    </row>
    <row r="4555" spans="1:19" x14ac:dyDescent="0.25">
      <c r="A4555" t="s">
        <v>7091</v>
      </c>
      <c r="B4555">
        <v>-1</v>
      </c>
      <c r="C4555" t="s">
        <v>7100</v>
      </c>
      <c r="D4555" t="str">
        <f>INDEX(Transcripts[#Data], MATCH(Exons[[#This Row],[Transcript stable ID]], Transcripts[Transcript stable ID], 0), 4)</f>
        <v>NM_001081640.1</v>
      </c>
      <c r="E4555" t="s">
        <v>27</v>
      </c>
      <c r="J4555">
        <v>48872743</v>
      </c>
      <c r="K4555">
        <v>48841652</v>
      </c>
      <c r="L4555">
        <v>48841738</v>
      </c>
      <c r="N4555">
        <v>19</v>
      </c>
      <c r="O4555">
        <v>2110</v>
      </c>
      <c r="P4555">
        <v>2196</v>
      </c>
      <c r="Q4555" t="s">
        <v>14776</v>
      </c>
      <c r="R4555">
        <v>2053</v>
      </c>
      <c r="S4555">
        <v>2139</v>
      </c>
    </row>
    <row r="4556" spans="1:19" x14ac:dyDescent="0.25">
      <c r="A4556" t="s">
        <v>7091</v>
      </c>
      <c r="B4556">
        <v>-1</v>
      </c>
      <c r="C4556" t="s">
        <v>7100</v>
      </c>
      <c r="D4556" t="str">
        <f>INDEX(Transcripts[#Data], MATCH(Exons[[#This Row],[Transcript stable ID]], Transcripts[Transcript stable ID], 0), 4)</f>
        <v>NM_001081640.1</v>
      </c>
      <c r="E4556" t="s">
        <v>27</v>
      </c>
      <c r="J4556">
        <v>48872743</v>
      </c>
      <c r="K4556">
        <v>48840331</v>
      </c>
      <c r="L4556">
        <v>48840450</v>
      </c>
      <c r="N4556">
        <v>20</v>
      </c>
      <c r="O4556">
        <v>2197</v>
      </c>
      <c r="P4556">
        <v>2316</v>
      </c>
      <c r="Q4556" t="s">
        <v>14777</v>
      </c>
      <c r="R4556">
        <v>2140</v>
      </c>
      <c r="S4556">
        <v>2259</v>
      </c>
    </row>
    <row r="4557" spans="1:19" x14ac:dyDescent="0.25">
      <c r="A4557" t="s">
        <v>7091</v>
      </c>
      <c r="B4557">
        <v>-1</v>
      </c>
      <c r="C4557" t="s">
        <v>7100</v>
      </c>
      <c r="D4557" t="str">
        <f>INDEX(Transcripts[#Data], MATCH(Exons[[#This Row],[Transcript stable ID]], Transcripts[Transcript stable ID], 0), 4)</f>
        <v>NM_001081640.1</v>
      </c>
      <c r="E4557" t="s">
        <v>27</v>
      </c>
      <c r="J4557">
        <v>48872743</v>
      </c>
      <c r="K4557">
        <v>48839754</v>
      </c>
      <c r="L4557">
        <v>48839913</v>
      </c>
      <c r="N4557">
        <v>21</v>
      </c>
      <c r="O4557">
        <v>2317</v>
      </c>
      <c r="P4557">
        <v>2476</v>
      </c>
      <c r="Q4557" t="s">
        <v>14778</v>
      </c>
      <c r="R4557">
        <v>2260</v>
      </c>
      <c r="S4557">
        <v>2419</v>
      </c>
    </row>
    <row r="4558" spans="1:19" x14ac:dyDescent="0.25">
      <c r="A4558" t="s">
        <v>7091</v>
      </c>
      <c r="B4558">
        <v>-1</v>
      </c>
      <c r="C4558" t="s">
        <v>7100</v>
      </c>
      <c r="D4558" t="str">
        <f>INDEX(Transcripts[#Data], MATCH(Exons[[#This Row],[Transcript stable ID]], Transcripts[Transcript stable ID], 0), 4)</f>
        <v>NM_001081640.1</v>
      </c>
      <c r="E4558" t="s">
        <v>27</v>
      </c>
      <c r="J4558">
        <v>48872743</v>
      </c>
      <c r="K4558">
        <v>48830837</v>
      </c>
      <c r="L4558">
        <v>48830943</v>
      </c>
      <c r="N4558">
        <v>22</v>
      </c>
      <c r="O4558">
        <v>2477</v>
      </c>
      <c r="P4558">
        <v>2583</v>
      </c>
      <c r="Q4558" t="s">
        <v>14779</v>
      </c>
      <c r="R4558">
        <v>2420</v>
      </c>
      <c r="S4558">
        <v>2526</v>
      </c>
    </row>
    <row r="4559" spans="1:19" x14ac:dyDescent="0.25">
      <c r="A4559" t="s">
        <v>7091</v>
      </c>
      <c r="B4559">
        <v>-1</v>
      </c>
      <c r="C4559" t="s">
        <v>7100</v>
      </c>
      <c r="D4559" t="str">
        <f>INDEX(Transcripts[#Data], MATCH(Exons[[#This Row],[Transcript stable ID]], Transcripts[Transcript stable ID], 0), 4)</f>
        <v>NM_001081640.1</v>
      </c>
      <c r="E4559" t="s">
        <v>27</v>
      </c>
      <c r="J4559">
        <v>48872743</v>
      </c>
      <c r="K4559">
        <v>48827888</v>
      </c>
      <c r="L4559">
        <v>48827978</v>
      </c>
      <c r="N4559">
        <v>23</v>
      </c>
      <c r="O4559">
        <v>2584</v>
      </c>
      <c r="P4559">
        <v>2674</v>
      </c>
      <c r="Q4559" t="s">
        <v>14780</v>
      </c>
      <c r="R4559">
        <v>2527</v>
      </c>
      <c r="S4559">
        <v>2617</v>
      </c>
    </row>
    <row r="4560" spans="1:19" x14ac:dyDescent="0.25">
      <c r="A4560" t="s">
        <v>7091</v>
      </c>
      <c r="B4560">
        <v>-1</v>
      </c>
      <c r="C4560" t="s">
        <v>7100</v>
      </c>
      <c r="D4560" t="str">
        <f>INDEX(Transcripts[#Data], MATCH(Exons[[#This Row],[Transcript stable ID]], Transcripts[Transcript stable ID], 0), 4)</f>
        <v>NM_001081640.1</v>
      </c>
      <c r="E4560" t="s">
        <v>27</v>
      </c>
      <c r="J4560">
        <v>48872743</v>
      </c>
      <c r="K4560">
        <v>48826461</v>
      </c>
      <c r="L4560">
        <v>48826624</v>
      </c>
      <c r="N4560">
        <v>24</v>
      </c>
      <c r="O4560">
        <v>2675</v>
      </c>
      <c r="P4560">
        <v>2838</v>
      </c>
      <c r="Q4560" t="s">
        <v>14781</v>
      </c>
      <c r="R4560">
        <v>2618</v>
      </c>
      <c r="S4560">
        <v>2781</v>
      </c>
    </row>
    <row r="4561" spans="1:19" x14ac:dyDescent="0.25">
      <c r="A4561" t="s">
        <v>7091</v>
      </c>
      <c r="B4561">
        <v>-1</v>
      </c>
      <c r="C4561" t="s">
        <v>7100</v>
      </c>
      <c r="D4561" t="str">
        <f>INDEX(Transcripts[#Data], MATCH(Exons[[#This Row],[Transcript stable ID]], Transcripts[Transcript stable ID], 0), 4)</f>
        <v>NM_001081640.1</v>
      </c>
      <c r="E4561" t="s">
        <v>27</v>
      </c>
      <c r="J4561">
        <v>48872743</v>
      </c>
      <c r="K4561">
        <v>48824970</v>
      </c>
      <c r="L4561">
        <v>48825122</v>
      </c>
      <c r="N4561">
        <v>25</v>
      </c>
      <c r="O4561">
        <v>2839</v>
      </c>
      <c r="P4561">
        <v>2991</v>
      </c>
      <c r="Q4561" t="s">
        <v>14782</v>
      </c>
      <c r="R4561">
        <v>2782</v>
      </c>
      <c r="S4561">
        <v>2934</v>
      </c>
    </row>
    <row r="4562" spans="1:19" x14ac:dyDescent="0.25">
      <c r="A4562" t="s">
        <v>7091</v>
      </c>
      <c r="B4562">
        <v>-1</v>
      </c>
      <c r="C4562" t="s">
        <v>7100</v>
      </c>
      <c r="D4562" t="str">
        <f>INDEX(Transcripts[#Data], MATCH(Exons[[#This Row],[Transcript stable ID]], Transcripts[Transcript stable ID], 0), 4)</f>
        <v>NM_001081640.1</v>
      </c>
      <c r="E4562" t="s">
        <v>27</v>
      </c>
      <c r="J4562">
        <v>48872743</v>
      </c>
      <c r="K4562">
        <v>48817429</v>
      </c>
      <c r="L4562">
        <v>48817536</v>
      </c>
      <c r="N4562">
        <v>26</v>
      </c>
      <c r="O4562">
        <v>2992</v>
      </c>
      <c r="P4562">
        <v>3099</v>
      </c>
      <c r="Q4562" t="s">
        <v>14783</v>
      </c>
      <c r="R4562">
        <v>2935</v>
      </c>
      <c r="S4562">
        <v>3042</v>
      </c>
    </row>
    <row r="4563" spans="1:19" x14ac:dyDescent="0.25">
      <c r="A4563" t="s">
        <v>7091</v>
      </c>
      <c r="B4563">
        <v>-1</v>
      </c>
      <c r="C4563" t="s">
        <v>7100</v>
      </c>
      <c r="D4563" t="str">
        <f>INDEX(Transcripts[#Data], MATCH(Exons[[#This Row],[Transcript stable ID]], Transcripts[Transcript stable ID], 0), 4)</f>
        <v>NM_001081640.1</v>
      </c>
      <c r="E4563" t="s">
        <v>27</v>
      </c>
      <c r="J4563">
        <v>48872743</v>
      </c>
      <c r="K4563">
        <v>48815129</v>
      </c>
      <c r="L4563">
        <v>48815355</v>
      </c>
      <c r="N4563">
        <v>27</v>
      </c>
      <c r="O4563">
        <v>3100</v>
      </c>
      <c r="P4563">
        <v>3326</v>
      </c>
      <c r="Q4563" t="s">
        <v>14784</v>
      </c>
      <c r="R4563">
        <v>3043</v>
      </c>
      <c r="S4563">
        <v>3269</v>
      </c>
    </row>
    <row r="4564" spans="1:19" x14ac:dyDescent="0.25">
      <c r="A4564" t="s">
        <v>7091</v>
      </c>
      <c r="B4564">
        <v>-1</v>
      </c>
      <c r="C4564" t="s">
        <v>7100</v>
      </c>
      <c r="D4564" t="str">
        <f>INDEX(Transcripts[#Data], MATCH(Exons[[#This Row],[Transcript stable ID]], Transcripts[Transcript stable ID], 0), 4)</f>
        <v>NM_001081640.1</v>
      </c>
      <c r="E4564" t="s">
        <v>27</v>
      </c>
      <c r="J4564">
        <v>48872743</v>
      </c>
      <c r="K4564">
        <v>48812933</v>
      </c>
      <c r="L4564">
        <v>48813027</v>
      </c>
      <c r="N4564">
        <v>28</v>
      </c>
      <c r="O4564">
        <v>3327</v>
      </c>
      <c r="P4564">
        <v>3421</v>
      </c>
      <c r="Q4564" t="s">
        <v>14785</v>
      </c>
      <c r="R4564">
        <v>3270</v>
      </c>
      <c r="S4564">
        <v>3364</v>
      </c>
    </row>
    <row r="4565" spans="1:19" x14ac:dyDescent="0.25">
      <c r="A4565" t="s">
        <v>7091</v>
      </c>
      <c r="B4565">
        <v>-1</v>
      </c>
      <c r="C4565" t="s">
        <v>7100</v>
      </c>
      <c r="D4565" t="str">
        <f>INDEX(Transcripts[#Data], MATCH(Exons[[#This Row],[Transcript stable ID]], Transcripts[Transcript stable ID], 0), 4)</f>
        <v>NM_001081640.1</v>
      </c>
      <c r="E4565" t="s">
        <v>27</v>
      </c>
      <c r="J4565">
        <v>48872743</v>
      </c>
      <c r="K4565">
        <v>48811030</v>
      </c>
      <c r="L4565">
        <v>48811129</v>
      </c>
      <c r="N4565">
        <v>29</v>
      </c>
      <c r="O4565">
        <v>3422</v>
      </c>
      <c r="P4565">
        <v>3521</v>
      </c>
      <c r="Q4565" t="s">
        <v>14786</v>
      </c>
      <c r="R4565">
        <v>3365</v>
      </c>
      <c r="S4565">
        <v>3464</v>
      </c>
    </row>
    <row r="4566" spans="1:19" x14ac:dyDescent="0.25">
      <c r="A4566" t="s">
        <v>7091</v>
      </c>
      <c r="B4566">
        <v>-1</v>
      </c>
      <c r="C4566" t="s">
        <v>7100</v>
      </c>
      <c r="D4566" t="str">
        <f>INDEX(Transcripts[#Data], MATCH(Exons[[#This Row],[Transcript stable ID]], Transcripts[Transcript stable ID], 0), 4)</f>
        <v>NM_001081640.1</v>
      </c>
      <c r="E4566" t="s">
        <v>27</v>
      </c>
      <c r="J4566">
        <v>48872743</v>
      </c>
      <c r="K4566">
        <v>48809721</v>
      </c>
      <c r="L4566">
        <v>48809854</v>
      </c>
      <c r="N4566">
        <v>30</v>
      </c>
      <c r="O4566">
        <v>3522</v>
      </c>
      <c r="P4566">
        <v>3655</v>
      </c>
      <c r="Q4566" t="s">
        <v>14787</v>
      </c>
      <c r="R4566">
        <v>3465</v>
      </c>
      <c r="S4566">
        <v>3598</v>
      </c>
    </row>
    <row r="4567" spans="1:19" x14ac:dyDescent="0.25">
      <c r="A4567" t="s">
        <v>7091</v>
      </c>
      <c r="B4567">
        <v>-1</v>
      </c>
      <c r="C4567" t="s">
        <v>7100</v>
      </c>
      <c r="D4567" t="str">
        <f>INDEX(Transcripts[#Data], MATCH(Exons[[#This Row],[Transcript stable ID]], Transcripts[Transcript stable ID], 0), 4)</f>
        <v>NM_001081640.1</v>
      </c>
      <c r="E4567" t="s">
        <v>27</v>
      </c>
      <c r="J4567">
        <v>48872743</v>
      </c>
      <c r="K4567">
        <v>48805817</v>
      </c>
      <c r="L4567">
        <v>48805947</v>
      </c>
      <c r="N4567">
        <v>31</v>
      </c>
      <c r="O4567">
        <v>3656</v>
      </c>
      <c r="P4567">
        <v>3786</v>
      </c>
      <c r="Q4567" t="s">
        <v>14788</v>
      </c>
      <c r="R4567">
        <v>3599</v>
      </c>
      <c r="S4567">
        <v>3729</v>
      </c>
    </row>
    <row r="4568" spans="1:19" x14ac:dyDescent="0.25">
      <c r="A4568" t="s">
        <v>7091</v>
      </c>
      <c r="B4568">
        <v>-1</v>
      </c>
      <c r="C4568" t="s">
        <v>7100</v>
      </c>
      <c r="D4568" t="str">
        <f>INDEX(Transcripts[#Data], MATCH(Exons[[#This Row],[Transcript stable ID]], Transcripts[Transcript stable ID], 0), 4)</f>
        <v>NM_001081640.1</v>
      </c>
      <c r="E4568" t="s">
        <v>27</v>
      </c>
      <c r="J4568">
        <v>48872743</v>
      </c>
      <c r="K4568">
        <v>48805700</v>
      </c>
      <c r="L4568">
        <v>48805814</v>
      </c>
      <c r="N4568">
        <v>32</v>
      </c>
      <c r="O4568">
        <v>3787</v>
      </c>
      <c r="P4568">
        <v>3901</v>
      </c>
      <c r="Q4568" t="s">
        <v>14789</v>
      </c>
      <c r="R4568">
        <v>3730</v>
      </c>
      <c r="S4568">
        <v>3844</v>
      </c>
    </row>
    <row r="4569" spans="1:19" x14ac:dyDescent="0.25">
      <c r="A4569" t="s">
        <v>7091</v>
      </c>
      <c r="B4569">
        <v>-1</v>
      </c>
      <c r="C4569" t="s">
        <v>7100</v>
      </c>
      <c r="D4569" t="str">
        <f>INDEX(Transcripts[#Data], MATCH(Exons[[#This Row],[Transcript stable ID]], Transcripts[Transcript stable ID], 0), 4)</f>
        <v>NM_001081640.1</v>
      </c>
      <c r="E4569" t="s">
        <v>27</v>
      </c>
      <c r="J4569">
        <v>48872743</v>
      </c>
      <c r="K4569">
        <v>48802818</v>
      </c>
      <c r="L4569">
        <v>48803041</v>
      </c>
      <c r="N4569">
        <v>33</v>
      </c>
      <c r="O4569">
        <v>3902</v>
      </c>
      <c r="P4569">
        <v>4125</v>
      </c>
      <c r="Q4569" t="s">
        <v>14790</v>
      </c>
      <c r="R4569">
        <v>3845</v>
      </c>
      <c r="S4569">
        <v>4068</v>
      </c>
    </row>
    <row r="4570" spans="1:19" x14ac:dyDescent="0.25">
      <c r="A4570" t="s">
        <v>7091</v>
      </c>
      <c r="B4570">
        <v>-1</v>
      </c>
      <c r="C4570" t="s">
        <v>7100</v>
      </c>
      <c r="D4570" t="str">
        <f>INDEX(Transcripts[#Data], MATCH(Exons[[#This Row],[Transcript stable ID]], Transcripts[Transcript stable ID], 0), 4)</f>
        <v>NM_001081640.1</v>
      </c>
      <c r="E4570" t="s">
        <v>27</v>
      </c>
      <c r="J4570">
        <v>48872743</v>
      </c>
      <c r="K4570">
        <v>48801575</v>
      </c>
      <c r="L4570">
        <v>48801783</v>
      </c>
      <c r="N4570">
        <v>34</v>
      </c>
      <c r="O4570">
        <v>4126</v>
      </c>
      <c r="P4570">
        <v>4334</v>
      </c>
      <c r="Q4570" t="s">
        <v>14791</v>
      </c>
      <c r="R4570">
        <v>4069</v>
      </c>
      <c r="S4570">
        <v>4277</v>
      </c>
    </row>
    <row r="4571" spans="1:19" x14ac:dyDescent="0.25">
      <c r="A4571" t="s">
        <v>7091</v>
      </c>
      <c r="B4571">
        <v>-1</v>
      </c>
      <c r="C4571" t="s">
        <v>7100</v>
      </c>
      <c r="D4571" t="str">
        <f>INDEX(Transcripts[#Data], MATCH(Exons[[#This Row],[Transcript stable ID]], Transcripts[Transcript stable ID], 0), 4)</f>
        <v>NM_001081640.1</v>
      </c>
      <c r="E4571" t="s">
        <v>27</v>
      </c>
      <c r="J4571">
        <v>48872743</v>
      </c>
      <c r="K4571">
        <v>48801079</v>
      </c>
      <c r="L4571">
        <v>48801211</v>
      </c>
      <c r="N4571">
        <v>35</v>
      </c>
      <c r="O4571">
        <v>4335</v>
      </c>
      <c r="P4571">
        <v>4467</v>
      </c>
      <c r="Q4571" t="s">
        <v>14792</v>
      </c>
      <c r="R4571">
        <v>4278</v>
      </c>
      <c r="S4571">
        <v>4410</v>
      </c>
    </row>
    <row r="4572" spans="1:19" x14ac:dyDescent="0.25">
      <c r="A4572" t="s">
        <v>7091</v>
      </c>
      <c r="B4572">
        <v>-1</v>
      </c>
      <c r="C4572" t="s">
        <v>7100</v>
      </c>
      <c r="D4572" t="str">
        <f>INDEX(Transcripts[#Data], MATCH(Exons[[#This Row],[Transcript stable ID]], Transcripts[Transcript stable ID], 0), 4)</f>
        <v>NM_001081640.1</v>
      </c>
      <c r="E4572" t="s">
        <v>27</v>
      </c>
      <c r="J4572">
        <v>48872743</v>
      </c>
      <c r="K4572">
        <v>48800108</v>
      </c>
      <c r="L4572">
        <v>48800266</v>
      </c>
      <c r="N4572">
        <v>36</v>
      </c>
      <c r="O4572">
        <v>4468</v>
      </c>
      <c r="P4572">
        <v>4626</v>
      </c>
      <c r="Q4572" t="s">
        <v>14793</v>
      </c>
      <c r="R4572">
        <v>4411</v>
      </c>
      <c r="S4572">
        <v>4569</v>
      </c>
    </row>
    <row r="4573" spans="1:19" x14ac:dyDescent="0.25">
      <c r="A4573" t="s">
        <v>7091</v>
      </c>
      <c r="B4573">
        <v>-1</v>
      </c>
      <c r="C4573" t="s">
        <v>7100</v>
      </c>
      <c r="D4573" t="str">
        <f>INDEX(Transcripts[#Data], MATCH(Exons[[#This Row],[Transcript stable ID]], Transcripts[Transcript stable ID], 0), 4)</f>
        <v>NM_001081640.1</v>
      </c>
      <c r="E4573" t="s">
        <v>27</v>
      </c>
      <c r="J4573">
        <v>48872743</v>
      </c>
      <c r="K4573">
        <v>48798505</v>
      </c>
      <c r="L4573">
        <v>48798708</v>
      </c>
      <c r="N4573">
        <v>37</v>
      </c>
      <c r="O4573">
        <v>4627</v>
      </c>
      <c r="P4573">
        <v>4830</v>
      </c>
      <c r="Q4573" t="s">
        <v>14794</v>
      </c>
      <c r="R4573">
        <v>4570</v>
      </c>
      <c r="S4573">
        <v>4773</v>
      </c>
    </row>
    <row r="4574" spans="1:19" x14ac:dyDescent="0.25">
      <c r="A4574" t="s">
        <v>7091</v>
      </c>
      <c r="B4574">
        <v>-1</v>
      </c>
      <c r="C4574" t="s">
        <v>7100</v>
      </c>
      <c r="D4574" t="str">
        <f>INDEX(Transcripts[#Data], MATCH(Exons[[#This Row],[Transcript stable ID]], Transcripts[Transcript stable ID], 0), 4)</f>
        <v>NM_001081640.1</v>
      </c>
      <c r="E4574" t="s">
        <v>27</v>
      </c>
      <c r="J4574">
        <v>48872743</v>
      </c>
      <c r="K4574">
        <v>48794473</v>
      </c>
      <c r="L4574">
        <v>48794658</v>
      </c>
      <c r="N4574">
        <v>38</v>
      </c>
      <c r="O4574">
        <v>4831</v>
      </c>
      <c r="P4574">
        <v>5016</v>
      </c>
      <c r="Q4574" t="s">
        <v>14795</v>
      </c>
      <c r="R4574">
        <v>4774</v>
      </c>
      <c r="S4574">
        <v>4959</v>
      </c>
    </row>
    <row r="4575" spans="1:19" x14ac:dyDescent="0.25">
      <c r="A4575" t="s">
        <v>7091</v>
      </c>
      <c r="B4575">
        <v>-1</v>
      </c>
      <c r="C4575" t="s">
        <v>7100</v>
      </c>
      <c r="D4575" t="str">
        <f>INDEX(Transcripts[#Data], MATCH(Exons[[#This Row],[Transcript stable ID]], Transcripts[Transcript stable ID], 0), 4)</f>
        <v>NM_001081640.1</v>
      </c>
      <c r="E4575" t="s">
        <v>27</v>
      </c>
      <c r="J4575">
        <v>48872743</v>
      </c>
      <c r="K4575">
        <v>48793977</v>
      </c>
      <c r="L4575">
        <v>48794081</v>
      </c>
      <c r="N4575">
        <v>39</v>
      </c>
      <c r="O4575">
        <v>5017</v>
      </c>
      <c r="P4575">
        <v>5121</v>
      </c>
      <c r="Q4575" t="s">
        <v>14796</v>
      </c>
      <c r="R4575">
        <v>4960</v>
      </c>
      <c r="S4575">
        <v>5064</v>
      </c>
    </row>
    <row r="4576" spans="1:19" x14ac:dyDescent="0.25">
      <c r="A4576" t="s">
        <v>7091</v>
      </c>
      <c r="B4576">
        <v>-1</v>
      </c>
      <c r="C4576" t="s">
        <v>7100</v>
      </c>
      <c r="D4576" t="str">
        <f>INDEX(Transcripts[#Data], MATCH(Exons[[#This Row],[Transcript stable ID]], Transcripts[Transcript stable ID], 0), 4)</f>
        <v>NM_001081640.1</v>
      </c>
      <c r="E4576" t="s">
        <v>27</v>
      </c>
      <c r="J4576">
        <v>48872743</v>
      </c>
      <c r="K4576">
        <v>48792052</v>
      </c>
      <c r="L4576">
        <v>48792219</v>
      </c>
      <c r="N4576">
        <v>40</v>
      </c>
      <c r="O4576">
        <v>5122</v>
      </c>
      <c r="P4576">
        <v>5289</v>
      </c>
      <c r="Q4576" t="s">
        <v>14797</v>
      </c>
      <c r="R4576">
        <v>5065</v>
      </c>
      <c r="S4576">
        <v>5232</v>
      </c>
    </row>
    <row r="4577" spans="1:19" x14ac:dyDescent="0.25">
      <c r="A4577" t="s">
        <v>7091</v>
      </c>
      <c r="B4577">
        <v>-1</v>
      </c>
      <c r="C4577" t="s">
        <v>7100</v>
      </c>
      <c r="D4577" t="str">
        <f>INDEX(Transcripts[#Data], MATCH(Exons[[#This Row],[Transcript stable ID]], Transcripts[Transcript stable ID], 0), 4)</f>
        <v>NM_001081640.1</v>
      </c>
      <c r="E4577" t="s">
        <v>27</v>
      </c>
      <c r="J4577">
        <v>48872743</v>
      </c>
      <c r="K4577">
        <v>48790285</v>
      </c>
      <c r="L4577">
        <v>48790412</v>
      </c>
      <c r="N4577">
        <v>41</v>
      </c>
      <c r="O4577">
        <v>5290</v>
      </c>
      <c r="P4577">
        <v>5417</v>
      </c>
      <c r="Q4577" t="s">
        <v>14798</v>
      </c>
      <c r="R4577">
        <v>5233</v>
      </c>
      <c r="S4577">
        <v>5360</v>
      </c>
    </row>
    <row r="4578" spans="1:19" x14ac:dyDescent="0.25">
      <c r="A4578" t="s">
        <v>7091</v>
      </c>
      <c r="B4578">
        <v>-1</v>
      </c>
      <c r="C4578" t="s">
        <v>7100</v>
      </c>
      <c r="D4578" t="str">
        <f>INDEX(Transcripts[#Data], MATCH(Exons[[#This Row],[Transcript stable ID]], Transcripts[Transcript stable ID], 0), 4)</f>
        <v>NM_001081640.1</v>
      </c>
      <c r="E4578" t="s">
        <v>27</v>
      </c>
      <c r="J4578">
        <v>48872743</v>
      </c>
      <c r="K4578">
        <v>48777117</v>
      </c>
      <c r="L4578">
        <v>48777324</v>
      </c>
      <c r="N4578">
        <v>42</v>
      </c>
      <c r="O4578">
        <v>5418</v>
      </c>
      <c r="P4578">
        <v>5625</v>
      </c>
      <c r="Q4578" t="s">
        <v>14799</v>
      </c>
      <c r="R4578">
        <v>5361</v>
      </c>
      <c r="S4578">
        <v>5568</v>
      </c>
    </row>
    <row r="4579" spans="1:19" x14ac:dyDescent="0.25">
      <c r="A4579" t="s">
        <v>7091</v>
      </c>
      <c r="B4579">
        <v>-1</v>
      </c>
      <c r="C4579" t="s">
        <v>7100</v>
      </c>
      <c r="D4579" t="str">
        <f>INDEX(Transcripts[#Data], MATCH(Exons[[#This Row],[Transcript stable ID]], Transcripts[Transcript stable ID], 0), 4)</f>
        <v>NM_001081640.1</v>
      </c>
      <c r="E4579" t="s">
        <v>27</v>
      </c>
      <c r="J4579">
        <v>48872743</v>
      </c>
      <c r="K4579">
        <v>48775960</v>
      </c>
      <c r="L4579">
        <v>48776138</v>
      </c>
      <c r="N4579">
        <v>43</v>
      </c>
      <c r="O4579">
        <v>5626</v>
      </c>
      <c r="P4579">
        <v>5804</v>
      </c>
      <c r="Q4579" t="s">
        <v>14800</v>
      </c>
      <c r="R4579">
        <v>5569</v>
      </c>
      <c r="S4579">
        <v>5747</v>
      </c>
    </row>
    <row r="4580" spans="1:19" x14ac:dyDescent="0.25">
      <c r="A4580" t="s">
        <v>7091</v>
      </c>
      <c r="B4580">
        <v>-1</v>
      </c>
      <c r="C4580" t="s">
        <v>7100</v>
      </c>
      <c r="D4580" t="str">
        <f>INDEX(Transcripts[#Data], MATCH(Exons[[#This Row],[Transcript stable ID]], Transcripts[Transcript stable ID], 0), 4)</f>
        <v>NM_001081640.1</v>
      </c>
      <c r="E4580" t="s">
        <v>27</v>
      </c>
      <c r="J4580">
        <v>48872743</v>
      </c>
      <c r="K4580">
        <v>48774934</v>
      </c>
      <c r="L4580">
        <v>48775102</v>
      </c>
      <c r="N4580">
        <v>44</v>
      </c>
      <c r="O4580">
        <v>5805</v>
      </c>
      <c r="P4580">
        <v>5973</v>
      </c>
      <c r="Q4580" t="s">
        <v>14801</v>
      </c>
      <c r="R4580">
        <v>5748</v>
      </c>
      <c r="S4580">
        <v>5916</v>
      </c>
    </row>
    <row r="4581" spans="1:19" x14ac:dyDescent="0.25">
      <c r="A4581" t="s">
        <v>7091</v>
      </c>
      <c r="B4581">
        <v>-1</v>
      </c>
      <c r="C4581" t="s">
        <v>7100</v>
      </c>
      <c r="D4581" t="str">
        <f>INDEX(Transcripts[#Data], MATCH(Exons[[#This Row],[Transcript stable ID]], Transcripts[Transcript stable ID], 0), 4)</f>
        <v>NM_001081640.1</v>
      </c>
      <c r="E4581" t="s">
        <v>27</v>
      </c>
      <c r="J4581">
        <v>48872743</v>
      </c>
      <c r="K4581">
        <v>48774623</v>
      </c>
      <c r="L4581">
        <v>48774688</v>
      </c>
      <c r="N4581">
        <v>45</v>
      </c>
      <c r="O4581">
        <v>5974</v>
      </c>
      <c r="P4581">
        <v>6039</v>
      </c>
      <c r="Q4581" t="s">
        <v>14802</v>
      </c>
      <c r="R4581">
        <v>5917</v>
      </c>
      <c r="S4581">
        <v>5982</v>
      </c>
    </row>
    <row r="4582" spans="1:19" x14ac:dyDescent="0.25">
      <c r="A4582" t="s">
        <v>7091</v>
      </c>
      <c r="B4582">
        <v>-1</v>
      </c>
      <c r="C4582" t="s">
        <v>7100</v>
      </c>
      <c r="D4582" t="str">
        <f>INDEX(Transcripts[#Data], MATCH(Exons[[#This Row],[Transcript stable ID]], Transcripts[Transcript stable ID], 0), 4)</f>
        <v>NM_001081640.1</v>
      </c>
      <c r="E4582" t="s">
        <v>27</v>
      </c>
      <c r="J4582">
        <v>48872743</v>
      </c>
      <c r="K4582">
        <v>48773460</v>
      </c>
      <c r="L4582">
        <v>48773532</v>
      </c>
      <c r="N4582">
        <v>46</v>
      </c>
      <c r="O4582">
        <v>6040</v>
      </c>
      <c r="P4582">
        <v>6112</v>
      </c>
      <c r="Q4582" t="s">
        <v>14803</v>
      </c>
      <c r="R4582">
        <v>5983</v>
      </c>
      <c r="S4582">
        <v>6055</v>
      </c>
    </row>
    <row r="4583" spans="1:19" x14ac:dyDescent="0.25">
      <c r="A4583" t="s">
        <v>7091</v>
      </c>
      <c r="B4583">
        <v>-1</v>
      </c>
      <c r="C4583" t="s">
        <v>7100</v>
      </c>
      <c r="D4583" t="str">
        <f>INDEX(Transcripts[#Data], MATCH(Exons[[#This Row],[Transcript stable ID]], Transcripts[Transcript stable ID], 0), 4)</f>
        <v>NM_001081640.1</v>
      </c>
      <c r="E4583" t="s">
        <v>27</v>
      </c>
      <c r="J4583">
        <v>48872743</v>
      </c>
      <c r="K4583">
        <v>48772172</v>
      </c>
      <c r="L4583">
        <v>48772320</v>
      </c>
      <c r="N4583">
        <v>47</v>
      </c>
      <c r="O4583">
        <v>6113</v>
      </c>
      <c r="P4583">
        <v>6261</v>
      </c>
      <c r="Q4583" t="s">
        <v>14804</v>
      </c>
      <c r="R4583">
        <v>6056</v>
      </c>
      <c r="S4583">
        <v>6204</v>
      </c>
    </row>
    <row r="4584" spans="1:19" x14ac:dyDescent="0.25">
      <c r="A4584" t="s">
        <v>7091</v>
      </c>
      <c r="B4584">
        <v>-1</v>
      </c>
      <c r="C4584" t="s">
        <v>7100</v>
      </c>
      <c r="D4584" t="str">
        <f>INDEX(Transcripts[#Data], MATCH(Exons[[#This Row],[Transcript stable ID]], Transcripts[Transcript stable ID], 0), 4)</f>
        <v>NM_001081640.1</v>
      </c>
      <c r="E4584" t="s">
        <v>27</v>
      </c>
      <c r="J4584">
        <v>48872743</v>
      </c>
      <c r="K4584">
        <v>48771410</v>
      </c>
      <c r="L4584">
        <v>48771547</v>
      </c>
      <c r="N4584">
        <v>48</v>
      </c>
      <c r="O4584">
        <v>6262</v>
      </c>
      <c r="P4584">
        <v>6399</v>
      </c>
      <c r="Q4584" t="s">
        <v>14805</v>
      </c>
      <c r="R4584">
        <v>6205</v>
      </c>
      <c r="S4584">
        <v>6342</v>
      </c>
    </row>
    <row r="4585" spans="1:19" x14ac:dyDescent="0.25">
      <c r="A4585" t="s">
        <v>7091</v>
      </c>
      <c r="B4585">
        <v>-1</v>
      </c>
      <c r="C4585" t="s">
        <v>7100</v>
      </c>
      <c r="D4585" t="str">
        <f>INDEX(Transcripts[#Data], MATCH(Exons[[#This Row],[Transcript stable ID]], Transcripts[Transcript stable ID], 0), 4)</f>
        <v>NM_001081640.1</v>
      </c>
      <c r="E4585" t="s">
        <v>27</v>
      </c>
      <c r="J4585">
        <v>48872743</v>
      </c>
      <c r="K4585">
        <v>48771077</v>
      </c>
      <c r="L4585">
        <v>48771196</v>
      </c>
      <c r="N4585">
        <v>49</v>
      </c>
      <c r="O4585">
        <v>6400</v>
      </c>
      <c r="P4585">
        <v>6519</v>
      </c>
      <c r="Q4585" t="s">
        <v>14806</v>
      </c>
      <c r="R4585">
        <v>6343</v>
      </c>
      <c r="S4585">
        <v>6462</v>
      </c>
    </row>
    <row r="4586" spans="1:19" x14ac:dyDescent="0.25">
      <c r="A4586" t="s">
        <v>7091</v>
      </c>
      <c r="B4586">
        <v>-1</v>
      </c>
      <c r="C4586" t="s">
        <v>7100</v>
      </c>
      <c r="D4586" t="str">
        <f>INDEX(Transcripts[#Data], MATCH(Exons[[#This Row],[Transcript stable ID]], Transcripts[Transcript stable ID], 0), 4)</f>
        <v>NM_001081640.1</v>
      </c>
      <c r="E4586" t="s">
        <v>27</v>
      </c>
      <c r="J4586">
        <v>48872743</v>
      </c>
      <c r="K4586">
        <v>48769717</v>
      </c>
      <c r="L4586">
        <v>48769860</v>
      </c>
      <c r="N4586">
        <v>50</v>
      </c>
      <c r="O4586">
        <v>6520</v>
      </c>
      <c r="P4586">
        <v>6663</v>
      </c>
      <c r="Q4586" t="s">
        <v>14807</v>
      </c>
      <c r="R4586">
        <v>6463</v>
      </c>
      <c r="S4586">
        <v>6606</v>
      </c>
    </row>
    <row r="4587" spans="1:19" x14ac:dyDescent="0.25">
      <c r="A4587" t="s">
        <v>7091</v>
      </c>
      <c r="B4587">
        <v>-1</v>
      </c>
      <c r="C4587" t="s">
        <v>7100</v>
      </c>
      <c r="D4587" t="str">
        <f>INDEX(Transcripts[#Data], MATCH(Exons[[#This Row],[Transcript stable ID]], Transcripts[Transcript stable ID], 0), 4)</f>
        <v>NM_001081640.1</v>
      </c>
      <c r="E4587" t="s">
        <v>27</v>
      </c>
      <c r="J4587">
        <v>48872743</v>
      </c>
      <c r="K4587">
        <v>48767783</v>
      </c>
      <c r="L4587">
        <v>48767934</v>
      </c>
      <c r="N4587">
        <v>51</v>
      </c>
      <c r="O4587">
        <v>6664</v>
      </c>
      <c r="P4587">
        <v>6815</v>
      </c>
      <c r="Q4587" t="s">
        <v>14808</v>
      </c>
      <c r="R4587">
        <v>6607</v>
      </c>
      <c r="S4587">
        <v>6758</v>
      </c>
    </row>
    <row r="4588" spans="1:19" x14ac:dyDescent="0.25">
      <c r="A4588" t="s">
        <v>7091</v>
      </c>
      <c r="B4588">
        <v>-1</v>
      </c>
      <c r="C4588" t="s">
        <v>7100</v>
      </c>
      <c r="D4588" t="str">
        <f>INDEX(Transcripts[#Data], MATCH(Exons[[#This Row],[Transcript stable ID]], Transcripts[Transcript stable ID], 0), 4)</f>
        <v>NM_001081640.1</v>
      </c>
      <c r="E4588" t="s">
        <v>27</v>
      </c>
      <c r="J4588">
        <v>48872743</v>
      </c>
      <c r="K4588">
        <v>48766644</v>
      </c>
      <c r="L4588">
        <v>48766775</v>
      </c>
      <c r="N4588">
        <v>52</v>
      </c>
      <c r="O4588">
        <v>6816</v>
      </c>
      <c r="P4588">
        <v>6947</v>
      </c>
      <c r="Q4588" t="s">
        <v>14809</v>
      </c>
      <c r="R4588">
        <v>6759</v>
      </c>
      <c r="S4588">
        <v>6890</v>
      </c>
    </row>
    <row r="4589" spans="1:19" x14ac:dyDescent="0.25">
      <c r="A4589" t="s">
        <v>7091</v>
      </c>
      <c r="B4589">
        <v>-1</v>
      </c>
      <c r="C4589" t="s">
        <v>7100</v>
      </c>
      <c r="D4589" t="str">
        <f>INDEX(Transcripts[#Data], MATCH(Exons[[#This Row],[Transcript stable ID]], Transcripts[Transcript stable ID], 0), 4)</f>
        <v>NM_001081640.1</v>
      </c>
      <c r="E4589" t="s">
        <v>27</v>
      </c>
      <c r="J4589">
        <v>48872743</v>
      </c>
      <c r="K4589">
        <v>48765234</v>
      </c>
      <c r="L4589">
        <v>48765345</v>
      </c>
      <c r="N4589">
        <v>53</v>
      </c>
      <c r="O4589">
        <v>6948</v>
      </c>
      <c r="P4589">
        <v>7059</v>
      </c>
      <c r="Q4589" t="s">
        <v>14810</v>
      </c>
      <c r="R4589">
        <v>6891</v>
      </c>
      <c r="S4589">
        <v>7002</v>
      </c>
    </row>
    <row r="4590" spans="1:19" x14ac:dyDescent="0.25">
      <c r="A4590" t="s">
        <v>7091</v>
      </c>
      <c r="B4590">
        <v>-1</v>
      </c>
      <c r="C4590" t="s">
        <v>7100</v>
      </c>
      <c r="D4590" t="str">
        <f>INDEX(Transcripts[#Data], MATCH(Exons[[#This Row],[Transcript stable ID]], Transcripts[Transcript stable ID], 0), 4)</f>
        <v>NM_001081640.1</v>
      </c>
      <c r="E4590" t="s">
        <v>27</v>
      </c>
      <c r="J4590">
        <v>48872743</v>
      </c>
      <c r="K4590">
        <v>48761940</v>
      </c>
      <c r="L4590">
        <v>48762064</v>
      </c>
      <c r="N4590">
        <v>54</v>
      </c>
      <c r="O4590">
        <v>7060</v>
      </c>
      <c r="P4590">
        <v>7184</v>
      </c>
      <c r="Q4590" t="s">
        <v>14811</v>
      </c>
      <c r="R4590">
        <v>7003</v>
      </c>
      <c r="S4590">
        <v>7127</v>
      </c>
    </row>
    <row r="4591" spans="1:19" x14ac:dyDescent="0.25">
      <c r="A4591" t="s">
        <v>7091</v>
      </c>
      <c r="B4591">
        <v>-1</v>
      </c>
      <c r="C4591" t="s">
        <v>7100</v>
      </c>
      <c r="D4591" t="str">
        <f>INDEX(Transcripts[#Data], MATCH(Exons[[#This Row],[Transcript stable ID]], Transcripts[Transcript stable ID], 0), 4)</f>
        <v>NM_001081640.1</v>
      </c>
      <c r="E4591" t="s">
        <v>27</v>
      </c>
      <c r="J4591">
        <v>48872743</v>
      </c>
      <c r="K4591">
        <v>48761715</v>
      </c>
      <c r="L4591">
        <v>48761864</v>
      </c>
      <c r="N4591">
        <v>55</v>
      </c>
      <c r="O4591">
        <v>7185</v>
      </c>
      <c r="P4591">
        <v>7334</v>
      </c>
      <c r="Q4591" t="s">
        <v>14812</v>
      </c>
      <c r="R4591">
        <v>7128</v>
      </c>
      <c r="S4591">
        <v>7277</v>
      </c>
    </row>
    <row r="4592" spans="1:19" x14ac:dyDescent="0.25">
      <c r="A4592" t="s">
        <v>7091</v>
      </c>
      <c r="B4592">
        <v>-1</v>
      </c>
      <c r="C4592" t="s">
        <v>7100</v>
      </c>
      <c r="D4592" t="str">
        <f>INDEX(Transcripts[#Data], MATCH(Exons[[#This Row],[Transcript stable ID]], Transcripts[Transcript stable ID], 0), 4)</f>
        <v>NM_001081640.1</v>
      </c>
      <c r="E4592" t="s">
        <v>27</v>
      </c>
      <c r="J4592">
        <v>48872743</v>
      </c>
      <c r="K4592">
        <v>48752577</v>
      </c>
      <c r="L4592">
        <v>48752750</v>
      </c>
      <c r="N4592">
        <v>56</v>
      </c>
      <c r="O4592">
        <v>7335</v>
      </c>
      <c r="P4592">
        <v>7508</v>
      </c>
      <c r="Q4592" t="s">
        <v>14813</v>
      </c>
      <c r="R4592">
        <v>7278</v>
      </c>
      <c r="S4592">
        <v>7451</v>
      </c>
    </row>
    <row r="4593" spans="1:19" x14ac:dyDescent="0.25">
      <c r="A4593" t="s">
        <v>7091</v>
      </c>
      <c r="B4593">
        <v>-1</v>
      </c>
      <c r="C4593" t="s">
        <v>7100</v>
      </c>
      <c r="D4593" t="str">
        <f>INDEX(Transcripts[#Data], MATCH(Exons[[#This Row],[Transcript stable ID]], Transcripts[Transcript stable ID], 0), 4)</f>
        <v>NM_001081640.1</v>
      </c>
      <c r="E4593" t="s">
        <v>27</v>
      </c>
      <c r="J4593">
        <v>48872743</v>
      </c>
      <c r="K4593">
        <v>48751709</v>
      </c>
      <c r="L4593">
        <v>48751807</v>
      </c>
      <c r="N4593">
        <v>57</v>
      </c>
      <c r="O4593">
        <v>7509</v>
      </c>
      <c r="P4593">
        <v>7607</v>
      </c>
      <c r="Q4593" t="s">
        <v>14814</v>
      </c>
      <c r="R4593">
        <v>7452</v>
      </c>
      <c r="S4593">
        <v>7550</v>
      </c>
    </row>
    <row r="4594" spans="1:19" x14ac:dyDescent="0.25">
      <c r="A4594" t="s">
        <v>7091</v>
      </c>
      <c r="B4594">
        <v>-1</v>
      </c>
      <c r="C4594" t="s">
        <v>7100</v>
      </c>
      <c r="D4594" t="str">
        <f>INDEX(Transcripts[#Data], MATCH(Exons[[#This Row],[Transcript stable ID]], Transcripts[Transcript stable ID], 0), 4)</f>
        <v>NM_001081640.1</v>
      </c>
      <c r="E4594" t="s">
        <v>27</v>
      </c>
      <c r="J4594">
        <v>48872743</v>
      </c>
      <c r="K4594">
        <v>48749773</v>
      </c>
      <c r="L4594">
        <v>48749980</v>
      </c>
      <c r="N4594">
        <v>58</v>
      </c>
      <c r="O4594">
        <v>7608</v>
      </c>
      <c r="P4594">
        <v>7815</v>
      </c>
      <c r="Q4594" t="s">
        <v>14815</v>
      </c>
      <c r="R4594">
        <v>7551</v>
      </c>
      <c r="S4594">
        <v>7758</v>
      </c>
    </row>
    <row r="4595" spans="1:19" x14ac:dyDescent="0.25">
      <c r="A4595" t="s">
        <v>7091</v>
      </c>
      <c r="B4595">
        <v>-1</v>
      </c>
      <c r="C4595" t="s">
        <v>7100</v>
      </c>
      <c r="D4595" t="str">
        <f>INDEX(Transcripts[#Data], MATCH(Exons[[#This Row],[Transcript stable ID]], Transcripts[Transcript stable ID], 0), 4)</f>
        <v>NM_001081640.1</v>
      </c>
      <c r="E4595" t="s">
        <v>27</v>
      </c>
      <c r="J4595">
        <v>48872743</v>
      </c>
      <c r="K4595">
        <v>48748899</v>
      </c>
      <c r="L4595">
        <v>48749088</v>
      </c>
      <c r="N4595">
        <v>59</v>
      </c>
      <c r="O4595">
        <v>7816</v>
      </c>
      <c r="P4595">
        <v>8005</v>
      </c>
      <c r="Q4595" t="s">
        <v>14816</v>
      </c>
      <c r="R4595">
        <v>7759</v>
      </c>
      <c r="S4595">
        <v>7948</v>
      </c>
    </row>
    <row r="4596" spans="1:19" x14ac:dyDescent="0.25">
      <c r="A4596" t="s">
        <v>7091</v>
      </c>
      <c r="B4596">
        <v>-1</v>
      </c>
      <c r="C4596" t="s">
        <v>7100</v>
      </c>
      <c r="D4596" t="str">
        <f>INDEX(Transcripts[#Data], MATCH(Exons[[#This Row],[Transcript stable ID]], Transcripts[Transcript stable ID], 0), 4)</f>
        <v>NM_001081640.1</v>
      </c>
      <c r="E4596" t="s">
        <v>27</v>
      </c>
      <c r="J4596">
        <v>48872743</v>
      </c>
      <c r="K4596">
        <v>48746757</v>
      </c>
      <c r="L4596">
        <v>48746957</v>
      </c>
      <c r="N4596">
        <v>60</v>
      </c>
      <c r="O4596">
        <v>8006</v>
      </c>
      <c r="P4596">
        <v>8206</v>
      </c>
      <c r="Q4596" t="s">
        <v>14817</v>
      </c>
      <c r="R4596">
        <v>7949</v>
      </c>
      <c r="S4596">
        <v>8149</v>
      </c>
    </row>
    <row r="4597" spans="1:19" x14ac:dyDescent="0.25">
      <c r="A4597" t="s">
        <v>7091</v>
      </c>
      <c r="B4597">
        <v>-1</v>
      </c>
      <c r="C4597" t="s">
        <v>7100</v>
      </c>
      <c r="D4597" t="str">
        <f>INDEX(Transcripts[#Data], MATCH(Exons[[#This Row],[Transcript stable ID]], Transcripts[Transcript stable ID], 0), 4)</f>
        <v>NM_001081640.1</v>
      </c>
      <c r="E4597" t="s">
        <v>27</v>
      </c>
      <c r="J4597">
        <v>48872743</v>
      </c>
      <c r="K4597">
        <v>48744375</v>
      </c>
      <c r="L4597">
        <v>48744487</v>
      </c>
      <c r="N4597">
        <v>61</v>
      </c>
      <c r="O4597">
        <v>8207</v>
      </c>
      <c r="P4597">
        <v>8319</v>
      </c>
      <c r="Q4597" t="s">
        <v>14818</v>
      </c>
      <c r="R4597">
        <v>8150</v>
      </c>
      <c r="S4597">
        <v>8262</v>
      </c>
    </row>
    <row r="4598" spans="1:19" x14ac:dyDescent="0.25">
      <c r="A4598" t="s">
        <v>7091</v>
      </c>
      <c r="B4598">
        <v>-1</v>
      </c>
      <c r="C4598" t="s">
        <v>7100</v>
      </c>
      <c r="D4598" t="str">
        <f>INDEX(Transcripts[#Data], MATCH(Exons[[#This Row],[Transcript stable ID]], Transcripts[Transcript stable ID], 0), 4)</f>
        <v>NM_001081640.1</v>
      </c>
      <c r="E4598" t="s">
        <v>27</v>
      </c>
      <c r="J4598">
        <v>48872743</v>
      </c>
      <c r="K4598">
        <v>48743166</v>
      </c>
      <c r="L4598">
        <v>48743297</v>
      </c>
      <c r="N4598">
        <v>62</v>
      </c>
      <c r="O4598">
        <v>8320</v>
      </c>
      <c r="P4598">
        <v>8451</v>
      </c>
      <c r="Q4598" t="s">
        <v>14819</v>
      </c>
      <c r="R4598">
        <v>8263</v>
      </c>
      <c r="S4598">
        <v>8394</v>
      </c>
    </row>
    <row r="4599" spans="1:19" x14ac:dyDescent="0.25">
      <c r="A4599" t="s">
        <v>7091</v>
      </c>
      <c r="B4599">
        <v>-1</v>
      </c>
      <c r="C4599" t="s">
        <v>7100</v>
      </c>
      <c r="D4599" t="str">
        <f>INDEX(Transcripts[#Data], MATCH(Exons[[#This Row],[Transcript stable ID]], Transcripts[Transcript stable ID], 0), 4)</f>
        <v>NM_001081640.1</v>
      </c>
      <c r="E4599" t="s">
        <v>27</v>
      </c>
      <c r="J4599">
        <v>48872743</v>
      </c>
      <c r="K4599">
        <v>48740729</v>
      </c>
      <c r="L4599">
        <v>48740908</v>
      </c>
      <c r="N4599">
        <v>63</v>
      </c>
      <c r="O4599">
        <v>8452</v>
      </c>
      <c r="P4599">
        <v>8631</v>
      </c>
      <c r="Q4599" t="s">
        <v>14820</v>
      </c>
      <c r="R4599">
        <v>8395</v>
      </c>
      <c r="S4599">
        <v>8574</v>
      </c>
    </row>
    <row r="4600" spans="1:19" x14ac:dyDescent="0.25">
      <c r="A4600" t="s">
        <v>7091</v>
      </c>
      <c r="B4600">
        <v>-1</v>
      </c>
      <c r="C4600" t="s">
        <v>7100</v>
      </c>
      <c r="D4600" t="str">
        <f>INDEX(Transcripts[#Data], MATCH(Exons[[#This Row],[Transcript stable ID]], Transcripts[Transcript stable ID], 0), 4)</f>
        <v>NM_001081640.1</v>
      </c>
      <c r="E4600" t="s">
        <v>27</v>
      </c>
      <c r="J4600">
        <v>48872743</v>
      </c>
      <c r="K4600">
        <v>48739217</v>
      </c>
      <c r="L4600">
        <v>48739422</v>
      </c>
      <c r="N4600">
        <v>64</v>
      </c>
      <c r="O4600">
        <v>8632</v>
      </c>
      <c r="P4600">
        <v>8837</v>
      </c>
      <c r="Q4600" t="s">
        <v>14821</v>
      </c>
      <c r="R4600">
        <v>8575</v>
      </c>
      <c r="S4600">
        <v>8780</v>
      </c>
    </row>
    <row r="4601" spans="1:19" x14ac:dyDescent="0.25">
      <c r="A4601" t="s">
        <v>7091</v>
      </c>
      <c r="B4601">
        <v>-1</v>
      </c>
      <c r="C4601" t="s">
        <v>7100</v>
      </c>
      <c r="D4601" t="str">
        <f>INDEX(Transcripts[#Data], MATCH(Exons[[#This Row],[Transcript stable ID]], Transcripts[Transcript stable ID], 0), 4)</f>
        <v>NM_001081640.1</v>
      </c>
      <c r="E4601" t="s">
        <v>27</v>
      </c>
      <c r="J4601">
        <v>48872743</v>
      </c>
      <c r="K4601">
        <v>48736419</v>
      </c>
      <c r="L4601">
        <v>48736557</v>
      </c>
      <c r="N4601">
        <v>65</v>
      </c>
      <c r="O4601">
        <v>8838</v>
      </c>
      <c r="P4601">
        <v>8976</v>
      </c>
      <c r="Q4601" t="s">
        <v>14822</v>
      </c>
      <c r="R4601">
        <v>8781</v>
      </c>
      <c r="S4601">
        <v>8919</v>
      </c>
    </row>
    <row r="4602" spans="1:19" x14ac:dyDescent="0.25">
      <c r="A4602" t="s">
        <v>7091</v>
      </c>
      <c r="B4602">
        <v>-1</v>
      </c>
      <c r="C4602" t="s">
        <v>7100</v>
      </c>
      <c r="D4602" t="str">
        <f>INDEX(Transcripts[#Data], MATCH(Exons[[#This Row],[Transcript stable ID]], Transcripts[Transcript stable ID], 0), 4)</f>
        <v>NM_001081640.1</v>
      </c>
      <c r="E4602" t="s">
        <v>27</v>
      </c>
      <c r="J4602">
        <v>48872743</v>
      </c>
      <c r="K4602">
        <v>48734165</v>
      </c>
      <c r="L4602">
        <v>48734353</v>
      </c>
      <c r="N4602">
        <v>66</v>
      </c>
      <c r="O4602">
        <v>8977</v>
      </c>
      <c r="P4602">
        <v>9165</v>
      </c>
      <c r="Q4602" t="s">
        <v>14823</v>
      </c>
      <c r="R4602">
        <v>8920</v>
      </c>
      <c r="S4602">
        <v>9108</v>
      </c>
    </row>
    <row r="4603" spans="1:19" x14ac:dyDescent="0.25">
      <c r="A4603" t="s">
        <v>7091</v>
      </c>
      <c r="B4603">
        <v>-1</v>
      </c>
      <c r="C4603" t="s">
        <v>7100</v>
      </c>
      <c r="D4603" t="str">
        <f>INDEX(Transcripts[#Data], MATCH(Exons[[#This Row],[Transcript stable ID]], Transcripts[Transcript stable ID], 0), 4)</f>
        <v>NM_001081640.1</v>
      </c>
      <c r="E4603" t="s">
        <v>27</v>
      </c>
      <c r="J4603">
        <v>48872743</v>
      </c>
      <c r="K4603">
        <v>48733280</v>
      </c>
      <c r="L4603">
        <v>48733504</v>
      </c>
      <c r="N4603">
        <v>67</v>
      </c>
      <c r="O4603">
        <v>9166</v>
      </c>
      <c r="P4603">
        <v>9390</v>
      </c>
      <c r="Q4603" t="s">
        <v>14824</v>
      </c>
      <c r="R4603">
        <v>9109</v>
      </c>
      <c r="S4603">
        <v>9333</v>
      </c>
    </row>
    <row r="4604" spans="1:19" x14ac:dyDescent="0.25">
      <c r="A4604" t="s">
        <v>7091</v>
      </c>
      <c r="B4604">
        <v>-1</v>
      </c>
      <c r="C4604" t="s">
        <v>7100</v>
      </c>
      <c r="D4604" t="str">
        <f>INDEX(Transcripts[#Data], MATCH(Exons[[#This Row],[Transcript stable ID]], Transcripts[Transcript stable ID], 0), 4)</f>
        <v>NM_001081640.1</v>
      </c>
      <c r="E4604" t="s">
        <v>27</v>
      </c>
      <c r="J4604">
        <v>48872743</v>
      </c>
      <c r="K4604">
        <v>48731963</v>
      </c>
      <c r="L4604">
        <v>48732071</v>
      </c>
      <c r="N4604">
        <v>68</v>
      </c>
      <c r="O4604">
        <v>9391</v>
      </c>
      <c r="P4604">
        <v>9499</v>
      </c>
      <c r="Q4604" t="s">
        <v>14825</v>
      </c>
      <c r="R4604">
        <v>9334</v>
      </c>
      <c r="S4604">
        <v>9442</v>
      </c>
    </row>
    <row r="4605" spans="1:19" x14ac:dyDescent="0.25">
      <c r="A4605" t="s">
        <v>7091</v>
      </c>
      <c r="B4605">
        <v>-1</v>
      </c>
      <c r="C4605" t="s">
        <v>7100</v>
      </c>
      <c r="D4605" t="str">
        <f>INDEX(Transcripts[#Data], MATCH(Exons[[#This Row],[Transcript stable ID]], Transcripts[Transcript stable ID], 0), 4)</f>
        <v>NM_001081640.1</v>
      </c>
      <c r="E4605" t="s">
        <v>27</v>
      </c>
      <c r="J4605">
        <v>48872743</v>
      </c>
      <c r="K4605">
        <v>48730011</v>
      </c>
      <c r="L4605">
        <v>48730122</v>
      </c>
      <c r="N4605">
        <v>69</v>
      </c>
      <c r="O4605">
        <v>9500</v>
      </c>
      <c r="P4605">
        <v>9611</v>
      </c>
      <c r="Q4605" t="s">
        <v>14826</v>
      </c>
      <c r="R4605">
        <v>9443</v>
      </c>
      <c r="S4605">
        <v>9554</v>
      </c>
    </row>
    <row r="4606" spans="1:19" x14ac:dyDescent="0.25">
      <c r="A4606" t="s">
        <v>7091</v>
      </c>
      <c r="B4606">
        <v>-1</v>
      </c>
      <c r="C4606" t="s">
        <v>7100</v>
      </c>
      <c r="D4606" t="str">
        <f>INDEX(Transcripts[#Data], MATCH(Exons[[#This Row],[Transcript stable ID]], Transcripts[Transcript stable ID], 0), 4)</f>
        <v>NM_001081640.1</v>
      </c>
      <c r="E4606" t="s">
        <v>27</v>
      </c>
      <c r="J4606">
        <v>48872743</v>
      </c>
      <c r="K4606">
        <v>48719698</v>
      </c>
      <c r="L4606">
        <v>48719887</v>
      </c>
      <c r="N4606">
        <v>70</v>
      </c>
      <c r="O4606">
        <v>9612</v>
      </c>
      <c r="P4606">
        <v>9801</v>
      </c>
      <c r="Q4606" t="s">
        <v>14827</v>
      </c>
      <c r="R4606">
        <v>9555</v>
      </c>
      <c r="S4606">
        <v>9744</v>
      </c>
    </row>
    <row r="4607" spans="1:19" x14ac:dyDescent="0.25">
      <c r="A4607" t="s">
        <v>7091</v>
      </c>
      <c r="B4607">
        <v>-1</v>
      </c>
      <c r="C4607" t="s">
        <v>7100</v>
      </c>
      <c r="D4607" t="str">
        <f>INDEX(Transcripts[#Data], MATCH(Exons[[#This Row],[Transcript stable ID]], Transcripts[Transcript stable ID], 0), 4)</f>
        <v>NM_001081640.1</v>
      </c>
      <c r="E4607" t="s">
        <v>27</v>
      </c>
      <c r="J4607">
        <v>48872743</v>
      </c>
      <c r="K4607">
        <v>48715867</v>
      </c>
      <c r="L4607">
        <v>48716041</v>
      </c>
      <c r="N4607">
        <v>71</v>
      </c>
      <c r="O4607">
        <v>9802</v>
      </c>
      <c r="P4607">
        <v>9976</v>
      </c>
      <c r="Q4607" t="s">
        <v>14828</v>
      </c>
      <c r="R4607">
        <v>9745</v>
      </c>
      <c r="S4607">
        <v>9919</v>
      </c>
    </row>
    <row r="4608" spans="1:19" x14ac:dyDescent="0.25">
      <c r="A4608" t="s">
        <v>7091</v>
      </c>
      <c r="B4608">
        <v>-1</v>
      </c>
      <c r="C4608" t="s">
        <v>7100</v>
      </c>
      <c r="D4608" t="str">
        <f>INDEX(Transcripts[#Data], MATCH(Exons[[#This Row],[Transcript stable ID]], Transcripts[Transcript stable ID], 0), 4)</f>
        <v>NM_001081640.1</v>
      </c>
      <c r="E4608" t="s">
        <v>27</v>
      </c>
      <c r="J4608">
        <v>48872743</v>
      </c>
      <c r="K4608">
        <v>48713354</v>
      </c>
      <c r="L4608">
        <v>48713547</v>
      </c>
      <c r="N4608">
        <v>72</v>
      </c>
      <c r="O4608">
        <v>9977</v>
      </c>
      <c r="P4608">
        <v>10170</v>
      </c>
      <c r="Q4608" t="s">
        <v>14829</v>
      </c>
      <c r="R4608">
        <v>9920</v>
      </c>
      <c r="S4608">
        <v>10113</v>
      </c>
    </row>
    <row r="4609" spans="1:19" x14ac:dyDescent="0.25">
      <c r="A4609" t="s">
        <v>7091</v>
      </c>
      <c r="B4609">
        <v>-1</v>
      </c>
      <c r="C4609" t="s">
        <v>7100</v>
      </c>
      <c r="D4609" t="str">
        <f>INDEX(Transcripts[#Data], MATCH(Exons[[#This Row],[Transcript stable ID]], Transcripts[Transcript stable ID], 0), 4)</f>
        <v>NM_001081640.1</v>
      </c>
      <c r="E4609" t="s">
        <v>27</v>
      </c>
      <c r="J4609">
        <v>48872743</v>
      </c>
      <c r="K4609">
        <v>48711771</v>
      </c>
      <c r="L4609">
        <v>48711951</v>
      </c>
      <c r="N4609">
        <v>73</v>
      </c>
      <c r="O4609">
        <v>10171</v>
      </c>
      <c r="P4609">
        <v>10351</v>
      </c>
      <c r="Q4609" t="s">
        <v>14830</v>
      </c>
      <c r="R4609">
        <v>10114</v>
      </c>
      <c r="S4609">
        <v>10294</v>
      </c>
    </row>
    <row r="4610" spans="1:19" x14ac:dyDescent="0.25">
      <c r="A4610" t="s">
        <v>7091</v>
      </c>
      <c r="B4610">
        <v>-1</v>
      </c>
      <c r="C4610" t="s">
        <v>7100</v>
      </c>
      <c r="D4610" t="str">
        <f>INDEX(Transcripts[#Data], MATCH(Exons[[#This Row],[Transcript stable ID]], Transcripts[Transcript stable ID], 0), 4)</f>
        <v>NM_001081640.1</v>
      </c>
      <c r="E4610" t="s">
        <v>27</v>
      </c>
      <c r="J4610">
        <v>48872743</v>
      </c>
      <c r="K4610">
        <v>48710798</v>
      </c>
      <c r="L4610">
        <v>48710958</v>
      </c>
      <c r="N4610">
        <v>74</v>
      </c>
      <c r="O4610">
        <v>10352</v>
      </c>
      <c r="P4610">
        <v>10512</v>
      </c>
      <c r="Q4610" t="s">
        <v>14831</v>
      </c>
      <c r="R4610">
        <v>10295</v>
      </c>
      <c r="S4610">
        <v>10455</v>
      </c>
    </row>
    <row r="4611" spans="1:19" x14ac:dyDescent="0.25">
      <c r="A4611" t="s">
        <v>7091</v>
      </c>
      <c r="B4611">
        <v>-1</v>
      </c>
      <c r="C4611" t="s">
        <v>7100</v>
      </c>
      <c r="D4611" t="str">
        <f>INDEX(Transcripts[#Data], MATCH(Exons[[#This Row],[Transcript stable ID]], Transcripts[Transcript stable ID], 0), 4)</f>
        <v>NM_001081640.1</v>
      </c>
      <c r="E4611" t="s">
        <v>27</v>
      </c>
      <c r="J4611">
        <v>48872743</v>
      </c>
      <c r="K4611">
        <v>48706851</v>
      </c>
      <c r="L4611">
        <v>48707062</v>
      </c>
      <c r="N4611">
        <v>75</v>
      </c>
      <c r="O4611">
        <v>10513</v>
      </c>
      <c r="P4611">
        <v>10724</v>
      </c>
      <c r="Q4611" t="s">
        <v>14832</v>
      </c>
      <c r="R4611">
        <v>10456</v>
      </c>
      <c r="S4611">
        <v>10667</v>
      </c>
    </row>
    <row r="4612" spans="1:19" x14ac:dyDescent="0.25">
      <c r="A4612" t="s">
        <v>7091</v>
      </c>
      <c r="B4612">
        <v>-1</v>
      </c>
      <c r="C4612" t="s">
        <v>7100</v>
      </c>
      <c r="D4612" t="str">
        <f>INDEX(Transcripts[#Data], MATCH(Exons[[#This Row],[Transcript stable ID]], Transcripts[Transcript stable ID], 0), 4)</f>
        <v>NM_001081640.1</v>
      </c>
      <c r="E4612" t="s">
        <v>27</v>
      </c>
      <c r="J4612">
        <v>48872743</v>
      </c>
      <c r="K4612">
        <v>48701712</v>
      </c>
      <c r="L4612">
        <v>48701799</v>
      </c>
      <c r="N4612">
        <v>76</v>
      </c>
      <c r="O4612">
        <v>10725</v>
      </c>
      <c r="P4612">
        <v>10812</v>
      </c>
      <c r="Q4612" t="s">
        <v>14833</v>
      </c>
      <c r="R4612">
        <v>10668</v>
      </c>
      <c r="S4612">
        <v>10755</v>
      </c>
    </row>
    <row r="4613" spans="1:19" x14ac:dyDescent="0.25">
      <c r="A4613" t="s">
        <v>7091</v>
      </c>
      <c r="B4613">
        <v>-1</v>
      </c>
      <c r="C4613" t="s">
        <v>7100</v>
      </c>
      <c r="D4613" t="str">
        <f>INDEX(Transcripts[#Data], MATCH(Exons[[#This Row],[Transcript stable ID]], Transcripts[Transcript stable ID], 0), 4)</f>
        <v>NM_001081640.1</v>
      </c>
      <c r="E4613" t="s">
        <v>27</v>
      </c>
      <c r="J4613">
        <v>48872743</v>
      </c>
      <c r="K4613">
        <v>48701467</v>
      </c>
      <c r="L4613">
        <v>48701610</v>
      </c>
      <c r="N4613">
        <v>77</v>
      </c>
      <c r="O4613">
        <v>10813</v>
      </c>
      <c r="P4613">
        <v>10956</v>
      </c>
      <c r="Q4613" t="s">
        <v>14834</v>
      </c>
      <c r="R4613">
        <v>10756</v>
      </c>
      <c r="S4613">
        <v>10899</v>
      </c>
    </row>
    <row r="4614" spans="1:19" x14ac:dyDescent="0.25">
      <c r="A4614" t="s">
        <v>7091</v>
      </c>
      <c r="B4614">
        <v>-1</v>
      </c>
      <c r="C4614" t="s">
        <v>7100</v>
      </c>
      <c r="D4614" t="str">
        <f>INDEX(Transcripts[#Data], MATCH(Exons[[#This Row],[Transcript stable ID]], Transcripts[Transcript stable ID], 0), 4)</f>
        <v>NM_001081640.1</v>
      </c>
      <c r="E4614" t="s">
        <v>27</v>
      </c>
      <c r="J4614">
        <v>48872743</v>
      </c>
      <c r="K4614">
        <v>48697674</v>
      </c>
      <c r="L4614">
        <v>48697878</v>
      </c>
      <c r="N4614">
        <v>78</v>
      </c>
      <c r="O4614">
        <v>10957</v>
      </c>
      <c r="P4614">
        <v>11161</v>
      </c>
      <c r="Q4614" t="s">
        <v>14835</v>
      </c>
      <c r="R4614">
        <v>10900</v>
      </c>
      <c r="S4614">
        <v>11104</v>
      </c>
    </row>
    <row r="4615" spans="1:19" x14ac:dyDescent="0.25">
      <c r="A4615" t="s">
        <v>7091</v>
      </c>
      <c r="B4615">
        <v>-1</v>
      </c>
      <c r="C4615" t="s">
        <v>7100</v>
      </c>
      <c r="D4615" t="str">
        <f>INDEX(Transcripts[#Data], MATCH(Exons[[#This Row],[Transcript stable ID]], Transcripts[Transcript stable ID], 0), 4)</f>
        <v>NM_001081640.1</v>
      </c>
      <c r="E4615" t="s">
        <v>27</v>
      </c>
      <c r="J4615">
        <v>48872743</v>
      </c>
      <c r="K4615">
        <v>48696303</v>
      </c>
      <c r="L4615">
        <v>48696370</v>
      </c>
      <c r="N4615">
        <v>79</v>
      </c>
      <c r="O4615">
        <v>11162</v>
      </c>
      <c r="P4615">
        <v>11229</v>
      </c>
      <c r="Q4615" t="s">
        <v>14836</v>
      </c>
      <c r="R4615">
        <v>11105</v>
      </c>
      <c r="S4615">
        <v>11172</v>
      </c>
    </row>
    <row r="4616" spans="1:19" x14ac:dyDescent="0.25">
      <c r="A4616" t="s">
        <v>7091</v>
      </c>
      <c r="B4616">
        <v>-1</v>
      </c>
      <c r="C4616" t="s">
        <v>7100</v>
      </c>
      <c r="D4616" t="str">
        <f>INDEX(Transcripts[#Data], MATCH(Exons[[#This Row],[Transcript stable ID]], Transcripts[Transcript stable ID], 0), 4)</f>
        <v>NM_001081640.1</v>
      </c>
      <c r="E4616" t="s">
        <v>27</v>
      </c>
      <c r="J4616">
        <v>48872743</v>
      </c>
      <c r="K4616">
        <v>48694939</v>
      </c>
      <c r="L4616">
        <v>48695159</v>
      </c>
      <c r="N4616">
        <v>80</v>
      </c>
      <c r="O4616">
        <v>11230</v>
      </c>
      <c r="P4616">
        <v>11450</v>
      </c>
      <c r="Q4616" t="s">
        <v>14837</v>
      </c>
      <c r="R4616">
        <v>11173</v>
      </c>
      <c r="S4616">
        <v>11393</v>
      </c>
    </row>
    <row r="4617" spans="1:19" x14ac:dyDescent="0.25">
      <c r="A4617" t="s">
        <v>7091</v>
      </c>
      <c r="B4617">
        <v>-1</v>
      </c>
      <c r="C4617" t="s">
        <v>7100</v>
      </c>
      <c r="D4617" t="str">
        <f>INDEX(Transcripts[#Data], MATCH(Exons[[#This Row],[Transcript stable ID]], Transcripts[Transcript stable ID], 0), 4)</f>
        <v>NM_001081640.1</v>
      </c>
      <c r="E4617" t="s">
        <v>27</v>
      </c>
      <c r="J4617">
        <v>48872743</v>
      </c>
      <c r="K4617">
        <v>48691565</v>
      </c>
      <c r="L4617">
        <v>48691654</v>
      </c>
      <c r="N4617">
        <v>81</v>
      </c>
      <c r="O4617">
        <v>11451</v>
      </c>
      <c r="P4617">
        <v>11540</v>
      </c>
      <c r="Q4617" t="s">
        <v>14839</v>
      </c>
      <c r="R4617">
        <v>11394</v>
      </c>
      <c r="S4617">
        <v>11483</v>
      </c>
    </row>
    <row r="4618" spans="1:19" x14ac:dyDescent="0.25">
      <c r="A4618" t="s">
        <v>7091</v>
      </c>
      <c r="B4618">
        <v>-1</v>
      </c>
      <c r="C4618" t="s">
        <v>7100</v>
      </c>
      <c r="D4618" t="str">
        <f>INDEX(Transcripts[#Data], MATCH(Exons[[#This Row],[Transcript stable ID]], Transcripts[Transcript stable ID], 0), 4)</f>
        <v>NM_001081640.1</v>
      </c>
      <c r="E4618" t="s">
        <v>27</v>
      </c>
      <c r="J4618">
        <v>48872743</v>
      </c>
      <c r="K4618">
        <v>48691289</v>
      </c>
      <c r="L4618">
        <v>48691360</v>
      </c>
      <c r="N4618">
        <v>82</v>
      </c>
      <c r="O4618">
        <v>11541</v>
      </c>
      <c r="P4618">
        <v>11612</v>
      </c>
      <c r="Q4618" t="s">
        <v>14840</v>
      </c>
      <c r="R4618">
        <v>11484</v>
      </c>
      <c r="S4618">
        <v>11555</v>
      </c>
    </row>
    <row r="4619" spans="1:19" x14ac:dyDescent="0.25">
      <c r="A4619" t="s">
        <v>7091</v>
      </c>
      <c r="B4619">
        <v>-1</v>
      </c>
      <c r="C4619" t="s">
        <v>7100</v>
      </c>
      <c r="D4619" t="str">
        <f>INDEX(Transcripts[#Data], MATCH(Exons[[#This Row],[Transcript stable ID]], Transcripts[Transcript stable ID], 0), 4)</f>
        <v>NM_001081640.1</v>
      </c>
      <c r="E4619" t="s">
        <v>27</v>
      </c>
      <c r="J4619">
        <v>48872743</v>
      </c>
      <c r="K4619">
        <v>48691020</v>
      </c>
      <c r="L4619">
        <v>48691221</v>
      </c>
      <c r="N4619">
        <v>83</v>
      </c>
      <c r="O4619">
        <v>11613</v>
      </c>
      <c r="P4619">
        <v>11814</v>
      </c>
      <c r="Q4619" t="s">
        <v>14841</v>
      </c>
      <c r="R4619">
        <v>11556</v>
      </c>
      <c r="S4619">
        <v>11757</v>
      </c>
    </row>
    <row r="4620" spans="1:19" x14ac:dyDescent="0.25">
      <c r="A4620" t="s">
        <v>7091</v>
      </c>
      <c r="B4620">
        <v>-1</v>
      </c>
      <c r="C4620" t="s">
        <v>7100</v>
      </c>
      <c r="D4620" t="str">
        <f>INDEX(Transcripts[#Data], MATCH(Exons[[#This Row],[Transcript stable ID]], Transcripts[Transcript stable ID], 0), 4)</f>
        <v>NM_001081640.1</v>
      </c>
      <c r="E4620" t="s">
        <v>27</v>
      </c>
      <c r="J4620">
        <v>48872743</v>
      </c>
      <c r="K4620">
        <v>48689405</v>
      </c>
      <c r="L4620">
        <v>48689544</v>
      </c>
      <c r="N4620">
        <v>85</v>
      </c>
      <c r="O4620">
        <v>12004</v>
      </c>
      <c r="P4620">
        <v>12143</v>
      </c>
      <c r="Q4620" t="s">
        <v>14842</v>
      </c>
      <c r="R4620">
        <v>11947</v>
      </c>
      <c r="S4620">
        <v>12086</v>
      </c>
    </row>
    <row r="4621" spans="1:19" x14ac:dyDescent="0.25">
      <c r="A4621" t="s">
        <v>7091</v>
      </c>
      <c r="B4621">
        <v>-1</v>
      </c>
      <c r="C4621" t="s">
        <v>7100</v>
      </c>
      <c r="D4621" t="str">
        <f>INDEX(Transcripts[#Data], MATCH(Exons[[#This Row],[Transcript stable ID]], Transcripts[Transcript stable ID], 0), 4)</f>
        <v>NM_001081640.1</v>
      </c>
      <c r="E4621" t="s">
        <v>27</v>
      </c>
      <c r="H4621">
        <v>48685669</v>
      </c>
      <c r="I4621">
        <v>48686733</v>
      </c>
      <c r="J4621">
        <v>48872743</v>
      </c>
      <c r="K4621">
        <v>48685669</v>
      </c>
      <c r="L4621">
        <v>48686938</v>
      </c>
      <c r="N4621">
        <v>86</v>
      </c>
      <c r="O4621">
        <v>12144</v>
      </c>
      <c r="P4621">
        <v>12348</v>
      </c>
      <c r="Q4621" t="s">
        <v>14843</v>
      </c>
      <c r="R4621">
        <v>12087</v>
      </c>
      <c r="S4621">
        <v>12291</v>
      </c>
    </row>
    <row r="4622" spans="1:19" x14ac:dyDescent="0.25">
      <c r="A4622" t="s">
        <v>9263</v>
      </c>
      <c r="B4622">
        <v>1</v>
      </c>
      <c r="C4622" t="s">
        <v>9307</v>
      </c>
      <c r="D4622" t="str">
        <f>INDEX(Transcripts[#Data], MATCH(Exons[[#This Row],[Transcript stable ID]], Transcripts[Transcript stable ID], 0), 4)</f>
        <v>NM_001042424.2</v>
      </c>
      <c r="E4622" t="s">
        <v>27</v>
      </c>
      <c r="F4622">
        <v>1873151</v>
      </c>
      <c r="G4622">
        <v>1873269</v>
      </c>
      <c r="J4622">
        <v>1873151</v>
      </c>
      <c r="K4622">
        <v>1873151</v>
      </c>
      <c r="L4622">
        <v>1873269</v>
      </c>
      <c r="N4622">
        <v>1</v>
      </c>
      <c r="Q4622" t="s">
        <v>14844</v>
      </c>
    </row>
    <row r="4623" spans="1:19" x14ac:dyDescent="0.25">
      <c r="A4623" t="s">
        <v>9263</v>
      </c>
      <c r="B4623">
        <v>1</v>
      </c>
      <c r="C4623" t="s">
        <v>9307</v>
      </c>
      <c r="D4623" t="str">
        <f>INDEX(Transcripts[#Data], MATCH(Exons[[#This Row],[Transcript stable ID]], Transcripts[Transcript stable ID], 0), 4)</f>
        <v>NM_001042424.2</v>
      </c>
      <c r="E4623" t="s">
        <v>27</v>
      </c>
      <c r="F4623">
        <v>1902353</v>
      </c>
      <c r="G4623">
        <v>1902381</v>
      </c>
      <c r="J4623">
        <v>1873151</v>
      </c>
      <c r="K4623">
        <v>1902353</v>
      </c>
      <c r="L4623">
        <v>1902978</v>
      </c>
      <c r="N4623">
        <v>2</v>
      </c>
      <c r="O4623">
        <v>149</v>
      </c>
      <c r="P4623">
        <v>745</v>
      </c>
      <c r="Q4623" t="s">
        <v>14845</v>
      </c>
      <c r="R4623">
        <v>1</v>
      </c>
      <c r="S4623">
        <v>597</v>
      </c>
    </row>
    <row r="4624" spans="1:19" x14ac:dyDescent="0.25">
      <c r="A4624" t="s">
        <v>9263</v>
      </c>
      <c r="B4624">
        <v>1</v>
      </c>
      <c r="C4624" t="s">
        <v>9307</v>
      </c>
      <c r="D4624" t="str">
        <f>INDEX(Transcripts[#Data], MATCH(Exons[[#This Row],[Transcript stable ID]], Transcripts[Transcript stable ID], 0), 4)</f>
        <v>NM_001042424.2</v>
      </c>
      <c r="E4624" t="s">
        <v>27</v>
      </c>
      <c r="J4624">
        <v>1873151</v>
      </c>
      <c r="K4624">
        <v>1905943</v>
      </c>
      <c r="L4624">
        <v>1906105</v>
      </c>
      <c r="N4624">
        <v>3</v>
      </c>
      <c r="O4624">
        <v>746</v>
      </c>
      <c r="P4624">
        <v>908</v>
      </c>
      <c r="Q4624" t="s">
        <v>14846</v>
      </c>
      <c r="R4624">
        <v>598</v>
      </c>
      <c r="S4624">
        <v>760</v>
      </c>
    </row>
    <row r="4625" spans="1:19" x14ac:dyDescent="0.25">
      <c r="A4625" t="s">
        <v>9263</v>
      </c>
      <c r="B4625">
        <v>1</v>
      </c>
      <c r="C4625" t="s">
        <v>9307</v>
      </c>
      <c r="D4625" t="str">
        <f>INDEX(Transcripts[#Data], MATCH(Exons[[#This Row],[Transcript stable ID]], Transcripts[Transcript stable ID], 0), 4)</f>
        <v>NM_001042424.2</v>
      </c>
      <c r="E4625" t="s">
        <v>27</v>
      </c>
      <c r="J4625">
        <v>1873151</v>
      </c>
      <c r="K4625">
        <v>1918598</v>
      </c>
      <c r="L4625">
        <v>1918764</v>
      </c>
      <c r="N4625">
        <v>4</v>
      </c>
      <c r="O4625">
        <v>909</v>
      </c>
      <c r="P4625">
        <v>1075</v>
      </c>
      <c r="Q4625" t="s">
        <v>14847</v>
      </c>
      <c r="R4625">
        <v>761</v>
      </c>
      <c r="S4625">
        <v>927</v>
      </c>
    </row>
    <row r="4626" spans="1:19" x14ac:dyDescent="0.25">
      <c r="A4626" t="s">
        <v>9263</v>
      </c>
      <c r="B4626">
        <v>1</v>
      </c>
      <c r="C4626" t="s">
        <v>9307</v>
      </c>
      <c r="D4626" t="str">
        <f>INDEX(Transcripts[#Data], MATCH(Exons[[#This Row],[Transcript stable ID]], Transcripts[Transcript stable ID], 0), 4)</f>
        <v>NM_001042424.2</v>
      </c>
      <c r="E4626" t="s">
        <v>27</v>
      </c>
      <c r="J4626">
        <v>1873151</v>
      </c>
      <c r="K4626">
        <v>1919868</v>
      </c>
      <c r="L4626">
        <v>1920350</v>
      </c>
      <c r="N4626">
        <v>5</v>
      </c>
      <c r="O4626">
        <v>1076</v>
      </c>
      <c r="P4626">
        <v>1558</v>
      </c>
      <c r="Q4626" t="s">
        <v>14848</v>
      </c>
      <c r="R4626">
        <v>928</v>
      </c>
      <c r="S4626">
        <v>1410</v>
      </c>
    </row>
    <row r="4627" spans="1:19" x14ac:dyDescent="0.25">
      <c r="A4627" t="s">
        <v>9263</v>
      </c>
      <c r="B4627">
        <v>1</v>
      </c>
      <c r="C4627" t="s">
        <v>9307</v>
      </c>
      <c r="D4627" t="str">
        <f>INDEX(Transcripts[#Data], MATCH(Exons[[#This Row],[Transcript stable ID]], Transcripts[Transcript stable ID], 0), 4)</f>
        <v>NM_001042424.2</v>
      </c>
      <c r="E4627" t="s">
        <v>27</v>
      </c>
      <c r="J4627">
        <v>1873151</v>
      </c>
      <c r="K4627">
        <v>1932353</v>
      </c>
      <c r="L4627">
        <v>1932497</v>
      </c>
      <c r="N4627">
        <v>6</v>
      </c>
      <c r="O4627">
        <v>1559</v>
      </c>
      <c r="P4627">
        <v>1703</v>
      </c>
      <c r="Q4627" t="s">
        <v>14849</v>
      </c>
      <c r="R4627">
        <v>1411</v>
      </c>
      <c r="S4627">
        <v>1555</v>
      </c>
    </row>
    <row r="4628" spans="1:19" x14ac:dyDescent="0.25">
      <c r="A4628" t="s">
        <v>9263</v>
      </c>
      <c r="B4628">
        <v>1</v>
      </c>
      <c r="C4628" t="s">
        <v>9307</v>
      </c>
      <c r="D4628" t="str">
        <f>INDEX(Transcripts[#Data], MATCH(Exons[[#This Row],[Transcript stable ID]], Transcripts[Transcript stable ID], 0), 4)</f>
        <v>NM_001042424.2</v>
      </c>
      <c r="E4628" t="s">
        <v>27</v>
      </c>
      <c r="J4628">
        <v>1873151</v>
      </c>
      <c r="K4628">
        <v>1936871</v>
      </c>
      <c r="L4628">
        <v>1936989</v>
      </c>
      <c r="N4628">
        <v>7</v>
      </c>
      <c r="O4628">
        <v>1704</v>
      </c>
      <c r="P4628">
        <v>1822</v>
      </c>
      <c r="Q4628" t="s">
        <v>14850</v>
      </c>
      <c r="R4628">
        <v>1556</v>
      </c>
      <c r="S4628">
        <v>1674</v>
      </c>
    </row>
    <row r="4629" spans="1:19" x14ac:dyDescent="0.25">
      <c r="A4629" t="s">
        <v>9263</v>
      </c>
      <c r="B4629">
        <v>1</v>
      </c>
      <c r="C4629" t="s">
        <v>9307</v>
      </c>
      <c r="D4629" t="str">
        <f>INDEX(Transcripts[#Data], MATCH(Exons[[#This Row],[Transcript stable ID]], Transcripts[Transcript stable ID], 0), 4)</f>
        <v>NM_001042424.2</v>
      </c>
      <c r="E4629" t="s">
        <v>27</v>
      </c>
      <c r="J4629">
        <v>1873151</v>
      </c>
      <c r="K4629">
        <v>1940178</v>
      </c>
      <c r="L4629">
        <v>1940259</v>
      </c>
      <c r="N4629">
        <v>8</v>
      </c>
      <c r="O4629">
        <v>1823</v>
      </c>
      <c r="P4629">
        <v>1904</v>
      </c>
      <c r="Q4629" t="s">
        <v>14851</v>
      </c>
      <c r="R4629">
        <v>1675</v>
      </c>
      <c r="S4629">
        <v>1756</v>
      </c>
    </row>
    <row r="4630" spans="1:19" x14ac:dyDescent="0.25">
      <c r="A4630" t="s">
        <v>9263</v>
      </c>
      <c r="B4630">
        <v>1</v>
      </c>
      <c r="C4630" t="s">
        <v>9307</v>
      </c>
      <c r="D4630" t="str">
        <f>INDEX(Transcripts[#Data], MATCH(Exons[[#This Row],[Transcript stable ID]], Transcripts[Transcript stable ID], 0), 4)</f>
        <v>NM_001042424.2</v>
      </c>
      <c r="E4630" t="s">
        <v>27</v>
      </c>
      <c r="J4630">
        <v>1873151</v>
      </c>
      <c r="K4630">
        <v>1941381</v>
      </c>
      <c r="L4630">
        <v>1941505</v>
      </c>
      <c r="N4630">
        <v>9</v>
      </c>
      <c r="O4630">
        <v>1905</v>
      </c>
      <c r="P4630">
        <v>2029</v>
      </c>
      <c r="Q4630" t="s">
        <v>14852</v>
      </c>
      <c r="R4630">
        <v>1757</v>
      </c>
      <c r="S4630">
        <v>1881</v>
      </c>
    </row>
    <row r="4631" spans="1:19" x14ac:dyDescent="0.25">
      <c r="A4631" t="s">
        <v>9263</v>
      </c>
      <c r="B4631">
        <v>1</v>
      </c>
      <c r="C4631" t="s">
        <v>9307</v>
      </c>
      <c r="D4631" t="str">
        <f>INDEX(Transcripts[#Data], MATCH(Exons[[#This Row],[Transcript stable ID]], Transcripts[Transcript stable ID], 0), 4)</f>
        <v>NM_001042424.2</v>
      </c>
      <c r="E4631" t="s">
        <v>27</v>
      </c>
      <c r="J4631">
        <v>1873151</v>
      </c>
      <c r="K4631">
        <v>1952799</v>
      </c>
      <c r="L4631">
        <v>1952930</v>
      </c>
      <c r="N4631">
        <v>10</v>
      </c>
      <c r="O4631">
        <v>2030</v>
      </c>
      <c r="P4631">
        <v>2161</v>
      </c>
      <c r="Q4631" t="s">
        <v>14853</v>
      </c>
      <c r="R4631">
        <v>1882</v>
      </c>
      <c r="S4631">
        <v>2013</v>
      </c>
    </row>
    <row r="4632" spans="1:19" x14ac:dyDescent="0.25">
      <c r="A4632" t="s">
        <v>9263</v>
      </c>
      <c r="B4632">
        <v>1</v>
      </c>
      <c r="C4632" t="s">
        <v>9307</v>
      </c>
      <c r="D4632" t="str">
        <f>INDEX(Transcripts[#Data], MATCH(Exons[[#This Row],[Transcript stable ID]], Transcripts[Transcript stable ID], 0), 4)</f>
        <v>NM_001042424.2</v>
      </c>
      <c r="E4632" t="s">
        <v>27</v>
      </c>
      <c r="J4632">
        <v>1873151</v>
      </c>
      <c r="K4632">
        <v>1953835</v>
      </c>
      <c r="L4632">
        <v>1953958</v>
      </c>
      <c r="N4632">
        <v>11</v>
      </c>
      <c r="O4632">
        <v>2162</v>
      </c>
      <c r="P4632">
        <v>2285</v>
      </c>
      <c r="Q4632" t="s">
        <v>14854</v>
      </c>
      <c r="R4632">
        <v>2014</v>
      </c>
      <c r="S4632">
        <v>2137</v>
      </c>
    </row>
    <row r="4633" spans="1:19" x14ac:dyDescent="0.25">
      <c r="A4633" t="s">
        <v>9263</v>
      </c>
      <c r="B4633">
        <v>1</v>
      </c>
      <c r="C4633" t="s">
        <v>9307</v>
      </c>
      <c r="D4633" t="str">
        <f>INDEX(Transcripts[#Data], MATCH(Exons[[#This Row],[Transcript stable ID]], Transcripts[Transcript stable ID], 0), 4)</f>
        <v>NM_001042424.2</v>
      </c>
      <c r="E4633" t="s">
        <v>27</v>
      </c>
      <c r="J4633">
        <v>1873151</v>
      </c>
      <c r="K4633">
        <v>1955051</v>
      </c>
      <c r="L4633">
        <v>1955251</v>
      </c>
      <c r="N4633">
        <v>12</v>
      </c>
      <c r="O4633">
        <v>2286</v>
      </c>
      <c r="P4633">
        <v>2486</v>
      </c>
      <c r="Q4633" t="s">
        <v>14855</v>
      </c>
      <c r="R4633">
        <v>2138</v>
      </c>
      <c r="S4633">
        <v>2338</v>
      </c>
    </row>
    <row r="4634" spans="1:19" x14ac:dyDescent="0.25">
      <c r="A4634" t="s">
        <v>9263</v>
      </c>
      <c r="B4634">
        <v>1</v>
      </c>
      <c r="C4634" t="s">
        <v>9307</v>
      </c>
      <c r="D4634" t="str">
        <f>INDEX(Transcripts[#Data], MATCH(Exons[[#This Row],[Transcript stable ID]], Transcripts[Transcript stable ID], 0), 4)</f>
        <v>NM_001042424.2</v>
      </c>
      <c r="E4634" t="s">
        <v>27</v>
      </c>
      <c r="J4634">
        <v>1873151</v>
      </c>
      <c r="K4634">
        <v>1956888</v>
      </c>
      <c r="L4634">
        <v>1957067</v>
      </c>
      <c r="N4634">
        <v>13</v>
      </c>
      <c r="O4634">
        <v>2487</v>
      </c>
      <c r="P4634">
        <v>2666</v>
      </c>
      <c r="Q4634" t="s">
        <v>14856</v>
      </c>
      <c r="R4634">
        <v>2339</v>
      </c>
      <c r="S4634">
        <v>2518</v>
      </c>
    </row>
    <row r="4635" spans="1:19" x14ac:dyDescent="0.25">
      <c r="A4635" t="s">
        <v>9263</v>
      </c>
      <c r="B4635">
        <v>1</v>
      </c>
      <c r="C4635" t="s">
        <v>9307</v>
      </c>
      <c r="D4635" t="str">
        <f>INDEX(Transcripts[#Data], MATCH(Exons[[#This Row],[Transcript stable ID]], Transcripts[Transcript stable ID], 0), 4)</f>
        <v>NM_001042424.2</v>
      </c>
      <c r="E4635" t="s">
        <v>27</v>
      </c>
      <c r="J4635">
        <v>1873151</v>
      </c>
      <c r="K4635">
        <v>1957420</v>
      </c>
      <c r="L4635">
        <v>1957576</v>
      </c>
      <c r="N4635">
        <v>14</v>
      </c>
      <c r="O4635">
        <v>2667</v>
      </c>
      <c r="P4635">
        <v>2823</v>
      </c>
      <c r="Q4635" t="s">
        <v>14857</v>
      </c>
      <c r="R4635">
        <v>2519</v>
      </c>
      <c r="S4635">
        <v>2675</v>
      </c>
    </row>
    <row r="4636" spans="1:19" x14ac:dyDescent="0.25">
      <c r="A4636" t="s">
        <v>9263</v>
      </c>
      <c r="B4636">
        <v>1</v>
      </c>
      <c r="C4636" t="s">
        <v>9307</v>
      </c>
      <c r="D4636" t="str">
        <f>INDEX(Transcripts[#Data], MATCH(Exons[[#This Row],[Transcript stable ID]], Transcripts[Transcript stable ID], 0), 4)</f>
        <v>NM_001042424.2</v>
      </c>
      <c r="E4636" t="s">
        <v>27</v>
      </c>
      <c r="J4636">
        <v>1873151</v>
      </c>
      <c r="K4636">
        <v>1957710</v>
      </c>
      <c r="L4636">
        <v>1957915</v>
      </c>
      <c r="N4636">
        <v>15</v>
      </c>
      <c r="O4636">
        <v>2824</v>
      </c>
      <c r="P4636">
        <v>3029</v>
      </c>
      <c r="Q4636" t="s">
        <v>14858</v>
      </c>
      <c r="R4636">
        <v>2676</v>
      </c>
      <c r="S4636">
        <v>2881</v>
      </c>
    </row>
    <row r="4637" spans="1:19" x14ac:dyDescent="0.25">
      <c r="A4637" t="s">
        <v>9263</v>
      </c>
      <c r="B4637">
        <v>1</v>
      </c>
      <c r="C4637" t="s">
        <v>9307</v>
      </c>
      <c r="D4637" t="str">
        <f>INDEX(Transcripts[#Data], MATCH(Exons[[#This Row],[Transcript stable ID]], Transcripts[Transcript stable ID], 0), 4)</f>
        <v>NM_001042424.2</v>
      </c>
      <c r="E4637" t="s">
        <v>27</v>
      </c>
      <c r="J4637">
        <v>1873151</v>
      </c>
      <c r="K4637">
        <v>1959660</v>
      </c>
      <c r="L4637">
        <v>1959763</v>
      </c>
      <c r="N4637">
        <v>16</v>
      </c>
      <c r="O4637">
        <v>3030</v>
      </c>
      <c r="P4637">
        <v>3133</v>
      </c>
      <c r="Q4637" t="s">
        <v>14859</v>
      </c>
      <c r="R4637">
        <v>2882</v>
      </c>
      <c r="S4637">
        <v>2985</v>
      </c>
    </row>
    <row r="4638" spans="1:19" x14ac:dyDescent="0.25">
      <c r="A4638" t="s">
        <v>9263</v>
      </c>
      <c r="B4638">
        <v>1</v>
      </c>
      <c r="C4638" t="s">
        <v>9307</v>
      </c>
      <c r="D4638" t="str">
        <f>INDEX(Transcripts[#Data], MATCH(Exons[[#This Row],[Transcript stable ID]], Transcripts[Transcript stable ID], 0), 4)</f>
        <v>NM_001042424.2</v>
      </c>
      <c r="E4638" t="s">
        <v>27</v>
      </c>
      <c r="J4638">
        <v>1873151</v>
      </c>
      <c r="K4638">
        <v>1961198</v>
      </c>
      <c r="L4638">
        <v>1961467</v>
      </c>
      <c r="N4638">
        <v>17</v>
      </c>
      <c r="O4638">
        <v>3134</v>
      </c>
      <c r="P4638">
        <v>3403</v>
      </c>
      <c r="Q4638" t="s">
        <v>14860</v>
      </c>
      <c r="R4638">
        <v>2986</v>
      </c>
      <c r="S4638">
        <v>3255</v>
      </c>
    </row>
    <row r="4639" spans="1:19" x14ac:dyDescent="0.25">
      <c r="A4639" t="s">
        <v>9263</v>
      </c>
      <c r="B4639">
        <v>1</v>
      </c>
      <c r="C4639" t="s">
        <v>9307</v>
      </c>
      <c r="D4639" t="str">
        <f>INDEX(Transcripts[#Data], MATCH(Exons[[#This Row],[Transcript stable ID]], Transcripts[Transcript stable ID], 0), 4)</f>
        <v>NM_001042424.2</v>
      </c>
      <c r="E4639" t="s">
        <v>27</v>
      </c>
      <c r="J4639">
        <v>1873151</v>
      </c>
      <c r="K4639">
        <v>1962762</v>
      </c>
      <c r="L4639">
        <v>1962878</v>
      </c>
      <c r="N4639">
        <v>18</v>
      </c>
      <c r="O4639">
        <v>3404</v>
      </c>
      <c r="P4639">
        <v>3520</v>
      </c>
      <c r="Q4639" t="s">
        <v>14861</v>
      </c>
      <c r="R4639">
        <v>3256</v>
      </c>
      <c r="S4639">
        <v>3372</v>
      </c>
    </row>
    <row r="4640" spans="1:19" x14ac:dyDescent="0.25">
      <c r="A4640" t="s">
        <v>9263</v>
      </c>
      <c r="B4640">
        <v>1</v>
      </c>
      <c r="C4640" t="s">
        <v>9307</v>
      </c>
      <c r="D4640" t="str">
        <f>INDEX(Transcripts[#Data], MATCH(Exons[[#This Row],[Transcript stable ID]], Transcripts[Transcript stable ID], 0), 4)</f>
        <v>NM_001042424.2</v>
      </c>
      <c r="E4640" t="s">
        <v>27</v>
      </c>
      <c r="J4640">
        <v>1873151</v>
      </c>
      <c r="K4640">
        <v>1976590</v>
      </c>
      <c r="L4640">
        <v>1976731</v>
      </c>
      <c r="N4640">
        <v>19</v>
      </c>
      <c r="O4640">
        <v>3521</v>
      </c>
      <c r="P4640">
        <v>3662</v>
      </c>
      <c r="Q4640" t="s">
        <v>14862</v>
      </c>
      <c r="R4640">
        <v>3373</v>
      </c>
      <c r="S4640">
        <v>3514</v>
      </c>
    </row>
    <row r="4641" spans="1:19" x14ac:dyDescent="0.25">
      <c r="A4641" t="s">
        <v>9263</v>
      </c>
      <c r="B4641">
        <v>1</v>
      </c>
      <c r="C4641" t="s">
        <v>9307</v>
      </c>
      <c r="D4641" t="str">
        <f>INDEX(Transcripts[#Data], MATCH(Exons[[#This Row],[Transcript stable ID]], Transcripts[Transcript stable ID], 0), 4)</f>
        <v>NM_001042424.2</v>
      </c>
      <c r="E4641" t="s">
        <v>27</v>
      </c>
      <c r="J4641">
        <v>1873151</v>
      </c>
      <c r="K4641">
        <v>1977021</v>
      </c>
      <c r="L4641">
        <v>1977127</v>
      </c>
      <c r="N4641">
        <v>20</v>
      </c>
      <c r="O4641">
        <v>3663</v>
      </c>
      <c r="P4641">
        <v>3769</v>
      </c>
      <c r="Q4641" t="s">
        <v>14863</v>
      </c>
      <c r="R4641">
        <v>3515</v>
      </c>
      <c r="S4641">
        <v>3621</v>
      </c>
    </row>
    <row r="4642" spans="1:19" x14ac:dyDescent="0.25">
      <c r="A4642" t="s">
        <v>9263</v>
      </c>
      <c r="B4642">
        <v>1</v>
      </c>
      <c r="C4642" t="s">
        <v>9307</v>
      </c>
      <c r="D4642" t="str">
        <f>INDEX(Transcripts[#Data], MATCH(Exons[[#This Row],[Transcript stable ID]], Transcripts[Transcript stable ID], 0), 4)</f>
        <v>NM_001042424.2</v>
      </c>
      <c r="E4642" t="s">
        <v>27</v>
      </c>
      <c r="J4642">
        <v>1873151</v>
      </c>
      <c r="K4642">
        <v>1978202</v>
      </c>
      <c r="L4642">
        <v>1978406</v>
      </c>
      <c r="N4642">
        <v>21</v>
      </c>
      <c r="O4642">
        <v>3770</v>
      </c>
      <c r="P4642">
        <v>3974</v>
      </c>
      <c r="Q4642" t="s">
        <v>14864</v>
      </c>
      <c r="R4642">
        <v>3622</v>
      </c>
      <c r="S4642">
        <v>3826</v>
      </c>
    </row>
    <row r="4643" spans="1:19" x14ac:dyDescent="0.25">
      <c r="A4643" t="s">
        <v>9263</v>
      </c>
      <c r="B4643">
        <v>1</v>
      </c>
      <c r="C4643" t="s">
        <v>9307</v>
      </c>
      <c r="D4643" t="str">
        <f>INDEX(Transcripts[#Data], MATCH(Exons[[#This Row],[Transcript stable ID]], Transcripts[Transcript stable ID], 0), 4)</f>
        <v>NM_001042424.2</v>
      </c>
      <c r="E4643" t="s">
        <v>27</v>
      </c>
      <c r="H4643">
        <v>1980637</v>
      </c>
      <c r="I4643">
        <v>1980641</v>
      </c>
      <c r="J4643">
        <v>1873151</v>
      </c>
      <c r="K4643">
        <v>1980365</v>
      </c>
      <c r="L4643">
        <v>1980641</v>
      </c>
      <c r="N4643">
        <v>22</v>
      </c>
      <c r="O4643">
        <v>3975</v>
      </c>
      <c r="P4643">
        <v>4246</v>
      </c>
      <c r="Q4643" t="s">
        <v>14865</v>
      </c>
      <c r="R4643">
        <v>3827</v>
      </c>
      <c r="S4643">
        <v>4098</v>
      </c>
    </row>
    <row r="4644" spans="1:19" x14ac:dyDescent="0.25">
      <c r="A4644" t="s">
        <v>9263</v>
      </c>
      <c r="B4644">
        <v>1</v>
      </c>
      <c r="C4644" t="s">
        <v>9303</v>
      </c>
      <c r="D4644" t="str">
        <f>INDEX(Transcripts[#Data], MATCH(Exons[[#This Row],[Transcript stable ID]], Transcripts[Transcript stable ID], 0), 4)</f>
        <v>NM_007331.1</v>
      </c>
      <c r="E4644" t="s">
        <v>27</v>
      </c>
      <c r="F4644">
        <v>1902353</v>
      </c>
      <c r="G4644">
        <v>1902381</v>
      </c>
      <c r="J4644">
        <v>1894572</v>
      </c>
      <c r="K4644">
        <v>1902353</v>
      </c>
      <c r="L4644">
        <v>1902978</v>
      </c>
      <c r="N4644">
        <v>4</v>
      </c>
      <c r="O4644">
        <v>432</v>
      </c>
      <c r="P4644">
        <v>1028</v>
      </c>
      <c r="Q4644" t="s">
        <v>14845</v>
      </c>
      <c r="R4644">
        <v>1</v>
      </c>
      <c r="S4644">
        <v>597</v>
      </c>
    </row>
    <row r="4645" spans="1:19" x14ac:dyDescent="0.25">
      <c r="A4645" t="s">
        <v>9263</v>
      </c>
      <c r="B4645">
        <v>1</v>
      </c>
      <c r="C4645" t="s">
        <v>9303</v>
      </c>
      <c r="D4645" t="str">
        <f>INDEX(Transcripts[#Data], MATCH(Exons[[#This Row],[Transcript stable ID]], Transcripts[Transcript stable ID], 0), 4)</f>
        <v>NM_007331.1</v>
      </c>
      <c r="E4645" t="s">
        <v>27</v>
      </c>
      <c r="J4645">
        <v>1894572</v>
      </c>
      <c r="K4645">
        <v>1905943</v>
      </c>
      <c r="L4645">
        <v>1906105</v>
      </c>
      <c r="N4645">
        <v>5</v>
      </c>
      <c r="O4645">
        <v>1029</v>
      </c>
      <c r="P4645">
        <v>1191</v>
      </c>
      <c r="Q4645" t="s">
        <v>14846</v>
      </c>
      <c r="R4645">
        <v>598</v>
      </c>
      <c r="S4645">
        <v>760</v>
      </c>
    </row>
    <row r="4646" spans="1:19" x14ac:dyDescent="0.25">
      <c r="A4646" t="s">
        <v>9263</v>
      </c>
      <c r="B4646">
        <v>1</v>
      </c>
      <c r="C4646" t="s">
        <v>9303</v>
      </c>
      <c r="D4646" t="str">
        <f>INDEX(Transcripts[#Data], MATCH(Exons[[#This Row],[Transcript stable ID]], Transcripts[Transcript stable ID], 0), 4)</f>
        <v>NM_007331.1</v>
      </c>
      <c r="E4646" t="s">
        <v>27</v>
      </c>
      <c r="J4646">
        <v>1894572</v>
      </c>
      <c r="K4646">
        <v>1918598</v>
      </c>
      <c r="L4646">
        <v>1918764</v>
      </c>
      <c r="N4646">
        <v>6</v>
      </c>
      <c r="O4646">
        <v>1192</v>
      </c>
      <c r="P4646">
        <v>1358</v>
      </c>
      <c r="Q4646" t="s">
        <v>14847</v>
      </c>
      <c r="R4646">
        <v>761</v>
      </c>
      <c r="S4646">
        <v>927</v>
      </c>
    </row>
    <row r="4647" spans="1:19" x14ac:dyDescent="0.25">
      <c r="A4647" t="s">
        <v>9263</v>
      </c>
      <c r="B4647">
        <v>1</v>
      </c>
      <c r="C4647" t="s">
        <v>9303</v>
      </c>
      <c r="D4647" t="str">
        <f>INDEX(Transcripts[#Data], MATCH(Exons[[#This Row],[Transcript stable ID]], Transcripts[Transcript stable ID], 0), 4)</f>
        <v>NM_007331.1</v>
      </c>
      <c r="E4647" t="s">
        <v>27</v>
      </c>
      <c r="J4647">
        <v>1894572</v>
      </c>
      <c r="K4647">
        <v>1919868</v>
      </c>
      <c r="L4647">
        <v>1920350</v>
      </c>
      <c r="N4647">
        <v>7</v>
      </c>
      <c r="O4647">
        <v>1359</v>
      </c>
      <c r="P4647">
        <v>1841</v>
      </c>
      <c r="Q4647" t="s">
        <v>14848</v>
      </c>
      <c r="R4647">
        <v>928</v>
      </c>
      <c r="S4647">
        <v>1410</v>
      </c>
    </row>
    <row r="4648" spans="1:19" x14ac:dyDescent="0.25">
      <c r="A4648" t="s">
        <v>9263</v>
      </c>
      <c r="B4648">
        <v>1</v>
      </c>
      <c r="C4648" t="s">
        <v>9303</v>
      </c>
      <c r="D4648" t="str">
        <f>INDEX(Transcripts[#Data], MATCH(Exons[[#This Row],[Transcript stable ID]], Transcripts[Transcript stable ID], 0), 4)</f>
        <v>NM_007331.1</v>
      </c>
      <c r="E4648" t="s">
        <v>27</v>
      </c>
      <c r="J4648">
        <v>1894572</v>
      </c>
      <c r="K4648">
        <v>1932353</v>
      </c>
      <c r="L4648">
        <v>1932497</v>
      </c>
      <c r="N4648">
        <v>8</v>
      </c>
      <c r="O4648">
        <v>1842</v>
      </c>
      <c r="P4648">
        <v>1986</v>
      </c>
      <c r="Q4648" t="s">
        <v>14849</v>
      </c>
      <c r="R4648">
        <v>1411</v>
      </c>
      <c r="S4648">
        <v>1555</v>
      </c>
    </row>
    <row r="4649" spans="1:19" x14ac:dyDescent="0.25">
      <c r="A4649" t="s">
        <v>9263</v>
      </c>
      <c r="B4649">
        <v>1</v>
      </c>
      <c r="C4649" t="s">
        <v>9303</v>
      </c>
      <c r="D4649" t="str">
        <f>INDEX(Transcripts[#Data], MATCH(Exons[[#This Row],[Transcript stable ID]], Transcripts[Transcript stable ID], 0), 4)</f>
        <v>NM_007331.1</v>
      </c>
      <c r="E4649" t="s">
        <v>27</v>
      </c>
      <c r="J4649">
        <v>1894572</v>
      </c>
      <c r="K4649">
        <v>1936871</v>
      </c>
      <c r="L4649">
        <v>1936989</v>
      </c>
      <c r="N4649">
        <v>9</v>
      </c>
      <c r="O4649">
        <v>1987</v>
      </c>
      <c r="P4649">
        <v>2105</v>
      </c>
      <c r="Q4649" t="s">
        <v>14850</v>
      </c>
      <c r="R4649">
        <v>1556</v>
      </c>
      <c r="S4649">
        <v>1674</v>
      </c>
    </row>
    <row r="4650" spans="1:19" x14ac:dyDescent="0.25">
      <c r="A4650" t="s">
        <v>9263</v>
      </c>
      <c r="B4650">
        <v>1</v>
      </c>
      <c r="C4650" t="s">
        <v>9303</v>
      </c>
      <c r="D4650" t="str">
        <f>INDEX(Transcripts[#Data], MATCH(Exons[[#This Row],[Transcript stable ID]], Transcripts[Transcript stable ID], 0), 4)</f>
        <v>NM_007331.1</v>
      </c>
      <c r="E4650" t="s">
        <v>27</v>
      </c>
      <c r="J4650">
        <v>1894572</v>
      </c>
      <c r="K4650">
        <v>1940178</v>
      </c>
      <c r="L4650">
        <v>1940259</v>
      </c>
      <c r="N4650">
        <v>10</v>
      </c>
      <c r="O4650">
        <v>2106</v>
      </c>
      <c r="P4650">
        <v>2187</v>
      </c>
      <c r="Q4650" t="s">
        <v>14851</v>
      </c>
      <c r="R4650">
        <v>1675</v>
      </c>
      <c r="S4650">
        <v>1756</v>
      </c>
    </row>
    <row r="4651" spans="1:19" x14ac:dyDescent="0.25">
      <c r="A4651" t="s">
        <v>9263</v>
      </c>
      <c r="B4651">
        <v>1</v>
      </c>
      <c r="C4651" t="s">
        <v>9303</v>
      </c>
      <c r="D4651" t="str">
        <f>INDEX(Transcripts[#Data], MATCH(Exons[[#This Row],[Transcript stable ID]], Transcripts[Transcript stable ID], 0), 4)</f>
        <v>NM_007331.1</v>
      </c>
      <c r="E4651" t="s">
        <v>27</v>
      </c>
      <c r="F4651">
        <v>1895457</v>
      </c>
      <c r="G4651">
        <v>1895636</v>
      </c>
      <c r="J4651">
        <v>1894572</v>
      </c>
      <c r="K4651">
        <v>1895457</v>
      </c>
      <c r="L4651">
        <v>1895636</v>
      </c>
      <c r="N4651">
        <v>2</v>
      </c>
      <c r="Q4651" t="s">
        <v>14866</v>
      </c>
    </row>
    <row r="4652" spans="1:19" x14ac:dyDescent="0.25">
      <c r="A4652" t="s">
        <v>9263</v>
      </c>
      <c r="B4652">
        <v>1</v>
      </c>
      <c r="C4652" t="s">
        <v>9303</v>
      </c>
      <c r="D4652" t="str">
        <f>INDEX(Transcripts[#Data], MATCH(Exons[[#This Row],[Transcript stable ID]], Transcripts[Transcript stable ID], 0), 4)</f>
        <v>NM_007331.1</v>
      </c>
      <c r="E4652" t="s">
        <v>27</v>
      </c>
      <c r="F4652">
        <v>1900948</v>
      </c>
      <c r="G4652">
        <v>1901122</v>
      </c>
      <c r="J4652">
        <v>1894572</v>
      </c>
      <c r="K4652">
        <v>1900948</v>
      </c>
      <c r="L4652">
        <v>1901122</v>
      </c>
      <c r="N4652">
        <v>3</v>
      </c>
      <c r="Q4652" t="s">
        <v>14867</v>
      </c>
    </row>
    <row r="4653" spans="1:19" x14ac:dyDescent="0.25">
      <c r="A4653" t="s">
        <v>9263</v>
      </c>
      <c r="B4653">
        <v>1</v>
      </c>
      <c r="C4653" t="s">
        <v>9303</v>
      </c>
      <c r="D4653" t="str">
        <f>INDEX(Transcripts[#Data], MATCH(Exons[[#This Row],[Transcript stable ID]], Transcripts[Transcript stable ID], 0), 4)</f>
        <v>NM_007331.1</v>
      </c>
      <c r="E4653" t="s">
        <v>27</v>
      </c>
      <c r="F4653">
        <v>1894572</v>
      </c>
      <c r="G4653">
        <v>1894618</v>
      </c>
      <c r="J4653">
        <v>1894572</v>
      </c>
      <c r="K4653">
        <v>1894572</v>
      </c>
      <c r="L4653">
        <v>1894618</v>
      </c>
      <c r="N4653">
        <v>1</v>
      </c>
      <c r="Q4653" t="s">
        <v>14868</v>
      </c>
    </row>
    <row r="4654" spans="1:19" x14ac:dyDescent="0.25">
      <c r="A4654" t="s">
        <v>9263</v>
      </c>
      <c r="B4654">
        <v>1</v>
      </c>
      <c r="C4654" t="s">
        <v>9303</v>
      </c>
      <c r="D4654" t="str">
        <f>INDEX(Transcripts[#Data], MATCH(Exons[[#This Row],[Transcript stable ID]], Transcripts[Transcript stable ID], 0), 4)</f>
        <v>NM_007331.1</v>
      </c>
      <c r="E4654" t="s">
        <v>27</v>
      </c>
      <c r="H4654">
        <v>1941515</v>
      </c>
      <c r="I4654">
        <v>1944302</v>
      </c>
      <c r="J4654">
        <v>1894572</v>
      </c>
      <c r="K4654">
        <v>1941381</v>
      </c>
      <c r="L4654">
        <v>1944302</v>
      </c>
      <c r="N4654">
        <v>11</v>
      </c>
      <c r="O4654">
        <v>2188</v>
      </c>
      <c r="P4654">
        <v>2321</v>
      </c>
      <c r="Q4654" t="s">
        <v>14869</v>
      </c>
      <c r="R4654">
        <v>1757</v>
      </c>
      <c r="S4654">
        <v>1890</v>
      </c>
    </row>
    <row r="4655" spans="1:19" x14ac:dyDescent="0.25">
      <c r="A4655" t="s">
        <v>9263</v>
      </c>
      <c r="B4655">
        <v>1</v>
      </c>
      <c r="C4655" t="s">
        <v>9293</v>
      </c>
      <c r="D4655" t="str">
        <f>INDEX(Transcripts[#Data], MATCH(Exons[[#This Row],[Transcript stable ID]], Transcripts[Transcript stable ID], 0), 4)</f>
        <v>NM_133330.2</v>
      </c>
      <c r="E4655" t="s">
        <v>27</v>
      </c>
      <c r="F4655">
        <v>1902353</v>
      </c>
      <c r="G4655">
        <v>1902381</v>
      </c>
      <c r="J4655">
        <v>1894572</v>
      </c>
      <c r="K4655">
        <v>1902353</v>
      </c>
      <c r="L4655">
        <v>1902978</v>
      </c>
      <c r="N4655">
        <v>4</v>
      </c>
      <c r="O4655">
        <v>432</v>
      </c>
      <c r="P4655">
        <v>1028</v>
      </c>
      <c r="Q4655" t="s">
        <v>14845</v>
      </c>
      <c r="R4655">
        <v>1</v>
      </c>
      <c r="S4655">
        <v>597</v>
      </c>
    </row>
    <row r="4656" spans="1:19" x14ac:dyDescent="0.25">
      <c r="A4656" t="s">
        <v>9263</v>
      </c>
      <c r="B4656">
        <v>1</v>
      </c>
      <c r="C4656" t="s">
        <v>9293</v>
      </c>
      <c r="D4656" t="str">
        <f>INDEX(Transcripts[#Data], MATCH(Exons[[#This Row],[Transcript stable ID]], Transcripts[Transcript stable ID], 0), 4)</f>
        <v>NM_133330.2</v>
      </c>
      <c r="E4656" t="s">
        <v>27</v>
      </c>
      <c r="J4656">
        <v>1894572</v>
      </c>
      <c r="K4656">
        <v>1905943</v>
      </c>
      <c r="L4656">
        <v>1906105</v>
      </c>
      <c r="N4656">
        <v>5</v>
      </c>
      <c r="O4656">
        <v>1029</v>
      </c>
      <c r="P4656">
        <v>1191</v>
      </c>
      <c r="Q4656" t="s">
        <v>14846</v>
      </c>
      <c r="R4656">
        <v>598</v>
      </c>
      <c r="S4656">
        <v>760</v>
      </c>
    </row>
    <row r="4657" spans="1:19" x14ac:dyDescent="0.25">
      <c r="A4657" t="s">
        <v>9263</v>
      </c>
      <c r="B4657">
        <v>1</v>
      </c>
      <c r="C4657" t="s">
        <v>9293</v>
      </c>
      <c r="D4657" t="str">
        <f>INDEX(Transcripts[#Data], MATCH(Exons[[#This Row],[Transcript stable ID]], Transcripts[Transcript stable ID], 0), 4)</f>
        <v>NM_133330.2</v>
      </c>
      <c r="E4657" t="s">
        <v>27</v>
      </c>
      <c r="J4657">
        <v>1894572</v>
      </c>
      <c r="K4657">
        <v>1918598</v>
      </c>
      <c r="L4657">
        <v>1918764</v>
      </c>
      <c r="N4657">
        <v>6</v>
      </c>
      <c r="O4657">
        <v>1192</v>
      </c>
      <c r="P4657">
        <v>1358</v>
      </c>
      <c r="Q4657" t="s">
        <v>14847</v>
      </c>
      <c r="R4657">
        <v>761</v>
      </c>
      <c r="S4657">
        <v>927</v>
      </c>
    </row>
    <row r="4658" spans="1:19" x14ac:dyDescent="0.25">
      <c r="A4658" t="s">
        <v>9263</v>
      </c>
      <c r="B4658">
        <v>1</v>
      </c>
      <c r="C4658" t="s">
        <v>9293</v>
      </c>
      <c r="D4658" t="str">
        <f>INDEX(Transcripts[#Data], MATCH(Exons[[#This Row],[Transcript stable ID]], Transcripts[Transcript stable ID], 0), 4)</f>
        <v>NM_133330.2</v>
      </c>
      <c r="E4658" t="s">
        <v>27</v>
      </c>
      <c r="J4658">
        <v>1894572</v>
      </c>
      <c r="K4658">
        <v>1919868</v>
      </c>
      <c r="L4658">
        <v>1920350</v>
      </c>
      <c r="N4658">
        <v>7</v>
      </c>
      <c r="O4658">
        <v>1359</v>
      </c>
      <c r="P4658">
        <v>1841</v>
      </c>
      <c r="Q4658" t="s">
        <v>14848</v>
      </c>
      <c r="R4658">
        <v>928</v>
      </c>
      <c r="S4658">
        <v>1410</v>
      </c>
    </row>
    <row r="4659" spans="1:19" x14ac:dyDescent="0.25">
      <c r="A4659" t="s">
        <v>9263</v>
      </c>
      <c r="B4659">
        <v>1</v>
      </c>
      <c r="C4659" t="s">
        <v>9293</v>
      </c>
      <c r="D4659" t="str">
        <f>INDEX(Transcripts[#Data], MATCH(Exons[[#This Row],[Transcript stable ID]], Transcripts[Transcript stable ID], 0), 4)</f>
        <v>NM_133330.2</v>
      </c>
      <c r="E4659" t="s">
        <v>27</v>
      </c>
      <c r="J4659">
        <v>1894572</v>
      </c>
      <c r="K4659">
        <v>1932353</v>
      </c>
      <c r="L4659">
        <v>1932497</v>
      </c>
      <c r="N4659">
        <v>8</v>
      </c>
      <c r="O4659">
        <v>1842</v>
      </c>
      <c r="P4659">
        <v>1986</v>
      </c>
      <c r="Q4659" t="s">
        <v>14849</v>
      </c>
      <c r="R4659">
        <v>1411</v>
      </c>
      <c r="S4659">
        <v>1555</v>
      </c>
    </row>
    <row r="4660" spans="1:19" x14ac:dyDescent="0.25">
      <c r="A4660" t="s">
        <v>9263</v>
      </c>
      <c r="B4660">
        <v>1</v>
      </c>
      <c r="C4660" t="s">
        <v>9293</v>
      </c>
      <c r="D4660" t="str">
        <f>INDEX(Transcripts[#Data], MATCH(Exons[[#This Row],[Transcript stable ID]], Transcripts[Transcript stable ID], 0), 4)</f>
        <v>NM_133330.2</v>
      </c>
      <c r="E4660" t="s">
        <v>27</v>
      </c>
      <c r="J4660">
        <v>1894572</v>
      </c>
      <c r="K4660">
        <v>1936871</v>
      </c>
      <c r="L4660">
        <v>1936989</v>
      </c>
      <c r="N4660">
        <v>9</v>
      </c>
      <c r="O4660">
        <v>1987</v>
      </c>
      <c r="P4660">
        <v>2105</v>
      </c>
      <c r="Q4660" t="s">
        <v>14850</v>
      </c>
      <c r="R4660">
        <v>1556</v>
      </c>
      <c r="S4660">
        <v>1674</v>
      </c>
    </row>
    <row r="4661" spans="1:19" x14ac:dyDescent="0.25">
      <c r="A4661" t="s">
        <v>9263</v>
      </c>
      <c r="B4661">
        <v>1</v>
      </c>
      <c r="C4661" t="s">
        <v>9293</v>
      </c>
      <c r="D4661" t="str">
        <f>INDEX(Transcripts[#Data], MATCH(Exons[[#This Row],[Transcript stable ID]], Transcripts[Transcript stable ID], 0), 4)</f>
        <v>NM_133330.2</v>
      </c>
      <c r="E4661" t="s">
        <v>27</v>
      </c>
      <c r="J4661">
        <v>1894572</v>
      </c>
      <c r="K4661">
        <v>1940178</v>
      </c>
      <c r="L4661">
        <v>1940259</v>
      </c>
      <c r="N4661">
        <v>10</v>
      </c>
      <c r="O4661">
        <v>2106</v>
      </c>
      <c r="P4661">
        <v>2187</v>
      </c>
      <c r="Q4661" t="s">
        <v>14851</v>
      </c>
      <c r="R4661">
        <v>1675</v>
      </c>
      <c r="S4661">
        <v>1756</v>
      </c>
    </row>
    <row r="4662" spans="1:19" x14ac:dyDescent="0.25">
      <c r="A4662" t="s">
        <v>9263</v>
      </c>
      <c r="B4662">
        <v>1</v>
      </c>
      <c r="C4662" t="s">
        <v>9293</v>
      </c>
      <c r="D4662" t="str">
        <f>INDEX(Transcripts[#Data], MATCH(Exons[[#This Row],[Transcript stable ID]], Transcripts[Transcript stable ID], 0), 4)</f>
        <v>NM_133330.2</v>
      </c>
      <c r="E4662" t="s">
        <v>27</v>
      </c>
      <c r="J4662">
        <v>1894572</v>
      </c>
      <c r="K4662">
        <v>1941381</v>
      </c>
      <c r="L4662">
        <v>1941505</v>
      </c>
      <c r="N4662">
        <v>11</v>
      </c>
      <c r="O4662">
        <v>2188</v>
      </c>
      <c r="P4662">
        <v>2312</v>
      </c>
      <c r="Q4662" t="s">
        <v>14852</v>
      </c>
      <c r="R4662">
        <v>1757</v>
      </c>
      <c r="S4662">
        <v>1881</v>
      </c>
    </row>
    <row r="4663" spans="1:19" x14ac:dyDescent="0.25">
      <c r="A4663" t="s">
        <v>9263</v>
      </c>
      <c r="B4663">
        <v>1</v>
      </c>
      <c r="C4663" t="s">
        <v>9293</v>
      </c>
      <c r="D4663" t="str">
        <f>INDEX(Transcripts[#Data], MATCH(Exons[[#This Row],[Transcript stable ID]], Transcripts[Transcript stable ID], 0), 4)</f>
        <v>NM_133330.2</v>
      </c>
      <c r="E4663" t="s">
        <v>27</v>
      </c>
      <c r="J4663">
        <v>1894572</v>
      </c>
      <c r="K4663">
        <v>1952799</v>
      </c>
      <c r="L4663">
        <v>1952930</v>
      </c>
      <c r="N4663">
        <v>12</v>
      </c>
      <c r="O4663">
        <v>2313</v>
      </c>
      <c r="P4663">
        <v>2444</v>
      </c>
      <c r="Q4663" t="s">
        <v>14853</v>
      </c>
      <c r="R4663">
        <v>1882</v>
      </c>
      <c r="S4663">
        <v>2013</v>
      </c>
    </row>
    <row r="4664" spans="1:19" x14ac:dyDescent="0.25">
      <c r="A4664" t="s">
        <v>9263</v>
      </c>
      <c r="B4664">
        <v>1</v>
      </c>
      <c r="C4664" t="s">
        <v>9293</v>
      </c>
      <c r="D4664" t="str">
        <f>INDEX(Transcripts[#Data], MATCH(Exons[[#This Row],[Transcript stable ID]], Transcripts[Transcript stable ID], 0), 4)</f>
        <v>NM_133330.2</v>
      </c>
      <c r="E4664" t="s">
        <v>27</v>
      </c>
      <c r="J4664">
        <v>1894572</v>
      </c>
      <c r="K4664">
        <v>1953835</v>
      </c>
      <c r="L4664">
        <v>1953958</v>
      </c>
      <c r="N4664">
        <v>13</v>
      </c>
      <c r="O4664">
        <v>2445</v>
      </c>
      <c r="P4664">
        <v>2568</v>
      </c>
      <c r="Q4664" t="s">
        <v>14854</v>
      </c>
      <c r="R4664">
        <v>2014</v>
      </c>
      <c r="S4664">
        <v>2137</v>
      </c>
    </row>
    <row r="4665" spans="1:19" x14ac:dyDescent="0.25">
      <c r="A4665" t="s">
        <v>9263</v>
      </c>
      <c r="B4665">
        <v>1</v>
      </c>
      <c r="C4665" t="s">
        <v>9293</v>
      </c>
      <c r="D4665" t="str">
        <f>INDEX(Transcripts[#Data], MATCH(Exons[[#This Row],[Transcript stable ID]], Transcripts[Transcript stable ID], 0), 4)</f>
        <v>NM_133330.2</v>
      </c>
      <c r="E4665" t="s">
        <v>27</v>
      </c>
      <c r="J4665">
        <v>1894572</v>
      </c>
      <c r="K4665">
        <v>1955051</v>
      </c>
      <c r="L4665">
        <v>1955251</v>
      </c>
      <c r="N4665">
        <v>14</v>
      </c>
      <c r="O4665">
        <v>2569</v>
      </c>
      <c r="P4665">
        <v>2769</v>
      </c>
      <c r="Q4665" t="s">
        <v>14855</v>
      </c>
      <c r="R4665">
        <v>2138</v>
      </c>
      <c r="S4665">
        <v>2338</v>
      </c>
    </row>
    <row r="4666" spans="1:19" x14ac:dyDescent="0.25">
      <c r="A4666" t="s">
        <v>9263</v>
      </c>
      <c r="B4666">
        <v>1</v>
      </c>
      <c r="C4666" t="s">
        <v>9293</v>
      </c>
      <c r="D4666" t="str">
        <f>INDEX(Transcripts[#Data], MATCH(Exons[[#This Row],[Transcript stable ID]], Transcripts[Transcript stable ID], 0), 4)</f>
        <v>NM_133330.2</v>
      </c>
      <c r="E4666" t="s">
        <v>27</v>
      </c>
      <c r="J4666">
        <v>1894572</v>
      </c>
      <c r="K4666">
        <v>1956888</v>
      </c>
      <c r="L4666">
        <v>1957067</v>
      </c>
      <c r="N4666">
        <v>15</v>
      </c>
      <c r="O4666">
        <v>2770</v>
      </c>
      <c r="P4666">
        <v>2949</v>
      </c>
      <c r="Q4666" t="s">
        <v>14856</v>
      </c>
      <c r="R4666">
        <v>2339</v>
      </c>
      <c r="S4666">
        <v>2518</v>
      </c>
    </row>
    <row r="4667" spans="1:19" x14ac:dyDescent="0.25">
      <c r="A4667" t="s">
        <v>9263</v>
      </c>
      <c r="B4667">
        <v>1</v>
      </c>
      <c r="C4667" t="s">
        <v>9293</v>
      </c>
      <c r="D4667" t="str">
        <f>INDEX(Transcripts[#Data], MATCH(Exons[[#This Row],[Transcript stable ID]], Transcripts[Transcript stable ID], 0), 4)</f>
        <v>NM_133330.2</v>
      </c>
      <c r="E4667" t="s">
        <v>27</v>
      </c>
      <c r="J4667">
        <v>1894572</v>
      </c>
      <c r="K4667">
        <v>1957420</v>
      </c>
      <c r="L4667">
        <v>1957576</v>
      </c>
      <c r="N4667">
        <v>16</v>
      </c>
      <c r="O4667">
        <v>2950</v>
      </c>
      <c r="P4667">
        <v>3106</v>
      </c>
      <c r="Q4667" t="s">
        <v>14857</v>
      </c>
      <c r="R4667">
        <v>2519</v>
      </c>
      <c r="S4667">
        <v>2675</v>
      </c>
    </row>
    <row r="4668" spans="1:19" x14ac:dyDescent="0.25">
      <c r="A4668" t="s">
        <v>9263</v>
      </c>
      <c r="B4668">
        <v>1</v>
      </c>
      <c r="C4668" t="s">
        <v>9293</v>
      </c>
      <c r="D4668" t="str">
        <f>INDEX(Transcripts[#Data], MATCH(Exons[[#This Row],[Transcript stable ID]], Transcripts[Transcript stable ID], 0), 4)</f>
        <v>NM_133330.2</v>
      </c>
      <c r="E4668" t="s">
        <v>27</v>
      </c>
      <c r="J4668">
        <v>1894572</v>
      </c>
      <c r="K4668">
        <v>1957710</v>
      </c>
      <c r="L4668">
        <v>1957915</v>
      </c>
      <c r="N4668">
        <v>17</v>
      </c>
      <c r="O4668">
        <v>3107</v>
      </c>
      <c r="P4668">
        <v>3312</v>
      </c>
      <c r="Q4668" t="s">
        <v>14858</v>
      </c>
      <c r="R4668">
        <v>2676</v>
      </c>
      <c r="S4668">
        <v>2881</v>
      </c>
    </row>
    <row r="4669" spans="1:19" x14ac:dyDescent="0.25">
      <c r="A4669" t="s">
        <v>9263</v>
      </c>
      <c r="B4669">
        <v>1</v>
      </c>
      <c r="C4669" t="s">
        <v>9293</v>
      </c>
      <c r="D4669" t="str">
        <f>INDEX(Transcripts[#Data], MATCH(Exons[[#This Row],[Transcript stable ID]], Transcripts[Transcript stable ID], 0), 4)</f>
        <v>NM_133330.2</v>
      </c>
      <c r="E4669" t="s">
        <v>27</v>
      </c>
      <c r="J4669">
        <v>1894572</v>
      </c>
      <c r="K4669">
        <v>1959660</v>
      </c>
      <c r="L4669">
        <v>1959763</v>
      </c>
      <c r="N4669">
        <v>18</v>
      </c>
      <c r="O4669">
        <v>3313</v>
      </c>
      <c r="P4669">
        <v>3416</v>
      </c>
      <c r="Q4669" t="s">
        <v>14859</v>
      </c>
      <c r="R4669">
        <v>2882</v>
      </c>
      <c r="S4669">
        <v>2985</v>
      </c>
    </row>
    <row r="4670" spans="1:19" x14ac:dyDescent="0.25">
      <c r="A4670" t="s">
        <v>9263</v>
      </c>
      <c r="B4670">
        <v>1</v>
      </c>
      <c r="C4670" t="s">
        <v>9293</v>
      </c>
      <c r="D4670" t="str">
        <f>INDEX(Transcripts[#Data], MATCH(Exons[[#This Row],[Transcript stable ID]], Transcripts[Transcript stable ID], 0), 4)</f>
        <v>NM_133330.2</v>
      </c>
      <c r="E4670" t="s">
        <v>27</v>
      </c>
      <c r="J4670">
        <v>1894572</v>
      </c>
      <c r="K4670">
        <v>1961198</v>
      </c>
      <c r="L4670">
        <v>1961467</v>
      </c>
      <c r="N4670">
        <v>19</v>
      </c>
      <c r="O4670">
        <v>3417</v>
      </c>
      <c r="P4670">
        <v>3686</v>
      </c>
      <c r="Q4670" t="s">
        <v>14860</v>
      </c>
      <c r="R4670">
        <v>2986</v>
      </c>
      <c r="S4670">
        <v>3255</v>
      </c>
    </row>
    <row r="4671" spans="1:19" x14ac:dyDescent="0.25">
      <c r="A4671" t="s">
        <v>9263</v>
      </c>
      <c r="B4671">
        <v>1</v>
      </c>
      <c r="C4671" t="s">
        <v>9293</v>
      </c>
      <c r="D4671" t="str">
        <f>INDEX(Transcripts[#Data], MATCH(Exons[[#This Row],[Transcript stable ID]], Transcripts[Transcript stable ID], 0), 4)</f>
        <v>NM_133330.2</v>
      </c>
      <c r="E4671" t="s">
        <v>27</v>
      </c>
      <c r="J4671">
        <v>1894572</v>
      </c>
      <c r="K4671">
        <v>1962762</v>
      </c>
      <c r="L4671">
        <v>1962878</v>
      </c>
      <c r="N4671">
        <v>20</v>
      </c>
      <c r="O4671">
        <v>3687</v>
      </c>
      <c r="P4671">
        <v>3803</v>
      </c>
      <c r="Q4671" t="s">
        <v>14861</v>
      </c>
      <c r="R4671">
        <v>3256</v>
      </c>
      <c r="S4671">
        <v>3372</v>
      </c>
    </row>
    <row r="4672" spans="1:19" x14ac:dyDescent="0.25">
      <c r="A4672" t="s">
        <v>9263</v>
      </c>
      <c r="B4672">
        <v>1</v>
      </c>
      <c r="C4672" t="s">
        <v>9293</v>
      </c>
      <c r="D4672" t="str">
        <f>INDEX(Transcripts[#Data], MATCH(Exons[[#This Row],[Transcript stable ID]], Transcripts[Transcript stable ID], 0), 4)</f>
        <v>NM_133330.2</v>
      </c>
      <c r="E4672" t="s">
        <v>27</v>
      </c>
      <c r="J4672">
        <v>1894572</v>
      </c>
      <c r="K4672">
        <v>1976590</v>
      </c>
      <c r="L4672">
        <v>1976731</v>
      </c>
      <c r="N4672">
        <v>21</v>
      </c>
      <c r="O4672">
        <v>3804</v>
      </c>
      <c r="P4672">
        <v>3945</v>
      </c>
      <c r="Q4672" t="s">
        <v>14862</v>
      </c>
      <c r="R4672">
        <v>3373</v>
      </c>
      <c r="S4672">
        <v>3514</v>
      </c>
    </row>
    <row r="4673" spans="1:19" x14ac:dyDescent="0.25">
      <c r="A4673" t="s">
        <v>9263</v>
      </c>
      <c r="B4673">
        <v>1</v>
      </c>
      <c r="C4673" t="s">
        <v>9293</v>
      </c>
      <c r="D4673" t="str">
        <f>INDEX(Transcripts[#Data], MATCH(Exons[[#This Row],[Transcript stable ID]], Transcripts[Transcript stable ID], 0), 4)</f>
        <v>NM_133330.2</v>
      </c>
      <c r="E4673" t="s">
        <v>27</v>
      </c>
      <c r="J4673">
        <v>1894572</v>
      </c>
      <c r="K4673">
        <v>1977021</v>
      </c>
      <c r="L4673">
        <v>1977127</v>
      </c>
      <c r="N4673">
        <v>22</v>
      </c>
      <c r="O4673">
        <v>3946</v>
      </c>
      <c r="P4673">
        <v>4052</v>
      </c>
      <c r="Q4673" t="s">
        <v>14863</v>
      </c>
      <c r="R4673">
        <v>3515</v>
      </c>
      <c r="S4673">
        <v>3621</v>
      </c>
    </row>
    <row r="4674" spans="1:19" x14ac:dyDescent="0.25">
      <c r="A4674" t="s">
        <v>9263</v>
      </c>
      <c r="B4674">
        <v>1</v>
      </c>
      <c r="C4674" t="s">
        <v>9293</v>
      </c>
      <c r="D4674" t="str">
        <f>INDEX(Transcripts[#Data], MATCH(Exons[[#This Row],[Transcript stable ID]], Transcripts[Transcript stable ID], 0), 4)</f>
        <v>NM_133330.2</v>
      </c>
      <c r="E4674" t="s">
        <v>27</v>
      </c>
      <c r="J4674">
        <v>1894572</v>
      </c>
      <c r="K4674">
        <v>1978202</v>
      </c>
      <c r="L4674">
        <v>1978406</v>
      </c>
      <c r="N4674">
        <v>23</v>
      </c>
      <c r="O4674">
        <v>4053</v>
      </c>
      <c r="P4674">
        <v>4257</v>
      </c>
      <c r="Q4674" t="s">
        <v>14864</v>
      </c>
      <c r="R4674">
        <v>3622</v>
      </c>
      <c r="S4674">
        <v>3826</v>
      </c>
    </row>
    <row r="4675" spans="1:19" x14ac:dyDescent="0.25">
      <c r="A4675" t="s">
        <v>9263</v>
      </c>
      <c r="B4675">
        <v>1</v>
      </c>
      <c r="C4675" t="s">
        <v>9293</v>
      </c>
      <c r="D4675" t="str">
        <f>INDEX(Transcripts[#Data], MATCH(Exons[[#This Row],[Transcript stable ID]], Transcripts[Transcript stable ID], 0), 4)</f>
        <v>NM_133330.2</v>
      </c>
      <c r="E4675" t="s">
        <v>27</v>
      </c>
      <c r="F4675">
        <v>1895457</v>
      </c>
      <c r="G4675">
        <v>1895636</v>
      </c>
      <c r="J4675">
        <v>1894572</v>
      </c>
      <c r="K4675">
        <v>1895457</v>
      </c>
      <c r="L4675">
        <v>1895636</v>
      </c>
      <c r="N4675">
        <v>2</v>
      </c>
      <c r="Q4675" t="s">
        <v>14866</v>
      </c>
    </row>
    <row r="4676" spans="1:19" x14ac:dyDescent="0.25">
      <c r="A4676" t="s">
        <v>9263</v>
      </c>
      <c r="B4676">
        <v>1</v>
      </c>
      <c r="C4676" t="s">
        <v>9293</v>
      </c>
      <c r="D4676" t="str">
        <f>INDEX(Transcripts[#Data], MATCH(Exons[[#This Row],[Transcript stable ID]], Transcripts[Transcript stable ID], 0), 4)</f>
        <v>NM_133330.2</v>
      </c>
      <c r="E4676" t="s">
        <v>27</v>
      </c>
      <c r="F4676">
        <v>1900948</v>
      </c>
      <c r="G4676">
        <v>1901122</v>
      </c>
      <c r="J4676">
        <v>1894572</v>
      </c>
      <c r="K4676">
        <v>1900948</v>
      </c>
      <c r="L4676">
        <v>1901122</v>
      </c>
      <c r="N4676">
        <v>3</v>
      </c>
      <c r="Q4676" t="s">
        <v>14867</v>
      </c>
    </row>
    <row r="4677" spans="1:19" x14ac:dyDescent="0.25">
      <c r="A4677" t="s">
        <v>9263</v>
      </c>
      <c r="B4677">
        <v>1</v>
      </c>
      <c r="C4677" t="s">
        <v>9293</v>
      </c>
      <c r="D4677" t="str">
        <f>INDEX(Transcripts[#Data], MATCH(Exons[[#This Row],[Transcript stable ID]], Transcripts[Transcript stable ID], 0), 4)</f>
        <v>NM_133330.2</v>
      </c>
      <c r="E4677" t="s">
        <v>27</v>
      </c>
      <c r="F4677">
        <v>1894572</v>
      </c>
      <c r="G4677">
        <v>1894618</v>
      </c>
      <c r="J4677">
        <v>1894572</v>
      </c>
      <c r="K4677">
        <v>1894572</v>
      </c>
      <c r="L4677">
        <v>1894618</v>
      </c>
      <c r="N4677">
        <v>1</v>
      </c>
      <c r="Q4677" t="s">
        <v>14868</v>
      </c>
    </row>
    <row r="4678" spans="1:19" x14ac:dyDescent="0.25">
      <c r="A4678" t="s">
        <v>9263</v>
      </c>
      <c r="B4678">
        <v>1</v>
      </c>
      <c r="C4678" t="s">
        <v>9293</v>
      </c>
      <c r="D4678" t="str">
        <f>INDEX(Transcripts[#Data], MATCH(Exons[[#This Row],[Transcript stable ID]], Transcripts[Transcript stable ID], 0), 4)</f>
        <v>NM_133330.2</v>
      </c>
      <c r="E4678" t="s">
        <v>27</v>
      </c>
      <c r="H4678">
        <v>1980637</v>
      </c>
      <c r="I4678">
        <v>1983934</v>
      </c>
      <c r="J4678">
        <v>1894572</v>
      </c>
      <c r="K4678">
        <v>1980365</v>
      </c>
      <c r="L4678">
        <v>1983934</v>
      </c>
      <c r="N4678">
        <v>24</v>
      </c>
      <c r="O4678">
        <v>4258</v>
      </c>
      <c r="P4678">
        <v>4529</v>
      </c>
      <c r="Q4678" t="s">
        <v>14870</v>
      </c>
      <c r="R4678">
        <v>3827</v>
      </c>
      <c r="S4678">
        <v>4098</v>
      </c>
    </row>
    <row r="4679" spans="1:19" x14ac:dyDescent="0.25">
      <c r="A4679" t="s">
        <v>9263</v>
      </c>
      <c r="B4679">
        <v>1</v>
      </c>
      <c r="C4679" t="s">
        <v>9300</v>
      </c>
      <c r="D4679" t="str">
        <f>INDEX(Transcripts[#Data], MATCH(Exons[[#This Row],[Transcript stable ID]], Transcripts[Transcript stable ID], 0), 4)</f>
        <v>NM_133335.3</v>
      </c>
      <c r="E4679" t="s">
        <v>27</v>
      </c>
      <c r="F4679">
        <v>1902353</v>
      </c>
      <c r="G4679">
        <v>1902381</v>
      </c>
      <c r="J4679">
        <v>1894509</v>
      </c>
      <c r="K4679">
        <v>1902353</v>
      </c>
      <c r="L4679">
        <v>1902978</v>
      </c>
      <c r="N4679">
        <v>2</v>
      </c>
      <c r="O4679">
        <v>140</v>
      </c>
      <c r="P4679">
        <v>736</v>
      </c>
      <c r="Q4679" t="s">
        <v>14845</v>
      </c>
      <c r="R4679">
        <v>1</v>
      </c>
      <c r="S4679">
        <v>597</v>
      </c>
    </row>
    <row r="4680" spans="1:19" x14ac:dyDescent="0.25">
      <c r="A4680" t="s">
        <v>9263</v>
      </c>
      <c r="B4680">
        <v>1</v>
      </c>
      <c r="C4680" t="s">
        <v>9300</v>
      </c>
      <c r="D4680" t="str">
        <f>INDEX(Transcripts[#Data], MATCH(Exons[[#This Row],[Transcript stable ID]], Transcripts[Transcript stable ID], 0), 4)</f>
        <v>NM_133335.3</v>
      </c>
      <c r="E4680" t="s">
        <v>27</v>
      </c>
      <c r="J4680">
        <v>1894509</v>
      </c>
      <c r="K4680">
        <v>1905943</v>
      </c>
      <c r="L4680">
        <v>1906105</v>
      </c>
      <c r="N4680">
        <v>3</v>
      </c>
      <c r="O4680">
        <v>737</v>
      </c>
      <c r="P4680">
        <v>899</v>
      </c>
      <c r="Q4680" t="s">
        <v>14846</v>
      </c>
      <c r="R4680">
        <v>598</v>
      </c>
      <c r="S4680">
        <v>760</v>
      </c>
    </row>
    <row r="4681" spans="1:19" x14ac:dyDescent="0.25">
      <c r="A4681" t="s">
        <v>9263</v>
      </c>
      <c r="B4681">
        <v>1</v>
      </c>
      <c r="C4681" t="s">
        <v>9300</v>
      </c>
      <c r="D4681" t="str">
        <f>INDEX(Transcripts[#Data], MATCH(Exons[[#This Row],[Transcript stable ID]], Transcripts[Transcript stable ID], 0), 4)</f>
        <v>NM_133335.3</v>
      </c>
      <c r="E4681" t="s">
        <v>27</v>
      </c>
      <c r="J4681">
        <v>1894509</v>
      </c>
      <c r="K4681">
        <v>1918598</v>
      </c>
      <c r="L4681">
        <v>1918764</v>
      </c>
      <c r="N4681">
        <v>4</v>
      </c>
      <c r="O4681">
        <v>900</v>
      </c>
      <c r="P4681">
        <v>1066</v>
      </c>
      <c r="Q4681" t="s">
        <v>14847</v>
      </c>
      <c r="R4681">
        <v>761</v>
      </c>
      <c r="S4681">
        <v>927</v>
      </c>
    </row>
    <row r="4682" spans="1:19" x14ac:dyDescent="0.25">
      <c r="A4682" t="s">
        <v>9263</v>
      </c>
      <c r="B4682">
        <v>1</v>
      </c>
      <c r="C4682" t="s">
        <v>9300</v>
      </c>
      <c r="D4682" t="str">
        <f>INDEX(Transcripts[#Data], MATCH(Exons[[#This Row],[Transcript stable ID]], Transcripts[Transcript stable ID], 0), 4)</f>
        <v>NM_133335.3</v>
      </c>
      <c r="E4682" t="s">
        <v>27</v>
      </c>
      <c r="J4682">
        <v>1894509</v>
      </c>
      <c r="K4682">
        <v>1919868</v>
      </c>
      <c r="L4682">
        <v>1920350</v>
      </c>
      <c r="N4682">
        <v>5</v>
      </c>
      <c r="O4682">
        <v>1067</v>
      </c>
      <c r="P4682">
        <v>1549</v>
      </c>
      <c r="Q4682" t="s">
        <v>14848</v>
      </c>
      <c r="R4682">
        <v>928</v>
      </c>
      <c r="S4682">
        <v>1410</v>
      </c>
    </row>
    <row r="4683" spans="1:19" x14ac:dyDescent="0.25">
      <c r="A4683" t="s">
        <v>9263</v>
      </c>
      <c r="B4683">
        <v>1</v>
      </c>
      <c r="C4683" t="s">
        <v>9300</v>
      </c>
      <c r="D4683" t="str">
        <f>INDEX(Transcripts[#Data], MATCH(Exons[[#This Row],[Transcript stable ID]], Transcripts[Transcript stable ID], 0), 4)</f>
        <v>NM_133335.3</v>
      </c>
      <c r="E4683" t="s">
        <v>27</v>
      </c>
      <c r="J4683">
        <v>1894509</v>
      </c>
      <c r="K4683">
        <v>1932353</v>
      </c>
      <c r="L4683">
        <v>1932497</v>
      </c>
      <c r="N4683">
        <v>6</v>
      </c>
      <c r="O4683">
        <v>1550</v>
      </c>
      <c r="P4683">
        <v>1694</v>
      </c>
      <c r="Q4683" t="s">
        <v>14849</v>
      </c>
      <c r="R4683">
        <v>1411</v>
      </c>
      <c r="S4683">
        <v>1555</v>
      </c>
    </row>
    <row r="4684" spans="1:19" x14ac:dyDescent="0.25">
      <c r="A4684" t="s">
        <v>9263</v>
      </c>
      <c r="B4684">
        <v>1</v>
      </c>
      <c r="C4684" t="s">
        <v>9300</v>
      </c>
      <c r="D4684" t="str">
        <f>INDEX(Transcripts[#Data], MATCH(Exons[[#This Row],[Transcript stable ID]], Transcripts[Transcript stable ID], 0), 4)</f>
        <v>NM_133335.3</v>
      </c>
      <c r="E4684" t="s">
        <v>27</v>
      </c>
      <c r="J4684">
        <v>1894509</v>
      </c>
      <c r="K4684">
        <v>1936871</v>
      </c>
      <c r="L4684">
        <v>1936989</v>
      </c>
      <c r="N4684">
        <v>7</v>
      </c>
      <c r="O4684">
        <v>1695</v>
      </c>
      <c r="P4684">
        <v>1813</v>
      </c>
      <c r="Q4684" t="s">
        <v>14850</v>
      </c>
      <c r="R4684">
        <v>1556</v>
      </c>
      <c r="S4684">
        <v>1674</v>
      </c>
    </row>
    <row r="4685" spans="1:19" x14ac:dyDescent="0.25">
      <c r="A4685" t="s">
        <v>9263</v>
      </c>
      <c r="B4685">
        <v>1</v>
      </c>
      <c r="C4685" t="s">
        <v>9300</v>
      </c>
      <c r="D4685" t="str">
        <f>INDEX(Transcripts[#Data], MATCH(Exons[[#This Row],[Transcript stable ID]], Transcripts[Transcript stable ID], 0), 4)</f>
        <v>NM_133335.3</v>
      </c>
      <c r="E4685" t="s">
        <v>27</v>
      </c>
      <c r="J4685">
        <v>1894509</v>
      </c>
      <c r="K4685">
        <v>1940178</v>
      </c>
      <c r="L4685">
        <v>1940259</v>
      </c>
      <c r="N4685">
        <v>8</v>
      </c>
      <c r="O4685">
        <v>1814</v>
      </c>
      <c r="P4685">
        <v>1895</v>
      </c>
      <c r="Q4685" t="s">
        <v>14851</v>
      </c>
      <c r="R4685">
        <v>1675</v>
      </c>
      <c r="S4685">
        <v>1756</v>
      </c>
    </row>
    <row r="4686" spans="1:19" x14ac:dyDescent="0.25">
      <c r="A4686" t="s">
        <v>9263</v>
      </c>
      <c r="B4686">
        <v>1</v>
      </c>
      <c r="C4686" t="s">
        <v>9300</v>
      </c>
      <c r="D4686" t="str">
        <f>INDEX(Transcripts[#Data], MATCH(Exons[[#This Row],[Transcript stable ID]], Transcripts[Transcript stable ID], 0), 4)</f>
        <v>NM_133335.3</v>
      </c>
      <c r="E4686" t="s">
        <v>27</v>
      </c>
      <c r="J4686">
        <v>1894509</v>
      </c>
      <c r="K4686">
        <v>1941381</v>
      </c>
      <c r="L4686">
        <v>1941505</v>
      </c>
      <c r="N4686">
        <v>9</v>
      </c>
      <c r="O4686">
        <v>1896</v>
      </c>
      <c r="P4686">
        <v>2020</v>
      </c>
      <c r="Q4686" t="s">
        <v>14852</v>
      </c>
      <c r="R4686">
        <v>1757</v>
      </c>
      <c r="S4686">
        <v>1881</v>
      </c>
    </row>
    <row r="4687" spans="1:19" x14ac:dyDescent="0.25">
      <c r="A4687" t="s">
        <v>9263</v>
      </c>
      <c r="B4687">
        <v>1</v>
      </c>
      <c r="C4687" t="s">
        <v>9300</v>
      </c>
      <c r="D4687" t="str">
        <f>INDEX(Transcripts[#Data], MATCH(Exons[[#This Row],[Transcript stable ID]], Transcripts[Transcript stable ID], 0), 4)</f>
        <v>NM_133335.3</v>
      </c>
      <c r="E4687" t="s">
        <v>27</v>
      </c>
      <c r="J4687">
        <v>1894509</v>
      </c>
      <c r="K4687">
        <v>1952799</v>
      </c>
      <c r="L4687">
        <v>1952930</v>
      </c>
      <c r="N4687">
        <v>10</v>
      </c>
      <c r="O4687">
        <v>2021</v>
      </c>
      <c r="P4687">
        <v>2152</v>
      </c>
      <c r="Q4687" t="s">
        <v>14853</v>
      </c>
      <c r="R4687">
        <v>1882</v>
      </c>
      <c r="S4687">
        <v>2013</v>
      </c>
    </row>
    <row r="4688" spans="1:19" x14ac:dyDescent="0.25">
      <c r="A4688" t="s">
        <v>9263</v>
      </c>
      <c r="B4688">
        <v>1</v>
      </c>
      <c r="C4688" t="s">
        <v>9300</v>
      </c>
      <c r="D4688" t="str">
        <f>INDEX(Transcripts[#Data], MATCH(Exons[[#This Row],[Transcript stable ID]], Transcripts[Transcript stable ID], 0), 4)</f>
        <v>NM_133335.3</v>
      </c>
      <c r="E4688" t="s">
        <v>27</v>
      </c>
      <c r="J4688">
        <v>1894509</v>
      </c>
      <c r="K4688">
        <v>1953835</v>
      </c>
      <c r="L4688">
        <v>1953958</v>
      </c>
      <c r="N4688">
        <v>11</v>
      </c>
      <c r="O4688">
        <v>2153</v>
      </c>
      <c r="P4688">
        <v>2276</v>
      </c>
      <c r="Q4688" t="s">
        <v>14854</v>
      </c>
      <c r="R4688">
        <v>2014</v>
      </c>
      <c r="S4688">
        <v>2137</v>
      </c>
    </row>
    <row r="4689" spans="1:19" x14ac:dyDescent="0.25">
      <c r="A4689" t="s">
        <v>9263</v>
      </c>
      <c r="B4689">
        <v>1</v>
      </c>
      <c r="C4689" t="s">
        <v>9300</v>
      </c>
      <c r="D4689" t="str">
        <f>INDEX(Transcripts[#Data], MATCH(Exons[[#This Row],[Transcript stable ID]], Transcripts[Transcript stable ID], 0), 4)</f>
        <v>NM_133335.3</v>
      </c>
      <c r="E4689" t="s">
        <v>27</v>
      </c>
      <c r="J4689">
        <v>1894509</v>
      </c>
      <c r="K4689">
        <v>1955051</v>
      </c>
      <c r="L4689">
        <v>1955251</v>
      </c>
      <c r="N4689">
        <v>12</v>
      </c>
      <c r="O4689">
        <v>2277</v>
      </c>
      <c r="P4689">
        <v>2477</v>
      </c>
      <c r="Q4689" t="s">
        <v>14855</v>
      </c>
      <c r="R4689">
        <v>2138</v>
      </c>
      <c r="S4689">
        <v>2338</v>
      </c>
    </row>
    <row r="4690" spans="1:19" x14ac:dyDescent="0.25">
      <c r="A4690" t="s">
        <v>9263</v>
      </c>
      <c r="B4690">
        <v>1</v>
      </c>
      <c r="C4690" t="s">
        <v>9300</v>
      </c>
      <c r="D4690" t="str">
        <f>INDEX(Transcripts[#Data], MATCH(Exons[[#This Row],[Transcript stable ID]], Transcripts[Transcript stable ID], 0), 4)</f>
        <v>NM_133335.3</v>
      </c>
      <c r="E4690" t="s">
        <v>27</v>
      </c>
      <c r="J4690">
        <v>1894509</v>
      </c>
      <c r="K4690">
        <v>1956888</v>
      </c>
      <c r="L4690">
        <v>1957067</v>
      </c>
      <c r="N4690">
        <v>13</v>
      </c>
      <c r="O4690">
        <v>2478</v>
      </c>
      <c r="P4690">
        <v>2657</v>
      </c>
      <c r="Q4690" t="s">
        <v>14856</v>
      </c>
      <c r="R4690">
        <v>2339</v>
      </c>
      <c r="S4690">
        <v>2518</v>
      </c>
    </row>
    <row r="4691" spans="1:19" x14ac:dyDescent="0.25">
      <c r="A4691" t="s">
        <v>9263</v>
      </c>
      <c r="B4691">
        <v>1</v>
      </c>
      <c r="C4691" t="s">
        <v>9300</v>
      </c>
      <c r="D4691" t="str">
        <f>INDEX(Transcripts[#Data], MATCH(Exons[[#This Row],[Transcript stable ID]], Transcripts[Transcript stable ID], 0), 4)</f>
        <v>NM_133335.3</v>
      </c>
      <c r="E4691" t="s">
        <v>27</v>
      </c>
      <c r="J4691">
        <v>1894509</v>
      </c>
      <c r="K4691">
        <v>1957420</v>
      </c>
      <c r="L4691">
        <v>1957576</v>
      </c>
      <c r="N4691">
        <v>14</v>
      </c>
      <c r="O4691">
        <v>2658</v>
      </c>
      <c r="P4691">
        <v>2814</v>
      </c>
      <c r="Q4691" t="s">
        <v>14857</v>
      </c>
      <c r="R4691">
        <v>2519</v>
      </c>
      <c r="S4691">
        <v>2675</v>
      </c>
    </row>
    <row r="4692" spans="1:19" x14ac:dyDescent="0.25">
      <c r="A4692" t="s">
        <v>9263</v>
      </c>
      <c r="B4692">
        <v>1</v>
      </c>
      <c r="C4692" t="s">
        <v>9300</v>
      </c>
      <c r="D4692" t="str">
        <f>INDEX(Transcripts[#Data], MATCH(Exons[[#This Row],[Transcript stable ID]], Transcripts[Transcript stable ID], 0), 4)</f>
        <v>NM_133335.3</v>
      </c>
      <c r="E4692" t="s">
        <v>27</v>
      </c>
      <c r="J4692">
        <v>1894509</v>
      </c>
      <c r="K4692">
        <v>1957710</v>
      </c>
      <c r="L4692">
        <v>1957915</v>
      </c>
      <c r="N4692">
        <v>15</v>
      </c>
      <c r="O4692">
        <v>2815</v>
      </c>
      <c r="P4692">
        <v>3020</v>
      </c>
      <c r="Q4692" t="s">
        <v>14858</v>
      </c>
      <c r="R4692">
        <v>2676</v>
      </c>
      <c r="S4692">
        <v>2881</v>
      </c>
    </row>
    <row r="4693" spans="1:19" x14ac:dyDescent="0.25">
      <c r="A4693" t="s">
        <v>9263</v>
      </c>
      <c r="B4693">
        <v>1</v>
      </c>
      <c r="C4693" t="s">
        <v>9300</v>
      </c>
      <c r="D4693" t="str">
        <f>INDEX(Transcripts[#Data], MATCH(Exons[[#This Row],[Transcript stable ID]], Transcripts[Transcript stable ID], 0), 4)</f>
        <v>NM_133335.3</v>
      </c>
      <c r="E4693" t="s">
        <v>27</v>
      </c>
      <c r="J4693">
        <v>1894509</v>
      </c>
      <c r="K4693">
        <v>1959660</v>
      </c>
      <c r="L4693">
        <v>1959763</v>
      </c>
      <c r="N4693">
        <v>16</v>
      </c>
      <c r="O4693">
        <v>3021</v>
      </c>
      <c r="P4693">
        <v>3124</v>
      </c>
      <c r="Q4693" t="s">
        <v>14859</v>
      </c>
      <c r="R4693">
        <v>2882</v>
      </c>
      <c r="S4693">
        <v>2985</v>
      </c>
    </row>
    <row r="4694" spans="1:19" x14ac:dyDescent="0.25">
      <c r="A4694" t="s">
        <v>9263</v>
      </c>
      <c r="B4694">
        <v>1</v>
      </c>
      <c r="C4694" t="s">
        <v>9300</v>
      </c>
      <c r="D4694" t="str">
        <f>INDEX(Transcripts[#Data], MATCH(Exons[[#This Row],[Transcript stable ID]], Transcripts[Transcript stable ID], 0), 4)</f>
        <v>NM_133335.3</v>
      </c>
      <c r="E4694" t="s">
        <v>27</v>
      </c>
      <c r="J4694">
        <v>1894509</v>
      </c>
      <c r="K4694">
        <v>1961198</v>
      </c>
      <c r="L4694">
        <v>1961467</v>
      </c>
      <c r="N4694">
        <v>17</v>
      </c>
      <c r="O4694">
        <v>3125</v>
      </c>
      <c r="P4694">
        <v>3394</v>
      </c>
      <c r="Q4694" t="s">
        <v>14860</v>
      </c>
      <c r="R4694">
        <v>2986</v>
      </c>
      <c r="S4694">
        <v>3255</v>
      </c>
    </row>
    <row r="4695" spans="1:19" x14ac:dyDescent="0.25">
      <c r="A4695" t="s">
        <v>9263</v>
      </c>
      <c r="B4695">
        <v>1</v>
      </c>
      <c r="C4695" t="s">
        <v>9300</v>
      </c>
      <c r="D4695" t="str">
        <f>INDEX(Transcripts[#Data], MATCH(Exons[[#This Row],[Transcript stable ID]], Transcripts[Transcript stable ID], 0), 4)</f>
        <v>NM_133335.3</v>
      </c>
      <c r="E4695" t="s">
        <v>27</v>
      </c>
      <c r="J4695">
        <v>1894509</v>
      </c>
      <c r="K4695">
        <v>1962762</v>
      </c>
      <c r="L4695">
        <v>1962878</v>
      </c>
      <c r="N4695">
        <v>18</v>
      </c>
      <c r="O4695">
        <v>3395</v>
      </c>
      <c r="P4695">
        <v>3511</v>
      </c>
      <c r="Q4695" t="s">
        <v>14861</v>
      </c>
      <c r="R4695">
        <v>3256</v>
      </c>
      <c r="S4695">
        <v>3372</v>
      </c>
    </row>
    <row r="4696" spans="1:19" x14ac:dyDescent="0.25">
      <c r="A4696" t="s">
        <v>9263</v>
      </c>
      <c r="B4696">
        <v>1</v>
      </c>
      <c r="C4696" t="s">
        <v>9300</v>
      </c>
      <c r="D4696" t="str">
        <f>INDEX(Transcripts[#Data], MATCH(Exons[[#This Row],[Transcript stable ID]], Transcripts[Transcript stable ID], 0), 4)</f>
        <v>NM_133335.3</v>
      </c>
      <c r="E4696" t="s">
        <v>27</v>
      </c>
      <c r="J4696">
        <v>1894509</v>
      </c>
      <c r="K4696">
        <v>1976590</v>
      </c>
      <c r="L4696">
        <v>1976731</v>
      </c>
      <c r="N4696">
        <v>19</v>
      </c>
      <c r="O4696">
        <v>3512</v>
      </c>
      <c r="P4696">
        <v>3653</v>
      </c>
      <c r="Q4696" t="s">
        <v>14862</v>
      </c>
      <c r="R4696">
        <v>3373</v>
      </c>
      <c r="S4696">
        <v>3514</v>
      </c>
    </row>
    <row r="4697" spans="1:19" x14ac:dyDescent="0.25">
      <c r="A4697" t="s">
        <v>9263</v>
      </c>
      <c r="B4697">
        <v>1</v>
      </c>
      <c r="C4697" t="s">
        <v>9300</v>
      </c>
      <c r="D4697" t="str">
        <f>INDEX(Transcripts[#Data], MATCH(Exons[[#This Row],[Transcript stable ID]], Transcripts[Transcript stable ID], 0), 4)</f>
        <v>NM_133335.3</v>
      </c>
      <c r="E4697" t="s">
        <v>27</v>
      </c>
      <c r="J4697">
        <v>1894509</v>
      </c>
      <c r="K4697">
        <v>1977021</v>
      </c>
      <c r="L4697">
        <v>1977127</v>
      </c>
      <c r="N4697">
        <v>20</v>
      </c>
      <c r="O4697">
        <v>3654</v>
      </c>
      <c r="P4697">
        <v>3760</v>
      </c>
      <c r="Q4697" t="s">
        <v>14863</v>
      </c>
      <c r="R4697">
        <v>3515</v>
      </c>
      <c r="S4697">
        <v>3621</v>
      </c>
    </row>
    <row r="4698" spans="1:19" x14ac:dyDescent="0.25">
      <c r="A4698" t="s">
        <v>9263</v>
      </c>
      <c r="B4698">
        <v>1</v>
      </c>
      <c r="C4698" t="s">
        <v>9300</v>
      </c>
      <c r="D4698" t="str">
        <f>INDEX(Transcripts[#Data], MATCH(Exons[[#This Row],[Transcript stable ID]], Transcripts[Transcript stable ID], 0), 4)</f>
        <v>NM_133335.3</v>
      </c>
      <c r="E4698" t="s">
        <v>27</v>
      </c>
      <c r="J4698">
        <v>1894509</v>
      </c>
      <c r="K4698">
        <v>1978202</v>
      </c>
      <c r="L4698">
        <v>1978406</v>
      </c>
      <c r="N4698">
        <v>21</v>
      </c>
      <c r="O4698">
        <v>3761</v>
      </c>
      <c r="P4698">
        <v>3965</v>
      </c>
      <c r="Q4698" t="s">
        <v>14864</v>
      </c>
      <c r="R4698">
        <v>3622</v>
      </c>
      <c r="S4698">
        <v>3826</v>
      </c>
    </row>
    <row r="4699" spans="1:19" x14ac:dyDescent="0.25">
      <c r="A4699" t="s">
        <v>9263</v>
      </c>
      <c r="B4699">
        <v>1</v>
      </c>
      <c r="C4699" t="s">
        <v>9300</v>
      </c>
      <c r="D4699" t="str">
        <f>INDEX(Transcripts[#Data], MATCH(Exons[[#This Row],[Transcript stable ID]], Transcripts[Transcript stable ID], 0), 4)</f>
        <v>NM_133335.3</v>
      </c>
      <c r="E4699" t="s">
        <v>27</v>
      </c>
      <c r="F4699">
        <v>1894509</v>
      </c>
      <c r="G4699">
        <v>1894618</v>
      </c>
      <c r="J4699">
        <v>1894509</v>
      </c>
      <c r="K4699">
        <v>1894509</v>
      </c>
      <c r="L4699">
        <v>1894618</v>
      </c>
      <c r="N4699">
        <v>1</v>
      </c>
      <c r="Q4699" t="s">
        <v>14871</v>
      </c>
    </row>
    <row r="4700" spans="1:19" x14ac:dyDescent="0.25">
      <c r="A4700" t="s">
        <v>9263</v>
      </c>
      <c r="B4700">
        <v>1</v>
      </c>
      <c r="C4700" t="s">
        <v>9300</v>
      </c>
      <c r="D4700" t="str">
        <f>INDEX(Transcripts[#Data], MATCH(Exons[[#This Row],[Transcript stable ID]], Transcripts[Transcript stable ID], 0), 4)</f>
        <v>NM_133335.3</v>
      </c>
      <c r="E4700" t="s">
        <v>27</v>
      </c>
      <c r="H4700">
        <v>1980637</v>
      </c>
      <c r="I4700">
        <v>1983933</v>
      </c>
      <c r="J4700">
        <v>1894509</v>
      </c>
      <c r="K4700">
        <v>1980365</v>
      </c>
      <c r="L4700">
        <v>1983933</v>
      </c>
      <c r="N4700">
        <v>22</v>
      </c>
      <c r="O4700">
        <v>3966</v>
      </c>
      <c r="P4700">
        <v>4237</v>
      </c>
      <c r="Q4700" t="s">
        <v>14872</v>
      </c>
      <c r="R4700">
        <v>3827</v>
      </c>
      <c r="S4700">
        <v>4098</v>
      </c>
    </row>
    <row r="4701" spans="1:19" x14ac:dyDescent="0.25">
      <c r="A4701" t="s">
        <v>9263</v>
      </c>
      <c r="B4701">
        <v>1</v>
      </c>
      <c r="C4701" t="s">
        <v>9297</v>
      </c>
      <c r="D4701" t="str">
        <f>INDEX(Transcripts[#Data], MATCH(Exons[[#This Row],[Transcript stable ID]], Transcripts[Transcript stable ID], 0), 4)</f>
        <v>NM_133331.2</v>
      </c>
      <c r="E4701" t="s">
        <v>27</v>
      </c>
      <c r="F4701">
        <v>1902353</v>
      </c>
      <c r="G4701">
        <v>1902381</v>
      </c>
      <c r="J4701">
        <v>1894509</v>
      </c>
      <c r="K4701">
        <v>1902353</v>
      </c>
      <c r="L4701">
        <v>1902978</v>
      </c>
      <c r="N4701">
        <v>3</v>
      </c>
      <c r="O4701">
        <v>315</v>
      </c>
      <c r="P4701">
        <v>911</v>
      </c>
      <c r="Q4701" t="s">
        <v>14845</v>
      </c>
      <c r="R4701">
        <v>1</v>
      </c>
      <c r="S4701">
        <v>597</v>
      </c>
    </row>
    <row r="4702" spans="1:19" x14ac:dyDescent="0.25">
      <c r="A4702" t="s">
        <v>9263</v>
      </c>
      <c r="B4702">
        <v>1</v>
      </c>
      <c r="C4702" t="s">
        <v>9297</v>
      </c>
      <c r="D4702" t="str">
        <f>INDEX(Transcripts[#Data], MATCH(Exons[[#This Row],[Transcript stable ID]], Transcripts[Transcript stable ID], 0), 4)</f>
        <v>NM_133331.2</v>
      </c>
      <c r="E4702" t="s">
        <v>27</v>
      </c>
      <c r="J4702">
        <v>1894509</v>
      </c>
      <c r="K4702">
        <v>1905943</v>
      </c>
      <c r="L4702">
        <v>1906105</v>
      </c>
      <c r="N4702">
        <v>4</v>
      </c>
      <c r="O4702">
        <v>912</v>
      </c>
      <c r="P4702">
        <v>1074</v>
      </c>
      <c r="Q4702" t="s">
        <v>14846</v>
      </c>
      <c r="R4702">
        <v>598</v>
      </c>
      <c r="S4702">
        <v>760</v>
      </c>
    </row>
    <row r="4703" spans="1:19" x14ac:dyDescent="0.25">
      <c r="A4703" t="s">
        <v>9263</v>
      </c>
      <c r="B4703">
        <v>1</v>
      </c>
      <c r="C4703" t="s">
        <v>9297</v>
      </c>
      <c r="D4703" t="str">
        <f>INDEX(Transcripts[#Data], MATCH(Exons[[#This Row],[Transcript stable ID]], Transcripts[Transcript stable ID], 0), 4)</f>
        <v>NM_133331.2</v>
      </c>
      <c r="E4703" t="s">
        <v>27</v>
      </c>
      <c r="J4703">
        <v>1894509</v>
      </c>
      <c r="K4703">
        <v>1918598</v>
      </c>
      <c r="L4703">
        <v>1918764</v>
      </c>
      <c r="N4703">
        <v>5</v>
      </c>
      <c r="O4703">
        <v>1075</v>
      </c>
      <c r="P4703">
        <v>1241</v>
      </c>
      <c r="Q4703" t="s">
        <v>14847</v>
      </c>
      <c r="R4703">
        <v>761</v>
      </c>
      <c r="S4703">
        <v>927</v>
      </c>
    </row>
    <row r="4704" spans="1:19" x14ac:dyDescent="0.25">
      <c r="A4704" t="s">
        <v>9263</v>
      </c>
      <c r="B4704">
        <v>1</v>
      </c>
      <c r="C4704" t="s">
        <v>9297</v>
      </c>
      <c r="D4704" t="str">
        <f>INDEX(Transcripts[#Data], MATCH(Exons[[#This Row],[Transcript stable ID]], Transcripts[Transcript stable ID], 0), 4)</f>
        <v>NM_133331.2</v>
      </c>
      <c r="E4704" t="s">
        <v>27</v>
      </c>
      <c r="J4704">
        <v>1894509</v>
      </c>
      <c r="K4704">
        <v>1919868</v>
      </c>
      <c r="L4704">
        <v>1920350</v>
      </c>
      <c r="N4704">
        <v>6</v>
      </c>
      <c r="O4704">
        <v>1242</v>
      </c>
      <c r="P4704">
        <v>1724</v>
      </c>
      <c r="Q4704" t="s">
        <v>14848</v>
      </c>
      <c r="R4704">
        <v>928</v>
      </c>
      <c r="S4704">
        <v>1410</v>
      </c>
    </row>
    <row r="4705" spans="1:19" x14ac:dyDescent="0.25">
      <c r="A4705" t="s">
        <v>9263</v>
      </c>
      <c r="B4705">
        <v>1</v>
      </c>
      <c r="C4705" t="s">
        <v>9297</v>
      </c>
      <c r="D4705" t="str">
        <f>INDEX(Transcripts[#Data], MATCH(Exons[[#This Row],[Transcript stable ID]], Transcripts[Transcript stable ID], 0), 4)</f>
        <v>NM_133331.2</v>
      </c>
      <c r="E4705" t="s">
        <v>27</v>
      </c>
      <c r="J4705">
        <v>1894509</v>
      </c>
      <c r="K4705">
        <v>1932353</v>
      </c>
      <c r="L4705">
        <v>1932497</v>
      </c>
      <c r="N4705">
        <v>7</v>
      </c>
      <c r="O4705">
        <v>1725</v>
      </c>
      <c r="P4705">
        <v>1869</v>
      </c>
      <c r="Q4705" t="s">
        <v>14849</v>
      </c>
      <c r="R4705">
        <v>1411</v>
      </c>
      <c r="S4705">
        <v>1555</v>
      </c>
    </row>
    <row r="4706" spans="1:19" x14ac:dyDescent="0.25">
      <c r="A4706" t="s">
        <v>9263</v>
      </c>
      <c r="B4706">
        <v>1</v>
      </c>
      <c r="C4706" t="s">
        <v>9297</v>
      </c>
      <c r="D4706" t="str">
        <f>INDEX(Transcripts[#Data], MATCH(Exons[[#This Row],[Transcript stable ID]], Transcripts[Transcript stable ID], 0), 4)</f>
        <v>NM_133331.2</v>
      </c>
      <c r="E4706" t="s">
        <v>27</v>
      </c>
      <c r="J4706">
        <v>1894509</v>
      </c>
      <c r="K4706">
        <v>1936871</v>
      </c>
      <c r="L4706">
        <v>1936989</v>
      </c>
      <c r="N4706">
        <v>8</v>
      </c>
      <c r="O4706">
        <v>1870</v>
      </c>
      <c r="P4706">
        <v>1988</v>
      </c>
      <c r="Q4706" t="s">
        <v>14850</v>
      </c>
      <c r="R4706">
        <v>1556</v>
      </c>
      <c r="S4706">
        <v>1674</v>
      </c>
    </row>
    <row r="4707" spans="1:19" x14ac:dyDescent="0.25">
      <c r="A4707" t="s">
        <v>9263</v>
      </c>
      <c r="B4707">
        <v>1</v>
      </c>
      <c r="C4707" t="s">
        <v>9297</v>
      </c>
      <c r="D4707" t="str">
        <f>INDEX(Transcripts[#Data], MATCH(Exons[[#This Row],[Transcript stable ID]], Transcripts[Transcript stable ID], 0), 4)</f>
        <v>NM_133331.2</v>
      </c>
      <c r="E4707" t="s">
        <v>27</v>
      </c>
      <c r="J4707">
        <v>1894509</v>
      </c>
      <c r="K4707">
        <v>1940178</v>
      </c>
      <c r="L4707">
        <v>1940259</v>
      </c>
      <c r="N4707">
        <v>9</v>
      </c>
      <c r="O4707">
        <v>1989</v>
      </c>
      <c r="P4707">
        <v>2070</v>
      </c>
      <c r="Q4707" t="s">
        <v>14851</v>
      </c>
      <c r="R4707">
        <v>1675</v>
      </c>
      <c r="S4707">
        <v>1756</v>
      </c>
    </row>
    <row r="4708" spans="1:19" x14ac:dyDescent="0.25">
      <c r="A4708" t="s">
        <v>9263</v>
      </c>
      <c r="B4708">
        <v>1</v>
      </c>
      <c r="C4708" t="s">
        <v>9297</v>
      </c>
      <c r="D4708" t="str">
        <f>INDEX(Transcripts[#Data], MATCH(Exons[[#This Row],[Transcript stable ID]], Transcripts[Transcript stable ID], 0), 4)</f>
        <v>NM_133331.2</v>
      </c>
      <c r="E4708" t="s">
        <v>27</v>
      </c>
      <c r="J4708">
        <v>1894509</v>
      </c>
      <c r="K4708">
        <v>1941381</v>
      </c>
      <c r="L4708">
        <v>1941505</v>
      </c>
      <c r="N4708">
        <v>10</v>
      </c>
      <c r="O4708">
        <v>2071</v>
      </c>
      <c r="P4708">
        <v>2195</v>
      </c>
      <c r="Q4708" t="s">
        <v>14852</v>
      </c>
      <c r="R4708">
        <v>1757</v>
      </c>
      <c r="S4708">
        <v>1881</v>
      </c>
    </row>
    <row r="4709" spans="1:19" x14ac:dyDescent="0.25">
      <c r="A4709" t="s">
        <v>9263</v>
      </c>
      <c r="B4709">
        <v>1</v>
      </c>
      <c r="C4709" t="s">
        <v>9297</v>
      </c>
      <c r="D4709" t="str">
        <f>INDEX(Transcripts[#Data], MATCH(Exons[[#This Row],[Transcript stable ID]], Transcripts[Transcript stable ID], 0), 4)</f>
        <v>NM_133331.2</v>
      </c>
      <c r="E4709" t="s">
        <v>27</v>
      </c>
      <c r="J4709">
        <v>1894509</v>
      </c>
      <c r="K4709">
        <v>1952799</v>
      </c>
      <c r="L4709">
        <v>1952930</v>
      </c>
      <c r="N4709">
        <v>11</v>
      </c>
      <c r="O4709">
        <v>2196</v>
      </c>
      <c r="P4709">
        <v>2327</v>
      </c>
      <c r="Q4709" t="s">
        <v>14853</v>
      </c>
      <c r="R4709">
        <v>1882</v>
      </c>
      <c r="S4709">
        <v>2013</v>
      </c>
    </row>
    <row r="4710" spans="1:19" x14ac:dyDescent="0.25">
      <c r="A4710" t="s">
        <v>9263</v>
      </c>
      <c r="B4710">
        <v>1</v>
      </c>
      <c r="C4710" t="s">
        <v>9297</v>
      </c>
      <c r="D4710" t="str">
        <f>INDEX(Transcripts[#Data], MATCH(Exons[[#This Row],[Transcript stable ID]], Transcripts[Transcript stable ID], 0), 4)</f>
        <v>NM_133331.2</v>
      </c>
      <c r="E4710" t="s">
        <v>27</v>
      </c>
      <c r="J4710">
        <v>1894509</v>
      </c>
      <c r="K4710">
        <v>1953835</v>
      </c>
      <c r="L4710">
        <v>1953958</v>
      </c>
      <c r="N4710">
        <v>12</v>
      </c>
      <c r="O4710">
        <v>2328</v>
      </c>
      <c r="P4710">
        <v>2451</v>
      </c>
      <c r="Q4710" t="s">
        <v>14854</v>
      </c>
      <c r="R4710">
        <v>2014</v>
      </c>
      <c r="S4710">
        <v>2137</v>
      </c>
    </row>
    <row r="4711" spans="1:19" x14ac:dyDescent="0.25">
      <c r="A4711" t="s">
        <v>9263</v>
      </c>
      <c r="B4711">
        <v>1</v>
      </c>
      <c r="C4711" t="s">
        <v>9297</v>
      </c>
      <c r="D4711" t="str">
        <f>INDEX(Transcripts[#Data], MATCH(Exons[[#This Row],[Transcript stable ID]], Transcripts[Transcript stable ID], 0), 4)</f>
        <v>NM_133331.2</v>
      </c>
      <c r="E4711" t="s">
        <v>27</v>
      </c>
      <c r="J4711">
        <v>1894509</v>
      </c>
      <c r="K4711">
        <v>1955051</v>
      </c>
      <c r="L4711">
        <v>1955251</v>
      </c>
      <c r="N4711">
        <v>13</v>
      </c>
      <c r="O4711">
        <v>2452</v>
      </c>
      <c r="P4711">
        <v>2652</v>
      </c>
      <c r="Q4711" t="s">
        <v>14855</v>
      </c>
      <c r="R4711">
        <v>2138</v>
      </c>
      <c r="S4711">
        <v>2338</v>
      </c>
    </row>
    <row r="4712" spans="1:19" x14ac:dyDescent="0.25">
      <c r="A4712" t="s">
        <v>9263</v>
      </c>
      <c r="B4712">
        <v>1</v>
      </c>
      <c r="C4712" t="s">
        <v>9297</v>
      </c>
      <c r="D4712" t="str">
        <f>INDEX(Transcripts[#Data], MATCH(Exons[[#This Row],[Transcript stable ID]], Transcripts[Transcript stable ID], 0), 4)</f>
        <v>NM_133331.2</v>
      </c>
      <c r="E4712" t="s">
        <v>27</v>
      </c>
      <c r="J4712">
        <v>1894509</v>
      </c>
      <c r="K4712">
        <v>1956888</v>
      </c>
      <c r="L4712">
        <v>1957067</v>
      </c>
      <c r="N4712">
        <v>14</v>
      </c>
      <c r="O4712">
        <v>2653</v>
      </c>
      <c r="P4712">
        <v>2832</v>
      </c>
      <c r="Q4712" t="s">
        <v>14856</v>
      </c>
      <c r="R4712">
        <v>2339</v>
      </c>
      <c r="S4712">
        <v>2518</v>
      </c>
    </row>
    <row r="4713" spans="1:19" x14ac:dyDescent="0.25">
      <c r="A4713" t="s">
        <v>9263</v>
      </c>
      <c r="B4713">
        <v>1</v>
      </c>
      <c r="C4713" t="s">
        <v>9297</v>
      </c>
      <c r="D4713" t="str">
        <f>INDEX(Transcripts[#Data], MATCH(Exons[[#This Row],[Transcript stable ID]], Transcripts[Transcript stable ID], 0), 4)</f>
        <v>NM_133331.2</v>
      </c>
      <c r="E4713" t="s">
        <v>27</v>
      </c>
      <c r="J4713">
        <v>1894509</v>
      </c>
      <c r="K4713">
        <v>1957420</v>
      </c>
      <c r="L4713">
        <v>1957576</v>
      </c>
      <c r="N4713">
        <v>15</v>
      </c>
      <c r="O4713">
        <v>2833</v>
      </c>
      <c r="P4713">
        <v>2989</v>
      </c>
      <c r="Q4713" t="s">
        <v>14857</v>
      </c>
      <c r="R4713">
        <v>2519</v>
      </c>
      <c r="S4713">
        <v>2675</v>
      </c>
    </row>
    <row r="4714" spans="1:19" x14ac:dyDescent="0.25">
      <c r="A4714" t="s">
        <v>9263</v>
      </c>
      <c r="B4714">
        <v>1</v>
      </c>
      <c r="C4714" t="s">
        <v>9297</v>
      </c>
      <c r="D4714" t="str">
        <f>INDEX(Transcripts[#Data], MATCH(Exons[[#This Row],[Transcript stable ID]], Transcripts[Transcript stable ID], 0), 4)</f>
        <v>NM_133331.2</v>
      </c>
      <c r="E4714" t="s">
        <v>27</v>
      </c>
      <c r="J4714">
        <v>1894509</v>
      </c>
      <c r="K4714">
        <v>1957710</v>
      </c>
      <c r="L4714">
        <v>1957915</v>
      </c>
      <c r="N4714">
        <v>16</v>
      </c>
      <c r="O4714">
        <v>2990</v>
      </c>
      <c r="P4714">
        <v>3195</v>
      </c>
      <c r="Q4714" t="s">
        <v>14858</v>
      </c>
      <c r="R4714">
        <v>2676</v>
      </c>
      <c r="S4714">
        <v>2881</v>
      </c>
    </row>
    <row r="4715" spans="1:19" x14ac:dyDescent="0.25">
      <c r="A4715" t="s">
        <v>9263</v>
      </c>
      <c r="B4715">
        <v>1</v>
      </c>
      <c r="C4715" t="s">
        <v>9297</v>
      </c>
      <c r="D4715" t="str">
        <f>INDEX(Transcripts[#Data], MATCH(Exons[[#This Row],[Transcript stable ID]], Transcripts[Transcript stable ID], 0), 4)</f>
        <v>NM_133331.2</v>
      </c>
      <c r="E4715" t="s">
        <v>27</v>
      </c>
      <c r="J4715">
        <v>1894509</v>
      </c>
      <c r="K4715">
        <v>1959660</v>
      </c>
      <c r="L4715">
        <v>1959763</v>
      </c>
      <c r="N4715">
        <v>17</v>
      </c>
      <c r="O4715">
        <v>3196</v>
      </c>
      <c r="P4715">
        <v>3299</v>
      </c>
      <c r="Q4715" t="s">
        <v>14859</v>
      </c>
      <c r="R4715">
        <v>2882</v>
      </c>
      <c r="S4715">
        <v>2985</v>
      </c>
    </row>
    <row r="4716" spans="1:19" x14ac:dyDescent="0.25">
      <c r="A4716" t="s">
        <v>9263</v>
      </c>
      <c r="B4716">
        <v>1</v>
      </c>
      <c r="C4716" t="s">
        <v>9297</v>
      </c>
      <c r="D4716" t="str">
        <f>INDEX(Transcripts[#Data], MATCH(Exons[[#This Row],[Transcript stable ID]], Transcripts[Transcript stable ID], 0), 4)</f>
        <v>NM_133331.2</v>
      </c>
      <c r="E4716" t="s">
        <v>27</v>
      </c>
      <c r="J4716">
        <v>1894509</v>
      </c>
      <c r="K4716">
        <v>1961198</v>
      </c>
      <c r="L4716">
        <v>1961467</v>
      </c>
      <c r="N4716">
        <v>18</v>
      </c>
      <c r="O4716">
        <v>3300</v>
      </c>
      <c r="P4716">
        <v>3569</v>
      </c>
      <c r="Q4716" t="s">
        <v>14860</v>
      </c>
      <c r="R4716">
        <v>2986</v>
      </c>
      <c r="S4716">
        <v>3255</v>
      </c>
    </row>
    <row r="4717" spans="1:19" x14ac:dyDescent="0.25">
      <c r="A4717" t="s">
        <v>9263</v>
      </c>
      <c r="B4717">
        <v>1</v>
      </c>
      <c r="C4717" t="s">
        <v>9297</v>
      </c>
      <c r="D4717" t="str">
        <f>INDEX(Transcripts[#Data], MATCH(Exons[[#This Row],[Transcript stable ID]], Transcripts[Transcript stable ID], 0), 4)</f>
        <v>NM_133331.2</v>
      </c>
      <c r="E4717" t="s">
        <v>27</v>
      </c>
      <c r="J4717">
        <v>1894509</v>
      </c>
      <c r="K4717">
        <v>1962762</v>
      </c>
      <c r="L4717">
        <v>1962878</v>
      </c>
      <c r="N4717">
        <v>19</v>
      </c>
      <c r="O4717">
        <v>3570</v>
      </c>
      <c r="P4717">
        <v>3686</v>
      </c>
      <c r="Q4717" t="s">
        <v>14861</v>
      </c>
      <c r="R4717">
        <v>3256</v>
      </c>
      <c r="S4717">
        <v>3372</v>
      </c>
    </row>
    <row r="4718" spans="1:19" x14ac:dyDescent="0.25">
      <c r="A4718" t="s">
        <v>9263</v>
      </c>
      <c r="B4718">
        <v>1</v>
      </c>
      <c r="C4718" t="s">
        <v>9297</v>
      </c>
      <c r="D4718" t="str">
        <f>INDEX(Transcripts[#Data], MATCH(Exons[[#This Row],[Transcript stable ID]], Transcripts[Transcript stable ID], 0), 4)</f>
        <v>NM_133331.2</v>
      </c>
      <c r="E4718" t="s">
        <v>27</v>
      </c>
      <c r="J4718">
        <v>1894509</v>
      </c>
      <c r="K4718">
        <v>1976590</v>
      </c>
      <c r="L4718">
        <v>1976731</v>
      </c>
      <c r="N4718">
        <v>20</v>
      </c>
      <c r="O4718">
        <v>3687</v>
      </c>
      <c r="P4718">
        <v>3828</v>
      </c>
      <c r="Q4718" t="s">
        <v>14862</v>
      </c>
      <c r="R4718">
        <v>3373</v>
      </c>
      <c r="S4718">
        <v>3514</v>
      </c>
    </row>
    <row r="4719" spans="1:19" x14ac:dyDescent="0.25">
      <c r="A4719" t="s">
        <v>9263</v>
      </c>
      <c r="B4719">
        <v>1</v>
      </c>
      <c r="C4719" t="s">
        <v>9297</v>
      </c>
      <c r="D4719" t="str">
        <f>INDEX(Transcripts[#Data], MATCH(Exons[[#This Row],[Transcript stable ID]], Transcripts[Transcript stable ID], 0), 4)</f>
        <v>NM_133331.2</v>
      </c>
      <c r="E4719" t="s">
        <v>27</v>
      </c>
      <c r="J4719">
        <v>1894509</v>
      </c>
      <c r="K4719">
        <v>1977021</v>
      </c>
      <c r="L4719">
        <v>1977127</v>
      </c>
      <c r="N4719">
        <v>21</v>
      </c>
      <c r="O4719">
        <v>3829</v>
      </c>
      <c r="P4719">
        <v>3935</v>
      </c>
      <c r="Q4719" t="s">
        <v>14863</v>
      </c>
      <c r="R4719">
        <v>3515</v>
      </c>
      <c r="S4719">
        <v>3621</v>
      </c>
    </row>
    <row r="4720" spans="1:19" x14ac:dyDescent="0.25">
      <c r="A4720" t="s">
        <v>9263</v>
      </c>
      <c r="B4720">
        <v>1</v>
      </c>
      <c r="C4720" t="s">
        <v>9297</v>
      </c>
      <c r="D4720" t="str">
        <f>INDEX(Transcripts[#Data], MATCH(Exons[[#This Row],[Transcript stable ID]], Transcripts[Transcript stable ID], 0), 4)</f>
        <v>NM_133331.2</v>
      </c>
      <c r="E4720" t="s">
        <v>27</v>
      </c>
      <c r="J4720">
        <v>1894509</v>
      </c>
      <c r="K4720">
        <v>1978202</v>
      </c>
      <c r="L4720">
        <v>1978406</v>
      </c>
      <c r="N4720">
        <v>22</v>
      </c>
      <c r="O4720">
        <v>3936</v>
      </c>
      <c r="P4720">
        <v>4140</v>
      </c>
      <c r="Q4720" t="s">
        <v>14864</v>
      </c>
      <c r="R4720">
        <v>3622</v>
      </c>
      <c r="S4720">
        <v>3826</v>
      </c>
    </row>
    <row r="4721" spans="1:19" x14ac:dyDescent="0.25">
      <c r="A4721" t="s">
        <v>9263</v>
      </c>
      <c r="B4721">
        <v>1</v>
      </c>
      <c r="C4721" t="s">
        <v>9297</v>
      </c>
      <c r="D4721" t="str">
        <f>INDEX(Transcripts[#Data], MATCH(Exons[[#This Row],[Transcript stable ID]], Transcripts[Transcript stable ID], 0), 4)</f>
        <v>NM_133331.2</v>
      </c>
      <c r="E4721" t="s">
        <v>27</v>
      </c>
      <c r="F4721">
        <v>1894509</v>
      </c>
      <c r="G4721">
        <v>1894618</v>
      </c>
      <c r="J4721">
        <v>1894509</v>
      </c>
      <c r="K4721">
        <v>1894509</v>
      </c>
      <c r="L4721">
        <v>1894618</v>
      </c>
      <c r="N4721">
        <v>1</v>
      </c>
      <c r="Q4721" t="s">
        <v>14871</v>
      </c>
    </row>
    <row r="4722" spans="1:19" x14ac:dyDescent="0.25">
      <c r="A4722" t="s">
        <v>9263</v>
      </c>
      <c r="B4722">
        <v>1</v>
      </c>
      <c r="C4722" t="s">
        <v>9297</v>
      </c>
      <c r="D4722" t="str">
        <f>INDEX(Transcripts[#Data], MATCH(Exons[[#This Row],[Transcript stable ID]], Transcripts[Transcript stable ID], 0), 4)</f>
        <v>NM_133331.2</v>
      </c>
      <c r="E4722" t="s">
        <v>27</v>
      </c>
      <c r="F4722">
        <v>1900948</v>
      </c>
      <c r="G4722">
        <v>1901122</v>
      </c>
      <c r="J4722">
        <v>1894509</v>
      </c>
      <c r="K4722">
        <v>1900948</v>
      </c>
      <c r="L4722">
        <v>1901122</v>
      </c>
      <c r="N4722">
        <v>2</v>
      </c>
      <c r="Q4722" t="s">
        <v>14867</v>
      </c>
    </row>
    <row r="4723" spans="1:19" x14ac:dyDescent="0.25">
      <c r="A4723" t="s">
        <v>9263</v>
      </c>
      <c r="B4723">
        <v>1</v>
      </c>
      <c r="C4723" t="s">
        <v>9297</v>
      </c>
      <c r="D4723" t="str">
        <f>INDEX(Transcripts[#Data], MATCH(Exons[[#This Row],[Transcript stable ID]], Transcripts[Transcript stable ID], 0), 4)</f>
        <v>NM_133331.2</v>
      </c>
      <c r="E4723" t="s">
        <v>27</v>
      </c>
      <c r="H4723">
        <v>1980637</v>
      </c>
      <c r="I4723">
        <v>1983930</v>
      </c>
      <c r="J4723">
        <v>1894509</v>
      </c>
      <c r="K4723">
        <v>1980365</v>
      </c>
      <c r="L4723">
        <v>1983930</v>
      </c>
      <c r="N4723">
        <v>23</v>
      </c>
      <c r="O4723">
        <v>4141</v>
      </c>
      <c r="P4723">
        <v>4412</v>
      </c>
      <c r="Q4723" t="s">
        <v>14873</v>
      </c>
      <c r="R4723">
        <v>3827</v>
      </c>
      <c r="S4723">
        <v>4098</v>
      </c>
    </row>
    <row r="4724" spans="1:19" x14ac:dyDescent="0.25">
      <c r="A4724" t="s">
        <v>9263</v>
      </c>
      <c r="B4724">
        <v>1</v>
      </c>
      <c r="C4724" t="s">
        <v>9290</v>
      </c>
      <c r="D4724" t="str">
        <f>INDEX(Transcripts[#Data], MATCH(Exons[[#This Row],[Transcript stable ID]], Transcripts[Transcript stable ID], 0), 4)</f>
        <v>NM_133334.2</v>
      </c>
      <c r="E4724" t="s">
        <v>27</v>
      </c>
      <c r="F4724">
        <v>1902353</v>
      </c>
      <c r="G4724">
        <v>1902381</v>
      </c>
      <c r="J4724">
        <v>1902353</v>
      </c>
      <c r="K4724">
        <v>1902353</v>
      </c>
      <c r="L4724">
        <v>1902978</v>
      </c>
      <c r="N4724">
        <v>1</v>
      </c>
      <c r="O4724">
        <v>30</v>
      </c>
      <c r="P4724">
        <v>626</v>
      </c>
      <c r="Q4724" t="s">
        <v>14845</v>
      </c>
      <c r="R4724">
        <v>1</v>
      </c>
      <c r="S4724">
        <v>597</v>
      </c>
    </row>
    <row r="4725" spans="1:19" x14ac:dyDescent="0.25">
      <c r="A4725" t="s">
        <v>9263</v>
      </c>
      <c r="B4725">
        <v>1</v>
      </c>
      <c r="C4725" t="s">
        <v>9290</v>
      </c>
      <c r="D4725" t="str">
        <f>INDEX(Transcripts[#Data], MATCH(Exons[[#This Row],[Transcript stable ID]], Transcripts[Transcript stable ID], 0), 4)</f>
        <v>NM_133334.2</v>
      </c>
      <c r="E4725" t="s">
        <v>27</v>
      </c>
      <c r="J4725">
        <v>1902353</v>
      </c>
      <c r="K4725">
        <v>1905943</v>
      </c>
      <c r="L4725">
        <v>1906105</v>
      </c>
      <c r="N4725">
        <v>2</v>
      </c>
      <c r="O4725">
        <v>627</v>
      </c>
      <c r="P4725">
        <v>789</v>
      </c>
      <c r="Q4725" t="s">
        <v>14846</v>
      </c>
      <c r="R4725">
        <v>598</v>
      </c>
      <c r="S4725">
        <v>760</v>
      </c>
    </row>
    <row r="4726" spans="1:19" x14ac:dyDescent="0.25">
      <c r="A4726" t="s">
        <v>9263</v>
      </c>
      <c r="B4726">
        <v>1</v>
      </c>
      <c r="C4726" t="s">
        <v>9290</v>
      </c>
      <c r="D4726" t="str">
        <f>INDEX(Transcripts[#Data], MATCH(Exons[[#This Row],[Transcript stable ID]], Transcripts[Transcript stable ID], 0), 4)</f>
        <v>NM_133334.2</v>
      </c>
      <c r="E4726" t="s">
        <v>27</v>
      </c>
      <c r="J4726">
        <v>1902353</v>
      </c>
      <c r="K4726">
        <v>1918598</v>
      </c>
      <c r="L4726">
        <v>1918764</v>
      </c>
      <c r="N4726">
        <v>3</v>
      </c>
      <c r="O4726">
        <v>790</v>
      </c>
      <c r="P4726">
        <v>956</v>
      </c>
      <c r="Q4726" t="s">
        <v>14847</v>
      </c>
      <c r="R4726">
        <v>761</v>
      </c>
      <c r="S4726">
        <v>927</v>
      </c>
    </row>
    <row r="4727" spans="1:19" x14ac:dyDescent="0.25">
      <c r="A4727" t="s">
        <v>9263</v>
      </c>
      <c r="B4727">
        <v>1</v>
      </c>
      <c r="C4727" t="s">
        <v>9290</v>
      </c>
      <c r="D4727" t="str">
        <f>INDEX(Transcripts[#Data], MATCH(Exons[[#This Row],[Transcript stable ID]], Transcripts[Transcript stable ID], 0), 4)</f>
        <v>NM_133334.2</v>
      </c>
      <c r="E4727" t="s">
        <v>27</v>
      </c>
      <c r="J4727">
        <v>1902353</v>
      </c>
      <c r="K4727">
        <v>1919868</v>
      </c>
      <c r="L4727">
        <v>1920350</v>
      </c>
      <c r="N4727">
        <v>4</v>
      </c>
      <c r="O4727">
        <v>957</v>
      </c>
      <c r="P4727">
        <v>1439</v>
      </c>
      <c r="Q4727" t="s">
        <v>14848</v>
      </c>
      <c r="R4727">
        <v>928</v>
      </c>
      <c r="S4727">
        <v>1410</v>
      </c>
    </row>
    <row r="4728" spans="1:19" x14ac:dyDescent="0.25">
      <c r="A4728" t="s">
        <v>9263</v>
      </c>
      <c r="B4728">
        <v>1</v>
      </c>
      <c r="C4728" t="s">
        <v>9290</v>
      </c>
      <c r="D4728" t="str">
        <f>INDEX(Transcripts[#Data], MATCH(Exons[[#This Row],[Transcript stable ID]], Transcripts[Transcript stable ID], 0), 4)</f>
        <v>NM_133334.2</v>
      </c>
      <c r="E4728" t="s">
        <v>27</v>
      </c>
      <c r="J4728">
        <v>1902353</v>
      </c>
      <c r="K4728">
        <v>1932353</v>
      </c>
      <c r="L4728">
        <v>1932497</v>
      </c>
      <c r="N4728">
        <v>5</v>
      </c>
      <c r="O4728">
        <v>1440</v>
      </c>
      <c r="P4728">
        <v>1584</v>
      </c>
      <c r="Q4728" t="s">
        <v>14849</v>
      </c>
      <c r="R4728">
        <v>1411</v>
      </c>
      <c r="S4728">
        <v>1555</v>
      </c>
    </row>
    <row r="4729" spans="1:19" x14ac:dyDescent="0.25">
      <c r="A4729" t="s">
        <v>9263</v>
      </c>
      <c r="B4729">
        <v>1</v>
      </c>
      <c r="C4729" t="s">
        <v>9290</v>
      </c>
      <c r="D4729" t="str">
        <f>INDEX(Transcripts[#Data], MATCH(Exons[[#This Row],[Transcript stable ID]], Transcripts[Transcript stable ID], 0), 4)</f>
        <v>NM_133334.2</v>
      </c>
      <c r="E4729" t="s">
        <v>27</v>
      </c>
      <c r="J4729">
        <v>1902353</v>
      </c>
      <c r="K4729">
        <v>1936871</v>
      </c>
      <c r="L4729">
        <v>1936989</v>
      </c>
      <c r="N4729">
        <v>6</v>
      </c>
      <c r="O4729">
        <v>1585</v>
      </c>
      <c r="P4729">
        <v>1703</v>
      </c>
      <c r="Q4729" t="s">
        <v>14850</v>
      </c>
      <c r="R4729">
        <v>1556</v>
      </c>
      <c r="S4729">
        <v>1674</v>
      </c>
    </row>
    <row r="4730" spans="1:19" x14ac:dyDescent="0.25">
      <c r="A4730" t="s">
        <v>9263</v>
      </c>
      <c r="B4730">
        <v>1</v>
      </c>
      <c r="C4730" t="s">
        <v>9290</v>
      </c>
      <c r="D4730" t="str">
        <f>INDEX(Transcripts[#Data], MATCH(Exons[[#This Row],[Transcript stable ID]], Transcripts[Transcript stable ID], 0), 4)</f>
        <v>NM_133334.2</v>
      </c>
      <c r="E4730" t="s">
        <v>27</v>
      </c>
      <c r="J4730">
        <v>1902353</v>
      </c>
      <c r="K4730">
        <v>1940178</v>
      </c>
      <c r="L4730">
        <v>1940259</v>
      </c>
      <c r="N4730">
        <v>7</v>
      </c>
      <c r="O4730">
        <v>1704</v>
      </c>
      <c r="P4730">
        <v>1785</v>
      </c>
      <c r="Q4730" t="s">
        <v>14851</v>
      </c>
      <c r="R4730">
        <v>1675</v>
      </c>
      <c r="S4730">
        <v>1756</v>
      </c>
    </row>
    <row r="4731" spans="1:19" x14ac:dyDescent="0.25">
      <c r="A4731" t="s">
        <v>9263</v>
      </c>
      <c r="B4731">
        <v>1</v>
      </c>
      <c r="C4731" t="s">
        <v>9290</v>
      </c>
      <c r="D4731" t="str">
        <f>INDEX(Transcripts[#Data], MATCH(Exons[[#This Row],[Transcript stable ID]], Transcripts[Transcript stable ID], 0), 4)</f>
        <v>NM_133334.2</v>
      </c>
      <c r="E4731" t="s">
        <v>27</v>
      </c>
      <c r="J4731">
        <v>1902353</v>
      </c>
      <c r="K4731">
        <v>1941381</v>
      </c>
      <c r="L4731">
        <v>1941505</v>
      </c>
      <c r="N4731">
        <v>8</v>
      </c>
      <c r="O4731">
        <v>1786</v>
      </c>
      <c r="P4731">
        <v>1910</v>
      </c>
      <c r="Q4731" t="s">
        <v>14852</v>
      </c>
      <c r="R4731">
        <v>1757</v>
      </c>
      <c r="S4731">
        <v>1881</v>
      </c>
    </row>
    <row r="4732" spans="1:19" x14ac:dyDescent="0.25">
      <c r="A4732" t="s">
        <v>9263</v>
      </c>
      <c r="B4732">
        <v>1</v>
      </c>
      <c r="C4732" t="s">
        <v>9290</v>
      </c>
      <c r="D4732" t="str">
        <f>INDEX(Transcripts[#Data], MATCH(Exons[[#This Row],[Transcript stable ID]], Transcripts[Transcript stable ID], 0), 4)</f>
        <v>NM_133334.2</v>
      </c>
      <c r="E4732" t="s">
        <v>27</v>
      </c>
      <c r="H4732">
        <v>1944129</v>
      </c>
      <c r="I4732">
        <v>1950545</v>
      </c>
      <c r="J4732">
        <v>1902353</v>
      </c>
      <c r="K4732">
        <v>1944066</v>
      </c>
      <c r="L4732">
        <v>1950545</v>
      </c>
      <c r="N4732">
        <v>9</v>
      </c>
      <c r="O4732">
        <v>1911</v>
      </c>
      <c r="P4732">
        <v>1973</v>
      </c>
      <c r="Q4732" t="s">
        <v>14874</v>
      </c>
      <c r="R4732">
        <v>1882</v>
      </c>
      <c r="S4732">
        <v>1944</v>
      </c>
    </row>
    <row r="4733" spans="1:19" x14ac:dyDescent="0.25">
      <c r="A4733" t="s">
        <v>4007</v>
      </c>
      <c r="B4733">
        <v>1</v>
      </c>
      <c r="C4733" t="s">
        <v>4015</v>
      </c>
      <c r="D4733" t="str">
        <f>INDEX(Transcripts[#Data], MATCH(Exons[[#This Row],[Transcript stable ID]], Transcripts[Transcript stable ID], 0), 4)</f>
        <v>NM_002107.5</v>
      </c>
      <c r="E4733" t="s">
        <v>27</v>
      </c>
      <c r="F4733">
        <v>226252030</v>
      </c>
      <c r="G4733">
        <v>226252052</v>
      </c>
      <c r="J4733">
        <v>226250379</v>
      </c>
      <c r="K4733">
        <v>226252030</v>
      </c>
      <c r="L4733">
        <v>226252180</v>
      </c>
      <c r="N4733">
        <v>2</v>
      </c>
      <c r="O4733">
        <v>158</v>
      </c>
      <c r="P4733">
        <v>285</v>
      </c>
      <c r="Q4733" t="s">
        <v>14875</v>
      </c>
      <c r="R4733">
        <v>1</v>
      </c>
      <c r="S4733">
        <v>128</v>
      </c>
    </row>
    <row r="4734" spans="1:19" x14ac:dyDescent="0.25">
      <c r="A4734" t="s">
        <v>4007</v>
      </c>
      <c r="B4734">
        <v>1</v>
      </c>
      <c r="C4734" t="s">
        <v>4015</v>
      </c>
      <c r="D4734" t="str">
        <f>INDEX(Transcripts[#Data], MATCH(Exons[[#This Row],[Transcript stable ID]], Transcripts[Transcript stable ID], 0), 4)</f>
        <v>NM_002107.5</v>
      </c>
      <c r="E4734" t="s">
        <v>27</v>
      </c>
      <c r="J4734">
        <v>226250379</v>
      </c>
      <c r="K4734">
        <v>226253357</v>
      </c>
      <c r="L4734">
        <v>226253510</v>
      </c>
      <c r="N4734">
        <v>3</v>
      </c>
      <c r="O4734">
        <v>286</v>
      </c>
      <c r="P4734">
        <v>439</v>
      </c>
      <c r="Q4734" t="s">
        <v>14876</v>
      </c>
      <c r="R4734">
        <v>129</v>
      </c>
      <c r="S4734">
        <v>282</v>
      </c>
    </row>
    <row r="4735" spans="1:19" x14ac:dyDescent="0.25">
      <c r="A4735" t="s">
        <v>4007</v>
      </c>
      <c r="B4735">
        <v>1</v>
      </c>
      <c r="C4735" t="s">
        <v>4015</v>
      </c>
      <c r="D4735" t="str">
        <f>INDEX(Transcripts[#Data], MATCH(Exons[[#This Row],[Transcript stable ID]], Transcripts[Transcript stable ID], 0), 4)</f>
        <v>NM_002107.5</v>
      </c>
      <c r="E4735" t="s">
        <v>27</v>
      </c>
      <c r="F4735">
        <v>226250379</v>
      </c>
      <c r="G4735">
        <v>226250512</v>
      </c>
      <c r="J4735">
        <v>226250379</v>
      </c>
      <c r="K4735">
        <v>226250379</v>
      </c>
      <c r="L4735">
        <v>226250512</v>
      </c>
      <c r="N4735">
        <v>1</v>
      </c>
      <c r="Q4735" t="s">
        <v>14877</v>
      </c>
    </row>
    <row r="4736" spans="1:19" x14ac:dyDescent="0.25">
      <c r="A4736" t="s">
        <v>4007</v>
      </c>
      <c r="B4736">
        <v>1</v>
      </c>
      <c r="C4736" t="s">
        <v>4015</v>
      </c>
      <c r="D4736" t="str">
        <f>INDEX(Transcripts[#Data], MATCH(Exons[[#This Row],[Transcript stable ID]], Transcripts[Transcript stable ID], 0), 4)</f>
        <v>NM_002107.5</v>
      </c>
      <c r="E4736" t="s">
        <v>27</v>
      </c>
      <c r="H4736">
        <v>226259181</v>
      </c>
      <c r="I4736">
        <v>226259700</v>
      </c>
      <c r="J4736">
        <v>226250379</v>
      </c>
      <c r="K4736">
        <v>226259052</v>
      </c>
      <c r="L4736">
        <v>226259700</v>
      </c>
      <c r="N4736">
        <v>4</v>
      </c>
      <c r="O4736">
        <v>440</v>
      </c>
      <c r="P4736">
        <v>568</v>
      </c>
      <c r="Q4736" t="s">
        <v>14878</v>
      </c>
      <c r="R4736">
        <v>283</v>
      </c>
      <c r="S4736">
        <v>411</v>
      </c>
    </row>
    <row r="4737" spans="1:19" x14ac:dyDescent="0.25">
      <c r="A4737" t="s">
        <v>9804</v>
      </c>
      <c r="B4737">
        <v>1</v>
      </c>
      <c r="C4737" t="s">
        <v>9805</v>
      </c>
      <c r="D4737" t="e">
        <f>INDEX(Transcripts[#Data], MATCH(Exons[[#This Row],[Transcript stable ID]], Transcripts[Transcript stable ID], 0), 4)</f>
        <v>#N/A</v>
      </c>
      <c r="E4737" t="s">
        <v>27</v>
      </c>
      <c r="F4737">
        <v>45003675</v>
      </c>
      <c r="G4737">
        <v>45003744</v>
      </c>
      <c r="J4737">
        <v>45003675</v>
      </c>
      <c r="K4737">
        <v>45003675</v>
      </c>
      <c r="L4737">
        <v>45003811</v>
      </c>
      <c r="N4737">
        <v>1</v>
      </c>
      <c r="O4737">
        <v>71</v>
      </c>
      <c r="P4737">
        <v>137</v>
      </c>
      <c r="Q4737" t="s">
        <v>14879</v>
      </c>
      <c r="R4737">
        <v>1</v>
      </c>
      <c r="S4737">
        <v>67</v>
      </c>
    </row>
    <row r="4738" spans="1:19" x14ac:dyDescent="0.25">
      <c r="A4738" t="s">
        <v>9804</v>
      </c>
      <c r="B4738">
        <v>1</v>
      </c>
      <c r="C4738" t="s">
        <v>9805</v>
      </c>
      <c r="D4738" t="e">
        <f>INDEX(Transcripts[#Data], MATCH(Exons[[#This Row],[Transcript stable ID]], Transcripts[Transcript stable ID], 0), 4)</f>
        <v>#N/A</v>
      </c>
      <c r="E4738" t="s">
        <v>27</v>
      </c>
      <c r="J4738">
        <v>45003675</v>
      </c>
      <c r="K4738">
        <v>45007621</v>
      </c>
      <c r="L4738">
        <v>45007899</v>
      </c>
      <c r="N4738">
        <v>2</v>
      </c>
      <c r="O4738">
        <v>138</v>
      </c>
      <c r="P4738">
        <v>416</v>
      </c>
      <c r="Q4738" t="s">
        <v>14880</v>
      </c>
      <c r="R4738">
        <v>68</v>
      </c>
      <c r="S4738">
        <v>346</v>
      </c>
    </row>
    <row r="4739" spans="1:19" x14ac:dyDescent="0.25">
      <c r="A4739" t="s">
        <v>9804</v>
      </c>
      <c r="B4739">
        <v>1</v>
      </c>
      <c r="C4739" t="s">
        <v>9805</v>
      </c>
      <c r="D4739" t="e">
        <f>INDEX(Transcripts[#Data], MATCH(Exons[[#This Row],[Transcript stable ID]], Transcripts[Transcript stable ID], 0), 4)</f>
        <v>#N/A</v>
      </c>
      <c r="E4739" t="s">
        <v>27</v>
      </c>
      <c r="H4739">
        <v>45008541</v>
      </c>
      <c r="I4739">
        <v>45008554</v>
      </c>
      <c r="J4739">
        <v>45003675</v>
      </c>
      <c r="K4739">
        <v>45008527</v>
      </c>
      <c r="L4739">
        <v>45008554</v>
      </c>
      <c r="N4739">
        <v>3</v>
      </c>
      <c r="O4739">
        <v>417</v>
      </c>
      <c r="P4739">
        <v>430</v>
      </c>
      <c r="Q4739" t="s">
        <v>14881</v>
      </c>
      <c r="R4739">
        <v>347</v>
      </c>
      <c r="S4739">
        <v>360</v>
      </c>
    </row>
    <row r="4740" spans="1:19" x14ac:dyDescent="0.25">
      <c r="A4740" t="s">
        <v>9804</v>
      </c>
      <c r="B4740">
        <v>1</v>
      </c>
      <c r="C4740" t="s">
        <v>9805</v>
      </c>
      <c r="D4740" t="e">
        <f>INDEX(Transcripts[#Data], MATCH(Exons[[#This Row],[Transcript stable ID]], Transcripts[Transcript stable ID], 0), 4)</f>
        <v>#N/A</v>
      </c>
      <c r="E4740" t="s">
        <v>27</v>
      </c>
      <c r="H4740">
        <v>45009805</v>
      </c>
      <c r="I4740">
        <v>45011075</v>
      </c>
      <c r="J4740">
        <v>45003675</v>
      </c>
      <c r="K4740">
        <v>45009805</v>
      </c>
      <c r="L4740">
        <v>45011075</v>
      </c>
      <c r="N4740">
        <v>4</v>
      </c>
      <c r="Q4740" t="s">
        <v>14882</v>
      </c>
    </row>
    <row r="4741" spans="1:19" x14ac:dyDescent="0.25">
      <c r="A4741" t="s">
        <v>118</v>
      </c>
      <c r="B4741">
        <v>-1</v>
      </c>
      <c r="C4741" t="s">
        <v>4812</v>
      </c>
      <c r="D4741" t="str">
        <f>INDEX(Transcripts[#Data], MATCH(Exons[[#This Row],[Transcript stable ID]], Transcripts[Transcript stable ID], 0), 4)</f>
        <v>NM_170606.2</v>
      </c>
      <c r="E4741" t="s">
        <v>27</v>
      </c>
      <c r="J4741">
        <v>152133090</v>
      </c>
      <c r="K4741">
        <v>151871216</v>
      </c>
      <c r="L4741">
        <v>151871327</v>
      </c>
      <c r="N4741">
        <v>39</v>
      </c>
      <c r="O4741">
        <v>9482</v>
      </c>
      <c r="P4741">
        <v>9593</v>
      </c>
      <c r="Q4741" t="s">
        <v>14883</v>
      </c>
      <c r="R4741">
        <v>9263</v>
      </c>
      <c r="S4741">
        <v>9374</v>
      </c>
    </row>
    <row r="4742" spans="1:19" x14ac:dyDescent="0.25">
      <c r="A4742" t="s">
        <v>118</v>
      </c>
      <c r="B4742">
        <v>-1</v>
      </c>
      <c r="C4742" t="s">
        <v>4812</v>
      </c>
      <c r="D4742" t="str">
        <f>INDEX(Transcripts[#Data], MATCH(Exons[[#This Row],[Transcript stable ID]], Transcripts[Transcript stable ID], 0), 4)</f>
        <v>NM_170606.2</v>
      </c>
      <c r="E4742" t="s">
        <v>27</v>
      </c>
      <c r="J4742">
        <v>152133090</v>
      </c>
      <c r="K4742">
        <v>151868349</v>
      </c>
      <c r="L4742">
        <v>151868427</v>
      </c>
      <c r="N4742">
        <v>40</v>
      </c>
      <c r="O4742">
        <v>9594</v>
      </c>
      <c r="P4742">
        <v>9672</v>
      </c>
      <c r="Q4742" t="s">
        <v>14884</v>
      </c>
      <c r="R4742">
        <v>9375</v>
      </c>
      <c r="S4742">
        <v>9453</v>
      </c>
    </row>
    <row r="4743" spans="1:19" x14ac:dyDescent="0.25">
      <c r="A4743" t="s">
        <v>118</v>
      </c>
      <c r="B4743">
        <v>-1</v>
      </c>
      <c r="C4743" t="s">
        <v>4812</v>
      </c>
      <c r="D4743" t="str">
        <f>INDEX(Transcripts[#Data], MATCH(Exons[[#This Row],[Transcript stable ID]], Transcripts[Transcript stable ID], 0), 4)</f>
        <v>NM_170606.2</v>
      </c>
      <c r="E4743" t="s">
        <v>27</v>
      </c>
      <c r="J4743">
        <v>152133090</v>
      </c>
      <c r="K4743">
        <v>151866271</v>
      </c>
      <c r="L4743">
        <v>151866334</v>
      </c>
      <c r="N4743">
        <v>41</v>
      </c>
      <c r="O4743">
        <v>9673</v>
      </c>
      <c r="P4743">
        <v>9736</v>
      </c>
      <c r="Q4743" t="s">
        <v>14885</v>
      </c>
      <c r="R4743">
        <v>9454</v>
      </c>
      <c r="S4743">
        <v>9517</v>
      </c>
    </row>
    <row r="4744" spans="1:19" x14ac:dyDescent="0.25">
      <c r="A4744" t="s">
        <v>118</v>
      </c>
      <c r="B4744">
        <v>-1</v>
      </c>
      <c r="C4744" t="s">
        <v>4812</v>
      </c>
      <c r="D4744" t="str">
        <f>INDEX(Transcripts[#Data], MATCH(Exons[[#This Row],[Transcript stable ID]], Transcripts[Transcript stable ID], 0), 4)</f>
        <v>NM_170606.2</v>
      </c>
      <c r="E4744" t="s">
        <v>27</v>
      </c>
      <c r="J4744">
        <v>152133090</v>
      </c>
      <c r="K4744">
        <v>151864231</v>
      </c>
      <c r="L4744">
        <v>151864463</v>
      </c>
      <c r="N4744">
        <v>42</v>
      </c>
      <c r="O4744">
        <v>9737</v>
      </c>
      <c r="P4744">
        <v>9969</v>
      </c>
      <c r="Q4744" t="s">
        <v>14886</v>
      </c>
      <c r="R4744">
        <v>9518</v>
      </c>
      <c r="S4744">
        <v>9750</v>
      </c>
    </row>
    <row r="4745" spans="1:19" x14ac:dyDescent="0.25">
      <c r="A4745" t="s">
        <v>118</v>
      </c>
      <c r="B4745">
        <v>-1</v>
      </c>
      <c r="C4745" t="s">
        <v>4812</v>
      </c>
      <c r="D4745" t="str">
        <f>INDEX(Transcripts[#Data], MATCH(Exons[[#This Row],[Transcript stable ID]], Transcripts[Transcript stable ID], 0), 4)</f>
        <v>NM_170606.2</v>
      </c>
      <c r="E4745" t="s">
        <v>27</v>
      </c>
      <c r="J4745">
        <v>152133090</v>
      </c>
      <c r="K4745">
        <v>151859202</v>
      </c>
      <c r="L4745">
        <v>151860911</v>
      </c>
      <c r="N4745">
        <v>43</v>
      </c>
      <c r="O4745">
        <v>9970</v>
      </c>
      <c r="P4745">
        <v>11679</v>
      </c>
      <c r="Q4745" t="s">
        <v>14887</v>
      </c>
      <c r="R4745">
        <v>9751</v>
      </c>
      <c r="S4745">
        <v>11460</v>
      </c>
    </row>
    <row r="4746" spans="1:19" x14ac:dyDescent="0.25">
      <c r="A4746" t="s">
        <v>118</v>
      </c>
      <c r="B4746">
        <v>-1</v>
      </c>
      <c r="C4746" t="s">
        <v>4812</v>
      </c>
      <c r="D4746" t="str">
        <f>INDEX(Transcripts[#Data], MATCH(Exons[[#This Row],[Transcript stable ID]], Transcripts[Transcript stable ID], 0), 4)</f>
        <v>NM_170606.2</v>
      </c>
      <c r="E4746" t="s">
        <v>27</v>
      </c>
      <c r="J4746">
        <v>152133090</v>
      </c>
      <c r="K4746">
        <v>151855948</v>
      </c>
      <c r="L4746">
        <v>151856157</v>
      </c>
      <c r="N4746">
        <v>44</v>
      </c>
      <c r="O4746">
        <v>11680</v>
      </c>
      <c r="P4746">
        <v>11889</v>
      </c>
      <c r="Q4746" t="s">
        <v>14888</v>
      </c>
      <c r="R4746">
        <v>11461</v>
      </c>
      <c r="S4746">
        <v>11670</v>
      </c>
    </row>
    <row r="4747" spans="1:19" x14ac:dyDescent="0.25">
      <c r="A4747" t="s">
        <v>118</v>
      </c>
      <c r="B4747">
        <v>-1</v>
      </c>
      <c r="C4747" t="s">
        <v>4812</v>
      </c>
      <c r="D4747" t="str">
        <f>INDEX(Transcripts[#Data], MATCH(Exons[[#This Row],[Transcript stable ID]], Transcripts[Transcript stable ID], 0), 4)</f>
        <v>NM_170606.2</v>
      </c>
      <c r="E4747" t="s">
        <v>27</v>
      </c>
      <c r="J4747">
        <v>152133090</v>
      </c>
      <c r="K4747">
        <v>151853290</v>
      </c>
      <c r="L4747">
        <v>151853431</v>
      </c>
      <c r="N4747">
        <v>45</v>
      </c>
      <c r="O4747">
        <v>11890</v>
      </c>
      <c r="P4747">
        <v>12031</v>
      </c>
      <c r="Q4747" t="s">
        <v>14889</v>
      </c>
      <c r="R4747">
        <v>11671</v>
      </c>
      <c r="S4747">
        <v>11812</v>
      </c>
    </row>
    <row r="4748" spans="1:19" x14ac:dyDescent="0.25">
      <c r="A4748" t="s">
        <v>118</v>
      </c>
      <c r="B4748">
        <v>-1</v>
      </c>
      <c r="C4748" t="s">
        <v>4812</v>
      </c>
      <c r="D4748" t="str">
        <f>INDEX(Transcripts[#Data], MATCH(Exons[[#This Row],[Transcript stable ID]], Transcripts[Transcript stable ID], 0), 4)</f>
        <v>NM_170606.2</v>
      </c>
      <c r="E4748" t="s">
        <v>27</v>
      </c>
      <c r="J4748">
        <v>152133090</v>
      </c>
      <c r="K4748">
        <v>151852995</v>
      </c>
      <c r="L4748">
        <v>151853142</v>
      </c>
      <c r="N4748">
        <v>46</v>
      </c>
      <c r="O4748">
        <v>12032</v>
      </c>
      <c r="P4748">
        <v>12179</v>
      </c>
      <c r="Q4748" t="s">
        <v>14890</v>
      </c>
      <c r="R4748">
        <v>11813</v>
      </c>
      <c r="S4748">
        <v>11960</v>
      </c>
    </row>
    <row r="4749" spans="1:19" x14ac:dyDescent="0.25">
      <c r="A4749" t="s">
        <v>118</v>
      </c>
      <c r="B4749">
        <v>-1</v>
      </c>
      <c r="C4749" t="s">
        <v>4812</v>
      </c>
      <c r="D4749" t="str">
        <f>INDEX(Transcripts[#Data], MATCH(Exons[[#This Row],[Transcript stable ID]], Transcripts[Transcript stable ID], 0), 4)</f>
        <v>NM_170606.2</v>
      </c>
      <c r="E4749" t="s">
        <v>27</v>
      </c>
      <c r="J4749">
        <v>152133090</v>
      </c>
      <c r="K4749">
        <v>151851352</v>
      </c>
      <c r="L4749">
        <v>151851530</v>
      </c>
      <c r="N4749">
        <v>47</v>
      </c>
      <c r="O4749">
        <v>12180</v>
      </c>
      <c r="P4749">
        <v>12358</v>
      </c>
      <c r="Q4749" t="s">
        <v>14891</v>
      </c>
      <c r="R4749">
        <v>11961</v>
      </c>
      <c r="S4749">
        <v>12139</v>
      </c>
    </row>
    <row r="4750" spans="1:19" x14ac:dyDescent="0.25">
      <c r="A4750" t="s">
        <v>118</v>
      </c>
      <c r="B4750">
        <v>-1</v>
      </c>
      <c r="C4750" t="s">
        <v>4812</v>
      </c>
      <c r="D4750" t="str">
        <f>INDEX(Transcripts[#Data], MATCH(Exons[[#This Row],[Transcript stable ID]], Transcripts[Transcript stable ID], 0), 4)</f>
        <v>NM_170606.2</v>
      </c>
      <c r="E4750" t="s">
        <v>27</v>
      </c>
      <c r="J4750">
        <v>152133090</v>
      </c>
      <c r="K4750">
        <v>151851095</v>
      </c>
      <c r="L4750">
        <v>151851231</v>
      </c>
      <c r="N4750">
        <v>48</v>
      </c>
      <c r="O4750">
        <v>12359</v>
      </c>
      <c r="P4750">
        <v>12495</v>
      </c>
      <c r="Q4750" t="s">
        <v>14892</v>
      </c>
      <c r="R4750">
        <v>12140</v>
      </c>
      <c r="S4750">
        <v>12276</v>
      </c>
    </row>
    <row r="4751" spans="1:19" x14ac:dyDescent="0.25">
      <c r="A4751" t="s">
        <v>118</v>
      </c>
      <c r="B4751">
        <v>-1</v>
      </c>
      <c r="C4751" t="s">
        <v>4812</v>
      </c>
      <c r="D4751" t="str">
        <f>INDEX(Transcripts[#Data], MATCH(Exons[[#This Row],[Transcript stable ID]], Transcripts[Transcript stable ID], 0), 4)</f>
        <v>NM_170606.2</v>
      </c>
      <c r="E4751" t="s">
        <v>27</v>
      </c>
      <c r="J4751">
        <v>152133090</v>
      </c>
      <c r="K4751">
        <v>151849790</v>
      </c>
      <c r="L4751">
        <v>151850039</v>
      </c>
      <c r="N4751">
        <v>49</v>
      </c>
      <c r="O4751">
        <v>12496</v>
      </c>
      <c r="P4751">
        <v>12745</v>
      </c>
      <c r="Q4751" t="s">
        <v>14893</v>
      </c>
      <c r="R4751">
        <v>12277</v>
      </c>
      <c r="S4751">
        <v>12526</v>
      </c>
    </row>
    <row r="4752" spans="1:19" x14ac:dyDescent="0.25">
      <c r="A4752" t="s">
        <v>118</v>
      </c>
      <c r="B4752">
        <v>-1</v>
      </c>
      <c r="C4752" t="s">
        <v>4812</v>
      </c>
      <c r="D4752" t="str">
        <f>INDEX(Transcripts[#Data], MATCH(Exons[[#This Row],[Transcript stable ID]], Transcripts[Transcript stable ID], 0), 4)</f>
        <v>NM_170606.2</v>
      </c>
      <c r="E4752" t="s">
        <v>27</v>
      </c>
      <c r="J4752">
        <v>152133090</v>
      </c>
      <c r="K4752">
        <v>151848527</v>
      </c>
      <c r="L4752">
        <v>151848666</v>
      </c>
      <c r="N4752">
        <v>50</v>
      </c>
      <c r="O4752">
        <v>12746</v>
      </c>
      <c r="P4752">
        <v>12885</v>
      </c>
      <c r="Q4752" t="s">
        <v>14894</v>
      </c>
      <c r="R4752">
        <v>12527</v>
      </c>
      <c r="S4752">
        <v>12666</v>
      </c>
    </row>
    <row r="4753" spans="1:19" x14ac:dyDescent="0.25">
      <c r="A4753" t="s">
        <v>118</v>
      </c>
      <c r="B4753">
        <v>-1</v>
      </c>
      <c r="C4753" t="s">
        <v>4812</v>
      </c>
      <c r="D4753" t="str">
        <f>INDEX(Transcripts[#Data], MATCH(Exons[[#This Row],[Transcript stable ID]], Transcripts[Transcript stable ID], 0), 4)</f>
        <v>NM_170606.2</v>
      </c>
      <c r="E4753" t="s">
        <v>27</v>
      </c>
      <c r="J4753">
        <v>152133090</v>
      </c>
      <c r="K4753">
        <v>151847985</v>
      </c>
      <c r="L4753">
        <v>151848092</v>
      </c>
      <c r="N4753">
        <v>51</v>
      </c>
      <c r="O4753">
        <v>12886</v>
      </c>
      <c r="P4753">
        <v>12993</v>
      </c>
      <c r="Q4753" t="s">
        <v>14895</v>
      </c>
      <c r="R4753">
        <v>12667</v>
      </c>
      <c r="S4753">
        <v>12774</v>
      </c>
    </row>
    <row r="4754" spans="1:19" x14ac:dyDescent="0.25">
      <c r="A4754" t="s">
        <v>118</v>
      </c>
      <c r="B4754">
        <v>-1</v>
      </c>
      <c r="C4754" t="s">
        <v>4812</v>
      </c>
      <c r="D4754" t="str">
        <f>INDEX(Transcripts[#Data], MATCH(Exons[[#This Row],[Transcript stable ID]], Transcripts[Transcript stable ID], 0), 4)</f>
        <v>NM_170606.2</v>
      </c>
      <c r="E4754" t="s">
        <v>27</v>
      </c>
      <c r="J4754">
        <v>152133090</v>
      </c>
      <c r="K4754">
        <v>151845118</v>
      </c>
      <c r="L4754">
        <v>151846237</v>
      </c>
      <c r="N4754">
        <v>52</v>
      </c>
      <c r="O4754">
        <v>12994</v>
      </c>
      <c r="P4754">
        <v>14113</v>
      </c>
      <c r="Q4754" t="s">
        <v>14896</v>
      </c>
      <c r="R4754">
        <v>12775</v>
      </c>
      <c r="S4754">
        <v>13894</v>
      </c>
    </row>
    <row r="4755" spans="1:19" x14ac:dyDescent="0.25">
      <c r="A4755" t="s">
        <v>118</v>
      </c>
      <c r="B4755">
        <v>-1</v>
      </c>
      <c r="C4755" t="s">
        <v>4812</v>
      </c>
      <c r="D4755" t="str">
        <f>INDEX(Transcripts[#Data], MATCH(Exons[[#This Row],[Transcript stable ID]], Transcripts[Transcript stable ID], 0), 4)</f>
        <v>NM_170606.2</v>
      </c>
      <c r="E4755" t="s">
        <v>27</v>
      </c>
      <c r="J4755">
        <v>152133090</v>
      </c>
      <c r="K4755">
        <v>151843684</v>
      </c>
      <c r="L4755">
        <v>151843820</v>
      </c>
      <c r="N4755">
        <v>53</v>
      </c>
      <c r="O4755">
        <v>14114</v>
      </c>
      <c r="P4755">
        <v>14250</v>
      </c>
      <c r="Q4755" t="s">
        <v>14897</v>
      </c>
      <c r="R4755">
        <v>13895</v>
      </c>
      <c r="S4755">
        <v>14031</v>
      </c>
    </row>
    <row r="4756" spans="1:19" x14ac:dyDescent="0.25">
      <c r="A4756" t="s">
        <v>118</v>
      </c>
      <c r="B4756">
        <v>-1</v>
      </c>
      <c r="C4756" t="s">
        <v>4812</v>
      </c>
      <c r="D4756" t="str">
        <f>INDEX(Transcripts[#Data], MATCH(Exons[[#This Row],[Transcript stable ID]], Transcripts[Transcript stable ID], 0), 4)</f>
        <v>NM_170606.2</v>
      </c>
      <c r="E4756" t="s">
        <v>27</v>
      </c>
      <c r="J4756">
        <v>152133090</v>
      </c>
      <c r="K4756">
        <v>151841798</v>
      </c>
      <c r="L4756">
        <v>151841966</v>
      </c>
      <c r="N4756">
        <v>55</v>
      </c>
      <c r="O4756">
        <v>14394</v>
      </c>
      <c r="P4756">
        <v>14562</v>
      </c>
      <c r="Q4756" t="s">
        <v>14898</v>
      </c>
      <c r="R4756">
        <v>14175</v>
      </c>
      <c r="S4756">
        <v>14343</v>
      </c>
    </row>
    <row r="4757" spans="1:19" x14ac:dyDescent="0.25">
      <c r="A4757" t="s">
        <v>118</v>
      </c>
      <c r="B4757">
        <v>-1</v>
      </c>
      <c r="C4757" t="s">
        <v>4812</v>
      </c>
      <c r="D4757" t="str">
        <f>INDEX(Transcripts[#Data], MATCH(Exons[[#This Row],[Transcript stable ID]], Transcripts[Transcript stable ID], 0), 4)</f>
        <v>NM_170606.2</v>
      </c>
      <c r="E4757" t="s">
        <v>27</v>
      </c>
      <c r="J4757">
        <v>152133090</v>
      </c>
      <c r="K4757">
        <v>151836760</v>
      </c>
      <c r="L4757">
        <v>151836876</v>
      </c>
      <c r="N4757">
        <v>56</v>
      </c>
      <c r="O4757">
        <v>14563</v>
      </c>
      <c r="P4757">
        <v>14679</v>
      </c>
      <c r="Q4757" t="s">
        <v>14899</v>
      </c>
      <c r="R4757">
        <v>14344</v>
      </c>
      <c r="S4757">
        <v>14460</v>
      </c>
    </row>
    <row r="4758" spans="1:19" x14ac:dyDescent="0.25">
      <c r="A4758" t="s">
        <v>118</v>
      </c>
      <c r="B4758">
        <v>-1</v>
      </c>
      <c r="C4758" t="s">
        <v>4812</v>
      </c>
      <c r="D4758" t="str">
        <f>INDEX(Transcripts[#Data], MATCH(Exons[[#This Row],[Transcript stable ID]], Transcripts[Transcript stable ID], 0), 4)</f>
        <v>NM_170606.2</v>
      </c>
      <c r="E4758" t="s">
        <v>27</v>
      </c>
      <c r="J4758">
        <v>152133090</v>
      </c>
      <c r="K4758">
        <v>151836271</v>
      </c>
      <c r="L4758">
        <v>151836344</v>
      </c>
      <c r="N4758">
        <v>57</v>
      </c>
      <c r="O4758">
        <v>14680</v>
      </c>
      <c r="P4758">
        <v>14753</v>
      </c>
      <c r="Q4758" t="s">
        <v>14900</v>
      </c>
      <c r="R4758">
        <v>14461</v>
      </c>
      <c r="S4758">
        <v>14534</v>
      </c>
    </row>
    <row r="4759" spans="1:19" x14ac:dyDescent="0.25">
      <c r="A4759" t="s">
        <v>118</v>
      </c>
      <c r="B4759">
        <v>-1</v>
      </c>
      <c r="C4759" t="s">
        <v>4812</v>
      </c>
      <c r="D4759" t="str">
        <f>INDEX(Transcripts[#Data], MATCH(Exons[[#This Row],[Transcript stable ID]], Transcripts[Transcript stable ID], 0), 4)</f>
        <v>NM_170606.2</v>
      </c>
      <c r="E4759" t="s">
        <v>27</v>
      </c>
      <c r="F4759">
        <v>152132872</v>
      </c>
      <c r="G4759">
        <v>152133090</v>
      </c>
      <c r="J4759">
        <v>152133090</v>
      </c>
      <c r="K4759">
        <v>152132711</v>
      </c>
      <c r="L4759">
        <v>152133090</v>
      </c>
      <c r="N4759">
        <v>1</v>
      </c>
      <c r="O4759">
        <v>220</v>
      </c>
      <c r="P4759">
        <v>380</v>
      </c>
      <c r="Q4759" t="s">
        <v>14901</v>
      </c>
      <c r="R4759">
        <v>1</v>
      </c>
      <c r="S4759">
        <v>161</v>
      </c>
    </row>
    <row r="4760" spans="1:19" x14ac:dyDescent="0.25">
      <c r="A4760" t="s">
        <v>118</v>
      </c>
      <c r="B4760">
        <v>-1</v>
      </c>
      <c r="C4760" t="s">
        <v>4812</v>
      </c>
      <c r="D4760" t="str">
        <f>INDEX(Transcripts[#Data], MATCH(Exons[[#This Row],[Transcript stable ID]], Transcripts[Transcript stable ID], 0), 4)</f>
        <v>NM_170606.2</v>
      </c>
      <c r="E4760" t="s">
        <v>27</v>
      </c>
      <c r="J4760">
        <v>152133090</v>
      </c>
      <c r="K4760">
        <v>152055672</v>
      </c>
      <c r="L4760">
        <v>152055760</v>
      </c>
      <c r="N4760">
        <v>2</v>
      </c>
      <c r="O4760">
        <v>381</v>
      </c>
      <c r="P4760">
        <v>469</v>
      </c>
      <c r="Q4760" t="s">
        <v>14902</v>
      </c>
      <c r="R4760">
        <v>162</v>
      </c>
      <c r="S4760">
        <v>250</v>
      </c>
    </row>
    <row r="4761" spans="1:19" x14ac:dyDescent="0.25">
      <c r="A4761" t="s">
        <v>118</v>
      </c>
      <c r="B4761">
        <v>-1</v>
      </c>
      <c r="C4761" t="s">
        <v>4812</v>
      </c>
      <c r="D4761" t="str">
        <f>INDEX(Transcripts[#Data], MATCH(Exons[[#This Row],[Transcript stable ID]], Transcripts[Transcript stable ID], 0), 4)</f>
        <v>NM_170606.2</v>
      </c>
      <c r="E4761" t="s">
        <v>27</v>
      </c>
      <c r="J4761">
        <v>152133090</v>
      </c>
      <c r="K4761">
        <v>152027686</v>
      </c>
      <c r="L4761">
        <v>152027824</v>
      </c>
      <c r="N4761">
        <v>3</v>
      </c>
      <c r="O4761">
        <v>470</v>
      </c>
      <c r="P4761">
        <v>608</v>
      </c>
      <c r="Q4761" t="s">
        <v>14903</v>
      </c>
      <c r="R4761">
        <v>251</v>
      </c>
      <c r="S4761">
        <v>389</v>
      </c>
    </row>
    <row r="4762" spans="1:19" x14ac:dyDescent="0.25">
      <c r="A4762" t="s">
        <v>118</v>
      </c>
      <c r="B4762">
        <v>-1</v>
      </c>
      <c r="C4762" t="s">
        <v>4812</v>
      </c>
      <c r="D4762" t="str">
        <f>INDEX(Transcripts[#Data], MATCH(Exons[[#This Row],[Transcript stable ID]], Transcripts[Transcript stable ID], 0), 4)</f>
        <v>NM_170606.2</v>
      </c>
      <c r="E4762" t="s">
        <v>27</v>
      </c>
      <c r="J4762">
        <v>152133090</v>
      </c>
      <c r="K4762">
        <v>152012223</v>
      </c>
      <c r="L4762">
        <v>152012423</v>
      </c>
      <c r="N4762">
        <v>4</v>
      </c>
      <c r="O4762">
        <v>609</v>
      </c>
      <c r="P4762">
        <v>809</v>
      </c>
      <c r="Q4762" t="s">
        <v>14904</v>
      </c>
      <c r="R4762">
        <v>390</v>
      </c>
      <c r="S4762">
        <v>590</v>
      </c>
    </row>
    <row r="4763" spans="1:19" x14ac:dyDescent="0.25">
      <c r="A4763" t="s">
        <v>118</v>
      </c>
      <c r="B4763">
        <v>-1</v>
      </c>
      <c r="C4763" t="s">
        <v>4812</v>
      </c>
      <c r="D4763" t="str">
        <f>INDEX(Transcripts[#Data], MATCH(Exons[[#This Row],[Transcript stable ID]], Transcripts[Transcript stable ID], 0), 4)</f>
        <v>NM_170606.2</v>
      </c>
      <c r="E4763" t="s">
        <v>27</v>
      </c>
      <c r="J4763">
        <v>152133090</v>
      </c>
      <c r="K4763">
        <v>152008883</v>
      </c>
      <c r="L4763">
        <v>152009031</v>
      </c>
      <c r="N4763">
        <v>5</v>
      </c>
      <c r="O4763">
        <v>810</v>
      </c>
      <c r="P4763">
        <v>958</v>
      </c>
      <c r="Q4763" t="s">
        <v>14905</v>
      </c>
      <c r="R4763">
        <v>591</v>
      </c>
      <c r="S4763">
        <v>739</v>
      </c>
    </row>
    <row r="4764" spans="1:19" x14ac:dyDescent="0.25">
      <c r="A4764" t="s">
        <v>118</v>
      </c>
      <c r="B4764">
        <v>-1</v>
      </c>
      <c r="C4764" t="s">
        <v>4812</v>
      </c>
      <c r="D4764" t="str">
        <f>INDEX(Transcripts[#Data], MATCH(Exons[[#This Row],[Transcript stable ID]], Transcripts[Transcript stable ID], 0), 4)</f>
        <v>NM_170606.2</v>
      </c>
      <c r="E4764" t="s">
        <v>27</v>
      </c>
      <c r="J4764">
        <v>152133090</v>
      </c>
      <c r="K4764">
        <v>152007051</v>
      </c>
      <c r="L4764">
        <v>152007160</v>
      </c>
      <c r="N4764">
        <v>6</v>
      </c>
      <c r="O4764">
        <v>959</v>
      </c>
      <c r="P4764">
        <v>1068</v>
      </c>
      <c r="Q4764" t="s">
        <v>14906</v>
      </c>
      <c r="R4764">
        <v>740</v>
      </c>
      <c r="S4764">
        <v>849</v>
      </c>
    </row>
    <row r="4765" spans="1:19" x14ac:dyDescent="0.25">
      <c r="A4765" t="s">
        <v>118</v>
      </c>
      <c r="B4765">
        <v>-1</v>
      </c>
      <c r="C4765" t="s">
        <v>4812</v>
      </c>
      <c r="D4765" t="str">
        <f>INDEX(Transcripts[#Data], MATCH(Exons[[#This Row],[Transcript stable ID]], Transcripts[Transcript stable ID], 0), 4)</f>
        <v>NM_170606.2</v>
      </c>
      <c r="E4765" t="s">
        <v>27</v>
      </c>
      <c r="J4765">
        <v>152133090</v>
      </c>
      <c r="K4765">
        <v>151970790</v>
      </c>
      <c r="L4765">
        <v>151970952</v>
      </c>
      <c r="N4765">
        <v>7</v>
      </c>
      <c r="O4765">
        <v>1069</v>
      </c>
      <c r="P4765">
        <v>1231</v>
      </c>
      <c r="Q4765" t="s">
        <v>14907</v>
      </c>
      <c r="R4765">
        <v>850</v>
      </c>
      <c r="S4765">
        <v>1012</v>
      </c>
    </row>
    <row r="4766" spans="1:19" x14ac:dyDescent="0.25">
      <c r="A4766" t="s">
        <v>118</v>
      </c>
      <c r="B4766">
        <v>-1</v>
      </c>
      <c r="C4766" t="s">
        <v>4812</v>
      </c>
      <c r="D4766" t="str">
        <f>INDEX(Transcripts[#Data], MATCH(Exons[[#This Row],[Transcript stable ID]], Transcripts[Transcript stable ID], 0), 4)</f>
        <v>NM_170606.2</v>
      </c>
      <c r="E4766" t="s">
        <v>27</v>
      </c>
      <c r="J4766">
        <v>152133090</v>
      </c>
      <c r="K4766">
        <v>151962123</v>
      </c>
      <c r="L4766">
        <v>151962294</v>
      </c>
      <c r="N4766">
        <v>8</v>
      </c>
      <c r="O4766">
        <v>1232</v>
      </c>
      <c r="P4766">
        <v>1403</v>
      </c>
      <c r="Q4766" t="s">
        <v>14908</v>
      </c>
      <c r="R4766">
        <v>1013</v>
      </c>
      <c r="S4766">
        <v>1184</v>
      </c>
    </row>
    <row r="4767" spans="1:19" x14ac:dyDescent="0.25">
      <c r="A4767" t="s">
        <v>118</v>
      </c>
      <c r="B4767">
        <v>-1</v>
      </c>
      <c r="C4767" t="s">
        <v>4812</v>
      </c>
      <c r="D4767" t="str">
        <f>INDEX(Transcripts[#Data], MATCH(Exons[[#This Row],[Transcript stable ID]], Transcripts[Transcript stable ID], 0), 4)</f>
        <v>NM_170606.2</v>
      </c>
      <c r="E4767" t="s">
        <v>27</v>
      </c>
      <c r="J4767">
        <v>152133090</v>
      </c>
      <c r="K4767">
        <v>151960101</v>
      </c>
      <c r="L4767">
        <v>151960215</v>
      </c>
      <c r="N4767">
        <v>9</v>
      </c>
      <c r="O4767">
        <v>1404</v>
      </c>
      <c r="P4767">
        <v>1518</v>
      </c>
      <c r="Q4767" t="s">
        <v>14909</v>
      </c>
      <c r="R4767">
        <v>1185</v>
      </c>
      <c r="S4767">
        <v>1299</v>
      </c>
    </row>
    <row r="4768" spans="1:19" x14ac:dyDescent="0.25">
      <c r="A4768" t="s">
        <v>118</v>
      </c>
      <c r="B4768">
        <v>-1</v>
      </c>
      <c r="C4768" t="s">
        <v>4812</v>
      </c>
      <c r="D4768" t="str">
        <f>INDEX(Transcripts[#Data], MATCH(Exons[[#This Row],[Transcript stable ID]], Transcripts[Transcript stable ID], 0), 4)</f>
        <v>NM_170606.2</v>
      </c>
      <c r="E4768" t="s">
        <v>27</v>
      </c>
      <c r="J4768">
        <v>152133090</v>
      </c>
      <c r="K4768">
        <v>151949631</v>
      </c>
      <c r="L4768">
        <v>151949800</v>
      </c>
      <c r="N4768">
        <v>10</v>
      </c>
      <c r="O4768">
        <v>1519</v>
      </c>
      <c r="P4768">
        <v>1688</v>
      </c>
      <c r="Q4768" t="s">
        <v>14910</v>
      </c>
      <c r="R4768">
        <v>1300</v>
      </c>
      <c r="S4768">
        <v>1469</v>
      </c>
    </row>
    <row r="4769" spans="1:19" x14ac:dyDescent="0.25">
      <c r="A4769" t="s">
        <v>118</v>
      </c>
      <c r="B4769">
        <v>-1</v>
      </c>
      <c r="C4769" t="s">
        <v>4812</v>
      </c>
      <c r="D4769" t="str">
        <f>INDEX(Transcripts[#Data], MATCH(Exons[[#This Row],[Transcript stable ID]], Transcripts[Transcript stable ID], 0), 4)</f>
        <v>NM_170606.2</v>
      </c>
      <c r="E4769" t="s">
        <v>27</v>
      </c>
      <c r="J4769">
        <v>152133090</v>
      </c>
      <c r="K4769">
        <v>151949024</v>
      </c>
      <c r="L4769">
        <v>151949175</v>
      </c>
      <c r="N4769">
        <v>11</v>
      </c>
      <c r="O4769">
        <v>1689</v>
      </c>
      <c r="P4769">
        <v>1840</v>
      </c>
      <c r="Q4769" t="s">
        <v>14911</v>
      </c>
      <c r="R4769">
        <v>1470</v>
      </c>
      <c r="S4769">
        <v>1621</v>
      </c>
    </row>
    <row r="4770" spans="1:19" x14ac:dyDescent="0.25">
      <c r="A4770" t="s">
        <v>118</v>
      </c>
      <c r="B4770">
        <v>-1</v>
      </c>
      <c r="C4770" t="s">
        <v>4812</v>
      </c>
      <c r="D4770" t="str">
        <f>INDEX(Transcripts[#Data], MATCH(Exons[[#This Row],[Transcript stable ID]], Transcripts[Transcript stable ID], 0), 4)</f>
        <v>NM_170606.2</v>
      </c>
      <c r="E4770" t="s">
        <v>27</v>
      </c>
      <c r="J4770">
        <v>152133090</v>
      </c>
      <c r="K4770">
        <v>151947938</v>
      </c>
      <c r="L4770">
        <v>151948051</v>
      </c>
      <c r="N4770">
        <v>12</v>
      </c>
      <c r="O4770">
        <v>1841</v>
      </c>
      <c r="P4770">
        <v>1954</v>
      </c>
      <c r="Q4770" t="s">
        <v>14912</v>
      </c>
      <c r="R4770">
        <v>1622</v>
      </c>
      <c r="S4770">
        <v>1735</v>
      </c>
    </row>
    <row r="4771" spans="1:19" x14ac:dyDescent="0.25">
      <c r="A4771" t="s">
        <v>118</v>
      </c>
      <c r="B4771">
        <v>-1</v>
      </c>
      <c r="C4771" t="s">
        <v>4812</v>
      </c>
      <c r="D4771" t="str">
        <f>INDEX(Transcripts[#Data], MATCH(Exons[[#This Row],[Transcript stable ID]], Transcripts[Transcript stable ID], 0), 4)</f>
        <v>NM_170606.2</v>
      </c>
      <c r="E4771" t="s">
        <v>27</v>
      </c>
      <c r="J4771">
        <v>152133090</v>
      </c>
      <c r="K4771">
        <v>151946961</v>
      </c>
      <c r="L4771">
        <v>151947038</v>
      </c>
      <c r="N4771">
        <v>13</v>
      </c>
      <c r="O4771">
        <v>1955</v>
      </c>
      <c r="P4771">
        <v>2032</v>
      </c>
      <c r="Q4771" t="s">
        <v>14913</v>
      </c>
      <c r="R4771">
        <v>1736</v>
      </c>
      <c r="S4771">
        <v>1813</v>
      </c>
    </row>
    <row r="4772" spans="1:19" x14ac:dyDescent="0.25">
      <c r="A4772" t="s">
        <v>118</v>
      </c>
      <c r="B4772">
        <v>-1</v>
      </c>
      <c r="C4772" t="s">
        <v>4812</v>
      </c>
      <c r="D4772" t="str">
        <f>INDEX(Transcripts[#Data], MATCH(Exons[[#This Row],[Transcript stable ID]], Transcripts[Transcript stable ID], 0), 4)</f>
        <v>NM_170606.2</v>
      </c>
      <c r="E4772" t="s">
        <v>27</v>
      </c>
      <c r="J4772">
        <v>152133090</v>
      </c>
      <c r="K4772">
        <v>151944987</v>
      </c>
      <c r="L4772">
        <v>151945705</v>
      </c>
      <c r="N4772">
        <v>14</v>
      </c>
      <c r="O4772">
        <v>2033</v>
      </c>
      <c r="P4772">
        <v>2751</v>
      </c>
      <c r="Q4772" t="s">
        <v>14914</v>
      </c>
      <c r="R4772">
        <v>1814</v>
      </c>
      <c r="S4772">
        <v>2532</v>
      </c>
    </row>
    <row r="4773" spans="1:19" x14ac:dyDescent="0.25">
      <c r="A4773" t="s">
        <v>118</v>
      </c>
      <c r="B4773">
        <v>-1</v>
      </c>
      <c r="C4773" t="s">
        <v>4812</v>
      </c>
      <c r="D4773" t="str">
        <f>INDEX(Transcripts[#Data], MATCH(Exons[[#This Row],[Transcript stable ID]], Transcripts[Transcript stable ID], 0), 4)</f>
        <v>NM_170606.2</v>
      </c>
      <c r="E4773" t="s">
        <v>27</v>
      </c>
      <c r="J4773">
        <v>152133090</v>
      </c>
      <c r="K4773">
        <v>151935792</v>
      </c>
      <c r="L4773">
        <v>151935911</v>
      </c>
      <c r="N4773">
        <v>15</v>
      </c>
      <c r="O4773">
        <v>2752</v>
      </c>
      <c r="P4773">
        <v>2871</v>
      </c>
      <c r="Q4773" t="s">
        <v>14915</v>
      </c>
      <c r="R4773">
        <v>2533</v>
      </c>
      <c r="S4773">
        <v>2652</v>
      </c>
    </row>
    <row r="4774" spans="1:19" x14ac:dyDescent="0.25">
      <c r="A4774" t="s">
        <v>118</v>
      </c>
      <c r="B4774">
        <v>-1</v>
      </c>
      <c r="C4774" t="s">
        <v>4812</v>
      </c>
      <c r="D4774" t="str">
        <f>INDEX(Transcripts[#Data], MATCH(Exons[[#This Row],[Transcript stable ID]], Transcripts[Transcript stable ID], 0), 4)</f>
        <v>NM_170606.2</v>
      </c>
      <c r="E4774" t="s">
        <v>27</v>
      </c>
      <c r="J4774">
        <v>152133090</v>
      </c>
      <c r="K4774">
        <v>151932902</v>
      </c>
      <c r="L4774">
        <v>151933018</v>
      </c>
      <c r="N4774">
        <v>16</v>
      </c>
      <c r="O4774">
        <v>2872</v>
      </c>
      <c r="P4774">
        <v>2988</v>
      </c>
      <c r="Q4774" t="s">
        <v>14916</v>
      </c>
      <c r="R4774">
        <v>2653</v>
      </c>
      <c r="S4774">
        <v>2769</v>
      </c>
    </row>
    <row r="4775" spans="1:19" x14ac:dyDescent="0.25">
      <c r="A4775" t="s">
        <v>118</v>
      </c>
      <c r="B4775">
        <v>-1</v>
      </c>
      <c r="C4775" t="s">
        <v>4812</v>
      </c>
      <c r="D4775" t="str">
        <f>INDEX(Transcripts[#Data], MATCH(Exons[[#This Row],[Transcript stable ID]], Transcripts[Transcript stable ID], 0), 4)</f>
        <v>NM_170606.2</v>
      </c>
      <c r="E4775" t="s">
        <v>27</v>
      </c>
      <c r="J4775">
        <v>152133090</v>
      </c>
      <c r="K4775">
        <v>151927305</v>
      </c>
      <c r="L4775">
        <v>151927406</v>
      </c>
      <c r="N4775">
        <v>17</v>
      </c>
      <c r="O4775">
        <v>2989</v>
      </c>
      <c r="P4775">
        <v>3090</v>
      </c>
      <c r="Q4775" t="s">
        <v>14917</v>
      </c>
      <c r="R4775">
        <v>2770</v>
      </c>
      <c r="S4775">
        <v>2871</v>
      </c>
    </row>
    <row r="4776" spans="1:19" x14ac:dyDescent="0.25">
      <c r="A4776" t="s">
        <v>118</v>
      </c>
      <c r="B4776">
        <v>-1</v>
      </c>
      <c r="C4776" t="s">
        <v>4812</v>
      </c>
      <c r="D4776" t="str">
        <f>INDEX(Transcripts[#Data], MATCH(Exons[[#This Row],[Transcript stable ID]], Transcripts[Transcript stable ID], 0), 4)</f>
        <v>NM_170606.2</v>
      </c>
      <c r="E4776" t="s">
        <v>27</v>
      </c>
      <c r="J4776">
        <v>152133090</v>
      </c>
      <c r="K4776">
        <v>151927008</v>
      </c>
      <c r="L4776">
        <v>151927112</v>
      </c>
      <c r="N4776">
        <v>18</v>
      </c>
      <c r="O4776">
        <v>3091</v>
      </c>
      <c r="P4776">
        <v>3195</v>
      </c>
      <c r="Q4776" t="s">
        <v>14918</v>
      </c>
      <c r="R4776">
        <v>2872</v>
      </c>
      <c r="S4776">
        <v>2976</v>
      </c>
    </row>
    <row r="4777" spans="1:19" x14ac:dyDescent="0.25">
      <c r="A4777" t="s">
        <v>118</v>
      </c>
      <c r="B4777">
        <v>-1</v>
      </c>
      <c r="C4777" t="s">
        <v>4812</v>
      </c>
      <c r="D4777" t="str">
        <f>INDEX(Transcripts[#Data], MATCH(Exons[[#This Row],[Transcript stable ID]], Transcripts[Transcript stable ID], 0), 4)</f>
        <v>NM_170606.2</v>
      </c>
      <c r="E4777" t="s">
        <v>27</v>
      </c>
      <c r="J4777">
        <v>152133090</v>
      </c>
      <c r="K4777">
        <v>151921520</v>
      </c>
      <c r="L4777">
        <v>151921701</v>
      </c>
      <c r="N4777">
        <v>19</v>
      </c>
      <c r="O4777">
        <v>3196</v>
      </c>
      <c r="P4777">
        <v>3377</v>
      </c>
      <c r="Q4777" t="s">
        <v>14919</v>
      </c>
      <c r="R4777">
        <v>2977</v>
      </c>
      <c r="S4777">
        <v>3158</v>
      </c>
    </row>
    <row r="4778" spans="1:19" x14ac:dyDescent="0.25">
      <c r="A4778" t="s">
        <v>118</v>
      </c>
      <c r="B4778">
        <v>-1</v>
      </c>
      <c r="C4778" t="s">
        <v>4812</v>
      </c>
      <c r="D4778" t="str">
        <f>INDEX(Transcripts[#Data], MATCH(Exons[[#This Row],[Transcript stable ID]], Transcripts[Transcript stable ID], 0), 4)</f>
        <v>NM_170606.2</v>
      </c>
      <c r="E4778" t="s">
        <v>27</v>
      </c>
      <c r="J4778">
        <v>152133090</v>
      </c>
      <c r="K4778">
        <v>151921100</v>
      </c>
      <c r="L4778">
        <v>151921264</v>
      </c>
      <c r="N4778">
        <v>20</v>
      </c>
      <c r="O4778">
        <v>3378</v>
      </c>
      <c r="P4778">
        <v>3542</v>
      </c>
      <c r="Q4778" t="s">
        <v>14920</v>
      </c>
      <c r="R4778">
        <v>3159</v>
      </c>
      <c r="S4778">
        <v>3323</v>
      </c>
    </row>
    <row r="4779" spans="1:19" x14ac:dyDescent="0.25">
      <c r="A4779" t="s">
        <v>118</v>
      </c>
      <c r="B4779">
        <v>-1</v>
      </c>
      <c r="C4779" t="s">
        <v>4812</v>
      </c>
      <c r="D4779" t="str">
        <f>INDEX(Transcripts[#Data], MATCH(Exons[[#This Row],[Transcript stable ID]], Transcripts[Transcript stable ID], 0), 4)</f>
        <v>NM_170606.2</v>
      </c>
      <c r="E4779" t="s">
        <v>27</v>
      </c>
      <c r="J4779">
        <v>152133090</v>
      </c>
      <c r="K4779">
        <v>151919658</v>
      </c>
      <c r="L4779">
        <v>151919767</v>
      </c>
      <c r="N4779">
        <v>21</v>
      </c>
      <c r="O4779">
        <v>3543</v>
      </c>
      <c r="P4779">
        <v>3652</v>
      </c>
      <c r="Q4779" t="s">
        <v>14921</v>
      </c>
      <c r="R4779">
        <v>3324</v>
      </c>
      <c r="S4779">
        <v>3433</v>
      </c>
    </row>
    <row r="4780" spans="1:19" x14ac:dyDescent="0.25">
      <c r="A4780" t="s">
        <v>118</v>
      </c>
      <c r="B4780">
        <v>-1</v>
      </c>
      <c r="C4780" t="s">
        <v>4812</v>
      </c>
      <c r="D4780" t="str">
        <f>INDEX(Transcripts[#Data], MATCH(Exons[[#This Row],[Transcript stable ID]], Transcripts[Transcript stable ID], 0), 4)</f>
        <v>NM_170606.2</v>
      </c>
      <c r="E4780" t="s">
        <v>27</v>
      </c>
      <c r="J4780">
        <v>152133090</v>
      </c>
      <c r="K4780">
        <v>151919086</v>
      </c>
      <c r="L4780">
        <v>151919151</v>
      </c>
      <c r="N4780">
        <v>22</v>
      </c>
      <c r="O4780">
        <v>3653</v>
      </c>
      <c r="P4780">
        <v>3718</v>
      </c>
      <c r="Q4780" t="s">
        <v>14922</v>
      </c>
      <c r="R4780">
        <v>3434</v>
      </c>
      <c r="S4780">
        <v>3499</v>
      </c>
    </row>
    <row r="4781" spans="1:19" x14ac:dyDescent="0.25">
      <c r="A4781" t="s">
        <v>118</v>
      </c>
      <c r="B4781">
        <v>-1</v>
      </c>
      <c r="C4781" t="s">
        <v>4812</v>
      </c>
      <c r="D4781" t="str">
        <f>INDEX(Transcripts[#Data], MATCH(Exons[[#This Row],[Transcript stable ID]], Transcripts[Transcript stable ID], 0), 4)</f>
        <v>NM_170606.2</v>
      </c>
      <c r="E4781" t="s">
        <v>27</v>
      </c>
      <c r="J4781">
        <v>152133090</v>
      </c>
      <c r="K4781">
        <v>151917608</v>
      </c>
      <c r="L4781">
        <v>151917820</v>
      </c>
      <c r="N4781">
        <v>23</v>
      </c>
      <c r="O4781">
        <v>3719</v>
      </c>
      <c r="P4781">
        <v>3931</v>
      </c>
      <c r="Q4781" t="s">
        <v>14923</v>
      </c>
      <c r="R4781">
        <v>3500</v>
      </c>
      <c r="S4781">
        <v>3712</v>
      </c>
    </row>
    <row r="4782" spans="1:19" x14ac:dyDescent="0.25">
      <c r="A4782" t="s">
        <v>118</v>
      </c>
      <c r="B4782">
        <v>-1</v>
      </c>
      <c r="C4782" t="s">
        <v>4812</v>
      </c>
      <c r="D4782" t="str">
        <f>INDEX(Transcripts[#Data], MATCH(Exons[[#This Row],[Transcript stable ID]], Transcripts[Transcript stable ID], 0), 4)</f>
        <v>NM_170606.2</v>
      </c>
      <c r="E4782" t="s">
        <v>27</v>
      </c>
      <c r="J4782">
        <v>152133090</v>
      </c>
      <c r="K4782">
        <v>151904385</v>
      </c>
      <c r="L4782">
        <v>151904513</v>
      </c>
      <c r="N4782">
        <v>24</v>
      </c>
      <c r="O4782">
        <v>3932</v>
      </c>
      <c r="P4782">
        <v>4060</v>
      </c>
      <c r="Q4782" t="s">
        <v>14924</v>
      </c>
      <c r="R4782">
        <v>3713</v>
      </c>
      <c r="S4782">
        <v>3841</v>
      </c>
    </row>
    <row r="4783" spans="1:19" x14ac:dyDescent="0.25">
      <c r="A4783" t="s">
        <v>118</v>
      </c>
      <c r="B4783">
        <v>-1</v>
      </c>
      <c r="C4783" t="s">
        <v>4812</v>
      </c>
      <c r="D4783" t="str">
        <f>INDEX(Transcripts[#Data], MATCH(Exons[[#This Row],[Transcript stable ID]], Transcripts[Transcript stable ID], 0), 4)</f>
        <v>NM_170606.2</v>
      </c>
      <c r="E4783" t="s">
        <v>27</v>
      </c>
      <c r="J4783">
        <v>152133090</v>
      </c>
      <c r="K4783">
        <v>151902191</v>
      </c>
      <c r="L4783">
        <v>151902310</v>
      </c>
      <c r="N4783">
        <v>25</v>
      </c>
      <c r="O4783">
        <v>4061</v>
      </c>
      <c r="P4783">
        <v>4180</v>
      </c>
      <c r="Q4783" t="s">
        <v>14925</v>
      </c>
      <c r="R4783">
        <v>3842</v>
      </c>
      <c r="S4783">
        <v>3961</v>
      </c>
    </row>
    <row r="4784" spans="1:19" x14ac:dyDescent="0.25">
      <c r="A4784" t="s">
        <v>118</v>
      </c>
      <c r="B4784">
        <v>-1</v>
      </c>
      <c r="C4784" t="s">
        <v>4812</v>
      </c>
      <c r="D4784" t="str">
        <f>INDEX(Transcripts[#Data], MATCH(Exons[[#This Row],[Transcript stable ID]], Transcripts[Transcript stable ID], 0), 4)</f>
        <v>NM_170606.2</v>
      </c>
      <c r="E4784" t="s">
        <v>27</v>
      </c>
      <c r="J4784">
        <v>152133090</v>
      </c>
      <c r="K4784">
        <v>151900019</v>
      </c>
      <c r="L4784">
        <v>151900149</v>
      </c>
      <c r="N4784">
        <v>26</v>
      </c>
      <c r="O4784">
        <v>4181</v>
      </c>
      <c r="P4784">
        <v>4311</v>
      </c>
      <c r="Q4784" t="s">
        <v>14926</v>
      </c>
      <c r="R4784">
        <v>3962</v>
      </c>
      <c r="S4784">
        <v>4092</v>
      </c>
    </row>
    <row r="4785" spans="1:19" x14ac:dyDescent="0.25">
      <c r="A4785" t="s">
        <v>118</v>
      </c>
      <c r="B4785">
        <v>-1</v>
      </c>
      <c r="C4785" t="s">
        <v>4812</v>
      </c>
      <c r="D4785" t="str">
        <f>INDEX(Transcripts[#Data], MATCH(Exons[[#This Row],[Transcript stable ID]], Transcripts[Transcript stable ID], 0), 4)</f>
        <v>NM_170606.2</v>
      </c>
      <c r="E4785" t="s">
        <v>27</v>
      </c>
      <c r="J4785">
        <v>152133090</v>
      </c>
      <c r="K4785">
        <v>151896364</v>
      </c>
      <c r="L4785">
        <v>151896544</v>
      </c>
      <c r="N4785">
        <v>27</v>
      </c>
      <c r="O4785">
        <v>4312</v>
      </c>
      <c r="P4785">
        <v>4492</v>
      </c>
      <c r="Q4785" t="s">
        <v>14927</v>
      </c>
      <c r="R4785">
        <v>4093</v>
      </c>
      <c r="S4785">
        <v>4273</v>
      </c>
    </row>
    <row r="4786" spans="1:19" x14ac:dyDescent="0.25">
      <c r="A4786" t="s">
        <v>118</v>
      </c>
      <c r="B4786">
        <v>-1</v>
      </c>
      <c r="C4786" t="s">
        <v>4812</v>
      </c>
      <c r="D4786" t="str">
        <f>INDEX(Transcripts[#Data], MATCH(Exons[[#This Row],[Transcript stable ID]], Transcripts[Transcript stable ID], 0), 4)</f>
        <v>NM_170606.2</v>
      </c>
      <c r="E4786" t="s">
        <v>27</v>
      </c>
      <c r="J4786">
        <v>152133090</v>
      </c>
      <c r="K4786">
        <v>151892992</v>
      </c>
      <c r="L4786">
        <v>151893096</v>
      </c>
      <c r="N4786">
        <v>28</v>
      </c>
      <c r="O4786">
        <v>4493</v>
      </c>
      <c r="P4786">
        <v>4597</v>
      </c>
      <c r="Q4786" t="s">
        <v>14928</v>
      </c>
      <c r="R4786">
        <v>4274</v>
      </c>
      <c r="S4786">
        <v>4378</v>
      </c>
    </row>
    <row r="4787" spans="1:19" x14ac:dyDescent="0.25">
      <c r="A4787" t="s">
        <v>118</v>
      </c>
      <c r="B4787">
        <v>-1</v>
      </c>
      <c r="C4787" t="s">
        <v>4812</v>
      </c>
      <c r="D4787" t="str">
        <f>INDEX(Transcripts[#Data], MATCH(Exons[[#This Row],[Transcript stable ID]], Transcripts[Transcript stable ID], 0), 4)</f>
        <v>NM_170606.2</v>
      </c>
      <c r="E4787" t="s">
        <v>27</v>
      </c>
      <c r="J4787">
        <v>152133090</v>
      </c>
      <c r="K4787">
        <v>151891525</v>
      </c>
      <c r="L4787">
        <v>151891653</v>
      </c>
      <c r="N4787">
        <v>29</v>
      </c>
      <c r="O4787">
        <v>4598</v>
      </c>
      <c r="P4787">
        <v>4726</v>
      </c>
      <c r="Q4787" t="s">
        <v>14929</v>
      </c>
      <c r="R4787">
        <v>4379</v>
      </c>
      <c r="S4787">
        <v>4507</v>
      </c>
    </row>
    <row r="4788" spans="1:19" x14ac:dyDescent="0.25">
      <c r="A4788" t="s">
        <v>118</v>
      </c>
      <c r="B4788">
        <v>-1</v>
      </c>
      <c r="C4788" t="s">
        <v>4812</v>
      </c>
      <c r="D4788" t="str">
        <f>INDEX(Transcripts[#Data], MATCH(Exons[[#This Row],[Transcript stable ID]], Transcripts[Transcript stable ID], 0), 4)</f>
        <v>NM_170606.2</v>
      </c>
      <c r="E4788" t="s">
        <v>27</v>
      </c>
      <c r="J4788">
        <v>152133090</v>
      </c>
      <c r="K4788">
        <v>151891314</v>
      </c>
      <c r="L4788">
        <v>151891346</v>
      </c>
      <c r="N4788">
        <v>30</v>
      </c>
      <c r="O4788">
        <v>4727</v>
      </c>
      <c r="P4788">
        <v>4759</v>
      </c>
      <c r="Q4788" t="s">
        <v>14930</v>
      </c>
      <c r="R4788">
        <v>4508</v>
      </c>
      <c r="S4788">
        <v>4540</v>
      </c>
    </row>
    <row r="4789" spans="1:19" x14ac:dyDescent="0.25">
      <c r="A4789" t="s">
        <v>118</v>
      </c>
      <c r="B4789">
        <v>-1</v>
      </c>
      <c r="C4789" t="s">
        <v>4812</v>
      </c>
      <c r="D4789" t="str">
        <f>INDEX(Transcripts[#Data], MATCH(Exons[[#This Row],[Transcript stable ID]], Transcripts[Transcript stable ID], 0), 4)</f>
        <v>NM_170606.2</v>
      </c>
      <c r="E4789" t="s">
        <v>27</v>
      </c>
      <c r="J4789">
        <v>152133090</v>
      </c>
      <c r="K4789">
        <v>151891094</v>
      </c>
      <c r="L4789">
        <v>151891213</v>
      </c>
      <c r="N4789">
        <v>31</v>
      </c>
      <c r="O4789">
        <v>4760</v>
      </c>
      <c r="P4789">
        <v>4879</v>
      </c>
      <c r="Q4789" t="s">
        <v>14931</v>
      </c>
      <c r="R4789">
        <v>4541</v>
      </c>
      <c r="S4789">
        <v>4660</v>
      </c>
    </row>
    <row r="4790" spans="1:19" x14ac:dyDescent="0.25">
      <c r="A4790" t="s">
        <v>118</v>
      </c>
      <c r="B4790">
        <v>-1</v>
      </c>
      <c r="C4790" t="s">
        <v>4812</v>
      </c>
      <c r="D4790" t="str">
        <f>INDEX(Transcripts[#Data], MATCH(Exons[[#This Row],[Transcript stable ID]], Transcripts[Transcript stable ID], 0), 4)</f>
        <v>NM_170606.2</v>
      </c>
      <c r="E4790" t="s">
        <v>27</v>
      </c>
      <c r="J4790">
        <v>152133090</v>
      </c>
      <c r="K4790">
        <v>151884800</v>
      </c>
      <c r="L4790">
        <v>151884932</v>
      </c>
      <c r="N4790">
        <v>32</v>
      </c>
      <c r="O4790">
        <v>4880</v>
      </c>
      <c r="P4790">
        <v>5012</v>
      </c>
      <c r="Q4790" t="s">
        <v>14932</v>
      </c>
      <c r="R4790">
        <v>4661</v>
      </c>
      <c r="S4790">
        <v>4793</v>
      </c>
    </row>
    <row r="4791" spans="1:19" x14ac:dyDescent="0.25">
      <c r="A4791" t="s">
        <v>118</v>
      </c>
      <c r="B4791">
        <v>-1</v>
      </c>
      <c r="C4791" t="s">
        <v>4812</v>
      </c>
      <c r="D4791" t="str">
        <f>INDEX(Transcripts[#Data], MATCH(Exons[[#This Row],[Transcript stable ID]], Transcripts[Transcript stable ID], 0), 4)</f>
        <v>NM_170606.2</v>
      </c>
      <c r="E4791" t="s">
        <v>27</v>
      </c>
      <c r="J4791">
        <v>152133090</v>
      </c>
      <c r="K4791">
        <v>151884347</v>
      </c>
      <c r="L4791">
        <v>151884561</v>
      </c>
      <c r="N4791">
        <v>33</v>
      </c>
      <c r="O4791">
        <v>5013</v>
      </c>
      <c r="P4791">
        <v>5227</v>
      </c>
      <c r="Q4791" t="s">
        <v>14933</v>
      </c>
      <c r="R4791">
        <v>4794</v>
      </c>
      <c r="S4791">
        <v>5008</v>
      </c>
    </row>
    <row r="4792" spans="1:19" x14ac:dyDescent="0.25">
      <c r="A4792" t="s">
        <v>118</v>
      </c>
      <c r="B4792">
        <v>-1</v>
      </c>
      <c r="C4792" t="s">
        <v>4812</v>
      </c>
      <c r="D4792" t="str">
        <f>INDEX(Transcripts[#Data], MATCH(Exons[[#This Row],[Transcript stable ID]], Transcripts[Transcript stable ID], 0), 4)</f>
        <v>NM_170606.2</v>
      </c>
      <c r="E4792" t="s">
        <v>27</v>
      </c>
      <c r="J4792">
        <v>152133090</v>
      </c>
      <c r="K4792">
        <v>151882643</v>
      </c>
      <c r="L4792">
        <v>151882716</v>
      </c>
      <c r="N4792">
        <v>34</v>
      </c>
      <c r="O4792">
        <v>5228</v>
      </c>
      <c r="P4792">
        <v>5301</v>
      </c>
      <c r="Q4792" t="s">
        <v>14934</v>
      </c>
      <c r="R4792">
        <v>5009</v>
      </c>
      <c r="S4792">
        <v>5082</v>
      </c>
    </row>
    <row r="4793" spans="1:19" x14ac:dyDescent="0.25">
      <c r="A4793" t="s">
        <v>118</v>
      </c>
      <c r="B4793">
        <v>-1</v>
      </c>
      <c r="C4793" t="s">
        <v>4812</v>
      </c>
      <c r="D4793" t="str">
        <f>INDEX(Transcripts[#Data], MATCH(Exons[[#This Row],[Transcript stable ID]], Transcripts[Transcript stable ID], 0), 4)</f>
        <v>NM_170606.2</v>
      </c>
      <c r="E4793" t="s">
        <v>27</v>
      </c>
      <c r="J4793">
        <v>152133090</v>
      </c>
      <c r="K4793">
        <v>151880059</v>
      </c>
      <c r="L4793">
        <v>151880241</v>
      </c>
      <c r="N4793">
        <v>35</v>
      </c>
      <c r="O4793">
        <v>5302</v>
      </c>
      <c r="P4793">
        <v>5484</v>
      </c>
      <c r="Q4793" t="s">
        <v>14935</v>
      </c>
      <c r="R4793">
        <v>5083</v>
      </c>
      <c r="S4793">
        <v>5265</v>
      </c>
    </row>
    <row r="4794" spans="1:19" x14ac:dyDescent="0.25">
      <c r="A4794" t="s">
        <v>118</v>
      </c>
      <c r="B4794">
        <v>-1</v>
      </c>
      <c r="C4794" t="s">
        <v>4812</v>
      </c>
      <c r="D4794" t="str">
        <f>INDEX(Transcripts[#Data], MATCH(Exons[[#This Row],[Transcript stable ID]], Transcripts[Transcript stable ID], 0), 4)</f>
        <v>NM_170606.2</v>
      </c>
      <c r="E4794" t="s">
        <v>27</v>
      </c>
      <c r="J4794">
        <v>152133090</v>
      </c>
      <c r="K4794">
        <v>151877796</v>
      </c>
      <c r="L4794">
        <v>151879679</v>
      </c>
      <c r="N4794">
        <v>36</v>
      </c>
      <c r="O4794">
        <v>5485</v>
      </c>
      <c r="P4794">
        <v>7368</v>
      </c>
      <c r="Q4794" t="s">
        <v>14936</v>
      </c>
      <c r="R4794">
        <v>5266</v>
      </c>
      <c r="S4794">
        <v>7149</v>
      </c>
    </row>
    <row r="4795" spans="1:19" x14ac:dyDescent="0.25">
      <c r="A4795" t="s">
        <v>118</v>
      </c>
      <c r="B4795">
        <v>-1</v>
      </c>
      <c r="C4795" t="s">
        <v>4812</v>
      </c>
      <c r="D4795" t="str">
        <f>INDEX(Transcripts[#Data], MATCH(Exons[[#This Row],[Transcript stable ID]], Transcripts[Transcript stable ID], 0), 4)</f>
        <v>NM_170606.2</v>
      </c>
      <c r="E4795" t="s">
        <v>27</v>
      </c>
      <c r="J4795">
        <v>152133090</v>
      </c>
      <c r="K4795">
        <v>151876919</v>
      </c>
      <c r="L4795">
        <v>151877211</v>
      </c>
      <c r="N4795">
        <v>37</v>
      </c>
      <c r="O4795">
        <v>7369</v>
      </c>
      <c r="P4795">
        <v>7661</v>
      </c>
      <c r="Q4795" t="s">
        <v>14937</v>
      </c>
      <c r="R4795">
        <v>7150</v>
      </c>
      <c r="S4795">
        <v>7442</v>
      </c>
    </row>
    <row r="4796" spans="1:19" x14ac:dyDescent="0.25">
      <c r="A4796" t="s">
        <v>118</v>
      </c>
      <c r="B4796">
        <v>-1</v>
      </c>
      <c r="C4796" t="s">
        <v>4812</v>
      </c>
      <c r="D4796" t="str">
        <f>INDEX(Transcripts[#Data], MATCH(Exons[[#This Row],[Transcript stable ID]], Transcripts[Transcript stable ID], 0), 4)</f>
        <v>NM_170606.2</v>
      </c>
      <c r="E4796" t="s">
        <v>27</v>
      </c>
      <c r="J4796">
        <v>152133090</v>
      </c>
      <c r="K4796">
        <v>151873276</v>
      </c>
      <c r="L4796">
        <v>151875095</v>
      </c>
      <c r="N4796">
        <v>38</v>
      </c>
      <c r="O4796">
        <v>7662</v>
      </c>
      <c r="P4796">
        <v>9481</v>
      </c>
      <c r="Q4796" t="s">
        <v>14938</v>
      </c>
      <c r="R4796">
        <v>7443</v>
      </c>
      <c r="S4796">
        <v>9262</v>
      </c>
    </row>
    <row r="4797" spans="1:19" x14ac:dyDescent="0.25">
      <c r="A4797" t="s">
        <v>118</v>
      </c>
      <c r="B4797">
        <v>-1</v>
      </c>
      <c r="C4797" t="s">
        <v>4812</v>
      </c>
      <c r="D4797" t="str">
        <f>INDEX(Transcripts[#Data], MATCH(Exons[[#This Row],[Transcript stable ID]], Transcripts[Transcript stable ID], 0), 4)</f>
        <v>NM_170606.2</v>
      </c>
      <c r="E4797" t="s">
        <v>27</v>
      </c>
      <c r="J4797">
        <v>152133090</v>
      </c>
      <c r="K4797">
        <v>151842238</v>
      </c>
      <c r="L4797">
        <v>151842380</v>
      </c>
      <c r="N4797">
        <v>54</v>
      </c>
      <c r="O4797">
        <v>14251</v>
      </c>
      <c r="P4797">
        <v>14393</v>
      </c>
      <c r="Q4797" t="s">
        <v>14939</v>
      </c>
      <c r="R4797">
        <v>14032</v>
      </c>
      <c r="S4797">
        <v>14174</v>
      </c>
    </row>
    <row r="4798" spans="1:19" x14ac:dyDescent="0.25">
      <c r="A4798" t="s">
        <v>118</v>
      </c>
      <c r="B4798">
        <v>-1</v>
      </c>
      <c r="C4798" t="s">
        <v>4812</v>
      </c>
      <c r="D4798" t="str">
        <f>INDEX(Transcripts[#Data], MATCH(Exons[[#This Row],[Transcript stable ID]], Transcripts[Transcript stable ID], 0), 4)</f>
        <v>NM_170606.2</v>
      </c>
      <c r="E4798" t="s">
        <v>27</v>
      </c>
      <c r="J4798">
        <v>152133090</v>
      </c>
      <c r="K4798">
        <v>151835881</v>
      </c>
      <c r="L4798">
        <v>151835989</v>
      </c>
      <c r="N4798">
        <v>58</v>
      </c>
      <c r="O4798">
        <v>14754</v>
      </c>
      <c r="P4798">
        <v>14862</v>
      </c>
      <c r="Q4798" t="s">
        <v>14940</v>
      </c>
      <c r="R4798">
        <v>14535</v>
      </c>
      <c r="S4798">
        <v>14643</v>
      </c>
    </row>
    <row r="4799" spans="1:19" x14ac:dyDescent="0.25">
      <c r="A4799" t="s">
        <v>118</v>
      </c>
      <c r="B4799">
        <v>-1</v>
      </c>
      <c r="C4799" t="s">
        <v>4812</v>
      </c>
      <c r="D4799" t="str">
        <f>INDEX(Transcripts[#Data], MATCH(Exons[[#This Row],[Transcript stable ID]], Transcripts[Transcript stable ID], 0), 4)</f>
        <v>NM_170606.2</v>
      </c>
      <c r="E4799" t="s">
        <v>27</v>
      </c>
      <c r="H4799">
        <v>151832010</v>
      </c>
      <c r="I4799">
        <v>151833916</v>
      </c>
      <c r="J4799">
        <v>152133090</v>
      </c>
      <c r="K4799">
        <v>151832010</v>
      </c>
      <c r="L4799">
        <v>151834009</v>
      </c>
      <c r="N4799">
        <v>59</v>
      </c>
      <c r="O4799">
        <v>14863</v>
      </c>
      <c r="P4799">
        <v>14955</v>
      </c>
      <c r="Q4799" t="s">
        <v>14941</v>
      </c>
      <c r="R4799">
        <v>14644</v>
      </c>
      <c r="S4799">
        <v>14736</v>
      </c>
    </row>
    <row r="4800" spans="1:19" x14ac:dyDescent="0.25">
      <c r="A4800" t="s">
        <v>19</v>
      </c>
      <c r="B4800">
        <v>1</v>
      </c>
      <c r="C4800" t="s">
        <v>6035</v>
      </c>
      <c r="D4800" t="str">
        <f>INDEX(Transcripts[#Data], MATCH(Exons[[#This Row],[Transcript stable ID]], Transcripts[Transcript stable ID], 0), 4)</f>
        <v>NM_002520.6</v>
      </c>
      <c r="E4800" t="s">
        <v>27</v>
      </c>
      <c r="J4800">
        <v>170814652</v>
      </c>
      <c r="K4800">
        <v>170817055</v>
      </c>
      <c r="L4800">
        <v>170817134</v>
      </c>
      <c r="N4800">
        <v>2</v>
      </c>
      <c r="O4800">
        <v>360</v>
      </c>
      <c r="P4800">
        <v>439</v>
      </c>
      <c r="Q4800" t="s">
        <v>14942</v>
      </c>
      <c r="R4800">
        <v>59</v>
      </c>
      <c r="S4800">
        <v>138</v>
      </c>
    </row>
    <row r="4801" spans="1:19" x14ac:dyDescent="0.25">
      <c r="A4801" t="s">
        <v>19</v>
      </c>
      <c r="B4801">
        <v>1</v>
      </c>
      <c r="C4801" t="s">
        <v>6035</v>
      </c>
      <c r="D4801" t="str">
        <f>INDEX(Transcripts[#Data], MATCH(Exons[[#This Row],[Transcript stable ID]], Transcripts[Transcript stable ID], 0), 4)</f>
        <v>NM_002520.6</v>
      </c>
      <c r="E4801" t="s">
        <v>27</v>
      </c>
      <c r="J4801">
        <v>170814652</v>
      </c>
      <c r="K4801">
        <v>170818309</v>
      </c>
      <c r="L4801">
        <v>170818428</v>
      </c>
      <c r="N4801">
        <v>3</v>
      </c>
      <c r="O4801">
        <v>440</v>
      </c>
      <c r="P4801">
        <v>559</v>
      </c>
      <c r="Q4801" t="s">
        <v>14943</v>
      </c>
      <c r="R4801">
        <v>139</v>
      </c>
      <c r="S4801">
        <v>258</v>
      </c>
    </row>
    <row r="4802" spans="1:19" x14ac:dyDescent="0.25">
      <c r="A4802" t="s">
        <v>19</v>
      </c>
      <c r="B4802">
        <v>1</v>
      </c>
      <c r="C4802" t="s">
        <v>6035</v>
      </c>
      <c r="D4802" t="str">
        <f>INDEX(Transcripts[#Data], MATCH(Exons[[#This Row],[Transcript stable ID]], Transcripts[Transcript stable ID], 0), 4)</f>
        <v>NM_002520.6</v>
      </c>
      <c r="E4802" t="s">
        <v>27</v>
      </c>
      <c r="J4802">
        <v>170814652</v>
      </c>
      <c r="K4802">
        <v>170818710</v>
      </c>
      <c r="L4802">
        <v>170818803</v>
      </c>
      <c r="N4802">
        <v>4</v>
      </c>
      <c r="O4802">
        <v>560</v>
      </c>
      <c r="P4802">
        <v>653</v>
      </c>
      <c r="Q4802" t="s">
        <v>14944</v>
      </c>
      <c r="R4802">
        <v>259</v>
      </c>
      <c r="S4802">
        <v>352</v>
      </c>
    </row>
    <row r="4803" spans="1:19" x14ac:dyDescent="0.25">
      <c r="A4803" t="s">
        <v>19</v>
      </c>
      <c r="B4803">
        <v>1</v>
      </c>
      <c r="C4803" t="s">
        <v>6035</v>
      </c>
      <c r="D4803" t="str">
        <f>INDEX(Transcripts[#Data], MATCH(Exons[[#This Row],[Transcript stable ID]], Transcripts[Transcript stable ID], 0), 4)</f>
        <v>NM_002520.6</v>
      </c>
      <c r="E4803" t="s">
        <v>27</v>
      </c>
      <c r="J4803">
        <v>170814652</v>
      </c>
      <c r="K4803">
        <v>170819714</v>
      </c>
      <c r="L4803">
        <v>170819820</v>
      </c>
      <c r="N4803">
        <v>5</v>
      </c>
      <c r="O4803">
        <v>654</v>
      </c>
      <c r="P4803">
        <v>760</v>
      </c>
      <c r="Q4803" t="s">
        <v>14945</v>
      </c>
      <c r="R4803">
        <v>353</v>
      </c>
      <c r="S4803">
        <v>459</v>
      </c>
    </row>
    <row r="4804" spans="1:19" x14ac:dyDescent="0.25">
      <c r="A4804" t="s">
        <v>19</v>
      </c>
      <c r="B4804">
        <v>1</v>
      </c>
      <c r="C4804" t="s">
        <v>6035</v>
      </c>
      <c r="D4804" t="str">
        <f>INDEX(Transcripts[#Data], MATCH(Exons[[#This Row],[Transcript stable ID]], Transcripts[Transcript stable ID], 0), 4)</f>
        <v>NM_002520.6</v>
      </c>
      <c r="E4804" t="s">
        <v>27</v>
      </c>
      <c r="J4804">
        <v>170814652</v>
      </c>
      <c r="K4804">
        <v>170819918</v>
      </c>
      <c r="L4804">
        <v>170819982</v>
      </c>
      <c r="N4804">
        <v>6</v>
      </c>
      <c r="O4804">
        <v>761</v>
      </c>
      <c r="P4804">
        <v>825</v>
      </c>
      <c r="Q4804" t="s">
        <v>14946</v>
      </c>
      <c r="R4804">
        <v>460</v>
      </c>
      <c r="S4804">
        <v>524</v>
      </c>
    </row>
    <row r="4805" spans="1:19" x14ac:dyDescent="0.25">
      <c r="A4805" t="s">
        <v>19</v>
      </c>
      <c r="B4805">
        <v>1</v>
      </c>
      <c r="C4805" t="s">
        <v>6035</v>
      </c>
      <c r="D4805" t="str">
        <f>INDEX(Transcripts[#Data], MATCH(Exons[[#This Row],[Transcript stable ID]], Transcripts[Transcript stable ID], 0), 4)</f>
        <v>NM_002520.6</v>
      </c>
      <c r="E4805" t="s">
        <v>27</v>
      </c>
      <c r="J4805">
        <v>170814652</v>
      </c>
      <c r="K4805">
        <v>170827157</v>
      </c>
      <c r="L4805">
        <v>170827214</v>
      </c>
      <c r="N4805">
        <v>7</v>
      </c>
      <c r="O4805">
        <v>826</v>
      </c>
      <c r="P4805">
        <v>883</v>
      </c>
      <c r="Q4805" t="s">
        <v>14947</v>
      </c>
      <c r="R4805">
        <v>525</v>
      </c>
      <c r="S4805">
        <v>582</v>
      </c>
    </row>
    <row r="4806" spans="1:19" x14ac:dyDescent="0.25">
      <c r="A4806" t="s">
        <v>19</v>
      </c>
      <c r="B4806">
        <v>1</v>
      </c>
      <c r="C4806" t="s">
        <v>6035</v>
      </c>
      <c r="D4806" t="str">
        <f>INDEX(Transcripts[#Data], MATCH(Exons[[#This Row],[Transcript stable ID]], Transcripts[Transcript stable ID], 0), 4)</f>
        <v>NM_002520.6</v>
      </c>
      <c r="E4806" t="s">
        <v>27</v>
      </c>
      <c r="J4806">
        <v>170814652</v>
      </c>
      <c r="K4806">
        <v>170827843</v>
      </c>
      <c r="L4806">
        <v>170827929</v>
      </c>
      <c r="N4806">
        <v>8</v>
      </c>
      <c r="O4806">
        <v>884</v>
      </c>
      <c r="P4806">
        <v>970</v>
      </c>
      <c r="Q4806" t="s">
        <v>14948</v>
      </c>
      <c r="R4806">
        <v>583</v>
      </c>
      <c r="S4806">
        <v>669</v>
      </c>
    </row>
    <row r="4807" spans="1:19" x14ac:dyDescent="0.25">
      <c r="A4807" t="s">
        <v>19</v>
      </c>
      <c r="B4807">
        <v>1</v>
      </c>
      <c r="C4807" t="s">
        <v>6035</v>
      </c>
      <c r="D4807" t="str">
        <f>INDEX(Transcripts[#Data], MATCH(Exons[[#This Row],[Transcript stable ID]], Transcripts[Transcript stable ID], 0), 4)</f>
        <v>NM_002520.6</v>
      </c>
      <c r="E4807" t="s">
        <v>27</v>
      </c>
      <c r="J4807">
        <v>170814652</v>
      </c>
      <c r="K4807">
        <v>170832306</v>
      </c>
      <c r="L4807">
        <v>170832407</v>
      </c>
      <c r="N4807">
        <v>9</v>
      </c>
      <c r="O4807">
        <v>971</v>
      </c>
      <c r="P4807">
        <v>1072</v>
      </c>
      <c r="Q4807" t="s">
        <v>14949</v>
      </c>
      <c r="R4807">
        <v>670</v>
      </c>
      <c r="S4807">
        <v>771</v>
      </c>
    </row>
    <row r="4808" spans="1:19" x14ac:dyDescent="0.25">
      <c r="A4808" t="s">
        <v>19</v>
      </c>
      <c r="B4808">
        <v>1</v>
      </c>
      <c r="C4808" t="s">
        <v>6035</v>
      </c>
      <c r="D4808" t="str">
        <f>INDEX(Transcripts[#Data], MATCH(Exons[[#This Row],[Transcript stable ID]], Transcripts[Transcript stable ID], 0), 4)</f>
        <v>NM_002520.6</v>
      </c>
      <c r="E4808" t="s">
        <v>27</v>
      </c>
      <c r="J4808">
        <v>170814652</v>
      </c>
      <c r="K4808">
        <v>170834704</v>
      </c>
      <c r="L4808">
        <v>170834778</v>
      </c>
      <c r="N4808">
        <v>10</v>
      </c>
      <c r="O4808">
        <v>1073</v>
      </c>
      <c r="P4808">
        <v>1147</v>
      </c>
      <c r="Q4808" t="s">
        <v>14950</v>
      </c>
      <c r="R4808">
        <v>772</v>
      </c>
      <c r="S4808">
        <v>846</v>
      </c>
    </row>
    <row r="4809" spans="1:19" x14ac:dyDescent="0.25">
      <c r="A4809" t="s">
        <v>19</v>
      </c>
      <c r="B4809">
        <v>1</v>
      </c>
      <c r="C4809" t="s">
        <v>6035</v>
      </c>
      <c r="D4809" t="str">
        <f>INDEX(Transcripts[#Data], MATCH(Exons[[#This Row],[Transcript stable ID]], Transcripts[Transcript stable ID], 0), 4)</f>
        <v>NM_002520.6</v>
      </c>
      <c r="E4809" t="s">
        <v>27</v>
      </c>
      <c r="F4809">
        <v>170814652</v>
      </c>
      <c r="G4809">
        <v>170814952</v>
      </c>
      <c r="J4809">
        <v>170814652</v>
      </c>
      <c r="K4809">
        <v>170814652</v>
      </c>
      <c r="L4809">
        <v>170815010</v>
      </c>
      <c r="N4809">
        <v>1</v>
      </c>
      <c r="O4809">
        <v>302</v>
      </c>
      <c r="P4809">
        <v>359</v>
      </c>
      <c r="Q4809" t="s">
        <v>14951</v>
      </c>
      <c r="R4809">
        <v>1</v>
      </c>
      <c r="S4809">
        <v>58</v>
      </c>
    </row>
    <row r="4810" spans="1:19" x14ac:dyDescent="0.25">
      <c r="A4810" t="s">
        <v>19</v>
      </c>
      <c r="B4810">
        <v>1</v>
      </c>
      <c r="C4810" t="s">
        <v>6035</v>
      </c>
      <c r="D4810" t="str">
        <f>INDEX(Transcripts[#Data], MATCH(Exons[[#This Row],[Transcript stable ID]], Transcripts[Transcript stable ID], 0), 4)</f>
        <v>NM_002520.6</v>
      </c>
      <c r="E4810" t="s">
        <v>27</v>
      </c>
      <c r="H4810">
        <v>170837570</v>
      </c>
      <c r="I4810">
        <v>170838141</v>
      </c>
      <c r="J4810">
        <v>170814652</v>
      </c>
      <c r="K4810">
        <v>170837531</v>
      </c>
      <c r="L4810">
        <v>170838141</v>
      </c>
      <c r="N4810">
        <v>11</v>
      </c>
      <c r="O4810">
        <v>1148</v>
      </c>
      <c r="P4810">
        <v>1186</v>
      </c>
      <c r="Q4810" t="s">
        <v>14952</v>
      </c>
      <c r="R4810">
        <v>847</v>
      </c>
      <c r="S4810">
        <v>885</v>
      </c>
    </row>
    <row r="4811" spans="1:19" x14ac:dyDescent="0.25">
      <c r="A4811" t="s">
        <v>19</v>
      </c>
      <c r="B4811">
        <v>1</v>
      </c>
      <c r="C4811" t="s">
        <v>6047</v>
      </c>
      <c r="D4811" t="str">
        <f>INDEX(Transcripts[#Data], MATCH(Exons[[#This Row],[Transcript stable ID]], Transcripts[Transcript stable ID], 0), 4)</f>
        <v>NM_199185.3</v>
      </c>
      <c r="E4811" t="s">
        <v>27</v>
      </c>
      <c r="J4811">
        <v>170814833</v>
      </c>
      <c r="K4811">
        <v>170817055</v>
      </c>
      <c r="L4811">
        <v>170817134</v>
      </c>
      <c r="N4811">
        <v>2</v>
      </c>
      <c r="O4811">
        <v>179</v>
      </c>
      <c r="P4811">
        <v>258</v>
      </c>
      <c r="Q4811" t="s">
        <v>14942</v>
      </c>
      <c r="R4811">
        <v>59</v>
      </c>
      <c r="S4811">
        <v>138</v>
      </c>
    </row>
    <row r="4812" spans="1:19" x14ac:dyDescent="0.25">
      <c r="A4812" t="s">
        <v>19</v>
      </c>
      <c r="B4812">
        <v>1</v>
      </c>
      <c r="C4812" t="s">
        <v>6047</v>
      </c>
      <c r="D4812" t="str">
        <f>INDEX(Transcripts[#Data], MATCH(Exons[[#This Row],[Transcript stable ID]], Transcripts[Transcript stable ID], 0), 4)</f>
        <v>NM_199185.3</v>
      </c>
      <c r="E4812" t="s">
        <v>27</v>
      </c>
      <c r="J4812">
        <v>170814833</v>
      </c>
      <c r="K4812">
        <v>170818309</v>
      </c>
      <c r="L4812">
        <v>170818428</v>
      </c>
      <c r="N4812">
        <v>3</v>
      </c>
      <c r="O4812">
        <v>259</v>
      </c>
      <c r="P4812">
        <v>378</v>
      </c>
      <c r="Q4812" t="s">
        <v>14943</v>
      </c>
      <c r="R4812">
        <v>139</v>
      </c>
      <c r="S4812">
        <v>258</v>
      </c>
    </row>
    <row r="4813" spans="1:19" x14ac:dyDescent="0.25">
      <c r="A4813" t="s">
        <v>19</v>
      </c>
      <c r="B4813">
        <v>1</v>
      </c>
      <c r="C4813" t="s">
        <v>6047</v>
      </c>
      <c r="D4813" t="str">
        <f>INDEX(Transcripts[#Data], MATCH(Exons[[#This Row],[Transcript stable ID]], Transcripts[Transcript stable ID], 0), 4)</f>
        <v>NM_199185.3</v>
      </c>
      <c r="E4813" t="s">
        <v>27</v>
      </c>
      <c r="J4813">
        <v>170814833</v>
      </c>
      <c r="K4813">
        <v>170818710</v>
      </c>
      <c r="L4813">
        <v>170818803</v>
      </c>
      <c r="N4813">
        <v>4</v>
      </c>
      <c r="O4813">
        <v>379</v>
      </c>
      <c r="P4813">
        <v>472</v>
      </c>
      <c r="Q4813" t="s">
        <v>14944</v>
      </c>
      <c r="R4813">
        <v>259</v>
      </c>
      <c r="S4813">
        <v>352</v>
      </c>
    </row>
    <row r="4814" spans="1:19" x14ac:dyDescent="0.25">
      <c r="A4814" t="s">
        <v>19</v>
      </c>
      <c r="B4814">
        <v>1</v>
      </c>
      <c r="C4814" t="s">
        <v>6047</v>
      </c>
      <c r="D4814" t="str">
        <f>INDEX(Transcripts[#Data], MATCH(Exons[[#This Row],[Transcript stable ID]], Transcripts[Transcript stable ID], 0), 4)</f>
        <v>NM_199185.3</v>
      </c>
      <c r="E4814" t="s">
        <v>27</v>
      </c>
      <c r="J4814">
        <v>170814833</v>
      </c>
      <c r="K4814">
        <v>170819714</v>
      </c>
      <c r="L4814">
        <v>170819820</v>
      </c>
      <c r="N4814">
        <v>5</v>
      </c>
      <c r="O4814">
        <v>473</v>
      </c>
      <c r="P4814">
        <v>579</v>
      </c>
      <c r="Q4814" t="s">
        <v>14945</v>
      </c>
      <c r="R4814">
        <v>353</v>
      </c>
      <c r="S4814">
        <v>459</v>
      </c>
    </row>
    <row r="4815" spans="1:19" x14ac:dyDescent="0.25">
      <c r="A4815" t="s">
        <v>19</v>
      </c>
      <c r="B4815">
        <v>1</v>
      </c>
      <c r="C4815" t="s">
        <v>6047</v>
      </c>
      <c r="D4815" t="str">
        <f>INDEX(Transcripts[#Data], MATCH(Exons[[#This Row],[Transcript stable ID]], Transcripts[Transcript stable ID], 0), 4)</f>
        <v>NM_199185.3</v>
      </c>
      <c r="E4815" t="s">
        <v>27</v>
      </c>
      <c r="J4815">
        <v>170814833</v>
      </c>
      <c r="K4815">
        <v>170819918</v>
      </c>
      <c r="L4815">
        <v>170819982</v>
      </c>
      <c r="N4815">
        <v>6</v>
      </c>
      <c r="O4815">
        <v>580</v>
      </c>
      <c r="P4815">
        <v>644</v>
      </c>
      <c r="Q4815" t="s">
        <v>14946</v>
      </c>
      <c r="R4815">
        <v>460</v>
      </c>
      <c r="S4815">
        <v>524</v>
      </c>
    </row>
    <row r="4816" spans="1:19" x14ac:dyDescent="0.25">
      <c r="A4816" t="s">
        <v>19</v>
      </c>
      <c r="B4816">
        <v>1</v>
      </c>
      <c r="C4816" t="s">
        <v>6047</v>
      </c>
      <c r="D4816" t="str">
        <f>INDEX(Transcripts[#Data], MATCH(Exons[[#This Row],[Transcript stable ID]], Transcripts[Transcript stable ID], 0), 4)</f>
        <v>NM_199185.3</v>
      </c>
      <c r="E4816" t="s">
        <v>27</v>
      </c>
      <c r="J4816">
        <v>170814833</v>
      </c>
      <c r="K4816">
        <v>170827157</v>
      </c>
      <c r="L4816">
        <v>170827214</v>
      </c>
      <c r="N4816">
        <v>7</v>
      </c>
      <c r="O4816">
        <v>645</v>
      </c>
      <c r="P4816">
        <v>702</v>
      </c>
      <c r="Q4816" t="s">
        <v>14947</v>
      </c>
      <c r="R4816">
        <v>525</v>
      </c>
      <c r="S4816">
        <v>582</v>
      </c>
    </row>
    <row r="4817" spans="1:19" x14ac:dyDescent="0.25">
      <c r="A4817" t="s">
        <v>19</v>
      </c>
      <c r="B4817">
        <v>1</v>
      </c>
      <c r="C4817" t="s">
        <v>6047</v>
      </c>
      <c r="D4817" t="str">
        <f>INDEX(Transcripts[#Data], MATCH(Exons[[#This Row],[Transcript stable ID]], Transcripts[Transcript stable ID], 0), 4)</f>
        <v>NM_199185.3</v>
      </c>
      <c r="E4817" t="s">
        <v>27</v>
      </c>
      <c r="J4817">
        <v>170814833</v>
      </c>
      <c r="K4817">
        <v>170832306</v>
      </c>
      <c r="L4817">
        <v>170832407</v>
      </c>
      <c r="N4817">
        <v>8</v>
      </c>
      <c r="O4817">
        <v>703</v>
      </c>
      <c r="P4817">
        <v>804</v>
      </c>
      <c r="Q4817" t="s">
        <v>14949</v>
      </c>
      <c r="R4817">
        <v>583</v>
      </c>
      <c r="S4817">
        <v>684</v>
      </c>
    </row>
    <row r="4818" spans="1:19" x14ac:dyDescent="0.25">
      <c r="A4818" t="s">
        <v>19</v>
      </c>
      <c r="B4818">
        <v>1</v>
      </c>
      <c r="C4818" t="s">
        <v>6047</v>
      </c>
      <c r="D4818" t="str">
        <f>INDEX(Transcripts[#Data], MATCH(Exons[[#This Row],[Transcript stable ID]], Transcripts[Transcript stable ID], 0), 4)</f>
        <v>NM_199185.3</v>
      </c>
      <c r="E4818" t="s">
        <v>27</v>
      </c>
      <c r="J4818">
        <v>170814833</v>
      </c>
      <c r="K4818">
        <v>170834704</v>
      </c>
      <c r="L4818">
        <v>170834778</v>
      </c>
      <c r="N4818">
        <v>9</v>
      </c>
      <c r="O4818">
        <v>805</v>
      </c>
      <c r="P4818">
        <v>879</v>
      </c>
      <c r="Q4818" t="s">
        <v>14950</v>
      </c>
      <c r="R4818">
        <v>685</v>
      </c>
      <c r="S4818">
        <v>759</v>
      </c>
    </row>
    <row r="4819" spans="1:19" x14ac:dyDescent="0.25">
      <c r="A4819" t="s">
        <v>19</v>
      </c>
      <c r="B4819">
        <v>1</v>
      </c>
      <c r="C4819" t="s">
        <v>6047</v>
      </c>
      <c r="D4819" t="str">
        <f>INDEX(Transcripts[#Data], MATCH(Exons[[#This Row],[Transcript stable ID]], Transcripts[Transcript stable ID], 0), 4)</f>
        <v>NM_199185.3</v>
      </c>
      <c r="E4819" t="s">
        <v>27</v>
      </c>
      <c r="F4819">
        <v>170814833</v>
      </c>
      <c r="G4819">
        <v>170814952</v>
      </c>
      <c r="J4819">
        <v>170814833</v>
      </c>
      <c r="K4819">
        <v>170814833</v>
      </c>
      <c r="L4819">
        <v>170815010</v>
      </c>
      <c r="N4819">
        <v>1</v>
      </c>
      <c r="O4819">
        <v>121</v>
      </c>
      <c r="P4819">
        <v>178</v>
      </c>
      <c r="Q4819" t="s">
        <v>14953</v>
      </c>
      <c r="R4819">
        <v>1</v>
      </c>
      <c r="S4819">
        <v>58</v>
      </c>
    </row>
    <row r="4820" spans="1:19" x14ac:dyDescent="0.25">
      <c r="A4820" t="s">
        <v>19</v>
      </c>
      <c r="B4820">
        <v>1</v>
      </c>
      <c r="C4820" t="s">
        <v>6047</v>
      </c>
      <c r="D4820" t="str">
        <f>INDEX(Transcripts[#Data], MATCH(Exons[[#This Row],[Transcript stable ID]], Transcripts[Transcript stable ID], 0), 4)</f>
        <v>NM_199185.3</v>
      </c>
      <c r="E4820" t="s">
        <v>27</v>
      </c>
      <c r="H4820">
        <v>170837570</v>
      </c>
      <c r="I4820">
        <v>170837888</v>
      </c>
      <c r="J4820">
        <v>170814833</v>
      </c>
      <c r="K4820">
        <v>170837531</v>
      </c>
      <c r="L4820">
        <v>170837888</v>
      </c>
      <c r="N4820">
        <v>10</v>
      </c>
      <c r="O4820">
        <v>880</v>
      </c>
      <c r="P4820">
        <v>918</v>
      </c>
      <c r="Q4820" t="s">
        <v>14954</v>
      </c>
      <c r="R4820">
        <v>760</v>
      </c>
      <c r="S4820">
        <v>798</v>
      </c>
    </row>
    <row r="4821" spans="1:19" x14ac:dyDescent="0.25">
      <c r="A4821" t="s">
        <v>19</v>
      </c>
      <c r="B4821">
        <v>1</v>
      </c>
      <c r="C4821" t="s">
        <v>6040</v>
      </c>
      <c r="D4821" t="str">
        <f>INDEX(Transcripts[#Data], MATCH(Exons[[#This Row],[Transcript stable ID]], Transcripts[Transcript stable ID], 0), 4)</f>
        <v>NM_001037738.2</v>
      </c>
      <c r="E4821" t="s">
        <v>27</v>
      </c>
      <c r="J4821">
        <v>170814855</v>
      </c>
      <c r="K4821">
        <v>170817055</v>
      </c>
      <c r="L4821">
        <v>170817134</v>
      </c>
      <c r="N4821">
        <v>2</v>
      </c>
      <c r="O4821">
        <v>157</v>
      </c>
      <c r="P4821">
        <v>236</v>
      </c>
      <c r="Q4821" t="s">
        <v>14942</v>
      </c>
      <c r="R4821">
        <v>59</v>
      </c>
      <c r="S4821">
        <v>138</v>
      </c>
    </row>
    <row r="4822" spans="1:19" x14ac:dyDescent="0.25">
      <c r="A4822" t="s">
        <v>19</v>
      </c>
      <c r="B4822">
        <v>1</v>
      </c>
      <c r="C4822" t="s">
        <v>6040</v>
      </c>
      <c r="D4822" t="str">
        <f>INDEX(Transcripts[#Data], MATCH(Exons[[#This Row],[Transcript stable ID]], Transcripts[Transcript stable ID], 0), 4)</f>
        <v>NM_001037738.2</v>
      </c>
      <c r="E4822" t="s">
        <v>27</v>
      </c>
      <c r="J4822">
        <v>170814855</v>
      </c>
      <c r="K4822">
        <v>170818309</v>
      </c>
      <c r="L4822">
        <v>170818428</v>
      </c>
      <c r="N4822">
        <v>3</v>
      </c>
      <c r="O4822">
        <v>237</v>
      </c>
      <c r="P4822">
        <v>356</v>
      </c>
      <c r="Q4822" t="s">
        <v>14943</v>
      </c>
      <c r="R4822">
        <v>139</v>
      </c>
      <c r="S4822">
        <v>258</v>
      </c>
    </row>
    <row r="4823" spans="1:19" x14ac:dyDescent="0.25">
      <c r="A4823" t="s">
        <v>19</v>
      </c>
      <c r="B4823">
        <v>1</v>
      </c>
      <c r="C4823" t="s">
        <v>6040</v>
      </c>
      <c r="D4823" t="str">
        <f>INDEX(Transcripts[#Data], MATCH(Exons[[#This Row],[Transcript stable ID]], Transcripts[Transcript stable ID], 0), 4)</f>
        <v>NM_001037738.2</v>
      </c>
      <c r="E4823" t="s">
        <v>27</v>
      </c>
      <c r="J4823">
        <v>170814855</v>
      </c>
      <c r="K4823">
        <v>170818710</v>
      </c>
      <c r="L4823">
        <v>170818803</v>
      </c>
      <c r="N4823">
        <v>4</v>
      </c>
      <c r="O4823">
        <v>357</v>
      </c>
      <c r="P4823">
        <v>450</v>
      </c>
      <c r="Q4823" t="s">
        <v>14944</v>
      </c>
      <c r="R4823">
        <v>259</v>
      </c>
      <c r="S4823">
        <v>352</v>
      </c>
    </row>
    <row r="4824" spans="1:19" x14ac:dyDescent="0.25">
      <c r="A4824" t="s">
        <v>19</v>
      </c>
      <c r="B4824">
        <v>1</v>
      </c>
      <c r="C4824" t="s">
        <v>6040</v>
      </c>
      <c r="D4824" t="str">
        <f>INDEX(Transcripts[#Data], MATCH(Exons[[#This Row],[Transcript stable ID]], Transcripts[Transcript stable ID], 0), 4)</f>
        <v>NM_001037738.2</v>
      </c>
      <c r="E4824" t="s">
        <v>27</v>
      </c>
      <c r="J4824">
        <v>170814855</v>
      </c>
      <c r="K4824">
        <v>170819714</v>
      </c>
      <c r="L4824">
        <v>170819820</v>
      </c>
      <c r="N4824">
        <v>5</v>
      </c>
      <c r="O4824">
        <v>451</v>
      </c>
      <c r="P4824">
        <v>557</v>
      </c>
      <c r="Q4824" t="s">
        <v>14945</v>
      </c>
      <c r="R4824">
        <v>353</v>
      </c>
      <c r="S4824">
        <v>459</v>
      </c>
    </row>
    <row r="4825" spans="1:19" x14ac:dyDescent="0.25">
      <c r="A4825" t="s">
        <v>19</v>
      </c>
      <c r="B4825">
        <v>1</v>
      </c>
      <c r="C4825" t="s">
        <v>6040</v>
      </c>
      <c r="D4825" t="str">
        <f>INDEX(Transcripts[#Data], MATCH(Exons[[#This Row],[Transcript stable ID]], Transcripts[Transcript stable ID], 0), 4)</f>
        <v>NM_001037738.2</v>
      </c>
      <c r="E4825" t="s">
        <v>27</v>
      </c>
      <c r="J4825">
        <v>170814855</v>
      </c>
      <c r="K4825">
        <v>170819918</v>
      </c>
      <c r="L4825">
        <v>170819982</v>
      </c>
      <c r="N4825">
        <v>6</v>
      </c>
      <c r="O4825">
        <v>558</v>
      </c>
      <c r="P4825">
        <v>622</v>
      </c>
      <c r="Q4825" t="s">
        <v>14946</v>
      </c>
      <c r="R4825">
        <v>460</v>
      </c>
      <c r="S4825">
        <v>524</v>
      </c>
    </row>
    <row r="4826" spans="1:19" x14ac:dyDescent="0.25">
      <c r="A4826" t="s">
        <v>19</v>
      </c>
      <c r="B4826">
        <v>1</v>
      </c>
      <c r="C4826" t="s">
        <v>6040</v>
      </c>
      <c r="D4826" t="str">
        <f>INDEX(Transcripts[#Data], MATCH(Exons[[#This Row],[Transcript stable ID]], Transcripts[Transcript stable ID], 0), 4)</f>
        <v>NM_001037738.2</v>
      </c>
      <c r="E4826" t="s">
        <v>27</v>
      </c>
      <c r="J4826">
        <v>170814855</v>
      </c>
      <c r="K4826">
        <v>170827157</v>
      </c>
      <c r="L4826">
        <v>170827214</v>
      </c>
      <c r="N4826">
        <v>7</v>
      </c>
      <c r="O4826">
        <v>623</v>
      </c>
      <c r="P4826">
        <v>680</v>
      </c>
      <c r="Q4826" t="s">
        <v>14947</v>
      </c>
      <c r="R4826">
        <v>525</v>
      </c>
      <c r="S4826">
        <v>582</v>
      </c>
    </row>
    <row r="4827" spans="1:19" x14ac:dyDescent="0.25">
      <c r="A4827" t="s">
        <v>19</v>
      </c>
      <c r="B4827">
        <v>1</v>
      </c>
      <c r="C4827" t="s">
        <v>6040</v>
      </c>
      <c r="D4827" t="str">
        <f>INDEX(Transcripts[#Data], MATCH(Exons[[#This Row],[Transcript stable ID]], Transcripts[Transcript stable ID], 0), 4)</f>
        <v>NM_001037738.2</v>
      </c>
      <c r="E4827" t="s">
        <v>27</v>
      </c>
      <c r="J4827">
        <v>170814855</v>
      </c>
      <c r="K4827">
        <v>170827843</v>
      </c>
      <c r="L4827">
        <v>170827929</v>
      </c>
      <c r="N4827">
        <v>8</v>
      </c>
      <c r="O4827">
        <v>681</v>
      </c>
      <c r="P4827">
        <v>767</v>
      </c>
      <c r="Q4827" t="s">
        <v>14948</v>
      </c>
      <c r="R4827">
        <v>583</v>
      </c>
      <c r="S4827">
        <v>669</v>
      </c>
    </row>
    <row r="4828" spans="1:19" x14ac:dyDescent="0.25">
      <c r="A4828" t="s">
        <v>19</v>
      </c>
      <c r="B4828">
        <v>1</v>
      </c>
      <c r="C4828" t="s">
        <v>6040</v>
      </c>
      <c r="D4828" t="str">
        <f>INDEX(Transcripts[#Data], MATCH(Exons[[#This Row],[Transcript stable ID]], Transcripts[Transcript stable ID], 0), 4)</f>
        <v>NM_001037738.2</v>
      </c>
      <c r="E4828" t="s">
        <v>27</v>
      </c>
      <c r="J4828">
        <v>170814855</v>
      </c>
      <c r="K4828">
        <v>170832306</v>
      </c>
      <c r="L4828">
        <v>170832407</v>
      </c>
      <c r="N4828">
        <v>9</v>
      </c>
      <c r="O4828">
        <v>768</v>
      </c>
      <c r="P4828">
        <v>869</v>
      </c>
      <c r="Q4828" t="s">
        <v>14949</v>
      </c>
      <c r="R4828">
        <v>670</v>
      </c>
      <c r="S4828">
        <v>771</v>
      </c>
    </row>
    <row r="4829" spans="1:19" x14ac:dyDescent="0.25">
      <c r="A4829" t="s">
        <v>19</v>
      </c>
      <c r="B4829">
        <v>1</v>
      </c>
      <c r="C4829" t="s">
        <v>6040</v>
      </c>
      <c r="D4829" t="str">
        <f>INDEX(Transcripts[#Data], MATCH(Exons[[#This Row],[Transcript stable ID]], Transcripts[Transcript stable ID], 0), 4)</f>
        <v>NM_001037738.2</v>
      </c>
      <c r="E4829" t="s">
        <v>27</v>
      </c>
      <c r="F4829">
        <v>170814855</v>
      </c>
      <c r="G4829">
        <v>170814952</v>
      </c>
      <c r="J4829">
        <v>170814855</v>
      </c>
      <c r="K4829">
        <v>170814855</v>
      </c>
      <c r="L4829">
        <v>170815010</v>
      </c>
      <c r="N4829">
        <v>1</v>
      </c>
      <c r="O4829">
        <v>99</v>
      </c>
      <c r="P4829">
        <v>156</v>
      </c>
      <c r="Q4829" t="s">
        <v>14955</v>
      </c>
      <c r="R4829">
        <v>1</v>
      </c>
      <c r="S4829">
        <v>58</v>
      </c>
    </row>
    <row r="4830" spans="1:19" x14ac:dyDescent="0.25">
      <c r="A4830" t="s">
        <v>19</v>
      </c>
      <c r="B4830">
        <v>1</v>
      </c>
      <c r="C4830" t="s">
        <v>6040</v>
      </c>
      <c r="D4830" t="str">
        <f>INDEX(Transcripts[#Data], MATCH(Exons[[#This Row],[Transcript stable ID]], Transcripts[Transcript stable ID], 0), 4)</f>
        <v>NM_001037738.2</v>
      </c>
      <c r="E4830" t="s">
        <v>27</v>
      </c>
      <c r="H4830">
        <v>170833410</v>
      </c>
      <c r="I4830">
        <v>170834129</v>
      </c>
      <c r="J4830">
        <v>170814855</v>
      </c>
      <c r="K4830">
        <v>170833401</v>
      </c>
      <c r="L4830">
        <v>170834129</v>
      </c>
      <c r="N4830">
        <v>10</v>
      </c>
      <c r="O4830">
        <v>870</v>
      </c>
      <c r="P4830">
        <v>878</v>
      </c>
      <c r="Q4830" t="s">
        <v>14956</v>
      </c>
      <c r="R4830">
        <v>772</v>
      </c>
      <c r="S4830">
        <v>780</v>
      </c>
    </row>
    <row r="4831" spans="1:19" x14ac:dyDescent="0.25">
      <c r="A4831" t="s">
        <v>7445</v>
      </c>
      <c r="B4831">
        <v>1</v>
      </c>
      <c r="C4831" t="s">
        <v>7481</v>
      </c>
      <c r="D4831" t="str">
        <f>INDEX(Transcripts[#Data], MATCH(Exons[[#This Row],[Transcript stable ID]], Transcripts[Transcript stable ID], 0), 4)</f>
        <v>NM_001321821.1</v>
      </c>
      <c r="E4831" t="s">
        <v>27</v>
      </c>
      <c r="F4831">
        <v>68286496</v>
      </c>
      <c r="G4831">
        <v>68286570</v>
      </c>
      <c r="J4831">
        <v>68286496</v>
      </c>
      <c r="K4831">
        <v>68286496</v>
      </c>
      <c r="L4831">
        <v>68286570</v>
      </c>
      <c r="N4831">
        <v>1</v>
      </c>
      <c r="Q4831" t="s">
        <v>14957</v>
      </c>
    </row>
    <row r="4832" spans="1:19" x14ac:dyDescent="0.25">
      <c r="A4832" t="s">
        <v>7445</v>
      </c>
      <c r="B4832">
        <v>1</v>
      </c>
      <c r="C4832" t="s">
        <v>7481</v>
      </c>
      <c r="D4832" t="str">
        <f>INDEX(Transcripts[#Data], MATCH(Exons[[#This Row],[Transcript stable ID]], Transcripts[Transcript stable ID], 0), 4)</f>
        <v>NM_001321821.1</v>
      </c>
      <c r="E4832" t="s">
        <v>27</v>
      </c>
      <c r="F4832">
        <v>68290259</v>
      </c>
      <c r="G4832">
        <v>68290260</v>
      </c>
      <c r="J4832">
        <v>68286496</v>
      </c>
      <c r="K4832">
        <v>68290259</v>
      </c>
      <c r="L4832">
        <v>68290344</v>
      </c>
      <c r="N4832">
        <v>2</v>
      </c>
      <c r="O4832">
        <v>78</v>
      </c>
      <c r="P4832">
        <v>161</v>
      </c>
      <c r="Q4832" t="s">
        <v>14958</v>
      </c>
      <c r="R4832">
        <v>1</v>
      </c>
      <c r="S4832">
        <v>84</v>
      </c>
    </row>
    <row r="4833" spans="1:19" x14ac:dyDescent="0.25">
      <c r="A4833" t="s">
        <v>7445</v>
      </c>
      <c r="B4833">
        <v>1</v>
      </c>
      <c r="C4833" t="s">
        <v>7481</v>
      </c>
      <c r="D4833" t="str">
        <f>INDEX(Transcripts[#Data], MATCH(Exons[[#This Row],[Transcript stable ID]], Transcripts[Transcript stable ID], 0), 4)</f>
        <v>NM_001321821.1</v>
      </c>
      <c r="E4833" t="s">
        <v>27</v>
      </c>
      <c r="J4833">
        <v>68286496</v>
      </c>
      <c r="K4833">
        <v>68292181</v>
      </c>
      <c r="L4833">
        <v>68292294</v>
      </c>
      <c r="N4833">
        <v>3</v>
      </c>
      <c r="O4833">
        <v>162</v>
      </c>
      <c r="P4833">
        <v>275</v>
      </c>
      <c r="Q4833" t="s">
        <v>14959</v>
      </c>
      <c r="R4833">
        <v>85</v>
      </c>
      <c r="S4833">
        <v>198</v>
      </c>
    </row>
    <row r="4834" spans="1:19" x14ac:dyDescent="0.25">
      <c r="A4834" t="s">
        <v>7445</v>
      </c>
      <c r="B4834">
        <v>1</v>
      </c>
      <c r="C4834" t="s">
        <v>7481</v>
      </c>
      <c r="D4834" t="str">
        <f>INDEX(Transcripts[#Data], MATCH(Exons[[#This Row],[Transcript stable ID]], Transcripts[Transcript stable ID], 0), 4)</f>
        <v>NM_001321821.1</v>
      </c>
      <c r="E4834" t="s">
        <v>27</v>
      </c>
      <c r="J4834">
        <v>68286496</v>
      </c>
      <c r="K4834">
        <v>68301797</v>
      </c>
      <c r="L4834">
        <v>68301913</v>
      </c>
      <c r="N4834">
        <v>4</v>
      </c>
      <c r="O4834">
        <v>276</v>
      </c>
      <c r="P4834">
        <v>392</v>
      </c>
      <c r="Q4834" t="s">
        <v>14960</v>
      </c>
      <c r="R4834">
        <v>199</v>
      </c>
      <c r="S4834">
        <v>315</v>
      </c>
    </row>
    <row r="4835" spans="1:19" x14ac:dyDescent="0.25">
      <c r="A4835" t="s">
        <v>7445</v>
      </c>
      <c r="B4835">
        <v>1</v>
      </c>
      <c r="C4835" t="s">
        <v>7481</v>
      </c>
      <c r="D4835" t="str">
        <f>INDEX(Transcripts[#Data], MATCH(Exons[[#This Row],[Transcript stable ID]], Transcripts[Transcript stable ID], 0), 4)</f>
        <v>NM_001321821.1</v>
      </c>
      <c r="E4835" t="s">
        <v>27</v>
      </c>
      <c r="J4835">
        <v>68286496</v>
      </c>
      <c r="K4835">
        <v>68331720</v>
      </c>
      <c r="L4835">
        <v>68331856</v>
      </c>
      <c r="N4835">
        <v>5</v>
      </c>
      <c r="O4835">
        <v>393</v>
      </c>
      <c r="P4835">
        <v>529</v>
      </c>
      <c r="Q4835" t="s">
        <v>14961</v>
      </c>
      <c r="R4835">
        <v>316</v>
      </c>
      <c r="S4835">
        <v>452</v>
      </c>
    </row>
    <row r="4836" spans="1:19" x14ac:dyDescent="0.25">
      <c r="A4836" t="s">
        <v>7445</v>
      </c>
      <c r="B4836">
        <v>1</v>
      </c>
      <c r="C4836" t="s">
        <v>7481</v>
      </c>
      <c r="D4836" t="str">
        <f>INDEX(Transcripts[#Data], MATCH(Exons[[#This Row],[Transcript stable ID]], Transcripts[Transcript stable ID], 0), 4)</f>
        <v>NM_001321821.1</v>
      </c>
      <c r="E4836" t="s">
        <v>27</v>
      </c>
      <c r="J4836">
        <v>68286496</v>
      </c>
      <c r="K4836">
        <v>68352586</v>
      </c>
      <c r="L4836">
        <v>68352705</v>
      </c>
      <c r="N4836">
        <v>6</v>
      </c>
      <c r="O4836">
        <v>530</v>
      </c>
      <c r="P4836">
        <v>649</v>
      </c>
      <c r="Q4836" t="s">
        <v>14962</v>
      </c>
      <c r="R4836">
        <v>453</v>
      </c>
      <c r="S4836">
        <v>572</v>
      </c>
    </row>
    <row r="4837" spans="1:19" x14ac:dyDescent="0.25">
      <c r="A4837" t="s">
        <v>7445</v>
      </c>
      <c r="B4837">
        <v>1</v>
      </c>
      <c r="C4837" t="s">
        <v>7481</v>
      </c>
      <c r="D4837" t="str">
        <f>INDEX(Transcripts[#Data], MATCH(Exons[[#This Row],[Transcript stable ID]], Transcripts[Transcript stable ID], 0), 4)</f>
        <v>NM_001321821.1</v>
      </c>
      <c r="E4837" t="s">
        <v>27</v>
      </c>
      <c r="J4837">
        <v>68286496</v>
      </c>
      <c r="K4837">
        <v>68353738</v>
      </c>
      <c r="L4837">
        <v>68353921</v>
      </c>
      <c r="N4837">
        <v>7</v>
      </c>
      <c r="O4837">
        <v>650</v>
      </c>
      <c r="P4837">
        <v>833</v>
      </c>
      <c r="Q4837" t="s">
        <v>14963</v>
      </c>
      <c r="R4837">
        <v>573</v>
      </c>
      <c r="S4837">
        <v>756</v>
      </c>
    </row>
    <row r="4838" spans="1:19" x14ac:dyDescent="0.25">
      <c r="A4838" t="s">
        <v>7445</v>
      </c>
      <c r="B4838">
        <v>1</v>
      </c>
      <c r="C4838" t="s">
        <v>7481</v>
      </c>
      <c r="D4838" t="str">
        <f>INDEX(Transcripts[#Data], MATCH(Exons[[#This Row],[Transcript stable ID]], Transcripts[Transcript stable ID], 0), 4)</f>
        <v>NM_001321821.1</v>
      </c>
      <c r="E4838" t="s">
        <v>27</v>
      </c>
      <c r="J4838">
        <v>68286496</v>
      </c>
      <c r="K4838">
        <v>68758601</v>
      </c>
      <c r="L4838">
        <v>68758697</v>
      </c>
      <c r="N4838">
        <v>8</v>
      </c>
      <c r="O4838">
        <v>834</v>
      </c>
      <c r="P4838">
        <v>930</v>
      </c>
      <c r="Q4838" t="s">
        <v>14964</v>
      </c>
      <c r="R4838">
        <v>757</v>
      </c>
      <c r="S4838">
        <v>853</v>
      </c>
    </row>
    <row r="4839" spans="1:19" x14ac:dyDescent="0.25">
      <c r="A4839" t="s">
        <v>7445</v>
      </c>
      <c r="B4839">
        <v>1</v>
      </c>
      <c r="C4839" t="s">
        <v>7481</v>
      </c>
      <c r="D4839" t="str">
        <f>INDEX(Transcripts[#Data], MATCH(Exons[[#This Row],[Transcript stable ID]], Transcripts[Transcript stable ID], 0), 4)</f>
        <v>NM_001321821.1</v>
      </c>
      <c r="E4839" t="s">
        <v>27</v>
      </c>
      <c r="J4839">
        <v>68286496</v>
      </c>
      <c r="K4839">
        <v>68878141</v>
      </c>
      <c r="L4839">
        <v>68878244</v>
      </c>
      <c r="N4839">
        <v>9</v>
      </c>
      <c r="O4839">
        <v>931</v>
      </c>
      <c r="P4839">
        <v>1034</v>
      </c>
      <c r="Q4839" t="s">
        <v>14965</v>
      </c>
      <c r="R4839">
        <v>854</v>
      </c>
      <c r="S4839">
        <v>957</v>
      </c>
    </row>
    <row r="4840" spans="1:19" x14ac:dyDescent="0.25">
      <c r="A4840" t="s">
        <v>7445</v>
      </c>
      <c r="B4840">
        <v>1</v>
      </c>
      <c r="C4840" t="s">
        <v>7481</v>
      </c>
      <c r="D4840" t="str">
        <f>INDEX(Transcripts[#Data], MATCH(Exons[[#This Row],[Transcript stable ID]], Transcripts[Transcript stable ID], 0), 4)</f>
        <v>NM_001321821.1</v>
      </c>
      <c r="E4840" t="s">
        <v>27</v>
      </c>
      <c r="J4840">
        <v>68286496</v>
      </c>
      <c r="K4840">
        <v>68934889</v>
      </c>
      <c r="L4840">
        <v>68934967</v>
      </c>
      <c r="N4840">
        <v>10</v>
      </c>
      <c r="O4840">
        <v>1035</v>
      </c>
      <c r="P4840">
        <v>1113</v>
      </c>
      <c r="Q4840" t="s">
        <v>14966</v>
      </c>
      <c r="R4840">
        <v>958</v>
      </c>
      <c r="S4840">
        <v>1036</v>
      </c>
    </row>
    <row r="4841" spans="1:19" x14ac:dyDescent="0.25">
      <c r="A4841" t="s">
        <v>7445</v>
      </c>
      <c r="B4841">
        <v>1</v>
      </c>
      <c r="C4841" t="s">
        <v>7481</v>
      </c>
      <c r="D4841" t="str">
        <f>INDEX(Transcripts[#Data], MATCH(Exons[[#This Row],[Transcript stable ID]], Transcripts[Transcript stable ID], 0), 4)</f>
        <v>NM_001321821.1</v>
      </c>
      <c r="E4841" t="s">
        <v>27</v>
      </c>
      <c r="H4841">
        <v>69077965</v>
      </c>
      <c r="I4841">
        <v>69078282</v>
      </c>
      <c r="J4841">
        <v>68286496</v>
      </c>
      <c r="K4841">
        <v>69077723</v>
      </c>
      <c r="L4841">
        <v>69078282</v>
      </c>
      <c r="N4841">
        <v>11</v>
      </c>
      <c r="O4841">
        <v>1114</v>
      </c>
      <c r="P4841">
        <v>1355</v>
      </c>
      <c r="Q4841" t="s">
        <v>14967</v>
      </c>
      <c r="R4841">
        <v>1037</v>
      </c>
      <c r="S4841">
        <v>1278</v>
      </c>
    </row>
    <row r="4842" spans="1:19" x14ac:dyDescent="0.25">
      <c r="A4842" t="s">
        <v>7445</v>
      </c>
      <c r="B4842">
        <v>1</v>
      </c>
      <c r="C4842" t="s">
        <v>7487</v>
      </c>
      <c r="D4842" t="str">
        <f>INDEX(Transcripts[#Data], MATCH(Exons[[#This Row],[Transcript stable ID]], Transcripts[Transcript stable ID], 0), 4)</f>
        <v>NM_133510.3</v>
      </c>
      <c r="E4842" t="s">
        <v>27</v>
      </c>
      <c r="F4842">
        <v>68290259</v>
      </c>
      <c r="G4842">
        <v>68290260</v>
      </c>
      <c r="J4842">
        <v>68286525</v>
      </c>
      <c r="K4842">
        <v>68290259</v>
      </c>
      <c r="L4842">
        <v>68290344</v>
      </c>
      <c r="N4842">
        <v>2</v>
      </c>
      <c r="O4842">
        <v>49</v>
      </c>
      <c r="P4842">
        <v>132</v>
      </c>
      <c r="Q4842" t="s">
        <v>14958</v>
      </c>
      <c r="R4842">
        <v>1</v>
      </c>
      <c r="S4842">
        <v>84</v>
      </c>
    </row>
    <row r="4843" spans="1:19" x14ac:dyDescent="0.25">
      <c r="A4843" t="s">
        <v>7445</v>
      </c>
      <c r="B4843">
        <v>1</v>
      </c>
      <c r="C4843" t="s">
        <v>7487</v>
      </c>
      <c r="D4843" t="str">
        <f>INDEX(Transcripts[#Data], MATCH(Exons[[#This Row],[Transcript stable ID]], Transcripts[Transcript stable ID], 0), 4)</f>
        <v>NM_133510.3</v>
      </c>
      <c r="E4843" t="s">
        <v>27</v>
      </c>
      <c r="J4843">
        <v>68286525</v>
      </c>
      <c r="K4843">
        <v>68292181</v>
      </c>
      <c r="L4843">
        <v>68292294</v>
      </c>
      <c r="N4843">
        <v>3</v>
      </c>
      <c r="O4843">
        <v>133</v>
      </c>
      <c r="P4843">
        <v>246</v>
      </c>
      <c r="Q4843" t="s">
        <v>14959</v>
      </c>
      <c r="R4843">
        <v>85</v>
      </c>
      <c r="S4843">
        <v>198</v>
      </c>
    </row>
    <row r="4844" spans="1:19" x14ac:dyDescent="0.25">
      <c r="A4844" t="s">
        <v>7445</v>
      </c>
      <c r="B4844">
        <v>1</v>
      </c>
      <c r="C4844" t="s">
        <v>7487</v>
      </c>
      <c r="D4844" t="str">
        <f>INDEX(Transcripts[#Data], MATCH(Exons[[#This Row],[Transcript stable ID]], Transcripts[Transcript stable ID], 0), 4)</f>
        <v>NM_133510.3</v>
      </c>
      <c r="E4844" t="s">
        <v>27</v>
      </c>
      <c r="J4844">
        <v>68286525</v>
      </c>
      <c r="K4844">
        <v>68301797</v>
      </c>
      <c r="L4844">
        <v>68301913</v>
      </c>
      <c r="N4844">
        <v>4</v>
      </c>
      <c r="O4844">
        <v>247</v>
      </c>
      <c r="P4844">
        <v>363</v>
      </c>
      <c r="Q4844" t="s">
        <v>14960</v>
      </c>
      <c r="R4844">
        <v>199</v>
      </c>
      <c r="S4844">
        <v>315</v>
      </c>
    </row>
    <row r="4845" spans="1:19" x14ac:dyDescent="0.25">
      <c r="A4845" t="s">
        <v>7445</v>
      </c>
      <c r="B4845">
        <v>1</v>
      </c>
      <c r="C4845" t="s">
        <v>7487</v>
      </c>
      <c r="D4845" t="str">
        <f>INDEX(Transcripts[#Data], MATCH(Exons[[#This Row],[Transcript stable ID]], Transcripts[Transcript stable ID], 0), 4)</f>
        <v>NM_133510.3</v>
      </c>
      <c r="E4845" t="s">
        <v>27</v>
      </c>
      <c r="J4845">
        <v>68286525</v>
      </c>
      <c r="K4845">
        <v>68331720</v>
      </c>
      <c r="L4845">
        <v>68331856</v>
      </c>
      <c r="N4845">
        <v>5</v>
      </c>
      <c r="O4845">
        <v>364</v>
      </c>
      <c r="P4845">
        <v>500</v>
      </c>
      <c r="Q4845" t="s">
        <v>14961</v>
      </c>
      <c r="R4845">
        <v>316</v>
      </c>
      <c r="S4845">
        <v>452</v>
      </c>
    </row>
    <row r="4846" spans="1:19" x14ac:dyDescent="0.25">
      <c r="A4846" t="s">
        <v>7445</v>
      </c>
      <c r="B4846">
        <v>1</v>
      </c>
      <c r="C4846" t="s">
        <v>7487</v>
      </c>
      <c r="D4846" t="str">
        <f>INDEX(Transcripts[#Data], MATCH(Exons[[#This Row],[Transcript stable ID]], Transcripts[Transcript stable ID], 0), 4)</f>
        <v>NM_133510.3</v>
      </c>
      <c r="E4846" t="s">
        <v>27</v>
      </c>
      <c r="J4846">
        <v>68286525</v>
      </c>
      <c r="K4846">
        <v>68352586</v>
      </c>
      <c r="L4846">
        <v>68352705</v>
      </c>
      <c r="N4846">
        <v>6</v>
      </c>
      <c r="O4846">
        <v>501</v>
      </c>
      <c r="P4846">
        <v>620</v>
      </c>
      <c r="Q4846" t="s">
        <v>14962</v>
      </c>
      <c r="R4846">
        <v>453</v>
      </c>
      <c r="S4846">
        <v>572</v>
      </c>
    </row>
    <row r="4847" spans="1:19" x14ac:dyDescent="0.25">
      <c r="A4847" t="s">
        <v>7445</v>
      </c>
      <c r="B4847">
        <v>1</v>
      </c>
      <c r="C4847" t="s">
        <v>7487</v>
      </c>
      <c r="D4847" t="str">
        <f>INDEX(Transcripts[#Data], MATCH(Exons[[#This Row],[Transcript stable ID]], Transcripts[Transcript stable ID], 0), 4)</f>
        <v>NM_133510.3</v>
      </c>
      <c r="E4847" t="s">
        <v>27</v>
      </c>
      <c r="J4847">
        <v>68286525</v>
      </c>
      <c r="K4847">
        <v>68353738</v>
      </c>
      <c r="L4847">
        <v>68353921</v>
      </c>
      <c r="N4847">
        <v>7</v>
      </c>
      <c r="O4847">
        <v>621</v>
      </c>
      <c r="P4847">
        <v>804</v>
      </c>
      <c r="Q4847" t="s">
        <v>14963</v>
      </c>
      <c r="R4847">
        <v>573</v>
      </c>
      <c r="S4847">
        <v>756</v>
      </c>
    </row>
    <row r="4848" spans="1:19" x14ac:dyDescent="0.25">
      <c r="A4848" t="s">
        <v>7445</v>
      </c>
      <c r="B4848">
        <v>1</v>
      </c>
      <c r="C4848" t="s">
        <v>7487</v>
      </c>
      <c r="D4848" t="str">
        <f>INDEX(Transcripts[#Data], MATCH(Exons[[#This Row],[Transcript stable ID]], Transcripts[Transcript stable ID], 0), 4)</f>
        <v>NM_133510.3</v>
      </c>
      <c r="E4848" t="s">
        <v>27</v>
      </c>
      <c r="J4848">
        <v>68286525</v>
      </c>
      <c r="K4848">
        <v>68758601</v>
      </c>
      <c r="L4848">
        <v>68758697</v>
      </c>
      <c r="N4848">
        <v>8</v>
      </c>
      <c r="O4848">
        <v>805</v>
      </c>
      <c r="P4848">
        <v>901</v>
      </c>
      <c r="Q4848" t="s">
        <v>14964</v>
      </c>
      <c r="R4848">
        <v>757</v>
      </c>
      <c r="S4848">
        <v>853</v>
      </c>
    </row>
    <row r="4849" spans="1:19" x14ac:dyDescent="0.25">
      <c r="A4849" t="s">
        <v>7445</v>
      </c>
      <c r="B4849">
        <v>1</v>
      </c>
      <c r="C4849" t="s">
        <v>7487</v>
      </c>
      <c r="D4849" t="str">
        <f>INDEX(Transcripts[#Data], MATCH(Exons[[#This Row],[Transcript stable ID]], Transcripts[Transcript stable ID], 0), 4)</f>
        <v>NM_133510.3</v>
      </c>
      <c r="E4849" t="s">
        <v>27</v>
      </c>
      <c r="J4849">
        <v>68286525</v>
      </c>
      <c r="K4849">
        <v>68878141</v>
      </c>
      <c r="L4849">
        <v>68878244</v>
      </c>
      <c r="N4849">
        <v>9</v>
      </c>
      <c r="O4849">
        <v>902</v>
      </c>
      <c r="P4849">
        <v>1005</v>
      </c>
      <c r="Q4849" t="s">
        <v>14965</v>
      </c>
      <c r="R4849">
        <v>854</v>
      </c>
      <c r="S4849">
        <v>957</v>
      </c>
    </row>
    <row r="4850" spans="1:19" x14ac:dyDescent="0.25">
      <c r="A4850" t="s">
        <v>7445</v>
      </c>
      <c r="B4850">
        <v>1</v>
      </c>
      <c r="C4850" t="s">
        <v>7487</v>
      </c>
      <c r="D4850" t="str">
        <f>INDEX(Transcripts[#Data], MATCH(Exons[[#This Row],[Transcript stable ID]], Transcripts[Transcript stable ID], 0), 4)</f>
        <v>NM_133510.3</v>
      </c>
      <c r="E4850" t="s">
        <v>27</v>
      </c>
      <c r="J4850">
        <v>68286525</v>
      </c>
      <c r="K4850">
        <v>68934889</v>
      </c>
      <c r="L4850">
        <v>68934967</v>
      </c>
      <c r="N4850">
        <v>10</v>
      </c>
      <c r="O4850">
        <v>1006</v>
      </c>
      <c r="P4850">
        <v>1084</v>
      </c>
      <c r="Q4850" t="s">
        <v>14966</v>
      </c>
      <c r="R4850">
        <v>958</v>
      </c>
      <c r="S4850">
        <v>1036</v>
      </c>
    </row>
    <row r="4851" spans="1:19" x14ac:dyDescent="0.25">
      <c r="A4851" t="s">
        <v>7445</v>
      </c>
      <c r="B4851">
        <v>1</v>
      </c>
      <c r="C4851" t="s">
        <v>7487</v>
      </c>
      <c r="D4851" t="str">
        <f>INDEX(Transcripts[#Data], MATCH(Exons[[#This Row],[Transcript stable ID]], Transcripts[Transcript stable ID], 0), 4)</f>
        <v>NM_133510.3</v>
      </c>
      <c r="E4851" t="s">
        <v>27</v>
      </c>
      <c r="F4851">
        <v>68286525</v>
      </c>
      <c r="G4851">
        <v>68286570</v>
      </c>
      <c r="J4851">
        <v>68286525</v>
      </c>
      <c r="K4851">
        <v>68286525</v>
      </c>
      <c r="L4851">
        <v>68286570</v>
      </c>
      <c r="N4851">
        <v>1</v>
      </c>
      <c r="Q4851" t="s">
        <v>14968</v>
      </c>
    </row>
    <row r="4852" spans="1:19" x14ac:dyDescent="0.25">
      <c r="A4852" t="s">
        <v>7445</v>
      </c>
      <c r="B4852">
        <v>1</v>
      </c>
      <c r="C4852" t="s">
        <v>7487</v>
      </c>
      <c r="D4852" t="str">
        <f>INDEX(Transcripts[#Data], MATCH(Exons[[#This Row],[Transcript stable ID]], Transcripts[Transcript stable ID], 0), 4)</f>
        <v>NM_133510.3</v>
      </c>
      <c r="E4852" t="s">
        <v>27</v>
      </c>
      <c r="H4852">
        <v>68944382</v>
      </c>
      <c r="I4852">
        <v>68944816</v>
      </c>
      <c r="J4852">
        <v>68286525</v>
      </c>
      <c r="K4852">
        <v>68944365</v>
      </c>
      <c r="L4852">
        <v>68944816</v>
      </c>
      <c r="N4852">
        <v>11</v>
      </c>
      <c r="O4852">
        <v>1085</v>
      </c>
      <c r="P4852">
        <v>1101</v>
      </c>
      <c r="Q4852" t="s">
        <v>14969</v>
      </c>
      <c r="R4852">
        <v>1037</v>
      </c>
      <c r="S4852">
        <v>1053</v>
      </c>
    </row>
    <row r="4853" spans="1:19" x14ac:dyDescent="0.25">
      <c r="A4853" t="s">
        <v>7445</v>
      </c>
      <c r="B4853">
        <v>1</v>
      </c>
      <c r="C4853" t="s">
        <v>7477</v>
      </c>
      <c r="D4853" t="str">
        <f>INDEX(Transcripts[#Data], MATCH(Exons[[#This Row],[Transcript stable ID]], Transcripts[Transcript stable ID], 0), 4)</f>
        <v>NM_133509.3</v>
      </c>
      <c r="E4853" t="s">
        <v>27</v>
      </c>
      <c r="F4853">
        <v>68290259</v>
      </c>
      <c r="G4853">
        <v>68290260</v>
      </c>
      <c r="J4853">
        <v>68286525</v>
      </c>
      <c r="K4853">
        <v>68290259</v>
      </c>
      <c r="L4853">
        <v>68290344</v>
      </c>
      <c r="N4853">
        <v>2</v>
      </c>
      <c r="O4853">
        <v>49</v>
      </c>
      <c r="P4853">
        <v>132</v>
      </c>
      <c r="Q4853" t="s">
        <v>14958</v>
      </c>
      <c r="R4853">
        <v>1</v>
      </c>
      <c r="S4853">
        <v>84</v>
      </c>
    </row>
    <row r="4854" spans="1:19" x14ac:dyDescent="0.25">
      <c r="A4854" t="s">
        <v>7445</v>
      </c>
      <c r="B4854">
        <v>1</v>
      </c>
      <c r="C4854" t="s">
        <v>7477</v>
      </c>
      <c r="D4854" t="str">
        <f>INDEX(Transcripts[#Data], MATCH(Exons[[#This Row],[Transcript stable ID]], Transcripts[Transcript stable ID], 0), 4)</f>
        <v>NM_133509.3</v>
      </c>
      <c r="E4854" t="s">
        <v>27</v>
      </c>
      <c r="J4854">
        <v>68286525</v>
      </c>
      <c r="K4854">
        <v>68292181</v>
      </c>
      <c r="L4854">
        <v>68292294</v>
      </c>
      <c r="N4854">
        <v>3</v>
      </c>
      <c r="O4854">
        <v>133</v>
      </c>
      <c r="P4854">
        <v>246</v>
      </c>
      <c r="Q4854" t="s">
        <v>14959</v>
      </c>
      <c r="R4854">
        <v>85</v>
      </c>
      <c r="S4854">
        <v>198</v>
      </c>
    </row>
    <row r="4855" spans="1:19" x14ac:dyDescent="0.25">
      <c r="A4855" t="s">
        <v>7445</v>
      </c>
      <c r="B4855">
        <v>1</v>
      </c>
      <c r="C4855" t="s">
        <v>7477</v>
      </c>
      <c r="D4855" t="str">
        <f>INDEX(Transcripts[#Data], MATCH(Exons[[#This Row],[Transcript stable ID]], Transcripts[Transcript stable ID], 0), 4)</f>
        <v>NM_133509.3</v>
      </c>
      <c r="E4855" t="s">
        <v>27</v>
      </c>
      <c r="J4855">
        <v>68286525</v>
      </c>
      <c r="K4855">
        <v>68301797</v>
      </c>
      <c r="L4855">
        <v>68301913</v>
      </c>
      <c r="N4855">
        <v>4</v>
      </c>
      <c r="O4855">
        <v>247</v>
      </c>
      <c r="P4855">
        <v>363</v>
      </c>
      <c r="Q4855" t="s">
        <v>14960</v>
      </c>
      <c r="R4855">
        <v>199</v>
      </c>
      <c r="S4855">
        <v>315</v>
      </c>
    </row>
    <row r="4856" spans="1:19" x14ac:dyDescent="0.25">
      <c r="A4856" t="s">
        <v>7445</v>
      </c>
      <c r="B4856">
        <v>1</v>
      </c>
      <c r="C4856" t="s">
        <v>7477</v>
      </c>
      <c r="D4856" t="str">
        <f>INDEX(Transcripts[#Data], MATCH(Exons[[#This Row],[Transcript stable ID]], Transcripts[Transcript stable ID], 0), 4)</f>
        <v>NM_133509.3</v>
      </c>
      <c r="E4856" t="s">
        <v>27</v>
      </c>
      <c r="J4856">
        <v>68286525</v>
      </c>
      <c r="K4856">
        <v>68331720</v>
      </c>
      <c r="L4856">
        <v>68331856</v>
      </c>
      <c r="N4856">
        <v>5</v>
      </c>
      <c r="O4856">
        <v>364</v>
      </c>
      <c r="P4856">
        <v>500</v>
      </c>
      <c r="Q4856" t="s">
        <v>14961</v>
      </c>
      <c r="R4856">
        <v>316</v>
      </c>
      <c r="S4856">
        <v>452</v>
      </c>
    </row>
    <row r="4857" spans="1:19" x14ac:dyDescent="0.25">
      <c r="A4857" t="s">
        <v>7445</v>
      </c>
      <c r="B4857">
        <v>1</v>
      </c>
      <c r="C4857" t="s">
        <v>7477</v>
      </c>
      <c r="D4857" t="str">
        <f>INDEX(Transcripts[#Data], MATCH(Exons[[#This Row],[Transcript stable ID]], Transcripts[Transcript stable ID], 0), 4)</f>
        <v>NM_133509.3</v>
      </c>
      <c r="E4857" t="s">
        <v>27</v>
      </c>
      <c r="J4857">
        <v>68286525</v>
      </c>
      <c r="K4857">
        <v>68352586</v>
      </c>
      <c r="L4857">
        <v>68352705</v>
      </c>
      <c r="N4857">
        <v>6</v>
      </c>
      <c r="O4857">
        <v>501</v>
      </c>
      <c r="P4857">
        <v>620</v>
      </c>
      <c r="Q4857" t="s">
        <v>14962</v>
      </c>
      <c r="R4857">
        <v>453</v>
      </c>
      <c r="S4857">
        <v>572</v>
      </c>
    </row>
    <row r="4858" spans="1:19" x14ac:dyDescent="0.25">
      <c r="A4858" t="s">
        <v>7445</v>
      </c>
      <c r="B4858">
        <v>1</v>
      </c>
      <c r="C4858" t="s">
        <v>7477</v>
      </c>
      <c r="D4858" t="str">
        <f>INDEX(Transcripts[#Data], MATCH(Exons[[#This Row],[Transcript stable ID]], Transcripts[Transcript stable ID], 0), 4)</f>
        <v>NM_133509.3</v>
      </c>
      <c r="E4858" t="s">
        <v>27</v>
      </c>
      <c r="J4858">
        <v>68286525</v>
      </c>
      <c r="K4858">
        <v>68353738</v>
      </c>
      <c r="L4858">
        <v>68353921</v>
      </c>
      <c r="N4858">
        <v>7</v>
      </c>
      <c r="O4858">
        <v>621</v>
      </c>
      <c r="P4858">
        <v>804</v>
      </c>
      <c r="Q4858" t="s">
        <v>14963</v>
      </c>
      <c r="R4858">
        <v>573</v>
      </c>
      <c r="S4858">
        <v>756</v>
      </c>
    </row>
    <row r="4859" spans="1:19" x14ac:dyDescent="0.25">
      <c r="A4859" t="s">
        <v>7445</v>
      </c>
      <c r="B4859">
        <v>1</v>
      </c>
      <c r="C4859" t="s">
        <v>7477</v>
      </c>
      <c r="D4859" t="str">
        <f>INDEX(Transcripts[#Data], MATCH(Exons[[#This Row],[Transcript stable ID]], Transcripts[Transcript stable ID], 0), 4)</f>
        <v>NM_133509.3</v>
      </c>
      <c r="E4859" t="s">
        <v>27</v>
      </c>
      <c r="J4859">
        <v>68286525</v>
      </c>
      <c r="K4859">
        <v>68758601</v>
      </c>
      <c r="L4859">
        <v>68758697</v>
      </c>
      <c r="N4859">
        <v>8</v>
      </c>
      <c r="O4859">
        <v>805</v>
      </c>
      <c r="P4859">
        <v>901</v>
      </c>
      <c r="Q4859" t="s">
        <v>14964</v>
      </c>
      <c r="R4859">
        <v>757</v>
      </c>
      <c r="S4859">
        <v>853</v>
      </c>
    </row>
    <row r="4860" spans="1:19" x14ac:dyDescent="0.25">
      <c r="A4860" t="s">
        <v>7445</v>
      </c>
      <c r="B4860">
        <v>1</v>
      </c>
      <c r="C4860" t="s">
        <v>7477</v>
      </c>
      <c r="D4860" t="str">
        <f>INDEX(Transcripts[#Data], MATCH(Exons[[#This Row],[Transcript stable ID]], Transcripts[Transcript stable ID], 0), 4)</f>
        <v>NM_133509.3</v>
      </c>
      <c r="E4860" t="s">
        <v>27</v>
      </c>
      <c r="J4860">
        <v>68286525</v>
      </c>
      <c r="K4860">
        <v>68878141</v>
      </c>
      <c r="L4860">
        <v>68878244</v>
      </c>
      <c r="N4860">
        <v>9</v>
      </c>
      <c r="O4860">
        <v>902</v>
      </c>
      <c r="P4860">
        <v>1005</v>
      </c>
      <c r="Q4860" t="s">
        <v>14965</v>
      </c>
      <c r="R4860">
        <v>854</v>
      </c>
      <c r="S4860">
        <v>957</v>
      </c>
    </row>
    <row r="4861" spans="1:19" x14ac:dyDescent="0.25">
      <c r="A4861" t="s">
        <v>7445</v>
      </c>
      <c r="B4861">
        <v>1</v>
      </c>
      <c r="C4861" t="s">
        <v>7477</v>
      </c>
      <c r="D4861" t="str">
        <f>INDEX(Transcripts[#Data], MATCH(Exons[[#This Row],[Transcript stable ID]], Transcripts[Transcript stable ID], 0), 4)</f>
        <v>NM_133509.3</v>
      </c>
      <c r="E4861" t="s">
        <v>27</v>
      </c>
      <c r="J4861">
        <v>68286525</v>
      </c>
      <c r="K4861">
        <v>68934889</v>
      </c>
      <c r="L4861">
        <v>68934967</v>
      </c>
      <c r="N4861">
        <v>10</v>
      </c>
      <c r="O4861">
        <v>1006</v>
      </c>
      <c r="P4861">
        <v>1084</v>
      </c>
      <c r="Q4861" t="s">
        <v>14966</v>
      </c>
      <c r="R4861">
        <v>958</v>
      </c>
      <c r="S4861">
        <v>1036</v>
      </c>
    </row>
    <row r="4862" spans="1:19" x14ac:dyDescent="0.25">
      <c r="A4862" t="s">
        <v>7445</v>
      </c>
      <c r="B4862">
        <v>1</v>
      </c>
      <c r="C4862" t="s">
        <v>7477</v>
      </c>
      <c r="D4862" t="str">
        <f>INDEX(Transcripts[#Data], MATCH(Exons[[#This Row],[Transcript stable ID]], Transcripts[Transcript stable ID], 0), 4)</f>
        <v>NM_133509.3</v>
      </c>
      <c r="E4862" t="s">
        <v>27</v>
      </c>
      <c r="F4862">
        <v>68286525</v>
      </c>
      <c r="G4862">
        <v>68286570</v>
      </c>
      <c r="J4862">
        <v>68286525</v>
      </c>
      <c r="K4862">
        <v>68286525</v>
      </c>
      <c r="L4862">
        <v>68286570</v>
      </c>
      <c r="N4862">
        <v>1</v>
      </c>
      <c r="Q4862" t="s">
        <v>14968</v>
      </c>
    </row>
    <row r="4863" spans="1:19" x14ac:dyDescent="0.25">
      <c r="A4863" t="s">
        <v>7445</v>
      </c>
      <c r="B4863">
        <v>1</v>
      </c>
      <c r="C4863" t="s">
        <v>7477</v>
      </c>
      <c r="D4863" t="str">
        <f>INDEX(Transcripts[#Data], MATCH(Exons[[#This Row],[Transcript stable ID]], Transcripts[Transcript stable ID], 0), 4)</f>
        <v>NM_133509.3</v>
      </c>
      <c r="E4863" t="s">
        <v>27</v>
      </c>
      <c r="H4863">
        <v>69061321</v>
      </c>
      <c r="I4863">
        <v>69062713</v>
      </c>
      <c r="J4863">
        <v>68286525</v>
      </c>
      <c r="K4863">
        <v>69061202</v>
      </c>
      <c r="L4863">
        <v>69062713</v>
      </c>
      <c r="N4863">
        <v>11</v>
      </c>
      <c r="O4863">
        <v>1085</v>
      </c>
      <c r="P4863">
        <v>1203</v>
      </c>
      <c r="Q4863" t="s">
        <v>14970</v>
      </c>
      <c r="R4863">
        <v>1037</v>
      </c>
      <c r="S4863">
        <v>1155</v>
      </c>
    </row>
    <row r="4864" spans="1:19" x14ac:dyDescent="0.25">
      <c r="A4864" t="s">
        <v>9235</v>
      </c>
      <c r="B4864">
        <v>1</v>
      </c>
      <c r="C4864" t="s">
        <v>9251</v>
      </c>
      <c r="D4864" t="str">
        <f>INDEX(Transcripts[#Data], MATCH(Exons[[#This Row],[Transcript stable ID]], Transcripts[Transcript stable ID], 0), 4)</f>
        <v>NM_000377.2</v>
      </c>
      <c r="E4864" t="s">
        <v>27</v>
      </c>
      <c r="J4864">
        <v>48542168</v>
      </c>
      <c r="K4864">
        <v>48542672</v>
      </c>
      <c r="L4864">
        <v>48542812</v>
      </c>
      <c r="N4864">
        <v>2</v>
      </c>
      <c r="O4864">
        <v>208</v>
      </c>
      <c r="P4864">
        <v>348</v>
      </c>
      <c r="Q4864" t="s">
        <v>14971</v>
      </c>
      <c r="R4864">
        <v>133</v>
      </c>
      <c r="S4864">
        <v>273</v>
      </c>
    </row>
    <row r="4865" spans="1:19" x14ac:dyDescent="0.25">
      <c r="A4865" t="s">
        <v>9235</v>
      </c>
      <c r="B4865">
        <v>1</v>
      </c>
      <c r="C4865" t="s">
        <v>9251</v>
      </c>
      <c r="D4865" t="str">
        <f>INDEX(Transcripts[#Data], MATCH(Exons[[#This Row],[Transcript stable ID]], Transcripts[Transcript stable ID], 0), 4)</f>
        <v>NM_000377.2</v>
      </c>
      <c r="E4865" t="s">
        <v>27</v>
      </c>
      <c r="J4865">
        <v>48542168</v>
      </c>
      <c r="K4865">
        <v>48543936</v>
      </c>
      <c r="L4865">
        <v>48544022</v>
      </c>
      <c r="N4865">
        <v>3</v>
      </c>
      <c r="O4865">
        <v>349</v>
      </c>
      <c r="P4865">
        <v>435</v>
      </c>
      <c r="Q4865" t="s">
        <v>14972</v>
      </c>
      <c r="R4865">
        <v>274</v>
      </c>
      <c r="S4865">
        <v>360</v>
      </c>
    </row>
    <row r="4866" spans="1:19" x14ac:dyDescent="0.25">
      <c r="A4866" t="s">
        <v>9235</v>
      </c>
      <c r="B4866">
        <v>1</v>
      </c>
      <c r="C4866" t="s">
        <v>9251</v>
      </c>
      <c r="D4866" t="str">
        <f>INDEX(Transcripts[#Data], MATCH(Exons[[#This Row],[Transcript stable ID]], Transcripts[Transcript stable ID], 0), 4)</f>
        <v>NM_000377.2</v>
      </c>
      <c r="E4866" t="s">
        <v>27</v>
      </c>
      <c r="J4866">
        <v>48542168</v>
      </c>
      <c r="K4866">
        <v>48544123</v>
      </c>
      <c r="L4866">
        <v>48544225</v>
      </c>
      <c r="N4866">
        <v>4</v>
      </c>
      <c r="O4866">
        <v>436</v>
      </c>
      <c r="P4866">
        <v>538</v>
      </c>
      <c r="Q4866" t="s">
        <v>14973</v>
      </c>
      <c r="R4866">
        <v>361</v>
      </c>
      <c r="S4866">
        <v>463</v>
      </c>
    </row>
    <row r="4867" spans="1:19" x14ac:dyDescent="0.25">
      <c r="A4867" t="s">
        <v>9235</v>
      </c>
      <c r="B4867">
        <v>1</v>
      </c>
      <c r="C4867" t="s">
        <v>9251</v>
      </c>
      <c r="D4867" t="str">
        <f>INDEX(Transcripts[#Data], MATCH(Exons[[#This Row],[Transcript stable ID]], Transcripts[Transcript stable ID], 0), 4)</f>
        <v>NM_000377.2</v>
      </c>
      <c r="E4867" t="s">
        <v>27</v>
      </c>
      <c r="J4867">
        <v>48542168</v>
      </c>
      <c r="K4867">
        <v>48544335</v>
      </c>
      <c r="L4867">
        <v>48544376</v>
      </c>
      <c r="N4867">
        <v>5</v>
      </c>
      <c r="O4867">
        <v>539</v>
      </c>
      <c r="P4867">
        <v>580</v>
      </c>
      <c r="Q4867" t="s">
        <v>14974</v>
      </c>
      <c r="R4867">
        <v>464</v>
      </c>
      <c r="S4867">
        <v>505</v>
      </c>
    </row>
    <row r="4868" spans="1:19" x14ac:dyDescent="0.25">
      <c r="A4868" t="s">
        <v>9235</v>
      </c>
      <c r="B4868">
        <v>1</v>
      </c>
      <c r="C4868" t="s">
        <v>9251</v>
      </c>
      <c r="D4868" t="str">
        <f>INDEX(Transcripts[#Data], MATCH(Exons[[#This Row],[Transcript stable ID]], Transcripts[Transcript stable ID], 0), 4)</f>
        <v>NM_000377.2</v>
      </c>
      <c r="E4868" t="s">
        <v>27</v>
      </c>
      <c r="J4868">
        <v>48542168</v>
      </c>
      <c r="K4868">
        <v>48544470</v>
      </c>
      <c r="L4868">
        <v>48544523</v>
      </c>
      <c r="N4868">
        <v>6</v>
      </c>
      <c r="O4868">
        <v>581</v>
      </c>
      <c r="P4868">
        <v>634</v>
      </c>
      <c r="Q4868" t="s">
        <v>14975</v>
      </c>
      <c r="R4868">
        <v>506</v>
      </c>
      <c r="S4868">
        <v>559</v>
      </c>
    </row>
    <row r="4869" spans="1:19" x14ac:dyDescent="0.25">
      <c r="A4869" t="s">
        <v>9235</v>
      </c>
      <c r="B4869">
        <v>1</v>
      </c>
      <c r="C4869" t="s">
        <v>9251</v>
      </c>
      <c r="D4869" t="str">
        <f>INDEX(Transcripts[#Data], MATCH(Exons[[#This Row],[Transcript stable ID]], Transcripts[Transcript stable ID], 0), 4)</f>
        <v>NM_000377.2</v>
      </c>
      <c r="E4869" t="s">
        <v>27</v>
      </c>
      <c r="F4869">
        <v>48542168</v>
      </c>
      <c r="G4869">
        <v>48542242</v>
      </c>
      <c r="J4869">
        <v>48542168</v>
      </c>
      <c r="K4869">
        <v>48542168</v>
      </c>
      <c r="L4869">
        <v>48542374</v>
      </c>
      <c r="N4869">
        <v>1</v>
      </c>
      <c r="O4869">
        <v>76</v>
      </c>
      <c r="P4869">
        <v>207</v>
      </c>
      <c r="Q4869" t="s">
        <v>14976</v>
      </c>
      <c r="R4869">
        <v>1</v>
      </c>
      <c r="S4869">
        <v>132</v>
      </c>
    </row>
    <row r="4870" spans="1:19" x14ac:dyDescent="0.25">
      <c r="A4870" t="s">
        <v>9235</v>
      </c>
      <c r="B4870">
        <v>1</v>
      </c>
      <c r="C4870" t="s">
        <v>9251</v>
      </c>
      <c r="D4870" t="str">
        <f>INDEX(Transcripts[#Data], MATCH(Exons[[#This Row],[Transcript stable ID]], Transcripts[Transcript stable ID], 0), 4)</f>
        <v>NM_000377.2</v>
      </c>
      <c r="E4870" t="s">
        <v>27</v>
      </c>
      <c r="J4870">
        <v>48542168</v>
      </c>
      <c r="K4870">
        <v>48545170</v>
      </c>
      <c r="L4870">
        <v>48545344</v>
      </c>
      <c r="N4870">
        <v>7</v>
      </c>
      <c r="O4870">
        <v>635</v>
      </c>
      <c r="P4870">
        <v>809</v>
      </c>
      <c r="Q4870" t="s">
        <v>14977</v>
      </c>
      <c r="R4870">
        <v>560</v>
      </c>
      <c r="S4870">
        <v>734</v>
      </c>
    </row>
    <row r="4871" spans="1:19" x14ac:dyDescent="0.25">
      <c r="A4871" t="s">
        <v>9235</v>
      </c>
      <c r="B4871">
        <v>1</v>
      </c>
      <c r="C4871" t="s">
        <v>9251</v>
      </c>
      <c r="D4871" t="str">
        <f>INDEX(Transcripts[#Data], MATCH(Exons[[#This Row],[Transcript stable ID]], Transcripts[Transcript stable ID], 0), 4)</f>
        <v>NM_000377.2</v>
      </c>
      <c r="E4871" t="s">
        <v>27</v>
      </c>
      <c r="J4871">
        <v>48542168</v>
      </c>
      <c r="K4871">
        <v>48546443</v>
      </c>
      <c r="L4871">
        <v>48546485</v>
      </c>
      <c r="N4871">
        <v>8</v>
      </c>
      <c r="O4871">
        <v>810</v>
      </c>
      <c r="P4871">
        <v>852</v>
      </c>
      <c r="Q4871" t="s">
        <v>14978</v>
      </c>
      <c r="R4871">
        <v>735</v>
      </c>
      <c r="S4871">
        <v>777</v>
      </c>
    </row>
    <row r="4872" spans="1:19" x14ac:dyDescent="0.25">
      <c r="A4872" t="s">
        <v>9235</v>
      </c>
      <c r="B4872">
        <v>1</v>
      </c>
      <c r="C4872" t="s">
        <v>9251</v>
      </c>
      <c r="D4872" t="str">
        <f>INDEX(Transcripts[#Data], MATCH(Exons[[#This Row],[Transcript stable ID]], Transcripts[Transcript stable ID], 0), 4)</f>
        <v>NM_000377.2</v>
      </c>
      <c r="E4872" t="s">
        <v>27</v>
      </c>
      <c r="J4872">
        <v>48542168</v>
      </c>
      <c r="K4872">
        <v>48546689</v>
      </c>
      <c r="L4872">
        <v>48546842</v>
      </c>
      <c r="N4872">
        <v>9</v>
      </c>
      <c r="O4872">
        <v>853</v>
      </c>
      <c r="P4872">
        <v>1006</v>
      </c>
      <c r="Q4872" t="s">
        <v>14979</v>
      </c>
      <c r="R4872">
        <v>778</v>
      </c>
      <c r="S4872">
        <v>931</v>
      </c>
    </row>
    <row r="4873" spans="1:19" x14ac:dyDescent="0.25">
      <c r="A4873" t="s">
        <v>9235</v>
      </c>
      <c r="B4873">
        <v>1</v>
      </c>
      <c r="C4873" t="s">
        <v>9251</v>
      </c>
      <c r="D4873" t="str">
        <f>INDEX(Transcripts[#Data], MATCH(Exons[[#This Row],[Transcript stable ID]], Transcripts[Transcript stable ID], 0), 4)</f>
        <v>NM_000377.2</v>
      </c>
      <c r="E4873" t="s">
        <v>27</v>
      </c>
      <c r="J4873">
        <v>48542168</v>
      </c>
      <c r="K4873">
        <v>48547049</v>
      </c>
      <c r="L4873">
        <v>48547455</v>
      </c>
      <c r="N4873">
        <v>10</v>
      </c>
      <c r="O4873">
        <v>1007</v>
      </c>
      <c r="P4873">
        <v>1413</v>
      </c>
      <c r="Q4873" t="s">
        <v>14980</v>
      </c>
      <c r="R4873">
        <v>932</v>
      </c>
      <c r="S4873">
        <v>1338</v>
      </c>
    </row>
    <row r="4874" spans="1:19" x14ac:dyDescent="0.25">
      <c r="A4874" t="s">
        <v>9235</v>
      </c>
      <c r="B4874">
        <v>1</v>
      </c>
      <c r="C4874" t="s">
        <v>9251</v>
      </c>
      <c r="D4874" t="str">
        <f>INDEX(Transcripts[#Data], MATCH(Exons[[#This Row],[Transcript stable ID]], Transcripts[Transcript stable ID], 0), 4)</f>
        <v>NM_000377.2</v>
      </c>
      <c r="E4874" t="s">
        <v>27</v>
      </c>
      <c r="J4874">
        <v>48542168</v>
      </c>
      <c r="K4874">
        <v>48547709</v>
      </c>
      <c r="L4874">
        <v>48547823</v>
      </c>
      <c r="N4874">
        <v>11</v>
      </c>
      <c r="O4874">
        <v>1414</v>
      </c>
      <c r="P4874">
        <v>1528</v>
      </c>
      <c r="Q4874" t="s">
        <v>14981</v>
      </c>
      <c r="R4874">
        <v>1339</v>
      </c>
      <c r="S4874">
        <v>1453</v>
      </c>
    </row>
    <row r="4875" spans="1:19" x14ac:dyDescent="0.25">
      <c r="A4875" t="s">
        <v>9235</v>
      </c>
      <c r="B4875">
        <v>1</v>
      </c>
      <c r="C4875" t="s">
        <v>9251</v>
      </c>
      <c r="D4875" t="str">
        <f>INDEX(Transcripts[#Data], MATCH(Exons[[#This Row],[Transcript stable ID]], Transcripts[Transcript stable ID], 0), 4)</f>
        <v>NM_000377.2</v>
      </c>
      <c r="E4875" t="s">
        <v>27</v>
      </c>
      <c r="H4875">
        <v>48549554</v>
      </c>
      <c r="I4875">
        <v>48549818</v>
      </c>
      <c r="J4875">
        <v>48542168</v>
      </c>
      <c r="K4875">
        <v>48549498</v>
      </c>
      <c r="L4875">
        <v>48549818</v>
      </c>
      <c r="N4875">
        <v>12</v>
      </c>
      <c r="O4875">
        <v>1529</v>
      </c>
      <c r="P4875">
        <v>1584</v>
      </c>
      <c r="Q4875" t="s">
        <v>14982</v>
      </c>
      <c r="R4875">
        <v>1454</v>
      </c>
      <c r="S4875">
        <v>1509</v>
      </c>
    </row>
    <row r="4876" spans="1:19" x14ac:dyDescent="0.25">
      <c r="A4876" t="s">
        <v>6282</v>
      </c>
      <c r="B4876">
        <v>1</v>
      </c>
      <c r="C4876" t="s">
        <v>6283</v>
      </c>
      <c r="D4876" t="str">
        <f>INDEX(Transcripts[#Data], MATCH(Exons[[#This Row],[Transcript stable ID]], Transcripts[Transcript stable ID], 0), 4)</f>
        <v>NM_001004486.1</v>
      </c>
      <c r="E4876" t="s">
        <v>27</v>
      </c>
      <c r="F4876">
        <v>130677950</v>
      </c>
      <c r="G4876">
        <v>130678047</v>
      </c>
      <c r="H4876">
        <v>130678975</v>
      </c>
      <c r="I4876">
        <v>130679030</v>
      </c>
      <c r="J4876">
        <v>130677950</v>
      </c>
      <c r="K4876">
        <v>130677950</v>
      </c>
      <c r="L4876">
        <v>130679030</v>
      </c>
      <c r="M4876">
        <v>1</v>
      </c>
      <c r="N4876">
        <v>1</v>
      </c>
      <c r="O4876">
        <v>99</v>
      </c>
      <c r="P4876">
        <v>1025</v>
      </c>
      <c r="Q4876" t="s">
        <v>14983</v>
      </c>
      <c r="R4876">
        <v>1</v>
      </c>
      <c r="S4876">
        <v>927</v>
      </c>
    </row>
    <row r="4877" spans="1:19" x14ac:dyDescent="0.25">
      <c r="A4877" t="s">
        <v>8233</v>
      </c>
      <c r="B4877">
        <v>1</v>
      </c>
      <c r="C4877" t="s">
        <v>8247</v>
      </c>
      <c r="D4877" t="str">
        <f>INDEX(Transcripts[#Data], MATCH(Exons[[#This Row],[Transcript stable ID]], Transcripts[Transcript stable ID], 0), 4)</f>
        <v>NM_003072.3</v>
      </c>
      <c r="E4877" t="s">
        <v>27</v>
      </c>
      <c r="F4877">
        <v>11071677</v>
      </c>
      <c r="G4877">
        <v>11071850</v>
      </c>
      <c r="J4877">
        <v>11071677</v>
      </c>
      <c r="K4877">
        <v>11071677</v>
      </c>
      <c r="L4877">
        <v>11071850</v>
      </c>
      <c r="N4877">
        <v>1</v>
      </c>
      <c r="Q4877" t="s">
        <v>14984</v>
      </c>
    </row>
    <row r="4878" spans="1:19" x14ac:dyDescent="0.25">
      <c r="A4878" t="s">
        <v>8233</v>
      </c>
      <c r="B4878">
        <v>1</v>
      </c>
      <c r="C4878" t="s">
        <v>8247</v>
      </c>
      <c r="D4878" t="str">
        <f>INDEX(Transcripts[#Data], MATCH(Exons[[#This Row],[Transcript stable ID]], Transcripts[Transcript stable ID], 0), 4)</f>
        <v>NM_003072.3</v>
      </c>
      <c r="E4878" t="s">
        <v>27</v>
      </c>
      <c r="F4878">
        <v>11094797</v>
      </c>
      <c r="G4878">
        <v>11094827</v>
      </c>
      <c r="J4878">
        <v>11071677</v>
      </c>
      <c r="K4878">
        <v>11094797</v>
      </c>
      <c r="L4878">
        <v>11095049</v>
      </c>
      <c r="N4878">
        <v>2</v>
      </c>
      <c r="O4878">
        <v>206</v>
      </c>
      <c r="P4878">
        <v>427</v>
      </c>
      <c r="Q4878" t="s">
        <v>14985</v>
      </c>
      <c r="R4878">
        <v>1</v>
      </c>
      <c r="S4878">
        <v>222</v>
      </c>
    </row>
    <row r="4879" spans="1:19" x14ac:dyDescent="0.25">
      <c r="A4879" t="s">
        <v>8233</v>
      </c>
      <c r="B4879">
        <v>1</v>
      </c>
      <c r="C4879" t="s">
        <v>8247</v>
      </c>
      <c r="D4879" t="str">
        <f>INDEX(Transcripts[#Data], MATCH(Exons[[#This Row],[Transcript stable ID]], Transcripts[Transcript stable ID], 0), 4)</f>
        <v>NM_003072.3</v>
      </c>
      <c r="E4879" t="s">
        <v>27</v>
      </c>
      <c r="J4879">
        <v>11071677</v>
      </c>
      <c r="K4879">
        <v>11095949</v>
      </c>
      <c r="L4879">
        <v>11096081</v>
      </c>
      <c r="N4879">
        <v>3</v>
      </c>
      <c r="O4879">
        <v>428</v>
      </c>
      <c r="P4879">
        <v>560</v>
      </c>
      <c r="Q4879" t="s">
        <v>14986</v>
      </c>
      <c r="R4879">
        <v>223</v>
      </c>
      <c r="S4879">
        <v>355</v>
      </c>
    </row>
    <row r="4880" spans="1:19" x14ac:dyDescent="0.25">
      <c r="A4880" t="s">
        <v>8233</v>
      </c>
      <c r="B4880">
        <v>1</v>
      </c>
      <c r="C4880" t="s">
        <v>8247</v>
      </c>
      <c r="D4880" t="str">
        <f>INDEX(Transcripts[#Data], MATCH(Exons[[#This Row],[Transcript stable ID]], Transcripts[Transcript stable ID], 0), 4)</f>
        <v>NM_003072.3</v>
      </c>
      <c r="E4880" t="s">
        <v>27</v>
      </c>
      <c r="J4880">
        <v>11071677</v>
      </c>
      <c r="K4880">
        <v>11096865</v>
      </c>
      <c r="L4880">
        <v>11097269</v>
      </c>
      <c r="N4880">
        <v>4</v>
      </c>
      <c r="O4880">
        <v>561</v>
      </c>
      <c r="P4880">
        <v>965</v>
      </c>
      <c r="Q4880" t="s">
        <v>14987</v>
      </c>
      <c r="R4880">
        <v>356</v>
      </c>
      <c r="S4880">
        <v>760</v>
      </c>
    </row>
    <row r="4881" spans="1:19" x14ac:dyDescent="0.25">
      <c r="A4881" t="s">
        <v>8233</v>
      </c>
      <c r="B4881">
        <v>1</v>
      </c>
      <c r="C4881" t="s">
        <v>8247</v>
      </c>
      <c r="D4881" t="str">
        <f>INDEX(Transcripts[#Data], MATCH(Exons[[#This Row],[Transcript stable ID]], Transcripts[Transcript stable ID], 0), 4)</f>
        <v>NM_003072.3</v>
      </c>
      <c r="E4881" t="s">
        <v>27</v>
      </c>
      <c r="J4881">
        <v>11071677</v>
      </c>
      <c r="K4881">
        <v>11097581</v>
      </c>
      <c r="L4881">
        <v>11097679</v>
      </c>
      <c r="N4881">
        <v>5</v>
      </c>
      <c r="O4881">
        <v>966</v>
      </c>
      <c r="P4881">
        <v>1064</v>
      </c>
      <c r="Q4881" t="s">
        <v>14988</v>
      </c>
      <c r="R4881">
        <v>761</v>
      </c>
      <c r="S4881">
        <v>859</v>
      </c>
    </row>
    <row r="4882" spans="1:19" x14ac:dyDescent="0.25">
      <c r="A4882" t="s">
        <v>8233</v>
      </c>
      <c r="B4882">
        <v>1</v>
      </c>
      <c r="C4882" t="s">
        <v>8247</v>
      </c>
      <c r="D4882" t="str">
        <f>INDEX(Transcripts[#Data], MATCH(Exons[[#This Row],[Transcript stable ID]], Transcripts[Transcript stable ID], 0), 4)</f>
        <v>NM_003072.3</v>
      </c>
      <c r="E4882" t="s">
        <v>27</v>
      </c>
      <c r="J4882">
        <v>11071677</v>
      </c>
      <c r="K4882">
        <v>11098342</v>
      </c>
      <c r="L4882">
        <v>11098600</v>
      </c>
      <c r="N4882">
        <v>6</v>
      </c>
      <c r="O4882">
        <v>1065</v>
      </c>
      <c r="P4882">
        <v>1323</v>
      </c>
      <c r="Q4882" t="s">
        <v>14989</v>
      </c>
      <c r="R4882">
        <v>860</v>
      </c>
      <c r="S4882">
        <v>1118</v>
      </c>
    </row>
    <row r="4883" spans="1:19" x14ac:dyDescent="0.25">
      <c r="A4883" t="s">
        <v>8233</v>
      </c>
      <c r="B4883">
        <v>1</v>
      </c>
      <c r="C4883" t="s">
        <v>8247</v>
      </c>
      <c r="D4883" t="str">
        <f>INDEX(Transcripts[#Data], MATCH(Exons[[#This Row],[Transcript stable ID]], Transcripts[Transcript stable ID], 0), 4)</f>
        <v>NM_003072.3</v>
      </c>
      <c r="E4883" t="s">
        <v>27</v>
      </c>
      <c r="J4883">
        <v>11071677</v>
      </c>
      <c r="K4883">
        <v>11099993</v>
      </c>
      <c r="L4883">
        <v>11100119</v>
      </c>
      <c r="N4883">
        <v>7</v>
      </c>
      <c r="O4883">
        <v>1324</v>
      </c>
      <c r="P4883">
        <v>1450</v>
      </c>
      <c r="Q4883" t="s">
        <v>14990</v>
      </c>
      <c r="R4883">
        <v>1119</v>
      </c>
      <c r="S4883">
        <v>1245</v>
      </c>
    </row>
    <row r="4884" spans="1:19" x14ac:dyDescent="0.25">
      <c r="A4884" t="s">
        <v>8233</v>
      </c>
      <c r="B4884">
        <v>1</v>
      </c>
      <c r="C4884" t="s">
        <v>8247</v>
      </c>
      <c r="D4884" t="str">
        <f>INDEX(Transcripts[#Data], MATCH(Exons[[#This Row],[Transcript stable ID]], Transcripts[Transcript stable ID], 0), 4)</f>
        <v>NM_003072.3</v>
      </c>
      <c r="E4884" t="s">
        <v>27</v>
      </c>
      <c r="J4884">
        <v>11071677</v>
      </c>
      <c r="K4884">
        <v>11101826</v>
      </c>
      <c r="L4884">
        <v>11101999</v>
      </c>
      <c r="N4884">
        <v>8</v>
      </c>
      <c r="O4884">
        <v>1451</v>
      </c>
      <c r="P4884">
        <v>1624</v>
      </c>
      <c r="Q4884" t="s">
        <v>14991</v>
      </c>
      <c r="R4884">
        <v>1246</v>
      </c>
      <c r="S4884">
        <v>1419</v>
      </c>
    </row>
    <row r="4885" spans="1:19" x14ac:dyDescent="0.25">
      <c r="A4885" t="s">
        <v>8233</v>
      </c>
      <c r="B4885">
        <v>1</v>
      </c>
      <c r="C4885" t="s">
        <v>8247</v>
      </c>
      <c r="D4885" t="str">
        <f>INDEX(Transcripts[#Data], MATCH(Exons[[#This Row],[Transcript stable ID]], Transcripts[Transcript stable ID], 0), 4)</f>
        <v>NM_003072.3</v>
      </c>
      <c r="E4885" t="s">
        <v>27</v>
      </c>
      <c r="J4885">
        <v>11071677</v>
      </c>
      <c r="K4885">
        <v>11105504</v>
      </c>
      <c r="L4885">
        <v>11105677</v>
      </c>
      <c r="N4885">
        <v>9</v>
      </c>
      <c r="O4885">
        <v>1625</v>
      </c>
      <c r="P4885">
        <v>1798</v>
      </c>
      <c r="Q4885" t="s">
        <v>14992</v>
      </c>
      <c r="R4885">
        <v>1420</v>
      </c>
      <c r="S4885">
        <v>1593</v>
      </c>
    </row>
    <row r="4886" spans="1:19" x14ac:dyDescent="0.25">
      <c r="A4886" t="s">
        <v>8233</v>
      </c>
      <c r="B4886">
        <v>1</v>
      </c>
      <c r="C4886" t="s">
        <v>8247</v>
      </c>
      <c r="D4886" t="str">
        <f>INDEX(Transcripts[#Data], MATCH(Exons[[#This Row],[Transcript stable ID]], Transcripts[Transcript stable ID], 0), 4)</f>
        <v>NM_003072.3</v>
      </c>
      <c r="E4886" t="s">
        <v>27</v>
      </c>
      <c r="J4886">
        <v>11071677</v>
      </c>
      <c r="K4886">
        <v>11106889</v>
      </c>
      <c r="L4886">
        <v>11107056</v>
      </c>
      <c r="N4886">
        <v>10</v>
      </c>
      <c r="O4886">
        <v>1799</v>
      </c>
      <c r="P4886">
        <v>1966</v>
      </c>
      <c r="Q4886" t="s">
        <v>14993</v>
      </c>
      <c r="R4886">
        <v>1594</v>
      </c>
      <c r="S4886">
        <v>1761</v>
      </c>
    </row>
    <row r="4887" spans="1:19" x14ac:dyDescent="0.25">
      <c r="A4887" t="s">
        <v>8233</v>
      </c>
      <c r="B4887">
        <v>1</v>
      </c>
      <c r="C4887" t="s">
        <v>8247</v>
      </c>
      <c r="D4887" t="str">
        <f>INDEX(Transcripts[#Data], MATCH(Exons[[#This Row],[Transcript stable ID]], Transcripts[Transcript stable ID], 0), 4)</f>
        <v>NM_003072.3</v>
      </c>
      <c r="E4887" t="s">
        <v>27</v>
      </c>
      <c r="J4887">
        <v>11071677</v>
      </c>
      <c r="K4887">
        <v>11107170</v>
      </c>
      <c r="L4887">
        <v>11107220</v>
      </c>
      <c r="N4887">
        <v>11</v>
      </c>
      <c r="O4887">
        <v>1967</v>
      </c>
      <c r="P4887">
        <v>2017</v>
      </c>
      <c r="Q4887" t="s">
        <v>14994</v>
      </c>
      <c r="R4887">
        <v>1762</v>
      </c>
      <c r="S4887">
        <v>1812</v>
      </c>
    </row>
    <row r="4888" spans="1:19" x14ac:dyDescent="0.25">
      <c r="A4888" t="s">
        <v>8233</v>
      </c>
      <c r="B4888">
        <v>1</v>
      </c>
      <c r="C4888" t="s">
        <v>8247</v>
      </c>
      <c r="D4888" t="str">
        <f>INDEX(Transcripts[#Data], MATCH(Exons[[#This Row],[Transcript stable ID]], Transcripts[Transcript stable ID], 0), 4)</f>
        <v>NM_003072.3</v>
      </c>
      <c r="E4888" t="s">
        <v>27</v>
      </c>
      <c r="J4888">
        <v>11071677</v>
      </c>
      <c r="K4888">
        <v>11113705</v>
      </c>
      <c r="L4888">
        <v>11113835</v>
      </c>
      <c r="N4888">
        <v>12</v>
      </c>
      <c r="O4888">
        <v>2018</v>
      </c>
      <c r="P4888">
        <v>2148</v>
      </c>
      <c r="Q4888" t="s">
        <v>14995</v>
      </c>
      <c r="R4888">
        <v>1813</v>
      </c>
      <c r="S4888">
        <v>1943</v>
      </c>
    </row>
    <row r="4889" spans="1:19" x14ac:dyDescent="0.25">
      <c r="A4889" t="s">
        <v>8233</v>
      </c>
      <c r="B4889">
        <v>1</v>
      </c>
      <c r="C4889" t="s">
        <v>8247</v>
      </c>
      <c r="D4889" t="str">
        <f>INDEX(Transcripts[#Data], MATCH(Exons[[#This Row],[Transcript stable ID]], Transcripts[Transcript stable ID], 0), 4)</f>
        <v>NM_003072.3</v>
      </c>
      <c r="E4889" t="s">
        <v>27</v>
      </c>
      <c r="J4889">
        <v>11071677</v>
      </c>
      <c r="K4889">
        <v>11114016</v>
      </c>
      <c r="L4889">
        <v>11114073</v>
      </c>
      <c r="N4889">
        <v>13</v>
      </c>
      <c r="O4889">
        <v>2149</v>
      </c>
      <c r="P4889">
        <v>2206</v>
      </c>
      <c r="Q4889" t="s">
        <v>14996</v>
      </c>
      <c r="R4889">
        <v>1944</v>
      </c>
      <c r="S4889">
        <v>2001</v>
      </c>
    </row>
    <row r="4890" spans="1:19" x14ac:dyDescent="0.25">
      <c r="A4890" t="s">
        <v>8233</v>
      </c>
      <c r="B4890">
        <v>1</v>
      </c>
      <c r="C4890" t="s">
        <v>8247</v>
      </c>
      <c r="D4890" t="str">
        <f>INDEX(Transcripts[#Data], MATCH(Exons[[#This Row],[Transcript stable ID]], Transcripts[Transcript stable ID], 0), 4)</f>
        <v>NM_003072.3</v>
      </c>
      <c r="E4890" t="s">
        <v>27</v>
      </c>
      <c r="J4890">
        <v>11071677</v>
      </c>
      <c r="K4890">
        <v>11118578</v>
      </c>
      <c r="L4890">
        <v>11118699</v>
      </c>
      <c r="N4890">
        <v>14</v>
      </c>
      <c r="O4890">
        <v>2207</v>
      </c>
      <c r="P4890">
        <v>2328</v>
      </c>
      <c r="Q4890" t="s">
        <v>14997</v>
      </c>
      <c r="R4890">
        <v>2002</v>
      </c>
      <c r="S4890">
        <v>2123</v>
      </c>
    </row>
    <row r="4891" spans="1:19" x14ac:dyDescent="0.25">
      <c r="A4891" t="s">
        <v>8233</v>
      </c>
      <c r="B4891">
        <v>1</v>
      </c>
      <c r="C4891" t="s">
        <v>8247</v>
      </c>
      <c r="D4891" t="str">
        <f>INDEX(Transcripts[#Data], MATCH(Exons[[#This Row],[Transcript stable ID]], Transcripts[Transcript stable ID], 0), 4)</f>
        <v>NM_003072.3</v>
      </c>
      <c r="E4891" t="s">
        <v>27</v>
      </c>
      <c r="J4891">
        <v>11071677</v>
      </c>
      <c r="K4891">
        <v>11121057</v>
      </c>
      <c r="L4891">
        <v>11121207</v>
      </c>
      <c r="N4891">
        <v>15</v>
      </c>
      <c r="O4891">
        <v>2329</v>
      </c>
      <c r="P4891">
        <v>2479</v>
      </c>
      <c r="Q4891" t="s">
        <v>14998</v>
      </c>
      <c r="R4891">
        <v>2124</v>
      </c>
      <c r="S4891">
        <v>2274</v>
      </c>
    </row>
    <row r="4892" spans="1:19" x14ac:dyDescent="0.25">
      <c r="A4892" t="s">
        <v>8233</v>
      </c>
      <c r="B4892">
        <v>1</v>
      </c>
      <c r="C4892" t="s">
        <v>8247</v>
      </c>
      <c r="D4892" t="str">
        <f>INDEX(Transcripts[#Data], MATCH(Exons[[#This Row],[Transcript stable ID]], Transcripts[Transcript stable ID], 0), 4)</f>
        <v>NM_003072.3</v>
      </c>
      <c r="E4892" t="s">
        <v>27</v>
      </c>
      <c r="J4892">
        <v>11071677</v>
      </c>
      <c r="K4892">
        <v>11123625</v>
      </c>
      <c r="L4892">
        <v>11123788</v>
      </c>
      <c r="N4892">
        <v>16</v>
      </c>
      <c r="O4892">
        <v>2480</v>
      </c>
      <c r="P4892">
        <v>2643</v>
      </c>
      <c r="Q4892" t="s">
        <v>14999</v>
      </c>
      <c r="R4892">
        <v>2275</v>
      </c>
      <c r="S4892">
        <v>2438</v>
      </c>
    </row>
    <row r="4893" spans="1:19" x14ac:dyDescent="0.25">
      <c r="A4893" t="s">
        <v>8233</v>
      </c>
      <c r="B4893">
        <v>1</v>
      </c>
      <c r="C4893" t="s">
        <v>8247</v>
      </c>
      <c r="D4893" t="str">
        <f>INDEX(Transcripts[#Data], MATCH(Exons[[#This Row],[Transcript stable ID]], Transcripts[Transcript stable ID], 0), 4)</f>
        <v>NM_003072.3</v>
      </c>
      <c r="E4893" t="s">
        <v>27</v>
      </c>
      <c r="J4893">
        <v>11071677</v>
      </c>
      <c r="K4893">
        <v>11129633</v>
      </c>
      <c r="L4893">
        <v>11129699</v>
      </c>
      <c r="N4893">
        <v>17</v>
      </c>
      <c r="O4893">
        <v>2644</v>
      </c>
      <c r="P4893">
        <v>2710</v>
      </c>
      <c r="Q4893" t="s">
        <v>15000</v>
      </c>
      <c r="R4893">
        <v>2439</v>
      </c>
      <c r="S4893">
        <v>2505</v>
      </c>
    </row>
    <row r="4894" spans="1:19" x14ac:dyDescent="0.25">
      <c r="A4894" t="s">
        <v>8233</v>
      </c>
      <c r="B4894">
        <v>1</v>
      </c>
      <c r="C4894" t="s">
        <v>8247</v>
      </c>
      <c r="D4894" t="str">
        <f>INDEX(Transcripts[#Data], MATCH(Exons[[#This Row],[Transcript stable ID]], Transcripts[Transcript stable ID], 0), 4)</f>
        <v>NM_003072.3</v>
      </c>
      <c r="E4894" t="s">
        <v>27</v>
      </c>
      <c r="J4894">
        <v>11071677</v>
      </c>
      <c r="K4894">
        <v>11130267</v>
      </c>
      <c r="L4894">
        <v>11130377</v>
      </c>
      <c r="N4894">
        <v>18</v>
      </c>
      <c r="O4894">
        <v>2711</v>
      </c>
      <c r="P4894">
        <v>2821</v>
      </c>
      <c r="Q4894" t="s">
        <v>15001</v>
      </c>
      <c r="R4894">
        <v>2506</v>
      </c>
      <c r="S4894">
        <v>2616</v>
      </c>
    </row>
    <row r="4895" spans="1:19" x14ac:dyDescent="0.25">
      <c r="A4895" t="s">
        <v>8233</v>
      </c>
      <c r="B4895">
        <v>1</v>
      </c>
      <c r="C4895" t="s">
        <v>8247</v>
      </c>
      <c r="D4895" t="str">
        <f>INDEX(Transcripts[#Data], MATCH(Exons[[#This Row],[Transcript stable ID]], Transcripts[Transcript stable ID], 0), 4)</f>
        <v>NM_003072.3</v>
      </c>
      <c r="E4895" t="s">
        <v>27</v>
      </c>
      <c r="J4895">
        <v>11071677</v>
      </c>
      <c r="K4895">
        <v>11132401</v>
      </c>
      <c r="L4895">
        <v>11132643</v>
      </c>
      <c r="N4895">
        <v>19</v>
      </c>
      <c r="O4895">
        <v>2822</v>
      </c>
      <c r="P4895">
        <v>3064</v>
      </c>
      <c r="Q4895" t="s">
        <v>15002</v>
      </c>
      <c r="R4895">
        <v>2617</v>
      </c>
      <c r="S4895">
        <v>2859</v>
      </c>
    </row>
    <row r="4896" spans="1:19" x14ac:dyDescent="0.25">
      <c r="A4896" t="s">
        <v>8233</v>
      </c>
      <c r="B4896">
        <v>1</v>
      </c>
      <c r="C4896" t="s">
        <v>8247</v>
      </c>
      <c r="D4896" t="str">
        <f>INDEX(Transcripts[#Data], MATCH(Exons[[#This Row],[Transcript stable ID]], Transcripts[Transcript stable ID], 0), 4)</f>
        <v>NM_003072.3</v>
      </c>
      <c r="E4896" t="s">
        <v>27</v>
      </c>
      <c r="J4896">
        <v>11071677</v>
      </c>
      <c r="K4896">
        <v>11134194</v>
      </c>
      <c r="L4896">
        <v>11134307</v>
      </c>
      <c r="N4896">
        <v>20</v>
      </c>
      <c r="O4896">
        <v>3065</v>
      </c>
      <c r="P4896">
        <v>3178</v>
      </c>
      <c r="Q4896" t="s">
        <v>15003</v>
      </c>
      <c r="R4896">
        <v>2860</v>
      </c>
      <c r="S4896">
        <v>2973</v>
      </c>
    </row>
    <row r="4897" spans="1:19" x14ac:dyDescent="0.25">
      <c r="A4897" t="s">
        <v>8233</v>
      </c>
      <c r="B4897">
        <v>1</v>
      </c>
      <c r="C4897" t="s">
        <v>8247</v>
      </c>
      <c r="D4897" t="str">
        <f>INDEX(Transcripts[#Data], MATCH(Exons[[#This Row],[Transcript stable ID]], Transcripts[Transcript stable ID], 0), 4)</f>
        <v>NM_003072.3</v>
      </c>
      <c r="E4897" t="s">
        <v>27</v>
      </c>
      <c r="J4897">
        <v>11071677</v>
      </c>
      <c r="K4897">
        <v>11135007</v>
      </c>
      <c r="L4897">
        <v>11135114</v>
      </c>
      <c r="N4897">
        <v>21</v>
      </c>
      <c r="O4897">
        <v>3179</v>
      </c>
      <c r="P4897">
        <v>3286</v>
      </c>
      <c r="Q4897" t="s">
        <v>15004</v>
      </c>
      <c r="R4897">
        <v>2974</v>
      </c>
      <c r="S4897">
        <v>3081</v>
      </c>
    </row>
    <row r="4898" spans="1:19" x14ac:dyDescent="0.25">
      <c r="A4898" t="s">
        <v>8233</v>
      </c>
      <c r="B4898">
        <v>1</v>
      </c>
      <c r="C4898" t="s">
        <v>8247</v>
      </c>
      <c r="D4898" t="str">
        <f>INDEX(Transcripts[#Data], MATCH(Exons[[#This Row],[Transcript stable ID]], Transcripts[Transcript stable ID], 0), 4)</f>
        <v>NM_003072.3</v>
      </c>
      <c r="E4898" t="s">
        <v>27</v>
      </c>
      <c r="J4898">
        <v>11071677</v>
      </c>
      <c r="K4898">
        <v>11136098</v>
      </c>
      <c r="L4898">
        <v>11136184</v>
      </c>
      <c r="N4898">
        <v>22</v>
      </c>
      <c r="O4898">
        <v>3287</v>
      </c>
      <c r="P4898">
        <v>3373</v>
      </c>
      <c r="Q4898" t="s">
        <v>15005</v>
      </c>
      <c r="R4898">
        <v>3082</v>
      </c>
      <c r="S4898">
        <v>3168</v>
      </c>
    </row>
    <row r="4899" spans="1:19" x14ac:dyDescent="0.25">
      <c r="A4899" t="s">
        <v>8233</v>
      </c>
      <c r="B4899">
        <v>1</v>
      </c>
      <c r="C4899" t="s">
        <v>8247</v>
      </c>
      <c r="D4899" t="str">
        <f>INDEX(Transcripts[#Data], MATCH(Exons[[#This Row],[Transcript stable ID]], Transcripts[Transcript stable ID], 0), 4)</f>
        <v>NM_003072.3</v>
      </c>
      <c r="E4899" t="s">
        <v>27</v>
      </c>
      <c r="J4899">
        <v>11071677</v>
      </c>
      <c r="K4899">
        <v>11136976</v>
      </c>
      <c r="L4899">
        <v>11137022</v>
      </c>
      <c r="N4899">
        <v>23</v>
      </c>
      <c r="O4899">
        <v>3374</v>
      </c>
      <c r="P4899">
        <v>3420</v>
      </c>
      <c r="Q4899" t="s">
        <v>15006</v>
      </c>
      <c r="R4899">
        <v>3169</v>
      </c>
      <c r="S4899">
        <v>3215</v>
      </c>
    </row>
    <row r="4900" spans="1:19" x14ac:dyDescent="0.25">
      <c r="A4900" t="s">
        <v>8233</v>
      </c>
      <c r="B4900">
        <v>1</v>
      </c>
      <c r="C4900" t="s">
        <v>8247</v>
      </c>
      <c r="D4900" t="str">
        <f>INDEX(Transcripts[#Data], MATCH(Exons[[#This Row],[Transcript stable ID]], Transcripts[Transcript stable ID], 0), 4)</f>
        <v>NM_003072.3</v>
      </c>
      <c r="E4900" t="s">
        <v>27</v>
      </c>
      <c r="J4900">
        <v>11071677</v>
      </c>
      <c r="K4900">
        <v>11138460</v>
      </c>
      <c r="L4900">
        <v>11138626</v>
      </c>
      <c r="N4900">
        <v>24</v>
      </c>
      <c r="O4900">
        <v>3421</v>
      </c>
      <c r="P4900">
        <v>3587</v>
      </c>
      <c r="Q4900" t="s">
        <v>15007</v>
      </c>
      <c r="R4900">
        <v>3216</v>
      </c>
      <c r="S4900">
        <v>3382</v>
      </c>
    </row>
    <row r="4901" spans="1:19" x14ac:dyDescent="0.25">
      <c r="A4901" t="s">
        <v>8233</v>
      </c>
      <c r="B4901">
        <v>1</v>
      </c>
      <c r="C4901" t="s">
        <v>8247</v>
      </c>
      <c r="D4901" t="str">
        <f>INDEX(Transcripts[#Data], MATCH(Exons[[#This Row],[Transcript stable ID]], Transcripts[Transcript stable ID], 0), 4)</f>
        <v>NM_003072.3</v>
      </c>
      <c r="E4901" t="s">
        <v>27</v>
      </c>
      <c r="J4901">
        <v>11071677</v>
      </c>
      <c r="K4901">
        <v>11141406</v>
      </c>
      <c r="L4901">
        <v>11141569</v>
      </c>
      <c r="N4901">
        <v>25</v>
      </c>
      <c r="O4901">
        <v>3588</v>
      </c>
      <c r="P4901">
        <v>3751</v>
      </c>
      <c r="Q4901" t="s">
        <v>15008</v>
      </c>
      <c r="R4901">
        <v>3383</v>
      </c>
      <c r="S4901">
        <v>3546</v>
      </c>
    </row>
    <row r="4902" spans="1:19" x14ac:dyDescent="0.25">
      <c r="A4902" t="s">
        <v>8233</v>
      </c>
      <c r="B4902">
        <v>1</v>
      </c>
      <c r="C4902" t="s">
        <v>8247</v>
      </c>
      <c r="D4902" t="str">
        <f>INDEX(Transcripts[#Data], MATCH(Exons[[#This Row],[Transcript stable ID]], Transcripts[Transcript stable ID], 0), 4)</f>
        <v>NM_003072.3</v>
      </c>
      <c r="E4902" t="s">
        <v>27</v>
      </c>
      <c r="J4902">
        <v>11071677</v>
      </c>
      <c r="K4902">
        <v>11143966</v>
      </c>
      <c r="L4902">
        <v>11144193</v>
      </c>
      <c r="N4902">
        <v>26</v>
      </c>
      <c r="O4902">
        <v>3752</v>
      </c>
      <c r="P4902">
        <v>3979</v>
      </c>
      <c r="Q4902" t="s">
        <v>15009</v>
      </c>
      <c r="R4902">
        <v>3547</v>
      </c>
      <c r="S4902">
        <v>3774</v>
      </c>
    </row>
    <row r="4903" spans="1:19" x14ac:dyDescent="0.25">
      <c r="A4903" t="s">
        <v>8233</v>
      </c>
      <c r="B4903">
        <v>1</v>
      </c>
      <c r="C4903" t="s">
        <v>8247</v>
      </c>
      <c r="D4903" t="str">
        <f>INDEX(Transcripts[#Data], MATCH(Exons[[#This Row],[Transcript stable ID]], Transcripts[Transcript stable ID], 0), 4)</f>
        <v>NM_003072.3</v>
      </c>
      <c r="E4903" t="s">
        <v>27</v>
      </c>
      <c r="J4903">
        <v>11071677</v>
      </c>
      <c r="K4903">
        <v>11144443</v>
      </c>
      <c r="L4903">
        <v>11144541</v>
      </c>
      <c r="N4903">
        <v>27</v>
      </c>
      <c r="O4903">
        <v>3980</v>
      </c>
      <c r="P4903">
        <v>4078</v>
      </c>
      <c r="Q4903" t="s">
        <v>15010</v>
      </c>
      <c r="R4903">
        <v>3775</v>
      </c>
      <c r="S4903">
        <v>3873</v>
      </c>
    </row>
    <row r="4904" spans="1:19" x14ac:dyDescent="0.25">
      <c r="A4904" t="s">
        <v>8233</v>
      </c>
      <c r="B4904">
        <v>1</v>
      </c>
      <c r="C4904" t="s">
        <v>8247</v>
      </c>
      <c r="D4904" t="str">
        <f>INDEX(Transcripts[#Data], MATCH(Exons[[#This Row],[Transcript stable ID]], Transcripts[Transcript stable ID], 0), 4)</f>
        <v>NM_003072.3</v>
      </c>
      <c r="E4904" t="s">
        <v>27</v>
      </c>
      <c r="J4904">
        <v>11071677</v>
      </c>
      <c r="K4904">
        <v>11144799</v>
      </c>
      <c r="L4904">
        <v>11144876</v>
      </c>
      <c r="N4904">
        <v>28</v>
      </c>
      <c r="O4904">
        <v>4079</v>
      </c>
      <c r="P4904">
        <v>4156</v>
      </c>
      <c r="Q4904" t="s">
        <v>15011</v>
      </c>
      <c r="R4904">
        <v>3874</v>
      </c>
      <c r="S4904">
        <v>3951</v>
      </c>
    </row>
    <row r="4905" spans="1:19" x14ac:dyDescent="0.25">
      <c r="A4905" t="s">
        <v>8233</v>
      </c>
      <c r="B4905">
        <v>1</v>
      </c>
      <c r="C4905" t="s">
        <v>8247</v>
      </c>
      <c r="D4905" t="str">
        <f>INDEX(Transcripts[#Data], MATCH(Exons[[#This Row],[Transcript stable ID]], Transcripts[Transcript stable ID], 0), 4)</f>
        <v>NM_003072.3</v>
      </c>
      <c r="E4905" t="s">
        <v>27</v>
      </c>
      <c r="J4905">
        <v>11071677</v>
      </c>
      <c r="K4905">
        <v>11145590</v>
      </c>
      <c r="L4905">
        <v>11145808</v>
      </c>
      <c r="N4905">
        <v>29</v>
      </c>
      <c r="O4905">
        <v>4157</v>
      </c>
      <c r="P4905">
        <v>4375</v>
      </c>
      <c r="Q4905" t="s">
        <v>15012</v>
      </c>
      <c r="R4905">
        <v>3952</v>
      </c>
      <c r="S4905">
        <v>4170</v>
      </c>
    </row>
    <row r="4906" spans="1:19" x14ac:dyDescent="0.25">
      <c r="A4906" t="s">
        <v>8233</v>
      </c>
      <c r="B4906">
        <v>1</v>
      </c>
      <c r="C4906" t="s">
        <v>8247</v>
      </c>
      <c r="D4906" t="str">
        <f>INDEX(Transcripts[#Data], MATCH(Exons[[#This Row],[Transcript stable ID]], Transcripts[Transcript stable ID], 0), 4)</f>
        <v>NM_003072.3</v>
      </c>
      <c r="E4906" t="s">
        <v>27</v>
      </c>
      <c r="J4906">
        <v>11071677</v>
      </c>
      <c r="K4906">
        <v>11151983</v>
      </c>
      <c r="L4906">
        <v>11152236</v>
      </c>
      <c r="N4906">
        <v>30</v>
      </c>
      <c r="O4906">
        <v>4376</v>
      </c>
      <c r="P4906">
        <v>4629</v>
      </c>
      <c r="Q4906" t="s">
        <v>15013</v>
      </c>
      <c r="R4906">
        <v>4171</v>
      </c>
      <c r="S4906">
        <v>4424</v>
      </c>
    </row>
    <row r="4907" spans="1:19" x14ac:dyDescent="0.25">
      <c r="A4907" t="s">
        <v>8233</v>
      </c>
      <c r="B4907">
        <v>1</v>
      </c>
      <c r="C4907" t="s">
        <v>8247</v>
      </c>
      <c r="D4907" t="str">
        <f>INDEX(Transcripts[#Data], MATCH(Exons[[#This Row],[Transcript stable ID]], Transcripts[Transcript stable ID], 0), 4)</f>
        <v>NM_003072.3</v>
      </c>
      <c r="E4907" t="s">
        <v>27</v>
      </c>
      <c r="J4907">
        <v>11071677</v>
      </c>
      <c r="K4907">
        <v>11168931</v>
      </c>
      <c r="L4907">
        <v>11169039</v>
      </c>
      <c r="N4907">
        <v>31</v>
      </c>
      <c r="O4907">
        <v>4630</v>
      </c>
      <c r="P4907">
        <v>4738</v>
      </c>
      <c r="Q4907" t="s">
        <v>15014</v>
      </c>
      <c r="R4907">
        <v>4425</v>
      </c>
      <c r="S4907">
        <v>4533</v>
      </c>
    </row>
    <row r="4908" spans="1:19" x14ac:dyDescent="0.25">
      <c r="A4908" t="s">
        <v>8233</v>
      </c>
      <c r="B4908">
        <v>1</v>
      </c>
      <c r="C4908" t="s">
        <v>8247</v>
      </c>
      <c r="D4908" t="str">
        <f>INDEX(Transcripts[#Data], MATCH(Exons[[#This Row],[Transcript stable ID]], Transcripts[Transcript stable ID], 0), 4)</f>
        <v>NM_003072.3</v>
      </c>
      <c r="E4908" t="s">
        <v>27</v>
      </c>
      <c r="J4908">
        <v>11071677</v>
      </c>
      <c r="K4908">
        <v>11169464</v>
      </c>
      <c r="L4908">
        <v>11169565</v>
      </c>
      <c r="N4908">
        <v>32</v>
      </c>
      <c r="O4908">
        <v>4739</v>
      </c>
      <c r="P4908">
        <v>4840</v>
      </c>
      <c r="Q4908" t="s">
        <v>15015</v>
      </c>
      <c r="R4908">
        <v>4534</v>
      </c>
      <c r="S4908">
        <v>4635</v>
      </c>
    </row>
    <row r="4909" spans="1:19" x14ac:dyDescent="0.25">
      <c r="A4909" t="s">
        <v>8233</v>
      </c>
      <c r="B4909">
        <v>1</v>
      </c>
      <c r="C4909" t="s">
        <v>8247</v>
      </c>
      <c r="D4909" t="str">
        <f>INDEX(Transcripts[#Data], MATCH(Exons[[#This Row],[Transcript stable ID]], Transcripts[Transcript stable ID], 0), 4)</f>
        <v>NM_003072.3</v>
      </c>
      <c r="E4909" t="s">
        <v>27</v>
      </c>
      <c r="J4909">
        <v>11071677</v>
      </c>
      <c r="K4909">
        <v>11170429</v>
      </c>
      <c r="L4909">
        <v>11170561</v>
      </c>
      <c r="N4909">
        <v>33</v>
      </c>
      <c r="O4909">
        <v>4841</v>
      </c>
      <c r="P4909">
        <v>4973</v>
      </c>
      <c r="Q4909" t="s">
        <v>15016</v>
      </c>
      <c r="R4909">
        <v>4636</v>
      </c>
      <c r="S4909">
        <v>4768</v>
      </c>
    </row>
    <row r="4910" spans="1:19" x14ac:dyDescent="0.25">
      <c r="A4910" t="s">
        <v>8233</v>
      </c>
      <c r="B4910">
        <v>1</v>
      </c>
      <c r="C4910" t="s">
        <v>8247</v>
      </c>
      <c r="D4910" t="str">
        <f>INDEX(Transcripts[#Data], MATCH(Exons[[#This Row],[Transcript stable ID]], Transcripts[Transcript stable ID], 0), 4)</f>
        <v>NM_003072.3</v>
      </c>
      <c r="E4910" t="s">
        <v>27</v>
      </c>
      <c r="J4910">
        <v>11071677</v>
      </c>
      <c r="K4910">
        <v>11170721</v>
      </c>
      <c r="L4910">
        <v>11170863</v>
      </c>
      <c r="N4910">
        <v>34</v>
      </c>
      <c r="O4910">
        <v>4974</v>
      </c>
      <c r="P4910">
        <v>5116</v>
      </c>
      <c r="Q4910" t="s">
        <v>15017</v>
      </c>
      <c r="R4910">
        <v>4769</v>
      </c>
      <c r="S4910">
        <v>4911</v>
      </c>
    </row>
    <row r="4911" spans="1:19" x14ac:dyDescent="0.25">
      <c r="A4911" t="s">
        <v>8233</v>
      </c>
      <c r="B4911">
        <v>1</v>
      </c>
      <c r="C4911" t="s">
        <v>8247</v>
      </c>
      <c r="D4911" t="str">
        <f>INDEX(Transcripts[#Data], MATCH(Exons[[#This Row],[Transcript stable ID]], Transcripts[Transcript stable ID], 0), 4)</f>
        <v>NM_003072.3</v>
      </c>
      <c r="E4911" t="s">
        <v>27</v>
      </c>
      <c r="H4911">
        <v>11172493</v>
      </c>
      <c r="I4911">
        <v>11172735</v>
      </c>
      <c r="J4911">
        <v>11071677</v>
      </c>
      <c r="K4911">
        <v>11172460</v>
      </c>
      <c r="L4911">
        <v>11172735</v>
      </c>
      <c r="N4911">
        <v>35</v>
      </c>
      <c r="O4911">
        <v>5117</v>
      </c>
      <c r="P4911">
        <v>5149</v>
      </c>
      <c r="Q4911" t="s">
        <v>15018</v>
      </c>
      <c r="R4911">
        <v>4912</v>
      </c>
      <c r="S4911">
        <v>4944</v>
      </c>
    </row>
    <row r="4912" spans="1:19" x14ac:dyDescent="0.25">
      <c r="A4912" t="s">
        <v>8233</v>
      </c>
      <c r="B4912">
        <v>1</v>
      </c>
      <c r="C4912" t="s">
        <v>8243</v>
      </c>
      <c r="D4912" t="str">
        <f>INDEX(Transcripts[#Data], MATCH(Exons[[#This Row],[Transcript stable ID]], Transcripts[Transcript stable ID], 0), 4)</f>
        <v>NM_001128844.1</v>
      </c>
      <c r="E4912" t="s">
        <v>27</v>
      </c>
      <c r="F4912">
        <v>11071677</v>
      </c>
      <c r="G4912">
        <v>11071850</v>
      </c>
      <c r="J4912">
        <v>11071677</v>
      </c>
      <c r="K4912">
        <v>11071677</v>
      </c>
      <c r="L4912">
        <v>11071850</v>
      </c>
      <c r="N4912">
        <v>1</v>
      </c>
      <c r="Q4912" t="s">
        <v>14984</v>
      </c>
    </row>
    <row r="4913" spans="1:19" x14ac:dyDescent="0.25">
      <c r="A4913" t="s">
        <v>8233</v>
      </c>
      <c r="B4913">
        <v>1</v>
      </c>
      <c r="C4913" t="s">
        <v>8243</v>
      </c>
      <c r="D4913" t="str">
        <f>INDEX(Transcripts[#Data], MATCH(Exons[[#This Row],[Transcript stable ID]], Transcripts[Transcript stable ID], 0), 4)</f>
        <v>NM_001128844.1</v>
      </c>
      <c r="E4913" t="s">
        <v>27</v>
      </c>
      <c r="F4913">
        <v>11094797</v>
      </c>
      <c r="G4913">
        <v>11094827</v>
      </c>
      <c r="J4913">
        <v>11071677</v>
      </c>
      <c r="K4913">
        <v>11094797</v>
      </c>
      <c r="L4913">
        <v>11095049</v>
      </c>
      <c r="N4913">
        <v>3</v>
      </c>
      <c r="O4913">
        <v>282</v>
      </c>
      <c r="P4913">
        <v>503</v>
      </c>
      <c r="Q4913" t="s">
        <v>14985</v>
      </c>
      <c r="R4913">
        <v>1</v>
      </c>
      <c r="S4913">
        <v>222</v>
      </c>
    </row>
    <row r="4914" spans="1:19" x14ac:dyDescent="0.25">
      <c r="A4914" t="s">
        <v>8233</v>
      </c>
      <c r="B4914">
        <v>1</v>
      </c>
      <c r="C4914" t="s">
        <v>8243</v>
      </c>
      <c r="D4914" t="str">
        <f>INDEX(Transcripts[#Data], MATCH(Exons[[#This Row],[Transcript stable ID]], Transcripts[Transcript stable ID], 0), 4)</f>
        <v>NM_001128844.1</v>
      </c>
      <c r="E4914" t="s">
        <v>27</v>
      </c>
      <c r="J4914">
        <v>11071677</v>
      </c>
      <c r="K4914">
        <v>11095949</v>
      </c>
      <c r="L4914">
        <v>11096081</v>
      </c>
      <c r="N4914">
        <v>4</v>
      </c>
      <c r="O4914">
        <v>504</v>
      </c>
      <c r="P4914">
        <v>636</v>
      </c>
      <c r="Q4914" t="s">
        <v>14986</v>
      </c>
      <c r="R4914">
        <v>223</v>
      </c>
      <c r="S4914">
        <v>355</v>
      </c>
    </row>
    <row r="4915" spans="1:19" x14ac:dyDescent="0.25">
      <c r="A4915" t="s">
        <v>8233</v>
      </c>
      <c r="B4915">
        <v>1</v>
      </c>
      <c r="C4915" t="s">
        <v>8243</v>
      </c>
      <c r="D4915" t="str">
        <f>INDEX(Transcripts[#Data], MATCH(Exons[[#This Row],[Transcript stable ID]], Transcripts[Transcript stable ID], 0), 4)</f>
        <v>NM_001128844.1</v>
      </c>
      <c r="E4915" t="s">
        <v>27</v>
      </c>
      <c r="J4915">
        <v>11071677</v>
      </c>
      <c r="K4915">
        <v>11096865</v>
      </c>
      <c r="L4915">
        <v>11097269</v>
      </c>
      <c r="N4915">
        <v>5</v>
      </c>
      <c r="O4915">
        <v>637</v>
      </c>
      <c r="P4915">
        <v>1041</v>
      </c>
      <c r="Q4915" t="s">
        <v>14987</v>
      </c>
      <c r="R4915">
        <v>356</v>
      </c>
      <c r="S4915">
        <v>760</v>
      </c>
    </row>
    <row r="4916" spans="1:19" x14ac:dyDescent="0.25">
      <c r="A4916" t="s">
        <v>8233</v>
      </c>
      <c r="B4916">
        <v>1</v>
      </c>
      <c r="C4916" t="s">
        <v>8243</v>
      </c>
      <c r="D4916" t="str">
        <f>INDEX(Transcripts[#Data], MATCH(Exons[[#This Row],[Transcript stable ID]], Transcripts[Transcript stable ID], 0), 4)</f>
        <v>NM_001128844.1</v>
      </c>
      <c r="E4916" t="s">
        <v>27</v>
      </c>
      <c r="J4916">
        <v>11071677</v>
      </c>
      <c r="K4916">
        <v>11097581</v>
      </c>
      <c r="L4916">
        <v>11097679</v>
      </c>
      <c r="N4916">
        <v>6</v>
      </c>
      <c r="O4916">
        <v>1042</v>
      </c>
      <c r="P4916">
        <v>1140</v>
      </c>
      <c r="Q4916" t="s">
        <v>14988</v>
      </c>
      <c r="R4916">
        <v>761</v>
      </c>
      <c r="S4916">
        <v>859</v>
      </c>
    </row>
    <row r="4917" spans="1:19" x14ac:dyDescent="0.25">
      <c r="A4917" t="s">
        <v>8233</v>
      </c>
      <c r="B4917">
        <v>1</v>
      </c>
      <c r="C4917" t="s">
        <v>8243</v>
      </c>
      <c r="D4917" t="str">
        <f>INDEX(Transcripts[#Data], MATCH(Exons[[#This Row],[Transcript stable ID]], Transcripts[Transcript stable ID], 0), 4)</f>
        <v>NM_001128844.1</v>
      </c>
      <c r="E4917" t="s">
        <v>27</v>
      </c>
      <c r="J4917">
        <v>11071677</v>
      </c>
      <c r="K4917">
        <v>11098342</v>
      </c>
      <c r="L4917">
        <v>11098600</v>
      </c>
      <c r="N4917">
        <v>7</v>
      </c>
      <c r="O4917">
        <v>1141</v>
      </c>
      <c r="P4917">
        <v>1399</v>
      </c>
      <c r="Q4917" t="s">
        <v>14989</v>
      </c>
      <c r="R4917">
        <v>860</v>
      </c>
      <c r="S4917">
        <v>1118</v>
      </c>
    </row>
    <row r="4918" spans="1:19" x14ac:dyDescent="0.25">
      <c r="A4918" t="s">
        <v>8233</v>
      </c>
      <c r="B4918">
        <v>1</v>
      </c>
      <c r="C4918" t="s">
        <v>8243</v>
      </c>
      <c r="D4918" t="str">
        <f>INDEX(Transcripts[#Data], MATCH(Exons[[#This Row],[Transcript stable ID]], Transcripts[Transcript stable ID], 0), 4)</f>
        <v>NM_001128844.1</v>
      </c>
      <c r="E4918" t="s">
        <v>27</v>
      </c>
      <c r="J4918">
        <v>11071677</v>
      </c>
      <c r="K4918">
        <v>11099993</v>
      </c>
      <c r="L4918">
        <v>11100119</v>
      </c>
      <c r="N4918">
        <v>8</v>
      </c>
      <c r="O4918">
        <v>1400</v>
      </c>
      <c r="P4918">
        <v>1526</v>
      </c>
      <c r="Q4918" t="s">
        <v>14990</v>
      </c>
      <c r="R4918">
        <v>1119</v>
      </c>
      <c r="S4918">
        <v>1245</v>
      </c>
    </row>
    <row r="4919" spans="1:19" x14ac:dyDescent="0.25">
      <c r="A4919" t="s">
        <v>8233</v>
      </c>
      <c r="B4919">
        <v>1</v>
      </c>
      <c r="C4919" t="s">
        <v>8243</v>
      </c>
      <c r="D4919" t="str">
        <f>INDEX(Transcripts[#Data], MATCH(Exons[[#This Row],[Transcript stable ID]], Transcripts[Transcript stable ID], 0), 4)</f>
        <v>NM_001128844.1</v>
      </c>
      <c r="E4919" t="s">
        <v>27</v>
      </c>
      <c r="J4919">
        <v>11071677</v>
      </c>
      <c r="K4919">
        <v>11101826</v>
      </c>
      <c r="L4919">
        <v>11101999</v>
      </c>
      <c r="N4919">
        <v>9</v>
      </c>
      <c r="O4919">
        <v>1527</v>
      </c>
      <c r="P4919">
        <v>1700</v>
      </c>
      <c r="Q4919" t="s">
        <v>14991</v>
      </c>
      <c r="R4919">
        <v>1246</v>
      </c>
      <c r="S4919">
        <v>1419</v>
      </c>
    </row>
    <row r="4920" spans="1:19" x14ac:dyDescent="0.25">
      <c r="A4920" t="s">
        <v>8233</v>
      </c>
      <c r="B4920">
        <v>1</v>
      </c>
      <c r="C4920" t="s">
        <v>8243</v>
      </c>
      <c r="D4920" t="str">
        <f>INDEX(Transcripts[#Data], MATCH(Exons[[#This Row],[Transcript stable ID]], Transcripts[Transcript stable ID], 0), 4)</f>
        <v>NM_001128844.1</v>
      </c>
      <c r="E4920" t="s">
        <v>27</v>
      </c>
      <c r="J4920">
        <v>11071677</v>
      </c>
      <c r="K4920">
        <v>11105504</v>
      </c>
      <c r="L4920">
        <v>11105677</v>
      </c>
      <c r="N4920">
        <v>10</v>
      </c>
      <c r="O4920">
        <v>1701</v>
      </c>
      <c r="P4920">
        <v>1874</v>
      </c>
      <c r="Q4920" t="s">
        <v>14992</v>
      </c>
      <c r="R4920">
        <v>1420</v>
      </c>
      <c r="S4920">
        <v>1593</v>
      </c>
    </row>
    <row r="4921" spans="1:19" x14ac:dyDescent="0.25">
      <c r="A4921" t="s">
        <v>8233</v>
      </c>
      <c r="B4921">
        <v>1</v>
      </c>
      <c r="C4921" t="s">
        <v>8243</v>
      </c>
      <c r="D4921" t="str">
        <f>INDEX(Transcripts[#Data], MATCH(Exons[[#This Row],[Transcript stable ID]], Transcripts[Transcript stable ID], 0), 4)</f>
        <v>NM_001128844.1</v>
      </c>
      <c r="E4921" t="s">
        <v>27</v>
      </c>
      <c r="J4921">
        <v>11071677</v>
      </c>
      <c r="K4921">
        <v>11106889</v>
      </c>
      <c r="L4921">
        <v>11107056</v>
      </c>
      <c r="N4921">
        <v>11</v>
      </c>
      <c r="O4921">
        <v>1875</v>
      </c>
      <c r="P4921">
        <v>2042</v>
      </c>
      <c r="Q4921" t="s">
        <v>14993</v>
      </c>
      <c r="R4921">
        <v>1594</v>
      </c>
      <c r="S4921">
        <v>1761</v>
      </c>
    </row>
    <row r="4922" spans="1:19" x14ac:dyDescent="0.25">
      <c r="A4922" t="s">
        <v>8233</v>
      </c>
      <c r="B4922">
        <v>1</v>
      </c>
      <c r="C4922" t="s">
        <v>8243</v>
      </c>
      <c r="D4922" t="str">
        <f>INDEX(Transcripts[#Data], MATCH(Exons[[#This Row],[Transcript stable ID]], Transcripts[Transcript stable ID], 0), 4)</f>
        <v>NM_001128844.1</v>
      </c>
      <c r="E4922" t="s">
        <v>27</v>
      </c>
      <c r="J4922">
        <v>11071677</v>
      </c>
      <c r="K4922">
        <v>11107170</v>
      </c>
      <c r="L4922">
        <v>11107220</v>
      </c>
      <c r="N4922">
        <v>12</v>
      </c>
      <c r="O4922">
        <v>2043</v>
      </c>
      <c r="P4922">
        <v>2093</v>
      </c>
      <c r="Q4922" t="s">
        <v>14994</v>
      </c>
      <c r="R4922">
        <v>1762</v>
      </c>
      <c r="S4922">
        <v>1812</v>
      </c>
    </row>
    <row r="4923" spans="1:19" x14ac:dyDescent="0.25">
      <c r="A4923" t="s">
        <v>8233</v>
      </c>
      <c r="B4923">
        <v>1</v>
      </c>
      <c r="C4923" t="s">
        <v>8243</v>
      </c>
      <c r="D4923" t="str">
        <f>INDEX(Transcripts[#Data], MATCH(Exons[[#This Row],[Transcript stable ID]], Transcripts[Transcript stable ID], 0), 4)</f>
        <v>NM_001128844.1</v>
      </c>
      <c r="E4923" t="s">
        <v>27</v>
      </c>
      <c r="J4923">
        <v>11071677</v>
      </c>
      <c r="K4923">
        <v>11113705</v>
      </c>
      <c r="L4923">
        <v>11113835</v>
      </c>
      <c r="N4923">
        <v>13</v>
      </c>
      <c r="O4923">
        <v>2094</v>
      </c>
      <c r="P4923">
        <v>2224</v>
      </c>
      <c r="Q4923" t="s">
        <v>14995</v>
      </c>
      <c r="R4923">
        <v>1813</v>
      </c>
      <c r="S4923">
        <v>1943</v>
      </c>
    </row>
    <row r="4924" spans="1:19" x14ac:dyDescent="0.25">
      <c r="A4924" t="s">
        <v>8233</v>
      </c>
      <c r="B4924">
        <v>1</v>
      </c>
      <c r="C4924" t="s">
        <v>8243</v>
      </c>
      <c r="D4924" t="str">
        <f>INDEX(Transcripts[#Data], MATCH(Exons[[#This Row],[Transcript stable ID]], Transcripts[Transcript stable ID], 0), 4)</f>
        <v>NM_001128844.1</v>
      </c>
      <c r="E4924" t="s">
        <v>27</v>
      </c>
      <c r="J4924">
        <v>11071677</v>
      </c>
      <c r="K4924">
        <v>11114016</v>
      </c>
      <c r="L4924">
        <v>11114073</v>
      </c>
      <c r="N4924">
        <v>14</v>
      </c>
      <c r="O4924">
        <v>2225</v>
      </c>
      <c r="P4924">
        <v>2282</v>
      </c>
      <c r="Q4924" t="s">
        <v>14996</v>
      </c>
      <c r="R4924">
        <v>1944</v>
      </c>
      <c r="S4924">
        <v>2001</v>
      </c>
    </row>
    <row r="4925" spans="1:19" x14ac:dyDescent="0.25">
      <c r="A4925" t="s">
        <v>8233</v>
      </c>
      <c r="B4925">
        <v>1</v>
      </c>
      <c r="C4925" t="s">
        <v>8243</v>
      </c>
      <c r="D4925" t="str">
        <f>INDEX(Transcripts[#Data], MATCH(Exons[[#This Row],[Transcript stable ID]], Transcripts[Transcript stable ID], 0), 4)</f>
        <v>NM_001128844.1</v>
      </c>
      <c r="E4925" t="s">
        <v>27</v>
      </c>
      <c r="J4925">
        <v>11071677</v>
      </c>
      <c r="K4925">
        <v>11118578</v>
      </c>
      <c r="L4925">
        <v>11118699</v>
      </c>
      <c r="N4925">
        <v>15</v>
      </c>
      <c r="O4925">
        <v>2283</v>
      </c>
      <c r="P4925">
        <v>2404</v>
      </c>
      <c r="Q4925" t="s">
        <v>14997</v>
      </c>
      <c r="R4925">
        <v>2002</v>
      </c>
      <c r="S4925">
        <v>2123</v>
      </c>
    </row>
    <row r="4926" spans="1:19" x14ac:dyDescent="0.25">
      <c r="A4926" t="s">
        <v>8233</v>
      </c>
      <c r="B4926">
        <v>1</v>
      </c>
      <c r="C4926" t="s">
        <v>8243</v>
      </c>
      <c r="D4926" t="str">
        <f>INDEX(Transcripts[#Data], MATCH(Exons[[#This Row],[Transcript stable ID]], Transcripts[Transcript stable ID], 0), 4)</f>
        <v>NM_001128844.1</v>
      </c>
      <c r="E4926" t="s">
        <v>27</v>
      </c>
      <c r="J4926">
        <v>11071677</v>
      </c>
      <c r="K4926">
        <v>11121057</v>
      </c>
      <c r="L4926">
        <v>11121207</v>
      </c>
      <c r="N4926">
        <v>16</v>
      </c>
      <c r="O4926">
        <v>2405</v>
      </c>
      <c r="P4926">
        <v>2555</v>
      </c>
      <c r="Q4926" t="s">
        <v>14998</v>
      </c>
      <c r="R4926">
        <v>2124</v>
      </c>
      <c r="S4926">
        <v>2274</v>
      </c>
    </row>
    <row r="4927" spans="1:19" x14ac:dyDescent="0.25">
      <c r="A4927" t="s">
        <v>8233</v>
      </c>
      <c r="B4927">
        <v>1</v>
      </c>
      <c r="C4927" t="s">
        <v>8243</v>
      </c>
      <c r="D4927" t="str">
        <f>INDEX(Transcripts[#Data], MATCH(Exons[[#This Row],[Transcript stable ID]], Transcripts[Transcript stable ID], 0), 4)</f>
        <v>NM_001128844.1</v>
      </c>
      <c r="E4927" t="s">
        <v>27</v>
      </c>
      <c r="J4927">
        <v>11071677</v>
      </c>
      <c r="K4927">
        <v>11123625</v>
      </c>
      <c r="L4927">
        <v>11123788</v>
      </c>
      <c r="N4927">
        <v>17</v>
      </c>
      <c r="O4927">
        <v>2556</v>
      </c>
      <c r="P4927">
        <v>2719</v>
      </c>
      <c r="Q4927" t="s">
        <v>14999</v>
      </c>
      <c r="R4927">
        <v>2275</v>
      </c>
      <c r="S4927">
        <v>2438</v>
      </c>
    </row>
    <row r="4928" spans="1:19" x14ac:dyDescent="0.25">
      <c r="A4928" t="s">
        <v>8233</v>
      </c>
      <c r="B4928">
        <v>1</v>
      </c>
      <c r="C4928" t="s">
        <v>8243</v>
      </c>
      <c r="D4928" t="str">
        <f>INDEX(Transcripts[#Data], MATCH(Exons[[#This Row],[Transcript stable ID]], Transcripts[Transcript stable ID], 0), 4)</f>
        <v>NM_001128844.1</v>
      </c>
      <c r="E4928" t="s">
        <v>27</v>
      </c>
      <c r="J4928">
        <v>11071677</v>
      </c>
      <c r="K4928">
        <v>11129633</v>
      </c>
      <c r="L4928">
        <v>11129699</v>
      </c>
      <c r="N4928">
        <v>18</v>
      </c>
      <c r="O4928">
        <v>2720</v>
      </c>
      <c r="P4928">
        <v>2786</v>
      </c>
      <c r="Q4928" t="s">
        <v>15000</v>
      </c>
      <c r="R4928">
        <v>2439</v>
      </c>
      <c r="S4928">
        <v>2505</v>
      </c>
    </row>
    <row r="4929" spans="1:19" x14ac:dyDescent="0.25">
      <c r="A4929" t="s">
        <v>8233</v>
      </c>
      <c r="B4929">
        <v>1</v>
      </c>
      <c r="C4929" t="s">
        <v>8243</v>
      </c>
      <c r="D4929" t="str">
        <f>INDEX(Transcripts[#Data], MATCH(Exons[[#This Row],[Transcript stable ID]], Transcripts[Transcript stable ID], 0), 4)</f>
        <v>NM_001128844.1</v>
      </c>
      <c r="E4929" t="s">
        <v>27</v>
      </c>
      <c r="J4929">
        <v>11071677</v>
      </c>
      <c r="K4929">
        <v>11130267</v>
      </c>
      <c r="L4929">
        <v>11130377</v>
      </c>
      <c r="N4929">
        <v>19</v>
      </c>
      <c r="O4929">
        <v>2787</v>
      </c>
      <c r="P4929">
        <v>2897</v>
      </c>
      <c r="Q4929" t="s">
        <v>15001</v>
      </c>
      <c r="R4929">
        <v>2506</v>
      </c>
      <c r="S4929">
        <v>2616</v>
      </c>
    </row>
    <row r="4930" spans="1:19" x14ac:dyDescent="0.25">
      <c r="A4930" t="s">
        <v>8233</v>
      </c>
      <c r="B4930">
        <v>1</v>
      </c>
      <c r="C4930" t="s">
        <v>8243</v>
      </c>
      <c r="D4930" t="str">
        <f>INDEX(Transcripts[#Data], MATCH(Exons[[#This Row],[Transcript stable ID]], Transcripts[Transcript stable ID], 0), 4)</f>
        <v>NM_001128844.1</v>
      </c>
      <c r="E4930" t="s">
        <v>27</v>
      </c>
      <c r="J4930">
        <v>11071677</v>
      </c>
      <c r="K4930">
        <v>11132401</v>
      </c>
      <c r="L4930">
        <v>11132643</v>
      </c>
      <c r="N4930">
        <v>20</v>
      </c>
      <c r="O4930">
        <v>2898</v>
      </c>
      <c r="P4930">
        <v>3140</v>
      </c>
      <c r="Q4930" t="s">
        <v>15002</v>
      </c>
      <c r="R4930">
        <v>2617</v>
      </c>
      <c r="S4930">
        <v>2859</v>
      </c>
    </row>
    <row r="4931" spans="1:19" x14ac:dyDescent="0.25">
      <c r="A4931" t="s">
        <v>8233</v>
      </c>
      <c r="B4931">
        <v>1</v>
      </c>
      <c r="C4931" t="s">
        <v>8243</v>
      </c>
      <c r="D4931" t="str">
        <f>INDEX(Transcripts[#Data], MATCH(Exons[[#This Row],[Transcript stable ID]], Transcripts[Transcript stable ID], 0), 4)</f>
        <v>NM_001128844.1</v>
      </c>
      <c r="E4931" t="s">
        <v>27</v>
      </c>
      <c r="J4931">
        <v>11071677</v>
      </c>
      <c r="K4931">
        <v>11134194</v>
      </c>
      <c r="L4931">
        <v>11134307</v>
      </c>
      <c r="N4931">
        <v>21</v>
      </c>
      <c r="O4931">
        <v>3141</v>
      </c>
      <c r="P4931">
        <v>3254</v>
      </c>
      <c r="Q4931" t="s">
        <v>15003</v>
      </c>
      <c r="R4931">
        <v>2860</v>
      </c>
      <c r="S4931">
        <v>2973</v>
      </c>
    </row>
    <row r="4932" spans="1:19" x14ac:dyDescent="0.25">
      <c r="A4932" t="s">
        <v>8233</v>
      </c>
      <c r="B4932">
        <v>1</v>
      </c>
      <c r="C4932" t="s">
        <v>8243</v>
      </c>
      <c r="D4932" t="str">
        <f>INDEX(Transcripts[#Data], MATCH(Exons[[#This Row],[Transcript stable ID]], Transcripts[Transcript stable ID], 0), 4)</f>
        <v>NM_001128844.1</v>
      </c>
      <c r="E4932" t="s">
        <v>27</v>
      </c>
      <c r="J4932">
        <v>11071677</v>
      </c>
      <c r="K4932">
        <v>11135007</v>
      </c>
      <c r="L4932">
        <v>11135114</v>
      </c>
      <c r="N4932">
        <v>22</v>
      </c>
      <c r="O4932">
        <v>3255</v>
      </c>
      <c r="P4932">
        <v>3362</v>
      </c>
      <c r="Q4932" t="s">
        <v>15004</v>
      </c>
      <c r="R4932">
        <v>2974</v>
      </c>
      <c r="S4932">
        <v>3081</v>
      </c>
    </row>
    <row r="4933" spans="1:19" x14ac:dyDescent="0.25">
      <c r="A4933" t="s">
        <v>8233</v>
      </c>
      <c r="B4933">
        <v>1</v>
      </c>
      <c r="C4933" t="s">
        <v>8243</v>
      </c>
      <c r="D4933" t="str">
        <f>INDEX(Transcripts[#Data], MATCH(Exons[[#This Row],[Transcript stable ID]], Transcripts[Transcript stable ID], 0), 4)</f>
        <v>NM_001128844.1</v>
      </c>
      <c r="E4933" t="s">
        <v>27</v>
      </c>
      <c r="J4933">
        <v>11071677</v>
      </c>
      <c r="K4933">
        <v>11136098</v>
      </c>
      <c r="L4933">
        <v>11136184</v>
      </c>
      <c r="N4933">
        <v>23</v>
      </c>
      <c r="O4933">
        <v>3363</v>
      </c>
      <c r="P4933">
        <v>3449</v>
      </c>
      <c r="Q4933" t="s">
        <v>15005</v>
      </c>
      <c r="R4933">
        <v>3082</v>
      </c>
      <c r="S4933">
        <v>3168</v>
      </c>
    </row>
    <row r="4934" spans="1:19" x14ac:dyDescent="0.25">
      <c r="A4934" t="s">
        <v>8233</v>
      </c>
      <c r="B4934">
        <v>1</v>
      </c>
      <c r="C4934" t="s">
        <v>8243</v>
      </c>
      <c r="D4934" t="str">
        <f>INDEX(Transcripts[#Data], MATCH(Exons[[#This Row],[Transcript stable ID]], Transcripts[Transcript stable ID], 0), 4)</f>
        <v>NM_001128844.1</v>
      </c>
      <c r="E4934" t="s">
        <v>27</v>
      </c>
      <c r="J4934">
        <v>11071677</v>
      </c>
      <c r="K4934">
        <v>11136976</v>
      </c>
      <c r="L4934">
        <v>11137022</v>
      </c>
      <c r="N4934">
        <v>24</v>
      </c>
      <c r="O4934">
        <v>3450</v>
      </c>
      <c r="P4934">
        <v>3496</v>
      </c>
      <c r="Q4934" t="s">
        <v>15006</v>
      </c>
      <c r="R4934">
        <v>3169</v>
      </c>
      <c r="S4934">
        <v>3215</v>
      </c>
    </row>
    <row r="4935" spans="1:19" x14ac:dyDescent="0.25">
      <c r="A4935" t="s">
        <v>8233</v>
      </c>
      <c r="B4935">
        <v>1</v>
      </c>
      <c r="C4935" t="s">
        <v>8243</v>
      </c>
      <c r="D4935" t="str">
        <f>INDEX(Transcripts[#Data], MATCH(Exons[[#This Row],[Transcript stable ID]], Transcripts[Transcript stable ID], 0), 4)</f>
        <v>NM_001128844.1</v>
      </c>
      <c r="E4935" t="s">
        <v>27</v>
      </c>
      <c r="J4935">
        <v>11071677</v>
      </c>
      <c r="K4935">
        <v>11138460</v>
      </c>
      <c r="L4935">
        <v>11138626</v>
      </c>
      <c r="N4935">
        <v>25</v>
      </c>
      <c r="O4935">
        <v>3497</v>
      </c>
      <c r="P4935">
        <v>3663</v>
      </c>
      <c r="Q4935" t="s">
        <v>15007</v>
      </c>
      <c r="R4935">
        <v>3216</v>
      </c>
      <c r="S4935">
        <v>3382</v>
      </c>
    </row>
    <row r="4936" spans="1:19" x14ac:dyDescent="0.25">
      <c r="A4936" t="s">
        <v>8233</v>
      </c>
      <c r="B4936">
        <v>1</v>
      </c>
      <c r="C4936" t="s">
        <v>8243</v>
      </c>
      <c r="D4936" t="str">
        <f>INDEX(Transcripts[#Data], MATCH(Exons[[#This Row],[Transcript stable ID]], Transcripts[Transcript stable ID], 0), 4)</f>
        <v>NM_001128844.1</v>
      </c>
      <c r="E4936" t="s">
        <v>27</v>
      </c>
      <c r="J4936">
        <v>11071677</v>
      </c>
      <c r="K4936">
        <v>11141406</v>
      </c>
      <c r="L4936">
        <v>11141569</v>
      </c>
      <c r="N4936">
        <v>26</v>
      </c>
      <c r="O4936">
        <v>3664</v>
      </c>
      <c r="P4936">
        <v>3827</v>
      </c>
      <c r="Q4936" t="s">
        <v>15008</v>
      </c>
      <c r="R4936">
        <v>3383</v>
      </c>
      <c r="S4936">
        <v>3546</v>
      </c>
    </row>
    <row r="4937" spans="1:19" x14ac:dyDescent="0.25">
      <c r="A4937" t="s">
        <v>8233</v>
      </c>
      <c r="B4937">
        <v>1</v>
      </c>
      <c r="C4937" t="s">
        <v>8243</v>
      </c>
      <c r="D4937" t="str">
        <f>INDEX(Transcripts[#Data], MATCH(Exons[[#This Row],[Transcript stable ID]], Transcripts[Transcript stable ID], 0), 4)</f>
        <v>NM_001128844.1</v>
      </c>
      <c r="E4937" t="s">
        <v>27</v>
      </c>
      <c r="J4937">
        <v>11071677</v>
      </c>
      <c r="K4937">
        <v>11143966</v>
      </c>
      <c r="L4937">
        <v>11144193</v>
      </c>
      <c r="N4937">
        <v>27</v>
      </c>
      <c r="O4937">
        <v>3828</v>
      </c>
      <c r="P4937">
        <v>4055</v>
      </c>
      <c r="Q4937" t="s">
        <v>15009</v>
      </c>
      <c r="R4937">
        <v>3547</v>
      </c>
      <c r="S4937">
        <v>3774</v>
      </c>
    </row>
    <row r="4938" spans="1:19" x14ac:dyDescent="0.25">
      <c r="A4938" t="s">
        <v>8233</v>
      </c>
      <c r="B4938">
        <v>1</v>
      </c>
      <c r="C4938" t="s">
        <v>8243</v>
      </c>
      <c r="D4938" t="str">
        <f>INDEX(Transcripts[#Data], MATCH(Exons[[#This Row],[Transcript stable ID]], Transcripts[Transcript stable ID], 0), 4)</f>
        <v>NM_001128844.1</v>
      </c>
      <c r="E4938" t="s">
        <v>27</v>
      </c>
      <c r="J4938">
        <v>11071677</v>
      </c>
      <c r="K4938">
        <v>11144443</v>
      </c>
      <c r="L4938">
        <v>11144541</v>
      </c>
      <c r="N4938">
        <v>28</v>
      </c>
      <c r="O4938">
        <v>4056</v>
      </c>
      <c r="P4938">
        <v>4154</v>
      </c>
      <c r="Q4938" t="s">
        <v>15010</v>
      </c>
      <c r="R4938">
        <v>3775</v>
      </c>
      <c r="S4938">
        <v>3873</v>
      </c>
    </row>
    <row r="4939" spans="1:19" x14ac:dyDescent="0.25">
      <c r="A4939" t="s">
        <v>8233</v>
      </c>
      <c r="B4939">
        <v>1</v>
      </c>
      <c r="C4939" t="s">
        <v>8243</v>
      </c>
      <c r="D4939" t="str">
        <f>INDEX(Transcripts[#Data], MATCH(Exons[[#This Row],[Transcript stable ID]], Transcripts[Transcript stable ID], 0), 4)</f>
        <v>NM_001128844.1</v>
      </c>
      <c r="E4939" t="s">
        <v>27</v>
      </c>
      <c r="J4939">
        <v>11071677</v>
      </c>
      <c r="K4939">
        <v>11144799</v>
      </c>
      <c r="L4939">
        <v>11144876</v>
      </c>
      <c r="N4939">
        <v>29</v>
      </c>
      <c r="O4939">
        <v>4155</v>
      </c>
      <c r="P4939">
        <v>4232</v>
      </c>
      <c r="Q4939" t="s">
        <v>15011</v>
      </c>
      <c r="R4939">
        <v>3874</v>
      </c>
      <c r="S4939">
        <v>3951</v>
      </c>
    </row>
    <row r="4940" spans="1:19" x14ac:dyDescent="0.25">
      <c r="A4940" t="s">
        <v>8233</v>
      </c>
      <c r="B4940">
        <v>1</v>
      </c>
      <c r="C4940" t="s">
        <v>8243</v>
      </c>
      <c r="D4940" t="str">
        <f>INDEX(Transcripts[#Data], MATCH(Exons[[#This Row],[Transcript stable ID]], Transcripts[Transcript stable ID], 0), 4)</f>
        <v>NM_001128844.1</v>
      </c>
      <c r="E4940" t="s">
        <v>27</v>
      </c>
      <c r="J4940">
        <v>11071677</v>
      </c>
      <c r="K4940">
        <v>11145590</v>
      </c>
      <c r="L4940">
        <v>11145808</v>
      </c>
      <c r="N4940">
        <v>30</v>
      </c>
      <c r="O4940">
        <v>4233</v>
      </c>
      <c r="P4940">
        <v>4451</v>
      </c>
      <c r="Q4940" t="s">
        <v>15012</v>
      </c>
      <c r="R4940">
        <v>3952</v>
      </c>
      <c r="S4940">
        <v>4170</v>
      </c>
    </row>
    <row r="4941" spans="1:19" x14ac:dyDescent="0.25">
      <c r="A4941" t="s">
        <v>8233</v>
      </c>
      <c r="B4941">
        <v>1</v>
      </c>
      <c r="C4941" t="s">
        <v>8243</v>
      </c>
      <c r="D4941" t="str">
        <f>INDEX(Transcripts[#Data], MATCH(Exons[[#This Row],[Transcript stable ID]], Transcripts[Transcript stable ID], 0), 4)</f>
        <v>NM_001128844.1</v>
      </c>
      <c r="E4941" t="s">
        <v>27</v>
      </c>
      <c r="J4941">
        <v>11071677</v>
      </c>
      <c r="K4941">
        <v>11151983</v>
      </c>
      <c r="L4941">
        <v>11152236</v>
      </c>
      <c r="N4941">
        <v>31</v>
      </c>
      <c r="O4941">
        <v>4452</v>
      </c>
      <c r="P4941">
        <v>4705</v>
      </c>
      <c r="Q4941" t="s">
        <v>15013</v>
      </c>
      <c r="R4941">
        <v>4171</v>
      </c>
      <c r="S4941">
        <v>4424</v>
      </c>
    </row>
    <row r="4942" spans="1:19" x14ac:dyDescent="0.25">
      <c r="A4942" t="s">
        <v>8233</v>
      </c>
      <c r="B4942">
        <v>1</v>
      </c>
      <c r="C4942" t="s">
        <v>8243</v>
      </c>
      <c r="D4942" t="str">
        <f>INDEX(Transcripts[#Data], MATCH(Exons[[#This Row],[Transcript stable ID]], Transcripts[Transcript stable ID], 0), 4)</f>
        <v>NM_001128844.1</v>
      </c>
      <c r="E4942" t="s">
        <v>27</v>
      </c>
      <c r="J4942">
        <v>11071677</v>
      </c>
      <c r="K4942">
        <v>11168931</v>
      </c>
      <c r="L4942">
        <v>11169039</v>
      </c>
      <c r="N4942">
        <v>32</v>
      </c>
      <c r="O4942">
        <v>4706</v>
      </c>
      <c r="P4942">
        <v>4814</v>
      </c>
      <c r="Q4942" t="s">
        <v>15014</v>
      </c>
      <c r="R4942">
        <v>4425</v>
      </c>
      <c r="S4942">
        <v>4533</v>
      </c>
    </row>
    <row r="4943" spans="1:19" x14ac:dyDescent="0.25">
      <c r="A4943" t="s">
        <v>8233</v>
      </c>
      <c r="B4943">
        <v>1</v>
      </c>
      <c r="C4943" t="s">
        <v>8243</v>
      </c>
      <c r="D4943" t="str">
        <f>INDEX(Transcripts[#Data], MATCH(Exons[[#This Row],[Transcript stable ID]], Transcripts[Transcript stable ID], 0), 4)</f>
        <v>NM_001128844.1</v>
      </c>
      <c r="E4943" t="s">
        <v>27</v>
      </c>
      <c r="J4943">
        <v>11071677</v>
      </c>
      <c r="K4943">
        <v>11169464</v>
      </c>
      <c r="L4943">
        <v>11169565</v>
      </c>
      <c r="N4943">
        <v>33</v>
      </c>
      <c r="O4943">
        <v>4815</v>
      </c>
      <c r="P4943">
        <v>4916</v>
      </c>
      <c r="Q4943" t="s">
        <v>15015</v>
      </c>
      <c r="R4943">
        <v>4534</v>
      </c>
      <c r="S4943">
        <v>4635</v>
      </c>
    </row>
    <row r="4944" spans="1:19" x14ac:dyDescent="0.25">
      <c r="A4944" t="s">
        <v>8233</v>
      </c>
      <c r="B4944">
        <v>1</v>
      </c>
      <c r="C4944" t="s">
        <v>8243</v>
      </c>
      <c r="D4944" t="str">
        <f>INDEX(Transcripts[#Data], MATCH(Exons[[#This Row],[Transcript stable ID]], Transcripts[Transcript stable ID], 0), 4)</f>
        <v>NM_001128844.1</v>
      </c>
      <c r="E4944" t="s">
        <v>27</v>
      </c>
      <c r="J4944">
        <v>11071677</v>
      </c>
      <c r="K4944">
        <v>11170429</v>
      </c>
      <c r="L4944">
        <v>11170561</v>
      </c>
      <c r="N4944">
        <v>34</v>
      </c>
      <c r="O4944">
        <v>4917</v>
      </c>
      <c r="P4944">
        <v>5049</v>
      </c>
      <c r="Q4944" t="s">
        <v>15016</v>
      </c>
      <c r="R4944">
        <v>4636</v>
      </c>
      <c r="S4944">
        <v>4768</v>
      </c>
    </row>
    <row r="4945" spans="1:19" x14ac:dyDescent="0.25">
      <c r="A4945" t="s">
        <v>8233</v>
      </c>
      <c r="B4945">
        <v>1</v>
      </c>
      <c r="C4945" t="s">
        <v>8243</v>
      </c>
      <c r="D4945" t="str">
        <f>INDEX(Transcripts[#Data], MATCH(Exons[[#This Row],[Transcript stable ID]], Transcripts[Transcript stable ID], 0), 4)</f>
        <v>NM_001128844.1</v>
      </c>
      <c r="E4945" t="s">
        <v>27</v>
      </c>
      <c r="J4945">
        <v>11071677</v>
      </c>
      <c r="K4945">
        <v>11170721</v>
      </c>
      <c r="L4945">
        <v>11170863</v>
      </c>
      <c r="N4945">
        <v>35</v>
      </c>
      <c r="O4945">
        <v>5050</v>
      </c>
      <c r="P4945">
        <v>5192</v>
      </c>
      <c r="Q4945" t="s">
        <v>15017</v>
      </c>
      <c r="R4945">
        <v>4769</v>
      </c>
      <c r="S4945">
        <v>4911</v>
      </c>
    </row>
    <row r="4946" spans="1:19" x14ac:dyDescent="0.25">
      <c r="A4946" t="s">
        <v>8233</v>
      </c>
      <c r="B4946">
        <v>1</v>
      </c>
      <c r="C4946" t="s">
        <v>8243</v>
      </c>
      <c r="D4946" t="str">
        <f>INDEX(Transcripts[#Data], MATCH(Exons[[#This Row],[Transcript stable ID]], Transcripts[Transcript stable ID], 0), 4)</f>
        <v>NM_001128844.1</v>
      </c>
      <c r="E4946" t="s">
        <v>27</v>
      </c>
      <c r="F4946">
        <v>11091453</v>
      </c>
      <c r="G4946">
        <v>11091528</v>
      </c>
      <c r="J4946">
        <v>11071677</v>
      </c>
      <c r="K4946">
        <v>11091453</v>
      </c>
      <c r="L4946">
        <v>11091528</v>
      </c>
      <c r="N4946">
        <v>2</v>
      </c>
      <c r="Q4946" t="s">
        <v>15019</v>
      </c>
    </row>
    <row r="4947" spans="1:19" x14ac:dyDescent="0.25">
      <c r="A4947" t="s">
        <v>8233</v>
      </c>
      <c r="B4947">
        <v>1</v>
      </c>
      <c r="C4947" t="s">
        <v>8243</v>
      </c>
      <c r="D4947" t="str">
        <f>INDEX(Transcripts[#Data], MATCH(Exons[[#This Row],[Transcript stable ID]], Transcripts[Transcript stable ID], 0), 4)</f>
        <v>NM_001128844.1</v>
      </c>
      <c r="E4947" t="s">
        <v>27</v>
      </c>
      <c r="H4947">
        <v>11172493</v>
      </c>
      <c r="I4947">
        <v>11172958</v>
      </c>
      <c r="J4947">
        <v>11071677</v>
      </c>
      <c r="K4947">
        <v>11172460</v>
      </c>
      <c r="L4947">
        <v>11172958</v>
      </c>
      <c r="N4947">
        <v>36</v>
      </c>
      <c r="O4947">
        <v>5193</v>
      </c>
      <c r="P4947">
        <v>5225</v>
      </c>
      <c r="Q4947" t="s">
        <v>15020</v>
      </c>
      <c r="R4947">
        <v>4912</v>
      </c>
      <c r="S4947">
        <v>4944</v>
      </c>
    </row>
    <row r="4948" spans="1:19" x14ac:dyDescent="0.25">
      <c r="A4948" t="s">
        <v>8233</v>
      </c>
      <c r="B4948">
        <v>1</v>
      </c>
      <c r="C4948" t="s">
        <v>8240</v>
      </c>
      <c r="D4948">
        <f>INDEX(Transcripts[#Data], MATCH(Exons[[#This Row],[Transcript stable ID]], Transcripts[Transcript stable ID], 0), 4)</f>
        <v>0</v>
      </c>
      <c r="E4948" t="s">
        <v>27</v>
      </c>
      <c r="F4948">
        <v>11094797</v>
      </c>
      <c r="G4948">
        <v>11094827</v>
      </c>
      <c r="J4948">
        <v>11071598</v>
      </c>
      <c r="K4948">
        <v>11094797</v>
      </c>
      <c r="L4948">
        <v>11095049</v>
      </c>
      <c r="N4948">
        <v>2</v>
      </c>
      <c r="O4948">
        <v>285</v>
      </c>
      <c r="P4948">
        <v>506</v>
      </c>
      <c r="Q4948" t="s">
        <v>14985</v>
      </c>
      <c r="R4948">
        <v>1</v>
      </c>
      <c r="S4948">
        <v>222</v>
      </c>
    </row>
    <row r="4949" spans="1:19" x14ac:dyDescent="0.25">
      <c r="A4949" t="s">
        <v>8233</v>
      </c>
      <c r="B4949">
        <v>1</v>
      </c>
      <c r="C4949" t="s">
        <v>8240</v>
      </c>
      <c r="D4949">
        <f>INDEX(Transcripts[#Data], MATCH(Exons[[#This Row],[Transcript stable ID]], Transcripts[Transcript stable ID], 0), 4)</f>
        <v>0</v>
      </c>
      <c r="E4949" t="s">
        <v>27</v>
      </c>
      <c r="J4949">
        <v>11071598</v>
      </c>
      <c r="K4949">
        <v>11095949</v>
      </c>
      <c r="L4949">
        <v>11096081</v>
      </c>
      <c r="N4949">
        <v>3</v>
      </c>
      <c r="O4949">
        <v>507</v>
      </c>
      <c r="P4949">
        <v>639</v>
      </c>
      <c r="Q4949" t="s">
        <v>14986</v>
      </c>
      <c r="R4949">
        <v>223</v>
      </c>
      <c r="S4949">
        <v>355</v>
      </c>
    </row>
    <row r="4950" spans="1:19" x14ac:dyDescent="0.25">
      <c r="A4950" t="s">
        <v>8233</v>
      </c>
      <c r="B4950">
        <v>1</v>
      </c>
      <c r="C4950" t="s">
        <v>8240</v>
      </c>
      <c r="D4950">
        <f>INDEX(Transcripts[#Data], MATCH(Exons[[#This Row],[Transcript stable ID]], Transcripts[Transcript stable ID], 0), 4)</f>
        <v>0</v>
      </c>
      <c r="E4950" t="s">
        <v>27</v>
      </c>
      <c r="J4950">
        <v>11071598</v>
      </c>
      <c r="K4950">
        <v>11096865</v>
      </c>
      <c r="L4950">
        <v>11097269</v>
      </c>
      <c r="N4950">
        <v>4</v>
      </c>
      <c r="O4950">
        <v>640</v>
      </c>
      <c r="P4950">
        <v>1044</v>
      </c>
      <c r="Q4950" t="s">
        <v>14987</v>
      </c>
      <c r="R4950">
        <v>356</v>
      </c>
      <c r="S4950">
        <v>760</v>
      </c>
    </row>
    <row r="4951" spans="1:19" x14ac:dyDescent="0.25">
      <c r="A4951" t="s">
        <v>8233</v>
      </c>
      <c r="B4951">
        <v>1</v>
      </c>
      <c r="C4951" t="s">
        <v>8240</v>
      </c>
      <c r="D4951">
        <f>INDEX(Transcripts[#Data], MATCH(Exons[[#This Row],[Transcript stable ID]], Transcripts[Transcript stable ID], 0), 4)</f>
        <v>0</v>
      </c>
      <c r="E4951" t="s">
        <v>27</v>
      </c>
      <c r="J4951">
        <v>11071598</v>
      </c>
      <c r="K4951">
        <v>11097581</v>
      </c>
      <c r="L4951">
        <v>11097679</v>
      </c>
      <c r="N4951">
        <v>5</v>
      </c>
      <c r="O4951">
        <v>1045</v>
      </c>
      <c r="P4951">
        <v>1143</v>
      </c>
      <c r="Q4951" t="s">
        <v>14988</v>
      </c>
      <c r="R4951">
        <v>761</v>
      </c>
      <c r="S4951">
        <v>859</v>
      </c>
    </row>
    <row r="4952" spans="1:19" x14ac:dyDescent="0.25">
      <c r="A4952" t="s">
        <v>8233</v>
      </c>
      <c r="B4952">
        <v>1</v>
      </c>
      <c r="C4952" t="s">
        <v>8240</v>
      </c>
      <c r="D4952">
        <f>INDEX(Transcripts[#Data], MATCH(Exons[[#This Row],[Transcript stable ID]], Transcripts[Transcript stable ID], 0), 4)</f>
        <v>0</v>
      </c>
      <c r="E4952" t="s">
        <v>27</v>
      </c>
      <c r="J4952">
        <v>11071598</v>
      </c>
      <c r="K4952">
        <v>11098342</v>
      </c>
      <c r="L4952">
        <v>11098600</v>
      </c>
      <c r="N4952">
        <v>6</v>
      </c>
      <c r="O4952">
        <v>1144</v>
      </c>
      <c r="P4952">
        <v>1402</v>
      </c>
      <c r="Q4952" t="s">
        <v>14989</v>
      </c>
      <c r="R4952">
        <v>860</v>
      </c>
      <c r="S4952">
        <v>1118</v>
      </c>
    </row>
    <row r="4953" spans="1:19" x14ac:dyDescent="0.25">
      <c r="A4953" t="s">
        <v>8233</v>
      </c>
      <c r="B4953">
        <v>1</v>
      </c>
      <c r="C4953" t="s">
        <v>8240</v>
      </c>
      <c r="D4953">
        <f>INDEX(Transcripts[#Data], MATCH(Exons[[#This Row],[Transcript stable ID]], Transcripts[Transcript stable ID], 0), 4)</f>
        <v>0</v>
      </c>
      <c r="E4953" t="s">
        <v>27</v>
      </c>
      <c r="J4953">
        <v>11071598</v>
      </c>
      <c r="K4953">
        <v>11099993</v>
      </c>
      <c r="L4953">
        <v>11100119</v>
      </c>
      <c r="N4953">
        <v>7</v>
      </c>
      <c r="O4953">
        <v>1403</v>
      </c>
      <c r="P4953">
        <v>1529</v>
      </c>
      <c r="Q4953" t="s">
        <v>14990</v>
      </c>
      <c r="R4953">
        <v>1119</v>
      </c>
      <c r="S4953">
        <v>1245</v>
      </c>
    </row>
    <row r="4954" spans="1:19" x14ac:dyDescent="0.25">
      <c r="A4954" t="s">
        <v>8233</v>
      </c>
      <c r="B4954">
        <v>1</v>
      </c>
      <c r="C4954" t="s">
        <v>8240</v>
      </c>
      <c r="D4954">
        <f>INDEX(Transcripts[#Data], MATCH(Exons[[#This Row],[Transcript stable ID]], Transcripts[Transcript stable ID], 0), 4)</f>
        <v>0</v>
      </c>
      <c r="E4954" t="s">
        <v>27</v>
      </c>
      <c r="J4954">
        <v>11071598</v>
      </c>
      <c r="K4954">
        <v>11101826</v>
      </c>
      <c r="L4954">
        <v>11101999</v>
      </c>
      <c r="N4954">
        <v>8</v>
      </c>
      <c r="O4954">
        <v>1530</v>
      </c>
      <c r="P4954">
        <v>1703</v>
      </c>
      <c r="Q4954" t="s">
        <v>14991</v>
      </c>
      <c r="R4954">
        <v>1246</v>
      </c>
      <c r="S4954">
        <v>1419</v>
      </c>
    </row>
    <row r="4955" spans="1:19" x14ac:dyDescent="0.25">
      <c r="A4955" t="s">
        <v>8233</v>
      </c>
      <c r="B4955">
        <v>1</v>
      </c>
      <c r="C4955" t="s">
        <v>8240</v>
      </c>
      <c r="D4955">
        <f>INDEX(Transcripts[#Data], MATCH(Exons[[#This Row],[Transcript stable ID]], Transcripts[Transcript stable ID], 0), 4)</f>
        <v>0</v>
      </c>
      <c r="E4955" t="s">
        <v>27</v>
      </c>
      <c r="J4955">
        <v>11071598</v>
      </c>
      <c r="K4955">
        <v>11105504</v>
      </c>
      <c r="L4955">
        <v>11105677</v>
      </c>
      <c r="N4955">
        <v>9</v>
      </c>
      <c r="O4955">
        <v>1704</v>
      </c>
      <c r="P4955">
        <v>1877</v>
      </c>
      <c r="Q4955" t="s">
        <v>14992</v>
      </c>
      <c r="R4955">
        <v>1420</v>
      </c>
      <c r="S4955">
        <v>1593</v>
      </c>
    </row>
    <row r="4956" spans="1:19" x14ac:dyDescent="0.25">
      <c r="A4956" t="s">
        <v>8233</v>
      </c>
      <c r="B4956">
        <v>1</v>
      </c>
      <c r="C4956" t="s">
        <v>8240</v>
      </c>
      <c r="D4956">
        <f>INDEX(Transcripts[#Data], MATCH(Exons[[#This Row],[Transcript stable ID]], Transcripts[Transcript stable ID], 0), 4)</f>
        <v>0</v>
      </c>
      <c r="E4956" t="s">
        <v>27</v>
      </c>
      <c r="J4956">
        <v>11071598</v>
      </c>
      <c r="K4956">
        <v>11106889</v>
      </c>
      <c r="L4956">
        <v>11107056</v>
      </c>
      <c r="N4956">
        <v>10</v>
      </c>
      <c r="O4956">
        <v>1878</v>
      </c>
      <c r="P4956">
        <v>2045</v>
      </c>
      <c r="Q4956" t="s">
        <v>14993</v>
      </c>
      <c r="R4956">
        <v>1594</v>
      </c>
      <c r="S4956">
        <v>1761</v>
      </c>
    </row>
    <row r="4957" spans="1:19" x14ac:dyDescent="0.25">
      <c r="A4957" t="s">
        <v>8233</v>
      </c>
      <c r="B4957">
        <v>1</v>
      </c>
      <c r="C4957" t="s">
        <v>8240</v>
      </c>
      <c r="D4957">
        <f>INDEX(Transcripts[#Data], MATCH(Exons[[#This Row],[Transcript stable ID]], Transcripts[Transcript stable ID], 0), 4)</f>
        <v>0</v>
      </c>
      <c r="E4957" t="s">
        <v>27</v>
      </c>
      <c r="J4957">
        <v>11071598</v>
      </c>
      <c r="K4957">
        <v>11107170</v>
      </c>
      <c r="L4957">
        <v>11107220</v>
      </c>
      <c r="N4957">
        <v>11</v>
      </c>
      <c r="O4957">
        <v>2046</v>
      </c>
      <c r="P4957">
        <v>2096</v>
      </c>
      <c r="Q4957" t="s">
        <v>14994</v>
      </c>
      <c r="R4957">
        <v>1762</v>
      </c>
      <c r="S4957">
        <v>1812</v>
      </c>
    </row>
    <row r="4958" spans="1:19" x14ac:dyDescent="0.25">
      <c r="A4958" t="s">
        <v>8233</v>
      </c>
      <c r="B4958">
        <v>1</v>
      </c>
      <c r="C4958" t="s">
        <v>8240</v>
      </c>
      <c r="D4958">
        <f>INDEX(Transcripts[#Data], MATCH(Exons[[#This Row],[Transcript stable ID]], Transcripts[Transcript stable ID], 0), 4)</f>
        <v>0</v>
      </c>
      <c r="E4958" t="s">
        <v>27</v>
      </c>
      <c r="J4958">
        <v>11071598</v>
      </c>
      <c r="K4958">
        <v>11113705</v>
      </c>
      <c r="L4958">
        <v>11113835</v>
      </c>
      <c r="N4958">
        <v>12</v>
      </c>
      <c r="O4958">
        <v>2097</v>
      </c>
      <c r="P4958">
        <v>2227</v>
      </c>
      <c r="Q4958" t="s">
        <v>14995</v>
      </c>
      <c r="R4958">
        <v>1813</v>
      </c>
      <c r="S4958">
        <v>1943</v>
      </c>
    </row>
    <row r="4959" spans="1:19" x14ac:dyDescent="0.25">
      <c r="A4959" t="s">
        <v>8233</v>
      </c>
      <c r="B4959">
        <v>1</v>
      </c>
      <c r="C4959" t="s">
        <v>8240</v>
      </c>
      <c r="D4959">
        <f>INDEX(Transcripts[#Data], MATCH(Exons[[#This Row],[Transcript stable ID]], Transcripts[Transcript stable ID], 0), 4)</f>
        <v>0</v>
      </c>
      <c r="E4959" t="s">
        <v>27</v>
      </c>
      <c r="J4959">
        <v>11071598</v>
      </c>
      <c r="K4959">
        <v>11114016</v>
      </c>
      <c r="L4959">
        <v>11114073</v>
      </c>
      <c r="N4959">
        <v>13</v>
      </c>
      <c r="O4959">
        <v>2228</v>
      </c>
      <c r="P4959">
        <v>2285</v>
      </c>
      <c r="Q4959" t="s">
        <v>14996</v>
      </c>
      <c r="R4959">
        <v>1944</v>
      </c>
      <c r="S4959">
        <v>2001</v>
      </c>
    </row>
    <row r="4960" spans="1:19" x14ac:dyDescent="0.25">
      <c r="A4960" t="s">
        <v>8233</v>
      </c>
      <c r="B4960">
        <v>1</v>
      </c>
      <c r="C4960" t="s">
        <v>8240</v>
      </c>
      <c r="D4960">
        <f>INDEX(Transcripts[#Data], MATCH(Exons[[#This Row],[Transcript stable ID]], Transcripts[Transcript stable ID], 0), 4)</f>
        <v>0</v>
      </c>
      <c r="E4960" t="s">
        <v>27</v>
      </c>
      <c r="J4960">
        <v>11071598</v>
      </c>
      <c r="K4960">
        <v>11118578</v>
      </c>
      <c r="L4960">
        <v>11118699</v>
      </c>
      <c r="N4960">
        <v>14</v>
      </c>
      <c r="O4960">
        <v>2286</v>
      </c>
      <c r="P4960">
        <v>2407</v>
      </c>
      <c r="Q4960" t="s">
        <v>14997</v>
      </c>
      <c r="R4960">
        <v>2002</v>
      </c>
      <c r="S4960">
        <v>2123</v>
      </c>
    </row>
    <row r="4961" spans="1:19" x14ac:dyDescent="0.25">
      <c r="A4961" t="s">
        <v>8233</v>
      </c>
      <c r="B4961">
        <v>1</v>
      </c>
      <c r="C4961" t="s">
        <v>8240</v>
      </c>
      <c r="D4961">
        <f>INDEX(Transcripts[#Data], MATCH(Exons[[#This Row],[Transcript stable ID]], Transcripts[Transcript stable ID], 0), 4)</f>
        <v>0</v>
      </c>
      <c r="E4961" t="s">
        <v>27</v>
      </c>
      <c r="J4961">
        <v>11071598</v>
      </c>
      <c r="K4961">
        <v>11121057</v>
      </c>
      <c r="L4961">
        <v>11121207</v>
      </c>
      <c r="N4961">
        <v>15</v>
      </c>
      <c r="O4961">
        <v>2408</v>
      </c>
      <c r="P4961">
        <v>2558</v>
      </c>
      <c r="Q4961" t="s">
        <v>14998</v>
      </c>
      <c r="R4961">
        <v>2124</v>
      </c>
      <c r="S4961">
        <v>2274</v>
      </c>
    </row>
    <row r="4962" spans="1:19" x14ac:dyDescent="0.25">
      <c r="A4962" t="s">
        <v>8233</v>
      </c>
      <c r="B4962">
        <v>1</v>
      </c>
      <c r="C4962" t="s">
        <v>8240</v>
      </c>
      <c r="D4962">
        <f>INDEX(Transcripts[#Data], MATCH(Exons[[#This Row],[Transcript stable ID]], Transcripts[Transcript stable ID], 0), 4)</f>
        <v>0</v>
      </c>
      <c r="E4962" t="s">
        <v>27</v>
      </c>
      <c r="J4962">
        <v>11071598</v>
      </c>
      <c r="K4962">
        <v>11123625</v>
      </c>
      <c r="L4962">
        <v>11123788</v>
      </c>
      <c r="N4962">
        <v>16</v>
      </c>
      <c r="O4962">
        <v>2559</v>
      </c>
      <c r="P4962">
        <v>2722</v>
      </c>
      <c r="Q4962" t="s">
        <v>14999</v>
      </c>
      <c r="R4962">
        <v>2275</v>
      </c>
      <c r="S4962">
        <v>2438</v>
      </c>
    </row>
    <row r="4963" spans="1:19" x14ac:dyDescent="0.25">
      <c r="A4963" t="s">
        <v>8233</v>
      </c>
      <c r="B4963">
        <v>1</v>
      </c>
      <c r="C4963" t="s">
        <v>8240</v>
      </c>
      <c r="D4963">
        <f>INDEX(Transcripts[#Data], MATCH(Exons[[#This Row],[Transcript stable ID]], Transcripts[Transcript stable ID], 0), 4)</f>
        <v>0</v>
      </c>
      <c r="E4963" t="s">
        <v>27</v>
      </c>
      <c r="J4963">
        <v>11071598</v>
      </c>
      <c r="K4963">
        <v>11129633</v>
      </c>
      <c r="L4963">
        <v>11129699</v>
      </c>
      <c r="N4963">
        <v>17</v>
      </c>
      <c r="O4963">
        <v>2723</v>
      </c>
      <c r="P4963">
        <v>2789</v>
      </c>
      <c r="Q4963" t="s">
        <v>15000</v>
      </c>
      <c r="R4963">
        <v>2439</v>
      </c>
      <c r="S4963">
        <v>2505</v>
      </c>
    </row>
    <row r="4964" spans="1:19" x14ac:dyDescent="0.25">
      <c r="A4964" t="s">
        <v>8233</v>
      </c>
      <c r="B4964">
        <v>1</v>
      </c>
      <c r="C4964" t="s">
        <v>8240</v>
      </c>
      <c r="D4964">
        <f>INDEX(Transcripts[#Data], MATCH(Exons[[#This Row],[Transcript stable ID]], Transcripts[Transcript stable ID], 0), 4)</f>
        <v>0</v>
      </c>
      <c r="E4964" t="s">
        <v>27</v>
      </c>
      <c r="J4964">
        <v>11071598</v>
      </c>
      <c r="K4964">
        <v>11130267</v>
      </c>
      <c r="L4964">
        <v>11130377</v>
      </c>
      <c r="N4964">
        <v>18</v>
      </c>
      <c r="O4964">
        <v>2790</v>
      </c>
      <c r="P4964">
        <v>2900</v>
      </c>
      <c r="Q4964" t="s">
        <v>15001</v>
      </c>
      <c r="R4964">
        <v>2506</v>
      </c>
      <c r="S4964">
        <v>2616</v>
      </c>
    </row>
    <row r="4965" spans="1:19" x14ac:dyDescent="0.25">
      <c r="A4965" t="s">
        <v>8233</v>
      </c>
      <c r="B4965">
        <v>1</v>
      </c>
      <c r="C4965" t="s">
        <v>8240</v>
      </c>
      <c r="D4965">
        <f>INDEX(Transcripts[#Data], MATCH(Exons[[#This Row],[Transcript stable ID]], Transcripts[Transcript stable ID], 0), 4)</f>
        <v>0</v>
      </c>
      <c r="E4965" t="s">
        <v>27</v>
      </c>
      <c r="J4965">
        <v>11071598</v>
      </c>
      <c r="K4965">
        <v>11132401</v>
      </c>
      <c r="L4965">
        <v>11132643</v>
      </c>
      <c r="N4965">
        <v>19</v>
      </c>
      <c r="O4965">
        <v>2901</v>
      </c>
      <c r="P4965">
        <v>3143</v>
      </c>
      <c r="Q4965" t="s">
        <v>15002</v>
      </c>
      <c r="R4965">
        <v>2617</v>
      </c>
      <c r="S4965">
        <v>2859</v>
      </c>
    </row>
    <row r="4966" spans="1:19" x14ac:dyDescent="0.25">
      <c r="A4966" t="s">
        <v>8233</v>
      </c>
      <c r="B4966">
        <v>1</v>
      </c>
      <c r="C4966" t="s">
        <v>8240</v>
      </c>
      <c r="D4966">
        <f>INDEX(Transcripts[#Data], MATCH(Exons[[#This Row],[Transcript stable ID]], Transcripts[Transcript stable ID], 0), 4)</f>
        <v>0</v>
      </c>
      <c r="E4966" t="s">
        <v>27</v>
      </c>
      <c r="J4966">
        <v>11071598</v>
      </c>
      <c r="K4966">
        <v>11134194</v>
      </c>
      <c r="L4966">
        <v>11134307</v>
      </c>
      <c r="N4966">
        <v>20</v>
      </c>
      <c r="O4966">
        <v>3144</v>
      </c>
      <c r="P4966">
        <v>3257</v>
      </c>
      <c r="Q4966" t="s">
        <v>15003</v>
      </c>
      <c r="R4966">
        <v>2860</v>
      </c>
      <c r="S4966">
        <v>2973</v>
      </c>
    </row>
    <row r="4967" spans="1:19" x14ac:dyDescent="0.25">
      <c r="A4967" t="s">
        <v>8233</v>
      </c>
      <c r="B4967">
        <v>1</v>
      </c>
      <c r="C4967" t="s">
        <v>8240</v>
      </c>
      <c r="D4967">
        <f>INDEX(Transcripts[#Data], MATCH(Exons[[#This Row],[Transcript stable ID]], Transcripts[Transcript stable ID], 0), 4)</f>
        <v>0</v>
      </c>
      <c r="E4967" t="s">
        <v>27</v>
      </c>
      <c r="J4967">
        <v>11071598</v>
      </c>
      <c r="K4967">
        <v>11135007</v>
      </c>
      <c r="L4967">
        <v>11135114</v>
      </c>
      <c r="N4967">
        <v>21</v>
      </c>
      <c r="O4967">
        <v>3258</v>
      </c>
      <c r="P4967">
        <v>3365</v>
      </c>
      <c r="Q4967" t="s">
        <v>15004</v>
      </c>
      <c r="R4967">
        <v>2974</v>
      </c>
      <c r="S4967">
        <v>3081</v>
      </c>
    </row>
    <row r="4968" spans="1:19" x14ac:dyDescent="0.25">
      <c r="A4968" t="s">
        <v>8233</v>
      </c>
      <c r="B4968">
        <v>1</v>
      </c>
      <c r="C4968" t="s">
        <v>8240</v>
      </c>
      <c r="D4968">
        <f>INDEX(Transcripts[#Data], MATCH(Exons[[#This Row],[Transcript stable ID]], Transcripts[Transcript stable ID], 0), 4)</f>
        <v>0</v>
      </c>
      <c r="E4968" t="s">
        <v>27</v>
      </c>
      <c r="J4968">
        <v>11071598</v>
      </c>
      <c r="K4968">
        <v>11136098</v>
      </c>
      <c r="L4968">
        <v>11136184</v>
      </c>
      <c r="N4968">
        <v>22</v>
      </c>
      <c r="O4968">
        <v>3366</v>
      </c>
      <c r="P4968">
        <v>3452</v>
      </c>
      <c r="Q4968" t="s">
        <v>15005</v>
      </c>
      <c r="R4968">
        <v>3082</v>
      </c>
      <c r="S4968">
        <v>3168</v>
      </c>
    </row>
    <row r="4969" spans="1:19" x14ac:dyDescent="0.25">
      <c r="A4969" t="s">
        <v>8233</v>
      </c>
      <c r="B4969">
        <v>1</v>
      </c>
      <c r="C4969" t="s">
        <v>8240</v>
      </c>
      <c r="D4969">
        <f>INDEX(Transcripts[#Data], MATCH(Exons[[#This Row],[Transcript stable ID]], Transcripts[Transcript stable ID], 0), 4)</f>
        <v>0</v>
      </c>
      <c r="E4969" t="s">
        <v>27</v>
      </c>
      <c r="J4969">
        <v>11071598</v>
      </c>
      <c r="K4969">
        <v>11136976</v>
      </c>
      <c r="L4969">
        <v>11137022</v>
      </c>
      <c r="N4969">
        <v>23</v>
      </c>
      <c r="O4969">
        <v>3453</v>
      </c>
      <c r="P4969">
        <v>3499</v>
      </c>
      <c r="Q4969" t="s">
        <v>15006</v>
      </c>
      <c r="R4969">
        <v>3169</v>
      </c>
      <c r="S4969">
        <v>3215</v>
      </c>
    </row>
    <row r="4970" spans="1:19" x14ac:dyDescent="0.25">
      <c r="A4970" t="s">
        <v>8233</v>
      </c>
      <c r="B4970">
        <v>1</v>
      </c>
      <c r="C4970" t="s">
        <v>8240</v>
      </c>
      <c r="D4970">
        <f>INDEX(Transcripts[#Data], MATCH(Exons[[#This Row],[Transcript stable ID]], Transcripts[Transcript stable ID], 0), 4)</f>
        <v>0</v>
      </c>
      <c r="E4970" t="s">
        <v>27</v>
      </c>
      <c r="J4970">
        <v>11071598</v>
      </c>
      <c r="K4970">
        <v>11138460</v>
      </c>
      <c r="L4970">
        <v>11138626</v>
      </c>
      <c r="N4970">
        <v>24</v>
      </c>
      <c r="O4970">
        <v>3500</v>
      </c>
      <c r="P4970">
        <v>3666</v>
      </c>
      <c r="Q4970" t="s">
        <v>15007</v>
      </c>
      <c r="R4970">
        <v>3216</v>
      </c>
      <c r="S4970">
        <v>3382</v>
      </c>
    </row>
    <row r="4971" spans="1:19" x14ac:dyDescent="0.25">
      <c r="A4971" t="s">
        <v>8233</v>
      </c>
      <c r="B4971">
        <v>1</v>
      </c>
      <c r="C4971" t="s">
        <v>8240</v>
      </c>
      <c r="D4971">
        <f>INDEX(Transcripts[#Data], MATCH(Exons[[#This Row],[Transcript stable ID]], Transcripts[Transcript stable ID], 0), 4)</f>
        <v>0</v>
      </c>
      <c r="E4971" t="s">
        <v>27</v>
      </c>
      <c r="J4971">
        <v>11071598</v>
      </c>
      <c r="K4971">
        <v>11141406</v>
      </c>
      <c r="L4971">
        <v>11141569</v>
      </c>
      <c r="N4971">
        <v>25</v>
      </c>
      <c r="O4971">
        <v>3667</v>
      </c>
      <c r="P4971">
        <v>3830</v>
      </c>
      <c r="Q4971" t="s">
        <v>15008</v>
      </c>
      <c r="R4971">
        <v>3383</v>
      </c>
      <c r="S4971">
        <v>3546</v>
      </c>
    </row>
    <row r="4972" spans="1:19" x14ac:dyDescent="0.25">
      <c r="A4972" t="s">
        <v>8233</v>
      </c>
      <c r="B4972">
        <v>1</v>
      </c>
      <c r="C4972" t="s">
        <v>8240</v>
      </c>
      <c r="D4972">
        <f>INDEX(Transcripts[#Data], MATCH(Exons[[#This Row],[Transcript stable ID]], Transcripts[Transcript stable ID], 0), 4)</f>
        <v>0</v>
      </c>
      <c r="E4972" t="s">
        <v>27</v>
      </c>
      <c r="J4972">
        <v>11071598</v>
      </c>
      <c r="K4972">
        <v>11143966</v>
      </c>
      <c r="L4972">
        <v>11144193</v>
      </c>
      <c r="N4972">
        <v>26</v>
      </c>
      <c r="O4972">
        <v>3831</v>
      </c>
      <c r="P4972">
        <v>4058</v>
      </c>
      <c r="Q4972" t="s">
        <v>15009</v>
      </c>
      <c r="R4972">
        <v>3547</v>
      </c>
      <c r="S4972">
        <v>3774</v>
      </c>
    </row>
    <row r="4973" spans="1:19" x14ac:dyDescent="0.25">
      <c r="A4973" t="s">
        <v>8233</v>
      </c>
      <c r="B4973">
        <v>1</v>
      </c>
      <c r="C4973" t="s">
        <v>8240</v>
      </c>
      <c r="D4973">
        <f>INDEX(Transcripts[#Data], MATCH(Exons[[#This Row],[Transcript stable ID]], Transcripts[Transcript stable ID], 0), 4)</f>
        <v>0</v>
      </c>
      <c r="E4973" t="s">
        <v>27</v>
      </c>
      <c r="J4973">
        <v>11071598</v>
      </c>
      <c r="K4973">
        <v>11144443</v>
      </c>
      <c r="L4973">
        <v>11144541</v>
      </c>
      <c r="N4973">
        <v>27</v>
      </c>
      <c r="O4973">
        <v>4059</v>
      </c>
      <c r="P4973">
        <v>4157</v>
      </c>
      <c r="Q4973" t="s">
        <v>15010</v>
      </c>
      <c r="R4973">
        <v>3775</v>
      </c>
      <c r="S4973">
        <v>3873</v>
      </c>
    </row>
    <row r="4974" spans="1:19" x14ac:dyDescent="0.25">
      <c r="A4974" t="s">
        <v>8233</v>
      </c>
      <c r="B4974">
        <v>1</v>
      </c>
      <c r="C4974" t="s">
        <v>8240</v>
      </c>
      <c r="D4974">
        <f>INDEX(Transcripts[#Data], MATCH(Exons[[#This Row],[Transcript stable ID]], Transcripts[Transcript stable ID], 0), 4)</f>
        <v>0</v>
      </c>
      <c r="E4974" t="s">
        <v>27</v>
      </c>
      <c r="J4974">
        <v>11071598</v>
      </c>
      <c r="K4974">
        <v>11144799</v>
      </c>
      <c r="L4974">
        <v>11144876</v>
      </c>
      <c r="N4974">
        <v>28</v>
      </c>
      <c r="O4974">
        <v>4158</v>
      </c>
      <c r="P4974">
        <v>4235</v>
      </c>
      <c r="Q4974" t="s">
        <v>15011</v>
      </c>
      <c r="R4974">
        <v>3874</v>
      </c>
      <c r="S4974">
        <v>3951</v>
      </c>
    </row>
    <row r="4975" spans="1:19" x14ac:dyDescent="0.25">
      <c r="A4975" t="s">
        <v>8233</v>
      </c>
      <c r="B4975">
        <v>1</v>
      </c>
      <c r="C4975" t="s">
        <v>8240</v>
      </c>
      <c r="D4975">
        <f>INDEX(Transcripts[#Data], MATCH(Exons[[#This Row],[Transcript stable ID]], Transcripts[Transcript stable ID], 0), 4)</f>
        <v>0</v>
      </c>
      <c r="E4975" t="s">
        <v>27</v>
      </c>
      <c r="J4975">
        <v>11071598</v>
      </c>
      <c r="K4975">
        <v>11145590</v>
      </c>
      <c r="L4975">
        <v>11145808</v>
      </c>
      <c r="N4975">
        <v>29</v>
      </c>
      <c r="O4975">
        <v>4236</v>
      </c>
      <c r="P4975">
        <v>4454</v>
      </c>
      <c r="Q4975" t="s">
        <v>15012</v>
      </c>
      <c r="R4975">
        <v>3952</v>
      </c>
      <c r="S4975">
        <v>4170</v>
      </c>
    </row>
    <row r="4976" spans="1:19" x14ac:dyDescent="0.25">
      <c r="A4976" t="s">
        <v>8233</v>
      </c>
      <c r="B4976">
        <v>1</v>
      </c>
      <c r="C4976" t="s">
        <v>8240</v>
      </c>
      <c r="D4976">
        <f>INDEX(Transcripts[#Data], MATCH(Exons[[#This Row],[Transcript stable ID]], Transcripts[Transcript stable ID], 0), 4)</f>
        <v>0</v>
      </c>
      <c r="E4976" t="s">
        <v>27</v>
      </c>
      <c r="J4976">
        <v>11071598</v>
      </c>
      <c r="K4976">
        <v>11151983</v>
      </c>
      <c r="L4976">
        <v>11152236</v>
      </c>
      <c r="N4976">
        <v>31</v>
      </c>
      <c r="O4976">
        <v>4551</v>
      </c>
      <c r="P4976">
        <v>4804</v>
      </c>
      <c r="Q4976" t="s">
        <v>15013</v>
      </c>
      <c r="R4976">
        <v>4267</v>
      </c>
      <c r="S4976">
        <v>4520</v>
      </c>
    </row>
    <row r="4977" spans="1:19" x14ac:dyDescent="0.25">
      <c r="A4977" t="s">
        <v>8233</v>
      </c>
      <c r="B4977">
        <v>1</v>
      </c>
      <c r="C4977" t="s">
        <v>8240</v>
      </c>
      <c r="D4977">
        <f>INDEX(Transcripts[#Data], MATCH(Exons[[#This Row],[Transcript stable ID]], Transcripts[Transcript stable ID], 0), 4)</f>
        <v>0</v>
      </c>
      <c r="E4977" t="s">
        <v>27</v>
      </c>
      <c r="J4977">
        <v>11071598</v>
      </c>
      <c r="K4977">
        <v>11168931</v>
      </c>
      <c r="L4977">
        <v>11169039</v>
      </c>
      <c r="N4977">
        <v>32</v>
      </c>
      <c r="O4977">
        <v>4805</v>
      </c>
      <c r="P4977">
        <v>4913</v>
      </c>
      <c r="Q4977" t="s">
        <v>15014</v>
      </c>
      <c r="R4977">
        <v>4521</v>
      </c>
      <c r="S4977">
        <v>4629</v>
      </c>
    </row>
    <row r="4978" spans="1:19" x14ac:dyDescent="0.25">
      <c r="A4978" t="s">
        <v>8233</v>
      </c>
      <c r="B4978">
        <v>1</v>
      </c>
      <c r="C4978" t="s">
        <v>8240</v>
      </c>
      <c r="D4978">
        <f>INDEX(Transcripts[#Data], MATCH(Exons[[#This Row],[Transcript stable ID]], Transcripts[Transcript stable ID], 0), 4)</f>
        <v>0</v>
      </c>
      <c r="E4978" t="s">
        <v>27</v>
      </c>
      <c r="J4978">
        <v>11071598</v>
      </c>
      <c r="K4978">
        <v>11169464</v>
      </c>
      <c r="L4978">
        <v>11169565</v>
      </c>
      <c r="N4978">
        <v>33</v>
      </c>
      <c r="O4978">
        <v>4914</v>
      </c>
      <c r="P4978">
        <v>5015</v>
      </c>
      <c r="Q4978" t="s">
        <v>15015</v>
      </c>
      <c r="R4978">
        <v>4630</v>
      </c>
      <c r="S4978">
        <v>4731</v>
      </c>
    </row>
    <row r="4979" spans="1:19" x14ac:dyDescent="0.25">
      <c r="A4979" t="s">
        <v>8233</v>
      </c>
      <c r="B4979">
        <v>1</v>
      </c>
      <c r="C4979" t="s">
        <v>8240</v>
      </c>
      <c r="D4979">
        <f>INDEX(Transcripts[#Data], MATCH(Exons[[#This Row],[Transcript stable ID]], Transcripts[Transcript stable ID], 0), 4)</f>
        <v>0</v>
      </c>
      <c r="E4979" t="s">
        <v>27</v>
      </c>
      <c r="J4979">
        <v>11071598</v>
      </c>
      <c r="K4979">
        <v>11170429</v>
      </c>
      <c r="L4979">
        <v>11170561</v>
      </c>
      <c r="N4979">
        <v>34</v>
      </c>
      <c r="O4979">
        <v>5016</v>
      </c>
      <c r="P4979">
        <v>5148</v>
      </c>
      <c r="Q4979" t="s">
        <v>15016</v>
      </c>
      <c r="R4979">
        <v>4732</v>
      </c>
      <c r="S4979">
        <v>4864</v>
      </c>
    </row>
    <row r="4980" spans="1:19" x14ac:dyDescent="0.25">
      <c r="A4980" t="s">
        <v>8233</v>
      </c>
      <c r="B4980">
        <v>1</v>
      </c>
      <c r="C4980" t="s">
        <v>8240</v>
      </c>
      <c r="D4980">
        <f>INDEX(Transcripts[#Data], MATCH(Exons[[#This Row],[Transcript stable ID]], Transcripts[Transcript stable ID], 0), 4)</f>
        <v>0</v>
      </c>
      <c r="E4980" t="s">
        <v>27</v>
      </c>
      <c r="J4980">
        <v>11071598</v>
      </c>
      <c r="K4980">
        <v>11170721</v>
      </c>
      <c r="L4980">
        <v>11170863</v>
      </c>
      <c r="N4980">
        <v>35</v>
      </c>
      <c r="O4980">
        <v>5149</v>
      </c>
      <c r="P4980">
        <v>5291</v>
      </c>
      <c r="Q4980" t="s">
        <v>15017</v>
      </c>
      <c r="R4980">
        <v>4865</v>
      </c>
      <c r="S4980">
        <v>5007</v>
      </c>
    </row>
    <row r="4981" spans="1:19" x14ac:dyDescent="0.25">
      <c r="A4981" t="s">
        <v>8233</v>
      </c>
      <c r="B4981">
        <v>1</v>
      </c>
      <c r="C4981" t="s">
        <v>8240</v>
      </c>
      <c r="D4981">
        <f>INDEX(Transcripts[#Data], MATCH(Exons[[#This Row],[Transcript stable ID]], Transcripts[Transcript stable ID], 0), 4)</f>
        <v>0</v>
      </c>
      <c r="E4981" t="s">
        <v>27</v>
      </c>
      <c r="H4981">
        <v>11172493</v>
      </c>
      <c r="I4981">
        <v>11172958</v>
      </c>
      <c r="J4981">
        <v>11071598</v>
      </c>
      <c r="K4981">
        <v>11172460</v>
      </c>
      <c r="L4981">
        <v>11172958</v>
      </c>
      <c r="N4981">
        <v>36</v>
      </c>
      <c r="O4981">
        <v>5292</v>
      </c>
      <c r="P4981">
        <v>5324</v>
      </c>
      <c r="Q4981" t="s">
        <v>15020</v>
      </c>
      <c r="R4981">
        <v>5008</v>
      </c>
      <c r="S4981">
        <v>5040</v>
      </c>
    </row>
    <row r="4982" spans="1:19" x14ac:dyDescent="0.25">
      <c r="A4982" t="s">
        <v>8233</v>
      </c>
      <c r="B4982">
        <v>1</v>
      </c>
      <c r="C4982" t="s">
        <v>8240</v>
      </c>
      <c r="D4982">
        <f>INDEX(Transcripts[#Data], MATCH(Exons[[#This Row],[Transcript stable ID]], Transcripts[Transcript stable ID], 0), 4)</f>
        <v>0</v>
      </c>
      <c r="E4982" t="s">
        <v>27</v>
      </c>
      <c r="F4982">
        <v>11071598</v>
      </c>
      <c r="G4982">
        <v>11071850</v>
      </c>
      <c r="J4982">
        <v>11071598</v>
      </c>
      <c r="K4982">
        <v>11071598</v>
      </c>
      <c r="L4982">
        <v>11071850</v>
      </c>
      <c r="N4982">
        <v>1</v>
      </c>
      <c r="Q4982" t="s">
        <v>15021</v>
      </c>
    </row>
    <row r="4983" spans="1:19" x14ac:dyDescent="0.25">
      <c r="A4983" t="s">
        <v>8233</v>
      </c>
      <c r="B4983">
        <v>1</v>
      </c>
      <c r="C4983" t="s">
        <v>8240</v>
      </c>
      <c r="D4983">
        <f>INDEX(Transcripts[#Data], MATCH(Exons[[#This Row],[Transcript stable ID]], Transcripts[Transcript stable ID], 0), 4)</f>
        <v>0</v>
      </c>
      <c r="E4983" t="s">
        <v>27</v>
      </c>
      <c r="J4983">
        <v>11071598</v>
      </c>
      <c r="K4983">
        <v>11150134</v>
      </c>
      <c r="L4983">
        <v>11150229</v>
      </c>
      <c r="N4983">
        <v>30</v>
      </c>
      <c r="O4983">
        <v>4455</v>
      </c>
      <c r="P4983">
        <v>4550</v>
      </c>
      <c r="Q4983" t="s">
        <v>15022</v>
      </c>
      <c r="R4983">
        <v>4171</v>
      </c>
      <c r="S4983">
        <v>4266</v>
      </c>
    </row>
    <row r="4984" spans="1:19" x14ac:dyDescent="0.25">
      <c r="A4984" t="s">
        <v>8233</v>
      </c>
      <c r="B4984">
        <v>1</v>
      </c>
      <c r="C4984" t="s">
        <v>8250</v>
      </c>
      <c r="D4984" t="str">
        <f>INDEX(Transcripts[#Data], MATCH(Exons[[#This Row],[Transcript stable ID]], Transcripts[Transcript stable ID], 0), 4)</f>
        <v>NM_001128845.1</v>
      </c>
      <c r="E4984" t="s">
        <v>27</v>
      </c>
      <c r="J4984">
        <v>11094828</v>
      </c>
      <c r="K4984">
        <v>11095949</v>
      </c>
      <c r="L4984">
        <v>11096081</v>
      </c>
      <c r="N4984">
        <v>2</v>
      </c>
      <c r="O4984">
        <v>223</v>
      </c>
      <c r="P4984">
        <v>355</v>
      </c>
      <c r="Q4984" t="s">
        <v>14986</v>
      </c>
      <c r="R4984">
        <v>223</v>
      </c>
      <c r="S4984">
        <v>355</v>
      </c>
    </row>
    <row r="4985" spans="1:19" x14ac:dyDescent="0.25">
      <c r="A4985" t="s">
        <v>8233</v>
      </c>
      <c r="B4985">
        <v>1</v>
      </c>
      <c r="C4985" t="s">
        <v>8250</v>
      </c>
      <c r="D4985" t="str">
        <f>INDEX(Transcripts[#Data], MATCH(Exons[[#This Row],[Transcript stable ID]], Transcripts[Transcript stable ID], 0), 4)</f>
        <v>NM_001128845.1</v>
      </c>
      <c r="E4985" t="s">
        <v>27</v>
      </c>
      <c r="J4985">
        <v>11094828</v>
      </c>
      <c r="K4985">
        <v>11096865</v>
      </c>
      <c r="L4985">
        <v>11097269</v>
      </c>
      <c r="N4985">
        <v>3</v>
      </c>
      <c r="O4985">
        <v>356</v>
      </c>
      <c r="P4985">
        <v>760</v>
      </c>
      <c r="Q4985" t="s">
        <v>14987</v>
      </c>
      <c r="R4985">
        <v>356</v>
      </c>
      <c r="S4985">
        <v>760</v>
      </c>
    </row>
    <row r="4986" spans="1:19" x14ac:dyDescent="0.25">
      <c r="A4986" t="s">
        <v>8233</v>
      </c>
      <c r="B4986">
        <v>1</v>
      </c>
      <c r="C4986" t="s">
        <v>8250</v>
      </c>
      <c r="D4986" t="str">
        <f>INDEX(Transcripts[#Data], MATCH(Exons[[#This Row],[Transcript stable ID]], Transcripts[Transcript stable ID], 0), 4)</f>
        <v>NM_001128845.1</v>
      </c>
      <c r="E4986" t="s">
        <v>27</v>
      </c>
      <c r="J4986">
        <v>11094828</v>
      </c>
      <c r="K4986">
        <v>11097581</v>
      </c>
      <c r="L4986">
        <v>11097679</v>
      </c>
      <c r="N4986">
        <v>4</v>
      </c>
      <c r="O4986">
        <v>761</v>
      </c>
      <c r="P4986">
        <v>859</v>
      </c>
      <c r="Q4986" t="s">
        <v>14988</v>
      </c>
      <c r="R4986">
        <v>761</v>
      </c>
      <c r="S4986">
        <v>859</v>
      </c>
    </row>
    <row r="4987" spans="1:19" x14ac:dyDescent="0.25">
      <c r="A4987" t="s">
        <v>8233</v>
      </c>
      <c r="B4987">
        <v>1</v>
      </c>
      <c r="C4987" t="s">
        <v>8250</v>
      </c>
      <c r="D4987" t="str">
        <f>INDEX(Transcripts[#Data], MATCH(Exons[[#This Row],[Transcript stable ID]], Transcripts[Transcript stable ID], 0), 4)</f>
        <v>NM_001128845.1</v>
      </c>
      <c r="E4987" t="s">
        <v>27</v>
      </c>
      <c r="J4987">
        <v>11094828</v>
      </c>
      <c r="K4987">
        <v>11098342</v>
      </c>
      <c r="L4987">
        <v>11098600</v>
      </c>
      <c r="N4987">
        <v>5</v>
      </c>
      <c r="O4987">
        <v>860</v>
      </c>
      <c r="P4987">
        <v>1118</v>
      </c>
      <c r="Q4987" t="s">
        <v>14989</v>
      </c>
      <c r="R4987">
        <v>860</v>
      </c>
      <c r="S4987">
        <v>1118</v>
      </c>
    </row>
    <row r="4988" spans="1:19" x14ac:dyDescent="0.25">
      <c r="A4988" t="s">
        <v>8233</v>
      </c>
      <c r="B4988">
        <v>1</v>
      </c>
      <c r="C4988" t="s">
        <v>8250</v>
      </c>
      <c r="D4988" t="str">
        <f>INDEX(Transcripts[#Data], MATCH(Exons[[#This Row],[Transcript stable ID]], Transcripts[Transcript stable ID], 0), 4)</f>
        <v>NM_001128845.1</v>
      </c>
      <c r="E4988" t="s">
        <v>27</v>
      </c>
      <c r="J4988">
        <v>11094828</v>
      </c>
      <c r="K4988">
        <v>11099993</v>
      </c>
      <c r="L4988">
        <v>11100119</v>
      </c>
      <c r="N4988">
        <v>6</v>
      </c>
      <c r="O4988">
        <v>1119</v>
      </c>
      <c r="P4988">
        <v>1245</v>
      </c>
      <c r="Q4988" t="s">
        <v>14990</v>
      </c>
      <c r="R4988">
        <v>1119</v>
      </c>
      <c r="S4988">
        <v>1245</v>
      </c>
    </row>
    <row r="4989" spans="1:19" x14ac:dyDescent="0.25">
      <c r="A4989" t="s">
        <v>8233</v>
      </c>
      <c r="B4989">
        <v>1</v>
      </c>
      <c r="C4989" t="s">
        <v>8250</v>
      </c>
      <c r="D4989" t="str">
        <f>INDEX(Transcripts[#Data], MATCH(Exons[[#This Row],[Transcript stable ID]], Transcripts[Transcript stable ID], 0), 4)</f>
        <v>NM_001128845.1</v>
      </c>
      <c r="E4989" t="s">
        <v>27</v>
      </c>
      <c r="J4989">
        <v>11094828</v>
      </c>
      <c r="K4989">
        <v>11101826</v>
      </c>
      <c r="L4989">
        <v>11101999</v>
      </c>
      <c r="N4989">
        <v>7</v>
      </c>
      <c r="O4989">
        <v>1246</v>
      </c>
      <c r="P4989">
        <v>1419</v>
      </c>
      <c r="Q4989" t="s">
        <v>14991</v>
      </c>
      <c r="R4989">
        <v>1246</v>
      </c>
      <c r="S4989">
        <v>1419</v>
      </c>
    </row>
    <row r="4990" spans="1:19" x14ac:dyDescent="0.25">
      <c r="A4990" t="s">
        <v>8233</v>
      </c>
      <c r="B4990">
        <v>1</v>
      </c>
      <c r="C4990" t="s">
        <v>8250</v>
      </c>
      <c r="D4990" t="str">
        <f>INDEX(Transcripts[#Data], MATCH(Exons[[#This Row],[Transcript stable ID]], Transcripts[Transcript stable ID], 0), 4)</f>
        <v>NM_001128845.1</v>
      </c>
      <c r="E4990" t="s">
        <v>27</v>
      </c>
      <c r="J4990">
        <v>11094828</v>
      </c>
      <c r="K4990">
        <v>11105504</v>
      </c>
      <c r="L4990">
        <v>11105677</v>
      </c>
      <c r="N4990">
        <v>8</v>
      </c>
      <c r="O4990">
        <v>1420</v>
      </c>
      <c r="P4990">
        <v>1593</v>
      </c>
      <c r="Q4990" t="s">
        <v>14992</v>
      </c>
      <c r="R4990">
        <v>1420</v>
      </c>
      <c r="S4990">
        <v>1593</v>
      </c>
    </row>
    <row r="4991" spans="1:19" x14ac:dyDescent="0.25">
      <c r="A4991" t="s">
        <v>8233</v>
      </c>
      <c r="B4991">
        <v>1</v>
      </c>
      <c r="C4991" t="s">
        <v>8250</v>
      </c>
      <c r="D4991" t="str">
        <f>INDEX(Transcripts[#Data], MATCH(Exons[[#This Row],[Transcript stable ID]], Transcripts[Transcript stable ID], 0), 4)</f>
        <v>NM_001128845.1</v>
      </c>
      <c r="E4991" t="s">
        <v>27</v>
      </c>
      <c r="J4991">
        <v>11094828</v>
      </c>
      <c r="K4991">
        <v>11106889</v>
      </c>
      <c r="L4991">
        <v>11107056</v>
      </c>
      <c r="N4991">
        <v>9</v>
      </c>
      <c r="O4991">
        <v>1594</v>
      </c>
      <c r="P4991">
        <v>1761</v>
      </c>
      <c r="Q4991" t="s">
        <v>14993</v>
      </c>
      <c r="R4991">
        <v>1594</v>
      </c>
      <c r="S4991">
        <v>1761</v>
      </c>
    </row>
    <row r="4992" spans="1:19" x14ac:dyDescent="0.25">
      <c r="A4992" t="s">
        <v>8233</v>
      </c>
      <c r="B4992">
        <v>1</v>
      </c>
      <c r="C4992" t="s">
        <v>8250</v>
      </c>
      <c r="D4992" t="str">
        <f>INDEX(Transcripts[#Data], MATCH(Exons[[#This Row],[Transcript stable ID]], Transcripts[Transcript stable ID], 0), 4)</f>
        <v>NM_001128845.1</v>
      </c>
      <c r="E4992" t="s">
        <v>27</v>
      </c>
      <c r="J4992">
        <v>11094828</v>
      </c>
      <c r="K4992">
        <v>11107170</v>
      </c>
      <c r="L4992">
        <v>11107220</v>
      </c>
      <c r="N4992">
        <v>10</v>
      </c>
      <c r="O4992">
        <v>1762</v>
      </c>
      <c r="P4992">
        <v>1812</v>
      </c>
      <c r="Q4992" t="s">
        <v>14994</v>
      </c>
      <c r="R4992">
        <v>1762</v>
      </c>
      <c r="S4992">
        <v>1812</v>
      </c>
    </row>
    <row r="4993" spans="1:19" x14ac:dyDescent="0.25">
      <c r="A4993" t="s">
        <v>8233</v>
      </c>
      <c r="B4993">
        <v>1</v>
      </c>
      <c r="C4993" t="s">
        <v>8250</v>
      </c>
      <c r="D4993" t="str">
        <f>INDEX(Transcripts[#Data], MATCH(Exons[[#This Row],[Transcript stable ID]], Transcripts[Transcript stable ID], 0), 4)</f>
        <v>NM_001128845.1</v>
      </c>
      <c r="E4993" t="s">
        <v>27</v>
      </c>
      <c r="J4993">
        <v>11094828</v>
      </c>
      <c r="K4993">
        <v>11113705</v>
      </c>
      <c r="L4993">
        <v>11113835</v>
      </c>
      <c r="N4993">
        <v>11</v>
      </c>
      <c r="O4993">
        <v>1813</v>
      </c>
      <c r="P4993">
        <v>1943</v>
      </c>
      <c r="Q4993" t="s">
        <v>14995</v>
      </c>
      <c r="R4993">
        <v>1813</v>
      </c>
      <c r="S4993">
        <v>1943</v>
      </c>
    </row>
    <row r="4994" spans="1:19" x14ac:dyDescent="0.25">
      <c r="A4994" t="s">
        <v>8233</v>
      </c>
      <c r="B4994">
        <v>1</v>
      </c>
      <c r="C4994" t="s">
        <v>8250</v>
      </c>
      <c r="D4994" t="str">
        <f>INDEX(Transcripts[#Data], MATCH(Exons[[#This Row],[Transcript stable ID]], Transcripts[Transcript stable ID], 0), 4)</f>
        <v>NM_001128845.1</v>
      </c>
      <c r="E4994" t="s">
        <v>27</v>
      </c>
      <c r="J4994">
        <v>11094828</v>
      </c>
      <c r="K4994">
        <v>11114016</v>
      </c>
      <c r="L4994">
        <v>11114073</v>
      </c>
      <c r="N4994">
        <v>12</v>
      </c>
      <c r="O4994">
        <v>1944</v>
      </c>
      <c r="P4994">
        <v>2001</v>
      </c>
      <c r="Q4994" t="s">
        <v>14996</v>
      </c>
      <c r="R4994">
        <v>1944</v>
      </c>
      <c r="S4994">
        <v>2001</v>
      </c>
    </row>
    <row r="4995" spans="1:19" x14ac:dyDescent="0.25">
      <c r="A4995" t="s">
        <v>8233</v>
      </c>
      <c r="B4995">
        <v>1</v>
      </c>
      <c r="C4995" t="s">
        <v>8250</v>
      </c>
      <c r="D4995" t="str">
        <f>INDEX(Transcripts[#Data], MATCH(Exons[[#This Row],[Transcript stable ID]], Transcripts[Transcript stable ID], 0), 4)</f>
        <v>NM_001128845.1</v>
      </c>
      <c r="E4995" t="s">
        <v>27</v>
      </c>
      <c r="J4995">
        <v>11094828</v>
      </c>
      <c r="K4995">
        <v>11118578</v>
      </c>
      <c r="L4995">
        <v>11118699</v>
      </c>
      <c r="N4995">
        <v>13</v>
      </c>
      <c r="O4995">
        <v>2002</v>
      </c>
      <c r="P4995">
        <v>2123</v>
      </c>
      <c r="Q4995" t="s">
        <v>14997</v>
      </c>
      <c r="R4995">
        <v>2002</v>
      </c>
      <c r="S4995">
        <v>2123</v>
      </c>
    </row>
    <row r="4996" spans="1:19" x14ac:dyDescent="0.25">
      <c r="A4996" t="s">
        <v>8233</v>
      </c>
      <c r="B4996">
        <v>1</v>
      </c>
      <c r="C4996" t="s">
        <v>8250</v>
      </c>
      <c r="D4996" t="str">
        <f>INDEX(Transcripts[#Data], MATCH(Exons[[#This Row],[Transcript stable ID]], Transcripts[Transcript stable ID], 0), 4)</f>
        <v>NM_001128845.1</v>
      </c>
      <c r="E4996" t="s">
        <v>27</v>
      </c>
      <c r="J4996">
        <v>11094828</v>
      </c>
      <c r="K4996">
        <v>11121057</v>
      </c>
      <c r="L4996">
        <v>11121207</v>
      </c>
      <c r="N4996">
        <v>14</v>
      </c>
      <c r="O4996">
        <v>2124</v>
      </c>
      <c r="P4996">
        <v>2274</v>
      </c>
      <c r="Q4996" t="s">
        <v>14998</v>
      </c>
      <c r="R4996">
        <v>2124</v>
      </c>
      <c r="S4996">
        <v>2274</v>
      </c>
    </row>
    <row r="4997" spans="1:19" x14ac:dyDescent="0.25">
      <c r="A4997" t="s">
        <v>8233</v>
      </c>
      <c r="B4997">
        <v>1</v>
      </c>
      <c r="C4997" t="s">
        <v>8250</v>
      </c>
      <c r="D4997" t="str">
        <f>INDEX(Transcripts[#Data], MATCH(Exons[[#This Row],[Transcript stable ID]], Transcripts[Transcript stable ID], 0), 4)</f>
        <v>NM_001128845.1</v>
      </c>
      <c r="E4997" t="s">
        <v>27</v>
      </c>
      <c r="J4997">
        <v>11094828</v>
      </c>
      <c r="K4997">
        <v>11123625</v>
      </c>
      <c r="L4997">
        <v>11123788</v>
      </c>
      <c r="N4997">
        <v>15</v>
      </c>
      <c r="O4997">
        <v>2275</v>
      </c>
      <c r="P4997">
        <v>2438</v>
      </c>
      <c r="Q4997" t="s">
        <v>14999</v>
      </c>
      <c r="R4997">
        <v>2275</v>
      </c>
      <c r="S4997">
        <v>2438</v>
      </c>
    </row>
    <row r="4998" spans="1:19" x14ac:dyDescent="0.25">
      <c r="A4998" t="s">
        <v>8233</v>
      </c>
      <c r="B4998">
        <v>1</v>
      </c>
      <c r="C4998" t="s">
        <v>8250</v>
      </c>
      <c r="D4998" t="str">
        <f>INDEX(Transcripts[#Data], MATCH(Exons[[#This Row],[Transcript stable ID]], Transcripts[Transcript stable ID], 0), 4)</f>
        <v>NM_001128845.1</v>
      </c>
      <c r="E4998" t="s">
        <v>27</v>
      </c>
      <c r="J4998">
        <v>11094828</v>
      </c>
      <c r="K4998">
        <v>11129633</v>
      </c>
      <c r="L4998">
        <v>11129699</v>
      </c>
      <c r="N4998">
        <v>16</v>
      </c>
      <c r="O4998">
        <v>2439</v>
      </c>
      <c r="P4998">
        <v>2505</v>
      </c>
      <c r="Q4998" t="s">
        <v>15000</v>
      </c>
      <c r="R4998">
        <v>2439</v>
      </c>
      <c r="S4998">
        <v>2505</v>
      </c>
    </row>
    <row r="4999" spans="1:19" x14ac:dyDescent="0.25">
      <c r="A4999" t="s">
        <v>8233</v>
      </c>
      <c r="B4999">
        <v>1</v>
      </c>
      <c r="C4999" t="s">
        <v>8250</v>
      </c>
      <c r="D4999" t="str">
        <f>INDEX(Transcripts[#Data], MATCH(Exons[[#This Row],[Transcript stable ID]], Transcripts[Transcript stable ID], 0), 4)</f>
        <v>NM_001128845.1</v>
      </c>
      <c r="E4999" t="s">
        <v>27</v>
      </c>
      <c r="J4999">
        <v>11094828</v>
      </c>
      <c r="K4999">
        <v>11130267</v>
      </c>
      <c r="L4999">
        <v>11130377</v>
      </c>
      <c r="N4999">
        <v>17</v>
      </c>
      <c r="O4999">
        <v>2506</v>
      </c>
      <c r="P4999">
        <v>2616</v>
      </c>
      <c r="Q4999" t="s">
        <v>15001</v>
      </c>
      <c r="R4999">
        <v>2506</v>
      </c>
      <c r="S4999">
        <v>2616</v>
      </c>
    </row>
    <row r="5000" spans="1:19" x14ac:dyDescent="0.25">
      <c r="A5000" t="s">
        <v>8233</v>
      </c>
      <c r="B5000">
        <v>1</v>
      </c>
      <c r="C5000" t="s">
        <v>8250</v>
      </c>
      <c r="D5000" t="str">
        <f>INDEX(Transcripts[#Data], MATCH(Exons[[#This Row],[Transcript stable ID]], Transcripts[Transcript stable ID], 0), 4)</f>
        <v>NM_001128845.1</v>
      </c>
      <c r="E5000" t="s">
        <v>27</v>
      </c>
      <c r="J5000">
        <v>11094828</v>
      </c>
      <c r="K5000">
        <v>11132401</v>
      </c>
      <c r="L5000">
        <v>11132643</v>
      </c>
      <c r="N5000">
        <v>18</v>
      </c>
      <c r="O5000">
        <v>2617</v>
      </c>
      <c r="P5000">
        <v>2859</v>
      </c>
      <c r="Q5000" t="s">
        <v>15002</v>
      </c>
      <c r="R5000">
        <v>2617</v>
      </c>
      <c r="S5000">
        <v>2859</v>
      </c>
    </row>
    <row r="5001" spans="1:19" x14ac:dyDescent="0.25">
      <c r="A5001" t="s">
        <v>8233</v>
      </c>
      <c r="B5001">
        <v>1</v>
      </c>
      <c r="C5001" t="s">
        <v>8250</v>
      </c>
      <c r="D5001" t="str">
        <f>INDEX(Transcripts[#Data], MATCH(Exons[[#This Row],[Transcript stable ID]], Transcripts[Transcript stable ID], 0), 4)</f>
        <v>NM_001128845.1</v>
      </c>
      <c r="E5001" t="s">
        <v>27</v>
      </c>
      <c r="J5001">
        <v>11094828</v>
      </c>
      <c r="K5001">
        <v>11134194</v>
      </c>
      <c r="L5001">
        <v>11134307</v>
      </c>
      <c r="N5001">
        <v>19</v>
      </c>
      <c r="O5001">
        <v>2860</v>
      </c>
      <c r="P5001">
        <v>2973</v>
      </c>
      <c r="Q5001" t="s">
        <v>15003</v>
      </c>
      <c r="R5001">
        <v>2860</v>
      </c>
      <c r="S5001">
        <v>2973</v>
      </c>
    </row>
    <row r="5002" spans="1:19" x14ac:dyDescent="0.25">
      <c r="A5002" t="s">
        <v>8233</v>
      </c>
      <c r="B5002">
        <v>1</v>
      </c>
      <c r="C5002" t="s">
        <v>8250</v>
      </c>
      <c r="D5002" t="str">
        <f>INDEX(Transcripts[#Data], MATCH(Exons[[#This Row],[Transcript stable ID]], Transcripts[Transcript stable ID], 0), 4)</f>
        <v>NM_001128845.1</v>
      </c>
      <c r="E5002" t="s">
        <v>27</v>
      </c>
      <c r="J5002">
        <v>11094828</v>
      </c>
      <c r="K5002">
        <v>11135007</v>
      </c>
      <c r="L5002">
        <v>11135114</v>
      </c>
      <c r="N5002">
        <v>20</v>
      </c>
      <c r="O5002">
        <v>2974</v>
      </c>
      <c r="P5002">
        <v>3081</v>
      </c>
      <c r="Q5002" t="s">
        <v>15004</v>
      </c>
      <c r="R5002">
        <v>2974</v>
      </c>
      <c r="S5002">
        <v>3081</v>
      </c>
    </row>
    <row r="5003" spans="1:19" x14ac:dyDescent="0.25">
      <c r="A5003" t="s">
        <v>8233</v>
      </c>
      <c r="B5003">
        <v>1</v>
      </c>
      <c r="C5003" t="s">
        <v>8250</v>
      </c>
      <c r="D5003" t="str">
        <f>INDEX(Transcripts[#Data], MATCH(Exons[[#This Row],[Transcript stable ID]], Transcripts[Transcript stable ID], 0), 4)</f>
        <v>NM_001128845.1</v>
      </c>
      <c r="E5003" t="s">
        <v>27</v>
      </c>
      <c r="J5003">
        <v>11094828</v>
      </c>
      <c r="K5003">
        <v>11136098</v>
      </c>
      <c r="L5003">
        <v>11136184</v>
      </c>
      <c r="N5003">
        <v>21</v>
      </c>
      <c r="O5003">
        <v>3082</v>
      </c>
      <c r="P5003">
        <v>3168</v>
      </c>
      <c r="Q5003" t="s">
        <v>15005</v>
      </c>
      <c r="R5003">
        <v>3082</v>
      </c>
      <c r="S5003">
        <v>3168</v>
      </c>
    </row>
    <row r="5004" spans="1:19" x14ac:dyDescent="0.25">
      <c r="A5004" t="s">
        <v>8233</v>
      </c>
      <c r="B5004">
        <v>1</v>
      </c>
      <c r="C5004" t="s">
        <v>8250</v>
      </c>
      <c r="D5004" t="str">
        <f>INDEX(Transcripts[#Data], MATCH(Exons[[#This Row],[Transcript stable ID]], Transcripts[Transcript stable ID], 0), 4)</f>
        <v>NM_001128845.1</v>
      </c>
      <c r="E5004" t="s">
        <v>27</v>
      </c>
      <c r="J5004">
        <v>11094828</v>
      </c>
      <c r="K5004">
        <v>11136976</v>
      </c>
      <c r="L5004">
        <v>11137022</v>
      </c>
      <c r="N5004">
        <v>22</v>
      </c>
      <c r="O5004">
        <v>3169</v>
      </c>
      <c r="P5004">
        <v>3215</v>
      </c>
      <c r="Q5004" t="s">
        <v>15006</v>
      </c>
      <c r="R5004">
        <v>3169</v>
      </c>
      <c r="S5004">
        <v>3215</v>
      </c>
    </row>
    <row r="5005" spans="1:19" x14ac:dyDescent="0.25">
      <c r="A5005" t="s">
        <v>8233</v>
      </c>
      <c r="B5005">
        <v>1</v>
      </c>
      <c r="C5005" t="s">
        <v>8250</v>
      </c>
      <c r="D5005" t="str">
        <f>INDEX(Transcripts[#Data], MATCH(Exons[[#This Row],[Transcript stable ID]], Transcripts[Transcript stable ID], 0), 4)</f>
        <v>NM_001128845.1</v>
      </c>
      <c r="E5005" t="s">
        <v>27</v>
      </c>
      <c r="J5005">
        <v>11094828</v>
      </c>
      <c r="K5005">
        <v>11138460</v>
      </c>
      <c r="L5005">
        <v>11138626</v>
      </c>
      <c r="N5005">
        <v>23</v>
      </c>
      <c r="O5005">
        <v>3216</v>
      </c>
      <c r="P5005">
        <v>3382</v>
      </c>
      <c r="Q5005" t="s">
        <v>15007</v>
      </c>
      <c r="R5005">
        <v>3216</v>
      </c>
      <c r="S5005">
        <v>3382</v>
      </c>
    </row>
    <row r="5006" spans="1:19" x14ac:dyDescent="0.25">
      <c r="A5006" t="s">
        <v>8233</v>
      </c>
      <c r="B5006">
        <v>1</v>
      </c>
      <c r="C5006" t="s">
        <v>8250</v>
      </c>
      <c r="D5006" t="str">
        <f>INDEX(Transcripts[#Data], MATCH(Exons[[#This Row],[Transcript stable ID]], Transcripts[Transcript stable ID], 0), 4)</f>
        <v>NM_001128845.1</v>
      </c>
      <c r="E5006" t="s">
        <v>27</v>
      </c>
      <c r="J5006">
        <v>11094828</v>
      </c>
      <c r="K5006">
        <v>11141406</v>
      </c>
      <c r="L5006">
        <v>11141569</v>
      </c>
      <c r="N5006">
        <v>24</v>
      </c>
      <c r="O5006">
        <v>3383</v>
      </c>
      <c r="P5006">
        <v>3546</v>
      </c>
      <c r="Q5006" t="s">
        <v>15008</v>
      </c>
      <c r="R5006">
        <v>3383</v>
      </c>
      <c r="S5006">
        <v>3546</v>
      </c>
    </row>
    <row r="5007" spans="1:19" x14ac:dyDescent="0.25">
      <c r="A5007" t="s">
        <v>8233</v>
      </c>
      <c r="B5007">
        <v>1</v>
      </c>
      <c r="C5007" t="s">
        <v>8250</v>
      </c>
      <c r="D5007" t="str">
        <f>INDEX(Transcripts[#Data], MATCH(Exons[[#This Row],[Transcript stable ID]], Transcripts[Transcript stable ID], 0), 4)</f>
        <v>NM_001128845.1</v>
      </c>
      <c r="E5007" t="s">
        <v>27</v>
      </c>
      <c r="J5007">
        <v>11094828</v>
      </c>
      <c r="K5007">
        <v>11143966</v>
      </c>
      <c r="L5007">
        <v>11144193</v>
      </c>
      <c r="N5007">
        <v>25</v>
      </c>
      <c r="O5007">
        <v>3547</v>
      </c>
      <c r="P5007">
        <v>3774</v>
      </c>
      <c r="Q5007" t="s">
        <v>15009</v>
      </c>
      <c r="R5007">
        <v>3547</v>
      </c>
      <c r="S5007">
        <v>3774</v>
      </c>
    </row>
    <row r="5008" spans="1:19" x14ac:dyDescent="0.25">
      <c r="A5008" t="s">
        <v>8233</v>
      </c>
      <c r="B5008">
        <v>1</v>
      </c>
      <c r="C5008" t="s">
        <v>8250</v>
      </c>
      <c r="D5008" t="str">
        <f>INDEX(Transcripts[#Data], MATCH(Exons[[#This Row],[Transcript stable ID]], Transcripts[Transcript stable ID], 0), 4)</f>
        <v>NM_001128845.1</v>
      </c>
      <c r="E5008" t="s">
        <v>27</v>
      </c>
      <c r="J5008">
        <v>11094828</v>
      </c>
      <c r="K5008">
        <v>11144799</v>
      </c>
      <c r="L5008">
        <v>11144876</v>
      </c>
      <c r="N5008">
        <v>26</v>
      </c>
      <c r="O5008">
        <v>3775</v>
      </c>
      <c r="P5008">
        <v>3852</v>
      </c>
      <c r="Q5008" t="s">
        <v>15011</v>
      </c>
      <c r="R5008">
        <v>3775</v>
      </c>
      <c r="S5008">
        <v>3852</v>
      </c>
    </row>
    <row r="5009" spans="1:19" x14ac:dyDescent="0.25">
      <c r="A5009" t="s">
        <v>8233</v>
      </c>
      <c r="B5009">
        <v>1</v>
      </c>
      <c r="C5009" t="s">
        <v>8250</v>
      </c>
      <c r="D5009" t="str">
        <f>INDEX(Transcripts[#Data], MATCH(Exons[[#This Row],[Transcript stable ID]], Transcripts[Transcript stable ID], 0), 4)</f>
        <v>NM_001128845.1</v>
      </c>
      <c r="E5009" t="s">
        <v>27</v>
      </c>
      <c r="J5009">
        <v>11094828</v>
      </c>
      <c r="K5009">
        <v>11145590</v>
      </c>
      <c r="L5009">
        <v>11145808</v>
      </c>
      <c r="N5009">
        <v>27</v>
      </c>
      <c r="O5009">
        <v>3853</v>
      </c>
      <c r="P5009">
        <v>4071</v>
      </c>
      <c r="Q5009" t="s">
        <v>15012</v>
      </c>
      <c r="R5009">
        <v>3853</v>
      </c>
      <c r="S5009">
        <v>4071</v>
      </c>
    </row>
    <row r="5010" spans="1:19" x14ac:dyDescent="0.25">
      <c r="A5010" t="s">
        <v>8233</v>
      </c>
      <c r="B5010">
        <v>1</v>
      </c>
      <c r="C5010" t="s">
        <v>8250</v>
      </c>
      <c r="D5010" t="str">
        <f>INDEX(Transcripts[#Data], MATCH(Exons[[#This Row],[Transcript stable ID]], Transcripts[Transcript stable ID], 0), 4)</f>
        <v>NM_001128845.1</v>
      </c>
      <c r="E5010" t="s">
        <v>27</v>
      </c>
      <c r="J5010">
        <v>11094828</v>
      </c>
      <c r="K5010">
        <v>11168931</v>
      </c>
      <c r="L5010">
        <v>11169039</v>
      </c>
      <c r="N5010">
        <v>29</v>
      </c>
      <c r="O5010">
        <v>4335</v>
      </c>
      <c r="P5010">
        <v>4443</v>
      </c>
      <c r="Q5010" t="s">
        <v>15014</v>
      </c>
      <c r="R5010">
        <v>4335</v>
      </c>
      <c r="S5010">
        <v>4443</v>
      </c>
    </row>
    <row r="5011" spans="1:19" x14ac:dyDescent="0.25">
      <c r="A5011" t="s">
        <v>8233</v>
      </c>
      <c r="B5011">
        <v>1</v>
      </c>
      <c r="C5011" t="s">
        <v>8250</v>
      </c>
      <c r="D5011" t="str">
        <f>INDEX(Transcripts[#Data], MATCH(Exons[[#This Row],[Transcript stable ID]], Transcripts[Transcript stable ID], 0), 4)</f>
        <v>NM_001128845.1</v>
      </c>
      <c r="E5011" t="s">
        <v>27</v>
      </c>
      <c r="J5011">
        <v>11094828</v>
      </c>
      <c r="K5011">
        <v>11169464</v>
      </c>
      <c r="L5011">
        <v>11169565</v>
      </c>
      <c r="N5011">
        <v>30</v>
      </c>
      <c r="O5011">
        <v>4444</v>
      </c>
      <c r="P5011">
        <v>4545</v>
      </c>
      <c r="Q5011" t="s">
        <v>15015</v>
      </c>
      <c r="R5011">
        <v>4444</v>
      </c>
      <c r="S5011">
        <v>4545</v>
      </c>
    </row>
    <row r="5012" spans="1:19" x14ac:dyDescent="0.25">
      <c r="A5012" t="s">
        <v>8233</v>
      </c>
      <c r="B5012">
        <v>1</v>
      </c>
      <c r="C5012" t="s">
        <v>8250</v>
      </c>
      <c r="D5012" t="str">
        <f>INDEX(Transcripts[#Data], MATCH(Exons[[#This Row],[Transcript stable ID]], Transcripts[Transcript stable ID], 0), 4)</f>
        <v>NM_001128845.1</v>
      </c>
      <c r="E5012" t="s">
        <v>27</v>
      </c>
      <c r="J5012">
        <v>11094828</v>
      </c>
      <c r="K5012">
        <v>11170429</v>
      </c>
      <c r="L5012">
        <v>11170561</v>
      </c>
      <c r="N5012">
        <v>31</v>
      </c>
      <c r="O5012">
        <v>4546</v>
      </c>
      <c r="P5012">
        <v>4678</v>
      </c>
      <c r="Q5012" t="s">
        <v>15016</v>
      </c>
      <c r="R5012">
        <v>4546</v>
      </c>
      <c r="S5012">
        <v>4678</v>
      </c>
    </row>
    <row r="5013" spans="1:19" x14ac:dyDescent="0.25">
      <c r="A5013" t="s">
        <v>8233</v>
      </c>
      <c r="B5013">
        <v>1</v>
      </c>
      <c r="C5013" t="s">
        <v>8250</v>
      </c>
      <c r="D5013" t="str">
        <f>INDEX(Transcripts[#Data], MATCH(Exons[[#This Row],[Transcript stable ID]], Transcripts[Transcript stable ID], 0), 4)</f>
        <v>NM_001128845.1</v>
      </c>
      <c r="E5013" t="s">
        <v>27</v>
      </c>
      <c r="J5013">
        <v>11094828</v>
      </c>
      <c r="K5013">
        <v>11170721</v>
      </c>
      <c r="L5013">
        <v>11170863</v>
      </c>
      <c r="N5013">
        <v>32</v>
      </c>
      <c r="O5013">
        <v>4679</v>
      </c>
      <c r="P5013">
        <v>4821</v>
      </c>
      <c r="Q5013" t="s">
        <v>15017</v>
      </c>
      <c r="R5013">
        <v>4679</v>
      </c>
      <c r="S5013">
        <v>4821</v>
      </c>
    </row>
    <row r="5014" spans="1:19" x14ac:dyDescent="0.25">
      <c r="A5014" t="s">
        <v>8233</v>
      </c>
      <c r="B5014">
        <v>1</v>
      </c>
      <c r="C5014" t="s">
        <v>8250</v>
      </c>
      <c r="D5014" t="str">
        <f>INDEX(Transcripts[#Data], MATCH(Exons[[#This Row],[Transcript stable ID]], Transcripts[Transcript stable ID], 0), 4)</f>
        <v>NM_001128845.1</v>
      </c>
      <c r="E5014" t="s">
        <v>27</v>
      </c>
      <c r="H5014">
        <v>11172493</v>
      </c>
      <c r="I5014">
        <v>11172958</v>
      </c>
      <c r="J5014">
        <v>11094828</v>
      </c>
      <c r="K5014">
        <v>11172460</v>
      </c>
      <c r="L5014">
        <v>11172958</v>
      </c>
      <c r="N5014">
        <v>33</v>
      </c>
      <c r="O5014">
        <v>4822</v>
      </c>
      <c r="P5014">
        <v>4854</v>
      </c>
      <c r="Q5014" t="s">
        <v>15020</v>
      </c>
      <c r="R5014">
        <v>4822</v>
      </c>
      <c r="S5014">
        <v>4854</v>
      </c>
    </row>
    <row r="5015" spans="1:19" x14ac:dyDescent="0.25">
      <c r="A5015" t="s">
        <v>8233</v>
      </c>
      <c r="B5015">
        <v>1</v>
      </c>
      <c r="C5015" t="s">
        <v>8250</v>
      </c>
      <c r="D5015" t="str">
        <f>INDEX(Transcripts[#Data], MATCH(Exons[[#This Row],[Transcript stable ID]], Transcripts[Transcript stable ID], 0), 4)</f>
        <v>NM_001128845.1</v>
      </c>
      <c r="E5015" t="s">
        <v>27</v>
      </c>
      <c r="J5015">
        <v>11094828</v>
      </c>
      <c r="K5015">
        <v>11151974</v>
      </c>
      <c r="L5015">
        <v>11152236</v>
      </c>
      <c r="N5015">
        <v>28</v>
      </c>
      <c r="O5015">
        <v>4072</v>
      </c>
      <c r="P5015">
        <v>4334</v>
      </c>
      <c r="Q5015" t="s">
        <v>15023</v>
      </c>
      <c r="R5015">
        <v>4072</v>
      </c>
      <c r="S5015">
        <v>4334</v>
      </c>
    </row>
    <row r="5016" spans="1:19" x14ac:dyDescent="0.25">
      <c r="A5016" t="s">
        <v>8233</v>
      </c>
      <c r="B5016">
        <v>1</v>
      </c>
      <c r="C5016" t="s">
        <v>8250</v>
      </c>
      <c r="D5016" t="str">
        <f>INDEX(Transcripts[#Data], MATCH(Exons[[#This Row],[Transcript stable ID]], Transcripts[Transcript stable ID], 0), 4)</f>
        <v>NM_001128845.1</v>
      </c>
      <c r="E5016" t="s">
        <v>27</v>
      </c>
      <c r="J5016">
        <v>11094828</v>
      </c>
      <c r="K5016">
        <v>11094828</v>
      </c>
      <c r="L5016">
        <v>11095049</v>
      </c>
      <c r="N5016">
        <v>1</v>
      </c>
      <c r="O5016">
        <v>1</v>
      </c>
      <c r="P5016">
        <v>222</v>
      </c>
      <c r="Q5016" t="s">
        <v>15024</v>
      </c>
      <c r="R5016">
        <v>1</v>
      </c>
      <c r="S5016">
        <v>222</v>
      </c>
    </row>
    <row r="5017" spans="1:19" x14ac:dyDescent="0.25">
      <c r="A5017" t="s">
        <v>8233</v>
      </c>
      <c r="B5017">
        <v>1</v>
      </c>
      <c r="C5017" t="s">
        <v>8254</v>
      </c>
      <c r="D5017" t="str">
        <f>INDEX(Transcripts[#Data], MATCH(Exons[[#This Row],[Transcript stable ID]], Transcripts[Transcript stable ID], 0), 4)</f>
        <v>NM_001128849.1</v>
      </c>
      <c r="E5017" t="s">
        <v>27</v>
      </c>
      <c r="J5017">
        <v>11094828</v>
      </c>
      <c r="K5017">
        <v>11095949</v>
      </c>
      <c r="L5017">
        <v>11096081</v>
      </c>
      <c r="N5017">
        <v>2</v>
      </c>
      <c r="O5017">
        <v>223</v>
      </c>
      <c r="P5017">
        <v>355</v>
      </c>
      <c r="Q5017" t="s">
        <v>14986</v>
      </c>
      <c r="R5017">
        <v>223</v>
      </c>
      <c r="S5017">
        <v>355</v>
      </c>
    </row>
    <row r="5018" spans="1:19" x14ac:dyDescent="0.25">
      <c r="A5018" t="s">
        <v>8233</v>
      </c>
      <c r="B5018">
        <v>1</v>
      </c>
      <c r="C5018" t="s">
        <v>8254</v>
      </c>
      <c r="D5018" t="str">
        <f>INDEX(Transcripts[#Data], MATCH(Exons[[#This Row],[Transcript stable ID]], Transcripts[Transcript stable ID], 0), 4)</f>
        <v>NM_001128849.1</v>
      </c>
      <c r="E5018" t="s">
        <v>27</v>
      </c>
      <c r="J5018">
        <v>11094828</v>
      </c>
      <c r="K5018">
        <v>11096865</v>
      </c>
      <c r="L5018">
        <v>11097269</v>
      </c>
      <c r="N5018">
        <v>3</v>
      </c>
      <c r="O5018">
        <v>356</v>
      </c>
      <c r="P5018">
        <v>760</v>
      </c>
      <c r="Q5018" t="s">
        <v>14987</v>
      </c>
      <c r="R5018">
        <v>356</v>
      </c>
      <c r="S5018">
        <v>760</v>
      </c>
    </row>
    <row r="5019" spans="1:19" x14ac:dyDescent="0.25">
      <c r="A5019" t="s">
        <v>8233</v>
      </c>
      <c r="B5019">
        <v>1</v>
      </c>
      <c r="C5019" t="s">
        <v>8254</v>
      </c>
      <c r="D5019" t="str">
        <f>INDEX(Transcripts[#Data], MATCH(Exons[[#This Row],[Transcript stable ID]], Transcripts[Transcript stable ID], 0), 4)</f>
        <v>NM_001128849.1</v>
      </c>
      <c r="E5019" t="s">
        <v>27</v>
      </c>
      <c r="J5019">
        <v>11094828</v>
      </c>
      <c r="K5019">
        <v>11097581</v>
      </c>
      <c r="L5019">
        <v>11097679</v>
      </c>
      <c r="N5019">
        <v>4</v>
      </c>
      <c r="O5019">
        <v>761</v>
      </c>
      <c r="P5019">
        <v>859</v>
      </c>
      <c r="Q5019" t="s">
        <v>14988</v>
      </c>
      <c r="R5019">
        <v>761</v>
      </c>
      <c r="S5019">
        <v>859</v>
      </c>
    </row>
    <row r="5020" spans="1:19" x14ac:dyDescent="0.25">
      <c r="A5020" t="s">
        <v>8233</v>
      </c>
      <c r="B5020">
        <v>1</v>
      </c>
      <c r="C5020" t="s">
        <v>8254</v>
      </c>
      <c r="D5020" t="str">
        <f>INDEX(Transcripts[#Data], MATCH(Exons[[#This Row],[Transcript stable ID]], Transcripts[Transcript stable ID], 0), 4)</f>
        <v>NM_001128849.1</v>
      </c>
      <c r="E5020" t="s">
        <v>27</v>
      </c>
      <c r="J5020">
        <v>11094828</v>
      </c>
      <c r="K5020">
        <v>11098342</v>
      </c>
      <c r="L5020">
        <v>11098600</v>
      </c>
      <c r="N5020">
        <v>5</v>
      </c>
      <c r="O5020">
        <v>860</v>
      </c>
      <c r="P5020">
        <v>1118</v>
      </c>
      <c r="Q5020" t="s">
        <v>14989</v>
      </c>
      <c r="R5020">
        <v>860</v>
      </c>
      <c r="S5020">
        <v>1118</v>
      </c>
    </row>
    <row r="5021" spans="1:19" x14ac:dyDescent="0.25">
      <c r="A5021" t="s">
        <v>8233</v>
      </c>
      <c r="B5021">
        <v>1</v>
      </c>
      <c r="C5021" t="s">
        <v>8254</v>
      </c>
      <c r="D5021" t="str">
        <f>INDEX(Transcripts[#Data], MATCH(Exons[[#This Row],[Transcript stable ID]], Transcripts[Transcript stable ID], 0), 4)</f>
        <v>NM_001128849.1</v>
      </c>
      <c r="E5021" t="s">
        <v>27</v>
      </c>
      <c r="J5021">
        <v>11094828</v>
      </c>
      <c r="K5021">
        <v>11099993</v>
      </c>
      <c r="L5021">
        <v>11100119</v>
      </c>
      <c r="N5021">
        <v>6</v>
      </c>
      <c r="O5021">
        <v>1119</v>
      </c>
      <c r="P5021">
        <v>1245</v>
      </c>
      <c r="Q5021" t="s">
        <v>14990</v>
      </c>
      <c r="R5021">
        <v>1119</v>
      </c>
      <c r="S5021">
        <v>1245</v>
      </c>
    </row>
    <row r="5022" spans="1:19" x14ac:dyDescent="0.25">
      <c r="A5022" t="s">
        <v>8233</v>
      </c>
      <c r="B5022">
        <v>1</v>
      </c>
      <c r="C5022" t="s">
        <v>8254</v>
      </c>
      <c r="D5022" t="str">
        <f>INDEX(Transcripts[#Data], MATCH(Exons[[#This Row],[Transcript stable ID]], Transcripts[Transcript stable ID], 0), 4)</f>
        <v>NM_001128849.1</v>
      </c>
      <c r="E5022" t="s">
        <v>27</v>
      </c>
      <c r="J5022">
        <v>11094828</v>
      </c>
      <c r="K5022">
        <v>11101826</v>
      </c>
      <c r="L5022">
        <v>11101999</v>
      </c>
      <c r="N5022">
        <v>7</v>
      </c>
      <c r="O5022">
        <v>1246</v>
      </c>
      <c r="P5022">
        <v>1419</v>
      </c>
      <c r="Q5022" t="s">
        <v>14991</v>
      </c>
      <c r="R5022">
        <v>1246</v>
      </c>
      <c r="S5022">
        <v>1419</v>
      </c>
    </row>
    <row r="5023" spans="1:19" x14ac:dyDescent="0.25">
      <c r="A5023" t="s">
        <v>8233</v>
      </c>
      <c r="B5023">
        <v>1</v>
      </c>
      <c r="C5023" t="s">
        <v>8254</v>
      </c>
      <c r="D5023" t="str">
        <f>INDEX(Transcripts[#Data], MATCH(Exons[[#This Row],[Transcript stable ID]], Transcripts[Transcript stable ID], 0), 4)</f>
        <v>NM_001128849.1</v>
      </c>
      <c r="E5023" t="s">
        <v>27</v>
      </c>
      <c r="J5023">
        <v>11094828</v>
      </c>
      <c r="K5023">
        <v>11105504</v>
      </c>
      <c r="L5023">
        <v>11105677</v>
      </c>
      <c r="N5023">
        <v>8</v>
      </c>
      <c r="O5023">
        <v>1420</v>
      </c>
      <c r="P5023">
        <v>1593</v>
      </c>
      <c r="Q5023" t="s">
        <v>14992</v>
      </c>
      <c r="R5023">
        <v>1420</v>
      </c>
      <c r="S5023">
        <v>1593</v>
      </c>
    </row>
    <row r="5024" spans="1:19" x14ac:dyDescent="0.25">
      <c r="A5024" t="s">
        <v>8233</v>
      </c>
      <c r="B5024">
        <v>1</v>
      </c>
      <c r="C5024" t="s">
        <v>8254</v>
      </c>
      <c r="D5024" t="str">
        <f>INDEX(Transcripts[#Data], MATCH(Exons[[#This Row],[Transcript stable ID]], Transcripts[Transcript stable ID], 0), 4)</f>
        <v>NM_001128849.1</v>
      </c>
      <c r="E5024" t="s">
        <v>27</v>
      </c>
      <c r="J5024">
        <v>11094828</v>
      </c>
      <c r="K5024">
        <v>11106889</v>
      </c>
      <c r="L5024">
        <v>11107056</v>
      </c>
      <c r="N5024">
        <v>9</v>
      </c>
      <c r="O5024">
        <v>1594</v>
      </c>
      <c r="P5024">
        <v>1761</v>
      </c>
      <c r="Q5024" t="s">
        <v>14993</v>
      </c>
      <c r="R5024">
        <v>1594</v>
      </c>
      <c r="S5024">
        <v>1761</v>
      </c>
    </row>
    <row r="5025" spans="1:19" x14ac:dyDescent="0.25">
      <c r="A5025" t="s">
        <v>8233</v>
      </c>
      <c r="B5025">
        <v>1</v>
      </c>
      <c r="C5025" t="s">
        <v>8254</v>
      </c>
      <c r="D5025" t="str">
        <f>INDEX(Transcripts[#Data], MATCH(Exons[[#This Row],[Transcript stable ID]], Transcripts[Transcript stable ID], 0), 4)</f>
        <v>NM_001128849.1</v>
      </c>
      <c r="E5025" t="s">
        <v>27</v>
      </c>
      <c r="J5025">
        <v>11094828</v>
      </c>
      <c r="K5025">
        <v>11107170</v>
      </c>
      <c r="L5025">
        <v>11107220</v>
      </c>
      <c r="N5025">
        <v>10</v>
      </c>
      <c r="O5025">
        <v>1762</v>
      </c>
      <c r="P5025">
        <v>1812</v>
      </c>
      <c r="Q5025" t="s">
        <v>14994</v>
      </c>
      <c r="R5025">
        <v>1762</v>
      </c>
      <c r="S5025">
        <v>1812</v>
      </c>
    </row>
    <row r="5026" spans="1:19" x14ac:dyDescent="0.25">
      <c r="A5026" t="s">
        <v>8233</v>
      </c>
      <c r="B5026">
        <v>1</v>
      </c>
      <c r="C5026" t="s">
        <v>8254</v>
      </c>
      <c r="D5026" t="str">
        <f>INDEX(Transcripts[#Data], MATCH(Exons[[#This Row],[Transcript stable ID]], Transcripts[Transcript stable ID], 0), 4)</f>
        <v>NM_001128849.1</v>
      </c>
      <c r="E5026" t="s">
        <v>27</v>
      </c>
      <c r="J5026">
        <v>11094828</v>
      </c>
      <c r="K5026">
        <v>11113705</v>
      </c>
      <c r="L5026">
        <v>11113835</v>
      </c>
      <c r="N5026">
        <v>11</v>
      </c>
      <c r="O5026">
        <v>1813</v>
      </c>
      <c r="P5026">
        <v>1943</v>
      </c>
      <c r="Q5026" t="s">
        <v>14995</v>
      </c>
      <c r="R5026">
        <v>1813</v>
      </c>
      <c r="S5026">
        <v>1943</v>
      </c>
    </row>
    <row r="5027" spans="1:19" x14ac:dyDescent="0.25">
      <c r="A5027" t="s">
        <v>8233</v>
      </c>
      <c r="B5027">
        <v>1</v>
      </c>
      <c r="C5027" t="s">
        <v>8254</v>
      </c>
      <c r="D5027" t="str">
        <f>INDEX(Transcripts[#Data], MATCH(Exons[[#This Row],[Transcript stable ID]], Transcripts[Transcript stable ID], 0), 4)</f>
        <v>NM_001128849.1</v>
      </c>
      <c r="E5027" t="s">
        <v>27</v>
      </c>
      <c r="J5027">
        <v>11094828</v>
      </c>
      <c r="K5027">
        <v>11114016</v>
      </c>
      <c r="L5027">
        <v>11114073</v>
      </c>
      <c r="N5027">
        <v>12</v>
      </c>
      <c r="O5027">
        <v>1944</v>
      </c>
      <c r="P5027">
        <v>2001</v>
      </c>
      <c r="Q5027" t="s">
        <v>14996</v>
      </c>
      <c r="R5027">
        <v>1944</v>
      </c>
      <c r="S5027">
        <v>2001</v>
      </c>
    </row>
    <row r="5028" spans="1:19" x14ac:dyDescent="0.25">
      <c r="A5028" t="s">
        <v>8233</v>
      </c>
      <c r="B5028">
        <v>1</v>
      </c>
      <c r="C5028" t="s">
        <v>8254</v>
      </c>
      <c r="D5028" t="str">
        <f>INDEX(Transcripts[#Data], MATCH(Exons[[#This Row],[Transcript stable ID]], Transcripts[Transcript stable ID], 0), 4)</f>
        <v>NM_001128849.1</v>
      </c>
      <c r="E5028" t="s">
        <v>27</v>
      </c>
      <c r="J5028">
        <v>11094828</v>
      </c>
      <c r="K5028">
        <v>11118578</v>
      </c>
      <c r="L5028">
        <v>11118699</v>
      </c>
      <c r="N5028">
        <v>13</v>
      </c>
      <c r="O5028">
        <v>2002</v>
      </c>
      <c r="P5028">
        <v>2123</v>
      </c>
      <c r="Q5028" t="s">
        <v>14997</v>
      </c>
      <c r="R5028">
        <v>2002</v>
      </c>
      <c r="S5028">
        <v>2123</v>
      </c>
    </row>
    <row r="5029" spans="1:19" x14ac:dyDescent="0.25">
      <c r="A5029" t="s">
        <v>8233</v>
      </c>
      <c r="B5029">
        <v>1</v>
      </c>
      <c r="C5029" t="s">
        <v>8254</v>
      </c>
      <c r="D5029" t="str">
        <f>INDEX(Transcripts[#Data], MATCH(Exons[[#This Row],[Transcript stable ID]], Transcripts[Transcript stable ID], 0), 4)</f>
        <v>NM_001128849.1</v>
      </c>
      <c r="E5029" t="s">
        <v>27</v>
      </c>
      <c r="J5029">
        <v>11094828</v>
      </c>
      <c r="K5029">
        <v>11121057</v>
      </c>
      <c r="L5029">
        <v>11121207</v>
      </c>
      <c r="N5029">
        <v>14</v>
      </c>
      <c r="O5029">
        <v>2124</v>
      </c>
      <c r="P5029">
        <v>2274</v>
      </c>
      <c r="Q5029" t="s">
        <v>14998</v>
      </c>
      <c r="R5029">
        <v>2124</v>
      </c>
      <c r="S5029">
        <v>2274</v>
      </c>
    </row>
    <row r="5030" spans="1:19" x14ac:dyDescent="0.25">
      <c r="A5030" t="s">
        <v>8233</v>
      </c>
      <c r="B5030">
        <v>1</v>
      </c>
      <c r="C5030" t="s">
        <v>8254</v>
      </c>
      <c r="D5030" t="str">
        <f>INDEX(Transcripts[#Data], MATCH(Exons[[#This Row],[Transcript stable ID]], Transcripts[Transcript stable ID], 0), 4)</f>
        <v>NM_001128849.1</v>
      </c>
      <c r="E5030" t="s">
        <v>27</v>
      </c>
      <c r="J5030">
        <v>11094828</v>
      </c>
      <c r="K5030">
        <v>11123625</v>
      </c>
      <c r="L5030">
        <v>11123788</v>
      </c>
      <c r="N5030">
        <v>15</v>
      </c>
      <c r="O5030">
        <v>2275</v>
      </c>
      <c r="P5030">
        <v>2438</v>
      </c>
      <c r="Q5030" t="s">
        <v>14999</v>
      </c>
      <c r="R5030">
        <v>2275</v>
      </c>
      <c r="S5030">
        <v>2438</v>
      </c>
    </row>
    <row r="5031" spans="1:19" x14ac:dyDescent="0.25">
      <c r="A5031" t="s">
        <v>8233</v>
      </c>
      <c r="B5031">
        <v>1</v>
      </c>
      <c r="C5031" t="s">
        <v>8254</v>
      </c>
      <c r="D5031" t="str">
        <f>INDEX(Transcripts[#Data], MATCH(Exons[[#This Row],[Transcript stable ID]], Transcripts[Transcript stable ID], 0), 4)</f>
        <v>NM_001128849.1</v>
      </c>
      <c r="E5031" t="s">
        <v>27</v>
      </c>
      <c r="J5031">
        <v>11094828</v>
      </c>
      <c r="K5031">
        <v>11129633</v>
      </c>
      <c r="L5031">
        <v>11129699</v>
      </c>
      <c r="N5031">
        <v>16</v>
      </c>
      <c r="O5031">
        <v>2439</v>
      </c>
      <c r="P5031">
        <v>2505</v>
      </c>
      <c r="Q5031" t="s">
        <v>15000</v>
      </c>
      <c r="R5031">
        <v>2439</v>
      </c>
      <c r="S5031">
        <v>2505</v>
      </c>
    </row>
    <row r="5032" spans="1:19" x14ac:dyDescent="0.25">
      <c r="A5032" t="s">
        <v>8233</v>
      </c>
      <c r="B5032">
        <v>1</v>
      </c>
      <c r="C5032" t="s">
        <v>8254</v>
      </c>
      <c r="D5032" t="str">
        <f>INDEX(Transcripts[#Data], MATCH(Exons[[#This Row],[Transcript stable ID]], Transcripts[Transcript stable ID], 0), 4)</f>
        <v>NM_001128849.1</v>
      </c>
      <c r="E5032" t="s">
        <v>27</v>
      </c>
      <c r="J5032">
        <v>11094828</v>
      </c>
      <c r="K5032">
        <v>11130267</v>
      </c>
      <c r="L5032">
        <v>11130377</v>
      </c>
      <c r="N5032">
        <v>17</v>
      </c>
      <c r="O5032">
        <v>2506</v>
      </c>
      <c r="P5032">
        <v>2616</v>
      </c>
      <c r="Q5032" t="s">
        <v>15001</v>
      </c>
      <c r="R5032">
        <v>2506</v>
      </c>
      <c r="S5032">
        <v>2616</v>
      </c>
    </row>
    <row r="5033" spans="1:19" x14ac:dyDescent="0.25">
      <c r="A5033" t="s">
        <v>8233</v>
      </c>
      <c r="B5033">
        <v>1</v>
      </c>
      <c r="C5033" t="s">
        <v>8254</v>
      </c>
      <c r="D5033" t="str">
        <f>INDEX(Transcripts[#Data], MATCH(Exons[[#This Row],[Transcript stable ID]], Transcripts[Transcript stable ID], 0), 4)</f>
        <v>NM_001128849.1</v>
      </c>
      <c r="E5033" t="s">
        <v>27</v>
      </c>
      <c r="J5033">
        <v>11094828</v>
      </c>
      <c r="K5033">
        <v>11132401</v>
      </c>
      <c r="L5033">
        <v>11132643</v>
      </c>
      <c r="N5033">
        <v>18</v>
      </c>
      <c r="O5033">
        <v>2617</v>
      </c>
      <c r="P5033">
        <v>2859</v>
      </c>
      <c r="Q5033" t="s">
        <v>15002</v>
      </c>
      <c r="R5033">
        <v>2617</v>
      </c>
      <c r="S5033">
        <v>2859</v>
      </c>
    </row>
    <row r="5034" spans="1:19" x14ac:dyDescent="0.25">
      <c r="A5034" t="s">
        <v>8233</v>
      </c>
      <c r="B5034">
        <v>1</v>
      </c>
      <c r="C5034" t="s">
        <v>8254</v>
      </c>
      <c r="D5034" t="str">
        <f>INDEX(Transcripts[#Data], MATCH(Exons[[#This Row],[Transcript stable ID]], Transcripts[Transcript stable ID], 0), 4)</f>
        <v>NM_001128849.1</v>
      </c>
      <c r="E5034" t="s">
        <v>27</v>
      </c>
      <c r="J5034">
        <v>11094828</v>
      </c>
      <c r="K5034">
        <v>11134194</v>
      </c>
      <c r="L5034">
        <v>11134307</v>
      </c>
      <c r="N5034">
        <v>19</v>
      </c>
      <c r="O5034">
        <v>2860</v>
      </c>
      <c r="P5034">
        <v>2973</v>
      </c>
      <c r="Q5034" t="s">
        <v>15003</v>
      </c>
      <c r="R5034">
        <v>2860</v>
      </c>
      <c r="S5034">
        <v>2973</v>
      </c>
    </row>
    <row r="5035" spans="1:19" x14ac:dyDescent="0.25">
      <c r="A5035" t="s">
        <v>8233</v>
      </c>
      <c r="B5035">
        <v>1</v>
      </c>
      <c r="C5035" t="s">
        <v>8254</v>
      </c>
      <c r="D5035" t="str">
        <f>INDEX(Transcripts[#Data], MATCH(Exons[[#This Row],[Transcript stable ID]], Transcripts[Transcript stable ID], 0), 4)</f>
        <v>NM_001128849.1</v>
      </c>
      <c r="E5035" t="s">
        <v>27</v>
      </c>
      <c r="J5035">
        <v>11094828</v>
      </c>
      <c r="K5035">
        <v>11135007</v>
      </c>
      <c r="L5035">
        <v>11135114</v>
      </c>
      <c r="N5035">
        <v>20</v>
      </c>
      <c r="O5035">
        <v>2974</v>
      </c>
      <c r="P5035">
        <v>3081</v>
      </c>
      <c r="Q5035" t="s">
        <v>15004</v>
      </c>
      <c r="R5035">
        <v>2974</v>
      </c>
      <c r="S5035">
        <v>3081</v>
      </c>
    </row>
    <row r="5036" spans="1:19" x14ac:dyDescent="0.25">
      <c r="A5036" t="s">
        <v>8233</v>
      </c>
      <c r="B5036">
        <v>1</v>
      </c>
      <c r="C5036" t="s">
        <v>8254</v>
      </c>
      <c r="D5036" t="str">
        <f>INDEX(Transcripts[#Data], MATCH(Exons[[#This Row],[Transcript stable ID]], Transcripts[Transcript stable ID], 0), 4)</f>
        <v>NM_001128849.1</v>
      </c>
      <c r="E5036" t="s">
        <v>27</v>
      </c>
      <c r="J5036">
        <v>11094828</v>
      </c>
      <c r="K5036">
        <v>11136098</v>
      </c>
      <c r="L5036">
        <v>11136184</v>
      </c>
      <c r="N5036">
        <v>21</v>
      </c>
      <c r="O5036">
        <v>3082</v>
      </c>
      <c r="P5036">
        <v>3168</v>
      </c>
      <c r="Q5036" t="s">
        <v>15005</v>
      </c>
      <c r="R5036">
        <v>3082</v>
      </c>
      <c r="S5036">
        <v>3168</v>
      </c>
    </row>
    <row r="5037" spans="1:19" x14ac:dyDescent="0.25">
      <c r="A5037" t="s">
        <v>8233</v>
      </c>
      <c r="B5037">
        <v>1</v>
      </c>
      <c r="C5037" t="s">
        <v>8254</v>
      </c>
      <c r="D5037" t="str">
        <f>INDEX(Transcripts[#Data], MATCH(Exons[[#This Row],[Transcript stable ID]], Transcripts[Transcript stable ID], 0), 4)</f>
        <v>NM_001128849.1</v>
      </c>
      <c r="E5037" t="s">
        <v>27</v>
      </c>
      <c r="J5037">
        <v>11094828</v>
      </c>
      <c r="K5037">
        <v>11136976</v>
      </c>
      <c r="L5037">
        <v>11137022</v>
      </c>
      <c r="N5037">
        <v>22</v>
      </c>
      <c r="O5037">
        <v>3169</v>
      </c>
      <c r="P5037">
        <v>3215</v>
      </c>
      <c r="Q5037" t="s">
        <v>15006</v>
      </c>
      <c r="R5037">
        <v>3169</v>
      </c>
      <c r="S5037">
        <v>3215</v>
      </c>
    </row>
    <row r="5038" spans="1:19" x14ac:dyDescent="0.25">
      <c r="A5038" t="s">
        <v>8233</v>
      </c>
      <c r="B5038">
        <v>1</v>
      </c>
      <c r="C5038" t="s">
        <v>8254</v>
      </c>
      <c r="D5038" t="str">
        <f>INDEX(Transcripts[#Data], MATCH(Exons[[#This Row],[Transcript stable ID]], Transcripts[Transcript stable ID], 0), 4)</f>
        <v>NM_001128849.1</v>
      </c>
      <c r="E5038" t="s">
        <v>27</v>
      </c>
      <c r="J5038">
        <v>11094828</v>
      </c>
      <c r="K5038">
        <v>11138460</v>
      </c>
      <c r="L5038">
        <v>11138626</v>
      </c>
      <c r="N5038">
        <v>23</v>
      </c>
      <c r="O5038">
        <v>3216</v>
      </c>
      <c r="P5038">
        <v>3382</v>
      </c>
      <c r="Q5038" t="s">
        <v>15007</v>
      </c>
      <c r="R5038">
        <v>3216</v>
      </c>
      <c r="S5038">
        <v>3382</v>
      </c>
    </row>
    <row r="5039" spans="1:19" x14ac:dyDescent="0.25">
      <c r="A5039" t="s">
        <v>8233</v>
      </c>
      <c r="B5039">
        <v>1</v>
      </c>
      <c r="C5039" t="s">
        <v>8254</v>
      </c>
      <c r="D5039" t="str">
        <f>INDEX(Transcripts[#Data], MATCH(Exons[[#This Row],[Transcript stable ID]], Transcripts[Transcript stable ID], 0), 4)</f>
        <v>NM_001128849.1</v>
      </c>
      <c r="E5039" t="s">
        <v>27</v>
      </c>
      <c r="J5039">
        <v>11094828</v>
      </c>
      <c r="K5039">
        <v>11141406</v>
      </c>
      <c r="L5039">
        <v>11141569</v>
      </c>
      <c r="N5039">
        <v>24</v>
      </c>
      <c r="O5039">
        <v>3383</v>
      </c>
      <c r="P5039">
        <v>3546</v>
      </c>
      <c r="Q5039" t="s">
        <v>15008</v>
      </c>
      <c r="R5039">
        <v>3383</v>
      </c>
      <c r="S5039">
        <v>3546</v>
      </c>
    </row>
    <row r="5040" spans="1:19" x14ac:dyDescent="0.25">
      <c r="A5040" t="s">
        <v>8233</v>
      </c>
      <c r="B5040">
        <v>1</v>
      </c>
      <c r="C5040" t="s">
        <v>8254</v>
      </c>
      <c r="D5040" t="str">
        <f>INDEX(Transcripts[#Data], MATCH(Exons[[#This Row],[Transcript stable ID]], Transcripts[Transcript stable ID], 0), 4)</f>
        <v>NM_001128849.1</v>
      </c>
      <c r="E5040" t="s">
        <v>27</v>
      </c>
      <c r="J5040">
        <v>11094828</v>
      </c>
      <c r="K5040">
        <v>11143966</v>
      </c>
      <c r="L5040">
        <v>11144193</v>
      </c>
      <c r="N5040">
        <v>25</v>
      </c>
      <c r="O5040">
        <v>3547</v>
      </c>
      <c r="P5040">
        <v>3774</v>
      </c>
      <c r="Q5040" t="s">
        <v>15009</v>
      </c>
      <c r="R5040">
        <v>3547</v>
      </c>
      <c r="S5040">
        <v>3774</v>
      </c>
    </row>
    <row r="5041" spans="1:19" x14ac:dyDescent="0.25">
      <c r="A5041" t="s">
        <v>8233</v>
      </c>
      <c r="B5041">
        <v>1</v>
      </c>
      <c r="C5041" t="s">
        <v>8254</v>
      </c>
      <c r="D5041" t="str">
        <f>INDEX(Transcripts[#Data], MATCH(Exons[[#This Row],[Transcript stable ID]], Transcripts[Transcript stable ID], 0), 4)</f>
        <v>NM_001128849.1</v>
      </c>
      <c r="E5041" t="s">
        <v>27</v>
      </c>
      <c r="J5041">
        <v>11094828</v>
      </c>
      <c r="K5041">
        <v>11144799</v>
      </c>
      <c r="L5041">
        <v>11144876</v>
      </c>
      <c r="N5041">
        <v>26</v>
      </c>
      <c r="O5041">
        <v>3775</v>
      </c>
      <c r="P5041">
        <v>3852</v>
      </c>
      <c r="Q5041" t="s">
        <v>15011</v>
      </c>
      <c r="R5041">
        <v>3775</v>
      </c>
      <c r="S5041">
        <v>3852</v>
      </c>
    </row>
    <row r="5042" spans="1:19" x14ac:dyDescent="0.25">
      <c r="A5042" t="s">
        <v>8233</v>
      </c>
      <c r="B5042">
        <v>1</v>
      </c>
      <c r="C5042" t="s">
        <v>8254</v>
      </c>
      <c r="D5042" t="str">
        <f>INDEX(Transcripts[#Data], MATCH(Exons[[#This Row],[Transcript stable ID]], Transcripts[Transcript stable ID], 0), 4)</f>
        <v>NM_001128849.1</v>
      </c>
      <c r="E5042" t="s">
        <v>27</v>
      </c>
      <c r="J5042">
        <v>11094828</v>
      </c>
      <c r="K5042">
        <v>11145590</v>
      </c>
      <c r="L5042">
        <v>11145808</v>
      </c>
      <c r="N5042">
        <v>27</v>
      </c>
      <c r="O5042">
        <v>3853</v>
      </c>
      <c r="P5042">
        <v>4071</v>
      </c>
      <c r="Q5042" t="s">
        <v>15012</v>
      </c>
      <c r="R5042">
        <v>3853</v>
      </c>
      <c r="S5042">
        <v>4071</v>
      </c>
    </row>
    <row r="5043" spans="1:19" x14ac:dyDescent="0.25">
      <c r="A5043" t="s">
        <v>8233</v>
      </c>
      <c r="B5043">
        <v>1</v>
      </c>
      <c r="C5043" t="s">
        <v>8254</v>
      </c>
      <c r="D5043" t="str">
        <f>INDEX(Transcripts[#Data], MATCH(Exons[[#This Row],[Transcript stable ID]], Transcripts[Transcript stable ID], 0), 4)</f>
        <v>NM_001128849.1</v>
      </c>
      <c r="E5043" t="s">
        <v>27</v>
      </c>
      <c r="J5043">
        <v>11094828</v>
      </c>
      <c r="K5043">
        <v>11169464</v>
      </c>
      <c r="L5043">
        <v>11169565</v>
      </c>
      <c r="N5043">
        <v>30</v>
      </c>
      <c r="O5043">
        <v>4441</v>
      </c>
      <c r="P5043">
        <v>4542</v>
      </c>
      <c r="Q5043" t="s">
        <v>15015</v>
      </c>
      <c r="R5043">
        <v>4441</v>
      </c>
      <c r="S5043">
        <v>4542</v>
      </c>
    </row>
    <row r="5044" spans="1:19" x14ac:dyDescent="0.25">
      <c r="A5044" t="s">
        <v>8233</v>
      </c>
      <c r="B5044">
        <v>1</v>
      </c>
      <c r="C5044" t="s">
        <v>8254</v>
      </c>
      <c r="D5044" t="str">
        <f>INDEX(Transcripts[#Data], MATCH(Exons[[#This Row],[Transcript stable ID]], Transcripts[Transcript stable ID], 0), 4)</f>
        <v>NM_001128849.1</v>
      </c>
      <c r="E5044" t="s">
        <v>27</v>
      </c>
      <c r="J5044">
        <v>11094828</v>
      </c>
      <c r="K5044">
        <v>11170429</v>
      </c>
      <c r="L5044">
        <v>11170561</v>
      </c>
      <c r="N5044">
        <v>31</v>
      </c>
      <c r="O5044">
        <v>4543</v>
      </c>
      <c r="P5044">
        <v>4675</v>
      </c>
      <c r="Q5044" t="s">
        <v>15016</v>
      </c>
      <c r="R5044">
        <v>4543</v>
      </c>
      <c r="S5044">
        <v>4675</v>
      </c>
    </row>
    <row r="5045" spans="1:19" x14ac:dyDescent="0.25">
      <c r="A5045" t="s">
        <v>8233</v>
      </c>
      <c r="B5045">
        <v>1</v>
      </c>
      <c r="C5045" t="s">
        <v>8254</v>
      </c>
      <c r="D5045" t="str">
        <f>INDEX(Transcripts[#Data], MATCH(Exons[[#This Row],[Transcript stable ID]], Transcripts[Transcript stable ID], 0), 4)</f>
        <v>NM_001128849.1</v>
      </c>
      <c r="E5045" t="s">
        <v>27</v>
      </c>
      <c r="J5045">
        <v>11094828</v>
      </c>
      <c r="K5045">
        <v>11170721</v>
      </c>
      <c r="L5045">
        <v>11170863</v>
      </c>
      <c r="N5045">
        <v>32</v>
      </c>
      <c r="O5045">
        <v>4676</v>
      </c>
      <c r="P5045">
        <v>4818</v>
      </c>
      <c r="Q5045" t="s">
        <v>15017</v>
      </c>
      <c r="R5045">
        <v>4676</v>
      </c>
      <c r="S5045">
        <v>4818</v>
      </c>
    </row>
    <row r="5046" spans="1:19" x14ac:dyDescent="0.25">
      <c r="A5046" t="s">
        <v>8233</v>
      </c>
      <c r="B5046">
        <v>1</v>
      </c>
      <c r="C5046" t="s">
        <v>8254</v>
      </c>
      <c r="D5046" t="str">
        <f>INDEX(Transcripts[#Data], MATCH(Exons[[#This Row],[Transcript stable ID]], Transcripts[Transcript stable ID], 0), 4)</f>
        <v>NM_001128849.1</v>
      </c>
      <c r="E5046" t="s">
        <v>27</v>
      </c>
      <c r="H5046">
        <v>11172493</v>
      </c>
      <c r="I5046">
        <v>11172958</v>
      </c>
      <c r="J5046">
        <v>11094828</v>
      </c>
      <c r="K5046">
        <v>11172460</v>
      </c>
      <c r="L5046">
        <v>11172958</v>
      </c>
      <c r="N5046">
        <v>33</v>
      </c>
      <c r="O5046">
        <v>4819</v>
      </c>
      <c r="P5046">
        <v>4851</v>
      </c>
      <c r="Q5046" t="s">
        <v>15020</v>
      </c>
      <c r="R5046">
        <v>4819</v>
      </c>
      <c r="S5046">
        <v>4851</v>
      </c>
    </row>
    <row r="5047" spans="1:19" x14ac:dyDescent="0.25">
      <c r="A5047" t="s">
        <v>8233</v>
      </c>
      <c r="B5047">
        <v>1</v>
      </c>
      <c r="C5047" t="s">
        <v>8254</v>
      </c>
      <c r="D5047" t="str">
        <f>INDEX(Transcripts[#Data], MATCH(Exons[[#This Row],[Transcript stable ID]], Transcripts[Transcript stable ID], 0), 4)</f>
        <v>NM_001128849.1</v>
      </c>
      <c r="E5047" t="s">
        <v>27</v>
      </c>
      <c r="J5047">
        <v>11094828</v>
      </c>
      <c r="K5047">
        <v>11151974</v>
      </c>
      <c r="L5047">
        <v>11152236</v>
      </c>
      <c r="N5047">
        <v>28</v>
      </c>
      <c r="O5047">
        <v>4072</v>
      </c>
      <c r="P5047">
        <v>4334</v>
      </c>
      <c r="Q5047" t="s">
        <v>15023</v>
      </c>
      <c r="R5047">
        <v>4072</v>
      </c>
      <c r="S5047">
        <v>4334</v>
      </c>
    </row>
    <row r="5048" spans="1:19" x14ac:dyDescent="0.25">
      <c r="A5048" t="s">
        <v>8233</v>
      </c>
      <c r="B5048">
        <v>1</v>
      </c>
      <c r="C5048" t="s">
        <v>8254</v>
      </c>
      <c r="D5048" t="str">
        <f>INDEX(Transcripts[#Data], MATCH(Exons[[#This Row],[Transcript stable ID]], Transcripts[Transcript stable ID], 0), 4)</f>
        <v>NM_001128849.1</v>
      </c>
      <c r="E5048" t="s">
        <v>27</v>
      </c>
      <c r="J5048">
        <v>11094828</v>
      </c>
      <c r="K5048">
        <v>11168934</v>
      </c>
      <c r="L5048">
        <v>11169039</v>
      </c>
      <c r="N5048">
        <v>29</v>
      </c>
      <c r="O5048">
        <v>4335</v>
      </c>
      <c r="P5048">
        <v>4440</v>
      </c>
      <c r="Q5048" t="s">
        <v>15025</v>
      </c>
      <c r="R5048">
        <v>4335</v>
      </c>
      <c r="S5048">
        <v>4440</v>
      </c>
    </row>
    <row r="5049" spans="1:19" x14ac:dyDescent="0.25">
      <c r="A5049" t="s">
        <v>8233</v>
      </c>
      <c r="B5049">
        <v>1</v>
      </c>
      <c r="C5049" t="s">
        <v>8254</v>
      </c>
      <c r="D5049" t="str">
        <f>INDEX(Transcripts[#Data], MATCH(Exons[[#This Row],[Transcript stable ID]], Transcripts[Transcript stable ID], 0), 4)</f>
        <v>NM_001128849.1</v>
      </c>
      <c r="E5049" t="s">
        <v>27</v>
      </c>
      <c r="J5049">
        <v>11094828</v>
      </c>
      <c r="K5049">
        <v>11094828</v>
      </c>
      <c r="L5049">
        <v>11095049</v>
      </c>
      <c r="N5049">
        <v>1</v>
      </c>
      <c r="O5049">
        <v>1</v>
      </c>
      <c r="P5049">
        <v>222</v>
      </c>
      <c r="Q5049" t="s">
        <v>15024</v>
      </c>
      <c r="R5049">
        <v>1</v>
      </c>
      <c r="S5049">
        <v>222</v>
      </c>
    </row>
    <row r="5050" spans="1:19" x14ac:dyDescent="0.25">
      <c r="A5050" t="s">
        <v>146</v>
      </c>
      <c r="B5050">
        <v>-1</v>
      </c>
      <c r="C5050" t="s">
        <v>1627</v>
      </c>
      <c r="D5050" t="str">
        <f>INDEX(Transcripts[#Data], MATCH(Exons[[#This Row],[Transcript stable ID]], Transcripts[Transcript stable ID], 0), 4)</f>
        <v>NM_004380.2</v>
      </c>
      <c r="E5050" t="s">
        <v>27</v>
      </c>
      <c r="F5050">
        <v>3929918</v>
      </c>
      <c r="G5050">
        <v>3930727</v>
      </c>
      <c r="J5050">
        <v>3930727</v>
      </c>
      <c r="K5050">
        <v>3929833</v>
      </c>
      <c r="L5050">
        <v>3930727</v>
      </c>
      <c r="N5050">
        <v>1</v>
      </c>
      <c r="O5050">
        <v>811</v>
      </c>
      <c r="P5050">
        <v>895</v>
      </c>
      <c r="Q5050" t="s">
        <v>15026</v>
      </c>
      <c r="R5050">
        <v>1</v>
      </c>
      <c r="S5050">
        <v>85</v>
      </c>
    </row>
    <row r="5051" spans="1:19" x14ac:dyDescent="0.25">
      <c r="A5051" t="s">
        <v>146</v>
      </c>
      <c r="B5051">
        <v>-1</v>
      </c>
      <c r="C5051" t="s">
        <v>1627</v>
      </c>
      <c r="D5051" t="str">
        <f>INDEX(Transcripts[#Data], MATCH(Exons[[#This Row],[Transcript stable ID]], Transcripts[Transcript stable ID], 0), 4)</f>
        <v>NM_004380.2</v>
      </c>
      <c r="E5051" t="s">
        <v>27</v>
      </c>
      <c r="J5051">
        <v>3930727</v>
      </c>
      <c r="K5051">
        <v>3900298</v>
      </c>
      <c r="L5051">
        <v>3901010</v>
      </c>
      <c r="N5051">
        <v>2</v>
      </c>
      <c r="O5051">
        <v>896</v>
      </c>
      <c r="P5051">
        <v>1608</v>
      </c>
      <c r="Q5051" t="s">
        <v>15027</v>
      </c>
      <c r="R5051">
        <v>86</v>
      </c>
      <c r="S5051">
        <v>798</v>
      </c>
    </row>
    <row r="5052" spans="1:19" x14ac:dyDescent="0.25">
      <c r="A5052" t="s">
        <v>146</v>
      </c>
      <c r="B5052">
        <v>-1</v>
      </c>
      <c r="C5052" t="s">
        <v>1627</v>
      </c>
      <c r="D5052" t="str">
        <f>INDEX(Transcripts[#Data], MATCH(Exons[[#This Row],[Transcript stable ID]], Transcripts[Transcript stable ID], 0), 4)</f>
        <v>NM_004380.2</v>
      </c>
      <c r="E5052" t="s">
        <v>27</v>
      </c>
      <c r="J5052">
        <v>3930727</v>
      </c>
      <c r="K5052">
        <v>3860604</v>
      </c>
      <c r="L5052">
        <v>3860780</v>
      </c>
      <c r="N5052">
        <v>3</v>
      </c>
      <c r="O5052">
        <v>1609</v>
      </c>
      <c r="P5052">
        <v>1785</v>
      </c>
      <c r="Q5052" t="s">
        <v>15028</v>
      </c>
      <c r="R5052">
        <v>799</v>
      </c>
      <c r="S5052">
        <v>975</v>
      </c>
    </row>
    <row r="5053" spans="1:19" x14ac:dyDescent="0.25">
      <c r="A5053" t="s">
        <v>146</v>
      </c>
      <c r="B5053">
        <v>-1</v>
      </c>
      <c r="C5053" t="s">
        <v>1627</v>
      </c>
      <c r="D5053" t="str">
        <f>INDEX(Transcripts[#Data], MATCH(Exons[[#This Row],[Transcript stable ID]], Transcripts[Transcript stable ID], 0), 4)</f>
        <v>NM_004380.2</v>
      </c>
      <c r="E5053" t="s">
        <v>27</v>
      </c>
      <c r="J5053">
        <v>3930727</v>
      </c>
      <c r="K5053">
        <v>3843387</v>
      </c>
      <c r="L5053">
        <v>3843627</v>
      </c>
      <c r="N5053">
        <v>4</v>
      </c>
      <c r="O5053">
        <v>1786</v>
      </c>
      <c r="P5053">
        <v>2026</v>
      </c>
      <c r="Q5053" t="s">
        <v>15029</v>
      </c>
      <c r="R5053">
        <v>976</v>
      </c>
      <c r="S5053">
        <v>1216</v>
      </c>
    </row>
    <row r="5054" spans="1:19" x14ac:dyDescent="0.25">
      <c r="A5054" t="s">
        <v>146</v>
      </c>
      <c r="B5054">
        <v>-1</v>
      </c>
      <c r="C5054" t="s">
        <v>1627</v>
      </c>
      <c r="D5054" t="str">
        <f>INDEX(Transcripts[#Data], MATCH(Exons[[#This Row],[Transcript stable ID]], Transcripts[Transcript stable ID], 0), 4)</f>
        <v>NM_004380.2</v>
      </c>
      <c r="E5054" t="s">
        <v>27</v>
      </c>
      <c r="J5054">
        <v>3930727</v>
      </c>
      <c r="K5054">
        <v>3841982</v>
      </c>
      <c r="L5054">
        <v>3842095</v>
      </c>
      <c r="N5054">
        <v>5</v>
      </c>
      <c r="O5054">
        <v>2027</v>
      </c>
      <c r="P5054">
        <v>2140</v>
      </c>
      <c r="Q5054" t="s">
        <v>15030</v>
      </c>
      <c r="R5054">
        <v>1217</v>
      </c>
      <c r="S5054">
        <v>1330</v>
      </c>
    </row>
    <row r="5055" spans="1:19" x14ac:dyDescent="0.25">
      <c r="A5055" t="s">
        <v>146</v>
      </c>
      <c r="B5055">
        <v>-1</v>
      </c>
      <c r="C5055" t="s">
        <v>1627</v>
      </c>
      <c r="D5055" t="str">
        <f>INDEX(Transcripts[#Data], MATCH(Exons[[#This Row],[Transcript stable ID]], Transcripts[Transcript stable ID], 0), 4)</f>
        <v>NM_004380.2</v>
      </c>
      <c r="E5055" t="s">
        <v>27</v>
      </c>
      <c r="J5055">
        <v>3930727</v>
      </c>
      <c r="K5055">
        <v>3832685</v>
      </c>
      <c r="L5055">
        <v>3832927</v>
      </c>
      <c r="N5055">
        <v>6</v>
      </c>
      <c r="O5055">
        <v>2141</v>
      </c>
      <c r="P5055">
        <v>2383</v>
      </c>
      <c r="Q5055" t="s">
        <v>15031</v>
      </c>
      <c r="R5055">
        <v>1331</v>
      </c>
      <c r="S5055">
        <v>1573</v>
      </c>
    </row>
    <row r="5056" spans="1:19" x14ac:dyDescent="0.25">
      <c r="A5056" t="s">
        <v>146</v>
      </c>
      <c r="B5056">
        <v>-1</v>
      </c>
      <c r="C5056" t="s">
        <v>1627</v>
      </c>
      <c r="D5056" t="str">
        <f>INDEX(Transcripts[#Data], MATCH(Exons[[#This Row],[Transcript stable ID]], Transcripts[Transcript stable ID], 0), 4)</f>
        <v>NM_004380.2</v>
      </c>
      <c r="E5056" t="s">
        <v>27</v>
      </c>
      <c r="J5056">
        <v>3930727</v>
      </c>
      <c r="K5056">
        <v>3831205</v>
      </c>
      <c r="L5056">
        <v>3831307</v>
      </c>
      <c r="N5056">
        <v>7</v>
      </c>
      <c r="O5056">
        <v>2384</v>
      </c>
      <c r="P5056">
        <v>2486</v>
      </c>
      <c r="Q5056" t="s">
        <v>15032</v>
      </c>
      <c r="R5056">
        <v>1574</v>
      </c>
      <c r="S5056">
        <v>1676</v>
      </c>
    </row>
    <row r="5057" spans="1:19" x14ac:dyDescent="0.25">
      <c r="A5057" t="s">
        <v>146</v>
      </c>
      <c r="B5057">
        <v>-1</v>
      </c>
      <c r="C5057" t="s">
        <v>1627</v>
      </c>
      <c r="D5057" t="str">
        <f>INDEX(Transcripts[#Data], MATCH(Exons[[#This Row],[Transcript stable ID]], Transcripts[Transcript stable ID], 0), 4)</f>
        <v>NM_004380.2</v>
      </c>
      <c r="E5057" t="s">
        <v>27</v>
      </c>
      <c r="J5057">
        <v>3930727</v>
      </c>
      <c r="K5057">
        <v>3830733</v>
      </c>
      <c r="L5057">
        <v>3830879</v>
      </c>
      <c r="N5057">
        <v>8</v>
      </c>
      <c r="O5057">
        <v>2487</v>
      </c>
      <c r="P5057">
        <v>2633</v>
      </c>
      <c r="Q5057" t="s">
        <v>15033</v>
      </c>
      <c r="R5057">
        <v>1677</v>
      </c>
      <c r="S5057">
        <v>1823</v>
      </c>
    </row>
    <row r="5058" spans="1:19" x14ac:dyDescent="0.25">
      <c r="A5058" t="s">
        <v>146</v>
      </c>
      <c r="B5058">
        <v>-1</v>
      </c>
      <c r="C5058" t="s">
        <v>1627</v>
      </c>
      <c r="D5058" t="str">
        <f>INDEX(Transcripts[#Data], MATCH(Exons[[#This Row],[Transcript stable ID]], Transcripts[Transcript stable ID], 0), 4)</f>
        <v>NM_004380.2</v>
      </c>
      <c r="E5058" t="s">
        <v>27</v>
      </c>
      <c r="J5058">
        <v>3930727</v>
      </c>
      <c r="K5058">
        <v>3828701</v>
      </c>
      <c r="L5058">
        <v>3828818</v>
      </c>
      <c r="N5058">
        <v>9</v>
      </c>
      <c r="O5058">
        <v>2634</v>
      </c>
      <c r="P5058">
        <v>2751</v>
      </c>
      <c r="Q5058" t="s">
        <v>15034</v>
      </c>
      <c r="R5058">
        <v>1824</v>
      </c>
      <c r="S5058">
        <v>1941</v>
      </c>
    </row>
    <row r="5059" spans="1:19" x14ac:dyDescent="0.25">
      <c r="A5059" t="s">
        <v>146</v>
      </c>
      <c r="B5059">
        <v>-1</v>
      </c>
      <c r="C5059" t="s">
        <v>1627</v>
      </c>
      <c r="D5059" t="str">
        <f>INDEX(Transcripts[#Data], MATCH(Exons[[#This Row],[Transcript stable ID]], Transcripts[Transcript stable ID], 0), 4)</f>
        <v>NM_004380.2</v>
      </c>
      <c r="E5059" t="s">
        <v>27</v>
      </c>
      <c r="J5059">
        <v>3930727</v>
      </c>
      <c r="K5059">
        <v>3828012</v>
      </c>
      <c r="L5059">
        <v>3828183</v>
      </c>
      <c r="N5059">
        <v>10</v>
      </c>
      <c r="O5059">
        <v>2752</v>
      </c>
      <c r="P5059">
        <v>2923</v>
      </c>
      <c r="Q5059" t="s">
        <v>15035</v>
      </c>
      <c r="R5059">
        <v>1942</v>
      </c>
      <c r="S5059">
        <v>2113</v>
      </c>
    </row>
    <row r="5060" spans="1:19" x14ac:dyDescent="0.25">
      <c r="A5060" t="s">
        <v>146</v>
      </c>
      <c r="B5060">
        <v>-1</v>
      </c>
      <c r="C5060" t="s">
        <v>1627</v>
      </c>
      <c r="D5060" t="str">
        <f>INDEX(Transcripts[#Data], MATCH(Exons[[#This Row],[Transcript stable ID]], Transcripts[Transcript stable ID], 0), 4)</f>
        <v>NM_004380.2</v>
      </c>
      <c r="E5060" t="s">
        <v>27</v>
      </c>
      <c r="J5060">
        <v>3930727</v>
      </c>
      <c r="K5060">
        <v>3827614</v>
      </c>
      <c r="L5060">
        <v>3827658</v>
      </c>
      <c r="N5060">
        <v>11</v>
      </c>
      <c r="O5060">
        <v>2924</v>
      </c>
      <c r="P5060">
        <v>2968</v>
      </c>
      <c r="Q5060" t="s">
        <v>15036</v>
      </c>
      <c r="R5060">
        <v>2114</v>
      </c>
      <c r="S5060">
        <v>2158</v>
      </c>
    </row>
    <row r="5061" spans="1:19" x14ac:dyDescent="0.25">
      <c r="A5061" t="s">
        <v>146</v>
      </c>
      <c r="B5061">
        <v>-1</v>
      </c>
      <c r="C5061" t="s">
        <v>1627</v>
      </c>
      <c r="D5061" t="str">
        <f>INDEX(Transcripts[#Data], MATCH(Exons[[#This Row],[Transcript stable ID]], Transcripts[Transcript stable ID], 0), 4)</f>
        <v>NM_004380.2</v>
      </c>
      <c r="E5061" t="s">
        <v>27</v>
      </c>
      <c r="J5061">
        <v>3930727</v>
      </c>
      <c r="K5061">
        <v>3824570</v>
      </c>
      <c r="L5061">
        <v>3824694</v>
      </c>
      <c r="N5061">
        <v>12</v>
      </c>
      <c r="O5061">
        <v>2969</v>
      </c>
      <c r="P5061">
        <v>3093</v>
      </c>
      <c r="Q5061" t="s">
        <v>15037</v>
      </c>
      <c r="R5061">
        <v>2159</v>
      </c>
      <c r="S5061">
        <v>2283</v>
      </c>
    </row>
    <row r="5062" spans="1:19" x14ac:dyDescent="0.25">
      <c r="A5062" t="s">
        <v>146</v>
      </c>
      <c r="B5062">
        <v>-1</v>
      </c>
      <c r="C5062" t="s">
        <v>1627</v>
      </c>
      <c r="D5062" t="str">
        <f>INDEX(Transcripts[#Data], MATCH(Exons[[#This Row],[Transcript stable ID]], Transcripts[Transcript stable ID], 0), 4)</f>
        <v>NM_004380.2</v>
      </c>
      <c r="E5062" t="s">
        <v>27</v>
      </c>
      <c r="J5062">
        <v>3930727</v>
      </c>
      <c r="K5062">
        <v>3823752</v>
      </c>
      <c r="L5062">
        <v>3823931</v>
      </c>
      <c r="N5062">
        <v>13</v>
      </c>
      <c r="O5062">
        <v>3094</v>
      </c>
      <c r="P5062">
        <v>3273</v>
      </c>
      <c r="Q5062" t="s">
        <v>15038</v>
      </c>
      <c r="R5062">
        <v>2284</v>
      </c>
      <c r="S5062">
        <v>2463</v>
      </c>
    </row>
    <row r="5063" spans="1:19" x14ac:dyDescent="0.25">
      <c r="A5063" t="s">
        <v>146</v>
      </c>
      <c r="B5063">
        <v>-1</v>
      </c>
      <c r="C5063" t="s">
        <v>1627</v>
      </c>
      <c r="D5063" t="str">
        <f>INDEX(Transcripts[#Data], MATCH(Exons[[#This Row],[Transcript stable ID]], Transcripts[Transcript stable ID], 0), 4)</f>
        <v>NM_004380.2</v>
      </c>
      <c r="E5063" t="s">
        <v>27</v>
      </c>
      <c r="J5063">
        <v>3930727</v>
      </c>
      <c r="K5063">
        <v>3820571</v>
      </c>
      <c r="L5063">
        <v>3820987</v>
      </c>
      <c r="N5063">
        <v>14</v>
      </c>
      <c r="O5063">
        <v>3274</v>
      </c>
      <c r="P5063">
        <v>3690</v>
      </c>
      <c r="Q5063" t="s">
        <v>15039</v>
      </c>
      <c r="R5063">
        <v>2464</v>
      </c>
      <c r="S5063">
        <v>2880</v>
      </c>
    </row>
    <row r="5064" spans="1:19" x14ac:dyDescent="0.25">
      <c r="A5064" t="s">
        <v>146</v>
      </c>
      <c r="B5064">
        <v>-1</v>
      </c>
      <c r="C5064" t="s">
        <v>1627</v>
      </c>
      <c r="D5064" t="str">
        <f>INDEX(Transcripts[#Data], MATCH(Exons[[#This Row],[Transcript stable ID]], Transcripts[Transcript stable ID], 0), 4)</f>
        <v>NM_004380.2</v>
      </c>
      <c r="E5064" t="s">
        <v>27</v>
      </c>
      <c r="J5064">
        <v>3930727</v>
      </c>
      <c r="K5064">
        <v>3819175</v>
      </c>
      <c r="L5064">
        <v>3819354</v>
      </c>
      <c r="N5064">
        <v>15</v>
      </c>
      <c r="O5064">
        <v>3691</v>
      </c>
      <c r="P5064">
        <v>3870</v>
      </c>
      <c r="Q5064" t="s">
        <v>15040</v>
      </c>
      <c r="R5064">
        <v>2881</v>
      </c>
      <c r="S5064">
        <v>3060</v>
      </c>
    </row>
    <row r="5065" spans="1:19" x14ac:dyDescent="0.25">
      <c r="A5065" t="s">
        <v>146</v>
      </c>
      <c r="B5065">
        <v>-1</v>
      </c>
      <c r="C5065" t="s">
        <v>1627</v>
      </c>
      <c r="D5065" t="str">
        <f>INDEX(Transcripts[#Data], MATCH(Exons[[#This Row],[Transcript stable ID]], Transcripts[Transcript stable ID], 0), 4)</f>
        <v>NM_004380.2</v>
      </c>
      <c r="E5065" t="s">
        <v>27</v>
      </c>
      <c r="J5065">
        <v>3930727</v>
      </c>
      <c r="K5065">
        <v>3817721</v>
      </c>
      <c r="L5065">
        <v>3817910</v>
      </c>
      <c r="N5065">
        <v>16</v>
      </c>
      <c r="O5065">
        <v>3871</v>
      </c>
      <c r="P5065">
        <v>4060</v>
      </c>
      <c r="Q5065" t="s">
        <v>15041</v>
      </c>
      <c r="R5065">
        <v>3061</v>
      </c>
      <c r="S5065">
        <v>3250</v>
      </c>
    </row>
    <row r="5066" spans="1:19" x14ac:dyDescent="0.25">
      <c r="A5066" t="s">
        <v>146</v>
      </c>
      <c r="B5066">
        <v>-1</v>
      </c>
      <c r="C5066" t="s">
        <v>1627</v>
      </c>
      <c r="D5066" t="str">
        <f>INDEX(Transcripts[#Data], MATCH(Exons[[#This Row],[Transcript stable ID]], Transcripts[Transcript stable ID], 0), 4)</f>
        <v>NM_004380.2</v>
      </c>
      <c r="E5066" t="s">
        <v>27</v>
      </c>
      <c r="J5066">
        <v>3930727</v>
      </c>
      <c r="K5066">
        <v>3808855</v>
      </c>
      <c r="L5066">
        <v>3808973</v>
      </c>
      <c r="N5066">
        <v>17</v>
      </c>
      <c r="O5066">
        <v>4061</v>
      </c>
      <c r="P5066">
        <v>4179</v>
      </c>
      <c r="Q5066" t="s">
        <v>15042</v>
      </c>
      <c r="R5066">
        <v>3251</v>
      </c>
      <c r="S5066">
        <v>3369</v>
      </c>
    </row>
    <row r="5067" spans="1:19" x14ac:dyDescent="0.25">
      <c r="A5067" t="s">
        <v>146</v>
      </c>
      <c r="B5067">
        <v>-1</v>
      </c>
      <c r="C5067" t="s">
        <v>1627</v>
      </c>
      <c r="D5067" t="str">
        <f>INDEX(Transcripts[#Data], MATCH(Exons[[#This Row],[Transcript stable ID]], Transcripts[Transcript stable ID], 0), 4)</f>
        <v>NM_004380.2</v>
      </c>
      <c r="E5067" t="s">
        <v>27</v>
      </c>
      <c r="J5067">
        <v>3930727</v>
      </c>
      <c r="K5067">
        <v>3807810</v>
      </c>
      <c r="L5067">
        <v>3808049</v>
      </c>
      <c r="N5067">
        <v>18</v>
      </c>
      <c r="O5067">
        <v>4180</v>
      </c>
      <c r="P5067">
        <v>4419</v>
      </c>
      <c r="Q5067" t="s">
        <v>15043</v>
      </c>
      <c r="R5067">
        <v>3370</v>
      </c>
      <c r="S5067">
        <v>3609</v>
      </c>
    </row>
    <row r="5068" spans="1:19" x14ac:dyDescent="0.25">
      <c r="A5068" t="s">
        <v>146</v>
      </c>
      <c r="B5068">
        <v>-1</v>
      </c>
      <c r="C5068" t="s">
        <v>1627</v>
      </c>
      <c r="D5068" t="str">
        <f>INDEX(Transcripts[#Data], MATCH(Exons[[#This Row],[Transcript stable ID]], Transcripts[Transcript stable ID], 0), 4)</f>
        <v>NM_004380.2</v>
      </c>
      <c r="E5068" t="s">
        <v>27</v>
      </c>
      <c r="J5068">
        <v>3930727</v>
      </c>
      <c r="K5068">
        <v>3807289</v>
      </c>
      <c r="L5068">
        <v>3807377</v>
      </c>
      <c r="N5068">
        <v>19</v>
      </c>
      <c r="O5068">
        <v>4420</v>
      </c>
      <c r="P5068">
        <v>4508</v>
      </c>
      <c r="Q5068" t="s">
        <v>15044</v>
      </c>
      <c r="R5068">
        <v>3610</v>
      </c>
      <c r="S5068">
        <v>3698</v>
      </c>
    </row>
    <row r="5069" spans="1:19" x14ac:dyDescent="0.25">
      <c r="A5069" t="s">
        <v>146</v>
      </c>
      <c r="B5069">
        <v>-1</v>
      </c>
      <c r="C5069" t="s">
        <v>1627</v>
      </c>
      <c r="D5069" t="str">
        <f>INDEX(Transcripts[#Data], MATCH(Exons[[#This Row],[Transcript stable ID]], Transcripts[Transcript stable ID], 0), 4)</f>
        <v>NM_004380.2</v>
      </c>
      <c r="E5069" t="s">
        <v>27</v>
      </c>
      <c r="J5069">
        <v>3930727</v>
      </c>
      <c r="K5069">
        <v>3801727</v>
      </c>
      <c r="L5069">
        <v>3801807</v>
      </c>
      <c r="N5069">
        <v>20</v>
      </c>
      <c r="O5069">
        <v>4509</v>
      </c>
      <c r="P5069">
        <v>4589</v>
      </c>
      <c r="Q5069" t="s">
        <v>15045</v>
      </c>
      <c r="R5069">
        <v>3699</v>
      </c>
      <c r="S5069">
        <v>3779</v>
      </c>
    </row>
    <row r="5070" spans="1:19" x14ac:dyDescent="0.25">
      <c r="A5070" t="s">
        <v>146</v>
      </c>
      <c r="B5070">
        <v>-1</v>
      </c>
      <c r="C5070" t="s">
        <v>1627</v>
      </c>
      <c r="D5070" t="str">
        <f>INDEX(Transcripts[#Data], MATCH(Exons[[#This Row],[Transcript stable ID]], Transcripts[Transcript stable ID], 0), 4)</f>
        <v>NM_004380.2</v>
      </c>
      <c r="E5070" t="s">
        <v>27</v>
      </c>
      <c r="J5070">
        <v>3930727</v>
      </c>
      <c r="K5070">
        <v>3799628</v>
      </c>
      <c r="L5070">
        <v>3799684</v>
      </c>
      <c r="N5070">
        <v>21</v>
      </c>
      <c r="O5070">
        <v>4590</v>
      </c>
      <c r="P5070">
        <v>4646</v>
      </c>
      <c r="Q5070" t="s">
        <v>15046</v>
      </c>
      <c r="R5070">
        <v>3780</v>
      </c>
      <c r="S5070">
        <v>3836</v>
      </c>
    </row>
    <row r="5071" spans="1:19" x14ac:dyDescent="0.25">
      <c r="A5071" t="s">
        <v>146</v>
      </c>
      <c r="B5071">
        <v>-1</v>
      </c>
      <c r="C5071" t="s">
        <v>1627</v>
      </c>
      <c r="D5071" t="str">
        <f>INDEX(Transcripts[#Data], MATCH(Exons[[#This Row],[Transcript stable ID]], Transcripts[Transcript stable ID], 0), 4)</f>
        <v>NM_004380.2</v>
      </c>
      <c r="E5071" t="s">
        <v>27</v>
      </c>
      <c r="J5071">
        <v>3930727</v>
      </c>
      <c r="K5071">
        <v>3795278</v>
      </c>
      <c r="L5071">
        <v>3795355</v>
      </c>
      <c r="N5071">
        <v>22</v>
      </c>
      <c r="O5071">
        <v>4647</v>
      </c>
      <c r="P5071">
        <v>4724</v>
      </c>
      <c r="Q5071" t="s">
        <v>15047</v>
      </c>
      <c r="R5071">
        <v>3837</v>
      </c>
      <c r="S5071">
        <v>3914</v>
      </c>
    </row>
    <row r="5072" spans="1:19" x14ac:dyDescent="0.25">
      <c r="A5072" t="s">
        <v>146</v>
      </c>
      <c r="B5072">
        <v>-1</v>
      </c>
      <c r="C5072" t="s">
        <v>1627</v>
      </c>
      <c r="D5072" t="str">
        <f>INDEX(Transcripts[#Data], MATCH(Exons[[#This Row],[Transcript stable ID]], Transcripts[Transcript stable ID], 0), 4)</f>
        <v>NM_004380.2</v>
      </c>
      <c r="E5072" t="s">
        <v>27</v>
      </c>
      <c r="J5072">
        <v>3930727</v>
      </c>
      <c r="K5072">
        <v>3794895</v>
      </c>
      <c r="L5072">
        <v>3794962</v>
      </c>
      <c r="N5072">
        <v>23</v>
      </c>
      <c r="O5072">
        <v>4725</v>
      </c>
      <c r="P5072">
        <v>4792</v>
      </c>
      <c r="Q5072" t="s">
        <v>15048</v>
      </c>
      <c r="R5072">
        <v>3915</v>
      </c>
      <c r="S5072">
        <v>3982</v>
      </c>
    </row>
    <row r="5073" spans="1:19" x14ac:dyDescent="0.25">
      <c r="A5073" t="s">
        <v>146</v>
      </c>
      <c r="B5073">
        <v>-1</v>
      </c>
      <c r="C5073" t="s">
        <v>1627</v>
      </c>
      <c r="D5073" t="str">
        <f>INDEX(Transcripts[#Data], MATCH(Exons[[#This Row],[Transcript stable ID]], Transcripts[Transcript stable ID], 0), 4)</f>
        <v>NM_004380.2</v>
      </c>
      <c r="E5073" t="s">
        <v>27</v>
      </c>
      <c r="J5073">
        <v>3930727</v>
      </c>
      <c r="K5073">
        <v>3790400</v>
      </c>
      <c r="L5073">
        <v>3790550</v>
      </c>
      <c r="N5073">
        <v>24</v>
      </c>
      <c r="O5073">
        <v>4793</v>
      </c>
      <c r="P5073">
        <v>4943</v>
      </c>
      <c r="Q5073" t="s">
        <v>15049</v>
      </c>
      <c r="R5073">
        <v>3983</v>
      </c>
      <c r="S5073">
        <v>4133</v>
      </c>
    </row>
    <row r="5074" spans="1:19" x14ac:dyDescent="0.25">
      <c r="A5074" t="s">
        <v>146</v>
      </c>
      <c r="B5074">
        <v>-1</v>
      </c>
      <c r="C5074" t="s">
        <v>1627</v>
      </c>
      <c r="D5074" t="str">
        <f>INDEX(Transcripts[#Data], MATCH(Exons[[#This Row],[Transcript stable ID]], Transcripts[Transcript stable ID], 0), 4)</f>
        <v>NM_004380.2</v>
      </c>
      <c r="E5074" t="s">
        <v>27</v>
      </c>
      <c r="J5074">
        <v>3930727</v>
      </c>
      <c r="K5074">
        <v>3789579</v>
      </c>
      <c r="L5074">
        <v>3789725</v>
      </c>
      <c r="N5074">
        <v>25</v>
      </c>
      <c r="O5074">
        <v>4944</v>
      </c>
      <c r="P5074">
        <v>5090</v>
      </c>
      <c r="Q5074" t="s">
        <v>15050</v>
      </c>
      <c r="R5074">
        <v>4134</v>
      </c>
      <c r="S5074">
        <v>4280</v>
      </c>
    </row>
    <row r="5075" spans="1:19" x14ac:dyDescent="0.25">
      <c r="A5075" t="s">
        <v>146</v>
      </c>
      <c r="B5075">
        <v>-1</v>
      </c>
      <c r="C5075" t="s">
        <v>1627</v>
      </c>
      <c r="D5075" t="str">
        <f>INDEX(Transcripts[#Data], MATCH(Exons[[#This Row],[Transcript stable ID]], Transcripts[Transcript stable ID], 0), 4)</f>
        <v>NM_004380.2</v>
      </c>
      <c r="E5075" t="s">
        <v>27</v>
      </c>
      <c r="J5075">
        <v>3930727</v>
      </c>
      <c r="K5075">
        <v>3788560</v>
      </c>
      <c r="L5075">
        <v>3788673</v>
      </c>
      <c r="N5075">
        <v>26</v>
      </c>
      <c r="O5075">
        <v>5091</v>
      </c>
      <c r="P5075">
        <v>5204</v>
      </c>
      <c r="Q5075" t="s">
        <v>15051</v>
      </c>
      <c r="R5075">
        <v>4281</v>
      </c>
      <c r="S5075">
        <v>4394</v>
      </c>
    </row>
    <row r="5076" spans="1:19" x14ac:dyDescent="0.25">
      <c r="A5076" t="s">
        <v>146</v>
      </c>
      <c r="B5076">
        <v>-1</v>
      </c>
      <c r="C5076" t="s">
        <v>1627</v>
      </c>
      <c r="D5076" t="str">
        <f>INDEX(Transcripts[#Data], MATCH(Exons[[#This Row],[Transcript stable ID]], Transcripts[Transcript stable ID], 0), 4)</f>
        <v>NM_004380.2</v>
      </c>
      <c r="E5076" t="s">
        <v>27</v>
      </c>
      <c r="J5076">
        <v>3930727</v>
      </c>
      <c r="K5076">
        <v>3786651</v>
      </c>
      <c r="L5076">
        <v>3786816</v>
      </c>
      <c r="N5076">
        <v>27</v>
      </c>
      <c r="O5076">
        <v>5205</v>
      </c>
      <c r="P5076">
        <v>5370</v>
      </c>
      <c r="Q5076" t="s">
        <v>15052</v>
      </c>
      <c r="R5076">
        <v>4395</v>
      </c>
      <c r="S5076">
        <v>4560</v>
      </c>
    </row>
    <row r="5077" spans="1:19" x14ac:dyDescent="0.25">
      <c r="A5077" t="s">
        <v>146</v>
      </c>
      <c r="B5077">
        <v>-1</v>
      </c>
      <c r="C5077" t="s">
        <v>1627</v>
      </c>
      <c r="D5077" t="str">
        <f>INDEX(Transcripts[#Data], MATCH(Exons[[#This Row],[Transcript stable ID]], Transcripts[Transcript stable ID], 0), 4)</f>
        <v>NM_004380.2</v>
      </c>
      <c r="E5077" t="s">
        <v>27</v>
      </c>
      <c r="J5077">
        <v>3930727</v>
      </c>
      <c r="K5077">
        <v>3786037</v>
      </c>
      <c r="L5077">
        <v>3786204</v>
      </c>
      <c r="N5077">
        <v>28</v>
      </c>
      <c r="O5077">
        <v>5371</v>
      </c>
      <c r="P5077">
        <v>5538</v>
      </c>
      <c r="Q5077" t="s">
        <v>15053</v>
      </c>
      <c r="R5077">
        <v>4561</v>
      </c>
      <c r="S5077">
        <v>4728</v>
      </c>
    </row>
    <row r="5078" spans="1:19" x14ac:dyDescent="0.25">
      <c r="A5078" t="s">
        <v>146</v>
      </c>
      <c r="B5078">
        <v>-1</v>
      </c>
      <c r="C5078" t="s">
        <v>1627</v>
      </c>
      <c r="D5078" t="str">
        <f>INDEX(Transcripts[#Data], MATCH(Exons[[#This Row],[Transcript stable ID]], Transcripts[Transcript stable ID], 0), 4)</f>
        <v>NM_004380.2</v>
      </c>
      <c r="E5078" t="s">
        <v>27</v>
      </c>
      <c r="J5078">
        <v>3930727</v>
      </c>
      <c r="K5078">
        <v>3781777</v>
      </c>
      <c r="L5078">
        <v>3781938</v>
      </c>
      <c r="N5078">
        <v>29</v>
      </c>
      <c r="O5078">
        <v>5539</v>
      </c>
      <c r="P5078">
        <v>5700</v>
      </c>
      <c r="Q5078" t="s">
        <v>15054</v>
      </c>
      <c r="R5078">
        <v>4729</v>
      </c>
      <c r="S5078">
        <v>4890</v>
      </c>
    </row>
    <row r="5079" spans="1:19" x14ac:dyDescent="0.25">
      <c r="A5079" t="s">
        <v>146</v>
      </c>
      <c r="B5079">
        <v>-1</v>
      </c>
      <c r="C5079" t="s">
        <v>1627</v>
      </c>
      <c r="D5079" t="str">
        <f>INDEX(Transcripts[#Data], MATCH(Exons[[#This Row],[Transcript stable ID]], Transcripts[Transcript stable ID], 0), 4)</f>
        <v>NM_004380.2</v>
      </c>
      <c r="E5079" t="s">
        <v>27</v>
      </c>
      <c r="J5079">
        <v>3930727</v>
      </c>
      <c r="K5079">
        <v>3781193</v>
      </c>
      <c r="L5079">
        <v>3781474</v>
      </c>
      <c r="N5079">
        <v>30</v>
      </c>
      <c r="O5079">
        <v>5701</v>
      </c>
      <c r="P5079">
        <v>5982</v>
      </c>
      <c r="Q5079" t="s">
        <v>15055</v>
      </c>
      <c r="R5079">
        <v>4891</v>
      </c>
      <c r="S5079">
        <v>5172</v>
      </c>
    </row>
    <row r="5080" spans="1:19" x14ac:dyDescent="0.25">
      <c r="A5080" t="s">
        <v>146</v>
      </c>
      <c r="B5080">
        <v>-1</v>
      </c>
      <c r="C5080" t="s">
        <v>1627</v>
      </c>
      <c r="D5080" t="str">
        <f>INDEX(Transcripts[#Data], MATCH(Exons[[#This Row],[Transcript stable ID]], Transcripts[Transcript stable ID], 0), 4)</f>
        <v>NM_004380.2</v>
      </c>
      <c r="E5080" t="s">
        <v>27</v>
      </c>
      <c r="H5080">
        <v>3775055</v>
      </c>
      <c r="I5080">
        <v>3777718</v>
      </c>
      <c r="J5080">
        <v>3930727</v>
      </c>
      <c r="K5080">
        <v>3775055</v>
      </c>
      <c r="L5080">
        <v>3779875</v>
      </c>
      <c r="N5080">
        <v>31</v>
      </c>
      <c r="O5080">
        <v>5983</v>
      </c>
      <c r="P5080">
        <v>8139</v>
      </c>
      <c r="Q5080" t="s">
        <v>15056</v>
      </c>
      <c r="R5080">
        <v>5173</v>
      </c>
      <c r="S5080">
        <v>7329</v>
      </c>
    </row>
    <row r="5081" spans="1:19" x14ac:dyDescent="0.25">
      <c r="A5081" t="s">
        <v>146</v>
      </c>
      <c r="B5081">
        <v>-1</v>
      </c>
      <c r="C5081" t="s">
        <v>1631</v>
      </c>
      <c r="D5081" t="str">
        <f>INDEX(Transcripts[#Data], MATCH(Exons[[#This Row],[Transcript stable ID]], Transcripts[Transcript stable ID], 0), 4)</f>
        <v>NM_001079846.1</v>
      </c>
      <c r="E5081" t="s">
        <v>27</v>
      </c>
      <c r="J5081">
        <v>3930121</v>
      </c>
      <c r="K5081">
        <v>3900298</v>
      </c>
      <c r="L5081">
        <v>3901010</v>
      </c>
      <c r="N5081">
        <v>2</v>
      </c>
      <c r="O5081">
        <v>290</v>
      </c>
      <c r="P5081">
        <v>1002</v>
      </c>
      <c r="Q5081" t="s">
        <v>15027</v>
      </c>
      <c r="R5081">
        <v>86</v>
      </c>
      <c r="S5081">
        <v>798</v>
      </c>
    </row>
    <row r="5082" spans="1:19" x14ac:dyDescent="0.25">
      <c r="A5082" t="s">
        <v>146</v>
      </c>
      <c r="B5082">
        <v>-1</v>
      </c>
      <c r="C5082" t="s">
        <v>1631</v>
      </c>
      <c r="D5082" t="str">
        <f>INDEX(Transcripts[#Data], MATCH(Exons[[#This Row],[Transcript stable ID]], Transcripts[Transcript stable ID], 0), 4)</f>
        <v>NM_001079846.1</v>
      </c>
      <c r="E5082" t="s">
        <v>27</v>
      </c>
      <c r="J5082">
        <v>3930121</v>
      </c>
      <c r="K5082">
        <v>3860604</v>
      </c>
      <c r="L5082">
        <v>3860780</v>
      </c>
      <c r="N5082">
        <v>3</v>
      </c>
      <c r="O5082">
        <v>1003</v>
      </c>
      <c r="P5082">
        <v>1179</v>
      </c>
      <c r="Q5082" t="s">
        <v>15028</v>
      </c>
      <c r="R5082">
        <v>799</v>
      </c>
      <c r="S5082">
        <v>975</v>
      </c>
    </row>
    <row r="5083" spans="1:19" x14ac:dyDescent="0.25">
      <c r="A5083" t="s">
        <v>146</v>
      </c>
      <c r="B5083">
        <v>-1</v>
      </c>
      <c r="C5083" t="s">
        <v>1631</v>
      </c>
      <c r="D5083" t="str">
        <f>INDEX(Transcripts[#Data], MATCH(Exons[[#This Row],[Transcript stable ID]], Transcripts[Transcript stable ID], 0), 4)</f>
        <v>NM_001079846.1</v>
      </c>
      <c r="E5083" t="s">
        <v>27</v>
      </c>
      <c r="J5083">
        <v>3930121</v>
      </c>
      <c r="K5083">
        <v>3843387</v>
      </c>
      <c r="L5083">
        <v>3843627</v>
      </c>
      <c r="N5083">
        <v>4</v>
      </c>
      <c r="O5083">
        <v>1180</v>
      </c>
      <c r="P5083">
        <v>1420</v>
      </c>
      <c r="Q5083" t="s">
        <v>15029</v>
      </c>
      <c r="R5083">
        <v>976</v>
      </c>
      <c r="S5083">
        <v>1216</v>
      </c>
    </row>
    <row r="5084" spans="1:19" x14ac:dyDescent="0.25">
      <c r="A5084" t="s">
        <v>146</v>
      </c>
      <c r="B5084">
        <v>-1</v>
      </c>
      <c r="C5084" t="s">
        <v>1631</v>
      </c>
      <c r="D5084" t="str">
        <f>INDEX(Transcripts[#Data], MATCH(Exons[[#This Row],[Transcript stable ID]], Transcripts[Transcript stable ID], 0), 4)</f>
        <v>NM_001079846.1</v>
      </c>
      <c r="E5084" t="s">
        <v>27</v>
      </c>
      <c r="J5084">
        <v>3930121</v>
      </c>
      <c r="K5084">
        <v>3832685</v>
      </c>
      <c r="L5084">
        <v>3832927</v>
      </c>
      <c r="N5084">
        <v>5</v>
      </c>
      <c r="O5084">
        <v>1421</v>
      </c>
      <c r="P5084">
        <v>1663</v>
      </c>
      <c r="Q5084" t="s">
        <v>15031</v>
      </c>
      <c r="R5084">
        <v>1217</v>
      </c>
      <c r="S5084">
        <v>1459</v>
      </c>
    </row>
    <row r="5085" spans="1:19" x14ac:dyDescent="0.25">
      <c r="A5085" t="s">
        <v>146</v>
      </c>
      <c r="B5085">
        <v>-1</v>
      </c>
      <c r="C5085" t="s">
        <v>1631</v>
      </c>
      <c r="D5085" t="str">
        <f>INDEX(Transcripts[#Data], MATCH(Exons[[#This Row],[Transcript stable ID]], Transcripts[Transcript stable ID], 0), 4)</f>
        <v>NM_001079846.1</v>
      </c>
      <c r="E5085" t="s">
        <v>27</v>
      </c>
      <c r="J5085">
        <v>3930121</v>
      </c>
      <c r="K5085">
        <v>3831205</v>
      </c>
      <c r="L5085">
        <v>3831307</v>
      </c>
      <c r="N5085">
        <v>6</v>
      </c>
      <c r="O5085">
        <v>1664</v>
      </c>
      <c r="P5085">
        <v>1766</v>
      </c>
      <c r="Q5085" t="s">
        <v>15032</v>
      </c>
      <c r="R5085">
        <v>1460</v>
      </c>
      <c r="S5085">
        <v>1562</v>
      </c>
    </row>
    <row r="5086" spans="1:19" x14ac:dyDescent="0.25">
      <c r="A5086" t="s">
        <v>146</v>
      </c>
      <c r="B5086">
        <v>-1</v>
      </c>
      <c r="C5086" t="s">
        <v>1631</v>
      </c>
      <c r="D5086" t="str">
        <f>INDEX(Transcripts[#Data], MATCH(Exons[[#This Row],[Transcript stable ID]], Transcripts[Transcript stable ID], 0), 4)</f>
        <v>NM_001079846.1</v>
      </c>
      <c r="E5086" t="s">
        <v>27</v>
      </c>
      <c r="J5086">
        <v>3930121</v>
      </c>
      <c r="K5086">
        <v>3830733</v>
      </c>
      <c r="L5086">
        <v>3830879</v>
      </c>
      <c r="N5086">
        <v>7</v>
      </c>
      <c r="O5086">
        <v>1767</v>
      </c>
      <c r="P5086">
        <v>1913</v>
      </c>
      <c r="Q5086" t="s">
        <v>15033</v>
      </c>
      <c r="R5086">
        <v>1563</v>
      </c>
      <c r="S5086">
        <v>1709</v>
      </c>
    </row>
    <row r="5087" spans="1:19" x14ac:dyDescent="0.25">
      <c r="A5087" t="s">
        <v>146</v>
      </c>
      <c r="B5087">
        <v>-1</v>
      </c>
      <c r="C5087" t="s">
        <v>1631</v>
      </c>
      <c r="D5087" t="str">
        <f>INDEX(Transcripts[#Data], MATCH(Exons[[#This Row],[Transcript stable ID]], Transcripts[Transcript stable ID], 0), 4)</f>
        <v>NM_001079846.1</v>
      </c>
      <c r="E5087" t="s">
        <v>27</v>
      </c>
      <c r="J5087">
        <v>3930121</v>
      </c>
      <c r="K5087">
        <v>3828701</v>
      </c>
      <c r="L5087">
        <v>3828818</v>
      </c>
      <c r="N5087">
        <v>8</v>
      </c>
      <c r="O5087">
        <v>1914</v>
      </c>
      <c r="P5087">
        <v>2031</v>
      </c>
      <c r="Q5087" t="s">
        <v>15034</v>
      </c>
      <c r="R5087">
        <v>1710</v>
      </c>
      <c r="S5087">
        <v>1827</v>
      </c>
    </row>
    <row r="5088" spans="1:19" x14ac:dyDescent="0.25">
      <c r="A5088" t="s">
        <v>146</v>
      </c>
      <c r="B5088">
        <v>-1</v>
      </c>
      <c r="C5088" t="s">
        <v>1631</v>
      </c>
      <c r="D5088" t="str">
        <f>INDEX(Transcripts[#Data], MATCH(Exons[[#This Row],[Transcript stable ID]], Transcripts[Transcript stable ID], 0), 4)</f>
        <v>NM_001079846.1</v>
      </c>
      <c r="E5088" t="s">
        <v>27</v>
      </c>
      <c r="J5088">
        <v>3930121</v>
      </c>
      <c r="K5088">
        <v>3828012</v>
      </c>
      <c r="L5088">
        <v>3828183</v>
      </c>
      <c r="N5088">
        <v>9</v>
      </c>
      <c r="O5088">
        <v>2032</v>
      </c>
      <c r="P5088">
        <v>2203</v>
      </c>
      <c r="Q5088" t="s">
        <v>15035</v>
      </c>
      <c r="R5088">
        <v>1828</v>
      </c>
      <c r="S5088">
        <v>1999</v>
      </c>
    </row>
    <row r="5089" spans="1:19" x14ac:dyDescent="0.25">
      <c r="A5089" t="s">
        <v>146</v>
      </c>
      <c r="B5089">
        <v>-1</v>
      </c>
      <c r="C5089" t="s">
        <v>1631</v>
      </c>
      <c r="D5089" t="str">
        <f>INDEX(Transcripts[#Data], MATCH(Exons[[#This Row],[Transcript stable ID]], Transcripts[Transcript stable ID], 0), 4)</f>
        <v>NM_001079846.1</v>
      </c>
      <c r="E5089" t="s">
        <v>27</v>
      </c>
      <c r="J5089">
        <v>3930121</v>
      </c>
      <c r="K5089">
        <v>3827614</v>
      </c>
      <c r="L5089">
        <v>3827658</v>
      </c>
      <c r="N5089">
        <v>10</v>
      </c>
      <c r="O5089">
        <v>2204</v>
      </c>
      <c r="P5089">
        <v>2248</v>
      </c>
      <c r="Q5089" t="s">
        <v>15036</v>
      </c>
      <c r="R5089">
        <v>2000</v>
      </c>
      <c r="S5089">
        <v>2044</v>
      </c>
    </row>
    <row r="5090" spans="1:19" x14ac:dyDescent="0.25">
      <c r="A5090" t="s">
        <v>146</v>
      </c>
      <c r="B5090">
        <v>-1</v>
      </c>
      <c r="C5090" t="s">
        <v>1631</v>
      </c>
      <c r="D5090" t="str">
        <f>INDEX(Transcripts[#Data], MATCH(Exons[[#This Row],[Transcript stable ID]], Transcripts[Transcript stable ID], 0), 4)</f>
        <v>NM_001079846.1</v>
      </c>
      <c r="E5090" t="s">
        <v>27</v>
      </c>
      <c r="J5090">
        <v>3930121</v>
      </c>
      <c r="K5090">
        <v>3824570</v>
      </c>
      <c r="L5090">
        <v>3824694</v>
      </c>
      <c r="N5090">
        <v>11</v>
      </c>
      <c r="O5090">
        <v>2249</v>
      </c>
      <c r="P5090">
        <v>2373</v>
      </c>
      <c r="Q5090" t="s">
        <v>15037</v>
      </c>
      <c r="R5090">
        <v>2045</v>
      </c>
      <c r="S5090">
        <v>2169</v>
      </c>
    </row>
    <row r="5091" spans="1:19" x14ac:dyDescent="0.25">
      <c r="A5091" t="s">
        <v>146</v>
      </c>
      <c r="B5091">
        <v>-1</v>
      </c>
      <c r="C5091" t="s">
        <v>1631</v>
      </c>
      <c r="D5091" t="str">
        <f>INDEX(Transcripts[#Data], MATCH(Exons[[#This Row],[Transcript stable ID]], Transcripts[Transcript stable ID], 0), 4)</f>
        <v>NM_001079846.1</v>
      </c>
      <c r="E5091" t="s">
        <v>27</v>
      </c>
      <c r="J5091">
        <v>3930121</v>
      </c>
      <c r="K5091">
        <v>3823752</v>
      </c>
      <c r="L5091">
        <v>3823931</v>
      </c>
      <c r="N5091">
        <v>12</v>
      </c>
      <c r="O5091">
        <v>2374</v>
      </c>
      <c r="P5091">
        <v>2553</v>
      </c>
      <c r="Q5091" t="s">
        <v>15038</v>
      </c>
      <c r="R5091">
        <v>2170</v>
      </c>
      <c r="S5091">
        <v>2349</v>
      </c>
    </row>
    <row r="5092" spans="1:19" x14ac:dyDescent="0.25">
      <c r="A5092" t="s">
        <v>146</v>
      </c>
      <c r="B5092">
        <v>-1</v>
      </c>
      <c r="C5092" t="s">
        <v>1631</v>
      </c>
      <c r="D5092" t="str">
        <f>INDEX(Transcripts[#Data], MATCH(Exons[[#This Row],[Transcript stable ID]], Transcripts[Transcript stable ID], 0), 4)</f>
        <v>NM_001079846.1</v>
      </c>
      <c r="E5092" t="s">
        <v>27</v>
      </c>
      <c r="J5092">
        <v>3930121</v>
      </c>
      <c r="K5092">
        <v>3820571</v>
      </c>
      <c r="L5092">
        <v>3820987</v>
      </c>
      <c r="N5092">
        <v>13</v>
      </c>
      <c r="O5092">
        <v>2554</v>
      </c>
      <c r="P5092">
        <v>2970</v>
      </c>
      <c r="Q5092" t="s">
        <v>15039</v>
      </c>
      <c r="R5092">
        <v>2350</v>
      </c>
      <c r="S5092">
        <v>2766</v>
      </c>
    </row>
    <row r="5093" spans="1:19" x14ac:dyDescent="0.25">
      <c r="A5093" t="s">
        <v>146</v>
      </c>
      <c r="B5093">
        <v>-1</v>
      </c>
      <c r="C5093" t="s">
        <v>1631</v>
      </c>
      <c r="D5093" t="str">
        <f>INDEX(Transcripts[#Data], MATCH(Exons[[#This Row],[Transcript stable ID]], Transcripts[Transcript stable ID], 0), 4)</f>
        <v>NM_001079846.1</v>
      </c>
      <c r="E5093" t="s">
        <v>27</v>
      </c>
      <c r="J5093">
        <v>3930121</v>
      </c>
      <c r="K5093">
        <v>3819175</v>
      </c>
      <c r="L5093">
        <v>3819354</v>
      </c>
      <c r="N5093">
        <v>14</v>
      </c>
      <c r="O5093">
        <v>2971</v>
      </c>
      <c r="P5093">
        <v>3150</v>
      </c>
      <c r="Q5093" t="s">
        <v>15040</v>
      </c>
      <c r="R5093">
        <v>2767</v>
      </c>
      <c r="S5093">
        <v>2946</v>
      </c>
    </row>
    <row r="5094" spans="1:19" x14ac:dyDescent="0.25">
      <c r="A5094" t="s">
        <v>146</v>
      </c>
      <c r="B5094">
        <v>-1</v>
      </c>
      <c r="C5094" t="s">
        <v>1631</v>
      </c>
      <c r="D5094" t="str">
        <f>INDEX(Transcripts[#Data], MATCH(Exons[[#This Row],[Transcript stable ID]], Transcripts[Transcript stable ID], 0), 4)</f>
        <v>NM_001079846.1</v>
      </c>
      <c r="E5094" t="s">
        <v>27</v>
      </c>
      <c r="J5094">
        <v>3930121</v>
      </c>
      <c r="K5094">
        <v>3817721</v>
      </c>
      <c r="L5094">
        <v>3817910</v>
      </c>
      <c r="N5094">
        <v>15</v>
      </c>
      <c r="O5094">
        <v>3151</v>
      </c>
      <c r="P5094">
        <v>3340</v>
      </c>
      <c r="Q5094" t="s">
        <v>15041</v>
      </c>
      <c r="R5094">
        <v>2947</v>
      </c>
      <c r="S5094">
        <v>3136</v>
      </c>
    </row>
    <row r="5095" spans="1:19" x14ac:dyDescent="0.25">
      <c r="A5095" t="s">
        <v>146</v>
      </c>
      <c r="B5095">
        <v>-1</v>
      </c>
      <c r="C5095" t="s">
        <v>1631</v>
      </c>
      <c r="D5095" t="str">
        <f>INDEX(Transcripts[#Data], MATCH(Exons[[#This Row],[Transcript stable ID]], Transcripts[Transcript stable ID], 0), 4)</f>
        <v>NM_001079846.1</v>
      </c>
      <c r="E5095" t="s">
        <v>27</v>
      </c>
      <c r="J5095">
        <v>3930121</v>
      </c>
      <c r="K5095">
        <v>3808855</v>
      </c>
      <c r="L5095">
        <v>3808973</v>
      </c>
      <c r="N5095">
        <v>16</v>
      </c>
      <c r="O5095">
        <v>3341</v>
      </c>
      <c r="P5095">
        <v>3459</v>
      </c>
      <c r="Q5095" t="s">
        <v>15042</v>
      </c>
      <c r="R5095">
        <v>3137</v>
      </c>
      <c r="S5095">
        <v>3255</v>
      </c>
    </row>
    <row r="5096" spans="1:19" x14ac:dyDescent="0.25">
      <c r="A5096" t="s">
        <v>146</v>
      </c>
      <c r="B5096">
        <v>-1</v>
      </c>
      <c r="C5096" t="s">
        <v>1631</v>
      </c>
      <c r="D5096" t="str">
        <f>INDEX(Transcripts[#Data], MATCH(Exons[[#This Row],[Transcript stable ID]], Transcripts[Transcript stable ID], 0), 4)</f>
        <v>NM_001079846.1</v>
      </c>
      <c r="E5096" t="s">
        <v>27</v>
      </c>
      <c r="J5096">
        <v>3930121</v>
      </c>
      <c r="K5096">
        <v>3807810</v>
      </c>
      <c r="L5096">
        <v>3808049</v>
      </c>
      <c r="N5096">
        <v>17</v>
      </c>
      <c r="O5096">
        <v>3460</v>
      </c>
      <c r="P5096">
        <v>3699</v>
      </c>
      <c r="Q5096" t="s">
        <v>15043</v>
      </c>
      <c r="R5096">
        <v>3256</v>
      </c>
      <c r="S5096">
        <v>3495</v>
      </c>
    </row>
    <row r="5097" spans="1:19" x14ac:dyDescent="0.25">
      <c r="A5097" t="s">
        <v>146</v>
      </c>
      <c r="B5097">
        <v>-1</v>
      </c>
      <c r="C5097" t="s">
        <v>1631</v>
      </c>
      <c r="D5097" t="str">
        <f>INDEX(Transcripts[#Data], MATCH(Exons[[#This Row],[Transcript stable ID]], Transcripts[Transcript stable ID], 0), 4)</f>
        <v>NM_001079846.1</v>
      </c>
      <c r="E5097" t="s">
        <v>27</v>
      </c>
      <c r="J5097">
        <v>3930121</v>
      </c>
      <c r="K5097">
        <v>3807289</v>
      </c>
      <c r="L5097">
        <v>3807377</v>
      </c>
      <c r="N5097">
        <v>18</v>
      </c>
      <c r="O5097">
        <v>3700</v>
      </c>
      <c r="P5097">
        <v>3788</v>
      </c>
      <c r="Q5097" t="s">
        <v>15044</v>
      </c>
      <c r="R5097">
        <v>3496</v>
      </c>
      <c r="S5097">
        <v>3584</v>
      </c>
    </row>
    <row r="5098" spans="1:19" x14ac:dyDescent="0.25">
      <c r="A5098" t="s">
        <v>146</v>
      </c>
      <c r="B5098">
        <v>-1</v>
      </c>
      <c r="C5098" t="s">
        <v>1631</v>
      </c>
      <c r="D5098" t="str">
        <f>INDEX(Transcripts[#Data], MATCH(Exons[[#This Row],[Transcript stable ID]], Transcripts[Transcript stable ID], 0), 4)</f>
        <v>NM_001079846.1</v>
      </c>
      <c r="E5098" t="s">
        <v>27</v>
      </c>
      <c r="J5098">
        <v>3930121</v>
      </c>
      <c r="K5098">
        <v>3801727</v>
      </c>
      <c r="L5098">
        <v>3801807</v>
      </c>
      <c r="N5098">
        <v>19</v>
      </c>
      <c r="O5098">
        <v>3789</v>
      </c>
      <c r="P5098">
        <v>3869</v>
      </c>
      <c r="Q5098" t="s">
        <v>15045</v>
      </c>
      <c r="R5098">
        <v>3585</v>
      </c>
      <c r="S5098">
        <v>3665</v>
      </c>
    </row>
    <row r="5099" spans="1:19" x14ac:dyDescent="0.25">
      <c r="A5099" t="s">
        <v>146</v>
      </c>
      <c r="B5099">
        <v>-1</v>
      </c>
      <c r="C5099" t="s">
        <v>1631</v>
      </c>
      <c r="D5099" t="str">
        <f>INDEX(Transcripts[#Data], MATCH(Exons[[#This Row],[Transcript stable ID]], Transcripts[Transcript stable ID], 0), 4)</f>
        <v>NM_001079846.1</v>
      </c>
      <c r="E5099" t="s">
        <v>27</v>
      </c>
      <c r="J5099">
        <v>3930121</v>
      </c>
      <c r="K5099">
        <v>3799628</v>
      </c>
      <c r="L5099">
        <v>3799684</v>
      </c>
      <c r="N5099">
        <v>20</v>
      </c>
      <c r="O5099">
        <v>3870</v>
      </c>
      <c r="P5099">
        <v>3926</v>
      </c>
      <c r="Q5099" t="s">
        <v>15046</v>
      </c>
      <c r="R5099">
        <v>3666</v>
      </c>
      <c r="S5099">
        <v>3722</v>
      </c>
    </row>
    <row r="5100" spans="1:19" x14ac:dyDescent="0.25">
      <c r="A5100" t="s">
        <v>146</v>
      </c>
      <c r="B5100">
        <v>-1</v>
      </c>
      <c r="C5100" t="s">
        <v>1631</v>
      </c>
      <c r="D5100" t="str">
        <f>INDEX(Transcripts[#Data], MATCH(Exons[[#This Row],[Transcript stable ID]], Transcripts[Transcript stable ID], 0), 4)</f>
        <v>NM_001079846.1</v>
      </c>
      <c r="E5100" t="s">
        <v>27</v>
      </c>
      <c r="J5100">
        <v>3930121</v>
      </c>
      <c r="K5100">
        <v>3795278</v>
      </c>
      <c r="L5100">
        <v>3795355</v>
      </c>
      <c r="N5100">
        <v>21</v>
      </c>
      <c r="O5100">
        <v>3927</v>
      </c>
      <c r="P5100">
        <v>4004</v>
      </c>
      <c r="Q5100" t="s">
        <v>15047</v>
      </c>
      <c r="R5100">
        <v>3723</v>
      </c>
      <c r="S5100">
        <v>3800</v>
      </c>
    </row>
    <row r="5101" spans="1:19" x14ac:dyDescent="0.25">
      <c r="A5101" t="s">
        <v>146</v>
      </c>
      <c r="B5101">
        <v>-1</v>
      </c>
      <c r="C5101" t="s">
        <v>1631</v>
      </c>
      <c r="D5101" t="str">
        <f>INDEX(Transcripts[#Data], MATCH(Exons[[#This Row],[Transcript stable ID]], Transcripts[Transcript stable ID], 0), 4)</f>
        <v>NM_001079846.1</v>
      </c>
      <c r="E5101" t="s">
        <v>27</v>
      </c>
      <c r="J5101">
        <v>3930121</v>
      </c>
      <c r="K5101">
        <v>3794895</v>
      </c>
      <c r="L5101">
        <v>3794962</v>
      </c>
      <c r="N5101">
        <v>22</v>
      </c>
      <c r="O5101">
        <v>4005</v>
      </c>
      <c r="P5101">
        <v>4072</v>
      </c>
      <c r="Q5101" t="s">
        <v>15048</v>
      </c>
      <c r="R5101">
        <v>3801</v>
      </c>
      <c r="S5101">
        <v>3868</v>
      </c>
    </row>
    <row r="5102" spans="1:19" x14ac:dyDescent="0.25">
      <c r="A5102" t="s">
        <v>146</v>
      </c>
      <c r="B5102">
        <v>-1</v>
      </c>
      <c r="C5102" t="s">
        <v>1631</v>
      </c>
      <c r="D5102" t="str">
        <f>INDEX(Transcripts[#Data], MATCH(Exons[[#This Row],[Transcript stable ID]], Transcripts[Transcript stable ID], 0), 4)</f>
        <v>NM_001079846.1</v>
      </c>
      <c r="E5102" t="s">
        <v>27</v>
      </c>
      <c r="J5102">
        <v>3930121</v>
      </c>
      <c r="K5102">
        <v>3790400</v>
      </c>
      <c r="L5102">
        <v>3790550</v>
      </c>
      <c r="N5102">
        <v>23</v>
      </c>
      <c r="O5102">
        <v>4073</v>
      </c>
      <c r="P5102">
        <v>4223</v>
      </c>
      <c r="Q5102" t="s">
        <v>15049</v>
      </c>
      <c r="R5102">
        <v>3869</v>
      </c>
      <c r="S5102">
        <v>4019</v>
      </c>
    </row>
    <row r="5103" spans="1:19" x14ac:dyDescent="0.25">
      <c r="A5103" t="s">
        <v>146</v>
      </c>
      <c r="B5103">
        <v>-1</v>
      </c>
      <c r="C5103" t="s">
        <v>1631</v>
      </c>
      <c r="D5103" t="str">
        <f>INDEX(Transcripts[#Data], MATCH(Exons[[#This Row],[Transcript stable ID]], Transcripts[Transcript stable ID], 0), 4)</f>
        <v>NM_001079846.1</v>
      </c>
      <c r="E5103" t="s">
        <v>27</v>
      </c>
      <c r="J5103">
        <v>3930121</v>
      </c>
      <c r="K5103">
        <v>3789579</v>
      </c>
      <c r="L5103">
        <v>3789725</v>
      </c>
      <c r="N5103">
        <v>24</v>
      </c>
      <c r="O5103">
        <v>4224</v>
      </c>
      <c r="P5103">
        <v>4370</v>
      </c>
      <c r="Q5103" t="s">
        <v>15050</v>
      </c>
      <c r="R5103">
        <v>4020</v>
      </c>
      <c r="S5103">
        <v>4166</v>
      </c>
    </row>
    <row r="5104" spans="1:19" x14ac:dyDescent="0.25">
      <c r="A5104" t="s">
        <v>146</v>
      </c>
      <c r="B5104">
        <v>-1</v>
      </c>
      <c r="C5104" t="s">
        <v>1631</v>
      </c>
      <c r="D5104" t="str">
        <f>INDEX(Transcripts[#Data], MATCH(Exons[[#This Row],[Transcript stable ID]], Transcripts[Transcript stable ID], 0), 4)</f>
        <v>NM_001079846.1</v>
      </c>
      <c r="E5104" t="s">
        <v>27</v>
      </c>
      <c r="J5104">
        <v>3930121</v>
      </c>
      <c r="K5104">
        <v>3788560</v>
      </c>
      <c r="L5104">
        <v>3788673</v>
      </c>
      <c r="N5104">
        <v>25</v>
      </c>
      <c r="O5104">
        <v>4371</v>
      </c>
      <c r="P5104">
        <v>4484</v>
      </c>
      <c r="Q5104" t="s">
        <v>15051</v>
      </c>
      <c r="R5104">
        <v>4167</v>
      </c>
      <c r="S5104">
        <v>4280</v>
      </c>
    </row>
    <row r="5105" spans="1:19" x14ac:dyDescent="0.25">
      <c r="A5105" t="s">
        <v>146</v>
      </c>
      <c r="B5105">
        <v>-1</v>
      </c>
      <c r="C5105" t="s">
        <v>1631</v>
      </c>
      <c r="D5105" t="str">
        <f>INDEX(Transcripts[#Data], MATCH(Exons[[#This Row],[Transcript stable ID]], Transcripts[Transcript stable ID], 0), 4)</f>
        <v>NM_001079846.1</v>
      </c>
      <c r="E5105" t="s">
        <v>27</v>
      </c>
      <c r="J5105">
        <v>3930121</v>
      </c>
      <c r="K5105">
        <v>3786651</v>
      </c>
      <c r="L5105">
        <v>3786816</v>
      </c>
      <c r="N5105">
        <v>26</v>
      </c>
      <c r="O5105">
        <v>4485</v>
      </c>
      <c r="P5105">
        <v>4650</v>
      </c>
      <c r="Q5105" t="s">
        <v>15052</v>
      </c>
      <c r="R5105">
        <v>4281</v>
      </c>
      <c r="S5105">
        <v>4446</v>
      </c>
    </row>
    <row r="5106" spans="1:19" x14ac:dyDescent="0.25">
      <c r="A5106" t="s">
        <v>146</v>
      </c>
      <c r="B5106">
        <v>-1</v>
      </c>
      <c r="C5106" t="s">
        <v>1631</v>
      </c>
      <c r="D5106" t="str">
        <f>INDEX(Transcripts[#Data], MATCH(Exons[[#This Row],[Transcript stable ID]], Transcripts[Transcript stable ID], 0), 4)</f>
        <v>NM_001079846.1</v>
      </c>
      <c r="E5106" t="s">
        <v>27</v>
      </c>
      <c r="J5106">
        <v>3930121</v>
      </c>
      <c r="K5106">
        <v>3786037</v>
      </c>
      <c r="L5106">
        <v>3786204</v>
      </c>
      <c r="N5106">
        <v>27</v>
      </c>
      <c r="O5106">
        <v>4651</v>
      </c>
      <c r="P5106">
        <v>4818</v>
      </c>
      <c r="Q5106" t="s">
        <v>15053</v>
      </c>
      <c r="R5106">
        <v>4447</v>
      </c>
      <c r="S5106">
        <v>4614</v>
      </c>
    </row>
    <row r="5107" spans="1:19" x14ac:dyDescent="0.25">
      <c r="A5107" t="s">
        <v>146</v>
      </c>
      <c r="B5107">
        <v>-1</v>
      </c>
      <c r="C5107" t="s">
        <v>1631</v>
      </c>
      <c r="D5107" t="str">
        <f>INDEX(Transcripts[#Data], MATCH(Exons[[#This Row],[Transcript stable ID]], Transcripts[Transcript stable ID], 0), 4)</f>
        <v>NM_001079846.1</v>
      </c>
      <c r="E5107" t="s">
        <v>27</v>
      </c>
      <c r="J5107">
        <v>3930121</v>
      </c>
      <c r="K5107">
        <v>3781777</v>
      </c>
      <c r="L5107">
        <v>3781938</v>
      </c>
      <c r="N5107">
        <v>28</v>
      </c>
      <c r="O5107">
        <v>4819</v>
      </c>
      <c r="P5107">
        <v>4980</v>
      </c>
      <c r="Q5107" t="s">
        <v>15054</v>
      </c>
      <c r="R5107">
        <v>4615</v>
      </c>
      <c r="S5107">
        <v>4776</v>
      </c>
    </row>
    <row r="5108" spans="1:19" x14ac:dyDescent="0.25">
      <c r="A5108" t="s">
        <v>146</v>
      </c>
      <c r="B5108">
        <v>-1</v>
      </c>
      <c r="C5108" t="s">
        <v>1631</v>
      </c>
      <c r="D5108" t="str">
        <f>INDEX(Transcripts[#Data], MATCH(Exons[[#This Row],[Transcript stable ID]], Transcripts[Transcript stable ID], 0), 4)</f>
        <v>NM_001079846.1</v>
      </c>
      <c r="E5108" t="s">
        <v>27</v>
      </c>
      <c r="J5108">
        <v>3930121</v>
      </c>
      <c r="K5108">
        <v>3781193</v>
      </c>
      <c r="L5108">
        <v>3781474</v>
      </c>
      <c r="N5108">
        <v>29</v>
      </c>
      <c r="O5108">
        <v>4981</v>
      </c>
      <c r="P5108">
        <v>5262</v>
      </c>
      <c r="Q5108" t="s">
        <v>15055</v>
      </c>
      <c r="R5108">
        <v>4777</v>
      </c>
      <c r="S5108">
        <v>5058</v>
      </c>
    </row>
    <row r="5109" spans="1:19" x14ac:dyDescent="0.25">
      <c r="A5109" t="s">
        <v>146</v>
      </c>
      <c r="B5109">
        <v>-1</v>
      </c>
      <c r="C5109" t="s">
        <v>1631</v>
      </c>
      <c r="D5109" t="str">
        <f>INDEX(Transcripts[#Data], MATCH(Exons[[#This Row],[Transcript stable ID]], Transcripts[Transcript stable ID], 0), 4)</f>
        <v>NM_001079846.1</v>
      </c>
      <c r="E5109" t="s">
        <v>27</v>
      </c>
      <c r="F5109">
        <v>3929918</v>
      </c>
      <c r="G5109">
        <v>3930121</v>
      </c>
      <c r="J5109">
        <v>3930121</v>
      </c>
      <c r="K5109">
        <v>3929833</v>
      </c>
      <c r="L5109">
        <v>3930121</v>
      </c>
      <c r="N5109">
        <v>1</v>
      </c>
      <c r="O5109">
        <v>205</v>
      </c>
      <c r="P5109">
        <v>289</v>
      </c>
      <c r="Q5109" t="s">
        <v>15057</v>
      </c>
      <c r="R5109">
        <v>1</v>
      </c>
      <c r="S5109">
        <v>85</v>
      </c>
    </row>
    <row r="5110" spans="1:19" x14ac:dyDescent="0.25">
      <c r="A5110" t="s">
        <v>146</v>
      </c>
      <c r="B5110">
        <v>-1</v>
      </c>
      <c r="C5110" t="s">
        <v>1631</v>
      </c>
      <c r="D5110" t="str">
        <f>INDEX(Transcripts[#Data], MATCH(Exons[[#This Row],[Transcript stable ID]], Transcripts[Transcript stable ID], 0), 4)</f>
        <v>NM_001079846.1</v>
      </c>
      <c r="E5110" t="s">
        <v>27</v>
      </c>
      <c r="H5110">
        <v>3777540</v>
      </c>
      <c r="I5110">
        <v>3777718</v>
      </c>
      <c r="J5110">
        <v>3930121</v>
      </c>
      <c r="K5110">
        <v>3777540</v>
      </c>
      <c r="L5110">
        <v>3779875</v>
      </c>
      <c r="N5110">
        <v>30</v>
      </c>
      <c r="O5110">
        <v>5263</v>
      </c>
      <c r="P5110">
        <v>7419</v>
      </c>
      <c r="Q5110" t="s">
        <v>15058</v>
      </c>
      <c r="R5110">
        <v>5059</v>
      </c>
      <c r="S5110">
        <v>7215</v>
      </c>
    </row>
    <row r="5111" spans="1:19" x14ac:dyDescent="0.25">
      <c r="A5111" t="s">
        <v>3716</v>
      </c>
      <c r="B5111">
        <v>1</v>
      </c>
      <c r="C5111" t="s">
        <v>3717</v>
      </c>
      <c r="D5111" t="str">
        <f>INDEX(Transcripts[#Data], MATCH(Exons[[#This Row],[Transcript stable ID]], Transcripts[Transcript stable ID], 0), 4)</f>
        <v>NM_002049.3</v>
      </c>
      <c r="E5111" t="s">
        <v>27</v>
      </c>
      <c r="F5111">
        <v>48644962</v>
      </c>
      <c r="G5111">
        <v>48645053</v>
      </c>
      <c r="J5111">
        <v>48644962</v>
      </c>
      <c r="K5111">
        <v>48644962</v>
      </c>
      <c r="L5111">
        <v>48645053</v>
      </c>
      <c r="N5111">
        <v>1</v>
      </c>
      <c r="Q5111" t="s">
        <v>15059</v>
      </c>
    </row>
    <row r="5112" spans="1:19" x14ac:dyDescent="0.25">
      <c r="A5112" t="s">
        <v>3716</v>
      </c>
      <c r="B5112">
        <v>1</v>
      </c>
      <c r="C5112" t="s">
        <v>3717</v>
      </c>
      <c r="D5112" t="str">
        <f>INDEX(Transcripts[#Data], MATCH(Exons[[#This Row],[Transcript stable ID]], Transcripts[Transcript stable ID], 0), 4)</f>
        <v>NM_002049.3</v>
      </c>
      <c r="E5112" t="s">
        <v>27</v>
      </c>
      <c r="F5112">
        <v>48649498</v>
      </c>
      <c r="G5112">
        <v>48649516</v>
      </c>
      <c r="J5112">
        <v>48644962</v>
      </c>
      <c r="K5112">
        <v>48649498</v>
      </c>
      <c r="L5112">
        <v>48649736</v>
      </c>
      <c r="M5112">
        <v>1</v>
      </c>
      <c r="N5112">
        <v>2</v>
      </c>
      <c r="O5112">
        <v>112</v>
      </c>
      <c r="P5112">
        <v>331</v>
      </c>
      <c r="Q5112" t="s">
        <v>15060</v>
      </c>
      <c r="R5112">
        <v>1</v>
      </c>
      <c r="S5112">
        <v>220</v>
      </c>
    </row>
    <row r="5113" spans="1:19" x14ac:dyDescent="0.25">
      <c r="A5113" t="s">
        <v>3716</v>
      </c>
      <c r="B5113">
        <v>1</v>
      </c>
      <c r="C5113" t="s">
        <v>3717</v>
      </c>
      <c r="D5113" t="str">
        <f>INDEX(Transcripts[#Data], MATCH(Exons[[#This Row],[Transcript stable ID]], Transcripts[Transcript stable ID], 0), 4)</f>
        <v>NM_002049.3</v>
      </c>
      <c r="E5113" t="s">
        <v>27</v>
      </c>
      <c r="J5113">
        <v>48644962</v>
      </c>
      <c r="K5113">
        <v>48650251</v>
      </c>
      <c r="L5113">
        <v>48650628</v>
      </c>
      <c r="M5113">
        <v>1</v>
      </c>
      <c r="N5113">
        <v>3</v>
      </c>
      <c r="O5113">
        <v>332</v>
      </c>
      <c r="P5113">
        <v>709</v>
      </c>
      <c r="Q5113" t="s">
        <v>15061</v>
      </c>
      <c r="R5113">
        <v>221</v>
      </c>
      <c r="S5113">
        <v>598</v>
      </c>
    </row>
    <row r="5114" spans="1:19" x14ac:dyDescent="0.25">
      <c r="A5114" t="s">
        <v>3716</v>
      </c>
      <c r="B5114">
        <v>1</v>
      </c>
      <c r="C5114" t="s">
        <v>3717</v>
      </c>
      <c r="D5114" t="str">
        <f>INDEX(Transcripts[#Data], MATCH(Exons[[#This Row],[Transcript stable ID]], Transcripts[Transcript stable ID], 0), 4)</f>
        <v>NM_002049.3</v>
      </c>
      <c r="E5114" t="s">
        <v>27</v>
      </c>
      <c r="J5114">
        <v>48644962</v>
      </c>
      <c r="K5114">
        <v>48650730</v>
      </c>
      <c r="L5114">
        <v>48650875</v>
      </c>
      <c r="M5114">
        <v>1</v>
      </c>
      <c r="N5114">
        <v>4</v>
      </c>
      <c r="O5114">
        <v>710</v>
      </c>
      <c r="P5114">
        <v>855</v>
      </c>
      <c r="Q5114" t="s">
        <v>15062</v>
      </c>
      <c r="R5114">
        <v>599</v>
      </c>
      <c r="S5114">
        <v>744</v>
      </c>
    </row>
    <row r="5115" spans="1:19" x14ac:dyDescent="0.25">
      <c r="A5115" t="s">
        <v>3716</v>
      </c>
      <c r="B5115">
        <v>1</v>
      </c>
      <c r="C5115" t="s">
        <v>3717</v>
      </c>
      <c r="D5115" t="str">
        <f>INDEX(Transcripts[#Data], MATCH(Exons[[#This Row],[Transcript stable ID]], Transcripts[Transcript stable ID], 0), 4)</f>
        <v>NM_002049.3</v>
      </c>
      <c r="E5115" t="s">
        <v>27</v>
      </c>
      <c r="J5115">
        <v>48644962</v>
      </c>
      <c r="K5115">
        <v>48651579</v>
      </c>
      <c r="L5115">
        <v>48651704</v>
      </c>
      <c r="M5115">
        <v>1</v>
      </c>
      <c r="N5115">
        <v>5</v>
      </c>
      <c r="O5115">
        <v>856</v>
      </c>
      <c r="P5115">
        <v>981</v>
      </c>
      <c r="Q5115" t="s">
        <v>15063</v>
      </c>
      <c r="R5115">
        <v>745</v>
      </c>
      <c r="S5115">
        <v>870</v>
      </c>
    </row>
    <row r="5116" spans="1:19" x14ac:dyDescent="0.25">
      <c r="A5116" t="s">
        <v>3716</v>
      </c>
      <c r="B5116">
        <v>1</v>
      </c>
      <c r="C5116" t="s">
        <v>3717</v>
      </c>
      <c r="D5116" t="str">
        <f>INDEX(Transcripts[#Data], MATCH(Exons[[#This Row],[Transcript stable ID]], Transcripts[Transcript stable ID], 0), 4)</f>
        <v>NM_002049.3</v>
      </c>
      <c r="E5116" t="s">
        <v>27</v>
      </c>
      <c r="H5116">
        <v>48652572</v>
      </c>
      <c r="I5116">
        <v>48652715</v>
      </c>
      <c r="J5116">
        <v>48644962</v>
      </c>
      <c r="K5116">
        <v>48652200</v>
      </c>
      <c r="L5116">
        <v>48652715</v>
      </c>
      <c r="N5116">
        <v>6</v>
      </c>
      <c r="O5116">
        <v>982</v>
      </c>
      <c r="P5116">
        <v>1353</v>
      </c>
      <c r="Q5116" t="s">
        <v>15064</v>
      </c>
      <c r="R5116">
        <v>871</v>
      </c>
      <c r="S5116">
        <v>1242</v>
      </c>
    </row>
    <row r="5117" spans="1:19" x14ac:dyDescent="0.25">
      <c r="A5117" t="s">
        <v>978</v>
      </c>
      <c r="B5117">
        <v>-1</v>
      </c>
      <c r="C5117" t="s">
        <v>991</v>
      </c>
      <c r="D5117" t="str">
        <f>INDEX(Transcripts[#Data], MATCH(Exons[[#This Row],[Transcript stable ID]], Transcripts[Transcript stable ID], 0), 4)</f>
        <v>NM_000061.2</v>
      </c>
      <c r="E5117" t="s">
        <v>27</v>
      </c>
      <c r="F5117">
        <v>100641050</v>
      </c>
      <c r="G5117">
        <v>100641183</v>
      </c>
      <c r="J5117">
        <v>100641183</v>
      </c>
      <c r="K5117">
        <v>100641050</v>
      </c>
      <c r="L5117">
        <v>100641183</v>
      </c>
      <c r="N5117">
        <v>1</v>
      </c>
      <c r="Q5117" t="s">
        <v>15065</v>
      </c>
    </row>
    <row r="5118" spans="1:19" x14ac:dyDescent="0.25">
      <c r="A5118" t="s">
        <v>978</v>
      </c>
      <c r="B5118">
        <v>-1</v>
      </c>
      <c r="C5118" t="s">
        <v>991</v>
      </c>
      <c r="D5118" t="str">
        <f>INDEX(Transcripts[#Data], MATCH(Exons[[#This Row],[Transcript stable ID]], Transcripts[Transcript stable ID], 0), 4)</f>
        <v>NM_000061.2</v>
      </c>
      <c r="E5118" t="s">
        <v>27</v>
      </c>
      <c r="F5118">
        <v>100630273</v>
      </c>
      <c r="G5118">
        <v>100630302</v>
      </c>
      <c r="J5118">
        <v>100641183</v>
      </c>
      <c r="K5118">
        <v>100630132</v>
      </c>
      <c r="L5118">
        <v>100630302</v>
      </c>
      <c r="N5118">
        <v>2</v>
      </c>
      <c r="O5118">
        <v>165</v>
      </c>
      <c r="P5118">
        <v>305</v>
      </c>
      <c r="Q5118" t="s">
        <v>15066</v>
      </c>
      <c r="R5118">
        <v>1</v>
      </c>
      <c r="S5118">
        <v>141</v>
      </c>
    </row>
    <row r="5119" spans="1:19" x14ac:dyDescent="0.25">
      <c r="A5119" t="s">
        <v>978</v>
      </c>
      <c r="B5119">
        <v>-1</v>
      </c>
      <c r="C5119" t="s">
        <v>991</v>
      </c>
      <c r="D5119" t="str">
        <f>INDEX(Transcripts[#Data], MATCH(Exons[[#This Row],[Transcript stable ID]], Transcripts[Transcript stable ID], 0), 4)</f>
        <v>NM_000061.2</v>
      </c>
      <c r="E5119" t="s">
        <v>27</v>
      </c>
      <c r="J5119">
        <v>100641183</v>
      </c>
      <c r="K5119">
        <v>100629524</v>
      </c>
      <c r="L5119">
        <v>100629622</v>
      </c>
      <c r="N5119">
        <v>3</v>
      </c>
      <c r="O5119">
        <v>306</v>
      </c>
      <c r="P5119">
        <v>404</v>
      </c>
      <c r="Q5119" t="s">
        <v>15067</v>
      </c>
      <c r="R5119">
        <v>142</v>
      </c>
      <c r="S5119">
        <v>240</v>
      </c>
    </row>
    <row r="5120" spans="1:19" x14ac:dyDescent="0.25">
      <c r="A5120" t="s">
        <v>978</v>
      </c>
      <c r="B5120">
        <v>-1</v>
      </c>
      <c r="C5120" t="s">
        <v>991</v>
      </c>
      <c r="D5120" t="str">
        <f>INDEX(Transcripts[#Data], MATCH(Exons[[#This Row],[Transcript stable ID]], Transcripts[Transcript stable ID], 0), 4)</f>
        <v>NM_000061.2</v>
      </c>
      <c r="E5120" t="s">
        <v>27</v>
      </c>
      <c r="J5120">
        <v>100641183</v>
      </c>
      <c r="K5120">
        <v>100626621</v>
      </c>
      <c r="L5120">
        <v>100626689</v>
      </c>
      <c r="N5120">
        <v>4</v>
      </c>
      <c r="O5120">
        <v>405</v>
      </c>
      <c r="P5120">
        <v>473</v>
      </c>
      <c r="Q5120" t="s">
        <v>15068</v>
      </c>
      <c r="R5120">
        <v>241</v>
      </c>
      <c r="S5120">
        <v>309</v>
      </c>
    </row>
    <row r="5121" spans="1:19" x14ac:dyDescent="0.25">
      <c r="A5121" t="s">
        <v>978</v>
      </c>
      <c r="B5121">
        <v>-1</v>
      </c>
      <c r="C5121" t="s">
        <v>991</v>
      </c>
      <c r="D5121" t="str">
        <f>INDEX(Transcripts[#Data], MATCH(Exons[[#This Row],[Transcript stable ID]], Transcripts[Transcript stable ID], 0), 4)</f>
        <v>NM_000061.2</v>
      </c>
      <c r="E5121" t="s">
        <v>27</v>
      </c>
      <c r="J5121">
        <v>100641183</v>
      </c>
      <c r="K5121">
        <v>100624986</v>
      </c>
      <c r="L5121">
        <v>100625067</v>
      </c>
      <c r="N5121">
        <v>5</v>
      </c>
      <c r="O5121">
        <v>474</v>
      </c>
      <c r="P5121">
        <v>555</v>
      </c>
      <c r="Q5121" t="s">
        <v>15069</v>
      </c>
      <c r="R5121">
        <v>310</v>
      </c>
      <c r="S5121">
        <v>391</v>
      </c>
    </row>
    <row r="5122" spans="1:19" x14ac:dyDescent="0.25">
      <c r="A5122" t="s">
        <v>978</v>
      </c>
      <c r="B5122">
        <v>-1</v>
      </c>
      <c r="C5122" t="s">
        <v>991</v>
      </c>
      <c r="D5122" t="str">
        <f>INDEX(Transcripts[#Data], MATCH(Exons[[#This Row],[Transcript stable ID]], Transcripts[Transcript stable ID], 0), 4)</f>
        <v>NM_000061.2</v>
      </c>
      <c r="E5122" t="s">
        <v>27</v>
      </c>
      <c r="J5122">
        <v>100641183</v>
      </c>
      <c r="K5122">
        <v>100617549</v>
      </c>
      <c r="L5122">
        <v>100617677</v>
      </c>
      <c r="N5122">
        <v>6</v>
      </c>
      <c r="O5122">
        <v>556</v>
      </c>
      <c r="P5122">
        <v>684</v>
      </c>
      <c r="Q5122" t="s">
        <v>15070</v>
      </c>
      <c r="R5122">
        <v>392</v>
      </c>
      <c r="S5122">
        <v>520</v>
      </c>
    </row>
    <row r="5123" spans="1:19" x14ac:dyDescent="0.25">
      <c r="A5123" t="s">
        <v>978</v>
      </c>
      <c r="B5123">
        <v>-1</v>
      </c>
      <c r="C5123" t="s">
        <v>991</v>
      </c>
      <c r="D5123" t="str">
        <f>INDEX(Transcripts[#Data], MATCH(Exons[[#This Row],[Transcript stable ID]], Transcripts[Transcript stable ID], 0), 4)</f>
        <v>NM_000061.2</v>
      </c>
      <c r="E5123" t="s">
        <v>27</v>
      </c>
      <c r="J5123">
        <v>100641183</v>
      </c>
      <c r="K5123">
        <v>100617161</v>
      </c>
      <c r="L5123">
        <v>100617228</v>
      </c>
      <c r="N5123">
        <v>7</v>
      </c>
      <c r="O5123">
        <v>685</v>
      </c>
      <c r="P5123">
        <v>752</v>
      </c>
      <c r="Q5123" t="s">
        <v>15071</v>
      </c>
      <c r="R5123">
        <v>521</v>
      </c>
      <c r="S5123">
        <v>588</v>
      </c>
    </row>
    <row r="5124" spans="1:19" x14ac:dyDescent="0.25">
      <c r="A5124" t="s">
        <v>978</v>
      </c>
      <c r="B5124">
        <v>-1</v>
      </c>
      <c r="C5124" t="s">
        <v>991</v>
      </c>
      <c r="D5124" t="str">
        <f>INDEX(Transcripts[#Data], MATCH(Exons[[#This Row],[Transcript stable ID]], Transcripts[Transcript stable ID], 0), 4)</f>
        <v>NM_000061.2</v>
      </c>
      <c r="E5124" t="s">
        <v>27</v>
      </c>
      <c r="J5124">
        <v>100641183</v>
      </c>
      <c r="K5124">
        <v>100615556</v>
      </c>
      <c r="L5124">
        <v>100615743</v>
      </c>
      <c r="N5124">
        <v>8</v>
      </c>
      <c r="O5124">
        <v>753</v>
      </c>
      <c r="P5124">
        <v>940</v>
      </c>
      <c r="Q5124" t="s">
        <v>15072</v>
      </c>
      <c r="R5124">
        <v>589</v>
      </c>
      <c r="S5124">
        <v>776</v>
      </c>
    </row>
    <row r="5125" spans="1:19" x14ac:dyDescent="0.25">
      <c r="A5125" t="s">
        <v>978</v>
      </c>
      <c r="B5125">
        <v>-1</v>
      </c>
      <c r="C5125" t="s">
        <v>991</v>
      </c>
      <c r="D5125" t="str">
        <f>INDEX(Transcripts[#Data], MATCH(Exons[[#This Row],[Transcript stable ID]], Transcripts[Transcript stable ID], 0), 4)</f>
        <v>NM_000061.2</v>
      </c>
      <c r="E5125" t="s">
        <v>27</v>
      </c>
      <c r="J5125">
        <v>100641183</v>
      </c>
      <c r="K5125">
        <v>100615076</v>
      </c>
      <c r="L5125">
        <v>100615138</v>
      </c>
      <c r="N5125">
        <v>9</v>
      </c>
      <c r="O5125">
        <v>941</v>
      </c>
      <c r="P5125">
        <v>1003</v>
      </c>
      <c r="Q5125" t="s">
        <v>15073</v>
      </c>
      <c r="R5125">
        <v>777</v>
      </c>
      <c r="S5125">
        <v>839</v>
      </c>
    </row>
    <row r="5126" spans="1:19" x14ac:dyDescent="0.25">
      <c r="A5126" t="s">
        <v>978</v>
      </c>
      <c r="B5126">
        <v>-1</v>
      </c>
      <c r="C5126" t="s">
        <v>991</v>
      </c>
      <c r="D5126" t="str">
        <f>INDEX(Transcripts[#Data], MATCH(Exons[[#This Row],[Transcript stable ID]], Transcripts[Transcript stable ID], 0), 4)</f>
        <v>NM_000061.2</v>
      </c>
      <c r="E5126" t="s">
        <v>27</v>
      </c>
      <c r="J5126">
        <v>100641183</v>
      </c>
      <c r="K5126">
        <v>100614281</v>
      </c>
      <c r="L5126">
        <v>100614335</v>
      </c>
      <c r="N5126">
        <v>10</v>
      </c>
      <c r="O5126">
        <v>1004</v>
      </c>
      <c r="P5126">
        <v>1058</v>
      </c>
      <c r="Q5126" t="s">
        <v>15074</v>
      </c>
      <c r="R5126">
        <v>840</v>
      </c>
      <c r="S5126">
        <v>894</v>
      </c>
    </row>
    <row r="5127" spans="1:19" x14ac:dyDescent="0.25">
      <c r="A5127" t="s">
        <v>978</v>
      </c>
      <c r="B5127">
        <v>-1</v>
      </c>
      <c r="C5127" t="s">
        <v>991</v>
      </c>
      <c r="D5127" t="str">
        <f>INDEX(Transcripts[#Data], MATCH(Exons[[#This Row],[Transcript stable ID]], Transcripts[Transcript stable ID], 0), 4)</f>
        <v>NM_000061.2</v>
      </c>
      <c r="E5127" t="s">
        <v>27</v>
      </c>
      <c r="J5127">
        <v>100641183</v>
      </c>
      <c r="K5127">
        <v>100613605</v>
      </c>
      <c r="L5127">
        <v>100613684</v>
      </c>
      <c r="N5127">
        <v>11</v>
      </c>
      <c r="O5127">
        <v>1059</v>
      </c>
      <c r="P5127">
        <v>1138</v>
      </c>
      <c r="Q5127" t="s">
        <v>15075</v>
      </c>
      <c r="R5127">
        <v>895</v>
      </c>
      <c r="S5127">
        <v>974</v>
      </c>
    </row>
    <row r="5128" spans="1:19" x14ac:dyDescent="0.25">
      <c r="A5128" t="s">
        <v>978</v>
      </c>
      <c r="B5128">
        <v>-1</v>
      </c>
      <c r="C5128" t="s">
        <v>991</v>
      </c>
      <c r="D5128" t="str">
        <f>INDEX(Transcripts[#Data], MATCH(Exons[[#This Row],[Transcript stable ID]], Transcripts[Transcript stable ID], 0), 4)</f>
        <v>NM_000061.2</v>
      </c>
      <c r="E5128" t="s">
        <v>27</v>
      </c>
      <c r="J5128">
        <v>100641183</v>
      </c>
      <c r="K5128">
        <v>100613298</v>
      </c>
      <c r="L5128">
        <v>100613425</v>
      </c>
      <c r="N5128">
        <v>12</v>
      </c>
      <c r="O5128">
        <v>1139</v>
      </c>
      <c r="P5128">
        <v>1266</v>
      </c>
      <c r="Q5128" t="s">
        <v>15076</v>
      </c>
      <c r="R5128">
        <v>975</v>
      </c>
      <c r="S5128">
        <v>1102</v>
      </c>
    </row>
    <row r="5129" spans="1:19" x14ac:dyDescent="0.25">
      <c r="A5129" t="s">
        <v>978</v>
      </c>
      <c r="B5129">
        <v>-1</v>
      </c>
      <c r="C5129" t="s">
        <v>991</v>
      </c>
      <c r="D5129" t="str">
        <f>INDEX(Transcripts[#Data], MATCH(Exons[[#This Row],[Transcript stable ID]], Transcripts[Transcript stable ID], 0), 4)</f>
        <v>NM_000061.2</v>
      </c>
      <c r="E5129" t="s">
        <v>27</v>
      </c>
      <c r="J5129">
        <v>100641183</v>
      </c>
      <c r="K5129">
        <v>100612497</v>
      </c>
      <c r="L5129">
        <v>100612571</v>
      </c>
      <c r="N5129">
        <v>13</v>
      </c>
      <c r="O5129">
        <v>1267</v>
      </c>
      <c r="P5129">
        <v>1341</v>
      </c>
      <c r="Q5129" t="s">
        <v>15077</v>
      </c>
      <c r="R5129">
        <v>1103</v>
      </c>
      <c r="S5129">
        <v>1177</v>
      </c>
    </row>
    <row r="5130" spans="1:19" x14ac:dyDescent="0.25">
      <c r="A5130" t="s">
        <v>978</v>
      </c>
      <c r="B5130">
        <v>-1</v>
      </c>
      <c r="C5130" t="s">
        <v>991</v>
      </c>
      <c r="D5130" t="str">
        <f>INDEX(Transcripts[#Data], MATCH(Exons[[#This Row],[Transcript stable ID]], Transcripts[Transcript stable ID], 0), 4)</f>
        <v>NM_000061.2</v>
      </c>
      <c r="E5130" t="s">
        <v>27</v>
      </c>
      <c r="J5130">
        <v>100641183</v>
      </c>
      <c r="K5130">
        <v>100611772</v>
      </c>
      <c r="L5130">
        <v>100611943</v>
      </c>
      <c r="N5130">
        <v>14</v>
      </c>
      <c r="O5130">
        <v>1342</v>
      </c>
      <c r="P5130">
        <v>1513</v>
      </c>
      <c r="Q5130" t="s">
        <v>15078</v>
      </c>
      <c r="R5130">
        <v>1178</v>
      </c>
      <c r="S5130">
        <v>1349</v>
      </c>
    </row>
    <row r="5131" spans="1:19" x14ac:dyDescent="0.25">
      <c r="A5131" t="s">
        <v>978</v>
      </c>
      <c r="B5131">
        <v>-1</v>
      </c>
      <c r="C5131" t="s">
        <v>991</v>
      </c>
      <c r="D5131" t="str">
        <f>INDEX(Transcripts[#Data], MATCH(Exons[[#This Row],[Transcript stable ID]], Transcripts[Transcript stable ID], 0), 4)</f>
        <v>NM_000061.2</v>
      </c>
      <c r="E5131" t="s">
        <v>27</v>
      </c>
      <c r="J5131">
        <v>100641183</v>
      </c>
      <c r="K5131">
        <v>100611040</v>
      </c>
      <c r="L5131">
        <v>100611256</v>
      </c>
      <c r="N5131">
        <v>15</v>
      </c>
      <c r="O5131">
        <v>1514</v>
      </c>
      <c r="P5131">
        <v>1730</v>
      </c>
      <c r="Q5131" t="s">
        <v>15079</v>
      </c>
      <c r="R5131">
        <v>1350</v>
      </c>
      <c r="S5131">
        <v>1566</v>
      </c>
    </row>
    <row r="5132" spans="1:19" x14ac:dyDescent="0.25">
      <c r="A5132" t="s">
        <v>978</v>
      </c>
      <c r="B5132">
        <v>-1</v>
      </c>
      <c r="C5132" t="s">
        <v>991</v>
      </c>
      <c r="D5132" t="str">
        <f>INDEX(Transcripts[#Data], MATCH(Exons[[#This Row],[Transcript stable ID]], Transcripts[Transcript stable ID], 0), 4)</f>
        <v>NM_000061.2</v>
      </c>
      <c r="E5132" t="s">
        <v>27</v>
      </c>
      <c r="J5132">
        <v>100641183</v>
      </c>
      <c r="K5132">
        <v>100609618</v>
      </c>
      <c r="L5132">
        <v>100609682</v>
      </c>
      <c r="N5132">
        <v>16</v>
      </c>
      <c r="O5132">
        <v>1731</v>
      </c>
      <c r="P5132">
        <v>1795</v>
      </c>
      <c r="Q5132" t="s">
        <v>15080</v>
      </c>
      <c r="R5132">
        <v>1567</v>
      </c>
      <c r="S5132">
        <v>1631</v>
      </c>
    </row>
    <row r="5133" spans="1:19" x14ac:dyDescent="0.25">
      <c r="A5133" t="s">
        <v>978</v>
      </c>
      <c r="B5133">
        <v>-1</v>
      </c>
      <c r="C5133" t="s">
        <v>991</v>
      </c>
      <c r="D5133" t="str">
        <f>INDEX(Transcripts[#Data], MATCH(Exons[[#This Row],[Transcript stable ID]], Transcripts[Transcript stable ID], 0), 4)</f>
        <v>NM_000061.2</v>
      </c>
      <c r="E5133" t="s">
        <v>27</v>
      </c>
      <c r="J5133">
        <v>100641183</v>
      </c>
      <c r="K5133">
        <v>100608858</v>
      </c>
      <c r="L5133">
        <v>100608976</v>
      </c>
      <c r="N5133">
        <v>17</v>
      </c>
      <c r="O5133">
        <v>1796</v>
      </c>
      <c r="P5133">
        <v>1914</v>
      </c>
      <c r="Q5133" t="s">
        <v>15081</v>
      </c>
      <c r="R5133">
        <v>1632</v>
      </c>
      <c r="S5133">
        <v>1750</v>
      </c>
    </row>
    <row r="5134" spans="1:19" x14ac:dyDescent="0.25">
      <c r="A5134" t="s">
        <v>978</v>
      </c>
      <c r="B5134">
        <v>-1</v>
      </c>
      <c r="C5134" t="s">
        <v>991</v>
      </c>
      <c r="D5134" t="str">
        <f>INDEX(Transcripts[#Data], MATCH(Exons[[#This Row],[Transcript stable ID]], Transcripts[Transcript stable ID], 0), 4)</f>
        <v>NM_000061.2</v>
      </c>
      <c r="E5134" t="s">
        <v>27</v>
      </c>
      <c r="J5134">
        <v>100641183</v>
      </c>
      <c r="K5134">
        <v>100608182</v>
      </c>
      <c r="L5134">
        <v>100608339</v>
      </c>
      <c r="N5134">
        <v>18</v>
      </c>
      <c r="O5134">
        <v>1915</v>
      </c>
      <c r="P5134">
        <v>2072</v>
      </c>
      <c r="Q5134" t="s">
        <v>15082</v>
      </c>
      <c r="R5134">
        <v>1751</v>
      </c>
      <c r="S5134">
        <v>1908</v>
      </c>
    </row>
    <row r="5135" spans="1:19" x14ac:dyDescent="0.25">
      <c r="A5135" t="s">
        <v>978</v>
      </c>
      <c r="B5135">
        <v>-1</v>
      </c>
      <c r="C5135" t="s">
        <v>991</v>
      </c>
      <c r="D5135" t="str">
        <f>INDEX(Transcripts[#Data], MATCH(Exons[[#This Row],[Transcript stable ID]], Transcripts[Transcript stable ID], 0), 4)</f>
        <v>NM_000061.2</v>
      </c>
      <c r="E5135" t="s">
        <v>27</v>
      </c>
      <c r="H5135">
        <v>100604438</v>
      </c>
      <c r="I5135">
        <v>100604872</v>
      </c>
      <c r="J5135">
        <v>100641183</v>
      </c>
      <c r="K5135">
        <v>100604438</v>
      </c>
      <c r="L5135">
        <v>100604944</v>
      </c>
      <c r="N5135">
        <v>19</v>
      </c>
      <c r="O5135">
        <v>2073</v>
      </c>
      <c r="P5135">
        <v>2144</v>
      </c>
      <c r="Q5135" t="s">
        <v>15083</v>
      </c>
      <c r="R5135">
        <v>1909</v>
      </c>
      <c r="S5135">
        <v>1980</v>
      </c>
    </row>
    <row r="5136" spans="1:19" x14ac:dyDescent="0.25">
      <c r="A5136" t="s">
        <v>978</v>
      </c>
      <c r="B5136">
        <v>-1</v>
      </c>
      <c r="C5136" t="s">
        <v>998</v>
      </c>
      <c r="D5136" t="str">
        <f>INDEX(Transcripts[#Data], MATCH(Exons[[#This Row],[Transcript stable ID]], Transcripts[Transcript stable ID], 0), 4)</f>
        <v>NM_001287345.1</v>
      </c>
      <c r="E5136" t="s">
        <v>27</v>
      </c>
      <c r="F5136">
        <v>100630273</v>
      </c>
      <c r="G5136">
        <v>100630302</v>
      </c>
      <c r="J5136">
        <v>100641167</v>
      </c>
      <c r="K5136">
        <v>100630132</v>
      </c>
      <c r="L5136">
        <v>100630302</v>
      </c>
      <c r="N5136">
        <v>3</v>
      </c>
      <c r="O5136">
        <v>314</v>
      </c>
      <c r="P5136">
        <v>454</v>
      </c>
      <c r="Q5136" t="s">
        <v>15066</v>
      </c>
      <c r="R5136">
        <v>1</v>
      </c>
      <c r="S5136">
        <v>141</v>
      </c>
    </row>
    <row r="5137" spans="1:19" x14ac:dyDescent="0.25">
      <c r="A5137" t="s">
        <v>978</v>
      </c>
      <c r="B5137">
        <v>-1</v>
      </c>
      <c r="C5137" t="s">
        <v>998</v>
      </c>
      <c r="D5137" t="str">
        <f>INDEX(Transcripts[#Data], MATCH(Exons[[#This Row],[Transcript stable ID]], Transcripts[Transcript stable ID], 0), 4)</f>
        <v>NM_001287345.1</v>
      </c>
      <c r="E5137" t="s">
        <v>27</v>
      </c>
      <c r="J5137">
        <v>100641167</v>
      </c>
      <c r="K5137">
        <v>100629524</v>
      </c>
      <c r="L5137">
        <v>100629622</v>
      </c>
      <c r="N5137">
        <v>4</v>
      </c>
      <c r="O5137">
        <v>455</v>
      </c>
      <c r="P5137">
        <v>553</v>
      </c>
      <c r="Q5137" t="s">
        <v>15067</v>
      </c>
      <c r="R5137">
        <v>142</v>
      </c>
      <c r="S5137">
        <v>240</v>
      </c>
    </row>
    <row r="5138" spans="1:19" x14ac:dyDescent="0.25">
      <c r="A5138" t="s">
        <v>978</v>
      </c>
      <c r="B5138">
        <v>-1</v>
      </c>
      <c r="C5138" t="s">
        <v>998</v>
      </c>
      <c r="D5138" t="str">
        <f>INDEX(Transcripts[#Data], MATCH(Exons[[#This Row],[Transcript stable ID]], Transcripts[Transcript stable ID], 0), 4)</f>
        <v>NM_001287345.1</v>
      </c>
      <c r="E5138" t="s">
        <v>27</v>
      </c>
      <c r="J5138">
        <v>100641167</v>
      </c>
      <c r="K5138">
        <v>100626621</v>
      </c>
      <c r="L5138">
        <v>100626689</v>
      </c>
      <c r="N5138">
        <v>5</v>
      </c>
      <c r="O5138">
        <v>554</v>
      </c>
      <c r="P5138">
        <v>622</v>
      </c>
      <c r="Q5138" t="s">
        <v>15068</v>
      </c>
      <c r="R5138">
        <v>241</v>
      </c>
      <c r="S5138">
        <v>309</v>
      </c>
    </row>
    <row r="5139" spans="1:19" x14ac:dyDescent="0.25">
      <c r="A5139" t="s">
        <v>978</v>
      </c>
      <c r="B5139">
        <v>-1</v>
      </c>
      <c r="C5139" t="s">
        <v>998</v>
      </c>
      <c r="D5139" t="str">
        <f>INDEX(Transcripts[#Data], MATCH(Exons[[#This Row],[Transcript stable ID]], Transcripts[Transcript stable ID], 0), 4)</f>
        <v>NM_001287345.1</v>
      </c>
      <c r="E5139" t="s">
        <v>27</v>
      </c>
      <c r="J5139">
        <v>100641167</v>
      </c>
      <c r="K5139">
        <v>100624986</v>
      </c>
      <c r="L5139">
        <v>100625067</v>
      </c>
      <c r="N5139">
        <v>6</v>
      </c>
      <c r="O5139">
        <v>623</v>
      </c>
      <c r="P5139">
        <v>704</v>
      </c>
      <c r="Q5139" t="s">
        <v>15069</v>
      </c>
      <c r="R5139">
        <v>310</v>
      </c>
      <c r="S5139">
        <v>391</v>
      </c>
    </row>
    <row r="5140" spans="1:19" x14ac:dyDescent="0.25">
      <c r="A5140" t="s">
        <v>978</v>
      </c>
      <c r="B5140">
        <v>-1</v>
      </c>
      <c r="C5140" t="s">
        <v>998</v>
      </c>
      <c r="D5140" t="str">
        <f>INDEX(Transcripts[#Data], MATCH(Exons[[#This Row],[Transcript stable ID]], Transcripts[Transcript stable ID], 0), 4)</f>
        <v>NM_001287345.1</v>
      </c>
      <c r="E5140" t="s">
        <v>27</v>
      </c>
      <c r="J5140">
        <v>100641167</v>
      </c>
      <c r="K5140">
        <v>100617549</v>
      </c>
      <c r="L5140">
        <v>100617677</v>
      </c>
      <c r="N5140">
        <v>7</v>
      </c>
      <c r="O5140">
        <v>705</v>
      </c>
      <c r="P5140">
        <v>833</v>
      </c>
      <c r="Q5140" t="s">
        <v>15070</v>
      </c>
      <c r="R5140">
        <v>392</v>
      </c>
      <c r="S5140">
        <v>520</v>
      </c>
    </row>
    <row r="5141" spans="1:19" x14ac:dyDescent="0.25">
      <c r="A5141" t="s">
        <v>978</v>
      </c>
      <c r="B5141">
        <v>-1</v>
      </c>
      <c r="C5141" t="s">
        <v>998</v>
      </c>
      <c r="D5141" t="str">
        <f>INDEX(Transcripts[#Data], MATCH(Exons[[#This Row],[Transcript stable ID]], Transcripts[Transcript stable ID], 0), 4)</f>
        <v>NM_001287345.1</v>
      </c>
      <c r="E5141" t="s">
        <v>27</v>
      </c>
      <c r="J5141">
        <v>100641167</v>
      </c>
      <c r="K5141">
        <v>100617161</v>
      </c>
      <c r="L5141">
        <v>100617228</v>
      </c>
      <c r="N5141">
        <v>8</v>
      </c>
      <c r="O5141">
        <v>834</v>
      </c>
      <c r="P5141">
        <v>901</v>
      </c>
      <c r="Q5141" t="s">
        <v>15071</v>
      </c>
      <c r="R5141">
        <v>521</v>
      </c>
      <c r="S5141">
        <v>588</v>
      </c>
    </row>
    <row r="5142" spans="1:19" x14ac:dyDescent="0.25">
      <c r="A5142" t="s">
        <v>978</v>
      </c>
      <c r="B5142">
        <v>-1</v>
      </c>
      <c r="C5142" t="s">
        <v>998</v>
      </c>
      <c r="D5142" t="str">
        <f>INDEX(Transcripts[#Data], MATCH(Exons[[#This Row],[Transcript stable ID]], Transcripts[Transcript stable ID], 0), 4)</f>
        <v>NM_001287345.1</v>
      </c>
      <c r="E5142" t="s">
        <v>27</v>
      </c>
      <c r="J5142">
        <v>100641167</v>
      </c>
      <c r="K5142">
        <v>100615556</v>
      </c>
      <c r="L5142">
        <v>100615743</v>
      </c>
      <c r="N5142">
        <v>9</v>
      </c>
      <c r="O5142">
        <v>902</v>
      </c>
      <c r="P5142">
        <v>1089</v>
      </c>
      <c r="Q5142" t="s">
        <v>15072</v>
      </c>
      <c r="R5142">
        <v>589</v>
      </c>
      <c r="S5142">
        <v>776</v>
      </c>
    </row>
    <row r="5143" spans="1:19" x14ac:dyDescent="0.25">
      <c r="A5143" t="s">
        <v>978</v>
      </c>
      <c r="B5143">
        <v>-1</v>
      </c>
      <c r="C5143" t="s">
        <v>998</v>
      </c>
      <c r="D5143" t="str">
        <f>INDEX(Transcripts[#Data], MATCH(Exons[[#This Row],[Transcript stable ID]], Transcripts[Transcript stable ID], 0), 4)</f>
        <v>NM_001287345.1</v>
      </c>
      <c r="E5143" t="s">
        <v>27</v>
      </c>
      <c r="J5143">
        <v>100641167</v>
      </c>
      <c r="K5143">
        <v>100615076</v>
      </c>
      <c r="L5143">
        <v>100615138</v>
      </c>
      <c r="N5143">
        <v>10</v>
      </c>
      <c r="O5143">
        <v>1090</v>
      </c>
      <c r="P5143">
        <v>1152</v>
      </c>
      <c r="Q5143" t="s">
        <v>15073</v>
      </c>
      <c r="R5143">
        <v>777</v>
      </c>
      <c r="S5143">
        <v>839</v>
      </c>
    </row>
    <row r="5144" spans="1:19" x14ac:dyDescent="0.25">
      <c r="A5144" t="s">
        <v>978</v>
      </c>
      <c r="B5144">
        <v>-1</v>
      </c>
      <c r="C5144" t="s">
        <v>998</v>
      </c>
      <c r="D5144" t="str">
        <f>INDEX(Transcripts[#Data], MATCH(Exons[[#This Row],[Transcript stable ID]], Transcripts[Transcript stable ID], 0), 4)</f>
        <v>NM_001287345.1</v>
      </c>
      <c r="E5144" t="s">
        <v>27</v>
      </c>
      <c r="J5144">
        <v>100641167</v>
      </c>
      <c r="K5144">
        <v>100614281</v>
      </c>
      <c r="L5144">
        <v>100614335</v>
      </c>
      <c r="N5144">
        <v>11</v>
      </c>
      <c r="O5144">
        <v>1153</v>
      </c>
      <c r="P5144">
        <v>1207</v>
      </c>
      <c r="Q5144" t="s">
        <v>15074</v>
      </c>
      <c r="R5144">
        <v>840</v>
      </c>
      <c r="S5144">
        <v>894</v>
      </c>
    </row>
    <row r="5145" spans="1:19" x14ac:dyDescent="0.25">
      <c r="A5145" t="s">
        <v>978</v>
      </c>
      <c r="B5145">
        <v>-1</v>
      </c>
      <c r="C5145" t="s">
        <v>998</v>
      </c>
      <c r="D5145" t="str">
        <f>INDEX(Transcripts[#Data], MATCH(Exons[[#This Row],[Transcript stable ID]], Transcripts[Transcript stable ID], 0), 4)</f>
        <v>NM_001287345.1</v>
      </c>
      <c r="E5145" t="s">
        <v>27</v>
      </c>
      <c r="J5145">
        <v>100641167</v>
      </c>
      <c r="K5145">
        <v>100613605</v>
      </c>
      <c r="L5145">
        <v>100613684</v>
      </c>
      <c r="N5145">
        <v>12</v>
      </c>
      <c r="O5145">
        <v>1208</v>
      </c>
      <c r="P5145">
        <v>1287</v>
      </c>
      <c r="Q5145" t="s">
        <v>15075</v>
      </c>
      <c r="R5145">
        <v>895</v>
      </c>
      <c r="S5145">
        <v>974</v>
      </c>
    </row>
    <row r="5146" spans="1:19" x14ac:dyDescent="0.25">
      <c r="A5146" t="s">
        <v>978</v>
      </c>
      <c r="B5146">
        <v>-1</v>
      </c>
      <c r="C5146" t="s">
        <v>998</v>
      </c>
      <c r="D5146" t="str">
        <f>INDEX(Transcripts[#Data], MATCH(Exons[[#This Row],[Transcript stable ID]], Transcripts[Transcript stable ID], 0), 4)</f>
        <v>NM_001287345.1</v>
      </c>
      <c r="E5146" t="s">
        <v>27</v>
      </c>
      <c r="J5146">
        <v>100641167</v>
      </c>
      <c r="K5146">
        <v>100609618</v>
      </c>
      <c r="L5146">
        <v>100609682</v>
      </c>
      <c r="N5146">
        <v>14</v>
      </c>
      <c r="O5146">
        <v>1352</v>
      </c>
      <c r="P5146">
        <v>1416</v>
      </c>
      <c r="Q5146" t="s">
        <v>15080</v>
      </c>
      <c r="R5146">
        <v>1039</v>
      </c>
      <c r="S5146">
        <v>1103</v>
      </c>
    </row>
    <row r="5147" spans="1:19" x14ac:dyDescent="0.25">
      <c r="A5147" t="s">
        <v>978</v>
      </c>
      <c r="B5147">
        <v>-1</v>
      </c>
      <c r="C5147" t="s">
        <v>998</v>
      </c>
      <c r="D5147" t="str">
        <f>INDEX(Transcripts[#Data], MATCH(Exons[[#This Row],[Transcript stable ID]], Transcripts[Transcript stable ID], 0), 4)</f>
        <v>NM_001287345.1</v>
      </c>
      <c r="E5147" t="s">
        <v>27</v>
      </c>
      <c r="J5147">
        <v>100641167</v>
      </c>
      <c r="K5147">
        <v>100608858</v>
      </c>
      <c r="L5147">
        <v>100608976</v>
      </c>
      <c r="N5147">
        <v>15</v>
      </c>
      <c r="O5147">
        <v>1417</v>
      </c>
      <c r="P5147">
        <v>1535</v>
      </c>
      <c r="Q5147" t="s">
        <v>15081</v>
      </c>
      <c r="R5147">
        <v>1104</v>
      </c>
      <c r="S5147">
        <v>1222</v>
      </c>
    </row>
    <row r="5148" spans="1:19" x14ac:dyDescent="0.25">
      <c r="A5148" t="s">
        <v>978</v>
      </c>
      <c r="B5148">
        <v>-1</v>
      </c>
      <c r="C5148" t="s">
        <v>998</v>
      </c>
      <c r="D5148" t="str">
        <f>INDEX(Transcripts[#Data], MATCH(Exons[[#This Row],[Transcript stable ID]], Transcripts[Transcript stable ID], 0), 4)</f>
        <v>NM_001287345.1</v>
      </c>
      <c r="E5148" t="s">
        <v>27</v>
      </c>
      <c r="J5148">
        <v>100641167</v>
      </c>
      <c r="K5148">
        <v>100608182</v>
      </c>
      <c r="L5148">
        <v>100608339</v>
      </c>
      <c r="N5148">
        <v>16</v>
      </c>
      <c r="O5148">
        <v>1536</v>
      </c>
      <c r="P5148">
        <v>1693</v>
      </c>
      <c r="Q5148" t="s">
        <v>15082</v>
      </c>
      <c r="R5148">
        <v>1223</v>
      </c>
      <c r="S5148">
        <v>1380</v>
      </c>
    </row>
    <row r="5149" spans="1:19" x14ac:dyDescent="0.25">
      <c r="A5149" t="s">
        <v>978</v>
      </c>
      <c r="B5149">
        <v>-1</v>
      </c>
      <c r="C5149" t="s">
        <v>998</v>
      </c>
      <c r="D5149" t="str">
        <f>INDEX(Transcripts[#Data], MATCH(Exons[[#This Row],[Transcript stable ID]], Transcripts[Transcript stable ID], 0), 4)</f>
        <v>NM_001287345.1</v>
      </c>
      <c r="E5149" t="s">
        <v>27</v>
      </c>
      <c r="F5149">
        <v>100641050</v>
      </c>
      <c r="G5149">
        <v>100641167</v>
      </c>
      <c r="J5149">
        <v>100641167</v>
      </c>
      <c r="K5149">
        <v>100641050</v>
      </c>
      <c r="L5149">
        <v>100641167</v>
      </c>
      <c r="N5149">
        <v>1</v>
      </c>
      <c r="Q5149" t="s">
        <v>15084</v>
      </c>
    </row>
    <row r="5150" spans="1:19" x14ac:dyDescent="0.25">
      <c r="A5150" t="s">
        <v>978</v>
      </c>
      <c r="B5150">
        <v>-1</v>
      </c>
      <c r="C5150" t="s">
        <v>998</v>
      </c>
      <c r="D5150" t="str">
        <f>INDEX(Transcripts[#Data], MATCH(Exons[[#This Row],[Transcript stable ID]], Transcripts[Transcript stable ID], 0), 4)</f>
        <v>NM_001287345.1</v>
      </c>
      <c r="E5150" t="s">
        <v>27</v>
      </c>
      <c r="F5150">
        <v>100632847</v>
      </c>
      <c r="G5150">
        <v>100633011</v>
      </c>
      <c r="J5150">
        <v>100641167</v>
      </c>
      <c r="K5150">
        <v>100632847</v>
      </c>
      <c r="L5150">
        <v>100633011</v>
      </c>
      <c r="N5150">
        <v>2</v>
      </c>
      <c r="Q5150" t="s">
        <v>15085</v>
      </c>
    </row>
    <row r="5151" spans="1:19" x14ac:dyDescent="0.25">
      <c r="A5151" t="s">
        <v>978</v>
      </c>
      <c r="B5151">
        <v>-1</v>
      </c>
      <c r="C5151" t="s">
        <v>998</v>
      </c>
      <c r="D5151" t="str">
        <f>INDEX(Transcripts[#Data], MATCH(Exons[[#This Row],[Transcript stable ID]], Transcripts[Transcript stable ID], 0), 4)</f>
        <v>NM_001287345.1</v>
      </c>
      <c r="E5151" t="s">
        <v>27</v>
      </c>
      <c r="J5151">
        <v>100641167</v>
      </c>
      <c r="K5151">
        <v>100613362</v>
      </c>
      <c r="L5151">
        <v>100613425</v>
      </c>
      <c r="N5151">
        <v>13</v>
      </c>
      <c r="O5151">
        <v>1288</v>
      </c>
      <c r="P5151">
        <v>1351</v>
      </c>
      <c r="Q5151" t="s">
        <v>15086</v>
      </c>
      <c r="R5151">
        <v>975</v>
      </c>
      <c r="S5151">
        <v>1038</v>
      </c>
    </row>
    <row r="5152" spans="1:19" x14ac:dyDescent="0.25">
      <c r="A5152" t="s">
        <v>978</v>
      </c>
      <c r="B5152">
        <v>-1</v>
      </c>
      <c r="C5152" t="s">
        <v>998</v>
      </c>
      <c r="D5152" t="str">
        <f>INDEX(Transcripts[#Data], MATCH(Exons[[#This Row],[Transcript stable ID]], Transcripts[Transcript stable ID], 0), 4)</f>
        <v>NM_001287345.1</v>
      </c>
      <c r="E5152" t="s">
        <v>27</v>
      </c>
      <c r="H5152">
        <v>100604435</v>
      </c>
      <c r="I5152">
        <v>100604872</v>
      </c>
      <c r="J5152">
        <v>100641167</v>
      </c>
      <c r="K5152">
        <v>100604435</v>
      </c>
      <c r="L5152">
        <v>100604944</v>
      </c>
      <c r="N5152">
        <v>17</v>
      </c>
      <c r="O5152">
        <v>1694</v>
      </c>
      <c r="P5152">
        <v>1765</v>
      </c>
      <c r="Q5152" t="s">
        <v>15087</v>
      </c>
      <c r="R5152">
        <v>1381</v>
      </c>
      <c r="S5152">
        <v>1452</v>
      </c>
    </row>
    <row r="5153" spans="1:19" x14ac:dyDescent="0.25">
      <c r="A5153" t="s">
        <v>4175</v>
      </c>
      <c r="B5153">
        <v>-1</v>
      </c>
      <c r="C5153" t="s">
        <v>4188</v>
      </c>
      <c r="D5153" t="str">
        <f>INDEX(Transcripts[#Data], MATCH(Exons[[#This Row],[Transcript stable ID]], Transcripts[Transcript stable ID], 0), 4)</f>
        <v>NM_005348.3</v>
      </c>
      <c r="E5153" t="s">
        <v>27</v>
      </c>
      <c r="F5153">
        <v>102553323</v>
      </c>
      <c r="G5153">
        <v>102553528</v>
      </c>
      <c r="J5153">
        <v>102553528</v>
      </c>
      <c r="K5153">
        <v>102553323</v>
      </c>
      <c r="L5153">
        <v>102553528</v>
      </c>
      <c r="N5153">
        <v>1</v>
      </c>
      <c r="Q5153" t="s">
        <v>15088</v>
      </c>
    </row>
    <row r="5154" spans="1:19" x14ac:dyDescent="0.25">
      <c r="A5154" t="s">
        <v>4175</v>
      </c>
      <c r="B5154">
        <v>-1</v>
      </c>
      <c r="C5154" t="s">
        <v>4188</v>
      </c>
      <c r="D5154" t="str">
        <f>INDEX(Transcripts[#Data], MATCH(Exons[[#This Row],[Transcript stable ID]], Transcripts[Transcript stable ID], 0), 4)</f>
        <v>NM_005348.3</v>
      </c>
      <c r="E5154" t="s">
        <v>27</v>
      </c>
      <c r="J5154">
        <v>102553528</v>
      </c>
      <c r="K5154">
        <v>102552554</v>
      </c>
      <c r="L5154">
        <v>102552715</v>
      </c>
      <c r="N5154">
        <v>2</v>
      </c>
      <c r="O5154">
        <v>207</v>
      </c>
      <c r="P5154">
        <v>368</v>
      </c>
      <c r="Q5154" t="s">
        <v>15089</v>
      </c>
      <c r="R5154">
        <v>1</v>
      </c>
      <c r="S5154">
        <v>162</v>
      </c>
    </row>
    <row r="5155" spans="1:19" x14ac:dyDescent="0.25">
      <c r="A5155" t="s">
        <v>4175</v>
      </c>
      <c r="B5155">
        <v>-1</v>
      </c>
      <c r="C5155" t="s">
        <v>4188</v>
      </c>
      <c r="D5155" t="str">
        <f>INDEX(Transcripts[#Data], MATCH(Exons[[#This Row],[Transcript stable ID]], Transcripts[Transcript stable ID], 0), 4)</f>
        <v>NM_005348.3</v>
      </c>
      <c r="E5155" t="s">
        <v>27</v>
      </c>
      <c r="J5155">
        <v>102553528</v>
      </c>
      <c r="K5155">
        <v>102552095</v>
      </c>
      <c r="L5155">
        <v>102552461</v>
      </c>
      <c r="N5155">
        <v>3</v>
      </c>
      <c r="O5155">
        <v>369</v>
      </c>
      <c r="P5155">
        <v>735</v>
      </c>
      <c r="Q5155" t="s">
        <v>15090</v>
      </c>
      <c r="R5155">
        <v>163</v>
      </c>
      <c r="S5155">
        <v>529</v>
      </c>
    </row>
    <row r="5156" spans="1:19" x14ac:dyDescent="0.25">
      <c r="A5156" t="s">
        <v>4175</v>
      </c>
      <c r="B5156">
        <v>-1</v>
      </c>
      <c r="C5156" t="s">
        <v>4188</v>
      </c>
      <c r="D5156" t="str">
        <f>INDEX(Transcripts[#Data], MATCH(Exons[[#This Row],[Transcript stable ID]], Transcripts[Transcript stable ID], 0), 4)</f>
        <v>NM_005348.3</v>
      </c>
      <c r="E5156" t="s">
        <v>27</v>
      </c>
      <c r="J5156">
        <v>102553528</v>
      </c>
      <c r="K5156">
        <v>102551635</v>
      </c>
      <c r="L5156">
        <v>102551768</v>
      </c>
      <c r="N5156">
        <v>4</v>
      </c>
      <c r="O5156">
        <v>736</v>
      </c>
      <c r="P5156">
        <v>869</v>
      </c>
      <c r="Q5156" t="s">
        <v>15091</v>
      </c>
      <c r="R5156">
        <v>530</v>
      </c>
      <c r="S5156">
        <v>663</v>
      </c>
    </row>
    <row r="5157" spans="1:19" x14ac:dyDescent="0.25">
      <c r="A5157" t="s">
        <v>4175</v>
      </c>
      <c r="B5157">
        <v>-1</v>
      </c>
      <c r="C5157" t="s">
        <v>4188</v>
      </c>
      <c r="D5157" t="str">
        <f>INDEX(Transcripts[#Data], MATCH(Exons[[#This Row],[Transcript stable ID]], Transcripts[Transcript stable ID], 0), 4)</f>
        <v>NM_005348.3</v>
      </c>
      <c r="E5157" t="s">
        <v>27</v>
      </c>
      <c r="J5157">
        <v>102553528</v>
      </c>
      <c r="K5157">
        <v>102551018</v>
      </c>
      <c r="L5157">
        <v>102551335</v>
      </c>
      <c r="N5157">
        <v>5</v>
      </c>
      <c r="O5157">
        <v>870</v>
      </c>
      <c r="P5157">
        <v>1187</v>
      </c>
      <c r="Q5157" t="s">
        <v>15092</v>
      </c>
      <c r="R5157">
        <v>664</v>
      </c>
      <c r="S5157">
        <v>981</v>
      </c>
    </row>
    <row r="5158" spans="1:19" x14ac:dyDescent="0.25">
      <c r="A5158" t="s">
        <v>4175</v>
      </c>
      <c r="B5158">
        <v>-1</v>
      </c>
      <c r="C5158" t="s">
        <v>4188</v>
      </c>
      <c r="D5158" t="str">
        <f>INDEX(Transcripts[#Data], MATCH(Exons[[#This Row],[Transcript stable ID]], Transcripts[Transcript stable ID], 0), 4)</f>
        <v>NM_005348.3</v>
      </c>
      <c r="E5158" t="s">
        <v>27</v>
      </c>
      <c r="J5158">
        <v>102553528</v>
      </c>
      <c r="K5158">
        <v>102550736</v>
      </c>
      <c r="L5158">
        <v>102550901</v>
      </c>
      <c r="N5158">
        <v>6</v>
      </c>
      <c r="O5158">
        <v>1188</v>
      </c>
      <c r="P5158">
        <v>1353</v>
      </c>
      <c r="Q5158" t="s">
        <v>15093</v>
      </c>
      <c r="R5158">
        <v>982</v>
      </c>
      <c r="S5158">
        <v>1147</v>
      </c>
    </row>
    <row r="5159" spans="1:19" x14ac:dyDescent="0.25">
      <c r="A5159" t="s">
        <v>4175</v>
      </c>
      <c r="B5159">
        <v>-1</v>
      </c>
      <c r="C5159" t="s">
        <v>4188</v>
      </c>
      <c r="D5159" t="str">
        <f>INDEX(Transcripts[#Data], MATCH(Exons[[#This Row],[Transcript stable ID]], Transcripts[Transcript stable ID], 0), 4)</f>
        <v>NM_005348.3</v>
      </c>
      <c r="E5159" t="s">
        <v>27</v>
      </c>
      <c r="J5159">
        <v>102553528</v>
      </c>
      <c r="K5159">
        <v>102550130</v>
      </c>
      <c r="L5159">
        <v>102550320</v>
      </c>
      <c r="N5159">
        <v>7</v>
      </c>
      <c r="O5159">
        <v>1354</v>
      </c>
      <c r="P5159">
        <v>1544</v>
      </c>
      <c r="Q5159" t="s">
        <v>15094</v>
      </c>
      <c r="R5159">
        <v>1148</v>
      </c>
      <c r="S5159">
        <v>1338</v>
      </c>
    </row>
    <row r="5160" spans="1:19" x14ac:dyDescent="0.25">
      <c r="A5160" t="s">
        <v>4175</v>
      </c>
      <c r="B5160">
        <v>-1</v>
      </c>
      <c r="C5160" t="s">
        <v>4188</v>
      </c>
      <c r="D5160" t="str">
        <f>INDEX(Transcripts[#Data], MATCH(Exons[[#This Row],[Transcript stable ID]], Transcripts[Transcript stable ID], 0), 4)</f>
        <v>NM_005348.3</v>
      </c>
      <c r="E5160" t="s">
        <v>27</v>
      </c>
      <c r="J5160">
        <v>102553528</v>
      </c>
      <c r="K5160">
        <v>102549883</v>
      </c>
      <c r="L5160">
        <v>102550030</v>
      </c>
      <c r="N5160">
        <v>8</v>
      </c>
      <c r="O5160">
        <v>1545</v>
      </c>
      <c r="P5160">
        <v>1692</v>
      </c>
      <c r="Q5160" t="s">
        <v>15095</v>
      </c>
      <c r="R5160">
        <v>1339</v>
      </c>
      <c r="S5160">
        <v>1486</v>
      </c>
    </row>
    <row r="5161" spans="1:19" x14ac:dyDescent="0.25">
      <c r="A5161" t="s">
        <v>4175</v>
      </c>
      <c r="B5161">
        <v>-1</v>
      </c>
      <c r="C5161" t="s">
        <v>4188</v>
      </c>
      <c r="D5161" t="str">
        <f>INDEX(Transcripts[#Data], MATCH(Exons[[#This Row],[Transcript stable ID]], Transcripts[Transcript stable ID], 0), 4)</f>
        <v>NM_005348.3</v>
      </c>
      <c r="E5161" t="s">
        <v>27</v>
      </c>
      <c r="J5161">
        <v>102553528</v>
      </c>
      <c r="K5161">
        <v>102549371</v>
      </c>
      <c r="L5161">
        <v>102549639</v>
      </c>
      <c r="N5161">
        <v>9</v>
      </c>
      <c r="O5161">
        <v>1693</v>
      </c>
      <c r="P5161">
        <v>1961</v>
      </c>
      <c r="Q5161" t="s">
        <v>15096</v>
      </c>
      <c r="R5161">
        <v>1487</v>
      </c>
      <c r="S5161">
        <v>1755</v>
      </c>
    </row>
    <row r="5162" spans="1:19" x14ac:dyDescent="0.25">
      <c r="A5162" t="s">
        <v>4175</v>
      </c>
      <c r="B5162">
        <v>-1</v>
      </c>
      <c r="C5162" t="s">
        <v>4188</v>
      </c>
      <c r="D5162" t="str">
        <f>INDEX(Transcripts[#Data], MATCH(Exons[[#This Row],[Transcript stable ID]], Transcripts[Transcript stable ID], 0), 4)</f>
        <v>NM_005348.3</v>
      </c>
      <c r="E5162" t="s">
        <v>27</v>
      </c>
      <c r="J5162">
        <v>102553528</v>
      </c>
      <c r="K5162">
        <v>102548448</v>
      </c>
      <c r="L5162">
        <v>102548781</v>
      </c>
      <c r="N5162">
        <v>10</v>
      </c>
      <c r="O5162">
        <v>1962</v>
      </c>
      <c r="P5162">
        <v>2295</v>
      </c>
      <c r="Q5162" t="s">
        <v>15097</v>
      </c>
      <c r="R5162">
        <v>1756</v>
      </c>
      <c r="S5162">
        <v>2089</v>
      </c>
    </row>
    <row r="5163" spans="1:19" x14ac:dyDescent="0.25">
      <c r="A5163" t="s">
        <v>4175</v>
      </c>
      <c r="B5163">
        <v>-1</v>
      </c>
      <c r="C5163" t="s">
        <v>4188</v>
      </c>
      <c r="D5163" t="str">
        <f>INDEX(Transcripts[#Data], MATCH(Exons[[#This Row],[Transcript stable ID]], Transcripts[Transcript stable ID], 0), 4)</f>
        <v>NM_005348.3</v>
      </c>
      <c r="E5163" t="s">
        <v>27</v>
      </c>
      <c r="H5163">
        <v>102547075</v>
      </c>
      <c r="I5163">
        <v>102548048</v>
      </c>
      <c r="J5163">
        <v>102553528</v>
      </c>
      <c r="K5163">
        <v>102547075</v>
      </c>
      <c r="L5163">
        <v>102548158</v>
      </c>
      <c r="N5163">
        <v>11</v>
      </c>
      <c r="O5163">
        <v>2296</v>
      </c>
      <c r="P5163">
        <v>2405</v>
      </c>
      <c r="Q5163" t="s">
        <v>15098</v>
      </c>
      <c r="R5163">
        <v>2090</v>
      </c>
      <c r="S5163">
        <v>2199</v>
      </c>
    </row>
    <row r="5164" spans="1:19" x14ac:dyDescent="0.25">
      <c r="A5164" t="s">
        <v>4175</v>
      </c>
      <c r="B5164">
        <v>-1</v>
      </c>
      <c r="C5164" t="s">
        <v>4184</v>
      </c>
      <c r="D5164" t="str">
        <f>INDEX(Transcripts[#Data], MATCH(Exons[[#This Row],[Transcript stable ID]], Transcripts[Transcript stable ID], 0), 4)</f>
        <v>NM_001017963.2</v>
      </c>
      <c r="E5164" t="s">
        <v>27</v>
      </c>
      <c r="J5164">
        <v>102606023</v>
      </c>
      <c r="K5164">
        <v>102552095</v>
      </c>
      <c r="L5164">
        <v>102552461</v>
      </c>
      <c r="N5164">
        <v>4</v>
      </c>
      <c r="O5164">
        <v>811</v>
      </c>
      <c r="P5164">
        <v>1177</v>
      </c>
      <c r="Q5164" t="s">
        <v>15090</v>
      </c>
      <c r="R5164">
        <v>529</v>
      </c>
      <c r="S5164">
        <v>895</v>
      </c>
    </row>
    <row r="5165" spans="1:19" x14ac:dyDescent="0.25">
      <c r="A5165" t="s">
        <v>4175</v>
      </c>
      <c r="B5165">
        <v>-1</v>
      </c>
      <c r="C5165" t="s">
        <v>4184</v>
      </c>
      <c r="D5165" t="str">
        <f>INDEX(Transcripts[#Data], MATCH(Exons[[#This Row],[Transcript stable ID]], Transcripts[Transcript stable ID], 0), 4)</f>
        <v>NM_001017963.2</v>
      </c>
      <c r="E5165" t="s">
        <v>27</v>
      </c>
      <c r="J5165">
        <v>102606023</v>
      </c>
      <c r="K5165">
        <v>102551635</v>
      </c>
      <c r="L5165">
        <v>102551768</v>
      </c>
      <c r="N5165">
        <v>5</v>
      </c>
      <c r="O5165">
        <v>1178</v>
      </c>
      <c r="P5165">
        <v>1311</v>
      </c>
      <c r="Q5165" t="s">
        <v>15091</v>
      </c>
      <c r="R5165">
        <v>896</v>
      </c>
      <c r="S5165">
        <v>1029</v>
      </c>
    </row>
    <row r="5166" spans="1:19" x14ac:dyDescent="0.25">
      <c r="A5166" t="s">
        <v>4175</v>
      </c>
      <c r="B5166">
        <v>-1</v>
      </c>
      <c r="C5166" t="s">
        <v>4184</v>
      </c>
      <c r="D5166" t="str">
        <f>INDEX(Transcripts[#Data], MATCH(Exons[[#This Row],[Transcript stable ID]], Transcripts[Transcript stable ID], 0), 4)</f>
        <v>NM_001017963.2</v>
      </c>
      <c r="E5166" t="s">
        <v>27</v>
      </c>
      <c r="J5166">
        <v>102606023</v>
      </c>
      <c r="K5166">
        <v>102551018</v>
      </c>
      <c r="L5166">
        <v>102551335</v>
      </c>
      <c r="N5166">
        <v>6</v>
      </c>
      <c r="O5166">
        <v>1312</v>
      </c>
      <c r="P5166">
        <v>1629</v>
      </c>
      <c r="Q5166" t="s">
        <v>15092</v>
      </c>
      <c r="R5166">
        <v>1030</v>
      </c>
      <c r="S5166">
        <v>1347</v>
      </c>
    </row>
    <row r="5167" spans="1:19" x14ac:dyDescent="0.25">
      <c r="A5167" t="s">
        <v>4175</v>
      </c>
      <c r="B5167">
        <v>-1</v>
      </c>
      <c r="C5167" t="s">
        <v>4184</v>
      </c>
      <c r="D5167" t="str">
        <f>INDEX(Transcripts[#Data], MATCH(Exons[[#This Row],[Transcript stable ID]], Transcripts[Transcript stable ID], 0), 4)</f>
        <v>NM_001017963.2</v>
      </c>
      <c r="E5167" t="s">
        <v>27</v>
      </c>
      <c r="J5167">
        <v>102606023</v>
      </c>
      <c r="K5167">
        <v>102550736</v>
      </c>
      <c r="L5167">
        <v>102550901</v>
      </c>
      <c r="N5167">
        <v>7</v>
      </c>
      <c r="O5167">
        <v>1630</v>
      </c>
      <c r="P5167">
        <v>1795</v>
      </c>
      <c r="Q5167" t="s">
        <v>15093</v>
      </c>
      <c r="R5167">
        <v>1348</v>
      </c>
      <c r="S5167">
        <v>1513</v>
      </c>
    </row>
    <row r="5168" spans="1:19" x14ac:dyDescent="0.25">
      <c r="A5168" t="s">
        <v>4175</v>
      </c>
      <c r="B5168">
        <v>-1</v>
      </c>
      <c r="C5168" t="s">
        <v>4184</v>
      </c>
      <c r="D5168" t="str">
        <f>INDEX(Transcripts[#Data], MATCH(Exons[[#This Row],[Transcript stable ID]], Transcripts[Transcript stable ID], 0), 4)</f>
        <v>NM_001017963.2</v>
      </c>
      <c r="E5168" t="s">
        <v>27</v>
      </c>
      <c r="J5168">
        <v>102606023</v>
      </c>
      <c r="K5168">
        <v>102550130</v>
      </c>
      <c r="L5168">
        <v>102550320</v>
      </c>
      <c r="N5168">
        <v>8</v>
      </c>
      <c r="O5168">
        <v>1796</v>
      </c>
      <c r="P5168">
        <v>1986</v>
      </c>
      <c r="Q5168" t="s">
        <v>15094</v>
      </c>
      <c r="R5168">
        <v>1514</v>
      </c>
      <c r="S5168">
        <v>1704</v>
      </c>
    </row>
    <row r="5169" spans="1:19" x14ac:dyDescent="0.25">
      <c r="A5169" t="s">
        <v>4175</v>
      </c>
      <c r="B5169">
        <v>-1</v>
      </c>
      <c r="C5169" t="s">
        <v>4184</v>
      </c>
      <c r="D5169" t="str">
        <f>INDEX(Transcripts[#Data], MATCH(Exons[[#This Row],[Transcript stable ID]], Transcripts[Transcript stable ID], 0), 4)</f>
        <v>NM_001017963.2</v>
      </c>
      <c r="E5169" t="s">
        <v>27</v>
      </c>
      <c r="J5169">
        <v>102606023</v>
      </c>
      <c r="K5169">
        <v>102549883</v>
      </c>
      <c r="L5169">
        <v>102550030</v>
      </c>
      <c r="N5169">
        <v>9</v>
      </c>
      <c r="O5169">
        <v>1987</v>
      </c>
      <c r="P5169">
        <v>2134</v>
      </c>
      <c r="Q5169" t="s">
        <v>15095</v>
      </c>
      <c r="R5169">
        <v>1705</v>
      </c>
      <c r="S5169">
        <v>1852</v>
      </c>
    </row>
    <row r="5170" spans="1:19" x14ac:dyDescent="0.25">
      <c r="A5170" t="s">
        <v>4175</v>
      </c>
      <c r="B5170">
        <v>-1</v>
      </c>
      <c r="C5170" t="s">
        <v>4184</v>
      </c>
      <c r="D5170" t="str">
        <f>INDEX(Transcripts[#Data], MATCH(Exons[[#This Row],[Transcript stable ID]], Transcripts[Transcript stable ID], 0), 4)</f>
        <v>NM_001017963.2</v>
      </c>
      <c r="E5170" t="s">
        <v>27</v>
      </c>
      <c r="J5170">
        <v>102606023</v>
      </c>
      <c r="K5170">
        <v>102549371</v>
      </c>
      <c r="L5170">
        <v>102549639</v>
      </c>
      <c r="N5170">
        <v>10</v>
      </c>
      <c r="O5170">
        <v>2135</v>
      </c>
      <c r="P5170">
        <v>2403</v>
      </c>
      <c r="Q5170" t="s">
        <v>15096</v>
      </c>
      <c r="R5170">
        <v>1853</v>
      </c>
      <c r="S5170">
        <v>2121</v>
      </c>
    </row>
    <row r="5171" spans="1:19" x14ac:dyDescent="0.25">
      <c r="A5171" t="s">
        <v>4175</v>
      </c>
      <c r="B5171">
        <v>-1</v>
      </c>
      <c r="C5171" t="s">
        <v>4184</v>
      </c>
      <c r="D5171" t="str">
        <f>INDEX(Transcripts[#Data], MATCH(Exons[[#This Row],[Transcript stable ID]], Transcripts[Transcript stable ID], 0), 4)</f>
        <v>NM_001017963.2</v>
      </c>
      <c r="E5171" t="s">
        <v>27</v>
      </c>
      <c r="J5171">
        <v>102606023</v>
      </c>
      <c r="K5171">
        <v>102548448</v>
      </c>
      <c r="L5171">
        <v>102548781</v>
      </c>
      <c r="N5171">
        <v>11</v>
      </c>
      <c r="O5171">
        <v>2404</v>
      </c>
      <c r="P5171">
        <v>2737</v>
      </c>
      <c r="Q5171" t="s">
        <v>15097</v>
      </c>
      <c r="R5171">
        <v>2122</v>
      </c>
      <c r="S5171">
        <v>2455</v>
      </c>
    </row>
    <row r="5172" spans="1:19" x14ac:dyDescent="0.25">
      <c r="A5172" t="s">
        <v>4175</v>
      </c>
      <c r="B5172">
        <v>-1</v>
      </c>
      <c r="C5172" t="s">
        <v>4184</v>
      </c>
      <c r="D5172" t="str">
        <f>INDEX(Transcripts[#Data], MATCH(Exons[[#This Row],[Transcript stable ID]], Transcripts[Transcript stable ID], 0), 4)</f>
        <v>NM_001017963.2</v>
      </c>
      <c r="E5172" t="s">
        <v>27</v>
      </c>
      <c r="F5172">
        <v>102605742</v>
      </c>
      <c r="G5172">
        <v>102606023</v>
      </c>
      <c r="J5172">
        <v>102606023</v>
      </c>
      <c r="K5172">
        <v>102605587</v>
      </c>
      <c r="L5172">
        <v>102606023</v>
      </c>
      <c r="N5172">
        <v>1</v>
      </c>
      <c r="O5172">
        <v>283</v>
      </c>
      <c r="P5172">
        <v>437</v>
      </c>
      <c r="Q5172" t="s">
        <v>15099</v>
      </c>
      <c r="R5172">
        <v>1</v>
      </c>
      <c r="S5172">
        <v>155</v>
      </c>
    </row>
    <row r="5173" spans="1:19" x14ac:dyDescent="0.25">
      <c r="A5173" t="s">
        <v>4175</v>
      </c>
      <c r="B5173">
        <v>-1</v>
      </c>
      <c r="C5173" t="s">
        <v>4184</v>
      </c>
      <c r="D5173" t="str">
        <f>INDEX(Transcripts[#Data], MATCH(Exons[[#This Row],[Transcript stable ID]], Transcripts[Transcript stable ID], 0), 4)</f>
        <v>NM_001017963.2</v>
      </c>
      <c r="E5173" t="s">
        <v>27</v>
      </c>
      <c r="J5173">
        <v>102606023</v>
      </c>
      <c r="K5173">
        <v>102568212</v>
      </c>
      <c r="L5173">
        <v>102568422</v>
      </c>
      <c r="N5173">
        <v>2</v>
      </c>
      <c r="O5173">
        <v>438</v>
      </c>
      <c r="P5173">
        <v>648</v>
      </c>
      <c r="Q5173" t="s">
        <v>15100</v>
      </c>
      <c r="R5173">
        <v>156</v>
      </c>
      <c r="S5173">
        <v>366</v>
      </c>
    </row>
    <row r="5174" spans="1:19" x14ac:dyDescent="0.25">
      <c r="A5174" t="s">
        <v>4175</v>
      </c>
      <c r="B5174">
        <v>-1</v>
      </c>
      <c r="C5174" t="s">
        <v>4184</v>
      </c>
      <c r="D5174" t="str">
        <f>INDEX(Transcripts[#Data], MATCH(Exons[[#This Row],[Transcript stable ID]], Transcripts[Transcript stable ID], 0), 4)</f>
        <v>NM_001017963.2</v>
      </c>
      <c r="E5174" t="s">
        <v>27</v>
      </c>
      <c r="J5174">
        <v>102606023</v>
      </c>
      <c r="K5174">
        <v>102552554</v>
      </c>
      <c r="L5174">
        <v>102552715</v>
      </c>
      <c r="N5174">
        <v>3</v>
      </c>
      <c r="O5174">
        <v>649</v>
      </c>
      <c r="P5174">
        <v>810</v>
      </c>
      <c r="Q5174" t="s">
        <v>15101</v>
      </c>
      <c r="R5174">
        <v>367</v>
      </c>
      <c r="S5174">
        <v>528</v>
      </c>
    </row>
    <row r="5175" spans="1:19" x14ac:dyDescent="0.25">
      <c r="A5175" t="s">
        <v>4175</v>
      </c>
      <c r="B5175">
        <v>-1</v>
      </c>
      <c r="C5175" t="s">
        <v>4184</v>
      </c>
      <c r="D5175" t="str">
        <f>INDEX(Transcripts[#Data], MATCH(Exons[[#This Row],[Transcript stable ID]], Transcripts[Transcript stable ID], 0), 4)</f>
        <v>NM_001017963.2</v>
      </c>
      <c r="E5175" t="s">
        <v>27</v>
      </c>
      <c r="H5175">
        <v>102547386</v>
      </c>
      <c r="I5175">
        <v>102548048</v>
      </c>
      <c r="J5175">
        <v>102606023</v>
      </c>
      <c r="K5175">
        <v>102547386</v>
      </c>
      <c r="L5175">
        <v>102548158</v>
      </c>
      <c r="N5175">
        <v>12</v>
      </c>
      <c r="O5175">
        <v>2738</v>
      </c>
      <c r="P5175">
        <v>2847</v>
      </c>
      <c r="Q5175" t="s">
        <v>15102</v>
      </c>
      <c r="R5175">
        <v>2456</v>
      </c>
      <c r="S5175">
        <v>2565</v>
      </c>
    </row>
    <row r="5176" spans="1:19" x14ac:dyDescent="0.25">
      <c r="A5176" t="s">
        <v>3182</v>
      </c>
      <c r="B5176">
        <v>-1</v>
      </c>
      <c r="C5176" t="s">
        <v>3183</v>
      </c>
      <c r="D5176" t="str">
        <f>INDEX(Transcripts[#Data], MATCH(Exons[[#This Row],[Transcript stable ID]], Transcripts[Transcript stable ID], 0), 4)</f>
        <v>NM_022725.3</v>
      </c>
      <c r="E5176" t="s">
        <v>27</v>
      </c>
      <c r="F5176">
        <v>22647357</v>
      </c>
      <c r="G5176">
        <v>22647387</v>
      </c>
      <c r="H5176">
        <v>22644079</v>
      </c>
      <c r="I5176">
        <v>22646231</v>
      </c>
      <c r="J5176">
        <v>22647387</v>
      </c>
      <c r="K5176">
        <v>22644079</v>
      </c>
      <c r="L5176">
        <v>22647387</v>
      </c>
      <c r="M5176">
        <v>1</v>
      </c>
      <c r="N5176">
        <v>1</v>
      </c>
      <c r="O5176">
        <v>32</v>
      </c>
      <c r="P5176">
        <v>1156</v>
      </c>
      <c r="Q5176" t="s">
        <v>15103</v>
      </c>
      <c r="R5176">
        <v>1</v>
      </c>
      <c r="S5176">
        <v>1125</v>
      </c>
    </row>
    <row r="5177" spans="1:19" x14ac:dyDescent="0.25">
      <c r="A5177" t="s">
        <v>9442</v>
      </c>
      <c r="B5177">
        <v>-1</v>
      </c>
      <c r="C5177" t="s">
        <v>9445</v>
      </c>
      <c r="D5177" t="str">
        <f>INDEX(Transcripts[#Data], MATCH(Exons[[#This Row],[Transcript stable ID]], Transcripts[Transcript stable ID], 0), 4)</f>
        <v>NM_005431.2</v>
      </c>
      <c r="E5177" t="s">
        <v>27</v>
      </c>
      <c r="F5177">
        <v>152373165</v>
      </c>
      <c r="G5177">
        <v>152373250</v>
      </c>
      <c r="J5177">
        <v>152373250</v>
      </c>
      <c r="K5177">
        <v>152373126</v>
      </c>
      <c r="L5177">
        <v>152373250</v>
      </c>
      <c r="N5177">
        <v>1</v>
      </c>
      <c r="O5177">
        <v>87</v>
      </c>
      <c r="P5177">
        <v>125</v>
      </c>
      <c r="Q5177" t="s">
        <v>15104</v>
      </c>
      <c r="R5177">
        <v>1</v>
      </c>
      <c r="S5177">
        <v>39</v>
      </c>
    </row>
    <row r="5178" spans="1:19" x14ac:dyDescent="0.25">
      <c r="A5178" t="s">
        <v>9442</v>
      </c>
      <c r="B5178">
        <v>-1</v>
      </c>
      <c r="C5178" t="s">
        <v>9445</v>
      </c>
      <c r="D5178" t="str">
        <f>INDEX(Transcripts[#Data], MATCH(Exons[[#This Row],[Transcript stable ID]], Transcripts[Transcript stable ID], 0), 4)</f>
        <v>NM_005431.2</v>
      </c>
      <c r="E5178" t="s">
        <v>27</v>
      </c>
      <c r="J5178">
        <v>152373250</v>
      </c>
      <c r="K5178">
        <v>152357786</v>
      </c>
      <c r="L5178">
        <v>152357867</v>
      </c>
      <c r="N5178">
        <v>2</v>
      </c>
      <c r="O5178">
        <v>126</v>
      </c>
      <c r="P5178">
        <v>207</v>
      </c>
      <c r="Q5178" t="s">
        <v>15105</v>
      </c>
      <c r="R5178">
        <v>40</v>
      </c>
      <c r="S5178">
        <v>121</v>
      </c>
    </row>
    <row r="5179" spans="1:19" x14ac:dyDescent="0.25">
      <c r="A5179" t="s">
        <v>9442</v>
      </c>
      <c r="B5179">
        <v>-1</v>
      </c>
      <c r="C5179" t="s">
        <v>9445</v>
      </c>
      <c r="D5179" t="str">
        <f>INDEX(Transcripts[#Data], MATCH(Exons[[#This Row],[Transcript stable ID]], Transcripts[Transcript stable ID], 0), 4)</f>
        <v>NM_005431.2</v>
      </c>
      <c r="E5179" t="s">
        <v>27</v>
      </c>
      <c r="H5179">
        <v>152343589</v>
      </c>
      <c r="I5179">
        <v>152345726</v>
      </c>
      <c r="J5179">
        <v>152373250</v>
      </c>
      <c r="K5179">
        <v>152343589</v>
      </c>
      <c r="L5179">
        <v>152346448</v>
      </c>
      <c r="N5179">
        <v>3</v>
      </c>
      <c r="O5179">
        <v>208</v>
      </c>
      <c r="P5179">
        <v>929</v>
      </c>
      <c r="Q5179" t="s">
        <v>15106</v>
      </c>
      <c r="R5179">
        <v>122</v>
      </c>
      <c r="S5179">
        <v>843</v>
      </c>
    </row>
    <row r="5180" spans="1:19" x14ac:dyDescent="0.25">
      <c r="A5180" t="s">
        <v>103</v>
      </c>
      <c r="B5180">
        <v>-1</v>
      </c>
      <c r="C5180" t="s">
        <v>5980</v>
      </c>
      <c r="D5180" t="str">
        <f>INDEX(Transcripts[#Data], MATCH(Exons[[#This Row],[Transcript stable ID]], Transcripts[Transcript stable ID], 0), 4)</f>
        <v>NM_017617.5</v>
      </c>
      <c r="E5180" t="s">
        <v>27</v>
      </c>
      <c r="F5180">
        <v>139440239</v>
      </c>
      <c r="G5180">
        <v>139440314</v>
      </c>
      <c r="J5180">
        <v>139440314</v>
      </c>
      <c r="K5180">
        <v>139440178</v>
      </c>
      <c r="L5180">
        <v>139440314</v>
      </c>
      <c r="N5180">
        <v>1</v>
      </c>
      <c r="O5180">
        <v>77</v>
      </c>
      <c r="P5180">
        <v>137</v>
      </c>
      <c r="Q5180" t="s">
        <v>15107</v>
      </c>
      <c r="R5180">
        <v>1</v>
      </c>
      <c r="S5180">
        <v>61</v>
      </c>
    </row>
    <row r="5181" spans="1:19" x14ac:dyDescent="0.25">
      <c r="A5181" t="s">
        <v>103</v>
      </c>
      <c r="B5181">
        <v>-1</v>
      </c>
      <c r="C5181" t="s">
        <v>5980</v>
      </c>
      <c r="D5181" t="str">
        <f>INDEX(Transcripts[#Data], MATCH(Exons[[#This Row],[Transcript stable ID]], Transcripts[Transcript stable ID], 0), 4)</f>
        <v>NM_017617.5</v>
      </c>
      <c r="E5181" t="s">
        <v>27</v>
      </c>
      <c r="J5181">
        <v>139440314</v>
      </c>
      <c r="K5181">
        <v>139438476</v>
      </c>
      <c r="L5181">
        <v>139438554</v>
      </c>
      <c r="N5181">
        <v>2</v>
      </c>
      <c r="O5181">
        <v>138</v>
      </c>
      <c r="P5181">
        <v>216</v>
      </c>
      <c r="Q5181" t="s">
        <v>15108</v>
      </c>
      <c r="R5181">
        <v>62</v>
      </c>
      <c r="S5181">
        <v>140</v>
      </c>
    </row>
    <row r="5182" spans="1:19" x14ac:dyDescent="0.25">
      <c r="A5182" t="s">
        <v>103</v>
      </c>
      <c r="B5182">
        <v>-1</v>
      </c>
      <c r="C5182" t="s">
        <v>5980</v>
      </c>
      <c r="D5182" t="str">
        <f>INDEX(Transcripts[#Data], MATCH(Exons[[#This Row],[Transcript stable ID]], Transcripts[Transcript stable ID], 0), 4)</f>
        <v>NM_017617.5</v>
      </c>
      <c r="E5182" t="s">
        <v>27</v>
      </c>
      <c r="J5182">
        <v>139440314</v>
      </c>
      <c r="K5182">
        <v>139418169</v>
      </c>
      <c r="L5182">
        <v>139418431</v>
      </c>
      <c r="N5182">
        <v>3</v>
      </c>
      <c r="O5182">
        <v>217</v>
      </c>
      <c r="P5182">
        <v>479</v>
      </c>
      <c r="Q5182" t="s">
        <v>15109</v>
      </c>
      <c r="R5182">
        <v>141</v>
      </c>
      <c r="S5182">
        <v>403</v>
      </c>
    </row>
    <row r="5183" spans="1:19" x14ac:dyDescent="0.25">
      <c r="A5183" t="s">
        <v>103</v>
      </c>
      <c r="B5183">
        <v>-1</v>
      </c>
      <c r="C5183" t="s">
        <v>5980</v>
      </c>
      <c r="D5183" t="str">
        <f>INDEX(Transcripts[#Data], MATCH(Exons[[#This Row],[Transcript stable ID]], Transcripts[Transcript stable ID], 0), 4)</f>
        <v>NM_017617.5</v>
      </c>
      <c r="E5183" t="s">
        <v>27</v>
      </c>
      <c r="J5183">
        <v>139440314</v>
      </c>
      <c r="K5183">
        <v>139417302</v>
      </c>
      <c r="L5183">
        <v>139417640</v>
      </c>
      <c r="N5183">
        <v>4</v>
      </c>
      <c r="O5183">
        <v>480</v>
      </c>
      <c r="P5183">
        <v>818</v>
      </c>
      <c r="Q5183" t="s">
        <v>15110</v>
      </c>
      <c r="R5183">
        <v>404</v>
      </c>
      <c r="S5183">
        <v>742</v>
      </c>
    </row>
    <row r="5184" spans="1:19" x14ac:dyDescent="0.25">
      <c r="A5184" t="s">
        <v>103</v>
      </c>
      <c r="B5184">
        <v>-1</v>
      </c>
      <c r="C5184" t="s">
        <v>5980</v>
      </c>
      <c r="D5184" t="str">
        <f>INDEX(Transcripts[#Data], MATCH(Exons[[#This Row],[Transcript stable ID]], Transcripts[Transcript stable ID], 0), 4)</f>
        <v>NM_017617.5</v>
      </c>
      <c r="E5184" t="s">
        <v>27</v>
      </c>
      <c r="J5184">
        <v>139440314</v>
      </c>
      <c r="K5184">
        <v>139413895</v>
      </c>
      <c r="L5184">
        <v>139414017</v>
      </c>
      <c r="N5184">
        <v>5</v>
      </c>
      <c r="O5184">
        <v>819</v>
      </c>
      <c r="P5184">
        <v>941</v>
      </c>
      <c r="Q5184" t="s">
        <v>15111</v>
      </c>
      <c r="R5184">
        <v>743</v>
      </c>
      <c r="S5184">
        <v>865</v>
      </c>
    </row>
    <row r="5185" spans="1:19" x14ac:dyDescent="0.25">
      <c r="A5185" t="s">
        <v>103</v>
      </c>
      <c r="B5185">
        <v>-1</v>
      </c>
      <c r="C5185" t="s">
        <v>5980</v>
      </c>
      <c r="D5185" t="str">
        <f>INDEX(Transcripts[#Data], MATCH(Exons[[#This Row],[Transcript stable ID]], Transcripts[Transcript stable ID], 0), 4)</f>
        <v>NM_017617.5</v>
      </c>
      <c r="E5185" t="s">
        <v>27</v>
      </c>
      <c r="J5185">
        <v>139440314</v>
      </c>
      <c r="K5185">
        <v>139413043</v>
      </c>
      <c r="L5185">
        <v>139413276</v>
      </c>
      <c r="N5185">
        <v>6</v>
      </c>
      <c r="O5185">
        <v>942</v>
      </c>
      <c r="P5185">
        <v>1175</v>
      </c>
      <c r="Q5185" t="s">
        <v>15112</v>
      </c>
      <c r="R5185">
        <v>866</v>
      </c>
      <c r="S5185">
        <v>1099</v>
      </c>
    </row>
    <row r="5186" spans="1:19" x14ac:dyDescent="0.25">
      <c r="A5186" t="s">
        <v>103</v>
      </c>
      <c r="B5186">
        <v>-1</v>
      </c>
      <c r="C5186" t="s">
        <v>5980</v>
      </c>
      <c r="D5186" t="str">
        <f>INDEX(Transcripts[#Data], MATCH(Exons[[#This Row],[Transcript stable ID]], Transcripts[Transcript stable ID], 0), 4)</f>
        <v>NM_017617.5</v>
      </c>
      <c r="E5186" t="s">
        <v>27</v>
      </c>
      <c r="J5186">
        <v>139440314</v>
      </c>
      <c r="K5186">
        <v>139412589</v>
      </c>
      <c r="L5186">
        <v>139412744</v>
      </c>
      <c r="N5186">
        <v>7</v>
      </c>
      <c r="O5186">
        <v>1176</v>
      </c>
      <c r="P5186">
        <v>1331</v>
      </c>
      <c r="Q5186" t="s">
        <v>15113</v>
      </c>
      <c r="R5186">
        <v>1100</v>
      </c>
      <c r="S5186">
        <v>1255</v>
      </c>
    </row>
    <row r="5187" spans="1:19" x14ac:dyDescent="0.25">
      <c r="A5187" t="s">
        <v>103</v>
      </c>
      <c r="B5187">
        <v>-1</v>
      </c>
      <c r="C5187" t="s">
        <v>5980</v>
      </c>
      <c r="D5187" t="str">
        <f>INDEX(Transcripts[#Data], MATCH(Exons[[#This Row],[Transcript stable ID]], Transcripts[Transcript stable ID], 0), 4)</f>
        <v>NM_017617.5</v>
      </c>
      <c r="E5187" t="s">
        <v>27</v>
      </c>
      <c r="J5187">
        <v>139440314</v>
      </c>
      <c r="K5187">
        <v>139412204</v>
      </c>
      <c r="L5187">
        <v>139412389</v>
      </c>
      <c r="N5187">
        <v>8</v>
      </c>
      <c r="O5187">
        <v>1332</v>
      </c>
      <c r="P5187">
        <v>1517</v>
      </c>
      <c r="Q5187" t="s">
        <v>15114</v>
      </c>
      <c r="R5187">
        <v>1256</v>
      </c>
      <c r="S5187">
        <v>1441</v>
      </c>
    </row>
    <row r="5188" spans="1:19" x14ac:dyDescent="0.25">
      <c r="A5188" t="s">
        <v>103</v>
      </c>
      <c r="B5188">
        <v>-1</v>
      </c>
      <c r="C5188" t="s">
        <v>5980</v>
      </c>
      <c r="D5188" t="str">
        <f>INDEX(Transcripts[#Data], MATCH(Exons[[#This Row],[Transcript stable ID]], Transcripts[Transcript stable ID], 0), 4)</f>
        <v>NM_017617.5</v>
      </c>
      <c r="E5188" t="s">
        <v>27</v>
      </c>
      <c r="J5188">
        <v>139440314</v>
      </c>
      <c r="K5188">
        <v>139411724</v>
      </c>
      <c r="L5188">
        <v>139411837</v>
      </c>
      <c r="N5188">
        <v>9</v>
      </c>
      <c r="O5188">
        <v>1518</v>
      </c>
      <c r="P5188">
        <v>1631</v>
      </c>
      <c r="Q5188" t="s">
        <v>15115</v>
      </c>
      <c r="R5188">
        <v>1442</v>
      </c>
      <c r="S5188">
        <v>1555</v>
      </c>
    </row>
    <row r="5189" spans="1:19" x14ac:dyDescent="0.25">
      <c r="A5189" t="s">
        <v>103</v>
      </c>
      <c r="B5189">
        <v>-1</v>
      </c>
      <c r="C5189" t="s">
        <v>5980</v>
      </c>
      <c r="D5189" t="str">
        <f>INDEX(Transcripts[#Data], MATCH(Exons[[#This Row],[Transcript stable ID]], Transcripts[Transcript stable ID], 0), 4)</f>
        <v>NM_017617.5</v>
      </c>
      <c r="E5189" t="s">
        <v>27</v>
      </c>
      <c r="J5189">
        <v>139440314</v>
      </c>
      <c r="K5189">
        <v>139410433</v>
      </c>
      <c r="L5189">
        <v>139410546</v>
      </c>
      <c r="N5189">
        <v>10</v>
      </c>
      <c r="O5189">
        <v>1632</v>
      </c>
      <c r="P5189">
        <v>1745</v>
      </c>
      <c r="Q5189" t="s">
        <v>15116</v>
      </c>
      <c r="R5189">
        <v>1556</v>
      </c>
      <c r="S5189">
        <v>1669</v>
      </c>
    </row>
    <row r="5190" spans="1:19" x14ac:dyDescent="0.25">
      <c r="A5190" t="s">
        <v>103</v>
      </c>
      <c r="B5190">
        <v>-1</v>
      </c>
      <c r="C5190" t="s">
        <v>5980</v>
      </c>
      <c r="D5190" t="str">
        <f>INDEX(Transcripts[#Data], MATCH(Exons[[#This Row],[Transcript stable ID]], Transcripts[Transcript stable ID], 0), 4)</f>
        <v>NM_017617.5</v>
      </c>
      <c r="E5190" t="s">
        <v>27</v>
      </c>
      <c r="J5190">
        <v>139440314</v>
      </c>
      <c r="K5190">
        <v>139409935</v>
      </c>
      <c r="L5190">
        <v>139410168</v>
      </c>
      <c r="N5190">
        <v>11</v>
      </c>
      <c r="O5190">
        <v>1746</v>
      </c>
      <c r="P5190">
        <v>1979</v>
      </c>
      <c r="Q5190" t="s">
        <v>15117</v>
      </c>
      <c r="R5190">
        <v>1670</v>
      </c>
      <c r="S5190">
        <v>1903</v>
      </c>
    </row>
    <row r="5191" spans="1:19" x14ac:dyDescent="0.25">
      <c r="A5191" t="s">
        <v>103</v>
      </c>
      <c r="B5191">
        <v>-1</v>
      </c>
      <c r="C5191" t="s">
        <v>5980</v>
      </c>
      <c r="D5191" t="str">
        <f>INDEX(Transcripts[#Data], MATCH(Exons[[#This Row],[Transcript stable ID]], Transcripts[Transcript stable ID], 0), 4)</f>
        <v>NM_017617.5</v>
      </c>
      <c r="E5191" t="s">
        <v>27</v>
      </c>
      <c r="J5191">
        <v>139440314</v>
      </c>
      <c r="K5191">
        <v>139409742</v>
      </c>
      <c r="L5191">
        <v>139409852</v>
      </c>
      <c r="N5191">
        <v>12</v>
      </c>
      <c r="O5191">
        <v>1980</v>
      </c>
      <c r="P5191">
        <v>2090</v>
      </c>
      <c r="Q5191" t="s">
        <v>15118</v>
      </c>
      <c r="R5191">
        <v>1904</v>
      </c>
      <c r="S5191">
        <v>2014</v>
      </c>
    </row>
    <row r="5192" spans="1:19" x14ac:dyDescent="0.25">
      <c r="A5192" t="s">
        <v>103</v>
      </c>
      <c r="B5192">
        <v>-1</v>
      </c>
      <c r="C5192" t="s">
        <v>5980</v>
      </c>
      <c r="D5192" t="str">
        <f>INDEX(Transcripts[#Data], MATCH(Exons[[#This Row],[Transcript stable ID]], Transcripts[Transcript stable ID], 0), 4)</f>
        <v>NM_017617.5</v>
      </c>
      <c r="E5192" t="s">
        <v>27</v>
      </c>
      <c r="J5192">
        <v>139440314</v>
      </c>
      <c r="K5192">
        <v>139408962</v>
      </c>
      <c r="L5192">
        <v>139409154</v>
      </c>
      <c r="N5192">
        <v>13</v>
      </c>
      <c r="O5192">
        <v>2091</v>
      </c>
      <c r="P5192">
        <v>2283</v>
      </c>
      <c r="Q5192" t="s">
        <v>15119</v>
      </c>
      <c r="R5192">
        <v>2015</v>
      </c>
      <c r="S5192">
        <v>2207</v>
      </c>
    </row>
    <row r="5193" spans="1:19" x14ac:dyDescent="0.25">
      <c r="A5193" t="s">
        <v>103</v>
      </c>
      <c r="B5193">
        <v>-1</v>
      </c>
      <c r="C5193" t="s">
        <v>5980</v>
      </c>
      <c r="D5193" t="str">
        <f>INDEX(Transcripts[#Data], MATCH(Exons[[#This Row],[Transcript stable ID]], Transcripts[Transcript stable ID], 0), 4)</f>
        <v>NM_017617.5</v>
      </c>
      <c r="E5193" t="s">
        <v>27</v>
      </c>
      <c r="J5193">
        <v>139440314</v>
      </c>
      <c r="K5193">
        <v>139407844</v>
      </c>
      <c r="L5193">
        <v>139407989</v>
      </c>
      <c r="N5193">
        <v>14</v>
      </c>
      <c r="O5193">
        <v>2284</v>
      </c>
      <c r="P5193">
        <v>2429</v>
      </c>
      <c r="Q5193" t="s">
        <v>15120</v>
      </c>
      <c r="R5193">
        <v>2208</v>
      </c>
      <c r="S5193">
        <v>2353</v>
      </c>
    </row>
    <row r="5194" spans="1:19" x14ac:dyDescent="0.25">
      <c r="A5194" t="s">
        <v>103</v>
      </c>
      <c r="B5194">
        <v>-1</v>
      </c>
      <c r="C5194" t="s">
        <v>5980</v>
      </c>
      <c r="D5194" t="str">
        <f>INDEX(Transcripts[#Data], MATCH(Exons[[#This Row],[Transcript stable ID]], Transcripts[Transcript stable ID], 0), 4)</f>
        <v>NM_017617.5</v>
      </c>
      <c r="E5194" t="s">
        <v>27</v>
      </c>
      <c r="J5194">
        <v>139440314</v>
      </c>
      <c r="K5194">
        <v>139407473</v>
      </c>
      <c r="L5194">
        <v>139407586</v>
      </c>
      <c r="N5194">
        <v>15</v>
      </c>
      <c r="O5194">
        <v>2430</v>
      </c>
      <c r="P5194">
        <v>2543</v>
      </c>
      <c r="Q5194" t="s">
        <v>15121</v>
      </c>
      <c r="R5194">
        <v>2354</v>
      </c>
      <c r="S5194">
        <v>2467</v>
      </c>
    </row>
    <row r="5195" spans="1:19" x14ac:dyDescent="0.25">
      <c r="A5195" t="s">
        <v>103</v>
      </c>
      <c r="B5195">
        <v>-1</v>
      </c>
      <c r="C5195" t="s">
        <v>5980</v>
      </c>
      <c r="D5195" t="str">
        <f>INDEX(Transcripts[#Data], MATCH(Exons[[#This Row],[Transcript stable ID]], Transcripts[Transcript stable ID], 0), 4)</f>
        <v>NM_017617.5</v>
      </c>
      <c r="E5195" t="s">
        <v>27</v>
      </c>
      <c r="J5195">
        <v>139440314</v>
      </c>
      <c r="K5195">
        <v>139405604</v>
      </c>
      <c r="L5195">
        <v>139405723</v>
      </c>
      <c r="N5195">
        <v>16</v>
      </c>
      <c r="O5195">
        <v>2544</v>
      </c>
      <c r="P5195">
        <v>2663</v>
      </c>
      <c r="Q5195" t="s">
        <v>15122</v>
      </c>
      <c r="R5195">
        <v>2468</v>
      </c>
      <c r="S5195">
        <v>2587</v>
      </c>
    </row>
    <row r="5196" spans="1:19" x14ac:dyDescent="0.25">
      <c r="A5196" t="s">
        <v>103</v>
      </c>
      <c r="B5196">
        <v>-1</v>
      </c>
      <c r="C5196" t="s">
        <v>5980</v>
      </c>
      <c r="D5196" t="str">
        <f>INDEX(Transcripts[#Data], MATCH(Exons[[#This Row],[Transcript stable ID]], Transcripts[Transcript stable ID], 0), 4)</f>
        <v>NM_017617.5</v>
      </c>
      <c r="E5196" t="s">
        <v>27</v>
      </c>
      <c r="J5196">
        <v>139440314</v>
      </c>
      <c r="K5196">
        <v>139405105</v>
      </c>
      <c r="L5196">
        <v>139405257</v>
      </c>
      <c r="N5196">
        <v>17</v>
      </c>
      <c r="O5196">
        <v>2664</v>
      </c>
      <c r="P5196">
        <v>2816</v>
      </c>
      <c r="Q5196" t="s">
        <v>15123</v>
      </c>
      <c r="R5196">
        <v>2588</v>
      </c>
      <c r="S5196">
        <v>2740</v>
      </c>
    </row>
    <row r="5197" spans="1:19" x14ac:dyDescent="0.25">
      <c r="A5197" t="s">
        <v>103</v>
      </c>
      <c r="B5197">
        <v>-1</v>
      </c>
      <c r="C5197" t="s">
        <v>5980</v>
      </c>
      <c r="D5197" t="str">
        <f>INDEX(Transcripts[#Data], MATCH(Exons[[#This Row],[Transcript stable ID]], Transcripts[Transcript stable ID], 0), 4)</f>
        <v>NM_017617.5</v>
      </c>
      <c r="E5197" t="s">
        <v>27</v>
      </c>
      <c r="J5197">
        <v>139440314</v>
      </c>
      <c r="K5197">
        <v>139404185</v>
      </c>
      <c r="L5197">
        <v>139404413</v>
      </c>
      <c r="N5197">
        <v>18</v>
      </c>
      <c r="O5197">
        <v>2817</v>
      </c>
      <c r="P5197">
        <v>3045</v>
      </c>
      <c r="Q5197" t="s">
        <v>15124</v>
      </c>
      <c r="R5197">
        <v>2741</v>
      </c>
      <c r="S5197">
        <v>2969</v>
      </c>
    </row>
    <row r="5198" spans="1:19" x14ac:dyDescent="0.25">
      <c r="A5198" t="s">
        <v>103</v>
      </c>
      <c r="B5198">
        <v>-1</v>
      </c>
      <c r="C5198" t="s">
        <v>5980</v>
      </c>
      <c r="D5198" t="str">
        <f>INDEX(Transcripts[#Data], MATCH(Exons[[#This Row],[Transcript stable ID]], Transcripts[Transcript stable ID], 0), 4)</f>
        <v>NM_017617.5</v>
      </c>
      <c r="E5198" t="s">
        <v>27</v>
      </c>
      <c r="J5198">
        <v>139440314</v>
      </c>
      <c r="K5198">
        <v>139403322</v>
      </c>
      <c r="L5198">
        <v>139403523</v>
      </c>
      <c r="N5198">
        <v>19</v>
      </c>
      <c r="O5198">
        <v>3046</v>
      </c>
      <c r="P5198">
        <v>3247</v>
      </c>
      <c r="Q5198" t="s">
        <v>15125</v>
      </c>
      <c r="R5198">
        <v>2970</v>
      </c>
      <c r="S5198">
        <v>3171</v>
      </c>
    </row>
    <row r="5199" spans="1:19" x14ac:dyDescent="0.25">
      <c r="A5199" t="s">
        <v>103</v>
      </c>
      <c r="B5199">
        <v>-1</v>
      </c>
      <c r="C5199" t="s">
        <v>5980</v>
      </c>
      <c r="D5199" t="str">
        <f>INDEX(Transcripts[#Data], MATCH(Exons[[#This Row],[Transcript stable ID]], Transcripts[Transcript stable ID], 0), 4)</f>
        <v>NM_017617.5</v>
      </c>
      <c r="E5199" t="s">
        <v>27</v>
      </c>
      <c r="J5199">
        <v>139440314</v>
      </c>
      <c r="K5199">
        <v>139402684</v>
      </c>
      <c r="L5199">
        <v>139402837</v>
      </c>
      <c r="N5199">
        <v>20</v>
      </c>
      <c r="O5199">
        <v>3248</v>
      </c>
      <c r="P5199">
        <v>3401</v>
      </c>
      <c r="Q5199" t="s">
        <v>15126</v>
      </c>
      <c r="R5199">
        <v>3172</v>
      </c>
      <c r="S5199">
        <v>3325</v>
      </c>
    </row>
    <row r="5200" spans="1:19" x14ac:dyDescent="0.25">
      <c r="A5200" t="s">
        <v>103</v>
      </c>
      <c r="B5200">
        <v>-1</v>
      </c>
      <c r="C5200" t="s">
        <v>5980</v>
      </c>
      <c r="D5200" t="str">
        <f>INDEX(Transcripts[#Data], MATCH(Exons[[#This Row],[Transcript stable ID]], Transcripts[Transcript stable ID], 0), 4)</f>
        <v>NM_017617.5</v>
      </c>
      <c r="E5200" t="s">
        <v>27</v>
      </c>
      <c r="J5200">
        <v>139440314</v>
      </c>
      <c r="K5200">
        <v>139402407</v>
      </c>
      <c r="L5200">
        <v>139402591</v>
      </c>
      <c r="N5200">
        <v>21</v>
      </c>
      <c r="O5200">
        <v>3402</v>
      </c>
      <c r="P5200">
        <v>3586</v>
      </c>
      <c r="Q5200" t="s">
        <v>15127</v>
      </c>
      <c r="R5200">
        <v>3326</v>
      </c>
      <c r="S5200">
        <v>3510</v>
      </c>
    </row>
    <row r="5201" spans="1:19" x14ac:dyDescent="0.25">
      <c r="A5201" t="s">
        <v>103</v>
      </c>
      <c r="B5201">
        <v>-1</v>
      </c>
      <c r="C5201" t="s">
        <v>5980</v>
      </c>
      <c r="D5201" t="str">
        <f>INDEX(Transcripts[#Data], MATCH(Exons[[#This Row],[Transcript stable ID]], Transcripts[Transcript stable ID], 0), 4)</f>
        <v>NM_017617.5</v>
      </c>
      <c r="E5201" t="s">
        <v>27</v>
      </c>
      <c r="J5201">
        <v>139440314</v>
      </c>
      <c r="K5201">
        <v>139401757</v>
      </c>
      <c r="L5201">
        <v>139401889</v>
      </c>
      <c r="N5201">
        <v>22</v>
      </c>
      <c r="O5201">
        <v>3587</v>
      </c>
      <c r="P5201">
        <v>3719</v>
      </c>
      <c r="Q5201" t="s">
        <v>15128</v>
      </c>
      <c r="R5201">
        <v>3511</v>
      </c>
      <c r="S5201">
        <v>3643</v>
      </c>
    </row>
    <row r="5202" spans="1:19" x14ac:dyDescent="0.25">
      <c r="A5202" t="s">
        <v>103</v>
      </c>
      <c r="B5202">
        <v>-1</v>
      </c>
      <c r="C5202" t="s">
        <v>5980</v>
      </c>
      <c r="D5202" t="str">
        <f>INDEX(Transcripts[#Data], MATCH(Exons[[#This Row],[Transcript stable ID]], Transcripts[Transcript stable ID], 0), 4)</f>
        <v>NM_017617.5</v>
      </c>
      <c r="E5202" t="s">
        <v>27</v>
      </c>
      <c r="J5202">
        <v>139440314</v>
      </c>
      <c r="K5202">
        <v>139401168</v>
      </c>
      <c r="L5202">
        <v>139401425</v>
      </c>
      <c r="N5202">
        <v>23</v>
      </c>
      <c r="O5202">
        <v>3720</v>
      </c>
      <c r="P5202">
        <v>3977</v>
      </c>
      <c r="Q5202" t="s">
        <v>15129</v>
      </c>
      <c r="R5202">
        <v>3644</v>
      </c>
      <c r="S5202">
        <v>3901</v>
      </c>
    </row>
    <row r="5203" spans="1:19" x14ac:dyDescent="0.25">
      <c r="A5203" t="s">
        <v>103</v>
      </c>
      <c r="B5203">
        <v>-1</v>
      </c>
      <c r="C5203" t="s">
        <v>5980</v>
      </c>
      <c r="D5203" t="str">
        <f>INDEX(Transcripts[#Data], MATCH(Exons[[#This Row],[Transcript stable ID]], Transcripts[Transcript stable ID], 0), 4)</f>
        <v>NM_017617.5</v>
      </c>
      <c r="E5203" t="s">
        <v>27</v>
      </c>
      <c r="J5203">
        <v>139440314</v>
      </c>
      <c r="K5203">
        <v>139400979</v>
      </c>
      <c r="L5203">
        <v>139401091</v>
      </c>
      <c r="N5203">
        <v>24</v>
      </c>
      <c r="O5203">
        <v>3978</v>
      </c>
      <c r="P5203">
        <v>4090</v>
      </c>
      <c r="Q5203" t="s">
        <v>15130</v>
      </c>
      <c r="R5203">
        <v>3902</v>
      </c>
      <c r="S5203">
        <v>4014</v>
      </c>
    </row>
    <row r="5204" spans="1:19" x14ac:dyDescent="0.25">
      <c r="A5204" t="s">
        <v>103</v>
      </c>
      <c r="B5204">
        <v>-1</v>
      </c>
      <c r="C5204" t="s">
        <v>5980</v>
      </c>
      <c r="D5204" t="str">
        <f>INDEX(Transcripts[#Data], MATCH(Exons[[#This Row],[Transcript stable ID]], Transcripts[Transcript stable ID], 0), 4)</f>
        <v>NM_017617.5</v>
      </c>
      <c r="E5204" t="s">
        <v>27</v>
      </c>
      <c r="J5204">
        <v>139440314</v>
      </c>
      <c r="K5204">
        <v>139399762</v>
      </c>
      <c r="L5204">
        <v>139400333</v>
      </c>
      <c r="N5204">
        <v>25</v>
      </c>
      <c r="O5204">
        <v>4091</v>
      </c>
      <c r="P5204">
        <v>4662</v>
      </c>
      <c r="Q5204" t="s">
        <v>15131</v>
      </c>
      <c r="R5204">
        <v>4015</v>
      </c>
      <c r="S5204">
        <v>4586</v>
      </c>
    </row>
    <row r="5205" spans="1:19" x14ac:dyDescent="0.25">
      <c r="A5205" t="s">
        <v>103</v>
      </c>
      <c r="B5205">
        <v>-1</v>
      </c>
      <c r="C5205" t="s">
        <v>5980</v>
      </c>
      <c r="D5205" t="str">
        <f>INDEX(Transcripts[#Data], MATCH(Exons[[#This Row],[Transcript stable ID]], Transcripts[Transcript stable ID], 0), 4)</f>
        <v>NM_017617.5</v>
      </c>
      <c r="E5205" t="s">
        <v>27</v>
      </c>
      <c r="J5205">
        <v>139440314</v>
      </c>
      <c r="K5205">
        <v>139399125</v>
      </c>
      <c r="L5205">
        <v>139399556</v>
      </c>
      <c r="N5205">
        <v>26</v>
      </c>
      <c r="O5205">
        <v>4663</v>
      </c>
      <c r="P5205">
        <v>5094</v>
      </c>
      <c r="Q5205" t="s">
        <v>15132</v>
      </c>
      <c r="R5205">
        <v>4587</v>
      </c>
      <c r="S5205">
        <v>5018</v>
      </c>
    </row>
    <row r="5206" spans="1:19" x14ac:dyDescent="0.25">
      <c r="A5206" t="s">
        <v>103</v>
      </c>
      <c r="B5206">
        <v>-1</v>
      </c>
      <c r="C5206" t="s">
        <v>5980</v>
      </c>
      <c r="D5206" t="str">
        <f>INDEX(Transcripts[#Data], MATCH(Exons[[#This Row],[Transcript stable ID]], Transcripts[Transcript stable ID], 0), 4)</f>
        <v>NM_017617.5</v>
      </c>
      <c r="E5206" t="s">
        <v>27</v>
      </c>
      <c r="J5206">
        <v>139440314</v>
      </c>
      <c r="K5206">
        <v>139397634</v>
      </c>
      <c r="L5206">
        <v>139397782</v>
      </c>
      <c r="N5206">
        <v>27</v>
      </c>
      <c r="O5206">
        <v>5095</v>
      </c>
      <c r="P5206">
        <v>5243</v>
      </c>
      <c r="Q5206" t="s">
        <v>15133</v>
      </c>
      <c r="R5206">
        <v>5019</v>
      </c>
      <c r="S5206">
        <v>5167</v>
      </c>
    </row>
    <row r="5207" spans="1:19" x14ac:dyDescent="0.25">
      <c r="A5207" t="s">
        <v>103</v>
      </c>
      <c r="B5207">
        <v>-1</v>
      </c>
      <c r="C5207" t="s">
        <v>5980</v>
      </c>
      <c r="D5207" t="str">
        <f>INDEX(Transcripts[#Data], MATCH(Exons[[#This Row],[Transcript stable ID]], Transcripts[Transcript stable ID], 0), 4)</f>
        <v>NM_017617.5</v>
      </c>
      <c r="E5207" t="s">
        <v>27</v>
      </c>
      <c r="J5207">
        <v>139440314</v>
      </c>
      <c r="K5207">
        <v>139396724</v>
      </c>
      <c r="L5207">
        <v>139396940</v>
      </c>
      <c r="N5207">
        <v>28</v>
      </c>
      <c r="O5207">
        <v>5244</v>
      </c>
      <c r="P5207">
        <v>5460</v>
      </c>
      <c r="Q5207" t="s">
        <v>15134</v>
      </c>
      <c r="R5207">
        <v>5168</v>
      </c>
      <c r="S5207">
        <v>5384</v>
      </c>
    </row>
    <row r="5208" spans="1:19" x14ac:dyDescent="0.25">
      <c r="A5208" t="s">
        <v>103</v>
      </c>
      <c r="B5208">
        <v>-1</v>
      </c>
      <c r="C5208" t="s">
        <v>5980</v>
      </c>
      <c r="D5208" t="str">
        <f>INDEX(Transcripts[#Data], MATCH(Exons[[#This Row],[Transcript stable ID]], Transcripts[Transcript stable ID], 0), 4)</f>
        <v>NM_017617.5</v>
      </c>
      <c r="E5208" t="s">
        <v>27</v>
      </c>
      <c r="J5208">
        <v>139440314</v>
      </c>
      <c r="K5208">
        <v>139396453</v>
      </c>
      <c r="L5208">
        <v>139396540</v>
      </c>
      <c r="N5208">
        <v>29</v>
      </c>
      <c r="O5208">
        <v>5461</v>
      </c>
      <c r="P5208">
        <v>5548</v>
      </c>
      <c r="Q5208" t="s">
        <v>15135</v>
      </c>
      <c r="R5208">
        <v>5385</v>
      </c>
      <c r="S5208">
        <v>5472</v>
      </c>
    </row>
    <row r="5209" spans="1:19" x14ac:dyDescent="0.25">
      <c r="A5209" t="s">
        <v>103</v>
      </c>
      <c r="B5209">
        <v>-1</v>
      </c>
      <c r="C5209" t="s">
        <v>5980</v>
      </c>
      <c r="D5209" t="str">
        <f>INDEX(Transcripts[#Data], MATCH(Exons[[#This Row],[Transcript stable ID]], Transcripts[Transcript stable ID], 0), 4)</f>
        <v>NM_017617.5</v>
      </c>
      <c r="E5209" t="s">
        <v>27</v>
      </c>
      <c r="J5209">
        <v>139440314</v>
      </c>
      <c r="K5209">
        <v>139396200</v>
      </c>
      <c r="L5209">
        <v>139396365</v>
      </c>
      <c r="N5209">
        <v>30</v>
      </c>
      <c r="O5209">
        <v>5549</v>
      </c>
      <c r="P5209">
        <v>5714</v>
      </c>
      <c r="Q5209" t="s">
        <v>15136</v>
      </c>
      <c r="R5209">
        <v>5473</v>
      </c>
      <c r="S5209">
        <v>5638</v>
      </c>
    </row>
    <row r="5210" spans="1:19" x14ac:dyDescent="0.25">
      <c r="A5210" t="s">
        <v>103</v>
      </c>
      <c r="B5210">
        <v>-1</v>
      </c>
      <c r="C5210" t="s">
        <v>5980</v>
      </c>
      <c r="D5210" t="str">
        <f>INDEX(Transcripts[#Data], MATCH(Exons[[#This Row],[Transcript stable ID]], Transcripts[Transcript stable ID], 0), 4)</f>
        <v>NM_017617.5</v>
      </c>
      <c r="E5210" t="s">
        <v>27</v>
      </c>
      <c r="J5210">
        <v>139440314</v>
      </c>
      <c r="K5210">
        <v>139395004</v>
      </c>
      <c r="L5210">
        <v>139395299</v>
      </c>
      <c r="N5210">
        <v>31</v>
      </c>
      <c r="O5210">
        <v>5715</v>
      </c>
      <c r="P5210">
        <v>6010</v>
      </c>
      <c r="Q5210" t="s">
        <v>15137</v>
      </c>
      <c r="R5210">
        <v>5639</v>
      </c>
      <c r="S5210">
        <v>5934</v>
      </c>
    </row>
    <row r="5211" spans="1:19" x14ac:dyDescent="0.25">
      <c r="A5211" t="s">
        <v>103</v>
      </c>
      <c r="B5211">
        <v>-1</v>
      </c>
      <c r="C5211" t="s">
        <v>5980</v>
      </c>
      <c r="D5211" t="str">
        <f>INDEX(Transcripts[#Data], MATCH(Exons[[#This Row],[Transcript stable ID]], Transcripts[Transcript stable ID], 0), 4)</f>
        <v>NM_017617.5</v>
      </c>
      <c r="E5211" t="s">
        <v>27</v>
      </c>
      <c r="J5211">
        <v>139440314</v>
      </c>
      <c r="K5211">
        <v>139393564</v>
      </c>
      <c r="L5211">
        <v>139393711</v>
      </c>
      <c r="N5211">
        <v>32</v>
      </c>
      <c r="O5211">
        <v>6011</v>
      </c>
      <c r="P5211">
        <v>6158</v>
      </c>
      <c r="Q5211" t="s">
        <v>15138</v>
      </c>
      <c r="R5211">
        <v>5935</v>
      </c>
      <c r="S5211">
        <v>6082</v>
      </c>
    </row>
    <row r="5212" spans="1:19" x14ac:dyDescent="0.25">
      <c r="A5212" t="s">
        <v>103</v>
      </c>
      <c r="B5212">
        <v>-1</v>
      </c>
      <c r="C5212" t="s">
        <v>5980</v>
      </c>
      <c r="D5212" t="str">
        <f>INDEX(Transcripts[#Data], MATCH(Exons[[#This Row],[Transcript stable ID]], Transcripts[Transcript stable ID], 0), 4)</f>
        <v>NM_017617.5</v>
      </c>
      <c r="E5212" t="s">
        <v>27</v>
      </c>
      <c r="J5212">
        <v>139440314</v>
      </c>
      <c r="K5212">
        <v>139393351</v>
      </c>
      <c r="L5212">
        <v>139393448</v>
      </c>
      <c r="N5212">
        <v>33</v>
      </c>
      <c r="O5212">
        <v>6159</v>
      </c>
      <c r="P5212">
        <v>6256</v>
      </c>
      <c r="Q5212" t="s">
        <v>15139</v>
      </c>
      <c r="R5212">
        <v>6083</v>
      </c>
      <c r="S5212">
        <v>6180</v>
      </c>
    </row>
    <row r="5213" spans="1:19" x14ac:dyDescent="0.25">
      <c r="A5213" t="s">
        <v>103</v>
      </c>
      <c r="B5213">
        <v>-1</v>
      </c>
      <c r="C5213" t="s">
        <v>5980</v>
      </c>
      <c r="D5213" t="str">
        <f>INDEX(Transcripts[#Data], MATCH(Exons[[#This Row],[Transcript stable ID]], Transcripts[Transcript stable ID], 0), 4)</f>
        <v>NM_017617.5</v>
      </c>
      <c r="E5213" t="s">
        <v>27</v>
      </c>
      <c r="H5213">
        <v>139388896</v>
      </c>
      <c r="I5213">
        <v>139390522</v>
      </c>
      <c r="J5213">
        <v>139440314</v>
      </c>
      <c r="K5213">
        <v>139388896</v>
      </c>
      <c r="L5213">
        <v>139392010</v>
      </c>
      <c r="N5213">
        <v>34</v>
      </c>
      <c r="O5213">
        <v>6257</v>
      </c>
      <c r="P5213">
        <v>7744</v>
      </c>
      <c r="Q5213" t="s">
        <v>15140</v>
      </c>
      <c r="R5213">
        <v>6181</v>
      </c>
      <c r="S5213">
        <v>7668</v>
      </c>
    </row>
    <row r="5214" spans="1:19" x14ac:dyDescent="0.25">
      <c r="A5214" t="s">
        <v>7808</v>
      </c>
      <c r="B5214">
        <v>-1</v>
      </c>
      <c r="C5214" t="s">
        <v>7821</v>
      </c>
      <c r="D5214" t="str">
        <f>INDEX(Transcripts[#Data], MATCH(Exons[[#This Row],[Transcript stable ID]], Transcripts[Transcript stable ID], 0), 4)</f>
        <v>NM_001305544.1</v>
      </c>
      <c r="E5214" t="s">
        <v>27</v>
      </c>
      <c r="J5214">
        <v>56494943</v>
      </c>
      <c r="K5214">
        <v>56448272</v>
      </c>
      <c r="L5214">
        <v>56448394</v>
      </c>
      <c r="N5214">
        <v>3</v>
      </c>
      <c r="O5214">
        <v>1001</v>
      </c>
      <c r="P5214">
        <v>1123</v>
      </c>
      <c r="Q5214" t="s">
        <v>15141</v>
      </c>
      <c r="R5214">
        <v>253</v>
      </c>
      <c r="S5214">
        <v>375</v>
      </c>
    </row>
    <row r="5215" spans="1:19" x14ac:dyDescent="0.25">
      <c r="A5215" t="s">
        <v>7808</v>
      </c>
      <c r="B5215">
        <v>-1</v>
      </c>
      <c r="C5215" t="s">
        <v>7821</v>
      </c>
      <c r="D5215" t="str">
        <f>INDEX(Transcripts[#Data], MATCH(Exons[[#This Row],[Transcript stable ID]], Transcripts[Transcript stable ID], 0), 4)</f>
        <v>NM_001305544.1</v>
      </c>
      <c r="E5215" t="s">
        <v>27</v>
      </c>
      <c r="J5215">
        <v>56494943</v>
      </c>
      <c r="K5215">
        <v>56440887</v>
      </c>
      <c r="L5215">
        <v>56440961</v>
      </c>
      <c r="N5215">
        <v>4</v>
      </c>
      <c r="O5215">
        <v>1124</v>
      </c>
      <c r="P5215">
        <v>1198</v>
      </c>
      <c r="Q5215" t="s">
        <v>15142</v>
      </c>
      <c r="R5215">
        <v>376</v>
      </c>
      <c r="S5215">
        <v>450</v>
      </c>
    </row>
    <row r="5216" spans="1:19" x14ac:dyDescent="0.25">
      <c r="A5216" t="s">
        <v>7808</v>
      </c>
      <c r="B5216">
        <v>-1</v>
      </c>
      <c r="C5216" t="s">
        <v>7821</v>
      </c>
      <c r="D5216" t="str">
        <f>INDEX(Transcripts[#Data], MATCH(Exons[[#This Row],[Transcript stable ID]], Transcripts[Transcript stable ID], 0), 4)</f>
        <v>NM_001305544.1</v>
      </c>
      <c r="E5216" t="s">
        <v>27</v>
      </c>
      <c r="J5216">
        <v>56494943</v>
      </c>
      <c r="K5216">
        <v>56440636</v>
      </c>
      <c r="L5216">
        <v>56440767</v>
      </c>
      <c r="N5216">
        <v>5</v>
      </c>
      <c r="O5216">
        <v>1199</v>
      </c>
      <c r="P5216">
        <v>1330</v>
      </c>
      <c r="Q5216" t="s">
        <v>15143</v>
      </c>
      <c r="R5216">
        <v>451</v>
      </c>
      <c r="S5216">
        <v>582</v>
      </c>
    </row>
    <row r="5217" spans="1:19" x14ac:dyDescent="0.25">
      <c r="A5217" t="s">
        <v>7808</v>
      </c>
      <c r="B5217">
        <v>-1</v>
      </c>
      <c r="C5217" t="s">
        <v>7821</v>
      </c>
      <c r="D5217" t="str">
        <f>INDEX(Transcripts[#Data], MATCH(Exons[[#This Row],[Transcript stable ID]], Transcripts[Transcript stable ID], 0), 4)</f>
        <v>NM_001305544.1</v>
      </c>
      <c r="E5217" t="s">
        <v>27</v>
      </c>
      <c r="J5217">
        <v>56494943</v>
      </c>
      <c r="K5217">
        <v>56439905</v>
      </c>
      <c r="L5217">
        <v>56440009</v>
      </c>
      <c r="N5217">
        <v>6</v>
      </c>
      <c r="O5217">
        <v>1331</v>
      </c>
      <c r="P5217">
        <v>1435</v>
      </c>
      <c r="Q5217" t="s">
        <v>15144</v>
      </c>
      <c r="R5217">
        <v>583</v>
      </c>
      <c r="S5217">
        <v>687</v>
      </c>
    </row>
    <row r="5218" spans="1:19" x14ac:dyDescent="0.25">
      <c r="A5218" t="s">
        <v>7808</v>
      </c>
      <c r="B5218">
        <v>-1</v>
      </c>
      <c r="C5218" t="s">
        <v>7821</v>
      </c>
      <c r="D5218" t="str">
        <f>INDEX(Transcripts[#Data], MATCH(Exons[[#This Row],[Transcript stable ID]], Transcripts[Transcript stable ID], 0), 4)</f>
        <v>NM_001305544.1</v>
      </c>
      <c r="E5218" t="s">
        <v>27</v>
      </c>
      <c r="J5218">
        <v>56494943</v>
      </c>
      <c r="K5218">
        <v>56438144</v>
      </c>
      <c r="L5218">
        <v>56438305</v>
      </c>
      <c r="N5218">
        <v>7</v>
      </c>
      <c r="O5218">
        <v>1436</v>
      </c>
      <c r="P5218">
        <v>1597</v>
      </c>
      <c r="Q5218" t="s">
        <v>15145</v>
      </c>
      <c r="R5218">
        <v>688</v>
      </c>
      <c r="S5218">
        <v>849</v>
      </c>
    </row>
    <row r="5219" spans="1:19" x14ac:dyDescent="0.25">
      <c r="A5219" t="s">
        <v>7808</v>
      </c>
      <c r="B5219">
        <v>-1</v>
      </c>
      <c r="C5219" t="s">
        <v>7821</v>
      </c>
      <c r="D5219" t="str">
        <f>INDEX(Transcripts[#Data], MATCH(Exons[[#This Row],[Transcript stable ID]], Transcripts[Transcript stable ID], 0), 4)</f>
        <v>NM_001305544.1</v>
      </c>
      <c r="E5219" t="s">
        <v>27</v>
      </c>
      <c r="J5219">
        <v>56494943</v>
      </c>
      <c r="K5219">
        <v>56437510</v>
      </c>
      <c r="L5219">
        <v>56437612</v>
      </c>
      <c r="N5219">
        <v>8</v>
      </c>
      <c r="O5219">
        <v>1598</v>
      </c>
      <c r="P5219">
        <v>1700</v>
      </c>
      <c r="Q5219" t="s">
        <v>15146</v>
      </c>
      <c r="R5219">
        <v>850</v>
      </c>
      <c r="S5219">
        <v>952</v>
      </c>
    </row>
    <row r="5220" spans="1:19" x14ac:dyDescent="0.25">
      <c r="A5220" t="s">
        <v>7808</v>
      </c>
      <c r="B5220">
        <v>-1</v>
      </c>
      <c r="C5220" t="s">
        <v>7821</v>
      </c>
      <c r="D5220" t="str">
        <f>INDEX(Transcripts[#Data], MATCH(Exons[[#This Row],[Transcript stable ID]], Transcripts[Transcript stable ID], 0), 4)</f>
        <v>NM_001305544.1</v>
      </c>
      <c r="E5220" t="s">
        <v>27</v>
      </c>
      <c r="J5220">
        <v>56494943</v>
      </c>
      <c r="K5220">
        <v>56434829</v>
      </c>
      <c r="L5220">
        <v>56436184</v>
      </c>
      <c r="N5220">
        <v>9</v>
      </c>
      <c r="O5220">
        <v>1701</v>
      </c>
      <c r="P5220">
        <v>3056</v>
      </c>
      <c r="Q5220" t="s">
        <v>15147</v>
      </c>
      <c r="R5220">
        <v>953</v>
      </c>
      <c r="S5220">
        <v>2308</v>
      </c>
    </row>
    <row r="5221" spans="1:19" x14ac:dyDescent="0.25">
      <c r="A5221" t="s">
        <v>7808</v>
      </c>
      <c r="B5221">
        <v>-1</v>
      </c>
      <c r="C5221" t="s">
        <v>7821</v>
      </c>
      <c r="D5221" t="str">
        <f>INDEX(Transcripts[#Data], MATCH(Exons[[#This Row],[Transcript stable ID]], Transcripts[Transcript stable ID], 0), 4)</f>
        <v>NM_001305544.1</v>
      </c>
      <c r="E5221" t="s">
        <v>27</v>
      </c>
      <c r="H5221">
        <v>56431037</v>
      </c>
      <c r="I5221">
        <v>56432303</v>
      </c>
      <c r="J5221">
        <v>56494943</v>
      </c>
      <c r="K5221">
        <v>56431037</v>
      </c>
      <c r="L5221">
        <v>56432347</v>
      </c>
      <c r="N5221">
        <v>10</v>
      </c>
      <c r="O5221">
        <v>3057</v>
      </c>
      <c r="P5221">
        <v>3100</v>
      </c>
      <c r="Q5221" t="s">
        <v>15148</v>
      </c>
      <c r="R5221">
        <v>2309</v>
      </c>
      <c r="S5221">
        <v>2352</v>
      </c>
    </row>
    <row r="5222" spans="1:19" x14ac:dyDescent="0.25">
      <c r="A5222" t="s">
        <v>7808</v>
      </c>
      <c r="B5222">
        <v>-1</v>
      </c>
      <c r="C5222" t="s">
        <v>7821</v>
      </c>
      <c r="D5222" t="str">
        <f>INDEX(Transcripts[#Data], MATCH(Exons[[#This Row],[Transcript stable ID]], Transcripts[Transcript stable ID], 0), 4)</f>
        <v>NM_001305544.1</v>
      </c>
      <c r="E5222" t="s">
        <v>27</v>
      </c>
      <c r="F5222">
        <v>56494378</v>
      </c>
      <c r="G5222">
        <v>56494943</v>
      </c>
      <c r="J5222">
        <v>56494943</v>
      </c>
      <c r="K5222">
        <v>56494378</v>
      </c>
      <c r="L5222">
        <v>56494943</v>
      </c>
      <c r="N5222">
        <v>1</v>
      </c>
      <c r="Q5222" t="s">
        <v>15149</v>
      </c>
    </row>
    <row r="5223" spans="1:19" x14ac:dyDescent="0.25">
      <c r="A5223" t="s">
        <v>7808</v>
      </c>
      <c r="B5223">
        <v>-1</v>
      </c>
      <c r="C5223" t="s">
        <v>7821</v>
      </c>
      <c r="D5223" t="str">
        <f>INDEX(Transcripts[#Data], MATCH(Exons[[#This Row],[Transcript stable ID]], Transcripts[Transcript stable ID], 0), 4)</f>
        <v>NM_001305544.1</v>
      </c>
      <c r="E5223" t="s">
        <v>27</v>
      </c>
      <c r="F5223">
        <v>56492939</v>
      </c>
      <c r="G5223">
        <v>56493120</v>
      </c>
      <c r="J5223">
        <v>56494943</v>
      </c>
      <c r="K5223">
        <v>56492687</v>
      </c>
      <c r="L5223">
        <v>56493120</v>
      </c>
      <c r="N5223">
        <v>2</v>
      </c>
      <c r="O5223">
        <v>749</v>
      </c>
      <c r="P5223">
        <v>1000</v>
      </c>
      <c r="Q5223" t="s">
        <v>15150</v>
      </c>
      <c r="R5223">
        <v>1</v>
      </c>
      <c r="S5223">
        <v>252</v>
      </c>
    </row>
    <row r="5224" spans="1:19" x14ac:dyDescent="0.25">
      <c r="A5224" t="s">
        <v>1235</v>
      </c>
      <c r="B5224">
        <v>-1</v>
      </c>
      <c r="C5224" t="s">
        <v>1240</v>
      </c>
      <c r="D5224" t="str">
        <f>INDEX(Transcripts[#Data], MATCH(Exons[[#This Row],[Transcript stable ID]], Transcripts[Transcript stable ID], 0), 4)</f>
        <v>NM_001039933.2</v>
      </c>
      <c r="E5224" t="s">
        <v>27</v>
      </c>
      <c r="F5224">
        <v>62009622</v>
      </c>
      <c r="G5224">
        <v>62009696</v>
      </c>
      <c r="J5224">
        <v>62009696</v>
      </c>
      <c r="K5224">
        <v>62009555</v>
      </c>
      <c r="L5224">
        <v>62009696</v>
      </c>
      <c r="N5224">
        <v>1</v>
      </c>
      <c r="O5224">
        <v>76</v>
      </c>
      <c r="P5224">
        <v>142</v>
      </c>
      <c r="Q5224" t="s">
        <v>15151</v>
      </c>
      <c r="R5224">
        <v>1</v>
      </c>
      <c r="S5224">
        <v>67</v>
      </c>
    </row>
    <row r="5225" spans="1:19" x14ac:dyDescent="0.25">
      <c r="A5225" t="s">
        <v>1235</v>
      </c>
      <c r="B5225">
        <v>-1</v>
      </c>
      <c r="C5225" t="s">
        <v>1240</v>
      </c>
      <c r="D5225" t="str">
        <f>INDEX(Transcripts[#Data], MATCH(Exons[[#This Row],[Transcript stable ID]], Transcripts[Transcript stable ID], 0), 4)</f>
        <v>NM_001039933.2</v>
      </c>
      <c r="E5225" t="s">
        <v>27</v>
      </c>
      <c r="J5225">
        <v>62009696</v>
      </c>
      <c r="K5225">
        <v>62008695</v>
      </c>
      <c r="L5225">
        <v>62008748</v>
      </c>
      <c r="N5225">
        <v>2</v>
      </c>
      <c r="O5225">
        <v>143</v>
      </c>
      <c r="P5225">
        <v>196</v>
      </c>
      <c r="Q5225" t="s">
        <v>15152</v>
      </c>
      <c r="R5225">
        <v>68</v>
      </c>
      <c r="S5225">
        <v>121</v>
      </c>
    </row>
    <row r="5226" spans="1:19" x14ac:dyDescent="0.25">
      <c r="A5226" t="s">
        <v>1235</v>
      </c>
      <c r="B5226">
        <v>-1</v>
      </c>
      <c r="C5226" t="s">
        <v>1240</v>
      </c>
      <c r="D5226" t="str">
        <f>INDEX(Transcripts[#Data], MATCH(Exons[[#This Row],[Transcript stable ID]], Transcripts[Transcript stable ID], 0), 4)</f>
        <v>NM_001039933.2</v>
      </c>
      <c r="E5226" t="s">
        <v>27</v>
      </c>
      <c r="J5226">
        <v>62009696</v>
      </c>
      <c r="K5226">
        <v>62007434</v>
      </c>
      <c r="L5226">
        <v>62007745</v>
      </c>
      <c r="N5226">
        <v>3</v>
      </c>
      <c r="O5226">
        <v>197</v>
      </c>
      <c r="P5226">
        <v>508</v>
      </c>
      <c r="Q5226" t="s">
        <v>15153</v>
      </c>
      <c r="R5226">
        <v>122</v>
      </c>
      <c r="S5226">
        <v>433</v>
      </c>
    </row>
    <row r="5227" spans="1:19" x14ac:dyDescent="0.25">
      <c r="A5227" t="s">
        <v>1235</v>
      </c>
      <c r="B5227">
        <v>-1</v>
      </c>
      <c r="C5227" t="s">
        <v>1240</v>
      </c>
      <c r="D5227" t="str">
        <f>INDEX(Transcripts[#Data], MATCH(Exons[[#This Row],[Transcript stable ID]], Transcripts[Transcript stable ID], 0), 4)</f>
        <v>NM_001039933.2</v>
      </c>
      <c r="E5227" t="s">
        <v>27</v>
      </c>
      <c r="J5227">
        <v>62009696</v>
      </c>
      <c r="K5227">
        <v>62007130</v>
      </c>
      <c r="L5227">
        <v>62007248</v>
      </c>
      <c r="N5227">
        <v>4</v>
      </c>
      <c r="O5227">
        <v>509</v>
      </c>
      <c r="P5227">
        <v>627</v>
      </c>
      <c r="Q5227" t="s">
        <v>15154</v>
      </c>
      <c r="R5227">
        <v>434</v>
      </c>
      <c r="S5227">
        <v>552</v>
      </c>
    </row>
    <row r="5228" spans="1:19" x14ac:dyDescent="0.25">
      <c r="A5228" t="s">
        <v>1235</v>
      </c>
      <c r="B5228">
        <v>-1</v>
      </c>
      <c r="C5228" t="s">
        <v>1240</v>
      </c>
      <c r="D5228" t="str">
        <f>INDEX(Transcripts[#Data], MATCH(Exons[[#This Row],[Transcript stable ID]], Transcripts[Transcript stable ID], 0), 4)</f>
        <v>NM_001039933.2</v>
      </c>
      <c r="E5228" t="s">
        <v>27</v>
      </c>
      <c r="J5228">
        <v>62009696</v>
      </c>
      <c r="K5228">
        <v>62006794</v>
      </c>
      <c r="L5228">
        <v>62006835</v>
      </c>
      <c r="N5228">
        <v>5</v>
      </c>
      <c r="O5228">
        <v>628</v>
      </c>
      <c r="P5228">
        <v>669</v>
      </c>
      <c r="Q5228" t="s">
        <v>15155</v>
      </c>
      <c r="R5228">
        <v>553</v>
      </c>
      <c r="S5228">
        <v>594</v>
      </c>
    </row>
    <row r="5229" spans="1:19" x14ac:dyDescent="0.25">
      <c r="A5229" t="s">
        <v>1235</v>
      </c>
      <c r="B5229">
        <v>-1</v>
      </c>
      <c r="C5229" t="s">
        <v>1240</v>
      </c>
      <c r="D5229" t="str">
        <f>INDEX(Transcripts[#Data], MATCH(Exons[[#This Row],[Transcript stable ID]], Transcripts[Transcript stable ID], 0), 4)</f>
        <v>NM_001039933.2</v>
      </c>
      <c r="E5229" t="s">
        <v>27</v>
      </c>
      <c r="H5229">
        <v>62006100</v>
      </c>
      <c r="I5229">
        <v>62006585</v>
      </c>
      <c r="J5229">
        <v>62009696</v>
      </c>
      <c r="K5229">
        <v>62006100</v>
      </c>
      <c r="L5229">
        <v>62006684</v>
      </c>
      <c r="N5229">
        <v>6</v>
      </c>
      <c r="O5229">
        <v>670</v>
      </c>
      <c r="P5229">
        <v>768</v>
      </c>
      <c r="Q5229" t="s">
        <v>15156</v>
      </c>
      <c r="R5229">
        <v>595</v>
      </c>
      <c r="S5229">
        <v>693</v>
      </c>
    </row>
    <row r="5230" spans="1:19" x14ac:dyDescent="0.25">
      <c r="A5230" t="s">
        <v>1235</v>
      </c>
      <c r="B5230">
        <v>-1</v>
      </c>
      <c r="C5230" t="s">
        <v>1236</v>
      </c>
      <c r="D5230" t="str">
        <f>INDEX(Transcripts[#Data], MATCH(Exons[[#This Row],[Transcript stable ID]], Transcripts[Transcript stable ID], 0), 4)</f>
        <v>NM_000626.3</v>
      </c>
      <c r="E5230" t="s">
        <v>27</v>
      </c>
      <c r="J5230">
        <v>62009714</v>
      </c>
      <c r="K5230">
        <v>62007434</v>
      </c>
      <c r="L5230">
        <v>62007745</v>
      </c>
      <c r="N5230">
        <v>3</v>
      </c>
      <c r="O5230">
        <v>212</v>
      </c>
      <c r="P5230">
        <v>523</v>
      </c>
      <c r="Q5230" t="s">
        <v>15153</v>
      </c>
      <c r="R5230">
        <v>119</v>
      </c>
      <c r="S5230">
        <v>430</v>
      </c>
    </row>
    <row r="5231" spans="1:19" x14ac:dyDescent="0.25">
      <c r="A5231" t="s">
        <v>1235</v>
      </c>
      <c r="B5231">
        <v>-1</v>
      </c>
      <c r="C5231" t="s">
        <v>1236</v>
      </c>
      <c r="D5231" t="str">
        <f>INDEX(Transcripts[#Data], MATCH(Exons[[#This Row],[Transcript stable ID]], Transcripts[Transcript stable ID], 0), 4)</f>
        <v>NM_000626.3</v>
      </c>
      <c r="E5231" t="s">
        <v>27</v>
      </c>
      <c r="J5231">
        <v>62009714</v>
      </c>
      <c r="K5231">
        <v>62007130</v>
      </c>
      <c r="L5231">
        <v>62007248</v>
      </c>
      <c r="N5231">
        <v>4</v>
      </c>
      <c r="O5231">
        <v>524</v>
      </c>
      <c r="P5231">
        <v>642</v>
      </c>
      <c r="Q5231" t="s">
        <v>15154</v>
      </c>
      <c r="R5231">
        <v>431</v>
      </c>
      <c r="S5231">
        <v>549</v>
      </c>
    </row>
    <row r="5232" spans="1:19" x14ac:dyDescent="0.25">
      <c r="A5232" t="s">
        <v>1235</v>
      </c>
      <c r="B5232">
        <v>-1</v>
      </c>
      <c r="C5232" t="s">
        <v>1236</v>
      </c>
      <c r="D5232" t="str">
        <f>INDEX(Transcripts[#Data], MATCH(Exons[[#This Row],[Transcript stable ID]], Transcripts[Transcript stable ID], 0), 4)</f>
        <v>NM_000626.3</v>
      </c>
      <c r="E5232" t="s">
        <v>27</v>
      </c>
      <c r="J5232">
        <v>62009714</v>
      </c>
      <c r="K5232">
        <v>62006794</v>
      </c>
      <c r="L5232">
        <v>62006835</v>
      </c>
      <c r="N5232">
        <v>5</v>
      </c>
      <c r="O5232">
        <v>643</v>
      </c>
      <c r="P5232">
        <v>684</v>
      </c>
      <c r="Q5232" t="s">
        <v>15155</v>
      </c>
      <c r="R5232">
        <v>550</v>
      </c>
      <c r="S5232">
        <v>591</v>
      </c>
    </row>
    <row r="5233" spans="1:19" x14ac:dyDescent="0.25">
      <c r="A5233" t="s">
        <v>1235</v>
      </c>
      <c r="B5233">
        <v>-1</v>
      </c>
      <c r="C5233" t="s">
        <v>1236</v>
      </c>
      <c r="D5233" t="str">
        <f>INDEX(Transcripts[#Data], MATCH(Exons[[#This Row],[Transcript stable ID]], Transcripts[Transcript stable ID], 0), 4)</f>
        <v>NM_000626.3</v>
      </c>
      <c r="E5233" t="s">
        <v>27</v>
      </c>
      <c r="H5233">
        <v>62006100</v>
      </c>
      <c r="I5233">
        <v>62006585</v>
      </c>
      <c r="J5233">
        <v>62009714</v>
      </c>
      <c r="K5233">
        <v>62006100</v>
      </c>
      <c r="L5233">
        <v>62006684</v>
      </c>
      <c r="N5233">
        <v>6</v>
      </c>
      <c r="O5233">
        <v>685</v>
      </c>
      <c r="P5233">
        <v>783</v>
      </c>
      <c r="Q5233" t="s">
        <v>15156</v>
      </c>
      <c r="R5233">
        <v>592</v>
      </c>
      <c r="S5233">
        <v>690</v>
      </c>
    </row>
    <row r="5234" spans="1:19" x14ac:dyDescent="0.25">
      <c r="A5234" t="s">
        <v>1235</v>
      </c>
      <c r="B5234">
        <v>-1</v>
      </c>
      <c r="C5234" t="s">
        <v>1236</v>
      </c>
      <c r="D5234" t="str">
        <f>INDEX(Transcripts[#Data], MATCH(Exons[[#This Row],[Transcript stable ID]], Transcripts[Transcript stable ID], 0), 4)</f>
        <v>NM_000626.3</v>
      </c>
      <c r="E5234" t="s">
        <v>27</v>
      </c>
      <c r="F5234">
        <v>62009622</v>
      </c>
      <c r="G5234">
        <v>62009714</v>
      </c>
      <c r="J5234">
        <v>62009714</v>
      </c>
      <c r="K5234">
        <v>62009555</v>
      </c>
      <c r="L5234">
        <v>62009714</v>
      </c>
      <c r="N5234">
        <v>1</v>
      </c>
      <c r="O5234">
        <v>94</v>
      </c>
      <c r="P5234">
        <v>160</v>
      </c>
      <c r="Q5234" t="s">
        <v>15157</v>
      </c>
      <c r="R5234">
        <v>1</v>
      </c>
      <c r="S5234">
        <v>67</v>
      </c>
    </row>
    <row r="5235" spans="1:19" x14ac:dyDescent="0.25">
      <c r="A5235" t="s">
        <v>1235</v>
      </c>
      <c r="B5235">
        <v>-1</v>
      </c>
      <c r="C5235" t="s">
        <v>1236</v>
      </c>
      <c r="D5235" t="str">
        <f>INDEX(Transcripts[#Data], MATCH(Exons[[#This Row],[Transcript stable ID]], Transcripts[Transcript stable ID], 0), 4)</f>
        <v>NM_000626.3</v>
      </c>
      <c r="E5235" t="s">
        <v>27</v>
      </c>
      <c r="J5235">
        <v>62009714</v>
      </c>
      <c r="K5235">
        <v>62008695</v>
      </c>
      <c r="L5235">
        <v>62008745</v>
      </c>
      <c r="N5235">
        <v>2</v>
      </c>
      <c r="O5235">
        <v>161</v>
      </c>
      <c r="P5235">
        <v>211</v>
      </c>
      <c r="Q5235" t="s">
        <v>15158</v>
      </c>
      <c r="R5235">
        <v>68</v>
      </c>
      <c r="S5235">
        <v>118</v>
      </c>
    </row>
    <row r="5236" spans="1:19" x14ac:dyDescent="0.25">
      <c r="A5236" t="s">
        <v>592</v>
      </c>
      <c r="B5236">
        <v>-1</v>
      </c>
      <c r="C5236" t="s">
        <v>596</v>
      </c>
      <c r="D5236" t="str">
        <f>INDEX(Transcripts[#Data], MATCH(Exons[[#This Row],[Transcript stable ID]], Transcripts[Transcript stable ID], 0), 4)</f>
        <v>NM_004656.4</v>
      </c>
      <c r="E5236" t="s">
        <v>27</v>
      </c>
      <c r="F5236">
        <v>52443895</v>
      </c>
      <c r="G5236">
        <v>52444366</v>
      </c>
      <c r="J5236">
        <v>52444366</v>
      </c>
      <c r="K5236">
        <v>52443858</v>
      </c>
      <c r="L5236">
        <v>52444366</v>
      </c>
      <c r="N5236">
        <v>1</v>
      </c>
      <c r="O5236">
        <v>473</v>
      </c>
      <c r="P5236">
        <v>509</v>
      </c>
      <c r="Q5236" t="s">
        <v>15159</v>
      </c>
      <c r="R5236">
        <v>1</v>
      </c>
      <c r="S5236">
        <v>37</v>
      </c>
    </row>
    <row r="5237" spans="1:19" x14ac:dyDescent="0.25">
      <c r="A5237" t="s">
        <v>592</v>
      </c>
      <c r="B5237">
        <v>-1</v>
      </c>
      <c r="C5237" t="s">
        <v>596</v>
      </c>
      <c r="D5237" t="str">
        <f>INDEX(Transcripts[#Data], MATCH(Exons[[#This Row],[Transcript stable ID]], Transcripts[Transcript stable ID], 0), 4)</f>
        <v>NM_004656.4</v>
      </c>
      <c r="E5237" t="s">
        <v>27</v>
      </c>
      <c r="J5237">
        <v>52444366</v>
      </c>
      <c r="K5237">
        <v>52443730</v>
      </c>
      <c r="L5237">
        <v>52443759</v>
      </c>
      <c r="N5237">
        <v>2</v>
      </c>
      <c r="O5237">
        <v>510</v>
      </c>
      <c r="P5237">
        <v>539</v>
      </c>
      <c r="Q5237" t="s">
        <v>15160</v>
      </c>
      <c r="R5237">
        <v>38</v>
      </c>
      <c r="S5237">
        <v>67</v>
      </c>
    </row>
    <row r="5238" spans="1:19" x14ac:dyDescent="0.25">
      <c r="A5238" t="s">
        <v>592</v>
      </c>
      <c r="B5238">
        <v>-1</v>
      </c>
      <c r="C5238" t="s">
        <v>596</v>
      </c>
      <c r="D5238" t="str">
        <f>INDEX(Transcripts[#Data], MATCH(Exons[[#This Row],[Transcript stable ID]], Transcripts[Transcript stable ID], 0), 4)</f>
        <v>NM_004656.4</v>
      </c>
      <c r="E5238" t="s">
        <v>27</v>
      </c>
      <c r="J5238">
        <v>52444366</v>
      </c>
      <c r="K5238">
        <v>52443570</v>
      </c>
      <c r="L5238">
        <v>52443624</v>
      </c>
      <c r="N5238">
        <v>3</v>
      </c>
      <c r="O5238">
        <v>540</v>
      </c>
      <c r="P5238">
        <v>594</v>
      </c>
      <c r="Q5238" t="s">
        <v>15161</v>
      </c>
      <c r="R5238">
        <v>68</v>
      </c>
      <c r="S5238">
        <v>122</v>
      </c>
    </row>
    <row r="5239" spans="1:19" x14ac:dyDescent="0.25">
      <c r="A5239" t="s">
        <v>592</v>
      </c>
      <c r="B5239">
        <v>-1</v>
      </c>
      <c r="C5239" t="s">
        <v>596</v>
      </c>
      <c r="D5239" t="str">
        <f>INDEX(Transcripts[#Data], MATCH(Exons[[#This Row],[Transcript stable ID]], Transcripts[Transcript stable ID], 0), 4)</f>
        <v>NM_004656.4</v>
      </c>
      <c r="E5239" t="s">
        <v>27</v>
      </c>
      <c r="J5239">
        <v>52444366</v>
      </c>
      <c r="K5239">
        <v>52442490</v>
      </c>
      <c r="L5239">
        <v>52442622</v>
      </c>
      <c r="N5239">
        <v>4</v>
      </c>
      <c r="O5239">
        <v>595</v>
      </c>
      <c r="P5239">
        <v>727</v>
      </c>
      <c r="Q5239" t="s">
        <v>15162</v>
      </c>
      <c r="R5239">
        <v>123</v>
      </c>
      <c r="S5239">
        <v>255</v>
      </c>
    </row>
    <row r="5240" spans="1:19" x14ac:dyDescent="0.25">
      <c r="A5240" t="s">
        <v>592</v>
      </c>
      <c r="B5240">
        <v>-1</v>
      </c>
      <c r="C5240" t="s">
        <v>596</v>
      </c>
      <c r="D5240" t="str">
        <f>INDEX(Transcripts[#Data], MATCH(Exons[[#This Row],[Transcript stable ID]], Transcripts[Transcript stable ID], 0), 4)</f>
        <v>NM_004656.4</v>
      </c>
      <c r="E5240" t="s">
        <v>27</v>
      </c>
      <c r="J5240">
        <v>52444366</v>
      </c>
      <c r="K5240">
        <v>52441974</v>
      </c>
      <c r="L5240">
        <v>52442093</v>
      </c>
      <c r="N5240">
        <v>5</v>
      </c>
      <c r="O5240">
        <v>728</v>
      </c>
      <c r="P5240">
        <v>847</v>
      </c>
      <c r="Q5240" t="s">
        <v>15163</v>
      </c>
      <c r="R5240">
        <v>256</v>
      </c>
      <c r="S5240">
        <v>375</v>
      </c>
    </row>
    <row r="5241" spans="1:19" x14ac:dyDescent="0.25">
      <c r="A5241" t="s">
        <v>592</v>
      </c>
      <c r="B5241">
        <v>-1</v>
      </c>
      <c r="C5241" t="s">
        <v>596</v>
      </c>
      <c r="D5241" t="str">
        <f>INDEX(Transcripts[#Data], MATCH(Exons[[#This Row],[Transcript stable ID]], Transcripts[Transcript stable ID], 0), 4)</f>
        <v>NM_004656.4</v>
      </c>
      <c r="E5241" t="s">
        <v>27</v>
      </c>
      <c r="J5241">
        <v>52444366</v>
      </c>
      <c r="K5241">
        <v>52441415</v>
      </c>
      <c r="L5241">
        <v>52441476</v>
      </c>
      <c r="N5241">
        <v>6</v>
      </c>
      <c r="O5241">
        <v>848</v>
      </c>
      <c r="P5241">
        <v>909</v>
      </c>
      <c r="Q5241" t="s">
        <v>15164</v>
      </c>
      <c r="R5241">
        <v>376</v>
      </c>
      <c r="S5241">
        <v>437</v>
      </c>
    </row>
    <row r="5242" spans="1:19" x14ac:dyDescent="0.25">
      <c r="A5242" t="s">
        <v>592</v>
      </c>
      <c r="B5242">
        <v>-1</v>
      </c>
      <c r="C5242" t="s">
        <v>596</v>
      </c>
      <c r="D5242" t="str">
        <f>INDEX(Transcripts[#Data], MATCH(Exons[[#This Row],[Transcript stable ID]], Transcripts[Transcript stable ID], 0), 4)</f>
        <v>NM_004656.4</v>
      </c>
      <c r="E5242" t="s">
        <v>27</v>
      </c>
      <c r="J5242">
        <v>52444366</v>
      </c>
      <c r="K5242">
        <v>52441190</v>
      </c>
      <c r="L5242">
        <v>52441332</v>
      </c>
      <c r="N5242">
        <v>7</v>
      </c>
      <c r="O5242">
        <v>910</v>
      </c>
      <c r="P5242">
        <v>1052</v>
      </c>
      <c r="Q5242" t="s">
        <v>15165</v>
      </c>
      <c r="R5242">
        <v>438</v>
      </c>
      <c r="S5242">
        <v>580</v>
      </c>
    </row>
    <row r="5243" spans="1:19" x14ac:dyDescent="0.25">
      <c r="A5243" t="s">
        <v>592</v>
      </c>
      <c r="B5243">
        <v>-1</v>
      </c>
      <c r="C5243" t="s">
        <v>596</v>
      </c>
      <c r="D5243" t="str">
        <f>INDEX(Transcripts[#Data], MATCH(Exons[[#This Row],[Transcript stable ID]], Transcripts[Transcript stable ID], 0), 4)</f>
        <v>NM_004656.4</v>
      </c>
      <c r="E5243" t="s">
        <v>27</v>
      </c>
      <c r="J5243">
        <v>52444366</v>
      </c>
      <c r="K5243">
        <v>52440845</v>
      </c>
      <c r="L5243">
        <v>52440923</v>
      </c>
      <c r="N5243">
        <v>8</v>
      </c>
      <c r="O5243">
        <v>1053</v>
      </c>
      <c r="P5243">
        <v>1131</v>
      </c>
      <c r="Q5243" t="s">
        <v>15166</v>
      </c>
      <c r="R5243">
        <v>581</v>
      </c>
      <c r="S5243">
        <v>659</v>
      </c>
    </row>
    <row r="5244" spans="1:19" x14ac:dyDescent="0.25">
      <c r="A5244" t="s">
        <v>592</v>
      </c>
      <c r="B5244">
        <v>-1</v>
      </c>
      <c r="C5244" t="s">
        <v>596</v>
      </c>
      <c r="D5244" t="str">
        <f>INDEX(Transcripts[#Data], MATCH(Exons[[#This Row],[Transcript stable ID]], Transcripts[Transcript stable ID], 0), 4)</f>
        <v>NM_004656.4</v>
      </c>
      <c r="E5244" t="s">
        <v>27</v>
      </c>
      <c r="J5244">
        <v>52444366</v>
      </c>
      <c r="K5244">
        <v>52440269</v>
      </c>
      <c r="L5244">
        <v>52440392</v>
      </c>
      <c r="N5244">
        <v>9</v>
      </c>
      <c r="O5244">
        <v>1132</v>
      </c>
      <c r="P5244">
        <v>1255</v>
      </c>
      <c r="Q5244" t="s">
        <v>15167</v>
      </c>
      <c r="R5244">
        <v>660</v>
      </c>
      <c r="S5244">
        <v>783</v>
      </c>
    </row>
    <row r="5245" spans="1:19" x14ac:dyDescent="0.25">
      <c r="A5245" t="s">
        <v>592</v>
      </c>
      <c r="B5245">
        <v>-1</v>
      </c>
      <c r="C5245" t="s">
        <v>596</v>
      </c>
      <c r="D5245" t="str">
        <f>INDEX(Transcripts[#Data], MATCH(Exons[[#This Row],[Transcript stable ID]], Transcripts[Transcript stable ID], 0), 4)</f>
        <v>NM_004656.4</v>
      </c>
      <c r="E5245" t="s">
        <v>27</v>
      </c>
      <c r="J5245">
        <v>52444366</v>
      </c>
      <c r="K5245">
        <v>52439781</v>
      </c>
      <c r="L5245">
        <v>52439928</v>
      </c>
      <c r="N5245">
        <v>10</v>
      </c>
      <c r="O5245">
        <v>1256</v>
      </c>
      <c r="P5245">
        <v>1403</v>
      </c>
      <c r="Q5245" t="s">
        <v>15168</v>
      </c>
      <c r="R5245">
        <v>784</v>
      </c>
      <c r="S5245">
        <v>931</v>
      </c>
    </row>
    <row r="5246" spans="1:19" x14ac:dyDescent="0.25">
      <c r="A5246" t="s">
        <v>592</v>
      </c>
      <c r="B5246">
        <v>-1</v>
      </c>
      <c r="C5246" t="s">
        <v>596</v>
      </c>
      <c r="D5246" t="str">
        <f>INDEX(Transcripts[#Data], MATCH(Exons[[#This Row],[Transcript stable ID]], Transcripts[Transcript stable ID], 0), 4)</f>
        <v>NM_004656.4</v>
      </c>
      <c r="E5246" t="s">
        <v>27</v>
      </c>
      <c r="J5246">
        <v>52444366</v>
      </c>
      <c r="K5246">
        <v>52439126</v>
      </c>
      <c r="L5246">
        <v>52439310</v>
      </c>
      <c r="N5246">
        <v>11</v>
      </c>
      <c r="O5246">
        <v>1404</v>
      </c>
      <c r="P5246">
        <v>1588</v>
      </c>
      <c r="Q5246" t="s">
        <v>15169</v>
      </c>
      <c r="R5246">
        <v>932</v>
      </c>
      <c r="S5246">
        <v>1116</v>
      </c>
    </row>
    <row r="5247" spans="1:19" x14ac:dyDescent="0.25">
      <c r="A5247" t="s">
        <v>592</v>
      </c>
      <c r="B5247">
        <v>-1</v>
      </c>
      <c r="C5247" t="s">
        <v>596</v>
      </c>
      <c r="D5247" t="str">
        <f>INDEX(Transcripts[#Data], MATCH(Exons[[#This Row],[Transcript stable ID]], Transcripts[Transcript stable ID], 0), 4)</f>
        <v>NM_004656.4</v>
      </c>
      <c r="E5247" t="s">
        <v>27</v>
      </c>
      <c r="J5247">
        <v>52444366</v>
      </c>
      <c r="K5247">
        <v>52438469</v>
      </c>
      <c r="L5247">
        <v>52438602</v>
      </c>
      <c r="N5247">
        <v>12</v>
      </c>
      <c r="O5247">
        <v>1589</v>
      </c>
      <c r="P5247">
        <v>1722</v>
      </c>
      <c r="Q5247" t="s">
        <v>15170</v>
      </c>
      <c r="R5247">
        <v>1117</v>
      </c>
      <c r="S5247">
        <v>1250</v>
      </c>
    </row>
    <row r="5248" spans="1:19" x14ac:dyDescent="0.25">
      <c r="A5248" t="s">
        <v>592</v>
      </c>
      <c r="B5248">
        <v>-1</v>
      </c>
      <c r="C5248" t="s">
        <v>596</v>
      </c>
      <c r="D5248" t="str">
        <f>INDEX(Transcripts[#Data], MATCH(Exons[[#This Row],[Transcript stable ID]], Transcripts[Transcript stable ID], 0), 4)</f>
        <v>NM_004656.4</v>
      </c>
      <c r="E5248" t="s">
        <v>27</v>
      </c>
      <c r="J5248">
        <v>52444366</v>
      </c>
      <c r="K5248">
        <v>52437432</v>
      </c>
      <c r="L5248">
        <v>52437910</v>
      </c>
      <c r="N5248">
        <v>13</v>
      </c>
      <c r="O5248">
        <v>1723</v>
      </c>
      <c r="P5248">
        <v>2201</v>
      </c>
      <c r="Q5248" t="s">
        <v>15171</v>
      </c>
      <c r="R5248">
        <v>1251</v>
      </c>
      <c r="S5248">
        <v>1729</v>
      </c>
    </row>
    <row r="5249" spans="1:19" x14ac:dyDescent="0.25">
      <c r="A5249" t="s">
        <v>592</v>
      </c>
      <c r="B5249">
        <v>-1</v>
      </c>
      <c r="C5249" t="s">
        <v>596</v>
      </c>
      <c r="D5249" t="str">
        <f>INDEX(Transcripts[#Data], MATCH(Exons[[#This Row],[Transcript stable ID]], Transcripts[Transcript stable ID], 0), 4)</f>
        <v>NM_004656.4</v>
      </c>
      <c r="E5249" t="s">
        <v>27</v>
      </c>
      <c r="J5249">
        <v>52444366</v>
      </c>
      <c r="K5249">
        <v>52437154</v>
      </c>
      <c r="L5249">
        <v>52437314</v>
      </c>
      <c r="N5249">
        <v>14</v>
      </c>
      <c r="O5249">
        <v>2202</v>
      </c>
      <c r="P5249">
        <v>2362</v>
      </c>
      <c r="Q5249" t="s">
        <v>15172</v>
      </c>
      <c r="R5249">
        <v>1730</v>
      </c>
      <c r="S5249">
        <v>1890</v>
      </c>
    </row>
    <row r="5250" spans="1:19" x14ac:dyDescent="0.25">
      <c r="A5250" t="s">
        <v>592</v>
      </c>
      <c r="B5250">
        <v>-1</v>
      </c>
      <c r="C5250" t="s">
        <v>596</v>
      </c>
      <c r="D5250" t="str">
        <f>INDEX(Transcripts[#Data], MATCH(Exons[[#This Row],[Transcript stable ID]], Transcripts[Transcript stable ID], 0), 4)</f>
        <v>NM_004656.4</v>
      </c>
      <c r="E5250" t="s">
        <v>27</v>
      </c>
      <c r="J5250">
        <v>52444366</v>
      </c>
      <c r="K5250">
        <v>52436795</v>
      </c>
      <c r="L5250">
        <v>52436887</v>
      </c>
      <c r="N5250">
        <v>15</v>
      </c>
      <c r="O5250">
        <v>2363</v>
      </c>
      <c r="P5250">
        <v>2455</v>
      </c>
      <c r="Q5250" t="s">
        <v>15173</v>
      </c>
      <c r="R5250">
        <v>1891</v>
      </c>
      <c r="S5250">
        <v>1983</v>
      </c>
    </row>
    <row r="5251" spans="1:19" x14ac:dyDescent="0.25">
      <c r="A5251" t="s">
        <v>592</v>
      </c>
      <c r="B5251">
        <v>-1</v>
      </c>
      <c r="C5251" t="s">
        <v>596</v>
      </c>
      <c r="D5251" t="str">
        <f>INDEX(Transcripts[#Data], MATCH(Exons[[#This Row],[Transcript stable ID]], Transcripts[Transcript stable ID], 0), 4)</f>
        <v>NM_004656.4</v>
      </c>
      <c r="E5251" t="s">
        <v>27</v>
      </c>
      <c r="J5251">
        <v>52444366</v>
      </c>
      <c r="K5251">
        <v>52436618</v>
      </c>
      <c r="L5251">
        <v>52436690</v>
      </c>
      <c r="N5251">
        <v>16</v>
      </c>
      <c r="O5251">
        <v>2456</v>
      </c>
      <c r="P5251">
        <v>2528</v>
      </c>
      <c r="Q5251" t="s">
        <v>15174</v>
      </c>
      <c r="R5251">
        <v>1984</v>
      </c>
      <c r="S5251">
        <v>2056</v>
      </c>
    </row>
    <row r="5252" spans="1:19" x14ac:dyDescent="0.25">
      <c r="A5252" t="s">
        <v>592</v>
      </c>
      <c r="B5252">
        <v>-1</v>
      </c>
      <c r="C5252" t="s">
        <v>596</v>
      </c>
      <c r="D5252" t="str">
        <f>INDEX(Transcripts[#Data], MATCH(Exons[[#This Row],[Transcript stable ID]], Transcripts[Transcript stable ID], 0), 4)</f>
        <v>NM_004656.4</v>
      </c>
      <c r="E5252" t="s">
        <v>27</v>
      </c>
      <c r="H5252">
        <v>52435029</v>
      </c>
      <c r="I5252">
        <v>52436303</v>
      </c>
      <c r="J5252">
        <v>52444366</v>
      </c>
      <c r="K5252">
        <v>52435029</v>
      </c>
      <c r="L5252">
        <v>52436437</v>
      </c>
      <c r="N5252">
        <v>17</v>
      </c>
      <c r="O5252">
        <v>2529</v>
      </c>
      <c r="P5252">
        <v>2662</v>
      </c>
      <c r="Q5252" t="s">
        <v>15175</v>
      </c>
      <c r="R5252">
        <v>2057</v>
      </c>
      <c r="S5252">
        <v>2190</v>
      </c>
    </row>
    <row r="5253" spans="1:19" x14ac:dyDescent="0.25">
      <c r="A5253" t="s">
        <v>4716</v>
      </c>
      <c r="B5253">
        <v>1</v>
      </c>
      <c r="C5253" t="s">
        <v>4720</v>
      </c>
      <c r="D5253" t="str">
        <f>INDEX(Transcripts[#Data], MATCH(Exons[[#This Row],[Transcript stable ID]], Transcripts[Transcript stable ID], 0), 4)</f>
        <v>NM_001197104.1</v>
      </c>
      <c r="E5253" t="s">
        <v>27</v>
      </c>
      <c r="F5253">
        <v>118307205</v>
      </c>
      <c r="G5253">
        <v>118307227</v>
      </c>
      <c r="J5253">
        <v>118307205</v>
      </c>
      <c r="K5253">
        <v>118307205</v>
      </c>
      <c r="L5253">
        <v>118307659</v>
      </c>
      <c r="N5253">
        <v>1</v>
      </c>
      <c r="O5253">
        <v>24</v>
      </c>
      <c r="P5253">
        <v>455</v>
      </c>
      <c r="Q5253" t="s">
        <v>15176</v>
      </c>
      <c r="R5253">
        <v>1</v>
      </c>
      <c r="S5253">
        <v>432</v>
      </c>
    </row>
    <row r="5254" spans="1:19" x14ac:dyDescent="0.25">
      <c r="A5254" t="s">
        <v>4716</v>
      </c>
      <c r="B5254">
        <v>1</v>
      </c>
      <c r="C5254" t="s">
        <v>4720</v>
      </c>
      <c r="D5254" t="str">
        <f>INDEX(Transcripts[#Data], MATCH(Exons[[#This Row],[Transcript stable ID]], Transcripts[Transcript stable ID], 0), 4)</f>
        <v>NM_001197104.1</v>
      </c>
      <c r="E5254" t="s">
        <v>27</v>
      </c>
      <c r="J5254">
        <v>118307205</v>
      </c>
      <c r="K5254">
        <v>118339490</v>
      </c>
      <c r="L5254">
        <v>118339559</v>
      </c>
      <c r="N5254">
        <v>2</v>
      </c>
      <c r="O5254">
        <v>456</v>
      </c>
      <c r="P5254">
        <v>525</v>
      </c>
      <c r="Q5254" t="s">
        <v>15177</v>
      </c>
      <c r="R5254">
        <v>433</v>
      </c>
      <c r="S5254">
        <v>502</v>
      </c>
    </row>
    <row r="5255" spans="1:19" x14ac:dyDescent="0.25">
      <c r="A5255" t="s">
        <v>4716</v>
      </c>
      <c r="B5255">
        <v>1</v>
      </c>
      <c r="C5255" t="s">
        <v>4720</v>
      </c>
      <c r="D5255" t="str">
        <f>INDEX(Transcripts[#Data], MATCH(Exons[[#This Row],[Transcript stable ID]], Transcripts[Transcript stable ID], 0), 4)</f>
        <v>NM_001197104.1</v>
      </c>
      <c r="E5255" t="s">
        <v>27</v>
      </c>
      <c r="J5255">
        <v>118307205</v>
      </c>
      <c r="K5255">
        <v>118342377</v>
      </c>
      <c r="L5255">
        <v>118345030</v>
      </c>
      <c r="N5255">
        <v>3</v>
      </c>
      <c r="O5255">
        <v>526</v>
      </c>
      <c r="P5255">
        <v>3179</v>
      </c>
      <c r="Q5255" t="s">
        <v>15178</v>
      </c>
      <c r="R5255">
        <v>503</v>
      </c>
      <c r="S5255">
        <v>3156</v>
      </c>
    </row>
    <row r="5256" spans="1:19" x14ac:dyDescent="0.25">
      <c r="A5256" t="s">
        <v>4716</v>
      </c>
      <c r="B5256">
        <v>1</v>
      </c>
      <c r="C5256" t="s">
        <v>4720</v>
      </c>
      <c r="D5256" t="str">
        <f>INDEX(Transcripts[#Data], MATCH(Exons[[#This Row],[Transcript stable ID]], Transcripts[Transcript stable ID], 0), 4)</f>
        <v>NM_001197104.1</v>
      </c>
      <c r="E5256" t="s">
        <v>27</v>
      </c>
      <c r="J5256">
        <v>118307205</v>
      </c>
      <c r="K5256">
        <v>118347520</v>
      </c>
      <c r="L5256">
        <v>118347697</v>
      </c>
      <c r="N5256">
        <v>4</v>
      </c>
      <c r="O5256">
        <v>3180</v>
      </c>
      <c r="P5256">
        <v>3357</v>
      </c>
      <c r="Q5256" t="s">
        <v>15179</v>
      </c>
      <c r="R5256">
        <v>3157</v>
      </c>
      <c r="S5256">
        <v>3334</v>
      </c>
    </row>
    <row r="5257" spans="1:19" x14ac:dyDescent="0.25">
      <c r="A5257" t="s">
        <v>4716</v>
      </c>
      <c r="B5257">
        <v>1</v>
      </c>
      <c r="C5257" t="s">
        <v>4720</v>
      </c>
      <c r="D5257" t="str">
        <f>INDEX(Transcripts[#Data], MATCH(Exons[[#This Row],[Transcript stable ID]], Transcripts[Transcript stable ID], 0), 4)</f>
        <v>NM_001197104.1</v>
      </c>
      <c r="E5257" t="s">
        <v>27</v>
      </c>
      <c r="J5257">
        <v>118307205</v>
      </c>
      <c r="K5257">
        <v>118348682</v>
      </c>
      <c r="L5257">
        <v>118348916</v>
      </c>
      <c r="N5257">
        <v>5</v>
      </c>
      <c r="O5257">
        <v>3358</v>
      </c>
      <c r="P5257">
        <v>3592</v>
      </c>
      <c r="Q5257" t="s">
        <v>15180</v>
      </c>
      <c r="R5257">
        <v>3335</v>
      </c>
      <c r="S5257">
        <v>3569</v>
      </c>
    </row>
    <row r="5258" spans="1:19" x14ac:dyDescent="0.25">
      <c r="A5258" t="s">
        <v>4716</v>
      </c>
      <c r="B5258">
        <v>1</v>
      </c>
      <c r="C5258" t="s">
        <v>4720</v>
      </c>
      <c r="D5258" t="str">
        <f>INDEX(Transcripts[#Data], MATCH(Exons[[#This Row],[Transcript stable ID]], Transcripts[Transcript stable ID], 0), 4)</f>
        <v>NM_001197104.1</v>
      </c>
      <c r="E5258" t="s">
        <v>27</v>
      </c>
      <c r="J5258">
        <v>118307205</v>
      </c>
      <c r="K5258">
        <v>118350889</v>
      </c>
      <c r="L5258">
        <v>118350953</v>
      </c>
      <c r="N5258">
        <v>6</v>
      </c>
      <c r="O5258">
        <v>3593</v>
      </c>
      <c r="P5258">
        <v>3657</v>
      </c>
      <c r="Q5258" t="s">
        <v>15181</v>
      </c>
      <c r="R5258">
        <v>3570</v>
      </c>
      <c r="S5258">
        <v>3634</v>
      </c>
    </row>
    <row r="5259" spans="1:19" x14ac:dyDescent="0.25">
      <c r="A5259" t="s">
        <v>4716</v>
      </c>
      <c r="B5259">
        <v>1</v>
      </c>
      <c r="C5259" t="s">
        <v>4720</v>
      </c>
      <c r="D5259" t="str">
        <f>INDEX(Transcripts[#Data], MATCH(Exons[[#This Row],[Transcript stable ID]], Transcripts[Transcript stable ID], 0), 4)</f>
        <v>NM_001197104.1</v>
      </c>
      <c r="E5259" t="s">
        <v>27</v>
      </c>
      <c r="J5259">
        <v>118307205</v>
      </c>
      <c r="K5259">
        <v>118352430</v>
      </c>
      <c r="L5259">
        <v>118352807</v>
      </c>
      <c r="N5259">
        <v>7</v>
      </c>
      <c r="O5259">
        <v>3658</v>
      </c>
      <c r="P5259">
        <v>4035</v>
      </c>
      <c r="Q5259" t="s">
        <v>15182</v>
      </c>
      <c r="R5259">
        <v>3635</v>
      </c>
      <c r="S5259">
        <v>4012</v>
      </c>
    </row>
    <row r="5260" spans="1:19" x14ac:dyDescent="0.25">
      <c r="A5260" t="s">
        <v>4716</v>
      </c>
      <c r="B5260">
        <v>1</v>
      </c>
      <c r="C5260" t="s">
        <v>4720</v>
      </c>
      <c r="D5260" t="str">
        <f>INDEX(Transcripts[#Data], MATCH(Exons[[#This Row],[Transcript stable ID]], Transcripts[Transcript stable ID], 0), 4)</f>
        <v>NM_001197104.1</v>
      </c>
      <c r="E5260" t="s">
        <v>27</v>
      </c>
      <c r="J5260">
        <v>118307205</v>
      </c>
      <c r="K5260">
        <v>118353137</v>
      </c>
      <c r="L5260">
        <v>118353210</v>
      </c>
      <c r="N5260">
        <v>8</v>
      </c>
      <c r="O5260">
        <v>4036</v>
      </c>
      <c r="P5260">
        <v>4109</v>
      </c>
      <c r="Q5260" t="s">
        <v>15183</v>
      </c>
      <c r="R5260">
        <v>4013</v>
      </c>
      <c r="S5260">
        <v>4086</v>
      </c>
    </row>
    <row r="5261" spans="1:19" x14ac:dyDescent="0.25">
      <c r="A5261" t="s">
        <v>4716</v>
      </c>
      <c r="B5261">
        <v>1</v>
      </c>
      <c r="C5261" t="s">
        <v>4720</v>
      </c>
      <c r="D5261" t="str">
        <f>INDEX(Transcripts[#Data], MATCH(Exons[[#This Row],[Transcript stable ID]], Transcripts[Transcript stable ID], 0), 4)</f>
        <v>NM_001197104.1</v>
      </c>
      <c r="E5261" t="s">
        <v>27</v>
      </c>
      <c r="J5261">
        <v>118307205</v>
      </c>
      <c r="K5261">
        <v>118354898</v>
      </c>
      <c r="L5261">
        <v>118355029</v>
      </c>
      <c r="N5261">
        <v>9</v>
      </c>
      <c r="O5261">
        <v>4110</v>
      </c>
      <c r="P5261">
        <v>4241</v>
      </c>
      <c r="Q5261" t="s">
        <v>15184</v>
      </c>
      <c r="R5261">
        <v>4087</v>
      </c>
      <c r="S5261">
        <v>4218</v>
      </c>
    </row>
    <row r="5262" spans="1:19" x14ac:dyDescent="0.25">
      <c r="A5262" t="s">
        <v>4716</v>
      </c>
      <c r="B5262">
        <v>1</v>
      </c>
      <c r="C5262" t="s">
        <v>4720</v>
      </c>
      <c r="D5262" t="str">
        <f>INDEX(Transcripts[#Data], MATCH(Exons[[#This Row],[Transcript stable ID]], Transcripts[Transcript stable ID], 0), 4)</f>
        <v>NM_001197104.1</v>
      </c>
      <c r="E5262" t="s">
        <v>27</v>
      </c>
      <c r="J5262">
        <v>118307205</v>
      </c>
      <c r="K5262">
        <v>118355577</v>
      </c>
      <c r="L5262">
        <v>118355690</v>
      </c>
      <c r="N5262">
        <v>10</v>
      </c>
      <c r="O5262">
        <v>4242</v>
      </c>
      <c r="P5262">
        <v>4355</v>
      </c>
      <c r="Q5262" t="s">
        <v>15185</v>
      </c>
      <c r="R5262">
        <v>4219</v>
      </c>
      <c r="S5262">
        <v>4332</v>
      </c>
    </row>
    <row r="5263" spans="1:19" x14ac:dyDescent="0.25">
      <c r="A5263" t="s">
        <v>4716</v>
      </c>
      <c r="B5263">
        <v>1</v>
      </c>
      <c r="C5263" t="s">
        <v>4720</v>
      </c>
      <c r="D5263" t="str">
        <f>INDEX(Transcripts[#Data], MATCH(Exons[[#This Row],[Transcript stable ID]], Transcripts[Transcript stable ID], 0), 4)</f>
        <v>NM_001197104.1</v>
      </c>
      <c r="E5263" t="s">
        <v>27</v>
      </c>
      <c r="J5263">
        <v>118307205</v>
      </c>
      <c r="K5263">
        <v>118359329</v>
      </c>
      <c r="L5263">
        <v>118359475</v>
      </c>
      <c r="N5263">
        <v>11</v>
      </c>
      <c r="O5263">
        <v>4356</v>
      </c>
      <c r="P5263">
        <v>4502</v>
      </c>
      <c r="Q5263" t="s">
        <v>15186</v>
      </c>
      <c r="R5263">
        <v>4333</v>
      </c>
      <c r="S5263">
        <v>4479</v>
      </c>
    </row>
    <row r="5264" spans="1:19" x14ac:dyDescent="0.25">
      <c r="A5264" t="s">
        <v>4716</v>
      </c>
      <c r="B5264">
        <v>1</v>
      </c>
      <c r="C5264" t="s">
        <v>4720</v>
      </c>
      <c r="D5264" t="str">
        <f>INDEX(Transcripts[#Data], MATCH(Exons[[#This Row],[Transcript stable ID]], Transcripts[Transcript stable ID], 0), 4)</f>
        <v>NM_001197104.1</v>
      </c>
      <c r="E5264" t="s">
        <v>27</v>
      </c>
      <c r="J5264">
        <v>118307205</v>
      </c>
      <c r="K5264">
        <v>118360507</v>
      </c>
      <c r="L5264">
        <v>118360602</v>
      </c>
      <c r="N5264">
        <v>12</v>
      </c>
      <c r="O5264">
        <v>4503</v>
      </c>
      <c r="P5264">
        <v>4598</v>
      </c>
      <c r="Q5264" t="s">
        <v>15187</v>
      </c>
      <c r="R5264">
        <v>4480</v>
      </c>
      <c r="S5264">
        <v>4575</v>
      </c>
    </row>
    <row r="5265" spans="1:19" x14ac:dyDescent="0.25">
      <c r="A5265" t="s">
        <v>4716</v>
      </c>
      <c r="B5265">
        <v>1</v>
      </c>
      <c r="C5265" t="s">
        <v>4720</v>
      </c>
      <c r="D5265" t="str">
        <f>INDEX(Transcripts[#Data], MATCH(Exons[[#This Row],[Transcript stable ID]], Transcripts[Transcript stable ID], 0), 4)</f>
        <v>NM_001197104.1</v>
      </c>
      <c r="E5265" t="s">
        <v>27</v>
      </c>
      <c r="J5265">
        <v>118307205</v>
      </c>
      <c r="K5265">
        <v>118360844</v>
      </c>
      <c r="L5265">
        <v>118360964</v>
      </c>
      <c r="N5265">
        <v>13</v>
      </c>
      <c r="O5265">
        <v>4599</v>
      </c>
      <c r="P5265">
        <v>4719</v>
      </c>
      <c r="Q5265" t="s">
        <v>15188</v>
      </c>
      <c r="R5265">
        <v>4576</v>
      </c>
      <c r="S5265">
        <v>4696</v>
      </c>
    </row>
    <row r="5266" spans="1:19" x14ac:dyDescent="0.25">
      <c r="A5266" t="s">
        <v>4716</v>
      </c>
      <c r="B5266">
        <v>1</v>
      </c>
      <c r="C5266" t="s">
        <v>4720</v>
      </c>
      <c r="D5266" t="str">
        <f>INDEX(Transcripts[#Data], MATCH(Exons[[#This Row],[Transcript stable ID]], Transcripts[Transcript stable ID], 0), 4)</f>
        <v>NM_001197104.1</v>
      </c>
      <c r="E5266" t="s">
        <v>27</v>
      </c>
      <c r="J5266">
        <v>118307205</v>
      </c>
      <c r="K5266">
        <v>118361911</v>
      </c>
      <c r="L5266">
        <v>118362033</v>
      </c>
      <c r="N5266">
        <v>14</v>
      </c>
      <c r="O5266">
        <v>4720</v>
      </c>
      <c r="P5266">
        <v>4842</v>
      </c>
      <c r="Q5266" t="s">
        <v>15189</v>
      </c>
      <c r="R5266">
        <v>4697</v>
      </c>
      <c r="S5266">
        <v>4819</v>
      </c>
    </row>
    <row r="5267" spans="1:19" x14ac:dyDescent="0.25">
      <c r="A5267" t="s">
        <v>4716</v>
      </c>
      <c r="B5267">
        <v>1</v>
      </c>
      <c r="C5267" t="s">
        <v>4720</v>
      </c>
      <c r="D5267" t="str">
        <f>INDEX(Transcripts[#Data], MATCH(Exons[[#This Row],[Transcript stable ID]], Transcripts[Transcript stable ID], 0), 4)</f>
        <v>NM_001197104.1</v>
      </c>
      <c r="E5267" t="s">
        <v>27</v>
      </c>
      <c r="J5267">
        <v>118307205</v>
      </c>
      <c r="K5267">
        <v>118362459</v>
      </c>
      <c r="L5267">
        <v>118362643</v>
      </c>
      <c r="N5267">
        <v>15</v>
      </c>
      <c r="O5267">
        <v>4843</v>
      </c>
      <c r="P5267">
        <v>5027</v>
      </c>
      <c r="Q5267" t="s">
        <v>15190</v>
      </c>
      <c r="R5267">
        <v>4820</v>
      </c>
      <c r="S5267">
        <v>5004</v>
      </c>
    </row>
    <row r="5268" spans="1:19" x14ac:dyDescent="0.25">
      <c r="A5268" t="s">
        <v>4716</v>
      </c>
      <c r="B5268">
        <v>1</v>
      </c>
      <c r="C5268" t="s">
        <v>4720</v>
      </c>
      <c r="D5268" t="str">
        <f>INDEX(Transcripts[#Data], MATCH(Exons[[#This Row],[Transcript stable ID]], Transcripts[Transcript stable ID], 0), 4)</f>
        <v>NM_001197104.1</v>
      </c>
      <c r="E5268" t="s">
        <v>27</v>
      </c>
      <c r="J5268">
        <v>118307205</v>
      </c>
      <c r="K5268">
        <v>118363772</v>
      </c>
      <c r="L5268">
        <v>118363945</v>
      </c>
      <c r="N5268">
        <v>16</v>
      </c>
      <c r="O5268">
        <v>5028</v>
      </c>
      <c r="P5268">
        <v>5201</v>
      </c>
      <c r="Q5268" t="s">
        <v>15191</v>
      </c>
      <c r="R5268">
        <v>5005</v>
      </c>
      <c r="S5268">
        <v>5178</v>
      </c>
    </row>
    <row r="5269" spans="1:19" x14ac:dyDescent="0.25">
      <c r="A5269" t="s">
        <v>4716</v>
      </c>
      <c r="B5269">
        <v>1</v>
      </c>
      <c r="C5269" t="s">
        <v>4720</v>
      </c>
      <c r="D5269" t="str">
        <f>INDEX(Transcripts[#Data], MATCH(Exons[[#This Row],[Transcript stable ID]], Transcripts[Transcript stable ID], 0), 4)</f>
        <v>NM_001197104.1</v>
      </c>
      <c r="E5269" t="s">
        <v>27</v>
      </c>
      <c r="J5269">
        <v>118307205</v>
      </c>
      <c r="K5269">
        <v>118365003</v>
      </c>
      <c r="L5269">
        <v>118365113</v>
      </c>
      <c r="N5269">
        <v>17</v>
      </c>
      <c r="O5269">
        <v>5202</v>
      </c>
      <c r="P5269">
        <v>5312</v>
      </c>
      <c r="Q5269" t="s">
        <v>15192</v>
      </c>
      <c r="R5269">
        <v>5179</v>
      </c>
      <c r="S5269">
        <v>5289</v>
      </c>
    </row>
    <row r="5270" spans="1:19" x14ac:dyDescent="0.25">
      <c r="A5270" t="s">
        <v>4716</v>
      </c>
      <c r="B5270">
        <v>1</v>
      </c>
      <c r="C5270" t="s">
        <v>4720</v>
      </c>
      <c r="D5270" t="str">
        <f>INDEX(Transcripts[#Data], MATCH(Exons[[#This Row],[Transcript stable ID]], Transcripts[Transcript stable ID], 0), 4)</f>
        <v>NM_001197104.1</v>
      </c>
      <c r="E5270" t="s">
        <v>27</v>
      </c>
      <c r="J5270">
        <v>118307205</v>
      </c>
      <c r="K5270">
        <v>118365409</v>
      </c>
      <c r="L5270">
        <v>118365482</v>
      </c>
      <c r="N5270">
        <v>18</v>
      </c>
      <c r="O5270">
        <v>5313</v>
      </c>
      <c r="P5270">
        <v>5386</v>
      </c>
      <c r="Q5270" t="s">
        <v>15193</v>
      </c>
      <c r="R5270">
        <v>5290</v>
      </c>
      <c r="S5270">
        <v>5363</v>
      </c>
    </row>
    <row r="5271" spans="1:19" x14ac:dyDescent="0.25">
      <c r="A5271" t="s">
        <v>4716</v>
      </c>
      <c r="B5271">
        <v>1</v>
      </c>
      <c r="C5271" t="s">
        <v>4720</v>
      </c>
      <c r="D5271" t="str">
        <f>INDEX(Transcripts[#Data], MATCH(Exons[[#This Row],[Transcript stable ID]], Transcripts[Transcript stable ID], 0), 4)</f>
        <v>NM_001197104.1</v>
      </c>
      <c r="E5271" t="s">
        <v>27</v>
      </c>
      <c r="J5271">
        <v>118307205</v>
      </c>
      <c r="K5271">
        <v>118366415</v>
      </c>
      <c r="L5271">
        <v>118366608</v>
      </c>
      <c r="N5271">
        <v>19</v>
      </c>
      <c r="O5271">
        <v>5387</v>
      </c>
      <c r="P5271">
        <v>5580</v>
      </c>
      <c r="Q5271" t="s">
        <v>15194</v>
      </c>
      <c r="R5271">
        <v>5364</v>
      </c>
      <c r="S5271">
        <v>5557</v>
      </c>
    </row>
    <row r="5272" spans="1:19" x14ac:dyDescent="0.25">
      <c r="A5272" t="s">
        <v>4716</v>
      </c>
      <c r="B5272">
        <v>1</v>
      </c>
      <c r="C5272" t="s">
        <v>4720</v>
      </c>
      <c r="D5272" t="str">
        <f>INDEX(Transcripts[#Data], MATCH(Exons[[#This Row],[Transcript stable ID]], Transcripts[Transcript stable ID], 0), 4)</f>
        <v>NM_001197104.1</v>
      </c>
      <c r="E5272" t="s">
        <v>27</v>
      </c>
      <c r="J5272">
        <v>118307205</v>
      </c>
      <c r="K5272">
        <v>118366976</v>
      </c>
      <c r="L5272">
        <v>118367082</v>
      </c>
      <c r="N5272">
        <v>20</v>
      </c>
      <c r="O5272">
        <v>5581</v>
      </c>
      <c r="P5272">
        <v>5687</v>
      </c>
      <c r="Q5272" t="s">
        <v>15195</v>
      </c>
      <c r="R5272">
        <v>5558</v>
      </c>
      <c r="S5272">
        <v>5664</v>
      </c>
    </row>
    <row r="5273" spans="1:19" x14ac:dyDescent="0.25">
      <c r="A5273" t="s">
        <v>4716</v>
      </c>
      <c r="B5273">
        <v>1</v>
      </c>
      <c r="C5273" t="s">
        <v>4720</v>
      </c>
      <c r="D5273" t="str">
        <f>INDEX(Transcripts[#Data], MATCH(Exons[[#This Row],[Transcript stable ID]], Transcripts[Transcript stable ID], 0), 4)</f>
        <v>NM_001197104.1</v>
      </c>
      <c r="E5273" t="s">
        <v>27</v>
      </c>
      <c r="J5273">
        <v>118307205</v>
      </c>
      <c r="K5273">
        <v>118368651</v>
      </c>
      <c r="L5273">
        <v>118368788</v>
      </c>
      <c r="N5273">
        <v>21</v>
      </c>
      <c r="O5273">
        <v>5688</v>
      </c>
      <c r="P5273">
        <v>5825</v>
      </c>
      <c r="Q5273" t="s">
        <v>15196</v>
      </c>
      <c r="R5273">
        <v>5665</v>
      </c>
      <c r="S5273">
        <v>5802</v>
      </c>
    </row>
    <row r="5274" spans="1:19" x14ac:dyDescent="0.25">
      <c r="A5274" t="s">
        <v>4716</v>
      </c>
      <c r="B5274">
        <v>1</v>
      </c>
      <c r="C5274" t="s">
        <v>4720</v>
      </c>
      <c r="D5274" t="str">
        <f>INDEX(Transcripts[#Data], MATCH(Exons[[#This Row],[Transcript stable ID]], Transcripts[Transcript stable ID], 0), 4)</f>
        <v>NM_001197104.1</v>
      </c>
      <c r="E5274" t="s">
        <v>27</v>
      </c>
      <c r="J5274">
        <v>118307205</v>
      </c>
      <c r="K5274">
        <v>118369085</v>
      </c>
      <c r="L5274">
        <v>118369243</v>
      </c>
      <c r="N5274">
        <v>22</v>
      </c>
      <c r="O5274">
        <v>5826</v>
      </c>
      <c r="P5274">
        <v>5984</v>
      </c>
      <c r="Q5274" t="s">
        <v>15197</v>
      </c>
      <c r="R5274">
        <v>5803</v>
      </c>
      <c r="S5274">
        <v>5961</v>
      </c>
    </row>
    <row r="5275" spans="1:19" x14ac:dyDescent="0.25">
      <c r="A5275" t="s">
        <v>4716</v>
      </c>
      <c r="B5275">
        <v>1</v>
      </c>
      <c r="C5275" t="s">
        <v>4720</v>
      </c>
      <c r="D5275" t="str">
        <f>INDEX(Transcripts[#Data], MATCH(Exons[[#This Row],[Transcript stable ID]], Transcripts[Transcript stable ID], 0), 4)</f>
        <v>NM_001197104.1</v>
      </c>
      <c r="E5275" t="s">
        <v>27</v>
      </c>
      <c r="J5275">
        <v>118307205</v>
      </c>
      <c r="K5275">
        <v>118370018</v>
      </c>
      <c r="L5275">
        <v>118370135</v>
      </c>
      <c r="N5275">
        <v>23</v>
      </c>
      <c r="O5275">
        <v>5985</v>
      </c>
      <c r="P5275">
        <v>6102</v>
      </c>
      <c r="Q5275" t="s">
        <v>15198</v>
      </c>
      <c r="R5275">
        <v>5962</v>
      </c>
      <c r="S5275">
        <v>6079</v>
      </c>
    </row>
    <row r="5276" spans="1:19" x14ac:dyDescent="0.25">
      <c r="A5276" t="s">
        <v>4716</v>
      </c>
      <c r="B5276">
        <v>1</v>
      </c>
      <c r="C5276" t="s">
        <v>4720</v>
      </c>
      <c r="D5276" t="str">
        <f>INDEX(Transcripts[#Data], MATCH(Exons[[#This Row],[Transcript stable ID]], Transcripts[Transcript stable ID], 0), 4)</f>
        <v>NM_001197104.1</v>
      </c>
      <c r="E5276" t="s">
        <v>27</v>
      </c>
      <c r="J5276">
        <v>118307205</v>
      </c>
      <c r="K5276">
        <v>118370550</v>
      </c>
      <c r="L5276">
        <v>118370628</v>
      </c>
      <c r="N5276">
        <v>24</v>
      </c>
      <c r="O5276">
        <v>6103</v>
      </c>
      <c r="P5276">
        <v>6181</v>
      </c>
      <c r="Q5276" t="s">
        <v>15199</v>
      </c>
      <c r="R5276">
        <v>6080</v>
      </c>
      <c r="S5276">
        <v>6158</v>
      </c>
    </row>
    <row r="5277" spans="1:19" x14ac:dyDescent="0.25">
      <c r="A5277" t="s">
        <v>4716</v>
      </c>
      <c r="B5277">
        <v>1</v>
      </c>
      <c r="C5277" t="s">
        <v>4720</v>
      </c>
      <c r="D5277" t="str">
        <f>INDEX(Transcripts[#Data], MATCH(Exons[[#This Row],[Transcript stable ID]], Transcripts[Transcript stable ID], 0), 4)</f>
        <v>NM_001197104.1</v>
      </c>
      <c r="E5277" t="s">
        <v>27</v>
      </c>
      <c r="J5277">
        <v>118307205</v>
      </c>
      <c r="K5277">
        <v>118371702</v>
      </c>
      <c r="L5277">
        <v>118371862</v>
      </c>
      <c r="N5277">
        <v>25</v>
      </c>
      <c r="O5277">
        <v>6182</v>
      </c>
      <c r="P5277">
        <v>6342</v>
      </c>
      <c r="Q5277" t="s">
        <v>15200</v>
      </c>
      <c r="R5277">
        <v>6159</v>
      </c>
      <c r="S5277">
        <v>6319</v>
      </c>
    </row>
    <row r="5278" spans="1:19" x14ac:dyDescent="0.25">
      <c r="A5278" t="s">
        <v>4716</v>
      </c>
      <c r="B5278">
        <v>1</v>
      </c>
      <c r="C5278" t="s">
        <v>4720</v>
      </c>
      <c r="D5278" t="str">
        <f>INDEX(Transcripts[#Data], MATCH(Exons[[#This Row],[Transcript stable ID]], Transcripts[Transcript stable ID], 0), 4)</f>
        <v>NM_001197104.1</v>
      </c>
      <c r="E5278" t="s">
        <v>27</v>
      </c>
      <c r="J5278">
        <v>118307205</v>
      </c>
      <c r="K5278">
        <v>118372387</v>
      </c>
      <c r="L5278">
        <v>118372572</v>
      </c>
      <c r="N5278">
        <v>26</v>
      </c>
      <c r="O5278">
        <v>6343</v>
      </c>
      <c r="P5278">
        <v>6528</v>
      </c>
      <c r="Q5278" t="s">
        <v>15201</v>
      </c>
      <c r="R5278">
        <v>6320</v>
      </c>
      <c r="S5278">
        <v>6505</v>
      </c>
    </row>
    <row r="5279" spans="1:19" x14ac:dyDescent="0.25">
      <c r="A5279" t="s">
        <v>4716</v>
      </c>
      <c r="B5279">
        <v>1</v>
      </c>
      <c r="C5279" t="s">
        <v>4720</v>
      </c>
      <c r="D5279" t="str">
        <f>INDEX(Transcripts[#Data], MATCH(Exons[[#This Row],[Transcript stable ID]], Transcripts[Transcript stable ID], 0), 4)</f>
        <v>NM_001197104.1</v>
      </c>
      <c r="E5279" t="s">
        <v>27</v>
      </c>
      <c r="J5279">
        <v>118307205</v>
      </c>
      <c r="K5279">
        <v>118373113</v>
      </c>
      <c r="L5279">
        <v>118377361</v>
      </c>
      <c r="N5279">
        <v>27</v>
      </c>
      <c r="O5279">
        <v>6529</v>
      </c>
      <c r="P5279">
        <v>10777</v>
      </c>
      <c r="Q5279" t="s">
        <v>15202</v>
      </c>
      <c r="R5279">
        <v>6506</v>
      </c>
      <c r="S5279">
        <v>10754</v>
      </c>
    </row>
    <row r="5280" spans="1:19" x14ac:dyDescent="0.25">
      <c r="A5280" t="s">
        <v>4716</v>
      </c>
      <c r="B5280">
        <v>1</v>
      </c>
      <c r="C5280" t="s">
        <v>4720</v>
      </c>
      <c r="D5280" t="str">
        <f>INDEX(Transcripts[#Data], MATCH(Exons[[#This Row],[Transcript stable ID]], Transcripts[Transcript stable ID], 0), 4)</f>
        <v>NM_001197104.1</v>
      </c>
      <c r="E5280" t="s">
        <v>27</v>
      </c>
      <c r="J5280">
        <v>118307205</v>
      </c>
      <c r="K5280">
        <v>118378244</v>
      </c>
      <c r="L5280">
        <v>118378324</v>
      </c>
      <c r="N5280">
        <v>28</v>
      </c>
      <c r="O5280">
        <v>10778</v>
      </c>
      <c r="P5280">
        <v>10858</v>
      </c>
      <c r="Q5280" t="s">
        <v>15203</v>
      </c>
      <c r="R5280">
        <v>10755</v>
      </c>
      <c r="S5280">
        <v>10835</v>
      </c>
    </row>
    <row r="5281" spans="1:19" x14ac:dyDescent="0.25">
      <c r="A5281" t="s">
        <v>4716</v>
      </c>
      <c r="B5281">
        <v>1</v>
      </c>
      <c r="C5281" t="s">
        <v>4720</v>
      </c>
      <c r="D5281" t="str">
        <f>INDEX(Transcripts[#Data], MATCH(Exons[[#This Row],[Transcript stable ID]], Transcripts[Transcript stable ID], 0), 4)</f>
        <v>NM_001197104.1</v>
      </c>
      <c r="E5281" t="s">
        <v>27</v>
      </c>
      <c r="J5281">
        <v>118307205</v>
      </c>
      <c r="K5281">
        <v>118379851</v>
      </c>
      <c r="L5281">
        <v>118379915</v>
      </c>
      <c r="N5281">
        <v>29</v>
      </c>
      <c r="O5281">
        <v>10859</v>
      </c>
      <c r="P5281">
        <v>10923</v>
      </c>
      <c r="Q5281" t="s">
        <v>15204</v>
      </c>
      <c r="R5281">
        <v>10836</v>
      </c>
      <c r="S5281">
        <v>10900</v>
      </c>
    </row>
    <row r="5282" spans="1:19" x14ac:dyDescent="0.25">
      <c r="A5282" t="s">
        <v>4716</v>
      </c>
      <c r="B5282">
        <v>1</v>
      </c>
      <c r="C5282" t="s">
        <v>4720</v>
      </c>
      <c r="D5282" t="str">
        <f>INDEX(Transcripts[#Data], MATCH(Exons[[#This Row],[Transcript stable ID]], Transcripts[Transcript stable ID], 0), 4)</f>
        <v>NM_001197104.1</v>
      </c>
      <c r="E5282" t="s">
        <v>27</v>
      </c>
      <c r="J5282">
        <v>118307205</v>
      </c>
      <c r="K5282">
        <v>118380663</v>
      </c>
      <c r="L5282">
        <v>118380833</v>
      </c>
      <c r="N5282">
        <v>30</v>
      </c>
      <c r="O5282">
        <v>10924</v>
      </c>
      <c r="P5282">
        <v>11094</v>
      </c>
      <c r="Q5282" t="s">
        <v>15205</v>
      </c>
      <c r="R5282">
        <v>10901</v>
      </c>
      <c r="S5282">
        <v>11071</v>
      </c>
    </row>
    <row r="5283" spans="1:19" x14ac:dyDescent="0.25">
      <c r="A5283" t="s">
        <v>4716</v>
      </c>
      <c r="B5283">
        <v>1</v>
      </c>
      <c r="C5283" t="s">
        <v>4720</v>
      </c>
      <c r="D5283" t="str">
        <f>INDEX(Transcripts[#Data], MATCH(Exons[[#This Row],[Transcript stable ID]], Transcripts[Transcript stable ID], 0), 4)</f>
        <v>NM_001197104.1</v>
      </c>
      <c r="E5283" t="s">
        <v>27</v>
      </c>
      <c r="J5283">
        <v>118307205</v>
      </c>
      <c r="K5283">
        <v>118382666</v>
      </c>
      <c r="L5283">
        <v>118382740</v>
      </c>
      <c r="N5283">
        <v>31</v>
      </c>
      <c r="O5283">
        <v>11095</v>
      </c>
      <c r="P5283">
        <v>11169</v>
      </c>
      <c r="Q5283" t="s">
        <v>15206</v>
      </c>
      <c r="R5283">
        <v>11072</v>
      </c>
      <c r="S5283">
        <v>11146</v>
      </c>
    </row>
    <row r="5284" spans="1:19" x14ac:dyDescent="0.25">
      <c r="A5284" t="s">
        <v>4716</v>
      </c>
      <c r="B5284">
        <v>1</v>
      </c>
      <c r="C5284" t="s">
        <v>4720</v>
      </c>
      <c r="D5284" t="str">
        <f>INDEX(Transcripts[#Data], MATCH(Exons[[#This Row],[Transcript stable ID]], Transcripts[Transcript stable ID], 0), 4)</f>
        <v>NM_001197104.1</v>
      </c>
      <c r="E5284" t="s">
        <v>27</v>
      </c>
      <c r="J5284">
        <v>118307205</v>
      </c>
      <c r="K5284">
        <v>118390333</v>
      </c>
      <c r="L5284">
        <v>118390507</v>
      </c>
      <c r="N5284">
        <v>32</v>
      </c>
      <c r="O5284">
        <v>11170</v>
      </c>
      <c r="P5284">
        <v>11344</v>
      </c>
      <c r="Q5284" t="s">
        <v>15207</v>
      </c>
      <c r="R5284">
        <v>11147</v>
      </c>
      <c r="S5284">
        <v>11321</v>
      </c>
    </row>
    <row r="5285" spans="1:19" x14ac:dyDescent="0.25">
      <c r="A5285" t="s">
        <v>4716</v>
      </c>
      <c r="B5285">
        <v>1</v>
      </c>
      <c r="C5285" t="s">
        <v>4720</v>
      </c>
      <c r="D5285" t="str">
        <f>INDEX(Transcripts[#Data], MATCH(Exons[[#This Row],[Transcript stable ID]], Transcripts[Transcript stable ID], 0), 4)</f>
        <v>NM_001197104.1</v>
      </c>
      <c r="E5285" t="s">
        <v>27</v>
      </c>
      <c r="J5285">
        <v>118307205</v>
      </c>
      <c r="K5285">
        <v>118390672</v>
      </c>
      <c r="L5285">
        <v>118390779</v>
      </c>
      <c r="N5285">
        <v>33</v>
      </c>
      <c r="O5285">
        <v>11345</v>
      </c>
      <c r="P5285">
        <v>11452</v>
      </c>
      <c r="Q5285" t="s">
        <v>15208</v>
      </c>
      <c r="R5285">
        <v>11322</v>
      </c>
      <c r="S5285">
        <v>11429</v>
      </c>
    </row>
    <row r="5286" spans="1:19" x14ac:dyDescent="0.25">
      <c r="A5286" t="s">
        <v>4716</v>
      </c>
      <c r="B5286">
        <v>1</v>
      </c>
      <c r="C5286" t="s">
        <v>4720</v>
      </c>
      <c r="D5286" t="str">
        <f>INDEX(Transcripts[#Data], MATCH(Exons[[#This Row],[Transcript stable ID]], Transcripts[Transcript stable ID], 0), 4)</f>
        <v>NM_001197104.1</v>
      </c>
      <c r="E5286" t="s">
        <v>27</v>
      </c>
      <c r="J5286">
        <v>118307205</v>
      </c>
      <c r="K5286">
        <v>118391517</v>
      </c>
      <c r="L5286">
        <v>118391600</v>
      </c>
      <c r="N5286">
        <v>34</v>
      </c>
      <c r="O5286">
        <v>11453</v>
      </c>
      <c r="P5286">
        <v>11536</v>
      </c>
      <c r="Q5286" t="s">
        <v>15209</v>
      </c>
      <c r="R5286">
        <v>11430</v>
      </c>
      <c r="S5286">
        <v>11513</v>
      </c>
    </row>
    <row r="5287" spans="1:19" x14ac:dyDescent="0.25">
      <c r="A5287" t="s">
        <v>4716</v>
      </c>
      <c r="B5287">
        <v>1</v>
      </c>
      <c r="C5287" t="s">
        <v>4720</v>
      </c>
      <c r="D5287" t="str">
        <f>INDEX(Transcripts[#Data], MATCH(Exons[[#This Row],[Transcript stable ID]], Transcripts[Transcript stable ID], 0), 4)</f>
        <v>NM_001197104.1</v>
      </c>
      <c r="E5287" t="s">
        <v>27</v>
      </c>
      <c r="J5287">
        <v>118307205</v>
      </c>
      <c r="K5287">
        <v>118392003</v>
      </c>
      <c r="L5287">
        <v>118392132</v>
      </c>
      <c r="N5287">
        <v>35</v>
      </c>
      <c r="O5287">
        <v>11537</v>
      </c>
      <c r="P5287">
        <v>11666</v>
      </c>
      <c r="Q5287" t="s">
        <v>15210</v>
      </c>
      <c r="R5287">
        <v>11514</v>
      </c>
      <c r="S5287">
        <v>11643</v>
      </c>
    </row>
    <row r="5288" spans="1:19" x14ac:dyDescent="0.25">
      <c r="A5288" t="s">
        <v>4716</v>
      </c>
      <c r="B5288">
        <v>1</v>
      </c>
      <c r="C5288" t="s">
        <v>4720</v>
      </c>
      <c r="D5288" t="str">
        <f>INDEX(Transcripts[#Data], MATCH(Exons[[#This Row],[Transcript stable ID]], Transcripts[Transcript stable ID], 0), 4)</f>
        <v>NM_001197104.1</v>
      </c>
      <c r="E5288" t="s">
        <v>27</v>
      </c>
      <c r="H5288">
        <v>118392888</v>
      </c>
      <c r="I5288">
        <v>118397539</v>
      </c>
      <c r="J5288">
        <v>118307205</v>
      </c>
      <c r="K5288">
        <v>118392612</v>
      </c>
      <c r="L5288">
        <v>118397539</v>
      </c>
      <c r="N5288">
        <v>36</v>
      </c>
      <c r="O5288">
        <v>11667</v>
      </c>
      <c r="P5288">
        <v>11942</v>
      </c>
      <c r="Q5288" t="s">
        <v>15211</v>
      </c>
      <c r="R5288">
        <v>11644</v>
      </c>
      <c r="S5288">
        <v>11919</v>
      </c>
    </row>
    <row r="5289" spans="1:19" x14ac:dyDescent="0.25">
      <c r="A5289" t="s">
        <v>645</v>
      </c>
      <c r="B5289">
        <v>-1</v>
      </c>
      <c r="C5289" t="s">
        <v>653</v>
      </c>
      <c r="D5289" t="str">
        <f>INDEX(Transcripts[#Data], MATCH(Exons[[#This Row],[Transcript stable ID]], Transcripts[Transcript stable ID], 0), 4)</f>
        <v>NM_001706.5</v>
      </c>
      <c r="E5289" t="s">
        <v>27</v>
      </c>
      <c r="F5289">
        <v>187463198</v>
      </c>
      <c r="G5289">
        <v>187463515</v>
      </c>
      <c r="J5289">
        <v>187463515</v>
      </c>
      <c r="K5289">
        <v>187463198</v>
      </c>
      <c r="L5289">
        <v>187463515</v>
      </c>
      <c r="N5289">
        <v>1</v>
      </c>
      <c r="Q5289" t="s">
        <v>15212</v>
      </c>
    </row>
    <row r="5290" spans="1:19" x14ac:dyDescent="0.25">
      <c r="A5290" t="s">
        <v>645</v>
      </c>
      <c r="B5290">
        <v>-1</v>
      </c>
      <c r="C5290" t="s">
        <v>653</v>
      </c>
      <c r="D5290" t="str">
        <f>INDEX(Transcripts[#Data], MATCH(Exons[[#This Row],[Transcript stable ID]], Transcripts[Transcript stable ID], 0), 4)</f>
        <v>NM_001706.5</v>
      </c>
      <c r="E5290" t="s">
        <v>27</v>
      </c>
      <c r="F5290">
        <v>187452657</v>
      </c>
      <c r="G5290">
        <v>187452695</v>
      </c>
      <c r="J5290">
        <v>187463515</v>
      </c>
      <c r="K5290">
        <v>187452657</v>
      </c>
      <c r="L5290">
        <v>187452695</v>
      </c>
      <c r="N5290">
        <v>2</v>
      </c>
      <c r="Q5290" t="s">
        <v>15213</v>
      </c>
    </row>
    <row r="5291" spans="1:19" x14ac:dyDescent="0.25">
      <c r="A5291" t="s">
        <v>645</v>
      </c>
      <c r="B5291">
        <v>-1</v>
      </c>
      <c r="C5291" t="s">
        <v>653</v>
      </c>
      <c r="D5291" t="str">
        <f>INDEX(Transcripts[#Data], MATCH(Exons[[#This Row],[Transcript stable ID]], Transcripts[Transcript stable ID], 0), 4)</f>
        <v>NM_001706.5</v>
      </c>
      <c r="E5291" t="s">
        <v>27</v>
      </c>
      <c r="F5291">
        <v>187451482</v>
      </c>
      <c r="G5291">
        <v>187451491</v>
      </c>
      <c r="J5291">
        <v>187463515</v>
      </c>
      <c r="K5291">
        <v>187451321</v>
      </c>
      <c r="L5291">
        <v>187451491</v>
      </c>
      <c r="N5291">
        <v>3</v>
      </c>
      <c r="O5291">
        <v>368</v>
      </c>
      <c r="P5291">
        <v>528</v>
      </c>
      <c r="Q5291" t="s">
        <v>15214</v>
      </c>
      <c r="R5291">
        <v>1</v>
      </c>
      <c r="S5291">
        <v>161</v>
      </c>
    </row>
    <row r="5292" spans="1:19" x14ac:dyDescent="0.25">
      <c r="A5292" t="s">
        <v>645</v>
      </c>
      <c r="B5292">
        <v>-1</v>
      </c>
      <c r="C5292" t="s">
        <v>653</v>
      </c>
      <c r="D5292" t="str">
        <f>INDEX(Transcripts[#Data], MATCH(Exons[[#This Row],[Transcript stable ID]], Transcripts[Transcript stable ID], 0), 4)</f>
        <v>NM_001706.5</v>
      </c>
      <c r="E5292" t="s">
        <v>27</v>
      </c>
      <c r="J5292">
        <v>187463515</v>
      </c>
      <c r="K5292">
        <v>187449497</v>
      </c>
      <c r="L5292">
        <v>187449718</v>
      </c>
      <c r="N5292">
        <v>4</v>
      </c>
      <c r="O5292">
        <v>529</v>
      </c>
      <c r="P5292">
        <v>750</v>
      </c>
      <c r="Q5292" t="s">
        <v>15215</v>
      </c>
      <c r="R5292">
        <v>162</v>
      </c>
      <c r="S5292">
        <v>383</v>
      </c>
    </row>
    <row r="5293" spans="1:19" x14ac:dyDescent="0.25">
      <c r="A5293" t="s">
        <v>645</v>
      </c>
      <c r="B5293">
        <v>-1</v>
      </c>
      <c r="C5293" t="s">
        <v>653</v>
      </c>
      <c r="D5293" t="str">
        <f>INDEX(Transcripts[#Data], MATCH(Exons[[#This Row],[Transcript stable ID]], Transcripts[Transcript stable ID], 0), 4)</f>
        <v>NM_001706.5</v>
      </c>
      <c r="E5293" t="s">
        <v>27</v>
      </c>
      <c r="J5293">
        <v>187463515</v>
      </c>
      <c r="K5293">
        <v>187446838</v>
      </c>
      <c r="L5293">
        <v>187447809</v>
      </c>
      <c r="N5293">
        <v>5</v>
      </c>
      <c r="O5293">
        <v>751</v>
      </c>
      <c r="P5293">
        <v>1722</v>
      </c>
      <c r="Q5293" t="s">
        <v>15216</v>
      </c>
      <c r="R5293">
        <v>384</v>
      </c>
      <c r="S5293">
        <v>1355</v>
      </c>
    </row>
    <row r="5294" spans="1:19" x14ac:dyDescent="0.25">
      <c r="A5294" t="s">
        <v>645</v>
      </c>
      <c r="B5294">
        <v>-1</v>
      </c>
      <c r="C5294" t="s">
        <v>653</v>
      </c>
      <c r="D5294" t="str">
        <f>INDEX(Transcripts[#Data], MATCH(Exons[[#This Row],[Transcript stable ID]], Transcripts[Transcript stable ID], 0), 4)</f>
        <v>NM_001706.5</v>
      </c>
      <c r="E5294" t="s">
        <v>27</v>
      </c>
      <c r="J5294">
        <v>187463515</v>
      </c>
      <c r="K5294">
        <v>187446148</v>
      </c>
      <c r="L5294">
        <v>187446332</v>
      </c>
      <c r="N5294">
        <v>6</v>
      </c>
      <c r="O5294">
        <v>1723</v>
      </c>
      <c r="P5294">
        <v>1907</v>
      </c>
      <c r="Q5294" t="s">
        <v>15217</v>
      </c>
      <c r="R5294">
        <v>1356</v>
      </c>
      <c r="S5294">
        <v>1540</v>
      </c>
    </row>
    <row r="5295" spans="1:19" x14ac:dyDescent="0.25">
      <c r="A5295" t="s">
        <v>645</v>
      </c>
      <c r="B5295">
        <v>-1</v>
      </c>
      <c r="C5295" t="s">
        <v>653</v>
      </c>
      <c r="D5295" t="str">
        <f>INDEX(Transcripts[#Data], MATCH(Exons[[#This Row],[Transcript stable ID]], Transcripts[Transcript stable ID], 0), 4)</f>
        <v>NM_001706.5</v>
      </c>
      <c r="E5295" t="s">
        <v>27</v>
      </c>
      <c r="J5295">
        <v>187463515</v>
      </c>
      <c r="K5295">
        <v>187444519</v>
      </c>
      <c r="L5295">
        <v>187444686</v>
      </c>
      <c r="N5295">
        <v>7</v>
      </c>
      <c r="O5295">
        <v>1908</v>
      </c>
      <c r="P5295">
        <v>2075</v>
      </c>
      <c r="Q5295" t="s">
        <v>15218</v>
      </c>
      <c r="R5295">
        <v>1541</v>
      </c>
      <c r="S5295">
        <v>1708</v>
      </c>
    </row>
    <row r="5296" spans="1:19" x14ac:dyDescent="0.25">
      <c r="A5296" t="s">
        <v>645</v>
      </c>
      <c r="B5296">
        <v>-1</v>
      </c>
      <c r="C5296" t="s">
        <v>653</v>
      </c>
      <c r="D5296" t="str">
        <f>INDEX(Transcripts[#Data], MATCH(Exons[[#This Row],[Transcript stable ID]], Transcripts[Transcript stable ID], 0), 4)</f>
        <v>NM_001706.5</v>
      </c>
      <c r="E5296" t="s">
        <v>27</v>
      </c>
      <c r="J5296">
        <v>187463515</v>
      </c>
      <c r="K5296">
        <v>187443287</v>
      </c>
      <c r="L5296">
        <v>187443417</v>
      </c>
      <c r="N5296">
        <v>8</v>
      </c>
      <c r="O5296">
        <v>2076</v>
      </c>
      <c r="P5296">
        <v>2206</v>
      </c>
      <c r="Q5296" t="s">
        <v>15219</v>
      </c>
      <c r="R5296">
        <v>1709</v>
      </c>
      <c r="S5296">
        <v>1839</v>
      </c>
    </row>
    <row r="5297" spans="1:19" x14ac:dyDescent="0.25">
      <c r="A5297" t="s">
        <v>645</v>
      </c>
      <c r="B5297">
        <v>-1</v>
      </c>
      <c r="C5297" t="s">
        <v>653</v>
      </c>
      <c r="D5297" t="str">
        <f>INDEX(Transcripts[#Data], MATCH(Exons[[#This Row],[Transcript stable ID]], Transcripts[Transcript stable ID], 0), 4)</f>
        <v>NM_001706.5</v>
      </c>
      <c r="E5297" t="s">
        <v>27</v>
      </c>
      <c r="J5297">
        <v>187463515</v>
      </c>
      <c r="K5297">
        <v>187442729</v>
      </c>
      <c r="L5297">
        <v>187442866</v>
      </c>
      <c r="N5297">
        <v>9</v>
      </c>
      <c r="O5297">
        <v>2207</v>
      </c>
      <c r="P5297">
        <v>2344</v>
      </c>
      <c r="Q5297" t="s">
        <v>15220</v>
      </c>
      <c r="R5297">
        <v>1840</v>
      </c>
      <c r="S5297">
        <v>1977</v>
      </c>
    </row>
    <row r="5298" spans="1:19" x14ac:dyDescent="0.25">
      <c r="A5298" t="s">
        <v>645</v>
      </c>
      <c r="B5298">
        <v>-1</v>
      </c>
      <c r="C5298" t="s">
        <v>653</v>
      </c>
      <c r="D5298" t="str">
        <f>INDEX(Transcripts[#Data], MATCH(Exons[[#This Row],[Transcript stable ID]], Transcripts[Transcript stable ID], 0), 4)</f>
        <v>NM_001706.5</v>
      </c>
      <c r="E5298" t="s">
        <v>27</v>
      </c>
      <c r="H5298">
        <v>187439165</v>
      </c>
      <c r="I5298">
        <v>187440245</v>
      </c>
      <c r="J5298">
        <v>187463515</v>
      </c>
      <c r="K5298">
        <v>187439165</v>
      </c>
      <c r="L5298">
        <v>187440389</v>
      </c>
      <c r="N5298">
        <v>10</v>
      </c>
      <c r="O5298">
        <v>2345</v>
      </c>
      <c r="P5298">
        <v>2488</v>
      </c>
      <c r="Q5298" t="s">
        <v>15221</v>
      </c>
      <c r="R5298">
        <v>1978</v>
      </c>
      <c r="S5298">
        <v>2121</v>
      </c>
    </row>
    <row r="5299" spans="1:19" x14ac:dyDescent="0.25">
      <c r="A5299" t="s">
        <v>645</v>
      </c>
      <c r="B5299">
        <v>-1</v>
      </c>
      <c r="C5299" t="s">
        <v>657</v>
      </c>
      <c r="D5299" t="str">
        <f>INDEX(Transcripts[#Data], MATCH(Exons[[#This Row],[Transcript stable ID]], Transcripts[Transcript stable ID], 0), 4)</f>
        <v>NM_001130845.1</v>
      </c>
      <c r="E5299" t="s">
        <v>27</v>
      </c>
      <c r="F5299">
        <v>187452657</v>
      </c>
      <c r="G5299">
        <v>187452695</v>
      </c>
      <c r="J5299">
        <v>187454357</v>
      </c>
      <c r="K5299">
        <v>187452657</v>
      </c>
      <c r="L5299">
        <v>187452695</v>
      </c>
      <c r="N5299">
        <v>2</v>
      </c>
      <c r="Q5299" t="s">
        <v>15213</v>
      </c>
    </row>
    <row r="5300" spans="1:19" x14ac:dyDescent="0.25">
      <c r="A5300" t="s">
        <v>645</v>
      </c>
      <c r="B5300">
        <v>-1</v>
      </c>
      <c r="C5300" t="s">
        <v>657</v>
      </c>
      <c r="D5300" t="str">
        <f>INDEX(Transcripts[#Data], MATCH(Exons[[#This Row],[Transcript stable ID]], Transcripts[Transcript stable ID], 0), 4)</f>
        <v>NM_001130845.1</v>
      </c>
      <c r="E5300" t="s">
        <v>27</v>
      </c>
      <c r="F5300">
        <v>187451482</v>
      </c>
      <c r="G5300">
        <v>187451491</v>
      </c>
      <c r="J5300">
        <v>187454357</v>
      </c>
      <c r="K5300">
        <v>187451321</v>
      </c>
      <c r="L5300">
        <v>187451491</v>
      </c>
      <c r="N5300">
        <v>3</v>
      </c>
      <c r="O5300">
        <v>530</v>
      </c>
      <c r="P5300">
        <v>690</v>
      </c>
      <c r="Q5300" t="s">
        <v>15214</v>
      </c>
      <c r="R5300">
        <v>1</v>
      </c>
      <c r="S5300">
        <v>161</v>
      </c>
    </row>
    <row r="5301" spans="1:19" x14ac:dyDescent="0.25">
      <c r="A5301" t="s">
        <v>645</v>
      </c>
      <c r="B5301">
        <v>-1</v>
      </c>
      <c r="C5301" t="s">
        <v>657</v>
      </c>
      <c r="D5301" t="str">
        <f>INDEX(Transcripts[#Data], MATCH(Exons[[#This Row],[Transcript stable ID]], Transcripts[Transcript stable ID], 0), 4)</f>
        <v>NM_001130845.1</v>
      </c>
      <c r="E5301" t="s">
        <v>27</v>
      </c>
      <c r="J5301">
        <v>187454357</v>
      </c>
      <c r="K5301">
        <v>187449497</v>
      </c>
      <c r="L5301">
        <v>187449718</v>
      </c>
      <c r="N5301">
        <v>4</v>
      </c>
      <c r="O5301">
        <v>691</v>
      </c>
      <c r="P5301">
        <v>912</v>
      </c>
      <c r="Q5301" t="s">
        <v>15215</v>
      </c>
      <c r="R5301">
        <v>162</v>
      </c>
      <c r="S5301">
        <v>383</v>
      </c>
    </row>
    <row r="5302" spans="1:19" x14ac:dyDescent="0.25">
      <c r="A5302" t="s">
        <v>645</v>
      </c>
      <c r="B5302">
        <v>-1</v>
      </c>
      <c r="C5302" t="s">
        <v>657</v>
      </c>
      <c r="D5302" t="str">
        <f>INDEX(Transcripts[#Data], MATCH(Exons[[#This Row],[Transcript stable ID]], Transcripts[Transcript stable ID], 0), 4)</f>
        <v>NM_001130845.1</v>
      </c>
      <c r="E5302" t="s">
        <v>27</v>
      </c>
      <c r="J5302">
        <v>187454357</v>
      </c>
      <c r="K5302">
        <v>187446838</v>
      </c>
      <c r="L5302">
        <v>187447809</v>
      </c>
      <c r="N5302">
        <v>5</v>
      </c>
      <c r="O5302">
        <v>913</v>
      </c>
      <c r="P5302">
        <v>1884</v>
      </c>
      <c r="Q5302" t="s">
        <v>15216</v>
      </c>
      <c r="R5302">
        <v>384</v>
      </c>
      <c r="S5302">
        <v>1355</v>
      </c>
    </row>
    <row r="5303" spans="1:19" x14ac:dyDescent="0.25">
      <c r="A5303" t="s">
        <v>645</v>
      </c>
      <c r="B5303">
        <v>-1</v>
      </c>
      <c r="C5303" t="s">
        <v>657</v>
      </c>
      <c r="D5303" t="str">
        <f>INDEX(Transcripts[#Data], MATCH(Exons[[#This Row],[Transcript stable ID]], Transcripts[Transcript stable ID], 0), 4)</f>
        <v>NM_001130845.1</v>
      </c>
      <c r="E5303" t="s">
        <v>27</v>
      </c>
      <c r="J5303">
        <v>187454357</v>
      </c>
      <c r="K5303">
        <v>187446148</v>
      </c>
      <c r="L5303">
        <v>187446332</v>
      </c>
      <c r="N5303">
        <v>6</v>
      </c>
      <c r="O5303">
        <v>1885</v>
      </c>
      <c r="P5303">
        <v>2069</v>
      </c>
      <c r="Q5303" t="s">
        <v>15217</v>
      </c>
      <c r="R5303">
        <v>1356</v>
      </c>
      <c r="S5303">
        <v>1540</v>
      </c>
    </row>
    <row r="5304" spans="1:19" x14ac:dyDescent="0.25">
      <c r="A5304" t="s">
        <v>645</v>
      </c>
      <c r="B5304">
        <v>-1</v>
      </c>
      <c r="C5304" t="s">
        <v>657</v>
      </c>
      <c r="D5304" t="str">
        <f>INDEX(Transcripts[#Data], MATCH(Exons[[#This Row],[Transcript stable ID]], Transcripts[Transcript stable ID], 0), 4)</f>
        <v>NM_001130845.1</v>
      </c>
      <c r="E5304" t="s">
        <v>27</v>
      </c>
      <c r="J5304">
        <v>187454357</v>
      </c>
      <c r="K5304">
        <v>187444519</v>
      </c>
      <c r="L5304">
        <v>187444686</v>
      </c>
      <c r="N5304">
        <v>7</v>
      </c>
      <c r="O5304">
        <v>2070</v>
      </c>
      <c r="P5304">
        <v>2237</v>
      </c>
      <c r="Q5304" t="s">
        <v>15218</v>
      </c>
      <c r="R5304">
        <v>1541</v>
      </c>
      <c r="S5304">
        <v>1708</v>
      </c>
    </row>
    <row r="5305" spans="1:19" x14ac:dyDescent="0.25">
      <c r="A5305" t="s">
        <v>645</v>
      </c>
      <c r="B5305">
        <v>-1</v>
      </c>
      <c r="C5305" t="s">
        <v>657</v>
      </c>
      <c r="D5305" t="str">
        <f>INDEX(Transcripts[#Data], MATCH(Exons[[#This Row],[Transcript stable ID]], Transcripts[Transcript stable ID], 0), 4)</f>
        <v>NM_001130845.1</v>
      </c>
      <c r="E5305" t="s">
        <v>27</v>
      </c>
      <c r="J5305">
        <v>187454357</v>
      </c>
      <c r="K5305">
        <v>187443287</v>
      </c>
      <c r="L5305">
        <v>187443417</v>
      </c>
      <c r="N5305">
        <v>8</v>
      </c>
      <c r="O5305">
        <v>2238</v>
      </c>
      <c r="P5305">
        <v>2368</v>
      </c>
      <c r="Q5305" t="s">
        <v>15219</v>
      </c>
      <c r="R5305">
        <v>1709</v>
      </c>
      <c r="S5305">
        <v>1839</v>
      </c>
    </row>
    <row r="5306" spans="1:19" x14ac:dyDescent="0.25">
      <c r="A5306" t="s">
        <v>645</v>
      </c>
      <c r="B5306">
        <v>-1</v>
      </c>
      <c r="C5306" t="s">
        <v>657</v>
      </c>
      <c r="D5306" t="str">
        <f>INDEX(Transcripts[#Data], MATCH(Exons[[#This Row],[Transcript stable ID]], Transcripts[Transcript stable ID], 0), 4)</f>
        <v>NM_001130845.1</v>
      </c>
      <c r="E5306" t="s">
        <v>27</v>
      </c>
      <c r="J5306">
        <v>187454357</v>
      </c>
      <c r="K5306">
        <v>187442729</v>
      </c>
      <c r="L5306">
        <v>187442866</v>
      </c>
      <c r="N5306">
        <v>9</v>
      </c>
      <c r="O5306">
        <v>2369</v>
      </c>
      <c r="P5306">
        <v>2506</v>
      </c>
      <c r="Q5306" t="s">
        <v>15220</v>
      </c>
      <c r="R5306">
        <v>1840</v>
      </c>
      <c r="S5306">
        <v>1977</v>
      </c>
    </row>
    <row r="5307" spans="1:19" x14ac:dyDescent="0.25">
      <c r="A5307" t="s">
        <v>645</v>
      </c>
      <c r="B5307">
        <v>-1</v>
      </c>
      <c r="C5307" t="s">
        <v>657</v>
      </c>
      <c r="D5307" t="str">
        <f>INDEX(Transcripts[#Data], MATCH(Exons[[#This Row],[Transcript stable ID]], Transcripts[Transcript stable ID], 0), 4)</f>
        <v>NM_001130845.1</v>
      </c>
      <c r="E5307" t="s">
        <v>27</v>
      </c>
      <c r="F5307">
        <v>187453878</v>
      </c>
      <c r="G5307">
        <v>187454357</v>
      </c>
      <c r="J5307">
        <v>187454357</v>
      </c>
      <c r="K5307">
        <v>187453878</v>
      </c>
      <c r="L5307">
        <v>187454357</v>
      </c>
      <c r="N5307">
        <v>1</v>
      </c>
      <c r="Q5307" t="s">
        <v>15222</v>
      </c>
    </row>
    <row r="5308" spans="1:19" x14ac:dyDescent="0.25">
      <c r="A5308" t="s">
        <v>645</v>
      </c>
      <c r="B5308">
        <v>-1</v>
      </c>
      <c r="C5308" t="s">
        <v>657</v>
      </c>
      <c r="D5308" t="str">
        <f>INDEX(Transcripts[#Data], MATCH(Exons[[#This Row],[Transcript stable ID]], Transcripts[Transcript stable ID], 0), 4)</f>
        <v>NM_001130845.1</v>
      </c>
      <c r="E5308" t="s">
        <v>27</v>
      </c>
      <c r="H5308">
        <v>187440186</v>
      </c>
      <c r="I5308">
        <v>187440245</v>
      </c>
      <c r="J5308">
        <v>187454357</v>
      </c>
      <c r="K5308">
        <v>187440186</v>
      </c>
      <c r="L5308">
        <v>187440389</v>
      </c>
      <c r="N5308">
        <v>10</v>
      </c>
      <c r="O5308">
        <v>2507</v>
      </c>
      <c r="P5308">
        <v>2650</v>
      </c>
      <c r="Q5308" t="s">
        <v>15223</v>
      </c>
      <c r="R5308">
        <v>1978</v>
      </c>
      <c r="S5308">
        <v>2121</v>
      </c>
    </row>
    <row r="5309" spans="1:19" x14ac:dyDescent="0.25">
      <c r="A5309" t="s">
        <v>645</v>
      </c>
      <c r="B5309">
        <v>-1</v>
      </c>
      <c r="C5309" t="s">
        <v>660</v>
      </c>
      <c r="D5309" t="str">
        <f>INDEX(Transcripts[#Data], MATCH(Exons[[#This Row],[Transcript stable ID]], Transcripts[Transcript stable ID], 0), 4)</f>
        <v>NM_001134738.1</v>
      </c>
      <c r="E5309" t="s">
        <v>27</v>
      </c>
      <c r="F5309">
        <v>187451482</v>
      </c>
      <c r="G5309">
        <v>187451491</v>
      </c>
      <c r="J5309">
        <v>187452670</v>
      </c>
      <c r="K5309">
        <v>187451321</v>
      </c>
      <c r="L5309">
        <v>187451491</v>
      </c>
      <c r="N5309">
        <v>2</v>
      </c>
      <c r="O5309">
        <v>25</v>
      </c>
      <c r="P5309">
        <v>185</v>
      </c>
      <c r="Q5309" t="s">
        <v>15214</v>
      </c>
      <c r="R5309">
        <v>1</v>
      </c>
      <c r="S5309">
        <v>161</v>
      </c>
    </row>
    <row r="5310" spans="1:19" x14ac:dyDescent="0.25">
      <c r="A5310" t="s">
        <v>645</v>
      </c>
      <c r="B5310">
        <v>-1</v>
      </c>
      <c r="C5310" t="s">
        <v>660</v>
      </c>
      <c r="D5310" t="str">
        <f>INDEX(Transcripts[#Data], MATCH(Exons[[#This Row],[Transcript stable ID]], Transcripts[Transcript stable ID], 0), 4)</f>
        <v>NM_001134738.1</v>
      </c>
      <c r="E5310" t="s">
        <v>27</v>
      </c>
      <c r="J5310">
        <v>187452670</v>
      </c>
      <c r="K5310">
        <v>187449497</v>
      </c>
      <c r="L5310">
        <v>187449718</v>
      </c>
      <c r="N5310">
        <v>3</v>
      </c>
      <c r="O5310">
        <v>186</v>
      </c>
      <c r="P5310">
        <v>407</v>
      </c>
      <c r="Q5310" t="s">
        <v>15215</v>
      </c>
      <c r="R5310">
        <v>162</v>
      </c>
      <c r="S5310">
        <v>383</v>
      </c>
    </row>
    <row r="5311" spans="1:19" x14ac:dyDescent="0.25">
      <c r="A5311" t="s">
        <v>645</v>
      </c>
      <c r="B5311">
        <v>-1</v>
      </c>
      <c r="C5311" t="s">
        <v>660</v>
      </c>
      <c r="D5311" t="str">
        <f>INDEX(Transcripts[#Data], MATCH(Exons[[#This Row],[Transcript stable ID]], Transcripts[Transcript stable ID], 0), 4)</f>
        <v>NM_001134738.1</v>
      </c>
      <c r="E5311" t="s">
        <v>27</v>
      </c>
      <c r="J5311">
        <v>187452670</v>
      </c>
      <c r="K5311">
        <v>187446838</v>
      </c>
      <c r="L5311">
        <v>187447809</v>
      </c>
      <c r="N5311">
        <v>4</v>
      </c>
      <c r="O5311">
        <v>408</v>
      </c>
      <c r="P5311">
        <v>1379</v>
      </c>
      <c r="Q5311" t="s">
        <v>15216</v>
      </c>
      <c r="R5311">
        <v>384</v>
      </c>
      <c r="S5311">
        <v>1355</v>
      </c>
    </row>
    <row r="5312" spans="1:19" x14ac:dyDescent="0.25">
      <c r="A5312" t="s">
        <v>645</v>
      </c>
      <c r="B5312">
        <v>-1</v>
      </c>
      <c r="C5312" t="s">
        <v>660</v>
      </c>
      <c r="D5312" t="str">
        <f>INDEX(Transcripts[#Data], MATCH(Exons[[#This Row],[Transcript stable ID]], Transcripts[Transcript stable ID], 0), 4)</f>
        <v>NM_001134738.1</v>
      </c>
      <c r="E5312" t="s">
        <v>27</v>
      </c>
      <c r="J5312">
        <v>187452670</v>
      </c>
      <c r="K5312">
        <v>187446148</v>
      </c>
      <c r="L5312">
        <v>187446332</v>
      </c>
      <c r="N5312">
        <v>5</v>
      </c>
      <c r="O5312">
        <v>1380</v>
      </c>
      <c r="P5312">
        <v>1564</v>
      </c>
      <c r="Q5312" t="s">
        <v>15217</v>
      </c>
      <c r="R5312">
        <v>1356</v>
      </c>
      <c r="S5312">
        <v>1540</v>
      </c>
    </row>
    <row r="5313" spans="1:19" x14ac:dyDescent="0.25">
      <c r="A5313" t="s">
        <v>645</v>
      </c>
      <c r="B5313">
        <v>-1</v>
      </c>
      <c r="C5313" t="s">
        <v>660</v>
      </c>
      <c r="D5313" t="str">
        <f>INDEX(Transcripts[#Data], MATCH(Exons[[#This Row],[Transcript stable ID]], Transcripts[Transcript stable ID], 0), 4)</f>
        <v>NM_001134738.1</v>
      </c>
      <c r="E5313" t="s">
        <v>27</v>
      </c>
      <c r="J5313">
        <v>187452670</v>
      </c>
      <c r="K5313">
        <v>187443287</v>
      </c>
      <c r="L5313">
        <v>187443417</v>
      </c>
      <c r="N5313">
        <v>6</v>
      </c>
      <c r="O5313">
        <v>1565</v>
      </c>
      <c r="P5313">
        <v>1695</v>
      </c>
      <c r="Q5313" t="s">
        <v>15219</v>
      </c>
      <c r="R5313">
        <v>1541</v>
      </c>
      <c r="S5313">
        <v>1671</v>
      </c>
    </row>
    <row r="5314" spans="1:19" x14ac:dyDescent="0.25">
      <c r="A5314" t="s">
        <v>645</v>
      </c>
      <c r="B5314">
        <v>-1</v>
      </c>
      <c r="C5314" t="s">
        <v>660</v>
      </c>
      <c r="D5314" t="str">
        <f>INDEX(Transcripts[#Data], MATCH(Exons[[#This Row],[Transcript stable ID]], Transcripts[Transcript stable ID], 0), 4)</f>
        <v>NM_001134738.1</v>
      </c>
      <c r="E5314" t="s">
        <v>27</v>
      </c>
      <c r="J5314">
        <v>187452670</v>
      </c>
      <c r="K5314">
        <v>187442729</v>
      </c>
      <c r="L5314">
        <v>187442866</v>
      </c>
      <c r="N5314">
        <v>7</v>
      </c>
      <c r="O5314">
        <v>1696</v>
      </c>
      <c r="P5314">
        <v>1833</v>
      </c>
      <c r="Q5314" t="s">
        <v>15220</v>
      </c>
      <c r="R5314">
        <v>1672</v>
      </c>
      <c r="S5314">
        <v>1809</v>
      </c>
    </row>
    <row r="5315" spans="1:19" x14ac:dyDescent="0.25">
      <c r="A5315" t="s">
        <v>645</v>
      </c>
      <c r="B5315">
        <v>-1</v>
      </c>
      <c r="C5315" t="s">
        <v>660</v>
      </c>
      <c r="D5315" t="str">
        <f>INDEX(Transcripts[#Data], MATCH(Exons[[#This Row],[Transcript stable ID]], Transcripts[Transcript stable ID], 0), 4)</f>
        <v>NM_001134738.1</v>
      </c>
      <c r="E5315" t="s">
        <v>27</v>
      </c>
      <c r="F5315">
        <v>187452657</v>
      </c>
      <c r="G5315">
        <v>187452670</v>
      </c>
      <c r="J5315">
        <v>187452670</v>
      </c>
      <c r="K5315">
        <v>187452657</v>
      </c>
      <c r="L5315">
        <v>187452670</v>
      </c>
      <c r="N5315">
        <v>1</v>
      </c>
      <c r="Q5315" t="s">
        <v>15224</v>
      </c>
    </row>
    <row r="5316" spans="1:19" x14ac:dyDescent="0.25">
      <c r="A5316" t="s">
        <v>645</v>
      </c>
      <c r="B5316">
        <v>-1</v>
      </c>
      <c r="C5316" t="s">
        <v>660</v>
      </c>
      <c r="D5316" t="str">
        <f>INDEX(Transcripts[#Data], MATCH(Exons[[#This Row],[Transcript stable ID]], Transcripts[Transcript stable ID], 0), 4)</f>
        <v>NM_001134738.1</v>
      </c>
      <c r="E5316" t="s">
        <v>27</v>
      </c>
      <c r="H5316">
        <v>187440220</v>
      </c>
      <c r="I5316">
        <v>187440245</v>
      </c>
      <c r="J5316">
        <v>187452670</v>
      </c>
      <c r="K5316">
        <v>187440220</v>
      </c>
      <c r="L5316">
        <v>187440389</v>
      </c>
      <c r="N5316">
        <v>8</v>
      </c>
      <c r="O5316">
        <v>1834</v>
      </c>
      <c r="P5316">
        <v>1977</v>
      </c>
      <c r="Q5316" t="s">
        <v>15225</v>
      </c>
      <c r="R5316">
        <v>1810</v>
      </c>
      <c r="S5316">
        <v>1953</v>
      </c>
    </row>
    <row r="5317" spans="1:19" x14ac:dyDescent="0.25">
      <c r="A5317" t="s">
        <v>1756</v>
      </c>
      <c r="B5317">
        <v>1</v>
      </c>
      <c r="C5317" t="s">
        <v>1781</v>
      </c>
      <c r="D5317" t="str">
        <f>INDEX(Transcripts[#Data], MATCH(Exons[[#This Row],[Transcript stable ID]], Transcripts[Transcript stable ID], 0), 4)</f>
        <v>NM_001903.4</v>
      </c>
      <c r="E5317" t="s">
        <v>27</v>
      </c>
      <c r="F5317">
        <v>138117612</v>
      </c>
      <c r="G5317">
        <v>138117613</v>
      </c>
      <c r="J5317">
        <v>138089112</v>
      </c>
      <c r="K5317">
        <v>138117612</v>
      </c>
      <c r="L5317">
        <v>138117718</v>
      </c>
      <c r="N5317">
        <v>2</v>
      </c>
      <c r="O5317">
        <v>91</v>
      </c>
      <c r="P5317">
        <v>195</v>
      </c>
      <c r="Q5317" t="s">
        <v>15226</v>
      </c>
      <c r="R5317">
        <v>1</v>
      </c>
      <c r="S5317">
        <v>105</v>
      </c>
    </row>
    <row r="5318" spans="1:19" x14ac:dyDescent="0.25">
      <c r="A5318" t="s">
        <v>1756</v>
      </c>
      <c r="B5318">
        <v>1</v>
      </c>
      <c r="C5318" t="s">
        <v>1781</v>
      </c>
      <c r="D5318" t="str">
        <f>INDEX(Transcripts[#Data], MATCH(Exons[[#This Row],[Transcript stable ID]], Transcripts[Transcript stable ID], 0), 4)</f>
        <v>NM_001903.4</v>
      </c>
      <c r="E5318" t="s">
        <v>27</v>
      </c>
      <c r="J5318">
        <v>138089112</v>
      </c>
      <c r="K5318">
        <v>138118866</v>
      </c>
      <c r="L5318">
        <v>138119061</v>
      </c>
      <c r="N5318">
        <v>3</v>
      </c>
      <c r="O5318">
        <v>196</v>
      </c>
      <c r="P5318">
        <v>391</v>
      </c>
      <c r="Q5318" t="s">
        <v>15227</v>
      </c>
      <c r="R5318">
        <v>106</v>
      </c>
      <c r="S5318">
        <v>301</v>
      </c>
    </row>
    <row r="5319" spans="1:19" x14ac:dyDescent="0.25">
      <c r="A5319" t="s">
        <v>1756</v>
      </c>
      <c r="B5319">
        <v>1</v>
      </c>
      <c r="C5319" t="s">
        <v>1781</v>
      </c>
      <c r="D5319" t="str">
        <f>INDEX(Transcripts[#Data], MATCH(Exons[[#This Row],[Transcript stable ID]], Transcripts[Transcript stable ID], 0), 4)</f>
        <v>NM_001903.4</v>
      </c>
      <c r="E5319" t="s">
        <v>27</v>
      </c>
      <c r="F5319">
        <v>138089112</v>
      </c>
      <c r="G5319">
        <v>138089199</v>
      </c>
      <c r="J5319">
        <v>138089112</v>
      </c>
      <c r="K5319">
        <v>138089112</v>
      </c>
      <c r="L5319">
        <v>138089199</v>
      </c>
      <c r="N5319">
        <v>1</v>
      </c>
      <c r="Q5319" t="s">
        <v>15228</v>
      </c>
    </row>
    <row r="5320" spans="1:19" x14ac:dyDescent="0.25">
      <c r="A5320" t="s">
        <v>1756</v>
      </c>
      <c r="B5320">
        <v>1</v>
      </c>
      <c r="C5320" t="s">
        <v>1781</v>
      </c>
      <c r="D5320" t="str">
        <f>INDEX(Transcripts[#Data], MATCH(Exons[[#This Row],[Transcript stable ID]], Transcripts[Transcript stable ID], 0), 4)</f>
        <v>NM_001903.4</v>
      </c>
      <c r="E5320" t="s">
        <v>27</v>
      </c>
      <c r="J5320">
        <v>138089112</v>
      </c>
      <c r="K5320">
        <v>138145727</v>
      </c>
      <c r="L5320">
        <v>138145893</v>
      </c>
      <c r="N5320">
        <v>4</v>
      </c>
      <c r="O5320">
        <v>392</v>
      </c>
      <c r="P5320">
        <v>558</v>
      </c>
      <c r="Q5320" t="s">
        <v>15229</v>
      </c>
      <c r="R5320">
        <v>302</v>
      </c>
      <c r="S5320">
        <v>468</v>
      </c>
    </row>
    <row r="5321" spans="1:19" x14ac:dyDescent="0.25">
      <c r="A5321" t="s">
        <v>1756</v>
      </c>
      <c r="B5321">
        <v>1</v>
      </c>
      <c r="C5321" t="s">
        <v>1781</v>
      </c>
      <c r="D5321" t="str">
        <f>INDEX(Transcripts[#Data], MATCH(Exons[[#This Row],[Transcript stable ID]], Transcripts[Transcript stable ID], 0), 4)</f>
        <v>NM_001903.4</v>
      </c>
      <c r="E5321" t="s">
        <v>27</v>
      </c>
      <c r="J5321">
        <v>138089112</v>
      </c>
      <c r="K5321">
        <v>138147872</v>
      </c>
      <c r="L5321">
        <v>138147991</v>
      </c>
      <c r="N5321">
        <v>5</v>
      </c>
      <c r="O5321">
        <v>559</v>
      </c>
      <c r="P5321">
        <v>678</v>
      </c>
      <c r="Q5321" t="s">
        <v>15230</v>
      </c>
      <c r="R5321">
        <v>469</v>
      </c>
      <c r="S5321">
        <v>588</v>
      </c>
    </row>
    <row r="5322" spans="1:19" x14ac:dyDescent="0.25">
      <c r="A5322" t="s">
        <v>1756</v>
      </c>
      <c r="B5322">
        <v>1</v>
      </c>
      <c r="C5322" t="s">
        <v>1781</v>
      </c>
      <c r="D5322" t="str">
        <f>INDEX(Transcripts[#Data], MATCH(Exons[[#This Row],[Transcript stable ID]], Transcripts[Transcript stable ID], 0), 4)</f>
        <v>NM_001903.4</v>
      </c>
      <c r="E5322" t="s">
        <v>27</v>
      </c>
      <c r="J5322">
        <v>138089112</v>
      </c>
      <c r="K5322">
        <v>138160219</v>
      </c>
      <c r="L5322">
        <v>138160488</v>
      </c>
      <c r="N5322">
        <v>6</v>
      </c>
      <c r="O5322">
        <v>679</v>
      </c>
      <c r="P5322">
        <v>948</v>
      </c>
      <c r="Q5322" t="s">
        <v>15231</v>
      </c>
      <c r="R5322">
        <v>589</v>
      </c>
      <c r="S5322">
        <v>858</v>
      </c>
    </row>
    <row r="5323" spans="1:19" x14ac:dyDescent="0.25">
      <c r="A5323" t="s">
        <v>1756</v>
      </c>
      <c r="B5323">
        <v>1</v>
      </c>
      <c r="C5323" t="s">
        <v>1781</v>
      </c>
      <c r="D5323" t="str">
        <f>INDEX(Transcripts[#Data], MATCH(Exons[[#This Row],[Transcript stable ID]], Transcripts[Transcript stable ID], 0), 4)</f>
        <v>NM_001903.4</v>
      </c>
      <c r="E5323" t="s">
        <v>27</v>
      </c>
      <c r="J5323">
        <v>138089112</v>
      </c>
      <c r="K5323">
        <v>138163204</v>
      </c>
      <c r="L5323">
        <v>138163407</v>
      </c>
      <c r="N5323">
        <v>7</v>
      </c>
      <c r="O5323">
        <v>949</v>
      </c>
      <c r="P5323">
        <v>1152</v>
      </c>
      <c r="Q5323" t="s">
        <v>15232</v>
      </c>
      <c r="R5323">
        <v>859</v>
      </c>
      <c r="S5323">
        <v>1062</v>
      </c>
    </row>
    <row r="5324" spans="1:19" x14ac:dyDescent="0.25">
      <c r="A5324" t="s">
        <v>1756</v>
      </c>
      <c r="B5324">
        <v>1</v>
      </c>
      <c r="C5324" t="s">
        <v>1781</v>
      </c>
      <c r="D5324" t="str">
        <f>INDEX(Transcripts[#Data], MATCH(Exons[[#This Row],[Transcript stable ID]], Transcripts[Transcript stable ID], 0), 4)</f>
        <v>NM_001903.4</v>
      </c>
      <c r="E5324" t="s">
        <v>27</v>
      </c>
      <c r="J5324">
        <v>138089112</v>
      </c>
      <c r="K5324">
        <v>138221901</v>
      </c>
      <c r="L5324">
        <v>138221981</v>
      </c>
      <c r="N5324">
        <v>8</v>
      </c>
      <c r="O5324">
        <v>1153</v>
      </c>
      <c r="P5324">
        <v>1233</v>
      </c>
      <c r="Q5324" t="s">
        <v>15233</v>
      </c>
      <c r="R5324">
        <v>1063</v>
      </c>
      <c r="S5324">
        <v>1143</v>
      </c>
    </row>
    <row r="5325" spans="1:19" x14ac:dyDescent="0.25">
      <c r="A5325" t="s">
        <v>1756</v>
      </c>
      <c r="B5325">
        <v>1</v>
      </c>
      <c r="C5325" t="s">
        <v>1781</v>
      </c>
      <c r="D5325" t="str">
        <f>INDEX(Transcripts[#Data], MATCH(Exons[[#This Row],[Transcript stable ID]], Transcripts[Transcript stable ID], 0), 4)</f>
        <v>NM_001903.4</v>
      </c>
      <c r="E5325" t="s">
        <v>27</v>
      </c>
      <c r="J5325">
        <v>138089112</v>
      </c>
      <c r="K5325">
        <v>138223179</v>
      </c>
      <c r="L5325">
        <v>138223331</v>
      </c>
      <c r="N5325">
        <v>9</v>
      </c>
      <c r="O5325">
        <v>1234</v>
      </c>
      <c r="P5325">
        <v>1386</v>
      </c>
      <c r="Q5325" t="s">
        <v>15234</v>
      </c>
      <c r="R5325">
        <v>1144</v>
      </c>
      <c r="S5325">
        <v>1296</v>
      </c>
    </row>
    <row r="5326" spans="1:19" x14ac:dyDescent="0.25">
      <c r="A5326" t="s">
        <v>1756</v>
      </c>
      <c r="B5326">
        <v>1</v>
      </c>
      <c r="C5326" t="s">
        <v>1781</v>
      </c>
      <c r="D5326" t="str">
        <f>INDEX(Transcripts[#Data], MATCH(Exons[[#This Row],[Transcript stable ID]], Transcripts[Transcript stable ID], 0), 4)</f>
        <v>NM_001903.4</v>
      </c>
      <c r="E5326" t="s">
        <v>27</v>
      </c>
      <c r="J5326">
        <v>138089112</v>
      </c>
      <c r="K5326">
        <v>138240038</v>
      </c>
      <c r="L5326">
        <v>138240130</v>
      </c>
      <c r="N5326">
        <v>10</v>
      </c>
      <c r="O5326">
        <v>1387</v>
      </c>
      <c r="P5326">
        <v>1479</v>
      </c>
      <c r="Q5326" t="s">
        <v>15235</v>
      </c>
      <c r="R5326">
        <v>1297</v>
      </c>
      <c r="S5326">
        <v>1389</v>
      </c>
    </row>
    <row r="5327" spans="1:19" x14ac:dyDescent="0.25">
      <c r="A5327" t="s">
        <v>1756</v>
      </c>
      <c r="B5327">
        <v>1</v>
      </c>
      <c r="C5327" t="s">
        <v>1781</v>
      </c>
      <c r="D5327" t="str">
        <f>INDEX(Transcripts[#Data], MATCH(Exons[[#This Row],[Transcript stable ID]], Transcripts[Transcript stable ID], 0), 4)</f>
        <v>NM_001903.4</v>
      </c>
      <c r="E5327" t="s">
        <v>27</v>
      </c>
      <c r="J5327">
        <v>138089112</v>
      </c>
      <c r="K5327">
        <v>138253431</v>
      </c>
      <c r="L5327">
        <v>138253587</v>
      </c>
      <c r="N5327">
        <v>11</v>
      </c>
      <c r="O5327">
        <v>1480</v>
      </c>
      <c r="P5327">
        <v>1636</v>
      </c>
      <c r="Q5327" t="s">
        <v>15236</v>
      </c>
      <c r="R5327">
        <v>1390</v>
      </c>
      <c r="S5327">
        <v>1546</v>
      </c>
    </row>
    <row r="5328" spans="1:19" x14ac:dyDescent="0.25">
      <c r="A5328" t="s">
        <v>1756</v>
      </c>
      <c r="B5328">
        <v>1</v>
      </c>
      <c r="C5328" t="s">
        <v>1781</v>
      </c>
      <c r="D5328" t="str">
        <f>INDEX(Transcripts[#Data], MATCH(Exons[[#This Row],[Transcript stable ID]], Transcripts[Transcript stable ID], 0), 4)</f>
        <v>NM_001903.4</v>
      </c>
      <c r="E5328" t="s">
        <v>27</v>
      </c>
      <c r="J5328">
        <v>138089112</v>
      </c>
      <c r="K5328">
        <v>138260199</v>
      </c>
      <c r="L5328">
        <v>138260399</v>
      </c>
      <c r="N5328">
        <v>12</v>
      </c>
      <c r="O5328">
        <v>1637</v>
      </c>
      <c r="P5328">
        <v>1837</v>
      </c>
      <c r="Q5328" t="s">
        <v>15237</v>
      </c>
      <c r="R5328">
        <v>1547</v>
      </c>
      <c r="S5328">
        <v>1747</v>
      </c>
    </row>
    <row r="5329" spans="1:19" x14ac:dyDescent="0.25">
      <c r="A5329" t="s">
        <v>1756</v>
      </c>
      <c r="B5329">
        <v>1</v>
      </c>
      <c r="C5329" t="s">
        <v>1781</v>
      </c>
      <c r="D5329" t="str">
        <f>INDEX(Transcripts[#Data], MATCH(Exons[[#This Row],[Transcript stable ID]], Transcripts[Transcript stable ID], 0), 4)</f>
        <v>NM_001903.4</v>
      </c>
      <c r="E5329" t="s">
        <v>27</v>
      </c>
      <c r="J5329">
        <v>138089112</v>
      </c>
      <c r="K5329">
        <v>138260945</v>
      </c>
      <c r="L5329">
        <v>138261096</v>
      </c>
      <c r="N5329">
        <v>13</v>
      </c>
      <c r="O5329">
        <v>1838</v>
      </c>
      <c r="P5329">
        <v>1989</v>
      </c>
      <c r="Q5329" t="s">
        <v>15238</v>
      </c>
      <c r="R5329">
        <v>1748</v>
      </c>
      <c r="S5329">
        <v>1899</v>
      </c>
    </row>
    <row r="5330" spans="1:19" x14ac:dyDescent="0.25">
      <c r="A5330" t="s">
        <v>1756</v>
      </c>
      <c r="B5330">
        <v>1</v>
      </c>
      <c r="C5330" t="s">
        <v>1781</v>
      </c>
      <c r="D5330" t="str">
        <f>INDEX(Transcripts[#Data], MATCH(Exons[[#This Row],[Transcript stable ID]], Transcripts[Transcript stable ID], 0), 4)</f>
        <v>NM_001903.4</v>
      </c>
      <c r="E5330" t="s">
        <v>27</v>
      </c>
      <c r="J5330">
        <v>138089112</v>
      </c>
      <c r="K5330">
        <v>138264935</v>
      </c>
      <c r="L5330">
        <v>138265045</v>
      </c>
      <c r="N5330">
        <v>14</v>
      </c>
      <c r="O5330">
        <v>1990</v>
      </c>
      <c r="P5330">
        <v>2100</v>
      </c>
      <c r="Q5330" t="s">
        <v>15239</v>
      </c>
      <c r="R5330">
        <v>1900</v>
      </c>
      <c r="S5330">
        <v>2010</v>
      </c>
    </row>
    <row r="5331" spans="1:19" x14ac:dyDescent="0.25">
      <c r="A5331" t="s">
        <v>1756</v>
      </c>
      <c r="B5331">
        <v>1</v>
      </c>
      <c r="C5331" t="s">
        <v>1781</v>
      </c>
      <c r="D5331" t="str">
        <f>INDEX(Transcripts[#Data], MATCH(Exons[[#This Row],[Transcript stable ID]], Transcripts[Transcript stable ID], 0), 4)</f>
        <v>NM_001903.4</v>
      </c>
      <c r="E5331" t="s">
        <v>27</v>
      </c>
      <c r="J5331">
        <v>138089112</v>
      </c>
      <c r="K5331">
        <v>138266162</v>
      </c>
      <c r="L5331">
        <v>138266343</v>
      </c>
      <c r="N5331">
        <v>15</v>
      </c>
      <c r="O5331">
        <v>2101</v>
      </c>
      <c r="P5331">
        <v>2282</v>
      </c>
      <c r="Q5331" t="s">
        <v>15240</v>
      </c>
      <c r="R5331">
        <v>2011</v>
      </c>
      <c r="S5331">
        <v>2192</v>
      </c>
    </row>
    <row r="5332" spans="1:19" x14ac:dyDescent="0.25">
      <c r="A5332" t="s">
        <v>1756</v>
      </c>
      <c r="B5332">
        <v>1</v>
      </c>
      <c r="C5332" t="s">
        <v>1781</v>
      </c>
      <c r="D5332" t="str">
        <f>INDEX(Transcripts[#Data], MATCH(Exons[[#This Row],[Transcript stable ID]], Transcripts[Transcript stable ID], 0), 4)</f>
        <v>NM_001903.4</v>
      </c>
      <c r="E5332" t="s">
        <v>27</v>
      </c>
      <c r="J5332">
        <v>138089112</v>
      </c>
      <c r="K5332">
        <v>138266519</v>
      </c>
      <c r="L5332">
        <v>138266624</v>
      </c>
      <c r="N5332">
        <v>16</v>
      </c>
      <c r="O5332">
        <v>2283</v>
      </c>
      <c r="P5332">
        <v>2388</v>
      </c>
      <c r="Q5332" t="s">
        <v>15241</v>
      </c>
      <c r="R5332">
        <v>2193</v>
      </c>
      <c r="S5332">
        <v>2298</v>
      </c>
    </row>
    <row r="5333" spans="1:19" x14ac:dyDescent="0.25">
      <c r="A5333" t="s">
        <v>1756</v>
      </c>
      <c r="B5333">
        <v>1</v>
      </c>
      <c r="C5333" t="s">
        <v>1781</v>
      </c>
      <c r="D5333" t="str">
        <f>INDEX(Transcripts[#Data], MATCH(Exons[[#This Row],[Transcript stable ID]], Transcripts[Transcript stable ID], 0), 4)</f>
        <v>NM_001903.4</v>
      </c>
      <c r="E5333" t="s">
        <v>27</v>
      </c>
      <c r="J5333">
        <v>138089112</v>
      </c>
      <c r="K5333">
        <v>138268267</v>
      </c>
      <c r="L5333">
        <v>138268401</v>
      </c>
      <c r="N5333">
        <v>17</v>
      </c>
      <c r="O5333">
        <v>2389</v>
      </c>
      <c r="P5333">
        <v>2523</v>
      </c>
      <c r="Q5333" t="s">
        <v>15242</v>
      </c>
      <c r="R5333">
        <v>2299</v>
      </c>
      <c r="S5333">
        <v>2433</v>
      </c>
    </row>
    <row r="5334" spans="1:19" x14ac:dyDescent="0.25">
      <c r="A5334" t="s">
        <v>1756</v>
      </c>
      <c r="B5334">
        <v>1</v>
      </c>
      <c r="C5334" t="s">
        <v>1781</v>
      </c>
      <c r="D5334" t="str">
        <f>INDEX(Transcripts[#Data], MATCH(Exons[[#This Row],[Transcript stable ID]], Transcripts[Transcript stable ID], 0), 4)</f>
        <v>NM_001903.4</v>
      </c>
      <c r="E5334" t="s">
        <v>27</v>
      </c>
      <c r="H5334">
        <v>138269779</v>
      </c>
      <c r="I5334">
        <v>138270723</v>
      </c>
      <c r="J5334">
        <v>138089112</v>
      </c>
      <c r="K5334">
        <v>138269491</v>
      </c>
      <c r="L5334">
        <v>138270723</v>
      </c>
      <c r="N5334">
        <v>18</v>
      </c>
      <c r="O5334">
        <v>2524</v>
      </c>
      <c r="P5334">
        <v>2811</v>
      </c>
      <c r="Q5334" t="s">
        <v>15243</v>
      </c>
      <c r="R5334">
        <v>2434</v>
      </c>
      <c r="S5334">
        <v>2721</v>
      </c>
    </row>
    <row r="5335" spans="1:19" x14ac:dyDescent="0.25">
      <c r="A5335" t="s">
        <v>130</v>
      </c>
      <c r="B5335">
        <v>-1</v>
      </c>
      <c r="C5335" t="s">
        <v>8813</v>
      </c>
      <c r="D5335" t="str">
        <f>INDEX(Transcripts[#Data], MATCH(Exons[[#This Row],[Transcript stable ID]], Transcripts[Transcript stable ID], 0), 4)</f>
        <v>NM_198253.2</v>
      </c>
      <c r="E5335" t="s">
        <v>27</v>
      </c>
      <c r="F5335">
        <v>1295105</v>
      </c>
      <c r="G5335">
        <v>1295162</v>
      </c>
      <c r="J5335">
        <v>1295162</v>
      </c>
      <c r="K5335">
        <v>1294886</v>
      </c>
      <c r="L5335">
        <v>1295162</v>
      </c>
      <c r="N5335">
        <v>1</v>
      </c>
      <c r="O5335">
        <v>59</v>
      </c>
      <c r="P5335">
        <v>277</v>
      </c>
      <c r="Q5335" t="s">
        <v>15244</v>
      </c>
      <c r="R5335">
        <v>1</v>
      </c>
      <c r="S5335">
        <v>219</v>
      </c>
    </row>
    <row r="5336" spans="1:19" x14ac:dyDescent="0.25">
      <c r="A5336" t="s">
        <v>130</v>
      </c>
      <c r="B5336">
        <v>-1</v>
      </c>
      <c r="C5336" t="s">
        <v>8813</v>
      </c>
      <c r="D5336" t="str">
        <f>INDEX(Transcripts[#Data], MATCH(Exons[[#This Row],[Transcript stable ID]], Transcripts[Transcript stable ID], 0), 4)</f>
        <v>NM_198253.2</v>
      </c>
      <c r="E5336" t="s">
        <v>27</v>
      </c>
      <c r="J5336">
        <v>1295162</v>
      </c>
      <c r="K5336">
        <v>1293428</v>
      </c>
      <c r="L5336">
        <v>1294781</v>
      </c>
      <c r="N5336">
        <v>2</v>
      </c>
      <c r="O5336">
        <v>278</v>
      </c>
      <c r="P5336">
        <v>1631</v>
      </c>
      <c r="Q5336" t="s">
        <v>15245</v>
      </c>
      <c r="R5336">
        <v>220</v>
      </c>
      <c r="S5336">
        <v>1573</v>
      </c>
    </row>
    <row r="5337" spans="1:19" x14ac:dyDescent="0.25">
      <c r="A5337" t="s">
        <v>130</v>
      </c>
      <c r="B5337">
        <v>-1</v>
      </c>
      <c r="C5337" t="s">
        <v>8813</v>
      </c>
      <c r="D5337" t="str">
        <f>INDEX(Transcripts[#Data], MATCH(Exons[[#This Row],[Transcript stable ID]], Transcripts[Transcript stable ID], 0), 4)</f>
        <v>NM_198253.2</v>
      </c>
      <c r="E5337" t="s">
        <v>27</v>
      </c>
      <c r="J5337">
        <v>1295162</v>
      </c>
      <c r="K5337">
        <v>1282544</v>
      </c>
      <c r="L5337">
        <v>1282739</v>
      </c>
      <c r="N5337">
        <v>3</v>
      </c>
      <c r="O5337">
        <v>1632</v>
      </c>
      <c r="P5337">
        <v>1827</v>
      </c>
      <c r="Q5337" t="s">
        <v>15246</v>
      </c>
      <c r="R5337">
        <v>1574</v>
      </c>
      <c r="S5337">
        <v>1769</v>
      </c>
    </row>
    <row r="5338" spans="1:19" x14ac:dyDescent="0.25">
      <c r="A5338" t="s">
        <v>130</v>
      </c>
      <c r="B5338">
        <v>-1</v>
      </c>
      <c r="C5338" t="s">
        <v>8813</v>
      </c>
      <c r="D5338" t="str">
        <f>INDEX(Transcripts[#Data], MATCH(Exons[[#This Row],[Transcript stable ID]], Transcripts[Transcript stable ID], 0), 4)</f>
        <v>NM_198253.2</v>
      </c>
      <c r="E5338" t="s">
        <v>27</v>
      </c>
      <c r="J5338">
        <v>1295162</v>
      </c>
      <c r="K5338">
        <v>1280273</v>
      </c>
      <c r="L5338">
        <v>1280453</v>
      </c>
      <c r="N5338">
        <v>4</v>
      </c>
      <c r="O5338">
        <v>1828</v>
      </c>
      <c r="P5338">
        <v>2008</v>
      </c>
      <c r="Q5338" t="s">
        <v>15247</v>
      </c>
      <c r="R5338">
        <v>1770</v>
      </c>
      <c r="S5338">
        <v>1950</v>
      </c>
    </row>
    <row r="5339" spans="1:19" x14ac:dyDescent="0.25">
      <c r="A5339" t="s">
        <v>130</v>
      </c>
      <c r="B5339">
        <v>-1</v>
      </c>
      <c r="C5339" t="s">
        <v>8813</v>
      </c>
      <c r="D5339" t="str">
        <f>INDEX(Transcripts[#Data], MATCH(Exons[[#This Row],[Transcript stable ID]], Transcripts[Transcript stable ID], 0), 4)</f>
        <v>NM_198253.2</v>
      </c>
      <c r="E5339" t="s">
        <v>27</v>
      </c>
      <c r="J5339">
        <v>1295162</v>
      </c>
      <c r="K5339">
        <v>1279406</v>
      </c>
      <c r="L5339">
        <v>1279585</v>
      </c>
      <c r="N5339">
        <v>5</v>
      </c>
      <c r="O5339">
        <v>2009</v>
      </c>
      <c r="P5339">
        <v>2188</v>
      </c>
      <c r="Q5339" t="s">
        <v>15248</v>
      </c>
      <c r="R5339">
        <v>1951</v>
      </c>
      <c r="S5339">
        <v>2130</v>
      </c>
    </row>
    <row r="5340" spans="1:19" x14ac:dyDescent="0.25">
      <c r="A5340" t="s">
        <v>130</v>
      </c>
      <c r="B5340">
        <v>-1</v>
      </c>
      <c r="C5340" t="s">
        <v>8813</v>
      </c>
      <c r="D5340" t="str">
        <f>INDEX(Transcripts[#Data], MATCH(Exons[[#This Row],[Transcript stable ID]], Transcripts[Transcript stable ID], 0), 4)</f>
        <v>NM_198253.2</v>
      </c>
      <c r="E5340" t="s">
        <v>27</v>
      </c>
      <c r="J5340">
        <v>1295162</v>
      </c>
      <c r="K5340">
        <v>1278756</v>
      </c>
      <c r="L5340">
        <v>1278911</v>
      </c>
      <c r="N5340">
        <v>6</v>
      </c>
      <c r="O5340">
        <v>2189</v>
      </c>
      <c r="P5340">
        <v>2344</v>
      </c>
      <c r="Q5340" t="s">
        <v>15249</v>
      </c>
      <c r="R5340">
        <v>2131</v>
      </c>
      <c r="S5340">
        <v>2286</v>
      </c>
    </row>
    <row r="5341" spans="1:19" x14ac:dyDescent="0.25">
      <c r="A5341" t="s">
        <v>130</v>
      </c>
      <c r="B5341">
        <v>-1</v>
      </c>
      <c r="C5341" t="s">
        <v>8813</v>
      </c>
      <c r="D5341" t="str">
        <f>INDEX(Transcripts[#Data], MATCH(Exons[[#This Row],[Transcript stable ID]], Transcripts[Transcript stable ID], 0), 4)</f>
        <v>NM_198253.2</v>
      </c>
      <c r="E5341" t="s">
        <v>27</v>
      </c>
      <c r="J5341">
        <v>1295162</v>
      </c>
      <c r="K5341">
        <v>1272300</v>
      </c>
      <c r="L5341">
        <v>1272395</v>
      </c>
      <c r="N5341">
        <v>7</v>
      </c>
      <c r="O5341">
        <v>2345</v>
      </c>
      <c r="P5341">
        <v>2440</v>
      </c>
      <c r="Q5341" t="s">
        <v>15250</v>
      </c>
      <c r="R5341">
        <v>2287</v>
      </c>
      <c r="S5341">
        <v>2382</v>
      </c>
    </row>
    <row r="5342" spans="1:19" x14ac:dyDescent="0.25">
      <c r="A5342" t="s">
        <v>130</v>
      </c>
      <c r="B5342">
        <v>-1</v>
      </c>
      <c r="C5342" t="s">
        <v>8813</v>
      </c>
      <c r="D5342" t="str">
        <f>INDEX(Transcripts[#Data], MATCH(Exons[[#This Row],[Transcript stable ID]], Transcripts[Transcript stable ID], 0), 4)</f>
        <v>NM_198253.2</v>
      </c>
      <c r="E5342" t="s">
        <v>27</v>
      </c>
      <c r="J5342">
        <v>1295162</v>
      </c>
      <c r="K5342">
        <v>1271234</v>
      </c>
      <c r="L5342">
        <v>1271319</v>
      </c>
      <c r="N5342">
        <v>8</v>
      </c>
      <c r="O5342">
        <v>2441</v>
      </c>
      <c r="P5342">
        <v>2526</v>
      </c>
      <c r="Q5342" t="s">
        <v>15251</v>
      </c>
      <c r="R5342">
        <v>2383</v>
      </c>
      <c r="S5342">
        <v>2468</v>
      </c>
    </row>
    <row r="5343" spans="1:19" x14ac:dyDescent="0.25">
      <c r="A5343" t="s">
        <v>130</v>
      </c>
      <c r="B5343">
        <v>-1</v>
      </c>
      <c r="C5343" t="s">
        <v>8813</v>
      </c>
      <c r="D5343" t="str">
        <f>INDEX(Transcripts[#Data], MATCH(Exons[[#This Row],[Transcript stable ID]], Transcripts[Transcript stable ID], 0), 4)</f>
        <v>NM_198253.2</v>
      </c>
      <c r="E5343" t="s">
        <v>27</v>
      </c>
      <c r="J5343">
        <v>1295162</v>
      </c>
      <c r="K5343">
        <v>1268635</v>
      </c>
      <c r="L5343">
        <v>1268748</v>
      </c>
      <c r="N5343">
        <v>9</v>
      </c>
      <c r="O5343">
        <v>2527</v>
      </c>
      <c r="P5343">
        <v>2640</v>
      </c>
      <c r="Q5343" t="s">
        <v>15252</v>
      </c>
      <c r="R5343">
        <v>2469</v>
      </c>
      <c r="S5343">
        <v>2582</v>
      </c>
    </row>
    <row r="5344" spans="1:19" x14ac:dyDescent="0.25">
      <c r="A5344" t="s">
        <v>130</v>
      </c>
      <c r="B5344">
        <v>-1</v>
      </c>
      <c r="C5344" t="s">
        <v>8813</v>
      </c>
      <c r="D5344" t="str">
        <f>INDEX(Transcripts[#Data], MATCH(Exons[[#This Row],[Transcript stable ID]], Transcripts[Transcript stable ID], 0), 4)</f>
        <v>NM_198253.2</v>
      </c>
      <c r="E5344" t="s">
        <v>27</v>
      </c>
      <c r="J5344">
        <v>1295162</v>
      </c>
      <c r="K5344">
        <v>1266579</v>
      </c>
      <c r="L5344">
        <v>1266650</v>
      </c>
      <c r="N5344">
        <v>10</v>
      </c>
      <c r="O5344">
        <v>2641</v>
      </c>
      <c r="P5344">
        <v>2712</v>
      </c>
      <c r="Q5344" t="s">
        <v>15253</v>
      </c>
      <c r="R5344">
        <v>2583</v>
      </c>
      <c r="S5344">
        <v>2654</v>
      </c>
    </row>
    <row r="5345" spans="1:19" x14ac:dyDescent="0.25">
      <c r="A5345" t="s">
        <v>130</v>
      </c>
      <c r="B5345">
        <v>-1</v>
      </c>
      <c r="C5345" t="s">
        <v>8813</v>
      </c>
      <c r="D5345" t="str">
        <f>INDEX(Transcripts[#Data], MATCH(Exons[[#This Row],[Transcript stable ID]], Transcripts[Transcript stable ID], 0), 4)</f>
        <v>NM_198253.2</v>
      </c>
      <c r="E5345" t="s">
        <v>27</v>
      </c>
      <c r="J5345">
        <v>1295162</v>
      </c>
      <c r="K5345">
        <v>1264519</v>
      </c>
      <c r="L5345">
        <v>1264707</v>
      </c>
      <c r="N5345">
        <v>11</v>
      </c>
      <c r="O5345">
        <v>2713</v>
      </c>
      <c r="P5345">
        <v>2901</v>
      </c>
      <c r="Q5345" t="s">
        <v>15254</v>
      </c>
      <c r="R5345">
        <v>2655</v>
      </c>
      <c r="S5345">
        <v>2843</v>
      </c>
    </row>
    <row r="5346" spans="1:19" x14ac:dyDescent="0.25">
      <c r="A5346" t="s">
        <v>130</v>
      </c>
      <c r="B5346">
        <v>-1</v>
      </c>
      <c r="C5346" t="s">
        <v>8813</v>
      </c>
      <c r="D5346" t="str">
        <f>INDEX(Transcripts[#Data], MATCH(Exons[[#This Row],[Transcript stable ID]], Transcripts[Transcript stable ID], 0), 4)</f>
        <v>NM_198253.2</v>
      </c>
      <c r="E5346" t="s">
        <v>27</v>
      </c>
      <c r="J5346">
        <v>1295162</v>
      </c>
      <c r="K5346">
        <v>1260589</v>
      </c>
      <c r="L5346">
        <v>1260715</v>
      </c>
      <c r="N5346">
        <v>12</v>
      </c>
      <c r="O5346">
        <v>2902</v>
      </c>
      <c r="P5346">
        <v>3028</v>
      </c>
      <c r="Q5346" t="s">
        <v>15255</v>
      </c>
      <c r="R5346">
        <v>2844</v>
      </c>
      <c r="S5346">
        <v>2970</v>
      </c>
    </row>
    <row r="5347" spans="1:19" x14ac:dyDescent="0.25">
      <c r="A5347" t="s">
        <v>130</v>
      </c>
      <c r="B5347">
        <v>-1</v>
      </c>
      <c r="C5347" t="s">
        <v>8813</v>
      </c>
      <c r="D5347" t="str">
        <f>INDEX(Transcripts[#Data], MATCH(Exons[[#This Row],[Transcript stable ID]], Transcripts[Transcript stable ID], 0), 4)</f>
        <v>NM_198253.2</v>
      </c>
      <c r="E5347" t="s">
        <v>27</v>
      </c>
      <c r="J5347">
        <v>1295162</v>
      </c>
      <c r="K5347">
        <v>1258713</v>
      </c>
      <c r="L5347">
        <v>1258774</v>
      </c>
      <c r="N5347">
        <v>13</v>
      </c>
      <c r="O5347">
        <v>3029</v>
      </c>
      <c r="P5347">
        <v>3090</v>
      </c>
      <c r="Q5347" t="s">
        <v>15256</v>
      </c>
      <c r="R5347">
        <v>2971</v>
      </c>
      <c r="S5347">
        <v>3032</v>
      </c>
    </row>
    <row r="5348" spans="1:19" x14ac:dyDescent="0.25">
      <c r="A5348" t="s">
        <v>130</v>
      </c>
      <c r="B5348">
        <v>-1</v>
      </c>
      <c r="C5348" t="s">
        <v>8813</v>
      </c>
      <c r="D5348" t="str">
        <f>INDEX(Transcripts[#Data], MATCH(Exons[[#This Row],[Transcript stable ID]], Transcripts[Transcript stable ID], 0), 4)</f>
        <v>NM_198253.2</v>
      </c>
      <c r="E5348" t="s">
        <v>27</v>
      </c>
      <c r="J5348">
        <v>1295162</v>
      </c>
      <c r="K5348">
        <v>1255402</v>
      </c>
      <c r="L5348">
        <v>1255526</v>
      </c>
      <c r="N5348">
        <v>14</v>
      </c>
      <c r="O5348">
        <v>3091</v>
      </c>
      <c r="P5348">
        <v>3215</v>
      </c>
      <c r="Q5348" t="s">
        <v>15257</v>
      </c>
      <c r="R5348">
        <v>3033</v>
      </c>
      <c r="S5348">
        <v>3157</v>
      </c>
    </row>
    <row r="5349" spans="1:19" x14ac:dyDescent="0.25">
      <c r="A5349" t="s">
        <v>130</v>
      </c>
      <c r="B5349">
        <v>-1</v>
      </c>
      <c r="C5349" t="s">
        <v>8813</v>
      </c>
      <c r="D5349" t="str">
        <f>INDEX(Transcripts[#Data], MATCH(Exons[[#This Row],[Transcript stable ID]], Transcripts[Transcript stable ID], 0), 4)</f>
        <v>NM_198253.2</v>
      </c>
      <c r="E5349" t="s">
        <v>27</v>
      </c>
      <c r="J5349">
        <v>1295162</v>
      </c>
      <c r="K5349">
        <v>1254483</v>
      </c>
      <c r="L5349">
        <v>1254620</v>
      </c>
      <c r="N5349">
        <v>15</v>
      </c>
      <c r="O5349">
        <v>3216</v>
      </c>
      <c r="P5349">
        <v>3353</v>
      </c>
      <c r="Q5349" t="s">
        <v>15258</v>
      </c>
      <c r="R5349">
        <v>3158</v>
      </c>
      <c r="S5349">
        <v>3295</v>
      </c>
    </row>
    <row r="5350" spans="1:19" x14ac:dyDescent="0.25">
      <c r="A5350" t="s">
        <v>130</v>
      </c>
      <c r="B5350">
        <v>-1</v>
      </c>
      <c r="C5350" t="s">
        <v>8813</v>
      </c>
      <c r="D5350" t="str">
        <f>INDEX(Transcripts[#Data], MATCH(Exons[[#This Row],[Transcript stable ID]], Transcripts[Transcript stable ID], 0), 4)</f>
        <v>NM_198253.2</v>
      </c>
      <c r="E5350" t="s">
        <v>27</v>
      </c>
      <c r="H5350">
        <v>1253282</v>
      </c>
      <c r="I5350">
        <v>1253842</v>
      </c>
      <c r="J5350">
        <v>1295162</v>
      </c>
      <c r="K5350">
        <v>1253282</v>
      </c>
      <c r="L5350">
        <v>1253946</v>
      </c>
      <c r="N5350">
        <v>16</v>
      </c>
      <c r="O5350">
        <v>3354</v>
      </c>
      <c r="P5350">
        <v>3457</v>
      </c>
      <c r="Q5350" t="s">
        <v>15259</v>
      </c>
      <c r="R5350">
        <v>3296</v>
      </c>
      <c r="S5350">
        <v>3399</v>
      </c>
    </row>
    <row r="5351" spans="1:19" x14ac:dyDescent="0.25">
      <c r="A5351" t="s">
        <v>6704</v>
      </c>
      <c r="B5351">
        <v>1</v>
      </c>
      <c r="C5351" t="s">
        <v>6741</v>
      </c>
      <c r="D5351" t="str">
        <f>INDEX(Transcripts[#Data], MATCH(Exons[[#This Row],[Transcript stable ID]], Transcripts[Transcript stable ID], 0), 4)</f>
        <v>NM_002675.3</v>
      </c>
      <c r="E5351" t="s">
        <v>27</v>
      </c>
      <c r="F5351">
        <v>74287014</v>
      </c>
      <c r="G5351">
        <v>74287153</v>
      </c>
      <c r="J5351">
        <v>74287014</v>
      </c>
      <c r="K5351">
        <v>74287014</v>
      </c>
      <c r="L5351">
        <v>74287282</v>
      </c>
      <c r="N5351">
        <v>1</v>
      </c>
      <c r="O5351">
        <v>141</v>
      </c>
      <c r="P5351">
        <v>269</v>
      </c>
      <c r="Q5351" t="s">
        <v>15260</v>
      </c>
      <c r="R5351">
        <v>1</v>
      </c>
      <c r="S5351">
        <v>129</v>
      </c>
    </row>
    <row r="5352" spans="1:19" x14ac:dyDescent="0.25">
      <c r="A5352" t="s">
        <v>6704</v>
      </c>
      <c r="B5352">
        <v>1</v>
      </c>
      <c r="C5352" t="s">
        <v>6741</v>
      </c>
      <c r="D5352" t="str">
        <f>INDEX(Transcripts[#Data], MATCH(Exons[[#This Row],[Transcript stable ID]], Transcripts[Transcript stable ID], 0), 4)</f>
        <v>NM_002675.3</v>
      </c>
      <c r="E5352" t="s">
        <v>27</v>
      </c>
      <c r="J5352">
        <v>74287014</v>
      </c>
      <c r="K5352">
        <v>74290345</v>
      </c>
      <c r="L5352">
        <v>74290817</v>
      </c>
      <c r="N5352">
        <v>2</v>
      </c>
      <c r="O5352">
        <v>270</v>
      </c>
      <c r="P5352">
        <v>742</v>
      </c>
      <c r="Q5352" t="s">
        <v>15261</v>
      </c>
      <c r="R5352">
        <v>130</v>
      </c>
      <c r="S5352">
        <v>602</v>
      </c>
    </row>
    <row r="5353" spans="1:19" x14ac:dyDescent="0.25">
      <c r="A5353" t="s">
        <v>6704</v>
      </c>
      <c r="B5353">
        <v>1</v>
      </c>
      <c r="C5353" t="s">
        <v>6741</v>
      </c>
      <c r="D5353" t="str">
        <f>INDEX(Transcripts[#Data], MATCH(Exons[[#This Row],[Transcript stable ID]], Transcripts[Transcript stable ID], 0), 4)</f>
        <v>NM_002675.3</v>
      </c>
      <c r="E5353" t="s">
        <v>27</v>
      </c>
      <c r="J5353">
        <v>74287014</v>
      </c>
      <c r="K5353">
        <v>74315169</v>
      </c>
      <c r="L5353">
        <v>74315749</v>
      </c>
      <c r="N5353">
        <v>3</v>
      </c>
      <c r="O5353">
        <v>743</v>
      </c>
      <c r="P5353">
        <v>1323</v>
      </c>
      <c r="Q5353" t="s">
        <v>15262</v>
      </c>
      <c r="R5353">
        <v>603</v>
      </c>
      <c r="S5353">
        <v>1183</v>
      </c>
    </row>
    <row r="5354" spans="1:19" x14ac:dyDescent="0.25">
      <c r="A5354" t="s">
        <v>6704</v>
      </c>
      <c r="B5354">
        <v>1</v>
      </c>
      <c r="C5354" t="s">
        <v>6741</v>
      </c>
      <c r="D5354" t="str">
        <f>INDEX(Transcripts[#Data], MATCH(Exons[[#This Row],[Transcript stable ID]], Transcripts[Transcript stable ID], 0), 4)</f>
        <v>NM_002675.3</v>
      </c>
      <c r="E5354" t="s">
        <v>27</v>
      </c>
      <c r="J5354">
        <v>74287014</v>
      </c>
      <c r="K5354">
        <v>74317198</v>
      </c>
      <c r="L5354">
        <v>74317268</v>
      </c>
      <c r="N5354">
        <v>4</v>
      </c>
      <c r="O5354">
        <v>1324</v>
      </c>
      <c r="P5354">
        <v>1394</v>
      </c>
      <c r="Q5354" t="s">
        <v>15263</v>
      </c>
      <c r="R5354">
        <v>1184</v>
      </c>
      <c r="S5354">
        <v>1254</v>
      </c>
    </row>
    <row r="5355" spans="1:19" x14ac:dyDescent="0.25">
      <c r="A5355" t="s">
        <v>6704</v>
      </c>
      <c r="B5355">
        <v>1</v>
      </c>
      <c r="C5355" t="s">
        <v>6741</v>
      </c>
      <c r="D5355" t="str">
        <f>INDEX(Transcripts[#Data], MATCH(Exons[[#This Row],[Transcript stable ID]], Transcripts[Transcript stable ID], 0), 4)</f>
        <v>NM_002675.3</v>
      </c>
      <c r="E5355" t="s">
        <v>27</v>
      </c>
      <c r="J5355">
        <v>74287014</v>
      </c>
      <c r="K5355">
        <v>74324913</v>
      </c>
      <c r="L5355">
        <v>74325056</v>
      </c>
      <c r="N5355">
        <v>5</v>
      </c>
      <c r="O5355">
        <v>1395</v>
      </c>
      <c r="P5355">
        <v>1538</v>
      </c>
      <c r="Q5355" t="s">
        <v>15264</v>
      </c>
      <c r="R5355">
        <v>1255</v>
      </c>
      <c r="S5355">
        <v>1398</v>
      </c>
    </row>
    <row r="5356" spans="1:19" x14ac:dyDescent="0.25">
      <c r="A5356" t="s">
        <v>6704</v>
      </c>
      <c r="B5356">
        <v>1</v>
      </c>
      <c r="C5356" t="s">
        <v>6741</v>
      </c>
      <c r="D5356" t="str">
        <f>INDEX(Transcripts[#Data], MATCH(Exons[[#This Row],[Transcript stable ID]], Transcripts[Transcript stable ID], 0), 4)</f>
        <v>NM_002675.3</v>
      </c>
      <c r="E5356" t="s">
        <v>27</v>
      </c>
      <c r="J5356">
        <v>74287014</v>
      </c>
      <c r="K5356">
        <v>74325497</v>
      </c>
      <c r="L5356">
        <v>74325755</v>
      </c>
      <c r="N5356">
        <v>6</v>
      </c>
      <c r="O5356">
        <v>1539</v>
      </c>
      <c r="P5356">
        <v>1797</v>
      </c>
      <c r="Q5356" t="s">
        <v>15265</v>
      </c>
      <c r="R5356">
        <v>1399</v>
      </c>
      <c r="S5356">
        <v>1657</v>
      </c>
    </row>
    <row r="5357" spans="1:19" x14ac:dyDescent="0.25">
      <c r="A5357" t="s">
        <v>6704</v>
      </c>
      <c r="B5357">
        <v>1</v>
      </c>
      <c r="C5357" t="s">
        <v>6741</v>
      </c>
      <c r="D5357" t="str">
        <f>INDEX(Transcripts[#Data], MATCH(Exons[[#This Row],[Transcript stable ID]], Transcripts[Transcript stable ID], 0), 4)</f>
        <v>NM_002675.3</v>
      </c>
      <c r="E5357" t="s">
        <v>27</v>
      </c>
      <c r="J5357">
        <v>74287014</v>
      </c>
      <c r="K5357">
        <v>74326819</v>
      </c>
      <c r="L5357">
        <v>74326871</v>
      </c>
      <c r="N5357">
        <v>7</v>
      </c>
      <c r="O5357">
        <v>1798</v>
      </c>
      <c r="P5357">
        <v>1850</v>
      </c>
      <c r="Q5357" t="s">
        <v>15266</v>
      </c>
      <c r="R5357">
        <v>1658</v>
      </c>
      <c r="S5357">
        <v>1710</v>
      </c>
    </row>
    <row r="5358" spans="1:19" x14ac:dyDescent="0.25">
      <c r="A5358" t="s">
        <v>6704</v>
      </c>
      <c r="B5358">
        <v>1</v>
      </c>
      <c r="C5358" t="s">
        <v>6741</v>
      </c>
      <c r="D5358" t="str">
        <f>INDEX(Transcripts[#Data], MATCH(Exons[[#This Row],[Transcript stable ID]], Transcripts[Transcript stable ID], 0), 4)</f>
        <v>NM_002675.3</v>
      </c>
      <c r="E5358" t="s">
        <v>27</v>
      </c>
      <c r="H5358">
        <v>74335522</v>
      </c>
      <c r="I5358">
        <v>74335678</v>
      </c>
      <c r="J5358">
        <v>74287014</v>
      </c>
      <c r="K5358">
        <v>74335330</v>
      </c>
      <c r="L5358">
        <v>74335678</v>
      </c>
      <c r="N5358">
        <v>8</v>
      </c>
      <c r="O5358">
        <v>1851</v>
      </c>
      <c r="P5358">
        <v>2042</v>
      </c>
      <c r="Q5358" t="s">
        <v>15267</v>
      </c>
      <c r="R5358">
        <v>1711</v>
      </c>
      <c r="S5358">
        <v>1902</v>
      </c>
    </row>
    <row r="5359" spans="1:19" x14ac:dyDescent="0.25">
      <c r="A5359" t="s">
        <v>6704</v>
      </c>
      <c r="B5359">
        <v>1</v>
      </c>
      <c r="C5359" t="s">
        <v>6755</v>
      </c>
      <c r="D5359" t="str">
        <f>INDEX(Transcripts[#Data], MATCH(Exons[[#This Row],[Transcript stable ID]], Transcripts[Transcript stable ID], 0), 4)</f>
        <v>NM_033247.2</v>
      </c>
      <c r="E5359" t="s">
        <v>27</v>
      </c>
      <c r="J5359">
        <v>74287058</v>
      </c>
      <c r="K5359">
        <v>74290345</v>
      </c>
      <c r="L5359">
        <v>74290817</v>
      </c>
      <c r="N5359">
        <v>2</v>
      </c>
      <c r="O5359">
        <v>226</v>
      </c>
      <c r="P5359">
        <v>698</v>
      </c>
      <c r="Q5359" t="s">
        <v>15261</v>
      </c>
      <c r="R5359">
        <v>130</v>
      </c>
      <c r="S5359">
        <v>602</v>
      </c>
    </row>
    <row r="5360" spans="1:19" x14ac:dyDescent="0.25">
      <c r="A5360" t="s">
        <v>6704</v>
      </c>
      <c r="B5360">
        <v>1</v>
      </c>
      <c r="C5360" t="s">
        <v>6755</v>
      </c>
      <c r="D5360" t="str">
        <f>INDEX(Transcripts[#Data], MATCH(Exons[[#This Row],[Transcript stable ID]], Transcripts[Transcript stable ID], 0), 4)</f>
        <v>NM_033247.2</v>
      </c>
      <c r="E5360" t="s">
        <v>27</v>
      </c>
      <c r="J5360">
        <v>74287058</v>
      </c>
      <c r="K5360">
        <v>74315169</v>
      </c>
      <c r="L5360">
        <v>74315749</v>
      </c>
      <c r="N5360">
        <v>3</v>
      </c>
      <c r="O5360">
        <v>699</v>
      </c>
      <c r="P5360">
        <v>1279</v>
      </c>
      <c r="Q5360" t="s">
        <v>15262</v>
      </c>
      <c r="R5360">
        <v>603</v>
      </c>
      <c r="S5360">
        <v>1183</v>
      </c>
    </row>
    <row r="5361" spans="1:19" x14ac:dyDescent="0.25">
      <c r="A5361" t="s">
        <v>6704</v>
      </c>
      <c r="B5361">
        <v>1</v>
      </c>
      <c r="C5361" t="s">
        <v>6755</v>
      </c>
      <c r="D5361" t="str">
        <f>INDEX(Transcripts[#Data], MATCH(Exons[[#This Row],[Transcript stable ID]], Transcripts[Transcript stable ID], 0), 4)</f>
        <v>NM_033247.2</v>
      </c>
      <c r="E5361" t="s">
        <v>27</v>
      </c>
      <c r="J5361">
        <v>74287058</v>
      </c>
      <c r="K5361">
        <v>74317198</v>
      </c>
      <c r="L5361">
        <v>74317268</v>
      </c>
      <c r="N5361">
        <v>4</v>
      </c>
      <c r="O5361">
        <v>1280</v>
      </c>
      <c r="P5361">
        <v>1350</v>
      </c>
      <c r="Q5361" t="s">
        <v>15263</v>
      </c>
      <c r="R5361">
        <v>1184</v>
      </c>
      <c r="S5361">
        <v>1254</v>
      </c>
    </row>
    <row r="5362" spans="1:19" x14ac:dyDescent="0.25">
      <c r="A5362" t="s">
        <v>6704</v>
      </c>
      <c r="B5362">
        <v>1</v>
      </c>
      <c r="C5362" t="s">
        <v>6755</v>
      </c>
      <c r="D5362" t="str">
        <f>INDEX(Transcripts[#Data], MATCH(Exons[[#This Row],[Transcript stable ID]], Transcripts[Transcript stable ID], 0), 4)</f>
        <v>NM_033247.2</v>
      </c>
      <c r="E5362" t="s">
        <v>27</v>
      </c>
      <c r="F5362">
        <v>74287058</v>
      </c>
      <c r="G5362">
        <v>74287153</v>
      </c>
      <c r="J5362">
        <v>74287058</v>
      </c>
      <c r="K5362">
        <v>74287058</v>
      </c>
      <c r="L5362">
        <v>74287282</v>
      </c>
      <c r="N5362">
        <v>1</v>
      </c>
      <c r="O5362">
        <v>97</v>
      </c>
      <c r="P5362">
        <v>225</v>
      </c>
      <c r="Q5362" t="s">
        <v>15268</v>
      </c>
      <c r="R5362">
        <v>1</v>
      </c>
      <c r="S5362">
        <v>129</v>
      </c>
    </row>
    <row r="5363" spans="1:19" x14ac:dyDescent="0.25">
      <c r="A5363" t="s">
        <v>6704</v>
      </c>
      <c r="B5363">
        <v>1</v>
      </c>
      <c r="C5363" t="s">
        <v>6755</v>
      </c>
      <c r="D5363" t="str">
        <f>INDEX(Transcripts[#Data], MATCH(Exons[[#This Row],[Transcript stable ID]], Transcripts[Transcript stable ID], 0), 4)</f>
        <v>NM_033247.2</v>
      </c>
      <c r="E5363" t="s">
        <v>27</v>
      </c>
      <c r="H5363">
        <v>74328402</v>
      </c>
      <c r="I5363">
        <v>74328735</v>
      </c>
      <c r="J5363">
        <v>74287058</v>
      </c>
      <c r="K5363">
        <v>74328348</v>
      </c>
      <c r="L5363">
        <v>74328735</v>
      </c>
      <c r="N5363">
        <v>5</v>
      </c>
      <c r="O5363">
        <v>1351</v>
      </c>
      <c r="P5363">
        <v>1404</v>
      </c>
      <c r="Q5363" t="s">
        <v>15269</v>
      </c>
      <c r="R5363">
        <v>1255</v>
      </c>
      <c r="S5363">
        <v>1308</v>
      </c>
    </row>
    <row r="5364" spans="1:19" x14ac:dyDescent="0.25">
      <c r="A5364" t="s">
        <v>6704</v>
      </c>
      <c r="B5364">
        <v>1</v>
      </c>
      <c r="C5364" t="s">
        <v>6723</v>
      </c>
      <c r="D5364" t="str">
        <f>INDEX(Transcripts[#Data], MATCH(Exons[[#This Row],[Transcript stable ID]], Transcripts[Transcript stable ID], 0), 4)</f>
        <v>NM_033239.2</v>
      </c>
      <c r="E5364" t="s">
        <v>27</v>
      </c>
      <c r="J5364">
        <v>74287058</v>
      </c>
      <c r="K5364">
        <v>74290345</v>
      </c>
      <c r="L5364">
        <v>74290817</v>
      </c>
      <c r="N5364">
        <v>2</v>
      </c>
      <c r="O5364">
        <v>226</v>
      </c>
      <c r="P5364">
        <v>698</v>
      </c>
      <c r="Q5364" t="s">
        <v>15261</v>
      </c>
      <c r="R5364">
        <v>130</v>
      </c>
      <c r="S5364">
        <v>602</v>
      </c>
    </row>
    <row r="5365" spans="1:19" x14ac:dyDescent="0.25">
      <c r="A5365" t="s">
        <v>6704</v>
      </c>
      <c r="B5365">
        <v>1</v>
      </c>
      <c r="C5365" t="s">
        <v>6723</v>
      </c>
      <c r="D5365" t="str">
        <f>INDEX(Transcripts[#Data], MATCH(Exons[[#This Row],[Transcript stable ID]], Transcripts[Transcript stable ID], 0), 4)</f>
        <v>NM_033239.2</v>
      </c>
      <c r="E5365" t="s">
        <v>27</v>
      </c>
      <c r="J5365">
        <v>74287058</v>
      </c>
      <c r="K5365">
        <v>74315169</v>
      </c>
      <c r="L5365">
        <v>74315749</v>
      </c>
      <c r="N5365">
        <v>3</v>
      </c>
      <c r="O5365">
        <v>699</v>
      </c>
      <c r="P5365">
        <v>1279</v>
      </c>
      <c r="Q5365" t="s">
        <v>15262</v>
      </c>
      <c r="R5365">
        <v>603</v>
      </c>
      <c r="S5365">
        <v>1183</v>
      </c>
    </row>
    <row r="5366" spans="1:19" x14ac:dyDescent="0.25">
      <c r="A5366" t="s">
        <v>6704</v>
      </c>
      <c r="B5366">
        <v>1</v>
      </c>
      <c r="C5366" t="s">
        <v>6723</v>
      </c>
      <c r="D5366" t="str">
        <f>INDEX(Transcripts[#Data], MATCH(Exons[[#This Row],[Transcript stable ID]], Transcripts[Transcript stable ID], 0), 4)</f>
        <v>NM_033239.2</v>
      </c>
      <c r="E5366" t="s">
        <v>27</v>
      </c>
      <c r="J5366">
        <v>74287058</v>
      </c>
      <c r="K5366">
        <v>74317198</v>
      </c>
      <c r="L5366">
        <v>74317268</v>
      </c>
      <c r="N5366">
        <v>4</v>
      </c>
      <c r="O5366">
        <v>1280</v>
      </c>
      <c r="P5366">
        <v>1350</v>
      </c>
      <c r="Q5366" t="s">
        <v>15263</v>
      </c>
      <c r="R5366">
        <v>1184</v>
      </c>
      <c r="S5366">
        <v>1254</v>
      </c>
    </row>
    <row r="5367" spans="1:19" x14ac:dyDescent="0.25">
      <c r="A5367" t="s">
        <v>6704</v>
      </c>
      <c r="B5367">
        <v>1</v>
      </c>
      <c r="C5367" t="s">
        <v>6723</v>
      </c>
      <c r="D5367" t="str">
        <f>INDEX(Transcripts[#Data], MATCH(Exons[[#This Row],[Transcript stable ID]], Transcripts[Transcript stable ID], 0), 4)</f>
        <v>NM_033239.2</v>
      </c>
      <c r="E5367" t="s">
        <v>27</v>
      </c>
      <c r="J5367">
        <v>74287058</v>
      </c>
      <c r="K5367">
        <v>74324913</v>
      </c>
      <c r="L5367">
        <v>74325056</v>
      </c>
      <c r="N5367">
        <v>5</v>
      </c>
      <c r="O5367">
        <v>1351</v>
      </c>
      <c r="P5367">
        <v>1494</v>
      </c>
      <c r="Q5367" t="s">
        <v>15264</v>
      </c>
      <c r="R5367">
        <v>1255</v>
      </c>
      <c r="S5367">
        <v>1398</v>
      </c>
    </row>
    <row r="5368" spans="1:19" x14ac:dyDescent="0.25">
      <c r="A5368" t="s">
        <v>6704</v>
      </c>
      <c r="B5368">
        <v>1</v>
      </c>
      <c r="C5368" t="s">
        <v>6723</v>
      </c>
      <c r="D5368" t="str">
        <f>INDEX(Transcripts[#Data], MATCH(Exons[[#This Row],[Transcript stable ID]], Transcripts[Transcript stable ID], 0), 4)</f>
        <v>NM_033239.2</v>
      </c>
      <c r="E5368" t="s">
        <v>27</v>
      </c>
      <c r="J5368">
        <v>74287058</v>
      </c>
      <c r="K5368">
        <v>74325497</v>
      </c>
      <c r="L5368">
        <v>74325755</v>
      </c>
      <c r="N5368">
        <v>6</v>
      </c>
      <c r="O5368">
        <v>1495</v>
      </c>
      <c r="P5368">
        <v>1753</v>
      </c>
      <c r="Q5368" t="s">
        <v>15265</v>
      </c>
      <c r="R5368">
        <v>1399</v>
      </c>
      <c r="S5368">
        <v>1657</v>
      </c>
    </row>
    <row r="5369" spans="1:19" x14ac:dyDescent="0.25">
      <c r="A5369" t="s">
        <v>6704</v>
      </c>
      <c r="B5369">
        <v>1</v>
      </c>
      <c r="C5369" t="s">
        <v>6723</v>
      </c>
      <c r="D5369" t="str">
        <f>INDEX(Transcripts[#Data], MATCH(Exons[[#This Row],[Transcript stable ID]], Transcripts[Transcript stable ID], 0), 4)</f>
        <v>NM_033239.2</v>
      </c>
      <c r="E5369" t="s">
        <v>27</v>
      </c>
      <c r="J5369">
        <v>74287058</v>
      </c>
      <c r="K5369">
        <v>74326819</v>
      </c>
      <c r="L5369">
        <v>74326871</v>
      </c>
      <c r="N5369">
        <v>7</v>
      </c>
      <c r="O5369">
        <v>1754</v>
      </c>
      <c r="P5369">
        <v>1806</v>
      </c>
      <c r="Q5369" t="s">
        <v>15266</v>
      </c>
      <c r="R5369">
        <v>1658</v>
      </c>
      <c r="S5369">
        <v>1710</v>
      </c>
    </row>
    <row r="5370" spans="1:19" x14ac:dyDescent="0.25">
      <c r="A5370" t="s">
        <v>6704</v>
      </c>
      <c r="B5370">
        <v>1</v>
      </c>
      <c r="C5370" t="s">
        <v>6723</v>
      </c>
      <c r="D5370" t="str">
        <f>INDEX(Transcripts[#Data], MATCH(Exons[[#This Row],[Transcript stable ID]], Transcripts[Transcript stable ID], 0), 4)</f>
        <v>NM_033239.2</v>
      </c>
      <c r="E5370" t="s">
        <v>27</v>
      </c>
      <c r="F5370">
        <v>74287058</v>
      </c>
      <c r="G5370">
        <v>74287153</v>
      </c>
      <c r="J5370">
        <v>74287058</v>
      </c>
      <c r="K5370">
        <v>74287058</v>
      </c>
      <c r="L5370">
        <v>74287282</v>
      </c>
      <c r="N5370">
        <v>1</v>
      </c>
      <c r="O5370">
        <v>97</v>
      </c>
      <c r="P5370">
        <v>225</v>
      </c>
      <c r="Q5370" t="s">
        <v>15268</v>
      </c>
      <c r="R5370">
        <v>1</v>
      </c>
      <c r="S5370">
        <v>129</v>
      </c>
    </row>
    <row r="5371" spans="1:19" x14ac:dyDescent="0.25">
      <c r="A5371" t="s">
        <v>6704</v>
      </c>
      <c r="B5371">
        <v>1</v>
      </c>
      <c r="C5371" t="s">
        <v>6723</v>
      </c>
      <c r="D5371" t="str">
        <f>INDEX(Transcripts[#Data], MATCH(Exons[[#This Row],[Transcript stable ID]], Transcripts[Transcript stable ID], 0), 4)</f>
        <v>NM_033239.2</v>
      </c>
      <c r="E5371" t="s">
        <v>27</v>
      </c>
      <c r="H5371">
        <v>74328293</v>
      </c>
      <c r="I5371">
        <v>74328735</v>
      </c>
      <c r="J5371">
        <v>74287058</v>
      </c>
      <c r="K5371">
        <v>74327513</v>
      </c>
      <c r="L5371">
        <v>74328735</v>
      </c>
      <c r="N5371">
        <v>8</v>
      </c>
      <c r="O5371">
        <v>1807</v>
      </c>
      <c r="P5371">
        <v>2586</v>
      </c>
      <c r="Q5371" t="s">
        <v>15270</v>
      </c>
      <c r="R5371">
        <v>1711</v>
      </c>
      <c r="S5371">
        <v>2490</v>
      </c>
    </row>
    <row r="5372" spans="1:19" x14ac:dyDescent="0.25">
      <c r="A5372" t="s">
        <v>6704</v>
      </c>
      <c r="B5372">
        <v>1</v>
      </c>
      <c r="C5372" t="s">
        <v>6731</v>
      </c>
      <c r="D5372" t="str">
        <f>INDEX(Transcripts[#Data], MATCH(Exons[[#This Row],[Transcript stable ID]], Transcripts[Transcript stable ID], 0), 4)</f>
        <v>NM_033250.2</v>
      </c>
      <c r="E5372" t="s">
        <v>27</v>
      </c>
      <c r="J5372">
        <v>74287058</v>
      </c>
      <c r="K5372">
        <v>74290345</v>
      </c>
      <c r="L5372">
        <v>74290817</v>
      </c>
      <c r="N5372">
        <v>2</v>
      </c>
      <c r="O5372">
        <v>226</v>
      </c>
      <c r="P5372">
        <v>698</v>
      </c>
      <c r="Q5372" t="s">
        <v>15261</v>
      </c>
      <c r="R5372">
        <v>130</v>
      </c>
      <c r="S5372">
        <v>602</v>
      </c>
    </row>
    <row r="5373" spans="1:19" x14ac:dyDescent="0.25">
      <c r="A5373" t="s">
        <v>6704</v>
      </c>
      <c r="B5373">
        <v>1</v>
      </c>
      <c r="C5373" t="s">
        <v>6731</v>
      </c>
      <c r="D5373" t="str">
        <f>INDEX(Transcripts[#Data], MATCH(Exons[[#This Row],[Transcript stable ID]], Transcripts[Transcript stable ID], 0), 4)</f>
        <v>NM_033250.2</v>
      </c>
      <c r="E5373" t="s">
        <v>27</v>
      </c>
      <c r="J5373">
        <v>74287058</v>
      </c>
      <c r="K5373">
        <v>74315169</v>
      </c>
      <c r="L5373">
        <v>74315749</v>
      </c>
      <c r="N5373">
        <v>3</v>
      </c>
      <c r="O5373">
        <v>699</v>
      </c>
      <c r="P5373">
        <v>1279</v>
      </c>
      <c r="Q5373" t="s">
        <v>15262</v>
      </c>
      <c r="R5373">
        <v>603</v>
      </c>
      <c r="S5373">
        <v>1183</v>
      </c>
    </row>
    <row r="5374" spans="1:19" x14ac:dyDescent="0.25">
      <c r="A5374" t="s">
        <v>6704</v>
      </c>
      <c r="B5374">
        <v>1</v>
      </c>
      <c r="C5374" t="s">
        <v>6731</v>
      </c>
      <c r="D5374" t="str">
        <f>INDEX(Transcripts[#Data], MATCH(Exons[[#This Row],[Transcript stable ID]], Transcripts[Transcript stable ID], 0), 4)</f>
        <v>NM_033250.2</v>
      </c>
      <c r="E5374" t="s">
        <v>27</v>
      </c>
      <c r="J5374">
        <v>74287058</v>
      </c>
      <c r="K5374">
        <v>74317198</v>
      </c>
      <c r="L5374">
        <v>74317268</v>
      </c>
      <c r="N5374">
        <v>4</v>
      </c>
      <c r="O5374">
        <v>1280</v>
      </c>
      <c r="P5374">
        <v>1350</v>
      </c>
      <c r="Q5374" t="s">
        <v>15263</v>
      </c>
      <c r="R5374">
        <v>1184</v>
      </c>
      <c r="S5374">
        <v>1254</v>
      </c>
    </row>
    <row r="5375" spans="1:19" x14ac:dyDescent="0.25">
      <c r="A5375" t="s">
        <v>6704</v>
      </c>
      <c r="B5375">
        <v>1</v>
      </c>
      <c r="C5375" t="s">
        <v>6731</v>
      </c>
      <c r="D5375" t="str">
        <f>INDEX(Transcripts[#Data], MATCH(Exons[[#This Row],[Transcript stable ID]], Transcripts[Transcript stable ID], 0), 4)</f>
        <v>NM_033250.2</v>
      </c>
      <c r="E5375" t="s">
        <v>27</v>
      </c>
      <c r="J5375">
        <v>74287058</v>
      </c>
      <c r="K5375">
        <v>74325497</v>
      </c>
      <c r="L5375">
        <v>74325755</v>
      </c>
      <c r="N5375">
        <v>5</v>
      </c>
      <c r="O5375">
        <v>1351</v>
      </c>
      <c r="P5375">
        <v>1609</v>
      </c>
      <c r="Q5375" t="s">
        <v>15265</v>
      </c>
      <c r="R5375">
        <v>1255</v>
      </c>
      <c r="S5375">
        <v>1513</v>
      </c>
    </row>
    <row r="5376" spans="1:19" x14ac:dyDescent="0.25">
      <c r="A5376" t="s">
        <v>6704</v>
      </c>
      <c r="B5376">
        <v>1</v>
      </c>
      <c r="C5376" t="s">
        <v>6731</v>
      </c>
      <c r="D5376" t="str">
        <f>INDEX(Transcripts[#Data], MATCH(Exons[[#This Row],[Transcript stable ID]], Transcripts[Transcript stable ID], 0), 4)</f>
        <v>NM_033250.2</v>
      </c>
      <c r="E5376" t="s">
        <v>27</v>
      </c>
      <c r="J5376">
        <v>74287058</v>
      </c>
      <c r="K5376">
        <v>74326819</v>
      </c>
      <c r="L5376">
        <v>74326871</v>
      </c>
      <c r="N5376">
        <v>6</v>
      </c>
      <c r="O5376">
        <v>1610</v>
      </c>
      <c r="P5376">
        <v>1662</v>
      </c>
      <c r="Q5376" t="s">
        <v>15266</v>
      </c>
      <c r="R5376">
        <v>1514</v>
      </c>
      <c r="S5376">
        <v>1566</v>
      </c>
    </row>
    <row r="5377" spans="1:19" x14ac:dyDescent="0.25">
      <c r="A5377" t="s">
        <v>6704</v>
      </c>
      <c r="B5377">
        <v>1</v>
      </c>
      <c r="C5377" t="s">
        <v>6731</v>
      </c>
      <c r="D5377" t="str">
        <f>INDEX(Transcripts[#Data], MATCH(Exons[[#This Row],[Transcript stable ID]], Transcripts[Transcript stable ID], 0), 4)</f>
        <v>NM_033250.2</v>
      </c>
      <c r="E5377" t="s">
        <v>27</v>
      </c>
      <c r="F5377">
        <v>74287058</v>
      </c>
      <c r="G5377">
        <v>74287153</v>
      </c>
      <c r="J5377">
        <v>74287058</v>
      </c>
      <c r="K5377">
        <v>74287058</v>
      </c>
      <c r="L5377">
        <v>74287282</v>
      </c>
      <c r="N5377">
        <v>1</v>
      </c>
      <c r="O5377">
        <v>97</v>
      </c>
      <c r="P5377">
        <v>225</v>
      </c>
      <c r="Q5377" t="s">
        <v>15268</v>
      </c>
      <c r="R5377">
        <v>1</v>
      </c>
      <c r="S5377">
        <v>129</v>
      </c>
    </row>
    <row r="5378" spans="1:19" x14ac:dyDescent="0.25">
      <c r="A5378" t="s">
        <v>6704</v>
      </c>
      <c r="B5378">
        <v>1</v>
      </c>
      <c r="C5378" t="s">
        <v>6731</v>
      </c>
      <c r="D5378" t="str">
        <f>INDEX(Transcripts[#Data], MATCH(Exons[[#This Row],[Transcript stable ID]], Transcripts[Transcript stable ID], 0), 4)</f>
        <v>NM_033250.2</v>
      </c>
      <c r="E5378" t="s">
        <v>27</v>
      </c>
      <c r="H5378">
        <v>74328293</v>
      </c>
      <c r="I5378">
        <v>74328735</v>
      </c>
      <c r="J5378">
        <v>74287058</v>
      </c>
      <c r="K5378">
        <v>74327513</v>
      </c>
      <c r="L5378">
        <v>74328735</v>
      </c>
      <c r="N5378">
        <v>7</v>
      </c>
      <c r="O5378">
        <v>1663</v>
      </c>
      <c r="P5378">
        <v>2442</v>
      </c>
      <c r="Q5378" t="s">
        <v>15270</v>
      </c>
      <c r="R5378">
        <v>1567</v>
      </c>
      <c r="S5378">
        <v>2346</v>
      </c>
    </row>
    <row r="5379" spans="1:19" x14ac:dyDescent="0.25">
      <c r="A5379" t="s">
        <v>6704</v>
      </c>
      <c r="B5379">
        <v>1</v>
      </c>
      <c r="C5379" t="s">
        <v>6712</v>
      </c>
      <c r="D5379" t="str">
        <f>INDEX(Transcripts[#Data], MATCH(Exons[[#This Row],[Transcript stable ID]], Transcripts[Transcript stable ID], 0), 4)</f>
        <v>NM_033238.2</v>
      </c>
      <c r="E5379" t="s">
        <v>27</v>
      </c>
      <c r="J5379">
        <v>74287058</v>
      </c>
      <c r="K5379">
        <v>74290345</v>
      </c>
      <c r="L5379">
        <v>74290817</v>
      </c>
      <c r="N5379">
        <v>2</v>
      </c>
      <c r="O5379">
        <v>226</v>
      </c>
      <c r="P5379">
        <v>698</v>
      </c>
      <c r="Q5379" t="s">
        <v>15261</v>
      </c>
      <c r="R5379">
        <v>130</v>
      </c>
      <c r="S5379">
        <v>602</v>
      </c>
    </row>
    <row r="5380" spans="1:19" x14ac:dyDescent="0.25">
      <c r="A5380" t="s">
        <v>6704</v>
      </c>
      <c r="B5380">
        <v>1</v>
      </c>
      <c r="C5380" t="s">
        <v>6712</v>
      </c>
      <c r="D5380" t="str">
        <f>INDEX(Transcripts[#Data], MATCH(Exons[[#This Row],[Transcript stable ID]], Transcripts[Transcript stable ID], 0), 4)</f>
        <v>NM_033238.2</v>
      </c>
      <c r="E5380" t="s">
        <v>27</v>
      </c>
      <c r="J5380">
        <v>74287058</v>
      </c>
      <c r="K5380">
        <v>74315169</v>
      </c>
      <c r="L5380">
        <v>74315749</v>
      </c>
      <c r="N5380">
        <v>3</v>
      </c>
      <c r="O5380">
        <v>699</v>
      </c>
      <c r="P5380">
        <v>1279</v>
      </c>
      <c r="Q5380" t="s">
        <v>15262</v>
      </c>
      <c r="R5380">
        <v>603</v>
      </c>
      <c r="S5380">
        <v>1183</v>
      </c>
    </row>
    <row r="5381" spans="1:19" x14ac:dyDescent="0.25">
      <c r="A5381" t="s">
        <v>6704</v>
      </c>
      <c r="B5381">
        <v>1</v>
      </c>
      <c r="C5381" t="s">
        <v>6712</v>
      </c>
      <c r="D5381" t="str">
        <f>INDEX(Transcripts[#Data], MATCH(Exons[[#This Row],[Transcript stable ID]], Transcripts[Transcript stable ID], 0), 4)</f>
        <v>NM_033238.2</v>
      </c>
      <c r="E5381" t="s">
        <v>27</v>
      </c>
      <c r="J5381">
        <v>74287058</v>
      </c>
      <c r="K5381">
        <v>74317198</v>
      </c>
      <c r="L5381">
        <v>74317268</v>
      </c>
      <c r="N5381">
        <v>4</v>
      </c>
      <c r="O5381">
        <v>1280</v>
      </c>
      <c r="P5381">
        <v>1350</v>
      </c>
      <c r="Q5381" t="s">
        <v>15263</v>
      </c>
      <c r="R5381">
        <v>1184</v>
      </c>
      <c r="S5381">
        <v>1254</v>
      </c>
    </row>
    <row r="5382" spans="1:19" x14ac:dyDescent="0.25">
      <c r="A5382" t="s">
        <v>6704</v>
      </c>
      <c r="B5382">
        <v>1</v>
      </c>
      <c r="C5382" t="s">
        <v>6712</v>
      </c>
      <c r="D5382" t="str">
        <f>INDEX(Transcripts[#Data], MATCH(Exons[[#This Row],[Transcript stable ID]], Transcripts[Transcript stable ID], 0), 4)</f>
        <v>NM_033238.2</v>
      </c>
      <c r="E5382" t="s">
        <v>27</v>
      </c>
      <c r="J5382">
        <v>74287058</v>
      </c>
      <c r="K5382">
        <v>74324913</v>
      </c>
      <c r="L5382">
        <v>74325056</v>
      </c>
      <c r="N5382">
        <v>5</v>
      </c>
      <c r="O5382">
        <v>1351</v>
      </c>
      <c r="P5382">
        <v>1494</v>
      </c>
      <c r="Q5382" t="s">
        <v>15264</v>
      </c>
      <c r="R5382">
        <v>1255</v>
      </c>
      <c r="S5382">
        <v>1398</v>
      </c>
    </row>
    <row r="5383" spans="1:19" x14ac:dyDescent="0.25">
      <c r="A5383" t="s">
        <v>6704</v>
      </c>
      <c r="B5383">
        <v>1</v>
      </c>
      <c r="C5383" t="s">
        <v>6712</v>
      </c>
      <c r="D5383" t="str">
        <f>INDEX(Transcripts[#Data], MATCH(Exons[[#This Row],[Transcript stable ID]], Transcripts[Transcript stable ID], 0), 4)</f>
        <v>NM_033238.2</v>
      </c>
      <c r="E5383" t="s">
        <v>27</v>
      </c>
      <c r="J5383">
        <v>74287058</v>
      </c>
      <c r="K5383">
        <v>74325497</v>
      </c>
      <c r="L5383">
        <v>74325755</v>
      </c>
      <c r="N5383">
        <v>6</v>
      </c>
      <c r="O5383">
        <v>1495</v>
      </c>
      <c r="P5383">
        <v>1753</v>
      </c>
      <c r="Q5383" t="s">
        <v>15265</v>
      </c>
      <c r="R5383">
        <v>1399</v>
      </c>
      <c r="S5383">
        <v>1657</v>
      </c>
    </row>
    <row r="5384" spans="1:19" x14ac:dyDescent="0.25">
      <c r="A5384" t="s">
        <v>6704</v>
      </c>
      <c r="B5384">
        <v>1</v>
      </c>
      <c r="C5384" t="s">
        <v>6712</v>
      </c>
      <c r="D5384" t="str">
        <f>INDEX(Transcripts[#Data], MATCH(Exons[[#This Row],[Transcript stable ID]], Transcripts[Transcript stable ID], 0), 4)</f>
        <v>NM_033238.2</v>
      </c>
      <c r="E5384" t="s">
        <v>27</v>
      </c>
      <c r="J5384">
        <v>74287058</v>
      </c>
      <c r="K5384">
        <v>74326819</v>
      </c>
      <c r="L5384">
        <v>74326871</v>
      </c>
      <c r="N5384">
        <v>7</v>
      </c>
      <c r="O5384">
        <v>1754</v>
      </c>
      <c r="P5384">
        <v>1806</v>
      </c>
      <c r="Q5384" t="s">
        <v>15266</v>
      </c>
      <c r="R5384">
        <v>1658</v>
      </c>
      <c r="S5384">
        <v>1710</v>
      </c>
    </row>
    <row r="5385" spans="1:19" x14ac:dyDescent="0.25">
      <c r="A5385" t="s">
        <v>6704</v>
      </c>
      <c r="B5385">
        <v>1</v>
      </c>
      <c r="C5385" t="s">
        <v>6712</v>
      </c>
      <c r="D5385" t="str">
        <f>INDEX(Transcripts[#Data], MATCH(Exons[[#This Row],[Transcript stable ID]], Transcripts[Transcript stable ID], 0), 4)</f>
        <v>NM_033238.2</v>
      </c>
      <c r="E5385" t="s">
        <v>27</v>
      </c>
      <c r="F5385">
        <v>74287058</v>
      </c>
      <c r="G5385">
        <v>74287153</v>
      </c>
      <c r="J5385">
        <v>74287058</v>
      </c>
      <c r="K5385">
        <v>74287058</v>
      </c>
      <c r="L5385">
        <v>74287282</v>
      </c>
      <c r="N5385">
        <v>1</v>
      </c>
      <c r="O5385">
        <v>97</v>
      </c>
      <c r="P5385">
        <v>225</v>
      </c>
      <c r="Q5385" t="s">
        <v>15268</v>
      </c>
      <c r="R5385">
        <v>1</v>
      </c>
      <c r="S5385">
        <v>129</v>
      </c>
    </row>
    <row r="5386" spans="1:19" x14ac:dyDescent="0.25">
      <c r="A5386" t="s">
        <v>6704</v>
      </c>
      <c r="B5386">
        <v>1</v>
      </c>
      <c r="C5386" t="s">
        <v>6712</v>
      </c>
      <c r="D5386" t="str">
        <f>INDEX(Transcripts[#Data], MATCH(Exons[[#This Row],[Transcript stable ID]], Transcripts[Transcript stable ID], 0), 4)</f>
        <v>NM_033238.2</v>
      </c>
      <c r="E5386" t="s">
        <v>27</v>
      </c>
      <c r="J5386">
        <v>74287058</v>
      </c>
      <c r="K5386">
        <v>74335330</v>
      </c>
      <c r="L5386">
        <v>74335480</v>
      </c>
      <c r="N5386">
        <v>8</v>
      </c>
      <c r="O5386">
        <v>1807</v>
      </c>
      <c r="P5386">
        <v>1957</v>
      </c>
      <c r="Q5386" t="s">
        <v>15271</v>
      </c>
      <c r="R5386">
        <v>1711</v>
      </c>
      <c r="S5386">
        <v>1861</v>
      </c>
    </row>
    <row r="5387" spans="1:19" x14ac:dyDescent="0.25">
      <c r="A5387" t="s">
        <v>6704</v>
      </c>
      <c r="B5387">
        <v>1</v>
      </c>
      <c r="C5387" t="s">
        <v>6712</v>
      </c>
      <c r="D5387" t="str">
        <f>INDEX(Transcripts[#Data], MATCH(Exons[[#This Row],[Transcript stable ID]], Transcripts[Transcript stable ID], 0), 4)</f>
        <v>NM_033238.2</v>
      </c>
      <c r="E5387" t="s">
        <v>27</v>
      </c>
      <c r="H5387">
        <v>74337350</v>
      </c>
      <c r="I5387">
        <v>74339112</v>
      </c>
      <c r="J5387">
        <v>74287058</v>
      </c>
      <c r="K5387">
        <v>74336562</v>
      </c>
      <c r="L5387">
        <v>74339112</v>
      </c>
      <c r="N5387">
        <v>9</v>
      </c>
      <c r="O5387">
        <v>1958</v>
      </c>
      <c r="P5387">
        <v>2745</v>
      </c>
      <c r="Q5387" t="s">
        <v>15272</v>
      </c>
      <c r="R5387">
        <v>1862</v>
      </c>
      <c r="S5387">
        <v>2649</v>
      </c>
    </row>
    <row r="5388" spans="1:19" x14ac:dyDescent="0.25">
      <c r="A5388" t="s">
        <v>6704</v>
      </c>
      <c r="B5388">
        <v>1</v>
      </c>
      <c r="C5388" t="s">
        <v>6719</v>
      </c>
      <c r="D5388" t="str">
        <f>INDEX(Transcripts[#Data], MATCH(Exons[[#This Row],[Transcript stable ID]], Transcripts[Transcript stable ID], 0), 4)</f>
        <v>NM_033240.2</v>
      </c>
      <c r="E5388" t="s">
        <v>27</v>
      </c>
      <c r="J5388">
        <v>74287085</v>
      </c>
      <c r="K5388">
        <v>74290345</v>
      </c>
      <c r="L5388">
        <v>74290817</v>
      </c>
      <c r="N5388">
        <v>2</v>
      </c>
      <c r="O5388">
        <v>199</v>
      </c>
      <c r="P5388">
        <v>671</v>
      </c>
      <c r="Q5388" t="s">
        <v>15261</v>
      </c>
      <c r="R5388">
        <v>130</v>
      </c>
      <c r="S5388">
        <v>602</v>
      </c>
    </row>
    <row r="5389" spans="1:19" x14ac:dyDescent="0.25">
      <c r="A5389" t="s">
        <v>6704</v>
      </c>
      <c r="B5389">
        <v>1</v>
      </c>
      <c r="C5389" t="s">
        <v>6719</v>
      </c>
      <c r="D5389" t="str">
        <f>INDEX(Transcripts[#Data], MATCH(Exons[[#This Row],[Transcript stable ID]], Transcripts[Transcript stable ID], 0), 4)</f>
        <v>NM_033240.2</v>
      </c>
      <c r="E5389" t="s">
        <v>27</v>
      </c>
      <c r="J5389">
        <v>74287085</v>
      </c>
      <c r="K5389">
        <v>74315169</v>
      </c>
      <c r="L5389">
        <v>74315749</v>
      </c>
      <c r="N5389">
        <v>3</v>
      </c>
      <c r="O5389">
        <v>672</v>
      </c>
      <c r="P5389">
        <v>1252</v>
      </c>
      <c r="Q5389" t="s">
        <v>15262</v>
      </c>
      <c r="R5389">
        <v>603</v>
      </c>
      <c r="S5389">
        <v>1183</v>
      </c>
    </row>
    <row r="5390" spans="1:19" x14ac:dyDescent="0.25">
      <c r="A5390" t="s">
        <v>6704</v>
      </c>
      <c r="B5390">
        <v>1</v>
      </c>
      <c r="C5390" t="s">
        <v>6719</v>
      </c>
      <c r="D5390" t="str">
        <f>INDEX(Transcripts[#Data], MATCH(Exons[[#This Row],[Transcript stable ID]], Transcripts[Transcript stable ID], 0), 4)</f>
        <v>NM_033240.2</v>
      </c>
      <c r="E5390" t="s">
        <v>27</v>
      </c>
      <c r="J5390">
        <v>74287085</v>
      </c>
      <c r="K5390">
        <v>74317198</v>
      </c>
      <c r="L5390">
        <v>74317268</v>
      </c>
      <c r="N5390">
        <v>4</v>
      </c>
      <c r="O5390">
        <v>1253</v>
      </c>
      <c r="P5390">
        <v>1323</v>
      </c>
      <c r="Q5390" t="s">
        <v>15263</v>
      </c>
      <c r="R5390">
        <v>1184</v>
      </c>
      <c r="S5390">
        <v>1254</v>
      </c>
    </row>
    <row r="5391" spans="1:19" x14ac:dyDescent="0.25">
      <c r="A5391" t="s">
        <v>6704</v>
      </c>
      <c r="B5391">
        <v>1</v>
      </c>
      <c r="C5391" t="s">
        <v>6719</v>
      </c>
      <c r="D5391" t="str">
        <f>INDEX(Transcripts[#Data], MATCH(Exons[[#This Row],[Transcript stable ID]], Transcripts[Transcript stable ID], 0), 4)</f>
        <v>NM_033240.2</v>
      </c>
      <c r="E5391" t="s">
        <v>27</v>
      </c>
      <c r="J5391">
        <v>74287085</v>
      </c>
      <c r="K5391">
        <v>74324913</v>
      </c>
      <c r="L5391">
        <v>74325056</v>
      </c>
      <c r="N5391">
        <v>5</v>
      </c>
      <c r="O5391">
        <v>1324</v>
      </c>
      <c r="P5391">
        <v>1467</v>
      </c>
      <c r="Q5391" t="s">
        <v>15264</v>
      </c>
      <c r="R5391">
        <v>1255</v>
      </c>
      <c r="S5391">
        <v>1398</v>
      </c>
    </row>
    <row r="5392" spans="1:19" x14ac:dyDescent="0.25">
      <c r="A5392" t="s">
        <v>6704</v>
      </c>
      <c r="B5392">
        <v>1</v>
      </c>
      <c r="C5392" t="s">
        <v>6719</v>
      </c>
      <c r="D5392" t="str">
        <f>INDEX(Transcripts[#Data], MATCH(Exons[[#This Row],[Transcript stable ID]], Transcripts[Transcript stable ID], 0), 4)</f>
        <v>NM_033240.2</v>
      </c>
      <c r="E5392" t="s">
        <v>27</v>
      </c>
      <c r="J5392">
        <v>74287085</v>
      </c>
      <c r="K5392">
        <v>74325497</v>
      </c>
      <c r="L5392">
        <v>74325755</v>
      </c>
      <c r="N5392">
        <v>6</v>
      </c>
      <c r="O5392">
        <v>1468</v>
      </c>
      <c r="P5392">
        <v>1726</v>
      </c>
      <c r="Q5392" t="s">
        <v>15265</v>
      </c>
      <c r="R5392">
        <v>1399</v>
      </c>
      <c r="S5392">
        <v>1657</v>
      </c>
    </row>
    <row r="5393" spans="1:19" x14ac:dyDescent="0.25">
      <c r="A5393" t="s">
        <v>6704</v>
      </c>
      <c r="B5393">
        <v>1</v>
      </c>
      <c r="C5393" t="s">
        <v>6719</v>
      </c>
      <c r="D5393" t="str">
        <f>INDEX(Transcripts[#Data], MATCH(Exons[[#This Row],[Transcript stable ID]], Transcripts[Transcript stable ID], 0), 4)</f>
        <v>NM_033240.2</v>
      </c>
      <c r="E5393" t="s">
        <v>27</v>
      </c>
      <c r="F5393">
        <v>74287085</v>
      </c>
      <c r="G5393">
        <v>74287153</v>
      </c>
      <c r="J5393">
        <v>74287085</v>
      </c>
      <c r="K5393">
        <v>74287085</v>
      </c>
      <c r="L5393">
        <v>74287282</v>
      </c>
      <c r="N5393">
        <v>1</v>
      </c>
      <c r="O5393">
        <v>70</v>
      </c>
      <c r="P5393">
        <v>198</v>
      </c>
      <c r="Q5393" t="s">
        <v>15273</v>
      </c>
      <c r="R5393">
        <v>1</v>
      </c>
      <c r="S5393">
        <v>129</v>
      </c>
    </row>
    <row r="5394" spans="1:19" x14ac:dyDescent="0.25">
      <c r="A5394" t="s">
        <v>6704</v>
      </c>
      <c r="B5394">
        <v>1</v>
      </c>
      <c r="C5394" t="s">
        <v>6719</v>
      </c>
      <c r="D5394" t="str">
        <f>INDEX(Transcripts[#Data], MATCH(Exons[[#This Row],[Transcript stable ID]], Transcripts[Transcript stable ID], 0), 4)</f>
        <v>NM_033240.2</v>
      </c>
      <c r="E5394" t="s">
        <v>27</v>
      </c>
      <c r="H5394">
        <v>74326998</v>
      </c>
      <c r="I5394">
        <v>74328735</v>
      </c>
      <c r="J5394">
        <v>74287085</v>
      </c>
      <c r="K5394">
        <v>74326819</v>
      </c>
      <c r="L5394">
        <v>74328735</v>
      </c>
      <c r="N5394">
        <v>7</v>
      </c>
      <c r="O5394">
        <v>1727</v>
      </c>
      <c r="P5394">
        <v>1905</v>
      </c>
      <c r="Q5394" t="s">
        <v>15274</v>
      </c>
      <c r="R5394">
        <v>1658</v>
      </c>
      <c r="S5394">
        <v>1836</v>
      </c>
    </row>
    <row r="5395" spans="1:19" x14ac:dyDescent="0.25">
      <c r="A5395" t="s">
        <v>6704</v>
      </c>
      <c r="B5395">
        <v>1</v>
      </c>
      <c r="C5395" t="s">
        <v>6751</v>
      </c>
      <c r="D5395" t="str">
        <f>INDEX(Transcripts[#Data], MATCH(Exons[[#This Row],[Transcript stable ID]], Transcripts[Transcript stable ID], 0), 4)</f>
        <v>NM_033249.2</v>
      </c>
      <c r="E5395" t="s">
        <v>27</v>
      </c>
      <c r="J5395">
        <v>74287085</v>
      </c>
      <c r="K5395">
        <v>74290345</v>
      </c>
      <c r="L5395">
        <v>74290817</v>
      </c>
      <c r="N5395">
        <v>2</v>
      </c>
      <c r="O5395">
        <v>199</v>
      </c>
      <c r="P5395">
        <v>671</v>
      </c>
      <c r="Q5395" t="s">
        <v>15261</v>
      </c>
      <c r="R5395">
        <v>130</v>
      </c>
      <c r="S5395">
        <v>602</v>
      </c>
    </row>
    <row r="5396" spans="1:19" x14ac:dyDescent="0.25">
      <c r="A5396" t="s">
        <v>6704</v>
      </c>
      <c r="B5396">
        <v>1</v>
      </c>
      <c r="C5396" t="s">
        <v>6751</v>
      </c>
      <c r="D5396" t="str">
        <f>INDEX(Transcripts[#Data], MATCH(Exons[[#This Row],[Transcript stable ID]], Transcripts[Transcript stable ID], 0), 4)</f>
        <v>NM_033249.2</v>
      </c>
      <c r="E5396" t="s">
        <v>27</v>
      </c>
      <c r="J5396">
        <v>74287085</v>
      </c>
      <c r="K5396">
        <v>74315169</v>
      </c>
      <c r="L5396">
        <v>74315749</v>
      </c>
      <c r="N5396">
        <v>3</v>
      </c>
      <c r="O5396">
        <v>672</v>
      </c>
      <c r="P5396">
        <v>1252</v>
      </c>
      <c r="Q5396" t="s">
        <v>15262</v>
      </c>
      <c r="R5396">
        <v>603</v>
      </c>
      <c r="S5396">
        <v>1183</v>
      </c>
    </row>
    <row r="5397" spans="1:19" x14ac:dyDescent="0.25">
      <c r="A5397" t="s">
        <v>6704</v>
      </c>
      <c r="B5397">
        <v>1</v>
      </c>
      <c r="C5397" t="s">
        <v>6751</v>
      </c>
      <c r="D5397" t="str">
        <f>INDEX(Transcripts[#Data], MATCH(Exons[[#This Row],[Transcript stable ID]], Transcripts[Transcript stable ID], 0), 4)</f>
        <v>NM_033249.2</v>
      </c>
      <c r="E5397" t="s">
        <v>27</v>
      </c>
      <c r="J5397">
        <v>74287085</v>
      </c>
      <c r="K5397">
        <v>74317198</v>
      </c>
      <c r="L5397">
        <v>74317268</v>
      </c>
      <c r="N5397">
        <v>4</v>
      </c>
      <c r="O5397">
        <v>1253</v>
      </c>
      <c r="P5397">
        <v>1323</v>
      </c>
      <c r="Q5397" t="s">
        <v>15263</v>
      </c>
      <c r="R5397">
        <v>1184</v>
      </c>
      <c r="S5397">
        <v>1254</v>
      </c>
    </row>
    <row r="5398" spans="1:19" x14ac:dyDescent="0.25">
      <c r="A5398" t="s">
        <v>6704</v>
      </c>
      <c r="B5398">
        <v>1</v>
      </c>
      <c r="C5398" t="s">
        <v>6751</v>
      </c>
      <c r="D5398" t="str">
        <f>INDEX(Transcripts[#Data], MATCH(Exons[[#This Row],[Transcript stable ID]], Transcripts[Transcript stable ID], 0), 4)</f>
        <v>NM_033249.2</v>
      </c>
      <c r="E5398" t="s">
        <v>27</v>
      </c>
      <c r="J5398">
        <v>74287085</v>
      </c>
      <c r="K5398">
        <v>74325497</v>
      </c>
      <c r="L5398">
        <v>74325755</v>
      </c>
      <c r="N5398">
        <v>5</v>
      </c>
      <c r="O5398">
        <v>1324</v>
      </c>
      <c r="P5398">
        <v>1582</v>
      </c>
      <c r="Q5398" t="s">
        <v>15265</v>
      </c>
      <c r="R5398">
        <v>1255</v>
      </c>
      <c r="S5398">
        <v>1513</v>
      </c>
    </row>
    <row r="5399" spans="1:19" x14ac:dyDescent="0.25">
      <c r="A5399" t="s">
        <v>6704</v>
      </c>
      <c r="B5399">
        <v>1</v>
      </c>
      <c r="C5399" t="s">
        <v>6751</v>
      </c>
      <c r="D5399" t="str">
        <f>INDEX(Transcripts[#Data], MATCH(Exons[[#This Row],[Transcript stable ID]], Transcripts[Transcript stable ID], 0), 4)</f>
        <v>NM_033249.2</v>
      </c>
      <c r="E5399" t="s">
        <v>27</v>
      </c>
      <c r="J5399">
        <v>74287085</v>
      </c>
      <c r="K5399">
        <v>74326819</v>
      </c>
      <c r="L5399">
        <v>74326871</v>
      </c>
      <c r="N5399">
        <v>6</v>
      </c>
      <c r="O5399">
        <v>1583</v>
      </c>
      <c r="P5399">
        <v>1635</v>
      </c>
      <c r="Q5399" t="s">
        <v>15266</v>
      </c>
      <c r="R5399">
        <v>1514</v>
      </c>
      <c r="S5399">
        <v>1566</v>
      </c>
    </row>
    <row r="5400" spans="1:19" x14ac:dyDescent="0.25">
      <c r="A5400" t="s">
        <v>6704</v>
      </c>
      <c r="B5400">
        <v>1</v>
      </c>
      <c r="C5400" t="s">
        <v>6751</v>
      </c>
      <c r="D5400" t="str">
        <f>INDEX(Transcripts[#Data], MATCH(Exons[[#This Row],[Transcript stable ID]], Transcripts[Transcript stable ID], 0), 4)</f>
        <v>NM_033249.2</v>
      </c>
      <c r="E5400" t="s">
        <v>27</v>
      </c>
      <c r="F5400">
        <v>74287085</v>
      </c>
      <c r="G5400">
        <v>74287153</v>
      </c>
      <c r="J5400">
        <v>74287085</v>
      </c>
      <c r="K5400">
        <v>74287085</v>
      </c>
      <c r="L5400">
        <v>74287282</v>
      </c>
      <c r="N5400">
        <v>1</v>
      </c>
      <c r="O5400">
        <v>70</v>
      </c>
      <c r="P5400">
        <v>198</v>
      </c>
      <c r="Q5400" t="s">
        <v>15273</v>
      </c>
      <c r="R5400">
        <v>1</v>
      </c>
      <c r="S5400">
        <v>129</v>
      </c>
    </row>
    <row r="5401" spans="1:19" x14ac:dyDescent="0.25">
      <c r="A5401" t="s">
        <v>6704</v>
      </c>
      <c r="B5401">
        <v>1</v>
      </c>
      <c r="C5401" t="s">
        <v>6751</v>
      </c>
      <c r="D5401" t="str">
        <f>INDEX(Transcripts[#Data], MATCH(Exons[[#This Row],[Transcript stable ID]], Transcripts[Transcript stable ID], 0), 4)</f>
        <v>NM_033249.2</v>
      </c>
      <c r="E5401" t="s">
        <v>27</v>
      </c>
      <c r="H5401">
        <v>74335522</v>
      </c>
      <c r="I5401">
        <v>74335679</v>
      </c>
      <c r="J5401">
        <v>74287085</v>
      </c>
      <c r="K5401">
        <v>74335330</v>
      </c>
      <c r="L5401">
        <v>74335679</v>
      </c>
      <c r="N5401">
        <v>7</v>
      </c>
      <c r="O5401">
        <v>1636</v>
      </c>
      <c r="P5401">
        <v>1827</v>
      </c>
      <c r="Q5401" t="s">
        <v>15275</v>
      </c>
      <c r="R5401">
        <v>1567</v>
      </c>
      <c r="S5401">
        <v>1758</v>
      </c>
    </row>
    <row r="5402" spans="1:19" x14ac:dyDescent="0.25">
      <c r="A5402" t="s">
        <v>6704</v>
      </c>
      <c r="B5402">
        <v>1</v>
      </c>
      <c r="C5402" t="s">
        <v>6759</v>
      </c>
      <c r="D5402" t="str">
        <f>INDEX(Transcripts[#Data], MATCH(Exons[[#This Row],[Transcript stable ID]], Transcripts[Transcript stable ID], 0), 4)</f>
        <v>NM_033246.2</v>
      </c>
      <c r="E5402" t="s">
        <v>27</v>
      </c>
      <c r="J5402">
        <v>74287085</v>
      </c>
      <c r="K5402">
        <v>74290345</v>
      </c>
      <c r="L5402">
        <v>74290817</v>
      </c>
      <c r="N5402">
        <v>2</v>
      </c>
      <c r="O5402">
        <v>199</v>
      </c>
      <c r="P5402">
        <v>671</v>
      </c>
      <c r="Q5402" t="s">
        <v>15261</v>
      </c>
      <c r="R5402">
        <v>130</v>
      </c>
      <c r="S5402">
        <v>602</v>
      </c>
    </row>
    <row r="5403" spans="1:19" x14ac:dyDescent="0.25">
      <c r="A5403" t="s">
        <v>6704</v>
      </c>
      <c r="B5403">
        <v>1</v>
      </c>
      <c r="C5403" t="s">
        <v>6759</v>
      </c>
      <c r="D5403" t="str">
        <f>INDEX(Transcripts[#Data], MATCH(Exons[[#This Row],[Transcript stable ID]], Transcripts[Transcript stable ID], 0), 4)</f>
        <v>NM_033246.2</v>
      </c>
      <c r="E5403" t="s">
        <v>27</v>
      </c>
      <c r="J5403">
        <v>74287085</v>
      </c>
      <c r="K5403">
        <v>74315169</v>
      </c>
      <c r="L5403">
        <v>74315749</v>
      </c>
      <c r="N5403">
        <v>3</v>
      </c>
      <c r="O5403">
        <v>672</v>
      </c>
      <c r="P5403">
        <v>1252</v>
      </c>
      <c r="Q5403" t="s">
        <v>15262</v>
      </c>
      <c r="R5403">
        <v>603</v>
      </c>
      <c r="S5403">
        <v>1183</v>
      </c>
    </row>
    <row r="5404" spans="1:19" x14ac:dyDescent="0.25">
      <c r="A5404" t="s">
        <v>6704</v>
      </c>
      <c r="B5404">
        <v>1</v>
      </c>
      <c r="C5404" t="s">
        <v>6759</v>
      </c>
      <c r="D5404" t="str">
        <f>INDEX(Transcripts[#Data], MATCH(Exons[[#This Row],[Transcript stable ID]], Transcripts[Transcript stable ID], 0), 4)</f>
        <v>NM_033246.2</v>
      </c>
      <c r="E5404" t="s">
        <v>27</v>
      </c>
      <c r="J5404">
        <v>74287085</v>
      </c>
      <c r="K5404">
        <v>74317198</v>
      </c>
      <c r="L5404">
        <v>74317268</v>
      </c>
      <c r="N5404">
        <v>4</v>
      </c>
      <c r="O5404">
        <v>1253</v>
      </c>
      <c r="P5404">
        <v>1323</v>
      </c>
      <c r="Q5404" t="s">
        <v>15263</v>
      </c>
      <c r="R5404">
        <v>1184</v>
      </c>
      <c r="S5404">
        <v>1254</v>
      </c>
    </row>
    <row r="5405" spans="1:19" x14ac:dyDescent="0.25">
      <c r="A5405" t="s">
        <v>6704</v>
      </c>
      <c r="B5405">
        <v>1</v>
      </c>
      <c r="C5405" t="s">
        <v>6759</v>
      </c>
      <c r="D5405" t="str">
        <f>INDEX(Transcripts[#Data], MATCH(Exons[[#This Row],[Transcript stable ID]], Transcripts[Transcript stable ID], 0), 4)</f>
        <v>NM_033246.2</v>
      </c>
      <c r="E5405" t="s">
        <v>27</v>
      </c>
      <c r="H5405">
        <v>74326837</v>
      </c>
      <c r="I5405">
        <v>74326871</v>
      </c>
      <c r="J5405">
        <v>74287085</v>
      </c>
      <c r="K5405">
        <v>74326819</v>
      </c>
      <c r="L5405">
        <v>74326871</v>
      </c>
      <c r="N5405">
        <v>5</v>
      </c>
      <c r="O5405">
        <v>1324</v>
      </c>
      <c r="P5405">
        <v>1341</v>
      </c>
      <c r="Q5405" t="s">
        <v>15276</v>
      </c>
      <c r="R5405">
        <v>1255</v>
      </c>
      <c r="S5405">
        <v>1272</v>
      </c>
    </row>
    <row r="5406" spans="1:19" x14ac:dyDescent="0.25">
      <c r="A5406" t="s">
        <v>6704</v>
      </c>
      <c r="B5406">
        <v>1</v>
      </c>
      <c r="C5406" t="s">
        <v>6759</v>
      </c>
      <c r="D5406" t="str">
        <f>INDEX(Transcripts[#Data], MATCH(Exons[[#This Row],[Transcript stable ID]], Transcripts[Transcript stable ID], 0), 4)</f>
        <v>NM_033246.2</v>
      </c>
      <c r="E5406" t="s">
        <v>27</v>
      </c>
      <c r="H5406">
        <v>74335330</v>
      </c>
      <c r="I5406">
        <v>74335679</v>
      </c>
      <c r="J5406">
        <v>74287085</v>
      </c>
      <c r="K5406">
        <v>74335330</v>
      </c>
      <c r="L5406">
        <v>74335679</v>
      </c>
      <c r="N5406">
        <v>6</v>
      </c>
      <c r="Q5406" t="s">
        <v>15277</v>
      </c>
    </row>
    <row r="5407" spans="1:19" x14ac:dyDescent="0.25">
      <c r="A5407" t="s">
        <v>6704</v>
      </c>
      <c r="B5407">
        <v>1</v>
      </c>
      <c r="C5407" t="s">
        <v>6759</v>
      </c>
      <c r="D5407" t="str">
        <f>INDEX(Transcripts[#Data], MATCH(Exons[[#This Row],[Transcript stable ID]], Transcripts[Transcript stable ID], 0), 4)</f>
        <v>NM_033246.2</v>
      </c>
      <c r="E5407" t="s">
        <v>27</v>
      </c>
      <c r="F5407">
        <v>74287085</v>
      </c>
      <c r="G5407">
        <v>74287153</v>
      </c>
      <c r="J5407">
        <v>74287085</v>
      </c>
      <c r="K5407">
        <v>74287085</v>
      </c>
      <c r="L5407">
        <v>74287282</v>
      </c>
      <c r="N5407">
        <v>1</v>
      </c>
      <c r="O5407">
        <v>70</v>
      </c>
      <c r="P5407">
        <v>198</v>
      </c>
      <c r="Q5407" t="s">
        <v>15273</v>
      </c>
      <c r="R5407">
        <v>1</v>
      </c>
      <c r="S5407">
        <v>129</v>
      </c>
    </row>
    <row r="5408" spans="1:19" x14ac:dyDescent="0.25">
      <c r="A5408" t="s">
        <v>128</v>
      </c>
      <c r="B5408">
        <v>1</v>
      </c>
      <c r="C5408" t="s">
        <v>5482</v>
      </c>
      <c r="D5408" t="str">
        <f>INDEX(Transcripts[#Data], MATCH(Exons[[#This Row],[Transcript stable ID]], Transcripts[Transcript stable ID], 0), 4)</f>
        <v>NM_000251.2</v>
      </c>
      <c r="E5408" t="s">
        <v>27</v>
      </c>
      <c r="F5408">
        <v>47630108</v>
      </c>
      <c r="G5408">
        <v>47630330</v>
      </c>
      <c r="J5408">
        <v>47630108</v>
      </c>
      <c r="K5408">
        <v>47630108</v>
      </c>
      <c r="L5408">
        <v>47630541</v>
      </c>
      <c r="N5408">
        <v>1</v>
      </c>
      <c r="O5408">
        <v>224</v>
      </c>
      <c r="P5408">
        <v>434</v>
      </c>
      <c r="Q5408" t="s">
        <v>15278</v>
      </c>
      <c r="R5408">
        <v>1</v>
      </c>
      <c r="S5408">
        <v>211</v>
      </c>
    </row>
    <row r="5409" spans="1:19" x14ac:dyDescent="0.25">
      <c r="A5409" t="s">
        <v>128</v>
      </c>
      <c r="B5409">
        <v>1</v>
      </c>
      <c r="C5409" t="s">
        <v>5482</v>
      </c>
      <c r="D5409" t="str">
        <f>INDEX(Transcripts[#Data], MATCH(Exons[[#This Row],[Transcript stable ID]], Transcripts[Transcript stable ID], 0), 4)</f>
        <v>NM_000251.2</v>
      </c>
      <c r="E5409" t="s">
        <v>27</v>
      </c>
      <c r="J5409">
        <v>47630108</v>
      </c>
      <c r="K5409">
        <v>47635540</v>
      </c>
      <c r="L5409">
        <v>47635694</v>
      </c>
      <c r="N5409">
        <v>2</v>
      </c>
      <c r="O5409">
        <v>435</v>
      </c>
      <c r="P5409">
        <v>589</v>
      </c>
      <c r="Q5409" t="s">
        <v>15279</v>
      </c>
      <c r="R5409">
        <v>212</v>
      </c>
      <c r="S5409">
        <v>366</v>
      </c>
    </row>
    <row r="5410" spans="1:19" x14ac:dyDescent="0.25">
      <c r="A5410" t="s">
        <v>128</v>
      </c>
      <c r="B5410">
        <v>1</v>
      </c>
      <c r="C5410" t="s">
        <v>5482</v>
      </c>
      <c r="D5410" t="str">
        <f>INDEX(Transcripts[#Data], MATCH(Exons[[#This Row],[Transcript stable ID]], Transcripts[Transcript stable ID], 0), 4)</f>
        <v>NM_000251.2</v>
      </c>
      <c r="E5410" t="s">
        <v>27</v>
      </c>
      <c r="J5410">
        <v>47630108</v>
      </c>
      <c r="K5410">
        <v>47637233</v>
      </c>
      <c r="L5410">
        <v>47637511</v>
      </c>
      <c r="N5410">
        <v>3</v>
      </c>
      <c r="O5410">
        <v>590</v>
      </c>
      <c r="P5410">
        <v>868</v>
      </c>
      <c r="Q5410" t="s">
        <v>15280</v>
      </c>
      <c r="R5410">
        <v>367</v>
      </c>
      <c r="S5410">
        <v>645</v>
      </c>
    </row>
    <row r="5411" spans="1:19" x14ac:dyDescent="0.25">
      <c r="A5411" t="s">
        <v>128</v>
      </c>
      <c r="B5411">
        <v>1</v>
      </c>
      <c r="C5411" t="s">
        <v>5482</v>
      </c>
      <c r="D5411" t="str">
        <f>INDEX(Transcripts[#Data], MATCH(Exons[[#This Row],[Transcript stable ID]], Transcripts[Transcript stable ID], 0), 4)</f>
        <v>NM_000251.2</v>
      </c>
      <c r="E5411" t="s">
        <v>27</v>
      </c>
      <c r="J5411">
        <v>47630108</v>
      </c>
      <c r="K5411">
        <v>47639553</v>
      </c>
      <c r="L5411">
        <v>47639699</v>
      </c>
      <c r="N5411">
        <v>4</v>
      </c>
      <c r="O5411">
        <v>869</v>
      </c>
      <c r="P5411">
        <v>1015</v>
      </c>
      <c r="Q5411" t="s">
        <v>15281</v>
      </c>
      <c r="R5411">
        <v>646</v>
      </c>
      <c r="S5411">
        <v>792</v>
      </c>
    </row>
    <row r="5412" spans="1:19" x14ac:dyDescent="0.25">
      <c r="A5412" t="s">
        <v>128</v>
      </c>
      <c r="B5412">
        <v>1</v>
      </c>
      <c r="C5412" t="s">
        <v>5482</v>
      </c>
      <c r="D5412" t="str">
        <f>INDEX(Transcripts[#Data], MATCH(Exons[[#This Row],[Transcript stable ID]], Transcripts[Transcript stable ID], 0), 4)</f>
        <v>NM_000251.2</v>
      </c>
      <c r="E5412" t="s">
        <v>27</v>
      </c>
      <c r="J5412">
        <v>47630108</v>
      </c>
      <c r="K5412">
        <v>47641408</v>
      </c>
      <c r="L5412">
        <v>47641557</v>
      </c>
      <c r="N5412">
        <v>5</v>
      </c>
      <c r="O5412">
        <v>1016</v>
      </c>
      <c r="P5412">
        <v>1165</v>
      </c>
      <c r="Q5412" t="s">
        <v>15282</v>
      </c>
      <c r="R5412">
        <v>793</v>
      </c>
      <c r="S5412">
        <v>942</v>
      </c>
    </row>
    <row r="5413" spans="1:19" x14ac:dyDescent="0.25">
      <c r="A5413" t="s">
        <v>128</v>
      </c>
      <c r="B5413">
        <v>1</v>
      </c>
      <c r="C5413" t="s">
        <v>5482</v>
      </c>
      <c r="D5413" t="str">
        <f>INDEX(Transcripts[#Data], MATCH(Exons[[#This Row],[Transcript stable ID]], Transcripts[Transcript stable ID], 0), 4)</f>
        <v>NM_000251.2</v>
      </c>
      <c r="E5413" t="s">
        <v>27</v>
      </c>
      <c r="J5413">
        <v>47630108</v>
      </c>
      <c r="K5413">
        <v>47643435</v>
      </c>
      <c r="L5413">
        <v>47643568</v>
      </c>
      <c r="N5413">
        <v>6</v>
      </c>
      <c r="O5413">
        <v>1166</v>
      </c>
      <c r="P5413">
        <v>1299</v>
      </c>
      <c r="Q5413" t="s">
        <v>15283</v>
      </c>
      <c r="R5413">
        <v>943</v>
      </c>
      <c r="S5413">
        <v>1076</v>
      </c>
    </row>
    <row r="5414" spans="1:19" x14ac:dyDescent="0.25">
      <c r="A5414" t="s">
        <v>128</v>
      </c>
      <c r="B5414">
        <v>1</v>
      </c>
      <c r="C5414" t="s">
        <v>5482</v>
      </c>
      <c r="D5414" t="str">
        <f>INDEX(Transcripts[#Data], MATCH(Exons[[#This Row],[Transcript stable ID]], Transcripts[Transcript stable ID], 0), 4)</f>
        <v>NM_000251.2</v>
      </c>
      <c r="E5414" t="s">
        <v>27</v>
      </c>
      <c r="J5414">
        <v>47630108</v>
      </c>
      <c r="K5414">
        <v>47656881</v>
      </c>
      <c r="L5414">
        <v>47657080</v>
      </c>
      <c r="N5414">
        <v>7</v>
      </c>
      <c r="O5414">
        <v>1300</v>
      </c>
      <c r="P5414">
        <v>1499</v>
      </c>
      <c r="Q5414" t="s">
        <v>15284</v>
      </c>
      <c r="R5414">
        <v>1077</v>
      </c>
      <c r="S5414">
        <v>1276</v>
      </c>
    </row>
    <row r="5415" spans="1:19" x14ac:dyDescent="0.25">
      <c r="A5415" t="s">
        <v>128</v>
      </c>
      <c r="B5415">
        <v>1</v>
      </c>
      <c r="C5415" t="s">
        <v>5482</v>
      </c>
      <c r="D5415" t="str">
        <f>INDEX(Transcripts[#Data], MATCH(Exons[[#This Row],[Transcript stable ID]], Transcripts[Transcript stable ID], 0), 4)</f>
        <v>NM_000251.2</v>
      </c>
      <c r="E5415" t="s">
        <v>27</v>
      </c>
      <c r="J5415">
        <v>47630108</v>
      </c>
      <c r="K5415">
        <v>47672687</v>
      </c>
      <c r="L5415">
        <v>47672796</v>
      </c>
      <c r="N5415">
        <v>8</v>
      </c>
      <c r="O5415">
        <v>1500</v>
      </c>
      <c r="P5415">
        <v>1609</v>
      </c>
      <c r="Q5415" t="s">
        <v>15285</v>
      </c>
      <c r="R5415">
        <v>1277</v>
      </c>
      <c r="S5415">
        <v>1386</v>
      </c>
    </row>
    <row r="5416" spans="1:19" x14ac:dyDescent="0.25">
      <c r="A5416" t="s">
        <v>128</v>
      </c>
      <c r="B5416">
        <v>1</v>
      </c>
      <c r="C5416" t="s">
        <v>5482</v>
      </c>
      <c r="D5416" t="str">
        <f>INDEX(Transcripts[#Data], MATCH(Exons[[#This Row],[Transcript stable ID]], Transcripts[Transcript stable ID], 0), 4)</f>
        <v>NM_000251.2</v>
      </c>
      <c r="E5416" t="s">
        <v>27</v>
      </c>
      <c r="J5416">
        <v>47630108</v>
      </c>
      <c r="K5416">
        <v>47690170</v>
      </c>
      <c r="L5416">
        <v>47690293</v>
      </c>
      <c r="N5416">
        <v>9</v>
      </c>
      <c r="O5416">
        <v>1610</v>
      </c>
      <c r="P5416">
        <v>1733</v>
      </c>
      <c r="Q5416" t="s">
        <v>15286</v>
      </c>
      <c r="R5416">
        <v>1387</v>
      </c>
      <c r="S5416">
        <v>1510</v>
      </c>
    </row>
    <row r="5417" spans="1:19" x14ac:dyDescent="0.25">
      <c r="A5417" t="s">
        <v>128</v>
      </c>
      <c r="B5417">
        <v>1</v>
      </c>
      <c r="C5417" t="s">
        <v>5482</v>
      </c>
      <c r="D5417" t="str">
        <f>INDEX(Transcripts[#Data], MATCH(Exons[[#This Row],[Transcript stable ID]], Transcripts[Transcript stable ID], 0), 4)</f>
        <v>NM_000251.2</v>
      </c>
      <c r="E5417" t="s">
        <v>27</v>
      </c>
      <c r="J5417">
        <v>47630108</v>
      </c>
      <c r="K5417">
        <v>47693797</v>
      </c>
      <c r="L5417">
        <v>47693947</v>
      </c>
      <c r="N5417">
        <v>10</v>
      </c>
      <c r="O5417">
        <v>1734</v>
      </c>
      <c r="P5417">
        <v>1884</v>
      </c>
      <c r="Q5417" t="s">
        <v>15287</v>
      </c>
      <c r="R5417">
        <v>1511</v>
      </c>
      <c r="S5417">
        <v>1661</v>
      </c>
    </row>
    <row r="5418" spans="1:19" x14ac:dyDescent="0.25">
      <c r="A5418" t="s">
        <v>128</v>
      </c>
      <c r="B5418">
        <v>1</v>
      </c>
      <c r="C5418" t="s">
        <v>5482</v>
      </c>
      <c r="D5418" t="str">
        <f>INDEX(Transcripts[#Data], MATCH(Exons[[#This Row],[Transcript stable ID]], Transcripts[Transcript stable ID], 0), 4)</f>
        <v>NM_000251.2</v>
      </c>
      <c r="E5418" t="s">
        <v>27</v>
      </c>
      <c r="J5418">
        <v>47630108</v>
      </c>
      <c r="K5418">
        <v>47698104</v>
      </c>
      <c r="L5418">
        <v>47698201</v>
      </c>
      <c r="N5418">
        <v>11</v>
      </c>
      <c r="O5418">
        <v>1885</v>
      </c>
      <c r="P5418">
        <v>1982</v>
      </c>
      <c r="Q5418" t="s">
        <v>15288</v>
      </c>
      <c r="R5418">
        <v>1662</v>
      </c>
      <c r="S5418">
        <v>1759</v>
      </c>
    </row>
    <row r="5419" spans="1:19" x14ac:dyDescent="0.25">
      <c r="A5419" t="s">
        <v>128</v>
      </c>
      <c r="B5419">
        <v>1</v>
      </c>
      <c r="C5419" t="s">
        <v>5482</v>
      </c>
      <c r="D5419" t="str">
        <f>INDEX(Transcripts[#Data], MATCH(Exons[[#This Row],[Transcript stable ID]], Transcripts[Transcript stable ID], 0), 4)</f>
        <v>NM_000251.2</v>
      </c>
      <c r="E5419" t="s">
        <v>27</v>
      </c>
      <c r="J5419">
        <v>47630108</v>
      </c>
      <c r="K5419">
        <v>47702164</v>
      </c>
      <c r="L5419">
        <v>47702409</v>
      </c>
      <c r="N5419">
        <v>12</v>
      </c>
      <c r="O5419">
        <v>1983</v>
      </c>
      <c r="P5419">
        <v>2228</v>
      </c>
      <c r="Q5419" t="s">
        <v>15289</v>
      </c>
      <c r="R5419">
        <v>1760</v>
      </c>
      <c r="S5419">
        <v>2005</v>
      </c>
    </row>
    <row r="5420" spans="1:19" x14ac:dyDescent="0.25">
      <c r="A5420" t="s">
        <v>128</v>
      </c>
      <c r="B5420">
        <v>1</v>
      </c>
      <c r="C5420" t="s">
        <v>5482</v>
      </c>
      <c r="D5420" t="str">
        <f>INDEX(Transcripts[#Data], MATCH(Exons[[#This Row],[Transcript stable ID]], Transcripts[Transcript stable ID], 0), 4)</f>
        <v>NM_000251.2</v>
      </c>
      <c r="E5420" t="s">
        <v>27</v>
      </c>
      <c r="J5420">
        <v>47630108</v>
      </c>
      <c r="K5420">
        <v>47703506</v>
      </c>
      <c r="L5420">
        <v>47703710</v>
      </c>
      <c r="N5420">
        <v>13</v>
      </c>
      <c r="O5420">
        <v>2229</v>
      </c>
      <c r="P5420">
        <v>2433</v>
      </c>
      <c r="Q5420" t="s">
        <v>15290</v>
      </c>
      <c r="R5420">
        <v>2006</v>
      </c>
      <c r="S5420">
        <v>2210</v>
      </c>
    </row>
    <row r="5421" spans="1:19" x14ac:dyDescent="0.25">
      <c r="A5421" t="s">
        <v>128</v>
      </c>
      <c r="B5421">
        <v>1</v>
      </c>
      <c r="C5421" t="s">
        <v>5482</v>
      </c>
      <c r="D5421" t="str">
        <f>INDEX(Transcripts[#Data], MATCH(Exons[[#This Row],[Transcript stable ID]], Transcripts[Transcript stable ID], 0), 4)</f>
        <v>NM_000251.2</v>
      </c>
      <c r="E5421" t="s">
        <v>27</v>
      </c>
      <c r="J5421">
        <v>47630108</v>
      </c>
      <c r="K5421">
        <v>47705411</v>
      </c>
      <c r="L5421">
        <v>47705658</v>
      </c>
      <c r="N5421">
        <v>14</v>
      </c>
      <c r="O5421">
        <v>2434</v>
      </c>
      <c r="P5421">
        <v>2681</v>
      </c>
      <c r="Q5421" t="s">
        <v>15291</v>
      </c>
      <c r="R5421">
        <v>2211</v>
      </c>
      <c r="S5421">
        <v>2458</v>
      </c>
    </row>
    <row r="5422" spans="1:19" x14ac:dyDescent="0.25">
      <c r="A5422" t="s">
        <v>128</v>
      </c>
      <c r="B5422">
        <v>1</v>
      </c>
      <c r="C5422" t="s">
        <v>5482</v>
      </c>
      <c r="D5422" t="str">
        <f>INDEX(Transcripts[#Data], MATCH(Exons[[#This Row],[Transcript stable ID]], Transcripts[Transcript stable ID], 0), 4)</f>
        <v>NM_000251.2</v>
      </c>
      <c r="E5422" t="s">
        <v>27</v>
      </c>
      <c r="J5422">
        <v>47630108</v>
      </c>
      <c r="K5422">
        <v>47707835</v>
      </c>
      <c r="L5422">
        <v>47708010</v>
      </c>
      <c r="N5422">
        <v>15</v>
      </c>
      <c r="O5422">
        <v>2682</v>
      </c>
      <c r="P5422">
        <v>2857</v>
      </c>
      <c r="Q5422" t="s">
        <v>15292</v>
      </c>
      <c r="R5422">
        <v>2459</v>
      </c>
      <c r="S5422">
        <v>2634</v>
      </c>
    </row>
    <row r="5423" spans="1:19" x14ac:dyDescent="0.25">
      <c r="A5423" t="s">
        <v>128</v>
      </c>
      <c r="B5423">
        <v>1</v>
      </c>
      <c r="C5423" t="s">
        <v>5482</v>
      </c>
      <c r="D5423" t="str">
        <f>INDEX(Transcripts[#Data], MATCH(Exons[[#This Row],[Transcript stable ID]], Transcripts[Transcript stable ID], 0), 4)</f>
        <v>NM_000251.2</v>
      </c>
      <c r="E5423" t="s">
        <v>27</v>
      </c>
      <c r="H5423">
        <v>47710089</v>
      </c>
      <c r="I5423">
        <v>47710367</v>
      </c>
      <c r="J5423">
        <v>47630108</v>
      </c>
      <c r="K5423">
        <v>47709918</v>
      </c>
      <c r="L5423">
        <v>47710367</v>
      </c>
      <c r="N5423">
        <v>16</v>
      </c>
      <c r="O5423">
        <v>2858</v>
      </c>
      <c r="P5423">
        <v>3028</v>
      </c>
      <c r="Q5423" t="s">
        <v>15293</v>
      </c>
      <c r="R5423">
        <v>2635</v>
      </c>
      <c r="S5423">
        <v>2805</v>
      </c>
    </row>
    <row r="5424" spans="1:19" x14ac:dyDescent="0.25">
      <c r="A5424" t="s">
        <v>128</v>
      </c>
      <c r="B5424">
        <v>1</v>
      </c>
      <c r="C5424" t="s">
        <v>5487</v>
      </c>
      <c r="D5424" t="str">
        <f>INDEX(Transcripts[#Data], MATCH(Exons[[#This Row],[Transcript stable ID]], Transcripts[Transcript stable ID], 0), 4)</f>
        <v>NM_001258281.1</v>
      </c>
      <c r="E5424" t="s">
        <v>27</v>
      </c>
      <c r="J5424">
        <v>47630206</v>
      </c>
      <c r="K5424">
        <v>47635540</v>
      </c>
      <c r="L5424">
        <v>47635694</v>
      </c>
      <c r="N5424">
        <v>3</v>
      </c>
      <c r="O5424">
        <v>153</v>
      </c>
      <c r="P5424">
        <v>307</v>
      </c>
      <c r="Q5424" t="s">
        <v>15279</v>
      </c>
      <c r="R5424">
        <v>14</v>
      </c>
      <c r="S5424">
        <v>168</v>
      </c>
    </row>
    <row r="5425" spans="1:19" x14ac:dyDescent="0.25">
      <c r="A5425" t="s">
        <v>128</v>
      </c>
      <c r="B5425">
        <v>1</v>
      </c>
      <c r="C5425" t="s">
        <v>5487</v>
      </c>
      <c r="D5425" t="str">
        <f>INDEX(Transcripts[#Data], MATCH(Exons[[#This Row],[Transcript stable ID]], Transcripts[Transcript stable ID], 0), 4)</f>
        <v>NM_001258281.1</v>
      </c>
      <c r="E5425" t="s">
        <v>27</v>
      </c>
      <c r="J5425">
        <v>47630206</v>
      </c>
      <c r="K5425">
        <v>47637233</v>
      </c>
      <c r="L5425">
        <v>47637511</v>
      </c>
      <c r="N5425">
        <v>4</v>
      </c>
      <c r="O5425">
        <v>308</v>
      </c>
      <c r="P5425">
        <v>586</v>
      </c>
      <c r="Q5425" t="s">
        <v>15280</v>
      </c>
      <c r="R5425">
        <v>169</v>
      </c>
      <c r="S5425">
        <v>447</v>
      </c>
    </row>
    <row r="5426" spans="1:19" x14ac:dyDescent="0.25">
      <c r="A5426" t="s">
        <v>128</v>
      </c>
      <c r="B5426">
        <v>1</v>
      </c>
      <c r="C5426" t="s">
        <v>5487</v>
      </c>
      <c r="D5426" t="str">
        <f>INDEX(Transcripts[#Data], MATCH(Exons[[#This Row],[Transcript stable ID]], Transcripts[Transcript stable ID], 0), 4)</f>
        <v>NM_001258281.1</v>
      </c>
      <c r="E5426" t="s">
        <v>27</v>
      </c>
      <c r="J5426">
        <v>47630206</v>
      </c>
      <c r="K5426">
        <v>47639553</v>
      </c>
      <c r="L5426">
        <v>47639699</v>
      </c>
      <c r="N5426">
        <v>5</v>
      </c>
      <c r="O5426">
        <v>587</v>
      </c>
      <c r="P5426">
        <v>733</v>
      </c>
      <c r="Q5426" t="s">
        <v>15281</v>
      </c>
      <c r="R5426">
        <v>448</v>
      </c>
      <c r="S5426">
        <v>594</v>
      </c>
    </row>
    <row r="5427" spans="1:19" x14ac:dyDescent="0.25">
      <c r="A5427" t="s">
        <v>128</v>
      </c>
      <c r="B5427">
        <v>1</v>
      </c>
      <c r="C5427" t="s">
        <v>5487</v>
      </c>
      <c r="D5427" t="str">
        <f>INDEX(Transcripts[#Data], MATCH(Exons[[#This Row],[Transcript stable ID]], Transcripts[Transcript stable ID], 0), 4)</f>
        <v>NM_001258281.1</v>
      </c>
      <c r="E5427" t="s">
        <v>27</v>
      </c>
      <c r="J5427">
        <v>47630206</v>
      </c>
      <c r="K5427">
        <v>47641408</v>
      </c>
      <c r="L5427">
        <v>47641557</v>
      </c>
      <c r="N5427">
        <v>6</v>
      </c>
      <c r="O5427">
        <v>734</v>
      </c>
      <c r="P5427">
        <v>883</v>
      </c>
      <c r="Q5427" t="s">
        <v>15282</v>
      </c>
      <c r="R5427">
        <v>595</v>
      </c>
      <c r="S5427">
        <v>744</v>
      </c>
    </row>
    <row r="5428" spans="1:19" x14ac:dyDescent="0.25">
      <c r="A5428" t="s">
        <v>128</v>
      </c>
      <c r="B5428">
        <v>1</v>
      </c>
      <c r="C5428" t="s">
        <v>5487</v>
      </c>
      <c r="D5428" t="str">
        <f>INDEX(Transcripts[#Data], MATCH(Exons[[#This Row],[Transcript stable ID]], Transcripts[Transcript stable ID], 0), 4)</f>
        <v>NM_001258281.1</v>
      </c>
      <c r="E5428" t="s">
        <v>27</v>
      </c>
      <c r="J5428">
        <v>47630206</v>
      </c>
      <c r="K5428">
        <v>47643435</v>
      </c>
      <c r="L5428">
        <v>47643568</v>
      </c>
      <c r="N5428">
        <v>7</v>
      </c>
      <c r="O5428">
        <v>884</v>
      </c>
      <c r="P5428">
        <v>1017</v>
      </c>
      <c r="Q5428" t="s">
        <v>15283</v>
      </c>
      <c r="R5428">
        <v>745</v>
      </c>
      <c r="S5428">
        <v>878</v>
      </c>
    </row>
    <row r="5429" spans="1:19" x14ac:dyDescent="0.25">
      <c r="A5429" t="s">
        <v>128</v>
      </c>
      <c r="B5429">
        <v>1</v>
      </c>
      <c r="C5429" t="s">
        <v>5487</v>
      </c>
      <c r="D5429" t="str">
        <f>INDEX(Transcripts[#Data], MATCH(Exons[[#This Row],[Transcript stable ID]], Transcripts[Transcript stable ID], 0), 4)</f>
        <v>NM_001258281.1</v>
      </c>
      <c r="E5429" t="s">
        <v>27</v>
      </c>
      <c r="J5429">
        <v>47630206</v>
      </c>
      <c r="K5429">
        <v>47656881</v>
      </c>
      <c r="L5429">
        <v>47657080</v>
      </c>
      <c r="N5429">
        <v>8</v>
      </c>
      <c r="O5429">
        <v>1018</v>
      </c>
      <c r="P5429">
        <v>1217</v>
      </c>
      <c r="Q5429" t="s">
        <v>15284</v>
      </c>
      <c r="R5429">
        <v>879</v>
      </c>
      <c r="S5429">
        <v>1078</v>
      </c>
    </row>
    <row r="5430" spans="1:19" x14ac:dyDescent="0.25">
      <c r="A5430" t="s">
        <v>128</v>
      </c>
      <c r="B5430">
        <v>1</v>
      </c>
      <c r="C5430" t="s">
        <v>5487</v>
      </c>
      <c r="D5430" t="str">
        <f>INDEX(Transcripts[#Data], MATCH(Exons[[#This Row],[Transcript stable ID]], Transcripts[Transcript stable ID], 0), 4)</f>
        <v>NM_001258281.1</v>
      </c>
      <c r="E5430" t="s">
        <v>27</v>
      </c>
      <c r="J5430">
        <v>47630206</v>
      </c>
      <c r="K5430">
        <v>47672687</v>
      </c>
      <c r="L5430">
        <v>47672796</v>
      </c>
      <c r="N5430">
        <v>9</v>
      </c>
      <c r="O5430">
        <v>1218</v>
      </c>
      <c r="P5430">
        <v>1327</v>
      </c>
      <c r="Q5430" t="s">
        <v>15285</v>
      </c>
      <c r="R5430">
        <v>1079</v>
      </c>
      <c r="S5430">
        <v>1188</v>
      </c>
    </row>
    <row r="5431" spans="1:19" x14ac:dyDescent="0.25">
      <c r="A5431" t="s">
        <v>128</v>
      </c>
      <c r="B5431">
        <v>1</v>
      </c>
      <c r="C5431" t="s">
        <v>5487</v>
      </c>
      <c r="D5431" t="str">
        <f>INDEX(Transcripts[#Data], MATCH(Exons[[#This Row],[Transcript stable ID]], Transcripts[Transcript stable ID], 0), 4)</f>
        <v>NM_001258281.1</v>
      </c>
      <c r="E5431" t="s">
        <v>27</v>
      </c>
      <c r="J5431">
        <v>47630206</v>
      </c>
      <c r="K5431">
        <v>47690170</v>
      </c>
      <c r="L5431">
        <v>47690293</v>
      </c>
      <c r="N5431">
        <v>10</v>
      </c>
      <c r="O5431">
        <v>1328</v>
      </c>
      <c r="P5431">
        <v>1451</v>
      </c>
      <c r="Q5431" t="s">
        <v>15286</v>
      </c>
      <c r="R5431">
        <v>1189</v>
      </c>
      <c r="S5431">
        <v>1312</v>
      </c>
    </row>
    <row r="5432" spans="1:19" x14ac:dyDescent="0.25">
      <c r="A5432" t="s">
        <v>128</v>
      </c>
      <c r="B5432">
        <v>1</v>
      </c>
      <c r="C5432" t="s">
        <v>5487</v>
      </c>
      <c r="D5432" t="str">
        <f>INDEX(Transcripts[#Data], MATCH(Exons[[#This Row],[Transcript stable ID]], Transcripts[Transcript stable ID], 0), 4)</f>
        <v>NM_001258281.1</v>
      </c>
      <c r="E5432" t="s">
        <v>27</v>
      </c>
      <c r="J5432">
        <v>47630206</v>
      </c>
      <c r="K5432">
        <v>47693797</v>
      </c>
      <c r="L5432">
        <v>47693947</v>
      </c>
      <c r="N5432">
        <v>11</v>
      </c>
      <c r="O5432">
        <v>1452</v>
      </c>
      <c r="P5432">
        <v>1602</v>
      </c>
      <c r="Q5432" t="s">
        <v>15287</v>
      </c>
      <c r="R5432">
        <v>1313</v>
      </c>
      <c r="S5432">
        <v>1463</v>
      </c>
    </row>
    <row r="5433" spans="1:19" x14ac:dyDescent="0.25">
      <c r="A5433" t="s">
        <v>128</v>
      </c>
      <c r="B5433">
        <v>1</v>
      </c>
      <c r="C5433" t="s">
        <v>5487</v>
      </c>
      <c r="D5433" t="str">
        <f>INDEX(Transcripts[#Data], MATCH(Exons[[#This Row],[Transcript stable ID]], Transcripts[Transcript stable ID], 0), 4)</f>
        <v>NM_001258281.1</v>
      </c>
      <c r="E5433" t="s">
        <v>27</v>
      </c>
      <c r="J5433">
        <v>47630206</v>
      </c>
      <c r="K5433">
        <v>47698104</v>
      </c>
      <c r="L5433">
        <v>47698201</v>
      </c>
      <c r="N5433">
        <v>12</v>
      </c>
      <c r="O5433">
        <v>1603</v>
      </c>
      <c r="P5433">
        <v>1700</v>
      </c>
      <c r="Q5433" t="s">
        <v>15288</v>
      </c>
      <c r="R5433">
        <v>1464</v>
      </c>
      <c r="S5433">
        <v>1561</v>
      </c>
    </row>
    <row r="5434" spans="1:19" x14ac:dyDescent="0.25">
      <c r="A5434" t="s">
        <v>128</v>
      </c>
      <c r="B5434">
        <v>1</v>
      </c>
      <c r="C5434" t="s">
        <v>5487</v>
      </c>
      <c r="D5434" t="str">
        <f>INDEX(Transcripts[#Data], MATCH(Exons[[#This Row],[Transcript stable ID]], Transcripts[Transcript stable ID], 0), 4)</f>
        <v>NM_001258281.1</v>
      </c>
      <c r="E5434" t="s">
        <v>27</v>
      </c>
      <c r="J5434">
        <v>47630206</v>
      </c>
      <c r="K5434">
        <v>47702164</v>
      </c>
      <c r="L5434">
        <v>47702409</v>
      </c>
      <c r="N5434">
        <v>13</v>
      </c>
      <c r="O5434">
        <v>1701</v>
      </c>
      <c r="P5434">
        <v>1946</v>
      </c>
      <c r="Q5434" t="s">
        <v>15289</v>
      </c>
      <c r="R5434">
        <v>1562</v>
      </c>
      <c r="S5434">
        <v>1807</v>
      </c>
    </row>
    <row r="5435" spans="1:19" x14ac:dyDescent="0.25">
      <c r="A5435" t="s">
        <v>128</v>
      </c>
      <c r="B5435">
        <v>1</v>
      </c>
      <c r="C5435" t="s">
        <v>5487</v>
      </c>
      <c r="D5435" t="str">
        <f>INDEX(Transcripts[#Data], MATCH(Exons[[#This Row],[Transcript stable ID]], Transcripts[Transcript stable ID], 0), 4)</f>
        <v>NM_001258281.1</v>
      </c>
      <c r="E5435" t="s">
        <v>27</v>
      </c>
      <c r="J5435">
        <v>47630206</v>
      </c>
      <c r="K5435">
        <v>47703506</v>
      </c>
      <c r="L5435">
        <v>47703710</v>
      </c>
      <c r="N5435">
        <v>14</v>
      </c>
      <c r="O5435">
        <v>1947</v>
      </c>
      <c r="P5435">
        <v>2151</v>
      </c>
      <c r="Q5435" t="s">
        <v>15290</v>
      </c>
      <c r="R5435">
        <v>1808</v>
      </c>
      <c r="S5435">
        <v>2012</v>
      </c>
    </row>
    <row r="5436" spans="1:19" x14ac:dyDescent="0.25">
      <c r="A5436" t="s">
        <v>128</v>
      </c>
      <c r="B5436">
        <v>1</v>
      </c>
      <c r="C5436" t="s">
        <v>5487</v>
      </c>
      <c r="D5436" t="str">
        <f>INDEX(Transcripts[#Data], MATCH(Exons[[#This Row],[Transcript stable ID]], Transcripts[Transcript stable ID], 0), 4)</f>
        <v>NM_001258281.1</v>
      </c>
      <c r="E5436" t="s">
        <v>27</v>
      </c>
      <c r="J5436">
        <v>47630206</v>
      </c>
      <c r="K5436">
        <v>47705411</v>
      </c>
      <c r="L5436">
        <v>47705658</v>
      </c>
      <c r="N5436">
        <v>15</v>
      </c>
      <c r="O5436">
        <v>2152</v>
      </c>
      <c r="P5436">
        <v>2399</v>
      </c>
      <c r="Q5436" t="s">
        <v>15291</v>
      </c>
      <c r="R5436">
        <v>2013</v>
      </c>
      <c r="S5436">
        <v>2260</v>
      </c>
    </row>
    <row r="5437" spans="1:19" x14ac:dyDescent="0.25">
      <c r="A5437" t="s">
        <v>128</v>
      </c>
      <c r="B5437">
        <v>1</v>
      </c>
      <c r="C5437" t="s">
        <v>5487</v>
      </c>
      <c r="D5437" t="str">
        <f>INDEX(Transcripts[#Data], MATCH(Exons[[#This Row],[Transcript stable ID]], Transcripts[Transcript stable ID], 0), 4)</f>
        <v>NM_001258281.1</v>
      </c>
      <c r="E5437" t="s">
        <v>27</v>
      </c>
      <c r="J5437">
        <v>47630206</v>
      </c>
      <c r="K5437">
        <v>47707835</v>
      </c>
      <c r="L5437">
        <v>47708010</v>
      </c>
      <c r="N5437">
        <v>16</v>
      </c>
      <c r="O5437">
        <v>2400</v>
      </c>
      <c r="P5437">
        <v>2575</v>
      </c>
      <c r="Q5437" t="s">
        <v>15292</v>
      </c>
      <c r="R5437">
        <v>2261</v>
      </c>
      <c r="S5437">
        <v>2436</v>
      </c>
    </row>
    <row r="5438" spans="1:19" x14ac:dyDescent="0.25">
      <c r="A5438" t="s">
        <v>128</v>
      </c>
      <c r="B5438">
        <v>1</v>
      </c>
      <c r="C5438" t="s">
        <v>5487</v>
      </c>
      <c r="D5438" t="str">
        <f>INDEX(Transcripts[#Data], MATCH(Exons[[#This Row],[Transcript stable ID]], Transcripts[Transcript stable ID], 0), 4)</f>
        <v>NM_001258281.1</v>
      </c>
      <c r="E5438" t="s">
        <v>27</v>
      </c>
      <c r="F5438">
        <v>47630206</v>
      </c>
      <c r="G5438">
        <v>47630314</v>
      </c>
      <c r="J5438">
        <v>47630206</v>
      </c>
      <c r="K5438">
        <v>47630206</v>
      </c>
      <c r="L5438">
        <v>47630314</v>
      </c>
      <c r="N5438">
        <v>1</v>
      </c>
      <c r="Q5438" t="s">
        <v>15294</v>
      </c>
    </row>
    <row r="5439" spans="1:19" x14ac:dyDescent="0.25">
      <c r="A5439" t="s">
        <v>128</v>
      </c>
      <c r="B5439">
        <v>1</v>
      </c>
      <c r="C5439" t="s">
        <v>5487</v>
      </c>
      <c r="D5439" t="str">
        <f>INDEX(Transcripts[#Data], MATCH(Exons[[#This Row],[Transcript stable ID]], Transcripts[Transcript stable ID], 0), 4)</f>
        <v>NM_001258281.1</v>
      </c>
      <c r="E5439" t="s">
        <v>27</v>
      </c>
      <c r="F5439">
        <v>47630499</v>
      </c>
      <c r="G5439">
        <v>47630528</v>
      </c>
      <c r="J5439">
        <v>47630206</v>
      </c>
      <c r="K5439">
        <v>47630499</v>
      </c>
      <c r="L5439">
        <v>47630541</v>
      </c>
      <c r="N5439">
        <v>2</v>
      </c>
      <c r="O5439">
        <v>140</v>
      </c>
      <c r="P5439">
        <v>152</v>
      </c>
      <c r="Q5439" t="s">
        <v>15295</v>
      </c>
      <c r="R5439">
        <v>1</v>
      </c>
      <c r="S5439">
        <v>13</v>
      </c>
    </row>
    <row r="5440" spans="1:19" x14ac:dyDescent="0.25">
      <c r="A5440" t="s">
        <v>128</v>
      </c>
      <c r="B5440">
        <v>1</v>
      </c>
      <c r="C5440" t="s">
        <v>5487</v>
      </c>
      <c r="D5440" t="str">
        <f>INDEX(Transcripts[#Data], MATCH(Exons[[#This Row],[Transcript stable ID]], Transcripts[Transcript stable ID], 0), 4)</f>
        <v>NM_001258281.1</v>
      </c>
      <c r="E5440" t="s">
        <v>27</v>
      </c>
      <c r="H5440">
        <v>47710089</v>
      </c>
      <c r="I5440">
        <v>47710360</v>
      </c>
      <c r="J5440">
        <v>47630206</v>
      </c>
      <c r="K5440">
        <v>47709918</v>
      </c>
      <c r="L5440">
        <v>47710360</v>
      </c>
      <c r="N5440">
        <v>17</v>
      </c>
      <c r="O5440">
        <v>2576</v>
      </c>
      <c r="P5440">
        <v>2746</v>
      </c>
      <c r="Q5440" t="s">
        <v>15296</v>
      </c>
      <c r="R5440">
        <v>2437</v>
      </c>
      <c r="S5440">
        <v>2607</v>
      </c>
    </row>
    <row r="5441" spans="1:19" x14ac:dyDescent="0.25">
      <c r="A5441" t="s">
        <v>2874</v>
      </c>
      <c r="B5441">
        <v>1</v>
      </c>
      <c r="C5441" t="s">
        <v>2879</v>
      </c>
      <c r="D5441" t="str">
        <f>INDEX(Transcripts[#Data], MATCH(Exons[[#This Row],[Transcript stable ID]], Transcripts[Transcript stable ID], 0), 4)</f>
        <v>NM_001987.4</v>
      </c>
      <c r="E5441" t="s">
        <v>27</v>
      </c>
      <c r="F5441">
        <v>11802788</v>
      </c>
      <c r="G5441">
        <v>11803061</v>
      </c>
      <c r="J5441">
        <v>11802788</v>
      </c>
      <c r="K5441">
        <v>11802788</v>
      </c>
      <c r="L5441">
        <v>11803094</v>
      </c>
      <c r="N5441">
        <v>1</v>
      </c>
      <c r="O5441">
        <v>275</v>
      </c>
      <c r="P5441">
        <v>307</v>
      </c>
      <c r="Q5441" t="s">
        <v>15297</v>
      </c>
      <c r="R5441">
        <v>1</v>
      </c>
      <c r="S5441">
        <v>33</v>
      </c>
    </row>
    <row r="5442" spans="1:19" x14ac:dyDescent="0.25">
      <c r="A5442" t="s">
        <v>2874</v>
      </c>
      <c r="B5442">
        <v>1</v>
      </c>
      <c r="C5442" t="s">
        <v>2879</v>
      </c>
      <c r="D5442" t="str">
        <f>INDEX(Transcripts[#Data], MATCH(Exons[[#This Row],[Transcript stable ID]], Transcripts[Transcript stable ID], 0), 4)</f>
        <v>NM_001987.4</v>
      </c>
      <c r="E5442" t="s">
        <v>27</v>
      </c>
      <c r="J5442">
        <v>11802788</v>
      </c>
      <c r="K5442">
        <v>11905384</v>
      </c>
      <c r="L5442">
        <v>11905513</v>
      </c>
      <c r="N5442">
        <v>2</v>
      </c>
      <c r="O5442">
        <v>308</v>
      </c>
      <c r="P5442">
        <v>437</v>
      </c>
      <c r="Q5442" t="s">
        <v>15298</v>
      </c>
      <c r="R5442">
        <v>34</v>
      </c>
      <c r="S5442">
        <v>163</v>
      </c>
    </row>
    <row r="5443" spans="1:19" x14ac:dyDescent="0.25">
      <c r="A5443" t="s">
        <v>2874</v>
      </c>
      <c r="B5443">
        <v>1</v>
      </c>
      <c r="C5443" t="s">
        <v>2879</v>
      </c>
      <c r="D5443" t="str">
        <f>INDEX(Transcripts[#Data], MATCH(Exons[[#This Row],[Transcript stable ID]], Transcripts[Transcript stable ID], 0), 4)</f>
        <v>NM_001987.4</v>
      </c>
      <c r="E5443" t="s">
        <v>27</v>
      </c>
      <c r="J5443">
        <v>11802788</v>
      </c>
      <c r="K5443">
        <v>11992074</v>
      </c>
      <c r="L5443">
        <v>11992238</v>
      </c>
      <c r="N5443">
        <v>3</v>
      </c>
      <c r="O5443">
        <v>438</v>
      </c>
      <c r="P5443">
        <v>602</v>
      </c>
      <c r="Q5443" t="s">
        <v>15299</v>
      </c>
      <c r="R5443">
        <v>164</v>
      </c>
      <c r="S5443">
        <v>328</v>
      </c>
    </row>
    <row r="5444" spans="1:19" x14ac:dyDescent="0.25">
      <c r="A5444" t="s">
        <v>2874</v>
      </c>
      <c r="B5444">
        <v>1</v>
      </c>
      <c r="C5444" t="s">
        <v>2879</v>
      </c>
      <c r="D5444" t="str">
        <f>INDEX(Transcripts[#Data], MATCH(Exons[[#This Row],[Transcript stable ID]], Transcripts[Transcript stable ID], 0), 4)</f>
        <v>NM_001987.4</v>
      </c>
      <c r="E5444" t="s">
        <v>27</v>
      </c>
      <c r="J5444">
        <v>11802788</v>
      </c>
      <c r="K5444">
        <v>12006361</v>
      </c>
      <c r="L5444">
        <v>12006495</v>
      </c>
      <c r="N5444">
        <v>4</v>
      </c>
      <c r="O5444">
        <v>603</v>
      </c>
      <c r="P5444">
        <v>737</v>
      </c>
      <c r="Q5444" t="s">
        <v>15300</v>
      </c>
      <c r="R5444">
        <v>329</v>
      </c>
      <c r="S5444">
        <v>463</v>
      </c>
    </row>
    <row r="5445" spans="1:19" x14ac:dyDescent="0.25">
      <c r="A5445" t="s">
        <v>2874</v>
      </c>
      <c r="B5445">
        <v>1</v>
      </c>
      <c r="C5445" t="s">
        <v>2879</v>
      </c>
      <c r="D5445" t="str">
        <f>INDEX(Transcripts[#Data], MATCH(Exons[[#This Row],[Transcript stable ID]], Transcripts[Transcript stable ID], 0), 4)</f>
        <v>NM_001987.4</v>
      </c>
      <c r="E5445" t="s">
        <v>27</v>
      </c>
      <c r="J5445">
        <v>11802788</v>
      </c>
      <c r="K5445">
        <v>12022358</v>
      </c>
      <c r="L5445">
        <v>12022903</v>
      </c>
      <c r="N5445">
        <v>5</v>
      </c>
      <c r="O5445">
        <v>738</v>
      </c>
      <c r="P5445">
        <v>1283</v>
      </c>
      <c r="Q5445" t="s">
        <v>15301</v>
      </c>
      <c r="R5445">
        <v>464</v>
      </c>
      <c r="S5445">
        <v>1009</v>
      </c>
    </row>
    <row r="5446" spans="1:19" x14ac:dyDescent="0.25">
      <c r="A5446" t="s">
        <v>2874</v>
      </c>
      <c r="B5446">
        <v>1</v>
      </c>
      <c r="C5446" t="s">
        <v>2879</v>
      </c>
      <c r="D5446" t="str">
        <f>INDEX(Transcripts[#Data], MATCH(Exons[[#This Row],[Transcript stable ID]], Transcripts[Transcript stable ID], 0), 4)</f>
        <v>NM_001987.4</v>
      </c>
      <c r="E5446" t="s">
        <v>27</v>
      </c>
      <c r="J5446">
        <v>11802788</v>
      </c>
      <c r="K5446">
        <v>12037379</v>
      </c>
      <c r="L5446">
        <v>12037521</v>
      </c>
      <c r="N5446">
        <v>6</v>
      </c>
      <c r="O5446">
        <v>1284</v>
      </c>
      <c r="P5446">
        <v>1426</v>
      </c>
      <c r="Q5446" t="s">
        <v>15302</v>
      </c>
      <c r="R5446">
        <v>1010</v>
      </c>
      <c r="S5446">
        <v>1152</v>
      </c>
    </row>
    <row r="5447" spans="1:19" x14ac:dyDescent="0.25">
      <c r="A5447" t="s">
        <v>2874</v>
      </c>
      <c r="B5447">
        <v>1</v>
      </c>
      <c r="C5447" t="s">
        <v>2879</v>
      </c>
      <c r="D5447" t="str">
        <f>INDEX(Transcripts[#Data], MATCH(Exons[[#This Row],[Transcript stable ID]], Transcripts[Transcript stable ID], 0), 4)</f>
        <v>NM_001987.4</v>
      </c>
      <c r="E5447" t="s">
        <v>27</v>
      </c>
      <c r="J5447">
        <v>11802788</v>
      </c>
      <c r="K5447">
        <v>12038860</v>
      </c>
      <c r="L5447">
        <v>12038960</v>
      </c>
      <c r="N5447">
        <v>7</v>
      </c>
      <c r="O5447">
        <v>1427</v>
      </c>
      <c r="P5447">
        <v>1527</v>
      </c>
      <c r="Q5447" t="s">
        <v>15303</v>
      </c>
      <c r="R5447">
        <v>1153</v>
      </c>
      <c r="S5447">
        <v>1253</v>
      </c>
    </row>
    <row r="5448" spans="1:19" x14ac:dyDescent="0.25">
      <c r="A5448" t="s">
        <v>2874</v>
      </c>
      <c r="B5448">
        <v>1</v>
      </c>
      <c r="C5448" t="s">
        <v>2879</v>
      </c>
      <c r="D5448" t="str">
        <f>INDEX(Transcripts[#Data], MATCH(Exons[[#This Row],[Transcript stable ID]], Transcripts[Transcript stable ID], 0), 4)</f>
        <v>NM_001987.4</v>
      </c>
      <c r="E5448" t="s">
        <v>27</v>
      </c>
      <c r="H5448">
        <v>12043981</v>
      </c>
      <c r="I5448">
        <v>12048336</v>
      </c>
      <c r="J5448">
        <v>11802788</v>
      </c>
      <c r="K5448">
        <v>12043875</v>
      </c>
      <c r="L5448">
        <v>12048336</v>
      </c>
      <c r="N5448">
        <v>8</v>
      </c>
      <c r="O5448">
        <v>1528</v>
      </c>
      <c r="P5448">
        <v>1633</v>
      </c>
      <c r="Q5448" t="s">
        <v>15304</v>
      </c>
      <c r="R5448">
        <v>1254</v>
      </c>
      <c r="S5448">
        <v>1359</v>
      </c>
    </row>
    <row r="5449" spans="1:19" x14ac:dyDescent="0.25">
      <c r="A5449" t="s">
        <v>17</v>
      </c>
      <c r="B5449">
        <v>-1</v>
      </c>
      <c r="C5449" t="s">
        <v>4219</v>
      </c>
      <c r="D5449" t="str">
        <f>INDEX(Transcripts[#Data], MATCH(Exons[[#This Row],[Transcript stable ID]], Transcripts[Transcript stable ID], 0), 4)</f>
        <v>NM_005896.3</v>
      </c>
      <c r="E5449" t="s">
        <v>27</v>
      </c>
      <c r="F5449">
        <v>209119663</v>
      </c>
      <c r="G5449">
        <v>209119857</v>
      </c>
      <c r="J5449">
        <v>209119857</v>
      </c>
      <c r="K5449">
        <v>209119663</v>
      </c>
      <c r="L5449">
        <v>209119857</v>
      </c>
      <c r="N5449">
        <v>1</v>
      </c>
      <c r="Q5449" t="s">
        <v>15305</v>
      </c>
    </row>
    <row r="5450" spans="1:19" x14ac:dyDescent="0.25">
      <c r="A5450" t="s">
        <v>17</v>
      </c>
      <c r="B5450">
        <v>-1</v>
      </c>
      <c r="C5450" t="s">
        <v>4219</v>
      </c>
      <c r="D5450" t="str">
        <f>INDEX(Transcripts[#Data], MATCH(Exons[[#This Row],[Transcript stable ID]], Transcripts[Transcript stable ID], 0), 4)</f>
        <v>NM_005896.3</v>
      </c>
      <c r="E5450" t="s">
        <v>27</v>
      </c>
      <c r="F5450">
        <v>209118610</v>
      </c>
      <c r="G5450">
        <v>209118683</v>
      </c>
      <c r="J5450">
        <v>209119857</v>
      </c>
      <c r="K5450">
        <v>209118610</v>
      </c>
      <c r="L5450">
        <v>209118683</v>
      </c>
      <c r="N5450">
        <v>2</v>
      </c>
      <c r="Q5450" t="s">
        <v>15306</v>
      </c>
    </row>
    <row r="5451" spans="1:19" x14ac:dyDescent="0.25">
      <c r="A5451" t="s">
        <v>17</v>
      </c>
      <c r="B5451">
        <v>-1</v>
      </c>
      <c r="C5451" t="s">
        <v>4219</v>
      </c>
      <c r="D5451" t="str">
        <f>INDEX(Transcripts[#Data], MATCH(Exons[[#This Row],[Transcript stable ID]], Transcripts[Transcript stable ID], 0), 4)</f>
        <v>NM_005896.3</v>
      </c>
      <c r="E5451" t="s">
        <v>27</v>
      </c>
      <c r="F5451">
        <v>209116276</v>
      </c>
      <c r="G5451">
        <v>209116291</v>
      </c>
      <c r="J5451">
        <v>209119857</v>
      </c>
      <c r="K5451">
        <v>209116154</v>
      </c>
      <c r="L5451">
        <v>209116291</v>
      </c>
      <c r="N5451">
        <v>3</v>
      </c>
      <c r="O5451">
        <v>286</v>
      </c>
      <c r="P5451">
        <v>407</v>
      </c>
      <c r="Q5451" t="s">
        <v>15307</v>
      </c>
      <c r="R5451">
        <v>1</v>
      </c>
      <c r="S5451">
        <v>122</v>
      </c>
    </row>
    <row r="5452" spans="1:19" x14ac:dyDescent="0.25">
      <c r="A5452" t="s">
        <v>17</v>
      </c>
      <c r="B5452">
        <v>-1</v>
      </c>
      <c r="C5452" t="s">
        <v>4219</v>
      </c>
      <c r="D5452" t="str">
        <f>INDEX(Transcripts[#Data], MATCH(Exons[[#This Row],[Transcript stable ID]], Transcripts[Transcript stable ID], 0), 4)</f>
        <v>NM_005896.3</v>
      </c>
      <c r="E5452" t="s">
        <v>27</v>
      </c>
      <c r="J5452">
        <v>209119857</v>
      </c>
      <c r="K5452">
        <v>209113093</v>
      </c>
      <c r="L5452">
        <v>209113384</v>
      </c>
      <c r="N5452">
        <v>4</v>
      </c>
      <c r="O5452">
        <v>408</v>
      </c>
      <c r="P5452">
        <v>699</v>
      </c>
      <c r="Q5452" t="s">
        <v>15308</v>
      </c>
      <c r="R5452">
        <v>123</v>
      </c>
      <c r="S5452">
        <v>414</v>
      </c>
    </row>
    <row r="5453" spans="1:19" x14ac:dyDescent="0.25">
      <c r="A5453" t="s">
        <v>17</v>
      </c>
      <c r="B5453">
        <v>-1</v>
      </c>
      <c r="C5453" t="s">
        <v>4219</v>
      </c>
      <c r="D5453" t="str">
        <f>INDEX(Transcripts[#Data], MATCH(Exons[[#This Row],[Transcript stable ID]], Transcripts[Transcript stable ID], 0), 4)</f>
        <v>NM_005896.3</v>
      </c>
      <c r="E5453" t="s">
        <v>27</v>
      </c>
      <c r="J5453">
        <v>209119857</v>
      </c>
      <c r="K5453">
        <v>209110043</v>
      </c>
      <c r="L5453">
        <v>209110148</v>
      </c>
      <c r="N5453">
        <v>5</v>
      </c>
      <c r="O5453">
        <v>700</v>
      </c>
      <c r="P5453">
        <v>805</v>
      </c>
      <c r="Q5453" t="s">
        <v>15309</v>
      </c>
      <c r="R5453">
        <v>415</v>
      </c>
      <c r="S5453">
        <v>520</v>
      </c>
    </row>
    <row r="5454" spans="1:19" x14ac:dyDescent="0.25">
      <c r="A5454" t="s">
        <v>17</v>
      </c>
      <c r="B5454">
        <v>-1</v>
      </c>
      <c r="C5454" t="s">
        <v>4219</v>
      </c>
      <c r="D5454" t="str">
        <f>INDEX(Transcripts[#Data], MATCH(Exons[[#This Row],[Transcript stable ID]], Transcripts[Transcript stable ID], 0), 4)</f>
        <v>NM_005896.3</v>
      </c>
      <c r="E5454" t="s">
        <v>27</v>
      </c>
      <c r="J5454">
        <v>209119857</v>
      </c>
      <c r="K5454">
        <v>209108151</v>
      </c>
      <c r="L5454">
        <v>209108328</v>
      </c>
      <c r="N5454">
        <v>6</v>
      </c>
      <c r="O5454">
        <v>806</v>
      </c>
      <c r="P5454">
        <v>983</v>
      </c>
      <c r="Q5454" t="s">
        <v>15310</v>
      </c>
      <c r="R5454">
        <v>521</v>
      </c>
      <c r="S5454">
        <v>698</v>
      </c>
    </row>
    <row r="5455" spans="1:19" x14ac:dyDescent="0.25">
      <c r="A5455" t="s">
        <v>17</v>
      </c>
      <c r="B5455">
        <v>-1</v>
      </c>
      <c r="C5455" t="s">
        <v>4219</v>
      </c>
      <c r="D5455" t="str">
        <f>INDEX(Transcripts[#Data], MATCH(Exons[[#This Row],[Transcript stable ID]], Transcripts[Transcript stable ID], 0), 4)</f>
        <v>NM_005896.3</v>
      </c>
      <c r="E5455" t="s">
        <v>27</v>
      </c>
      <c r="J5455">
        <v>209119857</v>
      </c>
      <c r="K5455">
        <v>209106718</v>
      </c>
      <c r="L5455">
        <v>209106869</v>
      </c>
      <c r="N5455">
        <v>7</v>
      </c>
      <c r="O5455">
        <v>984</v>
      </c>
      <c r="P5455">
        <v>1135</v>
      </c>
      <c r="Q5455" t="s">
        <v>15311</v>
      </c>
      <c r="R5455">
        <v>699</v>
      </c>
      <c r="S5455">
        <v>850</v>
      </c>
    </row>
    <row r="5456" spans="1:19" x14ac:dyDescent="0.25">
      <c r="A5456" t="s">
        <v>17</v>
      </c>
      <c r="B5456">
        <v>-1</v>
      </c>
      <c r="C5456" t="s">
        <v>4219</v>
      </c>
      <c r="D5456" t="str">
        <f>INDEX(Transcripts[#Data], MATCH(Exons[[#This Row],[Transcript stable ID]], Transcripts[Transcript stable ID], 0), 4)</f>
        <v>NM_005896.3</v>
      </c>
      <c r="E5456" t="s">
        <v>27</v>
      </c>
      <c r="J5456">
        <v>209119857</v>
      </c>
      <c r="K5456">
        <v>209104587</v>
      </c>
      <c r="L5456">
        <v>209104727</v>
      </c>
      <c r="N5456">
        <v>8</v>
      </c>
      <c r="O5456">
        <v>1136</v>
      </c>
      <c r="P5456">
        <v>1276</v>
      </c>
      <c r="Q5456" t="s">
        <v>15312</v>
      </c>
      <c r="R5456">
        <v>851</v>
      </c>
      <c r="S5456">
        <v>991</v>
      </c>
    </row>
    <row r="5457" spans="1:19" x14ac:dyDescent="0.25">
      <c r="A5457" t="s">
        <v>17</v>
      </c>
      <c r="B5457">
        <v>-1</v>
      </c>
      <c r="C5457" t="s">
        <v>4219</v>
      </c>
      <c r="D5457" t="str">
        <f>INDEX(Transcripts[#Data], MATCH(Exons[[#This Row],[Transcript stable ID]], Transcripts[Transcript stable ID], 0), 4)</f>
        <v>NM_005896.3</v>
      </c>
      <c r="E5457" t="s">
        <v>27</v>
      </c>
      <c r="J5457">
        <v>209119857</v>
      </c>
      <c r="K5457">
        <v>209103795</v>
      </c>
      <c r="L5457">
        <v>209103957</v>
      </c>
      <c r="N5457">
        <v>9</v>
      </c>
      <c r="O5457">
        <v>1277</v>
      </c>
      <c r="P5457">
        <v>1439</v>
      </c>
      <c r="Q5457" t="s">
        <v>15313</v>
      </c>
      <c r="R5457">
        <v>992</v>
      </c>
      <c r="S5457">
        <v>1154</v>
      </c>
    </row>
    <row r="5458" spans="1:19" x14ac:dyDescent="0.25">
      <c r="A5458" t="s">
        <v>17</v>
      </c>
      <c r="B5458">
        <v>-1</v>
      </c>
      <c r="C5458" t="s">
        <v>4219</v>
      </c>
      <c r="D5458" t="str">
        <f>INDEX(Transcripts[#Data], MATCH(Exons[[#This Row],[Transcript stable ID]], Transcripts[Transcript stable ID], 0), 4)</f>
        <v>NM_005896.3</v>
      </c>
      <c r="E5458" t="s">
        <v>27</v>
      </c>
      <c r="H5458">
        <v>209100951</v>
      </c>
      <c r="I5458">
        <v>209101802</v>
      </c>
      <c r="J5458">
        <v>209119857</v>
      </c>
      <c r="K5458">
        <v>209100951</v>
      </c>
      <c r="L5458">
        <v>209101893</v>
      </c>
      <c r="N5458">
        <v>10</v>
      </c>
      <c r="O5458">
        <v>1440</v>
      </c>
      <c r="P5458">
        <v>1530</v>
      </c>
      <c r="Q5458" t="s">
        <v>15314</v>
      </c>
      <c r="R5458">
        <v>1155</v>
      </c>
      <c r="S5458">
        <v>1245</v>
      </c>
    </row>
    <row r="5459" spans="1:19" x14ac:dyDescent="0.25">
      <c r="A5459" t="s">
        <v>17</v>
      </c>
      <c r="B5459">
        <v>-1</v>
      </c>
      <c r="C5459" t="s">
        <v>4222</v>
      </c>
      <c r="D5459" t="str">
        <f>INDEX(Transcripts[#Data], MATCH(Exons[[#This Row],[Transcript stable ID]], Transcripts[Transcript stable ID], 0), 4)</f>
        <v>NM_001282386.1</v>
      </c>
      <c r="E5459" t="s">
        <v>27</v>
      </c>
      <c r="F5459">
        <v>209118610</v>
      </c>
      <c r="G5459">
        <v>209118683</v>
      </c>
      <c r="J5459">
        <v>209119182</v>
      </c>
      <c r="K5459">
        <v>209118610</v>
      </c>
      <c r="L5459">
        <v>209118683</v>
      </c>
      <c r="N5459">
        <v>2</v>
      </c>
      <c r="Q5459" t="s">
        <v>15306</v>
      </c>
    </row>
    <row r="5460" spans="1:19" x14ac:dyDescent="0.25">
      <c r="A5460" t="s">
        <v>17</v>
      </c>
      <c r="B5460">
        <v>-1</v>
      </c>
      <c r="C5460" t="s">
        <v>4222</v>
      </c>
      <c r="D5460" t="str">
        <f>INDEX(Transcripts[#Data], MATCH(Exons[[#This Row],[Transcript stable ID]], Transcripts[Transcript stable ID], 0), 4)</f>
        <v>NM_001282386.1</v>
      </c>
      <c r="E5460" t="s">
        <v>27</v>
      </c>
      <c r="F5460">
        <v>209116276</v>
      </c>
      <c r="G5460">
        <v>209116291</v>
      </c>
      <c r="J5460">
        <v>209119182</v>
      </c>
      <c r="K5460">
        <v>209116154</v>
      </c>
      <c r="L5460">
        <v>209116291</v>
      </c>
      <c r="N5460">
        <v>3</v>
      </c>
      <c r="O5460">
        <v>207</v>
      </c>
      <c r="P5460">
        <v>328</v>
      </c>
      <c r="Q5460" t="s">
        <v>15307</v>
      </c>
      <c r="R5460">
        <v>1</v>
      </c>
      <c r="S5460">
        <v>122</v>
      </c>
    </row>
    <row r="5461" spans="1:19" x14ac:dyDescent="0.25">
      <c r="A5461" t="s">
        <v>17</v>
      </c>
      <c r="B5461">
        <v>-1</v>
      </c>
      <c r="C5461" t="s">
        <v>4222</v>
      </c>
      <c r="D5461" t="str">
        <f>INDEX(Transcripts[#Data], MATCH(Exons[[#This Row],[Transcript stable ID]], Transcripts[Transcript stable ID], 0), 4)</f>
        <v>NM_001282386.1</v>
      </c>
      <c r="E5461" t="s">
        <v>27</v>
      </c>
      <c r="J5461">
        <v>209119182</v>
      </c>
      <c r="K5461">
        <v>209113093</v>
      </c>
      <c r="L5461">
        <v>209113384</v>
      </c>
      <c r="N5461">
        <v>4</v>
      </c>
      <c r="O5461">
        <v>329</v>
      </c>
      <c r="P5461">
        <v>620</v>
      </c>
      <c r="Q5461" t="s">
        <v>15308</v>
      </c>
      <c r="R5461">
        <v>123</v>
      </c>
      <c r="S5461">
        <v>414</v>
      </c>
    </row>
    <row r="5462" spans="1:19" x14ac:dyDescent="0.25">
      <c r="A5462" t="s">
        <v>17</v>
      </c>
      <c r="B5462">
        <v>-1</v>
      </c>
      <c r="C5462" t="s">
        <v>4222</v>
      </c>
      <c r="D5462" t="str">
        <f>INDEX(Transcripts[#Data], MATCH(Exons[[#This Row],[Transcript stable ID]], Transcripts[Transcript stable ID], 0), 4)</f>
        <v>NM_001282386.1</v>
      </c>
      <c r="E5462" t="s">
        <v>27</v>
      </c>
      <c r="J5462">
        <v>209119182</v>
      </c>
      <c r="K5462">
        <v>209110043</v>
      </c>
      <c r="L5462">
        <v>209110148</v>
      </c>
      <c r="N5462">
        <v>5</v>
      </c>
      <c r="O5462">
        <v>621</v>
      </c>
      <c r="P5462">
        <v>726</v>
      </c>
      <c r="Q5462" t="s">
        <v>15309</v>
      </c>
      <c r="R5462">
        <v>415</v>
      </c>
      <c r="S5462">
        <v>520</v>
      </c>
    </row>
    <row r="5463" spans="1:19" x14ac:dyDescent="0.25">
      <c r="A5463" t="s">
        <v>17</v>
      </c>
      <c r="B5463">
        <v>-1</v>
      </c>
      <c r="C5463" t="s">
        <v>4222</v>
      </c>
      <c r="D5463" t="str">
        <f>INDEX(Transcripts[#Data], MATCH(Exons[[#This Row],[Transcript stable ID]], Transcripts[Transcript stable ID], 0), 4)</f>
        <v>NM_001282386.1</v>
      </c>
      <c r="E5463" t="s">
        <v>27</v>
      </c>
      <c r="J5463">
        <v>209119182</v>
      </c>
      <c r="K5463">
        <v>209108151</v>
      </c>
      <c r="L5463">
        <v>209108328</v>
      </c>
      <c r="N5463">
        <v>6</v>
      </c>
      <c r="O5463">
        <v>727</v>
      </c>
      <c r="P5463">
        <v>904</v>
      </c>
      <c r="Q5463" t="s">
        <v>15310</v>
      </c>
      <c r="R5463">
        <v>521</v>
      </c>
      <c r="S5463">
        <v>698</v>
      </c>
    </row>
    <row r="5464" spans="1:19" x14ac:dyDescent="0.25">
      <c r="A5464" t="s">
        <v>17</v>
      </c>
      <c r="B5464">
        <v>-1</v>
      </c>
      <c r="C5464" t="s">
        <v>4222</v>
      </c>
      <c r="D5464" t="str">
        <f>INDEX(Transcripts[#Data], MATCH(Exons[[#This Row],[Transcript stable ID]], Transcripts[Transcript stable ID], 0), 4)</f>
        <v>NM_001282386.1</v>
      </c>
      <c r="E5464" t="s">
        <v>27</v>
      </c>
      <c r="J5464">
        <v>209119182</v>
      </c>
      <c r="K5464">
        <v>209106718</v>
      </c>
      <c r="L5464">
        <v>209106869</v>
      </c>
      <c r="N5464">
        <v>7</v>
      </c>
      <c r="O5464">
        <v>905</v>
      </c>
      <c r="P5464">
        <v>1056</v>
      </c>
      <c r="Q5464" t="s">
        <v>15311</v>
      </c>
      <c r="R5464">
        <v>699</v>
      </c>
      <c r="S5464">
        <v>850</v>
      </c>
    </row>
    <row r="5465" spans="1:19" x14ac:dyDescent="0.25">
      <c r="A5465" t="s">
        <v>17</v>
      </c>
      <c r="B5465">
        <v>-1</v>
      </c>
      <c r="C5465" t="s">
        <v>4222</v>
      </c>
      <c r="D5465" t="str">
        <f>INDEX(Transcripts[#Data], MATCH(Exons[[#This Row],[Transcript stable ID]], Transcripts[Transcript stable ID], 0), 4)</f>
        <v>NM_001282386.1</v>
      </c>
      <c r="E5465" t="s">
        <v>27</v>
      </c>
      <c r="J5465">
        <v>209119182</v>
      </c>
      <c r="K5465">
        <v>209104587</v>
      </c>
      <c r="L5465">
        <v>209104727</v>
      </c>
      <c r="N5465">
        <v>8</v>
      </c>
      <c r="O5465">
        <v>1057</v>
      </c>
      <c r="P5465">
        <v>1197</v>
      </c>
      <c r="Q5465" t="s">
        <v>15312</v>
      </c>
      <c r="R5465">
        <v>851</v>
      </c>
      <c r="S5465">
        <v>991</v>
      </c>
    </row>
    <row r="5466" spans="1:19" x14ac:dyDescent="0.25">
      <c r="A5466" t="s">
        <v>17</v>
      </c>
      <c r="B5466">
        <v>-1</v>
      </c>
      <c r="C5466" t="s">
        <v>4222</v>
      </c>
      <c r="D5466" t="str">
        <f>INDEX(Transcripts[#Data], MATCH(Exons[[#This Row],[Transcript stable ID]], Transcripts[Transcript stable ID], 0), 4)</f>
        <v>NM_001282386.1</v>
      </c>
      <c r="E5466" t="s">
        <v>27</v>
      </c>
      <c r="J5466">
        <v>209119182</v>
      </c>
      <c r="K5466">
        <v>209103795</v>
      </c>
      <c r="L5466">
        <v>209103957</v>
      </c>
      <c r="N5466">
        <v>9</v>
      </c>
      <c r="O5466">
        <v>1198</v>
      </c>
      <c r="P5466">
        <v>1360</v>
      </c>
      <c r="Q5466" t="s">
        <v>15313</v>
      </c>
      <c r="R5466">
        <v>992</v>
      </c>
      <c r="S5466">
        <v>1154</v>
      </c>
    </row>
    <row r="5467" spans="1:19" x14ac:dyDescent="0.25">
      <c r="A5467" t="s">
        <v>17</v>
      </c>
      <c r="B5467">
        <v>-1</v>
      </c>
      <c r="C5467" t="s">
        <v>4222</v>
      </c>
      <c r="D5467" t="str">
        <f>INDEX(Transcripts[#Data], MATCH(Exons[[#This Row],[Transcript stable ID]], Transcripts[Transcript stable ID], 0), 4)</f>
        <v>NM_001282386.1</v>
      </c>
      <c r="E5467" t="s">
        <v>27</v>
      </c>
      <c r="F5467">
        <v>209119067</v>
      </c>
      <c r="G5467">
        <v>209119182</v>
      </c>
      <c r="J5467">
        <v>209119182</v>
      </c>
      <c r="K5467">
        <v>209119067</v>
      </c>
      <c r="L5467">
        <v>209119182</v>
      </c>
      <c r="N5467">
        <v>1</v>
      </c>
      <c r="Q5467" t="s">
        <v>15315</v>
      </c>
    </row>
    <row r="5468" spans="1:19" x14ac:dyDescent="0.25">
      <c r="A5468" t="s">
        <v>17</v>
      </c>
      <c r="B5468">
        <v>-1</v>
      </c>
      <c r="C5468" t="s">
        <v>4222</v>
      </c>
      <c r="D5468" t="str">
        <f>INDEX(Transcripts[#Data], MATCH(Exons[[#This Row],[Transcript stable ID]], Transcripts[Transcript stable ID], 0), 4)</f>
        <v>NM_001282386.1</v>
      </c>
      <c r="E5468" t="s">
        <v>27</v>
      </c>
      <c r="H5468">
        <v>209100956</v>
      </c>
      <c r="I5468">
        <v>209101802</v>
      </c>
      <c r="J5468">
        <v>209119182</v>
      </c>
      <c r="K5468">
        <v>209100956</v>
      </c>
      <c r="L5468">
        <v>209101893</v>
      </c>
      <c r="N5468">
        <v>10</v>
      </c>
      <c r="O5468">
        <v>1361</v>
      </c>
      <c r="P5468">
        <v>1451</v>
      </c>
      <c r="Q5468" t="s">
        <v>15316</v>
      </c>
      <c r="R5468">
        <v>1155</v>
      </c>
      <c r="S5468">
        <v>1245</v>
      </c>
    </row>
    <row r="5469" spans="1:19" x14ac:dyDescent="0.25">
      <c r="A5469" t="s">
        <v>17</v>
      </c>
      <c r="B5469">
        <v>-1</v>
      </c>
      <c r="C5469" t="s">
        <v>4215</v>
      </c>
      <c r="D5469" t="str">
        <f>INDEX(Transcripts[#Data], MATCH(Exons[[#This Row],[Transcript stable ID]], Transcripts[Transcript stable ID], 0), 4)</f>
        <v>NM_001282387.1</v>
      </c>
      <c r="E5469" t="s">
        <v>27</v>
      </c>
      <c r="F5469">
        <v>209118610</v>
      </c>
      <c r="G5469">
        <v>209118683</v>
      </c>
      <c r="J5469">
        <v>209119046</v>
      </c>
      <c r="K5469">
        <v>209118610</v>
      </c>
      <c r="L5469">
        <v>209118683</v>
      </c>
      <c r="N5469">
        <v>2</v>
      </c>
      <c r="Q5469" t="s">
        <v>15306</v>
      </c>
    </row>
    <row r="5470" spans="1:19" x14ac:dyDescent="0.25">
      <c r="A5470" t="s">
        <v>17</v>
      </c>
      <c r="B5470">
        <v>-1</v>
      </c>
      <c r="C5470" t="s">
        <v>4215</v>
      </c>
      <c r="D5470" t="str">
        <f>INDEX(Transcripts[#Data], MATCH(Exons[[#This Row],[Transcript stable ID]], Transcripts[Transcript stable ID], 0), 4)</f>
        <v>NM_001282387.1</v>
      </c>
      <c r="E5470" t="s">
        <v>27</v>
      </c>
      <c r="F5470">
        <v>209116276</v>
      </c>
      <c r="G5470">
        <v>209116291</v>
      </c>
      <c r="J5470">
        <v>209119046</v>
      </c>
      <c r="K5470">
        <v>209116154</v>
      </c>
      <c r="L5470">
        <v>209116291</v>
      </c>
      <c r="N5470">
        <v>3</v>
      </c>
      <c r="O5470">
        <v>383</v>
      </c>
      <c r="P5470">
        <v>504</v>
      </c>
      <c r="Q5470" t="s">
        <v>15307</v>
      </c>
      <c r="R5470">
        <v>1</v>
      </c>
      <c r="S5470">
        <v>122</v>
      </c>
    </row>
    <row r="5471" spans="1:19" x14ac:dyDescent="0.25">
      <c r="A5471" t="s">
        <v>17</v>
      </c>
      <c r="B5471">
        <v>-1</v>
      </c>
      <c r="C5471" t="s">
        <v>4215</v>
      </c>
      <c r="D5471" t="str">
        <f>INDEX(Transcripts[#Data], MATCH(Exons[[#This Row],[Transcript stable ID]], Transcripts[Transcript stable ID], 0), 4)</f>
        <v>NM_001282387.1</v>
      </c>
      <c r="E5471" t="s">
        <v>27</v>
      </c>
      <c r="J5471">
        <v>209119046</v>
      </c>
      <c r="K5471">
        <v>209113093</v>
      </c>
      <c r="L5471">
        <v>209113384</v>
      </c>
      <c r="N5471">
        <v>4</v>
      </c>
      <c r="O5471">
        <v>505</v>
      </c>
      <c r="P5471">
        <v>796</v>
      </c>
      <c r="Q5471" t="s">
        <v>15308</v>
      </c>
      <c r="R5471">
        <v>123</v>
      </c>
      <c r="S5471">
        <v>414</v>
      </c>
    </row>
    <row r="5472" spans="1:19" x14ac:dyDescent="0.25">
      <c r="A5472" t="s">
        <v>17</v>
      </c>
      <c r="B5472">
        <v>-1</v>
      </c>
      <c r="C5472" t="s">
        <v>4215</v>
      </c>
      <c r="D5472" t="str">
        <f>INDEX(Transcripts[#Data], MATCH(Exons[[#This Row],[Transcript stable ID]], Transcripts[Transcript stable ID], 0), 4)</f>
        <v>NM_001282387.1</v>
      </c>
      <c r="E5472" t="s">
        <v>27</v>
      </c>
      <c r="J5472">
        <v>209119046</v>
      </c>
      <c r="K5472">
        <v>209110043</v>
      </c>
      <c r="L5472">
        <v>209110148</v>
      </c>
      <c r="N5472">
        <v>5</v>
      </c>
      <c r="O5472">
        <v>797</v>
      </c>
      <c r="P5472">
        <v>902</v>
      </c>
      <c r="Q5472" t="s">
        <v>15309</v>
      </c>
      <c r="R5472">
        <v>415</v>
      </c>
      <c r="S5472">
        <v>520</v>
      </c>
    </row>
    <row r="5473" spans="1:19" x14ac:dyDescent="0.25">
      <c r="A5473" t="s">
        <v>17</v>
      </c>
      <c r="B5473">
        <v>-1</v>
      </c>
      <c r="C5473" t="s">
        <v>4215</v>
      </c>
      <c r="D5473" t="str">
        <f>INDEX(Transcripts[#Data], MATCH(Exons[[#This Row],[Transcript stable ID]], Transcripts[Transcript stable ID], 0), 4)</f>
        <v>NM_001282387.1</v>
      </c>
      <c r="E5473" t="s">
        <v>27</v>
      </c>
      <c r="J5473">
        <v>209119046</v>
      </c>
      <c r="K5473">
        <v>209108151</v>
      </c>
      <c r="L5473">
        <v>209108328</v>
      </c>
      <c r="N5473">
        <v>6</v>
      </c>
      <c r="O5473">
        <v>903</v>
      </c>
      <c r="P5473">
        <v>1080</v>
      </c>
      <c r="Q5473" t="s">
        <v>15310</v>
      </c>
      <c r="R5473">
        <v>521</v>
      </c>
      <c r="S5473">
        <v>698</v>
      </c>
    </row>
    <row r="5474" spans="1:19" x14ac:dyDescent="0.25">
      <c r="A5474" t="s">
        <v>17</v>
      </c>
      <c r="B5474">
        <v>-1</v>
      </c>
      <c r="C5474" t="s">
        <v>4215</v>
      </c>
      <c r="D5474" t="str">
        <f>INDEX(Transcripts[#Data], MATCH(Exons[[#This Row],[Transcript stable ID]], Transcripts[Transcript stable ID], 0), 4)</f>
        <v>NM_001282387.1</v>
      </c>
      <c r="E5474" t="s">
        <v>27</v>
      </c>
      <c r="J5474">
        <v>209119046</v>
      </c>
      <c r="K5474">
        <v>209106718</v>
      </c>
      <c r="L5474">
        <v>209106869</v>
      </c>
      <c r="N5474">
        <v>7</v>
      </c>
      <c r="O5474">
        <v>1081</v>
      </c>
      <c r="P5474">
        <v>1232</v>
      </c>
      <c r="Q5474" t="s">
        <v>15311</v>
      </c>
      <c r="R5474">
        <v>699</v>
      </c>
      <c r="S5474">
        <v>850</v>
      </c>
    </row>
    <row r="5475" spans="1:19" x14ac:dyDescent="0.25">
      <c r="A5475" t="s">
        <v>17</v>
      </c>
      <c r="B5475">
        <v>-1</v>
      </c>
      <c r="C5475" t="s">
        <v>4215</v>
      </c>
      <c r="D5475" t="str">
        <f>INDEX(Transcripts[#Data], MATCH(Exons[[#This Row],[Transcript stable ID]], Transcripts[Transcript stable ID], 0), 4)</f>
        <v>NM_001282387.1</v>
      </c>
      <c r="E5475" t="s">
        <v>27</v>
      </c>
      <c r="J5475">
        <v>209119046</v>
      </c>
      <c r="K5475">
        <v>209104587</v>
      </c>
      <c r="L5475">
        <v>209104727</v>
      </c>
      <c r="N5475">
        <v>8</v>
      </c>
      <c r="O5475">
        <v>1233</v>
      </c>
      <c r="P5475">
        <v>1373</v>
      </c>
      <c r="Q5475" t="s">
        <v>15312</v>
      </c>
      <c r="R5475">
        <v>851</v>
      </c>
      <c r="S5475">
        <v>991</v>
      </c>
    </row>
    <row r="5476" spans="1:19" x14ac:dyDescent="0.25">
      <c r="A5476" t="s">
        <v>17</v>
      </c>
      <c r="B5476">
        <v>-1</v>
      </c>
      <c r="C5476" t="s">
        <v>4215</v>
      </c>
      <c r="D5476" t="str">
        <f>INDEX(Transcripts[#Data], MATCH(Exons[[#This Row],[Transcript stable ID]], Transcripts[Transcript stable ID], 0), 4)</f>
        <v>NM_001282387.1</v>
      </c>
      <c r="E5476" t="s">
        <v>27</v>
      </c>
      <c r="J5476">
        <v>209119046</v>
      </c>
      <c r="K5476">
        <v>209103795</v>
      </c>
      <c r="L5476">
        <v>209103957</v>
      </c>
      <c r="N5476">
        <v>9</v>
      </c>
      <c r="O5476">
        <v>1374</v>
      </c>
      <c r="P5476">
        <v>1536</v>
      </c>
      <c r="Q5476" t="s">
        <v>15313</v>
      </c>
      <c r="R5476">
        <v>992</v>
      </c>
      <c r="S5476">
        <v>1154</v>
      </c>
    </row>
    <row r="5477" spans="1:19" x14ac:dyDescent="0.25">
      <c r="A5477" t="s">
        <v>17</v>
      </c>
      <c r="B5477">
        <v>-1</v>
      </c>
      <c r="C5477" t="s">
        <v>4215</v>
      </c>
      <c r="D5477" t="str">
        <f>INDEX(Transcripts[#Data], MATCH(Exons[[#This Row],[Transcript stable ID]], Transcripts[Transcript stable ID], 0), 4)</f>
        <v>NM_001282387.1</v>
      </c>
      <c r="E5477" t="s">
        <v>27</v>
      </c>
      <c r="F5477">
        <v>209118755</v>
      </c>
      <c r="G5477">
        <v>209119046</v>
      </c>
      <c r="J5477">
        <v>209119046</v>
      </c>
      <c r="K5477">
        <v>209118755</v>
      </c>
      <c r="L5477">
        <v>209119046</v>
      </c>
      <c r="N5477">
        <v>1</v>
      </c>
      <c r="Q5477" t="s">
        <v>15317</v>
      </c>
    </row>
    <row r="5478" spans="1:19" x14ac:dyDescent="0.25">
      <c r="A5478" t="s">
        <v>17</v>
      </c>
      <c r="B5478">
        <v>-1</v>
      </c>
      <c r="C5478" t="s">
        <v>4215</v>
      </c>
      <c r="D5478" t="str">
        <f>INDEX(Transcripts[#Data], MATCH(Exons[[#This Row],[Transcript stable ID]], Transcripts[Transcript stable ID], 0), 4)</f>
        <v>NM_001282387.1</v>
      </c>
      <c r="E5478" t="s">
        <v>27</v>
      </c>
      <c r="H5478">
        <v>209100989</v>
      </c>
      <c r="I5478">
        <v>209101802</v>
      </c>
      <c r="J5478">
        <v>209119046</v>
      </c>
      <c r="K5478">
        <v>209100989</v>
      </c>
      <c r="L5478">
        <v>209101893</v>
      </c>
      <c r="N5478">
        <v>10</v>
      </c>
      <c r="O5478">
        <v>1537</v>
      </c>
      <c r="P5478">
        <v>1627</v>
      </c>
      <c r="Q5478" t="s">
        <v>15318</v>
      </c>
      <c r="R5478">
        <v>1155</v>
      </c>
      <c r="S5478">
        <v>1245</v>
      </c>
    </row>
    <row r="5479" spans="1:19" x14ac:dyDescent="0.25">
      <c r="A5479" t="s">
        <v>142</v>
      </c>
      <c r="B5479">
        <v>-1</v>
      </c>
      <c r="C5479" t="s">
        <v>4532</v>
      </c>
      <c r="D5479" t="str">
        <f>INDEX(Transcripts[#Data], MATCH(Exons[[#This Row],[Transcript stable ID]], Transcripts[Transcript stable ID], 0), 4)</f>
        <v>NM_002233.4</v>
      </c>
      <c r="E5479" t="s">
        <v>27</v>
      </c>
      <c r="F5479">
        <v>30038119</v>
      </c>
      <c r="G5479">
        <v>30038570</v>
      </c>
      <c r="J5479">
        <v>30038570</v>
      </c>
      <c r="K5479">
        <v>30038119</v>
      </c>
      <c r="L5479">
        <v>30038570</v>
      </c>
      <c r="N5479">
        <v>1</v>
      </c>
      <c r="Q5479" t="s">
        <v>15319</v>
      </c>
    </row>
    <row r="5480" spans="1:19" x14ac:dyDescent="0.25">
      <c r="A5480" t="s">
        <v>142</v>
      </c>
      <c r="B5480">
        <v>-1</v>
      </c>
      <c r="C5480" t="s">
        <v>4532</v>
      </c>
      <c r="D5480" t="str">
        <f>INDEX(Transcripts[#Data], MATCH(Exons[[#This Row],[Transcript stable ID]], Transcripts[Transcript stable ID], 0), 4)</f>
        <v>NM_002233.4</v>
      </c>
      <c r="E5480" t="s">
        <v>27</v>
      </c>
      <c r="F5480">
        <v>30034226</v>
      </c>
      <c r="G5480">
        <v>30035007</v>
      </c>
      <c r="H5480">
        <v>30031288</v>
      </c>
      <c r="I5480">
        <v>30032263</v>
      </c>
      <c r="J5480">
        <v>30038570</v>
      </c>
      <c r="K5480">
        <v>30031288</v>
      </c>
      <c r="L5480">
        <v>30035007</v>
      </c>
      <c r="N5480">
        <v>2</v>
      </c>
      <c r="O5480">
        <v>1235</v>
      </c>
      <c r="P5480">
        <v>3196</v>
      </c>
      <c r="Q5480" t="s">
        <v>15320</v>
      </c>
      <c r="R5480">
        <v>1</v>
      </c>
      <c r="S5480">
        <v>1962</v>
      </c>
    </row>
    <row r="5481" spans="1:19" x14ac:dyDescent="0.25">
      <c r="A5481" t="s">
        <v>6544</v>
      </c>
      <c r="B5481">
        <v>1</v>
      </c>
      <c r="C5481" t="s">
        <v>6545</v>
      </c>
      <c r="D5481" t="str">
        <f>INDEX(Transcripts[#Data], MATCH(Exons[[#This Row],[Transcript stable ID]], Transcripts[Transcript stable ID], 0), 4)</f>
        <v>NM_032458.2</v>
      </c>
      <c r="E5481" t="s">
        <v>27</v>
      </c>
      <c r="F5481">
        <v>133511602</v>
      </c>
      <c r="G5481">
        <v>133511647</v>
      </c>
      <c r="J5481">
        <v>133507342</v>
      </c>
      <c r="K5481">
        <v>133511602</v>
      </c>
      <c r="L5481">
        <v>133511785</v>
      </c>
      <c r="M5481">
        <v>1</v>
      </c>
      <c r="N5481">
        <v>2</v>
      </c>
      <c r="O5481">
        <v>203</v>
      </c>
      <c r="P5481">
        <v>340</v>
      </c>
      <c r="Q5481" t="s">
        <v>15321</v>
      </c>
      <c r="R5481">
        <v>1</v>
      </c>
      <c r="S5481">
        <v>138</v>
      </c>
    </row>
    <row r="5482" spans="1:19" x14ac:dyDescent="0.25">
      <c r="A5482" t="s">
        <v>6544</v>
      </c>
      <c r="B5482">
        <v>1</v>
      </c>
      <c r="C5482" t="s">
        <v>6545</v>
      </c>
      <c r="D5482" t="str">
        <f>INDEX(Transcripts[#Data], MATCH(Exons[[#This Row],[Transcript stable ID]], Transcripts[Transcript stable ID], 0), 4)</f>
        <v>NM_032458.2</v>
      </c>
      <c r="E5482" t="s">
        <v>27</v>
      </c>
      <c r="J5482">
        <v>133507342</v>
      </c>
      <c r="K5482">
        <v>133512035</v>
      </c>
      <c r="L5482">
        <v>133512136</v>
      </c>
      <c r="N5482">
        <v>3</v>
      </c>
      <c r="O5482">
        <v>341</v>
      </c>
      <c r="P5482">
        <v>442</v>
      </c>
      <c r="Q5482" t="s">
        <v>15322</v>
      </c>
      <c r="R5482">
        <v>139</v>
      </c>
      <c r="S5482">
        <v>240</v>
      </c>
    </row>
    <row r="5483" spans="1:19" x14ac:dyDescent="0.25">
      <c r="A5483" t="s">
        <v>6544</v>
      </c>
      <c r="B5483">
        <v>1</v>
      </c>
      <c r="C5483" t="s">
        <v>6545</v>
      </c>
      <c r="D5483" t="str">
        <f>INDEX(Transcripts[#Data], MATCH(Exons[[#This Row],[Transcript stable ID]], Transcripts[Transcript stable ID], 0), 4)</f>
        <v>NM_032458.2</v>
      </c>
      <c r="E5483" t="s">
        <v>27</v>
      </c>
      <c r="J5483">
        <v>133507342</v>
      </c>
      <c r="K5483">
        <v>133527531</v>
      </c>
      <c r="L5483">
        <v>133527664</v>
      </c>
      <c r="M5483">
        <v>1</v>
      </c>
      <c r="N5483">
        <v>4</v>
      </c>
      <c r="O5483">
        <v>443</v>
      </c>
      <c r="P5483">
        <v>576</v>
      </c>
      <c r="Q5483" t="s">
        <v>15323</v>
      </c>
      <c r="R5483">
        <v>241</v>
      </c>
      <c r="S5483">
        <v>374</v>
      </c>
    </row>
    <row r="5484" spans="1:19" x14ac:dyDescent="0.25">
      <c r="A5484" t="s">
        <v>6544</v>
      </c>
      <c r="B5484">
        <v>1</v>
      </c>
      <c r="C5484" t="s">
        <v>6545</v>
      </c>
      <c r="D5484" t="str">
        <f>INDEX(Transcripts[#Data], MATCH(Exons[[#This Row],[Transcript stable ID]], Transcripts[Transcript stable ID], 0), 4)</f>
        <v>NM_032458.2</v>
      </c>
      <c r="E5484" t="s">
        <v>27</v>
      </c>
      <c r="J5484">
        <v>133507342</v>
      </c>
      <c r="K5484">
        <v>133527939</v>
      </c>
      <c r="L5484">
        <v>133527982</v>
      </c>
      <c r="M5484">
        <v>1</v>
      </c>
      <c r="N5484">
        <v>5</v>
      </c>
      <c r="O5484">
        <v>577</v>
      </c>
      <c r="P5484">
        <v>620</v>
      </c>
      <c r="Q5484" t="s">
        <v>15324</v>
      </c>
      <c r="R5484">
        <v>375</v>
      </c>
      <c r="S5484">
        <v>418</v>
      </c>
    </row>
    <row r="5485" spans="1:19" x14ac:dyDescent="0.25">
      <c r="A5485" t="s">
        <v>6544</v>
      </c>
      <c r="B5485">
        <v>1</v>
      </c>
      <c r="C5485" t="s">
        <v>6545</v>
      </c>
      <c r="D5485" t="str">
        <f>INDEX(Transcripts[#Data], MATCH(Exons[[#This Row],[Transcript stable ID]], Transcripts[Transcript stable ID], 0), 4)</f>
        <v>NM_032458.2</v>
      </c>
      <c r="E5485" t="s">
        <v>27</v>
      </c>
      <c r="J5485">
        <v>133507342</v>
      </c>
      <c r="K5485">
        <v>133547521</v>
      </c>
      <c r="L5485">
        <v>133547687</v>
      </c>
      <c r="N5485">
        <v>6</v>
      </c>
      <c r="O5485">
        <v>621</v>
      </c>
      <c r="P5485">
        <v>787</v>
      </c>
      <c r="Q5485" t="s">
        <v>15325</v>
      </c>
      <c r="R5485">
        <v>419</v>
      </c>
      <c r="S5485">
        <v>585</v>
      </c>
    </row>
    <row r="5486" spans="1:19" x14ac:dyDescent="0.25">
      <c r="A5486" t="s">
        <v>6544</v>
      </c>
      <c r="B5486">
        <v>1</v>
      </c>
      <c r="C5486" t="s">
        <v>6545</v>
      </c>
      <c r="D5486" t="str">
        <f>INDEX(Transcripts[#Data], MATCH(Exons[[#This Row],[Transcript stable ID]], Transcripts[Transcript stable ID], 0), 4)</f>
        <v>NM_032458.2</v>
      </c>
      <c r="E5486" t="s">
        <v>27</v>
      </c>
      <c r="J5486">
        <v>133507342</v>
      </c>
      <c r="K5486">
        <v>133547853</v>
      </c>
      <c r="L5486">
        <v>133547996</v>
      </c>
      <c r="M5486">
        <v>1</v>
      </c>
      <c r="N5486">
        <v>7</v>
      </c>
      <c r="O5486">
        <v>788</v>
      </c>
      <c r="P5486">
        <v>931</v>
      </c>
      <c r="Q5486" t="s">
        <v>15326</v>
      </c>
      <c r="R5486">
        <v>586</v>
      </c>
      <c r="S5486">
        <v>729</v>
      </c>
    </row>
    <row r="5487" spans="1:19" x14ac:dyDescent="0.25">
      <c r="A5487" t="s">
        <v>6544</v>
      </c>
      <c r="B5487">
        <v>1</v>
      </c>
      <c r="C5487" t="s">
        <v>6545</v>
      </c>
      <c r="D5487" t="str">
        <f>INDEX(Transcripts[#Data], MATCH(Exons[[#This Row],[Transcript stable ID]], Transcripts[Transcript stable ID], 0), 4)</f>
        <v>NM_032458.2</v>
      </c>
      <c r="E5487" t="s">
        <v>27</v>
      </c>
      <c r="J5487">
        <v>133507342</v>
      </c>
      <c r="K5487">
        <v>133549046</v>
      </c>
      <c r="L5487">
        <v>133549150</v>
      </c>
      <c r="N5487">
        <v>8</v>
      </c>
      <c r="O5487">
        <v>932</v>
      </c>
      <c r="P5487">
        <v>1036</v>
      </c>
      <c r="Q5487" t="s">
        <v>15327</v>
      </c>
      <c r="R5487">
        <v>730</v>
      </c>
      <c r="S5487">
        <v>834</v>
      </c>
    </row>
    <row r="5488" spans="1:19" x14ac:dyDescent="0.25">
      <c r="A5488" t="s">
        <v>6544</v>
      </c>
      <c r="B5488">
        <v>1</v>
      </c>
      <c r="C5488" t="s">
        <v>6545</v>
      </c>
      <c r="D5488" t="str">
        <f>INDEX(Transcripts[#Data], MATCH(Exons[[#This Row],[Transcript stable ID]], Transcripts[Transcript stable ID], 0), 4)</f>
        <v>NM_032458.2</v>
      </c>
      <c r="E5488" t="s">
        <v>27</v>
      </c>
      <c r="J5488">
        <v>133507342</v>
      </c>
      <c r="K5488">
        <v>133551199</v>
      </c>
      <c r="L5488">
        <v>133551332</v>
      </c>
      <c r="N5488">
        <v>9</v>
      </c>
      <c r="O5488">
        <v>1037</v>
      </c>
      <c r="P5488">
        <v>1170</v>
      </c>
      <c r="Q5488" t="s">
        <v>15328</v>
      </c>
      <c r="R5488">
        <v>835</v>
      </c>
      <c r="S5488">
        <v>968</v>
      </c>
    </row>
    <row r="5489" spans="1:19" x14ac:dyDescent="0.25">
      <c r="A5489" t="s">
        <v>6544</v>
      </c>
      <c r="B5489">
        <v>1</v>
      </c>
      <c r="C5489" t="s">
        <v>6545</v>
      </c>
      <c r="D5489" t="str">
        <f>INDEX(Transcripts[#Data], MATCH(Exons[[#This Row],[Transcript stable ID]], Transcripts[Transcript stable ID], 0), 4)</f>
        <v>NM_032458.2</v>
      </c>
      <c r="E5489" t="s">
        <v>27</v>
      </c>
      <c r="F5489">
        <v>133507342</v>
      </c>
      <c r="G5489">
        <v>133507497</v>
      </c>
      <c r="J5489">
        <v>133507342</v>
      </c>
      <c r="K5489">
        <v>133507342</v>
      </c>
      <c r="L5489">
        <v>133507497</v>
      </c>
      <c r="N5489">
        <v>1</v>
      </c>
      <c r="Q5489" t="s">
        <v>15329</v>
      </c>
    </row>
    <row r="5490" spans="1:19" x14ac:dyDescent="0.25">
      <c r="A5490" t="s">
        <v>6544</v>
      </c>
      <c r="B5490">
        <v>1</v>
      </c>
      <c r="C5490" t="s">
        <v>6545</v>
      </c>
      <c r="D5490" t="str">
        <f>INDEX(Transcripts[#Data], MATCH(Exons[[#This Row],[Transcript stable ID]], Transcripts[Transcript stable ID], 0), 4)</f>
        <v>NM_032458.2</v>
      </c>
      <c r="E5490" t="s">
        <v>27</v>
      </c>
      <c r="H5490">
        <v>133559361</v>
      </c>
      <c r="I5490">
        <v>133562819</v>
      </c>
      <c r="J5490">
        <v>133507342</v>
      </c>
      <c r="K5490">
        <v>133559231</v>
      </c>
      <c r="L5490">
        <v>133562819</v>
      </c>
      <c r="N5490">
        <v>10</v>
      </c>
      <c r="O5490">
        <v>1171</v>
      </c>
      <c r="P5490">
        <v>1300</v>
      </c>
      <c r="Q5490" t="s">
        <v>15330</v>
      </c>
      <c r="R5490">
        <v>969</v>
      </c>
      <c r="S5490">
        <v>1098</v>
      </c>
    </row>
    <row r="5491" spans="1:19" x14ac:dyDescent="0.25">
      <c r="A5491" t="s">
        <v>6544</v>
      </c>
      <c r="B5491">
        <v>1</v>
      </c>
      <c r="C5491" t="s">
        <v>6561</v>
      </c>
      <c r="D5491" t="str">
        <f>INDEX(Transcripts[#Data], MATCH(Exons[[#This Row],[Transcript stable ID]], Transcripts[Transcript stable ID], 0), 4)</f>
        <v>NM_032335.3</v>
      </c>
      <c r="E5491" t="s">
        <v>27</v>
      </c>
      <c r="F5491">
        <v>133511602</v>
      </c>
      <c r="G5491">
        <v>133511647</v>
      </c>
      <c r="J5491">
        <v>133507403</v>
      </c>
      <c r="K5491">
        <v>133511602</v>
      </c>
      <c r="L5491">
        <v>133511785</v>
      </c>
      <c r="M5491">
        <v>1</v>
      </c>
      <c r="N5491">
        <v>2</v>
      </c>
      <c r="O5491">
        <v>142</v>
      </c>
      <c r="P5491">
        <v>279</v>
      </c>
      <c r="Q5491" t="s">
        <v>15321</v>
      </c>
      <c r="R5491">
        <v>1</v>
      </c>
      <c r="S5491">
        <v>138</v>
      </c>
    </row>
    <row r="5492" spans="1:19" x14ac:dyDescent="0.25">
      <c r="A5492" t="s">
        <v>6544</v>
      </c>
      <c r="B5492">
        <v>1</v>
      </c>
      <c r="C5492" t="s">
        <v>6561</v>
      </c>
      <c r="D5492" t="str">
        <f>INDEX(Transcripts[#Data], MATCH(Exons[[#This Row],[Transcript stable ID]], Transcripts[Transcript stable ID], 0), 4)</f>
        <v>NM_032335.3</v>
      </c>
      <c r="E5492" t="s">
        <v>27</v>
      </c>
      <c r="J5492">
        <v>133507403</v>
      </c>
      <c r="K5492">
        <v>133512035</v>
      </c>
      <c r="L5492">
        <v>133512136</v>
      </c>
      <c r="N5492">
        <v>3</v>
      </c>
      <c r="O5492">
        <v>280</v>
      </c>
      <c r="P5492">
        <v>381</v>
      </c>
      <c r="Q5492" t="s">
        <v>15322</v>
      </c>
      <c r="R5492">
        <v>139</v>
      </c>
      <c r="S5492">
        <v>240</v>
      </c>
    </row>
    <row r="5493" spans="1:19" x14ac:dyDescent="0.25">
      <c r="A5493" t="s">
        <v>6544</v>
      </c>
      <c r="B5493">
        <v>1</v>
      </c>
      <c r="C5493" t="s">
        <v>6561</v>
      </c>
      <c r="D5493" t="str">
        <f>INDEX(Transcripts[#Data], MATCH(Exons[[#This Row],[Transcript stable ID]], Transcripts[Transcript stable ID], 0), 4)</f>
        <v>NM_032335.3</v>
      </c>
      <c r="E5493" t="s">
        <v>27</v>
      </c>
      <c r="J5493">
        <v>133507403</v>
      </c>
      <c r="K5493">
        <v>133527531</v>
      </c>
      <c r="L5493">
        <v>133527664</v>
      </c>
      <c r="M5493">
        <v>1</v>
      </c>
      <c r="N5493">
        <v>4</v>
      </c>
      <c r="O5493">
        <v>382</v>
      </c>
      <c r="P5493">
        <v>515</v>
      </c>
      <c r="Q5493" t="s">
        <v>15323</v>
      </c>
      <c r="R5493">
        <v>241</v>
      </c>
      <c r="S5493">
        <v>374</v>
      </c>
    </row>
    <row r="5494" spans="1:19" x14ac:dyDescent="0.25">
      <c r="A5494" t="s">
        <v>6544</v>
      </c>
      <c r="B5494">
        <v>1</v>
      </c>
      <c r="C5494" t="s">
        <v>6561</v>
      </c>
      <c r="D5494" t="str">
        <f>INDEX(Transcripts[#Data], MATCH(Exons[[#This Row],[Transcript stable ID]], Transcripts[Transcript stable ID], 0), 4)</f>
        <v>NM_032335.3</v>
      </c>
      <c r="E5494" t="s">
        <v>27</v>
      </c>
      <c r="J5494">
        <v>133507403</v>
      </c>
      <c r="K5494">
        <v>133527939</v>
      </c>
      <c r="L5494">
        <v>133527982</v>
      </c>
      <c r="M5494">
        <v>1</v>
      </c>
      <c r="N5494">
        <v>5</v>
      </c>
      <c r="O5494">
        <v>516</v>
      </c>
      <c r="P5494">
        <v>559</v>
      </c>
      <c r="Q5494" t="s">
        <v>15324</v>
      </c>
      <c r="R5494">
        <v>375</v>
      </c>
      <c r="S5494">
        <v>418</v>
      </c>
    </row>
    <row r="5495" spans="1:19" x14ac:dyDescent="0.25">
      <c r="A5495" t="s">
        <v>6544</v>
      </c>
      <c r="B5495">
        <v>1</v>
      </c>
      <c r="C5495" t="s">
        <v>6561</v>
      </c>
      <c r="D5495" t="str">
        <f>INDEX(Transcripts[#Data], MATCH(Exons[[#This Row],[Transcript stable ID]], Transcripts[Transcript stable ID], 0), 4)</f>
        <v>NM_032335.3</v>
      </c>
      <c r="E5495" t="s">
        <v>27</v>
      </c>
      <c r="J5495">
        <v>133507403</v>
      </c>
      <c r="K5495">
        <v>133547853</v>
      </c>
      <c r="L5495">
        <v>133547996</v>
      </c>
      <c r="M5495">
        <v>1</v>
      </c>
      <c r="N5495">
        <v>7</v>
      </c>
      <c r="O5495">
        <v>730</v>
      </c>
      <c r="P5495">
        <v>873</v>
      </c>
      <c r="Q5495" t="s">
        <v>15326</v>
      </c>
      <c r="R5495">
        <v>589</v>
      </c>
      <c r="S5495">
        <v>732</v>
      </c>
    </row>
    <row r="5496" spans="1:19" x14ac:dyDescent="0.25">
      <c r="A5496" t="s">
        <v>6544</v>
      </c>
      <c r="B5496">
        <v>1</v>
      </c>
      <c r="C5496" t="s">
        <v>6561</v>
      </c>
      <c r="D5496" t="str">
        <f>INDEX(Transcripts[#Data], MATCH(Exons[[#This Row],[Transcript stable ID]], Transcripts[Transcript stable ID], 0), 4)</f>
        <v>NM_032335.3</v>
      </c>
      <c r="E5496" t="s">
        <v>27</v>
      </c>
      <c r="J5496">
        <v>133507403</v>
      </c>
      <c r="K5496">
        <v>133547518</v>
      </c>
      <c r="L5496">
        <v>133547687</v>
      </c>
      <c r="N5496">
        <v>6</v>
      </c>
      <c r="O5496">
        <v>560</v>
      </c>
      <c r="P5496">
        <v>729</v>
      </c>
      <c r="Q5496" t="s">
        <v>15331</v>
      </c>
      <c r="R5496">
        <v>419</v>
      </c>
      <c r="S5496">
        <v>588</v>
      </c>
    </row>
    <row r="5497" spans="1:19" x14ac:dyDescent="0.25">
      <c r="A5497" t="s">
        <v>6544</v>
      </c>
      <c r="B5497">
        <v>1</v>
      </c>
      <c r="C5497" t="s">
        <v>6561</v>
      </c>
      <c r="D5497" t="str">
        <f>INDEX(Transcripts[#Data], MATCH(Exons[[#This Row],[Transcript stable ID]], Transcripts[Transcript stable ID], 0), 4)</f>
        <v>NM_032335.3</v>
      </c>
      <c r="E5497" t="s">
        <v>27</v>
      </c>
      <c r="F5497">
        <v>133507403</v>
      </c>
      <c r="G5497">
        <v>133507497</v>
      </c>
      <c r="J5497">
        <v>133507403</v>
      </c>
      <c r="K5497">
        <v>133507403</v>
      </c>
      <c r="L5497">
        <v>133507497</v>
      </c>
      <c r="N5497">
        <v>1</v>
      </c>
      <c r="Q5497" t="s">
        <v>15332</v>
      </c>
    </row>
    <row r="5498" spans="1:19" x14ac:dyDescent="0.25">
      <c r="A5498" t="s">
        <v>6544</v>
      </c>
      <c r="B5498">
        <v>1</v>
      </c>
      <c r="C5498" t="s">
        <v>6561</v>
      </c>
      <c r="D5498" t="str">
        <f>INDEX(Transcripts[#Data], MATCH(Exons[[#This Row],[Transcript stable ID]], Transcripts[Transcript stable ID], 0), 4)</f>
        <v>NM_032335.3</v>
      </c>
      <c r="E5498" t="s">
        <v>27</v>
      </c>
      <c r="H5498">
        <v>133549253</v>
      </c>
      <c r="I5498">
        <v>133549322</v>
      </c>
      <c r="J5498">
        <v>133507403</v>
      </c>
      <c r="K5498">
        <v>133549046</v>
      </c>
      <c r="L5498">
        <v>133549322</v>
      </c>
      <c r="N5498">
        <v>8</v>
      </c>
      <c r="O5498">
        <v>874</v>
      </c>
      <c r="P5498">
        <v>1080</v>
      </c>
      <c r="Q5498" t="s">
        <v>15333</v>
      </c>
      <c r="R5498">
        <v>733</v>
      </c>
      <c r="S5498">
        <v>939</v>
      </c>
    </row>
    <row r="5499" spans="1:19" x14ac:dyDescent="0.25">
      <c r="A5499" t="s">
        <v>6544</v>
      </c>
      <c r="B5499">
        <v>1</v>
      </c>
      <c r="C5499" t="s">
        <v>6552</v>
      </c>
      <c r="D5499">
        <f>INDEX(Transcripts[#Data], MATCH(Exons[[#This Row],[Transcript stable ID]], Transcripts[Transcript stable ID], 0), 4)</f>
        <v>0</v>
      </c>
      <c r="E5499" t="s">
        <v>27</v>
      </c>
      <c r="F5499">
        <v>133511602</v>
      </c>
      <c r="G5499">
        <v>133511647</v>
      </c>
      <c r="J5499">
        <v>133507342</v>
      </c>
      <c r="K5499">
        <v>133511602</v>
      </c>
      <c r="L5499">
        <v>133511785</v>
      </c>
      <c r="M5499">
        <v>1</v>
      </c>
      <c r="N5499">
        <v>2</v>
      </c>
      <c r="O5499">
        <v>203</v>
      </c>
      <c r="P5499">
        <v>340</v>
      </c>
      <c r="Q5499" t="s">
        <v>15321</v>
      </c>
      <c r="R5499">
        <v>1</v>
      </c>
      <c r="S5499">
        <v>138</v>
      </c>
    </row>
    <row r="5500" spans="1:19" x14ac:dyDescent="0.25">
      <c r="A5500" t="s">
        <v>6544</v>
      </c>
      <c r="B5500">
        <v>1</v>
      </c>
      <c r="C5500" t="s">
        <v>6552</v>
      </c>
      <c r="D5500">
        <f>INDEX(Transcripts[#Data], MATCH(Exons[[#This Row],[Transcript stable ID]], Transcripts[Transcript stable ID], 0), 4)</f>
        <v>0</v>
      </c>
      <c r="E5500" t="s">
        <v>27</v>
      </c>
      <c r="J5500">
        <v>133507342</v>
      </c>
      <c r="K5500">
        <v>133512035</v>
      </c>
      <c r="L5500">
        <v>133512136</v>
      </c>
      <c r="N5500">
        <v>3</v>
      </c>
      <c r="O5500">
        <v>341</v>
      </c>
      <c r="P5500">
        <v>442</v>
      </c>
      <c r="Q5500" t="s">
        <v>15322</v>
      </c>
      <c r="R5500">
        <v>139</v>
      </c>
      <c r="S5500">
        <v>240</v>
      </c>
    </row>
    <row r="5501" spans="1:19" x14ac:dyDescent="0.25">
      <c r="A5501" t="s">
        <v>6544</v>
      </c>
      <c r="B5501">
        <v>1</v>
      </c>
      <c r="C5501" t="s">
        <v>6552</v>
      </c>
      <c r="D5501">
        <f>INDEX(Transcripts[#Data], MATCH(Exons[[#This Row],[Transcript stable ID]], Transcripts[Transcript stable ID], 0), 4)</f>
        <v>0</v>
      </c>
      <c r="E5501" t="s">
        <v>27</v>
      </c>
      <c r="J5501">
        <v>133507342</v>
      </c>
      <c r="K5501">
        <v>133527531</v>
      </c>
      <c r="L5501">
        <v>133527664</v>
      </c>
      <c r="M5501">
        <v>1</v>
      </c>
      <c r="N5501">
        <v>4</v>
      </c>
      <c r="O5501">
        <v>443</v>
      </c>
      <c r="P5501">
        <v>576</v>
      </c>
      <c r="Q5501" t="s">
        <v>15323</v>
      </c>
      <c r="R5501">
        <v>241</v>
      </c>
      <c r="S5501">
        <v>374</v>
      </c>
    </row>
    <row r="5502" spans="1:19" x14ac:dyDescent="0.25">
      <c r="A5502" t="s">
        <v>6544</v>
      </c>
      <c r="B5502">
        <v>1</v>
      </c>
      <c r="C5502" t="s">
        <v>6552</v>
      </c>
      <c r="D5502">
        <f>INDEX(Transcripts[#Data], MATCH(Exons[[#This Row],[Transcript stable ID]], Transcripts[Transcript stable ID], 0), 4)</f>
        <v>0</v>
      </c>
      <c r="E5502" t="s">
        <v>27</v>
      </c>
      <c r="J5502">
        <v>133507342</v>
      </c>
      <c r="K5502">
        <v>133527939</v>
      </c>
      <c r="L5502">
        <v>133527982</v>
      </c>
      <c r="M5502">
        <v>1</v>
      </c>
      <c r="N5502">
        <v>5</v>
      </c>
      <c r="O5502">
        <v>577</v>
      </c>
      <c r="P5502">
        <v>620</v>
      </c>
      <c r="Q5502" t="s">
        <v>15324</v>
      </c>
      <c r="R5502">
        <v>375</v>
      </c>
      <c r="S5502">
        <v>418</v>
      </c>
    </row>
    <row r="5503" spans="1:19" x14ac:dyDescent="0.25">
      <c r="A5503" t="s">
        <v>6544</v>
      </c>
      <c r="B5503">
        <v>1</v>
      </c>
      <c r="C5503" t="s">
        <v>6552</v>
      </c>
      <c r="D5503">
        <f>INDEX(Transcripts[#Data], MATCH(Exons[[#This Row],[Transcript stable ID]], Transcripts[Transcript stable ID], 0), 4)</f>
        <v>0</v>
      </c>
      <c r="E5503" t="s">
        <v>27</v>
      </c>
      <c r="J5503">
        <v>133507342</v>
      </c>
      <c r="K5503">
        <v>133547853</v>
      </c>
      <c r="L5503">
        <v>133547996</v>
      </c>
      <c r="M5503">
        <v>1</v>
      </c>
      <c r="N5503">
        <v>7</v>
      </c>
      <c r="O5503">
        <v>791</v>
      </c>
      <c r="P5503">
        <v>934</v>
      </c>
      <c r="Q5503" t="s">
        <v>15326</v>
      </c>
      <c r="R5503">
        <v>589</v>
      </c>
      <c r="S5503">
        <v>732</v>
      </c>
    </row>
    <row r="5504" spans="1:19" x14ac:dyDescent="0.25">
      <c r="A5504" t="s">
        <v>6544</v>
      </c>
      <c r="B5504">
        <v>1</v>
      </c>
      <c r="C5504" t="s">
        <v>6552</v>
      </c>
      <c r="D5504">
        <f>INDEX(Transcripts[#Data], MATCH(Exons[[#This Row],[Transcript stable ID]], Transcripts[Transcript stable ID], 0), 4)</f>
        <v>0</v>
      </c>
      <c r="E5504" t="s">
        <v>27</v>
      </c>
      <c r="J5504">
        <v>133507342</v>
      </c>
      <c r="K5504">
        <v>133549046</v>
      </c>
      <c r="L5504">
        <v>133549150</v>
      </c>
      <c r="N5504">
        <v>8</v>
      </c>
      <c r="O5504">
        <v>935</v>
      </c>
      <c r="P5504">
        <v>1039</v>
      </c>
      <c r="Q5504" t="s">
        <v>15327</v>
      </c>
      <c r="R5504">
        <v>733</v>
      </c>
      <c r="S5504">
        <v>837</v>
      </c>
    </row>
    <row r="5505" spans="1:19" x14ac:dyDescent="0.25">
      <c r="A5505" t="s">
        <v>6544</v>
      </c>
      <c r="B5505">
        <v>1</v>
      </c>
      <c r="C5505" t="s">
        <v>6552</v>
      </c>
      <c r="D5505">
        <f>INDEX(Transcripts[#Data], MATCH(Exons[[#This Row],[Transcript stable ID]], Transcripts[Transcript stable ID], 0), 4)</f>
        <v>0</v>
      </c>
      <c r="E5505" t="s">
        <v>27</v>
      </c>
      <c r="J5505">
        <v>133507342</v>
      </c>
      <c r="K5505">
        <v>133551199</v>
      </c>
      <c r="L5505">
        <v>133551332</v>
      </c>
      <c r="N5505">
        <v>9</v>
      </c>
      <c r="O5505">
        <v>1040</v>
      </c>
      <c r="P5505">
        <v>1173</v>
      </c>
      <c r="Q5505" t="s">
        <v>15328</v>
      </c>
      <c r="R5505">
        <v>838</v>
      </c>
      <c r="S5505">
        <v>971</v>
      </c>
    </row>
    <row r="5506" spans="1:19" x14ac:dyDescent="0.25">
      <c r="A5506" t="s">
        <v>6544</v>
      </c>
      <c r="B5506">
        <v>1</v>
      </c>
      <c r="C5506" t="s">
        <v>6552</v>
      </c>
      <c r="D5506">
        <f>INDEX(Transcripts[#Data], MATCH(Exons[[#This Row],[Transcript stable ID]], Transcripts[Transcript stable ID], 0), 4)</f>
        <v>0</v>
      </c>
      <c r="E5506" t="s">
        <v>27</v>
      </c>
      <c r="J5506">
        <v>133507342</v>
      </c>
      <c r="K5506">
        <v>133559231</v>
      </c>
      <c r="L5506">
        <v>133559360</v>
      </c>
      <c r="N5506">
        <v>10</v>
      </c>
      <c r="O5506">
        <v>1174</v>
      </c>
      <c r="P5506">
        <v>1303</v>
      </c>
      <c r="Q5506" t="s">
        <v>15334</v>
      </c>
      <c r="R5506">
        <v>972</v>
      </c>
      <c r="S5506">
        <v>1101</v>
      </c>
    </row>
    <row r="5507" spans="1:19" x14ac:dyDescent="0.25">
      <c r="A5507" t="s">
        <v>6544</v>
      </c>
      <c r="B5507">
        <v>1</v>
      </c>
      <c r="C5507" t="s">
        <v>6552</v>
      </c>
      <c r="D5507">
        <f>INDEX(Transcripts[#Data], MATCH(Exons[[#This Row],[Transcript stable ID]], Transcripts[Transcript stable ID], 0), 4)</f>
        <v>0</v>
      </c>
      <c r="E5507" t="s">
        <v>27</v>
      </c>
      <c r="F5507">
        <v>133507342</v>
      </c>
      <c r="G5507">
        <v>133507497</v>
      </c>
      <c r="J5507">
        <v>133507342</v>
      </c>
      <c r="K5507">
        <v>133507342</v>
      </c>
      <c r="L5507">
        <v>133507497</v>
      </c>
      <c r="N5507">
        <v>1</v>
      </c>
      <c r="Q5507" t="s">
        <v>15329</v>
      </c>
    </row>
    <row r="5508" spans="1:19" x14ac:dyDescent="0.25">
      <c r="A5508" t="s">
        <v>6544</v>
      </c>
      <c r="B5508">
        <v>1</v>
      </c>
      <c r="C5508" t="s">
        <v>6552</v>
      </c>
      <c r="D5508">
        <f>INDEX(Transcripts[#Data], MATCH(Exons[[#This Row],[Transcript stable ID]], Transcripts[Transcript stable ID], 0), 4)</f>
        <v>0</v>
      </c>
      <c r="E5508" t="s">
        <v>27</v>
      </c>
      <c r="J5508">
        <v>133507342</v>
      </c>
      <c r="K5508">
        <v>133547518</v>
      </c>
      <c r="L5508">
        <v>133547687</v>
      </c>
      <c r="N5508">
        <v>6</v>
      </c>
      <c r="O5508">
        <v>621</v>
      </c>
      <c r="P5508">
        <v>790</v>
      </c>
      <c r="Q5508" t="s">
        <v>15331</v>
      </c>
      <c r="R5508">
        <v>419</v>
      </c>
      <c r="S5508">
        <v>588</v>
      </c>
    </row>
    <row r="5509" spans="1:19" x14ac:dyDescent="0.25">
      <c r="A5509" t="s">
        <v>6544</v>
      </c>
      <c r="B5509">
        <v>1</v>
      </c>
      <c r="C5509" t="s">
        <v>6552</v>
      </c>
      <c r="D5509">
        <f>INDEX(Transcripts[#Data], MATCH(Exons[[#This Row],[Transcript stable ID]], Transcripts[Transcript stable ID], 0), 4)</f>
        <v>0</v>
      </c>
      <c r="E5509" t="s">
        <v>27</v>
      </c>
      <c r="H5509">
        <v>133559691</v>
      </c>
      <c r="I5509">
        <v>133562819</v>
      </c>
      <c r="J5509">
        <v>133507342</v>
      </c>
      <c r="K5509">
        <v>133559691</v>
      </c>
      <c r="L5509">
        <v>133562819</v>
      </c>
      <c r="N5509">
        <v>11</v>
      </c>
      <c r="Q5509" t="s">
        <v>15335</v>
      </c>
    </row>
    <row r="5510" spans="1:19" x14ac:dyDescent="0.25">
      <c r="A5510" t="s">
        <v>9837</v>
      </c>
      <c r="B5510">
        <v>-1</v>
      </c>
      <c r="C5510" t="s">
        <v>9842</v>
      </c>
      <c r="D5510" t="str">
        <f>INDEX(Transcripts[#Data], MATCH(Exons[[#This Row],[Transcript stable ID]], Transcripts[Transcript stable ID], 0), 4)</f>
        <v>NM_001191.3</v>
      </c>
      <c r="E5510" t="s">
        <v>27</v>
      </c>
      <c r="H5510">
        <v>30252255</v>
      </c>
      <c r="I5510">
        <v>30253751</v>
      </c>
      <c r="J5510">
        <v>30310663</v>
      </c>
      <c r="K5510">
        <v>30252255</v>
      </c>
      <c r="L5510">
        <v>30253889</v>
      </c>
      <c r="N5510">
        <v>3</v>
      </c>
      <c r="O5510">
        <v>749</v>
      </c>
      <c r="P5510">
        <v>886</v>
      </c>
      <c r="Q5510" t="s">
        <v>15336</v>
      </c>
      <c r="R5510">
        <v>376</v>
      </c>
      <c r="S5510">
        <v>513</v>
      </c>
    </row>
    <row r="5511" spans="1:19" x14ac:dyDescent="0.25">
      <c r="A5511" t="s">
        <v>9837</v>
      </c>
      <c r="B5511">
        <v>-1</v>
      </c>
      <c r="C5511" t="s">
        <v>9842</v>
      </c>
      <c r="D5511" t="str">
        <f>INDEX(Transcripts[#Data], MATCH(Exons[[#This Row],[Transcript stable ID]], Transcripts[Transcript stable ID], 0), 4)</f>
        <v>NM_001191.3</v>
      </c>
      <c r="E5511" t="s">
        <v>27</v>
      </c>
      <c r="F5511">
        <v>30310421</v>
      </c>
      <c r="G5511">
        <v>30310663</v>
      </c>
      <c r="J5511">
        <v>30310663</v>
      </c>
      <c r="K5511">
        <v>30310421</v>
      </c>
      <c r="L5511">
        <v>30310663</v>
      </c>
      <c r="N5511">
        <v>1</v>
      </c>
      <c r="Q5511" t="s">
        <v>15337</v>
      </c>
    </row>
    <row r="5512" spans="1:19" x14ac:dyDescent="0.25">
      <c r="A5512" t="s">
        <v>9837</v>
      </c>
      <c r="B5512">
        <v>-1</v>
      </c>
      <c r="C5512" t="s">
        <v>9842</v>
      </c>
      <c r="D5512" t="str">
        <f>INDEX(Transcripts[#Data], MATCH(Exons[[#This Row],[Transcript stable ID]], Transcripts[Transcript stable ID], 0), 4)</f>
        <v>NM_001191.3</v>
      </c>
      <c r="E5512" t="s">
        <v>27</v>
      </c>
      <c r="F5512">
        <v>30310022</v>
      </c>
      <c r="G5512">
        <v>30310151</v>
      </c>
      <c r="J5512">
        <v>30310663</v>
      </c>
      <c r="K5512">
        <v>30309647</v>
      </c>
      <c r="L5512">
        <v>30310151</v>
      </c>
      <c r="N5512">
        <v>2</v>
      </c>
      <c r="O5512">
        <v>374</v>
      </c>
      <c r="P5512">
        <v>748</v>
      </c>
      <c r="Q5512" t="s">
        <v>15338</v>
      </c>
      <c r="R5512">
        <v>1</v>
      </c>
      <c r="S5512">
        <v>375</v>
      </c>
    </row>
    <row r="5513" spans="1:19" x14ac:dyDescent="0.25">
      <c r="A5513" t="s">
        <v>9837</v>
      </c>
      <c r="B5513">
        <v>-1</v>
      </c>
      <c r="C5513" t="s">
        <v>9846</v>
      </c>
      <c r="D5513" t="str">
        <f>INDEX(Transcripts[#Data], MATCH(Exons[[#This Row],[Transcript stable ID]], Transcripts[Transcript stable ID], 0), 4)</f>
        <v>NM_138578.3</v>
      </c>
      <c r="E5513" t="s">
        <v>27</v>
      </c>
      <c r="H5513">
        <v>30252255</v>
      </c>
      <c r="I5513">
        <v>30253751</v>
      </c>
      <c r="J5513">
        <v>30310701</v>
      </c>
      <c r="K5513">
        <v>30252255</v>
      </c>
      <c r="L5513">
        <v>30253889</v>
      </c>
      <c r="N5513">
        <v>3</v>
      </c>
      <c r="O5513">
        <v>976</v>
      </c>
      <c r="P5513">
        <v>1113</v>
      </c>
      <c r="Q5513" t="s">
        <v>15336</v>
      </c>
      <c r="R5513">
        <v>565</v>
      </c>
      <c r="S5513">
        <v>702</v>
      </c>
    </row>
    <row r="5514" spans="1:19" x14ac:dyDescent="0.25">
      <c r="A5514" t="s">
        <v>9837</v>
      </c>
      <c r="B5514">
        <v>-1</v>
      </c>
      <c r="C5514" t="s">
        <v>9846</v>
      </c>
      <c r="D5514" t="str">
        <f>INDEX(Transcripts[#Data], MATCH(Exons[[#This Row],[Transcript stable ID]], Transcripts[Transcript stable ID], 0), 4)</f>
        <v>NM_138578.3</v>
      </c>
      <c r="E5514" t="s">
        <v>27</v>
      </c>
      <c r="F5514">
        <v>30310421</v>
      </c>
      <c r="G5514">
        <v>30310701</v>
      </c>
      <c r="J5514">
        <v>30310701</v>
      </c>
      <c r="K5514">
        <v>30310421</v>
      </c>
      <c r="L5514">
        <v>30310701</v>
      </c>
      <c r="N5514">
        <v>1</v>
      </c>
      <c r="Q5514" t="s">
        <v>15339</v>
      </c>
    </row>
    <row r="5515" spans="1:19" x14ac:dyDescent="0.25">
      <c r="A5515" t="s">
        <v>9837</v>
      </c>
      <c r="B5515">
        <v>-1</v>
      </c>
      <c r="C5515" t="s">
        <v>9846</v>
      </c>
      <c r="D5515" t="str">
        <f>INDEX(Transcripts[#Data], MATCH(Exons[[#This Row],[Transcript stable ID]], Transcripts[Transcript stable ID], 0), 4)</f>
        <v>NM_138578.3</v>
      </c>
      <c r="E5515" t="s">
        <v>27</v>
      </c>
      <c r="F5515">
        <v>30310022</v>
      </c>
      <c r="G5515">
        <v>30310151</v>
      </c>
      <c r="J5515">
        <v>30310701</v>
      </c>
      <c r="K5515">
        <v>30309458</v>
      </c>
      <c r="L5515">
        <v>30310151</v>
      </c>
      <c r="N5515">
        <v>2</v>
      </c>
      <c r="O5515">
        <v>412</v>
      </c>
      <c r="P5515">
        <v>975</v>
      </c>
      <c r="Q5515" t="s">
        <v>15340</v>
      </c>
      <c r="R5515">
        <v>1</v>
      </c>
      <c r="S5515">
        <v>564</v>
      </c>
    </row>
    <row r="5516" spans="1:19" x14ac:dyDescent="0.25">
      <c r="A5516" t="s">
        <v>2545</v>
      </c>
      <c r="B5516">
        <v>-1</v>
      </c>
      <c r="C5516" t="s">
        <v>2548</v>
      </c>
      <c r="D5516" t="str">
        <f>INDEX(Transcripts[#Data], MATCH(Exons[[#This Row],[Transcript stable ID]], Transcripts[Transcript stable ID], 0), 4)</f>
        <v>NM_022051.2</v>
      </c>
      <c r="E5516" t="s">
        <v>27</v>
      </c>
      <c r="F5516">
        <v>231557635</v>
      </c>
      <c r="G5516">
        <v>231560790</v>
      </c>
      <c r="J5516">
        <v>231560790</v>
      </c>
      <c r="K5516">
        <v>231556744</v>
      </c>
      <c r="L5516">
        <v>231560790</v>
      </c>
      <c r="N5516">
        <v>1</v>
      </c>
      <c r="O5516">
        <v>3157</v>
      </c>
      <c r="P5516">
        <v>4047</v>
      </c>
      <c r="Q5516" t="s">
        <v>15341</v>
      </c>
      <c r="R5516">
        <v>1</v>
      </c>
      <c r="S5516">
        <v>891</v>
      </c>
    </row>
    <row r="5517" spans="1:19" x14ac:dyDescent="0.25">
      <c r="A5517" t="s">
        <v>2545</v>
      </c>
      <c r="B5517">
        <v>-1</v>
      </c>
      <c r="C5517" t="s">
        <v>2548</v>
      </c>
      <c r="D5517" t="str">
        <f>INDEX(Transcripts[#Data], MATCH(Exons[[#This Row],[Transcript stable ID]], Transcripts[Transcript stable ID], 0), 4)</f>
        <v>NM_022051.2</v>
      </c>
      <c r="E5517" t="s">
        <v>27</v>
      </c>
      <c r="J5517">
        <v>231560790</v>
      </c>
      <c r="K5517">
        <v>231509726</v>
      </c>
      <c r="L5517">
        <v>231509845</v>
      </c>
      <c r="N5517">
        <v>2</v>
      </c>
      <c r="O5517">
        <v>4048</v>
      </c>
      <c r="P5517">
        <v>4167</v>
      </c>
      <c r="Q5517" t="s">
        <v>15342</v>
      </c>
      <c r="R5517">
        <v>892</v>
      </c>
      <c r="S5517">
        <v>1011</v>
      </c>
    </row>
    <row r="5518" spans="1:19" x14ac:dyDescent="0.25">
      <c r="A5518" t="s">
        <v>2545</v>
      </c>
      <c r="B5518">
        <v>-1</v>
      </c>
      <c r="C5518" t="s">
        <v>2548</v>
      </c>
      <c r="D5518" t="str">
        <f>INDEX(Transcripts[#Data], MATCH(Exons[[#This Row],[Transcript stable ID]], Transcripts[Transcript stable ID], 0), 4)</f>
        <v>NM_022051.2</v>
      </c>
      <c r="E5518" t="s">
        <v>27</v>
      </c>
      <c r="J5518">
        <v>231560790</v>
      </c>
      <c r="K5518">
        <v>231506308</v>
      </c>
      <c r="L5518">
        <v>231506444</v>
      </c>
      <c r="N5518">
        <v>3</v>
      </c>
      <c r="O5518">
        <v>4168</v>
      </c>
      <c r="P5518">
        <v>4304</v>
      </c>
      <c r="Q5518" t="s">
        <v>15343</v>
      </c>
      <c r="R5518">
        <v>1012</v>
      </c>
      <c r="S5518">
        <v>1148</v>
      </c>
    </row>
    <row r="5519" spans="1:19" x14ac:dyDescent="0.25">
      <c r="A5519" t="s">
        <v>2545</v>
      </c>
      <c r="B5519">
        <v>-1</v>
      </c>
      <c r="C5519" t="s">
        <v>2548</v>
      </c>
      <c r="D5519" t="str">
        <f>INDEX(Transcripts[#Data], MATCH(Exons[[#This Row],[Transcript stable ID]], Transcripts[Transcript stable ID], 0), 4)</f>
        <v>NM_022051.2</v>
      </c>
      <c r="E5519" t="s">
        <v>27</v>
      </c>
      <c r="J5519">
        <v>231560790</v>
      </c>
      <c r="K5519">
        <v>231503315</v>
      </c>
      <c r="L5519">
        <v>231503382</v>
      </c>
      <c r="N5519">
        <v>4</v>
      </c>
      <c r="O5519">
        <v>4305</v>
      </c>
      <c r="P5519">
        <v>4372</v>
      </c>
      <c r="Q5519" t="s">
        <v>15344</v>
      </c>
      <c r="R5519">
        <v>1149</v>
      </c>
      <c r="S5519">
        <v>1216</v>
      </c>
    </row>
    <row r="5520" spans="1:19" x14ac:dyDescent="0.25">
      <c r="A5520" t="s">
        <v>2545</v>
      </c>
      <c r="B5520">
        <v>-1</v>
      </c>
      <c r="C5520" t="s">
        <v>2548</v>
      </c>
      <c r="D5520" t="str">
        <f>INDEX(Transcripts[#Data], MATCH(Exons[[#This Row],[Transcript stable ID]], Transcripts[Transcript stable ID], 0), 4)</f>
        <v>NM_022051.2</v>
      </c>
      <c r="E5520" t="s">
        <v>27</v>
      </c>
      <c r="H5520">
        <v>231499497</v>
      </c>
      <c r="I5520">
        <v>231502156</v>
      </c>
      <c r="J5520">
        <v>231560790</v>
      </c>
      <c r="K5520">
        <v>231499497</v>
      </c>
      <c r="L5520">
        <v>231502221</v>
      </c>
      <c r="N5520">
        <v>5</v>
      </c>
      <c r="O5520">
        <v>4373</v>
      </c>
      <c r="P5520">
        <v>4437</v>
      </c>
      <c r="Q5520" t="s">
        <v>15345</v>
      </c>
      <c r="R5520">
        <v>1217</v>
      </c>
      <c r="S5520">
        <v>1281</v>
      </c>
    </row>
    <row r="5521" spans="1:19" x14ac:dyDescent="0.25">
      <c r="A5521" t="s">
        <v>9348</v>
      </c>
      <c r="B5521">
        <v>-1</v>
      </c>
      <c r="C5521" t="s">
        <v>9360</v>
      </c>
      <c r="D5521" t="str">
        <f>INDEX(Transcripts[#Data], MATCH(Exons[[#This Row],[Transcript stable ID]], Transcripts[Transcript stable ID], 0), 4)</f>
        <v>NM_001198551.1</v>
      </c>
      <c r="E5521" t="s">
        <v>27</v>
      </c>
      <c r="F5521">
        <v>32452086</v>
      </c>
      <c r="G5521">
        <v>32452359</v>
      </c>
      <c r="J5521">
        <v>32452359</v>
      </c>
      <c r="K5521">
        <v>32452076</v>
      </c>
      <c r="L5521">
        <v>32452359</v>
      </c>
      <c r="N5521">
        <v>1</v>
      </c>
      <c r="O5521">
        <v>275</v>
      </c>
      <c r="P5521">
        <v>284</v>
      </c>
      <c r="Q5521" t="s">
        <v>15346</v>
      </c>
      <c r="R5521">
        <v>1</v>
      </c>
      <c r="S5521">
        <v>10</v>
      </c>
    </row>
    <row r="5522" spans="1:19" x14ac:dyDescent="0.25">
      <c r="A5522" t="s">
        <v>9348</v>
      </c>
      <c r="B5522">
        <v>-1</v>
      </c>
      <c r="C5522" t="s">
        <v>9360</v>
      </c>
      <c r="D5522" t="str">
        <f>INDEX(Transcripts[#Data], MATCH(Exons[[#This Row],[Transcript stable ID]], Transcripts[Transcript stable ID], 0), 4)</f>
        <v>NM_001198551.1</v>
      </c>
      <c r="E5522" t="s">
        <v>27</v>
      </c>
      <c r="J5522">
        <v>32452359</v>
      </c>
      <c r="K5522">
        <v>32450043</v>
      </c>
      <c r="L5522">
        <v>32450165</v>
      </c>
      <c r="N5522">
        <v>2</v>
      </c>
      <c r="O5522">
        <v>285</v>
      </c>
      <c r="P5522">
        <v>407</v>
      </c>
      <c r="Q5522" t="s">
        <v>15347</v>
      </c>
      <c r="R5522">
        <v>11</v>
      </c>
      <c r="S5522">
        <v>133</v>
      </c>
    </row>
    <row r="5523" spans="1:19" x14ac:dyDescent="0.25">
      <c r="A5523" t="s">
        <v>9348</v>
      </c>
      <c r="B5523">
        <v>-1</v>
      </c>
      <c r="C5523" t="s">
        <v>9360</v>
      </c>
      <c r="D5523" t="str">
        <f>INDEX(Transcripts[#Data], MATCH(Exons[[#This Row],[Transcript stable ID]], Transcripts[Transcript stable ID], 0), 4)</f>
        <v>NM_001198551.1</v>
      </c>
      <c r="E5523" t="s">
        <v>27</v>
      </c>
      <c r="J5523">
        <v>32452359</v>
      </c>
      <c r="K5523">
        <v>32449502</v>
      </c>
      <c r="L5523">
        <v>32449604</v>
      </c>
      <c r="N5523">
        <v>3</v>
      </c>
      <c r="O5523">
        <v>408</v>
      </c>
      <c r="P5523">
        <v>510</v>
      </c>
      <c r="Q5523" t="s">
        <v>15348</v>
      </c>
      <c r="R5523">
        <v>134</v>
      </c>
      <c r="S5523">
        <v>236</v>
      </c>
    </row>
    <row r="5524" spans="1:19" x14ac:dyDescent="0.25">
      <c r="A5524" t="s">
        <v>9348</v>
      </c>
      <c r="B5524">
        <v>-1</v>
      </c>
      <c r="C5524" t="s">
        <v>9360</v>
      </c>
      <c r="D5524" t="str">
        <f>INDEX(Transcripts[#Data], MATCH(Exons[[#This Row],[Transcript stable ID]], Transcripts[Transcript stable ID], 0), 4)</f>
        <v>NM_001198551.1</v>
      </c>
      <c r="E5524" t="s">
        <v>27</v>
      </c>
      <c r="J5524">
        <v>32452359</v>
      </c>
      <c r="K5524">
        <v>32439123</v>
      </c>
      <c r="L5524">
        <v>32439200</v>
      </c>
      <c r="N5524">
        <v>4</v>
      </c>
      <c r="O5524">
        <v>511</v>
      </c>
      <c r="P5524">
        <v>588</v>
      </c>
      <c r="Q5524" t="s">
        <v>15349</v>
      </c>
      <c r="R5524">
        <v>237</v>
      </c>
      <c r="S5524">
        <v>314</v>
      </c>
    </row>
    <row r="5525" spans="1:19" x14ac:dyDescent="0.25">
      <c r="A5525" t="s">
        <v>9348</v>
      </c>
      <c r="B5525">
        <v>-1</v>
      </c>
      <c r="C5525" t="s">
        <v>9360</v>
      </c>
      <c r="D5525" t="str">
        <f>INDEX(Transcripts[#Data], MATCH(Exons[[#This Row],[Transcript stable ID]], Transcripts[Transcript stable ID], 0), 4)</f>
        <v>NM_001198551.1</v>
      </c>
      <c r="E5525" t="s">
        <v>27</v>
      </c>
      <c r="J5525">
        <v>32452359</v>
      </c>
      <c r="K5525">
        <v>32438036</v>
      </c>
      <c r="L5525">
        <v>32438086</v>
      </c>
      <c r="N5525">
        <v>5</v>
      </c>
      <c r="O5525">
        <v>589</v>
      </c>
      <c r="P5525">
        <v>639</v>
      </c>
      <c r="Q5525" t="s">
        <v>15350</v>
      </c>
      <c r="R5525">
        <v>315</v>
      </c>
      <c r="S5525">
        <v>365</v>
      </c>
    </row>
    <row r="5526" spans="1:19" x14ac:dyDescent="0.25">
      <c r="A5526" t="s">
        <v>9348</v>
      </c>
      <c r="B5526">
        <v>-1</v>
      </c>
      <c r="C5526" t="s">
        <v>9360</v>
      </c>
      <c r="D5526" t="str">
        <f>INDEX(Transcripts[#Data], MATCH(Exons[[#This Row],[Transcript stable ID]], Transcripts[Transcript stable ID], 0), 4)</f>
        <v>NM_001198551.1</v>
      </c>
      <c r="E5526" t="s">
        <v>27</v>
      </c>
      <c r="J5526">
        <v>32452359</v>
      </c>
      <c r="K5526">
        <v>32421494</v>
      </c>
      <c r="L5526">
        <v>32421590</v>
      </c>
      <c r="N5526">
        <v>6</v>
      </c>
      <c r="O5526">
        <v>640</v>
      </c>
      <c r="P5526">
        <v>736</v>
      </c>
      <c r="Q5526" t="s">
        <v>15351</v>
      </c>
      <c r="R5526">
        <v>366</v>
      </c>
      <c r="S5526">
        <v>462</v>
      </c>
    </row>
    <row r="5527" spans="1:19" x14ac:dyDescent="0.25">
      <c r="A5527" t="s">
        <v>9348</v>
      </c>
      <c r="B5527">
        <v>-1</v>
      </c>
      <c r="C5527" t="s">
        <v>9360</v>
      </c>
      <c r="D5527" t="str">
        <f>INDEX(Transcripts[#Data], MATCH(Exons[[#This Row],[Transcript stable ID]], Transcripts[Transcript stable ID], 0), 4)</f>
        <v>NM_001198551.1</v>
      </c>
      <c r="E5527" t="s">
        <v>27</v>
      </c>
      <c r="J5527">
        <v>32452359</v>
      </c>
      <c r="K5527">
        <v>32417803</v>
      </c>
      <c r="L5527">
        <v>32417953</v>
      </c>
      <c r="N5527">
        <v>7</v>
      </c>
      <c r="O5527">
        <v>737</v>
      </c>
      <c r="P5527">
        <v>887</v>
      </c>
      <c r="Q5527" t="s">
        <v>15352</v>
      </c>
      <c r="R5527">
        <v>463</v>
      </c>
      <c r="S5527">
        <v>613</v>
      </c>
    </row>
    <row r="5528" spans="1:19" x14ac:dyDescent="0.25">
      <c r="A5528" t="s">
        <v>9348</v>
      </c>
      <c r="B5528">
        <v>-1</v>
      </c>
      <c r="C5528" t="s">
        <v>9360</v>
      </c>
      <c r="D5528" t="str">
        <f>INDEX(Transcripts[#Data], MATCH(Exons[[#This Row],[Transcript stable ID]], Transcripts[Transcript stable ID], 0), 4)</f>
        <v>NM_001198551.1</v>
      </c>
      <c r="E5528" t="s">
        <v>27</v>
      </c>
      <c r="J5528">
        <v>32452359</v>
      </c>
      <c r="K5528">
        <v>32414212</v>
      </c>
      <c r="L5528">
        <v>32414301</v>
      </c>
      <c r="N5528">
        <v>8</v>
      </c>
      <c r="O5528">
        <v>888</v>
      </c>
      <c r="P5528">
        <v>977</v>
      </c>
      <c r="Q5528" t="s">
        <v>15353</v>
      </c>
      <c r="R5528">
        <v>614</v>
      </c>
      <c r="S5528">
        <v>703</v>
      </c>
    </row>
    <row r="5529" spans="1:19" x14ac:dyDescent="0.25">
      <c r="A5529" t="s">
        <v>9348</v>
      </c>
      <c r="B5529">
        <v>-1</v>
      </c>
      <c r="C5529" t="s">
        <v>9360</v>
      </c>
      <c r="D5529" t="str">
        <f>INDEX(Transcripts[#Data], MATCH(Exons[[#This Row],[Transcript stable ID]], Transcripts[Transcript stable ID], 0), 4)</f>
        <v>NM_001198551.1</v>
      </c>
      <c r="E5529" t="s">
        <v>27</v>
      </c>
      <c r="J5529">
        <v>32452359</v>
      </c>
      <c r="K5529">
        <v>32413527</v>
      </c>
      <c r="L5529">
        <v>32413610</v>
      </c>
      <c r="N5529">
        <v>9</v>
      </c>
      <c r="O5529">
        <v>978</v>
      </c>
      <c r="P5529">
        <v>1061</v>
      </c>
      <c r="Q5529" t="s">
        <v>15354</v>
      </c>
      <c r="R5529">
        <v>704</v>
      </c>
      <c r="S5529">
        <v>787</v>
      </c>
    </row>
    <row r="5530" spans="1:19" x14ac:dyDescent="0.25">
      <c r="A5530" t="s">
        <v>9348</v>
      </c>
      <c r="B5530">
        <v>-1</v>
      </c>
      <c r="C5530" t="s">
        <v>9360</v>
      </c>
      <c r="D5530" t="str">
        <f>INDEX(Transcripts[#Data], MATCH(Exons[[#This Row],[Transcript stable ID]], Transcripts[Transcript stable ID], 0), 4)</f>
        <v>NM_001198551.1</v>
      </c>
      <c r="E5530" t="s">
        <v>27</v>
      </c>
      <c r="H5530">
        <v>32409321</v>
      </c>
      <c r="I5530">
        <v>32410603</v>
      </c>
      <c r="J5530">
        <v>32452359</v>
      </c>
      <c r="K5530">
        <v>32409321</v>
      </c>
      <c r="L5530">
        <v>32410725</v>
      </c>
      <c r="N5530">
        <v>10</v>
      </c>
      <c r="O5530">
        <v>1062</v>
      </c>
      <c r="P5530">
        <v>1183</v>
      </c>
      <c r="Q5530" t="s">
        <v>15355</v>
      </c>
      <c r="R5530">
        <v>788</v>
      </c>
      <c r="S5530">
        <v>909</v>
      </c>
    </row>
    <row r="5531" spans="1:19" x14ac:dyDescent="0.25">
      <c r="A5531" t="s">
        <v>9348</v>
      </c>
      <c r="B5531">
        <v>-1</v>
      </c>
      <c r="C5531" t="s">
        <v>9352</v>
      </c>
      <c r="D5531" t="str">
        <f>INDEX(Transcripts[#Data], MATCH(Exons[[#This Row],[Transcript stable ID]], Transcripts[Transcript stable ID], 0), 4)</f>
        <v>NM_024426.5</v>
      </c>
      <c r="E5531" t="s">
        <v>27</v>
      </c>
      <c r="J5531">
        <v>32457176</v>
      </c>
      <c r="K5531">
        <v>32450043</v>
      </c>
      <c r="L5531">
        <v>32450165</v>
      </c>
      <c r="N5531">
        <v>2</v>
      </c>
      <c r="O5531">
        <v>932</v>
      </c>
      <c r="P5531">
        <v>1054</v>
      </c>
      <c r="Q5531" t="s">
        <v>15347</v>
      </c>
      <c r="R5531">
        <v>647</v>
      </c>
      <c r="S5531">
        <v>769</v>
      </c>
    </row>
    <row r="5532" spans="1:19" x14ac:dyDescent="0.25">
      <c r="A5532" t="s">
        <v>9348</v>
      </c>
      <c r="B5532">
        <v>-1</v>
      </c>
      <c r="C5532" t="s">
        <v>9352</v>
      </c>
      <c r="D5532" t="str">
        <f>INDEX(Transcripts[#Data], MATCH(Exons[[#This Row],[Transcript stable ID]], Transcripts[Transcript stable ID], 0), 4)</f>
        <v>NM_024426.5</v>
      </c>
      <c r="E5532" t="s">
        <v>27</v>
      </c>
      <c r="J5532">
        <v>32457176</v>
      </c>
      <c r="K5532">
        <v>32449502</v>
      </c>
      <c r="L5532">
        <v>32449604</v>
      </c>
      <c r="N5532">
        <v>3</v>
      </c>
      <c r="O5532">
        <v>1055</v>
      </c>
      <c r="P5532">
        <v>1157</v>
      </c>
      <c r="Q5532" t="s">
        <v>15348</v>
      </c>
      <c r="R5532">
        <v>770</v>
      </c>
      <c r="S5532">
        <v>872</v>
      </c>
    </row>
    <row r="5533" spans="1:19" x14ac:dyDescent="0.25">
      <c r="A5533" t="s">
        <v>9348</v>
      </c>
      <c r="B5533">
        <v>-1</v>
      </c>
      <c r="C5533" t="s">
        <v>9352</v>
      </c>
      <c r="D5533" t="str">
        <f>INDEX(Transcripts[#Data], MATCH(Exons[[#This Row],[Transcript stable ID]], Transcripts[Transcript stable ID], 0), 4)</f>
        <v>NM_024426.5</v>
      </c>
      <c r="E5533" t="s">
        <v>27</v>
      </c>
      <c r="J5533">
        <v>32457176</v>
      </c>
      <c r="K5533">
        <v>32439123</v>
      </c>
      <c r="L5533">
        <v>32439200</v>
      </c>
      <c r="N5533">
        <v>4</v>
      </c>
      <c r="O5533">
        <v>1158</v>
      </c>
      <c r="P5533">
        <v>1235</v>
      </c>
      <c r="Q5533" t="s">
        <v>15349</v>
      </c>
      <c r="R5533">
        <v>873</v>
      </c>
      <c r="S5533">
        <v>950</v>
      </c>
    </row>
    <row r="5534" spans="1:19" x14ac:dyDescent="0.25">
      <c r="A5534" t="s">
        <v>9348</v>
      </c>
      <c r="B5534">
        <v>-1</v>
      </c>
      <c r="C5534" t="s">
        <v>9352</v>
      </c>
      <c r="D5534" t="str">
        <f>INDEX(Transcripts[#Data], MATCH(Exons[[#This Row],[Transcript stable ID]], Transcripts[Transcript stable ID], 0), 4)</f>
        <v>NM_024426.5</v>
      </c>
      <c r="E5534" t="s">
        <v>27</v>
      </c>
      <c r="J5534">
        <v>32457176</v>
      </c>
      <c r="K5534">
        <v>32438036</v>
      </c>
      <c r="L5534">
        <v>32438086</v>
      </c>
      <c r="N5534">
        <v>5</v>
      </c>
      <c r="O5534">
        <v>1236</v>
      </c>
      <c r="P5534">
        <v>1286</v>
      </c>
      <c r="Q5534" t="s">
        <v>15350</v>
      </c>
      <c r="R5534">
        <v>951</v>
      </c>
      <c r="S5534">
        <v>1001</v>
      </c>
    </row>
    <row r="5535" spans="1:19" x14ac:dyDescent="0.25">
      <c r="A5535" t="s">
        <v>9348</v>
      </c>
      <c r="B5535">
        <v>-1</v>
      </c>
      <c r="C5535" t="s">
        <v>9352</v>
      </c>
      <c r="D5535" t="str">
        <f>INDEX(Transcripts[#Data], MATCH(Exons[[#This Row],[Transcript stable ID]], Transcripts[Transcript stable ID], 0), 4)</f>
        <v>NM_024426.5</v>
      </c>
      <c r="E5535" t="s">
        <v>27</v>
      </c>
      <c r="J5535">
        <v>32457176</v>
      </c>
      <c r="K5535">
        <v>32421494</v>
      </c>
      <c r="L5535">
        <v>32421590</v>
      </c>
      <c r="N5535">
        <v>6</v>
      </c>
      <c r="O5535">
        <v>1287</v>
      </c>
      <c r="P5535">
        <v>1383</v>
      </c>
      <c r="Q5535" t="s">
        <v>15351</v>
      </c>
      <c r="R5535">
        <v>1002</v>
      </c>
      <c r="S5535">
        <v>1098</v>
      </c>
    </row>
    <row r="5536" spans="1:19" x14ac:dyDescent="0.25">
      <c r="A5536" t="s">
        <v>9348</v>
      </c>
      <c r="B5536">
        <v>-1</v>
      </c>
      <c r="C5536" t="s">
        <v>9352</v>
      </c>
      <c r="D5536" t="str">
        <f>INDEX(Transcripts[#Data], MATCH(Exons[[#This Row],[Transcript stable ID]], Transcripts[Transcript stable ID], 0), 4)</f>
        <v>NM_024426.5</v>
      </c>
      <c r="E5536" t="s">
        <v>27</v>
      </c>
      <c r="J5536">
        <v>32457176</v>
      </c>
      <c r="K5536">
        <v>32417803</v>
      </c>
      <c r="L5536">
        <v>32417953</v>
      </c>
      <c r="N5536">
        <v>7</v>
      </c>
      <c r="O5536">
        <v>1384</v>
      </c>
      <c r="P5536">
        <v>1534</v>
      </c>
      <c r="Q5536" t="s">
        <v>15352</v>
      </c>
      <c r="R5536">
        <v>1099</v>
      </c>
      <c r="S5536">
        <v>1249</v>
      </c>
    </row>
    <row r="5537" spans="1:19" x14ac:dyDescent="0.25">
      <c r="A5537" t="s">
        <v>9348</v>
      </c>
      <c r="B5537">
        <v>-1</v>
      </c>
      <c r="C5537" t="s">
        <v>9352</v>
      </c>
      <c r="D5537" t="str">
        <f>INDEX(Transcripts[#Data], MATCH(Exons[[#This Row],[Transcript stable ID]], Transcripts[Transcript stable ID], 0), 4)</f>
        <v>NM_024426.5</v>
      </c>
      <c r="E5537" t="s">
        <v>27</v>
      </c>
      <c r="J5537">
        <v>32457176</v>
      </c>
      <c r="K5537">
        <v>32414212</v>
      </c>
      <c r="L5537">
        <v>32414301</v>
      </c>
      <c r="N5537">
        <v>8</v>
      </c>
      <c r="O5537">
        <v>1535</v>
      </c>
      <c r="P5537">
        <v>1624</v>
      </c>
      <c r="Q5537" t="s">
        <v>15353</v>
      </c>
      <c r="R5537">
        <v>1250</v>
      </c>
      <c r="S5537">
        <v>1339</v>
      </c>
    </row>
    <row r="5538" spans="1:19" x14ac:dyDescent="0.25">
      <c r="A5538" t="s">
        <v>9348</v>
      </c>
      <c r="B5538">
        <v>-1</v>
      </c>
      <c r="C5538" t="s">
        <v>9352</v>
      </c>
      <c r="D5538" t="str">
        <f>INDEX(Transcripts[#Data], MATCH(Exons[[#This Row],[Transcript stable ID]], Transcripts[Transcript stable ID], 0), 4)</f>
        <v>NM_024426.5</v>
      </c>
      <c r="E5538" t="s">
        <v>27</v>
      </c>
      <c r="H5538">
        <v>32409321</v>
      </c>
      <c r="I5538">
        <v>32410603</v>
      </c>
      <c r="J5538">
        <v>32457176</v>
      </c>
      <c r="K5538">
        <v>32409321</v>
      </c>
      <c r="L5538">
        <v>32410725</v>
      </c>
      <c r="N5538">
        <v>10</v>
      </c>
      <c r="O5538">
        <v>1718</v>
      </c>
      <c r="P5538">
        <v>1839</v>
      </c>
      <c r="Q5538" t="s">
        <v>15355</v>
      </c>
      <c r="R5538">
        <v>1433</v>
      </c>
      <c r="S5538">
        <v>1554</v>
      </c>
    </row>
    <row r="5539" spans="1:19" x14ac:dyDescent="0.25">
      <c r="A5539" t="s">
        <v>9348</v>
      </c>
      <c r="B5539">
        <v>-1</v>
      </c>
      <c r="C5539" t="s">
        <v>9352</v>
      </c>
      <c r="D5539" t="str">
        <f>INDEX(Transcripts[#Data], MATCH(Exons[[#This Row],[Transcript stable ID]], Transcripts[Transcript stable ID], 0), 4)</f>
        <v>NM_024426.5</v>
      </c>
      <c r="E5539" t="s">
        <v>27</v>
      </c>
      <c r="F5539">
        <v>32456892</v>
      </c>
      <c r="G5539">
        <v>32457176</v>
      </c>
      <c r="J5539">
        <v>32457176</v>
      </c>
      <c r="K5539">
        <v>32456246</v>
      </c>
      <c r="L5539">
        <v>32457176</v>
      </c>
      <c r="N5539">
        <v>1</v>
      </c>
      <c r="O5539">
        <v>286</v>
      </c>
      <c r="P5539">
        <v>931</v>
      </c>
      <c r="Q5539" t="s">
        <v>15356</v>
      </c>
      <c r="R5539">
        <v>1</v>
      </c>
      <c r="S5539">
        <v>646</v>
      </c>
    </row>
    <row r="5540" spans="1:19" x14ac:dyDescent="0.25">
      <c r="A5540" t="s">
        <v>9348</v>
      </c>
      <c r="B5540">
        <v>-1</v>
      </c>
      <c r="C5540" t="s">
        <v>9352</v>
      </c>
      <c r="D5540" t="str">
        <f>INDEX(Transcripts[#Data], MATCH(Exons[[#This Row],[Transcript stable ID]], Transcripts[Transcript stable ID], 0), 4)</f>
        <v>NM_024426.5</v>
      </c>
      <c r="E5540" t="s">
        <v>27</v>
      </c>
      <c r="J5540">
        <v>32457176</v>
      </c>
      <c r="K5540">
        <v>32413518</v>
      </c>
      <c r="L5540">
        <v>32413610</v>
      </c>
      <c r="N5540">
        <v>9</v>
      </c>
      <c r="O5540">
        <v>1625</v>
      </c>
      <c r="P5540">
        <v>1717</v>
      </c>
      <c r="Q5540" t="s">
        <v>15357</v>
      </c>
      <c r="R5540">
        <v>1340</v>
      </c>
      <c r="S5540">
        <v>1432</v>
      </c>
    </row>
    <row r="5541" spans="1:19" x14ac:dyDescent="0.25">
      <c r="A5541" t="s">
        <v>9348</v>
      </c>
      <c r="B5541">
        <v>-1</v>
      </c>
      <c r="C5541" t="s">
        <v>9364</v>
      </c>
      <c r="D5541" t="str">
        <f>INDEX(Transcripts[#Data], MATCH(Exons[[#This Row],[Transcript stable ID]], Transcripts[Transcript stable ID], 0), 4)</f>
        <v>NM_001198552.1</v>
      </c>
      <c r="E5541" t="s">
        <v>27</v>
      </c>
      <c r="F5541">
        <v>32452086</v>
      </c>
      <c r="G5541">
        <v>32452359</v>
      </c>
      <c r="J5541">
        <v>32452359</v>
      </c>
      <c r="K5541">
        <v>32452076</v>
      </c>
      <c r="L5541">
        <v>32452359</v>
      </c>
      <c r="N5541">
        <v>1</v>
      </c>
      <c r="O5541">
        <v>275</v>
      </c>
      <c r="P5541">
        <v>284</v>
      </c>
      <c r="Q5541" t="s">
        <v>15346</v>
      </c>
      <c r="R5541">
        <v>1</v>
      </c>
      <c r="S5541">
        <v>10</v>
      </c>
    </row>
    <row r="5542" spans="1:19" x14ac:dyDescent="0.25">
      <c r="A5542" t="s">
        <v>9348</v>
      </c>
      <c r="B5542">
        <v>-1</v>
      </c>
      <c r="C5542" t="s">
        <v>9364</v>
      </c>
      <c r="D5542" t="str">
        <f>INDEX(Transcripts[#Data], MATCH(Exons[[#This Row],[Transcript stable ID]], Transcripts[Transcript stable ID], 0), 4)</f>
        <v>NM_001198552.1</v>
      </c>
      <c r="E5542" t="s">
        <v>27</v>
      </c>
      <c r="J5542">
        <v>32452359</v>
      </c>
      <c r="K5542">
        <v>32450043</v>
      </c>
      <c r="L5542">
        <v>32450165</v>
      </c>
      <c r="N5542">
        <v>2</v>
      </c>
      <c r="O5542">
        <v>285</v>
      </c>
      <c r="P5542">
        <v>407</v>
      </c>
      <c r="Q5542" t="s">
        <v>15347</v>
      </c>
      <c r="R5542">
        <v>11</v>
      </c>
      <c r="S5542">
        <v>133</v>
      </c>
    </row>
    <row r="5543" spans="1:19" x14ac:dyDescent="0.25">
      <c r="A5543" t="s">
        <v>9348</v>
      </c>
      <c r="B5543">
        <v>-1</v>
      </c>
      <c r="C5543" t="s">
        <v>9364</v>
      </c>
      <c r="D5543" t="str">
        <f>INDEX(Transcripts[#Data], MATCH(Exons[[#This Row],[Transcript stable ID]], Transcripts[Transcript stable ID], 0), 4)</f>
        <v>NM_001198552.1</v>
      </c>
      <c r="E5543" t="s">
        <v>27</v>
      </c>
      <c r="J5543">
        <v>32452359</v>
      </c>
      <c r="K5543">
        <v>32449502</v>
      </c>
      <c r="L5543">
        <v>32449604</v>
      </c>
      <c r="N5543">
        <v>3</v>
      </c>
      <c r="O5543">
        <v>408</v>
      </c>
      <c r="P5543">
        <v>510</v>
      </c>
      <c r="Q5543" t="s">
        <v>15348</v>
      </c>
      <c r="R5543">
        <v>134</v>
      </c>
      <c r="S5543">
        <v>236</v>
      </c>
    </row>
    <row r="5544" spans="1:19" x14ac:dyDescent="0.25">
      <c r="A5544" t="s">
        <v>9348</v>
      </c>
      <c r="B5544">
        <v>-1</v>
      </c>
      <c r="C5544" t="s">
        <v>9364</v>
      </c>
      <c r="D5544" t="str">
        <f>INDEX(Transcripts[#Data], MATCH(Exons[[#This Row],[Transcript stable ID]], Transcripts[Transcript stable ID], 0), 4)</f>
        <v>NM_001198552.1</v>
      </c>
      <c r="E5544" t="s">
        <v>27</v>
      </c>
      <c r="J5544">
        <v>32452359</v>
      </c>
      <c r="K5544">
        <v>32439123</v>
      </c>
      <c r="L5544">
        <v>32439200</v>
      </c>
      <c r="N5544">
        <v>4</v>
      </c>
      <c r="O5544">
        <v>511</v>
      </c>
      <c r="P5544">
        <v>588</v>
      </c>
      <c r="Q5544" t="s">
        <v>15349</v>
      </c>
      <c r="R5544">
        <v>237</v>
      </c>
      <c r="S5544">
        <v>314</v>
      </c>
    </row>
    <row r="5545" spans="1:19" x14ac:dyDescent="0.25">
      <c r="A5545" t="s">
        <v>9348</v>
      </c>
      <c r="B5545">
        <v>-1</v>
      </c>
      <c r="C5545" t="s">
        <v>9364</v>
      </c>
      <c r="D5545" t="str">
        <f>INDEX(Transcripts[#Data], MATCH(Exons[[#This Row],[Transcript stable ID]], Transcripts[Transcript stable ID], 0), 4)</f>
        <v>NM_001198552.1</v>
      </c>
      <c r="E5545" t="s">
        <v>27</v>
      </c>
      <c r="J5545">
        <v>32452359</v>
      </c>
      <c r="K5545">
        <v>32421494</v>
      </c>
      <c r="L5545">
        <v>32421590</v>
      </c>
      <c r="N5545">
        <v>5</v>
      </c>
      <c r="O5545">
        <v>589</v>
      </c>
      <c r="P5545">
        <v>685</v>
      </c>
      <c r="Q5545" t="s">
        <v>15351</v>
      </c>
      <c r="R5545">
        <v>315</v>
      </c>
      <c r="S5545">
        <v>411</v>
      </c>
    </row>
    <row r="5546" spans="1:19" x14ac:dyDescent="0.25">
      <c r="A5546" t="s">
        <v>9348</v>
      </c>
      <c r="B5546">
        <v>-1</v>
      </c>
      <c r="C5546" t="s">
        <v>9364</v>
      </c>
      <c r="D5546" t="str">
        <f>INDEX(Transcripts[#Data], MATCH(Exons[[#This Row],[Transcript stable ID]], Transcripts[Transcript stable ID], 0), 4)</f>
        <v>NM_001198552.1</v>
      </c>
      <c r="E5546" t="s">
        <v>27</v>
      </c>
      <c r="J5546">
        <v>32452359</v>
      </c>
      <c r="K5546">
        <v>32417803</v>
      </c>
      <c r="L5546">
        <v>32417953</v>
      </c>
      <c r="N5546">
        <v>6</v>
      </c>
      <c r="O5546">
        <v>686</v>
      </c>
      <c r="P5546">
        <v>836</v>
      </c>
      <c r="Q5546" t="s">
        <v>15352</v>
      </c>
      <c r="R5546">
        <v>412</v>
      </c>
      <c r="S5546">
        <v>562</v>
      </c>
    </row>
    <row r="5547" spans="1:19" x14ac:dyDescent="0.25">
      <c r="A5547" t="s">
        <v>9348</v>
      </c>
      <c r="B5547">
        <v>-1</v>
      </c>
      <c r="C5547" t="s">
        <v>9364</v>
      </c>
      <c r="D5547" t="str">
        <f>INDEX(Transcripts[#Data], MATCH(Exons[[#This Row],[Transcript stable ID]], Transcripts[Transcript stable ID], 0), 4)</f>
        <v>NM_001198552.1</v>
      </c>
      <c r="E5547" t="s">
        <v>27</v>
      </c>
      <c r="J5547">
        <v>32452359</v>
      </c>
      <c r="K5547">
        <v>32414212</v>
      </c>
      <c r="L5547">
        <v>32414301</v>
      </c>
      <c r="N5547">
        <v>7</v>
      </c>
      <c r="O5547">
        <v>837</v>
      </c>
      <c r="P5547">
        <v>926</v>
      </c>
      <c r="Q5547" t="s">
        <v>15353</v>
      </c>
      <c r="R5547">
        <v>563</v>
      </c>
      <c r="S5547">
        <v>652</v>
      </c>
    </row>
    <row r="5548" spans="1:19" x14ac:dyDescent="0.25">
      <c r="A5548" t="s">
        <v>9348</v>
      </c>
      <c r="B5548">
        <v>-1</v>
      </c>
      <c r="C5548" t="s">
        <v>9364</v>
      </c>
      <c r="D5548" t="str">
        <f>INDEX(Transcripts[#Data], MATCH(Exons[[#This Row],[Transcript stable ID]], Transcripts[Transcript stable ID], 0), 4)</f>
        <v>NM_001198552.1</v>
      </c>
      <c r="E5548" t="s">
        <v>27</v>
      </c>
      <c r="J5548">
        <v>32452359</v>
      </c>
      <c r="K5548">
        <v>32413518</v>
      </c>
      <c r="L5548">
        <v>32413610</v>
      </c>
      <c r="N5548">
        <v>8</v>
      </c>
      <c r="O5548">
        <v>927</v>
      </c>
      <c r="P5548">
        <v>1019</v>
      </c>
      <c r="Q5548" t="s">
        <v>15357</v>
      </c>
      <c r="R5548">
        <v>653</v>
      </c>
      <c r="S5548">
        <v>745</v>
      </c>
    </row>
    <row r="5549" spans="1:19" x14ac:dyDescent="0.25">
      <c r="A5549" t="s">
        <v>9348</v>
      </c>
      <c r="B5549">
        <v>-1</v>
      </c>
      <c r="C5549" t="s">
        <v>9364</v>
      </c>
      <c r="D5549" t="str">
        <f>INDEX(Transcripts[#Data], MATCH(Exons[[#This Row],[Transcript stable ID]], Transcripts[Transcript stable ID], 0), 4)</f>
        <v>NM_001198552.1</v>
      </c>
      <c r="E5549" t="s">
        <v>27</v>
      </c>
      <c r="H5549">
        <v>32409324</v>
      </c>
      <c r="I5549">
        <v>32410603</v>
      </c>
      <c r="J5549">
        <v>32452359</v>
      </c>
      <c r="K5549">
        <v>32409324</v>
      </c>
      <c r="L5549">
        <v>32410725</v>
      </c>
      <c r="N5549">
        <v>9</v>
      </c>
      <c r="O5549">
        <v>1020</v>
      </c>
      <c r="P5549">
        <v>1141</v>
      </c>
      <c r="Q5549" t="s">
        <v>15358</v>
      </c>
      <c r="R5549">
        <v>746</v>
      </c>
      <c r="S5549">
        <v>867</v>
      </c>
    </row>
    <row r="5550" spans="1:19" x14ac:dyDescent="0.25">
      <c r="A5550" t="s">
        <v>9348</v>
      </c>
      <c r="B5550">
        <v>-1</v>
      </c>
      <c r="C5550" t="s">
        <v>9356</v>
      </c>
      <c r="D5550" t="str">
        <f>INDEX(Transcripts[#Data], MATCH(Exons[[#This Row],[Transcript stable ID]], Transcripts[Transcript stable ID], 0), 4)</f>
        <v>NM_000378.5</v>
      </c>
      <c r="E5550" t="s">
        <v>27</v>
      </c>
      <c r="J5550">
        <v>32456891</v>
      </c>
      <c r="K5550">
        <v>32450043</v>
      </c>
      <c r="L5550">
        <v>32450165</v>
      </c>
      <c r="N5550">
        <v>2</v>
      </c>
      <c r="O5550">
        <v>647</v>
      </c>
      <c r="P5550">
        <v>769</v>
      </c>
      <c r="Q5550" t="s">
        <v>15347</v>
      </c>
      <c r="R5550">
        <v>647</v>
      </c>
      <c r="S5550">
        <v>769</v>
      </c>
    </row>
    <row r="5551" spans="1:19" x14ac:dyDescent="0.25">
      <c r="A5551" t="s">
        <v>9348</v>
      </c>
      <c r="B5551">
        <v>-1</v>
      </c>
      <c r="C5551" t="s">
        <v>9356</v>
      </c>
      <c r="D5551" t="str">
        <f>INDEX(Transcripts[#Data], MATCH(Exons[[#This Row],[Transcript stable ID]], Transcripts[Transcript stable ID], 0), 4)</f>
        <v>NM_000378.5</v>
      </c>
      <c r="E5551" t="s">
        <v>27</v>
      </c>
      <c r="J5551">
        <v>32456891</v>
      </c>
      <c r="K5551">
        <v>32449502</v>
      </c>
      <c r="L5551">
        <v>32449604</v>
      </c>
      <c r="N5551">
        <v>3</v>
      </c>
      <c r="O5551">
        <v>770</v>
      </c>
      <c r="P5551">
        <v>872</v>
      </c>
      <c r="Q5551" t="s">
        <v>15348</v>
      </c>
      <c r="R5551">
        <v>770</v>
      </c>
      <c r="S5551">
        <v>872</v>
      </c>
    </row>
    <row r="5552" spans="1:19" x14ac:dyDescent="0.25">
      <c r="A5552" t="s">
        <v>9348</v>
      </c>
      <c r="B5552">
        <v>-1</v>
      </c>
      <c r="C5552" t="s">
        <v>9356</v>
      </c>
      <c r="D5552" t="str">
        <f>INDEX(Transcripts[#Data], MATCH(Exons[[#This Row],[Transcript stable ID]], Transcripts[Transcript stable ID], 0), 4)</f>
        <v>NM_000378.5</v>
      </c>
      <c r="E5552" t="s">
        <v>27</v>
      </c>
      <c r="J5552">
        <v>32456891</v>
      </c>
      <c r="K5552">
        <v>32439123</v>
      </c>
      <c r="L5552">
        <v>32439200</v>
      </c>
      <c r="N5552">
        <v>4</v>
      </c>
      <c r="O5552">
        <v>873</v>
      </c>
      <c r="P5552">
        <v>950</v>
      </c>
      <c r="Q5552" t="s">
        <v>15349</v>
      </c>
      <c r="R5552">
        <v>873</v>
      </c>
      <c r="S5552">
        <v>950</v>
      </c>
    </row>
    <row r="5553" spans="1:19" x14ac:dyDescent="0.25">
      <c r="A5553" t="s">
        <v>9348</v>
      </c>
      <c r="B5553">
        <v>-1</v>
      </c>
      <c r="C5553" t="s">
        <v>9356</v>
      </c>
      <c r="D5553" t="str">
        <f>INDEX(Transcripts[#Data], MATCH(Exons[[#This Row],[Transcript stable ID]], Transcripts[Transcript stable ID], 0), 4)</f>
        <v>NM_000378.5</v>
      </c>
      <c r="E5553" t="s">
        <v>27</v>
      </c>
      <c r="J5553">
        <v>32456891</v>
      </c>
      <c r="K5553">
        <v>32421494</v>
      </c>
      <c r="L5553">
        <v>32421590</v>
      </c>
      <c r="N5553">
        <v>5</v>
      </c>
      <c r="O5553">
        <v>951</v>
      </c>
      <c r="P5553">
        <v>1047</v>
      </c>
      <c r="Q5553" t="s">
        <v>15351</v>
      </c>
      <c r="R5553">
        <v>951</v>
      </c>
      <c r="S5553">
        <v>1047</v>
      </c>
    </row>
    <row r="5554" spans="1:19" x14ac:dyDescent="0.25">
      <c r="A5554" t="s">
        <v>9348</v>
      </c>
      <c r="B5554">
        <v>-1</v>
      </c>
      <c r="C5554" t="s">
        <v>9356</v>
      </c>
      <c r="D5554" t="str">
        <f>INDEX(Transcripts[#Data], MATCH(Exons[[#This Row],[Transcript stable ID]], Transcripts[Transcript stable ID], 0), 4)</f>
        <v>NM_000378.5</v>
      </c>
      <c r="E5554" t="s">
        <v>27</v>
      </c>
      <c r="J5554">
        <v>32456891</v>
      </c>
      <c r="K5554">
        <v>32417803</v>
      </c>
      <c r="L5554">
        <v>32417953</v>
      </c>
      <c r="N5554">
        <v>6</v>
      </c>
      <c r="O5554">
        <v>1048</v>
      </c>
      <c r="P5554">
        <v>1198</v>
      </c>
      <c r="Q5554" t="s">
        <v>15352</v>
      </c>
      <c r="R5554">
        <v>1048</v>
      </c>
      <c r="S5554">
        <v>1198</v>
      </c>
    </row>
    <row r="5555" spans="1:19" x14ac:dyDescent="0.25">
      <c r="A5555" t="s">
        <v>9348</v>
      </c>
      <c r="B5555">
        <v>-1</v>
      </c>
      <c r="C5555" t="s">
        <v>9356</v>
      </c>
      <c r="D5555" t="str">
        <f>INDEX(Transcripts[#Data], MATCH(Exons[[#This Row],[Transcript stable ID]], Transcripts[Transcript stable ID], 0), 4)</f>
        <v>NM_000378.5</v>
      </c>
      <c r="E5555" t="s">
        <v>27</v>
      </c>
      <c r="J5555">
        <v>32456891</v>
      </c>
      <c r="K5555">
        <v>32414212</v>
      </c>
      <c r="L5555">
        <v>32414301</v>
      </c>
      <c r="N5555">
        <v>7</v>
      </c>
      <c r="O5555">
        <v>1199</v>
      </c>
      <c r="P5555">
        <v>1288</v>
      </c>
      <c r="Q5555" t="s">
        <v>15353</v>
      </c>
      <c r="R5555">
        <v>1199</v>
      </c>
      <c r="S5555">
        <v>1288</v>
      </c>
    </row>
    <row r="5556" spans="1:19" x14ac:dyDescent="0.25">
      <c r="A5556" t="s">
        <v>9348</v>
      </c>
      <c r="B5556">
        <v>-1</v>
      </c>
      <c r="C5556" t="s">
        <v>9356</v>
      </c>
      <c r="D5556" t="str">
        <f>INDEX(Transcripts[#Data], MATCH(Exons[[#This Row],[Transcript stable ID]], Transcripts[Transcript stable ID], 0), 4)</f>
        <v>NM_000378.5</v>
      </c>
      <c r="E5556" t="s">
        <v>27</v>
      </c>
      <c r="J5556">
        <v>32456891</v>
      </c>
      <c r="K5556">
        <v>32413527</v>
      </c>
      <c r="L5556">
        <v>32413610</v>
      </c>
      <c r="N5556">
        <v>8</v>
      </c>
      <c r="O5556">
        <v>1289</v>
      </c>
      <c r="P5556">
        <v>1372</v>
      </c>
      <c r="Q5556" t="s">
        <v>15354</v>
      </c>
      <c r="R5556">
        <v>1289</v>
      </c>
      <c r="S5556">
        <v>1372</v>
      </c>
    </row>
    <row r="5557" spans="1:19" x14ac:dyDescent="0.25">
      <c r="A5557" t="s">
        <v>9348</v>
      </c>
      <c r="B5557">
        <v>-1</v>
      </c>
      <c r="C5557" t="s">
        <v>9356</v>
      </c>
      <c r="D5557" t="str">
        <f>INDEX(Transcripts[#Data], MATCH(Exons[[#This Row],[Transcript stable ID]], Transcripts[Transcript stable ID], 0), 4)</f>
        <v>NM_000378.5</v>
      </c>
      <c r="E5557" t="s">
        <v>27</v>
      </c>
      <c r="J5557">
        <v>32456891</v>
      </c>
      <c r="K5557">
        <v>32456246</v>
      </c>
      <c r="L5557">
        <v>32456891</v>
      </c>
      <c r="N5557">
        <v>1</v>
      </c>
      <c r="O5557">
        <v>1</v>
      </c>
      <c r="P5557">
        <v>646</v>
      </c>
      <c r="Q5557" t="s">
        <v>15359</v>
      </c>
      <c r="R5557">
        <v>1</v>
      </c>
      <c r="S5557">
        <v>646</v>
      </c>
    </row>
    <row r="5558" spans="1:19" x14ac:dyDescent="0.25">
      <c r="A5558" t="s">
        <v>9348</v>
      </c>
      <c r="B5558">
        <v>-1</v>
      </c>
      <c r="C5558" t="s">
        <v>9356</v>
      </c>
      <c r="D5558" t="str">
        <f>INDEX(Transcripts[#Data], MATCH(Exons[[#This Row],[Transcript stable ID]], Transcripts[Transcript stable ID], 0), 4)</f>
        <v>NM_000378.5</v>
      </c>
      <c r="E5558" t="s">
        <v>27</v>
      </c>
      <c r="H5558">
        <v>32409330</v>
      </c>
      <c r="I5558">
        <v>32410603</v>
      </c>
      <c r="J5558">
        <v>32456891</v>
      </c>
      <c r="K5558">
        <v>32409330</v>
      </c>
      <c r="L5558">
        <v>32410725</v>
      </c>
      <c r="N5558">
        <v>9</v>
      </c>
      <c r="O5558">
        <v>1373</v>
      </c>
      <c r="P5558">
        <v>1494</v>
      </c>
      <c r="Q5558" t="s">
        <v>15360</v>
      </c>
      <c r="R5558">
        <v>1373</v>
      </c>
      <c r="S5558">
        <v>1494</v>
      </c>
    </row>
    <row r="5559" spans="1:19" x14ac:dyDescent="0.25">
      <c r="A5559" t="s">
        <v>132</v>
      </c>
      <c r="B5559">
        <v>-1</v>
      </c>
      <c r="C5559" t="s">
        <v>1679</v>
      </c>
      <c r="D5559" t="str">
        <f>INDEX(Transcripts[#Data], MATCH(Exons[[#This Row],[Transcript stable ID]], Transcripts[Transcript stable ID], 0), 4)</f>
        <v>NM_005211.3</v>
      </c>
      <c r="E5559" t="s">
        <v>27</v>
      </c>
      <c r="J5559">
        <v>149492935</v>
      </c>
      <c r="K5559">
        <v>149460330</v>
      </c>
      <c r="L5559">
        <v>149460587</v>
      </c>
      <c r="N5559">
        <v>3</v>
      </c>
      <c r="O5559">
        <v>342</v>
      </c>
      <c r="P5559">
        <v>599</v>
      </c>
      <c r="Q5559" t="s">
        <v>15361</v>
      </c>
      <c r="R5559">
        <v>50</v>
      </c>
      <c r="S5559">
        <v>307</v>
      </c>
    </row>
    <row r="5560" spans="1:19" x14ac:dyDescent="0.25">
      <c r="A5560" t="s">
        <v>132</v>
      </c>
      <c r="B5560">
        <v>-1</v>
      </c>
      <c r="C5560" t="s">
        <v>1679</v>
      </c>
      <c r="D5560" t="str">
        <f>INDEX(Transcripts[#Data], MATCH(Exons[[#This Row],[Transcript stable ID]], Transcripts[Transcript stable ID], 0), 4)</f>
        <v>NM_005211.3</v>
      </c>
      <c r="E5560" t="s">
        <v>27</v>
      </c>
      <c r="J5560">
        <v>149492935</v>
      </c>
      <c r="K5560">
        <v>149459615</v>
      </c>
      <c r="L5560">
        <v>149459899</v>
      </c>
      <c r="N5560">
        <v>4</v>
      </c>
      <c r="O5560">
        <v>600</v>
      </c>
      <c r="P5560">
        <v>884</v>
      </c>
      <c r="Q5560" t="s">
        <v>15362</v>
      </c>
      <c r="R5560">
        <v>308</v>
      </c>
      <c r="S5560">
        <v>592</v>
      </c>
    </row>
    <row r="5561" spans="1:19" x14ac:dyDescent="0.25">
      <c r="A5561" t="s">
        <v>132</v>
      </c>
      <c r="B5561">
        <v>-1</v>
      </c>
      <c r="C5561" t="s">
        <v>1679</v>
      </c>
      <c r="D5561" t="str">
        <f>INDEX(Transcripts[#Data], MATCH(Exons[[#This Row],[Transcript stable ID]], Transcripts[Transcript stable ID], 0), 4)</f>
        <v>NM_005211.3</v>
      </c>
      <c r="E5561" t="s">
        <v>27</v>
      </c>
      <c r="J5561">
        <v>149492935</v>
      </c>
      <c r="K5561">
        <v>149457675</v>
      </c>
      <c r="L5561">
        <v>149457811</v>
      </c>
      <c r="N5561">
        <v>5</v>
      </c>
      <c r="O5561">
        <v>885</v>
      </c>
      <c r="P5561">
        <v>1021</v>
      </c>
      <c r="Q5561" t="s">
        <v>15363</v>
      </c>
      <c r="R5561">
        <v>593</v>
      </c>
      <c r="S5561">
        <v>729</v>
      </c>
    </row>
    <row r="5562" spans="1:19" x14ac:dyDescent="0.25">
      <c r="A5562" t="s">
        <v>132</v>
      </c>
      <c r="B5562">
        <v>-1</v>
      </c>
      <c r="C5562" t="s">
        <v>1679</v>
      </c>
      <c r="D5562" t="str">
        <f>INDEX(Transcripts[#Data], MATCH(Exons[[#This Row],[Transcript stable ID]], Transcripts[Transcript stable ID], 0), 4)</f>
        <v>NM_005211.3</v>
      </c>
      <c r="E5562" t="s">
        <v>27</v>
      </c>
      <c r="J5562">
        <v>149492935</v>
      </c>
      <c r="K5562">
        <v>149456839</v>
      </c>
      <c r="L5562">
        <v>149456998</v>
      </c>
      <c r="N5562">
        <v>6</v>
      </c>
      <c r="O5562">
        <v>1022</v>
      </c>
      <c r="P5562">
        <v>1181</v>
      </c>
      <c r="Q5562" t="s">
        <v>15364</v>
      </c>
      <c r="R5562">
        <v>730</v>
      </c>
      <c r="S5562">
        <v>889</v>
      </c>
    </row>
    <row r="5563" spans="1:19" x14ac:dyDescent="0.25">
      <c r="A5563" t="s">
        <v>132</v>
      </c>
      <c r="B5563">
        <v>-1</v>
      </c>
      <c r="C5563" t="s">
        <v>1679</v>
      </c>
      <c r="D5563" t="str">
        <f>INDEX(Transcripts[#Data], MATCH(Exons[[#This Row],[Transcript stable ID]], Transcripts[Transcript stable ID], 0), 4)</f>
        <v>NM_005211.3</v>
      </c>
      <c r="E5563" t="s">
        <v>27</v>
      </c>
      <c r="J5563">
        <v>149492935</v>
      </c>
      <c r="K5563">
        <v>149452864</v>
      </c>
      <c r="L5563">
        <v>149453056</v>
      </c>
      <c r="N5563">
        <v>7</v>
      </c>
      <c r="O5563">
        <v>1182</v>
      </c>
      <c r="P5563">
        <v>1374</v>
      </c>
      <c r="Q5563" t="s">
        <v>15365</v>
      </c>
      <c r="R5563">
        <v>890</v>
      </c>
      <c r="S5563">
        <v>1082</v>
      </c>
    </row>
    <row r="5564" spans="1:19" x14ac:dyDescent="0.25">
      <c r="A5564" t="s">
        <v>132</v>
      </c>
      <c r="B5564">
        <v>-1</v>
      </c>
      <c r="C5564" t="s">
        <v>1679</v>
      </c>
      <c r="D5564" t="str">
        <f>INDEX(Transcripts[#Data], MATCH(Exons[[#This Row],[Transcript stable ID]], Transcripts[Transcript stable ID], 0), 4)</f>
        <v>NM_005211.3</v>
      </c>
      <c r="E5564" t="s">
        <v>27</v>
      </c>
      <c r="J5564">
        <v>149492935</v>
      </c>
      <c r="K5564">
        <v>149450019</v>
      </c>
      <c r="L5564">
        <v>149450134</v>
      </c>
      <c r="N5564">
        <v>8</v>
      </c>
      <c r="O5564">
        <v>1375</v>
      </c>
      <c r="P5564">
        <v>1490</v>
      </c>
      <c r="Q5564" t="s">
        <v>15366</v>
      </c>
      <c r="R5564">
        <v>1083</v>
      </c>
      <c r="S5564">
        <v>1198</v>
      </c>
    </row>
    <row r="5565" spans="1:19" x14ac:dyDescent="0.25">
      <c r="A5565" t="s">
        <v>132</v>
      </c>
      <c r="B5565">
        <v>-1</v>
      </c>
      <c r="C5565" t="s">
        <v>1679</v>
      </c>
      <c r="D5565" t="str">
        <f>INDEX(Transcripts[#Data], MATCH(Exons[[#This Row],[Transcript stable ID]], Transcripts[Transcript stable ID], 0), 4)</f>
        <v>NM_005211.3</v>
      </c>
      <c r="E5565" t="s">
        <v>27</v>
      </c>
      <c r="J5565">
        <v>149492935</v>
      </c>
      <c r="K5565">
        <v>149449745</v>
      </c>
      <c r="L5565">
        <v>149449865</v>
      </c>
      <c r="N5565">
        <v>9</v>
      </c>
      <c r="O5565">
        <v>1491</v>
      </c>
      <c r="P5565">
        <v>1611</v>
      </c>
      <c r="Q5565" t="s">
        <v>15367</v>
      </c>
      <c r="R5565">
        <v>1199</v>
      </c>
      <c r="S5565">
        <v>1319</v>
      </c>
    </row>
    <row r="5566" spans="1:19" x14ac:dyDescent="0.25">
      <c r="A5566" t="s">
        <v>132</v>
      </c>
      <c r="B5566">
        <v>-1</v>
      </c>
      <c r="C5566" t="s">
        <v>1679</v>
      </c>
      <c r="D5566" t="str">
        <f>INDEX(Transcripts[#Data], MATCH(Exons[[#This Row],[Transcript stable ID]], Transcripts[Transcript stable ID], 0), 4)</f>
        <v>NM_005211.3</v>
      </c>
      <c r="E5566" t="s">
        <v>27</v>
      </c>
      <c r="J5566">
        <v>149492935</v>
      </c>
      <c r="K5566">
        <v>149449436</v>
      </c>
      <c r="L5566">
        <v>149449626</v>
      </c>
      <c r="N5566">
        <v>10</v>
      </c>
      <c r="O5566">
        <v>1612</v>
      </c>
      <c r="P5566">
        <v>1802</v>
      </c>
      <c r="Q5566" t="s">
        <v>15368</v>
      </c>
      <c r="R5566">
        <v>1320</v>
      </c>
      <c r="S5566">
        <v>1510</v>
      </c>
    </row>
    <row r="5567" spans="1:19" x14ac:dyDescent="0.25">
      <c r="A5567" t="s">
        <v>132</v>
      </c>
      <c r="B5567">
        <v>-1</v>
      </c>
      <c r="C5567" t="s">
        <v>1679</v>
      </c>
      <c r="D5567" t="str">
        <f>INDEX(Transcripts[#Data], MATCH(Exons[[#This Row],[Transcript stable ID]], Transcripts[Transcript stable ID], 0), 4)</f>
        <v>NM_005211.3</v>
      </c>
      <c r="E5567" t="s">
        <v>27</v>
      </c>
      <c r="J5567">
        <v>149492935</v>
      </c>
      <c r="K5567">
        <v>149447778</v>
      </c>
      <c r="L5567">
        <v>149447893</v>
      </c>
      <c r="N5567">
        <v>11</v>
      </c>
      <c r="O5567">
        <v>1803</v>
      </c>
      <c r="P5567">
        <v>1918</v>
      </c>
      <c r="Q5567" t="s">
        <v>15369</v>
      </c>
      <c r="R5567">
        <v>1511</v>
      </c>
      <c r="S5567">
        <v>1626</v>
      </c>
    </row>
    <row r="5568" spans="1:19" x14ac:dyDescent="0.25">
      <c r="A5568" t="s">
        <v>132</v>
      </c>
      <c r="B5568">
        <v>-1</v>
      </c>
      <c r="C5568" t="s">
        <v>1679</v>
      </c>
      <c r="D5568" t="str">
        <f>INDEX(Transcripts[#Data], MATCH(Exons[[#This Row],[Transcript stable ID]], Transcripts[Transcript stable ID], 0), 4)</f>
        <v>NM_005211.3</v>
      </c>
      <c r="E5568" t="s">
        <v>27</v>
      </c>
      <c r="J5568">
        <v>149492935</v>
      </c>
      <c r="K5568">
        <v>149441286</v>
      </c>
      <c r="L5568">
        <v>149441412</v>
      </c>
      <c r="N5568">
        <v>12</v>
      </c>
      <c r="O5568">
        <v>1919</v>
      </c>
      <c r="P5568">
        <v>2045</v>
      </c>
      <c r="Q5568" t="s">
        <v>15370</v>
      </c>
      <c r="R5568">
        <v>1627</v>
      </c>
      <c r="S5568">
        <v>1753</v>
      </c>
    </row>
    <row r="5569" spans="1:19" x14ac:dyDescent="0.25">
      <c r="A5569" t="s">
        <v>132</v>
      </c>
      <c r="B5569">
        <v>-1</v>
      </c>
      <c r="C5569" t="s">
        <v>1679</v>
      </c>
      <c r="D5569" t="str">
        <f>INDEX(Transcripts[#Data], MATCH(Exons[[#This Row],[Transcript stable ID]], Transcripts[Transcript stable ID], 0), 4)</f>
        <v>NM_005211.3</v>
      </c>
      <c r="E5569" t="s">
        <v>27</v>
      </c>
      <c r="J5569">
        <v>149492935</v>
      </c>
      <c r="K5569">
        <v>149441054</v>
      </c>
      <c r="L5569">
        <v>149441158</v>
      </c>
      <c r="N5569">
        <v>13</v>
      </c>
      <c r="O5569">
        <v>2046</v>
      </c>
      <c r="P5569">
        <v>2150</v>
      </c>
      <c r="Q5569" t="s">
        <v>15371</v>
      </c>
      <c r="R5569">
        <v>1754</v>
      </c>
      <c r="S5569">
        <v>1858</v>
      </c>
    </row>
    <row r="5570" spans="1:19" x14ac:dyDescent="0.25">
      <c r="A5570" t="s">
        <v>132</v>
      </c>
      <c r="B5570">
        <v>-1</v>
      </c>
      <c r="C5570" t="s">
        <v>1679</v>
      </c>
      <c r="D5570" t="str">
        <f>INDEX(Transcripts[#Data], MATCH(Exons[[#This Row],[Transcript stable ID]], Transcripts[Transcript stable ID], 0), 4)</f>
        <v>NM_005211.3</v>
      </c>
      <c r="E5570" t="s">
        <v>27</v>
      </c>
      <c r="J5570">
        <v>149492935</v>
      </c>
      <c r="K5570">
        <v>149440425</v>
      </c>
      <c r="L5570">
        <v>149440535</v>
      </c>
      <c r="N5570">
        <v>14</v>
      </c>
      <c r="O5570">
        <v>2151</v>
      </c>
      <c r="P5570">
        <v>2261</v>
      </c>
      <c r="Q5570" t="s">
        <v>15372</v>
      </c>
      <c r="R5570">
        <v>1859</v>
      </c>
      <c r="S5570">
        <v>1969</v>
      </c>
    </row>
    <row r="5571" spans="1:19" x14ac:dyDescent="0.25">
      <c r="A5571" t="s">
        <v>132</v>
      </c>
      <c r="B5571">
        <v>-1</v>
      </c>
      <c r="C5571" t="s">
        <v>1679</v>
      </c>
      <c r="D5571" t="str">
        <f>INDEX(Transcripts[#Data], MATCH(Exons[[#This Row],[Transcript stable ID]], Transcripts[Transcript stable ID], 0), 4)</f>
        <v>NM_005211.3</v>
      </c>
      <c r="E5571" t="s">
        <v>27</v>
      </c>
      <c r="F5571">
        <v>149492824</v>
      </c>
      <c r="G5571">
        <v>149492935</v>
      </c>
      <c r="J5571">
        <v>149492935</v>
      </c>
      <c r="K5571">
        <v>149492824</v>
      </c>
      <c r="L5571">
        <v>149492935</v>
      </c>
      <c r="N5571">
        <v>1</v>
      </c>
      <c r="Q5571" t="s">
        <v>15373</v>
      </c>
    </row>
    <row r="5572" spans="1:19" x14ac:dyDescent="0.25">
      <c r="A5572" t="s">
        <v>132</v>
      </c>
      <c r="B5572">
        <v>-1</v>
      </c>
      <c r="C5572" t="s">
        <v>1679</v>
      </c>
      <c r="D5572" t="str">
        <f>INDEX(Transcripts[#Data], MATCH(Exons[[#This Row],[Transcript stable ID]], Transcripts[Transcript stable ID], 0), 4)</f>
        <v>NM_005211.3</v>
      </c>
      <c r="E5572" t="s">
        <v>27</v>
      </c>
      <c r="F5572">
        <v>149465991</v>
      </c>
      <c r="G5572">
        <v>149466170</v>
      </c>
      <c r="J5572">
        <v>149492935</v>
      </c>
      <c r="K5572">
        <v>149465942</v>
      </c>
      <c r="L5572">
        <v>149466170</v>
      </c>
      <c r="N5572">
        <v>2</v>
      </c>
      <c r="O5572">
        <v>293</v>
      </c>
      <c r="P5572">
        <v>341</v>
      </c>
      <c r="Q5572" t="s">
        <v>15374</v>
      </c>
      <c r="R5572">
        <v>1</v>
      </c>
      <c r="S5572">
        <v>49</v>
      </c>
    </row>
    <row r="5573" spans="1:19" x14ac:dyDescent="0.25">
      <c r="A5573" t="s">
        <v>132</v>
      </c>
      <c r="B5573">
        <v>-1</v>
      </c>
      <c r="C5573" t="s">
        <v>1679</v>
      </c>
      <c r="D5573" t="str">
        <f>INDEX(Transcripts[#Data], MATCH(Exons[[#This Row],[Transcript stable ID]], Transcripts[Transcript stable ID], 0), 4)</f>
        <v>NM_005211.3</v>
      </c>
      <c r="E5573" t="s">
        <v>27</v>
      </c>
      <c r="J5573">
        <v>149492935</v>
      </c>
      <c r="K5573">
        <v>149439263</v>
      </c>
      <c r="L5573">
        <v>149439425</v>
      </c>
      <c r="N5573">
        <v>15</v>
      </c>
      <c r="O5573">
        <v>2262</v>
      </c>
      <c r="P5573">
        <v>2424</v>
      </c>
      <c r="Q5573" t="s">
        <v>15375</v>
      </c>
      <c r="R5573">
        <v>1970</v>
      </c>
      <c r="S5573">
        <v>2132</v>
      </c>
    </row>
    <row r="5574" spans="1:19" x14ac:dyDescent="0.25">
      <c r="A5574" t="s">
        <v>132</v>
      </c>
      <c r="B5574">
        <v>-1</v>
      </c>
      <c r="C5574" t="s">
        <v>1679</v>
      </c>
      <c r="D5574" t="str">
        <f>INDEX(Transcripts[#Data], MATCH(Exons[[#This Row],[Transcript stable ID]], Transcripts[Transcript stable ID], 0), 4)</f>
        <v>NM_005211.3</v>
      </c>
      <c r="E5574" t="s">
        <v>27</v>
      </c>
      <c r="J5574">
        <v>149492935</v>
      </c>
      <c r="K5574">
        <v>149437067</v>
      </c>
      <c r="L5574">
        <v>149437155</v>
      </c>
      <c r="N5574">
        <v>16</v>
      </c>
      <c r="O5574">
        <v>2425</v>
      </c>
      <c r="P5574">
        <v>2513</v>
      </c>
      <c r="Q5574" t="s">
        <v>15376</v>
      </c>
      <c r="R5574">
        <v>2133</v>
      </c>
      <c r="S5574">
        <v>2221</v>
      </c>
    </row>
    <row r="5575" spans="1:19" x14ac:dyDescent="0.25">
      <c r="A5575" t="s">
        <v>132</v>
      </c>
      <c r="B5575">
        <v>-1</v>
      </c>
      <c r="C5575" t="s">
        <v>1679</v>
      </c>
      <c r="D5575" t="str">
        <f>INDEX(Transcripts[#Data], MATCH(Exons[[#This Row],[Transcript stable ID]], Transcripts[Transcript stable ID], 0), 4)</f>
        <v>NM_005211.3</v>
      </c>
      <c r="E5575" t="s">
        <v>27</v>
      </c>
      <c r="J5575">
        <v>149492935</v>
      </c>
      <c r="K5575">
        <v>149436850</v>
      </c>
      <c r="L5575">
        <v>149436947</v>
      </c>
      <c r="N5575">
        <v>17</v>
      </c>
      <c r="O5575">
        <v>2514</v>
      </c>
      <c r="P5575">
        <v>2611</v>
      </c>
      <c r="Q5575" t="s">
        <v>15377</v>
      </c>
      <c r="R5575">
        <v>2222</v>
      </c>
      <c r="S5575">
        <v>2319</v>
      </c>
    </row>
    <row r="5576" spans="1:19" x14ac:dyDescent="0.25">
      <c r="A5576" t="s">
        <v>132</v>
      </c>
      <c r="B5576">
        <v>-1</v>
      </c>
      <c r="C5576" t="s">
        <v>1679</v>
      </c>
      <c r="D5576" t="str">
        <f>INDEX(Transcripts[#Data], MATCH(Exons[[#This Row],[Transcript stable ID]], Transcripts[Transcript stable ID], 0), 4)</f>
        <v>NM_005211.3</v>
      </c>
      <c r="E5576" t="s">
        <v>27</v>
      </c>
      <c r="J5576">
        <v>149492935</v>
      </c>
      <c r="K5576">
        <v>149435782</v>
      </c>
      <c r="L5576">
        <v>149435904</v>
      </c>
      <c r="N5576">
        <v>18</v>
      </c>
      <c r="O5576">
        <v>2612</v>
      </c>
      <c r="P5576">
        <v>2734</v>
      </c>
      <c r="Q5576" t="s">
        <v>15378</v>
      </c>
      <c r="R5576">
        <v>2320</v>
      </c>
      <c r="S5576">
        <v>2442</v>
      </c>
    </row>
    <row r="5577" spans="1:19" x14ac:dyDescent="0.25">
      <c r="A5577" t="s">
        <v>132</v>
      </c>
      <c r="B5577">
        <v>-1</v>
      </c>
      <c r="C5577" t="s">
        <v>1679</v>
      </c>
      <c r="D5577" t="str">
        <f>INDEX(Transcripts[#Data], MATCH(Exons[[#This Row],[Transcript stable ID]], Transcripts[Transcript stable ID], 0), 4)</f>
        <v>NM_005211.3</v>
      </c>
      <c r="E5577" t="s">
        <v>27</v>
      </c>
      <c r="J5577">
        <v>149492935</v>
      </c>
      <c r="K5577">
        <v>149435589</v>
      </c>
      <c r="L5577">
        <v>149435700</v>
      </c>
      <c r="N5577">
        <v>19</v>
      </c>
      <c r="O5577">
        <v>2735</v>
      </c>
      <c r="P5577">
        <v>2846</v>
      </c>
      <c r="Q5577" t="s">
        <v>15379</v>
      </c>
      <c r="R5577">
        <v>2443</v>
      </c>
      <c r="S5577">
        <v>2554</v>
      </c>
    </row>
    <row r="5578" spans="1:19" x14ac:dyDescent="0.25">
      <c r="A5578" t="s">
        <v>132</v>
      </c>
      <c r="B5578">
        <v>-1</v>
      </c>
      <c r="C5578" t="s">
        <v>1679</v>
      </c>
      <c r="D5578" t="str">
        <f>INDEX(Transcripts[#Data], MATCH(Exons[[#This Row],[Transcript stable ID]], Transcripts[Transcript stable ID], 0), 4)</f>
        <v>NM_005211.3</v>
      </c>
      <c r="E5578" t="s">
        <v>27</v>
      </c>
      <c r="J5578">
        <v>149492935</v>
      </c>
      <c r="K5578">
        <v>149434800</v>
      </c>
      <c r="L5578">
        <v>149434899</v>
      </c>
      <c r="N5578">
        <v>20</v>
      </c>
      <c r="O5578">
        <v>2847</v>
      </c>
      <c r="P5578">
        <v>2946</v>
      </c>
      <c r="Q5578" t="s">
        <v>15380</v>
      </c>
      <c r="R5578">
        <v>2555</v>
      </c>
      <c r="S5578">
        <v>2654</v>
      </c>
    </row>
    <row r="5579" spans="1:19" x14ac:dyDescent="0.25">
      <c r="A5579" t="s">
        <v>132</v>
      </c>
      <c r="B5579">
        <v>-1</v>
      </c>
      <c r="C5579" t="s">
        <v>1679</v>
      </c>
      <c r="D5579" t="str">
        <f>INDEX(Transcripts[#Data], MATCH(Exons[[#This Row],[Transcript stable ID]], Transcripts[Transcript stable ID], 0), 4)</f>
        <v>NM_005211.3</v>
      </c>
      <c r="E5579" t="s">
        <v>27</v>
      </c>
      <c r="J5579">
        <v>149492935</v>
      </c>
      <c r="K5579">
        <v>149433885</v>
      </c>
      <c r="L5579">
        <v>149433993</v>
      </c>
      <c r="N5579">
        <v>21</v>
      </c>
      <c r="O5579">
        <v>2947</v>
      </c>
      <c r="P5579">
        <v>3055</v>
      </c>
      <c r="Q5579" t="s">
        <v>15381</v>
      </c>
      <c r="R5579">
        <v>2655</v>
      </c>
      <c r="S5579">
        <v>2763</v>
      </c>
    </row>
    <row r="5580" spans="1:19" x14ac:dyDescent="0.25">
      <c r="A5580" t="s">
        <v>132</v>
      </c>
      <c r="B5580">
        <v>-1</v>
      </c>
      <c r="C5580" t="s">
        <v>1679</v>
      </c>
      <c r="D5580" t="str">
        <f>INDEX(Transcripts[#Data], MATCH(Exons[[#This Row],[Transcript stable ID]], Transcripts[Transcript stable ID], 0), 4)</f>
        <v>NM_005211.3</v>
      </c>
      <c r="E5580" t="s">
        <v>27</v>
      </c>
      <c r="H5580">
        <v>149432854</v>
      </c>
      <c r="I5580">
        <v>149433631</v>
      </c>
      <c r="J5580">
        <v>149492935</v>
      </c>
      <c r="K5580">
        <v>149432854</v>
      </c>
      <c r="L5580">
        <v>149433787</v>
      </c>
      <c r="N5580">
        <v>22</v>
      </c>
      <c r="O5580">
        <v>3056</v>
      </c>
      <c r="P5580">
        <v>3211</v>
      </c>
      <c r="Q5580" t="s">
        <v>15382</v>
      </c>
      <c r="R5580">
        <v>2764</v>
      </c>
      <c r="S5580">
        <v>2919</v>
      </c>
    </row>
    <row r="5581" spans="1:19" x14ac:dyDescent="0.25">
      <c r="A5581" t="s">
        <v>161</v>
      </c>
      <c r="B5581">
        <v>1</v>
      </c>
      <c r="C5581" t="s">
        <v>5506</v>
      </c>
      <c r="D5581" t="str">
        <f>INDEX(Transcripts[#Data], MATCH(Exons[[#This Row],[Transcript stable ID]], Transcripts[Transcript stable ID], 0), 4)</f>
        <v>NM_000179.2</v>
      </c>
      <c r="E5581" t="s">
        <v>27</v>
      </c>
      <c r="F5581">
        <v>48010221</v>
      </c>
      <c r="G5581">
        <v>48010372</v>
      </c>
      <c r="J5581">
        <v>48010221</v>
      </c>
      <c r="K5581">
        <v>48010221</v>
      </c>
      <c r="L5581">
        <v>48010632</v>
      </c>
      <c r="N5581">
        <v>1</v>
      </c>
      <c r="O5581">
        <v>153</v>
      </c>
      <c r="P5581">
        <v>412</v>
      </c>
      <c r="Q5581" t="s">
        <v>15383</v>
      </c>
      <c r="R5581">
        <v>1</v>
      </c>
      <c r="S5581">
        <v>260</v>
      </c>
    </row>
    <row r="5582" spans="1:19" x14ac:dyDescent="0.25">
      <c r="A5582" t="s">
        <v>161</v>
      </c>
      <c r="B5582">
        <v>1</v>
      </c>
      <c r="C5582" t="s">
        <v>5506</v>
      </c>
      <c r="D5582" t="str">
        <f>INDEX(Transcripts[#Data], MATCH(Exons[[#This Row],[Transcript stable ID]], Transcripts[Transcript stable ID], 0), 4)</f>
        <v>NM_000179.2</v>
      </c>
      <c r="E5582" t="s">
        <v>27</v>
      </c>
      <c r="J5582">
        <v>48010221</v>
      </c>
      <c r="K5582">
        <v>48018066</v>
      </c>
      <c r="L5582">
        <v>48018262</v>
      </c>
      <c r="N5582">
        <v>2</v>
      </c>
      <c r="O5582">
        <v>413</v>
      </c>
      <c r="P5582">
        <v>609</v>
      </c>
      <c r="Q5582" t="s">
        <v>15384</v>
      </c>
      <c r="R5582">
        <v>261</v>
      </c>
      <c r="S5582">
        <v>457</v>
      </c>
    </row>
    <row r="5583" spans="1:19" x14ac:dyDescent="0.25">
      <c r="A5583" t="s">
        <v>161</v>
      </c>
      <c r="B5583">
        <v>1</v>
      </c>
      <c r="C5583" t="s">
        <v>5506</v>
      </c>
      <c r="D5583" t="str">
        <f>INDEX(Transcripts[#Data], MATCH(Exons[[#This Row],[Transcript stable ID]], Transcripts[Transcript stable ID], 0), 4)</f>
        <v>NM_000179.2</v>
      </c>
      <c r="E5583" t="s">
        <v>27</v>
      </c>
      <c r="J5583">
        <v>48010221</v>
      </c>
      <c r="K5583">
        <v>48023033</v>
      </c>
      <c r="L5583">
        <v>48023202</v>
      </c>
      <c r="N5583">
        <v>3</v>
      </c>
      <c r="O5583">
        <v>610</v>
      </c>
      <c r="P5583">
        <v>779</v>
      </c>
      <c r="Q5583" t="s">
        <v>15385</v>
      </c>
      <c r="R5583">
        <v>458</v>
      </c>
      <c r="S5583">
        <v>627</v>
      </c>
    </row>
    <row r="5584" spans="1:19" x14ac:dyDescent="0.25">
      <c r="A5584" t="s">
        <v>161</v>
      </c>
      <c r="B5584">
        <v>1</v>
      </c>
      <c r="C5584" t="s">
        <v>5506</v>
      </c>
      <c r="D5584" t="str">
        <f>INDEX(Transcripts[#Data], MATCH(Exons[[#This Row],[Transcript stable ID]], Transcripts[Transcript stable ID], 0), 4)</f>
        <v>NM_000179.2</v>
      </c>
      <c r="E5584" t="s">
        <v>27</v>
      </c>
      <c r="J5584">
        <v>48010221</v>
      </c>
      <c r="K5584">
        <v>48025750</v>
      </c>
      <c r="L5584">
        <v>48028294</v>
      </c>
      <c r="N5584">
        <v>4</v>
      </c>
      <c r="O5584">
        <v>780</v>
      </c>
      <c r="P5584">
        <v>3324</v>
      </c>
      <c r="Q5584" t="s">
        <v>15386</v>
      </c>
      <c r="R5584">
        <v>628</v>
      </c>
      <c r="S5584">
        <v>3172</v>
      </c>
    </row>
    <row r="5585" spans="1:19" x14ac:dyDescent="0.25">
      <c r="A5585" t="s">
        <v>161</v>
      </c>
      <c r="B5585">
        <v>1</v>
      </c>
      <c r="C5585" t="s">
        <v>5506</v>
      </c>
      <c r="D5585" t="str">
        <f>INDEX(Transcripts[#Data], MATCH(Exons[[#This Row],[Transcript stable ID]], Transcripts[Transcript stable ID], 0), 4)</f>
        <v>NM_000179.2</v>
      </c>
      <c r="E5585" t="s">
        <v>27</v>
      </c>
      <c r="J5585">
        <v>48010221</v>
      </c>
      <c r="K5585">
        <v>48030559</v>
      </c>
      <c r="L5585">
        <v>48030824</v>
      </c>
      <c r="N5585">
        <v>5</v>
      </c>
      <c r="O5585">
        <v>3325</v>
      </c>
      <c r="P5585">
        <v>3590</v>
      </c>
      <c r="Q5585" t="s">
        <v>15387</v>
      </c>
      <c r="R5585">
        <v>3173</v>
      </c>
      <c r="S5585">
        <v>3438</v>
      </c>
    </row>
    <row r="5586" spans="1:19" x14ac:dyDescent="0.25">
      <c r="A5586" t="s">
        <v>161</v>
      </c>
      <c r="B5586">
        <v>1</v>
      </c>
      <c r="C5586" t="s">
        <v>5506</v>
      </c>
      <c r="D5586" t="str">
        <f>INDEX(Transcripts[#Data], MATCH(Exons[[#This Row],[Transcript stable ID]], Transcripts[Transcript stable ID], 0), 4)</f>
        <v>NM_000179.2</v>
      </c>
      <c r="E5586" t="s">
        <v>27</v>
      </c>
      <c r="J5586">
        <v>48010221</v>
      </c>
      <c r="K5586">
        <v>48032049</v>
      </c>
      <c r="L5586">
        <v>48032166</v>
      </c>
      <c r="N5586">
        <v>6</v>
      </c>
      <c r="O5586">
        <v>3591</v>
      </c>
      <c r="P5586">
        <v>3708</v>
      </c>
      <c r="Q5586" t="s">
        <v>15388</v>
      </c>
      <c r="R5586">
        <v>3439</v>
      </c>
      <c r="S5586">
        <v>3556</v>
      </c>
    </row>
    <row r="5587" spans="1:19" x14ac:dyDescent="0.25">
      <c r="A5587" t="s">
        <v>161</v>
      </c>
      <c r="B5587">
        <v>1</v>
      </c>
      <c r="C5587" t="s">
        <v>5506</v>
      </c>
      <c r="D5587" t="str">
        <f>INDEX(Transcripts[#Data], MATCH(Exons[[#This Row],[Transcript stable ID]], Transcripts[Transcript stable ID], 0), 4)</f>
        <v>NM_000179.2</v>
      </c>
      <c r="E5587" t="s">
        <v>27</v>
      </c>
      <c r="J5587">
        <v>48010221</v>
      </c>
      <c r="K5587">
        <v>48032757</v>
      </c>
      <c r="L5587">
        <v>48032846</v>
      </c>
      <c r="N5587">
        <v>7</v>
      </c>
      <c r="O5587">
        <v>3709</v>
      </c>
      <c r="P5587">
        <v>3798</v>
      </c>
      <c r="Q5587" t="s">
        <v>15389</v>
      </c>
      <c r="R5587">
        <v>3557</v>
      </c>
      <c r="S5587">
        <v>3646</v>
      </c>
    </row>
    <row r="5588" spans="1:19" x14ac:dyDescent="0.25">
      <c r="A5588" t="s">
        <v>161</v>
      </c>
      <c r="B5588">
        <v>1</v>
      </c>
      <c r="C5588" t="s">
        <v>5506</v>
      </c>
      <c r="D5588" t="str">
        <f>INDEX(Transcripts[#Data], MATCH(Exons[[#This Row],[Transcript stable ID]], Transcripts[Transcript stable ID], 0), 4)</f>
        <v>NM_000179.2</v>
      </c>
      <c r="E5588" t="s">
        <v>27</v>
      </c>
      <c r="J5588">
        <v>48010221</v>
      </c>
      <c r="K5588">
        <v>48033343</v>
      </c>
      <c r="L5588">
        <v>48033497</v>
      </c>
      <c r="N5588">
        <v>8</v>
      </c>
      <c r="O5588">
        <v>3799</v>
      </c>
      <c r="P5588">
        <v>3953</v>
      </c>
      <c r="Q5588" t="s">
        <v>15390</v>
      </c>
      <c r="R5588">
        <v>3647</v>
      </c>
      <c r="S5588">
        <v>3801</v>
      </c>
    </row>
    <row r="5589" spans="1:19" x14ac:dyDescent="0.25">
      <c r="A5589" t="s">
        <v>161</v>
      </c>
      <c r="B5589">
        <v>1</v>
      </c>
      <c r="C5589" t="s">
        <v>5506</v>
      </c>
      <c r="D5589" t="str">
        <f>INDEX(Transcripts[#Data], MATCH(Exons[[#This Row],[Transcript stable ID]], Transcripts[Transcript stable ID], 0), 4)</f>
        <v>NM_000179.2</v>
      </c>
      <c r="E5589" t="s">
        <v>27</v>
      </c>
      <c r="J5589">
        <v>48010221</v>
      </c>
      <c r="K5589">
        <v>48033591</v>
      </c>
      <c r="L5589">
        <v>48033790</v>
      </c>
      <c r="N5589">
        <v>9</v>
      </c>
      <c r="O5589">
        <v>3954</v>
      </c>
      <c r="P5589">
        <v>4153</v>
      </c>
      <c r="Q5589" t="s">
        <v>15391</v>
      </c>
      <c r="R5589">
        <v>3802</v>
      </c>
      <c r="S5589">
        <v>4001</v>
      </c>
    </row>
    <row r="5590" spans="1:19" x14ac:dyDescent="0.25">
      <c r="A5590" t="s">
        <v>161</v>
      </c>
      <c r="B5590">
        <v>1</v>
      </c>
      <c r="C5590" t="s">
        <v>5506</v>
      </c>
      <c r="D5590" t="str">
        <f>INDEX(Transcripts[#Data], MATCH(Exons[[#This Row],[Transcript stable ID]], Transcripts[Transcript stable ID], 0), 4)</f>
        <v>NM_000179.2</v>
      </c>
      <c r="E5590" t="s">
        <v>27</v>
      </c>
      <c r="H5590">
        <v>48034000</v>
      </c>
      <c r="I5590">
        <v>48037240</v>
      </c>
      <c r="J5590">
        <v>48010221</v>
      </c>
      <c r="K5590">
        <v>48033918</v>
      </c>
      <c r="L5590">
        <v>48037240</v>
      </c>
      <c r="N5590">
        <v>10</v>
      </c>
      <c r="O5590">
        <v>4154</v>
      </c>
      <c r="P5590">
        <v>4235</v>
      </c>
      <c r="Q5590" t="s">
        <v>15392</v>
      </c>
      <c r="R5590">
        <v>4002</v>
      </c>
      <c r="S5590">
        <v>4083</v>
      </c>
    </row>
    <row r="5591" spans="1:19" x14ac:dyDescent="0.25">
      <c r="A5591" t="s">
        <v>161</v>
      </c>
      <c r="B5591">
        <v>1</v>
      </c>
      <c r="C5591" t="s">
        <v>5515</v>
      </c>
      <c r="D5591" t="str">
        <f>INDEX(Transcripts[#Data], MATCH(Exons[[#This Row],[Transcript stable ID]], Transcripts[Transcript stable ID], 0), 4)</f>
        <v>NM_001281492.1</v>
      </c>
      <c r="E5591" t="s">
        <v>27</v>
      </c>
      <c r="J5591">
        <v>48010322</v>
      </c>
      <c r="K5591">
        <v>48025750</v>
      </c>
      <c r="L5591">
        <v>48028294</v>
      </c>
      <c r="N5591">
        <v>2</v>
      </c>
      <c r="O5591">
        <v>289</v>
      </c>
      <c r="P5591">
        <v>2833</v>
      </c>
      <c r="Q5591" t="s">
        <v>15386</v>
      </c>
      <c r="R5591">
        <v>238</v>
      </c>
      <c r="S5591">
        <v>2782</v>
      </c>
    </row>
    <row r="5592" spans="1:19" x14ac:dyDescent="0.25">
      <c r="A5592" t="s">
        <v>161</v>
      </c>
      <c r="B5592">
        <v>1</v>
      </c>
      <c r="C5592" t="s">
        <v>5515</v>
      </c>
      <c r="D5592" t="str">
        <f>INDEX(Transcripts[#Data], MATCH(Exons[[#This Row],[Transcript stable ID]], Transcripts[Transcript stable ID], 0), 4)</f>
        <v>NM_001281492.1</v>
      </c>
      <c r="E5592" t="s">
        <v>27</v>
      </c>
      <c r="J5592">
        <v>48010322</v>
      </c>
      <c r="K5592">
        <v>48030559</v>
      </c>
      <c r="L5592">
        <v>48030824</v>
      </c>
      <c r="N5592">
        <v>3</v>
      </c>
      <c r="O5592">
        <v>2834</v>
      </c>
      <c r="P5592">
        <v>3099</v>
      </c>
      <c r="Q5592" t="s">
        <v>15387</v>
      </c>
      <c r="R5592">
        <v>2783</v>
      </c>
      <c r="S5592">
        <v>3048</v>
      </c>
    </row>
    <row r="5593" spans="1:19" x14ac:dyDescent="0.25">
      <c r="A5593" t="s">
        <v>161</v>
      </c>
      <c r="B5593">
        <v>1</v>
      </c>
      <c r="C5593" t="s">
        <v>5515</v>
      </c>
      <c r="D5593" t="str">
        <f>INDEX(Transcripts[#Data], MATCH(Exons[[#This Row],[Transcript stable ID]], Transcripts[Transcript stable ID], 0), 4)</f>
        <v>NM_001281492.1</v>
      </c>
      <c r="E5593" t="s">
        <v>27</v>
      </c>
      <c r="J5593">
        <v>48010322</v>
      </c>
      <c r="K5593">
        <v>48032049</v>
      </c>
      <c r="L5593">
        <v>48032166</v>
      </c>
      <c r="N5593">
        <v>4</v>
      </c>
      <c r="O5593">
        <v>3100</v>
      </c>
      <c r="P5593">
        <v>3217</v>
      </c>
      <c r="Q5593" t="s">
        <v>15388</v>
      </c>
      <c r="R5593">
        <v>3049</v>
      </c>
      <c r="S5593">
        <v>3166</v>
      </c>
    </row>
    <row r="5594" spans="1:19" x14ac:dyDescent="0.25">
      <c r="A5594" t="s">
        <v>161</v>
      </c>
      <c r="B5594">
        <v>1</v>
      </c>
      <c r="C5594" t="s">
        <v>5515</v>
      </c>
      <c r="D5594" t="str">
        <f>INDEX(Transcripts[#Data], MATCH(Exons[[#This Row],[Transcript stable ID]], Transcripts[Transcript stable ID], 0), 4)</f>
        <v>NM_001281492.1</v>
      </c>
      <c r="E5594" t="s">
        <v>27</v>
      </c>
      <c r="J5594">
        <v>48010322</v>
      </c>
      <c r="K5594">
        <v>48032757</v>
      </c>
      <c r="L5594">
        <v>48032846</v>
      </c>
      <c r="N5594">
        <v>5</v>
      </c>
      <c r="O5594">
        <v>3218</v>
      </c>
      <c r="P5594">
        <v>3307</v>
      </c>
      <c r="Q5594" t="s">
        <v>15389</v>
      </c>
      <c r="R5594">
        <v>3167</v>
      </c>
      <c r="S5594">
        <v>3256</v>
      </c>
    </row>
    <row r="5595" spans="1:19" x14ac:dyDescent="0.25">
      <c r="A5595" t="s">
        <v>161</v>
      </c>
      <c r="B5595">
        <v>1</v>
      </c>
      <c r="C5595" t="s">
        <v>5515</v>
      </c>
      <c r="D5595" t="str">
        <f>INDEX(Transcripts[#Data], MATCH(Exons[[#This Row],[Transcript stable ID]], Transcripts[Transcript stable ID], 0), 4)</f>
        <v>NM_001281492.1</v>
      </c>
      <c r="E5595" t="s">
        <v>27</v>
      </c>
      <c r="J5595">
        <v>48010322</v>
      </c>
      <c r="K5595">
        <v>48033343</v>
      </c>
      <c r="L5595">
        <v>48033497</v>
      </c>
      <c r="N5595">
        <v>6</v>
      </c>
      <c r="O5595">
        <v>3308</v>
      </c>
      <c r="P5595">
        <v>3462</v>
      </c>
      <c r="Q5595" t="s">
        <v>15390</v>
      </c>
      <c r="R5595">
        <v>3257</v>
      </c>
      <c r="S5595">
        <v>3411</v>
      </c>
    </row>
    <row r="5596" spans="1:19" x14ac:dyDescent="0.25">
      <c r="A5596" t="s">
        <v>161</v>
      </c>
      <c r="B5596">
        <v>1</v>
      </c>
      <c r="C5596" t="s">
        <v>5515</v>
      </c>
      <c r="D5596" t="str">
        <f>INDEX(Transcripts[#Data], MATCH(Exons[[#This Row],[Transcript stable ID]], Transcripts[Transcript stable ID], 0), 4)</f>
        <v>NM_001281492.1</v>
      </c>
      <c r="E5596" t="s">
        <v>27</v>
      </c>
      <c r="J5596">
        <v>48010322</v>
      </c>
      <c r="K5596">
        <v>48033591</v>
      </c>
      <c r="L5596">
        <v>48033790</v>
      </c>
      <c r="N5596">
        <v>7</v>
      </c>
      <c r="O5596">
        <v>3463</v>
      </c>
      <c r="P5596">
        <v>3662</v>
      </c>
      <c r="Q5596" t="s">
        <v>15391</v>
      </c>
      <c r="R5596">
        <v>3412</v>
      </c>
      <c r="S5596">
        <v>3611</v>
      </c>
    </row>
    <row r="5597" spans="1:19" x14ac:dyDescent="0.25">
      <c r="A5597" t="s">
        <v>161</v>
      </c>
      <c r="B5597">
        <v>1</v>
      </c>
      <c r="C5597" t="s">
        <v>5515</v>
      </c>
      <c r="D5597" t="str">
        <f>INDEX(Transcripts[#Data], MATCH(Exons[[#This Row],[Transcript stable ID]], Transcripts[Transcript stable ID], 0), 4)</f>
        <v>NM_001281492.1</v>
      </c>
      <c r="E5597" t="s">
        <v>27</v>
      </c>
      <c r="F5597">
        <v>48010322</v>
      </c>
      <c r="G5597">
        <v>48010372</v>
      </c>
      <c r="J5597">
        <v>48010322</v>
      </c>
      <c r="K5597">
        <v>48010322</v>
      </c>
      <c r="L5597">
        <v>48010609</v>
      </c>
      <c r="N5597">
        <v>1</v>
      </c>
      <c r="O5597">
        <v>52</v>
      </c>
      <c r="P5597">
        <v>288</v>
      </c>
      <c r="Q5597" t="s">
        <v>15393</v>
      </c>
      <c r="R5597">
        <v>1</v>
      </c>
      <c r="S5597">
        <v>237</v>
      </c>
    </row>
    <row r="5598" spans="1:19" x14ac:dyDescent="0.25">
      <c r="A5598" t="s">
        <v>161</v>
      </c>
      <c r="B5598">
        <v>1</v>
      </c>
      <c r="C5598" t="s">
        <v>5515</v>
      </c>
      <c r="D5598" t="str">
        <f>INDEX(Transcripts[#Data], MATCH(Exons[[#This Row],[Transcript stable ID]], Transcripts[Transcript stable ID], 0), 4)</f>
        <v>NM_001281492.1</v>
      </c>
      <c r="E5598" t="s">
        <v>27</v>
      </c>
      <c r="H5598">
        <v>48034000</v>
      </c>
      <c r="I5598">
        <v>48034084</v>
      </c>
      <c r="J5598">
        <v>48010322</v>
      </c>
      <c r="K5598">
        <v>48033918</v>
      </c>
      <c r="L5598">
        <v>48034084</v>
      </c>
      <c r="N5598">
        <v>8</v>
      </c>
      <c r="O5598">
        <v>3663</v>
      </c>
      <c r="P5598">
        <v>3744</v>
      </c>
      <c r="Q5598" t="s">
        <v>15394</v>
      </c>
      <c r="R5598">
        <v>3612</v>
      </c>
      <c r="S5598">
        <v>3693</v>
      </c>
    </row>
    <row r="5599" spans="1:19" x14ac:dyDescent="0.25">
      <c r="A5599" t="s">
        <v>161</v>
      </c>
      <c r="B5599">
        <v>1</v>
      </c>
      <c r="C5599" t="s">
        <v>5511</v>
      </c>
      <c r="D5599" t="str">
        <f>INDEX(Transcripts[#Data], MATCH(Exons[[#This Row],[Transcript stable ID]], Transcripts[Transcript stable ID], 0), 4)</f>
        <v>NM_001281494.1</v>
      </c>
      <c r="E5599" t="s">
        <v>27</v>
      </c>
      <c r="J5599">
        <v>48011094</v>
      </c>
      <c r="K5599">
        <v>48030559</v>
      </c>
      <c r="L5599">
        <v>48030824</v>
      </c>
      <c r="N5599">
        <v>5</v>
      </c>
      <c r="O5599">
        <v>3060</v>
      </c>
      <c r="P5599">
        <v>3325</v>
      </c>
      <c r="Q5599" t="s">
        <v>15387</v>
      </c>
      <c r="R5599">
        <v>2267</v>
      </c>
      <c r="S5599">
        <v>2532</v>
      </c>
    </row>
    <row r="5600" spans="1:19" x14ac:dyDescent="0.25">
      <c r="A5600" t="s">
        <v>161</v>
      </c>
      <c r="B5600">
        <v>1</v>
      </c>
      <c r="C5600" t="s">
        <v>5511</v>
      </c>
      <c r="D5600" t="str">
        <f>INDEX(Transcripts[#Data], MATCH(Exons[[#This Row],[Transcript stable ID]], Transcripts[Transcript stable ID], 0), 4)</f>
        <v>NM_001281494.1</v>
      </c>
      <c r="E5600" t="s">
        <v>27</v>
      </c>
      <c r="J5600">
        <v>48011094</v>
      </c>
      <c r="K5600">
        <v>48032049</v>
      </c>
      <c r="L5600">
        <v>48032166</v>
      </c>
      <c r="N5600">
        <v>6</v>
      </c>
      <c r="O5600">
        <v>3326</v>
      </c>
      <c r="P5600">
        <v>3443</v>
      </c>
      <c r="Q5600" t="s">
        <v>15388</v>
      </c>
      <c r="R5600">
        <v>2533</v>
      </c>
      <c r="S5600">
        <v>2650</v>
      </c>
    </row>
    <row r="5601" spans="1:19" x14ac:dyDescent="0.25">
      <c r="A5601" t="s">
        <v>161</v>
      </c>
      <c r="B5601">
        <v>1</v>
      </c>
      <c r="C5601" t="s">
        <v>5511</v>
      </c>
      <c r="D5601" t="str">
        <f>INDEX(Transcripts[#Data], MATCH(Exons[[#This Row],[Transcript stable ID]], Transcripts[Transcript stable ID], 0), 4)</f>
        <v>NM_001281494.1</v>
      </c>
      <c r="E5601" t="s">
        <v>27</v>
      </c>
      <c r="J5601">
        <v>48011094</v>
      </c>
      <c r="K5601">
        <v>48032757</v>
      </c>
      <c r="L5601">
        <v>48032846</v>
      </c>
      <c r="N5601">
        <v>7</v>
      </c>
      <c r="O5601">
        <v>3444</v>
      </c>
      <c r="P5601">
        <v>3533</v>
      </c>
      <c r="Q5601" t="s">
        <v>15389</v>
      </c>
      <c r="R5601">
        <v>2651</v>
      </c>
      <c r="S5601">
        <v>2740</v>
      </c>
    </row>
    <row r="5602" spans="1:19" x14ac:dyDescent="0.25">
      <c r="A5602" t="s">
        <v>161</v>
      </c>
      <c r="B5602">
        <v>1</v>
      </c>
      <c r="C5602" t="s">
        <v>5511</v>
      </c>
      <c r="D5602" t="str">
        <f>INDEX(Transcripts[#Data], MATCH(Exons[[#This Row],[Transcript stable ID]], Transcripts[Transcript stable ID], 0), 4)</f>
        <v>NM_001281494.1</v>
      </c>
      <c r="E5602" t="s">
        <v>27</v>
      </c>
      <c r="J5602">
        <v>48011094</v>
      </c>
      <c r="K5602">
        <v>48033343</v>
      </c>
      <c r="L5602">
        <v>48033497</v>
      </c>
      <c r="N5602">
        <v>8</v>
      </c>
      <c r="O5602">
        <v>3534</v>
      </c>
      <c r="P5602">
        <v>3688</v>
      </c>
      <c r="Q5602" t="s">
        <v>15390</v>
      </c>
      <c r="R5602">
        <v>2741</v>
      </c>
      <c r="S5602">
        <v>2895</v>
      </c>
    </row>
    <row r="5603" spans="1:19" x14ac:dyDescent="0.25">
      <c r="A5603" t="s">
        <v>161</v>
      </c>
      <c r="B5603">
        <v>1</v>
      </c>
      <c r="C5603" t="s">
        <v>5511</v>
      </c>
      <c r="D5603" t="str">
        <f>INDEX(Transcripts[#Data], MATCH(Exons[[#This Row],[Transcript stable ID]], Transcripts[Transcript stable ID], 0), 4)</f>
        <v>NM_001281494.1</v>
      </c>
      <c r="E5603" t="s">
        <v>27</v>
      </c>
      <c r="J5603">
        <v>48011094</v>
      </c>
      <c r="K5603">
        <v>48033591</v>
      </c>
      <c r="L5603">
        <v>48033790</v>
      </c>
      <c r="N5603">
        <v>9</v>
      </c>
      <c r="O5603">
        <v>3689</v>
      </c>
      <c r="P5603">
        <v>3888</v>
      </c>
      <c r="Q5603" t="s">
        <v>15391</v>
      </c>
      <c r="R5603">
        <v>2896</v>
      </c>
      <c r="S5603">
        <v>3095</v>
      </c>
    </row>
    <row r="5604" spans="1:19" x14ac:dyDescent="0.25">
      <c r="A5604" t="s">
        <v>161</v>
      </c>
      <c r="B5604">
        <v>1</v>
      </c>
      <c r="C5604" t="s">
        <v>5511</v>
      </c>
      <c r="D5604" t="str">
        <f>INDEX(Transcripts[#Data], MATCH(Exons[[#This Row],[Transcript stable ID]], Transcripts[Transcript stable ID], 0), 4)</f>
        <v>NM_001281494.1</v>
      </c>
      <c r="E5604" t="s">
        <v>27</v>
      </c>
      <c r="F5604">
        <v>48011094</v>
      </c>
      <c r="G5604">
        <v>48011244</v>
      </c>
      <c r="J5604">
        <v>48011094</v>
      </c>
      <c r="K5604">
        <v>48011094</v>
      </c>
      <c r="L5604">
        <v>48011244</v>
      </c>
      <c r="N5604">
        <v>1</v>
      </c>
      <c r="Q5604" t="s">
        <v>15395</v>
      </c>
    </row>
    <row r="5605" spans="1:19" x14ac:dyDescent="0.25">
      <c r="A5605" t="s">
        <v>161</v>
      </c>
      <c r="B5605">
        <v>1</v>
      </c>
      <c r="C5605" t="s">
        <v>5511</v>
      </c>
      <c r="D5605" t="str">
        <f>INDEX(Transcripts[#Data], MATCH(Exons[[#This Row],[Transcript stable ID]], Transcripts[Transcript stable ID], 0), 4)</f>
        <v>NM_001281494.1</v>
      </c>
      <c r="E5605" t="s">
        <v>27</v>
      </c>
      <c r="H5605">
        <v>48034000</v>
      </c>
      <c r="I5605">
        <v>48034084</v>
      </c>
      <c r="J5605">
        <v>48011094</v>
      </c>
      <c r="K5605">
        <v>48033918</v>
      </c>
      <c r="L5605">
        <v>48034084</v>
      </c>
      <c r="N5605">
        <v>10</v>
      </c>
      <c r="O5605">
        <v>3889</v>
      </c>
      <c r="P5605">
        <v>3970</v>
      </c>
      <c r="Q5605" t="s">
        <v>15394</v>
      </c>
      <c r="R5605">
        <v>3096</v>
      </c>
      <c r="S5605">
        <v>3177</v>
      </c>
    </row>
    <row r="5606" spans="1:19" x14ac:dyDescent="0.25">
      <c r="A5606" t="s">
        <v>161</v>
      </c>
      <c r="B5606">
        <v>1</v>
      </c>
      <c r="C5606" t="s">
        <v>5511</v>
      </c>
      <c r="D5606" t="str">
        <f>INDEX(Transcripts[#Data], MATCH(Exons[[#This Row],[Transcript stable ID]], Transcripts[Transcript stable ID], 0), 4)</f>
        <v>NM_001281494.1</v>
      </c>
      <c r="E5606" t="s">
        <v>27</v>
      </c>
      <c r="F5606">
        <v>48018066</v>
      </c>
      <c r="G5606">
        <v>48018262</v>
      </c>
      <c r="J5606">
        <v>48011094</v>
      </c>
      <c r="K5606">
        <v>48018066</v>
      </c>
      <c r="L5606">
        <v>48018262</v>
      </c>
      <c r="N5606">
        <v>2</v>
      </c>
      <c r="Q5606" t="s">
        <v>15396</v>
      </c>
    </row>
    <row r="5607" spans="1:19" x14ac:dyDescent="0.25">
      <c r="A5607" t="s">
        <v>161</v>
      </c>
      <c r="B5607">
        <v>1</v>
      </c>
      <c r="C5607" t="s">
        <v>5511</v>
      </c>
      <c r="D5607" t="str">
        <f>INDEX(Transcripts[#Data], MATCH(Exons[[#This Row],[Transcript stable ID]], Transcripts[Transcript stable ID], 0), 4)</f>
        <v>NM_001281494.1</v>
      </c>
      <c r="E5607" t="s">
        <v>27</v>
      </c>
      <c r="F5607">
        <v>48023033</v>
      </c>
      <c r="G5607">
        <v>48023202</v>
      </c>
      <c r="J5607">
        <v>48011094</v>
      </c>
      <c r="K5607">
        <v>48023033</v>
      </c>
      <c r="L5607">
        <v>48023202</v>
      </c>
      <c r="N5607">
        <v>3</v>
      </c>
      <c r="Q5607" t="s">
        <v>15397</v>
      </c>
    </row>
    <row r="5608" spans="1:19" x14ac:dyDescent="0.25">
      <c r="A5608" t="s">
        <v>161</v>
      </c>
      <c r="B5608">
        <v>1</v>
      </c>
      <c r="C5608" t="s">
        <v>5511</v>
      </c>
      <c r="D5608" t="str">
        <f>INDEX(Transcripts[#Data], MATCH(Exons[[#This Row],[Transcript stable ID]], Transcripts[Transcript stable ID], 0), 4)</f>
        <v>NM_001281494.1</v>
      </c>
      <c r="E5608" t="s">
        <v>27</v>
      </c>
      <c r="F5608">
        <v>48025754</v>
      </c>
      <c r="G5608">
        <v>48026028</v>
      </c>
      <c r="J5608">
        <v>48011094</v>
      </c>
      <c r="K5608">
        <v>48025754</v>
      </c>
      <c r="L5608">
        <v>48028294</v>
      </c>
      <c r="N5608">
        <v>4</v>
      </c>
      <c r="O5608">
        <v>794</v>
      </c>
      <c r="P5608">
        <v>3059</v>
      </c>
      <c r="Q5608" t="s">
        <v>15398</v>
      </c>
      <c r="R5608">
        <v>1</v>
      </c>
      <c r="S5608">
        <v>2266</v>
      </c>
    </row>
    <row r="5609" spans="1:19" x14ac:dyDescent="0.25">
      <c r="A5609" t="s">
        <v>3674</v>
      </c>
      <c r="B5609">
        <v>-1</v>
      </c>
      <c r="C5609" t="s">
        <v>3699</v>
      </c>
      <c r="D5609" t="str">
        <f>INDEX(Transcripts[#Data], MATCH(Exons[[#This Row],[Transcript stable ID]], Transcripts[Transcript stable ID], 0), 4)</f>
        <v>NM_003902.4</v>
      </c>
      <c r="E5609" t="s">
        <v>27</v>
      </c>
      <c r="J5609">
        <v>78444770</v>
      </c>
      <c r="K5609">
        <v>78435609</v>
      </c>
      <c r="L5609">
        <v>78435699</v>
      </c>
      <c r="N5609">
        <v>2</v>
      </c>
      <c r="O5609">
        <v>203</v>
      </c>
      <c r="P5609">
        <v>293</v>
      </c>
      <c r="Q5609" t="s">
        <v>15399</v>
      </c>
      <c r="R5609">
        <v>121</v>
      </c>
      <c r="S5609">
        <v>211</v>
      </c>
    </row>
    <row r="5610" spans="1:19" x14ac:dyDescent="0.25">
      <c r="A5610" t="s">
        <v>3674</v>
      </c>
      <c r="B5610">
        <v>-1</v>
      </c>
      <c r="C5610" t="s">
        <v>3699</v>
      </c>
      <c r="D5610" t="str">
        <f>INDEX(Transcripts[#Data], MATCH(Exons[[#This Row],[Transcript stable ID]], Transcripts[Transcript stable ID], 0), 4)</f>
        <v>NM_003902.4</v>
      </c>
      <c r="E5610" t="s">
        <v>27</v>
      </c>
      <c r="J5610">
        <v>78444770</v>
      </c>
      <c r="K5610">
        <v>78433849</v>
      </c>
      <c r="L5610">
        <v>78433887</v>
      </c>
      <c r="N5610">
        <v>3</v>
      </c>
      <c r="O5610">
        <v>294</v>
      </c>
      <c r="P5610">
        <v>332</v>
      </c>
      <c r="Q5610" t="s">
        <v>15400</v>
      </c>
      <c r="R5610">
        <v>212</v>
      </c>
      <c r="S5610">
        <v>250</v>
      </c>
    </row>
    <row r="5611" spans="1:19" x14ac:dyDescent="0.25">
      <c r="A5611" t="s">
        <v>3674</v>
      </c>
      <c r="B5611">
        <v>-1</v>
      </c>
      <c r="C5611" t="s">
        <v>3699</v>
      </c>
      <c r="D5611" t="str">
        <f>INDEX(Transcripts[#Data], MATCH(Exons[[#This Row],[Transcript stable ID]], Transcripts[Transcript stable ID], 0), 4)</f>
        <v>NM_003902.4</v>
      </c>
      <c r="E5611" t="s">
        <v>27</v>
      </c>
      <c r="J5611">
        <v>78444770</v>
      </c>
      <c r="K5611">
        <v>78433311</v>
      </c>
      <c r="L5611">
        <v>78433350</v>
      </c>
      <c r="N5611">
        <v>4</v>
      </c>
      <c r="O5611">
        <v>333</v>
      </c>
      <c r="P5611">
        <v>372</v>
      </c>
      <c r="Q5611" t="s">
        <v>15401</v>
      </c>
      <c r="R5611">
        <v>251</v>
      </c>
      <c r="S5611">
        <v>290</v>
      </c>
    </row>
    <row r="5612" spans="1:19" x14ac:dyDescent="0.25">
      <c r="A5612" t="s">
        <v>3674</v>
      </c>
      <c r="B5612">
        <v>-1</v>
      </c>
      <c r="C5612" t="s">
        <v>3699</v>
      </c>
      <c r="D5612" t="str">
        <f>INDEX(Transcripts[#Data], MATCH(Exons[[#This Row],[Transcript stable ID]], Transcripts[Transcript stable ID], 0), 4)</f>
        <v>NM_003902.4</v>
      </c>
      <c r="E5612" t="s">
        <v>27</v>
      </c>
      <c r="J5612">
        <v>78444770</v>
      </c>
      <c r="K5612">
        <v>78432568</v>
      </c>
      <c r="L5612">
        <v>78432639</v>
      </c>
      <c r="N5612">
        <v>6</v>
      </c>
      <c r="O5612">
        <v>426</v>
      </c>
      <c r="P5612">
        <v>497</v>
      </c>
      <c r="Q5612" t="s">
        <v>15402</v>
      </c>
      <c r="R5612">
        <v>344</v>
      </c>
      <c r="S5612">
        <v>415</v>
      </c>
    </row>
    <row r="5613" spans="1:19" x14ac:dyDescent="0.25">
      <c r="A5613" t="s">
        <v>3674</v>
      </c>
      <c r="B5613">
        <v>-1</v>
      </c>
      <c r="C5613" t="s">
        <v>3699</v>
      </c>
      <c r="D5613" t="str">
        <f>INDEX(Transcripts[#Data], MATCH(Exons[[#This Row],[Transcript stable ID]], Transcripts[Transcript stable ID], 0), 4)</f>
        <v>NM_003902.4</v>
      </c>
      <c r="E5613" t="s">
        <v>27</v>
      </c>
      <c r="J5613">
        <v>78444770</v>
      </c>
      <c r="K5613">
        <v>78432378</v>
      </c>
      <c r="L5613">
        <v>78432435</v>
      </c>
      <c r="N5613">
        <v>7</v>
      </c>
      <c r="O5613">
        <v>498</v>
      </c>
      <c r="P5613">
        <v>555</v>
      </c>
      <c r="Q5613" t="s">
        <v>15403</v>
      </c>
      <c r="R5613">
        <v>416</v>
      </c>
      <c r="S5613">
        <v>473</v>
      </c>
    </row>
    <row r="5614" spans="1:19" x14ac:dyDescent="0.25">
      <c r="A5614" t="s">
        <v>3674</v>
      </c>
      <c r="B5614">
        <v>-1</v>
      </c>
      <c r="C5614" t="s">
        <v>3699</v>
      </c>
      <c r="D5614" t="str">
        <f>INDEX(Transcripts[#Data], MATCH(Exons[[#This Row],[Transcript stable ID]], Transcripts[Transcript stable ID], 0), 4)</f>
        <v>NM_003902.4</v>
      </c>
      <c r="E5614" t="s">
        <v>27</v>
      </c>
      <c r="J5614">
        <v>78444770</v>
      </c>
      <c r="K5614">
        <v>78430753</v>
      </c>
      <c r="L5614">
        <v>78430915</v>
      </c>
      <c r="N5614">
        <v>8</v>
      </c>
      <c r="O5614">
        <v>556</v>
      </c>
      <c r="P5614">
        <v>718</v>
      </c>
      <c r="Q5614" t="s">
        <v>15404</v>
      </c>
      <c r="R5614">
        <v>474</v>
      </c>
      <c r="S5614">
        <v>636</v>
      </c>
    </row>
    <row r="5615" spans="1:19" x14ac:dyDescent="0.25">
      <c r="A5615" t="s">
        <v>3674</v>
      </c>
      <c r="B5615">
        <v>-1</v>
      </c>
      <c r="C5615" t="s">
        <v>3699</v>
      </c>
      <c r="D5615" t="str">
        <f>INDEX(Transcripts[#Data], MATCH(Exons[[#This Row],[Transcript stable ID]], Transcripts[Transcript stable ID], 0), 4)</f>
        <v>NM_003902.4</v>
      </c>
      <c r="E5615" t="s">
        <v>27</v>
      </c>
      <c r="J5615">
        <v>78444770</v>
      </c>
      <c r="K5615">
        <v>78430555</v>
      </c>
      <c r="L5615">
        <v>78430653</v>
      </c>
      <c r="N5615">
        <v>9</v>
      </c>
      <c r="O5615">
        <v>719</v>
      </c>
      <c r="P5615">
        <v>817</v>
      </c>
      <c r="Q5615" t="s">
        <v>15405</v>
      </c>
      <c r="R5615">
        <v>637</v>
      </c>
      <c r="S5615">
        <v>735</v>
      </c>
    </row>
    <row r="5616" spans="1:19" x14ac:dyDescent="0.25">
      <c r="A5616" t="s">
        <v>3674</v>
      </c>
      <c r="B5616">
        <v>-1</v>
      </c>
      <c r="C5616" t="s">
        <v>3699</v>
      </c>
      <c r="D5616" t="str">
        <f>INDEX(Transcripts[#Data], MATCH(Exons[[#This Row],[Transcript stable ID]], Transcripts[Transcript stable ID], 0), 4)</f>
        <v>NM_003902.4</v>
      </c>
      <c r="E5616" t="s">
        <v>27</v>
      </c>
      <c r="J5616">
        <v>78444770</v>
      </c>
      <c r="K5616">
        <v>78430331</v>
      </c>
      <c r="L5616">
        <v>78430432</v>
      </c>
      <c r="N5616">
        <v>10</v>
      </c>
      <c r="O5616">
        <v>818</v>
      </c>
      <c r="P5616">
        <v>919</v>
      </c>
      <c r="Q5616" t="s">
        <v>15406</v>
      </c>
      <c r="R5616">
        <v>736</v>
      </c>
      <c r="S5616">
        <v>837</v>
      </c>
    </row>
    <row r="5617" spans="1:19" x14ac:dyDescent="0.25">
      <c r="A5617" t="s">
        <v>3674</v>
      </c>
      <c r="B5617">
        <v>-1</v>
      </c>
      <c r="C5617" t="s">
        <v>3699</v>
      </c>
      <c r="D5617" t="str">
        <f>INDEX(Transcripts[#Data], MATCH(Exons[[#This Row],[Transcript stable ID]], Transcripts[Transcript stable ID], 0), 4)</f>
        <v>NM_003902.4</v>
      </c>
      <c r="E5617" t="s">
        <v>27</v>
      </c>
      <c r="J5617">
        <v>78444770</v>
      </c>
      <c r="K5617">
        <v>78429939</v>
      </c>
      <c r="L5617">
        <v>78430041</v>
      </c>
      <c r="N5617">
        <v>11</v>
      </c>
      <c r="O5617">
        <v>920</v>
      </c>
      <c r="P5617">
        <v>1022</v>
      </c>
      <c r="Q5617" t="s">
        <v>15407</v>
      </c>
      <c r="R5617">
        <v>838</v>
      </c>
      <c r="S5617">
        <v>940</v>
      </c>
    </row>
    <row r="5618" spans="1:19" x14ac:dyDescent="0.25">
      <c r="A5618" t="s">
        <v>3674</v>
      </c>
      <c r="B5618">
        <v>-1</v>
      </c>
      <c r="C5618" t="s">
        <v>3699</v>
      </c>
      <c r="D5618" t="str">
        <f>INDEX(Transcripts[#Data], MATCH(Exons[[#This Row],[Transcript stable ID]], Transcripts[Transcript stable ID], 0), 4)</f>
        <v>NM_003902.4</v>
      </c>
      <c r="E5618" t="s">
        <v>27</v>
      </c>
      <c r="J5618">
        <v>78444770</v>
      </c>
      <c r="K5618">
        <v>78429747</v>
      </c>
      <c r="L5618">
        <v>78429847</v>
      </c>
      <c r="N5618">
        <v>12</v>
      </c>
      <c r="O5618">
        <v>1023</v>
      </c>
      <c r="P5618">
        <v>1123</v>
      </c>
      <c r="Q5618" t="s">
        <v>15408</v>
      </c>
      <c r="R5618">
        <v>941</v>
      </c>
      <c r="S5618">
        <v>1041</v>
      </c>
    </row>
    <row r="5619" spans="1:19" x14ac:dyDescent="0.25">
      <c r="A5619" t="s">
        <v>3674</v>
      </c>
      <c r="B5619">
        <v>-1</v>
      </c>
      <c r="C5619" t="s">
        <v>3699</v>
      </c>
      <c r="D5619" t="str">
        <f>INDEX(Transcripts[#Data], MATCH(Exons[[#This Row],[Transcript stable ID]], Transcripts[Transcript stable ID], 0), 4)</f>
        <v>NM_003902.4</v>
      </c>
      <c r="E5619" t="s">
        <v>27</v>
      </c>
      <c r="J5619">
        <v>78444770</v>
      </c>
      <c r="K5619">
        <v>78429259</v>
      </c>
      <c r="L5619">
        <v>78429400</v>
      </c>
      <c r="N5619">
        <v>13</v>
      </c>
      <c r="O5619">
        <v>1124</v>
      </c>
      <c r="P5619">
        <v>1265</v>
      </c>
      <c r="Q5619" t="s">
        <v>15409</v>
      </c>
      <c r="R5619">
        <v>1042</v>
      </c>
      <c r="S5619">
        <v>1183</v>
      </c>
    </row>
    <row r="5620" spans="1:19" x14ac:dyDescent="0.25">
      <c r="A5620" t="s">
        <v>3674</v>
      </c>
      <c r="B5620">
        <v>-1</v>
      </c>
      <c r="C5620" t="s">
        <v>3699</v>
      </c>
      <c r="D5620" t="str">
        <f>INDEX(Transcripts[#Data], MATCH(Exons[[#This Row],[Transcript stable ID]], Transcripts[Transcript stable ID], 0), 4)</f>
        <v>NM_003902.4</v>
      </c>
      <c r="E5620" t="s">
        <v>27</v>
      </c>
      <c r="J5620">
        <v>78444770</v>
      </c>
      <c r="K5620">
        <v>78428455</v>
      </c>
      <c r="L5620">
        <v>78428615</v>
      </c>
      <c r="N5620">
        <v>14</v>
      </c>
      <c r="O5620">
        <v>1266</v>
      </c>
      <c r="P5620">
        <v>1426</v>
      </c>
      <c r="Q5620" t="s">
        <v>15410</v>
      </c>
      <c r="R5620">
        <v>1184</v>
      </c>
      <c r="S5620">
        <v>1344</v>
      </c>
    </row>
    <row r="5621" spans="1:19" x14ac:dyDescent="0.25">
      <c r="A5621" t="s">
        <v>3674</v>
      </c>
      <c r="B5621">
        <v>-1</v>
      </c>
      <c r="C5621" t="s">
        <v>3699</v>
      </c>
      <c r="D5621" t="str">
        <f>INDEX(Transcripts[#Data], MATCH(Exons[[#This Row],[Transcript stable ID]], Transcripts[Transcript stable ID], 0), 4)</f>
        <v>NM_003902.4</v>
      </c>
      <c r="E5621" t="s">
        <v>27</v>
      </c>
      <c r="J5621">
        <v>78444770</v>
      </c>
      <c r="K5621">
        <v>78426029</v>
      </c>
      <c r="L5621">
        <v>78426180</v>
      </c>
      <c r="N5621">
        <v>15</v>
      </c>
      <c r="O5621">
        <v>1427</v>
      </c>
      <c r="P5621">
        <v>1578</v>
      </c>
      <c r="Q5621" t="s">
        <v>15411</v>
      </c>
      <c r="R5621">
        <v>1345</v>
      </c>
      <c r="S5621">
        <v>1496</v>
      </c>
    </row>
    <row r="5622" spans="1:19" x14ac:dyDescent="0.25">
      <c r="A5622" t="s">
        <v>3674</v>
      </c>
      <c r="B5622">
        <v>-1</v>
      </c>
      <c r="C5622" t="s">
        <v>3699</v>
      </c>
      <c r="D5622" t="str">
        <f>INDEX(Transcripts[#Data], MATCH(Exons[[#This Row],[Transcript stable ID]], Transcripts[Transcript stable ID], 0), 4)</f>
        <v>NM_003902.4</v>
      </c>
      <c r="E5622" t="s">
        <v>27</v>
      </c>
      <c r="J5622">
        <v>78444770</v>
      </c>
      <c r="K5622">
        <v>78425869</v>
      </c>
      <c r="L5622">
        <v>78425948</v>
      </c>
      <c r="N5622">
        <v>16</v>
      </c>
      <c r="O5622">
        <v>1579</v>
      </c>
      <c r="P5622">
        <v>1658</v>
      </c>
      <c r="Q5622" t="s">
        <v>15412</v>
      </c>
      <c r="R5622">
        <v>1497</v>
      </c>
      <c r="S5622">
        <v>1576</v>
      </c>
    </row>
    <row r="5623" spans="1:19" x14ac:dyDescent="0.25">
      <c r="A5623" t="s">
        <v>3674</v>
      </c>
      <c r="B5623">
        <v>-1</v>
      </c>
      <c r="C5623" t="s">
        <v>3699</v>
      </c>
      <c r="D5623" t="str">
        <f>INDEX(Transcripts[#Data], MATCH(Exons[[#This Row],[Transcript stable ID]], Transcripts[Transcript stable ID], 0), 4)</f>
        <v>NM_003902.4</v>
      </c>
      <c r="E5623" t="s">
        <v>27</v>
      </c>
      <c r="J5623">
        <v>78444770</v>
      </c>
      <c r="K5623">
        <v>78422257</v>
      </c>
      <c r="L5623">
        <v>78422385</v>
      </c>
      <c r="N5623">
        <v>17</v>
      </c>
      <c r="O5623">
        <v>1659</v>
      </c>
      <c r="P5623">
        <v>1787</v>
      </c>
      <c r="Q5623" t="s">
        <v>15413</v>
      </c>
      <c r="R5623">
        <v>1577</v>
      </c>
      <c r="S5623">
        <v>1705</v>
      </c>
    </row>
    <row r="5624" spans="1:19" x14ac:dyDescent="0.25">
      <c r="A5624" t="s">
        <v>3674</v>
      </c>
      <c r="B5624">
        <v>-1</v>
      </c>
      <c r="C5624" t="s">
        <v>3699</v>
      </c>
      <c r="D5624" t="str">
        <f>INDEX(Transcripts[#Data], MATCH(Exons[[#This Row],[Transcript stable ID]], Transcripts[Transcript stable ID], 0), 4)</f>
        <v>NM_003902.4</v>
      </c>
      <c r="E5624" t="s">
        <v>27</v>
      </c>
      <c r="J5624">
        <v>78444770</v>
      </c>
      <c r="K5624">
        <v>78420940</v>
      </c>
      <c r="L5624">
        <v>78421014</v>
      </c>
      <c r="N5624">
        <v>18</v>
      </c>
      <c r="O5624">
        <v>1788</v>
      </c>
      <c r="P5624">
        <v>1862</v>
      </c>
      <c r="Q5624" t="s">
        <v>15414</v>
      </c>
      <c r="R5624">
        <v>1706</v>
      </c>
      <c r="S5624">
        <v>1780</v>
      </c>
    </row>
    <row r="5625" spans="1:19" x14ac:dyDescent="0.25">
      <c r="A5625" t="s">
        <v>3674</v>
      </c>
      <c r="B5625">
        <v>-1</v>
      </c>
      <c r="C5625" t="s">
        <v>3699</v>
      </c>
      <c r="D5625" t="str">
        <f>INDEX(Transcripts[#Data], MATCH(Exons[[#This Row],[Transcript stable ID]], Transcripts[Transcript stable ID], 0), 4)</f>
        <v>NM_003902.4</v>
      </c>
      <c r="E5625" t="s">
        <v>27</v>
      </c>
      <c r="J5625">
        <v>78444770</v>
      </c>
      <c r="K5625">
        <v>78414840</v>
      </c>
      <c r="L5625">
        <v>78414985</v>
      </c>
      <c r="N5625">
        <v>19</v>
      </c>
      <c r="O5625">
        <v>1863</v>
      </c>
      <c r="P5625">
        <v>2008</v>
      </c>
      <c r="Q5625" t="s">
        <v>15415</v>
      </c>
      <c r="R5625">
        <v>1781</v>
      </c>
      <c r="S5625">
        <v>1926</v>
      </c>
    </row>
    <row r="5626" spans="1:19" x14ac:dyDescent="0.25">
      <c r="A5626" t="s">
        <v>3674</v>
      </c>
      <c r="B5626">
        <v>-1</v>
      </c>
      <c r="C5626" t="s">
        <v>3699</v>
      </c>
      <c r="D5626" t="str">
        <f>INDEX(Transcripts[#Data], MATCH(Exons[[#This Row],[Transcript stable ID]], Transcripts[Transcript stable ID], 0), 4)</f>
        <v>NM_003902.4</v>
      </c>
      <c r="E5626" t="s">
        <v>27</v>
      </c>
      <c r="F5626">
        <v>78444689</v>
      </c>
      <c r="G5626">
        <v>78444770</v>
      </c>
      <c r="J5626">
        <v>78444770</v>
      </c>
      <c r="K5626">
        <v>78444569</v>
      </c>
      <c r="L5626">
        <v>78444770</v>
      </c>
      <c r="N5626">
        <v>1</v>
      </c>
      <c r="O5626">
        <v>83</v>
      </c>
      <c r="P5626">
        <v>202</v>
      </c>
      <c r="Q5626" t="s">
        <v>15416</v>
      </c>
      <c r="R5626">
        <v>1</v>
      </c>
      <c r="S5626">
        <v>120</v>
      </c>
    </row>
    <row r="5627" spans="1:19" x14ac:dyDescent="0.25">
      <c r="A5627" t="s">
        <v>3674</v>
      </c>
      <c r="B5627">
        <v>-1</v>
      </c>
      <c r="C5627" t="s">
        <v>3699</v>
      </c>
      <c r="D5627" t="str">
        <f>INDEX(Transcripts[#Data], MATCH(Exons[[#This Row],[Transcript stable ID]], Transcripts[Transcript stable ID], 0), 4)</f>
        <v>NM_003902.4</v>
      </c>
      <c r="E5627" t="s">
        <v>27</v>
      </c>
      <c r="J5627">
        <v>78444770</v>
      </c>
      <c r="K5627">
        <v>78432733</v>
      </c>
      <c r="L5627">
        <v>78432785</v>
      </c>
      <c r="N5627">
        <v>5</v>
      </c>
      <c r="O5627">
        <v>373</v>
      </c>
      <c r="P5627">
        <v>425</v>
      </c>
      <c r="Q5627" t="s">
        <v>15417</v>
      </c>
      <c r="R5627">
        <v>291</v>
      </c>
      <c r="S5627">
        <v>343</v>
      </c>
    </row>
    <row r="5628" spans="1:19" x14ac:dyDescent="0.25">
      <c r="A5628" t="s">
        <v>3674</v>
      </c>
      <c r="B5628">
        <v>-1</v>
      </c>
      <c r="C5628" t="s">
        <v>3699</v>
      </c>
      <c r="D5628" t="str">
        <f>INDEX(Transcripts[#Data], MATCH(Exons[[#This Row],[Transcript stable ID]], Transcripts[Transcript stable ID], 0), 4)</f>
        <v>NM_003902.4</v>
      </c>
      <c r="E5628" t="s">
        <v>27</v>
      </c>
      <c r="H5628">
        <v>78414090</v>
      </c>
      <c r="I5628">
        <v>78414450</v>
      </c>
      <c r="J5628">
        <v>78444770</v>
      </c>
      <c r="K5628">
        <v>78414090</v>
      </c>
      <c r="L5628">
        <v>78414459</v>
      </c>
      <c r="N5628">
        <v>20</v>
      </c>
      <c r="O5628">
        <v>2009</v>
      </c>
      <c r="P5628">
        <v>2017</v>
      </c>
      <c r="Q5628" t="s">
        <v>15418</v>
      </c>
      <c r="R5628">
        <v>1927</v>
      </c>
      <c r="S5628">
        <v>1935</v>
      </c>
    </row>
    <row r="5629" spans="1:19" x14ac:dyDescent="0.25">
      <c r="A5629" t="s">
        <v>6516</v>
      </c>
      <c r="B5629">
        <v>-1</v>
      </c>
      <c r="C5629" t="s">
        <v>6530</v>
      </c>
      <c r="D5629" t="str">
        <f>INDEX(Transcripts[#Data], MATCH(Exons[[#This Row],[Transcript stable ID]], Transcripts[Transcript stable ID], 0), 4)</f>
        <v>NM_002609.4</v>
      </c>
      <c r="E5629" t="s">
        <v>27</v>
      </c>
      <c r="F5629">
        <v>149534960</v>
      </c>
      <c r="G5629">
        <v>149535423</v>
      </c>
      <c r="J5629">
        <v>149535423</v>
      </c>
      <c r="K5629">
        <v>149534960</v>
      </c>
      <c r="L5629">
        <v>149535423</v>
      </c>
      <c r="N5629">
        <v>1</v>
      </c>
      <c r="Q5629" t="s">
        <v>15419</v>
      </c>
    </row>
    <row r="5630" spans="1:19" x14ac:dyDescent="0.25">
      <c r="A5630" t="s">
        <v>6516</v>
      </c>
      <c r="B5630">
        <v>-1</v>
      </c>
      <c r="C5630" t="s">
        <v>6530</v>
      </c>
      <c r="D5630" t="str">
        <f>INDEX(Transcripts[#Data], MATCH(Exons[[#This Row],[Transcript stable ID]], Transcripts[Transcript stable ID], 0), 4)</f>
        <v>NM_002609.4</v>
      </c>
      <c r="E5630" t="s">
        <v>27</v>
      </c>
      <c r="F5630">
        <v>149516611</v>
      </c>
      <c r="G5630">
        <v>149516616</v>
      </c>
      <c r="J5630">
        <v>149535423</v>
      </c>
      <c r="K5630">
        <v>149516571</v>
      </c>
      <c r="L5630">
        <v>149516616</v>
      </c>
      <c r="N5630">
        <v>2</v>
      </c>
      <c r="O5630">
        <v>471</v>
      </c>
      <c r="P5630">
        <v>510</v>
      </c>
      <c r="Q5630" t="s">
        <v>15420</v>
      </c>
      <c r="R5630">
        <v>1</v>
      </c>
      <c r="S5630">
        <v>40</v>
      </c>
    </row>
    <row r="5631" spans="1:19" x14ac:dyDescent="0.25">
      <c r="A5631" t="s">
        <v>6516</v>
      </c>
      <c r="B5631">
        <v>-1</v>
      </c>
      <c r="C5631" t="s">
        <v>6530</v>
      </c>
      <c r="D5631" t="str">
        <f>INDEX(Transcripts[#Data], MATCH(Exons[[#This Row],[Transcript stable ID]], Transcripts[Transcript stable ID], 0), 4)</f>
        <v>NM_002609.4</v>
      </c>
      <c r="E5631" t="s">
        <v>27</v>
      </c>
      <c r="J5631">
        <v>149535423</v>
      </c>
      <c r="K5631">
        <v>149515118</v>
      </c>
      <c r="L5631">
        <v>149515441</v>
      </c>
      <c r="N5631">
        <v>3</v>
      </c>
      <c r="O5631">
        <v>511</v>
      </c>
      <c r="P5631">
        <v>834</v>
      </c>
      <c r="Q5631" t="s">
        <v>15421</v>
      </c>
      <c r="R5631">
        <v>41</v>
      </c>
      <c r="S5631">
        <v>364</v>
      </c>
    </row>
    <row r="5632" spans="1:19" x14ac:dyDescent="0.25">
      <c r="A5632" t="s">
        <v>6516</v>
      </c>
      <c r="B5632">
        <v>-1</v>
      </c>
      <c r="C5632" t="s">
        <v>6530</v>
      </c>
      <c r="D5632" t="str">
        <f>INDEX(Transcripts[#Data], MATCH(Exons[[#This Row],[Transcript stable ID]], Transcripts[Transcript stable ID], 0), 4)</f>
        <v>NM_002609.4</v>
      </c>
      <c r="E5632" t="s">
        <v>27</v>
      </c>
      <c r="J5632">
        <v>149535423</v>
      </c>
      <c r="K5632">
        <v>149514313</v>
      </c>
      <c r="L5632">
        <v>149514579</v>
      </c>
      <c r="N5632">
        <v>4</v>
      </c>
      <c r="O5632">
        <v>835</v>
      </c>
      <c r="P5632">
        <v>1101</v>
      </c>
      <c r="Q5632" t="s">
        <v>15422</v>
      </c>
      <c r="R5632">
        <v>365</v>
      </c>
      <c r="S5632">
        <v>631</v>
      </c>
    </row>
    <row r="5633" spans="1:19" x14ac:dyDescent="0.25">
      <c r="A5633" t="s">
        <v>6516</v>
      </c>
      <c r="B5633">
        <v>-1</v>
      </c>
      <c r="C5633" t="s">
        <v>6530</v>
      </c>
      <c r="D5633" t="str">
        <f>INDEX(Transcripts[#Data], MATCH(Exons[[#This Row],[Transcript stable ID]], Transcripts[Transcript stable ID], 0), 4)</f>
        <v>NM_002609.4</v>
      </c>
      <c r="E5633" t="s">
        <v>27</v>
      </c>
      <c r="J5633">
        <v>149535423</v>
      </c>
      <c r="K5633">
        <v>149513444</v>
      </c>
      <c r="L5633">
        <v>149513571</v>
      </c>
      <c r="N5633">
        <v>5</v>
      </c>
      <c r="O5633">
        <v>1102</v>
      </c>
      <c r="P5633">
        <v>1229</v>
      </c>
      <c r="Q5633" t="s">
        <v>15423</v>
      </c>
      <c r="R5633">
        <v>632</v>
      </c>
      <c r="S5633">
        <v>759</v>
      </c>
    </row>
    <row r="5634" spans="1:19" x14ac:dyDescent="0.25">
      <c r="A5634" t="s">
        <v>6516</v>
      </c>
      <c r="B5634">
        <v>-1</v>
      </c>
      <c r="C5634" t="s">
        <v>6530</v>
      </c>
      <c r="D5634" t="str">
        <f>INDEX(Transcripts[#Data], MATCH(Exons[[#This Row],[Transcript stable ID]], Transcripts[Transcript stable ID], 0), 4)</f>
        <v>NM_002609.4</v>
      </c>
      <c r="E5634" t="s">
        <v>27</v>
      </c>
      <c r="J5634">
        <v>149535423</v>
      </c>
      <c r="K5634">
        <v>149513149</v>
      </c>
      <c r="L5634">
        <v>149513323</v>
      </c>
      <c r="N5634">
        <v>6</v>
      </c>
      <c r="O5634">
        <v>1230</v>
      </c>
      <c r="P5634">
        <v>1404</v>
      </c>
      <c r="Q5634" t="s">
        <v>15424</v>
      </c>
      <c r="R5634">
        <v>760</v>
      </c>
      <c r="S5634">
        <v>934</v>
      </c>
    </row>
    <row r="5635" spans="1:19" x14ac:dyDescent="0.25">
      <c r="A5635" t="s">
        <v>6516</v>
      </c>
      <c r="B5635">
        <v>-1</v>
      </c>
      <c r="C5635" t="s">
        <v>6530</v>
      </c>
      <c r="D5635" t="str">
        <f>INDEX(Transcripts[#Data], MATCH(Exons[[#This Row],[Transcript stable ID]], Transcripts[Transcript stable ID], 0), 4)</f>
        <v>NM_002609.4</v>
      </c>
      <c r="E5635" t="s">
        <v>27</v>
      </c>
      <c r="J5635">
        <v>149535423</v>
      </c>
      <c r="K5635">
        <v>149512313</v>
      </c>
      <c r="L5635">
        <v>149512505</v>
      </c>
      <c r="N5635">
        <v>7</v>
      </c>
      <c r="O5635">
        <v>1405</v>
      </c>
      <c r="P5635">
        <v>1597</v>
      </c>
      <c r="Q5635" t="s">
        <v>15425</v>
      </c>
      <c r="R5635">
        <v>935</v>
      </c>
      <c r="S5635">
        <v>1127</v>
      </c>
    </row>
    <row r="5636" spans="1:19" x14ac:dyDescent="0.25">
      <c r="A5636" t="s">
        <v>6516</v>
      </c>
      <c r="B5636">
        <v>-1</v>
      </c>
      <c r="C5636" t="s">
        <v>6530</v>
      </c>
      <c r="D5636" t="str">
        <f>INDEX(Transcripts[#Data], MATCH(Exons[[#This Row],[Transcript stable ID]], Transcripts[Transcript stable ID], 0), 4)</f>
        <v>NM_002609.4</v>
      </c>
      <c r="E5636" t="s">
        <v>27</v>
      </c>
      <c r="J5636">
        <v>149535423</v>
      </c>
      <c r="K5636">
        <v>149511542</v>
      </c>
      <c r="L5636">
        <v>149511657</v>
      </c>
      <c r="N5636">
        <v>8</v>
      </c>
      <c r="O5636">
        <v>1598</v>
      </c>
      <c r="P5636">
        <v>1713</v>
      </c>
      <c r="Q5636" t="s">
        <v>15426</v>
      </c>
      <c r="R5636">
        <v>1128</v>
      </c>
      <c r="S5636">
        <v>1243</v>
      </c>
    </row>
    <row r="5637" spans="1:19" x14ac:dyDescent="0.25">
      <c r="A5637" t="s">
        <v>6516</v>
      </c>
      <c r="B5637">
        <v>-1</v>
      </c>
      <c r="C5637" t="s">
        <v>6530</v>
      </c>
      <c r="D5637" t="str">
        <f>INDEX(Transcripts[#Data], MATCH(Exons[[#This Row],[Transcript stable ID]], Transcripts[Transcript stable ID], 0), 4)</f>
        <v>NM_002609.4</v>
      </c>
      <c r="E5637" t="s">
        <v>27</v>
      </c>
      <c r="J5637">
        <v>149535423</v>
      </c>
      <c r="K5637">
        <v>149510102</v>
      </c>
      <c r="L5637">
        <v>149510225</v>
      </c>
      <c r="N5637">
        <v>9</v>
      </c>
      <c r="O5637">
        <v>1714</v>
      </c>
      <c r="P5637">
        <v>1837</v>
      </c>
      <c r="Q5637" t="s">
        <v>15427</v>
      </c>
      <c r="R5637">
        <v>1244</v>
      </c>
      <c r="S5637">
        <v>1367</v>
      </c>
    </row>
    <row r="5638" spans="1:19" x14ac:dyDescent="0.25">
      <c r="A5638" t="s">
        <v>6516</v>
      </c>
      <c r="B5638">
        <v>-1</v>
      </c>
      <c r="C5638" t="s">
        <v>6530</v>
      </c>
      <c r="D5638" t="str">
        <f>INDEX(Transcripts[#Data], MATCH(Exons[[#This Row],[Transcript stable ID]], Transcripts[Transcript stable ID], 0), 4)</f>
        <v>NM_002609.4</v>
      </c>
      <c r="E5638" t="s">
        <v>27</v>
      </c>
      <c r="J5638">
        <v>149535423</v>
      </c>
      <c r="K5638">
        <v>149509320</v>
      </c>
      <c r="L5638">
        <v>149509531</v>
      </c>
      <c r="N5638">
        <v>10</v>
      </c>
      <c r="O5638">
        <v>1838</v>
      </c>
      <c r="P5638">
        <v>2049</v>
      </c>
      <c r="Q5638" t="s">
        <v>15428</v>
      </c>
      <c r="R5638">
        <v>1368</v>
      </c>
      <c r="S5638">
        <v>1579</v>
      </c>
    </row>
    <row r="5639" spans="1:19" x14ac:dyDescent="0.25">
      <c r="A5639" t="s">
        <v>6516</v>
      </c>
      <c r="B5639">
        <v>-1</v>
      </c>
      <c r="C5639" t="s">
        <v>6530</v>
      </c>
      <c r="D5639" t="str">
        <f>INDEX(Transcripts[#Data], MATCH(Exons[[#This Row],[Transcript stable ID]], Transcripts[Transcript stable ID], 0), 4)</f>
        <v>NM_002609.4</v>
      </c>
      <c r="E5639" t="s">
        <v>27</v>
      </c>
      <c r="J5639">
        <v>149535423</v>
      </c>
      <c r="K5639">
        <v>149506083</v>
      </c>
      <c r="L5639">
        <v>149506177</v>
      </c>
      <c r="N5639">
        <v>11</v>
      </c>
      <c r="O5639">
        <v>2050</v>
      </c>
      <c r="P5639">
        <v>2144</v>
      </c>
      <c r="Q5639" t="s">
        <v>15429</v>
      </c>
      <c r="R5639">
        <v>1580</v>
      </c>
      <c r="S5639">
        <v>1674</v>
      </c>
    </row>
    <row r="5640" spans="1:19" x14ac:dyDescent="0.25">
      <c r="A5640" t="s">
        <v>6516</v>
      </c>
      <c r="B5640">
        <v>-1</v>
      </c>
      <c r="C5640" t="s">
        <v>6530</v>
      </c>
      <c r="D5640" t="str">
        <f>INDEX(Transcripts[#Data], MATCH(Exons[[#This Row],[Transcript stable ID]], Transcripts[Transcript stable ID], 0), 4)</f>
        <v>NM_002609.4</v>
      </c>
      <c r="E5640" t="s">
        <v>27</v>
      </c>
      <c r="J5640">
        <v>149535423</v>
      </c>
      <c r="K5640">
        <v>149505008</v>
      </c>
      <c r="L5640">
        <v>149505140</v>
      </c>
      <c r="N5640">
        <v>12</v>
      </c>
      <c r="O5640">
        <v>2145</v>
      </c>
      <c r="P5640">
        <v>2277</v>
      </c>
      <c r="Q5640" t="s">
        <v>15430</v>
      </c>
      <c r="R5640">
        <v>1675</v>
      </c>
      <c r="S5640">
        <v>1807</v>
      </c>
    </row>
    <row r="5641" spans="1:19" x14ac:dyDescent="0.25">
      <c r="A5641" t="s">
        <v>6516</v>
      </c>
      <c r="B5641">
        <v>-1</v>
      </c>
      <c r="C5641" t="s">
        <v>6530</v>
      </c>
      <c r="D5641" t="str">
        <f>INDEX(Transcripts[#Data], MATCH(Exons[[#This Row],[Transcript stable ID]], Transcripts[Transcript stable ID], 0), 4)</f>
        <v>NM_002609.4</v>
      </c>
      <c r="E5641" t="s">
        <v>27</v>
      </c>
      <c r="J5641">
        <v>149535423</v>
      </c>
      <c r="K5641">
        <v>149504290</v>
      </c>
      <c r="L5641">
        <v>149504394</v>
      </c>
      <c r="N5641">
        <v>13</v>
      </c>
      <c r="O5641">
        <v>2278</v>
      </c>
      <c r="P5641">
        <v>2382</v>
      </c>
      <c r="Q5641" t="s">
        <v>15431</v>
      </c>
      <c r="R5641">
        <v>1808</v>
      </c>
      <c r="S5641">
        <v>1912</v>
      </c>
    </row>
    <row r="5642" spans="1:19" x14ac:dyDescent="0.25">
      <c r="A5642" t="s">
        <v>6516</v>
      </c>
      <c r="B5642">
        <v>-1</v>
      </c>
      <c r="C5642" t="s">
        <v>6530</v>
      </c>
      <c r="D5642" t="str">
        <f>INDEX(Transcripts[#Data], MATCH(Exons[[#This Row],[Transcript stable ID]], Transcripts[Transcript stable ID], 0), 4)</f>
        <v>NM_002609.4</v>
      </c>
      <c r="E5642" t="s">
        <v>27</v>
      </c>
      <c r="J5642">
        <v>149535423</v>
      </c>
      <c r="K5642">
        <v>149503813</v>
      </c>
      <c r="L5642">
        <v>149503923</v>
      </c>
      <c r="N5642">
        <v>14</v>
      </c>
      <c r="O5642">
        <v>2383</v>
      </c>
      <c r="P5642">
        <v>2493</v>
      </c>
      <c r="Q5642" t="s">
        <v>15432</v>
      </c>
      <c r="R5642">
        <v>1913</v>
      </c>
      <c r="S5642">
        <v>2023</v>
      </c>
    </row>
    <row r="5643" spans="1:19" x14ac:dyDescent="0.25">
      <c r="A5643" t="s">
        <v>6516</v>
      </c>
      <c r="B5643">
        <v>-1</v>
      </c>
      <c r="C5643" t="s">
        <v>6530</v>
      </c>
      <c r="D5643" t="str">
        <f>INDEX(Transcripts[#Data], MATCH(Exons[[#This Row],[Transcript stable ID]], Transcripts[Transcript stable ID], 0), 4)</f>
        <v>NM_002609.4</v>
      </c>
      <c r="E5643" t="s">
        <v>27</v>
      </c>
      <c r="J5643">
        <v>149535423</v>
      </c>
      <c r="K5643">
        <v>149502605</v>
      </c>
      <c r="L5643">
        <v>149502764</v>
      </c>
      <c r="N5643">
        <v>15</v>
      </c>
      <c r="O5643">
        <v>2494</v>
      </c>
      <c r="P5643">
        <v>2653</v>
      </c>
      <c r="Q5643" t="s">
        <v>15433</v>
      </c>
      <c r="R5643">
        <v>2024</v>
      </c>
      <c r="S5643">
        <v>2183</v>
      </c>
    </row>
    <row r="5644" spans="1:19" x14ac:dyDescent="0.25">
      <c r="A5644" t="s">
        <v>6516</v>
      </c>
      <c r="B5644">
        <v>-1</v>
      </c>
      <c r="C5644" t="s">
        <v>6530</v>
      </c>
      <c r="D5644" t="str">
        <f>INDEX(Transcripts[#Data], MATCH(Exons[[#This Row],[Transcript stable ID]], Transcripts[Transcript stable ID], 0), 4)</f>
        <v>NM_002609.4</v>
      </c>
      <c r="E5644" t="s">
        <v>27</v>
      </c>
      <c r="J5644">
        <v>149535423</v>
      </c>
      <c r="K5644">
        <v>149501443</v>
      </c>
      <c r="L5644">
        <v>149501603</v>
      </c>
      <c r="N5644">
        <v>16</v>
      </c>
      <c r="O5644">
        <v>2654</v>
      </c>
      <c r="P5644">
        <v>2814</v>
      </c>
      <c r="Q5644" t="s">
        <v>15434</v>
      </c>
      <c r="R5644">
        <v>2184</v>
      </c>
      <c r="S5644">
        <v>2344</v>
      </c>
    </row>
    <row r="5645" spans="1:19" x14ac:dyDescent="0.25">
      <c r="A5645" t="s">
        <v>6516</v>
      </c>
      <c r="B5645">
        <v>-1</v>
      </c>
      <c r="C5645" t="s">
        <v>6530</v>
      </c>
      <c r="D5645" t="str">
        <f>INDEX(Transcripts[#Data], MATCH(Exons[[#This Row],[Transcript stable ID]], Transcripts[Transcript stable ID], 0), 4)</f>
        <v>NM_002609.4</v>
      </c>
      <c r="E5645" t="s">
        <v>27</v>
      </c>
      <c r="J5645">
        <v>149535423</v>
      </c>
      <c r="K5645">
        <v>149500767</v>
      </c>
      <c r="L5645">
        <v>149500885</v>
      </c>
      <c r="N5645">
        <v>17</v>
      </c>
      <c r="O5645">
        <v>2815</v>
      </c>
      <c r="P5645">
        <v>2933</v>
      </c>
      <c r="Q5645" t="s">
        <v>15435</v>
      </c>
      <c r="R5645">
        <v>2345</v>
      </c>
      <c r="S5645">
        <v>2463</v>
      </c>
    </row>
    <row r="5646" spans="1:19" x14ac:dyDescent="0.25">
      <c r="A5646" t="s">
        <v>6516</v>
      </c>
      <c r="B5646">
        <v>-1</v>
      </c>
      <c r="C5646" t="s">
        <v>6530</v>
      </c>
      <c r="D5646" t="str">
        <f>INDEX(Transcripts[#Data], MATCH(Exons[[#This Row],[Transcript stable ID]], Transcripts[Transcript stable ID], 0), 4)</f>
        <v>NM_002609.4</v>
      </c>
      <c r="E5646" t="s">
        <v>27</v>
      </c>
      <c r="J5646">
        <v>149535423</v>
      </c>
      <c r="K5646">
        <v>149500451</v>
      </c>
      <c r="L5646">
        <v>149500573</v>
      </c>
      <c r="N5646">
        <v>18</v>
      </c>
      <c r="O5646">
        <v>2934</v>
      </c>
      <c r="P5646">
        <v>3056</v>
      </c>
      <c r="Q5646" t="s">
        <v>15436</v>
      </c>
      <c r="R5646">
        <v>2464</v>
      </c>
      <c r="S5646">
        <v>2586</v>
      </c>
    </row>
    <row r="5647" spans="1:19" x14ac:dyDescent="0.25">
      <c r="A5647" t="s">
        <v>6516</v>
      </c>
      <c r="B5647">
        <v>-1</v>
      </c>
      <c r="C5647" t="s">
        <v>6530</v>
      </c>
      <c r="D5647" t="str">
        <f>INDEX(Transcripts[#Data], MATCH(Exons[[#This Row],[Transcript stable ID]], Transcripts[Transcript stable ID], 0), 4)</f>
        <v>NM_002609.4</v>
      </c>
      <c r="E5647" t="s">
        <v>27</v>
      </c>
      <c r="J5647">
        <v>149535423</v>
      </c>
      <c r="K5647">
        <v>149499575</v>
      </c>
      <c r="L5647">
        <v>149499686</v>
      </c>
      <c r="N5647">
        <v>19</v>
      </c>
      <c r="O5647">
        <v>3057</v>
      </c>
      <c r="P5647">
        <v>3168</v>
      </c>
      <c r="Q5647" t="s">
        <v>15437</v>
      </c>
      <c r="R5647">
        <v>2587</v>
      </c>
      <c r="S5647">
        <v>2698</v>
      </c>
    </row>
    <row r="5648" spans="1:19" x14ac:dyDescent="0.25">
      <c r="A5648" t="s">
        <v>6516</v>
      </c>
      <c r="B5648">
        <v>-1</v>
      </c>
      <c r="C5648" t="s">
        <v>6530</v>
      </c>
      <c r="D5648" t="str">
        <f>INDEX(Transcripts[#Data], MATCH(Exons[[#This Row],[Transcript stable ID]], Transcripts[Transcript stable ID], 0), 4)</f>
        <v>NM_002609.4</v>
      </c>
      <c r="E5648" t="s">
        <v>27</v>
      </c>
      <c r="J5648">
        <v>149535423</v>
      </c>
      <c r="K5648">
        <v>149499030</v>
      </c>
      <c r="L5648">
        <v>149499129</v>
      </c>
      <c r="N5648">
        <v>20</v>
      </c>
      <c r="O5648">
        <v>3169</v>
      </c>
      <c r="P5648">
        <v>3268</v>
      </c>
      <c r="Q5648" t="s">
        <v>15438</v>
      </c>
      <c r="R5648">
        <v>2699</v>
      </c>
      <c r="S5648">
        <v>2798</v>
      </c>
    </row>
    <row r="5649" spans="1:19" x14ac:dyDescent="0.25">
      <c r="A5649" t="s">
        <v>6516</v>
      </c>
      <c r="B5649">
        <v>-1</v>
      </c>
      <c r="C5649" t="s">
        <v>6530</v>
      </c>
      <c r="D5649" t="str">
        <f>INDEX(Transcripts[#Data], MATCH(Exons[[#This Row],[Transcript stable ID]], Transcripts[Transcript stable ID], 0), 4)</f>
        <v>NM_002609.4</v>
      </c>
      <c r="E5649" t="s">
        <v>27</v>
      </c>
      <c r="J5649">
        <v>149535423</v>
      </c>
      <c r="K5649">
        <v>149498310</v>
      </c>
      <c r="L5649">
        <v>149498415</v>
      </c>
      <c r="N5649">
        <v>21</v>
      </c>
      <c r="O5649">
        <v>3269</v>
      </c>
      <c r="P5649">
        <v>3374</v>
      </c>
      <c r="Q5649" t="s">
        <v>15439</v>
      </c>
      <c r="R5649">
        <v>2799</v>
      </c>
      <c r="S5649">
        <v>2904</v>
      </c>
    </row>
    <row r="5650" spans="1:19" x14ac:dyDescent="0.25">
      <c r="A5650" t="s">
        <v>6516</v>
      </c>
      <c r="B5650">
        <v>-1</v>
      </c>
      <c r="C5650" t="s">
        <v>6530</v>
      </c>
      <c r="D5650" t="str">
        <f>INDEX(Transcripts[#Data], MATCH(Exons[[#This Row],[Transcript stable ID]], Transcripts[Transcript stable ID], 0), 4)</f>
        <v>NM_002609.4</v>
      </c>
      <c r="E5650" t="s">
        <v>27</v>
      </c>
      <c r="J5650">
        <v>149535423</v>
      </c>
      <c r="K5650">
        <v>149497181</v>
      </c>
      <c r="L5650">
        <v>149497413</v>
      </c>
      <c r="N5650">
        <v>22</v>
      </c>
      <c r="O5650">
        <v>3375</v>
      </c>
      <c r="P5650">
        <v>3607</v>
      </c>
      <c r="Q5650" t="s">
        <v>15440</v>
      </c>
      <c r="R5650">
        <v>2905</v>
      </c>
      <c r="S5650">
        <v>3137</v>
      </c>
    </row>
    <row r="5651" spans="1:19" x14ac:dyDescent="0.25">
      <c r="A5651" t="s">
        <v>6516</v>
      </c>
      <c r="B5651">
        <v>-1</v>
      </c>
      <c r="C5651" t="s">
        <v>6530</v>
      </c>
      <c r="D5651" t="str">
        <f>INDEX(Transcripts[#Data], MATCH(Exons[[#This Row],[Transcript stable ID]], Transcripts[Transcript stable ID], 0), 4)</f>
        <v>NM_002609.4</v>
      </c>
      <c r="E5651" t="s">
        <v>27</v>
      </c>
      <c r="H5651">
        <v>149493400</v>
      </c>
      <c r="I5651">
        <v>149495325</v>
      </c>
      <c r="J5651">
        <v>149535423</v>
      </c>
      <c r="K5651">
        <v>149493400</v>
      </c>
      <c r="L5651">
        <v>149495509</v>
      </c>
      <c r="N5651">
        <v>23</v>
      </c>
      <c r="O5651">
        <v>3608</v>
      </c>
      <c r="P5651">
        <v>3791</v>
      </c>
      <c r="Q5651" t="s">
        <v>15441</v>
      </c>
      <c r="R5651">
        <v>3138</v>
      </c>
      <c r="S5651">
        <v>3321</v>
      </c>
    </row>
    <row r="5652" spans="1:19" x14ac:dyDescent="0.25">
      <c r="A5652" t="s">
        <v>2561</v>
      </c>
      <c r="B5652">
        <v>1</v>
      </c>
      <c r="C5652" t="s">
        <v>2562</v>
      </c>
      <c r="D5652" t="str">
        <f>INDEX(Transcripts[#Data], MATCH(Exons[[#This Row],[Transcript stable ID]], Transcripts[Transcript stable ID], 0), 4)</f>
        <v>NM_001429.3</v>
      </c>
      <c r="E5652" t="s">
        <v>27</v>
      </c>
      <c r="F5652">
        <v>41487790</v>
      </c>
      <c r="G5652">
        <v>41489008</v>
      </c>
      <c r="J5652">
        <v>41487790</v>
      </c>
      <c r="K5652">
        <v>41487790</v>
      </c>
      <c r="L5652">
        <v>41489102</v>
      </c>
      <c r="M5652">
        <v>1</v>
      </c>
      <c r="N5652">
        <v>1</v>
      </c>
      <c r="O5652">
        <v>1220</v>
      </c>
      <c r="P5652">
        <v>1313</v>
      </c>
      <c r="Q5652" t="s">
        <v>15442</v>
      </c>
      <c r="R5652">
        <v>1</v>
      </c>
      <c r="S5652">
        <v>94</v>
      </c>
    </row>
    <row r="5653" spans="1:19" x14ac:dyDescent="0.25">
      <c r="A5653" t="s">
        <v>2561</v>
      </c>
      <c r="B5653">
        <v>1</v>
      </c>
      <c r="C5653" t="s">
        <v>2562</v>
      </c>
      <c r="D5653" t="str">
        <f>INDEX(Transcripts[#Data], MATCH(Exons[[#This Row],[Transcript stable ID]], Transcripts[Transcript stable ID], 0), 4)</f>
        <v>NM_001429.3</v>
      </c>
      <c r="E5653" t="s">
        <v>27</v>
      </c>
      <c r="J5653">
        <v>41487790</v>
      </c>
      <c r="K5653">
        <v>41513191</v>
      </c>
      <c r="L5653">
        <v>41513825</v>
      </c>
      <c r="M5653">
        <v>1</v>
      </c>
      <c r="N5653">
        <v>2</v>
      </c>
      <c r="O5653">
        <v>1314</v>
      </c>
      <c r="P5653">
        <v>1948</v>
      </c>
      <c r="Q5653" t="s">
        <v>15443</v>
      </c>
      <c r="R5653">
        <v>95</v>
      </c>
      <c r="S5653">
        <v>729</v>
      </c>
    </row>
    <row r="5654" spans="1:19" x14ac:dyDescent="0.25">
      <c r="A5654" t="s">
        <v>2561</v>
      </c>
      <c r="B5654">
        <v>1</v>
      </c>
      <c r="C5654" t="s">
        <v>2562</v>
      </c>
      <c r="D5654" t="str">
        <f>INDEX(Transcripts[#Data], MATCH(Exons[[#This Row],[Transcript stable ID]], Transcripts[Transcript stable ID], 0), 4)</f>
        <v>NM_001429.3</v>
      </c>
      <c r="E5654" t="s">
        <v>27</v>
      </c>
      <c r="J5654">
        <v>41487790</v>
      </c>
      <c r="K5654">
        <v>41521868</v>
      </c>
      <c r="L5654">
        <v>41522044</v>
      </c>
      <c r="M5654">
        <v>1</v>
      </c>
      <c r="N5654">
        <v>3</v>
      </c>
      <c r="O5654">
        <v>1949</v>
      </c>
      <c r="P5654">
        <v>2125</v>
      </c>
      <c r="Q5654" t="s">
        <v>15444</v>
      </c>
      <c r="R5654">
        <v>730</v>
      </c>
      <c r="S5654">
        <v>906</v>
      </c>
    </row>
    <row r="5655" spans="1:19" x14ac:dyDescent="0.25">
      <c r="A5655" t="s">
        <v>2561</v>
      </c>
      <c r="B5655">
        <v>1</v>
      </c>
      <c r="C5655" t="s">
        <v>2562</v>
      </c>
      <c r="D5655" t="str">
        <f>INDEX(Transcripts[#Data], MATCH(Exons[[#This Row],[Transcript stable ID]], Transcripts[Transcript stable ID], 0), 4)</f>
        <v>NM_001429.3</v>
      </c>
      <c r="E5655" t="s">
        <v>27</v>
      </c>
      <c r="J5655">
        <v>41487790</v>
      </c>
      <c r="K5655">
        <v>41523491</v>
      </c>
      <c r="L5655">
        <v>41523752</v>
      </c>
      <c r="M5655">
        <v>1</v>
      </c>
      <c r="N5655">
        <v>4</v>
      </c>
      <c r="O5655">
        <v>2126</v>
      </c>
      <c r="P5655">
        <v>2387</v>
      </c>
      <c r="Q5655" t="s">
        <v>15445</v>
      </c>
      <c r="R5655">
        <v>907</v>
      </c>
      <c r="S5655">
        <v>1168</v>
      </c>
    </row>
    <row r="5656" spans="1:19" x14ac:dyDescent="0.25">
      <c r="A5656" t="s">
        <v>2561</v>
      </c>
      <c r="B5656">
        <v>1</v>
      </c>
      <c r="C5656" t="s">
        <v>2562</v>
      </c>
      <c r="D5656" t="str">
        <f>INDEX(Transcripts[#Data], MATCH(Exons[[#This Row],[Transcript stable ID]], Transcripts[Transcript stable ID], 0), 4)</f>
        <v>NM_001429.3</v>
      </c>
      <c r="E5656" t="s">
        <v>27</v>
      </c>
      <c r="J5656">
        <v>41487790</v>
      </c>
      <c r="K5656">
        <v>41525894</v>
      </c>
      <c r="L5656">
        <v>41526007</v>
      </c>
      <c r="M5656">
        <v>1</v>
      </c>
      <c r="N5656">
        <v>5</v>
      </c>
      <c r="O5656">
        <v>2388</v>
      </c>
      <c r="P5656">
        <v>2501</v>
      </c>
      <c r="Q5656" t="s">
        <v>15446</v>
      </c>
      <c r="R5656">
        <v>1169</v>
      </c>
      <c r="S5656">
        <v>1282</v>
      </c>
    </row>
    <row r="5657" spans="1:19" x14ac:dyDescent="0.25">
      <c r="A5657" t="s">
        <v>2561</v>
      </c>
      <c r="B5657">
        <v>1</v>
      </c>
      <c r="C5657" t="s">
        <v>2562</v>
      </c>
      <c r="D5657" t="str">
        <f>INDEX(Transcripts[#Data], MATCH(Exons[[#This Row],[Transcript stable ID]], Transcripts[Transcript stable ID], 0), 4)</f>
        <v>NM_001429.3</v>
      </c>
      <c r="E5657" t="s">
        <v>27</v>
      </c>
      <c r="J5657">
        <v>41487790</v>
      </c>
      <c r="K5657">
        <v>41527392</v>
      </c>
      <c r="L5657">
        <v>41527637</v>
      </c>
      <c r="M5657">
        <v>1</v>
      </c>
      <c r="N5657">
        <v>6</v>
      </c>
      <c r="O5657">
        <v>2502</v>
      </c>
      <c r="P5657">
        <v>2747</v>
      </c>
      <c r="Q5657" t="s">
        <v>15447</v>
      </c>
      <c r="R5657">
        <v>1283</v>
      </c>
      <c r="S5657">
        <v>1528</v>
      </c>
    </row>
    <row r="5658" spans="1:19" x14ac:dyDescent="0.25">
      <c r="A5658" t="s">
        <v>2561</v>
      </c>
      <c r="B5658">
        <v>1</v>
      </c>
      <c r="C5658" t="s">
        <v>2562</v>
      </c>
      <c r="D5658" t="str">
        <f>INDEX(Transcripts[#Data], MATCH(Exons[[#This Row],[Transcript stable ID]], Transcripts[Transcript stable ID], 0), 4)</f>
        <v>NM_001429.3</v>
      </c>
      <c r="E5658" t="s">
        <v>27</v>
      </c>
      <c r="J5658">
        <v>41487790</v>
      </c>
      <c r="K5658">
        <v>41531817</v>
      </c>
      <c r="L5658">
        <v>41531910</v>
      </c>
      <c r="M5658">
        <v>1</v>
      </c>
      <c r="N5658">
        <v>7</v>
      </c>
      <c r="O5658">
        <v>2748</v>
      </c>
      <c r="P5658">
        <v>2841</v>
      </c>
      <c r="Q5658" t="s">
        <v>15448</v>
      </c>
      <c r="R5658">
        <v>1529</v>
      </c>
      <c r="S5658">
        <v>1622</v>
      </c>
    </row>
    <row r="5659" spans="1:19" x14ac:dyDescent="0.25">
      <c r="A5659" t="s">
        <v>2561</v>
      </c>
      <c r="B5659">
        <v>1</v>
      </c>
      <c r="C5659" t="s">
        <v>2562</v>
      </c>
      <c r="D5659" t="str">
        <f>INDEX(Transcripts[#Data], MATCH(Exons[[#This Row],[Transcript stable ID]], Transcripts[Transcript stable ID], 0), 4)</f>
        <v>NM_001429.3</v>
      </c>
      <c r="E5659" t="s">
        <v>27</v>
      </c>
      <c r="J5659">
        <v>41487790</v>
      </c>
      <c r="K5659">
        <v>41533657</v>
      </c>
      <c r="L5659">
        <v>41533794</v>
      </c>
      <c r="M5659">
        <v>1</v>
      </c>
      <c r="N5659">
        <v>8</v>
      </c>
      <c r="O5659">
        <v>2842</v>
      </c>
      <c r="P5659">
        <v>2979</v>
      </c>
      <c r="Q5659" t="s">
        <v>15449</v>
      </c>
      <c r="R5659">
        <v>1623</v>
      </c>
      <c r="S5659">
        <v>1760</v>
      </c>
    </row>
    <row r="5660" spans="1:19" x14ac:dyDescent="0.25">
      <c r="A5660" t="s">
        <v>2561</v>
      </c>
      <c r="B5660">
        <v>1</v>
      </c>
      <c r="C5660" t="s">
        <v>2562</v>
      </c>
      <c r="D5660" t="str">
        <f>INDEX(Transcripts[#Data], MATCH(Exons[[#This Row],[Transcript stable ID]], Transcripts[Transcript stable ID], 0), 4)</f>
        <v>NM_001429.3</v>
      </c>
      <c r="E5660" t="s">
        <v>27</v>
      </c>
      <c r="J5660">
        <v>41487790</v>
      </c>
      <c r="K5660">
        <v>41536144</v>
      </c>
      <c r="L5660">
        <v>41536261</v>
      </c>
      <c r="M5660">
        <v>1</v>
      </c>
      <c r="N5660">
        <v>9</v>
      </c>
      <c r="O5660">
        <v>2980</v>
      </c>
      <c r="P5660">
        <v>3097</v>
      </c>
      <c r="Q5660" t="s">
        <v>15450</v>
      </c>
      <c r="R5660">
        <v>1761</v>
      </c>
      <c r="S5660">
        <v>1878</v>
      </c>
    </row>
    <row r="5661" spans="1:19" x14ac:dyDescent="0.25">
      <c r="A5661" t="s">
        <v>2561</v>
      </c>
      <c r="B5661">
        <v>1</v>
      </c>
      <c r="C5661" t="s">
        <v>2562</v>
      </c>
      <c r="D5661" t="str">
        <f>INDEX(Transcripts[#Data], MATCH(Exons[[#This Row],[Transcript stable ID]], Transcripts[Transcript stable ID], 0), 4)</f>
        <v>NM_001429.3</v>
      </c>
      <c r="E5661" t="s">
        <v>27</v>
      </c>
      <c r="J5661">
        <v>41487790</v>
      </c>
      <c r="K5661">
        <v>41537052</v>
      </c>
      <c r="L5661">
        <v>41537226</v>
      </c>
      <c r="M5661">
        <v>1</v>
      </c>
      <c r="N5661">
        <v>10</v>
      </c>
      <c r="O5661">
        <v>3098</v>
      </c>
      <c r="P5661">
        <v>3272</v>
      </c>
      <c r="Q5661" t="s">
        <v>15451</v>
      </c>
      <c r="R5661">
        <v>1879</v>
      </c>
      <c r="S5661">
        <v>2053</v>
      </c>
    </row>
    <row r="5662" spans="1:19" x14ac:dyDescent="0.25">
      <c r="A5662" t="s">
        <v>2561</v>
      </c>
      <c r="B5662">
        <v>1</v>
      </c>
      <c r="C5662" t="s">
        <v>2562</v>
      </c>
      <c r="D5662" t="str">
        <f>INDEX(Transcripts[#Data], MATCH(Exons[[#This Row],[Transcript stable ID]], Transcripts[Transcript stable ID], 0), 4)</f>
        <v>NM_001429.3</v>
      </c>
      <c r="E5662" t="s">
        <v>27</v>
      </c>
      <c r="J5662">
        <v>41487790</v>
      </c>
      <c r="K5662">
        <v>41542743</v>
      </c>
      <c r="L5662">
        <v>41542820</v>
      </c>
      <c r="M5662">
        <v>1</v>
      </c>
      <c r="N5662">
        <v>11</v>
      </c>
      <c r="O5662">
        <v>3273</v>
      </c>
      <c r="P5662">
        <v>3350</v>
      </c>
      <c r="Q5662" t="s">
        <v>15452</v>
      </c>
      <c r="R5662">
        <v>2054</v>
      </c>
      <c r="S5662">
        <v>2131</v>
      </c>
    </row>
    <row r="5663" spans="1:19" x14ac:dyDescent="0.25">
      <c r="A5663" t="s">
        <v>2561</v>
      </c>
      <c r="B5663">
        <v>1</v>
      </c>
      <c r="C5663" t="s">
        <v>2562</v>
      </c>
      <c r="D5663" t="str">
        <f>INDEX(Transcripts[#Data], MATCH(Exons[[#This Row],[Transcript stable ID]], Transcripts[Transcript stable ID], 0), 4)</f>
        <v>NM_001429.3</v>
      </c>
      <c r="E5663" t="s">
        <v>27</v>
      </c>
      <c r="J5663">
        <v>41487790</v>
      </c>
      <c r="K5663">
        <v>41543841</v>
      </c>
      <c r="L5663">
        <v>41543950</v>
      </c>
      <c r="M5663">
        <v>1</v>
      </c>
      <c r="N5663">
        <v>12</v>
      </c>
      <c r="O5663">
        <v>3351</v>
      </c>
      <c r="P5663">
        <v>3460</v>
      </c>
      <c r="Q5663" t="s">
        <v>15453</v>
      </c>
      <c r="R5663">
        <v>2132</v>
      </c>
      <c r="S5663">
        <v>2241</v>
      </c>
    </row>
    <row r="5664" spans="1:19" x14ac:dyDescent="0.25">
      <c r="A5664" t="s">
        <v>2561</v>
      </c>
      <c r="B5664">
        <v>1</v>
      </c>
      <c r="C5664" t="s">
        <v>2562</v>
      </c>
      <c r="D5664" t="str">
        <f>INDEX(Transcripts[#Data], MATCH(Exons[[#This Row],[Transcript stable ID]], Transcripts[Transcript stable ID], 0), 4)</f>
        <v>NM_001429.3</v>
      </c>
      <c r="E5664" t="s">
        <v>27</v>
      </c>
      <c r="J5664">
        <v>41487790</v>
      </c>
      <c r="K5664">
        <v>41545042</v>
      </c>
      <c r="L5664">
        <v>41545179</v>
      </c>
      <c r="M5664">
        <v>1</v>
      </c>
      <c r="N5664">
        <v>13</v>
      </c>
      <c r="O5664">
        <v>3461</v>
      </c>
      <c r="P5664">
        <v>3598</v>
      </c>
      <c r="Q5664" t="s">
        <v>15454</v>
      </c>
      <c r="R5664">
        <v>2242</v>
      </c>
      <c r="S5664">
        <v>2379</v>
      </c>
    </row>
    <row r="5665" spans="1:19" x14ac:dyDescent="0.25">
      <c r="A5665" t="s">
        <v>2561</v>
      </c>
      <c r="B5665">
        <v>1</v>
      </c>
      <c r="C5665" t="s">
        <v>2562</v>
      </c>
      <c r="D5665" t="str">
        <f>INDEX(Transcripts[#Data], MATCH(Exons[[#This Row],[Transcript stable ID]], Transcripts[Transcript stable ID], 0), 4)</f>
        <v>NM_001429.3</v>
      </c>
      <c r="E5665" t="s">
        <v>27</v>
      </c>
      <c r="J5665">
        <v>41487790</v>
      </c>
      <c r="K5665">
        <v>41545765</v>
      </c>
      <c r="L5665">
        <v>41546202</v>
      </c>
      <c r="M5665">
        <v>1</v>
      </c>
      <c r="N5665">
        <v>14</v>
      </c>
      <c r="O5665">
        <v>3599</v>
      </c>
      <c r="P5665">
        <v>4036</v>
      </c>
      <c r="Q5665" t="s">
        <v>15455</v>
      </c>
      <c r="R5665">
        <v>2380</v>
      </c>
      <c r="S5665">
        <v>2817</v>
      </c>
    </row>
    <row r="5666" spans="1:19" x14ac:dyDescent="0.25">
      <c r="A5666" t="s">
        <v>2561</v>
      </c>
      <c r="B5666">
        <v>1</v>
      </c>
      <c r="C5666" t="s">
        <v>2562</v>
      </c>
      <c r="D5666" t="str">
        <f>INDEX(Transcripts[#Data], MATCH(Exons[[#This Row],[Transcript stable ID]], Transcripts[Transcript stable ID], 0), 4)</f>
        <v>NM_001429.3</v>
      </c>
      <c r="E5666" t="s">
        <v>27</v>
      </c>
      <c r="J5666">
        <v>41487790</v>
      </c>
      <c r="K5666">
        <v>41547837</v>
      </c>
      <c r="L5666">
        <v>41548016</v>
      </c>
      <c r="M5666">
        <v>1</v>
      </c>
      <c r="N5666">
        <v>15</v>
      </c>
      <c r="O5666">
        <v>4037</v>
      </c>
      <c r="P5666">
        <v>4216</v>
      </c>
      <c r="Q5666" t="s">
        <v>15456</v>
      </c>
      <c r="R5666">
        <v>2818</v>
      </c>
      <c r="S5666">
        <v>2997</v>
      </c>
    </row>
    <row r="5667" spans="1:19" x14ac:dyDescent="0.25">
      <c r="A5667" t="s">
        <v>2561</v>
      </c>
      <c r="B5667">
        <v>1</v>
      </c>
      <c r="C5667" t="s">
        <v>2562</v>
      </c>
      <c r="D5667" t="str">
        <f>INDEX(Transcripts[#Data], MATCH(Exons[[#This Row],[Transcript stable ID]], Transcripts[Transcript stable ID], 0), 4)</f>
        <v>NM_001429.3</v>
      </c>
      <c r="E5667" t="s">
        <v>27</v>
      </c>
      <c r="J5667">
        <v>41487790</v>
      </c>
      <c r="K5667">
        <v>41548210</v>
      </c>
      <c r="L5667">
        <v>41548354</v>
      </c>
      <c r="M5667">
        <v>1</v>
      </c>
      <c r="N5667">
        <v>16</v>
      </c>
      <c r="O5667">
        <v>4217</v>
      </c>
      <c r="P5667">
        <v>4361</v>
      </c>
      <c r="Q5667" t="s">
        <v>15457</v>
      </c>
      <c r="R5667">
        <v>2998</v>
      </c>
      <c r="S5667">
        <v>3142</v>
      </c>
    </row>
    <row r="5668" spans="1:19" x14ac:dyDescent="0.25">
      <c r="A5668" t="s">
        <v>2561</v>
      </c>
      <c r="B5668">
        <v>1</v>
      </c>
      <c r="C5668" t="s">
        <v>2562</v>
      </c>
      <c r="D5668" t="str">
        <f>INDEX(Transcripts[#Data], MATCH(Exons[[#This Row],[Transcript stable ID]], Transcripts[Transcript stable ID], 0), 4)</f>
        <v>NM_001429.3</v>
      </c>
      <c r="E5668" t="s">
        <v>27</v>
      </c>
      <c r="J5668">
        <v>41487790</v>
      </c>
      <c r="K5668">
        <v>41550999</v>
      </c>
      <c r="L5668">
        <v>41551117</v>
      </c>
      <c r="M5668">
        <v>1</v>
      </c>
      <c r="N5668">
        <v>17</v>
      </c>
      <c r="O5668">
        <v>4362</v>
      </c>
      <c r="P5668">
        <v>4480</v>
      </c>
      <c r="Q5668" t="s">
        <v>15458</v>
      </c>
      <c r="R5668">
        <v>3143</v>
      </c>
      <c r="S5668">
        <v>3261</v>
      </c>
    </row>
    <row r="5669" spans="1:19" x14ac:dyDescent="0.25">
      <c r="A5669" t="s">
        <v>2561</v>
      </c>
      <c r="B5669">
        <v>1</v>
      </c>
      <c r="C5669" t="s">
        <v>2562</v>
      </c>
      <c r="D5669" t="str">
        <f>INDEX(Transcripts[#Data], MATCH(Exons[[#This Row],[Transcript stable ID]], Transcripts[Transcript stable ID], 0), 4)</f>
        <v>NM_001429.3</v>
      </c>
      <c r="E5669" t="s">
        <v>27</v>
      </c>
      <c r="J5669">
        <v>41487790</v>
      </c>
      <c r="K5669">
        <v>41553173</v>
      </c>
      <c r="L5669">
        <v>41553412</v>
      </c>
      <c r="M5669">
        <v>1</v>
      </c>
      <c r="N5669">
        <v>18</v>
      </c>
      <c r="O5669">
        <v>4481</v>
      </c>
      <c r="P5669">
        <v>4720</v>
      </c>
      <c r="Q5669" t="s">
        <v>15459</v>
      </c>
      <c r="R5669">
        <v>3262</v>
      </c>
      <c r="S5669">
        <v>3501</v>
      </c>
    </row>
    <row r="5670" spans="1:19" x14ac:dyDescent="0.25">
      <c r="A5670" t="s">
        <v>2561</v>
      </c>
      <c r="B5670">
        <v>1</v>
      </c>
      <c r="C5670" t="s">
        <v>2562</v>
      </c>
      <c r="D5670" t="str">
        <f>INDEX(Transcripts[#Data], MATCH(Exons[[#This Row],[Transcript stable ID]], Transcripts[Transcript stable ID], 0), 4)</f>
        <v>NM_001429.3</v>
      </c>
      <c r="E5670" t="s">
        <v>27</v>
      </c>
      <c r="J5670">
        <v>41487790</v>
      </c>
      <c r="K5670">
        <v>41554416</v>
      </c>
      <c r="L5670">
        <v>41554504</v>
      </c>
      <c r="M5670">
        <v>1</v>
      </c>
      <c r="N5670">
        <v>19</v>
      </c>
      <c r="O5670">
        <v>4721</v>
      </c>
      <c r="P5670">
        <v>4809</v>
      </c>
      <c r="Q5670" t="s">
        <v>15460</v>
      </c>
      <c r="R5670">
        <v>3502</v>
      </c>
      <c r="S5670">
        <v>3590</v>
      </c>
    </row>
    <row r="5671" spans="1:19" x14ac:dyDescent="0.25">
      <c r="A5671" t="s">
        <v>2561</v>
      </c>
      <c r="B5671">
        <v>1</v>
      </c>
      <c r="C5671" t="s">
        <v>2562</v>
      </c>
      <c r="D5671" t="str">
        <f>INDEX(Transcripts[#Data], MATCH(Exons[[#This Row],[Transcript stable ID]], Transcripts[Transcript stable ID], 0), 4)</f>
        <v>NM_001429.3</v>
      </c>
      <c r="E5671" t="s">
        <v>27</v>
      </c>
      <c r="J5671">
        <v>41487790</v>
      </c>
      <c r="K5671">
        <v>41556646</v>
      </c>
      <c r="L5671">
        <v>41556726</v>
      </c>
      <c r="M5671">
        <v>1</v>
      </c>
      <c r="N5671">
        <v>20</v>
      </c>
      <c r="O5671">
        <v>4810</v>
      </c>
      <c r="P5671">
        <v>4890</v>
      </c>
      <c r="Q5671" t="s">
        <v>15461</v>
      </c>
      <c r="R5671">
        <v>3591</v>
      </c>
      <c r="S5671">
        <v>3671</v>
      </c>
    </row>
    <row r="5672" spans="1:19" x14ac:dyDescent="0.25">
      <c r="A5672" t="s">
        <v>2561</v>
      </c>
      <c r="B5672">
        <v>1</v>
      </c>
      <c r="C5672" t="s">
        <v>2562</v>
      </c>
      <c r="D5672" t="str">
        <f>INDEX(Transcripts[#Data], MATCH(Exons[[#This Row],[Transcript stable ID]], Transcripts[Transcript stable ID], 0), 4)</f>
        <v>NM_001429.3</v>
      </c>
      <c r="E5672" t="s">
        <v>27</v>
      </c>
      <c r="J5672">
        <v>41487790</v>
      </c>
      <c r="K5672">
        <v>41558727</v>
      </c>
      <c r="L5672">
        <v>41558783</v>
      </c>
      <c r="M5672">
        <v>1</v>
      </c>
      <c r="N5672">
        <v>21</v>
      </c>
      <c r="O5672">
        <v>4891</v>
      </c>
      <c r="P5672">
        <v>4947</v>
      </c>
      <c r="Q5672" t="s">
        <v>15462</v>
      </c>
      <c r="R5672">
        <v>3672</v>
      </c>
      <c r="S5672">
        <v>3728</v>
      </c>
    </row>
    <row r="5673" spans="1:19" x14ac:dyDescent="0.25">
      <c r="A5673" t="s">
        <v>2561</v>
      </c>
      <c r="B5673">
        <v>1</v>
      </c>
      <c r="C5673" t="s">
        <v>2562</v>
      </c>
      <c r="D5673" t="str">
        <f>INDEX(Transcripts[#Data], MATCH(Exons[[#This Row],[Transcript stable ID]], Transcripts[Transcript stable ID], 0), 4)</f>
        <v>NM_001429.3</v>
      </c>
      <c r="E5673" t="s">
        <v>27</v>
      </c>
      <c r="J5673">
        <v>41487790</v>
      </c>
      <c r="K5673">
        <v>41560057</v>
      </c>
      <c r="L5673">
        <v>41560134</v>
      </c>
      <c r="M5673">
        <v>1</v>
      </c>
      <c r="N5673">
        <v>22</v>
      </c>
      <c r="O5673">
        <v>4948</v>
      </c>
      <c r="P5673">
        <v>5025</v>
      </c>
      <c r="Q5673" t="s">
        <v>15463</v>
      </c>
      <c r="R5673">
        <v>3729</v>
      </c>
      <c r="S5673">
        <v>3806</v>
      </c>
    </row>
    <row r="5674" spans="1:19" x14ac:dyDescent="0.25">
      <c r="A5674" t="s">
        <v>2561</v>
      </c>
      <c r="B5674">
        <v>1</v>
      </c>
      <c r="C5674" t="s">
        <v>2562</v>
      </c>
      <c r="D5674" t="str">
        <f>INDEX(Transcripts[#Data], MATCH(Exons[[#This Row],[Transcript stable ID]], Transcripts[Transcript stable ID], 0), 4)</f>
        <v>NM_001429.3</v>
      </c>
      <c r="E5674" t="s">
        <v>27</v>
      </c>
      <c r="J5674">
        <v>41487790</v>
      </c>
      <c r="K5674">
        <v>41562603</v>
      </c>
      <c r="L5674">
        <v>41562670</v>
      </c>
      <c r="M5674">
        <v>1</v>
      </c>
      <c r="N5674">
        <v>23</v>
      </c>
      <c r="O5674">
        <v>5026</v>
      </c>
      <c r="P5674">
        <v>5093</v>
      </c>
      <c r="Q5674" t="s">
        <v>15464</v>
      </c>
      <c r="R5674">
        <v>3807</v>
      </c>
      <c r="S5674">
        <v>3874</v>
      </c>
    </row>
    <row r="5675" spans="1:19" x14ac:dyDescent="0.25">
      <c r="A5675" t="s">
        <v>2561</v>
      </c>
      <c r="B5675">
        <v>1</v>
      </c>
      <c r="C5675" t="s">
        <v>2562</v>
      </c>
      <c r="D5675" t="str">
        <f>INDEX(Transcripts[#Data], MATCH(Exons[[#This Row],[Transcript stable ID]], Transcripts[Transcript stable ID], 0), 4)</f>
        <v>NM_001429.3</v>
      </c>
      <c r="E5675" t="s">
        <v>27</v>
      </c>
      <c r="J5675">
        <v>41487790</v>
      </c>
      <c r="K5675">
        <v>41564453</v>
      </c>
      <c r="L5675">
        <v>41564603</v>
      </c>
      <c r="M5675">
        <v>1</v>
      </c>
      <c r="N5675">
        <v>24</v>
      </c>
      <c r="O5675">
        <v>5094</v>
      </c>
      <c r="P5675">
        <v>5244</v>
      </c>
      <c r="Q5675" t="s">
        <v>15465</v>
      </c>
      <c r="R5675">
        <v>3875</v>
      </c>
      <c r="S5675">
        <v>4025</v>
      </c>
    </row>
    <row r="5676" spans="1:19" x14ac:dyDescent="0.25">
      <c r="A5676" t="s">
        <v>2561</v>
      </c>
      <c r="B5676">
        <v>1</v>
      </c>
      <c r="C5676" t="s">
        <v>2562</v>
      </c>
      <c r="D5676" t="str">
        <f>INDEX(Transcripts[#Data], MATCH(Exons[[#This Row],[Transcript stable ID]], Transcripts[Transcript stable ID], 0), 4)</f>
        <v>NM_001429.3</v>
      </c>
      <c r="E5676" t="s">
        <v>27</v>
      </c>
      <c r="J5676">
        <v>41487790</v>
      </c>
      <c r="K5676">
        <v>41564725</v>
      </c>
      <c r="L5676">
        <v>41564871</v>
      </c>
      <c r="M5676">
        <v>1</v>
      </c>
      <c r="N5676">
        <v>25</v>
      </c>
      <c r="O5676">
        <v>5245</v>
      </c>
      <c r="P5676">
        <v>5391</v>
      </c>
      <c r="Q5676" t="s">
        <v>15466</v>
      </c>
      <c r="R5676">
        <v>4026</v>
      </c>
      <c r="S5676">
        <v>4172</v>
      </c>
    </row>
    <row r="5677" spans="1:19" x14ac:dyDescent="0.25">
      <c r="A5677" t="s">
        <v>2561</v>
      </c>
      <c r="B5677">
        <v>1</v>
      </c>
      <c r="C5677" t="s">
        <v>2562</v>
      </c>
      <c r="D5677" t="str">
        <f>INDEX(Transcripts[#Data], MATCH(Exons[[#This Row],[Transcript stable ID]], Transcripts[Transcript stable ID], 0), 4)</f>
        <v>NM_001429.3</v>
      </c>
      <c r="E5677" t="s">
        <v>27</v>
      </c>
      <c r="J5677">
        <v>41487790</v>
      </c>
      <c r="K5677">
        <v>41565507</v>
      </c>
      <c r="L5677">
        <v>41565620</v>
      </c>
      <c r="M5677">
        <v>1</v>
      </c>
      <c r="N5677">
        <v>26</v>
      </c>
      <c r="O5677">
        <v>5392</v>
      </c>
      <c r="P5677">
        <v>5505</v>
      </c>
      <c r="Q5677" t="s">
        <v>15467</v>
      </c>
      <c r="R5677">
        <v>4173</v>
      </c>
      <c r="S5677">
        <v>4286</v>
      </c>
    </row>
    <row r="5678" spans="1:19" x14ac:dyDescent="0.25">
      <c r="A5678" t="s">
        <v>2561</v>
      </c>
      <c r="B5678">
        <v>1</v>
      </c>
      <c r="C5678" t="s">
        <v>2562</v>
      </c>
      <c r="D5678" t="str">
        <f>INDEX(Transcripts[#Data], MATCH(Exons[[#This Row],[Transcript stable ID]], Transcripts[Transcript stable ID], 0), 4)</f>
        <v>NM_001429.3</v>
      </c>
      <c r="E5678" t="s">
        <v>27</v>
      </c>
      <c r="J5678">
        <v>41487790</v>
      </c>
      <c r="K5678">
        <v>41566410</v>
      </c>
      <c r="L5678">
        <v>41566575</v>
      </c>
      <c r="M5678">
        <v>1</v>
      </c>
      <c r="N5678">
        <v>27</v>
      </c>
      <c r="O5678">
        <v>5506</v>
      </c>
      <c r="P5678">
        <v>5671</v>
      </c>
      <c r="Q5678" t="s">
        <v>15468</v>
      </c>
      <c r="R5678">
        <v>4287</v>
      </c>
      <c r="S5678">
        <v>4452</v>
      </c>
    </row>
    <row r="5679" spans="1:19" x14ac:dyDescent="0.25">
      <c r="A5679" t="s">
        <v>2561</v>
      </c>
      <c r="B5679">
        <v>1</v>
      </c>
      <c r="C5679" t="s">
        <v>2562</v>
      </c>
      <c r="D5679" t="str">
        <f>INDEX(Transcripts[#Data], MATCH(Exons[[#This Row],[Transcript stable ID]], Transcripts[Transcript stable ID], 0), 4)</f>
        <v>NM_001429.3</v>
      </c>
      <c r="E5679" t="s">
        <v>27</v>
      </c>
      <c r="J5679">
        <v>41487790</v>
      </c>
      <c r="K5679">
        <v>41568503</v>
      </c>
      <c r="L5679">
        <v>41568667</v>
      </c>
      <c r="M5679">
        <v>1</v>
      </c>
      <c r="N5679">
        <v>28</v>
      </c>
      <c r="O5679">
        <v>5672</v>
      </c>
      <c r="P5679">
        <v>5836</v>
      </c>
      <c r="Q5679" t="s">
        <v>15469</v>
      </c>
      <c r="R5679">
        <v>4453</v>
      </c>
      <c r="S5679">
        <v>4617</v>
      </c>
    </row>
    <row r="5680" spans="1:19" x14ac:dyDescent="0.25">
      <c r="A5680" t="s">
        <v>2561</v>
      </c>
      <c r="B5680">
        <v>1</v>
      </c>
      <c r="C5680" t="s">
        <v>2562</v>
      </c>
      <c r="D5680" t="str">
        <f>INDEX(Transcripts[#Data], MATCH(Exons[[#This Row],[Transcript stable ID]], Transcripts[Transcript stable ID], 0), 4)</f>
        <v>NM_001429.3</v>
      </c>
      <c r="E5680" t="s">
        <v>27</v>
      </c>
      <c r="J5680">
        <v>41487790</v>
      </c>
      <c r="K5680">
        <v>41569627</v>
      </c>
      <c r="L5680">
        <v>41569788</v>
      </c>
      <c r="M5680">
        <v>1</v>
      </c>
      <c r="N5680">
        <v>29</v>
      </c>
      <c r="O5680">
        <v>5837</v>
      </c>
      <c r="P5680">
        <v>5998</v>
      </c>
      <c r="Q5680" t="s">
        <v>15470</v>
      </c>
      <c r="R5680">
        <v>4618</v>
      </c>
      <c r="S5680">
        <v>4779</v>
      </c>
    </row>
    <row r="5681" spans="1:19" x14ac:dyDescent="0.25">
      <c r="A5681" t="s">
        <v>2561</v>
      </c>
      <c r="B5681">
        <v>1</v>
      </c>
      <c r="C5681" t="s">
        <v>2562</v>
      </c>
      <c r="D5681" t="str">
        <f>INDEX(Transcripts[#Data], MATCH(Exons[[#This Row],[Transcript stable ID]], Transcripts[Transcript stable ID], 0), 4)</f>
        <v>NM_001429.3</v>
      </c>
      <c r="E5681" t="s">
        <v>27</v>
      </c>
      <c r="J5681">
        <v>41487790</v>
      </c>
      <c r="K5681">
        <v>41572251</v>
      </c>
      <c r="L5681">
        <v>41572532</v>
      </c>
      <c r="M5681">
        <v>1</v>
      </c>
      <c r="N5681">
        <v>30</v>
      </c>
      <c r="O5681">
        <v>5999</v>
      </c>
      <c r="P5681">
        <v>6280</v>
      </c>
      <c r="Q5681" t="s">
        <v>15471</v>
      </c>
      <c r="R5681">
        <v>4780</v>
      </c>
      <c r="S5681">
        <v>5061</v>
      </c>
    </row>
    <row r="5682" spans="1:19" x14ac:dyDescent="0.25">
      <c r="A5682" t="s">
        <v>2561</v>
      </c>
      <c r="B5682">
        <v>1</v>
      </c>
      <c r="C5682" t="s">
        <v>2562</v>
      </c>
      <c r="D5682" t="str">
        <f>INDEX(Transcripts[#Data], MATCH(Exons[[#This Row],[Transcript stable ID]], Transcripts[Transcript stable ID], 0), 4)</f>
        <v>NM_001429.3</v>
      </c>
      <c r="E5682" t="s">
        <v>27</v>
      </c>
      <c r="H5682">
        <v>41574961</v>
      </c>
      <c r="I5682">
        <v>41576081</v>
      </c>
      <c r="J5682">
        <v>41487790</v>
      </c>
      <c r="K5682">
        <v>41572777</v>
      </c>
      <c r="L5682">
        <v>41576081</v>
      </c>
      <c r="M5682">
        <v>1</v>
      </c>
      <c r="N5682">
        <v>31</v>
      </c>
      <c r="O5682">
        <v>6281</v>
      </c>
      <c r="P5682">
        <v>8464</v>
      </c>
      <c r="Q5682" t="s">
        <v>15472</v>
      </c>
      <c r="R5682">
        <v>5062</v>
      </c>
      <c r="S5682">
        <v>7245</v>
      </c>
    </row>
    <row r="5683" spans="1:19" x14ac:dyDescent="0.25">
      <c r="A5683" t="s">
        <v>9870</v>
      </c>
      <c r="B5683">
        <v>-1</v>
      </c>
      <c r="C5683" t="s">
        <v>9874</v>
      </c>
      <c r="D5683" t="str">
        <f>INDEX(Transcripts[#Data], MATCH(Exons[[#This Row],[Transcript stable ID]], Transcripts[Transcript stable ID], 0), 4)</f>
        <v>NM_152424.4</v>
      </c>
      <c r="E5683" t="s">
        <v>27</v>
      </c>
      <c r="F5683">
        <v>63425450</v>
      </c>
      <c r="G5683">
        <v>63425624</v>
      </c>
      <c r="J5683">
        <v>63425624</v>
      </c>
      <c r="K5683">
        <v>63425450</v>
      </c>
      <c r="L5683">
        <v>63425624</v>
      </c>
      <c r="N5683">
        <v>1</v>
      </c>
      <c r="Q5683" t="s">
        <v>15473</v>
      </c>
    </row>
    <row r="5684" spans="1:19" x14ac:dyDescent="0.25">
      <c r="A5684" t="s">
        <v>9870</v>
      </c>
      <c r="B5684">
        <v>-1</v>
      </c>
      <c r="C5684" t="s">
        <v>9874</v>
      </c>
      <c r="D5684" t="str">
        <f>INDEX(Transcripts[#Data], MATCH(Exons[[#This Row],[Transcript stable ID]], Transcripts[Transcript stable ID], 0), 4)</f>
        <v>NM_152424.4</v>
      </c>
      <c r="E5684" t="s">
        <v>27</v>
      </c>
      <c r="F5684">
        <v>63413167</v>
      </c>
      <c r="G5684">
        <v>63413264</v>
      </c>
      <c r="H5684">
        <v>63404997</v>
      </c>
      <c r="I5684">
        <v>63409758</v>
      </c>
      <c r="J5684">
        <v>63425624</v>
      </c>
      <c r="K5684">
        <v>63404997</v>
      </c>
      <c r="L5684">
        <v>63413264</v>
      </c>
      <c r="N5684">
        <v>2</v>
      </c>
      <c r="O5684">
        <v>274</v>
      </c>
      <c r="P5684">
        <v>3681</v>
      </c>
      <c r="Q5684" t="s">
        <v>15474</v>
      </c>
      <c r="R5684">
        <v>1</v>
      </c>
      <c r="S5684">
        <v>3408</v>
      </c>
    </row>
    <row r="5685" spans="1:19" x14ac:dyDescent="0.25">
      <c r="A5685" t="s">
        <v>7505</v>
      </c>
      <c r="B5685">
        <v>1</v>
      </c>
      <c r="C5685" t="s">
        <v>7525</v>
      </c>
      <c r="D5685" t="str">
        <f>INDEX(Transcripts[#Data], MATCH(Exons[[#This Row],[Transcript stable ID]], Transcripts[Transcript stable ID], 0), 4)</f>
        <v>NM_058216.3</v>
      </c>
      <c r="E5685" t="s">
        <v>27</v>
      </c>
      <c r="J5685">
        <v>56769934</v>
      </c>
      <c r="K5685">
        <v>56774054</v>
      </c>
      <c r="L5685">
        <v>56774220</v>
      </c>
      <c r="N5685">
        <v>3</v>
      </c>
      <c r="O5685">
        <v>476</v>
      </c>
      <c r="P5685">
        <v>642</v>
      </c>
      <c r="Q5685" t="s">
        <v>15475</v>
      </c>
      <c r="R5685">
        <v>405</v>
      </c>
      <c r="S5685">
        <v>571</v>
      </c>
    </row>
    <row r="5686" spans="1:19" x14ac:dyDescent="0.25">
      <c r="A5686" t="s">
        <v>7505</v>
      </c>
      <c r="B5686">
        <v>1</v>
      </c>
      <c r="C5686" t="s">
        <v>7525</v>
      </c>
      <c r="D5686" t="str">
        <f>INDEX(Transcripts[#Data], MATCH(Exons[[#This Row],[Transcript stable ID]], Transcripts[Transcript stable ID], 0), 4)</f>
        <v>NM_058216.3</v>
      </c>
      <c r="E5686" t="s">
        <v>27</v>
      </c>
      <c r="J5686">
        <v>56769934</v>
      </c>
      <c r="K5686">
        <v>56780557</v>
      </c>
      <c r="L5686">
        <v>56780690</v>
      </c>
      <c r="N5686">
        <v>4</v>
      </c>
      <c r="O5686">
        <v>643</v>
      </c>
      <c r="P5686">
        <v>776</v>
      </c>
      <c r="Q5686" t="s">
        <v>15476</v>
      </c>
      <c r="R5686">
        <v>572</v>
      </c>
      <c r="S5686">
        <v>705</v>
      </c>
    </row>
    <row r="5687" spans="1:19" x14ac:dyDescent="0.25">
      <c r="A5687" t="s">
        <v>7505</v>
      </c>
      <c r="B5687">
        <v>1</v>
      </c>
      <c r="C5687" t="s">
        <v>7525</v>
      </c>
      <c r="D5687" t="str">
        <f>INDEX(Transcripts[#Data], MATCH(Exons[[#This Row],[Transcript stable ID]], Transcripts[Transcript stable ID], 0), 4)</f>
        <v>NM_058216.3</v>
      </c>
      <c r="E5687" t="s">
        <v>27</v>
      </c>
      <c r="F5687">
        <v>56769934</v>
      </c>
      <c r="G5687">
        <v>56770004</v>
      </c>
      <c r="J5687">
        <v>56769934</v>
      </c>
      <c r="K5687">
        <v>56769934</v>
      </c>
      <c r="L5687">
        <v>56770149</v>
      </c>
      <c r="N5687">
        <v>1</v>
      </c>
      <c r="O5687">
        <v>72</v>
      </c>
      <c r="P5687">
        <v>216</v>
      </c>
      <c r="Q5687" t="s">
        <v>15477</v>
      </c>
      <c r="R5687">
        <v>1</v>
      </c>
      <c r="S5687">
        <v>145</v>
      </c>
    </row>
    <row r="5688" spans="1:19" x14ac:dyDescent="0.25">
      <c r="A5688" t="s">
        <v>7505</v>
      </c>
      <c r="B5688">
        <v>1</v>
      </c>
      <c r="C5688" t="s">
        <v>7525</v>
      </c>
      <c r="D5688" t="str">
        <f>INDEX(Transcripts[#Data], MATCH(Exons[[#This Row],[Transcript stable ID]], Transcripts[Transcript stable ID], 0), 4)</f>
        <v>NM_058216.3</v>
      </c>
      <c r="E5688" t="s">
        <v>27</v>
      </c>
      <c r="J5688">
        <v>56769934</v>
      </c>
      <c r="K5688">
        <v>56772292</v>
      </c>
      <c r="L5688">
        <v>56772550</v>
      </c>
      <c r="N5688">
        <v>2</v>
      </c>
      <c r="O5688">
        <v>217</v>
      </c>
      <c r="P5688">
        <v>475</v>
      </c>
      <c r="Q5688" t="s">
        <v>15478</v>
      </c>
      <c r="R5688">
        <v>146</v>
      </c>
      <c r="S5688">
        <v>404</v>
      </c>
    </row>
    <row r="5689" spans="1:19" x14ac:dyDescent="0.25">
      <c r="A5689" t="s">
        <v>7505</v>
      </c>
      <c r="B5689">
        <v>1</v>
      </c>
      <c r="C5689" t="s">
        <v>7525</v>
      </c>
      <c r="D5689" t="str">
        <f>INDEX(Transcripts[#Data], MATCH(Exons[[#This Row],[Transcript stable ID]], Transcripts[Transcript stable ID], 0), 4)</f>
        <v>NM_058216.3</v>
      </c>
      <c r="E5689" t="s">
        <v>27</v>
      </c>
      <c r="J5689">
        <v>56769934</v>
      </c>
      <c r="K5689">
        <v>56787220</v>
      </c>
      <c r="L5689">
        <v>56787351</v>
      </c>
      <c r="N5689">
        <v>5</v>
      </c>
      <c r="O5689">
        <v>777</v>
      </c>
      <c r="P5689">
        <v>908</v>
      </c>
      <c r="Q5689" t="s">
        <v>15479</v>
      </c>
      <c r="R5689">
        <v>706</v>
      </c>
      <c r="S5689">
        <v>837</v>
      </c>
    </row>
    <row r="5690" spans="1:19" x14ac:dyDescent="0.25">
      <c r="A5690" t="s">
        <v>7505</v>
      </c>
      <c r="B5690">
        <v>1</v>
      </c>
      <c r="C5690" t="s">
        <v>7525</v>
      </c>
      <c r="D5690" t="str">
        <f>INDEX(Transcripts[#Data], MATCH(Exons[[#This Row],[Transcript stable ID]], Transcripts[Transcript stable ID], 0), 4)</f>
        <v>NM_058216.3</v>
      </c>
      <c r="E5690" t="s">
        <v>27</v>
      </c>
      <c r="J5690">
        <v>56769934</v>
      </c>
      <c r="K5690">
        <v>56798107</v>
      </c>
      <c r="L5690">
        <v>56798173</v>
      </c>
      <c r="N5690">
        <v>6</v>
      </c>
      <c r="O5690">
        <v>909</v>
      </c>
      <c r="P5690">
        <v>975</v>
      </c>
      <c r="Q5690" t="s">
        <v>15480</v>
      </c>
      <c r="R5690">
        <v>838</v>
      </c>
      <c r="S5690">
        <v>904</v>
      </c>
    </row>
    <row r="5691" spans="1:19" x14ac:dyDescent="0.25">
      <c r="A5691" t="s">
        <v>7505</v>
      </c>
      <c r="B5691">
        <v>1</v>
      </c>
      <c r="C5691" t="s">
        <v>7525</v>
      </c>
      <c r="D5691" t="str">
        <f>INDEX(Transcripts[#Data], MATCH(Exons[[#This Row],[Transcript stable ID]], Transcripts[Transcript stable ID], 0), 4)</f>
        <v>NM_058216.3</v>
      </c>
      <c r="E5691" t="s">
        <v>27</v>
      </c>
      <c r="J5691">
        <v>56769934</v>
      </c>
      <c r="K5691">
        <v>56801401</v>
      </c>
      <c r="L5691">
        <v>56801461</v>
      </c>
      <c r="N5691">
        <v>7</v>
      </c>
      <c r="O5691">
        <v>976</v>
      </c>
      <c r="P5691">
        <v>1036</v>
      </c>
      <c r="Q5691" t="s">
        <v>15481</v>
      </c>
      <c r="R5691">
        <v>905</v>
      </c>
      <c r="S5691">
        <v>965</v>
      </c>
    </row>
    <row r="5692" spans="1:19" x14ac:dyDescent="0.25">
      <c r="A5692" t="s">
        <v>7505</v>
      </c>
      <c r="B5692">
        <v>1</v>
      </c>
      <c r="C5692" t="s">
        <v>7525</v>
      </c>
      <c r="D5692" t="str">
        <f>INDEX(Transcripts[#Data], MATCH(Exons[[#This Row],[Transcript stable ID]], Transcripts[Transcript stable ID], 0), 4)</f>
        <v>NM_058216.3</v>
      </c>
      <c r="E5692" t="s">
        <v>27</v>
      </c>
      <c r="J5692">
        <v>56769934</v>
      </c>
      <c r="K5692">
        <v>56809845</v>
      </c>
      <c r="L5692">
        <v>56809905</v>
      </c>
      <c r="N5692">
        <v>8</v>
      </c>
      <c r="O5692">
        <v>1037</v>
      </c>
      <c r="P5692">
        <v>1097</v>
      </c>
      <c r="Q5692" t="s">
        <v>15482</v>
      </c>
      <c r="R5692">
        <v>966</v>
      </c>
      <c r="S5692">
        <v>1026</v>
      </c>
    </row>
    <row r="5693" spans="1:19" x14ac:dyDescent="0.25">
      <c r="A5693" t="s">
        <v>7505</v>
      </c>
      <c r="B5693">
        <v>1</v>
      </c>
      <c r="C5693" t="s">
        <v>7525</v>
      </c>
      <c r="D5693" t="str">
        <f>INDEX(Transcripts[#Data], MATCH(Exons[[#This Row],[Transcript stable ID]], Transcripts[Transcript stable ID], 0), 4)</f>
        <v>NM_058216.3</v>
      </c>
      <c r="E5693" t="s">
        <v>27</v>
      </c>
      <c r="H5693">
        <v>56811584</v>
      </c>
      <c r="I5693">
        <v>56811703</v>
      </c>
      <c r="J5693">
        <v>56769934</v>
      </c>
      <c r="K5693">
        <v>56811479</v>
      </c>
      <c r="L5693">
        <v>56811703</v>
      </c>
      <c r="N5693">
        <v>9</v>
      </c>
      <c r="O5693">
        <v>1098</v>
      </c>
      <c r="P5693">
        <v>1202</v>
      </c>
      <c r="Q5693" t="s">
        <v>15483</v>
      </c>
      <c r="R5693">
        <v>1027</v>
      </c>
      <c r="S5693">
        <v>1131</v>
      </c>
    </row>
    <row r="5694" spans="1:19" x14ac:dyDescent="0.25">
      <c r="A5694" t="s">
        <v>7505</v>
      </c>
      <c r="B5694">
        <v>1</v>
      </c>
      <c r="C5694" t="s">
        <v>7541</v>
      </c>
      <c r="D5694" t="str">
        <f>INDEX(Transcripts[#Data], MATCH(Exons[[#This Row],[Transcript stable ID]], Transcripts[Transcript stable ID], 0), 4)</f>
        <v>NM_002876.3</v>
      </c>
      <c r="E5694" t="s">
        <v>27</v>
      </c>
      <c r="F5694">
        <v>56769989</v>
      </c>
      <c r="G5694">
        <v>56770004</v>
      </c>
      <c r="J5694">
        <v>56769989</v>
      </c>
      <c r="K5694">
        <v>56769989</v>
      </c>
      <c r="L5694">
        <v>56770149</v>
      </c>
      <c r="N5694">
        <v>1</v>
      </c>
      <c r="O5694">
        <v>17</v>
      </c>
      <c r="P5694">
        <v>161</v>
      </c>
      <c r="Q5694" t="s">
        <v>15484</v>
      </c>
      <c r="R5694">
        <v>1</v>
      </c>
      <c r="S5694">
        <v>145</v>
      </c>
    </row>
    <row r="5695" spans="1:19" x14ac:dyDescent="0.25">
      <c r="A5695" t="s">
        <v>7505</v>
      </c>
      <c r="B5695">
        <v>1</v>
      </c>
      <c r="C5695" t="s">
        <v>7541</v>
      </c>
      <c r="D5695" t="str">
        <f>INDEX(Transcripts[#Data], MATCH(Exons[[#This Row],[Transcript stable ID]], Transcripts[Transcript stable ID], 0), 4)</f>
        <v>NM_002876.3</v>
      </c>
      <c r="E5695" t="s">
        <v>27</v>
      </c>
      <c r="H5695">
        <v>56772555</v>
      </c>
      <c r="I5695">
        <v>56772695</v>
      </c>
      <c r="J5695">
        <v>56769989</v>
      </c>
      <c r="K5695">
        <v>56772292</v>
      </c>
      <c r="L5695">
        <v>56772695</v>
      </c>
      <c r="N5695">
        <v>2</v>
      </c>
      <c r="O5695">
        <v>162</v>
      </c>
      <c r="P5695">
        <v>424</v>
      </c>
      <c r="Q5695" t="s">
        <v>15485</v>
      </c>
      <c r="R5695">
        <v>146</v>
      </c>
      <c r="S5695">
        <v>408</v>
      </c>
    </row>
    <row r="5696" spans="1:19" x14ac:dyDescent="0.25">
      <c r="A5696" t="s">
        <v>2590</v>
      </c>
      <c r="B5696">
        <v>1</v>
      </c>
      <c r="C5696" t="s">
        <v>2591</v>
      </c>
      <c r="D5696" t="str">
        <f>INDEX(Transcripts[#Data], MATCH(Exons[[#This Row],[Transcript stable ID]], Transcripts[Transcript stable ID], 0), 4)</f>
        <v>NM_005233.6</v>
      </c>
      <c r="E5696" t="s">
        <v>27</v>
      </c>
      <c r="F5696">
        <v>89156674</v>
      </c>
      <c r="G5696">
        <v>89156898</v>
      </c>
      <c r="J5696">
        <v>89156674</v>
      </c>
      <c r="K5696">
        <v>89156674</v>
      </c>
      <c r="L5696">
        <v>89156986</v>
      </c>
      <c r="N5696">
        <v>1</v>
      </c>
      <c r="O5696">
        <v>226</v>
      </c>
      <c r="P5696">
        <v>313</v>
      </c>
      <c r="Q5696" t="s">
        <v>15486</v>
      </c>
      <c r="R5696">
        <v>1</v>
      </c>
      <c r="S5696">
        <v>88</v>
      </c>
    </row>
    <row r="5697" spans="1:19" x14ac:dyDescent="0.25">
      <c r="A5697" t="s">
        <v>2590</v>
      </c>
      <c r="B5697">
        <v>1</v>
      </c>
      <c r="C5697" t="s">
        <v>2591</v>
      </c>
      <c r="D5697" t="str">
        <f>INDEX(Transcripts[#Data], MATCH(Exons[[#This Row],[Transcript stable ID]], Transcripts[Transcript stable ID], 0), 4)</f>
        <v>NM_005233.6</v>
      </c>
      <c r="E5697" t="s">
        <v>27</v>
      </c>
      <c r="J5697">
        <v>89156674</v>
      </c>
      <c r="K5697">
        <v>89176359</v>
      </c>
      <c r="L5697">
        <v>89176423</v>
      </c>
      <c r="M5697">
        <v>1</v>
      </c>
      <c r="N5697">
        <v>2</v>
      </c>
      <c r="O5697">
        <v>314</v>
      </c>
      <c r="P5697">
        <v>378</v>
      </c>
      <c r="Q5697" t="s">
        <v>15487</v>
      </c>
      <c r="R5697">
        <v>89</v>
      </c>
      <c r="S5697">
        <v>153</v>
      </c>
    </row>
    <row r="5698" spans="1:19" x14ac:dyDescent="0.25">
      <c r="A5698" t="s">
        <v>2590</v>
      </c>
      <c r="B5698">
        <v>1</v>
      </c>
      <c r="C5698" t="s">
        <v>2591</v>
      </c>
      <c r="D5698" t="str">
        <f>INDEX(Transcripts[#Data], MATCH(Exons[[#This Row],[Transcript stable ID]], Transcripts[Transcript stable ID], 0), 4)</f>
        <v>NM_005233.6</v>
      </c>
      <c r="E5698" t="s">
        <v>27</v>
      </c>
      <c r="J5698">
        <v>89156674</v>
      </c>
      <c r="K5698">
        <v>89259010</v>
      </c>
      <c r="L5698">
        <v>89259670</v>
      </c>
      <c r="M5698">
        <v>1</v>
      </c>
      <c r="N5698">
        <v>3</v>
      </c>
      <c r="O5698">
        <v>379</v>
      </c>
      <c r="P5698">
        <v>1039</v>
      </c>
      <c r="Q5698" t="s">
        <v>15488</v>
      </c>
      <c r="R5698">
        <v>154</v>
      </c>
      <c r="S5698">
        <v>814</v>
      </c>
    </row>
    <row r="5699" spans="1:19" x14ac:dyDescent="0.25">
      <c r="A5699" t="s">
        <v>2590</v>
      </c>
      <c r="B5699">
        <v>1</v>
      </c>
      <c r="C5699" t="s">
        <v>2591</v>
      </c>
      <c r="D5699" t="str">
        <f>INDEX(Transcripts[#Data], MATCH(Exons[[#This Row],[Transcript stable ID]], Transcripts[Transcript stable ID], 0), 4)</f>
        <v>NM_005233.6</v>
      </c>
      <c r="E5699" t="s">
        <v>27</v>
      </c>
      <c r="J5699">
        <v>89156674</v>
      </c>
      <c r="K5699">
        <v>89390066</v>
      </c>
      <c r="L5699">
        <v>89390221</v>
      </c>
      <c r="M5699">
        <v>1</v>
      </c>
      <c r="N5699">
        <v>4</v>
      </c>
      <c r="O5699">
        <v>1040</v>
      </c>
      <c r="P5699">
        <v>1195</v>
      </c>
      <c r="Q5699" t="s">
        <v>15489</v>
      </c>
      <c r="R5699">
        <v>815</v>
      </c>
      <c r="S5699">
        <v>970</v>
      </c>
    </row>
    <row r="5700" spans="1:19" x14ac:dyDescent="0.25">
      <c r="A5700" t="s">
        <v>2590</v>
      </c>
      <c r="B5700">
        <v>1</v>
      </c>
      <c r="C5700" t="s">
        <v>2591</v>
      </c>
      <c r="D5700" t="str">
        <f>INDEX(Transcripts[#Data], MATCH(Exons[[#This Row],[Transcript stable ID]], Transcripts[Transcript stable ID], 0), 4)</f>
        <v>NM_005233.6</v>
      </c>
      <c r="E5700" t="s">
        <v>27</v>
      </c>
      <c r="J5700">
        <v>89156674</v>
      </c>
      <c r="K5700">
        <v>89390905</v>
      </c>
      <c r="L5700">
        <v>89391240</v>
      </c>
      <c r="M5700">
        <v>1</v>
      </c>
      <c r="N5700">
        <v>5</v>
      </c>
      <c r="O5700">
        <v>1196</v>
      </c>
      <c r="P5700">
        <v>1531</v>
      </c>
      <c r="Q5700" t="s">
        <v>15490</v>
      </c>
      <c r="R5700">
        <v>971</v>
      </c>
      <c r="S5700">
        <v>1306</v>
      </c>
    </row>
    <row r="5701" spans="1:19" x14ac:dyDescent="0.25">
      <c r="A5701" t="s">
        <v>2590</v>
      </c>
      <c r="B5701">
        <v>1</v>
      </c>
      <c r="C5701" t="s">
        <v>2591</v>
      </c>
      <c r="D5701" t="str">
        <f>INDEX(Transcripts[#Data], MATCH(Exons[[#This Row],[Transcript stable ID]], Transcripts[Transcript stable ID], 0), 4)</f>
        <v>NM_005233.6</v>
      </c>
      <c r="E5701" t="s">
        <v>27</v>
      </c>
      <c r="J5701">
        <v>89156674</v>
      </c>
      <c r="K5701">
        <v>89444987</v>
      </c>
      <c r="L5701">
        <v>89445111</v>
      </c>
      <c r="M5701">
        <v>1</v>
      </c>
      <c r="N5701">
        <v>6</v>
      </c>
      <c r="O5701">
        <v>1532</v>
      </c>
      <c r="P5701">
        <v>1656</v>
      </c>
      <c r="Q5701" t="s">
        <v>15491</v>
      </c>
      <c r="R5701">
        <v>1307</v>
      </c>
      <c r="S5701">
        <v>1431</v>
      </c>
    </row>
    <row r="5702" spans="1:19" x14ac:dyDescent="0.25">
      <c r="A5702" t="s">
        <v>2590</v>
      </c>
      <c r="B5702">
        <v>1</v>
      </c>
      <c r="C5702" t="s">
        <v>2591</v>
      </c>
      <c r="D5702" t="str">
        <f>INDEX(Transcripts[#Data], MATCH(Exons[[#This Row],[Transcript stable ID]], Transcripts[Transcript stable ID], 0), 4)</f>
        <v>NM_005233.6</v>
      </c>
      <c r="E5702" t="s">
        <v>27</v>
      </c>
      <c r="J5702">
        <v>89156674</v>
      </c>
      <c r="K5702">
        <v>89448468</v>
      </c>
      <c r="L5702">
        <v>89448630</v>
      </c>
      <c r="N5702">
        <v>7</v>
      </c>
      <c r="O5702">
        <v>1657</v>
      </c>
      <c r="P5702">
        <v>1819</v>
      </c>
      <c r="Q5702" t="s">
        <v>15492</v>
      </c>
      <c r="R5702">
        <v>1432</v>
      </c>
      <c r="S5702">
        <v>1594</v>
      </c>
    </row>
    <row r="5703" spans="1:19" x14ac:dyDescent="0.25">
      <c r="A5703" t="s">
        <v>2590</v>
      </c>
      <c r="B5703">
        <v>1</v>
      </c>
      <c r="C5703" t="s">
        <v>2591</v>
      </c>
      <c r="D5703" t="str">
        <f>INDEX(Transcripts[#Data], MATCH(Exons[[#This Row],[Transcript stable ID]], Transcripts[Transcript stable ID], 0), 4)</f>
        <v>NM_005233.6</v>
      </c>
      <c r="E5703" t="s">
        <v>27</v>
      </c>
      <c r="J5703">
        <v>89156674</v>
      </c>
      <c r="K5703">
        <v>89456419</v>
      </c>
      <c r="L5703">
        <v>89456521</v>
      </c>
      <c r="N5703">
        <v>8</v>
      </c>
      <c r="O5703">
        <v>1820</v>
      </c>
      <c r="P5703">
        <v>1922</v>
      </c>
      <c r="Q5703" t="s">
        <v>15493</v>
      </c>
      <c r="R5703">
        <v>1595</v>
      </c>
      <c r="S5703">
        <v>1697</v>
      </c>
    </row>
    <row r="5704" spans="1:19" x14ac:dyDescent="0.25">
      <c r="A5704" t="s">
        <v>2590</v>
      </c>
      <c r="B5704">
        <v>1</v>
      </c>
      <c r="C5704" t="s">
        <v>2591</v>
      </c>
      <c r="D5704" t="str">
        <f>INDEX(Transcripts[#Data], MATCH(Exons[[#This Row],[Transcript stable ID]], Transcripts[Transcript stable ID], 0), 4)</f>
        <v>NM_005233.6</v>
      </c>
      <c r="E5704" t="s">
        <v>27</v>
      </c>
      <c r="J5704">
        <v>89156674</v>
      </c>
      <c r="K5704">
        <v>89457217</v>
      </c>
      <c r="L5704">
        <v>89457281</v>
      </c>
      <c r="N5704">
        <v>9</v>
      </c>
      <c r="O5704">
        <v>1923</v>
      </c>
      <c r="P5704">
        <v>1987</v>
      </c>
      <c r="Q5704" t="s">
        <v>15494</v>
      </c>
      <c r="R5704">
        <v>1698</v>
      </c>
      <c r="S5704">
        <v>1762</v>
      </c>
    </row>
    <row r="5705" spans="1:19" x14ac:dyDescent="0.25">
      <c r="A5705" t="s">
        <v>2590</v>
      </c>
      <c r="B5705">
        <v>1</v>
      </c>
      <c r="C5705" t="s">
        <v>2591</v>
      </c>
      <c r="D5705" t="str">
        <f>INDEX(Transcripts[#Data], MATCH(Exons[[#This Row],[Transcript stable ID]], Transcripts[Transcript stable ID], 0), 4)</f>
        <v>NM_005233.6</v>
      </c>
      <c r="E5705" t="s">
        <v>27</v>
      </c>
      <c r="J5705">
        <v>89156674</v>
      </c>
      <c r="K5705">
        <v>89462291</v>
      </c>
      <c r="L5705">
        <v>89462416</v>
      </c>
      <c r="N5705">
        <v>10</v>
      </c>
      <c r="O5705">
        <v>1988</v>
      </c>
      <c r="P5705">
        <v>2113</v>
      </c>
      <c r="Q5705" t="s">
        <v>15495</v>
      </c>
      <c r="R5705">
        <v>1763</v>
      </c>
      <c r="S5705">
        <v>1888</v>
      </c>
    </row>
    <row r="5706" spans="1:19" x14ac:dyDescent="0.25">
      <c r="A5706" t="s">
        <v>2590</v>
      </c>
      <c r="B5706">
        <v>1</v>
      </c>
      <c r="C5706" t="s">
        <v>2591</v>
      </c>
      <c r="D5706" t="str">
        <f>INDEX(Transcripts[#Data], MATCH(Exons[[#This Row],[Transcript stable ID]], Transcripts[Transcript stable ID], 0), 4)</f>
        <v>NM_005233.6</v>
      </c>
      <c r="E5706" t="s">
        <v>27</v>
      </c>
      <c r="J5706">
        <v>89156674</v>
      </c>
      <c r="K5706">
        <v>89468355</v>
      </c>
      <c r="L5706">
        <v>89468540</v>
      </c>
      <c r="N5706">
        <v>11</v>
      </c>
      <c r="O5706">
        <v>2114</v>
      </c>
      <c r="P5706">
        <v>2299</v>
      </c>
      <c r="Q5706" t="s">
        <v>15496</v>
      </c>
      <c r="R5706">
        <v>1889</v>
      </c>
      <c r="S5706">
        <v>2074</v>
      </c>
    </row>
    <row r="5707" spans="1:19" x14ac:dyDescent="0.25">
      <c r="A5707" t="s">
        <v>2590</v>
      </c>
      <c r="B5707">
        <v>1</v>
      </c>
      <c r="C5707" t="s">
        <v>2591</v>
      </c>
      <c r="D5707" t="str">
        <f>INDEX(Transcripts[#Data], MATCH(Exons[[#This Row],[Transcript stable ID]], Transcripts[Transcript stable ID], 0), 4)</f>
        <v>NM_005233.6</v>
      </c>
      <c r="E5707" t="s">
        <v>27</v>
      </c>
      <c r="J5707">
        <v>89156674</v>
      </c>
      <c r="K5707">
        <v>89478256</v>
      </c>
      <c r="L5707">
        <v>89478317</v>
      </c>
      <c r="N5707">
        <v>12</v>
      </c>
      <c r="O5707">
        <v>2300</v>
      </c>
      <c r="P5707">
        <v>2361</v>
      </c>
      <c r="Q5707" t="s">
        <v>15497</v>
      </c>
      <c r="R5707">
        <v>2075</v>
      </c>
      <c r="S5707">
        <v>2136</v>
      </c>
    </row>
    <row r="5708" spans="1:19" x14ac:dyDescent="0.25">
      <c r="A5708" t="s">
        <v>2590</v>
      </c>
      <c r="B5708">
        <v>1</v>
      </c>
      <c r="C5708" t="s">
        <v>2591</v>
      </c>
      <c r="D5708" t="str">
        <f>INDEX(Transcripts[#Data], MATCH(Exons[[#This Row],[Transcript stable ID]], Transcripts[Transcript stable ID], 0), 4)</f>
        <v>NM_005233.6</v>
      </c>
      <c r="E5708" t="s">
        <v>27</v>
      </c>
      <c r="J5708">
        <v>89156674</v>
      </c>
      <c r="K5708">
        <v>89480300</v>
      </c>
      <c r="L5708">
        <v>89480509</v>
      </c>
      <c r="N5708">
        <v>13</v>
      </c>
      <c r="O5708">
        <v>2362</v>
      </c>
      <c r="P5708">
        <v>2571</v>
      </c>
      <c r="Q5708" t="s">
        <v>15498</v>
      </c>
      <c r="R5708">
        <v>2137</v>
      </c>
      <c r="S5708">
        <v>2346</v>
      </c>
    </row>
    <row r="5709" spans="1:19" x14ac:dyDescent="0.25">
      <c r="A5709" t="s">
        <v>2590</v>
      </c>
      <c r="B5709">
        <v>1</v>
      </c>
      <c r="C5709" t="s">
        <v>2591</v>
      </c>
      <c r="D5709" t="str">
        <f>INDEX(Transcripts[#Data], MATCH(Exons[[#This Row],[Transcript stable ID]], Transcripts[Transcript stable ID], 0), 4)</f>
        <v>NM_005233.6</v>
      </c>
      <c r="E5709" t="s">
        <v>27</v>
      </c>
      <c r="J5709">
        <v>89156674</v>
      </c>
      <c r="K5709">
        <v>89498375</v>
      </c>
      <c r="L5709">
        <v>89498524</v>
      </c>
      <c r="N5709">
        <v>14</v>
      </c>
      <c r="O5709">
        <v>2572</v>
      </c>
      <c r="P5709">
        <v>2721</v>
      </c>
      <c r="Q5709" t="s">
        <v>15499</v>
      </c>
      <c r="R5709">
        <v>2347</v>
      </c>
      <c r="S5709">
        <v>2496</v>
      </c>
    </row>
    <row r="5710" spans="1:19" x14ac:dyDescent="0.25">
      <c r="A5710" t="s">
        <v>2590</v>
      </c>
      <c r="B5710">
        <v>1</v>
      </c>
      <c r="C5710" t="s">
        <v>2591</v>
      </c>
      <c r="D5710" t="str">
        <f>INDEX(Transcripts[#Data], MATCH(Exons[[#This Row],[Transcript stable ID]], Transcripts[Transcript stable ID], 0), 4)</f>
        <v>NM_005233.6</v>
      </c>
      <c r="E5710" t="s">
        <v>27</v>
      </c>
      <c r="J5710">
        <v>89156674</v>
      </c>
      <c r="K5710">
        <v>89499327</v>
      </c>
      <c r="L5710">
        <v>89499520</v>
      </c>
      <c r="N5710">
        <v>15</v>
      </c>
      <c r="O5710">
        <v>2722</v>
      </c>
      <c r="P5710">
        <v>2915</v>
      </c>
      <c r="Q5710" t="s">
        <v>15500</v>
      </c>
      <c r="R5710">
        <v>2497</v>
      </c>
      <c r="S5710">
        <v>2690</v>
      </c>
    </row>
    <row r="5711" spans="1:19" x14ac:dyDescent="0.25">
      <c r="A5711" t="s">
        <v>2590</v>
      </c>
      <c r="B5711">
        <v>1</v>
      </c>
      <c r="C5711" t="s">
        <v>2591</v>
      </c>
      <c r="D5711" t="str">
        <f>INDEX(Transcripts[#Data], MATCH(Exons[[#This Row],[Transcript stable ID]], Transcripts[Transcript stable ID], 0), 4)</f>
        <v>NM_005233.6</v>
      </c>
      <c r="E5711" t="s">
        <v>27</v>
      </c>
      <c r="J5711">
        <v>89156674</v>
      </c>
      <c r="K5711">
        <v>89521614</v>
      </c>
      <c r="L5711">
        <v>89521769</v>
      </c>
      <c r="N5711">
        <v>16</v>
      </c>
      <c r="O5711">
        <v>2916</v>
      </c>
      <c r="P5711">
        <v>3071</v>
      </c>
      <c r="Q5711" t="s">
        <v>15501</v>
      </c>
      <c r="R5711">
        <v>2691</v>
      </c>
      <c r="S5711">
        <v>2846</v>
      </c>
    </row>
    <row r="5712" spans="1:19" x14ac:dyDescent="0.25">
      <c r="A5712" t="s">
        <v>2590</v>
      </c>
      <c r="B5712">
        <v>1</v>
      </c>
      <c r="C5712" t="s">
        <v>2591</v>
      </c>
      <c r="D5712" t="str">
        <f>INDEX(Transcripts[#Data], MATCH(Exons[[#This Row],[Transcript stable ID]], Transcripts[Transcript stable ID], 0), 4)</f>
        <v>NM_005233.6</v>
      </c>
      <c r="E5712" t="s">
        <v>27</v>
      </c>
      <c r="H5712">
        <v>89528653</v>
      </c>
      <c r="I5712">
        <v>89531284</v>
      </c>
      <c r="J5712">
        <v>89156674</v>
      </c>
      <c r="K5712">
        <v>89528547</v>
      </c>
      <c r="L5712">
        <v>89531284</v>
      </c>
      <c r="N5712">
        <v>17</v>
      </c>
      <c r="O5712">
        <v>3072</v>
      </c>
      <c r="P5712">
        <v>3177</v>
      </c>
      <c r="Q5712" t="s">
        <v>15502</v>
      </c>
      <c r="R5712">
        <v>2847</v>
      </c>
      <c r="S5712">
        <v>2952</v>
      </c>
    </row>
    <row r="5713" spans="1:19" x14ac:dyDescent="0.25">
      <c r="A5713" t="s">
        <v>2590</v>
      </c>
      <c r="B5713">
        <v>1</v>
      </c>
      <c r="C5713" t="s">
        <v>2598</v>
      </c>
      <c r="D5713" t="str">
        <f>INDEX(Transcripts[#Data], MATCH(Exons[[#This Row],[Transcript stable ID]], Transcripts[Transcript stable ID], 0), 4)</f>
        <v>NM_182644.2</v>
      </c>
      <c r="E5713" t="s">
        <v>27</v>
      </c>
      <c r="J5713">
        <v>89156812</v>
      </c>
      <c r="K5713">
        <v>89176359</v>
      </c>
      <c r="L5713">
        <v>89176423</v>
      </c>
      <c r="M5713">
        <v>1</v>
      </c>
      <c r="N5713">
        <v>2</v>
      </c>
      <c r="O5713">
        <v>176</v>
      </c>
      <c r="P5713">
        <v>240</v>
      </c>
      <c r="Q5713" t="s">
        <v>15487</v>
      </c>
      <c r="R5713">
        <v>89</v>
      </c>
      <c r="S5713">
        <v>153</v>
      </c>
    </row>
    <row r="5714" spans="1:19" x14ac:dyDescent="0.25">
      <c r="A5714" t="s">
        <v>2590</v>
      </c>
      <c r="B5714">
        <v>1</v>
      </c>
      <c r="C5714" t="s">
        <v>2598</v>
      </c>
      <c r="D5714" t="str">
        <f>INDEX(Transcripts[#Data], MATCH(Exons[[#This Row],[Transcript stable ID]], Transcripts[Transcript stable ID], 0), 4)</f>
        <v>NM_182644.2</v>
      </c>
      <c r="E5714" t="s">
        <v>27</v>
      </c>
      <c r="J5714">
        <v>89156812</v>
      </c>
      <c r="K5714">
        <v>89259010</v>
      </c>
      <c r="L5714">
        <v>89259670</v>
      </c>
      <c r="M5714">
        <v>1</v>
      </c>
      <c r="N5714">
        <v>3</v>
      </c>
      <c r="O5714">
        <v>241</v>
      </c>
      <c r="P5714">
        <v>901</v>
      </c>
      <c r="Q5714" t="s">
        <v>15488</v>
      </c>
      <c r="R5714">
        <v>154</v>
      </c>
      <c r="S5714">
        <v>814</v>
      </c>
    </row>
    <row r="5715" spans="1:19" x14ac:dyDescent="0.25">
      <c r="A5715" t="s">
        <v>2590</v>
      </c>
      <c r="B5715">
        <v>1</v>
      </c>
      <c r="C5715" t="s">
        <v>2598</v>
      </c>
      <c r="D5715" t="str">
        <f>INDEX(Transcripts[#Data], MATCH(Exons[[#This Row],[Transcript stable ID]], Transcripts[Transcript stable ID], 0), 4)</f>
        <v>NM_182644.2</v>
      </c>
      <c r="E5715" t="s">
        <v>27</v>
      </c>
      <c r="J5715">
        <v>89156812</v>
      </c>
      <c r="K5715">
        <v>89390066</v>
      </c>
      <c r="L5715">
        <v>89390221</v>
      </c>
      <c r="M5715">
        <v>1</v>
      </c>
      <c r="N5715">
        <v>4</v>
      </c>
      <c r="O5715">
        <v>902</v>
      </c>
      <c r="P5715">
        <v>1057</v>
      </c>
      <c r="Q5715" t="s">
        <v>15489</v>
      </c>
      <c r="R5715">
        <v>815</v>
      </c>
      <c r="S5715">
        <v>970</v>
      </c>
    </row>
    <row r="5716" spans="1:19" x14ac:dyDescent="0.25">
      <c r="A5716" t="s">
        <v>2590</v>
      </c>
      <c r="B5716">
        <v>1</v>
      </c>
      <c r="C5716" t="s">
        <v>2598</v>
      </c>
      <c r="D5716" t="str">
        <f>INDEX(Transcripts[#Data], MATCH(Exons[[#This Row],[Transcript stable ID]], Transcripts[Transcript stable ID], 0), 4)</f>
        <v>NM_182644.2</v>
      </c>
      <c r="E5716" t="s">
        <v>27</v>
      </c>
      <c r="J5716">
        <v>89156812</v>
      </c>
      <c r="K5716">
        <v>89390905</v>
      </c>
      <c r="L5716">
        <v>89391240</v>
      </c>
      <c r="M5716">
        <v>1</v>
      </c>
      <c r="N5716">
        <v>5</v>
      </c>
      <c r="O5716">
        <v>1058</v>
      </c>
      <c r="P5716">
        <v>1393</v>
      </c>
      <c r="Q5716" t="s">
        <v>15490</v>
      </c>
      <c r="R5716">
        <v>971</v>
      </c>
      <c r="S5716">
        <v>1306</v>
      </c>
    </row>
    <row r="5717" spans="1:19" x14ac:dyDescent="0.25">
      <c r="A5717" t="s">
        <v>2590</v>
      </c>
      <c r="B5717">
        <v>1</v>
      </c>
      <c r="C5717" t="s">
        <v>2598</v>
      </c>
      <c r="D5717" t="str">
        <f>INDEX(Transcripts[#Data], MATCH(Exons[[#This Row],[Transcript stable ID]], Transcripts[Transcript stable ID], 0), 4)</f>
        <v>NM_182644.2</v>
      </c>
      <c r="E5717" t="s">
        <v>27</v>
      </c>
      <c r="J5717">
        <v>89156812</v>
      </c>
      <c r="K5717">
        <v>89444987</v>
      </c>
      <c r="L5717">
        <v>89445111</v>
      </c>
      <c r="M5717">
        <v>1</v>
      </c>
      <c r="N5717">
        <v>6</v>
      </c>
      <c r="O5717">
        <v>1394</v>
      </c>
      <c r="P5717">
        <v>1518</v>
      </c>
      <c r="Q5717" t="s">
        <v>15491</v>
      </c>
      <c r="R5717">
        <v>1307</v>
      </c>
      <c r="S5717">
        <v>1431</v>
      </c>
    </row>
    <row r="5718" spans="1:19" x14ac:dyDescent="0.25">
      <c r="A5718" t="s">
        <v>2590</v>
      </c>
      <c r="B5718">
        <v>1</v>
      </c>
      <c r="C5718" t="s">
        <v>2598</v>
      </c>
      <c r="D5718" t="str">
        <f>INDEX(Transcripts[#Data], MATCH(Exons[[#This Row],[Transcript stable ID]], Transcripts[Transcript stable ID], 0), 4)</f>
        <v>NM_182644.2</v>
      </c>
      <c r="E5718" t="s">
        <v>27</v>
      </c>
      <c r="F5718">
        <v>89156812</v>
      </c>
      <c r="G5718">
        <v>89156898</v>
      </c>
      <c r="J5718">
        <v>89156812</v>
      </c>
      <c r="K5718">
        <v>89156812</v>
      </c>
      <c r="L5718">
        <v>89156986</v>
      </c>
      <c r="N5718">
        <v>1</v>
      </c>
      <c r="O5718">
        <v>88</v>
      </c>
      <c r="P5718">
        <v>175</v>
      </c>
      <c r="Q5718" t="s">
        <v>15503</v>
      </c>
      <c r="R5718">
        <v>1</v>
      </c>
      <c r="S5718">
        <v>88</v>
      </c>
    </row>
    <row r="5719" spans="1:19" x14ac:dyDescent="0.25">
      <c r="A5719" t="s">
        <v>2590</v>
      </c>
      <c r="B5719">
        <v>1</v>
      </c>
      <c r="C5719" t="s">
        <v>2598</v>
      </c>
      <c r="D5719" t="str">
        <f>INDEX(Transcripts[#Data], MATCH(Exons[[#This Row],[Transcript stable ID]], Transcripts[Transcript stable ID], 0), 4)</f>
        <v>NM_182644.2</v>
      </c>
      <c r="E5719" t="s">
        <v>27</v>
      </c>
      <c r="H5719">
        <v>89448657</v>
      </c>
      <c r="I5719">
        <v>89449495</v>
      </c>
      <c r="J5719">
        <v>89156812</v>
      </c>
      <c r="K5719">
        <v>89448468</v>
      </c>
      <c r="L5719">
        <v>89449495</v>
      </c>
      <c r="N5719">
        <v>7</v>
      </c>
      <c r="O5719">
        <v>1519</v>
      </c>
      <c r="P5719">
        <v>1707</v>
      </c>
      <c r="Q5719" t="s">
        <v>15504</v>
      </c>
      <c r="R5719">
        <v>1432</v>
      </c>
      <c r="S5719">
        <v>1620</v>
      </c>
    </row>
    <row r="5720" spans="1:19" x14ac:dyDescent="0.25">
      <c r="A5720" t="s">
        <v>4948</v>
      </c>
      <c r="B5720">
        <v>1</v>
      </c>
      <c r="C5720" t="s">
        <v>4980</v>
      </c>
      <c r="D5720" t="str">
        <f>INDEX(Transcripts[#Data], MATCH(Exons[[#This Row],[Transcript stable ID]], Transcripts[Transcript stable ID], 0), 4)</f>
        <v>NM_003010.4</v>
      </c>
      <c r="E5720" t="s">
        <v>27</v>
      </c>
      <c r="F5720">
        <v>11924141</v>
      </c>
      <c r="G5720">
        <v>11924203</v>
      </c>
      <c r="J5720">
        <v>11924141</v>
      </c>
      <c r="K5720">
        <v>11924141</v>
      </c>
      <c r="L5720">
        <v>11924318</v>
      </c>
      <c r="N5720">
        <v>1</v>
      </c>
      <c r="O5720">
        <v>64</v>
      </c>
      <c r="P5720">
        <v>178</v>
      </c>
      <c r="Q5720" t="s">
        <v>15505</v>
      </c>
      <c r="R5720">
        <v>1</v>
      </c>
      <c r="S5720">
        <v>115</v>
      </c>
    </row>
    <row r="5721" spans="1:19" x14ac:dyDescent="0.25">
      <c r="A5721" t="s">
        <v>4948</v>
      </c>
      <c r="B5721">
        <v>1</v>
      </c>
      <c r="C5721" t="s">
        <v>4980</v>
      </c>
      <c r="D5721" t="str">
        <f>INDEX(Transcripts[#Data], MATCH(Exons[[#This Row],[Transcript stable ID]], Transcripts[Transcript stable ID], 0), 4)</f>
        <v>NM_003010.4</v>
      </c>
      <c r="E5721" t="s">
        <v>27</v>
      </c>
      <c r="J5721">
        <v>11924141</v>
      </c>
      <c r="K5721">
        <v>11958206</v>
      </c>
      <c r="L5721">
        <v>11958308</v>
      </c>
      <c r="N5721">
        <v>2</v>
      </c>
      <c r="O5721">
        <v>179</v>
      </c>
      <c r="P5721">
        <v>281</v>
      </c>
      <c r="Q5721" t="s">
        <v>15506</v>
      </c>
      <c r="R5721">
        <v>116</v>
      </c>
      <c r="S5721">
        <v>218</v>
      </c>
    </row>
    <row r="5722" spans="1:19" x14ac:dyDescent="0.25">
      <c r="A5722" t="s">
        <v>4948</v>
      </c>
      <c r="B5722">
        <v>1</v>
      </c>
      <c r="C5722" t="s">
        <v>4980</v>
      </c>
      <c r="D5722" t="str">
        <f>INDEX(Transcripts[#Data], MATCH(Exons[[#This Row],[Transcript stable ID]], Transcripts[Transcript stable ID], 0), 4)</f>
        <v>NM_003010.4</v>
      </c>
      <c r="E5722" t="s">
        <v>27</v>
      </c>
      <c r="J5722">
        <v>11924141</v>
      </c>
      <c r="K5722">
        <v>11984673</v>
      </c>
      <c r="L5722">
        <v>11984847</v>
      </c>
      <c r="N5722">
        <v>3</v>
      </c>
      <c r="O5722">
        <v>282</v>
      </c>
      <c r="P5722">
        <v>456</v>
      </c>
      <c r="Q5722" t="s">
        <v>15507</v>
      </c>
      <c r="R5722">
        <v>219</v>
      </c>
      <c r="S5722">
        <v>393</v>
      </c>
    </row>
    <row r="5723" spans="1:19" x14ac:dyDescent="0.25">
      <c r="A5723" t="s">
        <v>4948</v>
      </c>
      <c r="B5723">
        <v>1</v>
      </c>
      <c r="C5723" t="s">
        <v>4980</v>
      </c>
      <c r="D5723" t="str">
        <f>INDEX(Transcripts[#Data], MATCH(Exons[[#This Row],[Transcript stable ID]], Transcripts[Transcript stable ID], 0), 4)</f>
        <v>NM_003010.4</v>
      </c>
      <c r="E5723" t="s">
        <v>27</v>
      </c>
      <c r="J5723">
        <v>11924141</v>
      </c>
      <c r="K5723">
        <v>11998892</v>
      </c>
      <c r="L5723">
        <v>11999011</v>
      </c>
      <c r="N5723">
        <v>4</v>
      </c>
      <c r="O5723">
        <v>457</v>
      </c>
      <c r="P5723">
        <v>576</v>
      </c>
      <c r="Q5723" t="s">
        <v>15508</v>
      </c>
      <c r="R5723">
        <v>394</v>
      </c>
      <c r="S5723">
        <v>513</v>
      </c>
    </row>
    <row r="5724" spans="1:19" x14ac:dyDescent="0.25">
      <c r="A5724" t="s">
        <v>4948</v>
      </c>
      <c r="B5724">
        <v>1</v>
      </c>
      <c r="C5724" t="s">
        <v>4980</v>
      </c>
      <c r="D5724" t="str">
        <f>INDEX(Transcripts[#Data], MATCH(Exons[[#This Row],[Transcript stable ID]], Transcripts[Transcript stable ID], 0), 4)</f>
        <v>NM_003010.4</v>
      </c>
      <c r="E5724" t="s">
        <v>27</v>
      </c>
      <c r="J5724">
        <v>11924141</v>
      </c>
      <c r="K5724">
        <v>12011107</v>
      </c>
      <c r="L5724">
        <v>12011226</v>
      </c>
      <c r="N5724">
        <v>5</v>
      </c>
      <c r="O5724">
        <v>577</v>
      </c>
      <c r="P5724">
        <v>696</v>
      </c>
      <c r="Q5724" t="s">
        <v>15509</v>
      </c>
      <c r="R5724">
        <v>514</v>
      </c>
      <c r="S5724">
        <v>633</v>
      </c>
    </row>
    <row r="5725" spans="1:19" x14ac:dyDescent="0.25">
      <c r="A5725" t="s">
        <v>4948</v>
      </c>
      <c r="B5725">
        <v>1</v>
      </c>
      <c r="C5725" t="s">
        <v>4980</v>
      </c>
      <c r="D5725" t="str">
        <f>INDEX(Transcripts[#Data], MATCH(Exons[[#This Row],[Transcript stable ID]], Transcripts[Transcript stable ID], 0), 4)</f>
        <v>NM_003010.4</v>
      </c>
      <c r="E5725" t="s">
        <v>27</v>
      </c>
      <c r="J5725">
        <v>11924141</v>
      </c>
      <c r="K5725">
        <v>12013692</v>
      </c>
      <c r="L5725">
        <v>12013743</v>
      </c>
      <c r="N5725">
        <v>6</v>
      </c>
      <c r="O5725">
        <v>697</v>
      </c>
      <c r="P5725">
        <v>748</v>
      </c>
      <c r="Q5725" t="s">
        <v>15510</v>
      </c>
      <c r="R5725">
        <v>634</v>
      </c>
      <c r="S5725">
        <v>685</v>
      </c>
    </row>
    <row r="5726" spans="1:19" x14ac:dyDescent="0.25">
      <c r="A5726" t="s">
        <v>4948</v>
      </c>
      <c r="B5726">
        <v>1</v>
      </c>
      <c r="C5726" t="s">
        <v>4980</v>
      </c>
      <c r="D5726" t="str">
        <f>INDEX(Transcripts[#Data], MATCH(Exons[[#This Row],[Transcript stable ID]], Transcripts[Transcript stable ID], 0), 4)</f>
        <v>NM_003010.4</v>
      </c>
      <c r="E5726" t="s">
        <v>27</v>
      </c>
      <c r="J5726">
        <v>11924141</v>
      </c>
      <c r="K5726">
        <v>12016550</v>
      </c>
      <c r="L5726">
        <v>12016677</v>
      </c>
      <c r="N5726">
        <v>7</v>
      </c>
      <c r="O5726">
        <v>749</v>
      </c>
      <c r="P5726">
        <v>876</v>
      </c>
      <c r="Q5726" t="s">
        <v>15511</v>
      </c>
      <c r="R5726">
        <v>686</v>
      </c>
      <c r="S5726">
        <v>813</v>
      </c>
    </row>
    <row r="5727" spans="1:19" x14ac:dyDescent="0.25">
      <c r="A5727" t="s">
        <v>4948</v>
      </c>
      <c r="B5727">
        <v>1</v>
      </c>
      <c r="C5727" t="s">
        <v>4980</v>
      </c>
      <c r="D5727" t="str">
        <f>INDEX(Transcripts[#Data], MATCH(Exons[[#This Row],[Transcript stable ID]], Transcripts[Transcript stable ID], 0), 4)</f>
        <v>NM_003010.4</v>
      </c>
      <c r="E5727" t="s">
        <v>27</v>
      </c>
      <c r="J5727">
        <v>11924141</v>
      </c>
      <c r="K5727">
        <v>12028611</v>
      </c>
      <c r="L5727">
        <v>12028688</v>
      </c>
      <c r="N5727">
        <v>8</v>
      </c>
      <c r="O5727">
        <v>877</v>
      </c>
      <c r="P5727">
        <v>954</v>
      </c>
      <c r="Q5727" t="s">
        <v>15512</v>
      </c>
      <c r="R5727">
        <v>814</v>
      </c>
      <c r="S5727">
        <v>891</v>
      </c>
    </row>
    <row r="5728" spans="1:19" x14ac:dyDescent="0.25">
      <c r="A5728" t="s">
        <v>4948</v>
      </c>
      <c r="B5728">
        <v>1</v>
      </c>
      <c r="C5728" t="s">
        <v>4980</v>
      </c>
      <c r="D5728" t="str">
        <f>INDEX(Transcripts[#Data], MATCH(Exons[[#This Row],[Transcript stable ID]], Transcripts[Transcript stable ID], 0), 4)</f>
        <v>NM_003010.4</v>
      </c>
      <c r="E5728" t="s">
        <v>27</v>
      </c>
      <c r="J5728">
        <v>11924141</v>
      </c>
      <c r="K5728">
        <v>12032456</v>
      </c>
      <c r="L5728">
        <v>12032604</v>
      </c>
      <c r="N5728">
        <v>9</v>
      </c>
      <c r="O5728">
        <v>955</v>
      </c>
      <c r="P5728">
        <v>1103</v>
      </c>
      <c r="Q5728" t="s">
        <v>15513</v>
      </c>
      <c r="R5728">
        <v>892</v>
      </c>
      <c r="S5728">
        <v>1040</v>
      </c>
    </row>
    <row r="5729" spans="1:19" x14ac:dyDescent="0.25">
      <c r="A5729" t="s">
        <v>4948</v>
      </c>
      <c r="B5729">
        <v>1</v>
      </c>
      <c r="C5729" t="s">
        <v>4980</v>
      </c>
      <c r="D5729" t="str">
        <f>INDEX(Transcripts[#Data], MATCH(Exons[[#This Row],[Transcript stable ID]], Transcripts[Transcript stable ID], 0), 4)</f>
        <v>NM_003010.4</v>
      </c>
      <c r="E5729" t="s">
        <v>27</v>
      </c>
      <c r="J5729">
        <v>11924141</v>
      </c>
      <c r="K5729">
        <v>12043156</v>
      </c>
      <c r="L5729">
        <v>12043201</v>
      </c>
      <c r="N5729">
        <v>10</v>
      </c>
      <c r="O5729">
        <v>1104</v>
      </c>
      <c r="P5729">
        <v>1149</v>
      </c>
      <c r="Q5729" t="s">
        <v>15514</v>
      </c>
      <c r="R5729">
        <v>1041</v>
      </c>
      <c r="S5729">
        <v>1086</v>
      </c>
    </row>
    <row r="5730" spans="1:19" x14ac:dyDescent="0.25">
      <c r="A5730" t="s">
        <v>4948</v>
      </c>
      <c r="B5730">
        <v>1</v>
      </c>
      <c r="C5730" t="s">
        <v>4980</v>
      </c>
      <c r="D5730" t="str">
        <f>INDEX(Transcripts[#Data], MATCH(Exons[[#This Row],[Transcript stable ID]], Transcripts[Transcript stable ID], 0), 4)</f>
        <v>NM_003010.4</v>
      </c>
      <c r="E5730" t="s">
        <v>27</v>
      </c>
      <c r="H5730">
        <v>12044578</v>
      </c>
      <c r="I5730">
        <v>12047140</v>
      </c>
      <c r="J5730">
        <v>11924141</v>
      </c>
      <c r="K5730">
        <v>12044464</v>
      </c>
      <c r="L5730">
        <v>12047140</v>
      </c>
      <c r="N5730">
        <v>11</v>
      </c>
      <c r="O5730">
        <v>1150</v>
      </c>
      <c r="P5730">
        <v>1263</v>
      </c>
      <c r="Q5730" t="s">
        <v>15515</v>
      </c>
      <c r="R5730">
        <v>1087</v>
      </c>
      <c r="S5730">
        <v>1200</v>
      </c>
    </row>
    <row r="5731" spans="1:19" x14ac:dyDescent="0.25">
      <c r="A5731" t="s">
        <v>4948</v>
      </c>
      <c r="B5731">
        <v>1</v>
      </c>
      <c r="C5731" t="s">
        <v>4976</v>
      </c>
      <c r="D5731" t="str">
        <f>INDEX(Transcripts[#Data], MATCH(Exons[[#This Row],[Transcript stable ID]], Transcripts[Transcript stable ID], 0), 4)</f>
        <v>NM_001281435.1</v>
      </c>
      <c r="E5731" t="s">
        <v>27</v>
      </c>
      <c r="J5731">
        <v>11924151</v>
      </c>
      <c r="K5731">
        <v>11958206</v>
      </c>
      <c r="L5731">
        <v>11958308</v>
      </c>
      <c r="N5731">
        <v>3</v>
      </c>
      <c r="O5731">
        <v>202</v>
      </c>
      <c r="P5731">
        <v>304</v>
      </c>
      <c r="Q5731" t="s">
        <v>15506</v>
      </c>
      <c r="R5731">
        <v>149</v>
      </c>
      <c r="S5731">
        <v>251</v>
      </c>
    </row>
    <row r="5732" spans="1:19" x14ac:dyDescent="0.25">
      <c r="A5732" t="s">
        <v>4948</v>
      </c>
      <c r="B5732">
        <v>1</v>
      </c>
      <c r="C5732" t="s">
        <v>4976</v>
      </c>
      <c r="D5732" t="str">
        <f>INDEX(Transcripts[#Data], MATCH(Exons[[#This Row],[Transcript stable ID]], Transcripts[Transcript stable ID], 0), 4)</f>
        <v>NM_001281435.1</v>
      </c>
      <c r="E5732" t="s">
        <v>27</v>
      </c>
      <c r="J5732">
        <v>11924151</v>
      </c>
      <c r="K5732">
        <v>11984673</v>
      </c>
      <c r="L5732">
        <v>11984847</v>
      </c>
      <c r="N5732">
        <v>4</v>
      </c>
      <c r="O5732">
        <v>305</v>
      </c>
      <c r="P5732">
        <v>479</v>
      </c>
      <c r="Q5732" t="s">
        <v>15507</v>
      </c>
      <c r="R5732">
        <v>252</v>
      </c>
      <c r="S5732">
        <v>426</v>
      </c>
    </row>
    <row r="5733" spans="1:19" x14ac:dyDescent="0.25">
      <c r="A5733" t="s">
        <v>4948</v>
      </c>
      <c r="B5733">
        <v>1</v>
      </c>
      <c r="C5733" t="s">
        <v>4976</v>
      </c>
      <c r="D5733" t="str">
        <f>INDEX(Transcripts[#Data], MATCH(Exons[[#This Row],[Transcript stable ID]], Transcripts[Transcript stable ID], 0), 4)</f>
        <v>NM_001281435.1</v>
      </c>
      <c r="E5733" t="s">
        <v>27</v>
      </c>
      <c r="J5733">
        <v>11924151</v>
      </c>
      <c r="K5733">
        <v>11998892</v>
      </c>
      <c r="L5733">
        <v>11999011</v>
      </c>
      <c r="N5733">
        <v>5</v>
      </c>
      <c r="O5733">
        <v>480</v>
      </c>
      <c r="P5733">
        <v>599</v>
      </c>
      <c r="Q5733" t="s">
        <v>15508</v>
      </c>
      <c r="R5733">
        <v>427</v>
      </c>
      <c r="S5733">
        <v>546</v>
      </c>
    </row>
    <row r="5734" spans="1:19" x14ac:dyDescent="0.25">
      <c r="A5734" t="s">
        <v>4948</v>
      </c>
      <c r="B5734">
        <v>1</v>
      </c>
      <c r="C5734" t="s">
        <v>4976</v>
      </c>
      <c r="D5734" t="str">
        <f>INDEX(Transcripts[#Data], MATCH(Exons[[#This Row],[Transcript stable ID]], Transcripts[Transcript stable ID], 0), 4)</f>
        <v>NM_001281435.1</v>
      </c>
      <c r="E5734" t="s">
        <v>27</v>
      </c>
      <c r="J5734">
        <v>11924151</v>
      </c>
      <c r="K5734">
        <v>12011107</v>
      </c>
      <c r="L5734">
        <v>12011226</v>
      </c>
      <c r="N5734">
        <v>6</v>
      </c>
      <c r="O5734">
        <v>600</v>
      </c>
      <c r="P5734">
        <v>719</v>
      </c>
      <c r="Q5734" t="s">
        <v>15509</v>
      </c>
      <c r="R5734">
        <v>547</v>
      </c>
      <c r="S5734">
        <v>666</v>
      </c>
    </row>
    <row r="5735" spans="1:19" x14ac:dyDescent="0.25">
      <c r="A5735" t="s">
        <v>4948</v>
      </c>
      <c r="B5735">
        <v>1</v>
      </c>
      <c r="C5735" t="s">
        <v>4976</v>
      </c>
      <c r="D5735" t="str">
        <f>INDEX(Transcripts[#Data], MATCH(Exons[[#This Row],[Transcript stable ID]], Transcripts[Transcript stable ID], 0), 4)</f>
        <v>NM_001281435.1</v>
      </c>
      <c r="E5735" t="s">
        <v>27</v>
      </c>
      <c r="J5735">
        <v>11924151</v>
      </c>
      <c r="K5735">
        <v>12013692</v>
      </c>
      <c r="L5735">
        <v>12013743</v>
      </c>
      <c r="N5735">
        <v>7</v>
      </c>
      <c r="O5735">
        <v>720</v>
      </c>
      <c r="P5735">
        <v>771</v>
      </c>
      <c r="Q5735" t="s">
        <v>15510</v>
      </c>
      <c r="R5735">
        <v>667</v>
      </c>
      <c r="S5735">
        <v>718</v>
      </c>
    </row>
    <row r="5736" spans="1:19" x14ac:dyDescent="0.25">
      <c r="A5736" t="s">
        <v>4948</v>
      </c>
      <c r="B5736">
        <v>1</v>
      </c>
      <c r="C5736" t="s">
        <v>4976</v>
      </c>
      <c r="D5736" t="str">
        <f>INDEX(Transcripts[#Data], MATCH(Exons[[#This Row],[Transcript stable ID]], Transcripts[Transcript stable ID], 0), 4)</f>
        <v>NM_001281435.1</v>
      </c>
      <c r="E5736" t="s">
        <v>27</v>
      </c>
      <c r="J5736">
        <v>11924151</v>
      </c>
      <c r="K5736">
        <v>12016550</v>
      </c>
      <c r="L5736">
        <v>12016677</v>
      </c>
      <c r="N5736">
        <v>8</v>
      </c>
      <c r="O5736">
        <v>772</v>
      </c>
      <c r="P5736">
        <v>899</v>
      </c>
      <c r="Q5736" t="s">
        <v>15511</v>
      </c>
      <c r="R5736">
        <v>719</v>
      </c>
      <c r="S5736">
        <v>846</v>
      </c>
    </row>
    <row r="5737" spans="1:19" x14ac:dyDescent="0.25">
      <c r="A5737" t="s">
        <v>4948</v>
      </c>
      <c r="B5737">
        <v>1</v>
      </c>
      <c r="C5737" t="s">
        <v>4976</v>
      </c>
      <c r="D5737" t="str">
        <f>INDEX(Transcripts[#Data], MATCH(Exons[[#This Row],[Transcript stable ID]], Transcripts[Transcript stable ID], 0), 4)</f>
        <v>NM_001281435.1</v>
      </c>
      <c r="E5737" t="s">
        <v>27</v>
      </c>
      <c r="J5737">
        <v>11924151</v>
      </c>
      <c r="K5737">
        <v>12028611</v>
      </c>
      <c r="L5737">
        <v>12028688</v>
      </c>
      <c r="N5737">
        <v>9</v>
      </c>
      <c r="O5737">
        <v>900</v>
      </c>
      <c r="P5737">
        <v>977</v>
      </c>
      <c r="Q5737" t="s">
        <v>15512</v>
      </c>
      <c r="R5737">
        <v>847</v>
      </c>
      <c r="S5737">
        <v>924</v>
      </c>
    </row>
    <row r="5738" spans="1:19" x14ac:dyDescent="0.25">
      <c r="A5738" t="s">
        <v>4948</v>
      </c>
      <c r="B5738">
        <v>1</v>
      </c>
      <c r="C5738" t="s">
        <v>4976</v>
      </c>
      <c r="D5738" t="str">
        <f>INDEX(Transcripts[#Data], MATCH(Exons[[#This Row],[Transcript stable ID]], Transcripts[Transcript stable ID], 0), 4)</f>
        <v>NM_001281435.1</v>
      </c>
      <c r="E5738" t="s">
        <v>27</v>
      </c>
      <c r="J5738">
        <v>11924151</v>
      </c>
      <c r="K5738">
        <v>12032456</v>
      </c>
      <c r="L5738">
        <v>12032604</v>
      </c>
      <c r="N5738">
        <v>10</v>
      </c>
      <c r="O5738">
        <v>978</v>
      </c>
      <c r="P5738">
        <v>1126</v>
      </c>
      <c r="Q5738" t="s">
        <v>15513</v>
      </c>
      <c r="R5738">
        <v>925</v>
      </c>
      <c r="S5738">
        <v>1073</v>
      </c>
    </row>
    <row r="5739" spans="1:19" x14ac:dyDescent="0.25">
      <c r="A5739" t="s">
        <v>4948</v>
      </c>
      <c r="B5739">
        <v>1</v>
      </c>
      <c r="C5739" t="s">
        <v>4976</v>
      </c>
      <c r="D5739" t="str">
        <f>INDEX(Transcripts[#Data], MATCH(Exons[[#This Row],[Transcript stable ID]], Transcripts[Transcript stable ID], 0), 4)</f>
        <v>NM_001281435.1</v>
      </c>
      <c r="E5739" t="s">
        <v>27</v>
      </c>
      <c r="J5739">
        <v>11924151</v>
      </c>
      <c r="K5739">
        <v>12043156</v>
      </c>
      <c r="L5739">
        <v>12043201</v>
      </c>
      <c r="N5739">
        <v>11</v>
      </c>
      <c r="O5739">
        <v>1127</v>
      </c>
      <c r="P5739">
        <v>1172</v>
      </c>
      <c r="Q5739" t="s">
        <v>15514</v>
      </c>
      <c r="R5739">
        <v>1074</v>
      </c>
      <c r="S5739">
        <v>1119</v>
      </c>
    </row>
    <row r="5740" spans="1:19" x14ac:dyDescent="0.25">
      <c r="A5740" t="s">
        <v>4948</v>
      </c>
      <c r="B5740">
        <v>1</v>
      </c>
      <c r="C5740" t="s">
        <v>4976</v>
      </c>
      <c r="D5740" t="str">
        <f>INDEX(Transcripts[#Data], MATCH(Exons[[#This Row],[Transcript stable ID]], Transcripts[Transcript stable ID], 0), 4)</f>
        <v>NM_001281435.1</v>
      </c>
      <c r="E5740" t="s">
        <v>27</v>
      </c>
      <c r="F5740">
        <v>11924151</v>
      </c>
      <c r="G5740">
        <v>11924203</v>
      </c>
      <c r="J5740">
        <v>11924151</v>
      </c>
      <c r="K5740">
        <v>11924151</v>
      </c>
      <c r="L5740">
        <v>11924318</v>
      </c>
      <c r="N5740">
        <v>1</v>
      </c>
      <c r="O5740">
        <v>54</v>
      </c>
      <c r="P5740">
        <v>168</v>
      </c>
      <c r="Q5740" t="s">
        <v>15516</v>
      </c>
      <c r="R5740">
        <v>1</v>
      </c>
      <c r="S5740">
        <v>115</v>
      </c>
    </row>
    <row r="5741" spans="1:19" x14ac:dyDescent="0.25">
      <c r="A5741" t="s">
        <v>4948</v>
      </c>
      <c r="B5741">
        <v>1</v>
      </c>
      <c r="C5741" t="s">
        <v>4976</v>
      </c>
      <c r="D5741" t="str">
        <f>INDEX(Transcripts[#Data], MATCH(Exons[[#This Row],[Transcript stable ID]], Transcripts[Transcript stable ID], 0), 4)</f>
        <v>NM_001281435.1</v>
      </c>
      <c r="E5741" t="s">
        <v>27</v>
      </c>
      <c r="J5741">
        <v>11924151</v>
      </c>
      <c r="K5741">
        <v>11935583</v>
      </c>
      <c r="L5741">
        <v>11935615</v>
      </c>
      <c r="N5741">
        <v>2</v>
      </c>
      <c r="O5741">
        <v>169</v>
      </c>
      <c r="P5741">
        <v>201</v>
      </c>
      <c r="Q5741" t="s">
        <v>15517</v>
      </c>
      <c r="R5741">
        <v>116</v>
      </c>
      <c r="S5741">
        <v>148</v>
      </c>
    </row>
    <row r="5742" spans="1:19" x14ac:dyDescent="0.25">
      <c r="A5742" t="s">
        <v>4948</v>
      </c>
      <c r="B5742">
        <v>1</v>
      </c>
      <c r="C5742" t="s">
        <v>4976</v>
      </c>
      <c r="D5742" t="str">
        <f>INDEX(Transcripts[#Data], MATCH(Exons[[#This Row],[Transcript stable ID]], Transcripts[Transcript stable ID], 0), 4)</f>
        <v>NM_001281435.1</v>
      </c>
      <c r="E5742" t="s">
        <v>27</v>
      </c>
      <c r="H5742">
        <v>12044578</v>
      </c>
      <c r="I5742">
        <v>12047147</v>
      </c>
      <c r="J5742">
        <v>11924151</v>
      </c>
      <c r="K5742">
        <v>12044464</v>
      </c>
      <c r="L5742">
        <v>12047147</v>
      </c>
      <c r="N5742">
        <v>12</v>
      </c>
      <c r="O5742">
        <v>1173</v>
      </c>
      <c r="P5742">
        <v>1286</v>
      </c>
      <c r="Q5742" t="s">
        <v>15518</v>
      </c>
      <c r="R5742">
        <v>1120</v>
      </c>
      <c r="S5742">
        <v>1233</v>
      </c>
    </row>
    <row r="5743" spans="1:19" x14ac:dyDescent="0.25">
      <c r="A5743" t="s">
        <v>9881</v>
      </c>
      <c r="B5743">
        <v>1</v>
      </c>
      <c r="C5743" t="s">
        <v>9882</v>
      </c>
      <c r="D5743" t="str">
        <f>INDEX(Transcripts[#Data], MATCH(Exons[[#This Row],[Transcript stable ID]], Transcripts[Transcript stable ID], 0), 4)</f>
        <v>NM_004302.5</v>
      </c>
      <c r="E5743" t="s">
        <v>27</v>
      </c>
      <c r="F5743">
        <v>52345451</v>
      </c>
      <c r="G5743">
        <v>52345527</v>
      </c>
      <c r="J5743">
        <v>52345451</v>
      </c>
      <c r="K5743">
        <v>52345451</v>
      </c>
      <c r="L5743">
        <v>52345618</v>
      </c>
      <c r="N5743">
        <v>1</v>
      </c>
      <c r="O5743">
        <v>78</v>
      </c>
      <c r="P5743">
        <v>168</v>
      </c>
      <c r="Q5743" t="s">
        <v>15519</v>
      </c>
      <c r="R5743">
        <v>1</v>
      </c>
      <c r="S5743">
        <v>91</v>
      </c>
    </row>
    <row r="5744" spans="1:19" x14ac:dyDescent="0.25">
      <c r="A5744" t="s">
        <v>9881</v>
      </c>
      <c r="B5744">
        <v>1</v>
      </c>
      <c r="C5744" t="s">
        <v>9882</v>
      </c>
      <c r="D5744" t="str">
        <f>INDEX(Transcripts[#Data], MATCH(Exons[[#This Row],[Transcript stable ID]], Transcripts[Transcript stable ID], 0), 4)</f>
        <v>NM_004302.5</v>
      </c>
      <c r="E5744" t="s">
        <v>27</v>
      </c>
      <c r="J5744">
        <v>52345451</v>
      </c>
      <c r="K5744">
        <v>52369049</v>
      </c>
      <c r="L5744">
        <v>52369288</v>
      </c>
      <c r="N5744">
        <v>2</v>
      </c>
      <c r="O5744">
        <v>169</v>
      </c>
      <c r="P5744">
        <v>408</v>
      </c>
      <c r="Q5744" t="s">
        <v>15520</v>
      </c>
      <c r="R5744">
        <v>92</v>
      </c>
      <c r="S5744">
        <v>331</v>
      </c>
    </row>
    <row r="5745" spans="1:19" x14ac:dyDescent="0.25">
      <c r="A5745" t="s">
        <v>9881</v>
      </c>
      <c r="B5745">
        <v>1</v>
      </c>
      <c r="C5745" t="s">
        <v>9882</v>
      </c>
      <c r="D5745" t="str">
        <f>INDEX(Transcripts[#Data], MATCH(Exons[[#This Row],[Transcript stable ID]], Transcripts[Transcript stable ID], 0), 4)</f>
        <v>NM_004302.5</v>
      </c>
      <c r="E5745" t="s">
        <v>27</v>
      </c>
      <c r="J5745">
        <v>52345451</v>
      </c>
      <c r="K5745">
        <v>52370111</v>
      </c>
      <c r="L5745">
        <v>52370359</v>
      </c>
      <c r="N5745">
        <v>3</v>
      </c>
      <c r="O5745">
        <v>409</v>
      </c>
      <c r="P5745">
        <v>657</v>
      </c>
      <c r="Q5745" t="s">
        <v>15521</v>
      </c>
      <c r="R5745">
        <v>332</v>
      </c>
      <c r="S5745">
        <v>580</v>
      </c>
    </row>
    <row r="5746" spans="1:19" x14ac:dyDescent="0.25">
      <c r="A5746" t="s">
        <v>9881</v>
      </c>
      <c r="B5746">
        <v>1</v>
      </c>
      <c r="C5746" t="s">
        <v>9882</v>
      </c>
      <c r="D5746" t="str">
        <f>INDEX(Transcripts[#Data], MATCH(Exons[[#This Row],[Transcript stable ID]], Transcripts[Transcript stable ID], 0), 4)</f>
        <v>NM_004302.5</v>
      </c>
      <c r="E5746" t="s">
        <v>27</v>
      </c>
      <c r="J5746">
        <v>52345451</v>
      </c>
      <c r="K5746">
        <v>52374753</v>
      </c>
      <c r="L5746">
        <v>52374983</v>
      </c>
      <c r="N5746">
        <v>4</v>
      </c>
      <c r="O5746">
        <v>658</v>
      </c>
      <c r="P5746">
        <v>888</v>
      </c>
      <c r="Q5746" t="s">
        <v>15522</v>
      </c>
      <c r="R5746">
        <v>581</v>
      </c>
      <c r="S5746">
        <v>811</v>
      </c>
    </row>
    <row r="5747" spans="1:19" x14ac:dyDescent="0.25">
      <c r="A5747" t="s">
        <v>9881</v>
      </c>
      <c r="B5747">
        <v>1</v>
      </c>
      <c r="C5747" t="s">
        <v>9882</v>
      </c>
      <c r="D5747" t="str">
        <f>INDEX(Transcripts[#Data], MATCH(Exons[[#This Row],[Transcript stable ID]], Transcripts[Transcript stable ID], 0), 4)</f>
        <v>NM_004302.5</v>
      </c>
      <c r="E5747" t="s">
        <v>27</v>
      </c>
      <c r="J5747">
        <v>52345451</v>
      </c>
      <c r="K5747">
        <v>52377783</v>
      </c>
      <c r="L5747">
        <v>52377950</v>
      </c>
      <c r="N5747">
        <v>5</v>
      </c>
      <c r="O5747">
        <v>889</v>
      </c>
      <c r="P5747">
        <v>1056</v>
      </c>
      <c r="Q5747" t="s">
        <v>15523</v>
      </c>
      <c r="R5747">
        <v>812</v>
      </c>
      <c r="S5747">
        <v>979</v>
      </c>
    </row>
    <row r="5748" spans="1:19" x14ac:dyDescent="0.25">
      <c r="A5748" t="s">
        <v>9881</v>
      </c>
      <c r="B5748">
        <v>1</v>
      </c>
      <c r="C5748" t="s">
        <v>9882</v>
      </c>
      <c r="D5748" t="str">
        <f>INDEX(Transcripts[#Data], MATCH(Exons[[#This Row],[Transcript stable ID]], Transcripts[Transcript stable ID], 0), 4)</f>
        <v>NM_004302.5</v>
      </c>
      <c r="E5748" t="s">
        <v>27</v>
      </c>
      <c r="J5748">
        <v>52345451</v>
      </c>
      <c r="K5748">
        <v>52378976</v>
      </c>
      <c r="L5748">
        <v>52379132</v>
      </c>
      <c r="N5748">
        <v>6</v>
      </c>
      <c r="O5748">
        <v>1057</v>
      </c>
      <c r="P5748">
        <v>1213</v>
      </c>
      <c r="Q5748" t="s">
        <v>15524</v>
      </c>
      <c r="R5748">
        <v>980</v>
      </c>
      <c r="S5748">
        <v>1136</v>
      </c>
    </row>
    <row r="5749" spans="1:19" x14ac:dyDescent="0.25">
      <c r="A5749" t="s">
        <v>9881</v>
      </c>
      <c r="B5749">
        <v>1</v>
      </c>
      <c r="C5749" t="s">
        <v>9882</v>
      </c>
      <c r="D5749" t="str">
        <f>INDEX(Transcripts[#Data], MATCH(Exons[[#This Row],[Transcript stable ID]], Transcripts[Transcript stable ID], 0), 4)</f>
        <v>NM_004302.5</v>
      </c>
      <c r="E5749" t="s">
        <v>27</v>
      </c>
      <c r="J5749">
        <v>52345451</v>
      </c>
      <c r="K5749">
        <v>52380602</v>
      </c>
      <c r="L5749">
        <v>52380726</v>
      </c>
      <c r="N5749">
        <v>7</v>
      </c>
      <c r="O5749">
        <v>1214</v>
      </c>
      <c r="P5749">
        <v>1338</v>
      </c>
      <c r="Q5749" t="s">
        <v>15525</v>
      </c>
      <c r="R5749">
        <v>1137</v>
      </c>
      <c r="S5749">
        <v>1261</v>
      </c>
    </row>
    <row r="5750" spans="1:19" x14ac:dyDescent="0.25">
      <c r="A5750" t="s">
        <v>9881</v>
      </c>
      <c r="B5750">
        <v>1</v>
      </c>
      <c r="C5750" t="s">
        <v>9882</v>
      </c>
      <c r="D5750" t="str">
        <f>INDEX(Transcripts[#Data], MATCH(Exons[[#This Row],[Transcript stable ID]], Transcripts[Transcript stable ID], 0), 4)</f>
        <v>NM_004302.5</v>
      </c>
      <c r="E5750" t="s">
        <v>27</v>
      </c>
      <c r="J5750">
        <v>52345451</v>
      </c>
      <c r="K5750">
        <v>52385647</v>
      </c>
      <c r="L5750">
        <v>52385777</v>
      </c>
      <c r="N5750">
        <v>8</v>
      </c>
      <c r="O5750">
        <v>1339</v>
      </c>
      <c r="P5750">
        <v>1469</v>
      </c>
      <c r="Q5750" t="s">
        <v>15526</v>
      </c>
      <c r="R5750">
        <v>1262</v>
      </c>
      <c r="S5750">
        <v>1392</v>
      </c>
    </row>
    <row r="5751" spans="1:19" x14ac:dyDescent="0.25">
      <c r="A5751" t="s">
        <v>9881</v>
      </c>
      <c r="B5751">
        <v>1</v>
      </c>
      <c r="C5751" t="s">
        <v>9882</v>
      </c>
      <c r="D5751" t="str">
        <f>INDEX(Transcripts[#Data], MATCH(Exons[[#This Row],[Transcript stable ID]], Transcripts[Transcript stable ID], 0), 4)</f>
        <v>NM_004302.5</v>
      </c>
      <c r="E5751" t="s">
        <v>27</v>
      </c>
      <c r="H5751">
        <v>52387895</v>
      </c>
      <c r="I5751">
        <v>52390862</v>
      </c>
      <c r="J5751">
        <v>52345451</v>
      </c>
      <c r="K5751">
        <v>52387769</v>
      </c>
      <c r="L5751">
        <v>52390862</v>
      </c>
      <c r="N5751">
        <v>9</v>
      </c>
      <c r="O5751">
        <v>1470</v>
      </c>
      <c r="P5751">
        <v>1595</v>
      </c>
      <c r="Q5751" t="s">
        <v>15527</v>
      </c>
      <c r="R5751">
        <v>1393</v>
      </c>
      <c r="S5751">
        <v>1518</v>
      </c>
    </row>
    <row r="5752" spans="1:19" x14ac:dyDescent="0.25">
      <c r="A5752" t="s">
        <v>9881</v>
      </c>
      <c r="B5752">
        <v>1</v>
      </c>
      <c r="C5752" t="s">
        <v>9899</v>
      </c>
      <c r="D5752" t="str">
        <f>INDEX(Transcripts[#Data], MATCH(Exons[[#This Row],[Transcript stable ID]], Transcripts[Transcript stable ID], 0), 4)</f>
        <v>NM_020327.3</v>
      </c>
      <c r="E5752" t="s">
        <v>27</v>
      </c>
      <c r="J5752">
        <v>52347164</v>
      </c>
      <c r="K5752">
        <v>52370111</v>
      </c>
      <c r="L5752">
        <v>52370359</v>
      </c>
      <c r="N5752">
        <v>3</v>
      </c>
      <c r="O5752">
        <v>361</v>
      </c>
      <c r="P5752">
        <v>609</v>
      </c>
      <c r="Q5752" t="s">
        <v>15521</v>
      </c>
      <c r="R5752">
        <v>176</v>
      </c>
      <c r="S5752">
        <v>424</v>
      </c>
    </row>
    <row r="5753" spans="1:19" x14ac:dyDescent="0.25">
      <c r="A5753" t="s">
        <v>9881</v>
      </c>
      <c r="B5753">
        <v>1</v>
      </c>
      <c r="C5753" t="s">
        <v>9899</v>
      </c>
      <c r="D5753" t="str">
        <f>INDEX(Transcripts[#Data], MATCH(Exons[[#This Row],[Transcript stable ID]], Transcripts[Transcript stable ID], 0), 4)</f>
        <v>NM_020327.3</v>
      </c>
      <c r="E5753" t="s">
        <v>27</v>
      </c>
      <c r="J5753">
        <v>52347164</v>
      </c>
      <c r="K5753">
        <v>52374753</v>
      </c>
      <c r="L5753">
        <v>52374983</v>
      </c>
      <c r="N5753">
        <v>4</v>
      </c>
      <c r="O5753">
        <v>610</v>
      </c>
      <c r="P5753">
        <v>840</v>
      </c>
      <c r="Q5753" t="s">
        <v>15522</v>
      </c>
      <c r="R5753">
        <v>425</v>
      </c>
      <c r="S5753">
        <v>655</v>
      </c>
    </row>
    <row r="5754" spans="1:19" x14ac:dyDescent="0.25">
      <c r="A5754" t="s">
        <v>9881</v>
      </c>
      <c r="B5754">
        <v>1</v>
      </c>
      <c r="C5754" t="s">
        <v>9899</v>
      </c>
      <c r="D5754" t="str">
        <f>INDEX(Transcripts[#Data], MATCH(Exons[[#This Row],[Transcript stable ID]], Transcripts[Transcript stable ID], 0), 4)</f>
        <v>NM_020327.3</v>
      </c>
      <c r="E5754" t="s">
        <v>27</v>
      </c>
      <c r="J5754">
        <v>52347164</v>
      </c>
      <c r="K5754">
        <v>52377783</v>
      </c>
      <c r="L5754">
        <v>52377950</v>
      </c>
      <c r="N5754">
        <v>5</v>
      </c>
      <c r="O5754">
        <v>841</v>
      </c>
      <c r="P5754">
        <v>1008</v>
      </c>
      <c r="Q5754" t="s">
        <v>15523</v>
      </c>
      <c r="R5754">
        <v>656</v>
      </c>
      <c r="S5754">
        <v>823</v>
      </c>
    </row>
    <row r="5755" spans="1:19" x14ac:dyDescent="0.25">
      <c r="A5755" t="s">
        <v>9881</v>
      </c>
      <c r="B5755">
        <v>1</v>
      </c>
      <c r="C5755" t="s">
        <v>9899</v>
      </c>
      <c r="D5755" t="str">
        <f>INDEX(Transcripts[#Data], MATCH(Exons[[#This Row],[Transcript stable ID]], Transcripts[Transcript stable ID], 0), 4)</f>
        <v>NM_020327.3</v>
      </c>
      <c r="E5755" t="s">
        <v>27</v>
      </c>
      <c r="J5755">
        <v>52347164</v>
      </c>
      <c r="K5755">
        <v>52378976</v>
      </c>
      <c r="L5755">
        <v>52379132</v>
      </c>
      <c r="N5755">
        <v>6</v>
      </c>
      <c r="O5755">
        <v>1009</v>
      </c>
      <c r="P5755">
        <v>1165</v>
      </c>
      <c r="Q5755" t="s">
        <v>15524</v>
      </c>
      <c r="R5755">
        <v>824</v>
      </c>
      <c r="S5755">
        <v>980</v>
      </c>
    </row>
    <row r="5756" spans="1:19" x14ac:dyDescent="0.25">
      <c r="A5756" t="s">
        <v>9881</v>
      </c>
      <c r="B5756">
        <v>1</v>
      </c>
      <c r="C5756" t="s">
        <v>9899</v>
      </c>
      <c r="D5756" t="str">
        <f>INDEX(Transcripts[#Data], MATCH(Exons[[#This Row],[Transcript stable ID]], Transcripts[Transcript stable ID], 0), 4)</f>
        <v>NM_020327.3</v>
      </c>
      <c r="E5756" t="s">
        <v>27</v>
      </c>
      <c r="J5756">
        <v>52347164</v>
      </c>
      <c r="K5756">
        <v>52380602</v>
      </c>
      <c r="L5756">
        <v>52380726</v>
      </c>
      <c r="N5756">
        <v>7</v>
      </c>
      <c r="O5756">
        <v>1166</v>
      </c>
      <c r="P5756">
        <v>1290</v>
      </c>
      <c r="Q5756" t="s">
        <v>15525</v>
      </c>
      <c r="R5756">
        <v>981</v>
      </c>
      <c r="S5756">
        <v>1105</v>
      </c>
    </row>
    <row r="5757" spans="1:19" x14ac:dyDescent="0.25">
      <c r="A5757" t="s">
        <v>9881</v>
      </c>
      <c r="B5757">
        <v>1</v>
      </c>
      <c r="C5757" t="s">
        <v>9899</v>
      </c>
      <c r="D5757" t="str">
        <f>INDEX(Transcripts[#Data], MATCH(Exons[[#This Row],[Transcript stable ID]], Transcripts[Transcript stable ID], 0), 4)</f>
        <v>NM_020327.3</v>
      </c>
      <c r="E5757" t="s">
        <v>27</v>
      </c>
      <c r="J5757">
        <v>52347164</v>
      </c>
      <c r="K5757">
        <v>52385647</v>
      </c>
      <c r="L5757">
        <v>52385777</v>
      </c>
      <c r="N5757">
        <v>8</v>
      </c>
      <c r="O5757">
        <v>1291</v>
      </c>
      <c r="P5757">
        <v>1421</v>
      </c>
      <c r="Q5757" t="s">
        <v>15526</v>
      </c>
      <c r="R5757">
        <v>1106</v>
      </c>
      <c r="S5757">
        <v>1236</v>
      </c>
    </row>
    <row r="5758" spans="1:19" x14ac:dyDescent="0.25">
      <c r="A5758" t="s">
        <v>9881</v>
      </c>
      <c r="B5758">
        <v>1</v>
      </c>
      <c r="C5758" t="s">
        <v>9899</v>
      </c>
      <c r="D5758" t="str">
        <f>INDEX(Transcripts[#Data], MATCH(Exons[[#This Row],[Transcript stable ID]], Transcripts[Transcript stable ID], 0), 4)</f>
        <v>NM_020327.3</v>
      </c>
      <c r="E5758" t="s">
        <v>27</v>
      </c>
      <c r="F5758">
        <v>52369049</v>
      </c>
      <c r="G5758">
        <v>52369113</v>
      </c>
      <c r="J5758">
        <v>52347164</v>
      </c>
      <c r="K5758">
        <v>52369049</v>
      </c>
      <c r="L5758">
        <v>52369288</v>
      </c>
      <c r="N5758">
        <v>2</v>
      </c>
      <c r="O5758">
        <v>186</v>
      </c>
      <c r="P5758">
        <v>360</v>
      </c>
      <c r="Q5758" t="s">
        <v>15528</v>
      </c>
      <c r="R5758">
        <v>1</v>
      </c>
      <c r="S5758">
        <v>175</v>
      </c>
    </row>
    <row r="5759" spans="1:19" x14ac:dyDescent="0.25">
      <c r="A5759" t="s">
        <v>9881</v>
      </c>
      <c r="B5759">
        <v>1</v>
      </c>
      <c r="C5759" t="s">
        <v>9899</v>
      </c>
      <c r="D5759" t="str">
        <f>INDEX(Transcripts[#Data], MATCH(Exons[[#This Row],[Transcript stable ID]], Transcripts[Transcript stable ID], 0), 4)</f>
        <v>NM_020327.3</v>
      </c>
      <c r="E5759" t="s">
        <v>27</v>
      </c>
      <c r="F5759">
        <v>52347164</v>
      </c>
      <c r="G5759">
        <v>52347283</v>
      </c>
      <c r="J5759">
        <v>52347164</v>
      </c>
      <c r="K5759">
        <v>52347164</v>
      </c>
      <c r="L5759">
        <v>52347283</v>
      </c>
      <c r="N5759">
        <v>1</v>
      </c>
      <c r="Q5759" t="s">
        <v>15529</v>
      </c>
    </row>
    <row r="5760" spans="1:19" x14ac:dyDescent="0.25">
      <c r="A5760" t="s">
        <v>9881</v>
      </c>
      <c r="B5760">
        <v>1</v>
      </c>
      <c r="C5760" t="s">
        <v>9899</v>
      </c>
      <c r="D5760" t="str">
        <f>INDEX(Transcripts[#Data], MATCH(Exons[[#This Row],[Transcript stable ID]], Transcripts[Transcript stable ID], 0), 4)</f>
        <v>NM_020327.3</v>
      </c>
      <c r="E5760" t="s">
        <v>27</v>
      </c>
      <c r="H5760">
        <v>52387895</v>
      </c>
      <c r="I5760">
        <v>52388709</v>
      </c>
      <c r="J5760">
        <v>52347164</v>
      </c>
      <c r="K5760">
        <v>52387769</v>
      </c>
      <c r="L5760">
        <v>52388709</v>
      </c>
      <c r="N5760">
        <v>9</v>
      </c>
      <c r="O5760">
        <v>1422</v>
      </c>
      <c r="P5760">
        <v>1547</v>
      </c>
      <c r="Q5760" t="s">
        <v>15530</v>
      </c>
      <c r="R5760">
        <v>1237</v>
      </c>
      <c r="S5760">
        <v>1362</v>
      </c>
    </row>
    <row r="5761" spans="1:19" x14ac:dyDescent="0.25">
      <c r="A5761" t="s">
        <v>113</v>
      </c>
      <c r="B5761">
        <v>1</v>
      </c>
      <c r="C5761" t="s">
        <v>5801</v>
      </c>
      <c r="D5761" t="str">
        <f>INDEX(Transcripts[#Data], MATCH(Exons[[#This Row],[Transcript stable ID]], Transcripts[Transcript stable ID], 0), 4)</f>
        <v>NM_001042492.2</v>
      </c>
      <c r="E5761" t="s">
        <v>27</v>
      </c>
      <c r="F5761">
        <v>29421945</v>
      </c>
      <c r="G5761">
        <v>29422327</v>
      </c>
      <c r="J5761">
        <v>29421945</v>
      </c>
      <c r="K5761">
        <v>29421945</v>
      </c>
      <c r="L5761">
        <v>29422387</v>
      </c>
      <c r="N5761">
        <v>1</v>
      </c>
      <c r="O5761">
        <v>384</v>
      </c>
      <c r="P5761">
        <v>443</v>
      </c>
      <c r="Q5761" t="s">
        <v>15531</v>
      </c>
      <c r="R5761">
        <v>1</v>
      </c>
      <c r="S5761">
        <v>60</v>
      </c>
    </row>
    <row r="5762" spans="1:19" x14ac:dyDescent="0.25">
      <c r="A5762" t="s">
        <v>113</v>
      </c>
      <c r="B5762">
        <v>1</v>
      </c>
      <c r="C5762" t="s">
        <v>5801</v>
      </c>
      <c r="D5762" t="str">
        <f>INDEX(Transcripts[#Data], MATCH(Exons[[#This Row],[Transcript stable ID]], Transcripts[Transcript stable ID], 0), 4)</f>
        <v>NM_001042492.2</v>
      </c>
      <c r="E5762" t="s">
        <v>27</v>
      </c>
      <c r="J5762">
        <v>29421945</v>
      </c>
      <c r="K5762">
        <v>29483001</v>
      </c>
      <c r="L5762">
        <v>29483144</v>
      </c>
      <c r="N5762">
        <v>2</v>
      </c>
      <c r="O5762">
        <v>444</v>
      </c>
      <c r="P5762">
        <v>587</v>
      </c>
      <c r="Q5762" t="s">
        <v>15532</v>
      </c>
      <c r="R5762">
        <v>61</v>
      </c>
      <c r="S5762">
        <v>204</v>
      </c>
    </row>
    <row r="5763" spans="1:19" x14ac:dyDescent="0.25">
      <c r="A5763" t="s">
        <v>113</v>
      </c>
      <c r="B5763">
        <v>1</v>
      </c>
      <c r="C5763" t="s">
        <v>5801</v>
      </c>
      <c r="D5763" t="str">
        <f>INDEX(Transcripts[#Data], MATCH(Exons[[#This Row],[Transcript stable ID]], Transcripts[Transcript stable ID], 0), 4)</f>
        <v>NM_001042492.2</v>
      </c>
      <c r="E5763" t="s">
        <v>27</v>
      </c>
      <c r="J5763">
        <v>29421945</v>
      </c>
      <c r="K5763">
        <v>29486028</v>
      </c>
      <c r="L5763">
        <v>29486111</v>
      </c>
      <c r="N5763">
        <v>3</v>
      </c>
      <c r="O5763">
        <v>588</v>
      </c>
      <c r="P5763">
        <v>671</v>
      </c>
      <c r="Q5763" t="s">
        <v>15533</v>
      </c>
      <c r="R5763">
        <v>205</v>
      </c>
      <c r="S5763">
        <v>288</v>
      </c>
    </row>
    <row r="5764" spans="1:19" x14ac:dyDescent="0.25">
      <c r="A5764" t="s">
        <v>113</v>
      </c>
      <c r="B5764">
        <v>1</v>
      </c>
      <c r="C5764" t="s">
        <v>5801</v>
      </c>
      <c r="D5764" t="str">
        <f>INDEX(Transcripts[#Data], MATCH(Exons[[#This Row],[Transcript stable ID]], Transcripts[Transcript stable ID], 0), 4)</f>
        <v>NM_001042492.2</v>
      </c>
      <c r="E5764" t="s">
        <v>27</v>
      </c>
      <c r="J5764">
        <v>29421945</v>
      </c>
      <c r="K5764">
        <v>29490204</v>
      </c>
      <c r="L5764">
        <v>29490394</v>
      </c>
      <c r="N5764">
        <v>4</v>
      </c>
      <c r="O5764">
        <v>672</v>
      </c>
      <c r="P5764">
        <v>862</v>
      </c>
      <c r="Q5764" t="s">
        <v>15534</v>
      </c>
      <c r="R5764">
        <v>289</v>
      </c>
      <c r="S5764">
        <v>479</v>
      </c>
    </row>
    <row r="5765" spans="1:19" x14ac:dyDescent="0.25">
      <c r="A5765" t="s">
        <v>113</v>
      </c>
      <c r="B5765">
        <v>1</v>
      </c>
      <c r="C5765" t="s">
        <v>5801</v>
      </c>
      <c r="D5765" t="str">
        <f>INDEX(Transcripts[#Data], MATCH(Exons[[#This Row],[Transcript stable ID]], Transcripts[Transcript stable ID], 0), 4)</f>
        <v>NM_001042492.2</v>
      </c>
      <c r="E5765" t="s">
        <v>27</v>
      </c>
      <c r="J5765">
        <v>29421945</v>
      </c>
      <c r="K5765">
        <v>29496909</v>
      </c>
      <c r="L5765">
        <v>29497015</v>
      </c>
      <c r="N5765">
        <v>5</v>
      </c>
      <c r="O5765">
        <v>863</v>
      </c>
      <c r="P5765">
        <v>969</v>
      </c>
      <c r="Q5765" t="s">
        <v>15535</v>
      </c>
      <c r="R5765">
        <v>480</v>
      </c>
      <c r="S5765">
        <v>586</v>
      </c>
    </row>
    <row r="5766" spans="1:19" x14ac:dyDescent="0.25">
      <c r="A5766" t="s">
        <v>113</v>
      </c>
      <c r="B5766">
        <v>1</v>
      </c>
      <c r="C5766" t="s">
        <v>5801</v>
      </c>
      <c r="D5766" t="str">
        <f>INDEX(Transcripts[#Data], MATCH(Exons[[#This Row],[Transcript stable ID]], Transcripts[Transcript stable ID], 0), 4)</f>
        <v>NM_001042492.2</v>
      </c>
      <c r="E5766" t="s">
        <v>27</v>
      </c>
      <c r="J5766">
        <v>29421945</v>
      </c>
      <c r="K5766">
        <v>29508440</v>
      </c>
      <c r="L5766">
        <v>29508507</v>
      </c>
      <c r="N5766">
        <v>6</v>
      </c>
      <c r="O5766">
        <v>970</v>
      </c>
      <c r="P5766">
        <v>1037</v>
      </c>
      <c r="Q5766" t="s">
        <v>15536</v>
      </c>
      <c r="R5766">
        <v>587</v>
      </c>
      <c r="S5766">
        <v>654</v>
      </c>
    </row>
    <row r="5767" spans="1:19" x14ac:dyDescent="0.25">
      <c r="A5767" t="s">
        <v>113</v>
      </c>
      <c r="B5767">
        <v>1</v>
      </c>
      <c r="C5767" t="s">
        <v>5801</v>
      </c>
      <c r="D5767" t="str">
        <f>INDEX(Transcripts[#Data], MATCH(Exons[[#This Row],[Transcript stable ID]], Transcripts[Transcript stable ID], 0), 4)</f>
        <v>NM_001042492.2</v>
      </c>
      <c r="E5767" t="s">
        <v>27</v>
      </c>
      <c r="J5767">
        <v>29421945</v>
      </c>
      <c r="K5767">
        <v>29508728</v>
      </c>
      <c r="L5767">
        <v>29508803</v>
      </c>
      <c r="N5767">
        <v>7</v>
      </c>
      <c r="O5767">
        <v>1038</v>
      </c>
      <c r="P5767">
        <v>1113</v>
      </c>
      <c r="Q5767" t="s">
        <v>15537</v>
      </c>
      <c r="R5767">
        <v>655</v>
      </c>
      <c r="S5767">
        <v>730</v>
      </c>
    </row>
    <row r="5768" spans="1:19" x14ac:dyDescent="0.25">
      <c r="A5768" t="s">
        <v>113</v>
      </c>
      <c r="B5768">
        <v>1</v>
      </c>
      <c r="C5768" t="s">
        <v>5801</v>
      </c>
      <c r="D5768" t="str">
        <f>INDEX(Transcripts[#Data], MATCH(Exons[[#This Row],[Transcript stable ID]], Transcripts[Transcript stable ID], 0), 4)</f>
        <v>NM_001042492.2</v>
      </c>
      <c r="E5768" t="s">
        <v>27</v>
      </c>
      <c r="J5768">
        <v>29421945</v>
      </c>
      <c r="K5768">
        <v>29509526</v>
      </c>
      <c r="L5768">
        <v>29509683</v>
      </c>
      <c r="N5768">
        <v>8</v>
      </c>
      <c r="O5768">
        <v>1114</v>
      </c>
      <c r="P5768">
        <v>1271</v>
      </c>
      <c r="Q5768" t="s">
        <v>15538</v>
      </c>
      <c r="R5768">
        <v>731</v>
      </c>
      <c r="S5768">
        <v>888</v>
      </c>
    </row>
    <row r="5769" spans="1:19" x14ac:dyDescent="0.25">
      <c r="A5769" t="s">
        <v>113</v>
      </c>
      <c r="B5769">
        <v>1</v>
      </c>
      <c r="C5769" t="s">
        <v>5801</v>
      </c>
      <c r="D5769" t="str">
        <f>INDEX(Transcripts[#Data], MATCH(Exons[[#This Row],[Transcript stable ID]], Transcripts[Transcript stable ID], 0), 4)</f>
        <v>NM_001042492.2</v>
      </c>
      <c r="E5769" t="s">
        <v>27</v>
      </c>
      <c r="J5769">
        <v>29421945</v>
      </c>
      <c r="K5769">
        <v>29527440</v>
      </c>
      <c r="L5769">
        <v>29527613</v>
      </c>
      <c r="N5769">
        <v>9</v>
      </c>
      <c r="O5769">
        <v>1272</v>
      </c>
      <c r="P5769">
        <v>1445</v>
      </c>
      <c r="Q5769" t="s">
        <v>15539</v>
      </c>
      <c r="R5769">
        <v>889</v>
      </c>
      <c r="S5769">
        <v>1062</v>
      </c>
    </row>
    <row r="5770" spans="1:19" x14ac:dyDescent="0.25">
      <c r="A5770" t="s">
        <v>113</v>
      </c>
      <c r="B5770">
        <v>1</v>
      </c>
      <c r="C5770" t="s">
        <v>5801</v>
      </c>
      <c r="D5770" t="str">
        <f>INDEX(Transcripts[#Data], MATCH(Exons[[#This Row],[Transcript stable ID]], Transcripts[Transcript stable ID], 0), 4)</f>
        <v>NM_001042492.2</v>
      </c>
      <c r="E5770" t="s">
        <v>27</v>
      </c>
      <c r="J5770">
        <v>29421945</v>
      </c>
      <c r="K5770">
        <v>29528055</v>
      </c>
      <c r="L5770">
        <v>29528177</v>
      </c>
      <c r="N5770">
        <v>10</v>
      </c>
      <c r="O5770">
        <v>1446</v>
      </c>
      <c r="P5770">
        <v>1568</v>
      </c>
      <c r="Q5770" t="s">
        <v>15540</v>
      </c>
      <c r="R5770">
        <v>1063</v>
      </c>
      <c r="S5770">
        <v>1185</v>
      </c>
    </row>
    <row r="5771" spans="1:19" x14ac:dyDescent="0.25">
      <c r="A5771" t="s">
        <v>113</v>
      </c>
      <c r="B5771">
        <v>1</v>
      </c>
      <c r="C5771" t="s">
        <v>5801</v>
      </c>
      <c r="D5771" t="str">
        <f>INDEX(Transcripts[#Data], MATCH(Exons[[#This Row],[Transcript stable ID]], Transcripts[Transcript stable ID], 0), 4)</f>
        <v>NM_001042492.2</v>
      </c>
      <c r="E5771" t="s">
        <v>27</v>
      </c>
      <c r="J5771">
        <v>29421945</v>
      </c>
      <c r="K5771">
        <v>29528429</v>
      </c>
      <c r="L5771">
        <v>29528503</v>
      </c>
      <c r="N5771">
        <v>11</v>
      </c>
      <c r="O5771">
        <v>1569</v>
      </c>
      <c r="P5771">
        <v>1643</v>
      </c>
      <c r="Q5771" t="s">
        <v>15541</v>
      </c>
      <c r="R5771">
        <v>1186</v>
      </c>
      <c r="S5771">
        <v>1260</v>
      </c>
    </row>
    <row r="5772" spans="1:19" x14ac:dyDescent="0.25">
      <c r="A5772" t="s">
        <v>113</v>
      </c>
      <c r="B5772">
        <v>1</v>
      </c>
      <c r="C5772" t="s">
        <v>5801</v>
      </c>
      <c r="D5772" t="str">
        <f>INDEX(Transcripts[#Data], MATCH(Exons[[#This Row],[Transcript stable ID]], Transcripts[Transcript stable ID], 0), 4)</f>
        <v>NM_001042492.2</v>
      </c>
      <c r="E5772" t="s">
        <v>27</v>
      </c>
      <c r="J5772">
        <v>29421945</v>
      </c>
      <c r="K5772">
        <v>29533258</v>
      </c>
      <c r="L5772">
        <v>29533389</v>
      </c>
      <c r="N5772">
        <v>12</v>
      </c>
      <c r="O5772">
        <v>1644</v>
      </c>
      <c r="P5772">
        <v>1775</v>
      </c>
      <c r="Q5772" t="s">
        <v>15542</v>
      </c>
      <c r="R5772">
        <v>1261</v>
      </c>
      <c r="S5772">
        <v>1392</v>
      </c>
    </row>
    <row r="5773" spans="1:19" x14ac:dyDescent="0.25">
      <c r="A5773" t="s">
        <v>113</v>
      </c>
      <c r="B5773">
        <v>1</v>
      </c>
      <c r="C5773" t="s">
        <v>5801</v>
      </c>
      <c r="D5773" t="str">
        <f>INDEX(Transcripts[#Data], MATCH(Exons[[#This Row],[Transcript stable ID]], Transcripts[Transcript stable ID], 0), 4)</f>
        <v>NM_001042492.2</v>
      </c>
      <c r="E5773" t="s">
        <v>27</v>
      </c>
      <c r="J5773">
        <v>29421945</v>
      </c>
      <c r="K5773">
        <v>29541469</v>
      </c>
      <c r="L5773">
        <v>29541603</v>
      </c>
      <c r="N5773">
        <v>13</v>
      </c>
      <c r="O5773">
        <v>1776</v>
      </c>
      <c r="P5773">
        <v>1910</v>
      </c>
      <c r="Q5773" t="s">
        <v>15543</v>
      </c>
      <c r="R5773">
        <v>1393</v>
      </c>
      <c r="S5773">
        <v>1527</v>
      </c>
    </row>
    <row r="5774" spans="1:19" x14ac:dyDescent="0.25">
      <c r="A5774" t="s">
        <v>113</v>
      </c>
      <c r="B5774">
        <v>1</v>
      </c>
      <c r="C5774" t="s">
        <v>5801</v>
      </c>
      <c r="D5774" t="str">
        <f>INDEX(Transcripts[#Data], MATCH(Exons[[#This Row],[Transcript stable ID]], Transcripts[Transcript stable ID], 0), 4)</f>
        <v>NM_001042492.2</v>
      </c>
      <c r="E5774" t="s">
        <v>27</v>
      </c>
      <c r="J5774">
        <v>29421945</v>
      </c>
      <c r="K5774">
        <v>29546023</v>
      </c>
      <c r="L5774">
        <v>29546136</v>
      </c>
      <c r="N5774">
        <v>14</v>
      </c>
      <c r="O5774">
        <v>1911</v>
      </c>
      <c r="P5774">
        <v>2024</v>
      </c>
      <c r="Q5774" t="s">
        <v>15544</v>
      </c>
      <c r="R5774">
        <v>1528</v>
      </c>
      <c r="S5774">
        <v>1641</v>
      </c>
    </row>
    <row r="5775" spans="1:19" x14ac:dyDescent="0.25">
      <c r="A5775" t="s">
        <v>113</v>
      </c>
      <c r="B5775">
        <v>1</v>
      </c>
      <c r="C5775" t="s">
        <v>5801</v>
      </c>
      <c r="D5775" t="str">
        <f>INDEX(Transcripts[#Data], MATCH(Exons[[#This Row],[Transcript stable ID]], Transcripts[Transcript stable ID], 0), 4)</f>
        <v>NM_001042492.2</v>
      </c>
      <c r="E5775" t="s">
        <v>27</v>
      </c>
      <c r="J5775">
        <v>29421945</v>
      </c>
      <c r="K5775">
        <v>29548868</v>
      </c>
      <c r="L5775">
        <v>29548947</v>
      </c>
      <c r="N5775">
        <v>15</v>
      </c>
      <c r="O5775">
        <v>2025</v>
      </c>
      <c r="P5775">
        <v>2104</v>
      </c>
      <c r="Q5775" t="s">
        <v>15545</v>
      </c>
      <c r="R5775">
        <v>1642</v>
      </c>
      <c r="S5775">
        <v>1721</v>
      </c>
    </row>
    <row r="5776" spans="1:19" x14ac:dyDescent="0.25">
      <c r="A5776" t="s">
        <v>113</v>
      </c>
      <c r="B5776">
        <v>1</v>
      </c>
      <c r="C5776" t="s">
        <v>5801</v>
      </c>
      <c r="D5776" t="str">
        <f>INDEX(Transcripts[#Data], MATCH(Exons[[#This Row],[Transcript stable ID]], Transcripts[Transcript stable ID], 0), 4)</f>
        <v>NM_001042492.2</v>
      </c>
      <c r="E5776" t="s">
        <v>27</v>
      </c>
      <c r="J5776">
        <v>29421945</v>
      </c>
      <c r="K5776">
        <v>29550462</v>
      </c>
      <c r="L5776">
        <v>29550585</v>
      </c>
      <c r="N5776">
        <v>16</v>
      </c>
      <c r="O5776">
        <v>2105</v>
      </c>
      <c r="P5776">
        <v>2228</v>
      </c>
      <c r="Q5776" t="s">
        <v>15546</v>
      </c>
      <c r="R5776">
        <v>1722</v>
      </c>
      <c r="S5776">
        <v>1845</v>
      </c>
    </row>
    <row r="5777" spans="1:19" x14ac:dyDescent="0.25">
      <c r="A5777" t="s">
        <v>113</v>
      </c>
      <c r="B5777">
        <v>1</v>
      </c>
      <c r="C5777" t="s">
        <v>5801</v>
      </c>
      <c r="D5777" t="str">
        <f>INDEX(Transcripts[#Data], MATCH(Exons[[#This Row],[Transcript stable ID]], Transcripts[Transcript stable ID], 0), 4)</f>
        <v>NM_001042492.2</v>
      </c>
      <c r="E5777" t="s">
        <v>27</v>
      </c>
      <c r="J5777">
        <v>29421945</v>
      </c>
      <c r="K5777">
        <v>29552113</v>
      </c>
      <c r="L5777">
        <v>29552268</v>
      </c>
      <c r="N5777">
        <v>17</v>
      </c>
      <c r="O5777">
        <v>2229</v>
      </c>
      <c r="P5777">
        <v>2384</v>
      </c>
      <c r="Q5777" t="s">
        <v>15547</v>
      </c>
      <c r="R5777">
        <v>1846</v>
      </c>
      <c r="S5777">
        <v>2001</v>
      </c>
    </row>
    <row r="5778" spans="1:19" x14ac:dyDescent="0.25">
      <c r="A5778" t="s">
        <v>113</v>
      </c>
      <c r="B5778">
        <v>1</v>
      </c>
      <c r="C5778" t="s">
        <v>5801</v>
      </c>
      <c r="D5778" t="str">
        <f>INDEX(Transcripts[#Data], MATCH(Exons[[#This Row],[Transcript stable ID]], Transcripts[Transcript stable ID], 0), 4)</f>
        <v>NM_001042492.2</v>
      </c>
      <c r="E5778" t="s">
        <v>27</v>
      </c>
      <c r="J5778">
        <v>29421945</v>
      </c>
      <c r="K5778">
        <v>29553453</v>
      </c>
      <c r="L5778">
        <v>29553702</v>
      </c>
      <c r="N5778">
        <v>18</v>
      </c>
      <c r="O5778">
        <v>2385</v>
      </c>
      <c r="P5778">
        <v>2634</v>
      </c>
      <c r="Q5778" t="s">
        <v>15548</v>
      </c>
      <c r="R5778">
        <v>2002</v>
      </c>
      <c r="S5778">
        <v>2251</v>
      </c>
    </row>
    <row r="5779" spans="1:19" x14ac:dyDescent="0.25">
      <c r="A5779" t="s">
        <v>113</v>
      </c>
      <c r="B5779">
        <v>1</v>
      </c>
      <c r="C5779" t="s">
        <v>5801</v>
      </c>
      <c r="D5779" t="str">
        <f>INDEX(Transcripts[#Data], MATCH(Exons[[#This Row],[Transcript stable ID]], Transcripts[Transcript stable ID], 0), 4)</f>
        <v>NM_001042492.2</v>
      </c>
      <c r="E5779" t="s">
        <v>27</v>
      </c>
      <c r="J5779">
        <v>29421945</v>
      </c>
      <c r="K5779">
        <v>29554236</v>
      </c>
      <c r="L5779">
        <v>29554309</v>
      </c>
      <c r="N5779">
        <v>19</v>
      </c>
      <c r="O5779">
        <v>2635</v>
      </c>
      <c r="P5779">
        <v>2708</v>
      </c>
      <c r="Q5779" t="s">
        <v>15549</v>
      </c>
      <c r="R5779">
        <v>2252</v>
      </c>
      <c r="S5779">
        <v>2325</v>
      </c>
    </row>
    <row r="5780" spans="1:19" x14ac:dyDescent="0.25">
      <c r="A5780" t="s">
        <v>113</v>
      </c>
      <c r="B5780">
        <v>1</v>
      </c>
      <c r="C5780" t="s">
        <v>5801</v>
      </c>
      <c r="D5780" t="str">
        <f>INDEX(Transcripts[#Data], MATCH(Exons[[#This Row],[Transcript stable ID]], Transcripts[Transcript stable ID], 0), 4)</f>
        <v>NM_001042492.2</v>
      </c>
      <c r="E5780" t="s">
        <v>27</v>
      </c>
      <c r="J5780">
        <v>29421945</v>
      </c>
      <c r="K5780">
        <v>29554541</v>
      </c>
      <c r="L5780">
        <v>29554624</v>
      </c>
      <c r="N5780">
        <v>20</v>
      </c>
      <c r="O5780">
        <v>2709</v>
      </c>
      <c r="P5780">
        <v>2792</v>
      </c>
      <c r="Q5780" t="s">
        <v>15550</v>
      </c>
      <c r="R5780">
        <v>2326</v>
      </c>
      <c r="S5780">
        <v>2409</v>
      </c>
    </row>
    <row r="5781" spans="1:19" x14ac:dyDescent="0.25">
      <c r="A5781" t="s">
        <v>113</v>
      </c>
      <c r="B5781">
        <v>1</v>
      </c>
      <c r="C5781" t="s">
        <v>5801</v>
      </c>
      <c r="D5781" t="str">
        <f>INDEX(Transcripts[#Data], MATCH(Exons[[#This Row],[Transcript stable ID]], Transcripts[Transcript stable ID], 0), 4)</f>
        <v>NM_001042492.2</v>
      </c>
      <c r="E5781" t="s">
        <v>27</v>
      </c>
      <c r="J5781">
        <v>29421945</v>
      </c>
      <c r="K5781">
        <v>29556043</v>
      </c>
      <c r="L5781">
        <v>29556483</v>
      </c>
      <c r="N5781">
        <v>21</v>
      </c>
      <c r="O5781">
        <v>2793</v>
      </c>
      <c r="P5781">
        <v>3233</v>
      </c>
      <c r="Q5781" t="s">
        <v>15551</v>
      </c>
      <c r="R5781">
        <v>2410</v>
      </c>
      <c r="S5781">
        <v>2850</v>
      </c>
    </row>
    <row r="5782" spans="1:19" x14ac:dyDescent="0.25">
      <c r="A5782" t="s">
        <v>113</v>
      </c>
      <c r="B5782">
        <v>1</v>
      </c>
      <c r="C5782" t="s">
        <v>5801</v>
      </c>
      <c r="D5782" t="str">
        <f>INDEX(Transcripts[#Data], MATCH(Exons[[#This Row],[Transcript stable ID]], Transcripts[Transcript stable ID], 0), 4)</f>
        <v>NM_001042492.2</v>
      </c>
      <c r="E5782" t="s">
        <v>27</v>
      </c>
      <c r="J5782">
        <v>29421945</v>
      </c>
      <c r="K5782">
        <v>29556853</v>
      </c>
      <c r="L5782">
        <v>29556992</v>
      </c>
      <c r="N5782">
        <v>22</v>
      </c>
      <c r="O5782">
        <v>3234</v>
      </c>
      <c r="P5782">
        <v>3373</v>
      </c>
      <c r="Q5782" t="s">
        <v>15552</v>
      </c>
      <c r="R5782">
        <v>2851</v>
      </c>
      <c r="S5782">
        <v>2990</v>
      </c>
    </row>
    <row r="5783" spans="1:19" x14ac:dyDescent="0.25">
      <c r="A5783" t="s">
        <v>113</v>
      </c>
      <c r="B5783">
        <v>1</v>
      </c>
      <c r="C5783" t="s">
        <v>5801</v>
      </c>
      <c r="D5783" t="str">
        <f>INDEX(Transcripts[#Data], MATCH(Exons[[#This Row],[Transcript stable ID]], Transcripts[Transcript stable ID], 0), 4)</f>
        <v>NM_001042492.2</v>
      </c>
      <c r="E5783" t="s">
        <v>27</v>
      </c>
      <c r="J5783">
        <v>29421945</v>
      </c>
      <c r="K5783">
        <v>29557278</v>
      </c>
      <c r="L5783">
        <v>29557400</v>
      </c>
      <c r="N5783">
        <v>23</v>
      </c>
      <c r="O5783">
        <v>3374</v>
      </c>
      <c r="P5783">
        <v>3496</v>
      </c>
      <c r="Q5783" t="s">
        <v>15553</v>
      </c>
      <c r="R5783">
        <v>2991</v>
      </c>
      <c r="S5783">
        <v>3113</v>
      </c>
    </row>
    <row r="5784" spans="1:19" x14ac:dyDescent="0.25">
      <c r="A5784" t="s">
        <v>113</v>
      </c>
      <c r="B5784">
        <v>1</v>
      </c>
      <c r="C5784" t="s">
        <v>5801</v>
      </c>
      <c r="D5784" t="str">
        <f>INDEX(Transcripts[#Data], MATCH(Exons[[#This Row],[Transcript stable ID]], Transcripts[Transcript stable ID], 0), 4)</f>
        <v>NM_001042492.2</v>
      </c>
      <c r="E5784" t="s">
        <v>27</v>
      </c>
      <c r="J5784">
        <v>29421945</v>
      </c>
      <c r="K5784">
        <v>29557860</v>
      </c>
      <c r="L5784">
        <v>29557943</v>
      </c>
      <c r="N5784">
        <v>24</v>
      </c>
      <c r="O5784">
        <v>3497</v>
      </c>
      <c r="P5784">
        <v>3580</v>
      </c>
      <c r="Q5784" t="s">
        <v>15554</v>
      </c>
      <c r="R5784">
        <v>3114</v>
      </c>
      <c r="S5784">
        <v>3197</v>
      </c>
    </row>
    <row r="5785" spans="1:19" x14ac:dyDescent="0.25">
      <c r="A5785" t="s">
        <v>113</v>
      </c>
      <c r="B5785">
        <v>1</v>
      </c>
      <c r="C5785" t="s">
        <v>5801</v>
      </c>
      <c r="D5785" t="str">
        <f>INDEX(Transcripts[#Data], MATCH(Exons[[#This Row],[Transcript stable ID]], Transcripts[Transcript stable ID], 0), 4)</f>
        <v>NM_001042492.2</v>
      </c>
      <c r="E5785" t="s">
        <v>27</v>
      </c>
      <c r="J5785">
        <v>29421945</v>
      </c>
      <c r="K5785">
        <v>29559091</v>
      </c>
      <c r="L5785">
        <v>29559207</v>
      </c>
      <c r="N5785">
        <v>25</v>
      </c>
      <c r="O5785">
        <v>3581</v>
      </c>
      <c r="P5785">
        <v>3697</v>
      </c>
      <c r="Q5785" t="s">
        <v>15555</v>
      </c>
      <c r="R5785">
        <v>3198</v>
      </c>
      <c r="S5785">
        <v>3314</v>
      </c>
    </row>
    <row r="5786" spans="1:19" x14ac:dyDescent="0.25">
      <c r="A5786" t="s">
        <v>113</v>
      </c>
      <c r="B5786">
        <v>1</v>
      </c>
      <c r="C5786" t="s">
        <v>5801</v>
      </c>
      <c r="D5786" t="str">
        <f>INDEX(Transcripts[#Data], MATCH(Exons[[#This Row],[Transcript stable ID]], Transcripts[Transcript stable ID], 0), 4)</f>
        <v>NM_001042492.2</v>
      </c>
      <c r="E5786" t="s">
        <v>27</v>
      </c>
      <c r="J5786">
        <v>29421945</v>
      </c>
      <c r="K5786">
        <v>29559718</v>
      </c>
      <c r="L5786">
        <v>29559899</v>
      </c>
      <c r="N5786">
        <v>26</v>
      </c>
      <c r="O5786">
        <v>3698</v>
      </c>
      <c r="P5786">
        <v>3879</v>
      </c>
      <c r="Q5786" t="s">
        <v>15556</v>
      </c>
      <c r="R5786">
        <v>3315</v>
      </c>
      <c r="S5786">
        <v>3496</v>
      </c>
    </row>
    <row r="5787" spans="1:19" x14ac:dyDescent="0.25">
      <c r="A5787" t="s">
        <v>113</v>
      </c>
      <c r="B5787">
        <v>1</v>
      </c>
      <c r="C5787" t="s">
        <v>5801</v>
      </c>
      <c r="D5787" t="str">
        <f>INDEX(Transcripts[#Data], MATCH(Exons[[#This Row],[Transcript stable ID]], Transcripts[Transcript stable ID], 0), 4)</f>
        <v>NM_001042492.2</v>
      </c>
      <c r="E5787" t="s">
        <v>27</v>
      </c>
      <c r="J5787">
        <v>29421945</v>
      </c>
      <c r="K5787">
        <v>29560020</v>
      </c>
      <c r="L5787">
        <v>29560231</v>
      </c>
      <c r="N5787">
        <v>27</v>
      </c>
      <c r="O5787">
        <v>3880</v>
      </c>
      <c r="P5787">
        <v>4091</v>
      </c>
      <c r="Q5787" t="s">
        <v>15557</v>
      </c>
      <c r="R5787">
        <v>3497</v>
      </c>
      <c r="S5787">
        <v>3708</v>
      </c>
    </row>
    <row r="5788" spans="1:19" x14ac:dyDescent="0.25">
      <c r="A5788" t="s">
        <v>113</v>
      </c>
      <c r="B5788">
        <v>1</v>
      </c>
      <c r="C5788" t="s">
        <v>5801</v>
      </c>
      <c r="D5788" t="str">
        <f>INDEX(Transcripts[#Data], MATCH(Exons[[#This Row],[Transcript stable ID]], Transcripts[Transcript stable ID], 0), 4)</f>
        <v>NM_001042492.2</v>
      </c>
      <c r="E5788" t="s">
        <v>27</v>
      </c>
      <c r="J5788">
        <v>29421945</v>
      </c>
      <c r="K5788">
        <v>29562629</v>
      </c>
      <c r="L5788">
        <v>29562790</v>
      </c>
      <c r="N5788">
        <v>28</v>
      </c>
      <c r="O5788">
        <v>4092</v>
      </c>
      <c r="P5788">
        <v>4253</v>
      </c>
      <c r="Q5788" t="s">
        <v>15558</v>
      </c>
      <c r="R5788">
        <v>3709</v>
      </c>
      <c r="S5788">
        <v>3870</v>
      </c>
    </row>
    <row r="5789" spans="1:19" x14ac:dyDescent="0.25">
      <c r="A5789" t="s">
        <v>113</v>
      </c>
      <c r="B5789">
        <v>1</v>
      </c>
      <c r="C5789" t="s">
        <v>5801</v>
      </c>
      <c r="D5789" t="str">
        <f>INDEX(Transcripts[#Data], MATCH(Exons[[#This Row],[Transcript stable ID]], Transcripts[Transcript stable ID], 0), 4)</f>
        <v>NM_001042492.2</v>
      </c>
      <c r="E5789" t="s">
        <v>27</v>
      </c>
      <c r="J5789">
        <v>29421945</v>
      </c>
      <c r="K5789">
        <v>29562936</v>
      </c>
      <c r="L5789">
        <v>29563039</v>
      </c>
      <c r="N5789">
        <v>29</v>
      </c>
      <c r="O5789">
        <v>4254</v>
      </c>
      <c r="P5789">
        <v>4357</v>
      </c>
      <c r="Q5789" t="s">
        <v>15559</v>
      </c>
      <c r="R5789">
        <v>3871</v>
      </c>
      <c r="S5789">
        <v>3974</v>
      </c>
    </row>
    <row r="5790" spans="1:19" x14ac:dyDescent="0.25">
      <c r="A5790" t="s">
        <v>113</v>
      </c>
      <c r="B5790">
        <v>1</v>
      </c>
      <c r="C5790" t="s">
        <v>5801</v>
      </c>
      <c r="D5790" t="str">
        <f>INDEX(Transcripts[#Data], MATCH(Exons[[#This Row],[Transcript stable ID]], Transcripts[Transcript stable ID], 0), 4)</f>
        <v>NM_001042492.2</v>
      </c>
      <c r="E5790" t="s">
        <v>27</v>
      </c>
      <c r="J5790">
        <v>29421945</v>
      </c>
      <c r="K5790">
        <v>29576002</v>
      </c>
      <c r="L5790">
        <v>29576137</v>
      </c>
      <c r="N5790">
        <v>30</v>
      </c>
      <c r="O5790">
        <v>4358</v>
      </c>
      <c r="P5790">
        <v>4493</v>
      </c>
      <c r="Q5790" t="s">
        <v>15560</v>
      </c>
      <c r="R5790">
        <v>3975</v>
      </c>
      <c r="S5790">
        <v>4110</v>
      </c>
    </row>
    <row r="5791" spans="1:19" x14ac:dyDescent="0.25">
      <c r="A5791" t="s">
        <v>113</v>
      </c>
      <c r="B5791">
        <v>1</v>
      </c>
      <c r="C5791" t="s">
        <v>5801</v>
      </c>
      <c r="D5791" t="str">
        <f>INDEX(Transcripts[#Data], MATCH(Exons[[#This Row],[Transcript stable ID]], Transcripts[Transcript stable ID], 0), 4)</f>
        <v>NM_001042492.2</v>
      </c>
      <c r="E5791" t="s">
        <v>27</v>
      </c>
      <c r="J5791">
        <v>29421945</v>
      </c>
      <c r="K5791">
        <v>29579956</v>
      </c>
      <c r="L5791">
        <v>29580018</v>
      </c>
      <c r="N5791">
        <v>31</v>
      </c>
      <c r="O5791">
        <v>4494</v>
      </c>
      <c r="P5791">
        <v>4556</v>
      </c>
      <c r="Q5791" t="s">
        <v>15561</v>
      </c>
      <c r="R5791">
        <v>4111</v>
      </c>
      <c r="S5791">
        <v>4173</v>
      </c>
    </row>
    <row r="5792" spans="1:19" x14ac:dyDescent="0.25">
      <c r="A5792" t="s">
        <v>113</v>
      </c>
      <c r="B5792">
        <v>1</v>
      </c>
      <c r="C5792" t="s">
        <v>5801</v>
      </c>
      <c r="D5792" t="str">
        <f>INDEX(Transcripts[#Data], MATCH(Exons[[#This Row],[Transcript stable ID]], Transcripts[Transcript stable ID], 0), 4)</f>
        <v>NM_001042492.2</v>
      </c>
      <c r="E5792" t="s">
        <v>27</v>
      </c>
      <c r="J5792">
        <v>29421945</v>
      </c>
      <c r="K5792">
        <v>29585362</v>
      </c>
      <c r="L5792">
        <v>29585520</v>
      </c>
      <c r="N5792">
        <v>32</v>
      </c>
      <c r="O5792">
        <v>4557</v>
      </c>
      <c r="P5792">
        <v>4715</v>
      </c>
      <c r="Q5792" t="s">
        <v>15562</v>
      </c>
      <c r="R5792">
        <v>4174</v>
      </c>
      <c r="S5792">
        <v>4332</v>
      </c>
    </row>
    <row r="5793" spans="1:19" x14ac:dyDescent="0.25">
      <c r="A5793" t="s">
        <v>113</v>
      </c>
      <c r="B5793">
        <v>1</v>
      </c>
      <c r="C5793" t="s">
        <v>5801</v>
      </c>
      <c r="D5793" t="str">
        <f>INDEX(Transcripts[#Data], MATCH(Exons[[#This Row],[Transcript stable ID]], Transcripts[Transcript stable ID], 0), 4)</f>
        <v>NM_001042492.2</v>
      </c>
      <c r="E5793" t="s">
        <v>27</v>
      </c>
      <c r="J5793">
        <v>29421945</v>
      </c>
      <c r="K5793">
        <v>29586050</v>
      </c>
      <c r="L5793">
        <v>29586147</v>
      </c>
      <c r="N5793">
        <v>33</v>
      </c>
      <c r="O5793">
        <v>4716</v>
      </c>
      <c r="P5793">
        <v>4813</v>
      </c>
      <c r="Q5793" t="s">
        <v>15563</v>
      </c>
      <c r="R5793">
        <v>4333</v>
      </c>
      <c r="S5793">
        <v>4430</v>
      </c>
    </row>
    <row r="5794" spans="1:19" x14ac:dyDescent="0.25">
      <c r="A5794" t="s">
        <v>113</v>
      </c>
      <c r="B5794">
        <v>1</v>
      </c>
      <c r="C5794" t="s">
        <v>5801</v>
      </c>
      <c r="D5794" t="str">
        <f>INDEX(Transcripts[#Data], MATCH(Exons[[#This Row],[Transcript stable ID]], Transcripts[Transcript stable ID], 0), 4)</f>
        <v>NM_001042492.2</v>
      </c>
      <c r="E5794" t="s">
        <v>27</v>
      </c>
      <c r="J5794">
        <v>29421945</v>
      </c>
      <c r="K5794">
        <v>29587387</v>
      </c>
      <c r="L5794">
        <v>29587533</v>
      </c>
      <c r="N5794">
        <v>34</v>
      </c>
      <c r="O5794">
        <v>4814</v>
      </c>
      <c r="P5794">
        <v>4960</v>
      </c>
      <c r="Q5794" t="s">
        <v>15564</v>
      </c>
      <c r="R5794">
        <v>4431</v>
      </c>
      <c r="S5794">
        <v>4577</v>
      </c>
    </row>
    <row r="5795" spans="1:19" x14ac:dyDescent="0.25">
      <c r="A5795" t="s">
        <v>113</v>
      </c>
      <c r="B5795">
        <v>1</v>
      </c>
      <c r="C5795" t="s">
        <v>5801</v>
      </c>
      <c r="D5795" t="str">
        <f>INDEX(Transcripts[#Data], MATCH(Exons[[#This Row],[Transcript stable ID]], Transcripts[Transcript stable ID], 0), 4)</f>
        <v>NM_001042492.2</v>
      </c>
      <c r="E5795" t="s">
        <v>27</v>
      </c>
      <c r="J5795">
        <v>29421945</v>
      </c>
      <c r="K5795">
        <v>29588729</v>
      </c>
      <c r="L5795">
        <v>29588875</v>
      </c>
      <c r="N5795">
        <v>35</v>
      </c>
      <c r="O5795">
        <v>4961</v>
      </c>
      <c r="P5795">
        <v>5107</v>
      </c>
      <c r="Q5795" t="s">
        <v>15565</v>
      </c>
      <c r="R5795">
        <v>4578</v>
      </c>
      <c r="S5795">
        <v>4724</v>
      </c>
    </row>
    <row r="5796" spans="1:19" x14ac:dyDescent="0.25">
      <c r="A5796" t="s">
        <v>113</v>
      </c>
      <c r="B5796">
        <v>1</v>
      </c>
      <c r="C5796" t="s">
        <v>5801</v>
      </c>
      <c r="D5796" t="str">
        <f>INDEX(Transcripts[#Data], MATCH(Exons[[#This Row],[Transcript stable ID]], Transcripts[Transcript stable ID], 0), 4)</f>
        <v>NM_001042492.2</v>
      </c>
      <c r="E5796" t="s">
        <v>27</v>
      </c>
      <c r="J5796">
        <v>29421945</v>
      </c>
      <c r="K5796">
        <v>29592247</v>
      </c>
      <c r="L5796">
        <v>29592357</v>
      </c>
      <c r="N5796">
        <v>36</v>
      </c>
      <c r="O5796">
        <v>5108</v>
      </c>
      <c r="P5796">
        <v>5218</v>
      </c>
      <c r="Q5796" t="s">
        <v>15566</v>
      </c>
      <c r="R5796">
        <v>4725</v>
      </c>
      <c r="S5796">
        <v>4835</v>
      </c>
    </row>
    <row r="5797" spans="1:19" x14ac:dyDescent="0.25">
      <c r="A5797" t="s">
        <v>113</v>
      </c>
      <c r="B5797">
        <v>1</v>
      </c>
      <c r="C5797" t="s">
        <v>5801</v>
      </c>
      <c r="D5797" t="str">
        <f>INDEX(Transcripts[#Data], MATCH(Exons[[#This Row],[Transcript stable ID]], Transcripts[Transcript stable ID], 0), 4)</f>
        <v>NM_001042492.2</v>
      </c>
      <c r="E5797" t="s">
        <v>27</v>
      </c>
      <c r="J5797">
        <v>29421945</v>
      </c>
      <c r="K5797">
        <v>29652838</v>
      </c>
      <c r="L5797">
        <v>29653270</v>
      </c>
      <c r="N5797">
        <v>37</v>
      </c>
      <c r="O5797">
        <v>5219</v>
      </c>
      <c r="P5797">
        <v>5651</v>
      </c>
      <c r="Q5797" t="s">
        <v>15567</v>
      </c>
      <c r="R5797">
        <v>4836</v>
      </c>
      <c r="S5797">
        <v>5268</v>
      </c>
    </row>
    <row r="5798" spans="1:19" x14ac:dyDescent="0.25">
      <c r="A5798" t="s">
        <v>113</v>
      </c>
      <c r="B5798">
        <v>1</v>
      </c>
      <c r="C5798" t="s">
        <v>5801</v>
      </c>
      <c r="D5798" t="str">
        <f>INDEX(Transcripts[#Data], MATCH(Exons[[#This Row],[Transcript stable ID]], Transcripts[Transcript stable ID], 0), 4)</f>
        <v>NM_001042492.2</v>
      </c>
      <c r="E5798" t="s">
        <v>27</v>
      </c>
      <c r="J5798">
        <v>29421945</v>
      </c>
      <c r="K5798">
        <v>29654517</v>
      </c>
      <c r="L5798">
        <v>29654857</v>
      </c>
      <c r="N5798">
        <v>38</v>
      </c>
      <c r="O5798">
        <v>5652</v>
      </c>
      <c r="P5798">
        <v>5992</v>
      </c>
      <c r="Q5798" t="s">
        <v>15568</v>
      </c>
      <c r="R5798">
        <v>5269</v>
      </c>
      <c r="S5798">
        <v>5609</v>
      </c>
    </row>
    <row r="5799" spans="1:19" x14ac:dyDescent="0.25">
      <c r="A5799" t="s">
        <v>113</v>
      </c>
      <c r="B5799">
        <v>1</v>
      </c>
      <c r="C5799" t="s">
        <v>5801</v>
      </c>
      <c r="D5799" t="str">
        <f>INDEX(Transcripts[#Data], MATCH(Exons[[#This Row],[Transcript stable ID]], Transcripts[Transcript stable ID], 0), 4)</f>
        <v>NM_001042492.2</v>
      </c>
      <c r="E5799" t="s">
        <v>27</v>
      </c>
      <c r="J5799">
        <v>29421945</v>
      </c>
      <c r="K5799">
        <v>29657314</v>
      </c>
      <c r="L5799">
        <v>29657516</v>
      </c>
      <c r="N5799">
        <v>39</v>
      </c>
      <c r="O5799">
        <v>5993</v>
      </c>
      <c r="P5799">
        <v>6195</v>
      </c>
      <c r="Q5799" t="s">
        <v>15569</v>
      </c>
      <c r="R5799">
        <v>5610</v>
      </c>
      <c r="S5799">
        <v>5812</v>
      </c>
    </row>
    <row r="5800" spans="1:19" x14ac:dyDescent="0.25">
      <c r="A5800" t="s">
        <v>113</v>
      </c>
      <c r="B5800">
        <v>1</v>
      </c>
      <c r="C5800" t="s">
        <v>5801</v>
      </c>
      <c r="D5800" t="str">
        <f>INDEX(Transcripts[#Data], MATCH(Exons[[#This Row],[Transcript stable ID]], Transcripts[Transcript stable ID], 0), 4)</f>
        <v>NM_001042492.2</v>
      </c>
      <c r="E5800" t="s">
        <v>27</v>
      </c>
      <c r="J5800">
        <v>29421945</v>
      </c>
      <c r="K5800">
        <v>29661856</v>
      </c>
      <c r="L5800">
        <v>29662049</v>
      </c>
      <c r="N5800">
        <v>40</v>
      </c>
      <c r="O5800">
        <v>6196</v>
      </c>
      <c r="P5800">
        <v>6389</v>
      </c>
      <c r="Q5800" t="s">
        <v>15570</v>
      </c>
      <c r="R5800">
        <v>5813</v>
      </c>
      <c r="S5800">
        <v>6006</v>
      </c>
    </row>
    <row r="5801" spans="1:19" x14ac:dyDescent="0.25">
      <c r="A5801" t="s">
        <v>113</v>
      </c>
      <c r="B5801">
        <v>1</v>
      </c>
      <c r="C5801" t="s">
        <v>5801</v>
      </c>
      <c r="D5801" t="str">
        <f>INDEX(Transcripts[#Data], MATCH(Exons[[#This Row],[Transcript stable ID]], Transcripts[Transcript stable ID], 0), 4)</f>
        <v>NM_001042492.2</v>
      </c>
      <c r="E5801" t="s">
        <v>27</v>
      </c>
      <c r="J5801">
        <v>29421945</v>
      </c>
      <c r="K5801">
        <v>29663351</v>
      </c>
      <c r="L5801">
        <v>29663491</v>
      </c>
      <c r="N5801">
        <v>41</v>
      </c>
      <c r="O5801">
        <v>6390</v>
      </c>
      <c r="P5801">
        <v>6530</v>
      </c>
      <c r="Q5801" t="s">
        <v>15571</v>
      </c>
      <c r="R5801">
        <v>6007</v>
      </c>
      <c r="S5801">
        <v>6147</v>
      </c>
    </row>
    <row r="5802" spans="1:19" x14ac:dyDescent="0.25">
      <c r="A5802" t="s">
        <v>113</v>
      </c>
      <c r="B5802">
        <v>1</v>
      </c>
      <c r="C5802" t="s">
        <v>5801</v>
      </c>
      <c r="D5802" t="str">
        <f>INDEX(Transcripts[#Data], MATCH(Exons[[#This Row],[Transcript stable ID]], Transcripts[Transcript stable ID], 0), 4)</f>
        <v>NM_001042492.2</v>
      </c>
      <c r="E5802" t="s">
        <v>27</v>
      </c>
      <c r="J5802">
        <v>29421945</v>
      </c>
      <c r="K5802">
        <v>29663653</v>
      </c>
      <c r="L5802">
        <v>29663932</v>
      </c>
      <c r="N5802">
        <v>42</v>
      </c>
      <c r="O5802">
        <v>6531</v>
      </c>
      <c r="P5802">
        <v>6810</v>
      </c>
      <c r="Q5802" t="s">
        <v>15572</v>
      </c>
      <c r="R5802">
        <v>6148</v>
      </c>
      <c r="S5802">
        <v>6427</v>
      </c>
    </row>
    <row r="5803" spans="1:19" x14ac:dyDescent="0.25">
      <c r="A5803" t="s">
        <v>113</v>
      </c>
      <c r="B5803">
        <v>1</v>
      </c>
      <c r="C5803" t="s">
        <v>5801</v>
      </c>
      <c r="D5803" t="str">
        <f>INDEX(Transcripts[#Data], MATCH(Exons[[#This Row],[Transcript stable ID]], Transcripts[Transcript stable ID], 0), 4)</f>
        <v>NM_001042492.2</v>
      </c>
      <c r="E5803" t="s">
        <v>27</v>
      </c>
      <c r="J5803">
        <v>29421945</v>
      </c>
      <c r="K5803">
        <v>29664386</v>
      </c>
      <c r="L5803">
        <v>29664600</v>
      </c>
      <c r="N5803">
        <v>43</v>
      </c>
      <c r="O5803">
        <v>6811</v>
      </c>
      <c r="P5803">
        <v>7025</v>
      </c>
      <c r="Q5803" t="s">
        <v>15573</v>
      </c>
      <c r="R5803">
        <v>6428</v>
      </c>
      <c r="S5803">
        <v>6642</v>
      </c>
    </row>
    <row r="5804" spans="1:19" x14ac:dyDescent="0.25">
      <c r="A5804" t="s">
        <v>113</v>
      </c>
      <c r="B5804">
        <v>1</v>
      </c>
      <c r="C5804" t="s">
        <v>5801</v>
      </c>
      <c r="D5804" t="str">
        <f>INDEX(Transcripts[#Data], MATCH(Exons[[#This Row],[Transcript stable ID]], Transcripts[Transcript stable ID], 0), 4)</f>
        <v>NM_001042492.2</v>
      </c>
      <c r="E5804" t="s">
        <v>27</v>
      </c>
      <c r="J5804">
        <v>29421945</v>
      </c>
      <c r="K5804">
        <v>29664837</v>
      </c>
      <c r="L5804">
        <v>29664898</v>
      </c>
      <c r="N5804">
        <v>44</v>
      </c>
      <c r="O5804">
        <v>7026</v>
      </c>
      <c r="P5804">
        <v>7087</v>
      </c>
      <c r="Q5804" t="s">
        <v>15574</v>
      </c>
      <c r="R5804">
        <v>6643</v>
      </c>
      <c r="S5804">
        <v>6704</v>
      </c>
    </row>
    <row r="5805" spans="1:19" x14ac:dyDescent="0.25">
      <c r="A5805" t="s">
        <v>113</v>
      </c>
      <c r="B5805">
        <v>1</v>
      </c>
      <c r="C5805" t="s">
        <v>5801</v>
      </c>
      <c r="D5805" t="str">
        <f>INDEX(Transcripts[#Data], MATCH(Exons[[#This Row],[Transcript stable ID]], Transcripts[Transcript stable ID], 0), 4)</f>
        <v>NM_001042492.2</v>
      </c>
      <c r="E5805" t="s">
        <v>27</v>
      </c>
      <c r="J5805">
        <v>29421945</v>
      </c>
      <c r="K5805">
        <v>29665043</v>
      </c>
      <c r="L5805">
        <v>29665157</v>
      </c>
      <c r="N5805">
        <v>45</v>
      </c>
      <c r="O5805">
        <v>7088</v>
      </c>
      <c r="P5805">
        <v>7202</v>
      </c>
      <c r="Q5805" t="s">
        <v>15575</v>
      </c>
      <c r="R5805">
        <v>6705</v>
      </c>
      <c r="S5805">
        <v>6819</v>
      </c>
    </row>
    <row r="5806" spans="1:19" x14ac:dyDescent="0.25">
      <c r="A5806" t="s">
        <v>113</v>
      </c>
      <c r="B5806">
        <v>1</v>
      </c>
      <c r="C5806" t="s">
        <v>5801</v>
      </c>
      <c r="D5806" t="str">
        <f>INDEX(Transcripts[#Data], MATCH(Exons[[#This Row],[Transcript stable ID]], Transcripts[Transcript stable ID], 0), 4)</f>
        <v>NM_001042492.2</v>
      </c>
      <c r="E5806" t="s">
        <v>27</v>
      </c>
      <c r="J5806">
        <v>29421945</v>
      </c>
      <c r="K5806">
        <v>29665722</v>
      </c>
      <c r="L5806">
        <v>29665823</v>
      </c>
      <c r="N5806">
        <v>46</v>
      </c>
      <c r="O5806">
        <v>7203</v>
      </c>
      <c r="P5806">
        <v>7304</v>
      </c>
      <c r="Q5806" t="s">
        <v>15576</v>
      </c>
      <c r="R5806">
        <v>6820</v>
      </c>
      <c r="S5806">
        <v>6921</v>
      </c>
    </row>
    <row r="5807" spans="1:19" x14ac:dyDescent="0.25">
      <c r="A5807" t="s">
        <v>113</v>
      </c>
      <c r="B5807">
        <v>1</v>
      </c>
      <c r="C5807" t="s">
        <v>5801</v>
      </c>
      <c r="D5807" t="str">
        <f>INDEX(Transcripts[#Data], MATCH(Exons[[#This Row],[Transcript stable ID]], Transcripts[Transcript stable ID], 0), 4)</f>
        <v>NM_001042492.2</v>
      </c>
      <c r="E5807" t="s">
        <v>27</v>
      </c>
      <c r="J5807">
        <v>29421945</v>
      </c>
      <c r="K5807">
        <v>29667523</v>
      </c>
      <c r="L5807">
        <v>29667663</v>
      </c>
      <c r="N5807">
        <v>47</v>
      </c>
      <c r="O5807">
        <v>7305</v>
      </c>
      <c r="P5807">
        <v>7445</v>
      </c>
      <c r="Q5807" t="s">
        <v>15577</v>
      </c>
      <c r="R5807">
        <v>6922</v>
      </c>
      <c r="S5807">
        <v>7062</v>
      </c>
    </row>
    <row r="5808" spans="1:19" x14ac:dyDescent="0.25">
      <c r="A5808" t="s">
        <v>113</v>
      </c>
      <c r="B5808">
        <v>1</v>
      </c>
      <c r="C5808" t="s">
        <v>5801</v>
      </c>
      <c r="D5808" t="str">
        <f>INDEX(Transcripts[#Data], MATCH(Exons[[#This Row],[Transcript stable ID]], Transcripts[Transcript stable ID], 0), 4)</f>
        <v>NM_001042492.2</v>
      </c>
      <c r="E5808" t="s">
        <v>27</v>
      </c>
      <c r="J5808">
        <v>29421945</v>
      </c>
      <c r="K5808">
        <v>29670027</v>
      </c>
      <c r="L5808">
        <v>29670153</v>
      </c>
      <c r="N5808">
        <v>48</v>
      </c>
      <c r="O5808">
        <v>7446</v>
      </c>
      <c r="P5808">
        <v>7572</v>
      </c>
      <c r="Q5808" t="s">
        <v>15578</v>
      </c>
      <c r="R5808">
        <v>7063</v>
      </c>
      <c r="S5808">
        <v>7189</v>
      </c>
    </row>
    <row r="5809" spans="1:19" x14ac:dyDescent="0.25">
      <c r="A5809" t="s">
        <v>113</v>
      </c>
      <c r="B5809">
        <v>1</v>
      </c>
      <c r="C5809" t="s">
        <v>5801</v>
      </c>
      <c r="D5809" t="str">
        <f>INDEX(Transcripts[#Data], MATCH(Exons[[#This Row],[Transcript stable ID]], Transcripts[Transcript stable ID], 0), 4)</f>
        <v>NM_001042492.2</v>
      </c>
      <c r="E5809" t="s">
        <v>27</v>
      </c>
      <c r="J5809">
        <v>29421945</v>
      </c>
      <c r="K5809">
        <v>29676138</v>
      </c>
      <c r="L5809">
        <v>29676269</v>
      </c>
      <c r="N5809">
        <v>49</v>
      </c>
      <c r="O5809">
        <v>7573</v>
      </c>
      <c r="P5809">
        <v>7704</v>
      </c>
      <c r="Q5809" t="s">
        <v>15579</v>
      </c>
      <c r="R5809">
        <v>7190</v>
      </c>
      <c r="S5809">
        <v>7321</v>
      </c>
    </row>
    <row r="5810" spans="1:19" x14ac:dyDescent="0.25">
      <c r="A5810" t="s">
        <v>113</v>
      </c>
      <c r="B5810">
        <v>1</v>
      </c>
      <c r="C5810" t="s">
        <v>5801</v>
      </c>
      <c r="D5810" t="str">
        <f>INDEX(Transcripts[#Data], MATCH(Exons[[#This Row],[Transcript stable ID]], Transcripts[Transcript stable ID], 0), 4)</f>
        <v>NM_001042492.2</v>
      </c>
      <c r="E5810" t="s">
        <v>27</v>
      </c>
      <c r="J5810">
        <v>29421945</v>
      </c>
      <c r="K5810">
        <v>29677201</v>
      </c>
      <c r="L5810">
        <v>29677336</v>
      </c>
      <c r="N5810">
        <v>50</v>
      </c>
      <c r="O5810">
        <v>7705</v>
      </c>
      <c r="P5810">
        <v>7840</v>
      </c>
      <c r="Q5810" t="s">
        <v>15580</v>
      </c>
      <c r="R5810">
        <v>7322</v>
      </c>
      <c r="S5810">
        <v>7457</v>
      </c>
    </row>
    <row r="5811" spans="1:19" x14ac:dyDescent="0.25">
      <c r="A5811" t="s">
        <v>113</v>
      </c>
      <c r="B5811">
        <v>1</v>
      </c>
      <c r="C5811" t="s">
        <v>5801</v>
      </c>
      <c r="D5811" t="str">
        <f>INDEX(Transcripts[#Data], MATCH(Exons[[#This Row],[Transcript stable ID]], Transcripts[Transcript stable ID], 0), 4)</f>
        <v>NM_001042492.2</v>
      </c>
      <c r="E5811" t="s">
        <v>27</v>
      </c>
      <c r="J5811">
        <v>29421945</v>
      </c>
      <c r="K5811">
        <v>29679275</v>
      </c>
      <c r="L5811">
        <v>29679432</v>
      </c>
      <c r="N5811">
        <v>51</v>
      </c>
      <c r="O5811">
        <v>7841</v>
      </c>
      <c r="P5811">
        <v>7998</v>
      </c>
      <c r="Q5811" t="s">
        <v>15581</v>
      </c>
      <c r="R5811">
        <v>7458</v>
      </c>
      <c r="S5811">
        <v>7615</v>
      </c>
    </row>
    <row r="5812" spans="1:19" x14ac:dyDescent="0.25">
      <c r="A5812" t="s">
        <v>113</v>
      </c>
      <c r="B5812">
        <v>1</v>
      </c>
      <c r="C5812" t="s">
        <v>5801</v>
      </c>
      <c r="D5812" t="str">
        <f>INDEX(Transcripts[#Data], MATCH(Exons[[#This Row],[Transcript stable ID]], Transcripts[Transcript stable ID], 0), 4)</f>
        <v>NM_001042492.2</v>
      </c>
      <c r="E5812" t="s">
        <v>27</v>
      </c>
      <c r="J5812">
        <v>29421945</v>
      </c>
      <c r="K5812">
        <v>29683478</v>
      </c>
      <c r="L5812">
        <v>29683600</v>
      </c>
      <c r="N5812">
        <v>52</v>
      </c>
      <c r="O5812">
        <v>7999</v>
      </c>
      <c r="P5812">
        <v>8121</v>
      </c>
      <c r="Q5812" t="s">
        <v>15582</v>
      </c>
      <c r="R5812">
        <v>7616</v>
      </c>
      <c r="S5812">
        <v>7738</v>
      </c>
    </row>
    <row r="5813" spans="1:19" x14ac:dyDescent="0.25">
      <c r="A5813" t="s">
        <v>113</v>
      </c>
      <c r="B5813">
        <v>1</v>
      </c>
      <c r="C5813" t="s">
        <v>5801</v>
      </c>
      <c r="D5813" t="str">
        <f>INDEX(Transcripts[#Data], MATCH(Exons[[#This Row],[Transcript stable ID]], Transcripts[Transcript stable ID], 0), 4)</f>
        <v>NM_001042492.2</v>
      </c>
      <c r="E5813" t="s">
        <v>27</v>
      </c>
      <c r="J5813">
        <v>29421945</v>
      </c>
      <c r="K5813">
        <v>29683978</v>
      </c>
      <c r="L5813">
        <v>29684108</v>
      </c>
      <c r="N5813">
        <v>53</v>
      </c>
      <c r="O5813">
        <v>8122</v>
      </c>
      <c r="P5813">
        <v>8252</v>
      </c>
      <c r="Q5813" t="s">
        <v>15583</v>
      </c>
      <c r="R5813">
        <v>7739</v>
      </c>
      <c r="S5813">
        <v>7869</v>
      </c>
    </row>
    <row r="5814" spans="1:19" x14ac:dyDescent="0.25">
      <c r="A5814" t="s">
        <v>113</v>
      </c>
      <c r="B5814">
        <v>1</v>
      </c>
      <c r="C5814" t="s">
        <v>5801</v>
      </c>
      <c r="D5814" t="str">
        <f>INDEX(Transcripts[#Data], MATCH(Exons[[#This Row],[Transcript stable ID]], Transcripts[Transcript stable ID], 0), 4)</f>
        <v>NM_001042492.2</v>
      </c>
      <c r="E5814" t="s">
        <v>27</v>
      </c>
      <c r="J5814">
        <v>29421945</v>
      </c>
      <c r="K5814">
        <v>29684287</v>
      </c>
      <c r="L5814">
        <v>29684387</v>
      </c>
      <c r="N5814">
        <v>54</v>
      </c>
      <c r="O5814">
        <v>8253</v>
      </c>
      <c r="P5814">
        <v>8353</v>
      </c>
      <c r="Q5814" t="s">
        <v>15584</v>
      </c>
      <c r="R5814">
        <v>7870</v>
      </c>
      <c r="S5814">
        <v>7970</v>
      </c>
    </row>
    <row r="5815" spans="1:19" x14ac:dyDescent="0.25">
      <c r="A5815" t="s">
        <v>113</v>
      </c>
      <c r="B5815">
        <v>1</v>
      </c>
      <c r="C5815" t="s">
        <v>5801</v>
      </c>
      <c r="D5815" t="str">
        <f>INDEX(Transcripts[#Data], MATCH(Exons[[#This Row],[Transcript stable ID]], Transcripts[Transcript stable ID], 0), 4)</f>
        <v>NM_001042492.2</v>
      </c>
      <c r="E5815" t="s">
        <v>27</v>
      </c>
      <c r="J5815">
        <v>29421945</v>
      </c>
      <c r="K5815">
        <v>29685498</v>
      </c>
      <c r="L5815">
        <v>29685640</v>
      </c>
      <c r="N5815">
        <v>55</v>
      </c>
      <c r="O5815">
        <v>8354</v>
      </c>
      <c r="P5815">
        <v>8496</v>
      </c>
      <c r="Q5815" t="s">
        <v>15585</v>
      </c>
      <c r="R5815">
        <v>7971</v>
      </c>
      <c r="S5815">
        <v>8113</v>
      </c>
    </row>
    <row r="5816" spans="1:19" x14ac:dyDescent="0.25">
      <c r="A5816" t="s">
        <v>113</v>
      </c>
      <c r="B5816">
        <v>1</v>
      </c>
      <c r="C5816" t="s">
        <v>5801</v>
      </c>
      <c r="D5816" t="str">
        <f>INDEX(Transcripts[#Data], MATCH(Exons[[#This Row],[Transcript stable ID]], Transcripts[Transcript stable ID], 0), 4)</f>
        <v>NM_001042492.2</v>
      </c>
      <c r="E5816" t="s">
        <v>27</v>
      </c>
      <c r="J5816">
        <v>29421945</v>
      </c>
      <c r="K5816">
        <v>29685987</v>
      </c>
      <c r="L5816">
        <v>29686033</v>
      </c>
      <c r="N5816">
        <v>56</v>
      </c>
      <c r="O5816">
        <v>8497</v>
      </c>
      <c r="P5816">
        <v>8543</v>
      </c>
      <c r="Q5816" t="s">
        <v>15586</v>
      </c>
      <c r="R5816">
        <v>8114</v>
      </c>
      <c r="S5816">
        <v>8160</v>
      </c>
    </row>
    <row r="5817" spans="1:19" x14ac:dyDescent="0.25">
      <c r="A5817" t="s">
        <v>113</v>
      </c>
      <c r="B5817">
        <v>1</v>
      </c>
      <c r="C5817" t="s">
        <v>5801</v>
      </c>
      <c r="D5817" t="str">
        <f>INDEX(Transcripts[#Data], MATCH(Exons[[#This Row],[Transcript stable ID]], Transcripts[Transcript stable ID], 0), 4)</f>
        <v>NM_001042492.2</v>
      </c>
      <c r="E5817" t="s">
        <v>27</v>
      </c>
      <c r="J5817">
        <v>29421945</v>
      </c>
      <c r="K5817">
        <v>29687505</v>
      </c>
      <c r="L5817">
        <v>29687721</v>
      </c>
      <c r="N5817">
        <v>57</v>
      </c>
      <c r="O5817">
        <v>8544</v>
      </c>
      <c r="P5817">
        <v>8760</v>
      </c>
      <c r="Q5817" t="s">
        <v>15587</v>
      </c>
      <c r="R5817">
        <v>8161</v>
      </c>
      <c r="S5817">
        <v>8377</v>
      </c>
    </row>
    <row r="5818" spans="1:19" x14ac:dyDescent="0.25">
      <c r="A5818" t="s">
        <v>113</v>
      </c>
      <c r="B5818">
        <v>1</v>
      </c>
      <c r="C5818" t="s">
        <v>5801</v>
      </c>
      <c r="D5818" t="str">
        <f>INDEX(Transcripts[#Data], MATCH(Exons[[#This Row],[Transcript stable ID]], Transcripts[Transcript stable ID], 0), 4)</f>
        <v>NM_001042492.2</v>
      </c>
      <c r="E5818" t="s">
        <v>27</v>
      </c>
      <c r="H5818">
        <v>29701174</v>
      </c>
      <c r="I5818">
        <v>29704695</v>
      </c>
      <c r="J5818">
        <v>29421945</v>
      </c>
      <c r="K5818">
        <v>29701031</v>
      </c>
      <c r="L5818">
        <v>29704695</v>
      </c>
      <c r="N5818">
        <v>58</v>
      </c>
      <c r="O5818">
        <v>8761</v>
      </c>
      <c r="P5818">
        <v>8903</v>
      </c>
      <c r="Q5818" t="s">
        <v>15588</v>
      </c>
      <c r="R5818">
        <v>8378</v>
      </c>
      <c r="S5818">
        <v>8520</v>
      </c>
    </row>
    <row r="5819" spans="1:19" x14ac:dyDescent="0.25">
      <c r="A5819" t="s">
        <v>113</v>
      </c>
      <c r="B5819">
        <v>1</v>
      </c>
      <c r="C5819" t="s">
        <v>5806</v>
      </c>
      <c r="D5819" t="str">
        <f>INDEX(Transcripts[#Data], MATCH(Exons[[#This Row],[Transcript stable ID]], Transcripts[Transcript stable ID], 0), 4)</f>
        <v>NM_000267.3</v>
      </c>
      <c r="E5819" t="s">
        <v>27</v>
      </c>
      <c r="F5819">
        <v>29421945</v>
      </c>
      <c r="G5819">
        <v>29422327</v>
      </c>
      <c r="J5819">
        <v>29421945</v>
      </c>
      <c r="K5819">
        <v>29421945</v>
      </c>
      <c r="L5819">
        <v>29422387</v>
      </c>
      <c r="N5819">
        <v>1</v>
      </c>
      <c r="O5819">
        <v>384</v>
      </c>
      <c r="P5819">
        <v>443</v>
      </c>
      <c r="Q5819" t="s">
        <v>15531</v>
      </c>
      <c r="R5819">
        <v>1</v>
      </c>
      <c r="S5819">
        <v>60</v>
      </c>
    </row>
    <row r="5820" spans="1:19" x14ac:dyDescent="0.25">
      <c r="A5820" t="s">
        <v>113</v>
      </c>
      <c r="B5820">
        <v>1</v>
      </c>
      <c r="C5820" t="s">
        <v>5806</v>
      </c>
      <c r="D5820" t="str">
        <f>INDEX(Transcripts[#Data], MATCH(Exons[[#This Row],[Transcript stable ID]], Transcripts[Transcript stable ID], 0), 4)</f>
        <v>NM_000267.3</v>
      </c>
      <c r="E5820" t="s">
        <v>27</v>
      </c>
      <c r="J5820">
        <v>29421945</v>
      </c>
      <c r="K5820">
        <v>29483001</v>
      </c>
      <c r="L5820">
        <v>29483144</v>
      </c>
      <c r="N5820">
        <v>2</v>
      </c>
      <c r="O5820">
        <v>444</v>
      </c>
      <c r="P5820">
        <v>587</v>
      </c>
      <c r="Q5820" t="s">
        <v>15532</v>
      </c>
      <c r="R5820">
        <v>61</v>
      </c>
      <c r="S5820">
        <v>204</v>
      </c>
    </row>
    <row r="5821" spans="1:19" x14ac:dyDescent="0.25">
      <c r="A5821" t="s">
        <v>113</v>
      </c>
      <c r="B5821">
        <v>1</v>
      </c>
      <c r="C5821" t="s">
        <v>5806</v>
      </c>
      <c r="D5821" t="str">
        <f>INDEX(Transcripts[#Data], MATCH(Exons[[#This Row],[Transcript stable ID]], Transcripts[Transcript stable ID], 0), 4)</f>
        <v>NM_000267.3</v>
      </c>
      <c r="E5821" t="s">
        <v>27</v>
      </c>
      <c r="J5821">
        <v>29421945</v>
      </c>
      <c r="K5821">
        <v>29486028</v>
      </c>
      <c r="L5821">
        <v>29486111</v>
      </c>
      <c r="N5821">
        <v>3</v>
      </c>
      <c r="O5821">
        <v>588</v>
      </c>
      <c r="P5821">
        <v>671</v>
      </c>
      <c r="Q5821" t="s">
        <v>15533</v>
      </c>
      <c r="R5821">
        <v>205</v>
      </c>
      <c r="S5821">
        <v>288</v>
      </c>
    </row>
    <row r="5822" spans="1:19" x14ac:dyDescent="0.25">
      <c r="A5822" t="s">
        <v>113</v>
      </c>
      <c r="B5822">
        <v>1</v>
      </c>
      <c r="C5822" t="s">
        <v>5806</v>
      </c>
      <c r="D5822" t="str">
        <f>INDEX(Transcripts[#Data], MATCH(Exons[[#This Row],[Transcript stable ID]], Transcripts[Transcript stable ID], 0), 4)</f>
        <v>NM_000267.3</v>
      </c>
      <c r="E5822" t="s">
        <v>27</v>
      </c>
      <c r="J5822">
        <v>29421945</v>
      </c>
      <c r="K5822">
        <v>29490204</v>
      </c>
      <c r="L5822">
        <v>29490394</v>
      </c>
      <c r="N5822">
        <v>4</v>
      </c>
      <c r="O5822">
        <v>672</v>
      </c>
      <c r="P5822">
        <v>862</v>
      </c>
      <c r="Q5822" t="s">
        <v>15534</v>
      </c>
      <c r="R5822">
        <v>289</v>
      </c>
      <c r="S5822">
        <v>479</v>
      </c>
    </row>
    <row r="5823" spans="1:19" x14ac:dyDescent="0.25">
      <c r="A5823" t="s">
        <v>113</v>
      </c>
      <c r="B5823">
        <v>1</v>
      </c>
      <c r="C5823" t="s">
        <v>5806</v>
      </c>
      <c r="D5823" t="str">
        <f>INDEX(Transcripts[#Data], MATCH(Exons[[#This Row],[Transcript stable ID]], Transcripts[Transcript stable ID], 0), 4)</f>
        <v>NM_000267.3</v>
      </c>
      <c r="E5823" t="s">
        <v>27</v>
      </c>
      <c r="J5823">
        <v>29421945</v>
      </c>
      <c r="K5823">
        <v>29496909</v>
      </c>
      <c r="L5823">
        <v>29497015</v>
      </c>
      <c r="N5823">
        <v>5</v>
      </c>
      <c r="O5823">
        <v>863</v>
      </c>
      <c r="P5823">
        <v>969</v>
      </c>
      <c r="Q5823" t="s">
        <v>15535</v>
      </c>
      <c r="R5823">
        <v>480</v>
      </c>
      <c r="S5823">
        <v>586</v>
      </c>
    </row>
    <row r="5824" spans="1:19" x14ac:dyDescent="0.25">
      <c r="A5824" t="s">
        <v>113</v>
      </c>
      <c r="B5824">
        <v>1</v>
      </c>
      <c r="C5824" t="s">
        <v>5806</v>
      </c>
      <c r="D5824" t="str">
        <f>INDEX(Transcripts[#Data], MATCH(Exons[[#This Row],[Transcript stable ID]], Transcripts[Transcript stable ID], 0), 4)</f>
        <v>NM_000267.3</v>
      </c>
      <c r="E5824" t="s">
        <v>27</v>
      </c>
      <c r="J5824">
        <v>29421945</v>
      </c>
      <c r="K5824">
        <v>29508440</v>
      </c>
      <c r="L5824">
        <v>29508507</v>
      </c>
      <c r="N5824">
        <v>6</v>
      </c>
      <c r="O5824">
        <v>970</v>
      </c>
      <c r="P5824">
        <v>1037</v>
      </c>
      <c r="Q5824" t="s">
        <v>15536</v>
      </c>
      <c r="R5824">
        <v>587</v>
      </c>
      <c r="S5824">
        <v>654</v>
      </c>
    </row>
    <row r="5825" spans="1:19" x14ac:dyDescent="0.25">
      <c r="A5825" t="s">
        <v>113</v>
      </c>
      <c r="B5825">
        <v>1</v>
      </c>
      <c r="C5825" t="s">
        <v>5806</v>
      </c>
      <c r="D5825" t="str">
        <f>INDEX(Transcripts[#Data], MATCH(Exons[[#This Row],[Transcript stable ID]], Transcripts[Transcript stable ID], 0), 4)</f>
        <v>NM_000267.3</v>
      </c>
      <c r="E5825" t="s">
        <v>27</v>
      </c>
      <c r="J5825">
        <v>29421945</v>
      </c>
      <c r="K5825">
        <v>29508728</v>
      </c>
      <c r="L5825">
        <v>29508803</v>
      </c>
      <c r="N5825">
        <v>7</v>
      </c>
      <c r="O5825">
        <v>1038</v>
      </c>
      <c r="P5825">
        <v>1113</v>
      </c>
      <c r="Q5825" t="s">
        <v>15537</v>
      </c>
      <c r="R5825">
        <v>655</v>
      </c>
      <c r="S5825">
        <v>730</v>
      </c>
    </row>
    <row r="5826" spans="1:19" x14ac:dyDescent="0.25">
      <c r="A5826" t="s">
        <v>113</v>
      </c>
      <c r="B5826">
        <v>1</v>
      </c>
      <c r="C5826" t="s">
        <v>5806</v>
      </c>
      <c r="D5826" t="str">
        <f>INDEX(Transcripts[#Data], MATCH(Exons[[#This Row],[Transcript stable ID]], Transcripts[Transcript stable ID], 0), 4)</f>
        <v>NM_000267.3</v>
      </c>
      <c r="E5826" t="s">
        <v>27</v>
      </c>
      <c r="J5826">
        <v>29421945</v>
      </c>
      <c r="K5826">
        <v>29509526</v>
      </c>
      <c r="L5826">
        <v>29509683</v>
      </c>
      <c r="N5826">
        <v>8</v>
      </c>
      <c r="O5826">
        <v>1114</v>
      </c>
      <c r="P5826">
        <v>1271</v>
      </c>
      <c r="Q5826" t="s">
        <v>15538</v>
      </c>
      <c r="R5826">
        <v>731</v>
      </c>
      <c r="S5826">
        <v>888</v>
      </c>
    </row>
    <row r="5827" spans="1:19" x14ac:dyDescent="0.25">
      <c r="A5827" t="s">
        <v>113</v>
      </c>
      <c r="B5827">
        <v>1</v>
      </c>
      <c r="C5827" t="s">
        <v>5806</v>
      </c>
      <c r="D5827" t="str">
        <f>INDEX(Transcripts[#Data], MATCH(Exons[[#This Row],[Transcript stable ID]], Transcripts[Transcript stable ID], 0), 4)</f>
        <v>NM_000267.3</v>
      </c>
      <c r="E5827" t="s">
        <v>27</v>
      </c>
      <c r="J5827">
        <v>29421945</v>
      </c>
      <c r="K5827">
        <v>29527440</v>
      </c>
      <c r="L5827">
        <v>29527613</v>
      </c>
      <c r="N5827">
        <v>9</v>
      </c>
      <c r="O5827">
        <v>1272</v>
      </c>
      <c r="P5827">
        <v>1445</v>
      </c>
      <c r="Q5827" t="s">
        <v>15539</v>
      </c>
      <c r="R5827">
        <v>889</v>
      </c>
      <c r="S5827">
        <v>1062</v>
      </c>
    </row>
    <row r="5828" spans="1:19" x14ac:dyDescent="0.25">
      <c r="A5828" t="s">
        <v>113</v>
      </c>
      <c r="B5828">
        <v>1</v>
      </c>
      <c r="C5828" t="s">
        <v>5806</v>
      </c>
      <c r="D5828" t="str">
        <f>INDEX(Transcripts[#Data], MATCH(Exons[[#This Row],[Transcript stable ID]], Transcripts[Transcript stable ID], 0), 4)</f>
        <v>NM_000267.3</v>
      </c>
      <c r="E5828" t="s">
        <v>27</v>
      </c>
      <c r="J5828">
        <v>29421945</v>
      </c>
      <c r="K5828">
        <v>29528055</v>
      </c>
      <c r="L5828">
        <v>29528177</v>
      </c>
      <c r="N5828">
        <v>10</v>
      </c>
      <c r="O5828">
        <v>1446</v>
      </c>
      <c r="P5828">
        <v>1568</v>
      </c>
      <c r="Q5828" t="s">
        <v>15540</v>
      </c>
      <c r="R5828">
        <v>1063</v>
      </c>
      <c r="S5828">
        <v>1185</v>
      </c>
    </row>
    <row r="5829" spans="1:19" x14ac:dyDescent="0.25">
      <c r="A5829" t="s">
        <v>113</v>
      </c>
      <c r="B5829">
        <v>1</v>
      </c>
      <c r="C5829" t="s">
        <v>5806</v>
      </c>
      <c r="D5829" t="str">
        <f>INDEX(Transcripts[#Data], MATCH(Exons[[#This Row],[Transcript stable ID]], Transcripts[Transcript stable ID], 0), 4)</f>
        <v>NM_000267.3</v>
      </c>
      <c r="E5829" t="s">
        <v>27</v>
      </c>
      <c r="J5829">
        <v>29421945</v>
      </c>
      <c r="K5829">
        <v>29528429</v>
      </c>
      <c r="L5829">
        <v>29528503</v>
      </c>
      <c r="N5829">
        <v>11</v>
      </c>
      <c r="O5829">
        <v>1569</v>
      </c>
      <c r="P5829">
        <v>1643</v>
      </c>
      <c r="Q5829" t="s">
        <v>15541</v>
      </c>
      <c r="R5829">
        <v>1186</v>
      </c>
      <c r="S5829">
        <v>1260</v>
      </c>
    </row>
    <row r="5830" spans="1:19" x14ac:dyDescent="0.25">
      <c r="A5830" t="s">
        <v>113</v>
      </c>
      <c r="B5830">
        <v>1</v>
      </c>
      <c r="C5830" t="s">
        <v>5806</v>
      </c>
      <c r="D5830" t="str">
        <f>INDEX(Transcripts[#Data], MATCH(Exons[[#This Row],[Transcript stable ID]], Transcripts[Transcript stable ID], 0), 4)</f>
        <v>NM_000267.3</v>
      </c>
      <c r="E5830" t="s">
        <v>27</v>
      </c>
      <c r="J5830">
        <v>29421945</v>
      </c>
      <c r="K5830">
        <v>29533258</v>
      </c>
      <c r="L5830">
        <v>29533389</v>
      </c>
      <c r="N5830">
        <v>12</v>
      </c>
      <c r="O5830">
        <v>1644</v>
      </c>
      <c r="P5830">
        <v>1775</v>
      </c>
      <c r="Q5830" t="s">
        <v>15542</v>
      </c>
      <c r="R5830">
        <v>1261</v>
      </c>
      <c r="S5830">
        <v>1392</v>
      </c>
    </row>
    <row r="5831" spans="1:19" x14ac:dyDescent="0.25">
      <c r="A5831" t="s">
        <v>113</v>
      </c>
      <c r="B5831">
        <v>1</v>
      </c>
      <c r="C5831" t="s">
        <v>5806</v>
      </c>
      <c r="D5831" t="str">
        <f>INDEX(Transcripts[#Data], MATCH(Exons[[#This Row],[Transcript stable ID]], Transcripts[Transcript stable ID], 0), 4)</f>
        <v>NM_000267.3</v>
      </c>
      <c r="E5831" t="s">
        <v>27</v>
      </c>
      <c r="J5831">
        <v>29421945</v>
      </c>
      <c r="K5831">
        <v>29541469</v>
      </c>
      <c r="L5831">
        <v>29541603</v>
      </c>
      <c r="N5831">
        <v>13</v>
      </c>
      <c r="O5831">
        <v>1776</v>
      </c>
      <c r="P5831">
        <v>1910</v>
      </c>
      <c r="Q5831" t="s">
        <v>15543</v>
      </c>
      <c r="R5831">
        <v>1393</v>
      </c>
      <c r="S5831">
        <v>1527</v>
      </c>
    </row>
    <row r="5832" spans="1:19" x14ac:dyDescent="0.25">
      <c r="A5832" t="s">
        <v>113</v>
      </c>
      <c r="B5832">
        <v>1</v>
      </c>
      <c r="C5832" t="s">
        <v>5806</v>
      </c>
      <c r="D5832" t="str">
        <f>INDEX(Transcripts[#Data], MATCH(Exons[[#This Row],[Transcript stable ID]], Transcripts[Transcript stable ID], 0), 4)</f>
        <v>NM_000267.3</v>
      </c>
      <c r="E5832" t="s">
        <v>27</v>
      </c>
      <c r="J5832">
        <v>29421945</v>
      </c>
      <c r="K5832">
        <v>29546023</v>
      </c>
      <c r="L5832">
        <v>29546136</v>
      </c>
      <c r="N5832">
        <v>14</v>
      </c>
      <c r="O5832">
        <v>1911</v>
      </c>
      <c r="P5832">
        <v>2024</v>
      </c>
      <c r="Q5832" t="s">
        <v>15544</v>
      </c>
      <c r="R5832">
        <v>1528</v>
      </c>
      <c r="S5832">
        <v>1641</v>
      </c>
    </row>
    <row r="5833" spans="1:19" x14ac:dyDescent="0.25">
      <c r="A5833" t="s">
        <v>113</v>
      </c>
      <c r="B5833">
        <v>1</v>
      </c>
      <c r="C5833" t="s">
        <v>5806</v>
      </c>
      <c r="D5833" t="str">
        <f>INDEX(Transcripts[#Data], MATCH(Exons[[#This Row],[Transcript stable ID]], Transcripts[Transcript stable ID], 0), 4)</f>
        <v>NM_000267.3</v>
      </c>
      <c r="E5833" t="s">
        <v>27</v>
      </c>
      <c r="J5833">
        <v>29421945</v>
      </c>
      <c r="K5833">
        <v>29548868</v>
      </c>
      <c r="L5833">
        <v>29548947</v>
      </c>
      <c r="N5833">
        <v>15</v>
      </c>
      <c r="O5833">
        <v>2025</v>
      </c>
      <c r="P5833">
        <v>2104</v>
      </c>
      <c r="Q5833" t="s">
        <v>15545</v>
      </c>
      <c r="R5833">
        <v>1642</v>
      </c>
      <c r="S5833">
        <v>1721</v>
      </c>
    </row>
    <row r="5834" spans="1:19" x14ac:dyDescent="0.25">
      <c r="A5834" t="s">
        <v>113</v>
      </c>
      <c r="B5834">
        <v>1</v>
      </c>
      <c r="C5834" t="s">
        <v>5806</v>
      </c>
      <c r="D5834" t="str">
        <f>INDEX(Transcripts[#Data], MATCH(Exons[[#This Row],[Transcript stable ID]], Transcripts[Transcript stable ID], 0), 4)</f>
        <v>NM_000267.3</v>
      </c>
      <c r="E5834" t="s">
        <v>27</v>
      </c>
      <c r="J5834">
        <v>29421945</v>
      </c>
      <c r="K5834">
        <v>29550462</v>
      </c>
      <c r="L5834">
        <v>29550585</v>
      </c>
      <c r="N5834">
        <v>16</v>
      </c>
      <c r="O5834">
        <v>2105</v>
      </c>
      <c r="P5834">
        <v>2228</v>
      </c>
      <c r="Q5834" t="s">
        <v>15546</v>
      </c>
      <c r="R5834">
        <v>1722</v>
      </c>
      <c r="S5834">
        <v>1845</v>
      </c>
    </row>
    <row r="5835" spans="1:19" x14ac:dyDescent="0.25">
      <c r="A5835" t="s">
        <v>113</v>
      </c>
      <c r="B5835">
        <v>1</v>
      </c>
      <c r="C5835" t="s">
        <v>5806</v>
      </c>
      <c r="D5835" t="str">
        <f>INDEX(Transcripts[#Data], MATCH(Exons[[#This Row],[Transcript stable ID]], Transcripts[Transcript stable ID], 0), 4)</f>
        <v>NM_000267.3</v>
      </c>
      <c r="E5835" t="s">
        <v>27</v>
      </c>
      <c r="J5835">
        <v>29421945</v>
      </c>
      <c r="K5835">
        <v>29552113</v>
      </c>
      <c r="L5835">
        <v>29552268</v>
      </c>
      <c r="N5835">
        <v>17</v>
      </c>
      <c r="O5835">
        <v>2229</v>
      </c>
      <c r="P5835">
        <v>2384</v>
      </c>
      <c r="Q5835" t="s">
        <v>15547</v>
      </c>
      <c r="R5835">
        <v>1846</v>
      </c>
      <c r="S5835">
        <v>2001</v>
      </c>
    </row>
    <row r="5836" spans="1:19" x14ac:dyDescent="0.25">
      <c r="A5836" t="s">
        <v>113</v>
      </c>
      <c r="B5836">
        <v>1</v>
      </c>
      <c r="C5836" t="s">
        <v>5806</v>
      </c>
      <c r="D5836" t="str">
        <f>INDEX(Transcripts[#Data], MATCH(Exons[[#This Row],[Transcript stable ID]], Transcripts[Transcript stable ID], 0), 4)</f>
        <v>NM_000267.3</v>
      </c>
      <c r="E5836" t="s">
        <v>27</v>
      </c>
      <c r="J5836">
        <v>29421945</v>
      </c>
      <c r="K5836">
        <v>29553453</v>
      </c>
      <c r="L5836">
        <v>29553702</v>
      </c>
      <c r="N5836">
        <v>18</v>
      </c>
      <c r="O5836">
        <v>2385</v>
      </c>
      <c r="P5836">
        <v>2634</v>
      </c>
      <c r="Q5836" t="s">
        <v>15548</v>
      </c>
      <c r="R5836">
        <v>2002</v>
      </c>
      <c r="S5836">
        <v>2251</v>
      </c>
    </row>
    <row r="5837" spans="1:19" x14ac:dyDescent="0.25">
      <c r="A5837" t="s">
        <v>113</v>
      </c>
      <c r="B5837">
        <v>1</v>
      </c>
      <c r="C5837" t="s">
        <v>5806</v>
      </c>
      <c r="D5837" t="str">
        <f>INDEX(Transcripts[#Data], MATCH(Exons[[#This Row],[Transcript stable ID]], Transcripts[Transcript stable ID], 0), 4)</f>
        <v>NM_000267.3</v>
      </c>
      <c r="E5837" t="s">
        <v>27</v>
      </c>
      <c r="J5837">
        <v>29421945</v>
      </c>
      <c r="K5837">
        <v>29554236</v>
      </c>
      <c r="L5837">
        <v>29554309</v>
      </c>
      <c r="N5837">
        <v>19</v>
      </c>
      <c r="O5837">
        <v>2635</v>
      </c>
      <c r="P5837">
        <v>2708</v>
      </c>
      <c r="Q5837" t="s">
        <v>15549</v>
      </c>
      <c r="R5837">
        <v>2252</v>
      </c>
      <c r="S5837">
        <v>2325</v>
      </c>
    </row>
    <row r="5838" spans="1:19" x14ac:dyDescent="0.25">
      <c r="A5838" t="s">
        <v>113</v>
      </c>
      <c r="B5838">
        <v>1</v>
      </c>
      <c r="C5838" t="s">
        <v>5806</v>
      </c>
      <c r="D5838" t="str">
        <f>INDEX(Transcripts[#Data], MATCH(Exons[[#This Row],[Transcript stable ID]], Transcripts[Transcript stable ID], 0), 4)</f>
        <v>NM_000267.3</v>
      </c>
      <c r="E5838" t="s">
        <v>27</v>
      </c>
      <c r="J5838">
        <v>29421945</v>
      </c>
      <c r="K5838">
        <v>29554541</v>
      </c>
      <c r="L5838">
        <v>29554624</v>
      </c>
      <c r="N5838">
        <v>20</v>
      </c>
      <c r="O5838">
        <v>2709</v>
      </c>
      <c r="P5838">
        <v>2792</v>
      </c>
      <c r="Q5838" t="s">
        <v>15550</v>
      </c>
      <c r="R5838">
        <v>2326</v>
      </c>
      <c r="S5838">
        <v>2409</v>
      </c>
    </row>
    <row r="5839" spans="1:19" x14ac:dyDescent="0.25">
      <c r="A5839" t="s">
        <v>113</v>
      </c>
      <c r="B5839">
        <v>1</v>
      </c>
      <c r="C5839" t="s">
        <v>5806</v>
      </c>
      <c r="D5839" t="str">
        <f>INDEX(Transcripts[#Data], MATCH(Exons[[#This Row],[Transcript stable ID]], Transcripts[Transcript stable ID], 0), 4)</f>
        <v>NM_000267.3</v>
      </c>
      <c r="E5839" t="s">
        <v>27</v>
      </c>
      <c r="J5839">
        <v>29421945</v>
      </c>
      <c r="K5839">
        <v>29556043</v>
      </c>
      <c r="L5839">
        <v>29556483</v>
      </c>
      <c r="N5839">
        <v>21</v>
      </c>
      <c r="O5839">
        <v>2793</v>
      </c>
      <c r="P5839">
        <v>3233</v>
      </c>
      <c r="Q5839" t="s">
        <v>15551</v>
      </c>
      <c r="R5839">
        <v>2410</v>
      </c>
      <c r="S5839">
        <v>2850</v>
      </c>
    </row>
    <row r="5840" spans="1:19" x14ac:dyDescent="0.25">
      <c r="A5840" t="s">
        <v>113</v>
      </c>
      <c r="B5840">
        <v>1</v>
      </c>
      <c r="C5840" t="s">
        <v>5806</v>
      </c>
      <c r="D5840" t="str">
        <f>INDEX(Transcripts[#Data], MATCH(Exons[[#This Row],[Transcript stable ID]], Transcripts[Transcript stable ID], 0), 4)</f>
        <v>NM_000267.3</v>
      </c>
      <c r="E5840" t="s">
        <v>27</v>
      </c>
      <c r="J5840">
        <v>29421945</v>
      </c>
      <c r="K5840">
        <v>29556853</v>
      </c>
      <c r="L5840">
        <v>29556992</v>
      </c>
      <c r="N5840">
        <v>22</v>
      </c>
      <c r="O5840">
        <v>3234</v>
      </c>
      <c r="P5840">
        <v>3373</v>
      </c>
      <c r="Q5840" t="s">
        <v>15552</v>
      </c>
      <c r="R5840">
        <v>2851</v>
      </c>
      <c r="S5840">
        <v>2990</v>
      </c>
    </row>
    <row r="5841" spans="1:19" x14ac:dyDescent="0.25">
      <c r="A5841" t="s">
        <v>113</v>
      </c>
      <c r="B5841">
        <v>1</v>
      </c>
      <c r="C5841" t="s">
        <v>5806</v>
      </c>
      <c r="D5841" t="str">
        <f>INDEX(Transcripts[#Data], MATCH(Exons[[#This Row],[Transcript stable ID]], Transcripts[Transcript stable ID], 0), 4)</f>
        <v>NM_000267.3</v>
      </c>
      <c r="E5841" t="s">
        <v>27</v>
      </c>
      <c r="J5841">
        <v>29421945</v>
      </c>
      <c r="K5841">
        <v>29557278</v>
      </c>
      <c r="L5841">
        <v>29557400</v>
      </c>
      <c r="N5841">
        <v>23</v>
      </c>
      <c r="O5841">
        <v>3374</v>
      </c>
      <c r="P5841">
        <v>3496</v>
      </c>
      <c r="Q5841" t="s">
        <v>15553</v>
      </c>
      <c r="R5841">
        <v>2991</v>
      </c>
      <c r="S5841">
        <v>3113</v>
      </c>
    </row>
    <row r="5842" spans="1:19" x14ac:dyDescent="0.25">
      <c r="A5842" t="s">
        <v>113</v>
      </c>
      <c r="B5842">
        <v>1</v>
      </c>
      <c r="C5842" t="s">
        <v>5806</v>
      </c>
      <c r="D5842" t="str">
        <f>INDEX(Transcripts[#Data], MATCH(Exons[[#This Row],[Transcript stable ID]], Transcripts[Transcript stable ID], 0), 4)</f>
        <v>NM_000267.3</v>
      </c>
      <c r="E5842" t="s">
        <v>27</v>
      </c>
      <c r="J5842">
        <v>29421945</v>
      </c>
      <c r="K5842">
        <v>29557860</v>
      </c>
      <c r="L5842">
        <v>29557943</v>
      </c>
      <c r="N5842">
        <v>24</v>
      </c>
      <c r="O5842">
        <v>3497</v>
      </c>
      <c r="P5842">
        <v>3580</v>
      </c>
      <c r="Q5842" t="s">
        <v>15554</v>
      </c>
      <c r="R5842">
        <v>3114</v>
      </c>
      <c r="S5842">
        <v>3197</v>
      </c>
    </row>
    <row r="5843" spans="1:19" x14ac:dyDescent="0.25">
      <c r="A5843" t="s">
        <v>113</v>
      </c>
      <c r="B5843">
        <v>1</v>
      </c>
      <c r="C5843" t="s">
        <v>5806</v>
      </c>
      <c r="D5843" t="str">
        <f>INDEX(Transcripts[#Data], MATCH(Exons[[#This Row],[Transcript stable ID]], Transcripts[Transcript stable ID], 0), 4)</f>
        <v>NM_000267.3</v>
      </c>
      <c r="E5843" t="s">
        <v>27</v>
      </c>
      <c r="J5843">
        <v>29421945</v>
      </c>
      <c r="K5843">
        <v>29559091</v>
      </c>
      <c r="L5843">
        <v>29559207</v>
      </c>
      <c r="N5843">
        <v>25</v>
      </c>
      <c r="O5843">
        <v>3581</v>
      </c>
      <c r="P5843">
        <v>3697</v>
      </c>
      <c r="Q5843" t="s">
        <v>15555</v>
      </c>
      <c r="R5843">
        <v>3198</v>
      </c>
      <c r="S5843">
        <v>3314</v>
      </c>
    </row>
    <row r="5844" spans="1:19" x14ac:dyDescent="0.25">
      <c r="A5844" t="s">
        <v>113</v>
      </c>
      <c r="B5844">
        <v>1</v>
      </c>
      <c r="C5844" t="s">
        <v>5806</v>
      </c>
      <c r="D5844" t="str">
        <f>INDEX(Transcripts[#Data], MATCH(Exons[[#This Row],[Transcript stable ID]], Transcripts[Transcript stable ID], 0), 4)</f>
        <v>NM_000267.3</v>
      </c>
      <c r="E5844" t="s">
        <v>27</v>
      </c>
      <c r="J5844">
        <v>29421945</v>
      </c>
      <c r="K5844">
        <v>29559718</v>
      </c>
      <c r="L5844">
        <v>29559899</v>
      </c>
      <c r="N5844">
        <v>26</v>
      </c>
      <c r="O5844">
        <v>3698</v>
      </c>
      <c r="P5844">
        <v>3879</v>
      </c>
      <c r="Q5844" t="s">
        <v>15556</v>
      </c>
      <c r="R5844">
        <v>3315</v>
      </c>
      <c r="S5844">
        <v>3496</v>
      </c>
    </row>
    <row r="5845" spans="1:19" x14ac:dyDescent="0.25">
      <c r="A5845" t="s">
        <v>113</v>
      </c>
      <c r="B5845">
        <v>1</v>
      </c>
      <c r="C5845" t="s">
        <v>5806</v>
      </c>
      <c r="D5845" t="str">
        <f>INDEX(Transcripts[#Data], MATCH(Exons[[#This Row],[Transcript stable ID]], Transcripts[Transcript stable ID], 0), 4)</f>
        <v>NM_000267.3</v>
      </c>
      <c r="E5845" t="s">
        <v>27</v>
      </c>
      <c r="J5845">
        <v>29421945</v>
      </c>
      <c r="K5845">
        <v>29560020</v>
      </c>
      <c r="L5845">
        <v>29560231</v>
      </c>
      <c r="N5845">
        <v>27</v>
      </c>
      <c r="O5845">
        <v>3880</v>
      </c>
      <c r="P5845">
        <v>4091</v>
      </c>
      <c r="Q5845" t="s">
        <v>15557</v>
      </c>
      <c r="R5845">
        <v>3497</v>
      </c>
      <c r="S5845">
        <v>3708</v>
      </c>
    </row>
    <row r="5846" spans="1:19" x14ac:dyDescent="0.25">
      <c r="A5846" t="s">
        <v>113</v>
      </c>
      <c r="B5846">
        <v>1</v>
      </c>
      <c r="C5846" t="s">
        <v>5806</v>
      </c>
      <c r="D5846" t="str">
        <f>INDEX(Transcripts[#Data], MATCH(Exons[[#This Row],[Transcript stable ID]], Transcripts[Transcript stable ID], 0), 4)</f>
        <v>NM_000267.3</v>
      </c>
      <c r="E5846" t="s">
        <v>27</v>
      </c>
      <c r="J5846">
        <v>29421945</v>
      </c>
      <c r="K5846">
        <v>29562629</v>
      </c>
      <c r="L5846">
        <v>29562790</v>
      </c>
      <c r="N5846">
        <v>28</v>
      </c>
      <c r="O5846">
        <v>4092</v>
      </c>
      <c r="P5846">
        <v>4253</v>
      </c>
      <c r="Q5846" t="s">
        <v>15558</v>
      </c>
      <c r="R5846">
        <v>3709</v>
      </c>
      <c r="S5846">
        <v>3870</v>
      </c>
    </row>
    <row r="5847" spans="1:19" x14ac:dyDescent="0.25">
      <c r="A5847" t="s">
        <v>113</v>
      </c>
      <c r="B5847">
        <v>1</v>
      </c>
      <c r="C5847" t="s">
        <v>5806</v>
      </c>
      <c r="D5847" t="str">
        <f>INDEX(Transcripts[#Data], MATCH(Exons[[#This Row],[Transcript stable ID]], Transcripts[Transcript stable ID], 0), 4)</f>
        <v>NM_000267.3</v>
      </c>
      <c r="E5847" t="s">
        <v>27</v>
      </c>
      <c r="J5847">
        <v>29421945</v>
      </c>
      <c r="K5847">
        <v>29562936</v>
      </c>
      <c r="L5847">
        <v>29563039</v>
      </c>
      <c r="N5847">
        <v>29</v>
      </c>
      <c r="O5847">
        <v>4254</v>
      </c>
      <c r="P5847">
        <v>4357</v>
      </c>
      <c r="Q5847" t="s">
        <v>15559</v>
      </c>
      <c r="R5847">
        <v>3871</v>
      </c>
      <c r="S5847">
        <v>3974</v>
      </c>
    </row>
    <row r="5848" spans="1:19" x14ac:dyDescent="0.25">
      <c r="A5848" t="s">
        <v>113</v>
      </c>
      <c r="B5848">
        <v>1</v>
      </c>
      <c r="C5848" t="s">
        <v>5806</v>
      </c>
      <c r="D5848" t="str">
        <f>INDEX(Transcripts[#Data], MATCH(Exons[[#This Row],[Transcript stable ID]], Transcripts[Transcript stable ID], 0), 4)</f>
        <v>NM_000267.3</v>
      </c>
      <c r="E5848" t="s">
        <v>27</v>
      </c>
      <c r="J5848">
        <v>29421945</v>
      </c>
      <c r="K5848">
        <v>29576002</v>
      </c>
      <c r="L5848">
        <v>29576137</v>
      </c>
      <c r="N5848">
        <v>30</v>
      </c>
      <c r="O5848">
        <v>4358</v>
      </c>
      <c r="P5848">
        <v>4493</v>
      </c>
      <c r="Q5848" t="s">
        <v>15560</v>
      </c>
      <c r="R5848">
        <v>3975</v>
      </c>
      <c r="S5848">
        <v>4110</v>
      </c>
    </row>
    <row r="5849" spans="1:19" x14ac:dyDescent="0.25">
      <c r="A5849" t="s">
        <v>113</v>
      </c>
      <c r="B5849">
        <v>1</v>
      </c>
      <c r="C5849" t="s">
        <v>5806</v>
      </c>
      <c r="D5849" t="str">
        <f>INDEX(Transcripts[#Data], MATCH(Exons[[#This Row],[Transcript stable ID]], Transcripts[Transcript stable ID], 0), 4)</f>
        <v>NM_000267.3</v>
      </c>
      <c r="E5849" t="s">
        <v>27</v>
      </c>
      <c r="J5849">
        <v>29421945</v>
      </c>
      <c r="K5849">
        <v>29585362</v>
      </c>
      <c r="L5849">
        <v>29585520</v>
      </c>
      <c r="N5849">
        <v>31</v>
      </c>
      <c r="O5849">
        <v>4494</v>
      </c>
      <c r="P5849">
        <v>4652</v>
      </c>
      <c r="Q5849" t="s">
        <v>15562</v>
      </c>
      <c r="R5849">
        <v>4111</v>
      </c>
      <c r="S5849">
        <v>4269</v>
      </c>
    </row>
    <row r="5850" spans="1:19" x14ac:dyDescent="0.25">
      <c r="A5850" t="s">
        <v>113</v>
      </c>
      <c r="B5850">
        <v>1</v>
      </c>
      <c r="C5850" t="s">
        <v>5806</v>
      </c>
      <c r="D5850" t="str">
        <f>INDEX(Transcripts[#Data], MATCH(Exons[[#This Row],[Transcript stable ID]], Transcripts[Transcript stable ID], 0), 4)</f>
        <v>NM_000267.3</v>
      </c>
      <c r="E5850" t="s">
        <v>27</v>
      </c>
      <c r="J5850">
        <v>29421945</v>
      </c>
      <c r="K5850">
        <v>29586050</v>
      </c>
      <c r="L5850">
        <v>29586147</v>
      </c>
      <c r="N5850">
        <v>32</v>
      </c>
      <c r="O5850">
        <v>4653</v>
      </c>
      <c r="P5850">
        <v>4750</v>
      </c>
      <c r="Q5850" t="s">
        <v>15563</v>
      </c>
      <c r="R5850">
        <v>4270</v>
      </c>
      <c r="S5850">
        <v>4367</v>
      </c>
    </row>
    <row r="5851" spans="1:19" x14ac:dyDescent="0.25">
      <c r="A5851" t="s">
        <v>113</v>
      </c>
      <c r="B5851">
        <v>1</v>
      </c>
      <c r="C5851" t="s">
        <v>5806</v>
      </c>
      <c r="D5851" t="str">
        <f>INDEX(Transcripts[#Data], MATCH(Exons[[#This Row],[Transcript stable ID]], Transcripts[Transcript stable ID], 0), 4)</f>
        <v>NM_000267.3</v>
      </c>
      <c r="E5851" t="s">
        <v>27</v>
      </c>
      <c r="J5851">
        <v>29421945</v>
      </c>
      <c r="K5851">
        <v>29587387</v>
      </c>
      <c r="L5851">
        <v>29587533</v>
      </c>
      <c r="N5851">
        <v>33</v>
      </c>
      <c r="O5851">
        <v>4751</v>
      </c>
      <c r="P5851">
        <v>4897</v>
      </c>
      <c r="Q5851" t="s">
        <v>15564</v>
      </c>
      <c r="R5851">
        <v>4368</v>
      </c>
      <c r="S5851">
        <v>4514</v>
      </c>
    </row>
    <row r="5852" spans="1:19" x14ac:dyDescent="0.25">
      <c r="A5852" t="s">
        <v>113</v>
      </c>
      <c r="B5852">
        <v>1</v>
      </c>
      <c r="C5852" t="s">
        <v>5806</v>
      </c>
      <c r="D5852" t="str">
        <f>INDEX(Transcripts[#Data], MATCH(Exons[[#This Row],[Transcript stable ID]], Transcripts[Transcript stable ID], 0), 4)</f>
        <v>NM_000267.3</v>
      </c>
      <c r="E5852" t="s">
        <v>27</v>
      </c>
      <c r="J5852">
        <v>29421945</v>
      </c>
      <c r="K5852">
        <v>29588729</v>
      </c>
      <c r="L5852">
        <v>29588875</v>
      </c>
      <c r="N5852">
        <v>34</v>
      </c>
      <c r="O5852">
        <v>4898</v>
      </c>
      <c r="P5852">
        <v>5044</v>
      </c>
      <c r="Q5852" t="s">
        <v>15565</v>
      </c>
      <c r="R5852">
        <v>4515</v>
      </c>
      <c r="S5852">
        <v>4661</v>
      </c>
    </row>
    <row r="5853" spans="1:19" x14ac:dyDescent="0.25">
      <c r="A5853" t="s">
        <v>113</v>
      </c>
      <c r="B5853">
        <v>1</v>
      </c>
      <c r="C5853" t="s">
        <v>5806</v>
      </c>
      <c r="D5853" t="str">
        <f>INDEX(Transcripts[#Data], MATCH(Exons[[#This Row],[Transcript stable ID]], Transcripts[Transcript stable ID], 0), 4)</f>
        <v>NM_000267.3</v>
      </c>
      <c r="E5853" t="s">
        <v>27</v>
      </c>
      <c r="J5853">
        <v>29421945</v>
      </c>
      <c r="K5853">
        <v>29592247</v>
      </c>
      <c r="L5853">
        <v>29592357</v>
      </c>
      <c r="N5853">
        <v>35</v>
      </c>
      <c r="O5853">
        <v>5045</v>
      </c>
      <c r="P5853">
        <v>5155</v>
      </c>
      <c r="Q5853" t="s">
        <v>15566</v>
      </c>
      <c r="R5853">
        <v>4662</v>
      </c>
      <c r="S5853">
        <v>4772</v>
      </c>
    </row>
    <row r="5854" spans="1:19" x14ac:dyDescent="0.25">
      <c r="A5854" t="s">
        <v>113</v>
      </c>
      <c r="B5854">
        <v>1</v>
      </c>
      <c r="C5854" t="s">
        <v>5806</v>
      </c>
      <c r="D5854" t="str">
        <f>INDEX(Transcripts[#Data], MATCH(Exons[[#This Row],[Transcript stable ID]], Transcripts[Transcript stable ID], 0), 4)</f>
        <v>NM_000267.3</v>
      </c>
      <c r="E5854" t="s">
        <v>27</v>
      </c>
      <c r="J5854">
        <v>29421945</v>
      </c>
      <c r="K5854">
        <v>29652838</v>
      </c>
      <c r="L5854">
        <v>29653270</v>
      </c>
      <c r="N5854">
        <v>36</v>
      </c>
      <c r="O5854">
        <v>5156</v>
      </c>
      <c r="P5854">
        <v>5588</v>
      </c>
      <c r="Q5854" t="s">
        <v>15567</v>
      </c>
      <c r="R5854">
        <v>4773</v>
      </c>
      <c r="S5854">
        <v>5205</v>
      </c>
    </row>
    <row r="5855" spans="1:19" x14ac:dyDescent="0.25">
      <c r="A5855" t="s">
        <v>113</v>
      </c>
      <c r="B5855">
        <v>1</v>
      </c>
      <c r="C5855" t="s">
        <v>5806</v>
      </c>
      <c r="D5855" t="str">
        <f>INDEX(Transcripts[#Data], MATCH(Exons[[#This Row],[Transcript stable ID]], Transcripts[Transcript stable ID], 0), 4)</f>
        <v>NM_000267.3</v>
      </c>
      <c r="E5855" t="s">
        <v>27</v>
      </c>
      <c r="J5855">
        <v>29421945</v>
      </c>
      <c r="K5855">
        <v>29654517</v>
      </c>
      <c r="L5855">
        <v>29654857</v>
      </c>
      <c r="N5855">
        <v>37</v>
      </c>
      <c r="O5855">
        <v>5589</v>
      </c>
      <c r="P5855">
        <v>5929</v>
      </c>
      <c r="Q5855" t="s">
        <v>15568</v>
      </c>
      <c r="R5855">
        <v>5206</v>
      </c>
      <c r="S5855">
        <v>5546</v>
      </c>
    </row>
    <row r="5856" spans="1:19" x14ac:dyDescent="0.25">
      <c r="A5856" t="s">
        <v>113</v>
      </c>
      <c r="B5856">
        <v>1</v>
      </c>
      <c r="C5856" t="s">
        <v>5806</v>
      </c>
      <c r="D5856" t="str">
        <f>INDEX(Transcripts[#Data], MATCH(Exons[[#This Row],[Transcript stable ID]], Transcripts[Transcript stable ID], 0), 4)</f>
        <v>NM_000267.3</v>
      </c>
      <c r="E5856" t="s">
        <v>27</v>
      </c>
      <c r="J5856">
        <v>29421945</v>
      </c>
      <c r="K5856">
        <v>29657314</v>
      </c>
      <c r="L5856">
        <v>29657516</v>
      </c>
      <c r="N5856">
        <v>38</v>
      </c>
      <c r="O5856">
        <v>5930</v>
      </c>
      <c r="P5856">
        <v>6132</v>
      </c>
      <c r="Q5856" t="s">
        <v>15569</v>
      </c>
      <c r="R5856">
        <v>5547</v>
      </c>
      <c r="S5856">
        <v>5749</v>
      </c>
    </row>
    <row r="5857" spans="1:19" x14ac:dyDescent="0.25">
      <c r="A5857" t="s">
        <v>113</v>
      </c>
      <c r="B5857">
        <v>1</v>
      </c>
      <c r="C5857" t="s">
        <v>5806</v>
      </c>
      <c r="D5857" t="str">
        <f>INDEX(Transcripts[#Data], MATCH(Exons[[#This Row],[Transcript stable ID]], Transcripts[Transcript stable ID], 0), 4)</f>
        <v>NM_000267.3</v>
      </c>
      <c r="E5857" t="s">
        <v>27</v>
      </c>
      <c r="J5857">
        <v>29421945</v>
      </c>
      <c r="K5857">
        <v>29661856</v>
      </c>
      <c r="L5857">
        <v>29662049</v>
      </c>
      <c r="N5857">
        <v>39</v>
      </c>
      <c r="O5857">
        <v>6133</v>
      </c>
      <c r="P5857">
        <v>6326</v>
      </c>
      <c r="Q5857" t="s">
        <v>15570</v>
      </c>
      <c r="R5857">
        <v>5750</v>
      </c>
      <c r="S5857">
        <v>5943</v>
      </c>
    </row>
    <row r="5858" spans="1:19" x14ac:dyDescent="0.25">
      <c r="A5858" t="s">
        <v>113</v>
      </c>
      <c r="B5858">
        <v>1</v>
      </c>
      <c r="C5858" t="s">
        <v>5806</v>
      </c>
      <c r="D5858" t="str">
        <f>INDEX(Transcripts[#Data], MATCH(Exons[[#This Row],[Transcript stable ID]], Transcripts[Transcript stable ID], 0), 4)</f>
        <v>NM_000267.3</v>
      </c>
      <c r="E5858" t="s">
        <v>27</v>
      </c>
      <c r="J5858">
        <v>29421945</v>
      </c>
      <c r="K5858">
        <v>29663351</v>
      </c>
      <c r="L5858">
        <v>29663491</v>
      </c>
      <c r="N5858">
        <v>40</v>
      </c>
      <c r="O5858">
        <v>6327</v>
      </c>
      <c r="P5858">
        <v>6467</v>
      </c>
      <c r="Q5858" t="s">
        <v>15571</v>
      </c>
      <c r="R5858">
        <v>5944</v>
      </c>
      <c r="S5858">
        <v>6084</v>
      </c>
    </row>
    <row r="5859" spans="1:19" x14ac:dyDescent="0.25">
      <c r="A5859" t="s">
        <v>113</v>
      </c>
      <c r="B5859">
        <v>1</v>
      </c>
      <c r="C5859" t="s">
        <v>5806</v>
      </c>
      <c r="D5859" t="str">
        <f>INDEX(Transcripts[#Data], MATCH(Exons[[#This Row],[Transcript stable ID]], Transcripts[Transcript stable ID], 0), 4)</f>
        <v>NM_000267.3</v>
      </c>
      <c r="E5859" t="s">
        <v>27</v>
      </c>
      <c r="J5859">
        <v>29421945</v>
      </c>
      <c r="K5859">
        <v>29663653</v>
      </c>
      <c r="L5859">
        <v>29663932</v>
      </c>
      <c r="N5859">
        <v>41</v>
      </c>
      <c r="O5859">
        <v>6468</v>
      </c>
      <c r="P5859">
        <v>6747</v>
      </c>
      <c r="Q5859" t="s">
        <v>15572</v>
      </c>
      <c r="R5859">
        <v>6085</v>
      </c>
      <c r="S5859">
        <v>6364</v>
      </c>
    </row>
    <row r="5860" spans="1:19" x14ac:dyDescent="0.25">
      <c r="A5860" t="s">
        <v>113</v>
      </c>
      <c r="B5860">
        <v>1</v>
      </c>
      <c r="C5860" t="s">
        <v>5806</v>
      </c>
      <c r="D5860" t="str">
        <f>INDEX(Transcripts[#Data], MATCH(Exons[[#This Row],[Transcript stable ID]], Transcripts[Transcript stable ID], 0), 4)</f>
        <v>NM_000267.3</v>
      </c>
      <c r="E5860" t="s">
        <v>27</v>
      </c>
      <c r="J5860">
        <v>29421945</v>
      </c>
      <c r="K5860">
        <v>29664386</v>
      </c>
      <c r="L5860">
        <v>29664600</v>
      </c>
      <c r="N5860">
        <v>42</v>
      </c>
      <c r="O5860">
        <v>6748</v>
      </c>
      <c r="P5860">
        <v>6962</v>
      </c>
      <c r="Q5860" t="s">
        <v>15573</v>
      </c>
      <c r="R5860">
        <v>6365</v>
      </c>
      <c r="S5860">
        <v>6579</v>
      </c>
    </row>
    <row r="5861" spans="1:19" x14ac:dyDescent="0.25">
      <c r="A5861" t="s">
        <v>113</v>
      </c>
      <c r="B5861">
        <v>1</v>
      </c>
      <c r="C5861" t="s">
        <v>5806</v>
      </c>
      <c r="D5861" t="str">
        <f>INDEX(Transcripts[#Data], MATCH(Exons[[#This Row],[Transcript stable ID]], Transcripts[Transcript stable ID], 0), 4)</f>
        <v>NM_000267.3</v>
      </c>
      <c r="E5861" t="s">
        <v>27</v>
      </c>
      <c r="J5861">
        <v>29421945</v>
      </c>
      <c r="K5861">
        <v>29664837</v>
      </c>
      <c r="L5861">
        <v>29664898</v>
      </c>
      <c r="N5861">
        <v>43</v>
      </c>
      <c r="O5861">
        <v>6963</v>
      </c>
      <c r="P5861">
        <v>7024</v>
      </c>
      <c r="Q5861" t="s">
        <v>15574</v>
      </c>
      <c r="R5861">
        <v>6580</v>
      </c>
      <c r="S5861">
        <v>6641</v>
      </c>
    </row>
    <row r="5862" spans="1:19" x14ac:dyDescent="0.25">
      <c r="A5862" t="s">
        <v>113</v>
      </c>
      <c r="B5862">
        <v>1</v>
      </c>
      <c r="C5862" t="s">
        <v>5806</v>
      </c>
      <c r="D5862" t="str">
        <f>INDEX(Transcripts[#Data], MATCH(Exons[[#This Row],[Transcript stable ID]], Transcripts[Transcript stable ID], 0), 4)</f>
        <v>NM_000267.3</v>
      </c>
      <c r="E5862" t="s">
        <v>27</v>
      </c>
      <c r="J5862">
        <v>29421945</v>
      </c>
      <c r="K5862">
        <v>29665043</v>
      </c>
      <c r="L5862">
        <v>29665157</v>
      </c>
      <c r="N5862">
        <v>44</v>
      </c>
      <c r="O5862">
        <v>7025</v>
      </c>
      <c r="P5862">
        <v>7139</v>
      </c>
      <c r="Q5862" t="s">
        <v>15575</v>
      </c>
      <c r="R5862">
        <v>6642</v>
      </c>
      <c r="S5862">
        <v>6756</v>
      </c>
    </row>
    <row r="5863" spans="1:19" x14ac:dyDescent="0.25">
      <c r="A5863" t="s">
        <v>113</v>
      </c>
      <c r="B5863">
        <v>1</v>
      </c>
      <c r="C5863" t="s">
        <v>5806</v>
      </c>
      <c r="D5863" t="str">
        <f>INDEX(Transcripts[#Data], MATCH(Exons[[#This Row],[Transcript stable ID]], Transcripts[Transcript stable ID], 0), 4)</f>
        <v>NM_000267.3</v>
      </c>
      <c r="E5863" t="s">
        <v>27</v>
      </c>
      <c r="J5863">
        <v>29421945</v>
      </c>
      <c r="K5863">
        <v>29665722</v>
      </c>
      <c r="L5863">
        <v>29665823</v>
      </c>
      <c r="N5863">
        <v>45</v>
      </c>
      <c r="O5863">
        <v>7140</v>
      </c>
      <c r="P5863">
        <v>7241</v>
      </c>
      <c r="Q5863" t="s">
        <v>15576</v>
      </c>
      <c r="R5863">
        <v>6757</v>
      </c>
      <c r="S5863">
        <v>6858</v>
      </c>
    </row>
    <row r="5864" spans="1:19" x14ac:dyDescent="0.25">
      <c r="A5864" t="s">
        <v>113</v>
      </c>
      <c r="B5864">
        <v>1</v>
      </c>
      <c r="C5864" t="s">
        <v>5806</v>
      </c>
      <c r="D5864" t="str">
        <f>INDEX(Transcripts[#Data], MATCH(Exons[[#This Row],[Transcript stable ID]], Transcripts[Transcript stable ID], 0), 4)</f>
        <v>NM_000267.3</v>
      </c>
      <c r="E5864" t="s">
        <v>27</v>
      </c>
      <c r="J5864">
        <v>29421945</v>
      </c>
      <c r="K5864">
        <v>29667523</v>
      </c>
      <c r="L5864">
        <v>29667663</v>
      </c>
      <c r="N5864">
        <v>46</v>
      </c>
      <c r="O5864">
        <v>7242</v>
      </c>
      <c r="P5864">
        <v>7382</v>
      </c>
      <c r="Q5864" t="s">
        <v>15577</v>
      </c>
      <c r="R5864">
        <v>6859</v>
      </c>
      <c r="S5864">
        <v>6999</v>
      </c>
    </row>
    <row r="5865" spans="1:19" x14ac:dyDescent="0.25">
      <c r="A5865" t="s">
        <v>113</v>
      </c>
      <c r="B5865">
        <v>1</v>
      </c>
      <c r="C5865" t="s">
        <v>5806</v>
      </c>
      <c r="D5865" t="str">
        <f>INDEX(Transcripts[#Data], MATCH(Exons[[#This Row],[Transcript stable ID]], Transcripts[Transcript stable ID], 0), 4)</f>
        <v>NM_000267.3</v>
      </c>
      <c r="E5865" t="s">
        <v>27</v>
      </c>
      <c r="J5865">
        <v>29421945</v>
      </c>
      <c r="K5865">
        <v>29670027</v>
      </c>
      <c r="L5865">
        <v>29670153</v>
      </c>
      <c r="N5865">
        <v>47</v>
      </c>
      <c r="O5865">
        <v>7383</v>
      </c>
      <c r="P5865">
        <v>7509</v>
      </c>
      <c r="Q5865" t="s">
        <v>15578</v>
      </c>
      <c r="R5865">
        <v>7000</v>
      </c>
      <c r="S5865">
        <v>7126</v>
      </c>
    </row>
    <row r="5866" spans="1:19" x14ac:dyDescent="0.25">
      <c r="A5866" t="s">
        <v>113</v>
      </c>
      <c r="B5866">
        <v>1</v>
      </c>
      <c r="C5866" t="s">
        <v>5806</v>
      </c>
      <c r="D5866" t="str">
        <f>INDEX(Transcripts[#Data], MATCH(Exons[[#This Row],[Transcript stable ID]], Transcripts[Transcript stable ID], 0), 4)</f>
        <v>NM_000267.3</v>
      </c>
      <c r="E5866" t="s">
        <v>27</v>
      </c>
      <c r="J5866">
        <v>29421945</v>
      </c>
      <c r="K5866">
        <v>29676138</v>
      </c>
      <c r="L5866">
        <v>29676269</v>
      </c>
      <c r="N5866">
        <v>48</v>
      </c>
      <c r="O5866">
        <v>7510</v>
      </c>
      <c r="P5866">
        <v>7641</v>
      </c>
      <c r="Q5866" t="s">
        <v>15579</v>
      </c>
      <c r="R5866">
        <v>7127</v>
      </c>
      <c r="S5866">
        <v>7258</v>
      </c>
    </row>
    <row r="5867" spans="1:19" x14ac:dyDescent="0.25">
      <c r="A5867" t="s">
        <v>113</v>
      </c>
      <c r="B5867">
        <v>1</v>
      </c>
      <c r="C5867" t="s">
        <v>5806</v>
      </c>
      <c r="D5867" t="str">
        <f>INDEX(Transcripts[#Data], MATCH(Exons[[#This Row],[Transcript stable ID]], Transcripts[Transcript stable ID], 0), 4)</f>
        <v>NM_000267.3</v>
      </c>
      <c r="E5867" t="s">
        <v>27</v>
      </c>
      <c r="J5867">
        <v>29421945</v>
      </c>
      <c r="K5867">
        <v>29677201</v>
      </c>
      <c r="L5867">
        <v>29677336</v>
      </c>
      <c r="N5867">
        <v>49</v>
      </c>
      <c r="O5867">
        <v>7642</v>
      </c>
      <c r="P5867">
        <v>7777</v>
      </c>
      <c r="Q5867" t="s">
        <v>15580</v>
      </c>
      <c r="R5867">
        <v>7259</v>
      </c>
      <c r="S5867">
        <v>7394</v>
      </c>
    </row>
    <row r="5868" spans="1:19" x14ac:dyDescent="0.25">
      <c r="A5868" t="s">
        <v>113</v>
      </c>
      <c r="B5868">
        <v>1</v>
      </c>
      <c r="C5868" t="s">
        <v>5806</v>
      </c>
      <c r="D5868" t="str">
        <f>INDEX(Transcripts[#Data], MATCH(Exons[[#This Row],[Transcript stable ID]], Transcripts[Transcript stable ID], 0), 4)</f>
        <v>NM_000267.3</v>
      </c>
      <c r="E5868" t="s">
        <v>27</v>
      </c>
      <c r="J5868">
        <v>29421945</v>
      </c>
      <c r="K5868">
        <v>29679275</v>
      </c>
      <c r="L5868">
        <v>29679432</v>
      </c>
      <c r="N5868">
        <v>50</v>
      </c>
      <c r="O5868">
        <v>7778</v>
      </c>
      <c r="P5868">
        <v>7935</v>
      </c>
      <c r="Q5868" t="s">
        <v>15581</v>
      </c>
      <c r="R5868">
        <v>7395</v>
      </c>
      <c r="S5868">
        <v>7552</v>
      </c>
    </row>
    <row r="5869" spans="1:19" x14ac:dyDescent="0.25">
      <c r="A5869" t="s">
        <v>113</v>
      </c>
      <c r="B5869">
        <v>1</v>
      </c>
      <c r="C5869" t="s">
        <v>5806</v>
      </c>
      <c r="D5869" t="str">
        <f>INDEX(Transcripts[#Data], MATCH(Exons[[#This Row],[Transcript stable ID]], Transcripts[Transcript stable ID], 0), 4)</f>
        <v>NM_000267.3</v>
      </c>
      <c r="E5869" t="s">
        <v>27</v>
      </c>
      <c r="J5869">
        <v>29421945</v>
      </c>
      <c r="K5869">
        <v>29683478</v>
      </c>
      <c r="L5869">
        <v>29683600</v>
      </c>
      <c r="N5869">
        <v>51</v>
      </c>
      <c r="O5869">
        <v>7936</v>
      </c>
      <c r="P5869">
        <v>8058</v>
      </c>
      <c r="Q5869" t="s">
        <v>15582</v>
      </c>
      <c r="R5869">
        <v>7553</v>
      </c>
      <c r="S5869">
        <v>7675</v>
      </c>
    </row>
    <row r="5870" spans="1:19" x14ac:dyDescent="0.25">
      <c r="A5870" t="s">
        <v>113</v>
      </c>
      <c r="B5870">
        <v>1</v>
      </c>
      <c r="C5870" t="s">
        <v>5806</v>
      </c>
      <c r="D5870" t="str">
        <f>INDEX(Transcripts[#Data], MATCH(Exons[[#This Row],[Transcript stable ID]], Transcripts[Transcript stable ID], 0), 4)</f>
        <v>NM_000267.3</v>
      </c>
      <c r="E5870" t="s">
        <v>27</v>
      </c>
      <c r="J5870">
        <v>29421945</v>
      </c>
      <c r="K5870">
        <v>29683978</v>
      </c>
      <c r="L5870">
        <v>29684108</v>
      </c>
      <c r="N5870">
        <v>52</v>
      </c>
      <c r="O5870">
        <v>8059</v>
      </c>
      <c r="P5870">
        <v>8189</v>
      </c>
      <c r="Q5870" t="s">
        <v>15583</v>
      </c>
      <c r="R5870">
        <v>7676</v>
      </c>
      <c r="S5870">
        <v>7806</v>
      </c>
    </row>
    <row r="5871" spans="1:19" x14ac:dyDescent="0.25">
      <c r="A5871" t="s">
        <v>113</v>
      </c>
      <c r="B5871">
        <v>1</v>
      </c>
      <c r="C5871" t="s">
        <v>5806</v>
      </c>
      <c r="D5871" t="str">
        <f>INDEX(Transcripts[#Data], MATCH(Exons[[#This Row],[Transcript stable ID]], Transcripts[Transcript stable ID], 0), 4)</f>
        <v>NM_000267.3</v>
      </c>
      <c r="E5871" t="s">
        <v>27</v>
      </c>
      <c r="J5871">
        <v>29421945</v>
      </c>
      <c r="K5871">
        <v>29684287</v>
      </c>
      <c r="L5871">
        <v>29684387</v>
      </c>
      <c r="N5871">
        <v>53</v>
      </c>
      <c r="O5871">
        <v>8190</v>
      </c>
      <c r="P5871">
        <v>8290</v>
      </c>
      <c r="Q5871" t="s">
        <v>15584</v>
      </c>
      <c r="R5871">
        <v>7807</v>
      </c>
      <c r="S5871">
        <v>7907</v>
      </c>
    </row>
    <row r="5872" spans="1:19" x14ac:dyDescent="0.25">
      <c r="A5872" t="s">
        <v>113</v>
      </c>
      <c r="B5872">
        <v>1</v>
      </c>
      <c r="C5872" t="s">
        <v>5806</v>
      </c>
      <c r="D5872" t="str">
        <f>INDEX(Transcripts[#Data], MATCH(Exons[[#This Row],[Transcript stable ID]], Transcripts[Transcript stable ID], 0), 4)</f>
        <v>NM_000267.3</v>
      </c>
      <c r="E5872" t="s">
        <v>27</v>
      </c>
      <c r="J5872">
        <v>29421945</v>
      </c>
      <c r="K5872">
        <v>29685498</v>
      </c>
      <c r="L5872">
        <v>29685640</v>
      </c>
      <c r="N5872">
        <v>54</v>
      </c>
      <c r="O5872">
        <v>8291</v>
      </c>
      <c r="P5872">
        <v>8433</v>
      </c>
      <c r="Q5872" t="s">
        <v>15585</v>
      </c>
      <c r="R5872">
        <v>7908</v>
      </c>
      <c r="S5872">
        <v>8050</v>
      </c>
    </row>
    <row r="5873" spans="1:19" x14ac:dyDescent="0.25">
      <c r="A5873" t="s">
        <v>113</v>
      </c>
      <c r="B5873">
        <v>1</v>
      </c>
      <c r="C5873" t="s">
        <v>5806</v>
      </c>
      <c r="D5873" t="str">
        <f>INDEX(Transcripts[#Data], MATCH(Exons[[#This Row],[Transcript stable ID]], Transcripts[Transcript stable ID], 0), 4)</f>
        <v>NM_000267.3</v>
      </c>
      <c r="E5873" t="s">
        <v>27</v>
      </c>
      <c r="J5873">
        <v>29421945</v>
      </c>
      <c r="K5873">
        <v>29685987</v>
      </c>
      <c r="L5873">
        <v>29686033</v>
      </c>
      <c r="N5873">
        <v>55</v>
      </c>
      <c r="O5873">
        <v>8434</v>
      </c>
      <c r="P5873">
        <v>8480</v>
      </c>
      <c r="Q5873" t="s">
        <v>15586</v>
      </c>
      <c r="R5873">
        <v>8051</v>
      </c>
      <c r="S5873">
        <v>8097</v>
      </c>
    </row>
    <row r="5874" spans="1:19" x14ac:dyDescent="0.25">
      <c r="A5874" t="s">
        <v>113</v>
      </c>
      <c r="B5874">
        <v>1</v>
      </c>
      <c r="C5874" t="s">
        <v>5806</v>
      </c>
      <c r="D5874" t="str">
        <f>INDEX(Transcripts[#Data], MATCH(Exons[[#This Row],[Transcript stable ID]], Transcripts[Transcript stable ID], 0), 4)</f>
        <v>NM_000267.3</v>
      </c>
      <c r="E5874" t="s">
        <v>27</v>
      </c>
      <c r="J5874">
        <v>29421945</v>
      </c>
      <c r="K5874">
        <v>29687505</v>
      </c>
      <c r="L5874">
        <v>29687721</v>
      </c>
      <c r="N5874">
        <v>56</v>
      </c>
      <c r="O5874">
        <v>8481</v>
      </c>
      <c r="P5874">
        <v>8697</v>
      </c>
      <c r="Q5874" t="s">
        <v>15587</v>
      </c>
      <c r="R5874">
        <v>8098</v>
      </c>
      <c r="S5874">
        <v>8314</v>
      </c>
    </row>
    <row r="5875" spans="1:19" x14ac:dyDescent="0.25">
      <c r="A5875" t="s">
        <v>113</v>
      </c>
      <c r="B5875">
        <v>1</v>
      </c>
      <c r="C5875" t="s">
        <v>5806</v>
      </c>
      <c r="D5875" t="str">
        <f>INDEX(Transcripts[#Data], MATCH(Exons[[#This Row],[Transcript stable ID]], Transcripts[Transcript stable ID], 0), 4)</f>
        <v>NM_000267.3</v>
      </c>
      <c r="E5875" t="s">
        <v>27</v>
      </c>
      <c r="H5875">
        <v>29701174</v>
      </c>
      <c r="I5875">
        <v>29704695</v>
      </c>
      <c r="J5875">
        <v>29421945</v>
      </c>
      <c r="K5875">
        <v>29701031</v>
      </c>
      <c r="L5875">
        <v>29704695</v>
      </c>
      <c r="N5875">
        <v>57</v>
      </c>
      <c r="O5875">
        <v>8698</v>
      </c>
      <c r="P5875">
        <v>8840</v>
      </c>
      <c r="Q5875" t="s">
        <v>15588</v>
      </c>
      <c r="R5875">
        <v>8315</v>
      </c>
      <c r="S5875">
        <v>8457</v>
      </c>
    </row>
    <row r="5876" spans="1:19" x14ac:dyDescent="0.25">
      <c r="A5876" t="s">
        <v>113</v>
      </c>
      <c r="B5876">
        <v>1</v>
      </c>
      <c r="C5876" t="s">
        <v>5814</v>
      </c>
      <c r="D5876" t="str">
        <f>INDEX(Transcripts[#Data], MATCH(Exons[[#This Row],[Transcript stable ID]], Transcripts[Transcript stable ID], 0), 4)</f>
        <v>NM_001128147.2</v>
      </c>
      <c r="E5876" t="s">
        <v>27</v>
      </c>
      <c r="J5876">
        <v>29421995</v>
      </c>
      <c r="K5876">
        <v>29483001</v>
      </c>
      <c r="L5876">
        <v>29483144</v>
      </c>
      <c r="N5876">
        <v>2</v>
      </c>
      <c r="O5876">
        <v>394</v>
      </c>
      <c r="P5876">
        <v>537</v>
      </c>
      <c r="Q5876" t="s">
        <v>15532</v>
      </c>
      <c r="R5876">
        <v>61</v>
      </c>
      <c r="S5876">
        <v>204</v>
      </c>
    </row>
    <row r="5877" spans="1:19" x14ac:dyDescent="0.25">
      <c r="A5877" t="s">
        <v>113</v>
      </c>
      <c r="B5877">
        <v>1</v>
      </c>
      <c r="C5877" t="s">
        <v>5814</v>
      </c>
      <c r="D5877" t="str">
        <f>INDEX(Transcripts[#Data], MATCH(Exons[[#This Row],[Transcript stable ID]], Transcripts[Transcript stable ID], 0), 4)</f>
        <v>NM_001128147.2</v>
      </c>
      <c r="E5877" t="s">
        <v>27</v>
      </c>
      <c r="J5877">
        <v>29421995</v>
      </c>
      <c r="K5877">
        <v>29486028</v>
      </c>
      <c r="L5877">
        <v>29486111</v>
      </c>
      <c r="N5877">
        <v>3</v>
      </c>
      <c r="O5877">
        <v>538</v>
      </c>
      <c r="P5877">
        <v>621</v>
      </c>
      <c r="Q5877" t="s">
        <v>15533</v>
      </c>
      <c r="R5877">
        <v>205</v>
      </c>
      <c r="S5877">
        <v>288</v>
      </c>
    </row>
    <row r="5878" spans="1:19" x14ac:dyDescent="0.25">
      <c r="A5878" t="s">
        <v>113</v>
      </c>
      <c r="B5878">
        <v>1</v>
      </c>
      <c r="C5878" t="s">
        <v>5814</v>
      </c>
      <c r="D5878" t="str">
        <f>INDEX(Transcripts[#Data], MATCH(Exons[[#This Row],[Transcript stable ID]], Transcripts[Transcript stable ID], 0), 4)</f>
        <v>NM_001128147.2</v>
      </c>
      <c r="E5878" t="s">
        <v>27</v>
      </c>
      <c r="J5878">
        <v>29421995</v>
      </c>
      <c r="K5878">
        <v>29490204</v>
      </c>
      <c r="L5878">
        <v>29490394</v>
      </c>
      <c r="N5878">
        <v>4</v>
      </c>
      <c r="O5878">
        <v>622</v>
      </c>
      <c r="P5878">
        <v>812</v>
      </c>
      <c r="Q5878" t="s">
        <v>15534</v>
      </c>
      <c r="R5878">
        <v>289</v>
      </c>
      <c r="S5878">
        <v>479</v>
      </c>
    </row>
    <row r="5879" spans="1:19" x14ac:dyDescent="0.25">
      <c r="A5879" t="s">
        <v>113</v>
      </c>
      <c r="B5879">
        <v>1</v>
      </c>
      <c r="C5879" t="s">
        <v>5814</v>
      </c>
      <c r="D5879" t="str">
        <f>INDEX(Transcripts[#Data], MATCH(Exons[[#This Row],[Transcript stable ID]], Transcripts[Transcript stable ID], 0), 4)</f>
        <v>NM_001128147.2</v>
      </c>
      <c r="E5879" t="s">
        <v>27</v>
      </c>
      <c r="J5879">
        <v>29421995</v>
      </c>
      <c r="K5879">
        <v>29496909</v>
      </c>
      <c r="L5879">
        <v>29497015</v>
      </c>
      <c r="N5879">
        <v>5</v>
      </c>
      <c r="O5879">
        <v>813</v>
      </c>
      <c r="P5879">
        <v>919</v>
      </c>
      <c r="Q5879" t="s">
        <v>15535</v>
      </c>
      <c r="R5879">
        <v>480</v>
      </c>
      <c r="S5879">
        <v>586</v>
      </c>
    </row>
    <row r="5880" spans="1:19" x14ac:dyDescent="0.25">
      <c r="A5880" t="s">
        <v>113</v>
      </c>
      <c r="B5880">
        <v>1</v>
      </c>
      <c r="C5880" t="s">
        <v>5814</v>
      </c>
      <c r="D5880" t="str">
        <f>INDEX(Transcripts[#Data], MATCH(Exons[[#This Row],[Transcript stable ID]], Transcripts[Transcript stable ID], 0), 4)</f>
        <v>NM_001128147.2</v>
      </c>
      <c r="E5880" t="s">
        <v>27</v>
      </c>
      <c r="J5880">
        <v>29421995</v>
      </c>
      <c r="K5880">
        <v>29508440</v>
      </c>
      <c r="L5880">
        <v>29508507</v>
      </c>
      <c r="N5880">
        <v>6</v>
      </c>
      <c r="O5880">
        <v>920</v>
      </c>
      <c r="P5880">
        <v>987</v>
      </c>
      <c r="Q5880" t="s">
        <v>15536</v>
      </c>
      <c r="R5880">
        <v>587</v>
      </c>
      <c r="S5880">
        <v>654</v>
      </c>
    </row>
    <row r="5881" spans="1:19" x14ac:dyDescent="0.25">
      <c r="A5881" t="s">
        <v>113</v>
      </c>
      <c r="B5881">
        <v>1</v>
      </c>
      <c r="C5881" t="s">
        <v>5814</v>
      </c>
      <c r="D5881" t="str">
        <f>INDEX(Transcripts[#Data], MATCH(Exons[[#This Row],[Transcript stable ID]], Transcripts[Transcript stable ID], 0), 4)</f>
        <v>NM_001128147.2</v>
      </c>
      <c r="E5881" t="s">
        <v>27</v>
      </c>
      <c r="J5881">
        <v>29421995</v>
      </c>
      <c r="K5881">
        <v>29508728</v>
      </c>
      <c r="L5881">
        <v>29508803</v>
      </c>
      <c r="N5881">
        <v>7</v>
      </c>
      <c r="O5881">
        <v>988</v>
      </c>
      <c r="P5881">
        <v>1063</v>
      </c>
      <c r="Q5881" t="s">
        <v>15537</v>
      </c>
      <c r="R5881">
        <v>655</v>
      </c>
      <c r="S5881">
        <v>730</v>
      </c>
    </row>
    <row r="5882" spans="1:19" x14ac:dyDescent="0.25">
      <c r="A5882" t="s">
        <v>113</v>
      </c>
      <c r="B5882">
        <v>1</v>
      </c>
      <c r="C5882" t="s">
        <v>5814</v>
      </c>
      <c r="D5882" t="str">
        <f>INDEX(Transcripts[#Data], MATCH(Exons[[#This Row],[Transcript stable ID]], Transcripts[Transcript stable ID], 0), 4)</f>
        <v>NM_001128147.2</v>
      </c>
      <c r="E5882" t="s">
        <v>27</v>
      </c>
      <c r="J5882">
        <v>29421995</v>
      </c>
      <c r="K5882">
        <v>29509526</v>
      </c>
      <c r="L5882">
        <v>29509683</v>
      </c>
      <c r="N5882">
        <v>8</v>
      </c>
      <c r="O5882">
        <v>1064</v>
      </c>
      <c r="P5882">
        <v>1221</v>
      </c>
      <c r="Q5882" t="s">
        <v>15538</v>
      </c>
      <c r="R5882">
        <v>731</v>
      </c>
      <c r="S5882">
        <v>888</v>
      </c>
    </row>
    <row r="5883" spans="1:19" x14ac:dyDescent="0.25">
      <c r="A5883" t="s">
        <v>113</v>
      </c>
      <c r="B5883">
        <v>1</v>
      </c>
      <c r="C5883" t="s">
        <v>5814</v>
      </c>
      <c r="D5883" t="str">
        <f>INDEX(Transcripts[#Data], MATCH(Exons[[#This Row],[Transcript stable ID]], Transcripts[Transcript stable ID], 0), 4)</f>
        <v>NM_001128147.2</v>
      </c>
      <c r="E5883" t="s">
        <v>27</v>
      </c>
      <c r="J5883">
        <v>29421995</v>
      </c>
      <c r="K5883">
        <v>29527440</v>
      </c>
      <c r="L5883">
        <v>29527613</v>
      </c>
      <c r="N5883">
        <v>9</v>
      </c>
      <c r="O5883">
        <v>1222</v>
      </c>
      <c r="P5883">
        <v>1395</v>
      </c>
      <c r="Q5883" t="s">
        <v>15539</v>
      </c>
      <c r="R5883">
        <v>889</v>
      </c>
      <c r="S5883">
        <v>1062</v>
      </c>
    </row>
    <row r="5884" spans="1:19" x14ac:dyDescent="0.25">
      <c r="A5884" t="s">
        <v>113</v>
      </c>
      <c r="B5884">
        <v>1</v>
      </c>
      <c r="C5884" t="s">
        <v>5814</v>
      </c>
      <c r="D5884" t="str">
        <f>INDEX(Transcripts[#Data], MATCH(Exons[[#This Row],[Transcript stable ID]], Transcripts[Transcript stable ID], 0), 4)</f>
        <v>NM_001128147.2</v>
      </c>
      <c r="E5884" t="s">
        <v>27</v>
      </c>
      <c r="J5884">
        <v>29421995</v>
      </c>
      <c r="K5884">
        <v>29528055</v>
      </c>
      <c r="L5884">
        <v>29528177</v>
      </c>
      <c r="N5884">
        <v>10</v>
      </c>
      <c r="O5884">
        <v>1396</v>
      </c>
      <c r="P5884">
        <v>1518</v>
      </c>
      <c r="Q5884" t="s">
        <v>15540</v>
      </c>
      <c r="R5884">
        <v>1063</v>
      </c>
      <c r="S5884">
        <v>1185</v>
      </c>
    </row>
    <row r="5885" spans="1:19" x14ac:dyDescent="0.25">
      <c r="A5885" t="s">
        <v>113</v>
      </c>
      <c r="B5885">
        <v>1</v>
      </c>
      <c r="C5885" t="s">
        <v>5814</v>
      </c>
      <c r="D5885" t="str">
        <f>INDEX(Transcripts[#Data], MATCH(Exons[[#This Row],[Transcript stable ID]], Transcripts[Transcript stable ID], 0), 4)</f>
        <v>NM_001128147.2</v>
      </c>
      <c r="E5885" t="s">
        <v>27</v>
      </c>
      <c r="J5885">
        <v>29421995</v>
      </c>
      <c r="K5885">
        <v>29528429</v>
      </c>
      <c r="L5885">
        <v>29528503</v>
      </c>
      <c r="N5885">
        <v>11</v>
      </c>
      <c r="O5885">
        <v>1519</v>
      </c>
      <c r="P5885">
        <v>1593</v>
      </c>
      <c r="Q5885" t="s">
        <v>15541</v>
      </c>
      <c r="R5885">
        <v>1186</v>
      </c>
      <c r="S5885">
        <v>1260</v>
      </c>
    </row>
    <row r="5886" spans="1:19" x14ac:dyDescent="0.25">
      <c r="A5886" t="s">
        <v>113</v>
      </c>
      <c r="B5886">
        <v>1</v>
      </c>
      <c r="C5886" t="s">
        <v>5814</v>
      </c>
      <c r="D5886" t="str">
        <f>INDEX(Transcripts[#Data], MATCH(Exons[[#This Row],[Transcript stable ID]], Transcripts[Transcript stable ID], 0), 4)</f>
        <v>NM_001128147.2</v>
      </c>
      <c r="E5886" t="s">
        <v>27</v>
      </c>
      <c r="J5886">
        <v>29421995</v>
      </c>
      <c r="K5886">
        <v>29533258</v>
      </c>
      <c r="L5886">
        <v>29533389</v>
      </c>
      <c r="N5886">
        <v>12</v>
      </c>
      <c r="O5886">
        <v>1594</v>
      </c>
      <c r="P5886">
        <v>1725</v>
      </c>
      <c r="Q5886" t="s">
        <v>15542</v>
      </c>
      <c r="R5886">
        <v>1261</v>
      </c>
      <c r="S5886">
        <v>1392</v>
      </c>
    </row>
    <row r="5887" spans="1:19" x14ac:dyDescent="0.25">
      <c r="A5887" t="s">
        <v>113</v>
      </c>
      <c r="B5887">
        <v>1</v>
      </c>
      <c r="C5887" t="s">
        <v>5814</v>
      </c>
      <c r="D5887" t="str">
        <f>INDEX(Transcripts[#Data], MATCH(Exons[[#This Row],[Transcript stable ID]], Transcripts[Transcript stable ID], 0), 4)</f>
        <v>NM_001128147.2</v>
      </c>
      <c r="E5887" t="s">
        <v>27</v>
      </c>
      <c r="J5887">
        <v>29421995</v>
      </c>
      <c r="K5887">
        <v>29541469</v>
      </c>
      <c r="L5887">
        <v>29541603</v>
      </c>
      <c r="N5887">
        <v>13</v>
      </c>
      <c r="O5887">
        <v>1726</v>
      </c>
      <c r="P5887">
        <v>1860</v>
      </c>
      <c r="Q5887" t="s">
        <v>15543</v>
      </c>
      <c r="R5887">
        <v>1393</v>
      </c>
      <c r="S5887">
        <v>1527</v>
      </c>
    </row>
    <row r="5888" spans="1:19" x14ac:dyDescent="0.25">
      <c r="A5888" t="s">
        <v>113</v>
      </c>
      <c r="B5888">
        <v>1</v>
      </c>
      <c r="C5888" t="s">
        <v>5814</v>
      </c>
      <c r="D5888" t="str">
        <f>INDEX(Transcripts[#Data], MATCH(Exons[[#This Row],[Transcript stable ID]], Transcripts[Transcript stable ID], 0), 4)</f>
        <v>NM_001128147.2</v>
      </c>
      <c r="E5888" t="s">
        <v>27</v>
      </c>
      <c r="J5888">
        <v>29421995</v>
      </c>
      <c r="K5888">
        <v>29546023</v>
      </c>
      <c r="L5888">
        <v>29546136</v>
      </c>
      <c r="N5888">
        <v>14</v>
      </c>
      <c r="O5888">
        <v>1861</v>
      </c>
      <c r="P5888">
        <v>1974</v>
      </c>
      <c r="Q5888" t="s">
        <v>15544</v>
      </c>
      <c r="R5888">
        <v>1528</v>
      </c>
      <c r="S5888">
        <v>1641</v>
      </c>
    </row>
    <row r="5889" spans="1:19" x14ac:dyDescent="0.25">
      <c r="A5889" t="s">
        <v>113</v>
      </c>
      <c r="B5889">
        <v>1</v>
      </c>
      <c r="C5889" t="s">
        <v>5814</v>
      </c>
      <c r="D5889" t="str">
        <f>INDEX(Transcripts[#Data], MATCH(Exons[[#This Row],[Transcript stable ID]], Transcripts[Transcript stable ID], 0), 4)</f>
        <v>NM_001128147.2</v>
      </c>
      <c r="E5889" t="s">
        <v>27</v>
      </c>
      <c r="F5889">
        <v>29421995</v>
      </c>
      <c r="G5889">
        <v>29422327</v>
      </c>
      <c r="J5889">
        <v>29421995</v>
      </c>
      <c r="K5889">
        <v>29421995</v>
      </c>
      <c r="L5889">
        <v>29422387</v>
      </c>
      <c r="N5889">
        <v>1</v>
      </c>
      <c r="O5889">
        <v>334</v>
      </c>
      <c r="P5889">
        <v>393</v>
      </c>
      <c r="Q5889" t="s">
        <v>15589</v>
      </c>
      <c r="R5889">
        <v>1</v>
      </c>
      <c r="S5889">
        <v>60</v>
      </c>
    </row>
    <row r="5890" spans="1:19" x14ac:dyDescent="0.25">
      <c r="A5890" t="s">
        <v>113</v>
      </c>
      <c r="B5890">
        <v>1</v>
      </c>
      <c r="C5890" t="s">
        <v>5814</v>
      </c>
      <c r="D5890" t="str">
        <f>INDEX(Transcripts[#Data], MATCH(Exons[[#This Row],[Transcript stable ID]], Transcripts[Transcript stable ID], 0), 4)</f>
        <v>NM_001128147.2</v>
      </c>
      <c r="E5890" t="s">
        <v>27</v>
      </c>
      <c r="H5890">
        <v>29549009</v>
      </c>
      <c r="I5890">
        <v>29549782</v>
      </c>
      <c r="J5890">
        <v>29421995</v>
      </c>
      <c r="K5890">
        <v>29548868</v>
      </c>
      <c r="L5890">
        <v>29549782</v>
      </c>
      <c r="N5890">
        <v>15</v>
      </c>
      <c r="O5890">
        <v>1975</v>
      </c>
      <c r="P5890">
        <v>2115</v>
      </c>
      <c r="Q5890" t="s">
        <v>15590</v>
      </c>
      <c r="R5890">
        <v>1642</v>
      </c>
      <c r="S5890">
        <v>1782</v>
      </c>
    </row>
    <row r="5891" spans="1:19" x14ac:dyDescent="0.25">
      <c r="A5891" t="s">
        <v>150</v>
      </c>
      <c r="B5891">
        <v>1</v>
      </c>
      <c r="C5891" t="s">
        <v>428</v>
      </c>
      <c r="D5891" t="str">
        <f>INDEX(Transcripts[#Data], MATCH(Exons[[#This Row],[Transcript stable ID]], Transcripts[Transcript stable ID], 0), 4)</f>
        <v>NM_015338.5</v>
      </c>
      <c r="E5891" t="s">
        <v>27</v>
      </c>
      <c r="F5891">
        <v>30946155</v>
      </c>
      <c r="G5891">
        <v>30946578</v>
      </c>
      <c r="J5891">
        <v>30946155</v>
      </c>
      <c r="K5891">
        <v>30946155</v>
      </c>
      <c r="L5891">
        <v>30946635</v>
      </c>
      <c r="N5891">
        <v>1</v>
      </c>
      <c r="O5891">
        <v>425</v>
      </c>
      <c r="P5891">
        <v>481</v>
      </c>
      <c r="Q5891" t="s">
        <v>15591</v>
      </c>
      <c r="R5891">
        <v>1</v>
      </c>
      <c r="S5891">
        <v>57</v>
      </c>
    </row>
    <row r="5892" spans="1:19" x14ac:dyDescent="0.25">
      <c r="A5892" t="s">
        <v>150</v>
      </c>
      <c r="B5892">
        <v>1</v>
      </c>
      <c r="C5892" t="s">
        <v>428</v>
      </c>
      <c r="D5892" t="str">
        <f>INDEX(Transcripts[#Data], MATCH(Exons[[#This Row],[Transcript stable ID]], Transcripts[Transcript stable ID], 0), 4)</f>
        <v>NM_015338.5</v>
      </c>
      <c r="E5892" t="s">
        <v>27</v>
      </c>
      <c r="J5892">
        <v>30946155</v>
      </c>
      <c r="K5892">
        <v>30954187</v>
      </c>
      <c r="L5892">
        <v>30954269</v>
      </c>
      <c r="N5892">
        <v>2</v>
      </c>
      <c r="O5892">
        <v>482</v>
      </c>
      <c r="P5892">
        <v>564</v>
      </c>
      <c r="Q5892" t="s">
        <v>15592</v>
      </c>
      <c r="R5892">
        <v>58</v>
      </c>
      <c r="S5892">
        <v>140</v>
      </c>
    </row>
    <row r="5893" spans="1:19" x14ac:dyDescent="0.25">
      <c r="A5893" t="s">
        <v>150</v>
      </c>
      <c r="B5893">
        <v>1</v>
      </c>
      <c r="C5893" t="s">
        <v>428</v>
      </c>
      <c r="D5893" t="str">
        <f>INDEX(Transcripts[#Data], MATCH(Exons[[#This Row],[Transcript stable ID]], Transcripts[Transcript stable ID], 0), 4)</f>
        <v>NM_015338.5</v>
      </c>
      <c r="E5893" t="s">
        <v>27</v>
      </c>
      <c r="J5893">
        <v>30946155</v>
      </c>
      <c r="K5893">
        <v>30955530</v>
      </c>
      <c r="L5893">
        <v>30955532</v>
      </c>
      <c r="N5893">
        <v>3</v>
      </c>
      <c r="O5893">
        <v>565</v>
      </c>
      <c r="P5893">
        <v>567</v>
      </c>
      <c r="Q5893" t="s">
        <v>15593</v>
      </c>
      <c r="R5893">
        <v>141</v>
      </c>
      <c r="S5893">
        <v>143</v>
      </c>
    </row>
    <row r="5894" spans="1:19" x14ac:dyDescent="0.25">
      <c r="A5894" t="s">
        <v>150</v>
      </c>
      <c r="B5894">
        <v>1</v>
      </c>
      <c r="C5894" t="s">
        <v>428</v>
      </c>
      <c r="D5894" t="str">
        <f>INDEX(Transcripts[#Data], MATCH(Exons[[#This Row],[Transcript stable ID]], Transcripts[Transcript stable ID], 0), 4)</f>
        <v>NM_015338.5</v>
      </c>
      <c r="E5894" t="s">
        <v>27</v>
      </c>
      <c r="J5894">
        <v>30946155</v>
      </c>
      <c r="K5894">
        <v>30956818</v>
      </c>
      <c r="L5894">
        <v>30956926</v>
      </c>
      <c r="N5894">
        <v>4</v>
      </c>
      <c r="O5894">
        <v>568</v>
      </c>
      <c r="P5894">
        <v>676</v>
      </c>
      <c r="Q5894" t="s">
        <v>15594</v>
      </c>
      <c r="R5894">
        <v>144</v>
      </c>
      <c r="S5894">
        <v>252</v>
      </c>
    </row>
    <row r="5895" spans="1:19" x14ac:dyDescent="0.25">
      <c r="A5895" t="s">
        <v>150</v>
      </c>
      <c r="B5895">
        <v>1</v>
      </c>
      <c r="C5895" t="s">
        <v>428</v>
      </c>
      <c r="D5895" t="str">
        <f>INDEX(Transcripts[#Data], MATCH(Exons[[#This Row],[Transcript stable ID]], Transcripts[Transcript stable ID], 0), 4)</f>
        <v>NM_015338.5</v>
      </c>
      <c r="E5895" t="s">
        <v>27</v>
      </c>
      <c r="J5895">
        <v>30946155</v>
      </c>
      <c r="K5895">
        <v>31015931</v>
      </c>
      <c r="L5895">
        <v>31016051</v>
      </c>
      <c r="N5895">
        <v>5</v>
      </c>
      <c r="O5895">
        <v>677</v>
      </c>
      <c r="P5895">
        <v>797</v>
      </c>
      <c r="Q5895" t="s">
        <v>15595</v>
      </c>
      <c r="R5895">
        <v>253</v>
      </c>
      <c r="S5895">
        <v>373</v>
      </c>
    </row>
    <row r="5896" spans="1:19" x14ac:dyDescent="0.25">
      <c r="A5896" t="s">
        <v>150</v>
      </c>
      <c r="B5896">
        <v>1</v>
      </c>
      <c r="C5896" t="s">
        <v>428</v>
      </c>
      <c r="D5896" t="str">
        <f>INDEX(Transcripts[#Data], MATCH(Exons[[#This Row],[Transcript stable ID]], Transcripts[Transcript stable ID], 0), 4)</f>
        <v>NM_015338.5</v>
      </c>
      <c r="E5896" t="s">
        <v>27</v>
      </c>
      <c r="J5896">
        <v>30946155</v>
      </c>
      <c r="K5896">
        <v>31016128</v>
      </c>
      <c r="L5896">
        <v>31016225</v>
      </c>
      <c r="N5896">
        <v>6</v>
      </c>
      <c r="O5896">
        <v>798</v>
      </c>
      <c r="P5896">
        <v>895</v>
      </c>
      <c r="Q5896" t="s">
        <v>15596</v>
      </c>
      <c r="R5896">
        <v>374</v>
      </c>
      <c r="S5896">
        <v>471</v>
      </c>
    </row>
    <row r="5897" spans="1:19" x14ac:dyDescent="0.25">
      <c r="A5897" t="s">
        <v>150</v>
      </c>
      <c r="B5897">
        <v>1</v>
      </c>
      <c r="C5897" t="s">
        <v>428</v>
      </c>
      <c r="D5897" t="str">
        <f>INDEX(Transcripts[#Data], MATCH(Exons[[#This Row],[Transcript stable ID]], Transcripts[Transcript stable ID], 0), 4)</f>
        <v>NM_015338.5</v>
      </c>
      <c r="E5897" t="s">
        <v>27</v>
      </c>
      <c r="J5897">
        <v>30946155</v>
      </c>
      <c r="K5897">
        <v>31017141</v>
      </c>
      <c r="L5897">
        <v>31017234</v>
      </c>
      <c r="N5897">
        <v>7</v>
      </c>
      <c r="O5897">
        <v>896</v>
      </c>
      <c r="P5897">
        <v>989</v>
      </c>
      <c r="Q5897" t="s">
        <v>15597</v>
      </c>
      <c r="R5897">
        <v>472</v>
      </c>
      <c r="S5897">
        <v>565</v>
      </c>
    </row>
    <row r="5898" spans="1:19" x14ac:dyDescent="0.25">
      <c r="A5898" t="s">
        <v>150</v>
      </c>
      <c r="B5898">
        <v>1</v>
      </c>
      <c r="C5898" t="s">
        <v>428</v>
      </c>
      <c r="D5898" t="str">
        <f>INDEX(Transcripts[#Data], MATCH(Exons[[#This Row],[Transcript stable ID]], Transcripts[Transcript stable ID], 0), 4)</f>
        <v>NM_015338.5</v>
      </c>
      <c r="E5898" t="s">
        <v>27</v>
      </c>
      <c r="J5898">
        <v>30946155</v>
      </c>
      <c r="K5898">
        <v>31017704</v>
      </c>
      <c r="L5898">
        <v>31017856</v>
      </c>
      <c r="N5898">
        <v>8</v>
      </c>
      <c r="O5898">
        <v>990</v>
      </c>
      <c r="P5898">
        <v>1142</v>
      </c>
      <c r="Q5898" t="s">
        <v>15598</v>
      </c>
      <c r="R5898">
        <v>566</v>
      </c>
      <c r="S5898">
        <v>718</v>
      </c>
    </row>
    <row r="5899" spans="1:19" x14ac:dyDescent="0.25">
      <c r="A5899" t="s">
        <v>150</v>
      </c>
      <c r="B5899">
        <v>1</v>
      </c>
      <c r="C5899" t="s">
        <v>428</v>
      </c>
      <c r="D5899" t="str">
        <f>INDEX(Transcripts[#Data], MATCH(Exons[[#This Row],[Transcript stable ID]], Transcripts[Transcript stable ID], 0), 4)</f>
        <v>NM_015338.5</v>
      </c>
      <c r="E5899" t="s">
        <v>27</v>
      </c>
      <c r="J5899">
        <v>30946155</v>
      </c>
      <c r="K5899">
        <v>31019124</v>
      </c>
      <c r="L5899">
        <v>31019287</v>
      </c>
      <c r="N5899">
        <v>9</v>
      </c>
      <c r="O5899">
        <v>1143</v>
      </c>
      <c r="P5899">
        <v>1306</v>
      </c>
      <c r="Q5899" t="s">
        <v>15599</v>
      </c>
      <c r="R5899">
        <v>719</v>
      </c>
      <c r="S5899">
        <v>882</v>
      </c>
    </row>
    <row r="5900" spans="1:19" x14ac:dyDescent="0.25">
      <c r="A5900" t="s">
        <v>150</v>
      </c>
      <c r="B5900">
        <v>1</v>
      </c>
      <c r="C5900" t="s">
        <v>428</v>
      </c>
      <c r="D5900" t="str">
        <f>INDEX(Transcripts[#Data], MATCH(Exons[[#This Row],[Transcript stable ID]], Transcripts[Transcript stable ID], 0), 4)</f>
        <v>NM_015338.5</v>
      </c>
      <c r="E5900" t="s">
        <v>27</v>
      </c>
      <c r="J5900">
        <v>30946155</v>
      </c>
      <c r="K5900">
        <v>31019386</v>
      </c>
      <c r="L5900">
        <v>31019482</v>
      </c>
      <c r="N5900">
        <v>10</v>
      </c>
      <c r="O5900">
        <v>1307</v>
      </c>
      <c r="P5900">
        <v>1403</v>
      </c>
      <c r="Q5900" t="s">
        <v>15600</v>
      </c>
      <c r="R5900">
        <v>883</v>
      </c>
      <c r="S5900">
        <v>979</v>
      </c>
    </row>
    <row r="5901" spans="1:19" x14ac:dyDescent="0.25">
      <c r="A5901" t="s">
        <v>150</v>
      </c>
      <c r="B5901">
        <v>1</v>
      </c>
      <c r="C5901" t="s">
        <v>428</v>
      </c>
      <c r="D5901" t="str">
        <f>INDEX(Transcripts[#Data], MATCH(Exons[[#This Row],[Transcript stable ID]], Transcripts[Transcript stable ID], 0), 4)</f>
        <v>NM_015338.5</v>
      </c>
      <c r="E5901" t="s">
        <v>27</v>
      </c>
      <c r="J5901">
        <v>30946155</v>
      </c>
      <c r="K5901">
        <v>31020683</v>
      </c>
      <c r="L5901">
        <v>31020788</v>
      </c>
      <c r="N5901">
        <v>11</v>
      </c>
      <c r="O5901">
        <v>1404</v>
      </c>
      <c r="P5901">
        <v>1509</v>
      </c>
      <c r="Q5901" t="s">
        <v>15601</v>
      </c>
      <c r="R5901">
        <v>980</v>
      </c>
      <c r="S5901">
        <v>1085</v>
      </c>
    </row>
    <row r="5902" spans="1:19" x14ac:dyDescent="0.25">
      <c r="A5902" t="s">
        <v>150</v>
      </c>
      <c r="B5902">
        <v>1</v>
      </c>
      <c r="C5902" t="s">
        <v>428</v>
      </c>
      <c r="D5902" t="str">
        <f>INDEX(Transcripts[#Data], MATCH(Exons[[#This Row],[Transcript stable ID]], Transcripts[Transcript stable ID], 0), 4)</f>
        <v>NM_015338.5</v>
      </c>
      <c r="E5902" t="s">
        <v>27</v>
      </c>
      <c r="J5902">
        <v>30946155</v>
      </c>
      <c r="K5902">
        <v>31021087</v>
      </c>
      <c r="L5902">
        <v>31021720</v>
      </c>
      <c r="N5902">
        <v>12</v>
      </c>
      <c r="O5902">
        <v>1510</v>
      </c>
      <c r="P5902">
        <v>2143</v>
      </c>
      <c r="Q5902" t="s">
        <v>15602</v>
      </c>
      <c r="R5902">
        <v>1086</v>
      </c>
      <c r="S5902">
        <v>1719</v>
      </c>
    </row>
    <row r="5903" spans="1:19" x14ac:dyDescent="0.25">
      <c r="A5903" t="s">
        <v>150</v>
      </c>
      <c r="B5903">
        <v>1</v>
      </c>
      <c r="C5903" t="s">
        <v>428</v>
      </c>
      <c r="D5903" t="str">
        <f>INDEX(Transcripts[#Data], MATCH(Exons[[#This Row],[Transcript stable ID]], Transcripts[Transcript stable ID], 0), 4)</f>
        <v>NM_015338.5</v>
      </c>
      <c r="E5903" t="s">
        <v>27</v>
      </c>
      <c r="H5903">
        <v>31025142</v>
      </c>
      <c r="I5903">
        <v>31027122</v>
      </c>
      <c r="J5903">
        <v>30946155</v>
      </c>
      <c r="K5903">
        <v>31022235</v>
      </c>
      <c r="L5903">
        <v>31027122</v>
      </c>
      <c r="N5903">
        <v>13</v>
      </c>
      <c r="O5903">
        <v>2144</v>
      </c>
      <c r="P5903">
        <v>5050</v>
      </c>
      <c r="Q5903" t="s">
        <v>15603</v>
      </c>
      <c r="R5903">
        <v>1720</v>
      </c>
      <c r="S5903">
        <v>4626</v>
      </c>
    </row>
    <row r="5904" spans="1:19" x14ac:dyDescent="0.25">
      <c r="A5904" t="s">
        <v>9006</v>
      </c>
      <c r="B5904">
        <v>1</v>
      </c>
      <c r="C5904" t="s">
        <v>9010</v>
      </c>
      <c r="D5904" t="str">
        <f>INDEX(Transcripts[#Data], MATCH(Exons[[#This Row],[Transcript stable ID]], Transcripts[Transcript stable ID], 0), 4)</f>
        <v>NM_003300.3</v>
      </c>
      <c r="E5904" t="s">
        <v>27</v>
      </c>
      <c r="F5904">
        <v>103243813</v>
      </c>
      <c r="G5904">
        <v>103244012</v>
      </c>
      <c r="J5904">
        <v>103243813</v>
      </c>
      <c r="K5904">
        <v>103243813</v>
      </c>
      <c r="L5904">
        <v>103244012</v>
      </c>
      <c r="N5904">
        <v>1</v>
      </c>
      <c r="Q5904" t="s">
        <v>15604</v>
      </c>
    </row>
    <row r="5905" spans="1:19" x14ac:dyDescent="0.25">
      <c r="A5905" t="s">
        <v>9006</v>
      </c>
      <c r="B5905">
        <v>1</v>
      </c>
      <c r="C5905" t="s">
        <v>9010</v>
      </c>
      <c r="D5905" t="str">
        <f>INDEX(Transcripts[#Data], MATCH(Exons[[#This Row],[Transcript stable ID]], Transcripts[Transcript stable ID], 0), 4)</f>
        <v>NM_003300.3</v>
      </c>
      <c r="E5905" t="s">
        <v>27</v>
      </c>
      <c r="F5905">
        <v>103336522</v>
      </c>
      <c r="G5905">
        <v>103336538</v>
      </c>
      <c r="J5905">
        <v>103243813</v>
      </c>
      <c r="K5905">
        <v>103336522</v>
      </c>
      <c r="L5905">
        <v>103336783</v>
      </c>
      <c r="N5905">
        <v>2</v>
      </c>
      <c r="O5905">
        <v>218</v>
      </c>
      <c r="P5905">
        <v>462</v>
      </c>
      <c r="Q5905" t="s">
        <v>15605</v>
      </c>
      <c r="R5905">
        <v>1</v>
      </c>
      <c r="S5905">
        <v>245</v>
      </c>
    </row>
    <row r="5906" spans="1:19" x14ac:dyDescent="0.25">
      <c r="A5906" t="s">
        <v>9006</v>
      </c>
      <c r="B5906">
        <v>1</v>
      </c>
      <c r="C5906" t="s">
        <v>9010</v>
      </c>
      <c r="D5906" t="str">
        <f>INDEX(Transcripts[#Data], MATCH(Exons[[#This Row],[Transcript stable ID]], Transcripts[Transcript stable ID], 0), 4)</f>
        <v>NM_003300.3</v>
      </c>
      <c r="E5906" t="s">
        <v>27</v>
      </c>
      <c r="J5906">
        <v>103243813</v>
      </c>
      <c r="K5906">
        <v>103338254</v>
      </c>
      <c r="L5906">
        <v>103338305</v>
      </c>
      <c r="N5906">
        <v>3</v>
      </c>
      <c r="O5906">
        <v>463</v>
      </c>
      <c r="P5906">
        <v>514</v>
      </c>
      <c r="Q5906" t="s">
        <v>15606</v>
      </c>
      <c r="R5906">
        <v>246</v>
      </c>
      <c r="S5906">
        <v>297</v>
      </c>
    </row>
    <row r="5907" spans="1:19" x14ac:dyDescent="0.25">
      <c r="A5907" t="s">
        <v>9006</v>
      </c>
      <c r="B5907">
        <v>1</v>
      </c>
      <c r="C5907" t="s">
        <v>9010</v>
      </c>
      <c r="D5907" t="str">
        <f>INDEX(Transcripts[#Data], MATCH(Exons[[#This Row],[Transcript stable ID]], Transcripts[Transcript stable ID], 0), 4)</f>
        <v>NM_003300.3</v>
      </c>
      <c r="E5907" t="s">
        <v>27</v>
      </c>
      <c r="J5907">
        <v>103243813</v>
      </c>
      <c r="K5907">
        <v>103341961</v>
      </c>
      <c r="L5907">
        <v>103342065</v>
      </c>
      <c r="N5907">
        <v>4</v>
      </c>
      <c r="O5907">
        <v>515</v>
      </c>
      <c r="P5907">
        <v>619</v>
      </c>
      <c r="Q5907" t="s">
        <v>15607</v>
      </c>
      <c r="R5907">
        <v>298</v>
      </c>
      <c r="S5907">
        <v>402</v>
      </c>
    </row>
    <row r="5908" spans="1:19" x14ac:dyDescent="0.25">
      <c r="A5908" t="s">
        <v>9006</v>
      </c>
      <c r="B5908">
        <v>1</v>
      </c>
      <c r="C5908" t="s">
        <v>9010</v>
      </c>
      <c r="D5908" t="str">
        <f>INDEX(Transcripts[#Data], MATCH(Exons[[#This Row],[Transcript stable ID]], Transcripts[Transcript stable ID], 0), 4)</f>
        <v>NM_003300.3</v>
      </c>
      <c r="E5908" t="s">
        <v>27</v>
      </c>
      <c r="J5908">
        <v>103243813</v>
      </c>
      <c r="K5908">
        <v>103342695</v>
      </c>
      <c r="L5908">
        <v>103342862</v>
      </c>
      <c r="N5908">
        <v>5</v>
      </c>
      <c r="O5908">
        <v>620</v>
      </c>
      <c r="P5908">
        <v>787</v>
      </c>
      <c r="Q5908" t="s">
        <v>15608</v>
      </c>
      <c r="R5908">
        <v>403</v>
      </c>
      <c r="S5908">
        <v>570</v>
      </c>
    </row>
    <row r="5909" spans="1:19" x14ac:dyDescent="0.25">
      <c r="A5909" t="s">
        <v>9006</v>
      </c>
      <c r="B5909">
        <v>1</v>
      </c>
      <c r="C5909" t="s">
        <v>9010</v>
      </c>
      <c r="D5909" t="str">
        <f>INDEX(Transcripts[#Data], MATCH(Exons[[#This Row],[Transcript stable ID]], Transcripts[Transcript stable ID], 0), 4)</f>
        <v>NM_003300.3</v>
      </c>
      <c r="E5909" t="s">
        <v>27</v>
      </c>
      <c r="J5909">
        <v>103243813</v>
      </c>
      <c r="K5909">
        <v>103352526</v>
      </c>
      <c r="L5909">
        <v>103352606</v>
      </c>
      <c r="N5909">
        <v>6</v>
      </c>
      <c r="O5909">
        <v>788</v>
      </c>
      <c r="P5909">
        <v>868</v>
      </c>
      <c r="Q5909" t="s">
        <v>15609</v>
      </c>
      <c r="R5909">
        <v>571</v>
      </c>
      <c r="S5909">
        <v>651</v>
      </c>
    </row>
    <row r="5910" spans="1:19" x14ac:dyDescent="0.25">
      <c r="A5910" t="s">
        <v>9006</v>
      </c>
      <c r="B5910">
        <v>1</v>
      </c>
      <c r="C5910" t="s">
        <v>9010</v>
      </c>
      <c r="D5910" t="str">
        <f>INDEX(Transcripts[#Data], MATCH(Exons[[#This Row],[Transcript stable ID]], Transcripts[Transcript stable ID], 0), 4)</f>
        <v>NM_003300.3</v>
      </c>
      <c r="E5910" t="s">
        <v>27</v>
      </c>
      <c r="J5910">
        <v>103243813</v>
      </c>
      <c r="K5910">
        <v>103355897</v>
      </c>
      <c r="L5910">
        <v>103355971</v>
      </c>
      <c r="N5910">
        <v>7</v>
      </c>
      <c r="O5910">
        <v>869</v>
      </c>
      <c r="P5910">
        <v>943</v>
      </c>
      <c r="Q5910" t="s">
        <v>15610</v>
      </c>
      <c r="R5910">
        <v>652</v>
      </c>
      <c r="S5910">
        <v>726</v>
      </c>
    </row>
    <row r="5911" spans="1:19" x14ac:dyDescent="0.25">
      <c r="A5911" t="s">
        <v>9006</v>
      </c>
      <c r="B5911">
        <v>1</v>
      </c>
      <c r="C5911" t="s">
        <v>9010</v>
      </c>
      <c r="D5911" t="str">
        <f>INDEX(Transcripts[#Data], MATCH(Exons[[#This Row],[Transcript stable ID]], Transcripts[Transcript stable ID], 0), 4)</f>
        <v>NM_003300.3</v>
      </c>
      <c r="E5911" t="s">
        <v>27</v>
      </c>
      <c r="J5911">
        <v>103243813</v>
      </c>
      <c r="K5911">
        <v>103357662</v>
      </c>
      <c r="L5911">
        <v>103357754</v>
      </c>
      <c r="N5911">
        <v>8</v>
      </c>
      <c r="O5911">
        <v>944</v>
      </c>
      <c r="P5911">
        <v>1036</v>
      </c>
      <c r="Q5911" t="s">
        <v>15611</v>
      </c>
      <c r="R5911">
        <v>727</v>
      </c>
      <c r="S5911">
        <v>819</v>
      </c>
    </row>
    <row r="5912" spans="1:19" x14ac:dyDescent="0.25">
      <c r="A5912" t="s">
        <v>9006</v>
      </c>
      <c r="B5912">
        <v>1</v>
      </c>
      <c r="C5912" t="s">
        <v>9010</v>
      </c>
      <c r="D5912" t="str">
        <f>INDEX(Transcripts[#Data], MATCH(Exons[[#This Row],[Transcript stable ID]], Transcripts[Transcript stable ID], 0), 4)</f>
        <v>NM_003300.3</v>
      </c>
      <c r="E5912" t="s">
        <v>27</v>
      </c>
      <c r="J5912">
        <v>103243813</v>
      </c>
      <c r="K5912">
        <v>103363598</v>
      </c>
      <c r="L5912">
        <v>103363738</v>
      </c>
      <c r="N5912">
        <v>9</v>
      </c>
      <c r="O5912">
        <v>1037</v>
      </c>
      <c r="P5912">
        <v>1177</v>
      </c>
      <c r="Q5912" t="s">
        <v>15612</v>
      </c>
      <c r="R5912">
        <v>820</v>
      </c>
      <c r="S5912">
        <v>960</v>
      </c>
    </row>
    <row r="5913" spans="1:19" x14ac:dyDescent="0.25">
      <c r="A5913" t="s">
        <v>9006</v>
      </c>
      <c r="B5913">
        <v>1</v>
      </c>
      <c r="C5913" t="s">
        <v>9010</v>
      </c>
      <c r="D5913" t="str">
        <f>INDEX(Transcripts[#Data], MATCH(Exons[[#This Row],[Transcript stable ID]], Transcripts[Transcript stable ID], 0), 4)</f>
        <v>NM_003300.3</v>
      </c>
      <c r="E5913" t="s">
        <v>27</v>
      </c>
      <c r="J5913">
        <v>103243813</v>
      </c>
      <c r="K5913">
        <v>103369592</v>
      </c>
      <c r="L5913">
        <v>103369766</v>
      </c>
      <c r="N5913">
        <v>10</v>
      </c>
      <c r="O5913">
        <v>1178</v>
      </c>
      <c r="P5913">
        <v>1352</v>
      </c>
      <c r="Q5913" t="s">
        <v>15613</v>
      </c>
      <c r="R5913">
        <v>961</v>
      </c>
      <c r="S5913">
        <v>1135</v>
      </c>
    </row>
    <row r="5914" spans="1:19" x14ac:dyDescent="0.25">
      <c r="A5914" t="s">
        <v>9006</v>
      </c>
      <c r="B5914">
        <v>1</v>
      </c>
      <c r="C5914" t="s">
        <v>9010</v>
      </c>
      <c r="D5914" t="str">
        <f>INDEX(Transcripts[#Data], MATCH(Exons[[#This Row],[Transcript stable ID]], Transcripts[Transcript stable ID], 0), 4)</f>
        <v>NM_003300.3</v>
      </c>
      <c r="E5914" t="s">
        <v>27</v>
      </c>
      <c r="H5914">
        <v>103372122</v>
      </c>
      <c r="I5914">
        <v>103377837</v>
      </c>
      <c r="J5914">
        <v>103243813</v>
      </c>
      <c r="K5914">
        <v>103371550</v>
      </c>
      <c r="L5914">
        <v>103377837</v>
      </c>
      <c r="N5914">
        <v>11</v>
      </c>
      <c r="O5914">
        <v>1353</v>
      </c>
      <c r="P5914">
        <v>1924</v>
      </c>
      <c r="Q5914" t="s">
        <v>15614</v>
      </c>
      <c r="R5914">
        <v>1136</v>
      </c>
      <c r="S5914">
        <v>1707</v>
      </c>
    </row>
    <row r="5915" spans="1:19" x14ac:dyDescent="0.25">
      <c r="A5915" t="s">
        <v>9006</v>
      </c>
      <c r="B5915">
        <v>1</v>
      </c>
      <c r="C5915" t="s">
        <v>9025</v>
      </c>
      <c r="D5915" t="str">
        <f>INDEX(Transcripts[#Data], MATCH(Exons[[#This Row],[Transcript stable ID]], Transcripts[Transcript stable ID], 0), 4)</f>
        <v>NM_001199427.1</v>
      </c>
      <c r="E5915" t="s">
        <v>27</v>
      </c>
      <c r="F5915">
        <v>103336522</v>
      </c>
      <c r="G5915">
        <v>103336538</v>
      </c>
      <c r="J5915">
        <v>103243939</v>
      </c>
      <c r="K5915">
        <v>103336522</v>
      </c>
      <c r="L5915">
        <v>103336783</v>
      </c>
      <c r="N5915">
        <v>2</v>
      </c>
      <c r="O5915">
        <v>92</v>
      </c>
      <c r="P5915">
        <v>336</v>
      </c>
      <c r="Q5915" t="s">
        <v>15605</v>
      </c>
      <c r="R5915">
        <v>1</v>
      </c>
      <c r="S5915">
        <v>245</v>
      </c>
    </row>
    <row r="5916" spans="1:19" x14ac:dyDescent="0.25">
      <c r="A5916" t="s">
        <v>9006</v>
      </c>
      <c r="B5916">
        <v>1</v>
      </c>
      <c r="C5916" t="s">
        <v>9025</v>
      </c>
      <c r="D5916" t="str">
        <f>INDEX(Transcripts[#Data], MATCH(Exons[[#This Row],[Transcript stable ID]], Transcripts[Transcript stable ID], 0), 4)</f>
        <v>NM_001199427.1</v>
      </c>
      <c r="E5916" t="s">
        <v>27</v>
      </c>
      <c r="J5916">
        <v>103243939</v>
      </c>
      <c r="K5916">
        <v>103338254</v>
      </c>
      <c r="L5916">
        <v>103338305</v>
      </c>
      <c r="N5916">
        <v>3</v>
      </c>
      <c r="O5916">
        <v>337</v>
      </c>
      <c r="P5916">
        <v>388</v>
      </c>
      <c r="Q5916" t="s">
        <v>15606</v>
      </c>
      <c r="R5916">
        <v>246</v>
      </c>
      <c r="S5916">
        <v>297</v>
      </c>
    </row>
    <row r="5917" spans="1:19" x14ac:dyDescent="0.25">
      <c r="A5917" t="s">
        <v>9006</v>
      </c>
      <c r="B5917">
        <v>1</v>
      </c>
      <c r="C5917" t="s">
        <v>9025</v>
      </c>
      <c r="D5917" t="str">
        <f>INDEX(Transcripts[#Data], MATCH(Exons[[#This Row],[Transcript stable ID]], Transcripts[Transcript stable ID], 0), 4)</f>
        <v>NM_001199427.1</v>
      </c>
      <c r="E5917" t="s">
        <v>27</v>
      </c>
      <c r="J5917">
        <v>103243939</v>
      </c>
      <c r="K5917">
        <v>103341961</v>
      </c>
      <c r="L5917">
        <v>103342065</v>
      </c>
      <c r="N5917">
        <v>4</v>
      </c>
      <c r="O5917">
        <v>389</v>
      </c>
      <c r="P5917">
        <v>493</v>
      </c>
      <c r="Q5917" t="s">
        <v>15607</v>
      </c>
      <c r="R5917">
        <v>298</v>
      </c>
      <c r="S5917">
        <v>402</v>
      </c>
    </row>
    <row r="5918" spans="1:19" x14ac:dyDescent="0.25">
      <c r="A5918" t="s">
        <v>9006</v>
      </c>
      <c r="B5918">
        <v>1</v>
      </c>
      <c r="C5918" t="s">
        <v>9025</v>
      </c>
      <c r="D5918" t="str">
        <f>INDEX(Transcripts[#Data], MATCH(Exons[[#This Row],[Transcript stable ID]], Transcripts[Transcript stable ID], 0), 4)</f>
        <v>NM_001199427.1</v>
      </c>
      <c r="E5918" t="s">
        <v>27</v>
      </c>
      <c r="J5918">
        <v>103243939</v>
      </c>
      <c r="K5918">
        <v>103342695</v>
      </c>
      <c r="L5918">
        <v>103342862</v>
      </c>
      <c r="N5918">
        <v>5</v>
      </c>
      <c r="O5918">
        <v>494</v>
      </c>
      <c r="P5918">
        <v>661</v>
      </c>
      <c r="Q5918" t="s">
        <v>15608</v>
      </c>
      <c r="R5918">
        <v>403</v>
      </c>
      <c r="S5918">
        <v>570</v>
      </c>
    </row>
    <row r="5919" spans="1:19" x14ac:dyDescent="0.25">
      <c r="A5919" t="s">
        <v>9006</v>
      </c>
      <c r="B5919">
        <v>1</v>
      </c>
      <c r="C5919" t="s">
        <v>9025</v>
      </c>
      <c r="D5919" t="str">
        <f>INDEX(Transcripts[#Data], MATCH(Exons[[#This Row],[Transcript stable ID]], Transcripts[Transcript stable ID], 0), 4)</f>
        <v>NM_001199427.1</v>
      </c>
      <c r="E5919" t="s">
        <v>27</v>
      </c>
      <c r="J5919">
        <v>103243939</v>
      </c>
      <c r="K5919">
        <v>103363598</v>
      </c>
      <c r="L5919">
        <v>103363738</v>
      </c>
      <c r="N5919">
        <v>6</v>
      </c>
      <c r="O5919">
        <v>662</v>
      </c>
      <c r="P5919">
        <v>802</v>
      </c>
      <c r="Q5919" t="s">
        <v>15612</v>
      </c>
      <c r="R5919">
        <v>571</v>
      </c>
      <c r="S5919">
        <v>711</v>
      </c>
    </row>
    <row r="5920" spans="1:19" x14ac:dyDescent="0.25">
      <c r="A5920" t="s">
        <v>9006</v>
      </c>
      <c r="B5920">
        <v>1</v>
      </c>
      <c r="C5920" t="s">
        <v>9025</v>
      </c>
      <c r="D5920" t="str">
        <f>INDEX(Transcripts[#Data], MATCH(Exons[[#This Row],[Transcript stable ID]], Transcripts[Transcript stable ID], 0), 4)</f>
        <v>NM_001199427.1</v>
      </c>
      <c r="E5920" t="s">
        <v>27</v>
      </c>
      <c r="J5920">
        <v>103243939</v>
      </c>
      <c r="K5920">
        <v>103369592</v>
      </c>
      <c r="L5920">
        <v>103369766</v>
      </c>
      <c r="N5920">
        <v>7</v>
      </c>
      <c r="O5920">
        <v>803</v>
      </c>
      <c r="P5920">
        <v>977</v>
      </c>
      <c r="Q5920" t="s">
        <v>15613</v>
      </c>
      <c r="R5920">
        <v>712</v>
      </c>
      <c r="S5920">
        <v>886</v>
      </c>
    </row>
    <row r="5921" spans="1:19" x14ac:dyDescent="0.25">
      <c r="A5921" t="s">
        <v>9006</v>
      </c>
      <c r="B5921">
        <v>1</v>
      </c>
      <c r="C5921" t="s">
        <v>9025</v>
      </c>
      <c r="D5921" t="str">
        <f>INDEX(Transcripts[#Data], MATCH(Exons[[#This Row],[Transcript stable ID]], Transcripts[Transcript stable ID], 0), 4)</f>
        <v>NM_001199427.1</v>
      </c>
      <c r="E5921" t="s">
        <v>27</v>
      </c>
      <c r="F5921">
        <v>103243939</v>
      </c>
      <c r="G5921">
        <v>103244012</v>
      </c>
      <c r="J5921">
        <v>103243939</v>
      </c>
      <c r="K5921">
        <v>103243939</v>
      </c>
      <c r="L5921">
        <v>103244012</v>
      </c>
      <c r="N5921">
        <v>1</v>
      </c>
      <c r="Q5921" t="s">
        <v>15615</v>
      </c>
    </row>
    <row r="5922" spans="1:19" x14ac:dyDescent="0.25">
      <c r="A5922" t="s">
        <v>9006</v>
      </c>
      <c r="B5922">
        <v>1</v>
      </c>
      <c r="C5922" t="s">
        <v>9025</v>
      </c>
      <c r="D5922" t="str">
        <f>INDEX(Transcripts[#Data], MATCH(Exons[[#This Row],[Transcript stable ID]], Transcripts[Transcript stable ID], 0), 4)</f>
        <v>NM_001199427.1</v>
      </c>
      <c r="E5922" t="s">
        <v>27</v>
      </c>
      <c r="H5922">
        <v>103372122</v>
      </c>
      <c r="I5922">
        <v>103372358</v>
      </c>
      <c r="J5922">
        <v>103243939</v>
      </c>
      <c r="K5922">
        <v>103371550</v>
      </c>
      <c r="L5922">
        <v>103372358</v>
      </c>
      <c r="N5922">
        <v>8</v>
      </c>
      <c r="O5922">
        <v>978</v>
      </c>
      <c r="P5922">
        <v>1549</v>
      </c>
      <c r="Q5922" t="s">
        <v>15616</v>
      </c>
      <c r="R5922">
        <v>887</v>
      </c>
      <c r="S5922">
        <v>1458</v>
      </c>
    </row>
    <row r="5923" spans="1:19" x14ac:dyDescent="0.25">
      <c r="A5923" t="s">
        <v>9006</v>
      </c>
      <c r="B5923">
        <v>1</v>
      </c>
      <c r="C5923" t="s">
        <v>9015</v>
      </c>
      <c r="D5923" t="str">
        <f>INDEX(Transcripts[#Data], MATCH(Exons[[#This Row],[Transcript stable ID]], Transcripts[Transcript stable ID], 0), 4)</f>
        <v>NM_145726.2</v>
      </c>
      <c r="E5923" t="s">
        <v>27</v>
      </c>
      <c r="F5923">
        <v>103336522</v>
      </c>
      <c r="G5923">
        <v>103336538</v>
      </c>
      <c r="J5923">
        <v>103243816</v>
      </c>
      <c r="K5923">
        <v>103336522</v>
      </c>
      <c r="L5923">
        <v>103336783</v>
      </c>
      <c r="N5923">
        <v>3</v>
      </c>
      <c r="O5923">
        <v>354</v>
      </c>
      <c r="P5923">
        <v>598</v>
      </c>
      <c r="Q5923" t="s">
        <v>15605</v>
      </c>
      <c r="R5923">
        <v>1</v>
      </c>
      <c r="S5923">
        <v>245</v>
      </c>
    </row>
    <row r="5924" spans="1:19" x14ac:dyDescent="0.25">
      <c r="A5924" t="s">
        <v>9006</v>
      </c>
      <c r="B5924">
        <v>1</v>
      </c>
      <c r="C5924" t="s">
        <v>9015</v>
      </c>
      <c r="D5924" t="str">
        <f>INDEX(Transcripts[#Data], MATCH(Exons[[#This Row],[Transcript stable ID]], Transcripts[Transcript stable ID], 0), 4)</f>
        <v>NM_145726.2</v>
      </c>
      <c r="E5924" t="s">
        <v>27</v>
      </c>
      <c r="J5924">
        <v>103243816</v>
      </c>
      <c r="K5924">
        <v>103338254</v>
      </c>
      <c r="L5924">
        <v>103338305</v>
      </c>
      <c r="N5924">
        <v>4</v>
      </c>
      <c r="O5924">
        <v>599</v>
      </c>
      <c r="P5924">
        <v>650</v>
      </c>
      <c r="Q5924" t="s">
        <v>15606</v>
      </c>
      <c r="R5924">
        <v>246</v>
      </c>
      <c r="S5924">
        <v>297</v>
      </c>
    </row>
    <row r="5925" spans="1:19" x14ac:dyDescent="0.25">
      <c r="A5925" t="s">
        <v>9006</v>
      </c>
      <c r="B5925">
        <v>1</v>
      </c>
      <c r="C5925" t="s">
        <v>9015</v>
      </c>
      <c r="D5925" t="str">
        <f>INDEX(Transcripts[#Data], MATCH(Exons[[#This Row],[Transcript stable ID]], Transcripts[Transcript stable ID], 0), 4)</f>
        <v>NM_145726.2</v>
      </c>
      <c r="E5925" t="s">
        <v>27</v>
      </c>
      <c r="J5925">
        <v>103243816</v>
      </c>
      <c r="K5925">
        <v>103341961</v>
      </c>
      <c r="L5925">
        <v>103342065</v>
      </c>
      <c r="N5925">
        <v>5</v>
      </c>
      <c r="O5925">
        <v>651</v>
      </c>
      <c r="P5925">
        <v>755</v>
      </c>
      <c r="Q5925" t="s">
        <v>15607</v>
      </c>
      <c r="R5925">
        <v>298</v>
      </c>
      <c r="S5925">
        <v>402</v>
      </c>
    </row>
    <row r="5926" spans="1:19" x14ac:dyDescent="0.25">
      <c r="A5926" t="s">
        <v>9006</v>
      </c>
      <c r="B5926">
        <v>1</v>
      </c>
      <c r="C5926" t="s">
        <v>9015</v>
      </c>
      <c r="D5926" t="str">
        <f>INDEX(Transcripts[#Data], MATCH(Exons[[#This Row],[Transcript stable ID]], Transcripts[Transcript stable ID], 0), 4)</f>
        <v>NM_145726.2</v>
      </c>
      <c r="E5926" t="s">
        <v>27</v>
      </c>
      <c r="J5926">
        <v>103243816</v>
      </c>
      <c r="K5926">
        <v>103342695</v>
      </c>
      <c r="L5926">
        <v>103342862</v>
      </c>
      <c r="N5926">
        <v>6</v>
      </c>
      <c r="O5926">
        <v>756</v>
      </c>
      <c r="P5926">
        <v>923</v>
      </c>
      <c r="Q5926" t="s">
        <v>15608</v>
      </c>
      <c r="R5926">
        <v>403</v>
      </c>
      <c r="S5926">
        <v>570</v>
      </c>
    </row>
    <row r="5927" spans="1:19" x14ac:dyDescent="0.25">
      <c r="A5927" t="s">
        <v>9006</v>
      </c>
      <c r="B5927">
        <v>1</v>
      </c>
      <c r="C5927" t="s">
        <v>9015</v>
      </c>
      <c r="D5927" t="str">
        <f>INDEX(Transcripts[#Data], MATCH(Exons[[#This Row],[Transcript stable ID]], Transcripts[Transcript stable ID], 0), 4)</f>
        <v>NM_145726.2</v>
      </c>
      <c r="E5927" t="s">
        <v>27</v>
      </c>
      <c r="J5927">
        <v>103243816</v>
      </c>
      <c r="K5927">
        <v>103352526</v>
      </c>
      <c r="L5927">
        <v>103352606</v>
      </c>
      <c r="N5927">
        <v>7</v>
      </c>
      <c r="O5927">
        <v>924</v>
      </c>
      <c r="P5927">
        <v>1004</v>
      </c>
      <c r="Q5927" t="s">
        <v>15609</v>
      </c>
      <c r="R5927">
        <v>571</v>
      </c>
      <c r="S5927">
        <v>651</v>
      </c>
    </row>
    <row r="5928" spans="1:19" x14ac:dyDescent="0.25">
      <c r="A5928" t="s">
        <v>9006</v>
      </c>
      <c r="B5928">
        <v>1</v>
      </c>
      <c r="C5928" t="s">
        <v>9015</v>
      </c>
      <c r="D5928" t="str">
        <f>INDEX(Transcripts[#Data], MATCH(Exons[[#This Row],[Transcript stable ID]], Transcripts[Transcript stable ID], 0), 4)</f>
        <v>NM_145726.2</v>
      </c>
      <c r="E5928" t="s">
        <v>27</v>
      </c>
      <c r="J5928">
        <v>103243816</v>
      </c>
      <c r="K5928">
        <v>103357662</v>
      </c>
      <c r="L5928">
        <v>103357754</v>
      </c>
      <c r="N5928">
        <v>8</v>
      </c>
      <c r="O5928">
        <v>1005</v>
      </c>
      <c r="P5928">
        <v>1097</v>
      </c>
      <c r="Q5928" t="s">
        <v>15611</v>
      </c>
      <c r="R5928">
        <v>652</v>
      </c>
      <c r="S5928">
        <v>744</v>
      </c>
    </row>
    <row r="5929" spans="1:19" x14ac:dyDescent="0.25">
      <c r="A5929" t="s">
        <v>9006</v>
      </c>
      <c r="B5929">
        <v>1</v>
      </c>
      <c r="C5929" t="s">
        <v>9015</v>
      </c>
      <c r="D5929" t="str">
        <f>INDEX(Transcripts[#Data], MATCH(Exons[[#This Row],[Transcript stable ID]], Transcripts[Transcript stable ID], 0), 4)</f>
        <v>NM_145726.2</v>
      </c>
      <c r="E5929" t="s">
        <v>27</v>
      </c>
      <c r="J5929">
        <v>103243816</v>
      </c>
      <c r="K5929">
        <v>103363598</v>
      </c>
      <c r="L5929">
        <v>103363738</v>
      </c>
      <c r="N5929">
        <v>9</v>
      </c>
      <c r="O5929">
        <v>1098</v>
      </c>
      <c r="P5929">
        <v>1238</v>
      </c>
      <c r="Q5929" t="s">
        <v>15612</v>
      </c>
      <c r="R5929">
        <v>745</v>
      </c>
      <c r="S5929">
        <v>885</v>
      </c>
    </row>
    <row r="5930" spans="1:19" x14ac:dyDescent="0.25">
      <c r="A5930" t="s">
        <v>9006</v>
      </c>
      <c r="B5930">
        <v>1</v>
      </c>
      <c r="C5930" t="s">
        <v>9015</v>
      </c>
      <c r="D5930" t="str">
        <f>INDEX(Transcripts[#Data], MATCH(Exons[[#This Row],[Transcript stable ID]], Transcripts[Transcript stable ID], 0), 4)</f>
        <v>NM_145726.2</v>
      </c>
      <c r="E5930" t="s">
        <v>27</v>
      </c>
      <c r="J5930">
        <v>103243816</v>
      </c>
      <c r="K5930">
        <v>103369592</v>
      </c>
      <c r="L5930">
        <v>103369766</v>
      </c>
      <c r="N5930">
        <v>10</v>
      </c>
      <c r="O5930">
        <v>1239</v>
      </c>
      <c r="P5930">
        <v>1413</v>
      </c>
      <c r="Q5930" t="s">
        <v>15613</v>
      </c>
      <c r="R5930">
        <v>886</v>
      </c>
      <c r="S5930">
        <v>1060</v>
      </c>
    </row>
    <row r="5931" spans="1:19" x14ac:dyDescent="0.25">
      <c r="A5931" t="s">
        <v>9006</v>
      </c>
      <c r="B5931">
        <v>1</v>
      </c>
      <c r="C5931" t="s">
        <v>9015</v>
      </c>
      <c r="D5931" t="str">
        <f>INDEX(Transcripts[#Data], MATCH(Exons[[#This Row],[Transcript stable ID]], Transcripts[Transcript stable ID], 0), 4)</f>
        <v>NM_145726.2</v>
      </c>
      <c r="E5931" t="s">
        <v>27</v>
      </c>
      <c r="F5931">
        <v>103296671</v>
      </c>
      <c r="G5931">
        <v>103296809</v>
      </c>
      <c r="J5931">
        <v>103243816</v>
      </c>
      <c r="K5931">
        <v>103296671</v>
      </c>
      <c r="L5931">
        <v>103296809</v>
      </c>
      <c r="N5931">
        <v>2</v>
      </c>
      <c r="Q5931" t="s">
        <v>15617</v>
      </c>
    </row>
    <row r="5932" spans="1:19" x14ac:dyDescent="0.25">
      <c r="A5932" t="s">
        <v>9006</v>
      </c>
      <c r="B5932">
        <v>1</v>
      </c>
      <c r="C5932" t="s">
        <v>9015</v>
      </c>
      <c r="D5932" t="str">
        <f>INDEX(Transcripts[#Data], MATCH(Exons[[#This Row],[Transcript stable ID]], Transcripts[Transcript stable ID], 0), 4)</f>
        <v>NM_145726.2</v>
      </c>
      <c r="E5932" t="s">
        <v>27</v>
      </c>
      <c r="F5932">
        <v>103243816</v>
      </c>
      <c r="G5932">
        <v>103244012</v>
      </c>
      <c r="J5932">
        <v>103243816</v>
      </c>
      <c r="K5932">
        <v>103243816</v>
      </c>
      <c r="L5932">
        <v>103244012</v>
      </c>
      <c r="N5932">
        <v>1</v>
      </c>
      <c r="Q5932" t="s">
        <v>15618</v>
      </c>
    </row>
    <row r="5933" spans="1:19" x14ac:dyDescent="0.25">
      <c r="A5933" t="s">
        <v>9006</v>
      </c>
      <c r="B5933">
        <v>1</v>
      </c>
      <c r="C5933" t="s">
        <v>9015</v>
      </c>
      <c r="D5933" t="str">
        <f>INDEX(Transcripts[#Data], MATCH(Exons[[#This Row],[Transcript stable ID]], Transcripts[Transcript stable ID], 0), 4)</f>
        <v>NM_145726.2</v>
      </c>
      <c r="E5933" t="s">
        <v>27</v>
      </c>
      <c r="H5933">
        <v>103372122</v>
      </c>
      <c r="I5933">
        <v>103372628</v>
      </c>
      <c r="J5933">
        <v>103243816</v>
      </c>
      <c r="K5933">
        <v>103371550</v>
      </c>
      <c r="L5933">
        <v>103372628</v>
      </c>
      <c r="N5933">
        <v>11</v>
      </c>
      <c r="O5933">
        <v>1414</v>
      </c>
      <c r="P5933">
        <v>1985</v>
      </c>
      <c r="Q5933" t="s">
        <v>15619</v>
      </c>
      <c r="R5933">
        <v>1061</v>
      </c>
      <c r="S5933">
        <v>1632</v>
      </c>
    </row>
    <row r="5934" spans="1:19" x14ac:dyDescent="0.25">
      <c r="A5934" t="s">
        <v>6421</v>
      </c>
      <c r="B5934">
        <v>-1</v>
      </c>
      <c r="C5934" t="s">
        <v>6431</v>
      </c>
      <c r="D5934" t="str">
        <f>INDEX(Transcripts[#Data], MATCH(Exons[[#This Row],[Transcript stable ID]], Transcripts[Transcript stable ID], 0), 4)</f>
        <v>NM_018313.4</v>
      </c>
      <c r="E5934" t="s">
        <v>27</v>
      </c>
      <c r="J5934">
        <v>52719852</v>
      </c>
      <c r="K5934">
        <v>52712516</v>
      </c>
      <c r="L5934">
        <v>52712613</v>
      </c>
      <c r="N5934">
        <v>3</v>
      </c>
      <c r="O5934">
        <v>239</v>
      </c>
      <c r="P5934">
        <v>336</v>
      </c>
      <c r="Q5934" t="s">
        <v>15620</v>
      </c>
      <c r="R5934">
        <v>139</v>
      </c>
      <c r="S5934">
        <v>236</v>
      </c>
    </row>
    <row r="5935" spans="1:19" x14ac:dyDescent="0.25">
      <c r="A5935" t="s">
        <v>6421</v>
      </c>
      <c r="B5935">
        <v>-1</v>
      </c>
      <c r="C5935" t="s">
        <v>6431</v>
      </c>
      <c r="D5935" t="str">
        <f>INDEX(Transcripts[#Data], MATCH(Exons[[#This Row],[Transcript stable ID]], Transcripts[Transcript stable ID], 0), 4)</f>
        <v>NM_018313.4</v>
      </c>
      <c r="E5935" t="s">
        <v>27</v>
      </c>
      <c r="J5935">
        <v>52719852</v>
      </c>
      <c r="K5935">
        <v>52702514</v>
      </c>
      <c r="L5935">
        <v>52702661</v>
      </c>
      <c r="N5935">
        <v>4</v>
      </c>
      <c r="O5935">
        <v>337</v>
      </c>
      <c r="P5935">
        <v>484</v>
      </c>
      <c r="Q5935" t="s">
        <v>15621</v>
      </c>
      <c r="R5935">
        <v>237</v>
      </c>
      <c r="S5935">
        <v>384</v>
      </c>
    </row>
    <row r="5936" spans="1:19" x14ac:dyDescent="0.25">
      <c r="A5936" t="s">
        <v>6421</v>
      </c>
      <c r="B5936">
        <v>-1</v>
      </c>
      <c r="C5936" t="s">
        <v>6431</v>
      </c>
      <c r="D5936" t="str">
        <f>INDEX(Transcripts[#Data], MATCH(Exons[[#This Row],[Transcript stable ID]], Transcripts[Transcript stable ID], 0), 4)</f>
        <v>NM_018313.4</v>
      </c>
      <c r="E5936" t="s">
        <v>27</v>
      </c>
      <c r="J5936">
        <v>52719852</v>
      </c>
      <c r="K5936">
        <v>52696149</v>
      </c>
      <c r="L5936">
        <v>52696292</v>
      </c>
      <c r="N5936">
        <v>5</v>
      </c>
      <c r="O5936">
        <v>485</v>
      </c>
      <c r="P5936">
        <v>628</v>
      </c>
      <c r="Q5936" t="s">
        <v>15622</v>
      </c>
      <c r="R5936">
        <v>385</v>
      </c>
      <c r="S5936">
        <v>528</v>
      </c>
    </row>
    <row r="5937" spans="1:19" x14ac:dyDescent="0.25">
      <c r="A5937" t="s">
        <v>6421</v>
      </c>
      <c r="B5937">
        <v>-1</v>
      </c>
      <c r="C5937" t="s">
        <v>6431</v>
      </c>
      <c r="D5937" t="str">
        <f>INDEX(Transcripts[#Data], MATCH(Exons[[#This Row],[Transcript stable ID]], Transcripts[Transcript stable ID], 0), 4)</f>
        <v>NM_018313.4</v>
      </c>
      <c r="E5937" t="s">
        <v>27</v>
      </c>
      <c r="J5937">
        <v>52719852</v>
      </c>
      <c r="K5937">
        <v>52692215</v>
      </c>
      <c r="L5937">
        <v>52692331</v>
      </c>
      <c r="N5937">
        <v>6</v>
      </c>
      <c r="O5937">
        <v>629</v>
      </c>
      <c r="P5937">
        <v>745</v>
      </c>
      <c r="Q5937" t="s">
        <v>15623</v>
      </c>
      <c r="R5937">
        <v>529</v>
      </c>
      <c r="S5937">
        <v>645</v>
      </c>
    </row>
    <row r="5938" spans="1:19" x14ac:dyDescent="0.25">
      <c r="A5938" t="s">
        <v>6421</v>
      </c>
      <c r="B5938">
        <v>-1</v>
      </c>
      <c r="C5938" t="s">
        <v>6431</v>
      </c>
      <c r="D5938" t="str">
        <f>INDEX(Transcripts[#Data], MATCH(Exons[[#This Row],[Transcript stable ID]], Transcripts[Transcript stable ID], 0), 4)</f>
        <v>NM_018313.4</v>
      </c>
      <c r="E5938" t="s">
        <v>27</v>
      </c>
      <c r="J5938">
        <v>52719852</v>
      </c>
      <c r="K5938">
        <v>52685758</v>
      </c>
      <c r="L5938">
        <v>52685826</v>
      </c>
      <c r="N5938">
        <v>7</v>
      </c>
      <c r="O5938">
        <v>746</v>
      </c>
      <c r="P5938">
        <v>814</v>
      </c>
      <c r="Q5938" t="s">
        <v>15624</v>
      </c>
      <c r="R5938">
        <v>646</v>
      </c>
      <c r="S5938">
        <v>714</v>
      </c>
    </row>
    <row r="5939" spans="1:19" x14ac:dyDescent="0.25">
      <c r="A5939" t="s">
        <v>6421</v>
      </c>
      <c r="B5939">
        <v>-1</v>
      </c>
      <c r="C5939" t="s">
        <v>6431</v>
      </c>
      <c r="D5939" t="str">
        <f>INDEX(Transcripts[#Data], MATCH(Exons[[#This Row],[Transcript stable ID]], Transcripts[Transcript stable ID], 0), 4)</f>
        <v>NM_018313.4</v>
      </c>
      <c r="E5939" t="s">
        <v>27</v>
      </c>
      <c r="J5939">
        <v>52719852</v>
      </c>
      <c r="K5939">
        <v>52682360</v>
      </c>
      <c r="L5939">
        <v>52682458</v>
      </c>
      <c r="N5939">
        <v>8</v>
      </c>
      <c r="O5939">
        <v>815</v>
      </c>
      <c r="P5939">
        <v>913</v>
      </c>
      <c r="Q5939" t="s">
        <v>15625</v>
      </c>
      <c r="R5939">
        <v>715</v>
      </c>
      <c r="S5939">
        <v>813</v>
      </c>
    </row>
    <row r="5940" spans="1:19" x14ac:dyDescent="0.25">
      <c r="A5940" t="s">
        <v>6421</v>
      </c>
      <c r="B5940">
        <v>-1</v>
      </c>
      <c r="C5940" t="s">
        <v>6431</v>
      </c>
      <c r="D5940" t="str">
        <f>INDEX(Transcripts[#Data], MATCH(Exons[[#This Row],[Transcript stable ID]], Transcripts[Transcript stable ID], 0), 4)</f>
        <v>NM_018313.4</v>
      </c>
      <c r="E5940" t="s">
        <v>27</v>
      </c>
      <c r="J5940">
        <v>52719852</v>
      </c>
      <c r="K5940">
        <v>52678720</v>
      </c>
      <c r="L5940">
        <v>52678805</v>
      </c>
      <c r="N5940">
        <v>9</v>
      </c>
      <c r="O5940">
        <v>914</v>
      </c>
      <c r="P5940">
        <v>999</v>
      </c>
      <c r="Q5940" t="s">
        <v>15626</v>
      </c>
      <c r="R5940">
        <v>814</v>
      </c>
      <c r="S5940">
        <v>899</v>
      </c>
    </row>
    <row r="5941" spans="1:19" x14ac:dyDescent="0.25">
      <c r="A5941" t="s">
        <v>6421</v>
      </c>
      <c r="B5941">
        <v>-1</v>
      </c>
      <c r="C5941" t="s">
        <v>6431</v>
      </c>
      <c r="D5941" t="str">
        <f>INDEX(Transcripts[#Data], MATCH(Exons[[#This Row],[Transcript stable ID]], Transcripts[Transcript stable ID], 0), 4)</f>
        <v>NM_018313.4</v>
      </c>
      <c r="E5941" t="s">
        <v>27</v>
      </c>
      <c r="J5941">
        <v>52719852</v>
      </c>
      <c r="K5941">
        <v>52675970</v>
      </c>
      <c r="L5941">
        <v>52676061</v>
      </c>
      <c r="N5941">
        <v>11</v>
      </c>
      <c r="O5941">
        <v>1096</v>
      </c>
      <c r="P5941">
        <v>1187</v>
      </c>
      <c r="Q5941" t="s">
        <v>15627</v>
      </c>
      <c r="R5941">
        <v>996</v>
      </c>
      <c r="S5941">
        <v>1087</v>
      </c>
    </row>
    <row r="5942" spans="1:19" x14ac:dyDescent="0.25">
      <c r="A5942" t="s">
        <v>6421</v>
      </c>
      <c r="B5942">
        <v>-1</v>
      </c>
      <c r="C5942" t="s">
        <v>6431</v>
      </c>
      <c r="D5942" t="str">
        <f>INDEX(Transcripts[#Data], MATCH(Exons[[#This Row],[Transcript stable ID]], Transcripts[Transcript stable ID], 0), 4)</f>
        <v>NM_018313.4</v>
      </c>
      <c r="E5942" t="s">
        <v>27</v>
      </c>
      <c r="J5942">
        <v>52719852</v>
      </c>
      <c r="K5942">
        <v>52668618</v>
      </c>
      <c r="L5942">
        <v>52668831</v>
      </c>
      <c r="N5942">
        <v>12</v>
      </c>
      <c r="O5942">
        <v>1188</v>
      </c>
      <c r="P5942">
        <v>1401</v>
      </c>
      <c r="Q5942" t="s">
        <v>15628</v>
      </c>
      <c r="R5942">
        <v>1088</v>
      </c>
      <c r="S5942">
        <v>1301</v>
      </c>
    </row>
    <row r="5943" spans="1:19" x14ac:dyDescent="0.25">
      <c r="A5943" t="s">
        <v>6421</v>
      </c>
      <c r="B5943">
        <v>-1</v>
      </c>
      <c r="C5943" t="s">
        <v>6431</v>
      </c>
      <c r="D5943" t="str">
        <f>INDEX(Transcripts[#Data], MATCH(Exons[[#This Row],[Transcript stable ID]], Transcripts[Transcript stable ID], 0), 4)</f>
        <v>NM_018313.4</v>
      </c>
      <c r="E5943" t="s">
        <v>27</v>
      </c>
      <c r="J5943">
        <v>52719852</v>
      </c>
      <c r="K5943">
        <v>52662910</v>
      </c>
      <c r="L5943">
        <v>52663051</v>
      </c>
      <c r="N5943">
        <v>13</v>
      </c>
      <c r="O5943">
        <v>1402</v>
      </c>
      <c r="P5943">
        <v>1543</v>
      </c>
      <c r="Q5943" t="s">
        <v>15629</v>
      </c>
      <c r="R5943">
        <v>1302</v>
      </c>
      <c r="S5943">
        <v>1443</v>
      </c>
    </row>
    <row r="5944" spans="1:19" x14ac:dyDescent="0.25">
      <c r="A5944" t="s">
        <v>6421</v>
      </c>
      <c r="B5944">
        <v>-1</v>
      </c>
      <c r="C5944" t="s">
        <v>6431</v>
      </c>
      <c r="D5944" t="str">
        <f>INDEX(Transcripts[#Data], MATCH(Exons[[#This Row],[Transcript stable ID]], Transcripts[Transcript stable ID], 0), 4)</f>
        <v>NM_018313.4</v>
      </c>
      <c r="E5944" t="s">
        <v>27</v>
      </c>
      <c r="J5944">
        <v>52719852</v>
      </c>
      <c r="K5944">
        <v>52661289</v>
      </c>
      <c r="L5944">
        <v>52661386</v>
      </c>
      <c r="N5944">
        <v>14</v>
      </c>
      <c r="O5944">
        <v>1544</v>
      </c>
      <c r="P5944">
        <v>1641</v>
      </c>
      <c r="Q5944" t="s">
        <v>15630</v>
      </c>
      <c r="R5944">
        <v>1444</v>
      </c>
      <c r="S5944">
        <v>1541</v>
      </c>
    </row>
    <row r="5945" spans="1:19" x14ac:dyDescent="0.25">
      <c r="A5945" t="s">
        <v>6421</v>
      </c>
      <c r="B5945">
        <v>-1</v>
      </c>
      <c r="C5945" t="s">
        <v>6431</v>
      </c>
      <c r="D5945" t="str">
        <f>INDEX(Transcripts[#Data], MATCH(Exons[[#This Row],[Transcript stable ID]], Transcripts[Transcript stable ID], 0), 4)</f>
        <v>NM_018313.4</v>
      </c>
      <c r="E5945" t="s">
        <v>27</v>
      </c>
      <c r="J5945">
        <v>52719852</v>
      </c>
      <c r="K5945">
        <v>52651278</v>
      </c>
      <c r="L5945">
        <v>52651554</v>
      </c>
      <c r="N5945">
        <v>15</v>
      </c>
      <c r="O5945">
        <v>1642</v>
      </c>
      <c r="P5945">
        <v>1918</v>
      </c>
      <c r="Q5945" t="s">
        <v>15631</v>
      </c>
      <c r="R5945">
        <v>1542</v>
      </c>
      <c r="S5945">
        <v>1818</v>
      </c>
    </row>
    <row r="5946" spans="1:19" x14ac:dyDescent="0.25">
      <c r="A5946" t="s">
        <v>6421</v>
      </c>
      <c r="B5946">
        <v>-1</v>
      </c>
      <c r="C5946" t="s">
        <v>6431</v>
      </c>
      <c r="D5946" t="str">
        <f>INDEX(Transcripts[#Data], MATCH(Exons[[#This Row],[Transcript stable ID]], Transcripts[Transcript stable ID], 0), 4)</f>
        <v>NM_018313.4</v>
      </c>
      <c r="E5946" t="s">
        <v>27</v>
      </c>
      <c r="J5946">
        <v>52719852</v>
      </c>
      <c r="K5946">
        <v>52649367</v>
      </c>
      <c r="L5946">
        <v>52649472</v>
      </c>
      <c r="N5946">
        <v>16</v>
      </c>
      <c r="O5946">
        <v>1919</v>
      </c>
      <c r="P5946">
        <v>2024</v>
      </c>
      <c r="Q5946" t="s">
        <v>15632</v>
      </c>
      <c r="R5946">
        <v>1819</v>
      </c>
      <c r="S5946">
        <v>1924</v>
      </c>
    </row>
    <row r="5947" spans="1:19" x14ac:dyDescent="0.25">
      <c r="A5947" t="s">
        <v>6421</v>
      </c>
      <c r="B5947">
        <v>-1</v>
      </c>
      <c r="C5947" t="s">
        <v>6431</v>
      </c>
      <c r="D5947" t="str">
        <f>INDEX(Transcripts[#Data], MATCH(Exons[[#This Row],[Transcript stable ID]], Transcripts[Transcript stable ID], 0), 4)</f>
        <v>NM_018313.4</v>
      </c>
      <c r="E5947" t="s">
        <v>27</v>
      </c>
      <c r="J5947">
        <v>52719852</v>
      </c>
      <c r="K5947">
        <v>52643329</v>
      </c>
      <c r="L5947">
        <v>52643971</v>
      </c>
      <c r="N5947">
        <v>17</v>
      </c>
      <c r="O5947">
        <v>2025</v>
      </c>
      <c r="P5947">
        <v>2667</v>
      </c>
      <c r="Q5947" t="s">
        <v>15633</v>
      </c>
      <c r="R5947">
        <v>1925</v>
      </c>
      <c r="S5947">
        <v>2567</v>
      </c>
    </row>
    <row r="5948" spans="1:19" x14ac:dyDescent="0.25">
      <c r="A5948" t="s">
        <v>6421</v>
      </c>
      <c r="B5948">
        <v>-1</v>
      </c>
      <c r="C5948" t="s">
        <v>6431</v>
      </c>
      <c r="D5948" t="str">
        <f>INDEX(Transcripts[#Data], MATCH(Exons[[#This Row],[Transcript stable ID]], Transcripts[Transcript stable ID], 0), 4)</f>
        <v>NM_018313.4</v>
      </c>
      <c r="E5948" t="s">
        <v>27</v>
      </c>
      <c r="J5948">
        <v>52719852</v>
      </c>
      <c r="K5948">
        <v>52637537</v>
      </c>
      <c r="L5948">
        <v>52637748</v>
      </c>
      <c r="N5948">
        <v>18</v>
      </c>
      <c r="O5948">
        <v>2668</v>
      </c>
      <c r="P5948">
        <v>2879</v>
      </c>
      <c r="Q5948" t="s">
        <v>15634</v>
      </c>
      <c r="R5948">
        <v>2568</v>
      </c>
      <c r="S5948">
        <v>2779</v>
      </c>
    </row>
    <row r="5949" spans="1:19" x14ac:dyDescent="0.25">
      <c r="A5949" t="s">
        <v>6421</v>
      </c>
      <c r="B5949">
        <v>-1</v>
      </c>
      <c r="C5949" t="s">
        <v>6431</v>
      </c>
      <c r="D5949" t="str">
        <f>INDEX(Transcripts[#Data], MATCH(Exons[[#This Row],[Transcript stable ID]], Transcripts[Transcript stable ID], 0), 4)</f>
        <v>NM_018313.4</v>
      </c>
      <c r="E5949" t="s">
        <v>27</v>
      </c>
      <c r="J5949">
        <v>52719852</v>
      </c>
      <c r="K5949">
        <v>52623086</v>
      </c>
      <c r="L5949">
        <v>52623271</v>
      </c>
      <c r="N5949">
        <v>19</v>
      </c>
      <c r="O5949">
        <v>2880</v>
      </c>
      <c r="P5949">
        <v>3065</v>
      </c>
      <c r="Q5949" t="s">
        <v>15635</v>
      </c>
      <c r="R5949">
        <v>2780</v>
      </c>
      <c r="S5949">
        <v>2965</v>
      </c>
    </row>
    <row r="5950" spans="1:19" x14ac:dyDescent="0.25">
      <c r="A5950" t="s">
        <v>6421</v>
      </c>
      <c r="B5950">
        <v>-1</v>
      </c>
      <c r="C5950" t="s">
        <v>6431</v>
      </c>
      <c r="D5950" t="str">
        <f>INDEX(Transcripts[#Data], MATCH(Exons[[#This Row],[Transcript stable ID]], Transcripts[Transcript stable ID], 0), 4)</f>
        <v>NM_018313.4</v>
      </c>
      <c r="E5950" t="s">
        <v>27</v>
      </c>
      <c r="J5950">
        <v>52719852</v>
      </c>
      <c r="K5950">
        <v>52620441</v>
      </c>
      <c r="L5950">
        <v>52620704</v>
      </c>
      <c r="N5950">
        <v>21</v>
      </c>
      <c r="O5950">
        <v>3149</v>
      </c>
      <c r="P5950">
        <v>3412</v>
      </c>
      <c r="Q5950" t="s">
        <v>15636</v>
      </c>
      <c r="R5950">
        <v>3049</v>
      </c>
      <c r="S5950">
        <v>3312</v>
      </c>
    </row>
    <row r="5951" spans="1:19" x14ac:dyDescent="0.25">
      <c r="A5951" t="s">
        <v>6421</v>
      </c>
      <c r="B5951">
        <v>-1</v>
      </c>
      <c r="C5951" t="s">
        <v>6431</v>
      </c>
      <c r="D5951" t="str">
        <f>INDEX(Transcripts[#Data], MATCH(Exons[[#This Row],[Transcript stable ID]], Transcripts[Transcript stable ID], 0), 4)</f>
        <v>NM_018313.4</v>
      </c>
      <c r="E5951" t="s">
        <v>27</v>
      </c>
      <c r="J5951">
        <v>52719852</v>
      </c>
      <c r="K5951">
        <v>52613070</v>
      </c>
      <c r="L5951">
        <v>52613215</v>
      </c>
      <c r="N5951">
        <v>22</v>
      </c>
      <c r="O5951">
        <v>3413</v>
      </c>
      <c r="P5951">
        <v>3558</v>
      </c>
      <c r="Q5951" t="s">
        <v>15637</v>
      </c>
      <c r="R5951">
        <v>3313</v>
      </c>
      <c r="S5951">
        <v>3458</v>
      </c>
    </row>
    <row r="5952" spans="1:19" x14ac:dyDescent="0.25">
      <c r="A5952" t="s">
        <v>6421</v>
      </c>
      <c r="B5952">
        <v>-1</v>
      </c>
      <c r="C5952" t="s">
        <v>6431</v>
      </c>
      <c r="D5952" t="str">
        <f>INDEX(Transcripts[#Data], MATCH(Exons[[#This Row],[Transcript stable ID]], Transcripts[Transcript stable ID], 0), 4)</f>
        <v>NM_018313.4</v>
      </c>
      <c r="E5952" t="s">
        <v>27</v>
      </c>
      <c r="J5952">
        <v>52719852</v>
      </c>
      <c r="K5952">
        <v>52610557</v>
      </c>
      <c r="L5952">
        <v>52610714</v>
      </c>
      <c r="N5952">
        <v>23</v>
      </c>
      <c r="O5952">
        <v>3559</v>
      </c>
      <c r="P5952">
        <v>3716</v>
      </c>
      <c r="Q5952" t="s">
        <v>15638</v>
      </c>
      <c r="R5952">
        <v>3459</v>
      </c>
      <c r="S5952">
        <v>3616</v>
      </c>
    </row>
    <row r="5953" spans="1:19" x14ac:dyDescent="0.25">
      <c r="A5953" t="s">
        <v>6421</v>
      </c>
      <c r="B5953">
        <v>-1</v>
      </c>
      <c r="C5953" t="s">
        <v>6431</v>
      </c>
      <c r="D5953" t="str">
        <f>INDEX(Transcripts[#Data], MATCH(Exons[[#This Row],[Transcript stable ID]], Transcripts[Transcript stable ID], 0), 4)</f>
        <v>NM_018313.4</v>
      </c>
      <c r="E5953" t="s">
        <v>27</v>
      </c>
      <c r="J5953">
        <v>52719852</v>
      </c>
      <c r="K5953">
        <v>52598066</v>
      </c>
      <c r="L5953">
        <v>52598249</v>
      </c>
      <c r="N5953">
        <v>24</v>
      </c>
      <c r="O5953">
        <v>3717</v>
      </c>
      <c r="P5953">
        <v>3900</v>
      </c>
      <c r="Q5953" t="s">
        <v>15639</v>
      </c>
      <c r="R5953">
        <v>3617</v>
      </c>
      <c r="S5953">
        <v>3800</v>
      </c>
    </row>
    <row r="5954" spans="1:19" x14ac:dyDescent="0.25">
      <c r="A5954" t="s">
        <v>6421</v>
      </c>
      <c r="B5954">
        <v>-1</v>
      </c>
      <c r="C5954" t="s">
        <v>6431</v>
      </c>
      <c r="D5954" t="str">
        <f>INDEX(Transcripts[#Data], MATCH(Exons[[#This Row],[Transcript stable ID]], Transcripts[Transcript stable ID], 0), 4)</f>
        <v>NM_018313.4</v>
      </c>
      <c r="E5954" t="s">
        <v>27</v>
      </c>
      <c r="J5954">
        <v>52719852</v>
      </c>
      <c r="K5954">
        <v>52595783</v>
      </c>
      <c r="L5954">
        <v>52595984</v>
      </c>
      <c r="N5954">
        <v>26</v>
      </c>
      <c r="O5954">
        <v>4031</v>
      </c>
      <c r="P5954">
        <v>4232</v>
      </c>
      <c r="Q5954" t="s">
        <v>15640</v>
      </c>
      <c r="R5954">
        <v>3931</v>
      </c>
      <c r="S5954">
        <v>4132</v>
      </c>
    </row>
    <row r="5955" spans="1:19" x14ac:dyDescent="0.25">
      <c r="A5955" t="s">
        <v>6421</v>
      </c>
      <c r="B5955">
        <v>-1</v>
      </c>
      <c r="C5955" t="s">
        <v>6431</v>
      </c>
      <c r="D5955" t="str">
        <f>INDEX(Transcripts[#Data], MATCH(Exons[[#This Row],[Transcript stable ID]], Transcripts[Transcript stable ID], 0), 4)</f>
        <v>NM_018313.4</v>
      </c>
      <c r="E5955" t="s">
        <v>27</v>
      </c>
      <c r="J5955">
        <v>52719852</v>
      </c>
      <c r="K5955">
        <v>52588740</v>
      </c>
      <c r="L5955">
        <v>52588895</v>
      </c>
      <c r="N5955">
        <v>27</v>
      </c>
      <c r="O5955">
        <v>4233</v>
      </c>
      <c r="P5955">
        <v>4388</v>
      </c>
      <c r="Q5955" t="s">
        <v>15641</v>
      </c>
      <c r="R5955">
        <v>4133</v>
      </c>
      <c r="S5955">
        <v>4288</v>
      </c>
    </row>
    <row r="5956" spans="1:19" x14ac:dyDescent="0.25">
      <c r="A5956" t="s">
        <v>6421</v>
      </c>
      <c r="B5956">
        <v>-1</v>
      </c>
      <c r="C5956" t="s">
        <v>6431</v>
      </c>
      <c r="D5956" t="str">
        <f>INDEX(Transcripts[#Data], MATCH(Exons[[#This Row],[Transcript stable ID]], Transcripts[Transcript stable ID], 0), 4)</f>
        <v>NM_018313.4</v>
      </c>
      <c r="E5956" t="s">
        <v>27</v>
      </c>
      <c r="J5956">
        <v>52719852</v>
      </c>
      <c r="K5956">
        <v>52584763</v>
      </c>
      <c r="L5956">
        <v>52584833</v>
      </c>
      <c r="N5956">
        <v>28</v>
      </c>
      <c r="O5956">
        <v>4389</v>
      </c>
      <c r="P5956">
        <v>4459</v>
      </c>
      <c r="Q5956" t="s">
        <v>15642</v>
      </c>
      <c r="R5956">
        <v>4289</v>
      </c>
      <c r="S5956">
        <v>4359</v>
      </c>
    </row>
    <row r="5957" spans="1:19" x14ac:dyDescent="0.25">
      <c r="A5957" t="s">
        <v>6421</v>
      </c>
      <c r="B5957">
        <v>-1</v>
      </c>
      <c r="C5957" t="s">
        <v>6431</v>
      </c>
      <c r="D5957" t="str">
        <f>INDEX(Transcripts[#Data], MATCH(Exons[[#This Row],[Transcript stable ID]], Transcripts[Transcript stable ID], 0), 4)</f>
        <v>NM_018313.4</v>
      </c>
      <c r="E5957" t="s">
        <v>27</v>
      </c>
      <c r="J5957">
        <v>52719852</v>
      </c>
      <c r="K5957">
        <v>52584437</v>
      </c>
      <c r="L5957">
        <v>52584653</v>
      </c>
      <c r="N5957">
        <v>29</v>
      </c>
      <c r="O5957">
        <v>4460</v>
      </c>
      <c r="P5957">
        <v>4676</v>
      </c>
      <c r="Q5957" t="s">
        <v>15643</v>
      </c>
      <c r="R5957">
        <v>4360</v>
      </c>
      <c r="S5957">
        <v>4576</v>
      </c>
    </row>
    <row r="5958" spans="1:19" x14ac:dyDescent="0.25">
      <c r="A5958" t="s">
        <v>6421</v>
      </c>
      <c r="B5958">
        <v>-1</v>
      </c>
      <c r="C5958" t="s">
        <v>6431</v>
      </c>
      <c r="D5958" t="str">
        <f>INDEX(Transcripts[#Data], MATCH(Exons[[#This Row],[Transcript stable ID]], Transcripts[Transcript stable ID], 0), 4)</f>
        <v>NM_018313.4</v>
      </c>
      <c r="E5958" t="s">
        <v>27</v>
      </c>
      <c r="F5958">
        <v>52719765</v>
      </c>
      <c r="G5958">
        <v>52719852</v>
      </c>
      <c r="J5958">
        <v>52719852</v>
      </c>
      <c r="K5958">
        <v>52719765</v>
      </c>
      <c r="L5958">
        <v>52719852</v>
      </c>
      <c r="N5958">
        <v>1</v>
      </c>
      <c r="Q5958" t="s">
        <v>15644</v>
      </c>
    </row>
    <row r="5959" spans="1:19" x14ac:dyDescent="0.25">
      <c r="A5959" t="s">
        <v>6421</v>
      </c>
      <c r="B5959">
        <v>-1</v>
      </c>
      <c r="C5959" t="s">
        <v>6431</v>
      </c>
      <c r="D5959" t="str">
        <f>INDEX(Transcripts[#Data], MATCH(Exons[[#This Row],[Transcript stable ID]], Transcripts[Transcript stable ID], 0), 4)</f>
        <v>NM_018313.4</v>
      </c>
      <c r="E5959" t="s">
        <v>27</v>
      </c>
      <c r="F5959">
        <v>52713728</v>
      </c>
      <c r="G5959">
        <v>52713739</v>
      </c>
      <c r="J5959">
        <v>52719852</v>
      </c>
      <c r="K5959">
        <v>52713590</v>
      </c>
      <c r="L5959">
        <v>52713739</v>
      </c>
      <c r="N5959">
        <v>2</v>
      </c>
      <c r="O5959">
        <v>101</v>
      </c>
      <c r="P5959">
        <v>238</v>
      </c>
      <c r="Q5959" t="s">
        <v>15645</v>
      </c>
      <c r="R5959">
        <v>1</v>
      </c>
      <c r="S5959">
        <v>138</v>
      </c>
    </row>
    <row r="5960" spans="1:19" x14ac:dyDescent="0.25">
      <c r="A5960" t="s">
        <v>6421</v>
      </c>
      <c r="B5960">
        <v>-1</v>
      </c>
      <c r="C5960" t="s">
        <v>6431</v>
      </c>
      <c r="D5960" t="str">
        <f>INDEX(Transcripts[#Data], MATCH(Exons[[#This Row],[Transcript stable ID]], Transcripts[Transcript stable ID], 0), 4)</f>
        <v>NM_018313.4</v>
      </c>
      <c r="E5960" t="s">
        <v>27</v>
      </c>
      <c r="J5960">
        <v>52719852</v>
      </c>
      <c r="K5960">
        <v>52677264</v>
      </c>
      <c r="L5960">
        <v>52677359</v>
      </c>
      <c r="N5960">
        <v>10</v>
      </c>
      <c r="O5960">
        <v>1000</v>
      </c>
      <c r="P5960">
        <v>1095</v>
      </c>
      <c r="Q5960" t="s">
        <v>15646</v>
      </c>
      <c r="R5960">
        <v>900</v>
      </c>
      <c r="S5960">
        <v>995</v>
      </c>
    </row>
    <row r="5961" spans="1:19" x14ac:dyDescent="0.25">
      <c r="A5961" t="s">
        <v>6421</v>
      </c>
      <c r="B5961">
        <v>-1</v>
      </c>
      <c r="C5961" t="s">
        <v>6431</v>
      </c>
      <c r="D5961" t="str">
        <f>INDEX(Transcripts[#Data], MATCH(Exons[[#This Row],[Transcript stable ID]], Transcripts[Transcript stable ID], 0), 4)</f>
        <v>NM_018313.4</v>
      </c>
      <c r="E5961" t="s">
        <v>27</v>
      </c>
      <c r="J5961">
        <v>52719852</v>
      </c>
      <c r="K5961">
        <v>52621369</v>
      </c>
      <c r="L5961">
        <v>52621451</v>
      </c>
      <c r="N5961">
        <v>20</v>
      </c>
      <c r="O5961">
        <v>3066</v>
      </c>
      <c r="P5961">
        <v>3148</v>
      </c>
      <c r="Q5961" t="s">
        <v>15647</v>
      </c>
      <c r="R5961">
        <v>2966</v>
      </c>
      <c r="S5961">
        <v>3048</v>
      </c>
    </row>
    <row r="5962" spans="1:19" x14ac:dyDescent="0.25">
      <c r="A5962" t="s">
        <v>6421</v>
      </c>
      <c r="B5962">
        <v>-1</v>
      </c>
      <c r="C5962" t="s">
        <v>6431</v>
      </c>
      <c r="D5962" t="str">
        <f>INDEX(Transcripts[#Data], MATCH(Exons[[#This Row],[Transcript stable ID]], Transcripts[Transcript stable ID], 0), 4)</f>
        <v>NM_018313.4</v>
      </c>
      <c r="E5962" t="s">
        <v>27</v>
      </c>
      <c r="J5962">
        <v>52719852</v>
      </c>
      <c r="K5962">
        <v>52597380</v>
      </c>
      <c r="L5962">
        <v>52597509</v>
      </c>
      <c r="N5962">
        <v>25</v>
      </c>
      <c r="O5962">
        <v>3901</v>
      </c>
      <c r="P5962">
        <v>4030</v>
      </c>
      <c r="Q5962" t="s">
        <v>15648</v>
      </c>
      <c r="R5962">
        <v>3801</v>
      </c>
      <c r="S5962">
        <v>3930</v>
      </c>
    </row>
    <row r="5963" spans="1:19" x14ac:dyDescent="0.25">
      <c r="A5963" t="s">
        <v>6421</v>
      </c>
      <c r="B5963">
        <v>-1</v>
      </c>
      <c r="C5963" t="s">
        <v>6431</v>
      </c>
      <c r="D5963" t="str">
        <f>INDEX(Transcripts[#Data], MATCH(Exons[[#This Row],[Transcript stable ID]], Transcripts[Transcript stable ID], 0), 4)</f>
        <v>NM_018313.4</v>
      </c>
      <c r="E5963" t="s">
        <v>27</v>
      </c>
      <c r="H5963">
        <v>52581857</v>
      </c>
      <c r="I5963">
        <v>52582078</v>
      </c>
      <c r="J5963">
        <v>52719852</v>
      </c>
      <c r="K5963">
        <v>52581857</v>
      </c>
      <c r="L5963">
        <v>52582251</v>
      </c>
      <c r="N5963">
        <v>30</v>
      </c>
      <c r="O5963">
        <v>4677</v>
      </c>
      <c r="P5963">
        <v>4849</v>
      </c>
      <c r="Q5963" t="s">
        <v>15649</v>
      </c>
      <c r="R5963">
        <v>4577</v>
      </c>
      <c r="S5963">
        <v>4749</v>
      </c>
    </row>
    <row r="5964" spans="1:19" x14ac:dyDescent="0.25">
      <c r="A5964" t="s">
        <v>2552</v>
      </c>
      <c r="B5964">
        <v>1</v>
      </c>
      <c r="C5964" t="s">
        <v>2557</v>
      </c>
      <c r="D5964" t="str">
        <f>INDEX(Transcripts[#Data], MATCH(Exons[[#This Row],[Transcript stable ID]], Transcripts[Transcript stable ID], 0), 4)</f>
        <v>NM_001972.4</v>
      </c>
      <c r="E5964" t="s">
        <v>27</v>
      </c>
      <c r="J5964">
        <v>852291</v>
      </c>
      <c r="K5964">
        <v>852876</v>
      </c>
      <c r="L5964">
        <v>853032</v>
      </c>
      <c r="M5964">
        <v>1</v>
      </c>
      <c r="N5964">
        <v>2</v>
      </c>
      <c r="O5964">
        <v>106</v>
      </c>
      <c r="P5964">
        <v>262</v>
      </c>
      <c r="Q5964" t="s">
        <v>15650</v>
      </c>
      <c r="R5964">
        <v>68</v>
      </c>
      <c r="S5964">
        <v>224</v>
      </c>
    </row>
    <row r="5965" spans="1:19" x14ac:dyDescent="0.25">
      <c r="A5965" t="s">
        <v>2552</v>
      </c>
      <c r="B5965">
        <v>1</v>
      </c>
      <c r="C5965" t="s">
        <v>2557</v>
      </c>
      <c r="D5965" t="str">
        <f>INDEX(Transcripts[#Data], MATCH(Exons[[#This Row],[Transcript stable ID]], Transcripts[Transcript stable ID], 0), 4)</f>
        <v>NM_001972.4</v>
      </c>
      <c r="E5965" t="s">
        <v>27</v>
      </c>
      <c r="J5965">
        <v>852291</v>
      </c>
      <c r="K5965">
        <v>853262</v>
      </c>
      <c r="L5965">
        <v>853403</v>
      </c>
      <c r="M5965">
        <v>1</v>
      </c>
      <c r="N5965">
        <v>3</v>
      </c>
      <c r="O5965">
        <v>263</v>
      </c>
      <c r="P5965">
        <v>404</v>
      </c>
      <c r="Q5965" t="s">
        <v>15651</v>
      </c>
      <c r="R5965">
        <v>225</v>
      </c>
      <c r="S5965">
        <v>366</v>
      </c>
    </row>
    <row r="5966" spans="1:19" x14ac:dyDescent="0.25">
      <c r="A5966" t="s">
        <v>2552</v>
      </c>
      <c r="B5966">
        <v>1</v>
      </c>
      <c r="C5966" t="s">
        <v>2557</v>
      </c>
      <c r="D5966" t="str">
        <f>INDEX(Transcripts[#Data], MATCH(Exons[[#This Row],[Transcript stable ID]], Transcripts[Transcript stable ID], 0), 4)</f>
        <v>NM_001972.4</v>
      </c>
      <c r="E5966" t="s">
        <v>27</v>
      </c>
      <c r="J5966">
        <v>852291</v>
      </c>
      <c r="K5966">
        <v>855564</v>
      </c>
      <c r="L5966">
        <v>855794</v>
      </c>
      <c r="M5966">
        <v>1</v>
      </c>
      <c r="N5966">
        <v>4</v>
      </c>
      <c r="O5966">
        <v>405</v>
      </c>
      <c r="P5966">
        <v>635</v>
      </c>
      <c r="Q5966" t="s">
        <v>15652</v>
      </c>
      <c r="R5966">
        <v>367</v>
      </c>
      <c r="S5966">
        <v>597</v>
      </c>
    </row>
    <row r="5967" spans="1:19" x14ac:dyDescent="0.25">
      <c r="A5967" t="s">
        <v>2552</v>
      </c>
      <c r="B5967">
        <v>1</v>
      </c>
      <c r="C5967" t="s">
        <v>2557</v>
      </c>
      <c r="D5967" t="str">
        <f>INDEX(Transcripts[#Data], MATCH(Exons[[#This Row],[Transcript stable ID]], Transcripts[Transcript stable ID], 0), 4)</f>
        <v>NM_001972.4</v>
      </c>
      <c r="E5967" t="s">
        <v>27</v>
      </c>
      <c r="H5967">
        <v>856165</v>
      </c>
      <c r="I5967">
        <v>856242</v>
      </c>
      <c r="J5967">
        <v>852291</v>
      </c>
      <c r="K5967">
        <v>855958</v>
      </c>
      <c r="L5967">
        <v>856242</v>
      </c>
      <c r="M5967">
        <v>1</v>
      </c>
      <c r="N5967">
        <v>5</v>
      </c>
      <c r="O5967">
        <v>636</v>
      </c>
      <c r="P5967">
        <v>842</v>
      </c>
      <c r="Q5967" t="s">
        <v>15653</v>
      </c>
      <c r="R5967">
        <v>598</v>
      </c>
      <c r="S5967">
        <v>804</v>
      </c>
    </row>
    <row r="5968" spans="1:19" x14ac:dyDescent="0.25">
      <c r="A5968" t="s">
        <v>2552</v>
      </c>
      <c r="B5968">
        <v>1</v>
      </c>
      <c r="C5968" t="s">
        <v>2557</v>
      </c>
      <c r="D5968" t="str">
        <f>INDEX(Transcripts[#Data], MATCH(Exons[[#This Row],[Transcript stable ID]], Transcripts[Transcript stable ID], 0), 4)</f>
        <v>NM_001972.4</v>
      </c>
      <c r="E5968" t="s">
        <v>27</v>
      </c>
      <c r="F5968">
        <v>852291</v>
      </c>
      <c r="G5968">
        <v>852328</v>
      </c>
      <c r="J5968">
        <v>852291</v>
      </c>
      <c r="K5968">
        <v>852291</v>
      </c>
      <c r="L5968">
        <v>852395</v>
      </c>
      <c r="N5968">
        <v>1</v>
      </c>
      <c r="O5968">
        <v>39</v>
      </c>
      <c r="P5968">
        <v>105</v>
      </c>
      <c r="Q5968" t="s">
        <v>15654</v>
      </c>
      <c r="R5968">
        <v>1</v>
      </c>
      <c r="S5968">
        <v>67</v>
      </c>
    </row>
    <row r="5969" spans="1:19" x14ac:dyDescent="0.25">
      <c r="A5969" t="s">
        <v>1322</v>
      </c>
      <c r="B5969">
        <v>-1</v>
      </c>
      <c r="C5969" t="s">
        <v>1331</v>
      </c>
      <c r="D5969" t="str">
        <f>INDEX(Transcripts[#Data], MATCH(Exons[[#This Row],[Transcript stable ID]], Transcripts[Transcript stable ID], 0), 4)</f>
        <v>NM_000075.3</v>
      </c>
      <c r="E5969" t="s">
        <v>27</v>
      </c>
      <c r="F5969">
        <v>58145958</v>
      </c>
      <c r="G5969">
        <v>58146304</v>
      </c>
      <c r="J5969">
        <v>58146304</v>
      </c>
      <c r="K5969">
        <v>58145958</v>
      </c>
      <c r="L5969">
        <v>58146304</v>
      </c>
      <c r="N5969">
        <v>1</v>
      </c>
      <c r="Q5969" t="s">
        <v>15655</v>
      </c>
    </row>
    <row r="5970" spans="1:19" x14ac:dyDescent="0.25">
      <c r="A5970" t="s">
        <v>1322</v>
      </c>
      <c r="B5970">
        <v>-1</v>
      </c>
      <c r="C5970" t="s">
        <v>1331</v>
      </c>
      <c r="D5970" t="str">
        <f>INDEX(Transcripts[#Data], MATCH(Exons[[#This Row],[Transcript stable ID]], Transcripts[Transcript stable ID], 0), 4)</f>
        <v>NM_000075.3</v>
      </c>
      <c r="E5970" t="s">
        <v>27</v>
      </c>
      <c r="F5970">
        <v>58145501</v>
      </c>
      <c r="G5970">
        <v>58145519</v>
      </c>
      <c r="J5970">
        <v>58146304</v>
      </c>
      <c r="K5970">
        <v>58145283</v>
      </c>
      <c r="L5970">
        <v>58145519</v>
      </c>
      <c r="N5970">
        <v>2</v>
      </c>
      <c r="O5970">
        <v>367</v>
      </c>
      <c r="P5970">
        <v>584</v>
      </c>
      <c r="Q5970" t="s">
        <v>15656</v>
      </c>
      <c r="R5970">
        <v>1</v>
      </c>
      <c r="S5970">
        <v>218</v>
      </c>
    </row>
    <row r="5971" spans="1:19" x14ac:dyDescent="0.25">
      <c r="A5971" t="s">
        <v>1322</v>
      </c>
      <c r="B5971">
        <v>-1</v>
      </c>
      <c r="C5971" t="s">
        <v>1331</v>
      </c>
      <c r="D5971" t="str">
        <f>INDEX(Transcripts[#Data], MATCH(Exons[[#This Row],[Transcript stable ID]], Transcripts[Transcript stable ID], 0), 4)</f>
        <v>NM_000075.3</v>
      </c>
      <c r="E5971" t="s">
        <v>27</v>
      </c>
      <c r="J5971">
        <v>58146304</v>
      </c>
      <c r="K5971">
        <v>58144990</v>
      </c>
      <c r="L5971">
        <v>58145125</v>
      </c>
      <c r="N5971">
        <v>3</v>
      </c>
      <c r="O5971">
        <v>585</v>
      </c>
      <c r="P5971">
        <v>720</v>
      </c>
      <c r="Q5971" t="s">
        <v>15657</v>
      </c>
      <c r="R5971">
        <v>219</v>
      </c>
      <c r="S5971">
        <v>354</v>
      </c>
    </row>
    <row r="5972" spans="1:19" x14ac:dyDescent="0.25">
      <c r="A5972" t="s">
        <v>1322</v>
      </c>
      <c r="B5972">
        <v>-1</v>
      </c>
      <c r="C5972" t="s">
        <v>1331</v>
      </c>
      <c r="D5972" t="str">
        <f>INDEX(Transcripts[#Data], MATCH(Exons[[#This Row],[Transcript stable ID]], Transcripts[Transcript stable ID], 0), 4)</f>
        <v>NM_000075.3</v>
      </c>
      <c r="E5972" t="s">
        <v>27</v>
      </c>
      <c r="J5972">
        <v>58146304</v>
      </c>
      <c r="K5972">
        <v>58144706</v>
      </c>
      <c r="L5972">
        <v>58144873</v>
      </c>
      <c r="N5972">
        <v>4</v>
      </c>
      <c r="O5972">
        <v>721</v>
      </c>
      <c r="P5972">
        <v>888</v>
      </c>
      <c r="Q5972" t="s">
        <v>15658</v>
      </c>
      <c r="R5972">
        <v>355</v>
      </c>
      <c r="S5972">
        <v>522</v>
      </c>
    </row>
    <row r="5973" spans="1:19" x14ac:dyDescent="0.25">
      <c r="A5973" t="s">
        <v>1322</v>
      </c>
      <c r="B5973">
        <v>-1</v>
      </c>
      <c r="C5973" t="s">
        <v>1331</v>
      </c>
      <c r="D5973" t="str">
        <f>INDEX(Transcripts[#Data], MATCH(Exons[[#This Row],[Transcript stable ID]], Transcripts[Transcript stable ID], 0), 4)</f>
        <v>NM_000075.3</v>
      </c>
      <c r="E5973" t="s">
        <v>27</v>
      </c>
      <c r="J5973">
        <v>58146304</v>
      </c>
      <c r="K5973">
        <v>58144439</v>
      </c>
      <c r="L5973">
        <v>58144548</v>
      </c>
      <c r="N5973">
        <v>5</v>
      </c>
      <c r="O5973">
        <v>889</v>
      </c>
      <c r="P5973">
        <v>998</v>
      </c>
      <c r="Q5973" t="s">
        <v>15659</v>
      </c>
      <c r="R5973">
        <v>523</v>
      </c>
      <c r="S5973">
        <v>632</v>
      </c>
    </row>
    <row r="5974" spans="1:19" x14ac:dyDescent="0.25">
      <c r="A5974" t="s">
        <v>1322</v>
      </c>
      <c r="B5974">
        <v>-1</v>
      </c>
      <c r="C5974" t="s">
        <v>1331</v>
      </c>
      <c r="D5974" t="str">
        <f>INDEX(Transcripts[#Data], MATCH(Exons[[#This Row],[Transcript stable ID]], Transcripts[Transcript stable ID], 0), 4)</f>
        <v>NM_000075.3</v>
      </c>
      <c r="E5974" t="s">
        <v>27</v>
      </c>
      <c r="J5974">
        <v>58146304</v>
      </c>
      <c r="K5974">
        <v>58143237</v>
      </c>
      <c r="L5974">
        <v>58143287</v>
      </c>
      <c r="N5974">
        <v>6</v>
      </c>
      <c r="O5974">
        <v>999</v>
      </c>
      <c r="P5974">
        <v>1049</v>
      </c>
      <c r="Q5974" t="s">
        <v>15660</v>
      </c>
      <c r="R5974">
        <v>633</v>
      </c>
      <c r="S5974">
        <v>683</v>
      </c>
    </row>
    <row r="5975" spans="1:19" x14ac:dyDescent="0.25">
      <c r="A5975" t="s">
        <v>1322</v>
      </c>
      <c r="B5975">
        <v>-1</v>
      </c>
      <c r="C5975" t="s">
        <v>1331</v>
      </c>
      <c r="D5975" t="str">
        <f>INDEX(Transcripts[#Data], MATCH(Exons[[#This Row],[Transcript stable ID]], Transcripts[Transcript stable ID], 0), 4)</f>
        <v>NM_000075.3</v>
      </c>
      <c r="E5975" t="s">
        <v>27</v>
      </c>
      <c r="J5975">
        <v>58146304</v>
      </c>
      <c r="K5975">
        <v>58142965</v>
      </c>
      <c r="L5975">
        <v>58143100</v>
      </c>
      <c r="N5975">
        <v>7</v>
      </c>
      <c r="O5975">
        <v>1050</v>
      </c>
      <c r="P5975">
        <v>1185</v>
      </c>
      <c r="Q5975" t="s">
        <v>15661</v>
      </c>
      <c r="R5975">
        <v>684</v>
      </c>
      <c r="S5975">
        <v>819</v>
      </c>
    </row>
    <row r="5976" spans="1:19" x14ac:dyDescent="0.25">
      <c r="A5976" t="s">
        <v>1322</v>
      </c>
      <c r="B5976">
        <v>-1</v>
      </c>
      <c r="C5976" t="s">
        <v>1331</v>
      </c>
      <c r="D5976" t="str">
        <f>INDEX(Transcripts[#Data], MATCH(Exons[[#This Row],[Transcript stable ID]], Transcripts[Transcript stable ID], 0), 4)</f>
        <v>NM_000075.3</v>
      </c>
      <c r="E5976" t="s">
        <v>27</v>
      </c>
      <c r="H5976">
        <v>58141510</v>
      </c>
      <c r="I5976">
        <v>58142307</v>
      </c>
      <c r="J5976">
        <v>58146304</v>
      </c>
      <c r="K5976">
        <v>58141510</v>
      </c>
      <c r="L5976">
        <v>58142400</v>
      </c>
      <c r="N5976">
        <v>8</v>
      </c>
      <c r="O5976">
        <v>1186</v>
      </c>
      <c r="P5976">
        <v>1278</v>
      </c>
      <c r="Q5976" t="s">
        <v>15662</v>
      </c>
      <c r="R5976">
        <v>820</v>
      </c>
      <c r="S5976">
        <v>912</v>
      </c>
    </row>
    <row r="5977" spans="1:19" x14ac:dyDescent="0.25">
      <c r="A5977" t="s">
        <v>3809</v>
      </c>
      <c r="B5977">
        <v>-1</v>
      </c>
      <c r="C5977" t="s">
        <v>3810</v>
      </c>
      <c r="D5977" t="str">
        <f>INDEX(Transcripts[#Data], MATCH(Exons[[#This Row],[Transcript stable ID]], Transcripts[Transcript stable ID], 0), 4)</f>
        <v>NM_002072.4</v>
      </c>
      <c r="E5977" t="s">
        <v>27</v>
      </c>
      <c r="F5977">
        <v>80646152</v>
      </c>
      <c r="G5977">
        <v>80646374</v>
      </c>
      <c r="J5977">
        <v>80646374</v>
      </c>
      <c r="K5977">
        <v>80646016</v>
      </c>
      <c r="L5977">
        <v>80646374</v>
      </c>
      <c r="N5977">
        <v>1</v>
      </c>
      <c r="O5977">
        <v>224</v>
      </c>
      <c r="P5977">
        <v>359</v>
      </c>
      <c r="Q5977" t="s">
        <v>15663</v>
      </c>
      <c r="R5977">
        <v>1</v>
      </c>
      <c r="S5977">
        <v>136</v>
      </c>
    </row>
    <row r="5978" spans="1:19" x14ac:dyDescent="0.25">
      <c r="A5978" t="s">
        <v>3809</v>
      </c>
      <c r="B5978">
        <v>-1</v>
      </c>
      <c r="C5978" t="s">
        <v>3810</v>
      </c>
      <c r="D5978" t="str">
        <f>INDEX(Transcripts[#Data], MATCH(Exons[[#This Row],[Transcript stable ID]], Transcripts[Transcript stable ID], 0), 4)</f>
        <v>NM_002072.4</v>
      </c>
      <c r="E5978" t="s">
        <v>27</v>
      </c>
      <c r="J5978">
        <v>80646374</v>
      </c>
      <c r="K5978">
        <v>80537077</v>
      </c>
      <c r="L5978">
        <v>80537261</v>
      </c>
      <c r="N5978">
        <v>2</v>
      </c>
      <c r="O5978">
        <v>360</v>
      </c>
      <c r="P5978">
        <v>544</v>
      </c>
      <c r="Q5978" t="s">
        <v>15664</v>
      </c>
      <c r="R5978">
        <v>137</v>
      </c>
      <c r="S5978">
        <v>321</v>
      </c>
    </row>
    <row r="5979" spans="1:19" x14ac:dyDescent="0.25">
      <c r="A5979" t="s">
        <v>3809</v>
      </c>
      <c r="B5979">
        <v>-1</v>
      </c>
      <c r="C5979" t="s">
        <v>3810</v>
      </c>
      <c r="D5979" t="str">
        <f>INDEX(Transcripts[#Data], MATCH(Exons[[#This Row],[Transcript stable ID]], Transcripts[Transcript stable ID], 0), 4)</f>
        <v>NM_002072.4</v>
      </c>
      <c r="E5979" t="s">
        <v>27</v>
      </c>
      <c r="J5979">
        <v>80646374</v>
      </c>
      <c r="K5979">
        <v>80430532</v>
      </c>
      <c r="L5979">
        <v>80430686</v>
      </c>
      <c r="N5979">
        <v>3</v>
      </c>
      <c r="O5979">
        <v>545</v>
      </c>
      <c r="P5979">
        <v>699</v>
      </c>
      <c r="Q5979" t="s">
        <v>15665</v>
      </c>
      <c r="R5979">
        <v>322</v>
      </c>
      <c r="S5979">
        <v>476</v>
      </c>
    </row>
    <row r="5980" spans="1:19" x14ac:dyDescent="0.25">
      <c r="A5980" t="s">
        <v>3809</v>
      </c>
      <c r="B5980">
        <v>-1</v>
      </c>
      <c r="C5980" t="s">
        <v>3810</v>
      </c>
      <c r="D5980" t="str">
        <f>INDEX(Transcripts[#Data], MATCH(Exons[[#This Row],[Transcript stable ID]], Transcripts[Transcript stable ID], 0), 4)</f>
        <v>NM_002072.4</v>
      </c>
      <c r="E5980" t="s">
        <v>27</v>
      </c>
      <c r="J5980">
        <v>80646374</v>
      </c>
      <c r="K5980">
        <v>80412436</v>
      </c>
      <c r="L5980">
        <v>80412564</v>
      </c>
      <c r="N5980">
        <v>4</v>
      </c>
      <c r="O5980">
        <v>700</v>
      </c>
      <c r="P5980">
        <v>828</v>
      </c>
      <c r="Q5980" t="s">
        <v>15666</v>
      </c>
      <c r="R5980">
        <v>477</v>
      </c>
      <c r="S5980">
        <v>605</v>
      </c>
    </row>
    <row r="5981" spans="1:19" x14ac:dyDescent="0.25">
      <c r="A5981" t="s">
        <v>3809</v>
      </c>
      <c r="B5981">
        <v>-1</v>
      </c>
      <c r="C5981" t="s">
        <v>3810</v>
      </c>
      <c r="D5981" t="str">
        <f>INDEX(Transcripts[#Data], MATCH(Exons[[#This Row],[Transcript stable ID]], Transcripts[Transcript stable ID], 0), 4)</f>
        <v>NM_002072.4</v>
      </c>
      <c r="E5981" t="s">
        <v>27</v>
      </c>
      <c r="J5981">
        <v>80646374</v>
      </c>
      <c r="K5981">
        <v>80409379</v>
      </c>
      <c r="L5981">
        <v>80409508</v>
      </c>
      <c r="N5981">
        <v>5</v>
      </c>
      <c r="O5981">
        <v>829</v>
      </c>
      <c r="P5981">
        <v>958</v>
      </c>
      <c r="Q5981" t="s">
        <v>15667</v>
      </c>
      <c r="R5981">
        <v>606</v>
      </c>
      <c r="S5981">
        <v>735</v>
      </c>
    </row>
    <row r="5982" spans="1:19" x14ac:dyDescent="0.25">
      <c r="A5982" t="s">
        <v>3809</v>
      </c>
      <c r="B5982">
        <v>-1</v>
      </c>
      <c r="C5982" t="s">
        <v>3810</v>
      </c>
      <c r="D5982" t="str">
        <f>INDEX(Transcripts[#Data], MATCH(Exons[[#This Row],[Transcript stable ID]], Transcripts[Transcript stable ID], 0), 4)</f>
        <v>NM_002072.4</v>
      </c>
      <c r="E5982" t="s">
        <v>27</v>
      </c>
      <c r="J5982">
        <v>80646374</v>
      </c>
      <c r="K5982">
        <v>80343430</v>
      </c>
      <c r="L5982">
        <v>80343583</v>
      </c>
      <c r="N5982">
        <v>6</v>
      </c>
      <c r="O5982">
        <v>959</v>
      </c>
      <c r="P5982">
        <v>1112</v>
      </c>
      <c r="Q5982" t="s">
        <v>15668</v>
      </c>
      <c r="R5982">
        <v>736</v>
      </c>
      <c r="S5982">
        <v>889</v>
      </c>
    </row>
    <row r="5983" spans="1:19" x14ac:dyDescent="0.25">
      <c r="A5983" t="s">
        <v>3809</v>
      </c>
      <c r="B5983">
        <v>-1</v>
      </c>
      <c r="C5983" t="s">
        <v>3810</v>
      </c>
      <c r="D5983" t="str">
        <f>INDEX(Transcripts[#Data], MATCH(Exons[[#This Row],[Transcript stable ID]], Transcripts[Transcript stable ID], 0), 4)</f>
        <v>NM_002072.4</v>
      </c>
      <c r="E5983" t="s">
        <v>27</v>
      </c>
      <c r="H5983">
        <v>80331003</v>
      </c>
      <c r="I5983">
        <v>80336238</v>
      </c>
      <c r="J5983">
        <v>80646374</v>
      </c>
      <c r="K5983">
        <v>80331003</v>
      </c>
      <c r="L5983">
        <v>80336429</v>
      </c>
      <c r="N5983">
        <v>7</v>
      </c>
      <c r="O5983">
        <v>1113</v>
      </c>
      <c r="P5983">
        <v>1303</v>
      </c>
      <c r="Q5983" t="s">
        <v>15669</v>
      </c>
      <c r="R5983">
        <v>890</v>
      </c>
      <c r="S5983">
        <v>1080</v>
      </c>
    </row>
    <row r="5984" spans="1:19" x14ac:dyDescent="0.25">
      <c r="A5984" t="s">
        <v>2990</v>
      </c>
      <c r="B5984">
        <v>-1</v>
      </c>
      <c r="C5984" t="s">
        <v>3001</v>
      </c>
      <c r="D5984" t="str">
        <f>INDEX(Transcripts[#Data], MATCH(Exons[[#This Row],[Transcript stable ID]], Transcripts[Transcript stable ID], 0), 4)</f>
        <v>NM_139076.2</v>
      </c>
      <c r="E5984" t="s">
        <v>27</v>
      </c>
      <c r="F5984">
        <v>84406226</v>
      </c>
      <c r="G5984">
        <v>84406334</v>
      </c>
      <c r="J5984">
        <v>84406334</v>
      </c>
      <c r="K5984">
        <v>84406139</v>
      </c>
      <c r="L5984">
        <v>84406334</v>
      </c>
      <c r="N5984">
        <v>1</v>
      </c>
      <c r="O5984">
        <v>110</v>
      </c>
      <c r="P5984">
        <v>196</v>
      </c>
      <c r="Q5984" t="s">
        <v>15670</v>
      </c>
      <c r="R5984">
        <v>1</v>
      </c>
      <c r="S5984">
        <v>87</v>
      </c>
    </row>
    <row r="5985" spans="1:19" x14ac:dyDescent="0.25">
      <c r="A5985" t="s">
        <v>2990</v>
      </c>
      <c r="B5985">
        <v>-1</v>
      </c>
      <c r="C5985" t="s">
        <v>3001</v>
      </c>
      <c r="D5985" t="str">
        <f>INDEX(Transcripts[#Data], MATCH(Exons[[#This Row],[Transcript stable ID]], Transcripts[Transcript stable ID], 0), 4)</f>
        <v>NM_139076.2</v>
      </c>
      <c r="E5985" t="s">
        <v>27</v>
      </c>
      <c r="J5985">
        <v>84406334</v>
      </c>
      <c r="K5985">
        <v>84403307</v>
      </c>
      <c r="L5985">
        <v>84403397</v>
      </c>
      <c r="N5985">
        <v>2</v>
      </c>
      <c r="O5985">
        <v>197</v>
      </c>
      <c r="P5985">
        <v>287</v>
      </c>
      <c r="Q5985" t="s">
        <v>15671</v>
      </c>
      <c r="R5985">
        <v>88</v>
      </c>
      <c r="S5985">
        <v>178</v>
      </c>
    </row>
    <row r="5986" spans="1:19" x14ac:dyDescent="0.25">
      <c r="A5986" t="s">
        <v>2990</v>
      </c>
      <c r="B5986">
        <v>-1</v>
      </c>
      <c r="C5986" t="s">
        <v>3001</v>
      </c>
      <c r="D5986" t="str">
        <f>INDEX(Transcripts[#Data], MATCH(Exons[[#This Row],[Transcript stable ID]], Transcripts[Transcript stable ID], 0), 4)</f>
        <v>NM_139076.2</v>
      </c>
      <c r="E5986" t="s">
        <v>27</v>
      </c>
      <c r="J5986">
        <v>84406334</v>
      </c>
      <c r="K5986">
        <v>84397796</v>
      </c>
      <c r="L5986">
        <v>84397832</v>
      </c>
      <c r="N5986">
        <v>3</v>
      </c>
      <c r="O5986">
        <v>288</v>
      </c>
      <c r="P5986">
        <v>324</v>
      </c>
      <c r="Q5986" t="s">
        <v>15672</v>
      </c>
      <c r="R5986">
        <v>179</v>
      </c>
      <c r="S5986">
        <v>215</v>
      </c>
    </row>
    <row r="5987" spans="1:19" x14ac:dyDescent="0.25">
      <c r="A5987" t="s">
        <v>2990</v>
      </c>
      <c r="B5987">
        <v>-1</v>
      </c>
      <c r="C5987" t="s">
        <v>3001</v>
      </c>
      <c r="D5987" t="str">
        <f>INDEX(Transcripts[#Data], MATCH(Exons[[#This Row],[Transcript stable ID]], Transcripts[Transcript stable ID], 0), 4)</f>
        <v>NM_139076.2</v>
      </c>
      <c r="E5987" t="s">
        <v>27</v>
      </c>
      <c r="J5987">
        <v>84406334</v>
      </c>
      <c r="K5987">
        <v>84393375</v>
      </c>
      <c r="L5987">
        <v>84393441</v>
      </c>
      <c r="N5987">
        <v>4</v>
      </c>
      <c r="O5987">
        <v>325</v>
      </c>
      <c r="P5987">
        <v>391</v>
      </c>
      <c r="Q5987" t="s">
        <v>15673</v>
      </c>
      <c r="R5987">
        <v>216</v>
      </c>
      <c r="S5987">
        <v>282</v>
      </c>
    </row>
    <row r="5988" spans="1:19" x14ac:dyDescent="0.25">
      <c r="A5988" t="s">
        <v>2990</v>
      </c>
      <c r="B5988">
        <v>-1</v>
      </c>
      <c r="C5988" t="s">
        <v>3001</v>
      </c>
      <c r="D5988" t="str">
        <f>INDEX(Transcripts[#Data], MATCH(Exons[[#This Row],[Transcript stable ID]], Transcripts[Transcript stable ID], 0), 4)</f>
        <v>NM_139076.2</v>
      </c>
      <c r="E5988" t="s">
        <v>27</v>
      </c>
      <c r="J5988">
        <v>84406334</v>
      </c>
      <c r="K5988">
        <v>84391356</v>
      </c>
      <c r="L5988">
        <v>84391549</v>
      </c>
      <c r="N5988">
        <v>5</v>
      </c>
      <c r="O5988">
        <v>392</v>
      </c>
      <c r="P5988">
        <v>585</v>
      </c>
      <c r="Q5988" t="s">
        <v>15674</v>
      </c>
      <c r="R5988">
        <v>283</v>
      </c>
      <c r="S5988">
        <v>476</v>
      </c>
    </row>
    <row r="5989" spans="1:19" x14ac:dyDescent="0.25">
      <c r="A5989" t="s">
        <v>2990</v>
      </c>
      <c r="B5989">
        <v>-1</v>
      </c>
      <c r="C5989" t="s">
        <v>3001</v>
      </c>
      <c r="D5989" t="str">
        <f>INDEX(Transcripts[#Data], MATCH(Exons[[#This Row],[Transcript stable ID]], Transcripts[Transcript stable ID], 0), 4)</f>
        <v>NM_139076.2</v>
      </c>
      <c r="E5989" t="s">
        <v>27</v>
      </c>
      <c r="J5989">
        <v>84406334</v>
      </c>
      <c r="K5989">
        <v>84390185</v>
      </c>
      <c r="L5989">
        <v>84390304</v>
      </c>
      <c r="N5989">
        <v>6</v>
      </c>
      <c r="O5989">
        <v>586</v>
      </c>
      <c r="P5989">
        <v>705</v>
      </c>
      <c r="Q5989" t="s">
        <v>15675</v>
      </c>
      <c r="R5989">
        <v>477</v>
      </c>
      <c r="S5989">
        <v>596</v>
      </c>
    </row>
    <row r="5990" spans="1:19" x14ac:dyDescent="0.25">
      <c r="A5990" t="s">
        <v>2990</v>
      </c>
      <c r="B5990">
        <v>-1</v>
      </c>
      <c r="C5990" t="s">
        <v>3001</v>
      </c>
      <c r="D5990" t="str">
        <f>INDEX(Transcripts[#Data], MATCH(Exons[[#This Row],[Transcript stable ID]], Transcripts[Transcript stable ID], 0), 4)</f>
        <v>NM_139076.2</v>
      </c>
      <c r="E5990" t="s">
        <v>27</v>
      </c>
      <c r="J5990">
        <v>84406334</v>
      </c>
      <c r="K5990">
        <v>84388607</v>
      </c>
      <c r="L5990">
        <v>84388691</v>
      </c>
      <c r="N5990">
        <v>7</v>
      </c>
      <c r="O5990">
        <v>706</v>
      </c>
      <c r="P5990">
        <v>790</v>
      </c>
      <c r="Q5990" t="s">
        <v>15676</v>
      </c>
      <c r="R5990">
        <v>597</v>
      </c>
      <c r="S5990">
        <v>681</v>
      </c>
    </row>
    <row r="5991" spans="1:19" x14ac:dyDescent="0.25">
      <c r="A5991" t="s">
        <v>2990</v>
      </c>
      <c r="B5991">
        <v>-1</v>
      </c>
      <c r="C5991" t="s">
        <v>3001</v>
      </c>
      <c r="D5991" t="str">
        <f>INDEX(Transcripts[#Data], MATCH(Exons[[#This Row],[Transcript stable ID]], Transcripts[Transcript stable ID], 0), 4)</f>
        <v>NM_139076.2</v>
      </c>
      <c r="E5991" t="s">
        <v>27</v>
      </c>
      <c r="J5991">
        <v>84406334</v>
      </c>
      <c r="K5991">
        <v>84384647</v>
      </c>
      <c r="L5991">
        <v>84384761</v>
      </c>
      <c r="N5991">
        <v>8</v>
      </c>
      <c r="O5991">
        <v>791</v>
      </c>
      <c r="P5991">
        <v>905</v>
      </c>
      <c r="Q5991" t="s">
        <v>15677</v>
      </c>
      <c r="R5991">
        <v>682</v>
      </c>
      <c r="S5991">
        <v>796</v>
      </c>
    </row>
    <row r="5992" spans="1:19" x14ac:dyDescent="0.25">
      <c r="A5992" t="s">
        <v>2990</v>
      </c>
      <c r="B5992">
        <v>-1</v>
      </c>
      <c r="C5992" t="s">
        <v>3001</v>
      </c>
      <c r="D5992" t="str">
        <f>INDEX(Transcripts[#Data], MATCH(Exons[[#This Row],[Transcript stable ID]], Transcripts[Transcript stable ID], 0), 4)</f>
        <v>NM_139076.2</v>
      </c>
      <c r="E5992" t="s">
        <v>27</v>
      </c>
      <c r="H5992">
        <v>84382092</v>
      </c>
      <c r="I5992">
        <v>84383621</v>
      </c>
      <c r="J5992">
        <v>84406334</v>
      </c>
      <c r="K5992">
        <v>84382092</v>
      </c>
      <c r="L5992">
        <v>84384055</v>
      </c>
      <c r="N5992">
        <v>9</v>
      </c>
      <c r="O5992">
        <v>906</v>
      </c>
      <c r="P5992">
        <v>1339</v>
      </c>
      <c r="Q5992" t="s">
        <v>15678</v>
      </c>
      <c r="R5992">
        <v>797</v>
      </c>
      <c r="S5992">
        <v>1230</v>
      </c>
    </row>
    <row r="5993" spans="1:19" x14ac:dyDescent="0.25">
      <c r="A5993" t="s">
        <v>4783</v>
      </c>
      <c r="B5993">
        <v>1</v>
      </c>
      <c r="C5993" t="s">
        <v>4791</v>
      </c>
      <c r="D5993">
        <f>INDEX(Transcripts[#Data], MATCH(Exons[[#This Row],[Transcript stable ID]], Transcripts[Transcript stable ID], 0), 4)</f>
        <v>0</v>
      </c>
      <c r="E5993" t="s">
        <v>27</v>
      </c>
      <c r="J5993">
        <v>36208921</v>
      </c>
      <c r="K5993">
        <v>36208921</v>
      </c>
      <c r="L5993">
        <v>36209283</v>
      </c>
      <c r="M5993">
        <v>1</v>
      </c>
      <c r="N5993">
        <v>1</v>
      </c>
      <c r="O5993">
        <v>1</v>
      </c>
      <c r="P5993">
        <v>363</v>
      </c>
      <c r="Q5993" t="s">
        <v>15679</v>
      </c>
      <c r="R5993">
        <v>1</v>
      </c>
      <c r="S5993">
        <v>363</v>
      </c>
    </row>
    <row r="5994" spans="1:19" x14ac:dyDescent="0.25">
      <c r="A5994" t="s">
        <v>4783</v>
      </c>
      <c r="B5994">
        <v>1</v>
      </c>
      <c r="C5994" t="s">
        <v>4791</v>
      </c>
      <c r="D5994">
        <f>INDEX(Transcripts[#Data], MATCH(Exons[[#This Row],[Transcript stable ID]], Transcripts[Transcript stable ID], 0), 4)</f>
        <v>0</v>
      </c>
      <c r="E5994" t="s">
        <v>27</v>
      </c>
      <c r="J5994">
        <v>36208921</v>
      </c>
      <c r="K5994">
        <v>36210371</v>
      </c>
      <c r="L5994">
        <v>36210443</v>
      </c>
      <c r="M5994">
        <v>1</v>
      </c>
      <c r="N5994">
        <v>2</v>
      </c>
      <c r="O5994">
        <v>364</v>
      </c>
      <c r="P5994">
        <v>436</v>
      </c>
      <c r="Q5994" t="s">
        <v>15680</v>
      </c>
      <c r="R5994">
        <v>364</v>
      </c>
      <c r="S5994">
        <v>436</v>
      </c>
    </row>
    <row r="5995" spans="1:19" x14ac:dyDescent="0.25">
      <c r="A5995" t="s">
        <v>4783</v>
      </c>
      <c r="B5995">
        <v>1</v>
      </c>
      <c r="C5995" t="s">
        <v>4791</v>
      </c>
      <c r="D5995">
        <f>INDEX(Transcripts[#Data], MATCH(Exons[[#This Row],[Transcript stable ID]], Transcripts[Transcript stable ID], 0), 4)</f>
        <v>0</v>
      </c>
      <c r="E5995" t="s">
        <v>27</v>
      </c>
      <c r="J5995">
        <v>36208921</v>
      </c>
      <c r="K5995">
        <v>36210686</v>
      </c>
      <c r="L5995">
        <v>36212706</v>
      </c>
      <c r="N5995">
        <v>3</v>
      </c>
      <c r="O5995">
        <v>437</v>
      </c>
      <c r="P5995">
        <v>2457</v>
      </c>
      <c r="Q5995" t="s">
        <v>15681</v>
      </c>
      <c r="R5995">
        <v>437</v>
      </c>
      <c r="S5995">
        <v>2457</v>
      </c>
    </row>
    <row r="5996" spans="1:19" x14ac:dyDescent="0.25">
      <c r="A5996" t="s">
        <v>4783</v>
      </c>
      <c r="B5996">
        <v>1</v>
      </c>
      <c r="C5996" t="s">
        <v>4791</v>
      </c>
      <c r="D5996">
        <f>INDEX(Transcripts[#Data], MATCH(Exons[[#This Row],[Transcript stable ID]], Transcripts[Transcript stable ID], 0), 4)</f>
        <v>0</v>
      </c>
      <c r="E5996" t="s">
        <v>27</v>
      </c>
      <c r="J5996">
        <v>36208921</v>
      </c>
      <c r="K5996">
        <v>36213261</v>
      </c>
      <c r="L5996">
        <v>36213374</v>
      </c>
      <c r="N5996">
        <v>4</v>
      </c>
      <c r="O5996">
        <v>2458</v>
      </c>
      <c r="P5996">
        <v>2571</v>
      </c>
      <c r="Q5996" t="s">
        <v>15682</v>
      </c>
      <c r="R5996">
        <v>2458</v>
      </c>
      <c r="S5996">
        <v>2571</v>
      </c>
    </row>
    <row r="5997" spans="1:19" x14ac:dyDescent="0.25">
      <c r="A5997" t="s">
        <v>4783</v>
      </c>
      <c r="B5997">
        <v>1</v>
      </c>
      <c r="C5997" t="s">
        <v>4791</v>
      </c>
      <c r="D5997">
        <f>INDEX(Transcripts[#Data], MATCH(Exons[[#This Row],[Transcript stable ID]], Transcripts[Transcript stable ID], 0), 4)</f>
        <v>0</v>
      </c>
      <c r="E5997" t="s">
        <v>27</v>
      </c>
      <c r="J5997">
        <v>36208921</v>
      </c>
      <c r="K5997">
        <v>36213470</v>
      </c>
      <c r="L5997">
        <v>36213620</v>
      </c>
      <c r="N5997">
        <v>5</v>
      </c>
      <c r="O5997">
        <v>2572</v>
      </c>
      <c r="P5997">
        <v>2722</v>
      </c>
      <c r="Q5997" t="s">
        <v>15683</v>
      </c>
      <c r="R5997">
        <v>2572</v>
      </c>
      <c r="S5997">
        <v>2722</v>
      </c>
    </row>
    <row r="5998" spans="1:19" x14ac:dyDescent="0.25">
      <c r="A5998" t="s">
        <v>4783</v>
      </c>
      <c r="B5998">
        <v>1</v>
      </c>
      <c r="C5998" t="s">
        <v>4791</v>
      </c>
      <c r="D5998">
        <f>INDEX(Transcripts[#Data], MATCH(Exons[[#This Row],[Transcript stable ID]], Transcripts[Transcript stable ID], 0), 4)</f>
        <v>0</v>
      </c>
      <c r="E5998" t="s">
        <v>27</v>
      </c>
      <c r="J5998">
        <v>36208921</v>
      </c>
      <c r="K5998">
        <v>36213897</v>
      </c>
      <c r="L5998">
        <v>36214176</v>
      </c>
      <c r="N5998">
        <v>6</v>
      </c>
      <c r="O5998">
        <v>2723</v>
      </c>
      <c r="P5998">
        <v>3002</v>
      </c>
      <c r="Q5998" t="s">
        <v>15684</v>
      </c>
      <c r="R5998">
        <v>2723</v>
      </c>
      <c r="S5998">
        <v>3002</v>
      </c>
    </row>
    <row r="5999" spans="1:19" x14ac:dyDescent="0.25">
      <c r="A5999" t="s">
        <v>4783</v>
      </c>
      <c r="B5999">
        <v>1</v>
      </c>
      <c r="C5999" t="s">
        <v>4791</v>
      </c>
      <c r="D5999">
        <f>INDEX(Transcripts[#Data], MATCH(Exons[[#This Row],[Transcript stable ID]], Transcripts[Transcript stable ID], 0), 4)</f>
        <v>0</v>
      </c>
      <c r="E5999" t="s">
        <v>27</v>
      </c>
      <c r="J5999">
        <v>36208921</v>
      </c>
      <c r="K5999">
        <v>36215538</v>
      </c>
      <c r="L5999">
        <v>36215632</v>
      </c>
      <c r="N5999">
        <v>9</v>
      </c>
      <c r="O5999">
        <v>3335</v>
      </c>
      <c r="P5999">
        <v>3429</v>
      </c>
      <c r="Q5999" t="s">
        <v>15685</v>
      </c>
      <c r="R5999">
        <v>3335</v>
      </c>
      <c r="S5999">
        <v>3429</v>
      </c>
    </row>
    <row r="6000" spans="1:19" x14ac:dyDescent="0.25">
      <c r="A6000" t="s">
        <v>4783</v>
      </c>
      <c r="B6000">
        <v>1</v>
      </c>
      <c r="C6000" t="s">
        <v>4791</v>
      </c>
      <c r="D6000">
        <f>INDEX(Transcripts[#Data], MATCH(Exons[[#This Row],[Transcript stable ID]], Transcripts[Transcript stable ID], 0), 4)</f>
        <v>0</v>
      </c>
      <c r="E6000" t="s">
        <v>27</v>
      </c>
      <c r="J6000">
        <v>36208921</v>
      </c>
      <c r="K6000">
        <v>36215890</v>
      </c>
      <c r="L6000">
        <v>36215988</v>
      </c>
      <c r="N6000">
        <v>10</v>
      </c>
      <c r="O6000">
        <v>3430</v>
      </c>
      <c r="P6000">
        <v>3528</v>
      </c>
      <c r="Q6000" t="s">
        <v>15686</v>
      </c>
      <c r="R6000">
        <v>3430</v>
      </c>
      <c r="S6000">
        <v>3528</v>
      </c>
    </row>
    <row r="6001" spans="1:19" x14ac:dyDescent="0.25">
      <c r="A6001" t="s">
        <v>4783</v>
      </c>
      <c r="B6001">
        <v>1</v>
      </c>
      <c r="C6001" t="s">
        <v>4791</v>
      </c>
      <c r="D6001">
        <f>INDEX(Transcripts[#Data], MATCH(Exons[[#This Row],[Transcript stable ID]], Transcripts[Transcript stable ID], 0), 4)</f>
        <v>0</v>
      </c>
      <c r="E6001" t="s">
        <v>27</v>
      </c>
      <c r="J6001">
        <v>36208921</v>
      </c>
      <c r="K6001">
        <v>36216121</v>
      </c>
      <c r="L6001">
        <v>36216234</v>
      </c>
      <c r="N6001">
        <v>11</v>
      </c>
      <c r="O6001">
        <v>3529</v>
      </c>
      <c r="P6001">
        <v>3642</v>
      </c>
      <c r="Q6001" t="s">
        <v>15687</v>
      </c>
      <c r="R6001">
        <v>3529</v>
      </c>
      <c r="S6001">
        <v>3642</v>
      </c>
    </row>
    <row r="6002" spans="1:19" x14ac:dyDescent="0.25">
      <c r="A6002" t="s">
        <v>4783</v>
      </c>
      <c r="B6002">
        <v>1</v>
      </c>
      <c r="C6002" t="s">
        <v>4791</v>
      </c>
      <c r="D6002">
        <f>INDEX(Transcripts[#Data], MATCH(Exons[[#This Row],[Transcript stable ID]], Transcripts[Transcript stable ID], 0), 4)</f>
        <v>0</v>
      </c>
      <c r="E6002" t="s">
        <v>27</v>
      </c>
      <c r="J6002">
        <v>36208921</v>
      </c>
      <c r="K6002">
        <v>36216380</v>
      </c>
      <c r="L6002">
        <v>36216526</v>
      </c>
      <c r="N6002">
        <v>12</v>
      </c>
      <c r="O6002">
        <v>3643</v>
      </c>
      <c r="P6002">
        <v>3789</v>
      </c>
      <c r="Q6002" t="s">
        <v>15688</v>
      </c>
      <c r="R6002">
        <v>3643</v>
      </c>
      <c r="S6002">
        <v>3789</v>
      </c>
    </row>
    <row r="6003" spans="1:19" x14ac:dyDescent="0.25">
      <c r="A6003" t="s">
        <v>4783</v>
      </c>
      <c r="B6003">
        <v>1</v>
      </c>
      <c r="C6003" t="s">
        <v>4791</v>
      </c>
      <c r="D6003">
        <f>INDEX(Transcripts[#Data], MATCH(Exons[[#This Row],[Transcript stable ID]], Transcripts[Transcript stable ID], 0), 4)</f>
        <v>0</v>
      </c>
      <c r="E6003" t="s">
        <v>27</v>
      </c>
      <c r="J6003">
        <v>36208921</v>
      </c>
      <c r="K6003">
        <v>36216624</v>
      </c>
      <c r="L6003">
        <v>36216719</v>
      </c>
      <c r="N6003">
        <v>13</v>
      </c>
      <c r="O6003">
        <v>3790</v>
      </c>
      <c r="P6003">
        <v>3885</v>
      </c>
      <c r="Q6003" t="s">
        <v>15689</v>
      </c>
      <c r="R6003">
        <v>3790</v>
      </c>
      <c r="S6003">
        <v>3885</v>
      </c>
    </row>
    <row r="6004" spans="1:19" x14ac:dyDescent="0.25">
      <c r="A6004" t="s">
        <v>4783</v>
      </c>
      <c r="B6004">
        <v>1</v>
      </c>
      <c r="C6004" t="s">
        <v>4791</v>
      </c>
      <c r="D6004">
        <f>INDEX(Transcripts[#Data], MATCH(Exons[[#This Row],[Transcript stable ID]], Transcripts[Transcript stable ID], 0), 4)</f>
        <v>0</v>
      </c>
      <c r="E6004" t="s">
        <v>27</v>
      </c>
      <c r="J6004">
        <v>36208921</v>
      </c>
      <c r="K6004">
        <v>36217137</v>
      </c>
      <c r="L6004">
        <v>36217254</v>
      </c>
      <c r="N6004">
        <v>14</v>
      </c>
      <c r="O6004">
        <v>3886</v>
      </c>
      <c r="P6004">
        <v>4003</v>
      </c>
      <c r="Q6004" t="s">
        <v>15690</v>
      </c>
      <c r="R6004">
        <v>3886</v>
      </c>
      <c r="S6004">
        <v>4003</v>
      </c>
    </row>
    <row r="6005" spans="1:19" x14ac:dyDescent="0.25">
      <c r="A6005" t="s">
        <v>4783</v>
      </c>
      <c r="B6005">
        <v>1</v>
      </c>
      <c r="C6005" t="s">
        <v>4791</v>
      </c>
      <c r="D6005">
        <f>INDEX(Transcripts[#Data], MATCH(Exons[[#This Row],[Transcript stable ID]], Transcripts[Transcript stable ID], 0), 4)</f>
        <v>0</v>
      </c>
      <c r="E6005" t="s">
        <v>27</v>
      </c>
      <c r="J6005">
        <v>36208921</v>
      </c>
      <c r="K6005">
        <v>36218057</v>
      </c>
      <c r="L6005">
        <v>36218170</v>
      </c>
      <c r="N6005">
        <v>15</v>
      </c>
      <c r="O6005">
        <v>4004</v>
      </c>
      <c r="P6005">
        <v>4117</v>
      </c>
      <c r="Q6005" t="s">
        <v>15691</v>
      </c>
      <c r="R6005">
        <v>4004</v>
      </c>
      <c r="S6005">
        <v>4117</v>
      </c>
    </row>
    <row r="6006" spans="1:19" x14ac:dyDescent="0.25">
      <c r="A6006" t="s">
        <v>4783</v>
      </c>
      <c r="B6006">
        <v>1</v>
      </c>
      <c r="C6006" t="s">
        <v>4791</v>
      </c>
      <c r="D6006">
        <f>INDEX(Transcripts[#Data], MATCH(Exons[[#This Row],[Transcript stable ID]], Transcripts[Transcript stable ID], 0), 4)</f>
        <v>0</v>
      </c>
      <c r="E6006" t="s">
        <v>27</v>
      </c>
      <c r="J6006">
        <v>36208921</v>
      </c>
      <c r="K6006">
        <v>36218339</v>
      </c>
      <c r="L6006">
        <v>36218523</v>
      </c>
      <c r="N6006">
        <v>16</v>
      </c>
      <c r="O6006">
        <v>4118</v>
      </c>
      <c r="P6006">
        <v>4302</v>
      </c>
      <c r="Q6006" t="s">
        <v>15692</v>
      </c>
      <c r="R6006">
        <v>4118</v>
      </c>
      <c r="S6006">
        <v>4302</v>
      </c>
    </row>
    <row r="6007" spans="1:19" x14ac:dyDescent="0.25">
      <c r="A6007" t="s">
        <v>4783</v>
      </c>
      <c r="B6007">
        <v>1</v>
      </c>
      <c r="C6007" t="s">
        <v>4791</v>
      </c>
      <c r="D6007">
        <f>INDEX(Transcripts[#Data], MATCH(Exons[[#This Row],[Transcript stable ID]], Transcripts[Transcript stable ID], 0), 4)</f>
        <v>0</v>
      </c>
      <c r="E6007" t="s">
        <v>27</v>
      </c>
      <c r="J6007">
        <v>36208921</v>
      </c>
      <c r="K6007">
        <v>36218599</v>
      </c>
      <c r="L6007">
        <v>36218688</v>
      </c>
      <c r="N6007">
        <v>17</v>
      </c>
      <c r="O6007">
        <v>4303</v>
      </c>
      <c r="P6007">
        <v>4392</v>
      </c>
      <c r="Q6007" t="s">
        <v>15693</v>
      </c>
      <c r="R6007">
        <v>4303</v>
      </c>
      <c r="S6007">
        <v>4392</v>
      </c>
    </row>
    <row r="6008" spans="1:19" x14ac:dyDescent="0.25">
      <c r="A6008" t="s">
        <v>4783</v>
      </c>
      <c r="B6008">
        <v>1</v>
      </c>
      <c r="C6008" t="s">
        <v>4791</v>
      </c>
      <c r="D6008">
        <f>INDEX(Transcripts[#Data], MATCH(Exons[[#This Row],[Transcript stable ID]], Transcripts[Transcript stable ID], 0), 4)</f>
        <v>0</v>
      </c>
      <c r="E6008" t="s">
        <v>27</v>
      </c>
      <c r="J6008">
        <v>36208921</v>
      </c>
      <c r="K6008">
        <v>36218782</v>
      </c>
      <c r="L6008">
        <v>36218886</v>
      </c>
      <c r="N6008">
        <v>18</v>
      </c>
      <c r="O6008">
        <v>4393</v>
      </c>
      <c r="P6008">
        <v>4497</v>
      </c>
      <c r="Q6008" t="s">
        <v>15694</v>
      </c>
      <c r="R6008">
        <v>4393</v>
      </c>
      <c r="S6008">
        <v>4497</v>
      </c>
    </row>
    <row r="6009" spans="1:19" x14ac:dyDescent="0.25">
      <c r="A6009" t="s">
        <v>4783</v>
      </c>
      <c r="B6009">
        <v>1</v>
      </c>
      <c r="C6009" t="s">
        <v>4791</v>
      </c>
      <c r="D6009">
        <f>INDEX(Transcripts[#Data], MATCH(Exons[[#This Row],[Transcript stable ID]], Transcripts[Transcript stable ID], 0), 4)</f>
        <v>0</v>
      </c>
      <c r="E6009" t="s">
        <v>27</v>
      </c>
      <c r="J6009">
        <v>36208921</v>
      </c>
      <c r="K6009">
        <v>36218999</v>
      </c>
      <c r="L6009">
        <v>36219072</v>
      </c>
      <c r="N6009">
        <v>19</v>
      </c>
      <c r="O6009">
        <v>4498</v>
      </c>
      <c r="P6009">
        <v>4571</v>
      </c>
      <c r="Q6009" t="s">
        <v>15695</v>
      </c>
      <c r="R6009">
        <v>4498</v>
      </c>
      <c r="S6009">
        <v>4571</v>
      </c>
    </row>
    <row r="6010" spans="1:19" x14ac:dyDescent="0.25">
      <c r="A6010" t="s">
        <v>4783</v>
      </c>
      <c r="B6010">
        <v>1</v>
      </c>
      <c r="C6010" t="s">
        <v>4791</v>
      </c>
      <c r="D6010">
        <f>INDEX(Transcripts[#Data], MATCH(Exons[[#This Row],[Transcript stable ID]], Transcripts[Transcript stable ID], 0), 4)</f>
        <v>0</v>
      </c>
      <c r="E6010" t="s">
        <v>27</v>
      </c>
      <c r="J6010">
        <v>36208921</v>
      </c>
      <c r="K6010">
        <v>36219675</v>
      </c>
      <c r="L6010">
        <v>36219790</v>
      </c>
      <c r="N6010">
        <v>20</v>
      </c>
      <c r="O6010">
        <v>4572</v>
      </c>
      <c r="P6010">
        <v>4687</v>
      </c>
      <c r="Q6010" t="s">
        <v>15696</v>
      </c>
      <c r="R6010">
        <v>4572</v>
      </c>
      <c r="S6010">
        <v>4687</v>
      </c>
    </row>
    <row r="6011" spans="1:19" x14ac:dyDescent="0.25">
      <c r="A6011" t="s">
        <v>4783</v>
      </c>
      <c r="B6011">
        <v>1</v>
      </c>
      <c r="C6011" t="s">
        <v>4791</v>
      </c>
      <c r="D6011">
        <f>INDEX(Transcripts[#Data], MATCH(Exons[[#This Row],[Transcript stable ID]], Transcripts[Transcript stable ID], 0), 4)</f>
        <v>0</v>
      </c>
      <c r="E6011" t="s">
        <v>27</v>
      </c>
      <c r="J6011">
        <v>36208921</v>
      </c>
      <c r="K6011">
        <v>36219886</v>
      </c>
      <c r="L6011">
        <v>36219977</v>
      </c>
      <c r="N6011">
        <v>21</v>
      </c>
      <c r="O6011">
        <v>4688</v>
      </c>
      <c r="P6011">
        <v>4779</v>
      </c>
      <c r="Q6011" t="s">
        <v>15697</v>
      </c>
      <c r="R6011">
        <v>4688</v>
      </c>
      <c r="S6011">
        <v>4779</v>
      </c>
    </row>
    <row r="6012" spans="1:19" x14ac:dyDescent="0.25">
      <c r="A6012" t="s">
        <v>4783</v>
      </c>
      <c r="B6012">
        <v>1</v>
      </c>
      <c r="C6012" t="s">
        <v>4791</v>
      </c>
      <c r="D6012">
        <f>INDEX(Transcripts[#Data], MATCH(Exons[[#This Row],[Transcript stable ID]], Transcripts[Transcript stable ID], 0), 4)</f>
        <v>0</v>
      </c>
      <c r="E6012" t="s">
        <v>27</v>
      </c>
      <c r="J6012">
        <v>36208921</v>
      </c>
      <c r="K6012">
        <v>36220060</v>
      </c>
      <c r="L6012">
        <v>36220197</v>
      </c>
      <c r="N6012">
        <v>22</v>
      </c>
      <c r="O6012">
        <v>4780</v>
      </c>
      <c r="P6012">
        <v>4917</v>
      </c>
      <c r="Q6012" t="s">
        <v>15698</v>
      </c>
      <c r="R6012">
        <v>4780</v>
      </c>
      <c r="S6012">
        <v>4917</v>
      </c>
    </row>
    <row r="6013" spans="1:19" x14ac:dyDescent="0.25">
      <c r="A6013" t="s">
        <v>4783</v>
      </c>
      <c r="B6013">
        <v>1</v>
      </c>
      <c r="C6013" t="s">
        <v>4791</v>
      </c>
      <c r="D6013">
        <f>INDEX(Transcripts[#Data], MATCH(Exons[[#This Row],[Transcript stable ID]], Transcripts[Transcript stable ID], 0), 4)</f>
        <v>0</v>
      </c>
      <c r="E6013" t="s">
        <v>27</v>
      </c>
      <c r="J6013">
        <v>36208921</v>
      </c>
      <c r="K6013">
        <v>36220868</v>
      </c>
      <c r="L6013">
        <v>36221026</v>
      </c>
      <c r="N6013">
        <v>23</v>
      </c>
      <c r="O6013">
        <v>4918</v>
      </c>
      <c r="P6013">
        <v>5076</v>
      </c>
      <c r="Q6013" t="s">
        <v>15699</v>
      </c>
      <c r="R6013">
        <v>4918</v>
      </c>
      <c r="S6013">
        <v>5076</v>
      </c>
    </row>
    <row r="6014" spans="1:19" x14ac:dyDescent="0.25">
      <c r="A6014" t="s">
        <v>4783</v>
      </c>
      <c r="B6014">
        <v>1</v>
      </c>
      <c r="C6014" t="s">
        <v>4791</v>
      </c>
      <c r="D6014">
        <f>INDEX(Transcripts[#Data], MATCH(Exons[[#This Row],[Transcript stable ID]], Transcripts[Transcript stable ID], 0), 4)</f>
        <v>0</v>
      </c>
      <c r="E6014" t="s">
        <v>27</v>
      </c>
      <c r="J6014">
        <v>36208921</v>
      </c>
      <c r="K6014">
        <v>36221243</v>
      </c>
      <c r="L6014">
        <v>36221363</v>
      </c>
      <c r="N6014">
        <v>24</v>
      </c>
      <c r="O6014">
        <v>5077</v>
      </c>
      <c r="P6014">
        <v>5197</v>
      </c>
      <c r="Q6014" t="s">
        <v>15700</v>
      </c>
      <c r="R6014">
        <v>5077</v>
      </c>
      <c r="S6014">
        <v>5197</v>
      </c>
    </row>
    <row r="6015" spans="1:19" x14ac:dyDescent="0.25">
      <c r="A6015" t="s">
        <v>4783</v>
      </c>
      <c r="B6015">
        <v>1</v>
      </c>
      <c r="C6015" t="s">
        <v>4791</v>
      </c>
      <c r="D6015">
        <f>INDEX(Transcripts[#Data], MATCH(Exons[[#This Row],[Transcript stable ID]], Transcripts[Transcript stable ID], 0), 4)</f>
        <v>0</v>
      </c>
      <c r="E6015" t="s">
        <v>27</v>
      </c>
      <c r="J6015">
        <v>36208921</v>
      </c>
      <c r="K6015">
        <v>36221439</v>
      </c>
      <c r="L6015">
        <v>36221517</v>
      </c>
      <c r="N6015">
        <v>25</v>
      </c>
      <c r="O6015">
        <v>5198</v>
      </c>
      <c r="P6015">
        <v>5276</v>
      </c>
      <c r="Q6015" t="s">
        <v>15701</v>
      </c>
      <c r="R6015">
        <v>5198</v>
      </c>
      <c r="S6015">
        <v>5276</v>
      </c>
    </row>
    <row r="6016" spans="1:19" x14ac:dyDescent="0.25">
      <c r="A6016" t="s">
        <v>4783</v>
      </c>
      <c r="B6016">
        <v>1</v>
      </c>
      <c r="C6016" t="s">
        <v>4791</v>
      </c>
      <c r="D6016">
        <f>INDEX(Transcripts[#Data], MATCH(Exons[[#This Row],[Transcript stable ID]], Transcripts[Transcript stable ID], 0), 4)</f>
        <v>0</v>
      </c>
      <c r="E6016" t="s">
        <v>27</v>
      </c>
      <c r="J6016">
        <v>36208921</v>
      </c>
      <c r="K6016">
        <v>36221608</v>
      </c>
      <c r="L6016">
        <v>36221768</v>
      </c>
      <c r="N6016">
        <v>26</v>
      </c>
      <c r="O6016">
        <v>5277</v>
      </c>
      <c r="P6016">
        <v>5437</v>
      </c>
      <c r="Q6016" t="s">
        <v>15702</v>
      </c>
      <c r="R6016">
        <v>5277</v>
      </c>
      <c r="S6016">
        <v>5437</v>
      </c>
    </row>
    <row r="6017" spans="1:19" x14ac:dyDescent="0.25">
      <c r="A6017" t="s">
        <v>4783</v>
      </c>
      <c r="B6017">
        <v>1</v>
      </c>
      <c r="C6017" t="s">
        <v>4791</v>
      </c>
      <c r="D6017">
        <f>INDEX(Transcripts[#Data], MATCH(Exons[[#This Row],[Transcript stable ID]], Transcripts[Transcript stable ID], 0), 4)</f>
        <v>0</v>
      </c>
      <c r="E6017" t="s">
        <v>27</v>
      </c>
      <c r="J6017">
        <v>36208921</v>
      </c>
      <c r="K6017">
        <v>36222809</v>
      </c>
      <c r="L6017">
        <v>36223036</v>
      </c>
      <c r="N6017">
        <v>27</v>
      </c>
      <c r="O6017">
        <v>5438</v>
      </c>
      <c r="P6017">
        <v>5665</v>
      </c>
      <c r="Q6017" t="s">
        <v>15703</v>
      </c>
      <c r="R6017">
        <v>5438</v>
      </c>
      <c r="S6017">
        <v>5665</v>
      </c>
    </row>
    <row r="6018" spans="1:19" x14ac:dyDescent="0.25">
      <c r="A6018" t="s">
        <v>4783</v>
      </c>
      <c r="B6018">
        <v>1</v>
      </c>
      <c r="C6018" t="s">
        <v>4791</v>
      </c>
      <c r="D6018">
        <f>INDEX(Transcripts[#Data], MATCH(Exons[[#This Row],[Transcript stable ID]], Transcripts[Transcript stable ID], 0), 4)</f>
        <v>0</v>
      </c>
      <c r="E6018" t="s">
        <v>27</v>
      </c>
      <c r="J6018">
        <v>36208921</v>
      </c>
      <c r="K6018">
        <v>36223116</v>
      </c>
      <c r="L6018">
        <v>36224409</v>
      </c>
      <c r="N6018">
        <v>28</v>
      </c>
      <c r="O6018">
        <v>5666</v>
      </c>
      <c r="P6018">
        <v>6959</v>
      </c>
      <c r="Q6018" t="s">
        <v>15704</v>
      </c>
      <c r="R6018">
        <v>5666</v>
      </c>
      <c r="S6018">
        <v>6959</v>
      </c>
    </row>
    <row r="6019" spans="1:19" x14ac:dyDescent="0.25">
      <c r="A6019" t="s">
        <v>4783</v>
      </c>
      <c r="B6019">
        <v>1</v>
      </c>
      <c r="C6019" t="s">
        <v>4791</v>
      </c>
      <c r="D6019">
        <f>INDEX(Transcripts[#Data], MATCH(Exons[[#This Row],[Transcript stable ID]], Transcripts[Transcript stable ID], 0), 4)</f>
        <v>0</v>
      </c>
      <c r="E6019" t="s">
        <v>27</v>
      </c>
      <c r="J6019">
        <v>36208921</v>
      </c>
      <c r="K6019">
        <v>36224498</v>
      </c>
      <c r="L6019">
        <v>36224587</v>
      </c>
      <c r="N6019">
        <v>29</v>
      </c>
      <c r="O6019">
        <v>6960</v>
      </c>
      <c r="P6019">
        <v>7049</v>
      </c>
      <c r="Q6019" t="s">
        <v>15705</v>
      </c>
      <c r="R6019">
        <v>6960</v>
      </c>
      <c r="S6019">
        <v>7049</v>
      </c>
    </row>
    <row r="6020" spans="1:19" x14ac:dyDescent="0.25">
      <c r="A6020" t="s">
        <v>4783</v>
      </c>
      <c r="B6020">
        <v>1</v>
      </c>
      <c r="C6020" t="s">
        <v>4791</v>
      </c>
      <c r="D6020">
        <f>INDEX(Transcripts[#Data], MATCH(Exons[[#This Row],[Transcript stable ID]], Transcripts[Transcript stable ID], 0), 4)</f>
        <v>0</v>
      </c>
      <c r="E6020" t="s">
        <v>27</v>
      </c>
      <c r="J6020">
        <v>36208921</v>
      </c>
      <c r="K6020">
        <v>36224664</v>
      </c>
      <c r="L6020">
        <v>36224773</v>
      </c>
      <c r="N6020">
        <v>30</v>
      </c>
      <c r="O6020">
        <v>7050</v>
      </c>
      <c r="P6020">
        <v>7159</v>
      </c>
      <c r="Q6020" t="s">
        <v>15706</v>
      </c>
      <c r="R6020">
        <v>7050</v>
      </c>
      <c r="S6020">
        <v>7159</v>
      </c>
    </row>
    <row r="6021" spans="1:19" x14ac:dyDescent="0.25">
      <c r="A6021" t="s">
        <v>4783</v>
      </c>
      <c r="B6021">
        <v>1</v>
      </c>
      <c r="C6021" t="s">
        <v>4791</v>
      </c>
      <c r="D6021">
        <f>INDEX(Transcripts[#Data], MATCH(Exons[[#This Row],[Transcript stable ID]], Transcripts[Transcript stable ID], 0), 4)</f>
        <v>0</v>
      </c>
      <c r="E6021" t="s">
        <v>27</v>
      </c>
      <c r="J6021">
        <v>36208921</v>
      </c>
      <c r="K6021">
        <v>36227591</v>
      </c>
      <c r="L6021">
        <v>36227728</v>
      </c>
      <c r="N6021">
        <v>31</v>
      </c>
      <c r="O6021">
        <v>7160</v>
      </c>
      <c r="P6021">
        <v>7297</v>
      </c>
      <c r="Q6021" t="s">
        <v>15707</v>
      </c>
      <c r="R6021">
        <v>7160</v>
      </c>
      <c r="S6021">
        <v>7297</v>
      </c>
    </row>
    <row r="6022" spans="1:19" x14ac:dyDescent="0.25">
      <c r="A6022" t="s">
        <v>4783</v>
      </c>
      <c r="B6022">
        <v>1</v>
      </c>
      <c r="C6022" t="s">
        <v>4791</v>
      </c>
      <c r="D6022">
        <f>INDEX(Transcripts[#Data], MATCH(Exons[[#This Row],[Transcript stable ID]], Transcripts[Transcript stable ID], 0), 4)</f>
        <v>0</v>
      </c>
      <c r="E6022" t="s">
        <v>27</v>
      </c>
      <c r="J6022">
        <v>36208921</v>
      </c>
      <c r="K6022">
        <v>36227813</v>
      </c>
      <c r="L6022">
        <v>36227887</v>
      </c>
      <c r="N6022">
        <v>32</v>
      </c>
      <c r="O6022">
        <v>7298</v>
      </c>
      <c r="P6022">
        <v>7372</v>
      </c>
      <c r="Q6022" t="s">
        <v>15708</v>
      </c>
      <c r="R6022">
        <v>7298</v>
      </c>
      <c r="S6022">
        <v>7372</v>
      </c>
    </row>
    <row r="6023" spans="1:19" x14ac:dyDescent="0.25">
      <c r="A6023" t="s">
        <v>4783</v>
      </c>
      <c r="B6023">
        <v>1</v>
      </c>
      <c r="C6023" t="s">
        <v>4791</v>
      </c>
      <c r="D6023">
        <f>INDEX(Transcripts[#Data], MATCH(Exons[[#This Row],[Transcript stable ID]], Transcripts[Transcript stable ID], 0), 4)</f>
        <v>0</v>
      </c>
      <c r="E6023" t="s">
        <v>27</v>
      </c>
      <c r="J6023">
        <v>36208921</v>
      </c>
      <c r="K6023">
        <v>36227987</v>
      </c>
      <c r="L6023">
        <v>36228164</v>
      </c>
      <c r="N6023">
        <v>33</v>
      </c>
      <c r="O6023">
        <v>7373</v>
      </c>
      <c r="P6023">
        <v>7550</v>
      </c>
      <c r="Q6023" t="s">
        <v>15709</v>
      </c>
      <c r="R6023">
        <v>7373</v>
      </c>
      <c r="S6023">
        <v>7550</v>
      </c>
    </row>
    <row r="6024" spans="1:19" x14ac:dyDescent="0.25">
      <c r="A6024" t="s">
        <v>4783</v>
      </c>
      <c r="B6024">
        <v>1</v>
      </c>
      <c r="C6024" t="s">
        <v>4791</v>
      </c>
      <c r="D6024">
        <f>INDEX(Transcripts[#Data], MATCH(Exons[[#This Row],[Transcript stable ID]], Transcripts[Transcript stable ID], 0), 4)</f>
        <v>0</v>
      </c>
      <c r="E6024" t="s">
        <v>27</v>
      </c>
      <c r="J6024">
        <v>36208921</v>
      </c>
      <c r="K6024">
        <v>36228537</v>
      </c>
      <c r="L6024">
        <v>36228644</v>
      </c>
      <c r="N6024">
        <v>34</v>
      </c>
      <c r="O6024">
        <v>7551</v>
      </c>
      <c r="P6024">
        <v>7658</v>
      </c>
      <c r="Q6024" t="s">
        <v>15710</v>
      </c>
      <c r="R6024">
        <v>7551</v>
      </c>
      <c r="S6024">
        <v>7658</v>
      </c>
    </row>
    <row r="6025" spans="1:19" x14ac:dyDescent="0.25">
      <c r="A6025" t="s">
        <v>4783</v>
      </c>
      <c r="B6025">
        <v>1</v>
      </c>
      <c r="C6025" t="s">
        <v>4791</v>
      </c>
      <c r="D6025">
        <f>INDEX(Transcripts[#Data], MATCH(Exons[[#This Row],[Transcript stable ID]], Transcripts[Transcript stable ID], 0), 4)</f>
        <v>0</v>
      </c>
      <c r="E6025" t="s">
        <v>27</v>
      </c>
      <c r="J6025">
        <v>36208921</v>
      </c>
      <c r="K6025">
        <v>36228760</v>
      </c>
      <c r="L6025">
        <v>36228843</v>
      </c>
      <c r="N6025">
        <v>35</v>
      </c>
      <c r="O6025">
        <v>7659</v>
      </c>
      <c r="P6025">
        <v>7742</v>
      </c>
      <c r="Q6025" t="s">
        <v>15711</v>
      </c>
      <c r="R6025">
        <v>7659</v>
      </c>
      <c r="S6025">
        <v>7742</v>
      </c>
    </row>
    <row r="6026" spans="1:19" x14ac:dyDescent="0.25">
      <c r="A6026" t="s">
        <v>4783</v>
      </c>
      <c r="B6026">
        <v>1</v>
      </c>
      <c r="C6026" t="s">
        <v>4791</v>
      </c>
      <c r="D6026">
        <f>INDEX(Transcripts[#Data], MATCH(Exons[[#This Row],[Transcript stable ID]], Transcripts[Transcript stable ID], 0), 4)</f>
        <v>0</v>
      </c>
      <c r="E6026" t="s">
        <v>27</v>
      </c>
      <c r="J6026">
        <v>36208921</v>
      </c>
      <c r="K6026">
        <v>36228963</v>
      </c>
      <c r="L6026">
        <v>36229092</v>
      </c>
      <c r="N6026">
        <v>36</v>
      </c>
      <c r="O6026">
        <v>7743</v>
      </c>
      <c r="P6026">
        <v>7872</v>
      </c>
      <c r="Q6026" t="s">
        <v>15712</v>
      </c>
      <c r="R6026">
        <v>7743</v>
      </c>
      <c r="S6026">
        <v>7872</v>
      </c>
    </row>
    <row r="6027" spans="1:19" x14ac:dyDescent="0.25">
      <c r="A6027" t="s">
        <v>4783</v>
      </c>
      <c r="B6027">
        <v>1</v>
      </c>
      <c r="C6027" t="s">
        <v>4791</v>
      </c>
      <c r="D6027">
        <f>INDEX(Transcripts[#Data], MATCH(Exons[[#This Row],[Transcript stable ID]], Transcripts[Transcript stable ID], 0), 4)</f>
        <v>0</v>
      </c>
      <c r="E6027" t="s">
        <v>27</v>
      </c>
      <c r="H6027">
        <v>36229459</v>
      </c>
      <c r="I6027">
        <v>36229779</v>
      </c>
      <c r="J6027">
        <v>36208921</v>
      </c>
      <c r="K6027">
        <v>36229183</v>
      </c>
      <c r="L6027">
        <v>36229779</v>
      </c>
      <c r="N6027">
        <v>37</v>
      </c>
      <c r="O6027">
        <v>7873</v>
      </c>
      <c r="P6027">
        <v>8148</v>
      </c>
      <c r="Q6027" t="s">
        <v>15713</v>
      </c>
      <c r="R6027">
        <v>7873</v>
      </c>
      <c r="S6027">
        <v>8148</v>
      </c>
    </row>
    <row r="6028" spans="1:19" x14ac:dyDescent="0.25">
      <c r="A6028" t="s">
        <v>4783</v>
      </c>
      <c r="B6028">
        <v>1</v>
      </c>
      <c r="C6028" t="s">
        <v>4791</v>
      </c>
      <c r="D6028">
        <f>INDEX(Transcripts[#Data], MATCH(Exons[[#This Row],[Transcript stable ID]], Transcripts[Transcript stable ID], 0), 4)</f>
        <v>0</v>
      </c>
      <c r="E6028" t="s">
        <v>27</v>
      </c>
      <c r="J6028">
        <v>36208921</v>
      </c>
      <c r="K6028">
        <v>36214349</v>
      </c>
      <c r="L6028">
        <v>36214404</v>
      </c>
      <c r="N6028">
        <v>7</v>
      </c>
      <c r="O6028">
        <v>3003</v>
      </c>
      <c r="P6028">
        <v>3058</v>
      </c>
      <c r="Q6028" t="s">
        <v>15714</v>
      </c>
      <c r="R6028">
        <v>3003</v>
      </c>
      <c r="S6028">
        <v>3058</v>
      </c>
    </row>
    <row r="6029" spans="1:19" x14ac:dyDescent="0.25">
      <c r="A6029" t="s">
        <v>4783</v>
      </c>
      <c r="B6029">
        <v>1</v>
      </c>
      <c r="C6029" t="s">
        <v>4791</v>
      </c>
      <c r="D6029">
        <f>INDEX(Transcripts[#Data], MATCH(Exons[[#This Row],[Transcript stable ID]], Transcripts[Transcript stable ID], 0), 4)</f>
        <v>0</v>
      </c>
      <c r="E6029" t="s">
        <v>27</v>
      </c>
      <c r="J6029">
        <v>36208921</v>
      </c>
      <c r="K6029">
        <v>36214633</v>
      </c>
      <c r="L6029">
        <v>36214908</v>
      </c>
      <c r="N6029">
        <v>8</v>
      </c>
      <c r="O6029">
        <v>3059</v>
      </c>
      <c r="P6029">
        <v>3334</v>
      </c>
      <c r="Q6029" t="s">
        <v>15715</v>
      </c>
      <c r="R6029">
        <v>3059</v>
      </c>
      <c r="S6029">
        <v>3334</v>
      </c>
    </row>
    <row r="6030" spans="1:19" x14ac:dyDescent="0.25">
      <c r="A6030" t="s">
        <v>2022</v>
      </c>
      <c r="B6030">
        <v>1</v>
      </c>
      <c r="C6030" t="s">
        <v>2038</v>
      </c>
      <c r="D6030" t="str">
        <f>INDEX(Transcripts[#Data], MATCH(Exons[[#This Row],[Transcript stable ID]], Transcripts[Transcript stable ID], 0), 4)</f>
        <v>NM_001042355.1</v>
      </c>
      <c r="E6030" t="s">
        <v>27</v>
      </c>
      <c r="F6030">
        <v>50775961</v>
      </c>
      <c r="G6030">
        <v>50776035</v>
      </c>
      <c r="J6030">
        <v>50775961</v>
      </c>
      <c r="K6030">
        <v>50775961</v>
      </c>
      <c r="L6030">
        <v>50776035</v>
      </c>
      <c r="N6030">
        <v>1</v>
      </c>
      <c r="Q6030" t="s">
        <v>15716</v>
      </c>
    </row>
    <row r="6031" spans="1:19" x14ac:dyDescent="0.25">
      <c r="A6031" t="s">
        <v>2022</v>
      </c>
      <c r="B6031">
        <v>1</v>
      </c>
      <c r="C6031" t="s">
        <v>2038</v>
      </c>
      <c r="D6031" t="str">
        <f>INDEX(Transcripts[#Data], MATCH(Exons[[#This Row],[Transcript stable ID]], Transcripts[Transcript stable ID], 0), 4)</f>
        <v>NM_001042355.1</v>
      </c>
      <c r="E6031" t="s">
        <v>27</v>
      </c>
      <c r="F6031">
        <v>50776673</v>
      </c>
      <c r="G6031">
        <v>50776752</v>
      </c>
      <c r="J6031">
        <v>50775961</v>
      </c>
      <c r="K6031">
        <v>50776673</v>
      </c>
      <c r="L6031">
        <v>50776752</v>
      </c>
      <c r="N6031">
        <v>2</v>
      </c>
      <c r="Q6031" t="s">
        <v>15717</v>
      </c>
    </row>
    <row r="6032" spans="1:19" x14ac:dyDescent="0.25">
      <c r="A6032" t="s">
        <v>2022</v>
      </c>
      <c r="B6032">
        <v>1</v>
      </c>
      <c r="C6032" t="s">
        <v>2038</v>
      </c>
      <c r="D6032" t="str">
        <f>INDEX(Transcripts[#Data], MATCH(Exons[[#This Row],[Transcript stable ID]], Transcripts[Transcript stable ID], 0), 4)</f>
        <v>NM_001042355.1</v>
      </c>
      <c r="E6032" t="s">
        <v>27</v>
      </c>
      <c r="F6032">
        <v>50783487</v>
      </c>
      <c r="G6032">
        <v>50783609</v>
      </c>
      <c r="J6032">
        <v>50775961</v>
      </c>
      <c r="K6032">
        <v>50783487</v>
      </c>
      <c r="L6032">
        <v>50784113</v>
      </c>
      <c r="N6032">
        <v>3</v>
      </c>
      <c r="O6032">
        <v>279</v>
      </c>
      <c r="P6032">
        <v>782</v>
      </c>
      <c r="Q6032" t="s">
        <v>15718</v>
      </c>
      <c r="R6032">
        <v>1</v>
      </c>
      <c r="S6032">
        <v>504</v>
      </c>
    </row>
    <row r="6033" spans="1:19" x14ac:dyDescent="0.25">
      <c r="A6033" t="s">
        <v>2022</v>
      </c>
      <c r="B6033">
        <v>1</v>
      </c>
      <c r="C6033" t="s">
        <v>2038</v>
      </c>
      <c r="D6033" t="str">
        <f>INDEX(Transcripts[#Data], MATCH(Exons[[#This Row],[Transcript stable ID]], Transcripts[Transcript stable ID], 0), 4)</f>
        <v>NM_001042355.1</v>
      </c>
      <c r="E6033" t="s">
        <v>27</v>
      </c>
      <c r="J6033">
        <v>50775961</v>
      </c>
      <c r="K6033">
        <v>50785515</v>
      </c>
      <c r="L6033">
        <v>50785817</v>
      </c>
      <c r="N6033">
        <v>4</v>
      </c>
      <c r="O6033">
        <v>783</v>
      </c>
      <c r="P6033">
        <v>1085</v>
      </c>
      <c r="Q6033" t="s">
        <v>15719</v>
      </c>
      <c r="R6033">
        <v>505</v>
      </c>
      <c r="S6033">
        <v>807</v>
      </c>
    </row>
    <row r="6034" spans="1:19" x14ac:dyDescent="0.25">
      <c r="A6034" t="s">
        <v>2022</v>
      </c>
      <c r="B6034">
        <v>1</v>
      </c>
      <c r="C6034" t="s">
        <v>2038</v>
      </c>
      <c r="D6034" t="str">
        <f>INDEX(Transcripts[#Data], MATCH(Exons[[#This Row],[Transcript stable ID]], Transcripts[Transcript stable ID], 0), 4)</f>
        <v>NM_001042355.1</v>
      </c>
      <c r="E6034" t="s">
        <v>27</v>
      </c>
      <c r="J6034">
        <v>50775961</v>
      </c>
      <c r="K6034">
        <v>50788230</v>
      </c>
      <c r="L6034">
        <v>50788335</v>
      </c>
      <c r="N6034">
        <v>5</v>
      </c>
      <c r="O6034">
        <v>1086</v>
      </c>
      <c r="P6034">
        <v>1191</v>
      </c>
      <c r="Q6034" t="s">
        <v>15720</v>
      </c>
      <c r="R6034">
        <v>808</v>
      </c>
      <c r="S6034">
        <v>913</v>
      </c>
    </row>
    <row r="6035" spans="1:19" x14ac:dyDescent="0.25">
      <c r="A6035" t="s">
        <v>2022</v>
      </c>
      <c r="B6035">
        <v>1</v>
      </c>
      <c r="C6035" t="s">
        <v>2038</v>
      </c>
      <c r="D6035" t="str">
        <f>INDEX(Transcripts[#Data], MATCH(Exons[[#This Row],[Transcript stable ID]], Transcripts[Transcript stable ID], 0), 4)</f>
        <v>NM_001042355.1</v>
      </c>
      <c r="E6035" t="s">
        <v>27</v>
      </c>
      <c r="J6035">
        <v>50775961</v>
      </c>
      <c r="K6035">
        <v>50810090</v>
      </c>
      <c r="L6035">
        <v>50810188</v>
      </c>
      <c r="N6035">
        <v>6</v>
      </c>
      <c r="O6035">
        <v>1192</v>
      </c>
      <c r="P6035">
        <v>1290</v>
      </c>
      <c r="Q6035" t="s">
        <v>15721</v>
      </c>
      <c r="R6035">
        <v>914</v>
      </c>
      <c r="S6035">
        <v>1012</v>
      </c>
    </row>
    <row r="6036" spans="1:19" x14ac:dyDescent="0.25">
      <c r="A6036" t="s">
        <v>2022</v>
      </c>
      <c r="B6036">
        <v>1</v>
      </c>
      <c r="C6036" t="s">
        <v>2038</v>
      </c>
      <c r="D6036" t="str">
        <f>INDEX(Transcripts[#Data], MATCH(Exons[[#This Row],[Transcript stable ID]], Transcripts[Transcript stable ID], 0), 4)</f>
        <v>NM_001042355.1</v>
      </c>
      <c r="E6036" t="s">
        <v>27</v>
      </c>
      <c r="J6036">
        <v>50775961</v>
      </c>
      <c r="K6036">
        <v>50811736</v>
      </c>
      <c r="L6036">
        <v>50811852</v>
      </c>
      <c r="N6036">
        <v>7</v>
      </c>
      <c r="O6036">
        <v>1291</v>
      </c>
      <c r="P6036">
        <v>1407</v>
      </c>
      <c r="Q6036" t="s">
        <v>15722</v>
      </c>
      <c r="R6036">
        <v>1013</v>
      </c>
      <c r="S6036">
        <v>1129</v>
      </c>
    </row>
    <row r="6037" spans="1:19" x14ac:dyDescent="0.25">
      <c r="A6037" t="s">
        <v>2022</v>
      </c>
      <c r="B6037">
        <v>1</v>
      </c>
      <c r="C6037" t="s">
        <v>2038</v>
      </c>
      <c r="D6037" t="str">
        <f>INDEX(Transcripts[#Data], MATCH(Exons[[#This Row],[Transcript stable ID]], Transcripts[Transcript stable ID], 0), 4)</f>
        <v>NM_001042355.1</v>
      </c>
      <c r="E6037" t="s">
        <v>27</v>
      </c>
      <c r="J6037">
        <v>50775961</v>
      </c>
      <c r="K6037">
        <v>50813576</v>
      </c>
      <c r="L6037">
        <v>50813955</v>
      </c>
      <c r="N6037">
        <v>8</v>
      </c>
      <c r="O6037">
        <v>1408</v>
      </c>
      <c r="P6037">
        <v>1787</v>
      </c>
      <c r="Q6037" t="s">
        <v>15723</v>
      </c>
      <c r="R6037">
        <v>1130</v>
      </c>
      <c r="S6037">
        <v>1509</v>
      </c>
    </row>
    <row r="6038" spans="1:19" x14ac:dyDescent="0.25">
      <c r="A6038" t="s">
        <v>2022</v>
      </c>
      <c r="B6038">
        <v>1</v>
      </c>
      <c r="C6038" t="s">
        <v>2038</v>
      </c>
      <c r="D6038" t="str">
        <f>INDEX(Transcripts[#Data], MATCH(Exons[[#This Row],[Transcript stable ID]], Transcripts[Transcript stable ID], 0), 4)</f>
        <v>NM_001042355.1</v>
      </c>
      <c r="E6038" t="s">
        <v>27</v>
      </c>
      <c r="J6038">
        <v>50775961</v>
      </c>
      <c r="K6038">
        <v>50815157</v>
      </c>
      <c r="L6038">
        <v>50815322</v>
      </c>
      <c r="N6038">
        <v>9</v>
      </c>
      <c r="O6038">
        <v>1788</v>
      </c>
      <c r="P6038">
        <v>1953</v>
      </c>
      <c r="Q6038" t="s">
        <v>15724</v>
      </c>
      <c r="R6038">
        <v>1510</v>
      </c>
      <c r="S6038">
        <v>1675</v>
      </c>
    </row>
    <row r="6039" spans="1:19" x14ac:dyDescent="0.25">
      <c r="A6039" t="s">
        <v>2022</v>
      </c>
      <c r="B6039">
        <v>1</v>
      </c>
      <c r="C6039" t="s">
        <v>2038</v>
      </c>
      <c r="D6039" t="str">
        <f>INDEX(Transcripts[#Data], MATCH(Exons[[#This Row],[Transcript stable ID]], Transcripts[Transcript stable ID], 0), 4)</f>
        <v>NM_001042355.1</v>
      </c>
      <c r="E6039" t="s">
        <v>27</v>
      </c>
      <c r="J6039">
        <v>50775961</v>
      </c>
      <c r="K6039">
        <v>50816236</v>
      </c>
      <c r="L6039">
        <v>50816377</v>
      </c>
      <c r="N6039">
        <v>10</v>
      </c>
      <c r="O6039">
        <v>1954</v>
      </c>
      <c r="P6039">
        <v>2095</v>
      </c>
      <c r="Q6039" t="s">
        <v>15725</v>
      </c>
      <c r="R6039">
        <v>1676</v>
      </c>
      <c r="S6039">
        <v>1817</v>
      </c>
    </row>
    <row r="6040" spans="1:19" x14ac:dyDescent="0.25">
      <c r="A6040" t="s">
        <v>2022</v>
      </c>
      <c r="B6040">
        <v>1</v>
      </c>
      <c r="C6040" t="s">
        <v>2038</v>
      </c>
      <c r="D6040" t="str">
        <f>INDEX(Transcripts[#Data], MATCH(Exons[[#This Row],[Transcript stable ID]], Transcripts[Transcript stable ID], 0), 4)</f>
        <v>NM_001042355.1</v>
      </c>
      <c r="E6040" t="s">
        <v>27</v>
      </c>
      <c r="J6040">
        <v>50775961</v>
      </c>
      <c r="K6040">
        <v>50818240</v>
      </c>
      <c r="L6040">
        <v>50818362</v>
      </c>
      <c r="N6040">
        <v>11</v>
      </c>
      <c r="O6040">
        <v>2096</v>
      </c>
      <c r="P6040">
        <v>2218</v>
      </c>
      <c r="Q6040" t="s">
        <v>15726</v>
      </c>
      <c r="R6040">
        <v>1818</v>
      </c>
      <c r="S6040">
        <v>1940</v>
      </c>
    </row>
    <row r="6041" spans="1:19" x14ac:dyDescent="0.25">
      <c r="A6041" t="s">
        <v>2022</v>
      </c>
      <c r="B6041">
        <v>1</v>
      </c>
      <c r="C6041" t="s">
        <v>2038</v>
      </c>
      <c r="D6041" t="str">
        <f>INDEX(Transcripts[#Data], MATCH(Exons[[#This Row],[Transcript stable ID]], Transcripts[Transcript stable ID], 0), 4)</f>
        <v>NM_001042355.1</v>
      </c>
      <c r="E6041" t="s">
        <v>27</v>
      </c>
      <c r="J6041">
        <v>50775961</v>
      </c>
      <c r="K6041">
        <v>50820766</v>
      </c>
      <c r="L6041">
        <v>50820857</v>
      </c>
      <c r="N6041">
        <v>12</v>
      </c>
      <c r="O6041">
        <v>2219</v>
      </c>
      <c r="P6041">
        <v>2310</v>
      </c>
      <c r="Q6041" t="s">
        <v>15727</v>
      </c>
      <c r="R6041">
        <v>1941</v>
      </c>
      <c r="S6041">
        <v>2032</v>
      </c>
    </row>
    <row r="6042" spans="1:19" x14ac:dyDescent="0.25">
      <c r="A6042" t="s">
        <v>2022</v>
      </c>
      <c r="B6042">
        <v>1</v>
      </c>
      <c r="C6042" t="s">
        <v>2038</v>
      </c>
      <c r="D6042" t="str">
        <f>INDEX(Transcripts[#Data], MATCH(Exons[[#This Row],[Transcript stable ID]], Transcripts[Transcript stable ID], 0), 4)</f>
        <v>NM_001042355.1</v>
      </c>
      <c r="E6042" t="s">
        <v>27</v>
      </c>
      <c r="J6042">
        <v>50775961</v>
      </c>
      <c r="K6042">
        <v>50821697</v>
      </c>
      <c r="L6042">
        <v>50821763</v>
      </c>
      <c r="N6042">
        <v>13</v>
      </c>
      <c r="O6042">
        <v>2311</v>
      </c>
      <c r="P6042">
        <v>2377</v>
      </c>
      <c r="Q6042" t="s">
        <v>15728</v>
      </c>
      <c r="R6042">
        <v>2033</v>
      </c>
      <c r="S6042">
        <v>2099</v>
      </c>
    </row>
    <row r="6043" spans="1:19" x14ac:dyDescent="0.25">
      <c r="A6043" t="s">
        <v>2022</v>
      </c>
      <c r="B6043">
        <v>1</v>
      </c>
      <c r="C6043" t="s">
        <v>2038</v>
      </c>
      <c r="D6043" t="str">
        <f>INDEX(Transcripts[#Data], MATCH(Exons[[#This Row],[Transcript stable ID]], Transcripts[Transcript stable ID], 0), 4)</f>
        <v>NM_001042355.1</v>
      </c>
      <c r="E6043" t="s">
        <v>27</v>
      </c>
      <c r="J6043">
        <v>50775961</v>
      </c>
      <c r="K6043">
        <v>50825469</v>
      </c>
      <c r="L6043">
        <v>50825601</v>
      </c>
      <c r="N6043">
        <v>14</v>
      </c>
      <c r="O6043">
        <v>2378</v>
      </c>
      <c r="P6043">
        <v>2510</v>
      </c>
      <c r="Q6043" t="s">
        <v>15729</v>
      </c>
      <c r="R6043">
        <v>2100</v>
      </c>
      <c r="S6043">
        <v>2232</v>
      </c>
    </row>
    <row r="6044" spans="1:19" x14ac:dyDescent="0.25">
      <c r="A6044" t="s">
        <v>2022</v>
      </c>
      <c r="B6044">
        <v>1</v>
      </c>
      <c r="C6044" t="s">
        <v>2038</v>
      </c>
      <c r="D6044" t="str">
        <f>INDEX(Transcripts[#Data], MATCH(Exons[[#This Row],[Transcript stable ID]], Transcripts[Transcript stable ID], 0), 4)</f>
        <v>NM_001042355.1</v>
      </c>
      <c r="E6044" t="s">
        <v>27</v>
      </c>
      <c r="J6044">
        <v>50775961</v>
      </c>
      <c r="K6044">
        <v>50826508</v>
      </c>
      <c r="L6044">
        <v>50826616</v>
      </c>
      <c r="N6044">
        <v>15</v>
      </c>
      <c r="O6044">
        <v>2511</v>
      </c>
      <c r="P6044">
        <v>2619</v>
      </c>
      <c r="Q6044" t="s">
        <v>15730</v>
      </c>
      <c r="R6044">
        <v>2233</v>
      </c>
      <c r="S6044">
        <v>2341</v>
      </c>
    </row>
    <row r="6045" spans="1:19" x14ac:dyDescent="0.25">
      <c r="A6045" t="s">
        <v>2022</v>
      </c>
      <c r="B6045">
        <v>1</v>
      </c>
      <c r="C6045" t="s">
        <v>2038</v>
      </c>
      <c r="D6045" t="str">
        <f>INDEX(Transcripts[#Data], MATCH(Exons[[#This Row],[Transcript stable ID]], Transcripts[Transcript stable ID], 0), 4)</f>
        <v>NM_001042355.1</v>
      </c>
      <c r="E6045" t="s">
        <v>27</v>
      </c>
      <c r="J6045">
        <v>50775961</v>
      </c>
      <c r="K6045">
        <v>50827457</v>
      </c>
      <c r="L6045">
        <v>50827575</v>
      </c>
      <c r="N6045">
        <v>16</v>
      </c>
      <c r="O6045">
        <v>2620</v>
      </c>
      <c r="P6045">
        <v>2738</v>
      </c>
      <c r="Q6045" t="s">
        <v>15731</v>
      </c>
      <c r="R6045">
        <v>2342</v>
      </c>
      <c r="S6045">
        <v>2460</v>
      </c>
    </row>
    <row r="6046" spans="1:19" x14ac:dyDescent="0.25">
      <c r="A6046" t="s">
        <v>2022</v>
      </c>
      <c r="B6046">
        <v>1</v>
      </c>
      <c r="C6046" t="s">
        <v>2038</v>
      </c>
      <c r="D6046" t="str">
        <f>INDEX(Transcripts[#Data], MATCH(Exons[[#This Row],[Transcript stable ID]], Transcripts[Transcript stable ID], 0), 4)</f>
        <v>NM_001042355.1</v>
      </c>
      <c r="E6046" t="s">
        <v>27</v>
      </c>
      <c r="J6046">
        <v>50775961</v>
      </c>
      <c r="K6046">
        <v>50828123</v>
      </c>
      <c r="L6046">
        <v>50828339</v>
      </c>
      <c r="N6046">
        <v>17</v>
      </c>
      <c r="O6046">
        <v>2739</v>
      </c>
      <c r="P6046">
        <v>2955</v>
      </c>
      <c r="Q6046" t="s">
        <v>15732</v>
      </c>
      <c r="R6046">
        <v>2461</v>
      </c>
      <c r="S6046">
        <v>2677</v>
      </c>
    </row>
    <row r="6047" spans="1:19" x14ac:dyDescent="0.25">
      <c r="A6047" t="s">
        <v>2022</v>
      </c>
      <c r="B6047">
        <v>1</v>
      </c>
      <c r="C6047" t="s">
        <v>2038</v>
      </c>
      <c r="D6047" t="str">
        <f>INDEX(Transcripts[#Data], MATCH(Exons[[#This Row],[Transcript stable ID]], Transcripts[Transcript stable ID], 0), 4)</f>
        <v>NM_001042355.1</v>
      </c>
      <c r="E6047" t="s">
        <v>27</v>
      </c>
      <c r="H6047">
        <v>50830420</v>
      </c>
      <c r="I6047">
        <v>50830792</v>
      </c>
      <c r="J6047">
        <v>50775961</v>
      </c>
      <c r="K6047">
        <v>50830235</v>
      </c>
      <c r="L6047">
        <v>50830792</v>
      </c>
      <c r="N6047">
        <v>18</v>
      </c>
      <c r="O6047">
        <v>2956</v>
      </c>
      <c r="P6047">
        <v>3140</v>
      </c>
      <c r="Q6047" t="s">
        <v>15733</v>
      </c>
      <c r="R6047">
        <v>2678</v>
      </c>
      <c r="S6047">
        <v>2862</v>
      </c>
    </row>
    <row r="6048" spans="1:19" x14ac:dyDescent="0.25">
      <c r="A6048" t="s">
        <v>2022</v>
      </c>
      <c r="B6048">
        <v>1</v>
      </c>
      <c r="C6048" t="s">
        <v>2030</v>
      </c>
      <c r="D6048" t="str">
        <f>INDEX(Transcripts[#Data], MATCH(Exons[[#This Row],[Transcript stable ID]], Transcripts[Transcript stable ID], 0), 4)</f>
        <v>NM_015247.2</v>
      </c>
      <c r="E6048" t="s">
        <v>27</v>
      </c>
      <c r="F6048">
        <v>50776673</v>
      </c>
      <c r="G6048">
        <v>50776752</v>
      </c>
      <c r="J6048">
        <v>50775985</v>
      </c>
      <c r="K6048">
        <v>50776673</v>
      </c>
      <c r="L6048">
        <v>50776752</v>
      </c>
      <c r="N6048">
        <v>2</v>
      </c>
      <c r="Q6048" t="s">
        <v>15717</v>
      </c>
    </row>
    <row r="6049" spans="1:19" x14ac:dyDescent="0.25">
      <c r="A6049" t="s">
        <v>2022</v>
      </c>
      <c r="B6049">
        <v>1</v>
      </c>
      <c r="C6049" t="s">
        <v>2030</v>
      </c>
      <c r="D6049" t="str">
        <f>INDEX(Transcripts[#Data], MATCH(Exons[[#This Row],[Transcript stable ID]], Transcripts[Transcript stable ID], 0), 4)</f>
        <v>NM_015247.2</v>
      </c>
      <c r="E6049" t="s">
        <v>27</v>
      </c>
      <c r="F6049">
        <v>50783487</v>
      </c>
      <c r="G6049">
        <v>50783609</v>
      </c>
      <c r="J6049">
        <v>50775985</v>
      </c>
      <c r="K6049">
        <v>50783487</v>
      </c>
      <c r="L6049">
        <v>50784113</v>
      </c>
      <c r="N6049">
        <v>4</v>
      </c>
      <c r="O6049">
        <v>392</v>
      </c>
      <c r="P6049">
        <v>895</v>
      </c>
      <c r="Q6049" t="s">
        <v>15718</v>
      </c>
      <c r="R6049">
        <v>1</v>
      </c>
      <c r="S6049">
        <v>504</v>
      </c>
    </row>
    <row r="6050" spans="1:19" x14ac:dyDescent="0.25">
      <c r="A6050" t="s">
        <v>2022</v>
      </c>
      <c r="B6050">
        <v>1</v>
      </c>
      <c r="C6050" t="s">
        <v>2030</v>
      </c>
      <c r="D6050" t="str">
        <f>INDEX(Transcripts[#Data], MATCH(Exons[[#This Row],[Transcript stable ID]], Transcripts[Transcript stable ID], 0), 4)</f>
        <v>NM_015247.2</v>
      </c>
      <c r="E6050" t="s">
        <v>27</v>
      </c>
      <c r="J6050">
        <v>50775985</v>
      </c>
      <c r="K6050">
        <v>50785515</v>
      </c>
      <c r="L6050">
        <v>50785817</v>
      </c>
      <c r="N6050">
        <v>5</v>
      </c>
      <c r="O6050">
        <v>896</v>
      </c>
      <c r="P6050">
        <v>1198</v>
      </c>
      <c r="Q6050" t="s">
        <v>15719</v>
      </c>
      <c r="R6050">
        <v>505</v>
      </c>
      <c r="S6050">
        <v>807</v>
      </c>
    </row>
    <row r="6051" spans="1:19" x14ac:dyDescent="0.25">
      <c r="A6051" t="s">
        <v>2022</v>
      </c>
      <c r="B6051">
        <v>1</v>
      </c>
      <c r="C6051" t="s">
        <v>2030</v>
      </c>
      <c r="D6051" t="str">
        <f>INDEX(Transcripts[#Data], MATCH(Exons[[#This Row],[Transcript stable ID]], Transcripts[Transcript stable ID], 0), 4)</f>
        <v>NM_015247.2</v>
      </c>
      <c r="E6051" t="s">
        <v>27</v>
      </c>
      <c r="J6051">
        <v>50775985</v>
      </c>
      <c r="K6051">
        <v>50788230</v>
      </c>
      <c r="L6051">
        <v>50788335</v>
      </c>
      <c r="N6051">
        <v>6</v>
      </c>
      <c r="O6051">
        <v>1199</v>
      </c>
      <c r="P6051">
        <v>1304</v>
      </c>
      <c r="Q6051" t="s">
        <v>15720</v>
      </c>
      <c r="R6051">
        <v>808</v>
      </c>
      <c r="S6051">
        <v>913</v>
      </c>
    </row>
    <row r="6052" spans="1:19" x14ac:dyDescent="0.25">
      <c r="A6052" t="s">
        <v>2022</v>
      </c>
      <c r="B6052">
        <v>1</v>
      </c>
      <c r="C6052" t="s">
        <v>2030</v>
      </c>
      <c r="D6052" t="str">
        <f>INDEX(Transcripts[#Data], MATCH(Exons[[#This Row],[Transcript stable ID]], Transcripts[Transcript stable ID], 0), 4)</f>
        <v>NM_015247.2</v>
      </c>
      <c r="E6052" t="s">
        <v>27</v>
      </c>
      <c r="J6052">
        <v>50775985</v>
      </c>
      <c r="K6052">
        <v>50810090</v>
      </c>
      <c r="L6052">
        <v>50810188</v>
      </c>
      <c r="N6052">
        <v>8</v>
      </c>
      <c r="O6052">
        <v>1314</v>
      </c>
      <c r="P6052">
        <v>1412</v>
      </c>
      <c r="Q6052" t="s">
        <v>15721</v>
      </c>
      <c r="R6052">
        <v>923</v>
      </c>
      <c r="S6052">
        <v>1021</v>
      </c>
    </row>
    <row r="6053" spans="1:19" x14ac:dyDescent="0.25">
      <c r="A6053" t="s">
        <v>2022</v>
      </c>
      <c r="B6053">
        <v>1</v>
      </c>
      <c r="C6053" t="s">
        <v>2030</v>
      </c>
      <c r="D6053" t="str">
        <f>INDEX(Transcripts[#Data], MATCH(Exons[[#This Row],[Transcript stable ID]], Transcripts[Transcript stable ID], 0), 4)</f>
        <v>NM_015247.2</v>
      </c>
      <c r="E6053" t="s">
        <v>27</v>
      </c>
      <c r="J6053">
        <v>50775985</v>
      </c>
      <c r="K6053">
        <v>50811736</v>
      </c>
      <c r="L6053">
        <v>50811852</v>
      </c>
      <c r="N6053">
        <v>9</v>
      </c>
      <c r="O6053">
        <v>1413</v>
      </c>
      <c r="P6053">
        <v>1529</v>
      </c>
      <c r="Q6053" t="s">
        <v>15722</v>
      </c>
      <c r="R6053">
        <v>1022</v>
      </c>
      <c r="S6053">
        <v>1138</v>
      </c>
    </row>
    <row r="6054" spans="1:19" x14ac:dyDescent="0.25">
      <c r="A6054" t="s">
        <v>2022</v>
      </c>
      <c r="B6054">
        <v>1</v>
      </c>
      <c r="C6054" t="s">
        <v>2030</v>
      </c>
      <c r="D6054" t="str">
        <f>INDEX(Transcripts[#Data], MATCH(Exons[[#This Row],[Transcript stable ID]], Transcripts[Transcript stable ID], 0), 4)</f>
        <v>NM_015247.2</v>
      </c>
      <c r="E6054" t="s">
        <v>27</v>
      </c>
      <c r="J6054">
        <v>50775985</v>
      </c>
      <c r="K6054">
        <v>50813576</v>
      </c>
      <c r="L6054">
        <v>50813955</v>
      </c>
      <c r="N6054">
        <v>10</v>
      </c>
      <c r="O6054">
        <v>1530</v>
      </c>
      <c r="P6054">
        <v>1909</v>
      </c>
      <c r="Q6054" t="s">
        <v>15723</v>
      </c>
      <c r="R6054">
        <v>1139</v>
      </c>
      <c r="S6054">
        <v>1518</v>
      </c>
    </row>
    <row r="6055" spans="1:19" x14ac:dyDescent="0.25">
      <c r="A6055" t="s">
        <v>2022</v>
      </c>
      <c r="B6055">
        <v>1</v>
      </c>
      <c r="C6055" t="s">
        <v>2030</v>
      </c>
      <c r="D6055" t="str">
        <f>INDEX(Transcripts[#Data], MATCH(Exons[[#This Row],[Transcript stable ID]], Transcripts[Transcript stable ID], 0), 4)</f>
        <v>NM_015247.2</v>
      </c>
      <c r="E6055" t="s">
        <v>27</v>
      </c>
      <c r="J6055">
        <v>50775985</v>
      </c>
      <c r="K6055">
        <v>50815157</v>
      </c>
      <c r="L6055">
        <v>50815322</v>
      </c>
      <c r="N6055">
        <v>11</v>
      </c>
      <c r="O6055">
        <v>1910</v>
      </c>
      <c r="P6055">
        <v>2075</v>
      </c>
      <c r="Q6055" t="s">
        <v>15724</v>
      </c>
      <c r="R6055">
        <v>1519</v>
      </c>
      <c r="S6055">
        <v>1684</v>
      </c>
    </row>
    <row r="6056" spans="1:19" x14ac:dyDescent="0.25">
      <c r="A6056" t="s">
        <v>2022</v>
      </c>
      <c r="B6056">
        <v>1</v>
      </c>
      <c r="C6056" t="s">
        <v>2030</v>
      </c>
      <c r="D6056" t="str">
        <f>INDEX(Transcripts[#Data], MATCH(Exons[[#This Row],[Transcript stable ID]], Transcripts[Transcript stable ID], 0), 4)</f>
        <v>NM_015247.2</v>
      </c>
      <c r="E6056" t="s">
        <v>27</v>
      </c>
      <c r="J6056">
        <v>50775985</v>
      </c>
      <c r="K6056">
        <v>50816236</v>
      </c>
      <c r="L6056">
        <v>50816377</v>
      </c>
      <c r="N6056">
        <v>12</v>
      </c>
      <c r="O6056">
        <v>2076</v>
      </c>
      <c r="P6056">
        <v>2217</v>
      </c>
      <c r="Q6056" t="s">
        <v>15725</v>
      </c>
      <c r="R6056">
        <v>1685</v>
      </c>
      <c r="S6056">
        <v>1826</v>
      </c>
    </row>
    <row r="6057" spans="1:19" x14ac:dyDescent="0.25">
      <c r="A6057" t="s">
        <v>2022</v>
      </c>
      <c r="B6057">
        <v>1</v>
      </c>
      <c r="C6057" t="s">
        <v>2030</v>
      </c>
      <c r="D6057" t="str">
        <f>INDEX(Transcripts[#Data], MATCH(Exons[[#This Row],[Transcript stable ID]], Transcripts[Transcript stable ID], 0), 4)</f>
        <v>NM_015247.2</v>
      </c>
      <c r="E6057" t="s">
        <v>27</v>
      </c>
      <c r="J6057">
        <v>50775985</v>
      </c>
      <c r="K6057">
        <v>50818240</v>
      </c>
      <c r="L6057">
        <v>50818362</v>
      </c>
      <c r="N6057">
        <v>13</v>
      </c>
      <c r="O6057">
        <v>2218</v>
      </c>
      <c r="P6057">
        <v>2340</v>
      </c>
      <c r="Q6057" t="s">
        <v>15726</v>
      </c>
      <c r="R6057">
        <v>1827</v>
      </c>
      <c r="S6057">
        <v>1949</v>
      </c>
    </row>
    <row r="6058" spans="1:19" x14ac:dyDescent="0.25">
      <c r="A6058" t="s">
        <v>2022</v>
      </c>
      <c r="B6058">
        <v>1</v>
      </c>
      <c r="C6058" t="s">
        <v>2030</v>
      </c>
      <c r="D6058" t="str">
        <f>INDEX(Transcripts[#Data], MATCH(Exons[[#This Row],[Transcript stable ID]], Transcripts[Transcript stable ID], 0), 4)</f>
        <v>NM_015247.2</v>
      </c>
      <c r="E6058" t="s">
        <v>27</v>
      </c>
      <c r="J6058">
        <v>50775985</v>
      </c>
      <c r="K6058">
        <v>50820766</v>
      </c>
      <c r="L6058">
        <v>50820857</v>
      </c>
      <c r="N6058">
        <v>14</v>
      </c>
      <c r="O6058">
        <v>2341</v>
      </c>
      <c r="P6058">
        <v>2432</v>
      </c>
      <c r="Q6058" t="s">
        <v>15727</v>
      </c>
      <c r="R6058">
        <v>1950</v>
      </c>
      <c r="S6058">
        <v>2041</v>
      </c>
    </row>
    <row r="6059" spans="1:19" x14ac:dyDescent="0.25">
      <c r="A6059" t="s">
        <v>2022</v>
      </c>
      <c r="B6059">
        <v>1</v>
      </c>
      <c r="C6059" t="s">
        <v>2030</v>
      </c>
      <c r="D6059" t="str">
        <f>INDEX(Transcripts[#Data], MATCH(Exons[[#This Row],[Transcript stable ID]], Transcripts[Transcript stable ID], 0), 4)</f>
        <v>NM_015247.2</v>
      </c>
      <c r="E6059" t="s">
        <v>27</v>
      </c>
      <c r="J6059">
        <v>50775985</v>
      </c>
      <c r="K6059">
        <v>50821697</v>
      </c>
      <c r="L6059">
        <v>50821763</v>
      </c>
      <c r="N6059">
        <v>15</v>
      </c>
      <c r="O6059">
        <v>2433</v>
      </c>
      <c r="P6059">
        <v>2499</v>
      </c>
      <c r="Q6059" t="s">
        <v>15728</v>
      </c>
      <c r="R6059">
        <v>2042</v>
      </c>
      <c r="S6059">
        <v>2108</v>
      </c>
    </row>
    <row r="6060" spans="1:19" x14ac:dyDescent="0.25">
      <c r="A6060" t="s">
        <v>2022</v>
      </c>
      <c r="B6060">
        <v>1</v>
      </c>
      <c r="C6060" t="s">
        <v>2030</v>
      </c>
      <c r="D6060" t="str">
        <f>INDEX(Transcripts[#Data], MATCH(Exons[[#This Row],[Transcript stable ID]], Transcripts[Transcript stable ID], 0), 4)</f>
        <v>NM_015247.2</v>
      </c>
      <c r="E6060" t="s">
        <v>27</v>
      </c>
      <c r="J6060">
        <v>50775985</v>
      </c>
      <c r="K6060">
        <v>50825469</v>
      </c>
      <c r="L6060">
        <v>50825601</v>
      </c>
      <c r="N6060">
        <v>16</v>
      </c>
      <c r="O6060">
        <v>2500</v>
      </c>
      <c r="P6060">
        <v>2632</v>
      </c>
      <c r="Q6060" t="s">
        <v>15729</v>
      </c>
      <c r="R6060">
        <v>2109</v>
      </c>
      <c r="S6060">
        <v>2241</v>
      </c>
    </row>
    <row r="6061" spans="1:19" x14ac:dyDescent="0.25">
      <c r="A6061" t="s">
        <v>2022</v>
      </c>
      <c r="B6061">
        <v>1</v>
      </c>
      <c r="C6061" t="s">
        <v>2030</v>
      </c>
      <c r="D6061" t="str">
        <f>INDEX(Transcripts[#Data], MATCH(Exons[[#This Row],[Transcript stable ID]], Transcripts[Transcript stable ID], 0), 4)</f>
        <v>NM_015247.2</v>
      </c>
      <c r="E6061" t="s">
        <v>27</v>
      </c>
      <c r="J6061">
        <v>50775985</v>
      </c>
      <c r="K6061">
        <v>50826508</v>
      </c>
      <c r="L6061">
        <v>50826616</v>
      </c>
      <c r="N6061">
        <v>17</v>
      </c>
      <c r="O6061">
        <v>2633</v>
      </c>
      <c r="P6061">
        <v>2741</v>
      </c>
      <c r="Q6061" t="s">
        <v>15730</v>
      </c>
      <c r="R6061">
        <v>2242</v>
      </c>
      <c r="S6061">
        <v>2350</v>
      </c>
    </row>
    <row r="6062" spans="1:19" x14ac:dyDescent="0.25">
      <c r="A6062" t="s">
        <v>2022</v>
      </c>
      <c r="B6062">
        <v>1</v>
      </c>
      <c r="C6062" t="s">
        <v>2030</v>
      </c>
      <c r="D6062" t="str">
        <f>INDEX(Transcripts[#Data], MATCH(Exons[[#This Row],[Transcript stable ID]], Transcripts[Transcript stable ID], 0), 4)</f>
        <v>NM_015247.2</v>
      </c>
      <c r="E6062" t="s">
        <v>27</v>
      </c>
      <c r="J6062">
        <v>50775985</v>
      </c>
      <c r="K6062">
        <v>50827457</v>
      </c>
      <c r="L6062">
        <v>50827575</v>
      </c>
      <c r="N6062">
        <v>18</v>
      </c>
      <c r="O6062">
        <v>2742</v>
      </c>
      <c r="P6062">
        <v>2860</v>
      </c>
      <c r="Q6062" t="s">
        <v>15731</v>
      </c>
      <c r="R6062">
        <v>2351</v>
      </c>
      <c r="S6062">
        <v>2469</v>
      </c>
    </row>
    <row r="6063" spans="1:19" x14ac:dyDescent="0.25">
      <c r="A6063" t="s">
        <v>2022</v>
      </c>
      <c r="B6063">
        <v>1</v>
      </c>
      <c r="C6063" t="s">
        <v>2030</v>
      </c>
      <c r="D6063" t="str">
        <f>INDEX(Transcripts[#Data], MATCH(Exons[[#This Row],[Transcript stable ID]], Transcripts[Transcript stable ID], 0), 4)</f>
        <v>NM_015247.2</v>
      </c>
      <c r="E6063" t="s">
        <v>27</v>
      </c>
      <c r="J6063">
        <v>50775985</v>
      </c>
      <c r="K6063">
        <v>50828123</v>
      </c>
      <c r="L6063">
        <v>50828339</v>
      </c>
      <c r="N6063">
        <v>19</v>
      </c>
      <c r="O6063">
        <v>2861</v>
      </c>
      <c r="P6063">
        <v>3077</v>
      </c>
      <c r="Q6063" t="s">
        <v>15732</v>
      </c>
      <c r="R6063">
        <v>2470</v>
      </c>
      <c r="S6063">
        <v>2686</v>
      </c>
    </row>
    <row r="6064" spans="1:19" x14ac:dyDescent="0.25">
      <c r="A6064" t="s">
        <v>2022</v>
      </c>
      <c r="B6064">
        <v>1</v>
      </c>
      <c r="C6064" t="s">
        <v>2030</v>
      </c>
      <c r="D6064" t="str">
        <f>INDEX(Transcripts[#Data], MATCH(Exons[[#This Row],[Transcript stable ID]], Transcripts[Transcript stable ID], 0), 4)</f>
        <v>NM_015247.2</v>
      </c>
      <c r="E6064" t="s">
        <v>27</v>
      </c>
      <c r="F6064">
        <v>50778641</v>
      </c>
      <c r="G6064">
        <v>50778777</v>
      </c>
      <c r="J6064">
        <v>50775985</v>
      </c>
      <c r="K6064">
        <v>50778641</v>
      </c>
      <c r="L6064">
        <v>50778777</v>
      </c>
      <c r="N6064">
        <v>3</v>
      </c>
      <c r="Q6064" t="s">
        <v>15734</v>
      </c>
    </row>
    <row r="6065" spans="1:19" x14ac:dyDescent="0.25">
      <c r="A6065" t="s">
        <v>2022</v>
      </c>
      <c r="B6065">
        <v>1</v>
      </c>
      <c r="C6065" t="s">
        <v>2030</v>
      </c>
      <c r="D6065" t="str">
        <f>INDEX(Transcripts[#Data], MATCH(Exons[[#This Row],[Transcript stable ID]], Transcripts[Transcript stable ID], 0), 4)</f>
        <v>NM_015247.2</v>
      </c>
      <c r="E6065" t="s">
        <v>27</v>
      </c>
      <c r="F6065">
        <v>50775985</v>
      </c>
      <c r="G6065">
        <v>50776035</v>
      </c>
      <c r="J6065">
        <v>50775985</v>
      </c>
      <c r="K6065">
        <v>50775985</v>
      </c>
      <c r="L6065">
        <v>50776035</v>
      </c>
      <c r="N6065">
        <v>1</v>
      </c>
      <c r="Q6065" t="s">
        <v>15735</v>
      </c>
    </row>
    <row r="6066" spans="1:19" x14ac:dyDescent="0.25">
      <c r="A6066" t="s">
        <v>2022</v>
      </c>
      <c r="B6066">
        <v>1</v>
      </c>
      <c r="C6066" t="s">
        <v>2030</v>
      </c>
      <c r="D6066" t="str">
        <f>INDEX(Transcripts[#Data], MATCH(Exons[[#This Row],[Transcript stable ID]], Transcripts[Transcript stable ID], 0), 4)</f>
        <v>NM_015247.2</v>
      </c>
      <c r="E6066" t="s">
        <v>27</v>
      </c>
      <c r="J6066">
        <v>50775985</v>
      </c>
      <c r="K6066">
        <v>50809077</v>
      </c>
      <c r="L6066">
        <v>50809085</v>
      </c>
      <c r="N6066">
        <v>7</v>
      </c>
      <c r="O6066">
        <v>1305</v>
      </c>
      <c r="P6066">
        <v>1313</v>
      </c>
      <c r="Q6066" t="s">
        <v>15736</v>
      </c>
      <c r="R6066">
        <v>914</v>
      </c>
      <c r="S6066">
        <v>922</v>
      </c>
    </row>
    <row r="6067" spans="1:19" x14ac:dyDescent="0.25">
      <c r="A6067" t="s">
        <v>2022</v>
      </c>
      <c r="B6067">
        <v>1</v>
      </c>
      <c r="C6067" t="s">
        <v>2030</v>
      </c>
      <c r="D6067" t="str">
        <f>INDEX(Transcripts[#Data], MATCH(Exons[[#This Row],[Transcript stable ID]], Transcripts[Transcript stable ID], 0), 4)</f>
        <v>NM_015247.2</v>
      </c>
      <c r="E6067" t="s">
        <v>27</v>
      </c>
      <c r="H6067">
        <v>50830420</v>
      </c>
      <c r="I6067">
        <v>50832528</v>
      </c>
      <c r="J6067">
        <v>50775985</v>
      </c>
      <c r="K6067">
        <v>50830235</v>
      </c>
      <c r="L6067">
        <v>50832528</v>
      </c>
      <c r="N6067">
        <v>20</v>
      </c>
      <c r="O6067">
        <v>3078</v>
      </c>
      <c r="P6067">
        <v>3262</v>
      </c>
      <c r="Q6067" t="s">
        <v>15737</v>
      </c>
      <c r="R6067">
        <v>2687</v>
      </c>
      <c r="S6067">
        <v>2871</v>
      </c>
    </row>
    <row r="6068" spans="1:19" x14ac:dyDescent="0.25">
      <c r="A6068" t="s">
        <v>2022</v>
      </c>
      <c r="B6068">
        <v>1</v>
      </c>
      <c r="C6068" t="s">
        <v>2034</v>
      </c>
      <c r="D6068" t="str">
        <f>INDEX(Transcripts[#Data], MATCH(Exons[[#This Row],[Transcript stable ID]], Transcripts[Transcript stable ID], 0), 4)</f>
        <v>NM_001042412.1</v>
      </c>
      <c r="E6068" t="s">
        <v>27</v>
      </c>
      <c r="F6068">
        <v>50776673</v>
      </c>
      <c r="G6068">
        <v>50776752</v>
      </c>
      <c r="J6068">
        <v>50776031</v>
      </c>
      <c r="K6068">
        <v>50776673</v>
      </c>
      <c r="L6068">
        <v>50776752</v>
      </c>
      <c r="N6068">
        <v>2</v>
      </c>
      <c r="Q6068" t="s">
        <v>15717</v>
      </c>
    </row>
    <row r="6069" spans="1:19" x14ac:dyDescent="0.25">
      <c r="A6069" t="s">
        <v>2022</v>
      </c>
      <c r="B6069">
        <v>1</v>
      </c>
      <c r="C6069" t="s">
        <v>2034</v>
      </c>
      <c r="D6069" t="str">
        <f>INDEX(Transcripts[#Data], MATCH(Exons[[#This Row],[Transcript stable ID]], Transcripts[Transcript stable ID], 0), 4)</f>
        <v>NM_001042412.1</v>
      </c>
      <c r="E6069" t="s">
        <v>27</v>
      </c>
      <c r="F6069">
        <v>50783487</v>
      </c>
      <c r="G6069">
        <v>50783609</v>
      </c>
      <c r="J6069">
        <v>50776031</v>
      </c>
      <c r="K6069">
        <v>50783487</v>
      </c>
      <c r="L6069">
        <v>50784113</v>
      </c>
      <c r="N6069">
        <v>3</v>
      </c>
      <c r="O6069">
        <v>301</v>
      </c>
      <c r="P6069">
        <v>804</v>
      </c>
      <c r="Q6069" t="s">
        <v>15718</v>
      </c>
      <c r="R6069">
        <v>1</v>
      </c>
      <c r="S6069">
        <v>504</v>
      </c>
    </row>
    <row r="6070" spans="1:19" x14ac:dyDescent="0.25">
      <c r="A6070" t="s">
        <v>2022</v>
      </c>
      <c r="B6070">
        <v>1</v>
      </c>
      <c r="C6070" t="s">
        <v>2034</v>
      </c>
      <c r="D6070" t="str">
        <f>INDEX(Transcripts[#Data], MATCH(Exons[[#This Row],[Transcript stable ID]], Transcripts[Transcript stable ID], 0), 4)</f>
        <v>NM_001042412.1</v>
      </c>
      <c r="E6070" t="s">
        <v>27</v>
      </c>
      <c r="J6070">
        <v>50776031</v>
      </c>
      <c r="K6070">
        <v>50785515</v>
      </c>
      <c r="L6070">
        <v>50785817</v>
      </c>
      <c r="N6070">
        <v>4</v>
      </c>
      <c r="O6070">
        <v>805</v>
      </c>
      <c r="P6070">
        <v>1107</v>
      </c>
      <c r="Q6070" t="s">
        <v>15719</v>
      </c>
      <c r="R6070">
        <v>505</v>
      </c>
      <c r="S6070">
        <v>807</v>
      </c>
    </row>
    <row r="6071" spans="1:19" x14ac:dyDescent="0.25">
      <c r="A6071" t="s">
        <v>2022</v>
      </c>
      <c r="B6071">
        <v>1</v>
      </c>
      <c r="C6071" t="s">
        <v>2034</v>
      </c>
      <c r="D6071" t="str">
        <f>INDEX(Transcripts[#Data], MATCH(Exons[[#This Row],[Transcript stable ID]], Transcripts[Transcript stable ID], 0), 4)</f>
        <v>NM_001042412.1</v>
      </c>
      <c r="E6071" t="s">
        <v>27</v>
      </c>
      <c r="J6071">
        <v>50776031</v>
      </c>
      <c r="K6071">
        <v>50788230</v>
      </c>
      <c r="L6071">
        <v>50788335</v>
      </c>
      <c r="N6071">
        <v>5</v>
      </c>
      <c r="O6071">
        <v>1108</v>
      </c>
      <c r="P6071">
        <v>1213</v>
      </c>
      <c r="Q6071" t="s">
        <v>15720</v>
      </c>
      <c r="R6071">
        <v>808</v>
      </c>
      <c r="S6071">
        <v>913</v>
      </c>
    </row>
    <row r="6072" spans="1:19" x14ac:dyDescent="0.25">
      <c r="A6072" t="s">
        <v>2022</v>
      </c>
      <c r="B6072">
        <v>1</v>
      </c>
      <c r="C6072" t="s">
        <v>2034</v>
      </c>
      <c r="D6072" t="str">
        <f>INDEX(Transcripts[#Data], MATCH(Exons[[#This Row],[Transcript stable ID]], Transcripts[Transcript stable ID], 0), 4)</f>
        <v>NM_001042412.1</v>
      </c>
      <c r="E6072" t="s">
        <v>27</v>
      </c>
      <c r="J6072">
        <v>50776031</v>
      </c>
      <c r="K6072">
        <v>50810090</v>
      </c>
      <c r="L6072">
        <v>50810188</v>
      </c>
      <c r="N6072">
        <v>6</v>
      </c>
      <c r="O6072">
        <v>1214</v>
      </c>
      <c r="P6072">
        <v>1312</v>
      </c>
      <c r="Q6072" t="s">
        <v>15721</v>
      </c>
      <c r="R6072">
        <v>914</v>
      </c>
      <c r="S6072">
        <v>1012</v>
      </c>
    </row>
    <row r="6073" spans="1:19" x14ac:dyDescent="0.25">
      <c r="A6073" t="s">
        <v>2022</v>
      </c>
      <c r="B6073">
        <v>1</v>
      </c>
      <c r="C6073" t="s">
        <v>2034</v>
      </c>
      <c r="D6073" t="str">
        <f>INDEX(Transcripts[#Data], MATCH(Exons[[#This Row],[Transcript stable ID]], Transcripts[Transcript stable ID], 0), 4)</f>
        <v>NM_001042412.1</v>
      </c>
      <c r="E6073" t="s">
        <v>27</v>
      </c>
      <c r="J6073">
        <v>50776031</v>
      </c>
      <c r="K6073">
        <v>50811736</v>
      </c>
      <c r="L6073">
        <v>50811852</v>
      </c>
      <c r="N6073">
        <v>7</v>
      </c>
      <c r="O6073">
        <v>1313</v>
      </c>
      <c r="P6073">
        <v>1429</v>
      </c>
      <c r="Q6073" t="s">
        <v>15722</v>
      </c>
      <c r="R6073">
        <v>1013</v>
      </c>
      <c r="S6073">
        <v>1129</v>
      </c>
    </row>
    <row r="6074" spans="1:19" x14ac:dyDescent="0.25">
      <c r="A6074" t="s">
        <v>2022</v>
      </c>
      <c r="B6074">
        <v>1</v>
      </c>
      <c r="C6074" t="s">
        <v>2034</v>
      </c>
      <c r="D6074" t="str">
        <f>INDEX(Transcripts[#Data], MATCH(Exons[[#This Row],[Transcript stable ID]], Transcripts[Transcript stable ID], 0), 4)</f>
        <v>NM_001042412.1</v>
      </c>
      <c r="E6074" t="s">
        <v>27</v>
      </c>
      <c r="J6074">
        <v>50776031</v>
      </c>
      <c r="K6074">
        <v>50813576</v>
      </c>
      <c r="L6074">
        <v>50813955</v>
      </c>
      <c r="N6074">
        <v>8</v>
      </c>
      <c r="O6074">
        <v>1430</v>
      </c>
      <c r="P6074">
        <v>1809</v>
      </c>
      <c r="Q6074" t="s">
        <v>15723</v>
      </c>
      <c r="R6074">
        <v>1130</v>
      </c>
      <c r="S6074">
        <v>1509</v>
      </c>
    </row>
    <row r="6075" spans="1:19" x14ac:dyDescent="0.25">
      <c r="A6075" t="s">
        <v>2022</v>
      </c>
      <c r="B6075">
        <v>1</v>
      </c>
      <c r="C6075" t="s">
        <v>2034</v>
      </c>
      <c r="D6075" t="str">
        <f>INDEX(Transcripts[#Data], MATCH(Exons[[#This Row],[Transcript stable ID]], Transcripts[Transcript stable ID], 0), 4)</f>
        <v>NM_001042412.1</v>
      </c>
      <c r="E6075" t="s">
        <v>27</v>
      </c>
      <c r="J6075">
        <v>50776031</v>
      </c>
      <c r="K6075">
        <v>50815157</v>
      </c>
      <c r="L6075">
        <v>50815322</v>
      </c>
      <c r="N6075">
        <v>9</v>
      </c>
      <c r="O6075">
        <v>1810</v>
      </c>
      <c r="P6075">
        <v>1975</v>
      </c>
      <c r="Q6075" t="s">
        <v>15724</v>
      </c>
      <c r="R6075">
        <v>1510</v>
      </c>
      <c r="S6075">
        <v>1675</v>
      </c>
    </row>
    <row r="6076" spans="1:19" x14ac:dyDescent="0.25">
      <c r="A6076" t="s">
        <v>2022</v>
      </c>
      <c r="B6076">
        <v>1</v>
      </c>
      <c r="C6076" t="s">
        <v>2034</v>
      </c>
      <c r="D6076" t="str">
        <f>INDEX(Transcripts[#Data], MATCH(Exons[[#This Row],[Transcript stable ID]], Transcripts[Transcript stable ID], 0), 4)</f>
        <v>NM_001042412.1</v>
      </c>
      <c r="E6076" t="s">
        <v>27</v>
      </c>
      <c r="J6076">
        <v>50776031</v>
      </c>
      <c r="K6076">
        <v>50816236</v>
      </c>
      <c r="L6076">
        <v>50816377</v>
      </c>
      <c r="N6076">
        <v>10</v>
      </c>
      <c r="O6076">
        <v>1976</v>
      </c>
      <c r="P6076">
        <v>2117</v>
      </c>
      <c r="Q6076" t="s">
        <v>15725</v>
      </c>
      <c r="R6076">
        <v>1676</v>
      </c>
      <c r="S6076">
        <v>1817</v>
      </c>
    </row>
    <row r="6077" spans="1:19" x14ac:dyDescent="0.25">
      <c r="A6077" t="s">
        <v>2022</v>
      </c>
      <c r="B6077">
        <v>1</v>
      </c>
      <c r="C6077" t="s">
        <v>2034</v>
      </c>
      <c r="D6077" t="str">
        <f>INDEX(Transcripts[#Data], MATCH(Exons[[#This Row],[Transcript stable ID]], Transcripts[Transcript stable ID], 0), 4)</f>
        <v>NM_001042412.1</v>
      </c>
      <c r="E6077" t="s">
        <v>27</v>
      </c>
      <c r="J6077">
        <v>50776031</v>
      </c>
      <c r="K6077">
        <v>50818240</v>
      </c>
      <c r="L6077">
        <v>50818362</v>
      </c>
      <c r="N6077">
        <v>11</v>
      </c>
      <c r="O6077">
        <v>2118</v>
      </c>
      <c r="P6077">
        <v>2240</v>
      </c>
      <c r="Q6077" t="s">
        <v>15726</v>
      </c>
      <c r="R6077">
        <v>1818</v>
      </c>
      <c r="S6077">
        <v>1940</v>
      </c>
    </row>
    <row r="6078" spans="1:19" x14ac:dyDescent="0.25">
      <c r="A6078" t="s">
        <v>2022</v>
      </c>
      <c r="B6078">
        <v>1</v>
      </c>
      <c r="C6078" t="s">
        <v>2034</v>
      </c>
      <c r="D6078" t="str">
        <f>INDEX(Transcripts[#Data], MATCH(Exons[[#This Row],[Transcript stable ID]], Transcripts[Transcript stable ID], 0), 4)</f>
        <v>NM_001042412.1</v>
      </c>
      <c r="E6078" t="s">
        <v>27</v>
      </c>
      <c r="J6078">
        <v>50776031</v>
      </c>
      <c r="K6078">
        <v>50820766</v>
      </c>
      <c r="L6078">
        <v>50820857</v>
      </c>
      <c r="N6078">
        <v>12</v>
      </c>
      <c r="O6078">
        <v>2241</v>
      </c>
      <c r="P6078">
        <v>2332</v>
      </c>
      <c r="Q6078" t="s">
        <v>15727</v>
      </c>
      <c r="R6078">
        <v>1941</v>
      </c>
      <c r="S6078">
        <v>2032</v>
      </c>
    </row>
    <row r="6079" spans="1:19" x14ac:dyDescent="0.25">
      <c r="A6079" t="s">
        <v>2022</v>
      </c>
      <c r="B6079">
        <v>1</v>
      </c>
      <c r="C6079" t="s">
        <v>2034</v>
      </c>
      <c r="D6079" t="str">
        <f>INDEX(Transcripts[#Data], MATCH(Exons[[#This Row],[Transcript stable ID]], Transcripts[Transcript stable ID], 0), 4)</f>
        <v>NM_001042412.1</v>
      </c>
      <c r="E6079" t="s">
        <v>27</v>
      </c>
      <c r="J6079">
        <v>50776031</v>
      </c>
      <c r="K6079">
        <v>50821697</v>
      </c>
      <c r="L6079">
        <v>50821763</v>
      </c>
      <c r="N6079">
        <v>13</v>
      </c>
      <c r="O6079">
        <v>2333</v>
      </c>
      <c r="P6079">
        <v>2399</v>
      </c>
      <c r="Q6079" t="s">
        <v>15728</v>
      </c>
      <c r="R6079">
        <v>2033</v>
      </c>
      <c r="S6079">
        <v>2099</v>
      </c>
    </row>
    <row r="6080" spans="1:19" x14ac:dyDescent="0.25">
      <c r="A6080" t="s">
        <v>2022</v>
      </c>
      <c r="B6080">
        <v>1</v>
      </c>
      <c r="C6080" t="s">
        <v>2034</v>
      </c>
      <c r="D6080" t="str">
        <f>INDEX(Transcripts[#Data], MATCH(Exons[[#This Row],[Transcript stable ID]], Transcripts[Transcript stable ID], 0), 4)</f>
        <v>NM_001042412.1</v>
      </c>
      <c r="E6080" t="s">
        <v>27</v>
      </c>
      <c r="J6080">
        <v>50776031</v>
      </c>
      <c r="K6080">
        <v>50825469</v>
      </c>
      <c r="L6080">
        <v>50825601</v>
      </c>
      <c r="N6080">
        <v>14</v>
      </c>
      <c r="O6080">
        <v>2400</v>
      </c>
      <c r="P6080">
        <v>2532</v>
      </c>
      <c r="Q6080" t="s">
        <v>15729</v>
      </c>
      <c r="R6080">
        <v>2100</v>
      </c>
      <c r="S6080">
        <v>2232</v>
      </c>
    </row>
    <row r="6081" spans="1:19" x14ac:dyDescent="0.25">
      <c r="A6081" t="s">
        <v>2022</v>
      </c>
      <c r="B6081">
        <v>1</v>
      </c>
      <c r="C6081" t="s">
        <v>2034</v>
      </c>
      <c r="D6081" t="str">
        <f>INDEX(Transcripts[#Data], MATCH(Exons[[#This Row],[Transcript stable ID]], Transcripts[Transcript stable ID], 0), 4)</f>
        <v>NM_001042412.1</v>
      </c>
      <c r="E6081" t="s">
        <v>27</v>
      </c>
      <c r="J6081">
        <v>50776031</v>
      </c>
      <c r="K6081">
        <v>50826508</v>
      </c>
      <c r="L6081">
        <v>50826616</v>
      </c>
      <c r="N6081">
        <v>15</v>
      </c>
      <c r="O6081">
        <v>2533</v>
      </c>
      <c r="P6081">
        <v>2641</v>
      </c>
      <c r="Q6081" t="s">
        <v>15730</v>
      </c>
      <c r="R6081">
        <v>2233</v>
      </c>
      <c r="S6081">
        <v>2341</v>
      </c>
    </row>
    <row r="6082" spans="1:19" x14ac:dyDescent="0.25">
      <c r="A6082" t="s">
        <v>2022</v>
      </c>
      <c r="B6082">
        <v>1</v>
      </c>
      <c r="C6082" t="s">
        <v>2034</v>
      </c>
      <c r="D6082" t="str">
        <f>INDEX(Transcripts[#Data], MATCH(Exons[[#This Row],[Transcript stable ID]], Transcripts[Transcript stable ID], 0), 4)</f>
        <v>NM_001042412.1</v>
      </c>
      <c r="E6082" t="s">
        <v>27</v>
      </c>
      <c r="J6082">
        <v>50776031</v>
      </c>
      <c r="K6082">
        <v>50827457</v>
      </c>
      <c r="L6082">
        <v>50827575</v>
      </c>
      <c r="N6082">
        <v>16</v>
      </c>
      <c r="O6082">
        <v>2642</v>
      </c>
      <c r="P6082">
        <v>2760</v>
      </c>
      <c r="Q6082" t="s">
        <v>15731</v>
      </c>
      <c r="R6082">
        <v>2342</v>
      </c>
      <c r="S6082">
        <v>2460</v>
      </c>
    </row>
    <row r="6083" spans="1:19" x14ac:dyDescent="0.25">
      <c r="A6083" t="s">
        <v>2022</v>
      </c>
      <c r="B6083">
        <v>1</v>
      </c>
      <c r="C6083" t="s">
        <v>2034</v>
      </c>
      <c r="D6083" t="str">
        <f>INDEX(Transcripts[#Data], MATCH(Exons[[#This Row],[Transcript stable ID]], Transcripts[Transcript stable ID], 0), 4)</f>
        <v>NM_001042412.1</v>
      </c>
      <c r="E6083" t="s">
        <v>27</v>
      </c>
      <c r="J6083">
        <v>50776031</v>
      </c>
      <c r="K6083">
        <v>50828123</v>
      </c>
      <c r="L6083">
        <v>50828339</v>
      </c>
      <c r="N6083">
        <v>17</v>
      </c>
      <c r="O6083">
        <v>2761</v>
      </c>
      <c r="P6083">
        <v>2977</v>
      </c>
      <c r="Q6083" t="s">
        <v>15732</v>
      </c>
      <c r="R6083">
        <v>2461</v>
      </c>
      <c r="S6083">
        <v>2677</v>
      </c>
    </row>
    <row r="6084" spans="1:19" x14ac:dyDescent="0.25">
      <c r="A6084" t="s">
        <v>2022</v>
      </c>
      <c r="B6084">
        <v>1</v>
      </c>
      <c r="C6084" t="s">
        <v>2034</v>
      </c>
      <c r="D6084" t="str">
        <f>INDEX(Transcripts[#Data], MATCH(Exons[[#This Row],[Transcript stable ID]], Transcripts[Transcript stable ID], 0), 4)</f>
        <v>NM_001042412.1</v>
      </c>
      <c r="E6084" t="s">
        <v>27</v>
      </c>
      <c r="F6084">
        <v>50776031</v>
      </c>
      <c r="G6084">
        <v>50776127</v>
      </c>
      <c r="J6084">
        <v>50776031</v>
      </c>
      <c r="K6084">
        <v>50776031</v>
      </c>
      <c r="L6084">
        <v>50776127</v>
      </c>
      <c r="N6084">
        <v>1</v>
      </c>
      <c r="Q6084" t="s">
        <v>15738</v>
      </c>
    </row>
    <row r="6085" spans="1:19" x14ac:dyDescent="0.25">
      <c r="A6085" t="s">
        <v>2022</v>
      </c>
      <c r="B6085">
        <v>1</v>
      </c>
      <c r="C6085" t="s">
        <v>2034</v>
      </c>
      <c r="D6085" t="str">
        <f>INDEX(Transcripts[#Data], MATCH(Exons[[#This Row],[Transcript stable ID]], Transcripts[Transcript stable ID], 0), 4)</f>
        <v>NM_001042412.1</v>
      </c>
      <c r="E6085" t="s">
        <v>27</v>
      </c>
      <c r="H6085">
        <v>50830420</v>
      </c>
      <c r="I6085">
        <v>50830793</v>
      </c>
      <c r="J6085">
        <v>50776031</v>
      </c>
      <c r="K6085">
        <v>50830235</v>
      </c>
      <c r="L6085">
        <v>50830793</v>
      </c>
      <c r="N6085">
        <v>18</v>
      </c>
      <c r="O6085">
        <v>2978</v>
      </c>
      <c r="P6085">
        <v>3162</v>
      </c>
      <c r="Q6085" t="s">
        <v>15739</v>
      </c>
      <c r="R6085">
        <v>2678</v>
      </c>
      <c r="S6085">
        <v>2862</v>
      </c>
    </row>
    <row r="6086" spans="1:19" x14ac:dyDescent="0.25">
      <c r="A6086" t="s">
        <v>4536</v>
      </c>
      <c r="B6086">
        <v>1</v>
      </c>
      <c r="C6086" t="s">
        <v>4537</v>
      </c>
      <c r="D6086" t="str">
        <f>INDEX(Transcripts[#Data], MATCH(Exons[[#This Row],[Transcript stable ID]], Transcripts[Transcript stable ID], 0), 4)</f>
        <v>NM_022054.4</v>
      </c>
      <c r="E6086" t="s">
        <v>27</v>
      </c>
      <c r="F6086">
        <v>90528109</v>
      </c>
      <c r="G6086">
        <v>90528549</v>
      </c>
      <c r="J6086">
        <v>90528109</v>
      </c>
      <c r="K6086">
        <v>90528109</v>
      </c>
      <c r="L6086">
        <v>90528883</v>
      </c>
      <c r="M6086">
        <v>1</v>
      </c>
      <c r="N6086">
        <v>1</v>
      </c>
      <c r="O6086">
        <v>442</v>
      </c>
      <c r="P6086">
        <v>775</v>
      </c>
      <c r="Q6086" t="s">
        <v>15740</v>
      </c>
      <c r="R6086">
        <v>1</v>
      </c>
      <c r="S6086">
        <v>334</v>
      </c>
    </row>
    <row r="6087" spans="1:19" x14ac:dyDescent="0.25">
      <c r="A6087" t="s">
        <v>4536</v>
      </c>
      <c r="B6087">
        <v>1</v>
      </c>
      <c r="C6087" t="s">
        <v>4537</v>
      </c>
      <c r="D6087" t="str">
        <f>INDEX(Transcripts[#Data], MATCH(Exons[[#This Row],[Transcript stable ID]], Transcripts[Transcript stable ID], 0), 4)</f>
        <v>NM_022054.4</v>
      </c>
      <c r="E6087" t="s">
        <v>27</v>
      </c>
      <c r="H6087">
        <v>90651348</v>
      </c>
      <c r="I6087">
        <v>90652201</v>
      </c>
      <c r="J6087">
        <v>90528109</v>
      </c>
      <c r="K6087">
        <v>90650455</v>
      </c>
      <c r="L6087">
        <v>90652201</v>
      </c>
      <c r="M6087">
        <v>1</v>
      </c>
      <c r="N6087">
        <v>2</v>
      </c>
      <c r="O6087">
        <v>776</v>
      </c>
      <c r="P6087">
        <v>1668</v>
      </c>
      <c r="Q6087" t="s">
        <v>15741</v>
      </c>
      <c r="R6087">
        <v>335</v>
      </c>
      <c r="S6087">
        <v>1227</v>
      </c>
    </row>
    <row r="6088" spans="1:19" x14ac:dyDescent="0.25">
      <c r="A6088" t="s">
        <v>162</v>
      </c>
      <c r="B6088">
        <v>-1</v>
      </c>
      <c r="C6088" t="s">
        <v>8501</v>
      </c>
      <c r="D6088" t="str">
        <f>INDEX(Transcripts[#Data], MATCH(Exons[[#This Row],[Transcript stable ID]], Transcripts[Transcript stable ID], 0), 4)</f>
        <v>NM_003016.4</v>
      </c>
      <c r="E6088" t="s">
        <v>27</v>
      </c>
      <c r="F6088">
        <v>74733243</v>
      </c>
      <c r="G6088">
        <v>74733415</v>
      </c>
      <c r="J6088">
        <v>74733415</v>
      </c>
      <c r="K6088">
        <v>74732881</v>
      </c>
      <c r="L6088">
        <v>74733415</v>
      </c>
      <c r="N6088">
        <v>1</v>
      </c>
      <c r="O6088">
        <v>174</v>
      </c>
      <c r="P6088">
        <v>535</v>
      </c>
      <c r="Q6088" t="s">
        <v>15742</v>
      </c>
      <c r="R6088">
        <v>1</v>
      </c>
      <c r="S6088">
        <v>362</v>
      </c>
    </row>
    <row r="6089" spans="1:19" x14ac:dyDescent="0.25">
      <c r="A6089" t="s">
        <v>162</v>
      </c>
      <c r="B6089">
        <v>-1</v>
      </c>
      <c r="C6089" t="s">
        <v>8501</v>
      </c>
      <c r="D6089" t="str">
        <f>INDEX(Transcripts[#Data], MATCH(Exons[[#This Row],[Transcript stable ID]], Transcripts[Transcript stable ID], 0), 4)</f>
        <v>NM_003016.4</v>
      </c>
      <c r="E6089" t="s">
        <v>27</v>
      </c>
      <c r="H6089">
        <v>74730197</v>
      </c>
      <c r="I6089">
        <v>74732242</v>
      </c>
      <c r="J6089">
        <v>74733415</v>
      </c>
      <c r="K6089">
        <v>74730197</v>
      </c>
      <c r="L6089">
        <v>74732546</v>
      </c>
      <c r="N6089">
        <v>2</v>
      </c>
      <c r="O6089">
        <v>536</v>
      </c>
      <c r="P6089">
        <v>839</v>
      </c>
      <c r="Q6089" t="s">
        <v>15743</v>
      </c>
      <c r="R6089">
        <v>363</v>
      </c>
      <c r="S6089">
        <v>666</v>
      </c>
    </row>
    <row r="6090" spans="1:19" x14ac:dyDescent="0.25">
      <c r="A6090" t="s">
        <v>162</v>
      </c>
      <c r="B6090">
        <v>-1</v>
      </c>
      <c r="C6090" t="s">
        <v>8505</v>
      </c>
      <c r="D6090" t="str">
        <f>INDEX(Transcripts[#Data], MATCH(Exons[[#This Row],[Transcript stable ID]], Transcripts[Transcript stable ID], 0), 4)</f>
        <v>NM_001195427.1</v>
      </c>
      <c r="E6090" t="s">
        <v>27</v>
      </c>
      <c r="F6090">
        <v>74733243</v>
      </c>
      <c r="G6090">
        <v>74733456</v>
      </c>
      <c r="J6090">
        <v>74733456</v>
      </c>
      <c r="K6090">
        <v>74732881</v>
      </c>
      <c r="L6090">
        <v>74733456</v>
      </c>
      <c r="N6090">
        <v>1</v>
      </c>
      <c r="O6090">
        <v>215</v>
      </c>
      <c r="P6090">
        <v>576</v>
      </c>
      <c r="Q6090" t="s">
        <v>15744</v>
      </c>
      <c r="R6090">
        <v>1</v>
      </c>
      <c r="S6090">
        <v>362</v>
      </c>
    </row>
    <row r="6091" spans="1:19" x14ac:dyDescent="0.25">
      <c r="A6091" t="s">
        <v>162</v>
      </c>
      <c r="B6091">
        <v>-1</v>
      </c>
      <c r="C6091" t="s">
        <v>8505</v>
      </c>
      <c r="D6091" t="str">
        <f>INDEX(Transcripts[#Data], MATCH(Exons[[#This Row],[Transcript stable ID]], Transcripts[Transcript stable ID], 0), 4)</f>
        <v>NM_001195427.1</v>
      </c>
      <c r="E6091" t="s">
        <v>27</v>
      </c>
      <c r="H6091">
        <v>74732236</v>
      </c>
      <c r="I6091">
        <v>74732242</v>
      </c>
      <c r="J6091">
        <v>74733456</v>
      </c>
      <c r="K6091">
        <v>74732236</v>
      </c>
      <c r="L6091">
        <v>74732546</v>
      </c>
      <c r="N6091">
        <v>2</v>
      </c>
      <c r="O6091">
        <v>577</v>
      </c>
      <c r="P6091">
        <v>880</v>
      </c>
      <c r="Q6091" t="s">
        <v>15745</v>
      </c>
      <c r="R6091">
        <v>363</v>
      </c>
      <c r="S6091">
        <v>666</v>
      </c>
    </row>
    <row r="6092" spans="1:19" x14ac:dyDescent="0.25">
      <c r="A6092" t="s">
        <v>162</v>
      </c>
      <c r="B6092">
        <v>-1</v>
      </c>
      <c r="C6092" t="s">
        <v>8505</v>
      </c>
      <c r="D6092" t="str">
        <f>INDEX(Transcripts[#Data], MATCH(Exons[[#This Row],[Transcript stable ID]], Transcripts[Transcript stable ID], 0), 4)</f>
        <v>NM_001195427.1</v>
      </c>
      <c r="E6092" t="s">
        <v>27</v>
      </c>
      <c r="H6092">
        <v>74730201</v>
      </c>
      <c r="I6092">
        <v>74731240</v>
      </c>
      <c r="J6092">
        <v>74733456</v>
      </c>
      <c r="K6092">
        <v>74730201</v>
      </c>
      <c r="L6092">
        <v>74731240</v>
      </c>
      <c r="N6092">
        <v>3</v>
      </c>
      <c r="Q6092" t="s">
        <v>15746</v>
      </c>
    </row>
    <row r="6093" spans="1:19" x14ac:dyDescent="0.25">
      <c r="A6093" t="s">
        <v>7835</v>
      </c>
      <c r="B6093">
        <v>-1</v>
      </c>
      <c r="C6093" t="s">
        <v>7836</v>
      </c>
      <c r="D6093" t="str">
        <f>INDEX(Transcripts[#Data], MATCH(Exons[[#This Row],[Transcript stable ID]], Transcripts[Transcript stable ID], 0), 4)</f>
        <v>NM_002944.2</v>
      </c>
      <c r="E6093" t="s">
        <v>27</v>
      </c>
      <c r="F6093">
        <v>117746820</v>
      </c>
      <c r="G6093">
        <v>117747018</v>
      </c>
      <c r="J6093">
        <v>117747018</v>
      </c>
      <c r="K6093">
        <v>117746697</v>
      </c>
      <c r="L6093">
        <v>117747018</v>
      </c>
      <c r="N6093">
        <v>1</v>
      </c>
      <c r="O6093">
        <v>200</v>
      </c>
      <c r="P6093">
        <v>322</v>
      </c>
      <c r="Q6093" t="s">
        <v>15747</v>
      </c>
      <c r="R6093">
        <v>1</v>
      </c>
      <c r="S6093">
        <v>123</v>
      </c>
    </row>
    <row r="6094" spans="1:19" x14ac:dyDescent="0.25">
      <c r="A6094" t="s">
        <v>7835</v>
      </c>
      <c r="B6094">
        <v>-1</v>
      </c>
      <c r="C6094" t="s">
        <v>7836</v>
      </c>
      <c r="D6094" t="str">
        <f>INDEX(Transcripts[#Data], MATCH(Exons[[#This Row],[Transcript stable ID]], Transcripts[Transcript stable ID], 0), 4)</f>
        <v>NM_002944.2</v>
      </c>
      <c r="E6094" t="s">
        <v>27</v>
      </c>
      <c r="J6094">
        <v>117747018</v>
      </c>
      <c r="K6094">
        <v>117739625</v>
      </c>
      <c r="L6094">
        <v>117739669</v>
      </c>
      <c r="N6094">
        <v>2</v>
      </c>
      <c r="O6094">
        <v>323</v>
      </c>
      <c r="P6094">
        <v>367</v>
      </c>
      <c r="Q6094" t="s">
        <v>15748</v>
      </c>
      <c r="R6094">
        <v>124</v>
      </c>
      <c r="S6094">
        <v>168</v>
      </c>
    </row>
    <row r="6095" spans="1:19" x14ac:dyDescent="0.25">
      <c r="A6095" t="s">
        <v>7835</v>
      </c>
      <c r="B6095">
        <v>-1</v>
      </c>
      <c r="C6095" t="s">
        <v>7836</v>
      </c>
      <c r="D6095" t="str">
        <f>INDEX(Transcripts[#Data], MATCH(Exons[[#This Row],[Transcript stable ID]], Transcripts[Transcript stable ID], 0), 4)</f>
        <v>NM_002944.2</v>
      </c>
      <c r="E6095" t="s">
        <v>27</v>
      </c>
      <c r="J6095">
        <v>117747018</v>
      </c>
      <c r="K6095">
        <v>117737421</v>
      </c>
      <c r="L6095">
        <v>117737480</v>
      </c>
      <c r="N6095">
        <v>3</v>
      </c>
      <c r="O6095">
        <v>368</v>
      </c>
      <c r="P6095">
        <v>427</v>
      </c>
      <c r="Q6095" t="s">
        <v>15749</v>
      </c>
      <c r="R6095">
        <v>169</v>
      </c>
      <c r="S6095">
        <v>228</v>
      </c>
    </row>
    <row r="6096" spans="1:19" x14ac:dyDescent="0.25">
      <c r="A6096" t="s">
        <v>7835</v>
      </c>
      <c r="B6096">
        <v>-1</v>
      </c>
      <c r="C6096" t="s">
        <v>7836</v>
      </c>
      <c r="D6096" t="str">
        <f>INDEX(Transcripts[#Data], MATCH(Exons[[#This Row],[Transcript stable ID]], Transcripts[Transcript stable ID], 0), 4)</f>
        <v>NM_002944.2</v>
      </c>
      <c r="E6096" t="s">
        <v>27</v>
      </c>
      <c r="J6096">
        <v>117747018</v>
      </c>
      <c r="K6096">
        <v>117730745</v>
      </c>
      <c r="L6096">
        <v>117730805</v>
      </c>
      <c r="N6096">
        <v>4</v>
      </c>
      <c r="O6096">
        <v>428</v>
      </c>
      <c r="P6096">
        <v>488</v>
      </c>
      <c r="Q6096" t="s">
        <v>15750</v>
      </c>
      <c r="R6096">
        <v>229</v>
      </c>
      <c r="S6096">
        <v>289</v>
      </c>
    </row>
    <row r="6097" spans="1:19" x14ac:dyDescent="0.25">
      <c r="A6097" t="s">
        <v>7835</v>
      </c>
      <c r="B6097">
        <v>-1</v>
      </c>
      <c r="C6097" t="s">
        <v>7836</v>
      </c>
      <c r="D6097" t="str">
        <f>INDEX(Transcripts[#Data], MATCH(Exons[[#This Row],[Transcript stable ID]], Transcripts[Transcript stable ID], 0), 4)</f>
        <v>NM_002944.2</v>
      </c>
      <c r="E6097" t="s">
        <v>27</v>
      </c>
      <c r="J6097">
        <v>117747018</v>
      </c>
      <c r="K6097">
        <v>117725443</v>
      </c>
      <c r="L6097">
        <v>117725591</v>
      </c>
      <c r="N6097">
        <v>5</v>
      </c>
      <c r="O6097">
        <v>489</v>
      </c>
      <c r="P6097">
        <v>637</v>
      </c>
      <c r="Q6097" t="s">
        <v>15751</v>
      </c>
      <c r="R6097">
        <v>290</v>
      </c>
      <c r="S6097">
        <v>438</v>
      </c>
    </row>
    <row r="6098" spans="1:19" x14ac:dyDescent="0.25">
      <c r="A6098" t="s">
        <v>7835</v>
      </c>
      <c r="B6098">
        <v>-1</v>
      </c>
      <c r="C6098" t="s">
        <v>7836</v>
      </c>
      <c r="D6098" t="str">
        <f>INDEX(Transcripts[#Data], MATCH(Exons[[#This Row],[Transcript stable ID]], Transcripts[Transcript stable ID], 0), 4)</f>
        <v>NM_002944.2</v>
      </c>
      <c r="E6098" t="s">
        <v>27</v>
      </c>
      <c r="J6098">
        <v>117747018</v>
      </c>
      <c r="K6098">
        <v>117724302</v>
      </c>
      <c r="L6098">
        <v>117724440</v>
      </c>
      <c r="N6098">
        <v>6</v>
      </c>
      <c r="O6098">
        <v>638</v>
      </c>
      <c r="P6098">
        <v>776</v>
      </c>
      <c r="Q6098" t="s">
        <v>15752</v>
      </c>
      <c r="R6098">
        <v>439</v>
      </c>
      <c r="S6098">
        <v>577</v>
      </c>
    </row>
    <row r="6099" spans="1:19" x14ac:dyDescent="0.25">
      <c r="A6099" t="s">
        <v>7835</v>
      </c>
      <c r="B6099">
        <v>-1</v>
      </c>
      <c r="C6099" t="s">
        <v>7836</v>
      </c>
      <c r="D6099" t="str">
        <f>INDEX(Transcripts[#Data], MATCH(Exons[[#This Row],[Transcript stable ID]], Transcripts[Transcript stable ID], 0), 4)</f>
        <v>NM_002944.2</v>
      </c>
      <c r="E6099" t="s">
        <v>27</v>
      </c>
      <c r="J6099">
        <v>117747018</v>
      </c>
      <c r="K6099">
        <v>117718078</v>
      </c>
      <c r="L6099">
        <v>117718279</v>
      </c>
      <c r="N6099">
        <v>7</v>
      </c>
      <c r="O6099">
        <v>777</v>
      </c>
      <c r="P6099">
        <v>978</v>
      </c>
      <c r="Q6099" t="s">
        <v>15753</v>
      </c>
      <c r="R6099">
        <v>578</v>
      </c>
      <c r="S6099">
        <v>779</v>
      </c>
    </row>
    <row r="6100" spans="1:19" x14ac:dyDescent="0.25">
      <c r="A6100" t="s">
        <v>7835</v>
      </c>
      <c r="B6100">
        <v>-1</v>
      </c>
      <c r="C6100" t="s">
        <v>7836</v>
      </c>
      <c r="D6100" t="str">
        <f>INDEX(Transcripts[#Data], MATCH(Exons[[#This Row],[Transcript stable ID]], Transcripts[Transcript stable ID], 0), 4)</f>
        <v>NM_002944.2</v>
      </c>
      <c r="E6100" t="s">
        <v>27</v>
      </c>
      <c r="J6100">
        <v>117747018</v>
      </c>
      <c r="K6100">
        <v>117717351</v>
      </c>
      <c r="L6100">
        <v>117717427</v>
      </c>
      <c r="N6100">
        <v>8</v>
      </c>
      <c r="O6100">
        <v>979</v>
      </c>
      <c r="P6100">
        <v>1055</v>
      </c>
      <c r="Q6100" t="s">
        <v>15754</v>
      </c>
      <c r="R6100">
        <v>780</v>
      </c>
      <c r="S6100">
        <v>856</v>
      </c>
    </row>
    <row r="6101" spans="1:19" x14ac:dyDescent="0.25">
      <c r="A6101" t="s">
        <v>7835</v>
      </c>
      <c r="B6101">
        <v>-1</v>
      </c>
      <c r="C6101" t="s">
        <v>7836</v>
      </c>
      <c r="D6101" t="str">
        <f>INDEX(Transcripts[#Data], MATCH(Exons[[#This Row],[Transcript stable ID]], Transcripts[Transcript stable ID], 0), 4)</f>
        <v>NM_002944.2</v>
      </c>
      <c r="E6101" t="s">
        <v>27</v>
      </c>
      <c r="J6101">
        <v>117747018</v>
      </c>
      <c r="K6101">
        <v>117715779</v>
      </c>
      <c r="L6101">
        <v>117715901</v>
      </c>
      <c r="N6101">
        <v>9</v>
      </c>
      <c r="O6101">
        <v>1056</v>
      </c>
      <c r="P6101">
        <v>1178</v>
      </c>
      <c r="Q6101" t="s">
        <v>15755</v>
      </c>
      <c r="R6101">
        <v>857</v>
      </c>
      <c r="S6101">
        <v>979</v>
      </c>
    </row>
    <row r="6102" spans="1:19" x14ac:dyDescent="0.25">
      <c r="A6102" t="s">
        <v>7835</v>
      </c>
      <c r="B6102">
        <v>-1</v>
      </c>
      <c r="C6102" t="s">
        <v>7836</v>
      </c>
      <c r="D6102" t="str">
        <f>INDEX(Transcripts[#Data], MATCH(Exons[[#This Row],[Transcript stable ID]], Transcripts[Transcript stable ID], 0), 4)</f>
        <v>NM_002944.2</v>
      </c>
      <c r="E6102" t="s">
        <v>27</v>
      </c>
      <c r="J6102">
        <v>117747018</v>
      </c>
      <c r="K6102">
        <v>117715325</v>
      </c>
      <c r="L6102">
        <v>117715509</v>
      </c>
      <c r="N6102">
        <v>10</v>
      </c>
      <c r="O6102">
        <v>1179</v>
      </c>
      <c r="P6102">
        <v>1363</v>
      </c>
      <c r="Q6102" t="s">
        <v>15756</v>
      </c>
      <c r="R6102">
        <v>980</v>
      </c>
      <c r="S6102">
        <v>1164</v>
      </c>
    </row>
    <row r="6103" spans="1:19" x14ac:dyDescent="0.25">
      <c r="A6103" t="s">
        <v>7835</v>
      </c>
      <c r="B6103">
        <v>-1</v>
      </c>
      <c r="C6103" t="s">
        <v>7836</v>
      </c>
      <c r="D6103" t="str">
        <f>INDEX(Transcripts[#Data], MATCH(Exons[[#This Row],[Transcript stable ID]], Transcripts[Transcript stable ID], 0), 4)</f>
        <v>NM_002944.2</v>
      </c>
      <c r="E6103" t="s">
        <v>27</v>
      </c>
      <c r="J6103">
        <v>117747018</v>
      </c>
      <c r="K6103">
        <v>117714387</v>
      </c>
      <c r="L6103">
        <v>117714484</v>
      </c>
      <c r="N6103">
        <v>11</v>
      </c>
      <c r="O6103">
        <v>1364</v>
      </c>
      <c r="P6103">
        <v>1461</v>
      </c>
      <c r="Q6103" t="s">
        <v>15757</v>
      </c>
      <c r="R6103">
        <v>1165</v>
      </c>
      <c r="S6103">
        <v>1262</v>
      </c>
    </row>
    <row r="6104" spans="1:19" x14ac:dyDescent="0.25">
      <c r="A6104" t="s">
        <v>7835</v>
      </c>
      <c r="B6104">
        <v>-1</v>
      </c>
      <c r="C6104" t="s">
        <v>7836</v>
      </c>
      <c r="D6104" t="str">
        <f>INDEX(Transcripts[#Data], MATCH(Exons[[#This Row],[Transcript stable ID]], Transcripts[Transcript stable ID], 0), 4)</f>
        <v>NM_002944.2</v>
      </c>
      <c r="E6104" t="s">
        <v>27</v>
      </c>
      <c r="J6104">
        <v>117747018</v>
      </c>
      <c r="K6104">
        <v>117710513</v>
      </c>
      <c r="L6104">
        <v>117711009</v>
      </c>
      <c r="N6104">
        <v>12</v>
      </c>
      <c r="O6104">
        <v>1462</v>
      </c>
      <c r="P6104">
        <v>1958</v>
      </c>
      <c r="Q6104" t="s">
        <v>15758</v>
      </c>
      <c r="R6104">
        <v>1263</v>
      </c>
      <c r="S6104">
        <v>1759</v>
      </c>
    </row>
    <row r="6105" spans="1:19" x14ac:dyDescent="0.25">
      <c r="A6105" t="s">
        <v>7835</v>
      </c>
      <c r="B6105">
        <v>-1</v>
      </c>
      <c r="C6105" t="s">
        <v>7836</v>
      </c>
      <c r="D6105" t="str">
        <f>INDEX(Transcripts[#Data], MATCH(Exons[[#This Row],[Transcript stable ID]], Transcripts[Transcript stable ID], 0), 4)</f>
        <v>NM_002944.2</v>
      </c>
      <c r="E6105" t="s">
        <v>27</v>
      </c>
      <c r="J6105">
        <v>117747018</v>
      </c>
      <c r="K6105">
        <v>117708943</v>
      </c>
      <c r="L6105">
        <v>117709197</v>
      </c>
      <c r="N6105">
        <v>13</v>
      </c>
      <c r="O6105">
        <v>1959</v>
      </c>
      <c r="P6105">
        <v>2213</v>
      </c>
      <c r="Q6105" t="s">
        <v>15759</v>
      </c>
      <c r="R6105">
        <v>1760</v>
      </c>
      <c r="S6105">
        <v>2014</v>
      </c>
    </row>
    <row r="6106" spans="1:19" x14ac:dyDescent="0.25">
      <c r="A6106" t="s">
        <v>7835</v>
      </c>
      <c r="B6106">
        <v>-1</v>
      </c>
      <c r="C6106" t="s">
        <v>7836</v>
      </c>
      <c r="D6106" t="str">
        <f>INDEX(Transcripts[#Data], MATCH(Exons[[#This Row],[Transcript stable ID]], Transcripts[Transcript stable ID], 0), 4)</f>
        <v>NM_002944.2</v>
      </c>
      <c r="E6106" t="s">
        <v>27</v>
      </c>
      <c r="J6106">
        <v>117747018</v>
      </c>
      <c r="K6106">
        <v>117708052</v>
      </c>
      <c r="L6106">
        <v>117708162</v>
      </c>
      <c r="N6106">
        <v>14</v>
      </c>
      <c r="O6106">
        <v>2214</v>
      </c>
      <c r="P6106">
        <v>2324</v>
      </c>
      <c r="Q6106" t="s">
        <v>15760</v>
      </c>
      <c r="R6106">
        <v>2015</v>
      </c>
      <c r="S6106">
        <v>2125</v>
      </c>
    </row>
    <row r="6107" spans="1:19" x14ac:dyDescent="0.25">
      <c r="A6107" t="s">
        <v>7835</v>
      </c>
      <c r="B6107">
        <v>-1</v>
      </c>
      <c r="C6107" t="s">
        <v>7836</v>
      </c>
      <c r="D6107" t="str">
        <f>INDEX(Transcripts[#Data], MATCH(Exons[[#This Row],[Transcript stable ID]], Transcripts[Transcript stable ID], 0), 4)</f>
        <v>NM_002944.2</v>
      </c>
      <c r="E6107" t="s">
        <v>27</v>
      </c>
      <c r="J6107">
        <v>117747018</v>
      </c>
      <c r="K6107">
        <v>117706846</v>
      </c>
      <c r="L6107">
        <v>117707024</v>
      </c>
      <c r="N6107">
        <v>15</v>
      </c>
      <c r="O6107">
        <v>2325</v>
      </c>
      <c r="P6107">
        <v>2503</v>
      </c>
      <c r="Q6107" t="s">
        <v>15761</v>
      </c>
      <c r="R6107">
        <v>2126</v>
      </c>
      <c r="S6107">
        <v>2304</v>
      </c>
    </row>
    <row r="6108" spans="1:19" x14ac:dyDescent="0.25">
      <c r="A6108" t="s">
        <v>7835</v>
      </c>
      <c r="B6108">
        <v>-1</v>
      </c>
      <c r="C6108" t="s">
        <v>7836</v>
      </c>
      <c r="D6108" t="str">
        <f>INDEX(Transcripts[#Data], MATCH(Exons[[#This Row],[Transcript stable ID]], Transcripts[Transcript stable ID], 0), 4)</f>
        <v>NM_002944.2</v>
      </c>
      <c r="E6108" t="s">
        <v>27</v>
      </c>
      <c r="J6108">
        <v>117747018</v>
      </c>
      <c r="K6108">
        <v>117704480</v>
      </c>
      <c r="L6108">
        <v>117704671</v>
      </c>
      <c r="N6108">
        <v>16</v>
      </c>
      <c r="O6108">
        <v>2504</v>
      </c>
      <c r="P6108">
        <v>2695</v>
      </c>
      <c r="Q6108" t="s">
        <v>15762</v>
      </c>
      <c r="R6108">
        <v>2305</v>
      </c>
      <c r="S6108">
        <v>2496</v>
      </c>
    </row>
    <row r="6109" spans="1:19" x14ac:dyDescent="0.25">
      <c r="A6109" t="s">
        <v>7835</v>
      </c>
      <c r="B6109">
        <v>-1</v>
      </c>
      <c r="C6109" t="s">
        <v>7836</v>
      </c>
      <c r="D6109" t="str">
        <f>INDEX(Transcripts[#Data], MATCH(Exons[[#This Row],[Transcript stable ID]], Transcripts[Transcript stable ID], 0), 4)</f>
        <v>NM_002944.2</v>
      </c>
      <c r="E6109" t="s">
        <v>27</v>
      </c>
      <c r="J6109">
        <v>117747018</v>
      </c>
      <c r="K6109">
        <v>117700222</v>
      </c>
      <c r="L6109">
        <v>117700322</v>
      </c>
      <c r="N6109">
        <v>17</v>
      </c>
      <c r="O6109">
        <v>2696</v>
      </c>
      <c r="P6109">
        <v>2796</v>
      </c>
      <c r="Q6109" t="s">
        <v>15763</v>
      </c>
      <c r="R6109">
        <v>2497</v>
      </c>
      <c r="S6109">
        <v>2597</v>
      </c>
    </row>
    <row r="6110" spans="1:19" x14ac:dyDescent="0.25">
      <c r="A6110" t="s">
        <v>7835</v>
      </c>
      <c r="B6110">
        <v>-1</v>
      </c>
      <c r="C6110" t="s">
        <v>7836</v>
      </c>
      <c r="D6110" t="str">
        <f>INDEX(Transcripts[#Data], MATCH(Exons[[#This Row],[Transcript stable ID]], Transcripts[Transcript stable ID], 0), 4)</f>
        <v>NM_002944.2</v>
      </c>
      <c r="E6110" t="s">
        <v>27</v>
      </c>
      <c r="J6110">
        <v>117747018</v>
      </c>
      <c r="K6110">
        <v>117687239</v>
      </c>
      <c r="L6110">
        <v>117687453</v>
      </c>
      <c r="N6110">
        <v>18</v>
      </c>
      <c r="O6110">
        <v>2797</v>
      </c>
      <c r="P6110">
        <v>3011</v>
      </c>
      <c r="Q6110" t="s">
        <v>15764</v>
      </c>
      <c r="R6110">
        <v>2598</v>
      </c>
      <c r="S6110">
        <v>2812</v>
      </c>
    </row>
    <row r="6111" spans="1:19" x14ac:dyDescent="0.25">
      <c r="A6111" t="s">
        <v>7835</v>
      </c>
      <c r="B6111">
        <v>-1</v>
      </c>
      <c r="C6111" t="s">
        <v>7836</v>
      </c>
      <c r="D6111" t="str">
        <f>INDEX(Transcripts[#Data], MATCH(Exons[[#This Row],[Transcript stable ID]], Transcripts[Transcript stable ID], 0), 4)</f>
        <v>NM_002944.2</v>
      </c>
      <c r="E6111" t="s">
        <v>27</v>
      </c>
      <c r="J6111">
        <v>117747018</v>
      </c>
      <c r="K6111">
        <v>117686744</v>
      </c>
      <c r="L6111">
        <v>117686904</v>
      </c>
      <c r="N6111">
        <v>19</v>
      </c>
      <c r="O6111">
        <v>3012</v>
      </c>
      <c r="P6111">
        <v>3172</v>
      </c>
      <c r="Q6111" t="s">
        <v>15765</v>
      </c>
      <c r="R6111">
        <v>2813</v>
      </c>
      <c r="S6111">
        <v>2973</v>
      </c>
    </row>
    <row r="6112" spans="1:19" x14ac:dyDescent="0.25">
      <c r="A6112" t="s">
        <v>7835</v>
      </c>
      <c r="B6112">
        <v>-1</v>
      </c>
      <c r="C6112" t="s">
        <v>7836</v>
      </c>
      <c r="D6112" t="str">
        <f>INDEX(Transcripts[#Data], MATCH(Exons[[#This Row],[Transcript stable ID]], Transcripts[Transcript stable ID], 0), 4)</f>
        <v>NM_002944.2</v>
      </c>
      <c r="E6112" t="s">
        <v>27</v>
      </c>
      <c r="J6112">
        <v>117747018</v>
      </c>
      <c r="K6112">
        <v>117686223</v>
      </c>
      <c r="L6112">
        <v>117686367</v>
      </c>
      <c r="N6112">
        <v>20</v>
      </c>
      <c r="O6112">
        <v>3173</v>
      </c>
      <c r="P6112">
        <v>3317</v>
      </c>
      <c r="Q6112" t="s">
        <v>15766</v>
      </c>
      <c r="R6112">
        <v>2974</v>
      </c>
      <c r="S6112">
        <v>3118</v>
      </c>
    </row>
    <row r="6113" spans="1:19" x14ac:dyDescent="0.25">
      <c r="A6113" t="s">
        <v>7835</v>
      </c>
      <c r="B6113">
        <v>-1</v>
      </c>
      <c r="C6113" t="s">
        <v>7836</v>
      </c>
      <c r="D6113" t="str">
        <f>INDEX(Transcripts[#Data], MATCH(Exons[[#This Row],[Transcript stable ID]], Transcripts[Transcript stable ID], 0), 4)</f>
        <v>NM_002944.2</v>
      </c>
      <c r="E6113" t="s">
        <v>27</v>
      </c>
      <c r="J6113">
        <v>117747018</v>
      </c>
      <c r="K6113">
        <v>117683766</v>
      </c>
      <c r="L6113">
        <v>117684028</v>
      </c>
      <c r="N6113">
        <v>21</v>
      </c>
      <c r="O6113">
        <v>3318</v>
      </c>
      <c r="P6113">
        <v>3580</v>
      </c>
      <c r="Q6113" t="s">
        <v>15767</v>
      </c>
      <c r="R6113">
        <v>3119</v>
      </c>
      <c r="S6113">
        <v>3381</v>
      </c>
    </row>
    <row r="6114" spans="1:19" x14ac:dyDescent="0.25">
      <c r="A6114" t="s">
        <v>7835</v>
      </c>
      <c r="B6114">
        <v>-1</v>
      </c>
      <c r="C6114" t="s">
        <v>7836</v>
      </c>
      <c r="D6114" t="str">
        <f>INDEX(Transcripts[#Data], MATCH(Exons[[#This Row],[Transcript stable ID]], Transcripts[Transcript stable ID], 0), 4)</f>
        <v>NM_002944.2</v>
      </c>
      <c r="E6114" t="s">
        <v>27</v>
      </c>
      <c r="J6114">
        <v>117747018</v>
      </c>
      <c r="K6114">
        <v>117681505</v>
      </c>
      <c r="L6114">
        <v>117681568</v>
      </c>
      <c r="N6114">
        <v>22</v>
      </c>
      <c r="O6114">
        <v>3581</v>
      </c>
      <c r="P6114">
        <v>3644</v>
      </c>
      <c r="Q6114" t="s">
        <v>15768</v>
      </c>
      <c r="R6114">
        <v>3382</v>
      </c>
      <c r="S6114">
        <v>3445</v>
      </c>
    </row>
    <row r="6115" spans="1:19" x14ac:dyDescent="0.25">
      <c r="A6115" t="s">
        <v>7835</v>
      </c>
      <c r="B6115">
        <v>-1</v>
      </c>
      <c r="C6115" t="s">
        <v>7836</v>
      </c>
      <c r="D6115" t="str">
        <f>INDEX(Transcripts[#Data], MATCH(Exons[[#This Row],[Transcript stable ID]], Transcripts[Transcript stable ID], 0), 4)</f>
        <v>NM_002944.2</v>
      </c>
      <c r="E6115" t="s">
        <v>27</v>
      </c>
      <c r="J6115">
        <v>117747018</v>
      </c>
      <c r="K6115">
        <v>117680972</v>
      </c>
      <c r="L6115">
        <v>117681174</v>
      </c>
      <c r="N6115">
        <v>23</v>
      </c>
      <c r="O6115">
        <v>3645</v>
      </c>
      <c r="P6115">
        <v>3847</v>
      </c>
      <c r="Q6115" t="s">
        <v>15769</v>
      </c>
      <c r="R6115">
        <v>3446</v>
      </c>
      <c r="S6115">
        <v>3648</v>
      </c>
    </row>
    <row r="6116" spans="1:19" x14ac:dyDescent="0.25">
      <c r="A6116" t="s">
        <v>7835</v>
      </c>
      <c r="B6116">
        <v>-1</v>
      </c>
      <c r="C6116" t="s">
        <v>7836</v>
      </c>
      <c r="D6116" t="str">
        <f>INDEX(Transcripts[#Data], MATCH(Exons[[#This Row],[Transcript stable ID]], Transcripts[Transcript stable ID], 0), 4)</f>
        <v>NM_002944.2</v>
      </c>
      <c r="E6116" t="s">
        <v>27</v>
      </c>
      <c r="J6116">
        <v>117747018</v>
      </c>
      <c r="K6116">
        <v>117678967</v>
      </c>
      <c r="L6116">
        <v>117679172</v>
      </c>
      <c r="N6116">
        <v>24</v>
      </c>
      <c r="O6116">
        <v>3848</v>
      </c>
      <c r="P6116">
        <v>4053</v>
      </c>
      <c r="Q6116" t="s">
        <v>15770</v>
      </c>
      <c r="R6116">
        <v>3649</v>
      </c>
      <c r="S6116">
        <v>3854</v>
      </c>
    </row>
    <row r="6117" spans="1:19" x14ac:dyDescent="0.25">
      <c r="A6117" t="s">
        <v>7835</v>
      </c>
      <c r="B6117">
        <v>-1</v>
      </c>
      <c r="C6117" t="s">
        <v>7836</v>
      </c>
      <c r="D6117" t="str">
        <f>INDEX(Transcripts[#Data], MATCH(Exons[[#This Row],[Transcript stable ID]], Transcripts[Transcript stable ID], 0), 4)</f>
        <v>NM_002944.2</v>
      </c>
      <c r="E6117" t="s">
        <v>27</v>
      </c>
      <c r="J6117">
        <v>117747018</v>
      </c>
      <c r="K6117">
        <v>117677792</v>
      </c>
      <c r="L6117">
        <v>117678078</v>
      </c>
      <c r="N6117">
        <v>25</v>
      </c>
      <c r="O6117">
        <v>4054</v>
      </c>
      <c r="P6117">
        <v>4340</v>
      </c>
      <c r="Q6117" t="s">
        <v>15771</v>
      </c>
      <c r="R6117">
        <v>3855</v>
      </c>
      <c r="S6117">
        <v>4141</v>
      </c>
    </row>
    <row r="6118" spans="1:19" x14ac:dyDescent="0.25">
      <c r="A6118" t="s">
        <v>7835</v>
      </c>
      <c r="B6118">
        <v>-1</v>
      </c>
      <c r="C6118" t="s">
        <v>7836</v>
      </c>
      <c r="D6118" t="str">
        <f>INDEX(Transcripts[#Data], MATCH(Exons[[#This Row],[Transcript stable ID]], Transcripts[Transcript stable ID], 0), 4)</f>
        <v>NM_002944.2</v>
      </c>
      <c r="E6118" t="s">
        <v>27</v>
      </c>
      <c r="J6118">
        <v>117747018</v>
      </c>
      <c r="K6118">
        <v>117674153</v>
      </c>
      <c r="L6118">
        <v>117674332</v>
      </c>
      <c r="N6118">
        <v>26</v>
      </c>
      <c r="O6118">
        <v>4341</v>
      </c>
      <c r="P6118">
        <v>4520</v>
      </c>
      <c r="Q6118" t="s">
        <v>15772</v>
      </c>
      <c r="R6118">
        <v>4142</v>
      </c>
      <c r="S6118">
        <v>4321</v>
      </c>
    </row>
    <row r="6119" spans="1:19" x14ac:dyDescent="0.25">
      <c r="A6119" t="s">
        <v>7835</v>
      </c>
      <c r="B6119">
        <v>-1</v>
      </c>
      <c r="C6119" t="s">
        <v>7836</v>
      </c>
      <c r="D6119" t="str">
        <f>INDEX(Transcripts[#Data], MATCH(Exons[[#This Row],[Transcript stable ID]], Transcripts[Transcript stable ID], 0), 4)</f>
        <v>NM_002944.2</v>
      </c>
      <c r="E6119" t="s">
        <v>27</v>
      </c>
      <c r="J6119">
        <v>117747018</v>
      </c>
      <c r="K6119">
        <v>117665223</v>
      </c>
      <c r="L6119">
        <v>117665425</v>
      </c>
      <c r="N6119">
        <v>27</v>
      </c>
      <c r="O6119">
        <v>4521</v>
      </c>
      <c r="P6119">
        <v>4723</v>
      </c>
      <c r="Q6119" t="s">
        <v>15773</v>
      </c>
      <c r="R6119">
        <v>4322</v>
      </c>
      <c r="S6119">
        <v>4524</v>
      </c>
    </row>
    <row r="6120" spans="1:19" x14ac:dyDescent="0.25">
      <c r="A6120" t="s">
        <v>7835</v>
      </c>
      <c r="B6120">
        <v>-1</v>
      </c>
      <c r="C6120" t="s">
        <v>7836</v>
      </c>
      <c r="D6120" t="str">
        <f>INDEX(Transcripts[#Data], MATCH(Exons[[#This Row],[Transcript stable ID]], Transcripts[Transcript stable ID], 0), 4)</f>
        <v>NM_002944.2</v>
      </c>
      <c r="E6120" t="s">
        <v>27</v>
      </c>
      <c r="J6120">
        <v>117747018</v>
      </c>
      <c r="K6120">
        <v>117663563</v>
      </c>
      <c r="L6120">
        <v>117663707</v>
      </c>
      <c r="N6120">
        <v>28</v>
      </c>
      <c r="O6120">
        <v>4724</v>
      </c>
      <c r="P6120">
        <v>4868</v>
      </c>
      <c r="Q6120" t="s">
        <v>15774</v>
      </c>
      <c r="R6120">
        <v>4525</v>
      </c>
      <c r="S6120">
        <v>4669</v>
      </c>
    </row>
    <row r="6121" spans="1:19" x14ac:dyDescent="0.25">
      <c r="A6121" t="s">
        <v>7835</v>
      </c>
      <c r="B6121">
        <v>-1</v>
      </c>
      <c r="C6121" t="s">
        <v>7836</v>
      </c>
      <c r="D6121" t="str">
        <f>INDEX(Transcripts[#Data], MATCH(Exons[[#This Row],[Transcript stable ID]], Transcripts[Transcript stable ID], 0), 4)</f>
        <v>NM_002944.2</v>
      </c>
      <c r="E6121" t="s">
        <v>27</v>
      </c>
      <c r="J6121">
        <v>117747018</v>
      </c>
      <c r="K6121">
        <v>117662563</v>
      </c>
      <c r="L6121">
        <v>117662795</v>
      </c>
      <c r="N6121">
        <v>29</v>
      </c>
      <c r="O6121">
        <v>4869</v>
      </c>
      <c r="P6121">
        <v>5101</v>
      </c>
      <c r="Q6121" t="s">
        <v>15775</v>
      </c>
      <c r="R6121">
        <v>4670</v>
      </c>
      <c r="S6121">
        <v>4902</v>
      </c>
    </row>
    <row r="6122" spans="1:19" x14ac:dyDescent="0.25">
      <c r="A6122" t="s">
        <v>7835</v>
      </c>
      <c r="B6122">
        <v>-1</v>
      </c>
      <c r="C6122" t="s">
        <v>7836</v>
      </c>
      <c r="D6122" t="str">
        <f>INDEX(Transcripts[#Data], MATCH(Exons[[#This Row],[Transcript stable ID]], Transcripts[Transcript stable ID], 0), 4)</f>
        <v>NM_002944.2</v>
      </c>
      <c r="E6122" t="s">
        <v>27</v>
      </c>
      <c r="J6122">
        <v>117747018</v>
      </c>
      <c r="K6122">
        <v>117662298</v>
      </c>
      <c r="L6122">
        <v>117662474</v>
      </c>
      <c r="N6122">
        <v>30</v>
      </c>
      <c r="O6122">
        <v>5102</v>
      </c>
      <c r="P6122">
        <v>5278</v>
      </c>
      <c r="Q6122" t="s">
        <v>15776</v>
      </c>
      <c r="R6122">
        <v>4903</v>
      </c>
      <c r="S6122">
        <v>5079</v>
      </c>
    </row>
    <row r="6123" spans="1:19" x14ac:dyDescent="0.25">
      <c r="A6123" t="s">
        <v>7835</v>
      </c>
      <c r="B6123">
        <v>-1</v>
      </c>
      <c r="C6123" t="s">
        <v>7836</v>
      </c>
      <c r="D6123" t="str">
        <f>INDEX(Transcripts[#Data], MATCH(Exons[[#This Row],[Transcript stable ID]], Transcripts[Transcript stable ID], 0), 4)</f>
        <v>NM_002944.2</v>
      </c>
      <c r="E6123" t="s">
        <v>27</v>
      </c>
      <c r="J6123">
        <v>117747018</v>
      </c>
      <c r="K6123">
        <v>117658335</v>
      </c>
      <c r="L6123">
        <v>117658503</v>
      </c>
      <c r="M6123">
        <v>1</v>
      </c>
      <c r="N6123">
        <v>31</v>
      </c>
      <c r="O6123">
        <v>5279</v>
      </c>
      <c r="P6123">
        <v>5447</v>
      </c>
      <c r="Q6123" t="s">
        <v>15777</v>
      </c>
      <c r="R6123">
        <v>5080</v>
      </c>
      <c r="S6123">
        <v>5248</v>
      </c>
    </row>
    <row r="6124" spans="1:19" x14ac:dyDescent="0.25">
      <c r="A6124" t="s">
        <v>7835</v>
      </c>
      <c r="B6124">
        <v>-1</v>
      </c>
      <c r="C6124" t="s">
        <v>7836</v>
      </c>
      <c r="D6124" t="str">
        <f>INDEX(Transcripts[#Data], MATCH(Exons[[#This Row],[Transcript stable ID]], Transcripts[Transcript stable ID], 0), 4)</f>
        <v>NM_002944.2</v>
      </c>
      <c r="E6124" t="s">
        <v>27</v>
      </c>
      <c r="J6124">
        <v>117747018</v>
      </c>
      <c r="K6124">
        <v>117650492</v>
      </c>
      <c r="L6124">
        <v>117650609</v>
      </c>
      <c r="M6124">
        <v>1</v>
      </c>
      <c r="N6124">
        <v>32</v>
      </c>
      <c r="O6124">
        <v>5448</v>
      </c>
      <c r="P6124">
        <v>5565</v>
      </c>
      <c r="Q6124" t="s">
        <v>15778</v>
      </c>
      <c r="R6124">
        <v>5249</v>
      </c>
      <c r="S6124">
        <v>5366</v>
      </c>
    </row>
    <row r="6125" spans="1:19" x14ac:dyDescent="0.25">
      <c r="A6125" t="s">
        <v>7835</v>
      </c>
      <c r="B6125">
        <v>-1</v>
      </c>
      <c r="C6125" t="s">
        <v>7836</v>
      </c>
      <c r="D6125" t="str">
        <f>INDEX(Transcripts[#Data], MATCH(Exons[[#This Row],[Transcript stable ID]], Transcripts[Transcript stable ID], 0), 4)</f>
        <v>NM_002944.2</v>
      </c>
      <c r="E6125" t="s">
        <v>27</v>
      </c>
      <c r="J6125">
        <v>117747018</v>
      </c>
      <c r="K6125">
        <v>117647387</v>
      </c>
      <c r="L6125">
        <v>117647577</v>
      </c>
      <c r="N6125">
        <v>33</v>
      </c>
      <c r="O6125">
        <v>5566</v>
      </c>
      <c r="P6125">
        <v>5756</v>
      </c>
      <c r="Q6125" t="s">
        <v>15779</v>
      </c>
      <c r="R6125">
        <v>5367</v>
      </c>
      <c r="S6125">
        <v>5557</v>
      </c>
    </row>
    <row r="6126" spans="1:19" x14ac:dyDescent="0.25">
      <c r="A6126" t="s">
        <v>7835</v>
      </c>
      <c r="B6126">
        <v>-1</v>
      </c>
      <c r="C6126" t="s">
        <v>7836</v>
      </c>
      <c r="D6126" t="str">
        <f>INDEX(Transcripts[#Data], MATCH(Exons[[#This Row],[Transcript stable ID]], Transcripts[Transcript stable ID], 0), 4)</f>
        <v>NM_002944.2</v>
      </c>
      <c r="E6126" t="s">
        <v>27</v>
      </c>
      <c r="J6126">
        <v>117747018</v>
      </c>
      <c r="K6126">
        <v>117645495</v>
      </c>
      <c r="L6126">
        <v>117645578</v>
      </c>
      <c r="N6126">
        <v>34</v>
      </c>
      <c r="O6126">
        <v>5757</v>
      </c>
      <c r="P6126">
        <v>5840</v>
      </c>
      <c r="Q6126" t="s">
        <v>15780</v>
      </c>
      <c r="R6126">
        <v>5558</v>
      </c>
      <c r="S6126">
        <v>5641</v>
      </c>
    </row>
    <row r="6127" spans="1:19" x14ac:dyDescent="0.25">
      <c r="A6127" t="s">
        <v>7835</v>
      </c>
      <c r="B6127">
        <v>-1</v>
      </c>
      <c r="C6127" t="s">
        <v>7836</v>
      </c>
      <c r="D6127" t="str">
        <f>INDEX(Transcripts[#Data], MATCH(Exons[[#This Row],[Transcript stable ID]], Transcripts[Transcript stable ID], 0), 4)</f>
        <v>NM_002944.2</v>
      </c>
      <c r="E6127" t="s">
        <v>27</v>
      </c>
      <c r="J6127">
        <v>117747018</v>
      </c>
      <c r="K6127">
        <v>117642422</v>
      </c>
      <c r="L6127">
        <v>117642557</v>
      </c>
      <c r="N6127">
        <v>35</v>
      </c>
      <c r="O6127">
        <v>5841</v>
      </c>
      <c r="P6127">
        <v>5976</v>
      </c>
      <c r="Q6127" t="s">
        <v>15781</v>
      </c>
      <c r="R6127">
        <v>5642</v>
      </c>
      <c r="S6127">
        <v>5777</v>
      </c>
    </row>
    <row r="6128" spans="1:19" x14ac:dyDescent="0.25">
      <c r="A6128" t="s">
        <v>7835</v>
      </c>
      <c r="B6128">
        <v>-1</v>
      </c>
      <c r="C6128" t="s">
        <v>7836</v>
      </c>
      <c r="D6128" t="str">
        <f>INDEX(Transcripts[#Data], MATCH(Exons[[#This Row],[Transcript stable ID]], Transcripts[Transcript stable ID], 0), 4)</f>
        <v>NM_002944.2</v>
      </c>
      <c r="E6128" t="s">
        <v>27</v>
      </c>
      <c r="J6128">
        <v>117747018</v>
      </c>
      <c r="K6128">
        <v>117641031</v>
      </c>
      <c r="L6128">
        <v>117641193</v>
      </c>
      <c r="N6128">
        <v>36</v>
      </c>
      <c r="O6128">
        <v>5977</v>
      </c>
      <c r="P6128">
        <v>6139</v>
      </c>
      <c r="Q6128" t="s">
        <v>15782</v>
      </c>
      <c r="R6128">
        <v>5778</v>
      </c>
      <c r="S6128">
        <v>5940</v>
      </c>
    </row>
    <row r="6129" spans="1:19" x14ac:dyDescent="0.25">
      <c r="A6129" t="s">
        <v>7835</v>
      </c>
      <c r="B6129">
        <v>-1</v>
      </c>
      <c r="C6129" t="s">
        <v>7836</v>
      </c>
      <c r="D6129" t="str">
        <f>INDEX(Transcripts[#Data], MATCH(Exons[[#This Row],[Transcript stable ID]], Transcripts[Transcript stable ID], 0), 4)</f>
        <v>NM_002944.2</v>
      </c>
      <c r="E6129" t="s">
        <v>27</v>
      </c>
      <c r="J6129">
        <v>117747018</v>
      </c>
      <c r="K6129">
        <v>117639351</v>
      </c>
      <c r="L6129">
        <v>117639415</v>
      </c>
      <c r="N6129">
        <v>37</v>
      </c>
      <c r="O6129">
        <v>6140</v>
      </c>
      <c r="P6129">
        <v>6204</v>
      </c>
      <c r="Q6129" t="s">
        <v>15783</v>
      </c>
      <c r="R6129">
        <v>5941</v>
      </c>
      <c r="S6129">
        <v>6005</v>
      </c>
    </row>
    <row r="6130" spans="1:19" x14ac:dyDescent="0.25">
      <c r="A6130" t="s">
        <v>7835</v>
      </c>
      <c r="B6130">
        <v>-1</v>
      </c>
      <c r="C6130" t="s">
        <v>7836</v>
      </c>
      <c r="D6130" t="str">
        <f>INDEX(Transcripts[#Data], MATCH(Exons[[#This Row],[Transcript stable ID]], Transcripts[Transcript stable ID], 0), 4)</f>
        <v>NM_002944.2</v>
      </c>
      <c r="E6130" t="s">
        <v>27</v>
      </c>
      <c r="J6130">
        <v>117747018</v>
      </c>
      <c r="K6130">
        <v>117638306</v>
      </c>
      <c r="L6130">
        <v>117638435</v>
      </c>
      <c r="N6130">
        <v>38</v>
      </c>
      <c r="O6130">
        <v>6205</v>
      </c>
      <c r="P6130">
        <v>6334</v>
      </c>
      <c r="Q6130" t="s">
        <v>15784</v>
      </c>
      <c r="R6130">
        <v>6006</v>
      </c>
      <c r="S6130">
        <v>6135</v>
      </c>
    </row>
    <row r="6131" spans="1:19" x14ac:dyDescent="0.25">
      <c r="A6131" t="s">
        <v>7835</v>
      </c>
      <c r="B6131">
        <v>-1</v>
      </c>
      <c r="C6131" t="s">
        <v>7836</v>
      </c>
      <c r="D6131" t="str">
        <f>INDEX(Transcripts[#Data], MATCH(Exons[[#This Row],[Transcript stable ID]], Transcripts[Transcript stable ID], 0), 4)</f>
        <v>NM_002944.2</v>
      </c>
      <c r="E6131" t="s">
        <v>27</v>
      </c>
      <c r="J6131">
        <v>117747018</v>
      </c>
      <c r="K6131">
        <v>117632183</v>
      </c>
      <c r="L6131">
        <v>117632280</v>
      </c>
      <c r="N6131">
        <v>39</v>
      </c>
      <c r="O6131">
        <v>6335</v>
      </c>
      <c r="P6131">
        <v>6432</v>
      </c>
      <c r="Q6131" t="s">
        <v>15785</v>
      </c>
      <c r="R6131">
        <v>6136</v>
      </c>
      <c r="S6131">
        <v>6233</v>
      </c>
    </row>
    <row r="6132" spans="1:19" x14ac:dyDescent="0.25">
      <c r="A6132" t="s">
        <v>7835</v>
      </c>
      <c r="B6132">
        <v>-1</v>
      </c>
      <c r="C6132" t="s">
        <v>7836</v>
      </c>
      <c r="D6132" t="str">
        <f>INDEX(Transcripts[#Data], MATCH(Exons[[#This Row],[Transcript stable ID]], Transcripts[Transcript stable ID], 0), 4)</f>
        <v>NM_002944.2</v>
      </c>
      <c r="E6132" t="s">
        <v>27</v>
      </c>
      <c r="J6132">
        <v>117747018</v>
      </c>
      <c r="K6132">
        <v>117631244</v>
      </c>
      <c r="L6132">
        <v>117631444</v>
      </c>
      <c r="N6132">
        <v>40</v>
      </c>
      <c r="O6132">
        <v>6433</v>
      </c>
      <c r="P6132">
        <v>6633</v>
      </c>
      <c r="Q6132" t="s">
        <v>15786</v>
      </c>
      <c r="R6132">
        <v>6234</v>
      </c>
      <c r="S6132">
        <v>6434</v>
      </c>
    </row>
    <row r="6133" spans="1:19" x14ac:dyDescent="0.25">
      <c r="A6133" t="s">
        <v>7835</v>
      </c>
      <c r="B6133">
        <v>-1</v>
      </c>
      <c r="C6133" t="s">
        <v>7836</v>
      </c>
      <c r="D6133" t="str">
        <f>INDEX(Transcripts[#Data], MATCH(Exons[[#This Row],[Transcript stable ID]], Transcripts[Transcript stable ID], 0), 4)</f>
        <v>NM_002944.2</v>
      </c>
      <c r="E6133" t="s">
        <v>27</v>
      </c>
      <c r="J6133">
        <v>117747018</v>
      </c>
      <c r="K6133">
        <v>117629957</v>
      </c>
      <c r="L6133">
        <v>117630091</v>
      </c>
      <c r="N6133">
        <v>41</v>
      </c>
      <c r="O6133">
        <v>6634</v>
      </c>
      <c r="P6133">
        <v>6768</v>
      </c>
      <c r="Q6133" t="s">
        <v>15787</v>
      </c>
      <c r="R6133">
        <v>6435</v>
      </c>
      <c r="S6133">
        <v>6569</v>
      </c>
    </row>
    <row r="6134" spans="1:19" x14ac:dyDescent="0.25">
      <c r="A6134" t="s">
        <v>7835</v>
      </c>
      <c r="B6134">
        <v>-1</v>
      </c>
      <c r="C6134" t="s">
        <v>7836</v>
      </c>
      <c r="D6134" t="str">
        <f>INDEX(Transcripts[#Data], MATCH(Exons[[#This Row],[Transcript stable ID]], Transcripts[Transcript stable ID], 0), 4)</f>
        <v>NM_002944.2</v>
      </c>
      <c r="E6134" t="s">
        <v>27</v>
      </c>
      <c r="J6134">
        <v>117747018</v>
      </c>
      <c r="K6134">
        <v>117622137</v>
      </c>
      <c r="L6134">
        <v>117622300</v>
      </c>
      <c r="N6134">
        <v>42</v>
      </c>
      <c r="O6134">
        <v>6769</v>
      </c>
      <c r="P6134">
        <v>6932</v>
      </c>
      <c r="Q6134" t="s">
        <v>15788</v>
      </c>
      <c r="R6134">
        <v>6570</v>
      </c>
      <c r="S6134">
        <v>6733</v>
      </c>
    </row>
    <row r="6135" spans="1:19" x14ac:dyDescent="0.25">
      <c r="A6135" t="s">
        <v>7835</v>
      </c>
      <c r="B6135">
        <v>-1</v>
      </c>
      <c r="C6135" t="s">
        <v>7836</v>
      </c>
      <c r="D6135" t="str">
        <f>INDEX(Transcripts[#Data], MATCH(Exons[[#This Row],[Transcript stable ID]], Transcripts[Transcript stable ID], 0), 4)</f>
        <v>NM_002944.2</v>
      </c>
      <c r="E6135" t="s">
        <v>27</v>
      </c>
      <c r="H6135">
        <v>117609463</v>
      </c>
      <c r="I6135">
        <v>117609654</v>
      </c>
      <c r="J6135">
        <v>117747018</v>
      </c>
      <c r="K6135">
        <v>117609463</v>
      </c>
      <c r="L6135">
        <v>117609965</v>
      </c>
      <c r="N6135">
        <v>43</v>
      </c>
      <c r="O6135">
        <v>6933</v>
      </c>
      <c r="P6135">
        <v>7243</v>
      </c>
      <c r="Q6135" t="s">
        <v>15789</v>
      </c>
      <c r="R6135">
        <v>6734</v>
      </c>
      <c r="S6135">
        <v>7044</v>
      </c>
    </row>
    <row r="6136" spans="1:19" x14ac:dyDescent="0.25">
      <c r="A6136" t="s">
        <v>143</v>
      </c>
      <c r="B6136">
        <v>1</v>
      </c>
      <c r="C6136" t="s">
        <v>1058</v>
      </c>
      <c r="D6136" t="str">
        <f>INDEX(Transcripts[#Data], MATCH(Exons[[#This Row],[Transcript stable ID]], Transcripts[Transcript stable ID], 0), 4)</f>
        <v>NM_005188.3</v>
      </c>
      <c r="E6136" t="s">
        <v>27</v>
      </c>
      <c r="F6136">
        <v>119076752</v>
      </c>
      <c r="G6136">
        <v>119077127</v>
      </c>
      <c r="J6136">
        <v>119076752</v>
      </c>
      <c r="K6136">
        <v>119076752</v>
      </c>
      <c r="L6136">
        <v>119077322</v>
      </c>
      <c r="M6136">
        <v>1</v>
      </c>
      <c r="N6136">
        <v>1</v>
      </c>
      <c r="O6136">
        <v>377</v>
      </c>
      <c r="P6136">
        <v>571</v>
      </c>
      <c r="Q6136" t="s">
        <v>15790</v>
      </c>
      <c r="R6136">
        <v>1</v>
      </c>
      <c r="S6136">
        <v>195</v>
      </c>
    </row>
    <row r="6137" spans="1:19" x14ac:dyDescent="0.25">
      <c r="A6137" t="s">
        <v>143</v>
      </c>
      <c r="B6137">
        <v>1</v>
      </c>
      <c r="C6137" t="s">
        <v>1058</v>
      </c>
      <c r="D6137" t="str">
        <f>INDEX(Transcripts[#Data], MATCH(Exons[[#This Row],[Transcript stable ID]], Transcripts[Transcript stable ID], 0), 4)</f>
        <v>NM_005188.3</v>
      </c>
      <c r="E6137" t="s">
        <v>27</v>
      </c>
      <c r="J6137">
        <v>119076752</v>
      </c>
      <c r="K6137">
        <v>119103158</v>
      </c>
      <c r="L6137">
        <v>119103405</v>
      </c>
      <c r="M6137">
        <v>1</v>
      </c>
      <c r="N6137">
        <v>2</v>
      </c>
      <c r="O6137">
        <v>572</v>
      </c>
      <c r="P6137">
        <v>819</v>
      </c>
      <c r="Q6137" t="s">
        <v>15791</v>
      </c>
      <c r="R6137">
        <v>196</v>
      </c>
      <c r="S6137">
        <v>443</v>
      </c>
    </row>
    <row r="6138" spans="1:19" x14ac:dyDescent="0.25">
      <c r="A6138" t="s">
        <v>143</v>
      </c>
      <c r="B6138">
        <v>1</v>
      </c>
      <c r="C6138" t="s">
        <v>1058</v>
      </c>
      <c r="D6138" t="str">
        <f>INDEX(Transcripts[#Data], MATCH(Exons[[#This Row],[Transcript stable ID]], Transcripts[Transcript stable ID], 0), 4)</f>
        <v>NM_005188.3</v>
      </c>
      <c r="E6138" t="s">
        <v>27</v>
      </c>
      <c r="J6138">
        <v>119076752</v>
      </c>
      <c r="K6138">
        <v>119142445</v>
      </c>
      <c r="L6138">
        <v>119142591</v>
      </c>
      <c r="M6138">
        <v>1</v>
      </c>
      <c r="N6138">
        <v>3</v>
      </c>
      <c r="O6138">
        <v>820</v>
      </c>
      <c r="P6138">
        <v>966</v>
      </c>
      <c r="Q6138" t="s">
        <v>15792</v>
      </c>
      <c r="R6138">
        <v>444</v>
      </c>
      <c r="S6138">
        <v>590</v>
      </c>
    </row>
    <row r="6139" spans="1:19" x14ac:dyDescent="0.25">
      <c r="A6139" t="s">
        <v>143</v>
      </c>
      <c r="B6139">
        <v>1</v>
      </c>
      <c r="C6139" t="s">
        <v>1058</v>
      </c>
      <c r="D6139" t="str">
        <f>INDEX(Transcripts[#Data], MATCH(Exons[[#This Row],[Transcript stable ID]], Transcripts[Transcript stable ID], 0), 4)</f>
        <v>NM_005188.3</v>
      </c>
      <c r="E6139" t="s">
        <v>27</v>
      </c>
      <c r="J6139">
        <v>119076752</v>
      </c>
      <c r="K6139">
        <v>119144578</v>
      </c>
      <c r="L6139">
        <v>119144734</v>
      </c>
      <c r="M6139">
        <v>1</v>
      </c>
      <c r="N6139">
        <v>4</v>
      </c>
      <c r="O6139">
        <v>967</v>
      </c>
      <c r="P6139">
        <v>1123</v>
      </c>
      <c r="Q6139" t="s">
        <v>15793</v>
      </c>
      <c r="R6139">
        <v>591</v>
      </c>
      <c r="S6139">
        <v>747</v>
      </c>
    </row>
    <row r="6140" spans="1:19" x14ac:dyDescent="0.25">
      <c r="A6140" t="s">
        <v>143</v>
      </c>
      <c r="B6140">
        <v>1</v>
      </c>
      <c r="C6140" t="s">
        <v>1058</v>
      </c>
      <c r="D6140" t="str">
        <f>INDEX(Transcripts[#Data], MATCH(Exons[[#This Row],[Transcript stable ID]], Transcripts[Transcript stable ID], 0), 4)</f>
        <v>NM_005188.3</v>
      </c>
      <c r="E6140" t="s">
        <v>27</v>
      </c>
      <c r="J6140">
        <v>119076752</v>
      </c>
      <c r="K6140">
        <v>119145542</v>
      </c>
      <c r="L6140">
        <v>119145663</v>
      </c>
      <c r="M6140">
        <v>1</v>
      </c>
      <c r="N6140">
        <v>5</v>
      </c>
      <c r="O6140">
        <v>1124</v>
      </c>
      <c r="P6140">
        <v>1245</v>
      </c>
      <c r="Q6140" t="s">
        <v>15794</v>
      </c>
      <c r="R6140">
        <v>748</v>
      </c>
      <c r="S6140">
        <v>869</v>
      </c>
    </row>
    <row r="6141" spans="1:19" x14ac:dyDescent="0.25">
      <c r="A6141" t="s">
        <v>143</v>
      </c>
      <c r="B6141">
        <v>1</v>
      </c>
      <c r="C6141" t="s">
        <v>1058</v>
      </c>
      <c r="D6141" t="str">
        <f>INDEX(Transcripts[#Data], MATCH(Exons[[#This Row],[Transcript stable ID]], Transcripts[Transcript stable ID], 0), 4)</f>
        <v>NM_005188.3</v>
      </c>
      <c r="E6141" t="s">
        <v>27</v>
      </c>
      <c r="J6141">
        <v>119076752</v>
      </c>
      <c r="K6141">
        <v>119146707</v>
      </c>
      <c r="L6141">
        <v>119146844</v>
      </c>
      <c r="M6141">
        <v>1</v>
      </c>
      <c r="N6141">
        <v>6</v>
      </c>
      <c r="O6141">
        <v>1246</v>
      </c>
      <c r="P6141">
        <v>1383</v>
      </c>
      <c r="Q6141" t="s">
        <v>15795</v>
      </c>
      <c r="R6141">
        <v>870</v>
      </c>
      <c r="S6141">
        <v>1007</v>
      </c>
    </row>
    <row r="6142" spans="1:19" x14ac:dyDescent="0.25">
      <c r="A6142" t="s">
        <v>143</v>
      </c>
      <c r="B6142">
        <v>1</v>
      </c>
      <c r="C6142" t="s">
        <v>1058</v>
      </c>
      <c r="D6142" t="str">
        <f>INDEX(Transcripts[#Data], MATCH(Exons[[#This Row],[Transcript stable ID]], Transcripts[Transcript stable ID], 0), 4)</f>
        <v>NM_005188.3</v>
      </c>
      <c r="E6142" t="s">
        <v>27</v>
      </c>
      <c r="J6142">
        <v>119076752</v>
      </c>
      <c r="K6142">
        <v>119148467</v>
      </c>
      <c r="L6142">
        <v>119148554</v>
      </c>
      <c r="M6142">
        <v>1</v>
      </c>
      <c r="N6142">
        <v>7</v>
      </c>
      <c r="O6142">
        <v>1384</v>
      </c>
      <c r="P6142">
        <v>1471</v>
      </c>
      <c r="Q6142" t="s">
        <v>15796</v>
      </c>
      <c r="R6142">
        <v>1008</v>
      </c>
      <c r="S6142">
        <v>1095</v>
      </c>
    </row>
    <row r="6143" spans="1:19" x14ac:dyDescent="0.25">
      <c r="A6143" t="s">
        <v>143</v>
      </c>
      <c r="B6143">
        <v>1</v>
      </c>
      <c r="C6143" t="s">
        <v>1058</v>
      </c>
      <c r="D6143" t="str">
        <f>INDEX(Transcripts[#Data], MATCH(Exons[[#This Row],[Transcript stable ID]], Transcripts[Transcript stable ID], 0), 4)</f>
        <v>NM_005188.3</v>
      </c>
      <c r="E6143" t="s">
        <v>27</v>
      </c>
      <c r="J6143">
        <v>119076752</v>
      </c>
      <c r="K6143">
        <v>119148876</v>
      </c>
      <c r="L6143">
        <v>119149007</v>
      </c>
      <c r="M6143">
        <v>1</v>
      </c>
      <c r="N6143">
        <v>8</v>
      </c>
      <c r="O6143">
        <v>1472</v>
      </c>
      <c r="P6143">
        <v>1603</v>
      </c>
      <c r="Q6143" t="s">
        <v>15797</v>
      </c>
      <c r="R6143">
        <v>1096</v>
      </c>
      <c r="S6143">
        <v>1227</v>
      </c>
    </row>
    <row r="6144" spans="1:19" x14ac:dyDescent="0.25">
      <c r="A6144" t="s">
        <v>143</v>
      </c>
      <c r="B6144">
        <v>1</v>
      </c>
      <c r="C6144" t="s">
        <v>1058</v>
      </c>
      <c r="D6144" t="str">
        <f>INDEX(Transcripts[#Data], MATCH(Exons[[#This Row],[Transcript stable ID]], Transcripts[Transcript stable ID], 0), 4)</f>
        <v>NM_005188.3</v>
      </c>
      <c r="E6144" t="s">
        <v>27</v>
      </c>
      <c r="J6144">
        <v>119076752</v>
      </c>
      <c r="K6144">
        <v>119149220</v>
      </c>
      <c r="L6144">
        <v>119149423</v>
      </c>
      <c r="M6144">
        <v>1</v>
      </c>
      <c r="N6144">
        <v>9</v>
      </c>
      <c r="O6144">
        <v>1604</v>
      </c>
      <c r="P6144">
        <v>1807</v>
      </c>
      <c r="Q6144" t="s">
        <v>15798</v>
      </c>
      <c r="R6144">
        <v>1228</v>
      </c>
      <c r="S6144">
        <v>1431</v>
      </c>
    </row>
    <row r="6145" spans="1:19" x14ac:dyDescent="0.25">
      <c r="A6145" t="s">
        <v>143</v>
      </c>
      <c r="B6145">
        <v>1</v>
      </c>
      <c r="C6145" t="s">
        <v>1058</v>
      </c>
      <c r="D6145" t="str">
        <f>INDEX(Transcripts[#Data], MATCH(Exons[[#This Row],[Transcript stable ID]], Transcripts[Transcript stable ID], 0), 4)</f>
        <v>NM_005188.3</v>
      </c>
      <c r="E6145" t="s">
        <v>27</v>
      </c>
      <c r="J6145">
        <v>119076752</v>
      </c>
      <c r="K6145">
        <v>119155679</v>
      </c>
      <c r="L6145">
        <v>119155810</v>
      </c>
      <c r="M6145">
        <v>1</v>
      </c>
      <c r="N6145">
        <v>10</v>
      </c>
      <c r="O6145">
        <v>1808</v>
      </c>
      <c r="P6145">
        <v>1939</v>
      </c>
      <c r="Q6145" t="s">
        <v>15799</v>
      </c>
      <c r="R6145">
        <v>1432</v>
      </c>
      <c r="S6145">
        <v>1563</v>
      </c>
    </row>
    <row r="6146" spans="1:19" x14ac:dyDescent="0.25">
      <c r="A6146" t="s">
        <v>143</v>
      </c>
      <c r="B6146">
        <v>1</v>
      </c>
      <c r="C6146" t="s">
        <v>1058</v>
      </c>
      <c r="D6146" t="str">
        <f>INDEX(Transcripts[#Data], MATCH(Exons[[#This Row],[Transcript stable ID]], Transcripts[Transcript stable ID], 0), 4)</f>
        <v>NM_005188.3</v>
      </c>
      <c r="E6146" t="s">
        <v>27</v>
      </c>
      <c r="J6146">
        <v>119076752</v>
      </c>
      <c r="K6146">
        <v>119155899</v>
      </c>
      <c r="L6146">
        <v>119156276</v>
      </c>
      <c r="M6146">
        <v>1</v>
      </c>
      <c r="N6146">
        <v>11</v>
      </c>
      <c r="O6146">
        <v>1940</v>
      </c>
      <c r="P6146">
        <v>2317</v>
      </c>
      <c r="Q6146" t="s">
        <v>15800</v>
      </c>
      <c r="R6146">
        <v>1564</v>
      </c>
      <c r="S6146">
        <v>1941</v>
      </c>
    </row>
    <row r="6147" spans="1:19" x14ac:dyDescent="0.25">
      <c r="A6147" t="s">
        <v>143</v>
      </c>
      <c r="B6147">
        <v>1</v>
      </c>
      <c r="C6147" t="s">
        <v>1058</v>
      </c>
      <c r="D6147" t="str">
        <f>INDEX(Transcripts[#Data], MATCH(Exons[[#This Row],[Transcript stable ID]], Transcripts[Transcript stable ID], 0), 4)</f>
        <v>NM_005188.3</v>
      </c>
      <c r="E6147" t="s">
        <v>27</v>
      </c>
      <c r="J6147">
        <v>119076752</v>
      </c>
      <c r="K6147">
        <v>119158562</v>
      </c>
      <c r="L6147">
        <v>119158656</v>
      </c>
      <c r="M6147">
        <v>1</v>
      </c>
      <c r="N6147">
        <v>12</v>
      </c>
      <c r="O6147">
        <v>2318</v>
      </c>
      <c r="P6147">
        <v>2412</v>
      </c>
      <c r="Q6147" t="s">
        <v>15801</v>
      </c>
      <c r="R6147">
        <v>1942</v>
      </c>
      <c r="S6147">
        <v>2036</v>
      </c>
    </row>
    <row r="6148" spans="1:19" x14ac:dyDescent="0.25">
      <c r="A6148" t="s">
        <v>143</v>
      </c>
      <c r="B6148">
        <v>1</v>
      </c>
      <c r="C6148" t="s">
        <v>1058</v>
      </c>
      <c r="D6148" t="str">
        <f>INDEX(Transcripts[#Data], MATCH(Exons[[#This Row],[Transcript stable ID]], Transcripts[Transcript stable ID], 0), 4)</f>
        <v>NM_005188.3</v>
      </c>
      <c r="E6148" t="s">
        <v>27</v>
      </c>
      <c r="J6148">
        <v>119076752</v>
      </c>
      <c r="K6148">
        <v>119167628</v>
      </c>
      <c r="L6148">
        <v>119167744</v>
      </c>
      <c r="M6148">
        <v>1</v>
      </c>
      <c r="N6148">
        <v>13</v>
      </c>
      <c r="O6148">
        <v>2413</v>
      </c>
      <c r="P6148">
        <v>2529</v>
      </c>
      <c r="Q6148" t="s">
        <v>15802</v>
      </c>
      <c r="R6148">
        <v>2037</v>
      </c>
      <c r="S6148">
        <v>2153</v>
      </c>
    </row>
    <row r="6149" spans="1:19" x14ac:dyDescent="0.25">
      <c r="A6149" t="s">
        <v>143</v>
      </c>
      <c r="B6149">
        <v>1</v>
      </c>
      <c r="C6149" t="s">
        <v>1058</v>
      </c>
      <c r="D6149" t="str">
        <f>INDEX(Transcripts[#Data], MATCH(Exons[[#This Row],[Transcript stable ID]], Transcripts[Transcript stable ID], 0), 4)</f>
        <v>NM_005188.3</v>
      </c>
      <c r="E6149" t="s">
        <v>27</v>
      </c>
      <c r="J6149">
        <v>119076752</v>
      </c>
      <c r="K6149">
        <v>119168094</v>
      </c>
      <c r="L6149">
        <v>119168191</v>
      </c>
      <c r="M6149">
        <v>1</v>
      </c>
      <c r="N6149">
        <v>14</v>
      </c>
      <c r="O6149">
        <v>2530</v>
      </c>
      <c r="P6149">
        <v>2627</v>
      </c>
      <c r="Q6149" t="s">
        <v>15803</v>
      </c>
      <c r="R6149">
        <v>2154</v>
      </c>
      <c r="S6149">
        <v>2251</v>
      </c>
    </row>
    <row r="6150" spans="1:19" x14ac:dyDescent="0.25">
      <c r="A6150" t="s">
        <v>143</v>
      </c>
      <c r="B6150">
        <v>1</v>
      </c>
      <c r="C6150" t="s">
        <v>1058</v>
      </c>
      <c r="D6150" t="str">
        <f>INDEX(Transcripts[#Data], MATCH(Exons[[#This Row],[Transcript stable ID]], Transcripts[Transcript stable ID], 0), 4)</f>
        <v>NM_005188.3</v>
      </c>
      <c r="E6150" t="s">
        <v>27</v>
      </c>
      <c r="J6150">
        <v>119076752</v>
      </c>
      <c r="K6150">
        <v>119169068</v>
      </c>
      <c r="L6150">
        <v>119169250</v>
      </c>
      <c r="M6150">
        <v>1</v>
      </c>
      <c r="N6150">
        <v>15</v>
      </c>
      <c r="O6150">
        <v>2628</v>
      </c>
      <c r="P6150">
        <v>2810</v>
      </c>
      <c r="Q6150" t="s">
        <v>15804</v>
      </c>
      <c r="R6150">
        <v>2252</v>
      </c>
      <c r="S6150">
        <v>2434</v>
      </c>
    </row>
    <row r="6151" spans="1:19" x14ac:dyDescent="0.25">
      <c r="A6151" t="s">
        <v>143</v>
      </c>
      <c r="B6151">
        <v>1</v>
      </c>
      <c r="C6151" t="s">
        <v>1058</v>
      </c>
      <c r="D6151" t="str">
        <f>INDEX(Transcripts[#Data], MATCH(Exons[[#This Row],[Transcript stable ID]], Transcripts[Transcript stable ID], 0), 4)</f>
        <v>NM_005188.3</v>
      </c>
      <c r="E6151" t="s">
        <v>27</v>
      </c>
      <c r="H6151">
        <v>119170492</v>
      </c>
      <c r="I6151">
        <v>119178859</v>
      </c>
      <c r="J6151">
        <v>119076752</v>
      </c>
      <c r="K6151">
        <v>119170205</v>
      </c>
      <c r="L6151">
        <v>119178859</v>
      </c>
      <c r="M6151">
        <v>1</v>
      </c>
      <c r="N6151">
        <v>16</v>
      </c>
      <c r="O6151">
        <v>2811</v>
      </c>
      <c r="P6151">
        <v>3097</v>
      </c>
      <c r="Q6151" t="s">
        <v>15805</v>
      </c>
      <c r="R6151">
        <v>2435</v>
      </c>
      <c r="S6151">
        <v>2721</v>
      </c>
    </row>
    <row r="6152" spans="1:19" x14ac:dyDescent="0.25">
      <c r="A6152" t="s">
        <v>6292</v>
      </c>
      <c r="B6152">
        <v>1</v>
      </c>
      <c r="C6152" t="s">
        <v>6293</v>
      </c>
      <c r="D6152" t="str">
        <f>INDEX(Transcripts[#Data], MATCH(Exons[[#This Row],[Transcript stable ID]], Transcripts[Transcript stable ID], 0), 4)</f>
        <v>NM_176072.2</v>
      </c>
      <c r="E6152" t="s">
        <v>27</v>
      </c>
      <c r="F6152">
        <v>72939026</v>
      </c>
      <c r="G6152">
        <v>72939220</v>
      </c>
      <c r="J6152">
        <v>72929344</v>
      </c>
      <c r="K6152">
        <v>72939026</v>
      </c>
      <c r="L6152">
        <v>72939220</v>
      </c>
      <c r="M6152">
        <v>1</v>
      </c>
      <c r="N6152">
        <v>2</v>
      </c>
      <c r="Q6152" t="s">
        <v>15806</v>
      </c>
    </row>
    <row r="6153" spans="1:19" x14ac:dyDescent="0.25">
      <c r="A6153" t="s">
        <v>6292</v>
      </c>
      <c r="B6153">
        <v>1</v>
      </c>
      <c r="C6153" t="s">
        <v>6293</v>
      </c>
      <c r="D6153" t="str">
        <f>INDEX(Transcripts[#Data], MATCH(Exons[[#This Row],[Transcript stable ID]], Transcripts[Transcript stable ID], 0), 4)</f>
        <v>NM_176072.2</v>
      </c>
      <c r="E6153" t="s">
        <v>27</v>
      </c>
      <c r="F6153">
        <v>72929344</v>
      </c>
      <c r="G6153">
        <v>72929477</v>
      </c>
      <c r="J6153">
        <v>72929344</v>
      </c>
      <c r="K6153">
        <v>72929344</v>
      </c>
      <c r="L6153">
        <v>72929477</v>
      </c>
      <c r="N6153">
        <v>1</v>
      </c>
      <c r="Q6153" t="s">
        <v>15807</v>
      </c>
    </row>
    <row r="6154" spans="1:19" x14ac:dyDescent="0.25">
      <c r="A6154" t="s">
        <v>6292</v>
      </c>
      <c r="B6154">
        <v>1</v>
      </c>
      <c r="C6154" t="s">
        <v>6293</v>
      </c>
      <c r="D6154" t="str">
        <f>INDEX(Transcripts[#Data], MATCH(Exons[[#This Row],[Transcript stable ID]], Transcripts[Transcript stable ID], 0), 4)</f>
        <v>NM_176072.2</v>
      </c>
      <c r="E6154" t="s">
        <v>27</v>
      </c>
      <c r="F6154">
        <v>72945067</v>
      </c>
      <c r="G6154">
        <v>72945204</v>
      </c>
      <c r="H6154">
        <v>72946339</v>
      </c>
      <c r="I6154">
        <v>72947397</v>
      </c>
      <c r="J6154">
        <v>72929344</v>
      </c>
      <c r="K6154">
        <v>72945067</v>
      </c>
      <c r="L6154">
        <v>72947397</v>
      </c>
      <c r="N6154">
        <v>3</v>
      </c>
      <c r="O6154">
        <v>468</v>
      </c>
      <c r="P6154">
        <v>1601</v>
      </c>
      <c r="Q6154" t="s">
        <v>15808</v>
      </c>
      <c r="R6154">
        <v>1</v>
      </c>
      <c r="S6154">
        <v>1134</v>
      </c>
    </row>
    <row r="6155" spans="1:19" x14ac:dyDescent="0.25">
      <c r="A6155" t="s">
        <v>3974</v>
      </c>
      <c r="B6155">
        <v>-1</v>
      </c>
      <c r="C6155" t="s">
        <v>3985</v>
      </c>
      <c r="D6155" t="str">
        <f>INDEX(Transcripts[#Data], MATCH(Exons[[#This Row],[Transcript stable ID]], Transcripts[Transcript stable ID], 0), 4)</f>
        <v>NM_000833.4</v>
      </c>
      <c r="E6155" t="s">
        <v>27</v>
      </c>
      <c r="F6155">
        <v>10276511</v>
      </c>
      <c r="G6155">
        <v>10276611</v>
      </c>
      <c r="J6155">
        <v>10276611</v>
      </c>
      <c r="K6155">
        <v>10276511</v>
      </c>
      <c r="L6155">
        <v>10276611</v>
      </c>
      <c r="N6155">
        <v>1</v>
      </c>
      <c r="Q6155" t="s">
        <v>15809</v>
      </c>
    </row>
    <row r="6156" spans="1:19" x14ac:dyDescent="0.25">
      <c r="A6156" t="s">
        <v>3974</v>
      </c>
      <c r="B6156">
        <v>-1</v>
      </c>
      <c r="C6156" t="s">
        <v>3985</v>
      </c>
      <c r="D6156" t="str">
        <f>INDEX(Transcripts[#Data], MATCH(Exons[[#This Row],[Transcript stable ID]], Transcripts[Transcript stable ID], 0), 4)</f>
        <v>NM_000833.4</v>
      </c>
      <c r="E6156" t="s">
        <v>27</v>
      </c>
      <c r="F6156">
        <v>10275734</v>
      </c>
      <c r="G6156">
        <v>10275924</v>
      </c>
      <c r="J6156">
        <v>10276611</v>
      </c>
      <c r="K6156">
        <v>10275734</v>
      </c>
      <c r="L6156">
        <v>10275924</v>
      </c>
      <c r="N6156">
        <v>2</v>
      </c>
      <c r="Q6156" t="s">
        <v>15810</v>
      </c>
    </row>
    <row r="6157" spans="1:19" x14ac:dyDescent="0.25">
      <c r="A6157" t="s">
        <v>3974</v>
      </c>
      <c r="B6157">
        <v>-1</v>
      </c>
      <c r="C6157" t="s">
        <v>3985</v>
      </c>
      <c r="D6157" t="str">
        <f>INDEX(Transcripts[#Data], MATCH(Exons[[#This Row],[Transcript stable ID]], Transcripts[Transcript stable ID], 0), 4)</f>
        <v>NM_000833.4</v>
      </c>
      <c r="E6157" t="s">
        <v>27</v>
      </c>
      <c r="F6157">
        <v>10274269</v>
      </c>
      <c r="G6157">
        <v>10274286</v>
      </c>
      <c r="J6157">
        <v>10276611</v>
      </c>
      <c r="K6157">
        <v>10273855</v>
      </c>
      <c r="L6157">
        <v>10274286</v>
      </c>
      <c r="N6157">
        <v>3</v>
      </c>
      <c r="O6157">
        <v>311</v>
      </c>
      <c r="P6157">
        <v>724</v>
      </c>
      <c r="Q6157" t="s">
        <v>15811</v>
      </c>
      <c r="R6157">
        <v>1</v>
      </c>
      <c r="S6157">
        <v>414</v>
      </c>
    </row>
    <row r="6158" spans="1:19" x14ac:dyDescent="0.25">
      <c r="A6158" t="s">
        <v>3974</v>
      </c>
      <c r="B6158">
        <v>-1</v>
      </c>
      <c r="C6158" t="s">
        <v>3985</v>
      </c>
      <c r="D6158" t="str">
        <f>INDEX(Transcripts[#Data], MATCH(Exons[[#This Row],[Transcript stable ID]], Transcripts[Transcript stable ID], 0), 4)</f>
        <v>NM_000833.4</v>
      </c>
      <c r="E6158" t="s">
        <v>27</v>
      </c>
      <c r="J6158">
        <v>10276611</v>
      </c>
      <c r="K6158">
        <v>10031816</v>
      </c>
      <c r="L6158">
        <v>10032408</v>
      </c>
      <c r="N6158">
        <v>4</v>
      </c>
      <c r="O6158">
        <v>725</v>
      </c>
      <c r="P6158">
        <v>1317</v>
      </c>
      <c r="Q6158" t="s">
        <v>15812</v>
      </c>
      <c r="R6158">
        <v>415</v>
      </c>
      <c r="S6158">
        <v>1007</v>
      </c>
    </row>
    <row r="6159" spans="1:19" x14ac:dyDescent="0.25">
      <c r="A6159" t="s">
        <v>3974</v>
      </c>
      <c r="B6159">
        <v>-1</v>
      </c>
      <c r="C6159" t="s">
        <v>3985</v>
      </c>
      <c r="D6159" t="str">
        <f>INDEX(Transcripts[#Data], MATCH(Exons[[#This Row],[Transcript stable ID]], Transcripts[Transcript stable ID], 0), 4)</f>
        <v>NM_000833.4</v>
      </c>
      <c r="E6159" t="s">
        <v>27</v>
      </c>
      <c r="J6159">
        <v>10276611</v>
      </c>
      <c r="K6159">
        <v>9984843</v>
      </c>
      <c r="L6159">
        <v>9984957</v>
      </c>
      <c r="N6159">
        <v>5</v>
      </c>
      <c r="O6159">
        <v>1318</v>
      </c>
      <c r="P6159">
        <v>1432</v>
      </c>
      <c r="Q6159" t="s">
        <v>15813</v>
      </c>
      <c r="R6159">
        <v>1008</v>
      </c>
      <c r="S6159">
        <v>1122</v>
      </c>
    </row>
    <row r="6160" spans="1:19" x14ac:dyDescent="0.25">
      <c r="A6160" t="s">
        <v>3974</v>
      </c>
      <c r="B6160">
        <v>-1</v>
      </c>
      <c r="C6160" t="s">
        <v>3985</v>
      </c>
      <c r="D6160" t="str">
        <f>INDEX(Transcripts[#Data], MATCH(Exons[[#This Row],[Transcript stable ID]], Transcripts[Transcript stable ID], 0), 4)</f>
        <v>NM_000833.4</v>
      </c>
      <c r="E6160" t="s">
        <v>27</v>
      </c>
      <c r="J6160">
        <v>10276611</v>
      </c>
      <c r="K6160">
        <v>9943613</v>
      </c>
      <c r="L6160">
        <v>9943818</v>
      </c>
      <c r="N6160">
        <v>6</v>
      </c>
      <c r="O6160">
        <v>1433</v>
      </c>
      <c r="P6160">
        <v>1638</v>
      </c>
      <c r="Q6160" t="s">
        <v>15814</v>
      </c>
      <c r="R6160">
        <v>1123</v>
      </c>
      <c r="S6160">
        <v>1328</v>
      </c>
    </row>
    <row r="6161" spans="1:19" x14ac:dyDescent="0.25">
      <c r="A6161" t="s">
        <v>3974</v>
      </c>
      <c r="B6161">
        <v>-1</v>
      </c>
      <c r="C6161" t="s">
        <v>3985</v>
      </c>
      <c r="D6161" t="str">
        <f>INDEX(Transcripts[#Data], MATCH(Exons[[#This Row],[Transcript stable ID]], Transcripts[Transcript stable ID], 0), 4)</f>
        <v>NM_000833.4</v>
      </c>
      <c r="E6161" t="s">
        <v>27</v>
      </c>
      <c r="J6161">
        <v>10276611</v>
      </c>
      <c r="K6161">
        <v>9934793</v>
      </c>
      <c r="L6161">
        <v>9934961</v>
      </c>
      <c r="N6161">
        <v>7</v>
      </c>
      <c r="O6161">
        <v>1639</v>
      </c>
      <c r="P6161">
        <v>1807</v>
      </c>
      <c r="Q6161" t="s">
        <v>15815</v>
      </c>
      <c r="R6161">
        <v>1329</v>
      </c>
      <c r="S6161">
        <v>1497</v>
      </c>
    </row>
    <row r="6162" spans="1:19" x14ac:dyDescent="0.25">
      <c r="A6162" t="s">
        <v>3974</v>
      </c>
      <c r="B6162">
        <v>-1</v>
      </c>
      <c r="C6162" t="s">
        <v>3985</v>
      </c>
      <c r="D6162" t="str">
        <f>INDEX(Transcripts[#Data], MATCH(Exons[[#This Row],[Transcript stable ID]], Transcripts[Transcript stable ID], 0), 4)</f>
        <v>NM_000833.4</v>
      </c>
      <c r="E6162" t="s">
        <v>27</v>
      </c>
      <c r="J6162">
        <v>10276611</v>
      </c>
      <c r="K6162">
        <v>9934504</v>
      </c>
      <c r="L6162">
        <v>9934657</v>
      </c>
      <c r="N6162">
        <v>8</v>
      </c>
      <c r="O6162">
        <v>1808</v>
      </c>
      <c r="P6162">
        <v>1961</v>
      </c>
      <c r="Q6162" t="s">
        <v>15816</v>
      </c>
      <c r="R6162">
        <v>1498</v>
      </c>
      <c r="S6162">
        <v>1651</v>
      </c>
    </row>
    <row r="6163" spans="1:19" x14ac:dyDescent="0.25">
      <c r="A6163" t="s">
        <v>3974</v>
      </c>
      <c r="B6163">
        <v>-1</v>
      </c>
      <c r="C6163" t="s">
        <v>3985</v>
      </c>
      <c r="D6163" t="str">
        <f>INDEX(Transcripts[#Data], MATCH(Exons[[#This Row],[Transcript stable ID]], Transcripts[Transcript stable ID], 0), 4)</f>
        <v>NM_000833.4</v>
      </c>
      <c r="E6163" t="s">
        <v>27</v>
      </c>
      <c r="J6163">
        <v>10276611</v>
      </c>
      <c r="K6163">
        <v>9927962</v>
      </c>
      <c r="L6163">
        <v>9928087</v>
      </c>
      <c r="N6163">
        <v>9</v>
      </c>
      <c r="O6163">
        <v>1962</v>
      </c>
      <c r="P6163">
        <v>2087</v>
      </c>
      <c r="Q6163" t="s">
        <v>15817</v>
      </c>
      <c r="R6163">
        <v>1652</v>
      </c>
      <c r="S6163">
        <v>1777</v>
      </c>
    </row>
    <row r="6164" spans="1:19" x14ac:dyDescent="0.25">
      <c r="A6164" t="s">
        <v>3974</v>
      </c>
      <c r="B6164">
        <v>-1</v>
      </c>
      <c r="C6164" t="s">
        <v>3985</v>
      </c>
      <c r="D6164" t="str">
        <f>INDEX(Transcripts[#Data], MATCH(Exons[[#This Row],[Transcript stable ID]], Transcripts[Transcript stable ID], 0), 4)</f>
        <v>NM_000833.4</v>
      </c>
      <c r="E6164" t="s">
        <v>27</v>
      </c>
      <c r="J6164">
        <v>10276611</v>
      </c>
      <c r="K6164">
        <v>9923280</v>
      </c>
      <c r="L6164">
        <v>9923509</v>
      </c>
      <c r="N6164">
        <v>10</v>
      </c>
      <c r="O6164">
        <v>2088</v>
      </c>
      <c r="P6164">
        <v>2317</v>
      </c>
      <c r="Q6164" t="s">
        <v>15818</v>
      </c>
      <c r="R6164">
        <v>1778</v>
      </c>
      <c r="S6164">
        <v>2007</v>
      </c>
    </row>
    <row r="6165" spans="1:19" x14ac:dyDescent="0.25">
      <c r="A6165" t="s">
        <v>3974</v>
      </c>
      <c r="B6165">
        <v>-1</v>
      </c>
      <c r="C6165" t="s">
        <v>3985</v>
      </c>
      <c r="D6165" t="str">
        <f>INDEX(Transcripts[#Data], MATCH(Exons[[#This Row],[Transcript stable ID]], Transcripts[Transcript stable ID], 0), 4)</f>
        <v>NM_000833.4</v>
      </c>
      <c r="E6165" t="s">
        <v>27</v>
      </c>
      <c r="J6165">
        <v>10276611</v>
      </c>
      <c r="K6165">
        <v>9916121</v>
      </c>
      <c r="L6165">
        <v>9916281</v>
      </c>
      <c r="N6165">
        <v>11</v>
      </c>
      <c r="O6165">
        <v>2318</v>
      </c>
      <c r="P6165">
        <v>2478</v>
      </c>
      <c r="Q6165" t="s">
        <v>15819</v>
      </c>
      <c r="R6165">
        <v>2008</v>
      </c>
      <c r="S6165">
        <v>2168</v>
      </c>
    </row>
    <row r="6166" spans="1:19" x14ac:dyDescent="0.25">
      <c r="A6166" t="s">
        <v>3974</v>
      </c>
      <c r="B6166">
        <v>-1</v>
      </c>
      <c r="C6166" t="s">
        <v>3985</v>
      </c>
      <c r="D6166" t="str">
        <f>INDEX(Transcripts[#Data], MATCH(Exons[[#This Row],[Transcript stable ID]], Transcripts[Transcript stable ID], 0), 4)</f>
        <v>NM_000833.4</v>
      </c>
      <c r="E6166" t="s">
        <v>27</v>
      </c>
      <c r="J6166">
        <v>10276611</v>
      </c>
      <c r="K6166">
        <v>9892134</v>
      </c>
      <c r="L6166">
        <v>9892321</v>
      </c>
      <c r="N6166">
        <v>12</v>
      </c>
      <c r="O6166">
        <v>2479</v>
      </c>
      <c r="P6166">
        <v>2666</v>
      </c>
      <c r="Q6166" t="s">
        <v>15820</v>
      </c>
      <c r="R6166">
        <v>2169</v>
      </c>
      <c r="S6166">
        <v>2356</v>
      </c>
    </row>
    <row r="6167" spans="1:19" x14ac:dyDescent="0.25">
      <c r="A6167" t="s">
        <v>3974</v>
      </c>
      <c r="B6167">
        <v>-1</v>
      </c>
      <c r="C6167" t="s">
        <v>3985</v>
      </c>
      <c r="D6167" t="str">
        <f>INDEX(Transcripts[#Data], MATCH(Exons[[#This Row],[Transcript stable ID]], Transcripts[Transcript stable ID], 0), 4)</f>
        <v>NM_000833.4</v>
      </c>
      <c r="E6167" t="s">
        <v>27</v>
      </c>
      <c r="J6167">
        <v>10276611</v>
      </c>
      <c r="K6167">
        <v>9862708</v>
      </c>
      <c r="L6167">
        <v>9862946</v>
      </c>
      <c r="N6167">
        <v>13</v>
      </c>
      <c r="O6167">
        <v>2667</v>
      </c>
      <c r="P6167">
        <v>2905</v>
      </c>
      <c r="Q6167" t="s">
        <v>15821</v>
      </c>
      <c r="R6167">
        <v>2357</v>
      </c>
      <c r="S6167">
        <v>2595</v>
      </c>
    </row>
    <row r="6168" spans="1:19" x14ac:dyDescent="0.25">
      <c r="A6168" t="s">
        <v>3974</v>
      </c>
      <c r="B6168">
        <v>-1</v>
      </c>
      <c r="C6168" t="s">
        <v>3985</v>
      </c>
      <c r="D6168" t="str">
        <f>INDEX(Transcripts[#Data], MATCH(Exons[[#This Row],[Transcript stable ID]], Transcripts[Transcript stable ID], 0), 4)</f>
        <v>NM_000833.4</v>
      </c>
      <c r="E6168" t="s">
        <v>27</v>
      </c>
      <c r="H6168">
        <v>9852376</v>
      </c>
      <c r="I6168">
        <v>9857005</v>
      </c>
      <c r="J6168">
        <v>10276611</v>
      </c>
      <c r="K6168">
        <v>9852376</v>
      </c>
      <c r="L6168">
        <v>9858805</v>
      </c>
      <c r="N6168">
        <v>14</v>
      </c>
      <c r="O6168">
        <v>2906</v>
      </c>
      <c r="P6168">
        <v>4705</v>
      </c>
      <c r="Q6168" t="s">
        <v>15822</v>
      </c>
      <c r="R6168">
        <v>2596</v>
      </c>
      <c r="S6168">
        <v>4395</v>
      </c>
    </row>
    <row r="6169" spans="1:19" x14ac:dyDescent="0.25">
      <c r="A6169" t="s">
        <v>3974</v>
      </c>
      <c r="B6169">
        <v>-1</v>
      </c>
      <c r="C6169" t="s">
        <v>3989</v>
      </c>
      <c r="D6169" t="str">
        <f>INDEX(Transcripts[#Data], MATCH(Exons[[#This Row],[Transcript stable ID]], Transcripts[Transcript stable ID], 0), 4)</f>
        <v>NM_001134407.3</v>
      </c>
      <c r="E6169" t="s">
        <v>27</v>
      </c>
      <c r="F6169">
        <v>10274269</v>
      </c>
      <c r="G6169">
        <v>10274286</v>
      </c>
      <c r="J6169">
        <v>10276263</v>
      </c>
      <c r="K6169">
        <v>10273855</v>
      </c>
      <c r="L6169">
        <v>10274286</v>
      </c>
      <c r="N6169">
        <v>2</v>
      </c>
      <c r="O6169">
        <v>549</v>
      </c>
      <c r="P6169">
        <v>962</v>
      </c>
      <c r="Q6169" t="s">
        <v>15811</v>
      </c>
      <c r="R6169">
        <v>1</v>
      </c>
      <c r="S6169">
        <v>414</v>
      </c>
    </row>
    <row r="6170" spans="1:19" x14ac:dyDescent="0.25">
      <c r="A6170" t="s">
        <v>3974</v>
      </c>
      <c r="B6170">
        <v>-1</v>
      </c>
      <c r="C6170" t="s">
        <v>3989</v>
      </c>
      <c r="D6170" t="str">
        <f>INDEX(Transcripts[#Data], MATCH(Exons[[#This Row],[Transcript stable ID]], Transcripts[Transcript stable ID], 0), 4)</f>
        <v>NM_001134407.3</v>
      </c>
      <c r="E6170" t="s">
        <v>27</v>
      </c>
      <c r="J6170">
        <v>10276263</v>
      </c>
      <c r="K6170">
        <v>10031816</v>
      </c>
      <c r="L6170">
        <v>10032408</v>
      </c>
      <c r="N6170">
        <v>3</v>
      </c>
      <c r="O6170">
        <v>963</v>
      </c>
      <c r="P6170">
        <v>1555</v>
      </c>
      <c r="Q6170" t="s">
        <v>15812</v>
      </c>
      <c r="R6170">
        <v>415</v>
      </c>
      <c r="S6170">
        <v>1007</v>
      </c>
    </row>
    <row r="6171" spans="1:19" x14ac:dyDescent="0.25">
      <c r="A6171" t="s">
        <v>3974</v>
      </c>
      <c r="B6171">
        <v>-1</v>
      </c>
      <c r="C6171" t="s">
        <v>3989</v>
      </c>
      <c r="D6171" t="str">
        <f>INDEX(Transcripts[#Data], MATCH(Exons[[#This Row],[Transcript stable ID]], Transcripts[Transcript stable ID], 0), 4)</f>
        <v>NM_001134407.3</v>
      </c>
      <c r="E6171" t="s">
        <v>27</v>
      </c>
      <c r="J6171">
        <v>10276263</v>
      </c>
      <c r="K6171">
        <v>9984843</v>
      </c>
      <c r="L6171">
        <v>9984957</v>
      </c>
      <c r="N6171">
        <v>4</v>
      </c>
      <c r="O6171">
        <v>1556</v>
      </c>
      <c r="P6171">
        <v>1670</v>
      </c>
      <c r="Q6171" t="s">
        <v>15813</v>
      </c>
      <c r="R6171">
        <v>1008</v>
      </c>
      <c r="S6171">
        <v>1122</v>
      </c>
    </row>
    <row r="6172" spans="1:19" x14ac:dyDescent="0.25">
      <c r="A6172" t="s">
        <v>3974</v>
      </c>
      <c r="B6172">
        <v>-1</v>
      </c>
      <c r="C6172" t="s">
        <v>3989</v>
      </c>
      <c r="D6172" t="str">
        <f>INDEX(Transcripts[#Data], MATCH(Exons[[#This Row],[Transcript stable ID]], Transcripts[Transcript stable ID], 0), 4)</f>
        <v>NM_001134407.3</v>
      </c>
      <c r="E6172" t="s">
        <v>27</v>
      </c>
      <c r="J6172">
        <v>10276263</v>
      </c>
      <c r="K6172">
        <v>9943613</v>
      </c>
      <c r="L6172">
        <v>9943818</v>
      </c>
      <c r="N6172">
        <v>5</v>
      </c>
      <c r="O6172">
        <v>1671</v>
      </c>
      <c r="P6172">
        <v>1876</v>
      </c>
      <c r="Q6172" t="s">
        <v>15814</v>
      </c>
      <c r="R6172">
        <v>1123</v>
      </c>
      <c r="S6172">
        <v>1328</v>
      </c>
    </row>
    <row r="6173" spans="1:19" x14ac:dyDescent="0.25">
      <c r="A6173" t="s">
        <v>3974</v>
      </c>
      <c r="B6173">
        <v>-1</v>
      </c>
      <c r="C6173" t="s">
        <v>3989</v>
      </c>
      <c r="D6173" t="str">
        <f>INDEX(Transcripts[#Data], MATCH(Exons[[#This Row],[Transcript stable ID]], Transcripts[Transcript stable ID], 0), 4)</f>
        <v>NM_001134407.3</v>
      </c>
      <c r="E6173" t="s">
        <v>27</v>
      </c>
      <c r="J6173">
        <v>10276263</v>
      </c>
      <c r="K6173">
        <v>9934793</v>
      </c>
      <c r="L6173">
        <v>9934961</v>
      </c>
      <c r="N6173">
        <v>6</v>
      </c>
      <c r="O6173">
        <v>1877</v>
      </c>
      <c r="P6173">
        <v>2045</v>
      </c>
      <c r="Q6173" t="s">
        <v>15815</v>
      </c>
      <c r="R6173">
        <v>1329</v>
      </c>
      <c r="S6173">
        <v>1497</v>
      </c>
    </row>
    <row r="6174" spans="1:19" x14ac:dyDescent="0.25">
      <c r="A6174" t="s">
        <v>3974</v>
      </c>
      <c r="B6174">
        <v>-1</v>
      </c>
      <c r="C6174" t="s">
        <v>3989</v>
      </c>
      <c r="D6174" t="str">
        <f>INDEX(Transcripts[#Data], MATCH(Exons[[#This Row],[Transcript stable ID]], Transcripts[Transcript stable ID], 0), 4)</f>
        <v>NM_001134407.3</v>
      </c>
      <c r="E6174" t="s">
        <v>27</v>
      </c>
      <c r="J6174">
        <v>10276263</v>
      </c>
      <c r="K6174">
        <v>9934504</v>
      </c>
      <c r="L6174">
        <v>9934657</v>
      </c>
      <c r="N6174">
        <v>7</v>
      </c>
      <c r="O6174">
        <v>2046</v>
      </c>
      <c r="P6174">
        <v>2199</v>
      </c>
      <c r="Q6174" t="s">
        <v>15816</v>
      </c>
      <c r="R6174">
        <v>1498</v>
      </c>
      <c r="S6174">
        <v>1651</v>
      </c>
    </row>
    <row r="6175" spans="1:19" x14ac:dyDescent="0.25">
      <c r="A6175" t="s">
        <v>3974</v>
      </c>
      <c r="B6175">
        <v>-1</v>
      </c>
      <c r="C6175" t="s">
        <v>3989</v>
      </c>
      <c r="D6175" t="str">
        <f>INDEX(Transcripts[#Data], MATCH(Exons[[#This Row],[Transcript stable ID]], Transcripts[Transcript stable ID], 0), 4)</f>
        <v>NM_001134407.3</v>
      </c>
      <c r="E6175" t="s">
        <v>27</v>
      </c>
      <c r="J6175">
        <v>10276263</v>
      </c>
      <c r="K6175">
        <v>9927962</v>
      </c>
      <c r="L6175">
        <v>9928087</v>
      </c>
      <c r="N6175">
        <v>8</v>
      </c>
      <c r="O6175">
        <v>2200</v>
      </c>
      <c r="P6175">
        <v>2325</v>
      </c>
      <c r="Q6175" t="s">
        <v>15817</v>
      </c>
      <c r="R6175">
        <v>1652</v>
      </c>
      <c r="S6175">
        <v>1777</v>
      </c>
    </row>
    <row r="6176" spans="1:19" x14ac:dyDescent="0.25">
      <c r="A6176" t="s">
        <v>3974</v>
      </c>
      <c r="B6176">
        <v>-1</v>
      </c>
      <c r="C6176" t="s">
        <v>3989</v>
      </c>
      <c r="D6176" t="str">
        <f>INDEX(Transcripts[#Data], MATCH(Exons[[#This Row],[Transcript stable ID]], Transcripts[Transcript stable ID], 0), 4)</f>
        <v>NM_001134407.3</v>
      </c>
      <c r="E6176" t="s">
        <v>27</v>
      </c>
      <c r="J6176">
        <v>10276263</v>
      </c>
      <c r="K6176">
        <v>9923280</v>
      </c>
      <c r="L6176">
        <v>9923509</v>
      </c>
      <c r="N6176">
        <v>9</v>
      </c>
      <c r="O6176">
        <v>2326</v>
      </c>
      <c r="P6176">
        <v>2555</v>
      </c>
      <c r="Q6176" t="s">
        <v>15818</v>
      </c>
      <c r="R6176">
        <v>1778</v>
      </c>
      <c r="S6176">
        <v>2007</v>
      </c>
    </row>
    <row r="6177" spans="1:19" x14ac:dyDescent="0.25">
      <c r="A6177" t="s">
        <v>3974</v>
      </c>
      <c r="B6177">
        <v>-1</v>
      </c>
      <c r="C6177" t="s">
        <v>3989</v>
      </c>
      <c r="D6177" t="str">
        <f>INDEX(Transcripts[#Data], MATCH(Exons[[#This Row],[Transcript stable ID]], Transcripts[Transcript stable ID], 0), 4)</f>
        <v>NM_001134407.3</v>
      </c>
      <c r="E6177" t="s">
        <v>27</v>
      </c>
      <c r="J6177">
        <v>10276263</v>
      </c>
      <c r="K6177">
        <v>9916121</v>
      </c>
      <c r="L6177">
        <v>9916281</v>
      </c>
      <c r="N6177">
        <v>10</v>
      </c>
      <c r="O6177">
        <v>2556</v>
      </c>
      <c r="P6177">
        <v>2716</v>
      </c>
      <c r="Q6177" t="s">
        <v>15819</v>
      </c>
      <c r="R6177">
        <v>2008</v>
      </c>
      <c r="S6177">
        <v>2168</v>
      </c>
    </row>
    <row r="6178" spans="1:19" x14ac:dyDescent="0.25">
      <c r="A6178" t="s">
        <v>3974</v>
      </c>
      <c r="B6178">
        <v>-1</v>
      </c>
      <c r="C6178" t="s">
        <v>3989</v>
      </c>
      <c r="D6178" t="str">
        <f>INDEX(Transcripts[#Data], MATCH(Exons[[#This Row],[Transcript stable ID]], Transcripts[Transcript stable ID], 0), 4)</f>
        <v>NM_001134407.3</v>
      </c>
      <c r="E6178" t="s">
        <v>27</v>
      </c>
      <c r="J6178">
        <v>10276263</v>
      </c>
      <c r="K6178">
        <v>9892134</v>
      </c>
      <c r="L6178">
        <v>9892321</v>
      </c>
      <c r="N6178">
        <v>11</v>
      </c>
      <c r="O6178">
        <v>2717</v>
      </c>
      <c r="P6178">
        <v>2904</v>
      </c>
      <c r="Q6178" t="s">
        <v>15820</v>
      </c>
      <c r="R6178">
        <v>2169</v>
      </c>
      <c r="S6178">
        <v>2356</v>
      </c>
    </row>
    <row r="6179" spans="1:19" x14ac:dyDescent="0.25">
      <c r="A6179" t="s">
        <v>3974</v>
      </c>
      <c r="B6179">
        <v>-1</v>
      </c>
      <c r="C6179" t="s">
        <v>3989</v>
      </c>
      <c r="D6179" t="str">
        <f>INDEX(Transcripts[#Data], MATCH(Exons[[#This Row],[Transcript stable ID]], Transcripts[Transcript stable ID], 0), 4)</f>
        <v>NM_001134407.3</v>
      </c>
      <c r="E6179" t="s">
        <v>27</v>
      </c>
      <c r="J6179">
        <v>10276263</v>
      </c>
      <c r="K6179">
        <v>9862708</v>
      </c>
      <c r="L6179">
        <v>9862946</v>
      </c>
      <c r="N6179">
        <v>12</v>
      </c>
      <c r="O6179">
        <v>2905</v>
      </c>
      <c r="P6179">
        <v>3143</v>
      </c>
      <c r="Q6179" t="s">
        <v>15821</v>
      </c>
      <c r="R6179">
        <v>2357</v>
      </c>
      <c r="S6179">
        <v>2595</v>
      </c>
    </row>
    <row r="6180" spans="1:19" x14ac:dyDescent="0.25">
      <c r="A6180" t="s">
        <v>3974</v>
      </c>
      <c r="B6180">
        <v>-1</v>
      </c>
      <c r="C6180" t="s">
        <v>3989</v>
      </c>
      <c r="D6180" t="str">
        <f>INDEX(Transcripts[#Data], MATCH(Exons[[#This Row],[Transcript stable ID]], Transcripts[Transcript stable ID], 0), 4)</f>
        <v>NM_001134407.3</v>
      </c>
      <c r="E6180" t="s">
        <v>27</v>
      </c>
      <c r="F6180">
        <v>10275734</v>
      </c>
      <c r="G6180">
        <v>10276263</v>
      </c>
      <c r="J6180">
        <v>10276263</v>
      </c>
      <c r="K6180">
        <v>10275734</v>
      </c>
      <c r="L6180">
        <v>10276263</v>
      </c>
      <c r="N6180">
        <v>1</v>
      </c>
      <c r="Q6180" t="s">
        <v>15823</v>
      </c>
    </row>
    <row r="6181" spans="1:19" x14ac:dyDescent="0.25">
      <c r="A6181" t="s">
        <v>3974</v>
      </c>
      <c r="B6181">
        <v>-1</v>
      </c>
      <c r="C6181" t="s">
        <v>3989</v>
      </c>
      <c r="D6181" t="str">
        <f>INDEX(Transcripts[#Data], MATCH(Exons[[#This Row],[Transcript stable ID]], Transcripts[Transcript stable ID], 0), 4)</f>
        <v>NM_001134407.3</v>
      </c>
      <c r="E6181" t="s">
        <v>27</v>
      </c>
      <c r="H6181">
        <v>9856918</v>
      </c>
      <c r="I6181">
        <v>9857005</v>
      </c>
      <c r="J6181">
        <v>10276263</v>
      </c>
      <c r="K6181">
        <v>9856918</v>
      </c>
      <c r="L6181">
        <v>9858805</v>
      </c>
      <c r="N6181">
        <v>13</v>
      </c>
      <c r="O6181">
        <v>3144</v>
      </c>
      <c r="P6181">
        <v>4943</v>
      </c>
      <c r="Q6181" t="s">
        <v>15824</v>
      </c>
      <c r="R6181">
        <v>2596</v>
      </c>
      <c r="S6181">
        <v>4395</v>
      </c>
    </row>
    <row r="6182" spans="1:19" x14ac:dyDescent="0.25">
      <c r="A6182" t="s">
        <v>3974</v>
      </c>
      <c r="B6182">
        <v>-1</v>
      </c>
      <c r="C6182" t="s">
        <v>3992</v>
      </c>
      <c r="D6182">
        <f>INDEX(Transcripts[#Data], MATCH(Exons[[#This Row],[Transcript stable ID]], Transcripts[Transcript stable ID], 0), 4)</f>
        <v>0</v>
      </c>
      <c r="E6182" t="s">
        <v>27</v>
      </c>
      <c r="F6182">
        <v>10275734</v>
      </c>
      <c r="G6182">
        <v>10275924</v>
      </c>
      <c r="J6182">
        <v>10275924</v>
      </c>
      <c r="K6182">
        <v>10275734</v>
      </c>
      <c r="L6182">
        <v>10275924</v>
      </c>
      <c r="N6182">
        <v>1</v>
      </c>
      <c r="Q6182" t="s">
        <v>15810</v>
      </c>
    </row>
    <row r="6183" spans="1:19" x14ac:dyDescent="0.25">
      <c r="A6183" t="s">
        <v>3974</v>
      </c>
      <c r="B6183">
        <v>-1</v>
      </c>
      <c r="C6183" t="s">
        <v>3992</v>
      </c>
      <c r="D6183">
        <f>INDEX(Transcripts[#Data], MATCH(Exons[[#This Row],[Transcript stable ID]], Transcripts[Transcript stable ID], 0), 4)</f>
        <v>0</v>
      </c>
      <c r="E6183" t="s">
        <v>27</v>
      </c>
      <c r="F6183">
        <v>10274269</v>
      </c>
      <c r="G6183">
        <v>10274286</v>
      </c>
      <c r="J6183">
        <v>10275924</v>
      </c>
      <c r="K6183">
        <v>10273855</v>
      </c>
      <c r="L6183">
        <v>10274286</v>
      </c>
      <c r="N6183">
        <v>2</v>
      </c>
      <c r="O6183">
        <v>210</v>
      </c>
      <c r="P6183">
        <v>623</v>
      </c>
      <c r="Q6183" t="s">
        <v>15811</v>
      </c>
      <c r="R6183">
        <v>1</v>
      </c>
      <c r="S6183">
        <v>414</v>
      </c>
    </row>
    <row r="6184" spans="1:19" x14ac:dyDescent="0.25">
      <c r="A6184" t="s">
        <v>3974</v>
      </c>
      <c r="B6184">
        <v>-1</v>
      </c>
      <c r="C6184" t="s">
        <v>3992</v>
      </c>
      <c r="D6184">
        <f>INDEX(Transcripts[#Data], MATCH(Exons[[#This Row],[Transcript stable ID]], Transcripts[Transcript stable ID], 0), 4)</f>
        <v>0</v>
      </c>
      <c r="E6184" t="s">
        <v>27</v>
      </c>
      <c r="J6184">
        <v>10275924</v>
      </c>
      <c r="K6184">
        <v>10031816</v>
      </c>
      <c r="L6184">
        <v>10032408</v>
      </c>
      <c r="N6184">
        <v>3</v>
      </c>
      <c r="O6184">
        <v>624</v>
      </c>
      <c r="P6184">
        <v>1216</v>
      </c>
      <c r="Q6184" t="s">
        <v>15812</v>
      </c>
      <c r="R6184">
        <v>415</v>
      </c>
      <c r="S6184">
        <v>1007</v>
      </c>
    </row>
    <row r="6185" spans="1:19" x14ac:dyDescent="0.25">
      <c r="A6185" t="s">
        <v>3974</v>
      </c>
      <c r="B6185">
        <v>-1</v>
      </c>
      <c r="C6185" t="s">
        <v>3992</v>
      </c>
      <c r="D6185">
        <f>INDEX(Transcripts[#Data], MATCH(Exons[[#This Row],[Transcript stable ID]], Transcripts[Transcript stable ID], 0), 4)</f>
        <v>0</v>
      </c>
      <c r="E6185" t="s">
        <v>27</v>
      </c>
      <c r="J6185">
        <v>10275924</v>
      </c>
      <c r="K6185">
        <v>9984843</v>
      </c>
      <c r="L6185">
        <v>9984957</v>
      </c>
      <c r="N6185">
        <v>4</v>
      </c>
      <c r="O6185">
        <v>1217</v>
      </c>
      <c r="P6185">
        <v>1331</v>
      </c>
      <c r="Q6185" t="s">
        <v>15813</v>
      </c>
      <c r="R6185">
        <v>1008</v>
      </c>
      <c r="S6185">
        <v>1122</v>
      </c>
    </row>
    <row r="6186" spans="1:19" x14ac:dyDescent="0.25">
      <c r="A6186" t="s">
        <v>3974</v>
      </c>
      <c r="B6186">
        <v>-1</v>
      </c>
      <c r="C6186" t="s">
        <v>3992</v>
      </c>
      <c r="D6186">
        <f>INDEX(Transcripts[#Data], MATCH(Exons[[#This Row],[Transcript stable ID]], Transcripts[Transcript stable ID], 0), 4)</f>
        <v>0</v>
      </c>
      <c r="E6186" t="s">
        <v>27</v>
      </c>
      <c r="J6186">
        <v>10275924</v>
      </c>
      <c r="K6186">
        <v>9943613</v>
      </c>
      <c r="L6186">
        <v>9943818</v>
      </c>
      <c r="N6186">
        <v>5</v>
      </c>
      <c r="O6186">
        <v>1332</v>
      </c>
      <c r="P6186">
        <v>1537</v>
      </c>
      <c r="Q6186" t="s">
        <v>15814</v>
      </c>
      <c r="R6186">
        <v>1123</v>
      </c>
      <c r="S6186">
        <v>1328</v>
      </c>
    </row>
    <row r="6187" spans="1:19" x14ac:dyDescent="0.25">
      <c r="A6187" t="s">
        <v>3974</v>
      </c>
      <c r="B6187">
        <v>-1</v>
      </c>
      <c r="C6187" t="s">
        <v>3992</v>
      </c>
      <c r="D6187">
        <f>INDEX(Transcripts[#Data], MATCH(Exons[[#This Row],[Transcript stable ID]], Transcripts[Transcript stable ID], 0), 4)</f>
        <v>0</v>
      </c>
      <c r="E6187" t="s">
        <v>27</v>
      </c>
      <c r="J6187">
        <v>10275924</v>
      </c>
      <c r="K6187">
        <v>9934793</v>
      </c>
      <c r="L6187">
        <v>9934961</v>
      </c>
      <c r="N6187">
        <v>6</v>
      </c>
      <c r="O6187">
        <v>1538</v>
      </c>
      <c r="P6187">
        <v>1706</v>
      </c>
      <c r="Q6187" t="s">
        <v>15815</v>
      </c>
      <c r="R6187">
        <v>1329</v>
      </c>
      <c r="S6187">
        <v>1497</v>
      </c>
    </row>
    <row r="6188" spans="1:19" x14ac:dyDescent="0.25">
      <c r="A6188" t="s">
        <v>3974</v>
      </c>
      <c r="B6188">
        <v>-1</v>
      </c>
      <c r="C6188" t="s">
        <v>3992</v>
      </c>
      <c r="D6188">
        <f>INDEX(Transcripts[#Data], MATCH(Exons[[#This Row],[Transcript stable ID]], Transcripts[Transcript stable ID], 0), 4)</f>
        <v>0</v>
      </c>
      <c r="E6188" t="s">
        <v>27</v>
      </c>
      <c r="J6188">
        <v>10275924</v>
      </c>
      <c r="K6188">
        <v>9934504</v>
      </c>
      <c r="L6188">
        <v>9934657</v>
      </c>
      <c r="N6188">
        <v>7</v>
      </c>
      <c r="O6188">
        <v>1707</v>
      </c>
      <c r="P6188">
        <v>1860</v>
      </c>
      <c r="Q6188" t="s">
        <v>15816</v>
      </c>
      <c r="R6188">
        <v>1498</v>
      </c>
      <c r="S6188">
        <v>1651</v>
      </c>
    </row>
    <row r="6189" spans="1:19" x14ac:dyDescent="0.25">
      <c r="A6189" t="s">
        <v>3974</v>
      </c>
      <c r="B6189">
        <v>-1</v>
      </c>
      <c r="C6189" t="s">
        <v>3992</v>
      </c>
      <c r="D6189">
        <f>INDEX(Transcripts[#Data], MATCH(Exons[[#This Row],[Transcript stable ID]], Transcripts[Transcript stable ID], 0), 4)</f>
        <v>0</v>
      </c>
      <c r="E6189" t="s">
        <v>27</v>
      </c>
      <c r="J6189">
        <v>10275924</v>
      </c>
      <c r="K6189">
        <v>9927962</v>
      </c>
      <c r="L6189">
        <v>9928087</v>
      </c>
      <c r="N6189">
        <v>8</v>
      </c>
      <c r="O6189">
        <v>1861</v>
      </c>
      <c r="P6189">
        <v>1986</v>
      </c>
      <c r="Q6189" t="s">
        <v>15817</v>
      </c>
      <c r="R6189">
        <v>1652</v>
      </c>
      <c r="S6189">
        <v>1777</v>
      </c>
    </row>
    <row r="6190" spans="1:19" x14ac:dyDescent="0.25">
      <c r="A6190" t="s">
        <v>3974</v>
      </c>
      <c r="B6190">
        <v>-1</v>
      </c>
      <c r="C6190" t="s">
        <v>3992</v>
      </c>
      <c r="D6190">
        <f>INDEX(Transcripts[#Data], MATCH(Exons[[#This Row],[Transcript stable ID]], Transcripts[Transcript stable ID], 0), 4)</f>
        <v>0</v>
      </c>
      <c r="E6190" t="s">
        <v>27</v>
      </c>
      <c r="J6190">
        <v>10275924</v>
      </c>
      <c r="K6190">
        <v>9923280</v>
      </c>
      <c r="L6190">
        <v>9923509</v>
      </c>
      <c r="N6190">
        <v>9</v>
      </c>
      <c r="O6190">
        <v>1987</v>
      </c>
      <c r="P6190">
        <v>2216</v>
      </c>
      <c r="Q6190" t="s">
        <v>15818</v>
      </c>
      <c r="R6190">
        <v>1778</v>
      </c>
      <c r="S6190">
        <v>2007</v>
      </c>
    </row>
    <row r="6191" spans="1:19" x14ac:dyDescent="0.25">
      <c r="A6191" t="s">
        <v>3974</v>
      </c>
      <c r="B6191">
        <v>-1</v>
      </c>
      <c r="C6191" t="s">
        <v>3992</v>
      </c>
      <c r="D6191">
        <f>INDEX(Transcripts[#Data], MATCH(Exons[[#This Row],[Transcript stable ID]], Transcripts[Transcript stable ID], 0), 4)</f>
        <v>0</v>
      </c>
      <c r="E6191" t="s">
        <v>27</v>
      </c>
      <c r="J6191">
        <v>10275924</v>
      </c>
      <c r="K6191">
        <v>9916121</v>
      </c>
      <c r="L6191">
        <v>9916281</v>
      </c>
      <c r="N6191">
        <v>10</v>
      </c>
      <c r="O6191">
        <v>2217</v>
      </c>
      <c r="P6191">
        <v>2377</v>
      </c>
      <c r="Q6191" t="s">
        <v>15819</v>
      </c>
      <c r="R6191">
        <v>2008</v>
      </c>
      <c r="S6191">
        <v>2168</v>
      </c>
    </row>
    <row r="6192" spans="1:19" x14ac:dyDescent="0.25">
      <c r="A6192" t="s">
        <v>3974</v>
      </c>
      <c r="B6192">
        <v>-1</v>
      </c>
      <c r="C6192" t="s">
        <v>3992</v>
      </c>
      <c r="D6192">
        <f>INDEX(Transcripts[#Data], MATCH(Exons[[#This Row],[Transcript stable ID]], Transcripts[Transcript stable ID], 0), 4)</f>
        <v>0</v>
      </c>
      <c r="E6192" t="s">
        <v>27</v>
      </c>
      <c r="J6192">
        <v>10275924</v>
      </c>
      <c r="K6192">
        <v>9892134</v>
      </c>
      <c r="L6192">
        <v>9892321</v>
      </c>
      <c r="N6192">
        <v>11</v>
      </c>
      <c r="O6192">
        <v>2378</v>
      </c>
      <c r="P6192">
        <v>2565</v>
      </c>
      <c r="Q6192" t="s">
        <v>15820</v>
      </c>
      <c r="R6192">
        <v>2169</v>
      </c>
      <c r="S6192">
        <v>2356</v>
      </c>
    </row>
    <row r="6193" spans="1:19" x14ac:dyDescent="0.25">
      <c r="A6193" t="s">
        <v>3974</v>
      </c>
      <c r="B6193">
        <v>-1</v>
      </c>
      <c r="C6193" t="s">
        <v>3992</v>
      </c>
      <c r="D6193">
        <f>INDEX(Transcripts[#Data], MATCH(Exons[[#This Row],[Transcript stable ID]], Transcripts[Transcript stable ID], 0), 4)</f>
        <v>0</v>
      </c>
      <c r="E6193" t="s">
        <v>27</v>
      </c>
      <c r="J6193">
        <v>10275924</v>
      </c>
      <c r="K6193">
        <v>9862708</v>
      </c>
      <c r="L6193">
        <v>9862946</v>
      </c>
      <c r="N6193">
        <v>12</v>
      </c>
      <c r="O6193">
        <v>2566</v>
      </c>
      <c r="P6193">
        <v>2804</v>
      </c>
      <c r="Q6193" t="s">
        <v>15821</v>
      </c>
      <c r="R6193">
        <v>2357</v>
      </c>
      <c r="S6193">
        <v>2595</v>
      </c>
    </row>
    <row r="6194" spans="1:19" x14ac:dyDescent="0.25">
      <c r="A6194" t="s">
        <v>3974</v>
      </c>
      <c r="B6194">
        <v>-1</v>
      </c>
      <c r="C6194" t="s">
        <v>3992</v>
      </c>
      <c r="D6194">
        <f>INDEX(Transcripts[#Data], MATCH(Exons[[#This Row],[Transcript stable ID]], Transcripts[Transcript stable ID], 0), 4)</f>
        <v>0</v>
      </c>
      <c r="E6194" t="s">
        <v>27</v>
      </c>
      <c r="J6194">
        <v>10275924</v>
      </c>
      <c r="K6194">
        <v>9857629</v>
      </c>
      <c r="L6194">
        <v>9858805</v>
      </c>
      <c r="N6194">
        <v>13</v>
      </c>
      <c r="O6194">
        <v>2805</v>
      </c>
      <c r="P6194">
        <v>3981</v>
      </c>
      <c r="Q6194" t="s">
        <v>15825</v>
      </c>
      <c r="R6194">
        <v>2596</v>
      </c>
      <c r="S6194">
        <v>3772</v>
      </c>
    </row>
    <row r="6195" spans="1:19" x14ac:dyDescent="0.25">
      <c r="A6195" t="s">
        <v>3974</v>
      </c>
      <c r="B6195">
        <v>-1</v>
      </c>
      <c r="C6195" t="s">
        <v>3992</v>
      </c>
      <c r="D6195">
        <f>INDEX(Transcripts[#Data], MATCH(Exons[[#This Row],[Transcript stable ID]], Transcripts[Transcript stable ID], 0), 4)</f>
        <v>0</v>
      </c>
      <c r="E6195" t="s">
        <v>27</v>
      </c>
      <c r="H6195">
        <v>9856533</v>
      </c>
      <c r="I6195">
        <v>9857211</v>
      </c>
      <c r="J6195">
        <v>10275924</v>
      </c>
      <c r="K6195">
        <v>9856533</v>
      </c>
      <c r="L6195">
        <v>9857285</v>
      </c>
      <c r="N6195">
        <v>14</v>
      </c>
      <c r="O6195">
        <v>3982</v>
      </c>
      <c r="P6195">
        <v>4055</v>
      </c>
      <c r="Q6195" t="s">
        <v>15826</v>
      </c>
      <c r="R6195">
        <v>3773</v>
      </c>
      <c r="S6195">
        <v>3846</v>
      </c>
    </row>
    <row r="6196" spans="1:19" x14ac:dyDescent="0.25">
      <c r="A6196" t="s">
        <v>141</v>
      </c>
      <c r="B6196">
        <v>-1</v>
      </c>
      <c r="C6196" t="s">
        <v>4115</v>
      </c>
      <c r="D6196" t="str">
        <f>INDEX(Transcripts[#Data], MATCH(Exons[[#This Row],[Transcript stable ID]], Transcripts[Transcript stable ID], 0), 4)</f>
        <v>NM_031262.3</v>
      </c>
      <c r="E6196" t="s">
        <v>27</v>
      </c>
      <c r="F6196">
        <v>86593288</v>
      </c>
      <c r="G6196">
        <v>86593367</v>
      </c>
      <c r="J6196">
        <v>86595569</v>
      </c>
      <c r="K6196">
        <v>86593288</v>
      </c>
      <c r="L6196">
        <v>86593367</v>
      </c>
      <c r="N6196">
        <v>2</v>
      </c>
      <c r="Q6196" t="s">
        <v>15827</v>
      </c>
    </row>
    <row r="6197" spans="1:19" x14ac:dyDescent="0.25">
      <c r="A6197" t="s">
        <v>141</v>
      </c>
      <c r="B6197">
        <v>-1</v>
      </c>
      <c r="C6197" t="s">
        <v>4115</v>
      </c>
      <c r="D6197" t="str">
        <f>INDEX(Transcripts[#Data], MATCH(Exons[[#This Row],[Transcript stable ID]], Transcripts[Transcript stable ID], 0), 4)</f>
        <v>NM_031262.3</v>
      </c>
      <c r="E6197" t="s">
        <v>27</v>
      </c>
      <c r="F6197">
        <v>86593168</v>
      </c>
      <c r="G6197">
        <v>86593194</v>
      </c>
      <c r="J6197">
        <v>86595569</v>
      </c>
      <c r="K6197">
        <v>86593110</v>
      </c>
      <c r="L6197">
        <v>86593194</v>
      </c>
      <c r="N6197">
        <v>3</v>
      </c>
      <c r="O6197">
        <v>260</v>
      </c>
      <c r="P6197">
        <v>317</v>
      </c>
      <c r="Q6197" t="s">
        <v>15828</v>
      </c>
      <c r="R6197">
        <v>1</v>
      </c>
      <c r="S6197">
        <v>58</v>
      </c>
    </row>
    <row r="6198" spans="1:19" x14ac:dyDescent="0.25">
      <c r="A6198" t="s">
        <v>141</v>
      </c>
      <c r="B6198">
        <v>-1</v>
      </c>
      <c r="C6198" t="s">
        <v>4115</v>
      </c>
      <c r="D6198" t="str">
        <f>INDEX(Transcripts[#Data], MATCH(Exons[[#This Row],[Transcript stable ID]], Transcripts[Transcript stable ID], 0), 4)</f>
        <v>NM_031262.3</v>
      </c>
      <c r="E6198" t="s">
        <v>27</v>
      </c>
      <c r="J6198">
        <v>86595569</v>
      </c>
      <c r="K6198">
        <v>86592604</v>
      </c>
      <c r="L6198">
        <v>86592701</v>
      </c>
      <c r="N6198">
        <v>4</v>
      </c>
      <c r="O6198">
        <v>318</v>
      </c>
      <c r="P6198">
        <v>415</v>
      </c>
      <c r="Q6198" t="s">
        <v>15829</v>
      </c>
      <c r="R6198">
        <v>59</v>
      </c>
      <c r="S6198">
        <v>156</v>
      </c>
    </row>
    <row r="6199" spans="1:19" x14ac:dyDescent="0.25">
      <c r="A6199" t="s">
        <v>141</v>
      </c>
      <c r="B6199">
        <v>-1</v>
      </c>
      <c r="C6199" t="s">
        <v>4115</v>
      </c>
      <c r="D6199" t="str">
        <f>INDEX(Transcripts[#Data], MATCH(Exons[[#This Row],[Transcript stable ID]], Transcripts[Transcript stable ID], 0), 4)</f>
        <v>NM_031262.3</v>
      </c>
      <c r="E6199" t="s">
        <v>27</v>
      </c>
      <c r="J6199">
        <v>86595569</v>
      </c>
      <c r="K6199">
        <v>86591910</v>
      </c>
      <c r="L6199">
        <v>86591966</v>
      </c>
      <c r="N6199">
        <v>5</v>
      </c>
      <c r="O6199">
        <v>416</v>
      </c>
      <c r="P6199">
        <v>472</v>
      </c>
      <c r="Q6199" t="s">
        <v>15830</v>
      </c>
      <c r="R6199">
        <v>157</v>
      </c>
      <c r="S6199">
        <v>213</v>
      </c>
    </row>
    <row r="6200" spans="1:19" x14ac:dyDescent="0.25">
      <c r="A6200" t="s">
        <v>141</v>
      </c>
      <c r="B6200">
        <v>-1</v>
      </c>
      <c r="C6200" t="s">
        <v>4115</v>
      </c>
      <c r="D6200" t="str">
        <f>INDEX(Transcripts[#Data], MATCH(Exons[[#This Row],[Transcript stable ID]], Transcripts[Transcript stable ID], 0), 4)</f>
        <v>NM_031262.3</v>
      </c>
      <c r="E6200" t="s">
        <v>27</v>
      </c>
      <c r="J6200">
        <v>86595569</v>
      </c>
      <c r="K6200">
        <v>86590377</v>
      </c>
      <c r="L6200">
        <v>86590420</v>
      </c>
      <c r="N6200">
        <v>6</v>
      </c>
      <c r="O6200">
        <v>473</v>
      </c>
      <c r="P6200">
        <v>516</v>
      </c>
      <c r="Q6200" t="s">
        <v>15831</v>
      </c>
      <c r="R6200">
        <v>214</v>
      </c>
      <c r="S6200">
        <v>257</v>
      </c>
    </row>
    <row r="6201" spans="1:19" x14ac:dyDescent="0.25">
      <c r="A6201" t="s">
        <v>141</v>
      </c>
      <c r="B6201">
        <v>-1</v>
      </c>
      <c r="C6201" t="s">
        <v>4115</v>
      </c>
      <c r="D6201" t="str">
        <f>INDEX(Transcripts[#Data], MATCH(Exons[[#This Row],[Transcript stable ID]], Transcripts[Transcript stable ID], 0), 4)</f>
        <v>NM_031262.3</v>
      </c>
      <c r="E6201" t="s">
        <v>27</v>
      </c>
      <c r="J6201">
        <v>86595569</v>
      </c>
      <c r="K6201">
        <v>86589432</v>
      </c>
      <c r="L6201">
        <v>86589504</v>
      </c>
      <c r="N6201">
        <v>7</v>
      </c>
      <c r="O6201">
        <v>517</v>
      </c>
      <c r="P6201">
        <v>589</v>
      </c>
      <c r="Q6201" t="s">
        <v>15832</v>
      </c>
      <c r="R6201">
        <v>258</v>
      </c>
      <c r="S6201">
        <v>330</v>
      </c>
    </row>
    <row r="6202" spans="1:19" x14ac:dyDescent="0.25">
      <c r="A6202" t="s">
        <v>141</v>
      </c>
      <c r="B6202">
        <v>-1</v>
      </c>
      <c r="C6202" t="s">
        <v>4115</v>
      </c>
      <c r="D6202" t="str">
        <f>INDEX(Transcripts[#Data], MATCH(Exons[[#This Row],[Transcript stable ID]], Transcripts[Transcript stable ID], 0), 4)</f>
        <v>NM_031262.3</v>
      </c>
      <c r="E6202" t="s">
        <v>27</v>
      </c>
      <c r="J6202">
        <v>86595569</v>
      </c>
      <c r="K6202">
        <v>86588817</v>
      </c>
      <c r="L6202">
        <v>86588888</v>
      </c>
      <c r="N6202">
        <v>8</v>
      </c>
      <c r="O6202">
        <v>590</v>
      </c>
      <c r="P6202">
        <v>661</v>
      </c>
      <c r="Q6202" t="s">
        <v>15833</v>
      </c>
      <c r="R6202">
        <v>331</v>
      </c>
      <c r="S6202">
        <v>402</v>
      </c>
    </row>
    <row r="6203" spans="1:19" x14ac:dyDescent="0.25">
      <c r="A6203" t="s">
        <v>141</v>
      </c>
      <c r="B6203">
        <v>-1</v>
      </c>
      <c r="C6203" t="s">
        <v>4115</v>
      </c>
      <c r="D6203" t="str">
        <f>INDEX(Transcripts[#Data], MATCH(Exons[[#This Row],[Transcript stable ID]], Transcripts[Transcript stable ID], 0), 4)</f>
        <v>NM_031262.3</v>
      </c>
      <c r="E6203" t="s">
        <v>27</v>
      </c>
      <c r="J6203">
        <v>86595569</v>
      </c>
      <c r="K6203">
        <v>86588201</v>
      </c>
      <c r="L6203">
        <v>86588314</v>
      </c>
      <c r="N6203">
        <v>9</v>
      </c>
      <c r="O6203">
        <v>662</v>
      </c>
      <c r="P6203">
        <v>775</v>
      </c>
      <c r="Q6203" t="s">
        <v>15834</v>
      </c>
      <c r="R6203">
        <v>403</v>
      </c>
      <c r="S6203">
        <v>516</v>
      </c>
    </row>
    <row r="6204" spans="1:19" x14ac:dyDescent="0.25">
      <c r="A6204" t="s">
        <v>141</v>
      </c>
      <c r="B6204">
        <v>-1</v>
      </c>
      <c r="C6204" t="s">
        <v>4115</v>
      </c>
      <c r="D6204" t="str">
        <f>INDEX(Transcripts[#Data], MATCH(Exons[[#This Row],[Transcript stable ID]], Transcripts[Transcript stable ID], 0), 4)</f>
        <v>NM_031262.3</v>
      </c>
      <c r="E6204" t="s">
        <v>27</v>
      </c>
      <c r="J6204">
        <v>86595569</v>
      </c>
      <c r="K6204">
        <v>86587759</v>
      </c>
      <c r="L6204">
        <v>86587887</v>
      </c>
      <c r="N6204">
        <v>10</v>
      </c>
      <c r="O6204">
        <v>776</v>
      </c>
      <c r="P6204">
        <v>904</v>
      </c>
      <c r="Q6204" t="s">
        <v>15835</v>
      </c>
      <c r="R6204">
        <v>517</v>
      </c>
      <c r="S6204">
        <v>645</v>
      </c>
    </row>
    <row r="6205" spans="1:19" x14ac:dyDescent="0.25">
      <c r="A6205" t="s">
        <v>141</v>
      </c>
      <c r="B6205">
        <v>-1</v>
      </c>
      <c r="C6205" t="s">
        <v>4115</v>
      </c>
      <c r="D6205" t="str">
        <f>INDEX(Transcripts[#Data], MATCH(Exons[[#This Row],[Transcript stable ID]], Transcripts[Transcript stable ID], 0), 4)</f>
        <v>NM_031262.3</v>
      </c>
      <c r="E6205" t="s">
        <v>27</v>
      </c>
      <c r="J6205">
        <v>86595569</v>
      </c>
      <c r="K6205">
        <v>86586797</v>
      </c>
      <c r="L6205">
        <v>86587104</v>
      </c>
      <c r="N6205">
        <v>11</v>
      </c>
      <c r="O6205">
        <v>905</v>
      </c>
      <c r="P6205">
        <v>1212</v>
      </c>
      <c r="Q6205" t="s">
        <v>15836</v>
      </c>
      <c r="R6205">
        <v>646</v>
      </c>
      <c r="S6205">
        <v>953</v>
      </c>
    </row>
    <row r="6206" spans="1:19" x14ac:dyDescent="0.25">
      <c r="A6206" t="s">
        <v>141</v>
      </c>
      <c r="B6206">
        <v>-1</v>
      </c>
      <c r="C6206" t="s">
        <v>4115</v>
      </c>
      <c r="D6206" t="str">
        <f>INDEX(Transcripts[#Data], MATCH(Exons[[#This Row],[Transcript stable ID]], Transcripts[Transcript stable ID], 0), 4)</f>
        <v>NM_031262.3</v>
      </c>
      <c r="E6206" t="s">
        <v>27</v>
      </c>
      <c r="J6206">
        <v>86595569</v>
      </c>
      <c r="K6206">
        <v>86586587</v>
      </c>
      <c r="L6206">
        <v>86586641</v>
      </c>
      <c r="N6206">
        <v>12</v>
      </c>
      <c r="O6206">
        <v>1213</v>
      </c>
      <c r="P6206">
        <v>1267</v>
      </c>
      <c r="Q6206" t="s">
        <v>15837</v>
      </c>
      <c r="R6206">
        <v>954</v>
      </c>
      <c r="S6206">
        <v>1008</v>
      </c>
    </row>
    <row r="6207" spans="1:19" x14ac:dyDescent="0.25">
      <c r="A6207" t="s">
        <v>141</v>
      </c>
      <c r="B6207">
        <v>-1</v>
      </c>
      <c r="C6207" t="s">
        <v>4115</v>
      </c>
      <c r="D6207" t="str">
        <f>INDEX(Transcripts[#Data], MATCH(Exons[[#This Row],[Transcript stable ID]], Transcripts[Transcript stable ID], 0), 4)</f>
        <v>NM_031262.3</v>
      </c>
      <c r="E6207" t="s">
        <v>27</v>
      </c>
      <c r="J6207">
        <v>86595569</v>
      </c>
      <c r="K6207">
        <v>86586188</v>
      </c>
      <c r="L6207">
        <v>86586271</v>
      </c>
      <c r="N6207">
        <v>13</v>
      </c>
      <c r="O6207">
        <v>1268</v>
      </c>
      <c r="P6207">
        <v>1351</v>
      </c>
      <c r="Q6207" t="s">
        <v>15838</v>
      </c>
      <c r="R6207">
        <v>1009</v>
      </c>
      <c r="S6207">
        <v>1092</v>
      </c>
    </row>
    <row r="6208" spans="1:19" x14ac:dyDescent="0.25">
      <c r="A6208" t="s">
        <v>141</v>
      </c>
      <c r="B6208">
        <v>-1</v>
      </c>
      <c r="C6208" t="s">
        <v>4115</v>
      </c>
      <c r="D6208" t="str">
        <f>INDEX(Transcripts[#Data], MATCH(Exons[[#This Row],[Transcript stable ID]], Transcripts[Transcript stable ID], 0), 4)</f>
        <v>NM_031262.3</v>
      </c>
      <c r="E6208" t="s">
        <v>27</v>
      </c>
      <c r="J6208">
        <v>86595569</v>
      </c>
      <c r="K6208">
        <v>86585812</v>
      </c>
      <c r="L6208">
        <v>86585827</v>
      </c>
      <c r="N6208">
        <v>14</v>
      </c>
      <c r="O6208">
        <v>1352</v>
      </c>
      <c r="P6208">
        <v>1367</v>
      </c>
      <c r="Q6208" t="s">
        <v>15839</v>
      </c>
      <c r="R6208">
        <v>1093</v>
      </c>
      <c r="S6208">
        <v>1108</v>
      </c>
    </row>
    <row r="6209" spans="1:19" x14ac:dyDescent="0.25">
      <c r="A6209" t="s">
        <v>141</v>
      </c>
      <c r="B6209">
        <v>-1</v>
      </c>
      <c r="C6209" t="s">
        <v>4115</v>
      </c>
      <c r="D6209" t="str">
        <f>INDEX(Transcripts[#Data], MATCH(Exons[[#This Row],[Transcript stable ID]], Transcripts[Transcript stable ID], 0), 4)</f>
        <v>NM_031262.3</v>
      </c>
      <c r="E6209" t="s">
        <v>27</v>
      </c>
      <c r="J6209">
        <v>86595569</v>
      </c>
      <c r="K6209">
        <v>86585652</v>
      </c>
      <c r="L6209">
        <v>86585734</v>
      </c>
      <c r="N6209">
        <v>15</v>
      </c>
      <c r="O6209">
        <v>1368</v>
      </c>
      <c r="P6209">
        <v>1450</v>
      </c>
      <c r="Q6209" t="s">
        <v>15840</v>
      </c>
      <c r="R6209">
        <v>1109</v>
      </c>
      <c r="S6209">
        <v>1191</v>
      </c>
    </row>
    <row r="6210" spans="1:19" x14ac:dyDescent="0.25">
      <c r="A6210" t="s">
        <v>141</v>
      </c>
      <c r="B6210">
        <v>-1</v>
      </c>
      <c r="C6210" t="s">
        <v>4115</v>
      </c>
      <c r="D6210" t="str">
        <f>INDEX(Transcripts[#Data], MATCH(Exons[[#This Row],[Transcript stable ID]], Transcripts[Transcript stable ID], 0), 4)</f>
        <v>NM_031262.3</v>
      </c>
      <c r="E6210" t="s">
        <v>27</v>
      </c>
      <c r="J6210">
        <v>86595569</v>
      </c>
      <c r="K6210">
        <v>86585077</v>
      </c>
      <c r="L6210">
        <v>86585246</v>
      </c>
      <c r="N6210">
        <v>16</v>
      </c>
      <c r="O6210">
        <v>1451</v>
      </c>
      <c r="P6210">
        <v>1620</v>
      </c>
      <c r="Q6210" t="s">
        <v>15841</v>
      </c>
      <c r="R6210">
        <v>1192</v>
      </c>
      <c r="S6210">
        <v>1361</v>
      </c>
    </row>
    <row r="6211" spans="1:19" x14ac:dyDescent="0.25">
      <c r="A6211" t="s">
        <v>141</v>
      </c>
      <c r="B6211">
        <v>-1</v>
      </c>
      <c r="C6211" t="s">
        <v>4115</v>
      </c>
      <c r="D6211" t="str">
        <f>INDEX(Transcripts[#Data], MATCH(Exons[[#This Row],[Transcript stable ID]], Transcripts[Transcript stable ID], 0), 4)</f>
        <v>NM_031262.3</v>
      </c>
      <c r="E6211" t="s">
        <v>27</v>
      </c>
      <c r="F6211">
        <v>86595418</v>
      </c>
      <c r="G6211">
        <v>86595569</v>
      </c>
      <c r="J6211">
        <v>86595569</v>
      </c>
      <c r="K6211">
        <v>86595418</v>
      </c>
      <c r="L6211">
        <v>86595569</v>
      </c>
      <c r="N6211">
        <v>1</v>
      </c>
      <c r="Q6211" t="s">
        <v>15842</v>
      </c>
    </row>
    <row r="6212" spans="1:19" x14ac:dyDescent="0.25">
      <c r="A6212" t="s">
        <v>141</v>
      </c>
      <c r="B6212">
        <v>-1</v>
      </c>
      <c r="C6212" t="s">
        <v>4115</v>
      </c>
      <c r="D6212" t="str">
        <f>INDEX(Transcripts[#Data], MATCH(Exons[[#This Row],[Transcript stable ID]], Transcripts[Transcript stable ID], 0), 4)</f>
        <v>NM_031262.3</v>
      </c>
      <c r="E6212" t="s">
        <v>27</v>
      </c>
      <c r="H6212">
        <v>86582999</v>
      </c>
      <c r="I6212">
        <v>86584264</v>
      </c>
      <c r="J6212">
        <v>86595569</v>
      </c>
      <c r="K6212">
        <v>86582999</v>
      </c>
      <c r="L6212">
        <v>86584295</v>
      </c>
      <c r="N6212">
        <v>17</v>
      </c>
      <c r="O6212">
        <v>1621</v>
      </c>
      <c r="P6212">
        <v>1651</v>
      </c>
      <c r="Q6212" t="s">
        <v>15843</v>
      </c>
      <c r="R6212">
        <v>1362</v>
      </c>
      <c r="S6212">
        <v>1392</v>
      </c>
    </row>
    <row r="6213" spans="1:19" x14ac:dyDescent="0.25">
      <c r="A6213" t="s">
        <v>141</v>
      </c>
      <c r="B6213">
        <v>-1</v>
      </c>
      <c r="C6213" t="s">
        <v>4108</v>
      </c>
      <c r="D6213" t="str">
        <f>INDEX(Transcripts[#Data], MATCH(Exons[[#This Row],[Transcript stable ID]], Transcripts[Transcript stable ID], 0), 4)</f>
        <v>NM_031263.4</v>
      </c>
      <c r="E6213" t="s">
        <v>27</v>
      </c>
      <c r="F6213">
        <v>86593288</v>
      </c>
      <c r="G6213">
        <v>86593367</v>
      </c>
      <c r="J6213">
        <v>86595184</v>
      </c>
      <c r="K6213">
        <v>86593288</v>
      </c>
      <c r="L6213">
        <v>86593367</v>
      </c>
      <c r="N6213">
        <v>2</v>
      </c>
      <c r="Q6213" t="s">
        <v>15827</v>
      </c>
    </row>
    <row r="6214" spans="1:19" x14ac:dyDescent="0.25">
      <c r="A6214" t="s">
        <v>141</v>
      </c>
      <c r="B6214">
        <v>-1</v>
      </c>
      <c r="C6214" t="s">
        <v>4108</v>
      </c>
      <c r="D6214" t="str">
        <f>INDEX(Transcripts[#Data], MATCH(Exons[[#This Row],[Transcript stable ID]], Transcripts[Transcript stable ID], 0), 4)</f>
        <v>NM_031263.4</v>
      </c>
      <c r="E6214" t="s">
        <v>27</v>
      </c>
      <c r="F6214">
        <v>86593168</v>
      </c>
      <c r="G6214">
        <v>86593194</v>
      </c>
      <c r="J6214">
        <v>86595184</v>
      </c>
      <c r="K6214">
        <v>86593110</v>
      </c>
      <c r="L6214">
        <v>86593194</v>
      </c>
      <c r="N6214">
        <v>3</v>
      </c>
      <c r="O6214">
        <v>225</v>
      </c>
      <c r="P6214">
        <v>282</v>
      </c>
      <c r="Q6214" t="s">
        <v>15828</v>
      </c>
      <c r="R6214">
        <v>1</v>
      </c>
      <c r="S6214">
        <v>58</v>
      </c>
    </row>
    <row r="6215" spans="1:19" x14ac:dyDescent="0.25">
      <c r="A6215" t="s">
        <v>141</v>
      </c>
      <c r="B6215">
        <v>-1</v>
      </c>
      <c r="C6215" t="s">
        <v>4108</v>
      </c>
      <c r="D6215" t="str">
        <f>INDEX(Transcripts[#Data], MATCH(Exons[[#This Row],[Transcript stable ID]], Transcripts[Transcript stable ID], 0), 4)</f>
        <v>NM_031263.4</v>
      </c>
      <c r="E6215" t="s">
        <v>27</v>
      </c>
      <c r="J6215">
        <v>86595184</v>
      </c>
      <c r="K6215">
        <v>86592604</v>
      </c>
      <c r="L6215">
        <v>86592701</v>
      </c>
      <c r="N6215">
        <v>4</v>
      </c>
      <c r="O6215">
        <v>283</v>
      </c>
      <c r="P6215">
        <v>380</v>
      </c>
      <c r="Q6215" t="s">
        <v>15829</v>
      </c>
      <c r="R6215">
        <v>59</v>
      </c>
      <c r="S6215">
        <v>156</v>
      </c>
    </row>
    <row r="6216" spans="1:19" x14ac:dyDescent="0.25">
      <c r="A6216" t="s">
        <v>141</v>
      </c>
      <c r="B6216">
        <v>-1</v>
      </c>
      <c r="C6216" t="s">
        <v>4108</v>
      </c>
      <c r="D6216" t="str">
        <f>INDEX(Transcripts[#Data], MATCH(Exons[[#This Row],[Transcript stable ID]], Transcripts[Transcript stable ID], 0), 4)</f>
        <v>NM_031263.4</v>
      </c>
      <c r="E6216" t="s">
        <v>27</v>
      </c>
      <c r="J6216">
        <v>86595184</v>
      </c>
      <c r="K6216">
        <v>86591910</v>
      </c>
      <c r="L6216">
        <v>86591966</v>
      </c>
      <c r="N6216">
        <v>5</v>
      </c>
      <c r="O6216">
        <v>381</v>
      </c>
      <c r="P6216">
        <v>437</v>
      </c>
      <c r="Q6216" t="s">
        <v>15830</v>
      </c>
      <c r="R6216">
        <v>157</v>
      </c>
      <c r="S6216">
        <v>213</v>
      </c>
    </row>
    <row r="6217" spans="1:19" x14ac:dyDescent="0.25">
      <c r="A6217" t="s">
        <v>141</v>
      </c>
      <c r="B6217">
        <v>-1</v>
      </c>
      <c r="C6217" t="s">
        <v>4108</v>
      </c>
      <c r="D6217" t="str">
        <f>INDEX(Transcripts[#Data], MATCH(Exons[[#This Row],[Transcript stable ID]], Transcripts[Transcript stable ID], 0), 4)</f>
        <v>NM_031263.4</v>
      </c>
      <c r="E6217" t="s">
        <v>27</v>
      </c>
      <c r="J6217">
        <v>86595184</v>
      </c>
      <c r="K6217">
        <v>86590377</v>
      </c>
      <c r="L6217">
        <v>86590420</v>
      </c>
      <c r="N6217">
        <v>6</v>
      </c>
      <c r="O6217">
        <v>438</v>
      </c>
      <c r="P6217">
        <v>481</v>
      </c>
      <c r="Q6217" t="s">
        <v>15831</v>
      </c>
      <c r="R6217">
        <v>214</v>
      </c>
      <c r="S6217">
        <v>257</v>
      </c>
    </row>
    <row r="6218" spans="1:19" x14ac:dyDescent="0.25">
      <c r="A6218" t="s">
        <v>141</v>
      </c>
      <c r="B6218">
        <v>-1</v>
      </c>
      <c r="C6218" t="s">
        <v>4108</v>
      </c>
      <c r="D6218" t="str">
        <f>INDEX(Transcripts[#Data], MATCH(Exons[[#This Row],[Transcript stable ID]], Transcripts[Transcript stable ID], 0), 4)</f>
        <v>NM_031263.4</v>
      </c>
      <c r="E6218" t="s">
        <v>27</v>
      </c>
      <c r="J6218">
        <v>86595184</v>
      </c>
      <c r="K6218">
        <v>86589432</v>
      </c>
      <c r="L6218">
        <v>86589504</v>
      </c>
      <c r="N6218">
        <v>7</v>
      </c>
      <c r="O6218">
        <v>482</v>
      </c>
      <c r="P6218">
        <v>554</v>
      </c>
      <c r="Q6218" t="s">
        <v>15832</v>
      </c>
      <c r="R6218">
        <v>258</v>
      </c>
      <c r="S6218">
        <v>330</v>
      </c>
    </row>
    <row r="6219" spans="1:19" x14ac:dyDescent="0.25">
      <c r="A6219" t="s">
        <v>141</v>
      </c>
      <c r="B6219">
        <v>-1</v>
      </c>
      <c r="C6219" t="s">
        <v>4108</v>
      </c>
      <c r="D6219" t="str">
        <f>INDEX(Transcripts[#Data], MATCH(Exons[[#This Row],[Transcript stable ID]], Transcripts[Transcript stable ID], 0), 4)</f>
        <v>NM_031263.4</v>
      </c>
      <c r="E6219" t="s">
        <v>27</v>
      </c>
      <c r="J6219">
        <v>86595184</v>
      </c>
      <c r="K6219">
        <v>86588817</v>
      </c>
      <c r="L6219">
        <v>86588888</v>
      </c>
      <c r="N6219">
        <v>8</v>
      </c>
      <c r="O6219">
        <v>555</v>
      </c>
      <c r="P6219">
        <v>626</v>
      </c>
      <c r="Q6219" t="s">
        <v>15833</v>
      </c>
      <c r="R6219">
        <v>331</v>
      </c>
      <c r="S6219">
        <v>402</v>
      </c>
    </row>
    <row r="6220" spans="1:19" x14ac:dyDescent="0.25">
      <c r="A6220" t="s">
        <v>141</v>
      </c>
      <c r="B6220">
        <v>-1</v>
      </c>
      <c r="C6220" t="s">
        <v>4108</v>
      </c>
      <c r="D6220" t="str">
        <f>INDEX(Transcripts[#Data], MATCH(Exons[[#This Row],[Transcript stable ID]], Transcripts[Transcript stable ID], 0), 4)</f>
        <v>NM_031263.4</v>
      </c>
      <c r="E6220" t="s">
        <v>27</v>
      </c>
      <c r="J6220">
        <v>86595184</v>
      </c>
      <c r="K6220">
        <v>86588201</v>
      </c>
      <c r="L6220">
        <v>86588314</v>
      </c>
      <c r="N6220">
        <v>9</v>
      </c>
      <c r="O6220">
        <v>627</v>
      </c>
      <c r="P6220">
        <v>740</v>
      </c>
      <c r="Q6220" t="s">
        <v>15834</v>
      </c>
      <c r="R6220">
        <v>403</v>
      </c>
      <c r="S6220">
        <v>516</v>
      </c>
    </row>
    <row r="6221" spans="1:19" x14ac:dyDescent="0.25">
      <c r="A6221" t="s">
        <v>141</v>
      </c>
      <c r="B6221">
        <v>-1</v>
      </c>
      <c r="C6221" t="s">
        <v>4108</v>
      </c>
      <c r="D6221" t="str">
        <f>INDEX(Transcripts[#Data], MATCH(Exons[[#This Row],[Transcript stable ID]], Transcripts[Transcript stable ID], 0), 4)</f>
        <v>NM_031263.4</v>
      </c>
      <c r="E6221" t="s">
        <v>27</v>
      </c>
      <c r="J6221">
        <v>86595184</v>
      </c>
      <c r="K6221">
        <v>86587759</v>
      </c>
      <c r="L6221">
        <v>86587887</v>
      </c>
      <c r="N6221">
        <v>10</v>
      </c>
      <c r="O6221">
        <v>741</v>
      </c>
      <c r="P6221">
        <v>869</v>
      </c>
      <c r="Q6221" t="s">
        <v>15835</v>
      </c>
      <c r="R6221">
        <v>517</v>
      </c>
      <c r="S6221">
        <v>645</v>
      </c>
    </row>
    <row r="6222" spans="1:19" x14ac:dyDescent="0.25">
      <c r="A6222" t="s">
        <v>141</v>
      </c>
      <c r="B6222">
        <v>-1</v>
      </c>
      <c r="C6222" t="s">
        <v>4108</v>
      </c>
      <c r="D6222" t="str">
        <f>INDEX(Transcripts[#Data], MATCH(Exons[[#This Row],[Transcript stable ID]], Transcripts[Transcript stable ID], 0), 4)</f>
        <v>NM_031263.4</v>
      </c>
      <c r="E6222" t="s">
        <v>27</v>
      </c>
      <c r="J6222">
        <v>86595184</v>
      </c>
      <c r="K6222">
        <v>86586797</v>
      </c>
      <c r="L6222">
        <v>86587104</v>
      </c>
      <c r="N6222">
        <v>11</v>
      </c>
      <c r="O6222">
        <v>870</v>
      </c>
      <c r="P6222">
        <v>1177</v>
      </c>
      <c r="Q6222" t="s">
        <v>15836</v>
      </c>
      <c r="R6222">
        <v>646</v>
      </c>
      <c r="S6222">
        <v>953</v>
      </c>
    </row>
    <row r="6223" spans="1:19" x14ac:dyDescent="0.25">
      <c r="A6223" t="s">
        <v>141</v>
      </c>
      <c r="B6223">
        <v>-1</v>
      </c>
      <c r="C6223" t="s">
        <v>4108</v>
      </c>
      <c r="D6223" t="str">
        <f>INDEX(Transcripts[#Data], MATCH(Exons[[#This Row],[Transcript stable ID]], Transcripts[Transcript stable ID], 0), 4)</f>
        <v>NM_031263.4</v>
      </c>
      <c r="E6223" t="s">
        <v>27</v>
      </c>
      <c r="J6223">
        <v>86595184</v>
      </c>
      <c r="K6223">
        <v>86586587</v>
      </c>
      <c r="L6223">
        <v>86586641</v>
      </c>
      <c r="N6223">
        <v>12</v>
      </c>
      <c r="O6223">
        <v>1178</v>
      </c>
      <c r="P6223">
        <v>1232</v>
      </c>
      <c r="Q6223" t="s">
        <v>15837</v>
      </c>
      <c r="R6223">
        <v>954</v>
      </c>
      <c r="S6223">
        <v>1008</v>
      </c>
    </row>
    <row r="6224" spans="1:19" x14ac:dyDescent="0.25">
      <c r="A6224" t="s">
        <v>141</v>
      </c>
      <c r="B6224">
        <v>-1</v>
      </c>
      <c r="C6224" t="s">
        <v>4108</v>
      </c>
      <c r="D6224" t="str">
        <f>INDEX(Transcripts[#Data], MATCH(Exons[[#This Row],[Transcript stable ID]], Transcripts[Transcript stable ID], 0), 4)</f>
        <v>NM_031263.4</v>
      </c>
      <c r="E6224" t="s">
        <v>27</v>
      </c>
      <c r="J6224">
        <v>86595184</v>
      </c>
      <c r="K6224">
        <v>86586188</v>
      </c>
      <c r="L6224">
        <v>86586271</v>
      </c>
      <c r="N6224">
        <v>13</v>
      </c>
      <c r="O6224">
        <v>1233</v>
      </c>
      <c r="P6224">
        <v>1316</v>
      </c>
      <c r="Q6224" t="s">
        <v>15838</v>
      </c>
      <c r="R6224">
        <v>1009</v>
      </c>
      <c r="S6224">
        <v>1092</v>
      </c>
    </row>
    <row r="6225" spans="1:19" x14ac:dyDescent="0.25">
      <c r="A6225" t="s">
        <v>141</v>
      </c>
      <c r="B6225">
        <v>-1</v>
      </c>
      <c r="C6225" t="s">
        <v>4108</v>
      </c>
      <c r="D6225" t="str">
        <f>INDEX(Transcripts[#Data], MATCH(Exons[[#This Row],[Transcript stable ID]], Transcripts[Transcript stable ID], 0), 4)</f>
        <v>NM_031263.4</v>
      </c>
      <c r="E6225" t="s">
        <v>27</v>
      </c>
      <c r="J6225">
        <v>86595184</v>
      </c>
      <c r="K6225">
        <v>86585812</v>
      </c>
      <c r="L6225">
        <v>86585827</v>
      </c>
      <c r="N6225">
        <v>14</v>
      </c>
      <c r="O6225">
        <v>1317</v>
      </c>
      <c r="P6225">
        <v>1332</v>
      </c>
      <c r="Q6225" t="s">
        <v>15839</v>
      </c>
      <c r="R6225">
        <v>1093</v>
      </c>
      <c r="S6225">
        <v>1108</v>
      </c>
    </row>
    <row r="6226" spans="1:19" x14ac:dyDescent="0.25">
      <c r="A6226" t="s">
        <v>141</v>
      </c>
      <c r="B6226">
        <v>-1</v>
      </c>
      <c r="C6226" t="s">
        <v>4108</v>
      </c>
      <c r="D6226" t="str">
        <f>INDEX(Transcripts[#Data], MATCH(Exons[[#This Row],[Transcript stable ID]], Transcripts[Transcript stable ID], 0), 4)</f>
        <v>NM_031263.4</v>
      </c>
      <c r="E6226" t="s">
        <v>27</v>
      </c>
      <c r="J6226">
        <v>86595184</v>
      </c>
      <c r="K6226">
        <v>86585652</v>
      </c>
      <c r="L6226">
        <v>86585734</v>
      </c>
      <c r="N6226">
        <v>15</v>
      </c>
      <c r="O6226">
        <v>1333</v>
      </c>
      <c r="P6226">
        <v>1415</v>
      </c>
      <c r="Q6226" t="s">
        <v>15840</v>
      </c>
      <c r="R6226">
        <v>1109</v>
      </c>
      <c r="S6226">
        <v>1191</v>
      </c>
    </row>
    <row r="6227" spans="1:19" x14ac:dyDescent="0.25">
      <c r="A6227" t="s">
        <v>141</v>
      </c>
      <c r="B6227">
        <v>-1</v>
      </c>
      <c r="C6227" t="s">
        <v>4108</v>
      </c>
      <c r="D6227" t="str">
        <f>INDEX(Transcripts[#Data], MATCH(Exons[[#This Row],[Transcript stable ID]], Transcripts[Transcript stable ID], 0), 4)</f>
        <v>NM_031263.4</v>
      </c>
      <c r="E6227" t="s">
        <v>27</v>
      </c>
      <c r="J6227">
        <v>86595184</v>
      </c>
      <c r="K6227">
        <v>86585077</v>
      </c>
      <c r="L6227">
        <v>86585246</v>
      </c>
      <c r="N6227">
        <v>16</v>
      </c>
      <c r="O6227">
        <v>1416</v>
      </c>
      <c r="P6227">
        <v>1585</v>
      </c>
      <c r="Q6227" t="s">
        <v>15841</v>
      </c>
      <c r="R6227">
        <v>1192</v>
      </c>
      <c r="S6227">
        <v>1361</v>
      </c>
    </row>
    <row r="6228" spans="1:19" x14ac:dyDescent="0.25">
      <c r="A6228" t="s">
        <v>141</v>
      </c>
      <c r="B6228">
        <v>-1</v>
      </c>
      <c r="C6228" t="s">
        <v>4108</v>
      </c>
      <c r="D6228" t="str">
        <f>INDEX(Transcripts[#Data], MATCH(Exons[[#This Row],[Transcript stable ID]], Transcripts[Transcript stable ID], 0), 4)</f>
        <v>NM_031263.4</v>
      </c>
      <c r="E6228" t="s">
        <v>27</v>
      </c>
      <c r="F6228">
        <v>86595068</v>
      </c>
      <c r="G6228">
        <v>86595184</v>
      </c>
      <c r="J6228">
        <v>86595184</v>
      </c>
      <c r="K6228">
        <v>86595068</v>
      </c>
      <c r="L6228">
        <v>86595184</v>
      </c>
      <c r="N6228">
        <v>1</v>
      </c>
      <c r="Q6228" t="s">
        <v>15844</v>
      </c>
    </row>
    <row r="6229" spans="1:19" x14ac:dyDescent="0.25">
      <c r="A6229" t="s">
        <v>141</v>
      </c>
      <c r="B6229">
        <v>-1</v>
      </c>
      <c r="C6229" t="s">
        <v>4108</v>
      </c>
      <c r="D6229" t="str">
        <f>INDEX(Transcripts[#Data], MATCH(Exons[[#This Row],[Transcript stable ID]], Transcripts[Transcript stable ID], 0), 4)</f>
        <v>NM_031263.4</v>
      </c>
      <c r="E6229" t="s">
        <v>27</v>
      </c>
      <c r="H6229">
        <v>86582999</v>
      </c>
      <c r="I6229">
        <v>86584321</v>
      </c>
      <c r="J6229">
        <v>86595184</v>
      </c>
      <c r="K6229">
        <v>86582999</v>
      </c>
      <c r="L6229">
        <v>86584355</v>
      </c>
      <c r="N6229">
        <v>17</v>
      </c>
      <c r="O6229">
        <v>1586</v>
      </c>
      <c r="P6229">
        <v>1619</v>
      </c>
      <c r="Q6229" t="s">
        <v>15845</v>
      </c>
      <c r="R6229">
        <v>1362</v>
      </c>
      <c r="S6229">
        <v>1395</v>
      </c>
    </row>
    <row r="6230" spans="1:19" x14ac:dyDescent="0.25">
      <c r="A6230" t="s">
        <v>6855</v>
      </c>
      <c r="B6230">
        <v>1</v>
      </c>
      <c r="C6230" t="s">
        <v>6859</v>
      </c>
      <c r="D6230" t="str">
        <f>INDEX(Transcripts[#Data], MATCH(Exons[[#This Row],[Transcript stable ID]], Transcripts[Transcript stable ID], 0), 4)</f>
        <v>NM_002691.3</v>
      </c>
      <c r="E6230" t="s">
        <v>27</v>
      </c>
      <c r="F6230">
        <v>50902108</v>
      </c>
      <c r="G6230">
        <v>50902108</v>
      </c>
      <c r="J6230">
        <v>50887596</v>
      </c>
      <c r="K6230">
        <v>50902108</v>
      </c>
      <c r="L6230">
        <v>50902310</v>
      </c>
      <c r="N6230">
        <v>2</v>
      </c>
      <c r="O6230">
        <v>54</v>
      </c>
      <c r="P6230">
        <v>255</v>
      </c>
      <c r="Q6230" t="s">
        <v>15846</v>
      </c>
      <c r="R6230">
        <v>1</v>
      </c>
      <c r="S6230">
        <v>202</v>
      </c>
    </row>
    <row r="6231" spans="1:19" x14ac:dyDescent="0.25">
      <c r="A6231" t="s">
        <v>6855</v>
      </c>
      <c r="B6231">
        <v>1</v>
      </c>
      <c r="C6231" t="s">
        <v>6859</v>
      </c>
      <c r="D6231" t="str">
        <f>INDEX(Transcripts[#Data], MATCH(Exons[[#This Row],[Transcript stable ID]], Transcripts[Transcript stable ID], 0), 4)</f>
        <v>NM_002691.3</v>
      </c>
      <c r="E6231" t="s">
        <v>27</v>
      </c>
      <c r="J6231">
        <v>50887596</v>
      </c>
      <c r="K6231">
        <v>50902628</v>
      </c>
      <c r="L6231">
        <v>50902741</v>
      </c>
      <c r="N6231">
        <v>3</v>
      </c>
      <c r="O6231">
        <v>256</v>
      </c>
      <c r="P6231">
        <v>369</v>
      </c>
      <c r="Q6231" t="s">
        <v>15847</v>
      </c>
      <c r="R6231">
        <v>203</v>
      </c>
      <c r="S6231">
        <v>316</v>
      </c>
    </row>
    <row r="6232" spans="1:19" x14ac:dyDescent="0.25">
      <c r="A6232" t="s">
        <v>6855</v>
      </c>
      <c r="B6232">
        <v>1</v>
      </c>
      <c r="C6232" t="s">
        <v>6859</v>
      </c>
      <c r="D6232" t="str">
        <f>INDEX(Transcripts[#Data], MATCH(Exons[[#This Row],[Transcript stable ID]], Transcripts[Transcript stable ID], 0), 4)</f>
        <v>NM_002691.3</v>
      </c>
      <c r="E6232" t="s">
        <v>27</v>
      </c>
      <c r="J6232">
        <v>50887596</v>
      </c>
      <c r="K6232">
        <v>50905035</v>
      </c>
      <c r="L6232">
        <v>50905181</v>
      </c>
      <c r="N6232">
        <v>4</v>
      </c>
      <c r="O6232">
        <v>370</v>
      </c>
      <c r="P6232">
        <v>516</v>
      </c>
      <c r="Q6232" t="s">
        <v>15848</v>
      </c>
      <c r="R6232">
        <v>317</v>
      </c>
      <c r="S6232">
        <v>463</v>
      </c>
    </row>
    <row r="6233" spans="1:19" x14ac:dyDescent="0.25">
      <c r="A6233" t="s">
        <v>6855</v>
      </c>
      <c r="B6233">
        <v>1</v>
      </c>
      <c r="C6233" t="s">
        <v>6859</v>
      </c>
      <c r="D6233" t="str">
        <f>INDEX(Transcripts[#Data], MATCH(Exons[[#This Row],[Transcript stable ID]], Transcripts[Transcript stable ID], 0), 4)</f>
        <v>NM_002691.3</v>
      </c>
      <c r="E6233" t="s">
        <v>27</v>
      </c>
      <c r="J6233">
        <v>50887596</v>
      </c>
      <c r="K6233">
        <v>50905256</v>
      </c>
      <c r="L6233">
        <v>50905381</v>
      </c>
      <c r="N6233">
        <v>5</v>
      </c>
      <c r="O6233">
        <v>517</v>
      </c>
      <c r="P6233">
        <v>642</v>
      </c>
      <c r="Q6233" t="s">
        <v>15849</v>
      </c>
      <c r="R6233">
        <v>464</v>
      </c>
      <c r="S6233">
        <v>589</v>
      </c>
    </row>
    <row r="6234" spans="1:19" x14ac:dyDescent="0.25">
      <c r="A6234" t="s">
        <v>6855</v>
      </c>
      <c r="B6234">
        <v>1</v>
      </c>
      <c r="C6234" t="s">
        <v>6859</v>
      </c>
      <c r="D6234" t="str">
        <f>INDEX(Transcripts[#Data], MATCH(Exons[[#This Row],[Transcript stable ID]], Transcripts[Transcript stable ID], 0), 4)</f>
        <v>NM_002691.3</v>
      </c>
      <c r="E6234" t="s">
        <v>27</v>
      </c>
      <c r="J6234">
        <v>50887596</v>
      </c>
      <c r="K6234">
        <v>50905462</v>
      </c>
      <c r="L6234">
        <v>50905630</v>
      </c>
      <c r="N6234">
        <v>6</v>
      </c>
      <c r="O6234">
        <v>643</v>
      </c>
      <c r="P6234">
        <v>811</v>
      </c>
      <c r="Q6234" t="s">
        <v>15850</v>
      </c>
      <c r="R6234">
        <v>590</v>
      </c>
      <c r="S6234">
        <v>758</v>
      </c>
    </row>
    <row r="6235" spans="1:19" x14ac:dyDescent="0.25">
      <c r="A6235" t="s">
        <v>6855</v>
      </c>
      <c r="B6235">
        <v>1</v>
      </c>
      <c r="C6235" t="s">
        <v>6859</v>
      </c>
      <c r="D6235" t="str">
        <f>INDEX(Transcripts[#Data], MATCH(Exons[[#This Row],[Transcript stable ID]], Transcripts[Transcript stable ID], 0), 4)</f>
        <v>NM_002691.3</v>
      </c>
      <c r="E6235" t="s">
        <v>27</v>
      </c>
      <c r="J6235">
        <v>50887596</v>
      </c>
      <c r="K6235">
        <v>50905711</v>
      </c>
      <c r="L6235">
        <v>50905792</v>
      </c>
      <c r="N6235">
        <v>7</v>
      </c>
      <c r="O6235">
        <v>812</v>
      </c>
      <c r="P6235">
        <v>893</v>
      </c>
      <c r="Q6235" t="s">
        <v>15851</v>
      </c>
      <c r="R6235">
        <v>759</v>
      </c>
      <c r="S6235">
        <v>840</v>
      </c>
    </row>
    <row r="6236" spans="1:19" x14ac:dyDescent="0.25">
      <c r="A6236" t="s">
        <v>6855</v>
      </c>
      <c r="B6236">
        <v>1</v>
      </c>
      <c r="C6236" t="s">
        <v>6859</v>
      </c>
      <c r="D6236" t="str">
        <f>INDEX(Transcripts[#Data], MATCH(Exons[[#This Row],[Transcript stable ID]], Transcripts[Transcript stable ID], 0), 4)</f>
        <v>NM_002691.3</v>
      </c>
      <c r="E6236" t="s">
        <v>27</v>
      </c>
      <c r="J6236">
        <v>50887596</v>
      </c>
      <c r="K6236">
        <v>50905869</v>
      </c>
      <c r="L6236">
        <v>50905998</v>
      </c>
      <c r="N6236">
        <v>8</v>
      </c>
      <c r="O6236">
        <v>894</v>
      </c>
      <c r="P6236">
        <v>1023</v>
      </c>
      <c r="Q6236" t="s">
        <v>15852</v>
      </c>
      <c r="R6236">
        <v>841</v>
      </c>
      <c r="S6236">
        <v>970</v>
      </c>
    </row>
    <row r="6237" spans="1:19" x14ac:dyDescent="0.25">
      <c r="A6237" t="s">
        <v>6855</v>
      </c>
      <c r="B6237">
        <v>1</v>
      </c>
      <c r="C6237" t="s">
        <v>6859</v>
      </c>
      <c r="D6237" t="str">
        <f>INDEX(Transcripts[#Data], MATCH(Exons[[#This Row],[Transcript stable ID]], Transcripts[Transcript stable ID], 0), 4)</f>
        <v>NM_002691.3</v>
      </c>
      <c r="E6237" t="s">
        <v>27</v>
      </c>
      <c r="J6237">
        <v>50887596</v>
      </c>
      <c r="K6237">
        <v>50906310</v>
      </c>
      <c r="L6237">
        <v>50906476</v>
      </c>
      <c r="N6237">
        <v>9</v>
      </c>
      <c r="O6237">
        <v>1024</v>
      </c>
      <c r="P6237">
        <v>1190</v>
      </c>
      <c r="Q6237" t="s">
        <v>15853</v>
      </c>
      <c r="R6237">
        <v>971</v>
      </c>
      <c r="S6237">
        <v>1137</v>
      </c>
    </row>
    <row r="6238" spans="1:19" x14ac:dyDescent="0.25">
      <c r="A6238" t="s">
        <v>6855</v>
      </c>
      <c r="B6238">
        <v>1</v>
      </c>
      <c r="C6238" t="s">
        <v>6859</v>
      </c>
      <c r="D6238" t="str">
        <f>INDEX(Transcripts[#Data], MATCH(Exons[[#This Row],[Transcript stable ID]], Transcripts[Transcript stable ID], 0), 4)</f>
        <v>NM_002691.3</v>
      </c>
      <c r="E6238" t="s">
        <v>27</v>
      </c>
      <c r="J6238">
        <v>50887596</v>
      </c>
      <c r="K6238">
        <v>50906750</v>
      </c>
      <c r="L6238">
        <v>50906854</v>
      </c>
      <c r="N6238">
        <v>10</v>
      </c>
      <c r="O6238">
        <v>1191</v>
      </c>
      <c r="P6238">
        <v>1295</v>
      </c>
      <c r="Q6238" t="s">
        <v>15854</v>
      </c>
      <c r="R6238">
        <v>1138</v>
      </c>
      <c r="S6238">
        <v>1242</v>
      </c>
    </row>
    <row r="6239" spans="1:19" x14ac:dyDescent="0.25">
      <c r="A6239" t="s">
        <v>6855</v>
      </c>
      <c r="B6239">
        <v>1</v>
      </c>
      <c r="C6239" t="s">
        <v>6859</v>
      </c>
      <c r="D6239" t="str">
        <f>INDEX(Transcripts[#Data], MATCH(Exons[[#This Row],[Transcript stable ID]], Transcripts[Transcript stable ID], 0), 4)</f>
        <v>NM_002691.3</v>
      </c>
      <c r="E6239" t="s">
        <v>27</v>
      </c>
      <c r="J6239">
        <v>50887596</v>
      </c>
      <c r="K6239">
        <v>50909439</v>
      </c>
      <c r="L6239">
        <v>50909579</v>
      </c>
      <c r="N6239">
        <v>11</v>
      </c>
      <c r="O6239">
        <v>1296</v>
      </c>
      <c r="P6239">
        <v>1436</v>
      </c>
      <c r="Q6239" t="s">
        <v>15855</v>
      </c>
      <c r="R6239">
        <v>1243</v>
      </c>
      <c r="S6239">
        <v>1383</v>
      </c>
    </row>
    <row r="6240" spans="1:19" x14ac:dyDescent="0.25">
      <c r="A6240" t="s">
        <v>6855</v>
      </c>
      <c r="B6240">
        <v>1</v>
      </c>
      <c r="C6240" t="s">
        <v>6859</v>
      </c>
      <c r="D6240" t="str">
        <f>INDEX(Transcripts[#Data], MATCH(Exons[[#This Row],[Transcript stable ID]], Transcripts[Transcript stable ID], 0), 4)</f>
        <v>NM_002691.3</v>
      </c>
      <c r="E6240" t="s">
        <v>27</v>
      </c>
      <c r="J6240">
        <v>50887596</v>
      </c>
      <c r="K6240">
        <v>50909664</v>
      </c>
      <c r="L6240">
        <v>50909774</v>
      </c>
      <c r="N6240">
        <v>12</v>
      </c>
      <c r="O6240">
        <v>1437</v>
      </c>
      <c r="P6240">
        <v>1547</v>
      </c>
      <c r="Q6240" t="s">
        <v>15856</v>
      </c>
      <c r="R6240">
        <v>1384</v>
      </c>
      <c r="S6240">
        <v>1494</v>
      </c>
    </row>
    <row r="6241" spans="1:19" x14ac:dyDescent="0.25">
      <c r="A6241" t="s">
        <v>6855</v>
      </c>
      <c r="B6241">
        <v>1</v>
      </c>
      <c r="C6241" t="s">
        <v>6859</v>
      </c>
      <c r="D6241" t="str">
        <f>INDEX(Transcripts[#Data], MATCH(Exons[[#This Row],[Transcript stable ID]], Transcripts[Transcript stable ID], 0), 4)</f>
        <v>NM_002691.3</v>
      </c>
      <c r="E6241" t="s">
        <v>27</v>
      </c>
      <c r="J6241">
        <v>50887596</v>
      </c>
      <c r="K6241">
        <v>50910240</v>
      </c>
      <c r="L6241">
        <v>50910431</v>
      </c>
      <c r="N6241">
        <v>13</v>
      </c>
      <c r="O6241">
        <v>1548</v>
      </c>
      <c r="P6241">
        <v>1739</v>
      </c>
      <c r="Q6241" t="s">
        <v>15857</v>
      </c>
      <c r="R6241">
        <v>1495</v>
      </c>
      <c r="S6241">
        <v>1686</v>
      </c>
    </row>
    <row r="6242" spans="1:19" x14ac:dyDescent="0.25">
      <c r="A6242" t="s">
        <v>6855</v>
      </c>
      <c r="B6242">
        <v>1</v>
      </c>
      <c r="C6242" t="s">
        <v>6859</v>
      </c>
      <c r="D6242" t="str">
        <f>INDEX(Transcripts[#Data], MATCH(Exons[[#This Row],[Transcript stable ID]], Transcripts[Transcript stable ID], 0), 4)</f>
        <v>NM_002691.3</v>
      </c>
      <c r="E6242" t="s">
        <v>27</v>
      </c>
      <c r="J6242">
        <v>50887596</v>
      </c>
      <c r="K6242">
        <v>50910584</v>
      </c>
      <c r="L6242">
        <v>50910672</v>
      </c>
      <c r="N6242">
        <v>14</v>
      </c>
      <c r="O6242">
        <v>1740</v>
      </c>
      <c r="P6242">
        <v>1828</v>
      </c>
      <c r="Q6242" t="s">
        <v>15858</v>
      </c>
      <c r="R6242">
        <v>1687</v>
      </c>
      <c r="S6242">
        <v>1775</v>
      </c>
    </row>
    <row r="6243" spans="1:19" x14ac:dyDescent="0.25">
      <c r="A6243" t="s">
        <v>6855</v>
      </c>
      <c r="B6243">
        <v>1</v>
      </c>
      <c r="C6243" t="s">
        <v>6859</v>
      </c>
      <c r="D6243" t="str">
        <f>INDEX(Transcripts[#Data], MATCH(Exons[[#This Row],[Transcript stable ID]], Transcripts[Transcript stable ID], 0), 4)</f>
        <v>NM_002691.3</v>
      </c>
      <c r="E6243" t="s">
        <v>27</v>
      </c>
      <c r="J6243">
        <v>50887596</v>
      </c>
      <c r="K6243">
        <v>50912042</v>
      </c>
      <c r="L6243">
        <v>50912158</v>
      </c>
      <c r="N6243">
        <v>15</v>
      </c>
      <c r="O6243">
        <v>1829</v>
      </c>
      <c r="P6243">
        <v>1945</v>
      </c>
      <c r="Q6243" t="s">
        <v>15859</v>
      </c>
      <c r="R6243">
        <v>1776</v>
      </c>
      <c r="S6243">
        <v>1892</v>
      </c>
    </row>
    <row r="6244" spans="1:19" x14ac:dyDescent="0.25">
      <c r="A6244" t="s">
        <v>6855</v>
      </c>
      <c r="B6244">
        <v>1</v>
      </c>
      <c r="C6244" t="s">
        <v>6859</v>
      </c>
      <c r="D6244" t="str">
        <f>INDEX(Transcripts[#Data], MATCH(Exons[[#This Row],[Transcript stable ID]], Transcripts[Transcript stable ID], 0), 4)</f>
        <v>NM_002691.3</v>
      </c>
      <c r="E6244" t="s">
        <v>27</v>
      </c>
      <c r="J6244">
        <v>50887596</v>
      </c>
      <c r="K6244">
        <v>50912379</v>
      </c>
      <c r="L6244">
        <v>50912492</v>
      </c>
      <c r="N6244">
        <v>16</v>
      </c>
      <c r="O6244">
        <v>1946</v>
      </c>
      <c r="P6244">
        <v>2059</v>
      </c>
      <c r="Q6244" t="s">
        <v>15860</v>
      </c>
      <c r="R6244">
        <v>1893</v>
      </c>
      <c r="S6244">
        <v>2006</v>
      </c>
    </row>
    <row r="6245" spans="1:19" x14ac:dyDescent="0.25">
      <c r="A6245" t="s">
        <v>6855</v>
      </c>
      <c r="B6245">
        <v>1</v>
      </c>
      <c r="C6245" t="s">
        <v>6859</v>
      </c>
      <c r="D6245" t="str">
        <f>INDEX(Transcripts[#Data], MATCH(Exons[[#This Row],[Transcript stable ID]], Transcripts[Transcript stable ID], 0), 4)</f>
        <v>NM_002691.3</v>
      </c>
      <c r="E6245" t="s">
        <v>27</v>
      </c>
      <c r="J6245">
        <v>50887596</v>
      </c>
      <c r="K6245">
        <v>50912776</v>
      </c>
      <c r="L6245">
        <v>50912923</v>
      </c>
      <c r="N6245">
        <v>17</v>
      </c>
      <c r="O6245">
        <v>2060</v>
      </c>
      <c r="P6245">
        <v>2207</v>
      </c>
      <c r="Q6245" t="s">
        <v>15861</v>
      </c>
      <c r="R6245">
        <v>2007</v>
      </c>
      <c r="S6245">
        <v>2154</v>
      </c>
    </row>
    <row r="6246" spans="1:19" x14ac:dyDescent="0.25">
      <c r="A6246" t="s">
        <v>6855</v>
      </c>
      <c r="B6246">
        <v>1</v>
      </c>
      <c r="C6246" t="s">
        <v>6859</v>
      </c>
      <c r="D6246" t="str">
        <f>INDEX(Transcripts[#Data], MATCH(Exons[[#This Row],[Transcript stable ID]], Transcripts[Transcript stable ID], 0), 4)</f>
        <v>NM_002691.3</v>
      </c>
      <c r="E6246" t="s">
        <v>27</v>
      </c>
      <c r="J6246">
        <v>50887596</v>
      </c>
      <c r="K6246">
        <v>50916683</v>
      </c>
      <c r="L6246">
        <v>50916778</v>
      </c>
      <c r="N6246">
        <v>18</v>
      </c>
      <c r="O6246">
        <v>2208</v>
      </c>
      <c r="P6246">
        <v>2303</v>
      </c>
      <c r="Q6246" t="s">
        <v>15862</v>
      </c>
      <c r="R6246">
        <v>2155</v>
      </c>
      <c r="S6246">
        <v>2250</v>
      </c>
    </row>
    <row r="6247" spans="1:19" x14ac:dyDescent="0.25">
      <c r="A6247" t="s">
        <v>6855</v>
      </c>
      <c r="B6247">
        <v>1</v>
      </c>
      <c r="C6247" t="s">
        <v>6859</v>
      </c>
      <c r="D6247" t="str">
        <f>INDEX(Transcripts[#Data], MATCH(Exons[[#This Row],[Transcript stable ID]], Transcripts[Transcript stable ID], 0), 4)</f>
        <v>NM_002691.3</v>
      </c>
      <c r="E6247" t="s">
        <v>27</v>
      </c>
      <c r="J6247">
        <v>50887596</v>
      </c>
      <c r="K6247">
        <v>50916999</v>
      </c>
      <c r="L6247">
        <v>50917136</v>
      </c>
      <c r="N6247">
        <v>19</v>
      </c>
      <c r="O6247">
        <v>2304</v>
      </c>
      <c r="P6247">
        <v>2441</v>
      </c>
      <c r="Q6247" t="s">
        <v>15863</v>
      </c>
      <c r="R6247">
        <v>2251</v>
      </c>
      <c r="S6247">
        <v>2388</v>
      </c>
    </row>
    <row r="6248" spans="1:19" x14ac:dyDescent="0.25">
      <c r="A6248" t="s">
        <v>6855</v>
      </c>
      <c r="B6248">
        <v>1</v>
      </c>
      <c r="C6248" t="s">
        <v>6859</v>
      </c>
      <c r="D6248" t="str">
        <f>INDEX(Transcripts[#Data], MATCH(Exons[[#This Row],[Transcript stable ID]], Transcripts[Transcript stable ID], 0), 4)</f>
        <v>NM_002691.3</v>
      </c>
      <c r="E6248" t="s">
        <v>27</v>
      </c>
      <c r="J6248">
        <v>50887596</v>
      </c>
      <c r="K6248">
        <v>50918072</v>
      </c>
      <c r="L6248">
        <v>50918247</v>
      </c>
      <c r="N6248">
        <v>20</v>
      </c>
      <c r="O6248">
        <v>2442</v>
      </c>
      <c r="P6248">
        <v>2617</v>
      </c>
      <c r="Q6248" t="s">
        <v>15864</v>
      </c>
      <c r="R6248">
        <v>2389</v>
      </c>
      <c r="S6248">
        <v>2564</v>
      </c>
    </row>
    <row r="6249" spans="1:19" x14ac:dyDescent="0.25">
      <c r="A6249" t="s">
        <v>6855</v>
      </c>
      <c r="B6249">
        <v>1</v>
      </c>
      <c r="C6249" t="s">
        <v>6859</v>
      </c>
      <c r="D6249" t="str">
        <f>INDEX(Transcripts[#Data], MATCH(Exons[[#This Row],[Transcript stable ID]], Transcripts[Transcript stable ID], 0), 4)</f>
        <v>NM_002691.3</v>
      </c>
      <c r="E6249" t="s">
        <v>27</v>
      </c>
      <c r="J6249">
        <v>50887596</v>
      </c>
      <c r="K6249">
        <v>50918695</v>
      </c>
      <c r="L6249">
        <v>50918847</v>
      </c>
      <c r="N6249">
        <v>21</v>
      </c>
      <c r="O6249">
        <v>2618</v>
      </c>
      <c r="P6249">
        <v>2770</v>
      </c>
      <c r="Q6249" t="s">
        <v>15865</v>
      </c>
      <c r="R6249">
        <v>2565</v>
      </c>
      <c r="S6249">
        <v>2717</v>
      </c>
    </row>
    <row r="6250" spans="1:19" x14ac:dyDescent="0.25">
      <c r="A6250" t="s">
        <v>6855</v>
      </c>
      <c r="B6250">
        <v>1</v>
      </c>
      <c r="C6250" t="s">
        <v>6859</v>
      </c>
      <c r="D6250" t="str">
        <f>INDEX(Transcripts[#Data], MATCH(Exons[[#This Row],[Transcript stable ID]], Transcripts[Transcript stable ID], 0), 4)</f>
        <v>NM_002691.3</v>
      </c>
      <c r="E6250" t="s">
        <v>27</v>
      </c>
      <c r="F6250">
        <v>50887596</v>
      </c>
      <c r="G6250">
        <v>50887647</v>
      </c>
      <c r="J6250">
        <v>50887596</v>
      </c>
      <c r="K6250">
        <v>50887596</v>
      </c>
      <c r="L6250">
        <v>50887647</v>
      </c>
      <c r="N6250">
        <v>1</v>
      </c>
      <c r="Q6250" t="s">
        <v>15866</v>
      </c>
    </row>
    <row r="6251" spans="1:19" x14ac:dyDescent="0.25">
      <c r="A6251" t="s">
        <v>6855</v>
      </c>
      <c r="B6251">
        <v>1</v>
      </c>
      <c r="C6251" t="s">
        <v>6859</v>
      </c>
      <c r="D6251" t="str">
        <f>INDEX(Transcripts[#Data], MATCH(Exons[[#This Row],[Transcript stable ID]], Transcripts[Transcript stable ID], 0), 4)</f>
        <v>NM_002691.3</v>
      </c>
      <c r="E6251" t="s">
        <v>27</v>
      </c>
      <c r="J6251">
        <v>50887596</v>
      </c>
      <c r="K6251">
        <v>50918981</v>
      </c>
      <c r="L6251">
        <v>50919083</v>
      </c>
      <c r="N6251">
        <v>22</v>
      </c>
      <c r="O6251">
        <v>2771</v>
      </c>
      <c r="P6251">
        <v>2873</v>
      </c>
      <c r="Q6251" t="s">
        <v>15867</v>
      </c>
      <c r="R6251">
        <v>2718</v>
      </c>
      <c r="S6251">
        <v>2820</v>
      </c>
    </row>
    <row r="6252" spans="1:19" x14ac:dyDescent="0.25">
      <c r="A6252" t="s">
        <v>6855</v>
      </c>
      <c r="B6252">
        <v>1</v>
      </c>
      <c r="C6252" t="s">
        <v>6859</v>
      </c>
      <c r="D6252" t="str">
        <f>INDEX(Transcripts[#Data], MATCH(Exons[[#This Row],[Transcript stable ID]], Transcripts[Transcript stable ID], 0), 4)</f>
        <v>NM_002691.3</v>
      </c>
      <c r="E6252" t="s">
        <v>27</v>
      </c>
      <c r="J6252">
        <v>50887596</v>
      </c>
      <c r="K6252">
        <v>50919653</v>
      </c>
      <c r="L6252">
        <v>50919785</v>
      </c>
      <c r="N6252">
        <v>23</v>
      </c>
      <c r="O6252">
        <v>2874</v>
      </c>
      <c r="P6252">
        <v>3006</v>
      </c>
      <c r="Q6252" t="s">
        <v>15868</v>
      </c>
      <c r="R6252">
        <v>2821</v>
      </c>
      <c r="S6252">
        <v>2953</v>
      </c>
    </row>
    <row r="6253" spans="1:19" x14ac:dyDescent="0.25">
      <c r="A6253" t="s">
        <v>6855</v>
      </c>
      <c r="B6253">
        <v>1</v>
      </c>
      <c r="C6253" t="s">
        <v>6859</v>
      </c>
      <c r="D6253" t="str">
        <f>INDEX(Transcripts[#Data], MATCH(Exons[[#This Row],[Transcript stable ID]], Transcripts[Transcript stable ID], 0), 4)</f>
        <v>NM_002691.3</v>
      </c>
      <c r="E6253" t="s">
        <v>27</v>
      </c>
      <c r="J6253">
        <v>50887596</v>
      </c>
      <c r="K6253">
        <v>50919867</v>
      </c>
      <c r="L6253">
        <v>50919980</v>
      </c>
      <c r="N6253">
        <v>24</v>
      </c>
      <c r="O6253">
        <v>3007</v>
      </c>
      <c r="P6253">
        <v>3120</v>
      </c>
      <c r="Q6253" t="s">
        <v>15869</v>
      </c>
      <c r="R6253">
        <v>2954</v>
      </c>
      <c r="S6253">
        <v>3067</v>
      </c>
    </row>
    <row r="6254" spans="1:19" x14ac:dyDescent="0.25">
      <c r="A6254" t="s">
        <v>6855</v>
      </c>
      <c r="B6254">
        <v>1</v>
      </c>
      <c r="C6254" t="s">
        <v>6859</v>
      </c>
      <c r="D6254" t="str">
        <f>INDEX(Transcripts[#Data], MATCH(Exons[[#This Row],[Transcript stable ID]], Transcripts[Transcript stable ID], 0), 4)</f>
        <v>NM_002691.3</v>
      </c>
      <c r="E6254" t="s">
        <v>27</v>
      </c>
      <c r="J6254">
        <v>50887596</v>
      </c>
      <c r="K6254">
        <v>50920302</v>
      </c>
      <c r="L6254">
        <v>50920354</v>
      </c>
      <c r="N6254">
        <v>25</v>
      </c>
      <c r="O6254">
        <v>3121</v>
      </c>
      <c r="P6254">
        <v>3173</v>
      </c>
      <c r="Q6254" t="s">
        <v>15870</v>
      </c>
      <c r="R6254">
        <v>3068</v>
      </c>
      <c r="S6254">
        <v>3120</v>
      </c>
    </row>
    <row r="6255" spans="1:19" x14ac:dyDescent="0.25">
      <c r="A6255" t="s">
        <v>6855</v>
      </c>
      <c r="B6255">
        <v>1</v>
      </c>
      <c r="C6255" t="s">
        <v>6859</v>
      </c>
      <c r="D6255" t="str">
        <f>INDEX(Transcripts[#Data], MATCH(Exons[[#This Row],[Transcript stable ID]], Transcripts[Transcript stable ID], 0), 4)</f>
        <v>NM_002691.3</v>
      </c>
      <c r="E6255" t="s">
        <v>27</v>
      </c>
      <c r="J6255">
        <v>50887596</v>
      </c>
      <c r="K6255">
        <v>50920429</v>
      </c>
      <c r="L6255">
        <v>50920526</v>
      </c>
      <c r="N6255">
        <v>26</v>
      </c>
      <c r="O6255">
        <v>3174</v>
      </c>
      <c r="P6255">
        <v>3271</v>
      </c>
      <c r="Q6255" t="s">
        <v>15871</v>
      </c>
      <c r="R6255">
        <v>3121</v>
      </c>
      <c r="S6255">
        <v>3218</v>
      </c>
    </row>
    <row r="6256" spans="1:19" x14ac:dyDescent="0.25">
      <c r="A6256" t="s">
        <v>6855</v>
      </c>
      <c r="B6256">
        <v>1</v>
      </c>
      <c r="C6256" t="s">
        <v>6859</v>
      </c>
      <c r="D6256" t="str">
        <f>INDEX(Transcripts[#Data], MATCH(Exons[[#This Row],[Transcript stable ID]], Transcripts[Transcript stable ID], 0), 4)</f>
        <v>NM_002691.3</v>
      </c>
      <c r="E6256" t="s">
        <v>27</v>
      </c>
      <c r="H6256">
        <v>50921205</v>
      </c>
      <c r="I6256">
        <v>50921271</v>
      </c>
      <c r="J6256">
        <v>50887596</v>
      </c>
      <c r="K6256">
        <v>50921099</v>
      </c>
      <c r="L6256">
        <v>50921271</v>
      </c>
      <c r="N6256">
        <v>27</v>
      </c>
      <c r="O6256">
        <v>3272</v>
      </c>
      <c r="P6256">
        <v>3377</v>
      </c>
      <c r="Q6256" t="s">
        <v>15872</v>
      </c>
      <c r="R6256">
        <v>3219</v>
      </c>
      <c r="S6256">
        <v>3324</v>
      </c>
    </row>
    <row r="6257" spans="1:19" x14ac:dyDescent="0.25">
      <c r="A6257" t="s">
        <v>3568</v>
      </c>
      <c r="B6257">
        <v>-1</v>
      </c>
      <c r="C6257" t="s">
        <v>3573</v>
      </c>
      <c r="D6257" t="str">
        <f>INDEX(Transcripts[#Data], MATCH(Exons[[#This Row],[Transcript stable ID]], Transcripts[Transcript stable ID], 0), 4)</f>
        <v>NM_000143.3</v>
      </c>
      <c r="E6257" t="s">
        <v>27</v>
      </c>
      <c r="F6257">
        <v>241683023</v>
      </c>
      <c r="G6257">
        <v>241683061</v>
      </c>
      <c r="J6257">
        <v>241683061</v>
      </c>
      <c r="K6257">
        <v>241682891</v>
      </c>
      <c r="L6257">
        <v>241683061</v>
      </c>
      <c r="N6257">
        <v>1</v>
      </c>
      <c r="O6257">
        <v>40</v>
      </c>
      <c r="P6257">
        <v>171</v>
      </c>
      <c r="Q6257" t="s">
        <v>15873</v>
      </c>
      <c r="R6257">
        <v>1</v>
      </c>
      <c r="S6257">
        <v>132</v>
      </c>
    </row>
    <row r="6258" spans="1:19" x14ac:dyDescent="0.25">
      <c r="A6258" t="s">
        <v>3568</v>
      </c>
      <c r="B6258">
        <v>-1</v>
      </c>
      <c r="C6258" t="s">
        <v>3573</v>
      </c>
      <c r="D6258" t="str">
        <f>INDEX(Transcripts[#Data], MATCH(Exons[[#This Row],[Transcript stable ID]], Transcripts[Transcript stable ID], 0), 4)</f>
        <v>NM_000143.3</v>
      </c>
      <c r="E6258" t="s">
        <v>27</v>
      </c>
      <c r="J6258">
        <v>241683061</v>
      </c>
      <c r="K6258">
        <v>241680482</v>
      </c>
      <c r="L6258">
        <v>241680616</v>
      </c>
      <c r="N6258">
        <v>2</v>
      </c>
      <c r="O6258">
        <v>172</v>
      </c>
      <c r="P6258">
        <v>306</v>
      </c>
      <c r="Q6258" t="s">
        <v>15874</v>
      </c>
      <c r="R6258">
        <v>133</v>
      </c>
      <c r="S6258">
        <v>267</v>
      </c>
    </row>
    <row r="6259" spans="1:19" x14ac:dyDescent="0.25">
      <c r="A6259" t="s">
        <v>3568</v>
      </c>
      <c r="B6259">
        <v>-1</v>
      </c>
      <c r="C6259" t="s">
        <v>3573</v>
      </c>
      <c r="D6259" t="str">
        <f>INDEX(Transcripts[#Data], MATCH(Exons[[#This Row],[Transcript stable ID]], Transcripts[Transcript stable ID], 0), 4)</f>
        <v>NM_000143.3</v>
      </c>
      <c r="E6259" t="s">
        <v>27</v>
      </c>
      <c r="J6259">
        <v>241683061</v>
      </c>
      <c r="K6259">
        <v>241676903</v>
      </c>
      <c r="L6259">
        <v>241677013</v>
      </c>
      <c r="N6259">
        <v>3</v>
      </c>
      <c r="O6259">
        <v>307</v>
      </c>
      <c r="P6259">
        <v>417</v>
      </c>
      <c r="Q6259" t="s">
        <v>15875</v>
      </c>
      <c r="R6259">
        <v>268</v>
      </c>
      <c r="S6259">
        <v>378</v>
      </c>
    </row>
    <row r="6260" spans="1:19" x14ac:dyDescent="0.25">
      <c r="A6260" t="s">
        <v>3568</v>
      </c>
      <c r="B6260">
        <v>-1</v>
      </c>
      <c r="C6260" t="s">
        <v>3573</v>
      </c>
      <c r="D6260" t="str">
        <f>INDEX(Transcripts[#Data], MATCH(Exons[[#This Row],[Transcript stable ID]], Transcripts[Transcript stable ID], 0), 4)</f>
        <v>NM_000143.3</v>
      </c>
      <c r="E6260" t="s">
        <v>27</v>
      </c>
      <c r="J6260">
        <v>241683061</v>
      </c>
      <c r="K6260">
        <v>241675267</v>
      </c>
      <c r="L6260">
        <v>241675443</v>
      </c>
      <c r="N6260">
        <v>4</v>
      </c>
      <c r="O6260">
        <v>418</v>
      </c>
      <c r="P6260">
        <v>594</v>
      </c>
      <c r="Q6260" t="s">
        <v>15876</v>
      </c>
      <c r="R6260">
        <v>379</v>
      </c>
      <c r="S6260">
        <v>555</v>
      </c>
    </row>
    <row r="6261" spans="1:19" x14ac:dyDescent="0.25">
      <c r="A6261" t="s">
        <v>3568</v>
      </c>
      <c r="B6261">
        <v>-1</v>
      </c>
      <c r="C6261" t="s">
        <v>3573</v>
      </c>
      <c r="D6261" t="str">
        <f>INDEX(Transcripts[#Data], MATCH(Exons[[#This Row],[Transcript stable ID]], Transcripts[Transcript stable ID], 0), 4)</f>
        <v>NM_000143.3</v>
      </c>
      <c r="E6261" t="s">
        <v>27</v>
      </c>
      <c r="J6261">
        <v>241683061</v>
      </c>
      <c r="K6261">
        <v>241671903</v>
      </c>
      <c r="L6261">
        <v>241672085</v>
      </c>
      <c r="N6261">
        <v>5</v>
      </c>
      <c r="O6261">
        <v>595</v>
      </c>
      <c r="P6261">
        <v>777</v>
      </c>
      <c r="Q6261" t="s">
        <v>15877</v>
      </c>
      <c r="R6261">
        <v>556</v>
      </c>
      <c r="S6261">
        <v>738</v>
      </c>
    </row>
    <row r="6262" spans="1:19" x14ac:dyDescent="0.25">
      <c r="A6262" t="s">
        <v>3568</v>
      </c>
      <c r="B6262">
        <v>-1</v>
      </c>
      <c r="C6262" t="s">
        <v>3573</v>
      </c>
      <c r="D6262" t="str">
        <f>INDEX(Transcripts[#Data], MATCH(Exons[[#This Row],[Transcript stable ID]], Transcripts[Transcript stable ID], 0), 4)</f>
        <v>NM_000143.3</v>
      </c>
      <c r="E6262" t="s">
        <v>27</v>
      </c>
      <c r="J6262">
        <v>241683061</v>
      </c>
      <c r="K6262">
        <v>241669303</v>
      </c>
      <c r="L6262">
        <v>241669468</v>
      </c>
      <c r="N6262">
        <v>6</v>
      </c>
      <c r="O6262">
        <v>778</v>
      </c>
      <c r="P6262">
        <v>943</v>
      </c>
      <c r="Q6262" t="s">
        <v>15878</v>
      </c>
      <c r="R6262">
        <v>739</v>
      </c>
      <c r="S6262">
        <v>904</v>
      </c>
    </row>
    <row r="6263" spans="1:19" x14ac:dyDescent="0.25">
      <c r="A6263" t="s">
        <v>3568</v>
      </c>
      <c r="B6263">
        <v>-1</v>
      </c>
      <c r="C6263" t="s">
        <v>3573</v>
      </c>
      <c r="D6263" t="str">
        <f>INDEX(Transcripts[#Data], MATCH(Exons[[#This Row],[Transcript stable ID]], Transcripts[Transcript stable ID], 0), 4)</f>
        <v>NM_000143.3</v>
      </c>
      <c r="E6263" t="s">
        <v>27</v>
      </c>
      <c r="J6263">
        <v>241683061</v>
      </c>
      <c r="K6263">
        <v>241667342</v>
      </c>
      <c r="L6263">
        <v>241667545</v>
      </c>
      <c r="N6263">
        <v>7</v>
      </c>
      <c r="O6263">
        <v>944</v>
      </c>
      <c r="P6263">
        <v>1147</v>
      </c>
      <c r="Q6263" t="s">
        <v>15879</v>
      </c>
      <c r="R6263">
        <v>905</v>
      </c>
      <c r="S6263">
        <v>1108</v>
      </c>
    </row>
    <row r="6264" spans="1:19" x14ac:dyDescent="0.25">
      <c r="A6264" t="s">
        <v>3568</v>
      </c>
      <c r="B6264">
        <v>-1</v>
      </c>
      <c r="C6264" t="s">
        <v>3573</v>
      </c>
      <c r="D6264" t="str">
        <f>INDEX(Transcripts[#Data], MATCH(Exons[[#This Row],[Transcript stable ID]], Transcripts[Transcript stable ID], 0), 4)</f>
        <v>NM_000143.3</v>
      </c>
      <c r="E6264" t="s">
        <v>27</v>
      </c>
      <c r="J6264">
        <v>241683061</v>
      </c>
      <c r="K6264">
        <v>241665743</v>
      </c>
      <c r="L6264">
        <v>241665870</v>
      </c>
      <c r="N6264">
        <v>8</v>
      </c>
      <c r="O6264">
        <v>1148</v>
      </c>
      <c r="P6264">
        <v>1275</v>
      </c>
      <c r="Q6264" t="s">
        <v>15880</v>
      </c>
      <c r="R6264">
        <v>1109</v>
      </c>
      <c r="S6264">
        <v>1236</v>
      </c>
    </row>
    <row r="6265" spans="1:19" x14ac:dyDescent="0.25">
      <c r="A6265" t="s">
        <v>3568</v>
      </c>
      <c r="B6265">
        <v>-1</v>
      </c>
      <c r="C6265" t="s">
        <v>3573</v>
      </c>
      <c r="D6265" t="str">
        <f>INDEX(Transcripts[#Data], MATCH(Exons[[#This Row],[Transcript stable ID]], Transcripts[Transcript stable ID], 0), 4)</f>
        <v>NM_000143.3</v>
      </c>
      <c r="E6265" t="s">
        <v>27</v>
      </c>
      <c r="J6265">
        <v>241683061</v>
      </c>
      <c r="K6265">
        <v>241663737</v>
      </c>
      <c r="L6265">
        <v>241663890</v>
      </c>
      <c r="N6265">
        <v>9</v>
      </c>
      <c r="O6265">
        <v>1276</v>
      </c>
      <c r="P6265">
        <v>1429</v>
      </c>
      <c r="Q6265" t="s">
        <v>15881</v>
      </c>
      <c r="R6265">
        <v>1237</v>
      </c>
      <c r="S6265">
        <v>1390</v>
      </c>
    </row>
    <row r="6266" spans="1:19" x14ac:dyDescent="0.25">
      <c r="A6266" t="s">
        <v>3568</v>
      </c>
      <c r="B6266">
        <v>-1</v>
      </c>
      <c r="C6266" t="s">
        <v>3573</v>
      </c>
      <c r="D6266" t="str">
        <f>INDEX(Transcripts[#Data], MATCH(Exons[[#This Row],[Transcript stable ID]], Transcripts[Transcript stable ID], 0), 4)</f>
        <v>NM_000143.3</v>
      </c>
      <c r="E6266" t="s">
        <v>27</v>
      </c>
      <c r="H6266">
        <v>241660903</v>
      </c>
      <c r="I6266">
        <v>241661127</v>
      </c>
      <c r="J6266">
        <v>241683061</v>
      </c>
      <c r="K6266">
        <v>241660903</v>
      </c>
      <c r="L6266">
        <v>241661270</v>
      </c>
      <c r="N6266">
        <v>10</v>
      </c>
      <c r="O6266">
        <v>1430</v>
      </c>
      <c r="P6266">
        <v>1572</v>
      </c>
      <c r="Q6266" t="s">
        <v>15882</v>
      </c>
      <c r="R6266">
        <v>1391</v>
      </c>
      <c r="S6266">
        <v>1533</v>
      </c>
    </row>
    <row r="6267" spans="1:19" x14ac:dyDescent="0.25">
      <c r="A6267" t="s">
        <v>9905</v>
      </c>
      <c r="B6267">
        <v>1</v>
      </c>
      <c r="C6267" t="s">
        <v>9906</v>
      </c>
      <c r="D6267" t="str">
        <f>INDEX(Transcripts[#Data], MATCH(Exons[[#This Row],[Transcript stable ID]], Transcripts[Transcript stable ID], 0), 4)</f>
        <v>NM_000044.4</v>
      </c>
      <c r="E6267" t="s">
        <v>27</v>
      </c>
      <c r="F6267">
        <v>66764465</v>
      </c>
      <c r="G6267">
        <v>66764988</v>
      </c>
      <c r="J6267">
        <v>66764465</v>
      </c>
      <c r="K6267">
        <v>66764465</v>
      </c>
      <c r="L6267">
        <v>66766604</v>
      </c>
      <c r="N6267">
        <v>1</v>
      </c>
      <c r="O6267">
        <v>525</v>
      </c>
      <c r="P6267">
        <v>2140</v>
      </c>
      <c r="Q6267" t="s">
        <v>15883</v>
      </c>
      <c r="R6267">
        <v>1</v>
      </c>
      <c r="S6267">
        <v>1616</v>
      </c>
    </row>
    <row r="6268" spans="1:19" x14ac:dyDescent="0.25">
      <c r="A6268" t="s">
        <v>9905</v>
      </c>
      <c r="B6268">
        <v>1</v>
      </c>
      <c r="C6268" t="s">
        <v>9906</v>
      </c>
      <c r="D6268" t="str">
        <f>INDEX(Transcripts[#Data], MATCH(Exons[[#This Row],[Transcript stable ID]], Transcripts[Transcript stable ID], 0), 4)</f>
        <v>NM_000044.4</v>
      </c>
      <c r="E6268" t="s">
        <v>27</v>
      </c>
      <c r="J6268">
        <v>66764465</v>
      </c>
      <c r="K6268">
        <v>66863098</v>
      </c>
      <c r="L6268">
        <v>66863249</v>
      </c>
      <c r="N6268">
        <v>2</v>
      </c>
      <c r="O6268">
        <v>2141</v>
      </c>
      <c r="P6268">
        <v>2292</v>
      </c>
      <c r="Q6268" t="s">
        <v>15884</v>
      </c>
      <c r="R6268">
        <v>1617</v>
      </c>
      <c r="S6268">
        <v>1768</v>
      </c>
    </row>
    <row r="6269" spans="1:19" x14ac:dyDescent="0.25">
      <c r="A6269" t="s">
        <v>9905</v>
      </c>
      <c r="B6269">
        <v>1</v>
      </c>
      <c r="C6269" t="s">
        <v>9906</v>
      </c>
      <c r="D6269" t="str">
        <f>INDEX(Transcripts[#Data], MATCH(Exons[[#This Row],[Transcript stable ID]], Transcripts[Transcript stable ID], 0), 4)</f>
        <v>NM_000044.4</v>
      </c>
      <c r="E6269" t="s">
        <v>27</v>
      </c>
      <c r="J6269">
        <v>66764465</v>
      </c>
      <c r="K6269">
        <v>66905852</v>
      </c>
      <c r="L6269">
        <v>66905968</v>
      </c>
      <c r="N6269">
        <v>3</v>
      </c>
      <c r="O6269">
        <v>2293</v>
      </c>
      <c r="P6269">
        <v>2409</v>
      </c>
      <c r="Q6269" t="s">
        <v>15885</v>
      </c>
      <c r="R6269">
        <v>1769</v>
      </c>
      <c r="S6269">
        <v>1885</v>
      </c>
    </row>
    <row r="6270" spans="1:19" x14ac:dyDescent="0.25">
      <c r="A6270" t="s">
        <v>9905</v>
      </c>
      <c r="B6270">
        <v>1</v>
      </c>
      <c r="C6270" t="s">
        <v>9906</v>
      </c>
      <c r="D6270" t="str">
        <f>INDEX(Transcripts[#Data], MATCH(Exons[[#This Row],[Transcript stable ID]], Transcripts[Transcript stable ID], 0), 4)</f>
        <v>NM_000044.4</v>
      </c>
      <c r="E6270" t="s">
        <v>27</v>
      </c>
      <c r="J6270">
        <v>66764465</v>
      </c>
      <c r="K6270">
        <v>66931244</v>
      </c>
      <c r="L6270">
        <v>66931531</v>
      </c>
      <c r="N6270">
        <v>4</v>
      </c>
      <c r="O6270">
        <v>2410</v>
      </c>
      <c r="P6270">
        <v>2697</v>
      </c>
      <c r="Q6270" t="s">
        <v>15886</v>
      </c>
      <c r="R6270">
        <v>1886</v>
      </c>
      <c r="S6270">
        <v>2173</v>
      </c>
    </row>
    <row r="6271" spans="1:19" x14ac:dyDescent="0.25">
      <c r="A6271" t="s">
        <v>9905</v>
      </c>
      <c r="B6271">
        <v>1</v>
      </c>
      <c r="C6271" t="s">
        <v>9906</v>
      </c>
      <c r="D6271" t="str">
        <f>INDEX(Transcripts[#Data], MATCH(Exons[[#This Row],[Transcript stable ID]], Transcripts[Transcript stable ID], 0), 4)</f>
        <v>NM_000044.4</v>
      </c>
      <c r="E6271" t="s">
        <v>27</v>
      </c>
      <c r="J6271">
        <v>66764465</v>
      </c>
      <c r="K6271">
        <v>66937320</v>
      </c>
      <c r="L6271">
        <v>66937464</v>
      </c>
      <c r="N6271">
        <v>5</v>
      </c>
      <c r="O6271">
        <v>2698</v>
      </c>
      <c r="P6271">
        <v>2842</v>
      </c>
      <c r="Q6271" t="s">
        <v>15887</v>
      </c>
      <c r="R6271">
        <v>2174</v>
      </c>
      <c r="S6271">
        <v>2318</v>
      </c>
    </row>
    <row r="6272" spans="1:19" x14ac:dyDescent="0.25">
      <c r="A6272" t="s">
        <v>9905</v>
      </c>
      <c r="B6272">
        <v>1</v>
      </c>
      <c r="C6272" t="s">
        <v>9906</v>
      </c>
      <c r="D6272" t="str">
        <f>INDEX(Transcripts[#Data], MATCH(Exons[[#This Row],[Transcript stable ID]], Transcripts[Transcript stable ID], 0), 4)</f>
        <v>NM_000044.4</v>
      </c>
      <c r="E6272" t="s">
        <v>27</v>
      </c>
      <c r="J6272">
        <v>66764465</v>
      </c>
      <c r="K6272">
        <v>66941675</v>
      </c>
      <c r="L6272">
        <v>66941805</v>
      </c>
      <c r="N6272">
        <v>6</v>
      </c>
      <c r="O6272">
        <v>2843</v>
      </c>
      <c r="P6272">
        <v>2973</v>
      </c>
      <c r="Q6272" t="s">
        <v>15888</v>
      </c>
      <c r="R6272">
        <v>2319</v>
      </c>
      <c r="S6272">
        <v>2449</v>
      </c>
    </row>
    <row r="6273" spans="1:19" x14ac:dyDescent="0.25">
      <c r="A6273" t="s">
        <v>9905</v>
      </c>
      <c r="B6273">
        <v>1</v>
      </c>
      <c r="C6273" t="s">
        <v>9906</v>
      </c>
      <c r="D6273" t="str">
        <f>INDEX(Transcripts[#Data], MATCH(Exons[[#This Row],[Transcript stable ID]], Transcripts[Transcript stable ID], 0), 4)</f>
        <v>NM_000044.4</v>
      </c>
      <c r="E6273" t="s">
        <v>27</v>
      </c>
      <c r="J6273">
        <v>66764465</v>
      </c>
      <c r="K6273">
        <v>66942669</v>
      </c>
      <c r="L6273">
        <v>66942826</v>
      </c>
      <c r="N6273">
        <v>7</v>
      </c>
      <c r="O6273">
        <v>2974</v>
      </c>
      <c r="P6273">
        <v>3131</v>
      </c>
      <c r="Q6273" t="s">
        <v>15889</v>
      </c>
      <c r="R6273">
        <v>2450</v>
      </c>
      <c r="S6273">
        <v>2607</v>
      </c>
    </row>
    <row r="6274" spans="1:19" x14ac:dyDescent="0.25">
      <c r="A6274" t="s">
        <v>9905</v>
      </c>
      <c r="B6274">
        <v>1</v>
      </c>
      <c r="C6274" t="s">
        <v>9906</v>
      </c>
      <c r="D6274" t="str">
        <f>INDEX(Transcripts[#Data], MATCH(Exons[[#This Row],[Transcript stable ID]], Transcripts[Transcript stable ID], 0), 4)</f>
        <v>NM_000044.4</v>
      </c>
      <c r="E6274" t="s">
        <v>27</v>
      </c>
      <c r="H6274">
        <v>66943684</v>
      </c>
      <c r="I6274">
        <v>66950461</v>
      </c>
      <c r="J6274">
        <v>66764465</v>
      </c>
      <c r="K6274">
        <v>66943528</v>
      </c>
      <c r="L6274">
        <v>66950461</v>
      </c>
      <c r="N6274">
        <v>8</v>
      </c>
      <c r="O6274">
        <v>3132</v>
      </c>
      <c r="P6274">
        <v>3287</v>
      </c>
      <c r="Q6274" t="s">
        <v>15890</v>
      </c>
      <c r="R6274">
        <v>2608</v>
      </c>
      <c r="S6274">
        <v>2763</v>
      </c>
    </row>
    <row r="6275" spans="1:19" x14ac:dyDescent="0.25">
      <c r="A6275" t="s">
        <v>9905</v>
      </c>
      <c r="B6275">
        <v>1</v>
      </c>
      <c r="C6275" t="s">
        <v>9918</v>
      </c>
      <c r="D6275" t="str">
        <f>INDEX(Transcripts[#Data], MATCH(Exons[[#This Row],[Transcript stable ID]], Transcripts[Transcript stable ID], 0), 4)</f>
        <v>NM_001011645.3</v>
      </c>
      <c r="E6275" t="s">
        <v>27</v>
      </c>
      <c r="J6275">
        <v>66788731</v>
      </c>
      <c r="K6275">
        <v>66863098</v>
      </c>
      <c r="L6275">
        <v>66863249</v>
      </c>
      <c r="N6275">
        <v>2</v>
      </c>
      <c r="O6275">
        <v>135</v>
      </c>
      <c r="P6275">
        <v>286</v>
      </c>
      <c r="Q6275" t="s">
        <v>15884</v>
      </c>
      <c r="R6275">
        <v>21</v>
      </c>
      <c r="S6275">
        <v>172</v>
      </c>
    </row>
    <row r="6276" spans="1:19" x14ac:dyDescent="0.25">
      <c r="A6276" t="s">
        <v>9905</v>
      </c>
      <c r="B6276">
        <v>1</v>
      </c>
      <c r="C6276" t="s">
        <v>9918</v>
      </c>
      <c r="D6276" t="str">
        <f>INDEX(Transcripts[#Data], MATCH(Exons[[#This Row],[Transcript stable ID]], Transcripts[Transcript stable ID], 0), 4)</f>
        <v>NM_001011645.3</v>
      </c>
      <c r="E6276" t="s">
        <v>27</v>
      </c>
      <c r="J6276">
        <v>66788731</v>
      </c>
      <c r="K6276">
        <v>66905852</v>
      </c>
      <c r="L6276">
        <v>66905968</v>
      </c>
      <c r="N6276">
        <v>3</v>
      </c>
      <c r="O6276">
        <v>287</v>
      </c>
      <c r="P6276">
        <v>403</v>
      </c>
      <c r="Q6276" t="s">
        <v>15885</v>
      </c>
      <c r="R6276">
        <v>173</v>
      </c>
      <c r="S6276">
        <v>289</v>
      </c>
    </row>
    <row r="6277" spans="1:19" x14ac:dyDescent="0.25">
      <c r="A6277" t="s">
        <v>9905</v>
      </c>
      <c r="B6277">
        <v>1</v>
      </c>
      <c r="C6277" t="s">
        <v>9918</v>
      </c>
      <c r="D6277" t="str">
        <f>INDEX(Transcripts[#Data], MATCH(Exons[[#This Row],[Transcript stable ID]], Transcripts[Transcript stable ID], 0), 4)</f>
        <v>NM_001011645.3</v>
      </c>
      <c r="E6277" t="s">
        <v>27</v>
      </c>
      <c r="J6277">
        <v>66788731</v>
      </c>
      <c r="K6277">
        <v>66931244</v>
      </c>
      <c r="L6277">
        <v>66931531</v>
      </c>
      <c r="N6277">
        <v>4</v>
      </c>
      <c r="O6277">
        <v>404</v>
      </c>
      <c r="P6277">
        <v>691</v>
      </c>
      <c r="Q6277" t="s">
        <v>15886</v>
      </c>
      <c r="R6277">
        <v>290</v>
      </c>
      <c r="S6277">
        <v>577</v>
      </c>
    </row>
    <row r="6278" spans="1:19" x14ac:dyDescent="0.25">
      <c r="A6278" t="s">
        <v>9905</v>
      </c>
      <c r="B6278">
        <v>1</v>
      </c>
      <c r="C6278" t="s">
        <v>9918</v>
      </c>
      <c r="D6278" t="str">
        <f>INDEX(Transcripts[#Data], MATCH(Exons[[#This Row],[Transcript stable ID]], Transcripts[Transcript stable ID], 0), 4)</f>
        <v>NM_001011645.3</v>
      </c>
      <c r="E6278" t="s">
        <v>27</v>
      </c>
      <c r="J6278">
        <v>66788731</v>
      </c>
      <c r="K6278">
        <v>66937320</v>
      </c>
      <c r="L6278">
        <v>66937464</v>
      </c>
      <c r="N6278">
        <v>5</v>
      </c>
      <c r="O6278">
        <v>692</v>
      </c>
      <c r="P6278">
        <v>836</v>
      </c>
      <c r="Q6278" t="s">
        <v>15887</v>
      </c>
      <c r="R6278">
        <v>578</v>
      </c>
      <c r="S6278">
        <v>722</v>
      </c>
    </row>
    <row r="6279" spans="1:19" x14ac:dyDescent="0.25">
      <c r="A6279" t="s">
        <v>9905</v>
      </c>
      <c r="B6279">
        <v>1</v>
      </c>
      <c r="C6279" t="s">
        <v>9918</v>
      </c>
      <c r="D6279" t="str">
        <f>INDEX(Transcripts[#Data], MATCH(Exons[[#This Row],[Transcript stable ID]], Transcripts[Transcript stable ID], 0), 4)</f>
        <v>NM_001011645.3</v>
      </c>
      <c r="E6279" t="s">
        <v>27</v>
      </c>
      <c r="J6279">
        <v>66788731</v>
      </c>
      <c r="K6279">
        <v>66941675</v>
      </c>
      <c r="L6279">
        <v>66941805</v>
      </c>
      <c r="N6279">
        <v>6</v>
      </c>
      <c r="O6279">
        <v>837</v>
      </c>
      <c r="P6279">
        <v>967</v>
      </c>
      <c r="Q6279" t="s">
        <v>15888</v>
      </c>
      <c r="R6279">
        <v>723</v>
      </c>
      <c r="S6279">
        <v>853</v>
      </c>
    </row>
    <row r="6280" spans="1:19" x14ac:dyDescent="0.25">
      <c r="A6280" t="s">
        <v>9905</v>
      </c>
      <c r="B6280">
        <v>1</v>
      </c>
      <c r="C6280" t="s">
        <v>9918</v>
      </c>
      <c r="D6280" t="str">
        <f>INDEX(Transcripts[#Data], MATCH(Exons[[#This Row],[Transcript stable ID]], Transcripts[Transcript stable ID], 0), 4)</f>
        <v>NM_001011645.3</v>
      </c>
      <c r="E6280" t="s">
        <v>27</v>
      </c>
      <c r="J6280">
        <v>66788731</v>
      </c>
      <c r="K6280">
        <v>66942669</v>
      </c>
      <c r="L6280">
        <v>66942826</v>
      </c>
      <c r="N6280">
        <v>7</v>
      </c>
      <c r="O6280">
        <v>968</v>
      </c>
      <c r="P6280">
        <v>1125</v>
      </c>
      <c r="Q6280" t="s">
        <v>15889</v>
      </c>
      <c r="R6280">
        <v>854</v>
      </c>
      <c r="S6280">
        <v>1011</v>
      </c>
    </row>
    <row r="6281" spans="1:19" x14ac:dyDescent="0.25">
      <c r="A6281" t="s">
        <v>9905</v>
      </c>
      <c r="B6281">
        <v>1</v>
      </c>
      <c r="C6281" t="s">
        <v>9918</v>
      </c>
      <c r="D6281" t="str">
        <f>INDEX(Transcripts[#Data], MATCH(Exons[[#This Row],[Transcript stable ID]], Transcripts[Transcript stable ID], 0), 4)</f>
        <v>NM_001011645.3</v>
      </c>
      <c r="E6281" t="s">
        <v>27</v>
      </c>
      <c r="F6281">
        <v>66788731</v>
      </c>
      <c r="G6281">
        <v>66788844</v>
      </c>
      <c r="J6281">
        <v>66788731</v>
      </c>
      <c r="K6281">
        <v>66788731</v>
      </c>
      <c r="L6281">
        <v>66788864</v>
      </c>
      <c r="N6281">
        <v>1</v>
      </c>
      <c r="O6281">
        <v>115</v>
      </c>
      <c r="P6281">
        <v>134</v>
      </c>
      <c r="Q6281" t="s">
        <v>15891</v>
      </c>
      <c r="R6281">
        <v>1</v>
      </c>
      <c r="S6281">
        <v>20</v>
      </c>
    </row>
    <row r="6282" spans="1:19" x14ac:dyDescent="0.25">
      <c r="A6282" t="s">
        <v>9905</v>
      </c>
      <c r="B6282">
        <v>1</v>
      </c>
      <c r="C6282" t="s">
        <v>9918</v>
      </c>
      <c r="D6282" t="str">
        <f>INDEX(Transcripts[#Data], MATCH(Exons[[#This Row],[Transcript stable ID]], Transcripts[Transcript stable ID], 0), 4)</f>
        <v>NM_001011645.3</v>
      </c>
      <c r="E6282" t="s">
        <v>27</v>
      </c>
      <c r="H6282">
        <v>66943684</v>
      </c>
      <c r="I6282">
        <v>66944130</v>
      </c>
      <c r="J6282">
        <v>66788731</v>
      </c>
      <c r="K6282">
        <v>66943528</v>
      </c>
      <c r="L6282">
        <v>66944130</v>
      </c>
      <c r="N6282">
        <v>8</v>
      </c>
      <c r="O6282">
        <v>1126</v>
      </c>
      <c r="P6282">
        <v>1281</v>
      </c>
      <c r="Q6282" t="s">
        <v>15892</v>
      </c>
      <c r="R6282">
        <v>1012</v>
      </c>
      <c r="S6282">
        <v>1167</v>
      </c>
    </row>
    <row r="6283" spans="1:19" x14ac:dyDescent="0.25">
      <c r="A6283" t="s">
        <v>6193</v>
      </c>
      <c r="B6283">
        <v>1</v>
      </c>
      <c r="C6283" t="s">
        <v>6198</v>
      </c>
      <c r="D6283" t="str">
        <f>INDEX(Transcripts[#Data], MATCH(Exons[[#This Row],[Transcript stable ID]], Transcripts[Transcript stable ID], 0), 4)</f>
        <v>NM_001018066.2</v>
      </c>
      <c r="E6283" t="s">
        <v>27</v>
      </c>
      <c r="F6283">
        <v>87284693</v>
      </c>
      <c r="G6283">
        <v>87284803</v>
      </c>
      <c r="J6283">
        <v>87284693</v>
      </c>
      <c r="K6283">
        <v>87284693</v>
      </c>
      <c r="L6283">
        <v>87284803</v>
      </c>
      <c r="N6283">
        <v>1</v>
      </c>
      <c r="Q6283" t="s">
        <v>15893</v>
      </c>
    </row>
    <row r="6284" spans="1:19" x14ac:dyDescent="0.25">
      <c r="A6284" t="s">
        <v>6193</v>
      </c>
      <c r="B6284">
        <v>1</v>
      </c>
      <c r="C6284" t="s">
        <v>6198</v>
      </c>
      <c r="D6284" t="str">
        <f>INDEX(Transcripts[#Data], MATCH(Exons[[#This Row],[Transcript stable ID]], Transcripts[Transcript stable ID], 0), 4)</f>
        <v>NM_001018066.2</v>
      </c>
      <c r="E6284" t="s">
        <v>27</v>
      </c>
      <c r="F6284">
        <v>87285292</v>
      </c>
      <c r="G6284">
        <v>87285663</v>
      </c>
      <c r="J6284">
        <v>87284693</v>
      </c>
      <c r="K6284">
        <v>87285292</v>
      </c>
      <c r="L6284">
        <v>87285875</v>
      </c>
      <c r="N6284">
        <v>2</v>
      </c>
      <c r="O6284">
        <v>484</v>
      </c>
      <c r="P6284">
        <v>695</v>
      </c>
      <c r="Q6284" t="s">
        <v>15894</v>
      </c>
      <c r="R6284">
        <v>1</v>
      </c>
      <c r="S6284">
        <v>212</v>
      </c>
    </row>
    <row r="6285" spans="1:19" x14ac:dyDescent="0.25">
      <c r="A6285" t="s">
        <v>6193</v>
      </c>
      <c r="B6285">
        <v>1</v>
      </c>
      <c r="C6285" t="s">
        <v>6198</v>
      </c>
      <c r="D6285" t="str">
        <f>INDEX(Transcripts[#Data], MATCH(Exons[[#This Row],[Transcript stable ID]], Transcripts[Transcript stable ID], 0), 4)</f>
        <v>NM_001018066.2</v>
      </c>
      <c r="E6285" t="s">
        <v>27</v>
      </c>
      <c r="J6285">
        <v>87284693</v>
      </c>
      <c r="K6285">
        <v>87317074</v>
      </c>
      <c r="L6285">
        <v>87317148</v>
      </c>
      <c r="N6285">
        <v>3</v>
      </c>
      <c r="O6285">
        <v>696</v>
      </c>
      <c r="P6285">
        <v>770</v>
      </c>
      <c r="Q6285" t="s">
        <v>15895</v>
      </c>
      <c r="R6285">
        <v>213</v>
      </c>
      <c r="S6285">
        <v>287</v>
      </c>
    </row>
    <row r="6286" spans="1:19" x14ac:dyDescent="0.25">
      <c r="A6286" t="s">
        <v>6193</v>
      </c>
      <c r="B6286">
        <v>1</v>
      </c>
      <c r="C6286" t="s">
        <v>6198</v>
      </c>
      <c r="D6286" t="str">
        <f>INDEX(Transcripts[#Data], MATCH(Exons[[#This Row],[Transcript stable ID]], Transcripts[Transcript stable ID], 0), 4)</f>
        <v>NM_001018066.2</v>
      </c>
      <c r="E6286" t="s">
        <v>27</v>
      </c>
      <c r="J6286">
        <v>87284693</v>
      </c>
      <c r="K6286">
        <v>87317263</v>
      </c>
      <c r="L6286">
        <v>87317334</v>
      </c>
      <c r="N6286">
        <v>4</v>
      </c>
      <c r="O6286">
        <v>771</v>
      </c>
      <c r="P6286">
        <v>842</v>
      </c>
      <c r="Q6286" t="s">
        <v>15896</v>
      </c>
      <c r="R6286">
        <v>288</v>
      </c>
      <c r="S6286">
        <v>359</v>
      </c>
    </row>
    <row r="6287" spans="1:19" x14ac:dyDescent="0.25">
      <c r="A6287" t="s">
        <v>6193</v>
      </c>
      <c r="B6287">
        <v>1</v>
      </c>
      <c r="C6287" t="s">
        <v>6198</v>
      </c>
      <c r="D6287" t="str">
        <f>INDEX(Transcripts[#Data], MATCH(Exons[[#This Row],[Transcript stable ID]], Transcripts[Transcript stable ID], 0), 4)</f>
        <v>NM_001018066.2</v>
      </c>
      <c r="E6287" t="s">
        <v>27</v>
      </c>
      <c r="J6287">
        <v>87284693</v>
      </c>
      <c r="K6287">
        <v>87322759</v>
      </c>
      <c r="L6287">
        <v>87322827</v>
      </c>
      <c r="N6287">
        <v>5</v>
      </c>
      <c r="O6287">
        <v>843</v>
      </c>
      <c r="P6287">
        <v>911</v>
      </c>
      <c r="Q6287" t="s">
        <v>15897</v>
      </c>
      <c r="R6287">
        <v>360</v>
      </c>
      <c r="S6287">
        <v>428</v>
      </c>
    </row>
    <row r="6288" spans="1:19" x14ac:dyDescent="0.25">
      <c r="A6288" t="s">
        <v>6193</v>
      </c>
      <c r="B6288">
        <v>1</v>
      </c>
      <c r="C6288" t="s">
        <v>6198</v>
      </c>
      <c r="D6288" t="str">
        <f>INDEX(Transcripts[#Data], MATCH(Exons[[#This Row],[Transcript stable ID]], Transcripts[Transcript stable ID], 0), 4)</f>
        <v>NM_001018066.2</v>
      </c>
      <c r="E6288" t="s">
        <v>27</v>
      </c>
      <c r="J6288">
        <v>87284693</v>
      </c>
      <c r="K6288">
        <v>87325552</v>
      </c>
      <c r="L6288">
        <v>87325706</v>
      </c>
      <c r="N6288">
        <v>6</v>
      </c>
      <c r="O6288">
        <v>912</v>
      </c>
      <c r="P6288">
        <v>1066</v>
      </c>
      <c r="Q6288" t="s">
        <v>15898</v>
      </c>
      <c r="R6288">
        <v>429</v>
      </c>
      <c r="S6288">
        <v>583</v>
      </c>
    </row>
    <row r="6289" spans="1:19" x14ac:dyDescent="0.25">
      <c r="A6289" t="s">
        <v>6193</v>
      </c>
      <c r="B6289">
        <v>1</v>
      </c>
      <c r="C6289" t="s">
        <v>6198</v>
      </c>
      <c r="D6289" t="str">
        <f>INDEX(Transcripts[#Data], MATCH(Exons[[#This Row],[Transcript stable ID]], Transcripts[Transcript stable ID], 0), 4)</f>
        <v>NM_001018066.2</v>
      </c>
      <c r="E6289" t="s">
        <v>27</v>
      </c>
      <c r="J6289">
        <v>87284693</v>
      </c>
      <c r="K6289">
        <v>87338488</v>
      </c>
      <c r="L6289">
        <v>87338624</v>
      </c>
      <c r="M6289">
        <v>1</v>
      </c>
      <c r="N6289">
        <v>7</v>
      </c>
      <c r="O6289">
        <v>1067</v>
      </c>
      <c r="P6289">
        <v>1203</v>
      </c>
      <c r="Q6289" t="s">
        <v>15899</v>
      </c>
      <c r="R6289">
        <v>584</v>
      </c>
      <c r="S6289">
        <v>720</v>
      </c>
    </row>
    <row r="6290" spans="1:19" x14ac:dyDescent="0.25">
      <c r="A6290" t="s">
        <v>6193</v>
      </c>
      <c r="B6290">
        <v>1</v>
      </c>
      <c r="C6290" t="s">
        <v>6198</v>
      </c>
      <c r="D6290" t="str">
        <f>INDEX(Transcripts[#Data], MATCH(Exons[[#This Row],[Transcript stable ID]], Transcripts[Transcript stable ID], 0), 4)</f>
        <v>NM_001018066.2</v>
      </c>
      <c r="E6290" t="s">
        <v>27</v>
      </c>
      <c r="J6290">
        <v>87284693</v>
      </c>
      <c r="K6290">
        <v>87339139</v>
      </c>
      <c r="L6290">
        <v>87339271</v>
      </c>
      <c r="M6290">
        <v>1</v>
      </c>
      <c r="N6290">
        <v>8</v>
      </c>
      <c r="O6290">
        <v>1204</v>
      </c>
      <c r="P6290">
        <v>1336</v>
      </c>
      <c r="Q6290" t="s">
        <v>15900</v>
      </c>
      <c r="R6290">
        <v>721</v>
      </c>
      <c r="S6290">
        <v>853</v>
      </c>
    </row>
    <row r="6291" spans="1:19" x14ac:dyDescent="0.25">
      <c r="A6291" t="s">
        <v>6193</v>
      </c>
      <c r="B6291">
        <v>1</v>
      </c>
      <c r="C6291" t="s">
        <v>6198</v>
      </c>
      <c r="D6291" t="str">
        <f>INDEX(Transcripts[#Data], MATCH(Exons[[#This Row],[Transcript stable ID]], Transcripts[Transcript stable ID], 0), 4)</f>
        <v>NM_001018066.2</v>
      </c>
      <c r="E6291" t="s">
        <v>27</v>
      </c>
      <c r="J6291">
        <v>87284693</v>
      </c>
      <c r="K6291">
        <v>87342569</v>
      </c>
      <c r="L6291">
        <v>87342874</v>
      </c>
      <c r="M6291">
        <v>1</v>
      </c>
      <c r="N6291">
        <v>9</v>
      </c>
      <c r="O6291">
        <v>1337</v>
      </c>
      <c r="P6291">
        <v>1642</v>
      </c>
      <c r="Q6291" t="s">
        <v>15901</v>
      </c>
      <c r="R6291">
        <v>854</v>
      </c>
      <c r="S6291">
        <v>1159</v>
      </c>
    </row>
    <row r="6292" spans="1:19" x14ac:dyDescent="0.25">
      <c r="A6292" t="s">
        <v>6193</v>
      </c>
      <c r="B6292">
        <v>1</v>
      </c>
      <c r="C6292" t="s">
        <v>6198</v>
      </c>
      <c r="D6292" t="str">
        <f>INDEX(Transcripts[#Data], MATCH(Exons[[#This Row],[Transcript stable ID]], Transcripts[Transcript stable ID], 0), 4)</f>
        <v>NM_001018066.2</v>
      </c>
      <c r="E6292" t="s">
        <v>27</v>
      </c>
      <c r="J6292">
        <v>87284693</v>
      </c>
      <c r="K6292">
        <v>87356807</v>
      </c>
      <c r="L6292">
        <v>87356842</v>
      </c>
      <c r="M6292">
        <v>1</v>
      </c>
      <c r="N6292">
        <v>10</v>
      </c>
      <c r="O6292">
        <v>1643</v>
      </c>
      <c r="P6292">
        <v>1678</v>
      </c>
      <c r="Q6292" t="s">
        <v>15902</v>
      </c>
      <c r="R6292">
        <v>1160</v>
      </c>
      <c r="S6292">
        <v>1195</v>
      </c>
    </row>
    <row r="6293" spans="1:19" x14ac:dyDescent="0.25">
      <c r="A6293" t="s">
        <v>6193</v>
      </c>
      <c r="B6293">
        <v>1</v>
      </c>
      <c r="C6293" t="s">
        <v>6198</v>
      </c>
      <c r="D6293" t="str">
        <f>INDEX(Transcripts[#Data], MATCH(Exons[[#This Row],[Transcript stable ID]], Transcripts[Transcript stable ID], 0), 4)</f>
        <v>NM_001018066.2</v>
      </c>
      <c r="E6293" t="s">
        <v>27</v>
      </c>
      <c r="J6293">
        <v>87284693</v>
      </c>
      <c r="K6293">
        <v>87359888</v>
      </c>
      <c r="L6293">
        <v>87359988</v>
      </c>
      <c r="M6293">
        <v>1</v>
      </c>
      <c r="N6293">
        <v>11</v>
      </c>
      <c r="O6293">
        <v>1679</v>
      </c>
      <c r="P6293">
        <v>1779</v>
      </c>
      <c r="Q6293" t="s">
        <v>15903</v>
      </c>
      <c r="R6293">
        <v>1196</v>
      </c>
      <c r="S6293">
        <v>1296</v>
      </c>
    </row>
    <row r="6294" spans="1:19" x14ac:dyDescent="0.25">
      <c r="A6294" t="s">
        <v>6193</v>
      </c>
      <c r="B6294">
        <v>1</v>
      </c>
      <c r="C6294" t="s">
        <v>6198</v>
      </c>
      <c r="D6294" t="str">
        <f>INDEX(Transcripts[#Data], MATCH(Exons[[#This Row],[Transcript stable ID]], Transcripts[Transcript stable ID], 0), 4)</f>
        <v>NM_001018066.2</v>
      </c>
      <c r="E6294" t="s">
        <v>27</v>
      </c>
      <c r="J6294">
        <v>87284693</v>
      </c>
      <c r="K6294">
        <v>87366901</v>
      </c>
      <c r="L6294">
        <v>87367000</v>
      </c>
      <c r="M6294">
        <v>1</v>
      </c>
      <c r="N6294">
        <v>12</v>
      </c>
      <c r="O6294">
        <v>1780</v>
      </c>
      <c r="P6294">
        <v>1879</v>
      </c>
      <c r="Q6294" t="s">
        <v>15904</v>
      </c>
      <c r="R6294">
        <v>1297</v>
      </c>
      <c r="S6294">
        <v>1396</v>
      </c>
    </row>
    <row r="6295" spans="1:19" x14ac:dyDescent="0.25">
      <c r="A6295" t="s">
        <v>6193</v>
      </c>
      <c r="B6295">
        <v>1</v>
      </c>
      <c r="C6295" t="s">
        <v>6198</v>
      </c>
      <c r="D6295" t="str">
        <f>INDEX(Transcripts[#Data], MATCH(Exons[[#This Row],[Transcript stable ID]], Transcripts[Transcript stable ID], 0), 4)</f>
        <v>NM_001018066.2</v>
      </c>
      <c r="E6295" t="s">
        <v>27</v>
      </c>
      <c r="J6295">
        <v>87284693</v>
      </c>
      <c r="K6295">
        <v>87482158</v>
      </c>
      <c r="L6295">
        <v>87482346</v>
      </c>
      <c r="N6295">
        <v>13</v>
      </c>
      <c r="O6295">
        <v>1880</v>
      </c>
      <c r="P6295">
        <v>2068</v>
      </c>
      <c r="Q6295" t="s">
        <v>15905</v>
      </c>
      <c r="R6295">
        <v>1397</v>
      </c>
      <c r="S6295">
        <v>1585</v>
      </c>
    </row>
    <row r="6296" spans="1:19" x14ac:dyDescent="0.25">
      <c r="A6296" t="s">
        <v>6193</v>
      </c>
      <c r="B6296">
        <v>1</v>
      </c>
      <c r="C6296" t="s">
        <v>6198</v>
      </c>
      <c r="D6296" t="str">
        <f>INDEX(Transcripts[#Data], MATCH(Exons[[#This Row],[Transcript stable ID]], Transcripts[Transcript stable ID], 0), 4)</f>
        <v>NM_001018066.2</v>
      </c>
      <c r="E6296" t="s">
        <v>27</v>
      </c>
      <c r="H6296">
        <v>87486733</v>
      </c>
      <c r="I6296">
        <v>87492813</v>
      </c>
      <c r="J6296">
        <v>87284693</v>
      </c>
      <c r="K6296">
        <v>87486704</v>
      </c>
      <c r="L6296">
        <v>87492813</v>
      </c>
      <c r="N6296">
        <v>14</v>
      </c>
      <c r="O6296">
        <v>2069</v>
      </c>
      <c r="P6296">
        <v>2097</v>
      </c>
      <c r="Q6296" t="s">
        <v>15906</v>
      </c>
      <c r="R6296">
        <v>1586</v>
      </c>
      <c r="S6296">
        <v>1614</v>
      </c>
    </row>
    <row r="6297" spans="1:19" x14ac:dyDescent="0.25">
      <c r="A6297" t="s">
        <v>6193</v>
      </c>
      <c r="B6297">
        <v>1</v>
      </c>
      <c r="C6297" t="s">
        <v>6194</v>
      </c>
      <c r="D6297" t="str">
        <f>INDEX(Transcripts[#Data], MATCH(Exons[[#This Row],[Transcript stable ID]], Transcripts[Transcript stable ID], 0), 4)</f>
        <v>NM_001018065.2</v>
      </c>
      <c r="E6297" t="s">
        <v>27</v>
      </c>
      <c r="F6297">
        <v>87284693</v>
      </c>
      <c r="G6297">
        <v>87284803</v>
      </c>
      <c r="J6297">
        <v>87284693</v>
      </c>
      <c r="K6297">
        <v>87284693</v>
      </c>
      <c r="L6297">
        <v>87284803</v>
      </c>
      <c r="N6297">
        <v>1</v>
      </c>
      <c r="Q6297" t="s">
        <v>15893</v>
      </c>
    </row>
    <row r="6298" spans="1:19" x14ac:dyDescent="0.25">
      <c r="A6298" t="s">
        <v>6193</v>
      </c>
      <c r="B6298">
        <v>1</v>
      </c>
      <c r="C6298" t="s">
        <v>6194</v>
      </c>
      <c r="D6298" t="str">
        <f>INDEX(Transcripts[#Data], MATCH(Exons[[#This Row],[Transcript stable ID]], Transcripts[Transcript stable ID], 0), 4)</f>
        <v>NM_001018065.2</v>
      </c>
      <c r="E6298" t="s">
        <v>27</v>
      </c>
      <c r="F6298">
        <v>87285292</v>
      </c>
      <c r="G6298">
        <v>87285663</v>
      </c>
      <c r="J6298">
        <v>87284693</v>
      </c>
      <c r="K6298">
        <v>87285292</v>
      </c>
      <c r="L6298">
        <v>87285875</v>
      </c>
      <c r="N6298">
        <v>2</v>
      </c>
      <c r="O6298">
        <v>484</v>
      </c>
      <c r="P6298">
        <v>695</v>
      </c>
      <c r="Q6298" t="s">
        <v>15894</v>
      </c>
      <c r="R6298">
        <v>1</v>
      </c>
      <c r="S6298">
        <v>212</v>
      </c>
    </row>
    <row r="6299" spans="1:19" x14ac:dyDescent="0.25">
      <c r="A6299" t="s">
        <v>6193</v>
      </c>
      <c r="B6299">
        <v>1</v>
      </c>
      <c r="C6299" t="s">
        <v>6194</v>
      </c>
      <c r="D6299" t="str">
        <f>INDEX(Transcripts[#Data], MATCH(Exons[[#This Row],[Transcript stable ID]], Transcripts[Transcript stable ID], 0), 4)</f>
        <v>NM_001018065.2</v>
      </c>
      <c r="E6299" t="s">
        <v>27</v>
      </c>
      <c r="J6299">
        <v>87284693</v>
      </c>
      <c r="K6299">
        <v>87317074</v>
      </c>
      <c r="L6299">
        <v>87317148</v>
      </c>
      <c r="N6299">
        <v>3</v>
      </c>
      <c r="O6299">
        <v>696</v>
      </c>
      <c r="P6299">
        <v>770</v>
      </c>
      <c r="Q6299" t="s">
        <v>15895</v>
      </c>
      <c r="R6299">
        <v>213</v>
      </c>
      <c r="S6299">
        <v>287</v>
      </c>
    </row>
    <row r="6300" spans="1:19" x14ac:dyDescent="0.25">
      <c r="A6300" t="s">
        <v>6193</v>
      </c>
      <c r="B6300">
        <v>1</v>
      </c>
      <c r="C6300" t="s">
        <v>6194</v>
      </c>
      <c r="D6300" t="str">
        <f>INDEX(Transcripts[#Data], MATCH(Exons[[#This Row],[Transcript stable ID]], Transcripts[Transcript stable ID], 0), 4)</f>
        <v>NM_001018065.2</v>
      </c>
      <c r="E6300" t="s">
        <v>27</v>
      </c>
      <c r="J6300">
        <v>87284693</v>
      </c>
      <c r="K6300">
        <v>87317263</v>
      </c>
      <c r="L6300">
        <v>87317334</v>
      </c>
      <c r="N6300">
        <v>4</v>
      </c>
      <c r="O6300">
        <v>771</v>
      </c>
      <c r="P6300">
        <v>842</v>
      </c>
      <c r="Q6300" t="s">
        <v>15896</v>
      </c>
      <c r="R6300">
        <v>288</v>
      </c>
      <c r="S6300">
        <v>359</v>
      </c>
    </row>
    <row r="6301" spans="1:19" x14ac:dyDescent="0.25">
      <c r="A6301" t="s">
        <v>6193</v>
      </c>
      <c r="B6301">
        <v>1</v>
      </c>
      <c r="C6301" t="s">
        <v>6194</v>
      </c>
      <c r="D6301" t="str">
        <f>INDEX(Transcripts[#Data], MATCH(Exons[[#This Row],[Transcript stable ID]], Transcripts[Transcript stable ID], 0), 4)</f>
        <v>NM_001018065.2</v>
      </c>
      <c r="E6301" t="s">
        <v>27</v>
      </c>
      <c r="J6301">
        <v>87284693</v>
      </c>
      <c r="K6301">
        <v>87322759</v>
      </c>
      <c r="L6301">
        <v>87322827</v>
      </c>
      <c r="N6301">
        <v>5</v>
      </c>
      <c r="O6301">
        <v>843</v>
      </c>
      <c r="P6301">
        <v>911</v>
      </c>
      <c r="Q6301" t="s">
        <v>15897</v>
      </c>
      <c r="R6301">
        <v>360</v>
      </c>
      <c r="S6301">
        <v>428</v>
      </c>
    </row>
    <row r="6302" spans="1:19" x14ac:dyDescent="0.25">
      <c r="A6302" t="s">
        <v>6193</v>
      </c>
      <c r="B6302">
        <v>1</v>
      </c>
      <c r="C6302" t="s">
        <v>6194</v>
      </c>
      <c r="D6302" t="str">
        <f>INDEX(Transcripts[#Data], MATCH(Exons[[#This Row],[Transcript stable ID]], Transcripts[Transcript stable ID], 0), 4)</f>
        <v>NM_001018065.2</v>
      </c>
      <c r="E6302" t="s">
        <v>27</v>
      </c>
      <c r="J6302">
        <v>87284693</v>
      </c>
      <c r="K6302">
        <v>87325552</v>
      </c>
      <c r="L6302">
        <v>87325706</v>
      </c>
      <c r="N6302">
        <v>6</v>
      </c>
      <c r="O6302">
        <v>912</v>
      </c>
      <c r="P6302">
        <v>1066</v>
      </c>
      <c r="Q6302" t="s">
        <v>15898</v>
      </c>
      <c r="R6302">
        <v>429</v>
      </c>
      <c r="S6302">
        <v>583</v>
      </c>
    </row>
    <row r="6303" spans="1:19" x14ac:dyDescent="0.25">
      <c r="A6303" t="s">
        <v>6193</v>
      </c>
      <c r="B6303">
        <v>1</v>
      </c>
      <c r="C6303" t="s">
        <v>6194</v>
      </c>
      <c r="D6303" t="str">
        <f>INDEX(Transcripts[#Data], MATCH(Exons[[#This Row],[Transcript stable ID]], Transcripts[Transcript stable ID], 0), 4)</f>
        <v>NM_001018065.2</v>
      </c>
      <c r="E6303" t="s">
        <v>27</v>
      </c>
      <c r="J6303">
        <v>87284693</v>
      </c>
      <c r="K6303">
        <v>87338488</v>
      </c>
      <c r="L6303">
        <v>87338624</v>
      </c>
      <c r="M6303">
        <v>1</v>
      </c>
      <c r="N6303">
        <v>7</v>
      </c>
      <c r="O6303">
        <v>1067</v>
      </c>
      <c r="P6303">
        <v>1203</v>
      </c>
      <c r="Q6303" t="s">
        <v>15899</v>
      </c>
      <c r="R6303">
        <v>584</v>
      </c>
      <c r="S6303">
        <v>720</v>
      </c>
    </row>
    <row r="6304" spans="1:19" x14ac:dyDescent="0.25">
      <c r="A6304" t="s">
        <v>6193</v>
      </c>
      <c r="B6304">
        <v>1</v>
      </c>
      <c r="C6304" t="s">
        <v>6194</v>
      </c>
      <c r="D6304" t="str">
        <f>INDEX(Transcripts[#Data], MATCH(Exons[[#This Row],[Transcript stable ID]], Transcripts[Transcript stable ID], 0), 4)</f>
        <v>NM_001018065.2</v>
      </c>
      <c r="E6304" t="s">
        <v>27</v>
      </c>
      <c r="J6304">
        <v>87284693</v>
      </c>
      <c r="K6304">
        <v>87339139</v>
      </c>
      <c r="L6304">
        <v>87339271</v>
      </c>
      <c r="M6304">
        <v>1</v>
      </c>
      <c r="N6304">
        <v>8</v>
      </c>
      <c r="O6304">
        <v>1204</v>
      </c>
      <c r="P6304">
        <v>1336</v>
      </c>
      <c r="Q6304" t="s">
        <v>15900</v>
      </c>
      <c r="R6304">
        <v>721</v>
      </c>
      <c r="S6304">
        <v>853</v>
      </c>
    </row>
    <row r="6305" spans="1:19" x14ac:dyDescent="0.25">
      <c r="A6305" t="s">
        <v>6193</v>
      </c>
      <c r="B6305">
        <v>1</v>
      </c>
      <c r="C6305" t="s">
        <v>6194</v>
      </c>
      <c r="D6305" t="str">
        <f>INDEX(Transcripts[#Data], MATCH(Exons[[#This Row],[Transcript stable ID]], Transcripts[Transcript stable ID], 0), 4)</f>
        <v>NM_001018065.2</v>
      </c>
      <c r="E6305" t="s">
        <v>27</v>
      </c>
      <c r="J6305">
        <v>87284693</v>
      </c>
      <c r="K6305">
        <v>87342569</v>
      </c>
      <c r="L6305">
        <v>87342874</v>
      </c>
      <c r="M6305">
        <v>1</v>
      </c>
      <c r="N6305">
        <v>9</v>
      </c>
      <c r="O6305">
        <v>1337</v>
      </c>
      <c r="P6305">
        <v>1642</v>
      </c>
      <c r="Q6305" t="s">
        <v>15901</v>
      </c>
      <c r="R6305">
        <v>854</v>
      </c>
      <c r="S6305">
        <v>1159</v>
      </c>
    </row>
    <row r="6306" spans="1:19" x14ac:dyDescent="0.25">
      <c r="A6306" t="s">
        <v>6193</v>
      </c>
      <c r="B6306">
        <v>1</v>
      </c>
      <c r="C6306" t="s">
        <v>6194</v>
      </c>
      <c r="D6306" t="str">
        <f>INDEX(Transcripts[#Data], MATCH(Exons[[#This Row],[Transcript stable ID]], Transcripts[Transcript stable ID], 0), 4)</f>
        <v>NM_001018065.2</v>
      </c>
      <c r="E6306" t="s">
        <v>27</v>
      </c>
      <c r="J6306">
        <v>87284693</v>
      </c>
      <c r="K6306">
        <v>87356807</v>
      </c>
      <c r="L6306">
        <v>87356842</v>
      </c>
      <c r="M6306">
        <v>1</v>
      </c>
      <c r="N6306">
        <v>10</v>
      </c>
      <c r="O6306">
        <v>1643</v>
      </c>
      <c r="P6306">
        <v>1678</v>
      </c>
      <c r="Q6306" t="s">
        <v>15902</v>
      </c>
      <c r="R6306">
        <v>1160</v>
      </c>
      <c r="S6306">
        <v>1195</v>
      </c>
    </row>
    <row r="6307" spans="1:19" x14ac:dyDescent="0.25">
      <c r="A6307" t="s">
        <v>6193</v>
      </c>
      <c r="B6307">
        <v>1</v>
      </c>
      <c r="C6307" t="s">
        <v>6194</v>
      </c>
      <c r="D6307" t="str">
        <f>INDEX(Transcripts[#Data], MATCH(Exons[[#This Row],[Transcript stable ID]], Transcripts[Transcript stable ID], 0), 4)</f>
        <v>NM_001018065.2</v>
      </c>
      <c r="E6307" t="s">
        <v>27</v>
      </c>
      <c r="J6307">
        <v>87284693</v>
      </c>
      <c r="K6307">
        <v>87359888</v>
      </c>
      <c r="L6307">
        <v>87359988</v>
      </c>
      <c r="M6307">
        <v>1</v>
      </c>
      <c r="N6307">
        <v>11</v>
      </c>
      <c r="O6307">
        <v>1679</v>
      </c>
      <c r="P6307">
        <v>1779</v>
      </c>
      <c r="Q6307" t="s">
        <v>15903</v>
      </c>
      <c r="R6307">
        <v>1196</v>
      </c>
      <c r="S6307">
        <v>1296</v>
      </c>
    </row>
    <row r="6308" spans="1:19" x14ac:dyDescent="0.25">
      <c r="A6308" t="s">
        <v>6193</v>
      </c>
      <c r="B6308">
        <v>1</v>
      </c>
      <c r="C6308" t="s">
        <v>6194</v>
      </c>
      <c r="D6308" t="str">
        <f>INDEX(Transcripts[#Data], MATCH(Exons[[#This Row],[Transcript stable ID]], Transcripts[Transcript stable ID], 0), 4)</f>
        <v>NM_001018065.2</v>
      </c>
      <c r="E6308" t="s">
        <v>27</v>
      </c>
      <c r="J6308">
        <v>87284693</v>
      </c>
      <c r="K6308">
        <v>87366901</v>
      </c>
      <c r="L6308">
        <v>87367000</v>
      </c>
      <c r="M6308">
        <v>1</v>
      </c>
      <c r="N6308">
        <v>12</v>
      </c>
      <c r="O6308">
        <v>1780</v>
      </c>
      <c r="P6308">
        <v>1879</v>
      </c>
      <c r="Q6308" t="s">
        <v>15904</v>
      </c>
      <c r="R6308">
        <v>1297</v>
      </c>
      <c r="S6308">
        <v>1396</v>
      </c>
    </row>
    <row r="6309" spans="1:19" x14ac:dyDescent="0.25">
      <c r="A6309" t="s">
        <v>6193</v>
      </c>
      <c r="B6309">
        <v>1</v>
      </c>
      <c r="C6309" t="s">
        <v>6194</v>
      </c>
      <c r="D6309" t="str">
        <f>INDEX(Transcripts[#Data], MATCH(Exons[[#This Row],[Transcript stable ID]], Transcripts[Transcript stable ID], 0), 4)</f>
        <v>NM_001018065.2</v>
      </c>
      <c r="E6309" t="s">
        <v>27</v>
      </c>
      <c r="J6309">
        <v>87284693</v>
      </c>
      <c r="K6309">
        <v>87482158</v>
      </c>
      <c r="L6309">
        <v>87482346</v>
      </c>
      <c r="N6309">
        <v>14</v>
      </c>
      <c r="O6309">
        <v>1928</v>
      </c>
      <c r="P6309">
        <v>2116</v>
      </c>
      <c r="Q6309" t="s">
        <v>15905</v>
      </c>
      <c r="R6309">
        <v>1445</v>
      </c>
      <c r="S6309">
        <v>1633</v>
      </c>
    </row>
    <row r="6310" spans="1:19" x14ac:dyDescent="0.25">
      <c r="A6310" t="s">
        <v>6193</v>
      </c>
      <c r="B6310">
        <v>1</v>
      </c>
      <c r="C6310" t="s">
        <v>6194</v>
      </c>
      <c r="D6310" t="str">
        <f>INDEX(Transcripts[#Data], MATCH(Exons[[#This Row],[Transcript stable ID]], Transcripts[Transcript stable ID], 0), 4)</f>
        <v>NM_001018065.2</v>
      </c>
      <c r="E6310" t="s">
        <v>27</v>
      </c>
      <c r="H6310">
        <v>87486733</v>
      </c>
      <c r="I6310">
        <v>87492813</v>
      </c>
      <c r="J6310">
        <v>87284693</v>
      </c>
      <c r="K6310">
        <v>87486704</v>
      </c>
      <c r="L6310">
        <v>87492813</v>
      </c>
      <c r="N6310">
        <v>15</v>
      </c>
      <c r="O6310">
        <v>2117</v>
      </c>
      <c r="P6310">
        <v>2145</v>
      </c>
      <c r="Q6310" t="s">
        <v>15906</v>
      </c>
      <c r="R6310">
        <v>1634</v>
      </c>
      <c r="S6310">
        <v>1662</v>
      </c>
    </row>
    <row r="6311" spans="1:19" x14ac:dyDescent="0.25">
      <c r="A6311" t="s">
        <v>6193</v>
      </c>
      <c r="B6311">
        <v>1</v>
      </c>
      <c r="C6311" t="s">
        <v>6194</v>
      </c>
      <c r="D6311" t="str">
        <f>INDEX(Transcripts[#Data], MATCH(Exons[[#This Row],[Transcript stable ID]], Transcripts[Transcript stable ID], 0), 4)</f>
        <v>NM_001018065.2</v>
      </c>
      <c r="E6311" t="s">
        <v>27</v>
      </c>
      <c r="J6311">
        <v>87284693</v>
      </c>
      <c r="K6311">
        <v>87475955</v>
      </c>
      <c r="L6311">
        <v>87476002</v>
      </c>
      <c r="N6311">
        <v>13</v>
      </c>
      <c r="O6311">
        <v>1880</v>
      </c>
      <c r="P6311">
        <v>1927</v>
      </c>
      <c r="Q6311" t="s">
        <v>15907</v>
      </c>
      <c r="R6311">
        <v>1397</v>
      </c>
      <c r="S6311">
        <v>1444</v>
      </c>
    </row>
    <row r="6312" spans="1:19" x14ac:dyDescent="0.25">
      <c r="A6312" t="s">
        <v>6193</v>
      </c>
      <c r="B6312">
        <v>1</v>
      </c>
      <c r="C6312" t="s">
        <v>6209</v>
      </c>
      <c r="D6312" t="str">
        <f>INDEX(Transcripts[#Data], MATCH(Exons[[#This Row],[Transcript stable ID]], Transcripts[Transcript stable ID], 0), 4)</f>
        <v>NM_006180.4</v>
      </c>
      <c r="E6312" t="s">
        <v>27</v>
      </c>
      <c r="F6312">
        <v>87285292</v>
      </c>
      <c r="G6312">
        <v>87285663</v>
      </c>
      <c r="J6312">
        <v>87283466</v>
      </c>
      <c r="K6312">
        <v>87285292</v>
      </c>
      <c r="L6312">
        <v>87285875</v>
      </c>
      <c r="N6312">
        <v>4</v>
      </c>
      <c r="O6312">
        <v>939</v>
      </c>
      <c r="P6312">
        <v>1150</v>
      </c>
      <c r="Q6312" t="s">
        <v>15894</v>
      </c>
      <c r="R6312">
        <v>1</v>
      </c>
      <c r="S6312">
        <v>212</v>
      </c>
    </row>
    <row r="6313" spans="1:19" x14ac:dyDescent="0.25">
      <c r="A6313" t="s">
        <v>6193</v>
      </c>
      <c r="B6313">
        <v>1</v>
      </c>
      <c r="C6313" t="s">
        <v>6209</v>
      </c>
      <c r="D6313" t="str">
        <f>INDEX(Transcripts[#Data], MATCH(Exons[[#This Row],[Transcript stable ID]], Transcripts[Transcript stable ID], 0), 4)</f>
        <v>NM_006180.4</v>
      </c>
      <c r="E6313" t="s">
        <v>27</v>
      </c>
      <c r="J6313">
        <v>87283466</v>
      </c>
      <c r="K6313">
        <v>87317074</v>
      </c>
      <c r="L6313">
        <v>87317148</v>
      </c>
      <c r="N6313">
        <v>5</v>
      </c>
      <c r="O6313">
        <v>1151</v>
      </c>
      <c r="P6313">
        <v>1225</v>
      </c>
      <c r="Q6313" t="s">
        <v>15895</v>
      </c>
      <c r="R6313">
        <v>213</v>
      </c>
      <c r="S6313">
        <v>287</v>
      </c>
    </row>
    <row r="6314" spans="1:19" x14ac:dyDescent="0.25">
      <c r="A6314" t="s">
        <v>6193</v>
      </c>
      <c r="B6314">
        <v>1</v>
      </c>
      <c r="C6314" t="s">
        <v>6209</v>
      </c>
      <c r="D6314" t="str">
        <f>INDEX(Transcripts[#Data], MATCH(Exons[[#This Row],[Transcript stable ID]], Transcripts[Transcript stable ID], 0), 4)</f>
        <v>NM_006180.4</v>
      </c>
      <c r="E6314" t="s">
        <v>27</v>
      </c>
      <c r="J6314">
        <v>87283466</v>
      </c>
      <c r="K6314">
        <v>87317263</v>
      </c>
      <c r="L6314">
        <v>87317334</v>
      </c>
      <c r="N6314">
        <v>6</v>
      </c>
      <c r="O6314">
        <v>1226</v>
      </c>
      <c r="P6314">
        <v>1297</v>
      </c>
      <c r="Q6314" t="s">
        <v>15896</v>
      </c>
      <c r="R6314">
        <v>288</v>
      </c>
      <c r="S6314">
        <v>359</v>
      </c>
    </row>
    <row r="6315" spans="1:19" x14ac:dyDescent="0.25">
      <c r="A6315" t="s">
        <v>6193</v>
      </c>
      <c r="B6315">
        <v>1</v>
      </c>
      <c r="C6315" t="s">
        <v>6209</v>
      </c>
      <c r="D6315" t="str">
        <f>INDEX(Transcripts[#Data], MATCH(Exons[[#This Row],[Transcript stable ID]], Transcripts[Transcript stable ID], 0), 4)</f>
        <v>NM_006180.4</v>
      </c>
      <c r="E6315" t="s">
        <v>27</v>
      </c>
      <c r="J6315">
        <v>87283466</v>
      </c>
      <c r="K6315">
        <v>87322759</v>
      </c>
      <c r="L6315">
        <v>87322827</v>
      </c>
      <c r="N6315">
        <v>7</v>
      </c>
      <c r="O6315">
        <v>1298</v>
      </c>
      <c r="P6315">
        <v>1366</v>
      </c>
      <c r="Q6315" t="s">
        <v>15897</v>
      </c>
      <c r="R6315">
        <v>360</v>
      </c>
      <c r="S6315">
        <v>428</v>
      </c>
    </row>
    <row r="6316" spans="1:19" x14ac:dyDescent="0.25">
      <c r="A6316" t="s">
        <v>6193</v>
      </c>
      <c r="B6316">
        <v>1</v>
      </c>
      <c r="C6316" t="s">
        <v>6209</v>
      </c>
      <c r="D6316" t="str">
        <f>INDEX(Transcripts[#Data], MATCH(Exons[[#This Row],[Transcript stable ID]], Transcripts[Transcript stable ID], 0), 4)</f>
        <v>NM_006180.4</v>
      </c>
      <c r="E6316" t="s">
        <v>27</v>
      </c>
      <c r="J6316">
        <v>87283466</v>
      </c>
      <c r="K6316">
        <v>87325552</v>
      </c>
      <c r="L6316">
        <v>87325706</v>
      </c>
      <c r="N6316">
        <v>8</v>
      </c>
      <c r="O6316">
        <v>1367</v>
      </c>
      <c r="P6316">
        <v>1521</v>
      </c>
      <c r="Q6316" t="s">
        <v>15898</v>
      </c>
      <c r="R6316">
        <v>429</v>
      </c>
      <c r="S6316">
        <v>583</v>
      </c>
    </row>
    <row r="6317" spans="1:19" x14ac:dyDescent="0.25">
      <c r="A6317" t="s">
        <v>6193</v>
      </c>
      <c r="B6317">
        <v>1</v>
      </c>
      <c r="C6317" t="s">
        <v>6209</v>
      </c>
      <c r="D6317" t="str">
        <f>INDEX(Transcripts[#Data], MATCH(Exons[[#This Row],[Transcript stable ID]], Transcripts[Transcript stable ID], 0), 4)</f>
        <v>NM_006180.4</v>
      </c>
      <c r="E6317" t="s">
        <v>27</v>
      </c>
      <c r="J6317">
        <v>87283466</v>
      </c>
      <c r="K6317">
        <v>87338488</v>
      </c>
      <c r="L6317">
        <v>87338624</v>
      </c>
      <c r="M6317">
        <v>1</v>
      </c>
      <c r="N6317">
        <v>9</v>
      </c>
      <c r="O6317">
        <v>1522</v>
      </c>
      <c r="P6317">
        <v>1658</v>
      </c>
      <c r="Q6317" t="s">
        <v>15899</v>
      </c>
      <c r="R6317">
        <v>584</v>
      </c>
      <c r="S6317">
        <v>720</v>
      </c>
    </row>
    <row r="6318" spans="1:19" x14ac:dyDescent="0.25">
      <c r="A6318" t="s">
        <v>6193</v>
      </c>
      <c r="B6318">
        <v>1</v>
      </c>
      <c r="C6318" t="s">
        <v>6209</v>
      </c>
      <c r="D6318" t="str">
        <f>INDEX(Transcripts[#Data], MATCH(Exons[[#This Row],[Transcript stable ID]], Transcripts[Transcript stable ID], 0), 4)</f>
        <v>NM_006180.4</v>
      </c>
      <c r="E6318" t="s">
        <v>27</v>
      </c>
      <c r="J6318">
        <v>87283466</v>
      </c>
      <c r="K6318">
        <v>87339139</v>
      </c>
      <c r="L6318">
        <v>87339271</v>
      </c>
      <c r="M6318">
        <v>1</v>
      </c>
      <c r="N6318">
        <v>10</v>
      </c>
      <c r="O6318">
        <v>1659</v>
      </c>
      <c r="P6318">
        <v>1791</v>
      </c>
      <c r="Q6318" t="s">
        <v>15900</v>
      </c>
      <c r="R6318">
        <v>721</v>
      </c>
      <c r="S6318">
        <v>853</v>
      </c>
    </row>
    <row r="6319" spans="1:19" x14ac:dyDescent="0.25">
      <c r="A6319" t="s">
        <v>6193</v>
      </c>
      <c r="B6319">
        <v>1</v>
      </c>
      <c r="C6319" t="s">
        <v>6209</v>
      </c>
      <c r="D6319" t="str">
        <f>INDEX(Transcripts[#Data], MATCH(Exons[[#This Row],[Transcript stable ID]], Transcripts[Transcript stable ID], 0), 4)</f>
        <v>NM_006180.4</v>
      </c>
      <c r="E6319" t="s">
        <v>27</v>
      </c>
      <c r="J6319">
        <v>87283466</v>
      </c>
      <c r="K6319">
        <v>87342569</v>
      </c>
      <c r="L6319">
        <v>87342874</v>
      </c>
      <c r="M6319">
        <v>1</v>
      </c>
      <c r="N6319">
        <v>11</v>
      </c>
      <c r="O6319">
        <v>1792</v>
      </c>
      <c r="P6319">
        <v>2097</v>
      </c>
      <c r="Q6319" t="s">
        <v>15901</v>
      </c>
      <c r="R6319">
        <v>854</v>
      </c>
      <c r="S6319">
        <v>1159</v>
      </c>
    </row>
    <row r="6320" spans="1:19" x14ac:dyDescent="0.25">
      <c r="A6320" t="s">
        <v>6193</v>
      </c>
      <c r="B6320">
        <v>1</v>
      </c>
      <c r="C6320" t="s">
        <v>6209</v>
      </c>
      <c r="D6320" t="str">
        <f>INDEX(Transcripts[#Data], MATCH(Exons[[#This Row],[Transcript stable ID]], Transcripts[Transcript stable ID], 0), 4)</f>
        <v>NM_006180.4</v>
      </c>
      <c r="E6320" t="s">
        <v>27</v>
      </c>
      <c r="J6320">
        <v>87283466</v>
      </c>
      <c r="K6320">
        <v>87356807</v>
      </c>
      <c r="L6320">
        <v>87356842</v>
      </c>
      <c r="M6320">
        <v>1</v>
      </c>
      <c r="N6320">
        <v>12</v>
      </c>
      <c r="O6320">
        <v>2098</v>
      </c>
      <c r="P6320">
        <v>2133</v>
      </c>
      <c r="Q6320" t="s">
        <v>15902</v>
      </c>
      <c r="R6320">
        <v>1160</v>
      </c>
      <c r="S6320">
        <v>1195</v>
      </c>
    </row>
    <row r="6321" spans="1:19" x14ac:dyDescent="0.25">
      <c r="A6321" t="s">
        <v>6193</v>
      </c>
      <c r="B6321">
        <v>1</v>
      </c>
      <c r="C6321" t="s">
        <v>6209</v>
      </c>
      <c r="D6321" t="str">
        <f>INDEX(Transcripts[#Data], MATCH(Exons[[#This Row],[Transcript stable ID]], Transcripts[Transcript stable ID], 0), 4)</f>
        <v>NM_006180.4</v>
      </c>
      <c r="E6321" t="s">
        <v>27</v>
      </c>
      <c r="J6321">
        <v>87283466</v>
      </c>
      <c r="K6321">
        <v>87359888</v>
      </c>
      <c r="L6321">
        <v>87359988</v>
      </c>
      <c r="M6321">
        <v>1</v>
      </c>
      <c r="N6321">
        <v>13</v>
      </c>
      <c r="O6321">
        <v>2134</v>
      </c>
      <c r="P6321">
        <v>2234</v>
      </c>
      <c r="Q6321" t="s">
        <v>15903</v>
      </c>
      <c r="R6321">
        <v>1196</v>
      </c>
      <c r="S6321">
        <v>1296</v>
      </c>
    </row>
    <row r="6322" spans="1:19" x14ac:dyDescent="0.25">
      <c r="A6322" t="s">
        <v>6193</v>
      </c>
      <c r="B6322">
        <v>1</v>
      </c>
      <c r="C6322" t="s">
        <v>6209</v>
      </c>
      <c r="D6322" t="str">
        <f>INDEX(Transcripts[#Data], MATCH(Exons[[#This Row],[Transcript stable ID]], Transcripts[Transcript stable ID], 0), 4)</f>
        <v>NM_006180.4</v>
      </c>
      <c r="E6322" t="s">
        <v>27</v>
      </c>
      <c r="J6322">
        <v>87283466</v>
      </c>
      <c r="K6322">
        <v>87366901</v>
      </c>
      <c r="L6322">
        <v>87367000</v>
      </c>
      <c r="M6322">
        <v>1</v>
      </c>
      <c r="N6322">
        <v>14</v>
      </c>
      <c r="O6322">
        <v>2235</v>
      </c>
      <c r="P6322">
        <v>2334</v>
      </c>
      <c r="Q6322" t="s">
        <v>15904</v>
      </c>
      <c r="R6322">
        <v>1297</v>
      </c>
      <c r="S6322">
        <v>1396</v>
      </c>
    </row>
    <row r="6323" spans="1:19" x14ac:dyDescent="0.25">
      <c r="A6323" t="s">
        <v>6193</v>
      </c>
      <c r="B6323">
        <v>1</v>
      </c>
      <c r="C6323" t="s">
        <v>6209</v>
      </c>
      <c r="D6323" t="str">
        <f>INDEX(Transcripts[#Data], MATCH(Exons[[#This Row],[Transcript stable ID]], Transcripts[Transcript stable ID], 0), 4)</f>
        <v>NM_006180.4</v>
      </c>
      <c r="E6323" t="s">
        <v>27</v>
      </c>
      <c r="J6323">
        <v>87283466</v>
      </c>
      <c r="K6323">
        <v>87482158</v>
      </c>
      <c r="L6323">
        <v>87482346</v>
      </c>
      <c r="N6323">
        <v>16</v>
      </c>
      <c r="O6323">
        <v>2383</v>
      </c>
      <c r="P6323">
        <v>2571</v>
      </c>
      <c r="Q6323" t="s">
        <v>15905</v>
      </c>
      <c r="R6323">
        <v>1445</v>
      </c>
      <c r="S6323">
        <v>1633</v>
      </c>
    </row>
    <row r="6324" spans="1:19" x14ac:dyDescent="0.25">
      <c r="A6324" t="s">
        <v>6193</v>
      </c>
      <c r="B6324">
        <v>1</v>
      </c>
      <c r="C6324" t="s">
        <v>6209</v>
      </c>
      <c r="D6324" t="str">
        <f>INDEX(Transcripts[#Data], MATCH(Exons[[#This Row],[Transcript stable ID]], Transcripts[Transcript stable ID], 0), 4)</f>
        <v>NM_006180.4</v>
      </c>
      <c r="E6324" t="s">
        <v>27</v>
      </c>
      <c r="J6324">
        <v>87283466</v>
      </c>
      <c r="K6324">
        <v>87475955</v>
      </c>
      <c r="L6324">
        <v>87476002</v>
      </c>
      <c r="N6324">
        <v>15</v>
      </c>
      <c r="O6324">
        <v>2335</v>
      </c>
      <c r="P6324">
        <v>2382</v>
      </c>
      <c r="Q6324" t="s">
        <v>15907</v>
      </c>
      <c r="R6324">
        <v>1397</v>
      </c>
      <c r="S6324">
        <v>1444</v>
      </c>
    </row>
    <row r="6325" spans="1:19" x14ac:dyDescent="0.25">
      <c r="A6325" t="s">
        <v>6193</v>
      </c>
      <c r="B6325">
        <v>1</v>
      </c>
      <c r="C6325" t="s">
        <v>6209</v>
      </c>
      <c r="D6325" t="str">
        <f>INDEX(Transcripts[#Data], MATCH(Exons[[#This Row],[Transcript stable ID]], Transcripts[Transcript stable ID], 0), 4)</f>
        <v>NM_006180.4</v>
      </c>
      <c r="E6325" t="s">
        <v>27</v>
      </c>
      <c r="J6325">
        <v>87283466</v>
      </c>
      <c r="K6325">
        <v>87549077</v>
      </c>
      <c r="L6325">
        <v>87549207</v>
      </c>
      <c r="N6325">
        <v>17</v>
      </c>
      <c r="O6325">
        <v>2572</v>
      </c>
      <c r="P6325">
        <v>2702</v>
      </c>
      <c r="Q6325" t="s">
        <v>15908</v>
      </c>
      <c r="R6325">
        <v>1634</v>
      </c>
      <c r="S6325">
        <v>1764</v>
      </c>
    </row>
    <row r="6326" spans="1:19" x14ac:dyDescent="0.25">
      <c r="A6326" t="s">
        <v>6193</v>
      </c>
      <c r="B6326">
        <v>1</v>
      </c>
      <c r="C6326" t="s">
        <v>6209</v>
      </c>
      <c r="D6326" t="str">
        <f>INDEX(Transcripts[#Data], MATCH(Exons[[#This Row],[Transcript stable ID]], Transcripts[Transcript stable ID], 0), 4)</f>
        <v>NM_006180.4</v>
      </c>
      <c r="E6326" t="s">
        <v>27</v>
      </c>
      <c r="J6326">
        <v>87283466</v>
      </c>
      <c r="K6326">
        <v>87563377</v>
      </c>
      <c r="L6326">
        <v>87563549</v>
      </c>
      <c r="N6326">
        <v>18</v>
      </c>
      <c r="O6326">
        <v>2703</v>
      </c>
      <c r="P6326">
        <v>2875</v>
      </c>
      <c r="Q6326" t="s">
        <v>15909</v>
      </c>
      <c r="R6326">
        <v>1765</v>
      </c>
      <c r="S6326">
        <v>1937</v>
      </c>
    </row>
    <row r="6327" spans="1:19" x14ac:dyDescent="0.25">
      <c r="A6327" t="s">
        <v>6193</v>
      </c>
      <c r="B6327">
        <v>1</v>
      </c>
      <c r="C6327" t="s">
        <v>6209</v>
      </c>
      <c r="D6327" t="str">
        <f>INDEX(Transcripts[#Data], MATCH(Exons[[#This Row],[Transcript stable ID]], Transcripts[Transcript stable ID], 0), 4)</f>
        <v>NM_006180.4</v>
      </c>
      <c r="E6327" t="s">
        <v>27</v>
      </c>
      <c r="J6327">
        <v>87283466</v>
      </c>
      <c r="K6327">
        <v>87570198</v>
      </c>
      <c r="L6327">
        <v>87570432</v>
      </c>
      <c r="N6327">
        <v>19</v>
      </c>
      <c r="O6327">
        <v>2876</v>
      </c>
      <c r="P6327">
        <v>3110</v>
      </c>
      <c r="Q6327" t="s">
        <v>15910</v>
      </c>
      <c r="R6327">
        <v>1938</v>
      </c>
      <c r="S6327">
        <v>2172</v>
      </c>
    </row>
    <row r="6328" spans="1:19" x14ac:dyDescent="0.25">
      <c r="A6328" t="s">
        <v>6193</v>
      </c>
      <c r="B6328">
        <v>1</v>
      </c>
      <c r="C6328" t="s">
        <v>6209</v>
      </c>
      <c r="D6328" t="str">
        <f>INDEX(Transcripts[#Data], MATCH(Exons[[#This Row],[Transcript stable ID]], Transcripts[Transcript stable ID], 0), 4)</f>
        <v>NM_006180.4</v>
      </c>
      <c r="E6328" t="s">
        <v>27</v>
      </c>
      <c r="J6328">
        <v>87283466</v>
      </c>
      <c r="K6328">
        <v>87635121</v>
      </c>
      <c r="L6328">
        <v>87635279</v>
      </c>
      <c r="N6328">
        <v>20</v>
      </c>
      <c r="O6328">
        <v>3111</v>
      </c>
      <c r="P6328">
        <v>3269</v>
      </c>
      <c r="Q6328" t="s">
        <v>15911</v>
      </c>
      <c r="R6328">
        <v>2173</v>
      </c>
      <c r="S6328">
        <v>2331</v>
      </c>
    </row>
    <row r="6329" spans="1:19" x14ac:dyDescent="0.25">
      <c r="A6329" t="s">
        <v>6193</v>
      </c>
      <c r="B6329">
        <v>1</v>
      </c>
      <c r="C6329" t="s">
        <v>6209</v>
      </c>
      <c r="D6329" t="str">
        <f>INDEX(Transcripts[#Data], MATCH(Exons[[#This Row],[Transcript stable ID]], Transcripts[Transcript stable ID], 0), 4)</f>
        <v>NM_006180.4</v>
      </c>
      <c r="E6329" t="s">
        <v>27</v>
      </c>
      <c r="F6329">
        <v>87283466</v>
      </c>
      <c r="G6329">
        <v>87283700</v>
      </c>
      <c r="J6329">
        <v>87283466</v>
      </c>
      <c r="K6329">
        <v>87283466</v>
      </c>
      <c r="L6329">
        <v>87283700</v>
      </c>
      <c r="N6329">
        <v>1</v>
      </c>
      <c r="Q6329" t="s">
        <v>15912</v>
      </c>
    </row>
    <row r="6330" spans="1:19" x14ac:dyDescent="0.25">
      <c r="A6330" t="s">
        <v>6193</v>
      </c>
      <c r="B6330">
        <v>1</v>
      </c>
      <c r="C6330" t="s">
        <v>6209</v>
      </c>
      <c r="D6330" t="str">
        <f>INDEX(Transcripts[#Data], MATCH(Exons[[#This Row],[Transcript stable ID]], Transcripts[Transcript stable ID], 0), 4)</f>
        <v>NM_006180.4</v>
      </c>
      <c r="E6330" t="s">
        <v>27</v>
      </c>
      <c r="F6330">
        <v>87284217</v>
      </c>
      <c r="G6330">
        <v>87284338</v>
      </c>
      <c r="J6330">
        <v>87283466</v>
      </c>
      <c r="K6330">
        <v>87284217</v>
      </c>
      <c r="L6330">
        <v>87284338</v>
      </c>
      <c r="N6330">
        <v>2</v>
      </c>
      <c r="Q6330" t="s">
        <v>15913</v>
      </c>
    </row>
    <row r="6331" spans="1:19" x14ac:dyDescent="0.25">
      <c r="A6331" t="s">
        <v>6193</v>
      </c>
      <c r="B6331">
        <v>1</v>
      </c>
      <c r="C6331" t="s">
        <v>6209</v>
      </c>
      <c r="D6331" t="str">
        <f>INDEX(Transcripts[#Data], MATCH(Exons[[#This Row],[Transcript stable ID]], Transcripts[Transcript stable ID], 0), 4)</f>
        <v>NM_006180.4</v>
      </c>
      <c r="E6331" t="s">
        <v>27</v>
      </c>
      <c r="F6331">
        <v>87284595</v>
      </c>
      <c r="G6331">
        <v>87284803</v>
      </c>
      <c r="J6331">
        <v>87283466</v>
      </c>
      <c r="K6331">
        <v>87284595</v>
      </c>
      <c r="L6331">
        <v>87284803</v>
      </c>
      <c r="N6331">
        <v>3</v>
      </c>
      <c r="Q6331" t="s">
        <v>15914</v>
      </c>
    </row>
    <row r="6332" spans="1:19" x14ac:dyDescent="0.25">
      <c r="A6332" t="s">
        <v>6193</v>
      </c>
      <c r="B6332">
        <v>1</v>
      </c>
      <c r="C6332" t="s">
        <v>6209</v>
      </c>
      <c r="D6332" t="str">
        <f>INDEX(Transcripts[#Data], MATCH(Exons[[#This Row],[Transcript stable ID]], Transcripts[Transcript stable ID], 0), 4)</f>
        <v>NM_006180.4</v>
      </c>
      <c r="E6332" t="s">
        <v>27</v>
      </c>
      <c r="H6332">
        <v>87636353</v>
      </c>
      <c r="I6332">
        <v>87638505</v>
      </c>
      <c r="J6332">
        <v>87283466</v>
      </c>
      <c r="K6332">
        <v>87636167</v>
      </c>
      <c r="L6332">
        <v>87638505</v>
      </c>
      <c r="N6332">
        <v>21</v>
      </c>
      <c r="O6332">
        <v>3270</v>
      </c>
      <c r="P6332">
        <v>3455</v>
      </c>
      <c r="Q6332" t="s">
        <v>15915</v>
      </c>
      <c r="R6332">
        <v>2332</v>
      </c>
      <c r="S6332">
        <v>2517</v>
      </c>
    </row>
    <row r="6333" spans="1:19" x14ac:dyDescent="0.25">
      <c r="A6333" t="s">
        <v>6193</v>
      </c>
      <c r="B6333">
        <v>1</v>
      </c>
      <c r="C6333" t="s">
        <v>6213</v>
      </c>
      <c r="D6333">
        <f>INDEX(Transcripts[#Data], MATCH(Exons[[#This Row],[Transcript stable ID]], Transcripts[Transcript stable ID], 0), 4)</f>
        <v>0</v>
      </c>
      <c r="E6333" t="s">
        <v>27</v>
      </c>
      <c r="F6333">
        <v>87285292</v>
      </c>
      <c r="G6333">
        <v>87285663</v>
      </c>
      <c r="J6333">
        <v>87283466</v>
      </c>
      <c r="K6333">
        <v>87285292</v>
      </c>
      <c r="L6333">
        <v>87285875</v>
      </c>
      <c r="N6333">
        <v>4</v>
      </c>
      <c r="O6333">
        <v>939</v>
      </c>
      <c r="P6333">
        <v>1150</v>
      </c>
      <c r="Q6333" t="s">
        <v>15894</v>
      </c>
      <c r="R6333">
        <v>1</v>
      </c>
      <c r="S6333">
        <v>212</v>
      </c>
    </row>
    <row r="6334" spans="1:19" x14ac:dyDescent="0.25">
      <c r="A6334" t="s">
        <v>6193</v>
      </c>
      <c r="B6334">
        <v>1</v>
      </c>
      <c r="C6334" t="s">
        <v>6213</v>
      </c>
      <c r="D6334">
        <f>INDEX(Transcripts[#Data], MATCH(Exons[[#This Row],[Transcript stable ID]], Transcripts[Transcript stable ID], 0), 4)</f>
        <v>0</v>
      </c>
      <c r="E6334" t="s">
        <v>27</v>
      </c>
      <c r="J6334">
        <v>87283466</v>
      </c>
      <c r="K6334">
        <v>87317074</v>
      </c>
      <c r="L6334">
        <v>87317148</v>
      </c>
      <c r="N6334">
        <v>5</v>
      </c>
      <c r="O6334">
        <v>1151</v>
      </c>
      <c r="P6334">
        <v>1225</v>
      </c>
      <c r="Q6334" t="s">
        <v>15895</v>
      </c>
      <c r="R6334">
        <v>213</v>
      </c>
      <c r="S6334">
        <v>287</v>
      </c>
    </row>
    <row r="6335" spans="1:19" x14ac:dyDescent="0.25">
      <c r="A6335" t="s">
        <v>6193</v>
      </c>
      <c r="B6335">
        <v>1</v>
      </c>
      <c r="C6335" t="s">
        <v>6213</v>
      </c>
      <c r="D6335">
        <f>INDEX(Transcripts[#Data], MATCH(Exons[[#This Row],[Transcript stable ID]], Transcripts[Transcript stable ID], 0), 4)</f>
        <v>0</v>
      </c>
      <c r="E6335" t="s">
        <v>27</v>
      </c>
      <c r="J6335">
        <v>87283466</v>
      </c>
      <c r="K6335">
        <v>87317263</v>
      </c>
      <c r="L6335">
        <v>87317334</v>
      </c>
      <c r="N6335">
        <v>6</v>
      </c>
      <c r="O6335">
        <v>1226</v>
      </c>
      <c r="P6335">
        <v>1297</v>
      </c>
      <c r="Q6335" t="s">
        <v>15896</v>
      </c>
      <c r="R6335">
        <v>288</v>
      </c>
      <c r="S6335">
        <v>359</v>
      </c>
    </row>
    <row r="6336" spans="1:19" x14ac:dyDescent="0.25">
      <c r="A6336" t="s">
        <v>6193</v>
      </c>
      <c r="B6336">
        <v>1</v>
      </c>
      <c r="C6336" t="s">
        <v>6213</v>
      </c>
      <c r="D6336">
        <f>INDEX(Transcripts[#Data], MATCH(Exons[[#This Row],[Transcript stable ID]], Transcripts[Transcript stable ID], 0), 4)</f>
        <v>0</v>
      </c>
      <c r="E6336" t="s">
        <v>27</v>
      </c>
      <c r="J6336">
        <v>87283466</v>
      </c>
      <c r="K6336">
        <v>87322759</v>
      </c>
      <c r="L6336">
        <v>87322827</v>
      </c>
      <c r="N6336">
        <v>7</v>
      </c>
      <c r="O6336">
        <v>1298</v>
      </c>
      <c r="P6336">
        <v>1366</v>
      </c>
      <c r="Q6336" t="s">
        <v>15897</v>
      </c>
      <c r="R6336">
        <v>360</v>
      </c>
      <c r="S6336">
        <v>428</v>
      </c>
    </row>
    <row r="6337" spans="1:19" x14ac:dyDescent="0.25">
      <c r="A6337" t="s">
        <v>6193</v>
      </c>
      <c r="B6337">
        <v>1</v>
      </c>
      <c r="C6337" t="s">
        <v>6213</v>
      </c>
      <c r="D6337">
        <f>INDEX(Transcripts[#Data], MATCH(Exons[[#This Row],[Transcript stable ID]], Transcripts[Transcript stable ID], 0), 4)</f>
        <v>0</v>
      </c>
      <c r="E6337" t="s">
        <v>27</v>
      </c>
      <c r="J6337">
        <v>87283466</v>
      </c>
      <c r="K6337">
        <v>87325552</v>
      </c>
      <c r="L6337">
        <v>87325706</v>
      </c>
      <c r="N6337">
        <v>8</v>
      </c>
      <c r="O6337">
        <v>1367</v>
      </c>
      <c r="P6337">
        <v>1521</v>
      </c>
      <c r="Q6337" t="s">
        <v>15898</v>
      </c>
      <c r="R6337">
        <v>429</v>
      </c>
      <c r="S6337">
        <v>583</v>
      </c>
    </row>
    <row r="6338" spans="1:19" x14ac:dyDescent="0.25">
      <c r="A6338" t="s">
        <v>6193</v>
      </c>
      <c r="B6338">
        <v>1</v>
      </c>
      <c r="C6338" t="s">
        <v>6213</v>
      </c>
      <c r="D6338">
        <f>INDEX(Transcripts[#Data], MATCH(Exons[[#This Row],[Transcript stable ID]], Transcripts[Transcript stable ID], 0), 4)</f>
        <v>0</v>
      </c>
      <c r="E6338" t="s">
        <v>27</v>
      </c>
      <c r="J6338">
        <v>87283466</v>
      </c>
      <c r="K6338">
        <v>87338488</v>
      </c>
      <c r="L6338">
        <v>87338624</v>
      </c>
      <c r="M6338">
        <v>1</v>
      </c>
      <c r="N6338">
        <v>9</v>
      </c>
      <c r="O6338">
        <v>1522</v>
      </c>
      <c r="P6338">
        <v>1658</v>
      </c>
      <c r="Q6338" t="s">
        <v>15899</v>
      </c>
      <c r="R6338">
        <v>584</v>
      </c>
      <c r="S6338">
        <v>720</v>
      </c>
    </row>
    <row r="6339" spans="1:19" x14ac:dyDescent="0.25">
      <c r="A6339" t="s">
        <v>6193</v>
      </c>
      <c r="B6339">
        <v>1</v>
      </c>
      <c r="C6339" t="s">
        <v>6213</v>
      </c>
      <c r="D6339">
        <f>INDEX(Transcripts[#Data], MATCH(Exons[[#This Row],[Transcript stable ID]], Transcripts[Transcript stable ID], 0), 4)</f>
        <v>0</v>
      </c>
      <c r="E6339" t="s">
        <v>27</v>
      </c>
      <c r="J6339">
        <v>87283466</v>
      </c>
      <c r="K6339">
        <v>87339139</v>
      </c>
      <c r="L6339">
        <v>87339271</v>
      </c>
      <c r="M6339">
        <v>1</v>
      </c>
      <c r="N6339">
        <v>10</v>
      </c>
      <c r="O6339">
        <v>1659</v>
      </c>
      <c r="P6339">
        <v>1791</v>
      </c>
      <c r="Q6339" t="s">
        <v>15900</v>
      </c>
      <c r="R6339">
        <v>721</v>
      </c>
      <c r="S6339">
        <v>853</v>
      </c>
    </row>
    <row r="6340" spans="1:19" x14ac:dyDescent="0.25">
      <c r="A6340" t="s">
        <v>6193</v>
      </c>
      <c r="B6340">
        <v>1</v>
      </c>
      <c r="C6340" t="s">
        <v>6213</v>
      </c>
      <c r="D6340">
        <f>INDEX(Transcripts[#Data], MATCH(Exons[[#This Row],[Transcript stable ID]], Transcripts[Transcript stable ID], 0), 4)</f>
        <v>0</v>
      </c>
      <c r="E6340" t="s">
        <v>27</v>
      </c>
      <c r="J6340">
        <v>87283466</v>
      </c>
      <c r="K6340">
        <v>87342569</v>
      </c>
      <c r="L6340">
        <v>87342874</v>
      </c>
      <c r="M6340">
        <v>1</v>
      </c>
      <c r="N6340">
        <v>11</v>
      </c>
      <c r="O6340">
        <v>1792</v>
      </c>
      <c r="P6340">
        <v>2097</v>
      </c>
      <c r="Q6340" t="s">
        <v>15901</v>
      </c>
      <c r="R6340">
        <v>854</v>
      </c>
      <c r="S6340">
        <v>1159</v>
      </c>
    </row>
    <row r="6341" spans="1:19" x14ac:dyDescent="0.25">
      <c r="A6341" t="s">
        <v>6193</v>
      </c>
      <c r="B6341">
        <v>1</v>
      </c>
      <c r="C6341" t="s">
        <v>6213</v>
      </c>
      <c r="D6341">
        <f>INDEX(Transcripts[#Data], MATCH(Exons[[#This Row],[Transcript stable ID]], Transcripts[Transcript stable ID], 0), 4)</f>
        <v>0</v>
      </c>
      <c r="E6341" t="s">
        <v>27</v>
      </c>
      <c r="J6341">
        <v>87283466</v>
      </c>
      <c r="K6341">
        <v>87356807</v>
      </c>
      <c r="L6341">
        <v>87356842</v>
      </c>
      <c r="M6341">
        <v>1</v>
      </c>
      <c r="N6341">
        <v>12</v>
      </c>
      <c r="O6341">
        <v>2098</v>
      </c>
      <c r="P6341">
        <v>2133</v>
      </c>
      <c r="Q6341" t="s">
        <v>15902</v>
      </c>
      <c r="R6341">
        <v>1160</v>
      </c>
      <c r="S6341">
        <v>1195</v>
      </c>
    </row>
    <row r="6342" spans="1:19" x14ac:dyDescent="0.25">
      <c r="A6342" t="s">
        <v>6193</v>
      </c>
      <c r="B6342">
        <v>1</v>
      </c>
      <c r="C6342" t="s">
        <v>6213</v>
      </c>
      <c r="D6342">
        <f>INDEX(Transcripts[#Data], MATCH(Exons[[#This Row],[Transcript stable ID]], Transcripts[Transcript stable ID], 0), 4)</f>
        <v>0</v>
      </c>
      <c r="E6342" t="s">
        <v>27</v>
      </c>
      <c r="J6342">
        <v>87283466</v>
      </c>
      <c r="K6342">
        <v>87359888</v>
      </c>
      <c r="L6342">
        <v>87359988</v>
      </c>
      <c r="M6342">
        <v>1</v>
      </c>
      <c r="N6342">
        <v>13</v>
      </c>
      <c r="O6342">
        <v>2134</v>
      </c>
      <c r="P6342">
        <v>2234</v>
      </c>
      <c r="Q6342" t="s">
        <v>15903</v>
      </c>
      <c r="R6342">
        <v>1196</v>
      </c>
      <c r="S6342">
        <v>1296</v>
      </c>
    </row>
    <row r="6343" spans="1:19" x14ac:dyDescent="0.25">
      <c r="A6343" t="s">
        <v>6193</v>
      </c>
      <c r="B6343">
        <v>1</v>
      </c>
      <c r="C6343" t="s">
        <v>6213</v>
      </c>
      <c r="D6343">
        <f>INDEX(Transcripts[#Data], MATCH(Exons[[#This Row],[Transcript stable ID]], Transcripts[Transcript stable ID], 0), 4)</f>
        <v>0</v>
      </c>
      <c r="E6343" t="s">
        <v>27</v>
      </c>
      <c r="J6343">
        <v>87283466</v>
      </c>
      <c r="K6343">
        <v>87366901</v>
      </c>
      <c r="L6343">
        <v>87367000</v>
      </c>
      <c r="M6343">
        <v>1</v>
      </c>
      <c r="N6343">
        <v>14</v>
      </c>
      <c r="O6343">
        <v>2235</v>
      </c>
      <c r="P6343">
        <v>2334</v>
      </c>
      <c r="Q6343" t="s">
        <v>15904</v>
      </c>
      <c r="R6343">
        <v>1297</v>
      </c>
      <c r="S6343">
        <v>1396</v>
      </c>
    </row>
    <row r="6344" spans="1:19" x14ac:dyDescent="0.25">
      <c r="A6344" t="s">
        <v>6193</v>
      </c>
      <c r="B6344">
        <v>1</v>
      </c>
      <c r="C6344" t="s">
        <v>6213</v>
      </c>
      <c r="D6344">
        <f>INDEX(Transcripts[#Data], MATCH(Exons[[#This Row],[Transcript stable ID]], Transcripts[Transcript stable ID], 0), 4)</f>
        <v>0</v>
      </c>
      <c r="E6344" t="s">
        <v>27</v>
      </c>
      <c r="J6344">
        <v>87283466</v>
      </c>
      <c r="K6344">
        <v>87482158</v>
      </c>
      <c r="L6344">
        <v>87482346</v>
      </c>
      <c r="N6344">
        <v>15</v>
      </c>
      <c r="O6344">
        <v>2335</v>
      </c>
      <c r="P6344">
        <v>2523</v>
      </c>
      <c r="Q6344" t="s">
        <v>15905</v>
      </c>
      <c r="R6344">
        <v>1397</v>
      </c>
      <c r="S6344">
        <v>1585</v>
      </c>
    </row>
    <row r="6345" spans="1:19" x14ac:dyDescent="0.25">
      <c r="A6345" t="s">
        <v>6193</v>
      </c>
      <c r="B6345">
        <v>1</v>
      </c>
      <c r="C6345" t="s">
        <v>6213</v>
      </c>
      <c r="D6345">
        <f>INDEX(Transcripts[#Data], MATCH(Exons[[#This Row],[Transcript stable ID]], Transcripts[Transcript stable ID], 0), 4)</f>
        <v>0</v>
      </c>
      <c r="E6345" t="s">
        <v>27</v>
      </c>
      <c r="J6345">
        <v>87283466</v>
      </c>
      <c r="K6345">
        <v>87549077</v>
      </c>
      <c r="L6345">
        <v>87549207</v>
      </c>
      <c r="N6345">
        <v>16</v>
      </c>
      <c r="O6345">
        <v>2524</v>
      </c>
      <c r="P6345">
        <v>2654</v>
      </c>
      <c r="Q6345" t="s">
        <v>15908</v>
      </c>
      <c r="R6345">
        <v>1586</v>
      </c>
      <c r="S6345">
        <v>1716</v>
      </c>
    </row>
    <row r="6346" spans="1:19" x14ac:dyDescent="0.25">
      <c r="A6346" t="s">
        <v>6193</v>
      </c>
      <c r="B6346">
        <v>1</v>
      </c>
      <c r="C6346" t="s">
        <v>6213</v>
      </c>
      <c r="D6346">
        <f>INDEX(Transcripts[#Data], MATCH(Exons[[#This Row],[Transcript stable ID]], Transcripts[Transcript stable ID], 0), 4)</f>
        <v>0</v>
      </c>
      <c r="E6346" t="s">
        <v>27</v>
      </c>
      <c r="J6346">
        <v>87283466</v>
      </c>
      <c r="K6346">
        <v>87563377</v>
      </c>
      <c r="L6346">
        <v>87563549</v>
      </c>
      <c r="N6346">
        <v>17</v>
      </c>
      <c r="O6346">
        <v>2655</v>
      </c>
      <c r="P6346">
        <v>2827</v>
      </c>
      <c r="Q6346" t="s">
        <v>15909</v>
      </c>
      <c r="R6346">
        <v>1717</v>
      </c>
      <c r="S6346">
        <v>1889</v>
      </c>
    </row>
    <row r="6347" spans="1:19" x14ac:dyDescent="0.25">
      <c r="A6347" t="s">
        <v>6193</v>
      </c>
      <c r="B6347">
        <v>1</v>
      </c>
      <c r="C6347" t="s">
        <v>6213</v>
      </c>
      <c r="D6347">
        <f>INDEX(Transcripts[#Data], MATCH(Exons[[#This Row],[Transcript stable ID]], Transcripts[Transcript stable ID], 0), 4)</f>
        <v>0</v>
      </c>
      <c r="E6347" t="s">
        <v>27</v>
      </c>
      <c r="J6347">
        <v>87283466</v>
      </c>
      <c r="K6347">
        <v>87570198</v>
      </c>
      <c r="L6347">
        <v>87570432</v>
      </c>
      <c r="N6347">
        <v>18</v>
      </c>
      <c r="O6347">
        <v>2828</v>
      </c>
      <c r="P6347">
        <v>3062</v>
      </c>
      <c r="Q6347" t="s">
        <v>15910</v>
      </c>
      <c r="R6347">
        <v>1890</v>
      </c>
      <c r="S6347">
        <v>2124</v>
      </c>
    </row>
    <row r="6348" spans="1:19" x14ac:dyDescent="0.25">
      <c r="A6348" t="s">
        <v>6193</v>
      </c>
      <c r="B6348">
        <v>1</v>
      </c>
      <c r="C6348" t="s">
        <v>6213</v>
      </c>
      <c r="D6348">
        <f>INDEX(Transcripts[#Data], MATCH(Exons[[#This Row],[Transcript stable ID]], Transcripts[Transcript stable ID], 0), 4)</f>
        <v>0</v>
      </c>
      <c r="E6348" t="s">
        <v>27</v>
      </c>
      <c r="J6348">
        <v>87283466</v>
      </c>
      <c r="K6348">
        <v>87635121</v>
      </c>
      <c r="L6348">
        <v>87635279</v>
      </c>
      <c r="N6348">
        <v>19</v>
      </c>
      <c r="O6348">
        <v>3063</v>
      </c>
      <c r="P6348">
        <v>3221</v>
      </c>
      <c r="Q6348" t="s">
        <v>15911</v>
      </c>
      <c r="R6348">
        <v>2125</v>
      </c>
      <c r="S6348">
        <v>2283</v>
      </c>
    </row>
    <row r="6349" spans="1:19" x14ac:dyDescent="0.25">
      <c r="A6349" t="s">
        <v>6193</v>
      </c>
      <c r="B6349">
        <v>1</v>
      </c>
      <c r="C6349" t="s">
        <v>6213</v>
      </c>
      <c r="D6349">
        <f>INDEX(Transcripts[#Data], MATCH(Exons[[#This Row],[Transcript stable ID]], Transcripts[Transcript stable ID], 0), 4)</f>
        <v>0</v>
      </c>
      <c r="E6349" t="s">
        <v>27</v>
      </c>
      <c r="F6349">
        <v>87283466</v>
      </c>
      <c r="G6349">
        <v>87283700</v>
      </c>
      <c r="J6349">
        <v>87283466</v>
      </c>
      <c r="K6349">
        <v>87283466</v>
      </c>
      <c r="L6349">
        <v>87283700</v>
      </c>
      <c r="N6349">
        <v>1</v>
      </c>
      <c r="Q6349" t="s">
        <v>15912</v>
      </c>
    </row>
    <row r="6350" spans="1:19" x14ac:dyDescent="0.25">
      <c r="A6350" t="s">
        <v>6193</v>
      </c>
      <c r="B6350">
        <v>1</v>
      </c>
      <c r="C6350" t="s">
        <v>6213</v>
      </c>
      <c r="D6350">
        <f>INDEX(Transcripts[#Data], MATCH(Exons[[#This Row],[Transcript stable ID]], Transcripts[Transcript stable ID], 0), 4)</f>
        <v>0</v>
      </c>
      <c r="E6350" t="s">
        <v>27</v>
      </c>
      <c r="F6350">
        <v>87284217</v>
      </c>
      <c r="G6350">
        <v>87284338</v>
      </c>
      <c r="J6350">
        <v>87283466</v>
      </c>
      <c r="K6350">
        <v>87284217</v>
      </c>
      <c r="L6350">
        <v>87284338</v>
      </c>
      <c r="N6350">
        <v>2</v>
      </c>
      <c r="Q6350" t="s">
        <v>15913</v>
      </c>
    </row>
    <row r="6351" spans="1:19" x14ac:dyDescent="0.25">
      <c r="A6351" t="s">
        <v>6193</v>
      </c>
      <c r="B6351">
        <v>1</v>
      </c>
      <c r="C6351" t="s">
        <v>6213</v>
      </c>
      <c r="D6351">
        <f>INDEX(Transcripts[#Data], MATCH(Exons[[#This Row],[Transcript stable ID]], Transcripts[Transcript stable ID], 0), 4)</f>
        <v>0</v>
      </c>
      <c r="E6351" t="s">
        <v>27</v>
      </c>
      <c r="F6351">
        <v>87284595</v>
      </c>
      <c r="G6351">
        <v>87284803</v>
      </c>
      <c r="J6351">
        <v>87283466</v>
      </c>
      <c r="K6351">
        <v>87284595</v>
      </c>
      <c r="L6351">
        <v>87284803</v>
      </c>
      <c r="N6351">
        <v>3</v>
      </c>
      <c r="Q6351" t="s">
        <v>15914</v>
      </c>
    </row>
    <row r="6352" spans="1:19" x14ac:dyDescent="0.25">
      <c r="A6352" t="s">
        <v>6193</v>
      </c>
      <c r="B6352">
        <v>1</v>
      </c>
      <c r="C6352" t="s">
        <v>6213</v>
      </c>
      <c r="D6352">
        <f>INDEX(Transcripts[#Data], MATCH(Exons[[#This Row],[Transcript stable ID]], Transcripts[Transcript stable ID], 0), 4)</f>
        <v>0</v>
      </c>
      <c r="E6352" t="s">
        <v>27</v>
      </c>
      <c r="H6352">
        <v>87636353</v>
      </c>
      <c r="I6352">
        <v>87638505</v>
      </c>
      <c r="J6352">
        <v>87283466</v>
      </c>
      <c r="K6352">
        <v>87636167</v>
      </c>
      <c r="L6352">
        <v>87638505</v>
      </c>
      <c r="N6352">
        <v>20</v>
      </c>
      <c r="O6352">
        <v>3222</v>
      </c>
      <c r="P6352">
        <v>3407</v>
      </c>
      <c r="Q6352" t="s">
        <v>15915</v>
      </c>
      <c r="R6352">
        <v>2284</v>
      </c>
      <c r="S6352">
        <v>2469</v>
      </c>
    </row>
    <row r="6353" spans="1:19" x14ac:dyDescent="0.25">
      <c r="A6353" t="s">
        <v>6193</v>
      </c>
      <c r="B6353">
        <v>1</v>
      </c>
      <c r="C6353" t="s">
        <v>6202</v>
      </c>
      <c r="D6353" t="str">
        <f>INDEX(Transcripts[#Data], MATCH(Exons[[#This Row],[Transcript stable ID]], Transcripts[Transcript stable ID], 0), 4)</f>
        <v>NM_001007097.2</v>
      </c>
      <c r="E6353" t="s">
        <v>27</v>
      </c>
      <c r="F6353">
        <v>87285292</v>
      </c>
      <c r="G6353">
        <v>87285663</v>
      </c>
      <c r="J6353">
        <v>87284626</v>
      </c>
      <c r="K6353">
        <v>87285292</v>
      </c>
      <c r="L6353">
        <v>87285875</v>
      </c>
      <c r="N6353">
        <v>2</v>
      </c>
      <c r="O6353">
        <v>551</v>
      </c>
      <c r="P6353">
        <v>762</v>
      </c>
      <c r="Q6353" t="s">
        <v>15894</v>
      </c>
      <c r="R6353">
        <v>1</v>
      </c>
      <c r="S6353">
        <v>212</v>
      </c>
    </row>
    <row r="6354" spans="1:19" x14ac:dyDescent="0.25">
      <c r="A6354" t="s">
        <v>6193</v>
      </c>
      <c r="B6354">
        <v>1</v>
      </c>
      <c r="C6354" t="s">
        <v>6202</v>
      </c>
      <c r="D6354" t="str">
        <f>INDEX(Transcripts[#Data], MATCH(Exons[[#This Row],[Transcript stable ID]], Transcripts[Transcript stable ID], 0), 4)</f>
        <v>NM_001007097.2</v>
      </c>
      <c r="E6354" t="s">
        <v>27</v>
      </c>
      <c r="J6354">
        <v>87284626</v>
      </c>
      <c r="K6354">
        <v>87317074</v>
      </c>
      <c r="L6354">
        <v>87317148</v>
      </c>
      <c r="N6354">
        <v>3</v>
      </c>
      <c r="O6354">
        <v>763</v>
      </c>
      <c r="P6354">
        <v>837</v>
      </c>
      <c r="Q6354" t="s">
        <v>15895</v>
      </c>
      <c r="R6354">
        <v>213</v>
      </c>
      <c r="S6354">
        <v>287</v>
      </c>
    </row>
    <row r="6355" spans="1:19" x14ac:dyDescent="0.25">
      <c r="A6355" t="s">
        <v>6193</v>
      </c>
      <c r="B6355">
        <v>1</v>
      </c>
      <c r="C6355" t="s">
        <v>6202</v>
      </c>
      <c r="D6355" t="str">
        <f>INDEX(Transcripts[#Data], MATCH(Exons[[#This Row],[Transcript stable ID]], Transcripts[Transcript stable ID], 0), 4)</f>
        <v>NM_001007097.2</v>
      </c>
      <c r="E6355" t="s">
        <v>27</v>
      </c>
      <c r="J6355">
        <v>87284626</v>
      </c>
      <c r="K6355">
        <v>87317263</v>
      </c>
      <c r="L6355">
        <v>87317334</v>
      </c>
      <c r="N6355">
        <v>4</v>
      </c>
      <c r="O6355">
        <v>838</v>
      </c>
      <c r="P6355">
        <v>909</v>
      </c>
      <c r="Q6355" t="s">
        <v>15896</v>
      </c>
      <c r="R6355">
        <v>288</v>
      </c>
      <c r="S6355">
        <v>359</v>
      </c>
    </row>
    <row r="6356" spans="1:19" x14ac:dyDescent="0.25">
      <c r="A6356" t="s">
        <v>6193</v>
      </c>
      <c r="B6356">
        <v>1</v>
      </c>
      <c r="C6356" t="s">
        <v>6202</v>
      </c>
      <c r="D6356" t="str">
        <f>INDEX(Transcripts[#Data], MATCH(Exons[[#This Row],[Transcript stable ID]], Transcripts[Transcript stable ID], 0), 4)</f>
        <v>NM_001007097.2</v>
      </c>
      <c r="E6356" t="s">
        <v>27</v>
      </c>
      <c r="J6356">
        <v>87284626</v>
      </c>
      <c r="K6356">
        <v>87322759</v>
      </c>
      <c r="L6356">
        <v>87322827</v>
      </c>
      <c r="N6356">
        <v>5</v>
      </c>
      <c r="O6356">
        <v>910</v>
      </c>
      <c r="P6356">
        <v>978</v>
      </c>
      <c r="Q6356" t="s">
        <v>15897</v>
      </c>
      <c r="R6356">
        <v>360</v>
      </c>
      <c r="S6356">
        <v>428</v>
      </c>
    </row>
    <row r="6357" spans="1:19" x14ac:dyDescent="0.25">
      <c r="A6357" t="s">
        <v>6193</v>
      </c>
      <c r="B6357">
        <v>1</v>
      </c>
      <c r="C6357" t="s">
        <v>6202</v>
      </c>
      <c r="D6357" t="str">
        <f>INDEX(Transcripts[#Data], MATCH(Exons[[#This Row],[Transcript stable ID]], Transcripts[Transcript stable ID], 0), 4)</f>
        <v>NM_001007097.2</v>
      </c>
      <c r="E6357" t="s">
        <v>27</v>
      </c>
      <c r="J6357">
        <v>87284626</v>
      </c>
      <c r="K6357">
        <v>87325552</v>
      </c>
      <c r="L6357">
        <v>87325706</v>
      </c>
      <c r="N6357">
        <v>6</v>
      </c>
      <c r="O6357">
        <v>979</v>
      </c>
      <c r="P6357">
        <v>1133</v>
      </c>
      <c r="Q6357" t="s">
        <v>15898</v>
      </c>
      <c r="R6357">
        <v>429</v>
      </c>
      <c r="S6357">
        <v>583</v>
      </c>
    </row>
    <row r="6358" spans="1:19" x14ac:dyDescent="0.25">
      <c r="A6358" t="s">
        <v>6193</v>
      </c>
      <c r="B6358">
        <v>1</v>
      </c>
      <c r="C6358" t="s">
        <v>6202</v>
      </c>
      <c r="D6358" t="str">
        <f>INDEX(Transcripts[#Data], MATCH(Exons[[#This Row],[Transcript stable ID]], Transcripts[Transcript stable ID], 0), 4)</f>
        <v>NM_001007097.2</v>
      </c>
      <c r="E6358" t="s">
        <v>27</v>
      </c>
      <c r="J6358">
        <v>87284626</v>
      </c>
      <c r="K6358">
        <v>87338488</v>
      </c>
      <c r="L6358">
        <v>87338624</v>
      </c>
      <c r="M6358">
        <v>1</v>
      </c>
      <c r="N6358">
        <v>7</v>
      </c>
      <c r="O6358">
        <v>1134</v>
      </c>
      <c r="P6358">
        <v>1270</v>
      </c>
      <c r="Q6358" t="s">
        <v>15899</v>
      </c>
      <c r="R6358">
        <v>584</v>
      </c>
      <c r="S6358">
        <v>720</v>
      </c>
    </row>
    <row r="6359" spans="1:19" x14ac:dyDescent="0.25">
      <c r="A6359" t="s">
        <v>6193</v>
      </c>
      <c r="B6359">
        <v>1</v>
      </c>
      <c r="C6359" t="s">
        <v>6202</v>
      </c>
      <c r="D6359" t="str">
        <f>INDEX(Transcripts[#Data], MATCH(Exons[[#This Row],[Transcript stable ID]], Transcripts[Transcript stable ID], 0), 4)</f>
        <v>NM_001007097.2</v>
      </c>
      <c r="E6359" t="s">
        <v>27</v>
      </c>
      <c r="J6359">
        <v>87284626</v>
      </c>
      <c r="K6359">
        <v>87339139</v>
      </c>
      <c r="L6359">
        <v>87339271</v>
      </c>
      <c r="M6359">
        <v>1</v>
      </c>
      <c r="N6359">
        <v>8</v>
      </c>
      <c r="O6359">
        <v>1271</v>
      </c>
      <c r="P6359">
        <v>1403</v>
      </c>
      <c r="Q6359" t="s">
        <v>15900</v>
      </c>
      <c r="R6359">
        <v>721</v>
      </c>
      <c r="S6359">
        <v>853</v>
      </c>
    </row>
    <row r="6360" spans="1:19" x14ac:dyDescent="0.25">
      <c r="A6360" t="s">
        <v>6193</v>
      </c>
      <c r="B6360">
        <v>1</v>
      </c>
      <c r="C6360" t="s">
        <v>6202</v>
      </c>
      <c r="D6360" t="str">
        <f>INDEX(Transcripts[#Data], MATCH(Exons[[#This Row],[Transcript stable ID]], Transcripts[Transcript stable ID], 0), 4)</f>
        <v>NM_001007097.2</v>
      </c>
      <c r="E6360" t="s">
        <v>27</v>
      </c>
      <c r="J6360">
        <v>87284626</v>
      </c>
      <c r="K6360">
        <v>87342569</v>
      </c>
      <c r="L6360">
        <v>87342874</v>
      </c>
      <c r="M6360">
        <v>1</v>
      </c>
      <c r="N6360">
        <v>9</v>
      </c>
      <c r="O6360">
        <v>1404</v>
      </c>
      <c r="P6360">
        <v>1709</v>
      </c>
      <c r="Q6360" t="s">
        <v>15901</v>
      </c>
      <c r="R6360">
        <v>854</v>
      </c>
      <c r="S6360">
        <v>1159</v>
      </c>
    </row>
    <row r="6361" spans="1:19" x14ac:dyDescent="0.25">
      <c r="A6361" t="s">
        <v>6193</v>
      </c>
      <c r="B6361">
        <v>1</v>
      </c>
      <c r="C6361" t="s">
        <v>6202</v>
      </c>
      <c r="D6361" t="str">
        <f>INDEX(Transcripts[#Data], MATCH(Exons[[#This Row],[Transcript stable ID]], Transcripts[Transcript stable ID], 0), 4)</f>
        <v>NM_001007097.2</v>
      </c>
      <c r="E6361" t="s">
        <v>27</v>
      </c>
      <c r="J6361">
        <v>87284626</v>
      </c>
      <c r="K6361">
        <v>87356807</v>
      </c>
      <c r="L6361">
        <v>87356842</v>
      </c>
      <c r="M6361">
        <v>1</v>
      </c>
      <c r="N6361">
        <v>10</v>
      </c>
      <c r="O6361">
        <v>1710</v>
      </c>
      <c r="P6361">
        <v>1745</v>
      </c>
      <c r="Q6361" t="s">
        <v>15902</v>
      </c>
      <c r="R6361">
        <v>1160</v>
      </c>
      <c r="S6361">
        <v>1195</v>
      </c>
    </row>
    <row r="6362" spans="1:19" x14ac:dyDescent="0.25">
      <c r="A6362" t="s">
        <v>6193</v>
      </c>
      <c r="B6362">
        <v>1</v>
      </c>
      <c r="C6362" t="s">
        <v>6202</v>
      </c>
      <c r="D6362" t="str">
        <f>INDEX(Transcripts[#Data], MATCH(Exons[[#This Row],[Transcript stable ID]], Transcripts[Transcript stable ID], 0), 4)</f>
        <v>NM_001007097.2</v>
      </c>
      <c r="E6362" t="s">
        <v>27</v>
      </c>
      <c r="J6362">
        <v>87284626</v>
      </c>
      <c r="K6362">
        <v>87359888</v>
      </c>
      <c r="L6362">
        <v>87359988</v>
      </c>
      <c r="M6362">
        <v>1</v>
      </c>
      <c r="N6362">
        <v>11</v>
      </c>
      <c r="O6362">
        <v>1746</v>
      </c>
      <c r="P6362">
        <v>1846</v>
      </c>
      <c r="Q6362" t="s">
        <v>15903</v>
      </c>
      <c r="R6362">
        <v>1196</v>
      </c>
      <c r="S6362">
        <v>1296</v>
      </c>
    </row>
    <row r="6363" spans="1:19" x14ac:dyDescent="0.25">
      <c r="A6363" t="s">
        <v>6193</v>
      </c>
      <c r="B6363">
        <v>1</v>
      </c>
      <c r="C6363" t="s">
        <v>6202</v>
      </c>
      <c r="D6363" t="str">
        <f>INDEX(Transcripts[#Data], MATCH(Exons[[#This Row],[Transcript stable ID]], Transcripts[Transcript stable ID], 0), 4)</f>
        <v>NM_001007097.2</v>
      </c>
      <c r="E6363" t="s">
        <v>27</v>
      </c>
      <c r="J6363">
        <v>87284626</v>
      </c>
      <c r="K6363">
        <v>87366901</v>
      </c>
      <c r="L6363">
        <v>87367000</v>
      </c>
      <c r="M6363">
        <v>1</v>
      </c>
      <c r="N6363">
        <v>12</v>
      </c>
      <c r="O6363">
        <v>1847</v>
      </c>
      <c r="P6363">
        <v>1946</v>
      </c>
      <c r="Q6363" t="s">
        <v>15904</v>
      </c>
      <c r="R6363">
        <v>1297</v>
      </c>
      <c r="S6363">
        <v>1396</v>
      </c>
    </row>
    <row r="6364" spans="1:19" x14ac:dyDescent="0.25">
      <c r="A6364" t="s">
        <v>6193</v>
      </c>
      <c r="B6364">
        <v>1</v>
      </c>
      <c r="C6364" t="s">
        <v>6202</v>
      </c>
      <c r="D6364" t="str">
        <f>INDEX(Transcripts[#Data], MATCH(Exons[[#This Row],[Transcript stable ID]], Transcripts[Transcript stable ID], 0), 4)</f>
        <v>NM_001007097.2</v>
      </c>
      <c r="E6364" t="s">
        <v>27</v>
      </c>
      <c r="F6364">
        <v>87284626</v>
      </c>
      <c r="G6364">
        <v>87284803</v>
      </c>
      <c r="J6364">
        <v>87284626</v>
      </c>
      <c r="K6364">
        <v>87284626</v>
      </c>
      <c r="L6364">
        <v>87284803</v>
      </c>
      <c r="N6364">
        <v>1</v>
      </c>
      <c r="Q6364" t="s">
        <v>15916</v>
      </c>
    </row>
    <row r="6365" spans="1:19" x14ac:dyDescent="0.25">
      <c r="A6365" t="s">
        <v>6193</v>
      </c>
      <c r="B6365">
        <v>1</v>
      </c>
      <c r="C6365" t="s">
        <v>6202</v>
      </c>
      <c r="D6365" t="str">
        <f>INDEX(Transcripts[#Data], MATCH(Exons[[#This Row],[Transcript stable ID]], Transcripts[Transcript stable ID], 0), 4)</f>
        <v>NM_001007097.2</v>
      </c>
      <c r="E6365" t="s">
        <v>27</v>
      </c>
      <c r="H6365">
        <v>87425495</v>
      </c>
      <c r="I6365">
        <v>87430621</v>
      </c>
      <c r="J6365">
        <v>87284626</v>
      </c>
      <c r="K6365">
        <v>87425457</v>
      </c>
      <c r="L6365">
        <v>87430621</v>
      </c>
      <c r="N6365">
        <v>13</v>
      </c>
      <c r="O6365">
        <v>1947</v>
      </c>
      <c r="P6365">
        <v>1984</v>
      </c>
      <c r="Q6365" t="s">
        <v>15917</v>
      </c>
      <c r="R6365">
        <v>1397</v>
      </c>
      <c r="S6365">
        <v>1434</v>
      </c>
    </row>
    <row r="6366" spans="1:19" x14ac:dyDescent="0.25">
      <c r="A6366" t="s">
        <v>2889</v>
      </c>
      <c r="B6366">
        <v>1</v>
      </c>
      <c r="C6366" t="s">
        <v>2896</v>
      </c>
      <c r="D6366" t="str">
        <f>INDEX(Transcripts[#Data], MATCH(Exons[[#This Row],[Transcript stable ID]], Transcripts[Transcript stable ID], 0), 4)</f>
        <v>NM_130398.4</v>
      </c>
      <c r="E6366" t="s">
        <v>27</v>
      </c>
      <c r="F6366">
        <v>242012033</v>
      </c>
      <c r="G6366">
        <v>242012329</v>
      </c>
      <c r="J6366">
        <v>242011482</v>
      </c>
      <c r="K6366">
        <v>242012033</v>
      </c>
      <c r="L6366">
        <v>242012329</v>
      </c>
      <c r="N6366">
        <v>2</v>
      </c>
      <c r="Q6366" t="s">
        <v>15918</v>
      </c>
    </row>
    <row r="6367" spans="1:19" x14ac:dyDescent="0.25">
      <c r="A6367" t="s">
        <v>2889</v>
      </c>
      <c r="B6367">
        <v>1</v>
      </c>
      <c r="C6367" t="s">
        <v>2896</v>
      </c>
      <c r="D6367" t="str">
        <f>INDEX(Transcripts[#Data], MATCH(Exons[[#This Row],[Transcript stable ID]], Transcripts[Transcript stable ID], 0), 4)</f>
        <v>NM_130398.4</v>
      </c>
      <c r="E6367" t="s">
        <v>27</v>
      </c>
      <c r="F6367">
        <v>242011482</v>
      </c>
      <c r="G6367">
        <v>242011655</v>
      </c>
      <c r="J6367">
        <v>242011482</v>
      </c>
      <c r="K6367">
        <v>242011482</v>
      </c>
      <c r="L6367">
        <v>242011655</v>
      </c>
      <c r="N6367">
        <v>1</v>
      </c>
      <c r="Q6367" t="s">
        <v>15919</v>
      </c>
    </row>
    <row r="6368" spans="1:19" x14ac:dyDescent="0.25">
      <c r="A6368" t="s">
        <v>2889</v>
      </c>
      <c r="B6368">
        <v>1</v>
      </c>
      <c r="C6368" t="s">
        <v>2896</v>
      </c>
      <c r="D6368" t="str">
        <f>INDEX(Transcripts[#Data], MATCH(Exons[[#This Row],[Transcript stable ID]], Transcripts[Transcript stable ID], 0), 4)</f>
        <v>NM_130398.4</v>
      </c>
      <c r="E6368" t="s">
        <v>27</v>
      </c>
      <c r="F6368">
        <v>242012414</v>
      </c>
      <c r="G6368">
        <v>242012518</v>
      </c>
      <c r="J6368">
        <v>242011482</v>
      </c>
      <c r="K6368">
        <v>242012414</v>
      </c>
      <c r="L6368">
        <v>242012518</v>
      </c>
      <c r="N6368">
        <v>3</v>
      </c>
      <c r="Q6368" t="s">
        <v>15920</v>
      </c>
    </row>
    <row r="6369" spans="1:19" x14ac:dyDescent="0.25">
      <c r="A6369" t="s">
        <v>2889</v>
      </c>
      <c r="B6369">
        <v>1</v>
      </c>
      <c r="C6369" t="s">
        <v>2896</v>
      </c>
      <c r="D6369" t="str">
        <f>INDEX(Transcripts[#Data], MATCH(Exons[[#This Row],[Transcript stable ID]], Transcripts[Transcript stable ID], 0), 4)</f>
        <v>NM_130398.4</v>
      </c>
      <c r="E6369" t="s">
        <v>27</v>
      </c>
      <c r="F6369">
        <v>242013711</v>
      </c>
      <c r="G6369">
        <v>242013727</v>
      </c>
      <c r="J6369">
        <v>242011482</v>
      </c>
      <c r="K6369">
        <v>242013711</v>
      </c>
      <c r="L6369">
        <v>242013888</v>
      </c>
      <c r="N6369">
        <v>4</v>
      </c>
      <c r="O6369">
        <v>594</v>
      </c>
      <c r="P6369">
        <v>754</v>
      </c>
      <c r="Q6369" t="s">
        <v>15921</v>
      </c>
      <c r="R6369">
        <v>1</v>
      </c>
      <c r="S6369">
        <v>161</v>
      </c>
    </row>
    <row r="6370" spans="1:19" x14ac:dyDescent="0.25">
      <c r="A6370" t="s">
        <v>2889</v>
      </c>
      <c r="B6370">
        <v>1</v>
      </c>
      <c r="C6370" t="s">
        <v>2896</v>
      </c>
      <c r="D6370" t="str">
        <f>INDEX(Transcripts[#Data], MATCH(Exons[[#This Row],[Transcript stable ID]], Transcripts[Transcript stable ID], 0), 4)</f>
        <v>NM_130398.4</v>
      </c>
      <c r="E6370" t="s">
        <v>27</v>
      </c>
      <c r="J6370">
        <v>242011482</v>
      </c>
      <c r="K6370">
        <v>242015594</v>
      </c>
      <c r="L6370">
        <v>242015713</v>
      </c>
      <c r="N6370">
        <v>5</v>
      </c>
      <c r="O6370">
        <v>755</v>
      </c>
      <c r="P6370">
        <v>874</v>
      </c>
      <c r="Q6370" t="s">
        <v>15922</v>
      </c>
      <c r="R6370">
        <v>162</v>
      </c>
      <c r="S6370">
        <v>281</v>
      </c>
    </row>
    <row r="6371" spans="1:19" x14ac:dyDescent="0.25">
      <c r="A6371" t="s">
        <v>2889</v>
      </c>
      <c r="B6371">
        <v>1</v>
      </c>
      <c r="C6371" t="s">
        <v>2896</v>
      </c>
      <c r="D6371" t="str">
        <f>INDEX(Transcripts[#Data], MATCH(Exons[[#This Row],[Transcript stable ID]], Transcripts[Transcript stable ID], 0), 4)</f>
        <v>NM_130398.4</v>
      </c>
      <c r="E6371" t="s">
        <v>27</v>
      </c>
      <c r="J6371">
        <v>242011482</v>
      </c>
      <c r="K6371">
        <v>242016660</v>
      </c>
      <c r="L6371">
        <v>242016783</v>
      </c>
      <c r="N6371">
        <v>6</v>
      </c>
      <c r="O6371">
        <v>875</v>
      </c>
      <c r="P6371">
        <v>998</v>
      </c>
      <c r="Q6371" t="s">
        <v>15923</v>
      </c>
      <c r="R6371">
        <v>282</v>
      </c>
      <c r="S6371">
        <v>405</v>
      </c>
    </row>
    <row r="6372" spans="1:19" x14ac:dyDescent="0.25">
      <c r="A6372" t="s">
        <v>2889</v>
      </c>
      <c r="B6372">
        <v>1</v>
      </c>
      <c r="C6372" t="s">
        <v>2896</v>
      </c>
      <c r="D6372" t="str">
        <f>INDEX(Transcripts[#Data], MATCH(Exons[[#This Row],[Transcript stable ID]], Transcripts[Transcript stable ID], 0), 4)</f>
        <v>NM_130398.4</v>
      </c>
      <c r="E6372" t="s">
        <v>27</v>
      </c>
      <c r="J6372">
        <v>242011482</v>
      </c>
      <c r="K6372">
        <v>242020647</v>
      </c>
      <c r="L6372">
        <v>242020784</v>
      </c>
      <c r="N6372">
        <v>7</v>
      </c>
      <c r="O6372">
        <v>999</v>
      </c>
      <c r="P6372">
        <v>1136</v>
      </c>
      <c r="Q6372" t="s">
        <v>15924</v>
      </c>
      <c r="R6372">
        <v>406</v>
      </c>
      <c r="S6372">
        <v>543</v>
      </c>
    </row>
    <row r="6373" spans="1:19" x14ac:dyDescent="0.25">
      <c r="A6373" t="s">
        <v>2889</v>
      </c>
      <c r="B6373">
        <v>1</v>
      </c>
      <c r="C6373" t="s">
        <v>2896</v>
      </c>
      <c r="D6373" t="str">
        <f>INDEX(Transcripts[#Data], MATCH(Exons[[#This Row],[Transcript stable ID]], Transcripts[Transcript stable ID], 0), 4)</f>
        <v>NM_130398.4</v>
      </c>
      <c r="E6373" t="s">
        <v>27</v>
      </c>
      <c r="J6373">
        <v>242011482</v>
      </c>
      <c r="K6373">
        <v>242021808</v>
      </c>
      <c r="L6373">
        <v>242022020</v>
      </c>
      <c r="N6373">
        <v>8</v>
      </c>
      <c r="O6373">
        <v>1137</v>
      </c>
      <c r="P6373">
        <v>1349</v>
      </c>
      <c r="Q6373" t="s">
        <v>15925</v>
      </c>
      <c r="R6373">
        <v>544</v>
      </c>
      <c r="S6373">
        <v>756</v>
      </c>
    </row>
    <row r="6374" spans="1:19" x14ac:dyDescent="0.25">
      <c r="A6374" t="s">
        <v>2889</v>
      </c>
      <c r="B6374">
        <v>1</v>
      </c>
      <c r="C6374" t="s">
        <v>2896</v>
      </c>
      <c r="D6374" t="str">
        <f>INDEX(Transcripts[#Data], MATCH(Exons[[#This Row],[Transcript stable ID]], Transcripts[Transcript stable ID], 0), 4)</f>
        <v>NM_130398.4</v>
      </c>
      <c r="E6374" t="s">
        <v>27</v>
      </c>
      <c r="J6374">
        <v>242011482</v>
      </c>
      <c r="K6374">
        <v>242023819</v>
      </c>
      <c r="L6374">
        <v>242024006</v>
      </c>
      <c r="N6374">
        <v>9</v>
      </c>
      <c r="O6374">
        <v>1350</v>
      </c>
      <c r="P6374">
        <v>1537</v>
      </c>
      <c r="Q6374" t="s">
        <v>15926</v>
      </c>
      <c r="R6374">
        <v>757</v>
      </c>
      <c r="S6374">
        <v>944</v>
      </c>
    </row>
    <row r="6375" spans="1:19" x14ac:dyDescent="0.25">
      <c r="A6375" t="s">
        <v>2889</v>
      </c>
      <c r="B6375">
        <v>1</v>
      </c>
      <c r="C6375" t="s">
        <v>2896</v>
      </c>
      <c r="D6375" t="str">
        <f>INDEX(Transcripts[#Data], MATCH(Exons[[#This Row],[Transcript stable ID]], Transcripts[Transcript stable ID], 0), 4)</f>
        <v>NM_130398.4</v>
      </c>
      <c r="E6375" t="s">
        <v>27</v>
      </c>
      <c r="J6375">
        <v>242011482</v>
      </c>
      <c r="K6375">
        <v>242024708</v>
      </c>
      <c r="L6375">
        <v>242024804</v>
      </c>
      <c r="N6375">
        <v>10</v>
      </c>
      <c r="O6375">
        <v>1538</v>
      </c>
      <c r="P6375">
        <v>1634</v>
      </c>
      <c r="Q6375" t="s">
        <v>15927</v>
      </c>
      <c r="R6375">
        <v>945</v>
      </c>
      <c r="S6375">
        <v>1041</v>
      </c>
    </row>
    <row r="6376" spans="1:19" x14ac:dyDescent="0.25">
      <c r="A6376" t="s">
        <v>2889</v>
      </c>
      <c r="B6376">
        <v>1</v>
      </c>
      <c r="C6376" t="s">
        <v>2896</v>
      </c>
      <c r="D6376" t="str">
        <f>INDEX(Transcripts[#Data], MATCH(Exons[[#This Row],[Transcript stable ID]], Transcripts[Transcript stable ID], 0), 4)</f>
        <v>NM_130398.4</v>
      </c>
      <c r="E6376" t="s">
        <v>27</v>
      </c>
      <c r="J6376">
        <v>242011482</v>
      </c>
      <c r="K6376">
        <v>242030132</v>
      </c>
      <c r="L6376">
        <v>242030357</v>
      </c>
      <c r="N6376">
        <v>11</v>
      </c>
      <c r="O6376">
        <v>1635</v>
      </c>
      <c r="P6376">
        <v>1860</v>
      </c>
      <c r="Q6376" t="s">
        <v>15928</v>
      </c>
      <c r="R6376">
        <v>1042</v>
      </c>
      <c r="S6376">
        <v>1267</v>
      </c>
    </row>
    <row r="6377" spans="1:19" x14ac:dyDescent="0.25">
      <c r="A6377" t="s">
        <v>2889</v>
      </c>
      <c r="B6377">
        <v>1</v>
      </c>
      <c r="C6377" t="s">
        <v>2896</v>
      </c>
      <c r="D6377" t="str">
        <f>INDEX(Transcripts[#Data], MATCH(Exons[[#This Row],[Transcript stable ID]], Transcripts[Transcript stable ID], 0), 4)</f>
        <v>NM_130398.4</v>
      </c>
      <c r="E6377" t="s">
        <v>27</v>
      </c>
      <c r="J6377">
        <v>242011482</v>
      </c>
      <c r="K6377">
        <v>242035334</v>
      </c>
      <c r="L6377">
        <v>242035580</v>
      </c>
      <c r="N6377">
        <v>12</v>
      </c>
      <c r="O6377">
        <v>1861</v>
      </c>
      <c r="P6377">
        <v>2107</v>
      </c>
      <c r="Q6377" t="s">
        <v>15929</v>
      </c>
      <c r="R6377">
        <v>1268</v>
      </c>
      <c r="S6377">
        <v>1514</v>
      </c>
    </row>
    <row r="6378" spans="1:19" x14ac:dyDescent="0.25">
      <c r="A6378" t="s">
        <v>2889</v>
      </c>
      <c r="B6378">
        <v>1</v>
      </c>
      <c r="C6378" t="s">
        <v>2896</v>
      </c>
      <c r="D6378" t="str">
        <f>INDEX(Transcripts[#Data], MATCH(Exons[[#This Row],[Transcript stable ID]], Transcripts[Transcript stable ID], 0), 4)</f>
        <v>NM_130398.4</v>
      </c>
      <c r="E6378" t="s">
        <v>27</v>
      </c>
      <c r="J6378">
        <v>242011482</v>
      </c>
      <c r="K6378">
        <v>242042051</v>
      </c>
      <c r="L6378">
        <v>242042645</v>
      </c>
      <c r="N6378">
        <v>13</v>
      </c>
      <c r="O6378">
        <v>2108</v>
      </c>
      <c r="P6378">
        <v>2702</v>
      </c>
      <c r="Q6378" t="s">
        <v>15930</v>
      </c>
      <c r="R6378">
        <v>1515</v>
      </c>
      <c r="S6378">
        <v>2109</v>
      </c>
    </row>
    <row r="6379" spans="1:19" x14ac:dyDescent="0.25">
      <c r="A6379" t="s">
        <v>2889</v>
      </c>
      <c r="B6379">
        <v>1</v>
      </c>
      <c r="C6379" t="s">
        <v>2896</v>
      </c>
      <c r="D6379" t="str">
        <f>INDEX(Transcripts[#Data], MATCH(Exons[[#This Row],[Transcript stable ID]], Transcripts[Transcript stable ID], 0), 4)</f>
        <v>NM_130398.4</v>
      </c>
      <c r="E6379" t="s">
        <v>27</v>
      </c>
      <c r="J6379">
        <v>242011482</v>
      </c>
      <c r="K6379">
        <v>242045218</v>
      </c>
      <c r="L6379">
        <v>242045319</v>
      </c>
      <c r="N6379">
        <v>14</v>
      </c>
      <c r="O6379">
        <v>2703</v>
      </c>
      <c r="P6379">
        <v>2804</v>
      </c>
      <c r="Q6379" t="s">
        <v>15931</v>
      </c>
      <c r="R6379">
        <v>2110</v>
      </c>
      <c r="S6379">
        <v>2211</v>
      </c>
    </row>
    <row r="6380" spans="1:19" x14ac:dyDescent="0.25">
      <c r="A6380" t="s">
        <v>2889</v>
      </c>
      <c r="B6380">
        <v>1</v>
      </c>
      <c r="C6380" t="s">
        <v>2896</v>
      </c>
      <c r="D6380" t="str">
        <f>INDEX(Transcripts[#Data], MATCH(Exons[[#This Row],[Transcript stable ID]], Transcripts[Transcript stable ID], 0), 4)</f>
        <v>NM_130398.4</v>
      </c>
      <c r="E6380" t="s">
        <v>27</v>
      </c>
      <c r="J6380">
        <v>242011482</v>
      </c>
      <c r="K6380">
        <v>242048616</v>
      </c>
      <c r="L6380">
        <v>242048809</v>
      </c>
      <c r="N6380">
        <v>15</v>
      </c>
      <c r="O6380">
        <v>2805</v>
      </c>
      <c r="P6380">
        <v>2998</v>
      </c>
      <c r="Q6380" t="s">
        <v>15932</v>
      </c>
      <c r="R6380">
        <v>2212</v>
      </c>
      <c r="S6380">
        <v>2405</v>
      </c>
    </row>
    <row r="6381" spans="1:19" x14ac:dyDescent="0.25">
      <c r="A6381" t="s">
        <v>2889</v>
      </c>
      <c r="B6381">
        <v>1</v>
      </c>
      <c r="C6381" t="s">
        <v>2896</v>
      </c>
      <c r="D6381" t="str">
        <f>INDEX(Transcripts[#Data], MATCH(Exons[[#This Row],[Transcript stable ID]], Transcripts[Transcript stable ID], 0), 4)</f>
        <v>NM_130398.4</v>
      </c>
      <c r="E6381" t="s">
        <v>27</v>
      </c>
      <c r="H6381">
        <v>242052903</v>
      </c>
      <c r="I6381">
        <v>242053241</v>
      </c>
      <c r="J6381">
        <v>242011482</v>
      </c>
      <c r="K6381">
        <v>242052767</v>
      </c>
      <c r="L6381">
        <v>242053241</v>
      </c>
      <c r="N6381">
        <v>16</v>
      </c>
      <c r="O6381">
        <v>2999</v>
      </c>
      <c r="P6381">
        <v>3134</v>
      </c>
      <c r="Q6381" t="s">
        <v>15933</v>
      </c>
      <c r="R6381">
        <v>2406</v>
      </c>
      <c r="S6381">
        <v>2541</v>
      </c>
    </row>
    <row r="6382" spans="1:19" x14ac:dyDescent="0.25">
      <c r="A6382" t="s">
        <v>2889</v>
      </c>
      <c r="B6382">
        <v>1</v>
      </c>
      <c r="C6382" t="s">
        <v>2900</v>
      </c>
      <c r="D6382" t="str">
        <f>INDEX(Transcripts[#Data], MATCH(Exons[[#This Row],[Transcript stable ID]], Transcripts[Transcript stable ID], 0), 4)</f>
        <v>NM_006027.4</v>
      </c>
      <c r="E6382" t="s">
        <v>27</v>
      </c>
      <c r="F6382">
        <v>242012033</v>
      </c>
      <c r="G6382">
        <v>242012329</v>
      </c>
      <c r="J6382">
        <v>242012033</v>
      </c>
      <c r="K6382">
        <v>242012033</v>
      </c>
      <c r="L6382">
        <v>242012329</v>
      </c>
      <c r="N6382">
        <v>1</v>
      </c>
      <c r="Q6382" t="s">
        <v>15918</v>
      </c>
    </row>
    <row r="6383" spans="1:19" x14ac:dyDescent="0.25">
      <c r="A6383" t="s">
        <v>2889</v>
      </c>
      <c r="B6383">
        <v>1</v>
      </c>
      <c r="C6383" t="s">
        <v>2900</v>
      </c>
      <c r="D6383" t="str">
        <f>INDEX(Transcripts[#Data], MATCH(Exons[[#This Row],[Transcript stable ID]], Transcripts[Transcript stable ID], 0), 4)</f>
        <v>NM_006027.4</v>
      </c>
      <c r="E6383" t="s">
        <v>27</v>
      </c>
      <c r="F6383">
        <v>242013711</v>
      </c>
      <c r="G6383">
        <v>242013727</v>
      </c>
      <c r="J6383">
        <v>242012033</v>
      </c>
      <c r="K6383">
        <v>242013711</v>
      </c>
      <c r="L6383">
        <v>242013888</v>
      </c>
      <c r="N6383">
        <v>2</v>
      </c>
      <c r="O6383">
        <v>315</v>
      </c>
      <c r="P6383">
        <v>475</v>
      </c>
      <c r="Q6383" t="s">
        <v>15921</v>
      </c>
      <c r="R6383">
        <v>1</v>
      </c>
      <c r="S6383">
        <v>161</v>
      </c>
    </row>
    <row r="6384" spans="1:19" x14ac:dyDescent="0.25">
      <c r="A6384" t="s">
        <v>2889</v>
      </c>
      <c r="B6384">
        <v>1</v>
      </c>
      <c r="C6384" t="s">
        <v>2900</v>
      </c>
      <c r="D6384" t="str">
        <f>INDEX(Transcripts[#Data], MATCH(Exons[[#This Row],[Transcript stable ID]], Transcripts[Transcript stable ID], 0), 4)</f>
        <v>NM_006027.4</v>
      </c>
      <c r="E6384" t="s">
        <v>27</v>
      </c>
      <c r="J6384">
        <v>242012033</v>
      </c>
      <c r="K6384">
        <v>242015594</v>
      </c>
      <c r="L6384">
        <v>242015713</v>
      </c>
      <c r="N6384">
        <v>3</v>
      </c>
      <c r="O6384">
        <v>476</v>
      </c>
      <c r="P6384">
        <v>595</v>
      </c>
      <c r="Q6384" t="s">
        <v>15922</v>
      </c>
      <c r="R6384">
        <v>162</v>
      </c>
      <c r="S6384">
        <v>281</v>
      </c>
    </row>
    <row r="6385" spans="1:19" x14ac:dyDescent="0.25">
      <c r="A6385" t="s">
        <v>2889</v>
      </c>
      <c r="B6385">
        <v>1</v>
      </c>
      <c r="C6385" t="s">
        <v>2900</v>
      </c>
      <c r="D6385" t="str">
        <f>INDEX(Transcripts[#Data], MATCH(Exons[[#This Row],[Transcript stable ID]], Transcripts[Transcript stable ID], 0), 4)</f>
        <v>NM_006027.4</v>
      </c>
      <c r="E6385" t="s">
        <v>27</v>
      </c>
      <c r="J6385">
        <v>242012033</v>
      </c>
      <c r="K6385">
        <v>242016660</v>
      </c>
      <c r="L6385">
        <v>242016783</v>
      </c>
      <c r="N6385">
        <v>4</v>
      </c>
      <c r="O6385">
        <v>596</v>
      </c>
      <c r="P6385">
        <v>719</v>
      </c>
      <c r="Q6385" t="s">
        <v>15923</v>
      </c>
      <c r="R6385">
        <v>282</v>
      </c>
      <c r="S6385">
        <v>405</v>
      </c>
    </row>
    <row r="6386" spans="1:19" x14ac:dyDescent="0.25">
      <c r="A6386" t="s">
        <v>2889</v>
      </c>
      <c r="B6386">
        <v>1</v>
      </c>
      <c r="C6386" t="s">
        <v>2900</v>
      </c>
      <c r="D6386" t="str">
        <f>INDEX(Transcripts[#Data], MATCH(Exons[[#This Row],[Transcript stable ID]], Transcripts[Transcript stable ID], 0), 4)</f>
        <v>NM_006027.4</v>
      </c>
      <c r="E6386" t="s">
        <v>27</v>
      </c>
      <c r="J6386">
        <v>242012033</v>
      </c>
      <c r="K6386">
        <v>242020647</v>
      </c>
      <c r="L6386">
        <v>242020784</v>
      </c>
      <c r="N6386">
        <v>5</v>
      </c>
      <c r="O6386">
        <v>720</v>
      </c>
      <c r="P6386">
        <v>857</v>
      </c>
      <c r="Q6386" t="s">
        <v>15924</v>
      </c>
      <c r="R6386">
        <v>406</v>
      </c>
      <c r="S6386">
        <v>543</v>
      </c>
    </row>
    <row r="6387" spans="1:19" x14ac:dyDescent="0.25">
      <c r="A6387" t="s">
        <v>2889</v>
      </c>
      <c r="B6387">
        <v>1</v>
      </c>
      <c r="C6387" t="s">
        <v>2900</v>
      </c>
      <c r="D6387" t="str">
        <f>INDEX(Transcripts[#Data], MATCH(Exons[[#This Row],[Transcript stable ID]], Transcripts[Transcript stable ID], 0), 4)</f>
        <v>NM_006027.4</v>
      </c>
      <c r="E6387" t="s">
        <v>27</v>
      </c>
      <c r="J6387">
        <v>242012033</v>
      </c>
      <c r="K6387">
        <v>242021808</v>
      </c>
      <c r="L6387">
        <v>242022020</v>
      </c>
      <c r="N6387">
        <v>6</v>
      </c>
      <c r="O6387">
        <v>858</v>
      </c>
      <c r="P6387">
        <v>1070</v>
      </c>
      <c r="Q6387" t="s">
        <v>15925</v>
      </c>
      <c r="R6387">
        <v>544</v>
      </c>
      <c r="S6387">
        <v>756</v>
      </c>
    </row>
    <row r="6388" spans="1:19" x14ac:dyDescent="0.25">
      <c r="A6388" t="s">
        <v>2889</v>
      </c>
      <c r="B6388">
        <v>1</v>
      </c>
      <c r="C6388" t="s">
        <v>2900</v>
      </c>
      <c r="D6388" t="str">
        <f>INDEX(Transcripts[#Data], MATCH(Exons[[#This Row],[Transcript stable ID]], Transcripts[Transcript stable ID], 0), 4)</f>
        <v>NM_006027.4</v>
      </c>
      <c r="E6388" t="s">
        <v>27</v>
      </c>
      <c r="J6388">
        <v>242012033</v>
      </c>
      <c r="K6388">
        <v>242023819</v>
      </c>
      <c r="L6388">
        <v>242024006</v>
      </c>
      <c r="N6388">
        <v>7</v>
      </c>
      <c r="O6388">
        <v>1071</v>
      </c>
      <c r="P6388">
        <v>1258</v>
      </c>
      <c r="Q6388" t="s">
        <v>15926</v>
      </c>
      <c r="R6388">
        <v>757</v>
      </c>
      <c r="S6388">
        <v>944</v>
      </c>
    </row>
    <row r="6389" spans="1:19" x14ac:dyDescent="0.25">
      <c r="A6389" t="s">
        <v>2889</v>
      </c>
      <c r="B6389">
        <v>1</v>
      </c>
      <c r="C6389" t="s">
        <v>2900</v>
      </c>
      <c r="D6389" t="str">
        <f>INDEX(Transcripts[#Data], MATCH(Exons[[#This Row],[Transcript stable ID]], Transcripts[Transcript stable ID], 0), 4)</f>
        <v>NM_006027.4</v>
      </c>
      <c r="E6389" t="s">
        <v>27</v>
      </c>
      <c r="J6389">
        <v>242012033</v>
      </c>
      <c r="K6389">
        <v>242024708</v>
      </c>
      <c r="L6389">
        <v>242024804</v>
      </c>
      <c r="N6389">
        <v>8</v>
      </c>
      <c r="O6389">
        <v>1259</v>
      </c>
      <c r="P6389">
        <v>1355</v>
      </c>
      <c r="Q6389" t="s">
        <v>15927</v>
      </c>
      <c r="R6389">
        <v>945</v>
      </c>
      <c r="S6389">
        <v>1041</v>
      </c>
    </row>
    <row r="6390" spans="1:19" x14ac:dyDescent="0.25">
      <c r="A6390" t="s">
        <v>2889</v>
      </c>
      <c r="B6390">
        <v>1</v>
      </c>
      <c r="C6390" t="s">
        <v>2900</v>
      </c>
      <c r="D6390" t="str">
        <f>INDEX(Transcripts[#Data], MATCH(Exons[[#This Row],[Transcript stable ID]], Transcripts[Transcript stable ID], 0), 4)</f>
        <v>NM_006027.4</v>
      </c>
      <c r="E6390" t="s">
        <v>27</v>
      </c>
      <c r="J6390">
        <v>242012033</v>
      </c>
      <c r="K6390">
        <v>242030132</v>
      </c>
      <c r="L6390">
        <v>242030357</v>
      </c>
      <c r="N6390">
        <v>9</v>
      </c>
      <c r="O6390">
        <v>1356</v>
      </c>
      <c r="P6390">
        <v>1581</v>
      </c>
      <c r="Q6390" t="s">
        <v>15928</v>
      </c>
      <c r="R6390">
        <v>1042</v>
      </c>
      <c r="S6390">
        <v>1267</v>
      </c>
    </row>
    <row r="6391" spans="1:19" x14ac:dyDescent="0.25">
      <c r="A6391" t="s">
        <v>2889</v>
      </c>
      <c r="B6391">
        <v>1</v>
      </c>
      <c r="C6391" t="s">
        <v>2900</v>
      </c>
      <c r="D6391" t="str">
        <f>INDEX(Transcripts[#Data], MATCH(Exons[[#This Row],[Transcript stable ID]], Transcripts[Transcript stable ID], 0), 4)</f>
        <v>NM_006027.4</v>
      </c>
      <c r="E6391" t="s">
        <v>27</v>
      </c>
      <c r="J6391">
        <v>242012033</v>
      </c>
      <c r="K6391">
        <v>242035334</v>
      </c>
      <c r="L6391">
        <v>242035580</v>
      </c>
      <c r="N6391">
        <v>10</v>
      </c>
      <c r="O6391">
        <v>1582</v>
      </c>
      <c r="P6391">
        <v>1828</v>
      </c>
      <c r="Q6391" t="s">
        <v>15929</v>
      </c>
      <c r="R6391">
        <v>1268</v>
      </c>
      <c r="S6391">
        <v>1514</v>
      </c>
    </row>
    <row r="6392" spans="1:19" x14ac:dyDescent="0.25">
      <c r="A6392" t="s">
        <v>2889</v>
      </c>
      <c r="B6392">
        <v>1</v>
      </c>
      <c r="C6392" t="s">
        <v>2900</v>
      </c>
      <c r="D6392" t="str">
        <f>INDEX(Transcripts[#Data], MATCH(Exons[[#This Row],[Transcript stable ID]], Transcripts[Transcript stable ID], 0), 4)</f>
        <v>NM_006027.4</v>
      </c>
      <c r="E6392" t="s">
        <v>27</v>
      </c>
      <c r="J6392">
        <v>242012033</v>
      </c>
      <c r="K6392">
        <v>242042051</v>
      </c>
      <c r="L6392">
        <v>242042645</v>
      </c>
      <c r="N6392">
        <v>11</v>
      </c>
      <c r="O6392">
        <v>1829</v>
      </c>
      <c r="P6392">
        <v>2423</v>
      </c>
      <c r="Q6392" t="s">
        <v>15930</v>
      </c>
      <c r="R6392">
        <v>1515</v>
      </c>
      <c r="S6392">
        <v>2109</v>
      </c>
    </row>
    <row r="6393" spans="1:19" x14ac:dyDescent="0.25">
      <c r="A6393" t="s">
        <v>2889</v>
      </c>
      <c r="B6393">
        <v>1</v>
      </c>
      <c r="C6393" t="s">
        <v>2900</v>
      </c>
      <c r="D6393" t="str">
        <f>INDEX(Transcripts[#Data], MATCH(Exons[[#This Row],[Transcript stable ID]], Transcripts[Transcript stable ID], 0), 4)</f>
        <v>NM_006027.4</v>
      </c>
      <c r="E6393" t="s">
        <v>27</v>
      </c>
      <c r="J6393">
        <v>242012033</v>
      </c>
      <c r="K6393">
        <v>242045218</v>
      </c>
      <c r="L6393">
        <v>242045319</v>
      </c>
      <c r="N6393">
        <v>12</v>
      </c>
      <c r="O6393">
        <v>2424</v>
      </c>
      <c r="P6393">
        <v>2525</v>
      </c>
      <c r="Q6393" t="s">
        <v>15931</v>
      </c>
      <c r="R6393">
        <v>2110</v>
      </c>
      <c r="S6393">
        <v>2211</v>
      </c>
    </row>
    <row r="6394" spans="1:19" x14ac:dyDescent="0.25">
      <c r="A6394" t="s">
        <v>2889</v>
      </c>
      <c r="B6394">
        <v>1</v>
      </c>
      <c r="C6394" t="s">
        <v>2900</v>
      </c>
      <c r="D6394" t="str">
        <f>INDEX(Transcripts[#Data], MATCH(Exons[[#This Row],[Transcript stable ID]], Transcripts[Transcript stable ID], 0), 4)</f>
        <v>NM_006027.4</v>
      </c>
      <c r="E6394" t="s">
        <v>27</v>
      </c>
      <c r="J6394">
        <v>242012033</v>
      </c>
      <c r="K6394">
        <v>242048616</v>
      </c>
      <c r="L6394">
        <v>242048809</v>
      </c>
      <c r="N6394">
        <v>13</v>
      </c>
      <c r="O6394">
        <v>2526</v>
      </c>
      <c r="P6394">
        <v>2719</v>
      </c>
      <c r="Q6394" t="s">
        <v>15932</v>
      </c>
      <c r="R6394">
        <v>2212</v>
      </c>
      <c r="S6394">
        <v>2405</v>
      </c>
    </row>
    <row r="6395" spans="1:19" x14ac:dyDescent="0.25">
      <c r="A6395" t="s">
        <v>2889</v>
      </c>
      <c r="B6395">
        <v>1</v>
      </c>
      <c r="C6395" t="s">
        <v>2900</v>
      </c>
      <c r="D6395" t="str">
        <f>INDEX(Transcripts[#Data], MATCH(Exons[[#This Row],[Transcript stable ID]], Transcripts[Transcript stable ID], 0), 4)</f>
        <v>NM_006027.4</v>
      </c>
      <c r="E6395" t="s">
        <v>27</v>
      </c>
      <c r="H6395">
        <v>242052903</v>
      </c>
      <c r="I6395">
        <v>242053237</v>
      </c>
      <c r="J6395">
        <v>242012033</v>
      </c>
      <c r="K6395">
        <v>242052767</v>
      </c>
      <c r="L6395">
        <v>242053237</v>
      </c>
      <c r="N6395">
        <v>14</v>
      </c>
      <c r="O6395">
        <v>2720</v>
      </c>
      <c r="P6395">
        <v>2855</v>
      </c>
      <c r="Q6395" t="s">
        <v>15934</v>
      </c>
      <c r="R6395">
        <v>2406</v>
      </c>
      <c r="S6395">
        <v>2541</v>
      </c>
    </row>
    <row r="6396" spans="1:19" x14ac:dyDescent="0.25">
      <c r="A6396" t="s">
        <v>3520</v>
      </c>
      <c r="B6396">
        <v>1</v>
      </c>
      <c r="C6396" t="s">
        <v>3526</v>
      </c>
      <c r="D6396" t="str">
        <f>INDEX(Transcripts[#Data], MATCH(Exons[[#This Row],[Transcript stable ID]], Transcripts[Transcript stable ID], 0), 4)</f>
        <v>NM_213647.2</v>
      </c>
      <c r="E6396" t="s">
        <v>27</v>
      </c>
      <c r="F6396">
        <v>176513887</v>
      </c>
      <c r="G6396">
        <v>176514078</v>
      </c>
      <c r="J6396">
        <v>176513887</v>
      </c>
      <c r="K6396">
        <v>176513887</v>
      </c>
      <c r="L6396">
        <v>176514078</v>
      </c>
      <c r="N6396">
        <v>1</v>
      </c>
      <c r="Q6396" t="s">
        <v>15935</v>
      </c>
    </row>
    <row r="6397" spans="1:19" x14ac:dyDescent="0.25">
      <c r="A6397" t="s">
        <v>3520</v>
      </c>
      <c r="B6397">
        <v>1</v>
      </c>
      <c r="C6397" t="s">
        <v>3526</v>
      </c>
      <c r="D6397" t="str">
        <f>INDEX(Transcripts[#Data], MATCH(Exons[[#This Row],[Transcript stable ID]], Transcripts[Transcript stable ID], 0), 4)</f>
        <v>NM_213647.2</v>
      </c>
      <c r="E6397" t="s">
        <v>27</v>
      </c>
      <c r="F6397">
        <v>176516551</v>
      </c>
      <c r="G6397">
        <v>176516603</v>
      </c>
      <c r="J6397">
        <v>176513887</v>
      </c>
      <c r="K6397">
        <v>176516551</v>
      </c>
      <c r="L6397">
        <v>176516694</v>
      </c>
      <c r="N6397">
        <v>2</v>
      </c>
      <c r="O6397">
        <v>246</v>
      </c>
      <c r="P6397">
        <v>336</v>
      </c>
      <c r="Q6397" t="s">
        <v>15936</v>
      </c>
      <c r="R6397">
        <v>1</v>
      </c>
      <c r="S6397">
        <v>91</v>
      </c>
    </row>
    <row r="6398" spans="1:19" x14ac:dyDescent="0.25">
      <c r="A6398" t="s">
        <v>3520</v>
      </c>
      <c r="B6398">
        <v>1</v>
      </c>
      <c r="C6398" t="s">
        <v>3526</v>
      </c>
      <c r="D6398" t="str">
        <f>INDEX(Transcripts[#Data], MATCH(Exons[[#This Row],[Transcript stable ID]], Transcripts[Transcript stable ID], 0), 4)</f>
        <v>NM_213647.2</v>
      </c>
      <c r="E6398" t="s">
        <v>27</v>
      </c>
      <c r="J6398">
        <v>176513887</v>
      </c>
      <c r="K6398">
        <v>176517391</v>
      </c>
      <c r="L6398">
        <v>176517654</v>
      </c>
      <c r="N6398">
        <v>3</v>
      </c>
      <c r="O6398">
        <v>337</v>
      </c>
      <c r="P6398">
        <v>600</v>
      </c>
      <c r="Q6398" t="s">
        <v>15937</v>
      </c>
      <c r="R6398">
        <v>92</v>
      </c>
      <c r="S6398">
        <v>355</v>
      </c>
    </row>
    <row r="6399" spans="1:19" x14ac:dyDescent="0.25">
      <c r="A6399" t="s">
        <v>3520</v>
      </c>
      <c r="B6399">
        <v>1</v>
      </c>
      <c r="C6399" t="s">
        <v>3526</v>
      </c>
      <c r="D6399" t="str">
        <f>INDEX(Transcripts[#Data], MATCH(Exons[[#This Row],[Transcript stable ID]], Transcripts[Transcript stable ID], 0), 4)</f>
        <v>NM_213647.2</v>
      </c>
      <c r="E6399" t="s">
        <v>27</v>
      </c>
      <c r="J6399">
        <v>176513887</v>
      </c>
      <c r="K6399">
        <v>176517746</v>
      </c>
      <c r="L6399">
        <v>176517826</v>
      </c>
      <c r="N6399">
        <v>4</v>
      </c>
      <c r="O6399">
        <v>601</v>
      </c>
      <c r="P6399">
        <v>681</v>
      </c>
      <c r="Q6399" t="s">
        <v>15938</v>
      </c>
      <c r="R6399">
        <v>356</v>
      </c>
      <c r="S6399">
        <v>436</v>
      </c>
    </row>
    <row r="6400" spans="1:19" x14ac:dyDescent="0.25">
      <c r="A6400" t="s">
        <v>3520</v>
      </c>
      <c r="B6400">
        <v>1</v>
      </c>
      <c r="C6400" t="s">
        <v>3526</v>
      </c>
      <c r="D6400" t="str">
        <f>INDEX(Transcripts[#Data], MATCH(Exons[[#This Row],[Transcript stable ID]], Transcripts[Transcript stable ID], 0), 4)</f>
        <v>NM_213647.2</v>
      </c>
      <c r="E6400" t="s">
        <v>27</v>
      </c>
      <c r="J6400">
        <v>176513887</v>
      </c>
      <c r="K6400">
        <v>176517939</v>
      </c>
      <c r="L6400">
        <v>176518105</v>
      </c>
      <c r="N6400">
        <v>5</v>
      </c>
      <c r="O6400">
        <v>682</v>
      </c>
      <c r="P6400">
        <v>848</v>
      </c>
      <c r="Q6400" t="s">
        <v>15939</v>
      </c>
      <c r="R6400">
        <v>437</v>
      </c>
      <c r="S6400">
        <v>603</v>
      </c>
    </row>
    <row r="6401" spans="1:19" x14ac:dyDescent="0.25">
      <c r="A6401" t="s">
        <v>3520</v>
      </c>
      <c r="B6401">
        <v>1</v>
      </c>
      <c r="C6401" t="s">
        <v>3526</v>
      </c>
      <c r="D6401" t="str">
        <f>INDEX(Transcripts[#Data], MATCH(Exons[[#This Row],[Transcript stable ID]], Transcripts[Transcript stable ID], 0), 4)</f>
        <v>NM_213647.2</v>
      </c>
      <c r="E6401" t="s">
        <v>27</v>
      </c>
      <c r="J6401">
        <v>176513887</v>
      </c>
      <c r="K6401">
        <v>176518686</v>
      </c>
      <c r="L6401">
        <v>176518809</v>
      </c>
      <c r="N6401">
        <v>6</v>
      </c>
      <c r="O6401">
        <v>849</v>
      </c>
      <c r="P6401">
        <v>972</v>
      </c>
      <c r="Q6401" t="s">
        <v>15940</v>
      </c>
      <c r="R6401">
        <v>604</v>
      </c>
      <c r="S6401">
        <v>727</v>
      </c>
    </row>
    <row r="6402" spans="1:19" x14ac:dyDescent="0.25">
      <c r="A6402" t="s">
        <v>3520</v>
      </c>
      <c r="B6402">
        <v>1</v>
      </c>
      <c r="C6402" t="s">
        <v>3526</v>
      </c>
      <c r="D6402" t="str">
        <f>INDEX(Transcripts[#Data], MATCH(Exons[[#This Row],[Transcript stable ID]], Transcripts[Transcript stable ID], 0), 4)</f>
        <v>NM_213647.2</v>
      </c>
      <c r="E6402" t="s">
        <v>27</v>
      </c>
      <c r="J6402">
        <v>176513887</v>
      </c>
      <c r="K6402">
        <v>176519322</v>
      </c>
      <c r="L6402">
        <v>176519512</v>
      </c>
      <c r="N6402">
        <v>7</v>
      </c>
      <c r="O6402">
        <v>973</v>
      </c>
      <c r="P6402">
        <v>1163</v>
      </c>
      <c r="Q6402" t="s">
        <v>15941</v>
      </c>
      <c r="R6402">
        <v>728</v>
      </c>
      <c r="S6402">
        <v>918</v>
      </c>
    </row>
    <row r="6403" spans="1:19" x14ac:dyDescent="0.25">
      <c r="A6403" t="s">
        <v>3520</v>
      </c>
      <c r="B6403">
        <v>1</v>
      </c>
      <c r="C6403" t="s">
        <v>3526</v>
      </c>
      <c r="D6403" t="str">
        <f>INDEX(Transcripts[#Data], MATCH(Exons[[#This Row],[Transcript stable ID]], Transcripts[Transcript stable ID], 0), 4)</f>
        <v>NM_213647.2</v>
      </c>
      <c r="E6403" t="s">
        <v>27</v>
      </c>
      <c r="J6403">
        <v>176513887</v>
      </c>
      <c r="K6403">
        <v>176519647</v>
      </c>
      <c r="L6403">
        <v>176519785</v>
      </c>
      <c r="N6403">
        <v>8</v>
      </c>
      <c r="O6403">
        <v>1164</v>
      </c>
      <c r="P6403">
        <v>1302</v>
      </c>
      <c r="Q6403" t="s">
        <v>15942</v>
      </c>
      <c r="R6403">
        <v>919</v>
      </c>
      <c r="S6403">
        <v>1057</v>
      </c>
    </row>
    <row r="6404" spans="1:19" x14ac:dyDescent="0.25">
      <c r="A6404" t="s">
        <v>3520</v>
      </c>
      <c r="B6404">
        <v>1</v>
      </c>
      <c r="C6404" t="s">
        <v>3526</v>
      </c>
      <c r="D6404" t="str">
        <f>INDEX(Transcripts[#Data], MATCH(Exons[[#This Row],[Transcript stable ID]], Transcripts[Transcript stable ID], 0), 4)</f>
        <v>NM_213647.2</v>
      </c>
      <c r="E6404" t="s">
        <v>27</v>
      </c>
      <c r="J6404">
        <v>176513887</v>
      </c>
      <c r="K6404">
        <v>176520139</v>
      </c>
      <c r="L6404">
        <v>176520332</v>
      </c>
      <c r="N6404">
        <v>9</v>
      </c>
      <c r="O6404">
        <v>1303</v>
      </c>
      <c r="P6404">
        <v>1496</v>
      </c>
      <c r="Q6404" t="s">
        <v>15943</v>
      </c>
      <c r="R6404">
        <v>1058</v>
      </c>
      <c r="S6404">
        <v>1251</v>
      </c>
    </row>
    <row r="6405" spans="1:19" x14ac:dyDescent="0.25">
      <c r="A6405" t="s">
        <v>3520</v>
      </c>
      <c r="B6405">
        <v>1</v>
      </c>
      <c r="C6405" t="s">
        <v>3526</v>
      </c>
      <c r="D6405" t="str">
        <f>INDEX(Transcripts[#Data], MATCH(Exons[[#This Row],[Transcript stable ID]], Transcripts[Transcript stable ID], 0), 4)</f>
        <v>NM_213647.2</v>
      </c>
      <c r="E6405" t="s">
        <v>27</v>
      </c>
      <c r="J6405">
        <v>176513887</v>
      </c>
      <c r="K6405">
        <v>176520407</v>
      </c>
      <c r="L6405">
        <v>176520552</v>
      </c>
      <c r="N6405">
        <v>10</v>
      </c>
      <c r="O6405">
        <v>1497</v>
      </c>
      <c r="P6405">
        <v>1642</v>
      </c>
      <c r="Q6405" t="s">
        <v>15944</v>
      </c>
      <c r="R6405">
        <v>1252</v>
      </c>
      <c r="S6405">
        <v>1397</v>
      </c>
    </row>
    <row r="6406" spans="1:19" x14ac:dyDescent="0.25">
      <c r="A6406" t="s">
        <v>3520</v>
      </c>
      <c r="B6406">
        <v>1</v>
      </c>
      <c r="C6406" t="s">
        <v>3526</v>
      </c>
      <c r="D6406" t="str">
        <f>INDEX(Transcripts[#Data], MATCH(Exons[[#This Row],[Transcript stable ID]], Transcripts[Transcript stable ID], 0), 4)</f>
        <v>NM_213647.2</v>
      </c>
      <c r="E6406" t="s">
        <v>27</v>
      </c>
      <c r="J6406">
        <v>176513887</v>
      </c>
      <c r="K6406">
        <v>176520655</v>
      </c>
      <c r="L6406">
        <v>176520776</v>
      </c>
      <c r="N6406">
        <v>11</v>
      </c>
      <c r="O6406">
        <v>1643</v>
      </c>
      <c r="P6406">
        <v>1764</v>
      </c>
      <c r="Q6406" t="s">
        <v>15945</v>
      </c>
      <c r="R6406">
        <v>1398</v>
      </c>
      <c r="S6406">
        <v>1519</v>
      </c>
    </row>
    <row r="6407" spans="1:19" x14ac:dyDescent="0.25">
      <c r="A6407" t="s">
        <v>3520</v>
      </c>
      <c r="B6407">
        <v>1</v>
      </c>
      <c r="C6407" t="s">
        <v>3526</v>
      </c>
      <c r="D6407" t="str">
        <f>INDEX(Transcripts[#Data], MATCH(Exons[[#This Row],[Transcript stable ID]], Transcripts[Transcript stable ID], 0), 4)</f>
        <v>NM_213647.2</v>
      </c>
      <c r="E6407" t="s">
        <v>27</v>
      </c>
      <c r="J6407">
        <v>176513887</v>
      </c>
      <c r="K6407">
        <v>176522331</v>
      </c>
      <c r="L6407">
        <v>176522441</v>
      </c>
      <c r="N6407">
        <v>12</v>
      </c>
      <c r="O6407">
        <v>1765</v>
      </c>
      <c r="P6407">
        <v>1875</v>
      </c>
      <c r="Q6407" t="s">
        <v>15946</v>
      </c>
      <c r="R6407">
        <v>1520</v>
      </c>
      <c r="S6407">
        <v>1630</v>
      </c>
    </row>
    <row r="6408" spans="1:19" x14ac:dyDescent="0.25">
      <c r="A6408" t="s">
        <v>3520</v>
      </c>
      <c r="B6408">
        <v>1</v>
      </c>
      <c r="C6408" t="s">
        <v>3526</v>
      </c>
      <c r="D6408" t="str">
        <f>INDEX(Transcripts[#Data], MATCH(Exons[[#This Row],[Transcript stable ID]], Transcripts[Transcript stable ID], 0), 4)</f>
        <v>NM_213647.2</v>
      </c>
      <c r="E6408" t="s">
        <v>27</v>
      </c>
      <c r="J6408">
        <v>176513887</v>
      </c>
      <c r="K6408">
        <v>176522534</v>
      </c>
      <c r="L6408">
        <v>176522724</v>
      </c>
      <c r="N6408">
        <v>13</v>
      </c>
      <c r="O6408">
        <v>1876</v>
      </c>
      <c r="P6408">
        <v>2066</v>
      </c>
      <c r="Q6408" t="s">
        <v>15947</v>
      </c>
      <c r="R6408">
        <v>1631</v>
      </c>
      <c r="S6408">
        <v>1821</v>
      </c>
    </row>
    <row r="6409" spans="1:19" x14ac:dyDescent="0.25">
      <c r="A6409" t="s">
        <v>3520</v>
      </c>
      <c r="B6409">
        <v>1</v>
      </c>
      <c r="C6409" t="s">
        <v>3526</v>
      </c>
      <c r="D6409" t="str">
        <f>INDEX(Transcripts[#Data], MATCH(Exons[[#This Row],[Transcript stable ID]], Transcripts[Transcript stable ID], 0), 4)</f>
        <v>NM_213647.2</v>
      </c>
      <c r="E6409" t="s">
        <v>27</v>
      </c>
      <c r="J6409">
        <v>176513887</v>
      </c>
      <c r="K6409">
        <v>176523058</v>
      </c>
      <c r="L6409">
        <v>176523180</v>
      </c>
      <c r="N6409">
        <v>14</v>
      </c>
      <c r="O6409">
        <v>2067</v>
      </c>
      <c r="P6409">
        <v>2189</v>
      </c>
      <c r="Q6409" t="s">
        <v>15948</v>
      </c>
      <c r="R6409">
        <v>1822</v>
      </c>
      <c r="S6409">
        <v>1944</v>
      </c>
    </row>
    <row r="6410" spans="1:19" x14ac:dyDescent="0.25">
      <c r="A6410" t="s">
        <v>3520</v>
      </c>
      <c r="B6410">
        <v>1</v>
      </c>
      <c r="C6410" t="s">
        <v>3526</v>
      </c>
      <c r="D6410" t="str">
        <f>INDEX(Transcripts[#Data], MATCH(Exons[[#This Row],[Transcript stable ID]], Transcripts[Transcript stable ID], 0), 4)</f>
        <v>NM_213647.2</v>
      </c>
      <c r="E6410" t="s">
        <v>27</v>
      </c>
      <c r="J6410">
        <v>176513887</v>
      </c>
      <c r="K6410">
        <v>176523288</v>
      </c>
      <c r="L6410">
        <v>176523358</v>
      </c>
      <c r="N6410">
        <v>15</v>
      </c>
      <c r="O6410">
        <v>2190</v>
      </c>
      <c r="P6410">
        <v>2260</v>
      </c>
      <c r="Q6410" t="s">
        <v>15949</v>
      </c>
      <c r="R6410">
        <v>1945</v>
      </c>
      <c r="S6410">
        <v>2015</v>
      </c>
    </row>
    <row r="6411" spans="1:19" x14ac:dyDescent="0.25">
      <c r="A6411" t="s">
        <v>3520</v>
      </c>
      <c r="B6411">
        <v>1</v>
      </c>
      <c r="C6411" t="s">
        <v>3526</v>
      </c>
      <c r="D6411" t="str">
        <f>INDEX(Transcripts[#Data], MATCH(Exons[[#This Row],[Transcript stable ID]], Transcripts[Transcript stable ID], 0), 4)</f>
        <v>NM_213647.2</v>
      </c>
      <c r="E6411" t="s">
        <v>27</v>
      </c>
      <c r="J6411">
        <v>176513887</v>
      </c>
      <c r="K6411">
        <v>176523605</v>
      </c>
      <c r="L6411">
        <v>176523742</v>
      </c>
      <c r="N6411">
        <v>16</v>
      </c>
      <c r="O6411">
        <v>2261</v>
      </c>
      <c r="P6411">
        <v>2398</v>
      </c>
      <c r="Q6411" t="s">
        <v>15950</v>
      </c>
      <c r="R6411">
        <v>2016</v>
      </c>
      <c r="S6411">
        <v>2153</v>
      </c>
    </row>
    <row r="6412" spans="1:19" x14ac:dyDescent="0.25">
      <c r="A6412" t="s">
        <v>3520</v>
      </c>
      <c r="B6412">
        <v>1</v>
      </c>
      <c r="C6412" t="s">
        <v>3526</v>
      </c>
      <c r="D6412" t="str">
        <f>INDEX(Transcripts[#Data], MATCH(Exons[[#This Row],[Transcript stable ID]], Transcripts[Transcript stable ID], 0), 4)</f>
        <v>NM_213647.2</v>
      </c>
      <c r="E6412" t="s">
        <v>27</v>
      </c>
      <c r="J6412">
        <v>176513887</v>
      </c>
      <c r="K6412">
        <v>176524293</v>
      </c>
      <c r="L6412">
        <v>176524398</v>
      </c>
      <c r="N6412">
        <v>17</v>
      </c>
      <c r="O6412">
        <v>2399</v>
      </c>
      <c r="P6412">
        <v>2504</v>
      </c>
      <c r="Q6412" t="s">
        <v>15951</v>
      </c>
      <c r="R6412">
        <v>2154</v>
      </c>
      <c r="S6412">
        <v>2259</v>
      </c>
    </row>
    <row r="6413" spans="1:19" x14ac:dyDescent="0.25">
      <c r="A6413" t="s">
        <v>3520</v>
      </c>
      <c r="B6413">
        <v>1</v>
      </c>
      <c r="C6413" t="s">
        <v>3526</v>
      </c>
      <c r="D6413" t="str">
        <f>INDEX(Transcripts[#Data], MATCH(Exons[[#This Row],[Transcript stable ID]], Transcripts[Transcript stable ID], 0), 4)</f>
        <v>NM_213647.2</v>
      </c>
      <c r="E6413" t="s">
        <v>27</v>
      </c>
      <c r="H6413">
        <v>176524678</v>
      </c>
      <c r="I6413">
        <v>176525145</v>
      </c>
      <c r="J6413">
        <v>176513887</v>
      </c>
      <c r="K6413">
        <v>176524528</v>
      </c>
      <c r="L6413">
        <v>176525145</v>
      </c>
      <c r="N6413">
        <v>18</v>
      </c>
      <c r="O6413">
        <v>2505</v>
      </c>
      <c r="P6413">
        <v>2654</v>
      </c>
      <c r="Q6413" t="s">
        <v>15952</v>
      </c>
      <c r="R6413">
        <v>2260</v>
      </c>
      <c r="S6413">
        <v>2409</v>
      </c>
    </row>
    <row r="6414" spans="1:19" x14ac:dyDescent="0.25">
      <c r="A6414" t="s">
        <v>3520</v>
      </c>
      <c r="B6414">
        <v>1</v>
      </c>
      <c r="C6414" t="s">
        <v>3540</v>
      </c>
      <c r="D6414" t="str">
        <f>INDEX(Transcripts[#Data], MATCH(Exons[[#This Row],[Transcript stable ID]], Transcripts[Transcript stable ID], 0), 4)</f>
        <v>NM_022963.3</v>
      </c>
      <c r="E6414" t="s">
        <v>27</v>
      </c>
      <c r="J6414">
        <v>176516568</v>
      </c>
      <c r="K6414">
        <v>176517391</v>
      </c>
      <c r="L6414">
        <v>176517654</v>
      </c>
      <c r="N6414">
        <v>2</v>
      </c>
      <c r="O6414">
        <v>128</v>
      </c>
      <c r="P6414">
        <v>391</v>
      </c>
      <c r="Q6414" t="s">
        <v>15937</v>
      </c>
      <c r="R6414">
        <v>92</v>
      </c>
      <c r="S6414">
        <v>355</v>
      </c>
    </row>
    <row r="6415" spans="1:19" x14ac:dyDescent="0.25">
      <c r="A6415" t="s">
        <v>3520</v>
      </c>
      <c r="B6415">
        <v>1</v>
      </c>
      <c r="C6415" t="s">
        <v>3540</v>
      </c>
      <c r="D6415" t="str">
        <f>INDEX(Transcripts[#Data], MATCH(Exons[[#This Row],[Transcript stable ID]], Transcripts[Transcript stable ID], 0), 4)</f>
        <v>NM_022963.3</v>
      </c>
      <c r="E6415" t="s">
        <v>27</v>
      </c>
      <c r="J6415">
        <v>176516568</v>
      </c>
      <c r="K6415">
        <v>176517746</v>
      </c>
      <c r="L6415">
        <v>176517826</v>
      </c>
      <c r="N6415">
        <v>3</v>
      </c>
      <c r="O6415">
        <v>392</v>
      </c>
      <c r="P6415">
        <v>472</v>
      </c>
      <c r="Q6415" t="s">
        <v>15938</v>
      </c>
      <c r="R6415">
        <v>356</v>
      </c>
      <c r="S6415">
        <v>436</v>
      </c>
    </row>
    <row r="6416" spans="1:19" x14ac:dyDescent="0.25">
      <c r="A6416" t="s">
        <v>3520</v>
      </c>
      <c r="B6416">
        <v>1</v>
      </c>
      <c r="C6416" t="s">
        <v>3540</v>
      </c>
      <c r="D6416" t="str">
        <f>INDEX(Transcripts[#Data], MATCH(Exons[[#This Row],[Transcript stable ID]], Transcripts[Transcript stable ID], 0), 4)</f>
        <v>NM_022963.3</v>
      </c>
      <c r="E6416" t="s">
        <v>27</v>
      </c>
      <c r="J6416">
        <v>176516568</v>
      </c>
      <c r="K6416">
        <v>176517939</v>
      </c>
      <c r="L6416">
        <v>176518105</v>
      </c>
      <c r="N6416">
        <v>4</v>
      </c>
      <c r="O6416">
        <v>473</v>
      </c>
      <c r="P6416">
        <v>639</v>
      </c>
      <c r="Q6416" t="s">
        <v>15939</v>
      </c>
      <c r="R6416">
        <v>437</v>
      </c>
      <c r="S6416">
        <v>603</v>
      </c>
    </row>
    <row r="6417" spans="1:19" x14ac:dyDescent="0.25">
      <c r="A6417" t="s">
        <v>3520</v>
      </c>
      <c r="B6417">
        <v>1</v>
      </c>
      <c r="C6417" t="s">
        <v>3540</v>
      </c>
      <c r="D6417" t="str">
        <f>INDEX(Transcripts[#Data], MATCH(Exons[[#This Row],[Transcript stable ID]], Transcripts[Transcript stable ID], 0), 4)</f>
        <v>NM_022963.3</v>
      </c>
      <c r="E6417" t="s">
        <v>27</v>
      </c>
      <c r="J6417">
        <v>176516568</v>
      </c>
      <c r="K6417">
        <v>176518686</v>
      </c>
      <c r="L6417">
        <v>176518809</v>
      </c>
      <c r="N6417">
        <v>5</v>
      </c>
      <c r="O6417">
        <v>640</v>
      </c>
      <c r="P6417">
        <v>763</v>
      </c>
      <c r="Q6417" t="s">
        <v>15940</v>
      </c>
      <c r="R6417">
        <v>604</v>
      </c>
      <c r="S6417">
        <v>727</v>
      </c>
    </row>
    <row r="6418" spans="1:19" x14ac:dyDescent="0.25">
      <c r="A6418" t="s">
        <v>3520</v>
      </c>
      <c r="B6418">
        <v>1</v>
      </c>
      <c r="C6418" t="s">
        <v>3540</v>
      </c>
      <c r="D6418" t="str">
        <f>INDEX(Transcripts[#Data], MATCH(Exons[[#This Row],[Transcript stable ID]], Transcripts[Transcript stable ID], 0), 4)</f>
        <v>NM_022963.3</v>
      </c>
      <c r="E6418" t="s">
        <v>27</v>
      </c>
      <c r="J6418">
        <v>176516568</v>
      </c>
      <c r="K6418">
        <v>176519322</v>
      </c>
      <c r="L6418">
        <v>176519512</v>
      </c>
      <c r="N6418">
        <v>6</v>
      </c>
      <c r="O6418">
        <v>764</v>
      </c>
      <c r="P6418">
        <v>954</v>
      </c>
      <c r="Q6418" t="s">
        <v>15941</v>
      </c>
      <c r="R6418">
        <v>728</v>
      </c>
      <c r="S6418">
        <v>918</v>
      </c>
    </row>
    <row r="6419" spans="1:19" x14ac:dyDescent="0.25">
      <c r="A6419" t="s">
        <v>3520</v>
      </c>
      <c r="B6419">
        <v>1</v>
      </c>
      <c r="C6419" t="s">
        <v>3540</v>
      </c>
      <c r="D6419" t="str">
        <f>INDEX(Transcripts[#Data], MATCH(Exons[[#This Row],[Transcript stable ID]], Transcripts[Transcript stable ID], 0), 4)</f>
        <v>NM_022963.3</v>
      </c>
      <c r="E6419" t="s">
        <v>27</v>
      </c>
      <c r="J6419">
        <v>176516568</v>
      </c>
      <c r="K6419">
        <v>176519647</v>
      </c>
      <c r="L6419">
        <v>176519785</v>
      </c>
      <c r="N6419">
        <v>7</v>
      </c>
      <c r="O6419">
        <v>955</v>
      </c>
      <c r="P6419">
        <v>1093</v>
      </c>
      <c r="Q6419" t="s">
        <v>15942</v>
      </c>
      <c r="R6419">
        <v>919</v>
      </c>
      <c r="S6419">
        <v>1057</v>
      </c>
    </row>
    <row r="6420" spans="1:19" x14ac:dyDescent="0.25">
      <c r="A6420" t="s">
        <v>3520</v>
      </c>
      <c r="B6420">
        <v>1</v>
      </c>
      <c r="C6420" t="s">
        <v>3540</v>
      </c>
      <c r="D6420" t="str">
        <f>INDEX(Transcripts[#Data], MATCH(Exons[[#This Row],[Transcript stable ID]], Transcripts[Transcript stable ID], 0), 4)</f>
        <v>NM_022963.3</v>
      </c>
      <c r="E6420" t="s">
        <v>27</v>
      </c>
      <c r="J6420">
        <v>176516568</v>
      </c>
      <c r="K6420">
        <v>176520655</v>
      </c>
      <c r="L6420">
        <v>176520776</v>
      </c>
      <c r="N6420">
        <v>9</v>
      </c>
      <c r="O6420">
        <v>1314</v>
      </c>
      <c r="P6420">
        <v>1435</v>
      </c>
      <c r="Q6420" t="s">
        <v>15945</v>
      </c>
      <c r="R6420">
        <v>1278</v>
      </c>
      <c r="S6420">
        <v>1399</v>
      </c>
    </row>
    <row r="6421" spans="1:19" x14ac:dyDescent="0.25">
      <c r="A6421" t="s">
        <v>3520</v>
      </c>
      <c r="B6421">
        <v>1</v>
      </c>
      <c r="C6421" t="s">
        <v>3540</v>
      </c>
      <c r="D6421" t="str">
        <f>INDEX(Transcripts[#Data], MATCH(Exons[[#This Row],[Transcript stable ID]], Transcripts[Transcript stable ID], 0), 4)</f>
        <v>NM_022963.3</v>
      </c>
      <c r="E6421" t="s">
        <v>27</v>
      </c>
      <c r="J6421">
        <v>176516568</v>
      </c>
      <c r="K6421">
        <v>176522331</v>
      </c>
      <c r="L6421">
        <v>176522441</v>
      </c>
      <c r="N6421">
        <v>10</v>
      </c>
      <c r="O6421">
        <v>1436</v>
      </c>
      <c r="P6421">
        <v>1546</v>
      </c>
      <c r="Q6421" t="s">
        <v>15946</v>
      </c>
      <c r="R6421">
        <v>1400</v>
      </c>
      <c r="S6421">
        <v>1510</v>
      </c>
    </row>
    <row r="6422" spans="1:19" x14ac:dyDescent="0.25">
      <c r="A6422" t="s">
        <v>3520</v>
      </c>
      <c r="B6422">
        <v>1</v>
      </c>
      <c r="C6422" t="s">
        <v>3540</v>
      </c>
      <c r="D6422" t="str">
        <f>INDEX(Transcripts[#Data], MATCH(Exons[[#This Row],[Transcript stable ID]], Transcripts[Transcript stable ID], 0), 4)</f>
        <v>NM_022963.3</v>
      </c>
      <c r="E6422" t="s">
        <v>27</v>
      </c>
      <c r="J6422">
        <v>176516568</v>
      </c>
      <c r="K6422">
        <v>176522534</v>
      </c>
      <c r="L6422">
        <v>176522724</v>
      </c>
      <c r="N6422">
        <v>11</v>
      </c>
      <c r="O6422">
        <v>1547</v>
      </c>
      <c r="P6422">
        <v>1737</v>
      </c>
      <c r="Q6422" t="s">
        <v>15947</v>
      </c>
      <c r="R6422">
        <v>1511</v>
      </c>
      <c r="S6422">
        <v>1701</v>
      </c>
    </row>
    <row r="6423" spans="1:19" x14ac:dyDescent="0.25">
      <c r="A6423" t="s">
        <v>3520</v>
      </c>
      <c r="B6423">
        <v>1</v>
      </c>
      <c r="C6423" t="s">
        <v>3540</v>
      </c>
      <c r="D6423" t="str">
        <f>INDEX(Transcripts[#Data], MATCH(Exons[[#This Row],[Transcript stable ID]], Transcripts[Transcript stable ID], 0), 4)</f>
        <v>NM_022963.3</v>
      </c>
      <c r="E6423" t="s">
        <v>27</v>
      </c>
      <c r="J6423">
        <v>176516568</v>
      </c>
      <c r="K6423">
        <v>176523058</v>
      </c>
      <c r="L6423">
        <v>176523180</v>
      </c>
      <c r="N6423">
        <v>12</v>
      </c>
      <c r="O6423">
        <v>1738</v>
      </c>
      <c r="P6423">
        <v>1860</v>
      </c>
      <c r="Q6423" t="s">
        <v>15948</v>
      </c>
      <c r="R6423">
        <v>1702</v>
      </c>
      <c r="S6423">
        <v>1824</v>
      </c>
    </row>
    <row r="6424" spans="1:19" x14ac:dyDescent="0.25">
      <c r="A6424" t="s">
        <v>3520</v>
      </c>
      <c r="B6424">
        <v>1</v>
      </c>
      <c r="C6424" t="s">
        <v>3540</v>
      </c>
      <c r="D6424" t="str">
        <f>INDEX(Transcripts[#Data], MATCH(Exons[[#This Row],[Transcript stable ID]], Transcripts[Transcript stable ID], 0), 4)</f>
        <v>NM_022963.3</v>
      </c>
      <c r="E6424" t="s">
        <v>27</v>
      </c>
      <c r="J6424">
        <v>176516568</v>
      </c>
      <c r="K6424">
        <v>176523288</v>
      </c>
      <c r="L6424">
        <v>176523358</v>
      </c>
      <c r="N6424">
        <v>13</v>
      </c>
      <c r="O6424">
        <v>1861</v>
      </c>
      <c r="P6424">
        <v>1931</v>
      </c>
      <c r="Q6424" t="s">
        <v>15949</v>
      </c>
      <c r="R6424">
        <v>1825</v>
      </c>
      <c r="S6424">
        <v>1895</v>
      </c>
    </row>
    <row r="6425" spans="1:19" x14ac:dyDescent="0.25">
      <c r="A6425" t="s">
        <v>3520</v>
      </c>
      <c r="B6425">
        <v>1</v>
      </c>
      <c r="C6425" t="s">
        <v>3540</v>
      </c>
      <c r="D6425" t="str">
        <f>INDEX(Transcripts[#Data], MATCH(Exons[[#This Row],[Transcript stable ID]], Transcripts[Transcript stable ID], 0), 4)</f>
        <v>NM_022963.3</v>
      </c>
      <c r="E6425" t="s">
        <v>27</v>
      </c>
      <c r="J6425">
        <v>176516568</v>
      </c>
      <c r="K6425">
        <v>176523605</v>
      </c>
      <c r="L6425">
        <v>176523742</v>
      </c>
      <c r="N6425">
        <v>14</v>
      </c>
      <c r="O6425">
        <v>1932</v>
      </c>
      <c r="P6425">
        <v>2069</v>
      </c>
      <c r="Q6425" t="s">
        <v>15950</v>
      </c>
      <c r="R6425">
        <v>1896</v>
      </c>
      <c r="S6425">
        <v>2033</v>
      </c>
    </row>
    <row r="6426" spans="1:19" x14ac:dyDescent="0.25">
      <c r="A6426" t="s">
        <v>3520</v>
      </c>
      <c r="B6426">
        <v>1</v>
      </c>
      <c r="C6426" t="s">
        <v>3540</v>
      </c>
      <c r="D6426" t="str">
        <f>INDEX(Transcripts[#Data], MATCH(Exons[[#This Row],[Transcript stable ID]], Transcripts[Transcript stable ID], 0), 4)</f>
        <v>NM_022963.3</v>
      </c>
      <c r="E6426" t="s">
        <v>27</v>
      </c>
      <c r="J6426">
        <v>176516568</v>
      </c>
      <c r="K6426">
        <v>176524293</v>
      </c>
      <c r="L6426">
        <v>176524398</v>
      </c>
      <c r="N6426">
        <v>15</v>
      </c>
      <c r="O6426">
        <v>2070</v>
      </c>
      <c r="P6426">
        <v>2175</v>
      </c>
      <c r="Q6426" t="s">
        <v>15951</v>
      </c>
      <c r="R6426">
        <v>2034</v>
      </c>
      <c r="S6426">
        <v>2139</v>
      </c>
    </row>
    <row r="6427" spans="1:19" x14ac:dyDescent="0.25">
      <c r="A6427" t="s">
        <v>3520</v>
      </c>
      <c r="B6427">
        <v>1</v>
      </c>
      <c r="C6427" t="s">
        <v>3540</v>
      </c>
      <c r="D6427" t="str">
        <f>INDEX(Transcripts[#Data], MATCH(Exons[[#This Row],[Transcript stable ID]], Transcripts[Transcript stable ID], 0), 4)</f>
        <v>NM_022963.3</v>
      </c>
      <c r="E6427" t="s">
        <v>27</v>
      </c>
      <c r="F6427">
        <v>176516568</v>
      </c>
      <c r="G6427">
        <v>176516603</v>
      </c>
      <c r="J6427">
        <v>176516568</v>
      </c>
      <c r="K6427">
        <v>176516568</v>
      </c>
      <c r="L6427">
        <v>176516694</v>
      </c>
      <c r="N6427">
        <v>1</v>
      </c>
      <c r="O6427">
        <v>37</v>
      </c>
      <c r="P6427">
        <v>127</v>
      </c>
      <c r="Q6427" t="s">
        <v>15953</v>
      </c>
      <c r="R6427">
        <v>1</v>
      </c>
      <c r="S6427">
        <v>91</v>
      </c>
    </row>
    <row r="6428" spans="1:19" x14ac:dyDescent="0.25">
      <c r="A6428" t="s">
        <v>3520</v>
      </c>
      <c r="B6428">
        <v>1</v>
      </c>
      <c r="C6428" t="s">
        <v>3540</v>
      </c>
      <c r="D6428" t="str">
        <f>INDEX(Transcripts[#Data], MATCH(Exons[[#This Row],[Transcript stable ID]], Transcripts[Transcript stable ID], 0), 4)</f>
        <v>NM_022963.3</v>
      </c>
      <c r="E6428" t="s">
        <v>27</v>
      </c>
      <c r="J6428">
        <v>176516568</v>
      </c>
      <c r="K6428">
        <v>176520333</v>
      </c>
      <c r="L6428">
        <v>176520552</v>
      </c>
      <c r="N6428">
        <v>8</v>
      </c>
      <c r="O6428">
        <v>1094</v>
      </c>
      <c r="P6428">
        <v>1313</v>
      </c>
      <c r="Q6428" t="s">
        <v>15954</v>
      </c>
      <c r="R6428">
        <v>1058</v>
      </c>
      <c r="S6428">
        <v>1277</v>
      </c>
    </row>
    <row r="6429" spans="1:19" x14ac:dyDescent="0.25">
      <c r="A6429" t="s">
        <v>3520</v>
      </c>
      <c r="B6429">
        <v>1</v>
      </c>
      <c r="C6429" t="s">
        <v>3540</v>
      </c>
      <c r="D6429" t="str">
        <f>INDEX(Transcripts[#Data], MATCH(Exons[[#This Row],[Transcript stable ID]], Transcripts[Transcript stable ID], 0), 4)</f>
        <v>NM_022963.3</v>
      </c>
      <c r="E6429" t="s">
        <v>27</v>
      </c>
      <c r="H6429">
        <v>176524678</v>
      </c>
      <c r="I6429">
        <v>176524770</v>
      </c>
      <c r="J6429">
        <v>176516568</v>
      </c>
      <c r="K6429">
        <v>176524528</v>
      </c>
      <c r="L6429">
        <v>176524770</v>
      </c>
      <c r="N6429">
        <v>16</v>
      </c>
      <c r="O6429">
        <v>2176</v>
      </c>
      <c r="P6429">
        <v>2325</v>
      </c>
      <c r="Q6429" t="s">
        <v>15955</v>
      </c>
      <c r="R6429">
        <v>2140</v>
      </c>
      <c r="S6429">
        <v>2289</v>
      </c>
    </row>
    <row r="6430" spans="1:19" x14ac:dyDescent="0.25">
      <c r="A6430" t="s">
        <v>9925</v>
      </c>
      <c r="B6430">
        <v>-1</v>
      </c>
      <c r="C6430" t="s">
        <v>9926</v>
      </c>
      <c r="D6430" t="str">
        <f>INDEX(Transcripts[#Data], MATCH(Exons[[#This Row],[Transcript stable ID]], Transcripts[Transcript stable ID], 0), 4)</f>
        <v>NM_004655.4</v>
      </c>
      <c r="E6430" t="s">
        <v>27</v>
      </c>
      <c r="F6430">
        <v>63557568</v>
      </c>
      <c r="G6430">
        <v>63557765</v>
      </c>
      <c r="J6430">
        <v>63557765</v>
      </c>
      <c r="K6430">
        <v>63557568</v>
      </c>
      <c r="L6430">
        <v>63557765</v>
      </c>
      <c r="N6430">
        <v>1</v>
      </c>
      <c r="Q6430" t="s">
        <v>15956</v>
      </c>
    </row>
    <row r="6431" spans="1:19" x14ac:dyDescent="0.25">
      <c r="A6431" t="s">
        <v>9925</v>
      </c>
      <c r="B6431">
        <v>-1</v>
      </c>
      <c r="C6431" t="s">
        <v>9926</v>
      </c>
      <c r="D6431" t="str">
        <f>INDEX(Transcripts[#Data], MATCH(Exons[[#This Row],[Transcript stable ID]], Transcripts[Transcript stable ID], 0), 4)</f>
        <v>NM_004655.4</v>
      </c>
      <c r="E6431" t="s">
        <v>27</v>
      </c>
      <c r="F6431">
        <v>63554739</v>
      </c>
      <c r="G6431">
        <v>63554854</v>
      </c>
      <c r="J6431">
        <v>63557765</v>
      </c>
      <c r="K6431">
        <v>63553924</v>
      </c>
      <c r="L6431">
        <v>63554854</v>
      </c>
      <c r="N6431">
        <v>2</v>
      </c>
      <c r="O6431">
        <v>315</v>
      </c>
      <c r="P6431">
        <v>1129</v>
      </c>
      <c r="Q6431" t="s">
        <v>15957</v>
      </c>
      <c r="R6431">
        <v>1</v>
      </c>
      <c r="S6431">
        <v>815</v>
      </c>
    </row>
    <row r="6432" spans="1:19" x14ac:dyDescent="0.25">
      <c r="A6432" t="s">
        <v>9925</v>
      </c>
      <c r="B6432">
        <v>-1</v>
      </c>
      <c r="C6432" t="s">
        <v>9926</v>
      </c>
      <c r="D6432" t="str">
        <f>INDEX(Transcripts[#Data], MATCH(Exons[[#This Row],[Transcript stable ID]], Transcripts[Transcript stable ID], 0), 4)</f>
        <v>NM_004655.4</v>
      </c>
      <c r="E6432" t="s">
        <v>27</v>
      </c>
      <c r="J6432">
        <v>63557765</v>
      </c>
      <c r="K6432">
        <v>63545638</v>
      </c>
      <c r="L6432">
        <v>63545778</v>
      </c>
      <c r="N6432">
        <v>3</v>
      </c>
      <c r="O6432">
        <v>1130</v>
      </c>
      <c r="P6432">
        <v>1270</v>
      </c>
      <c r="Q6432" t="s">
        <v>15958</v>
      </c>
      <c r="R6432">
        <v>816</v>
      </c>
      <c r="S6432">
        <v>956</v>
      </c>
    </row>
    <row r="6433" spans="1:19" x14ac:dyDescent="0.25">
      <c r="A6433" t="s">
        <v>9925</v>
      </c>
      <c r="B6433">
        <v>-1</v>
      </c>
      <c r="C6433" t="s">
        <v>9926</v>
      </c>
      <c r="D6433" t="str">
        <f>INDEX(Transcripts[#Data], MATCH(Exons[[#This Row],[Transcript stable ID]], Transcripts[Transcript stable ID], 0), 4)</f>
        <v>NM_004655.4</v>
      </c>
      <c r="E6433" t="s">
        <v>27</v>
      </c>
      <c r="J6433">
        <v>63557765</v>
      </c>
      <c r="K6433">
        <v>63537573</v>
      </c>
      <c r="L6433">
        <v>63537675</v>
      </c>
      <c r="N6433">
        <v>4</v>
      </c>
      <c r="O6433">
        <v>1271</v>
      </c>
      <c r="P6433">
        <v>1373</v>
      </c>
      <c r="Q6433" t="s">
        <v>15959</v>
      </c>
      <c r="R6433">
        <v>957</v>
      </c>
      <c r="S6433">
        <v>1059</v>
      </c>
    </row>
    <row r="6434" spans="1:19" x14ac:dyDescent="0.25">
      <c r="A6434" t="s">
        <v>9925</v>
      </c>
      <c r="B6434">
        <v>-1</v>
      </c>
      <c r="C6434" t="s">
        <v>9926</v>
      </c>
      <c r="D6434" t="str">
        <f>INDEX(Transcripts[#Data], MATCH(Exons[[#This Row],[Transcript stable ID]], Transcripts[Transcript stable ID], 0), 4)</f>
        <v>NM_004655.4</v>
      </c>
      <c r="E6434" t="s">
        <v>27</v>
      </c>
      <c r="J6434">
        <v>63557765</v>
      </c>
      <c r="K6434">
        <v>63534321</v>
      </c>
      <c r="L6434">
        <v>63534461</v>
      </c>
      <c r="N6434">
        <v>5</v>
      </c>
      <c r="O6434">
        <v>1374</v>
      </c>
      <c r="P6434">
        <v>1514</v>
      </c>
      <c r="Q6434" t="s">
        <v>15960</v>
      </c>
      <c r="R6434">
        <v>1060</v>
      </c>
      <c r="S6434">
        <v>1200</v>
      </c>
    </row>
    <row r="6435" spans="1:19" x14ac:dyDescent="0.25">
      <c r="A6435" t="s">
        <v>9925</v>
      </c>
      <c r="B6435">
        <v>-1</v>
      </c>
      <c r="C6435" t="s">
        <v>9926</v>
      </c>
      <c r="D6435" t="str">
        <f>INDEX(Transcripts[#Data], MATCH(Exons[[#This Row],[Transcript stable ID]], Transcripts[Transcript stable ID], 0), 4)</f>
        <v>NM_004655.4</v>
      </c>
      <c r="E6435" t="s">
        <v>27</v>
      </c>
      <c r="J6435">
        <v>63557765</v>
      </c>
      <c r="K6435">
        <v>63533442</v>
      </c>
      <c r="L6435">
        <v>63533953</v>
      </c>
      <c r="N6435">
        <v>6</v>
      </c>
      <c r="O6435">
        <v>1515</v>
      </c>
      <c r="P6435">
        <v>2026</v>
      </c>
      <c r="Q6435" t="s">
        <v>15961</v>
      </c>
      <c r="R6435">
        <v>1201</v>
      </c>
      <c r="S6435">
        <v>1712</v>
      </c>
    </row>
    <row r="6436" spans="1:19" x14ac:dyDescent="0.25">
      <c r="A6436" t="s">
        <v>9925</v>
      </c>
      <c r="B6436">
        <v>-1</v>
      </c>
      <c r="C6436" t="s">
        <v>9926</v>
      </c>
      <c r="D6436" t="str">
        <f>INDEX(Transcripts[#Data], MATCH(Exons[[#This Row],[Transcript stable ID]], Transcripts[Transcript stable ID], 0), 4)</f>
        <v>NM_004655.4</v>
      </c>
      <c r="E6436" t="s">
        <v>27</v>
      </c>
      <c r="J6436">
        <v>63557765</v>
      </c>
      <c r="K6436">
        <v>63532987</v>
      </c>
      <c r="L6436">
        <v>63533181</v>
      </c>
      <c r="N6436">
        <v>7</v>
      </c>
      <c r="O6436">
        <v>2027</v>
      </c>
      <c r="P6436">
        <v>2221</v>
      </c>
      <c r="Q6436" t="s">
        <v>15962</v>
      </c>
      <c r="R6436">
        <v>1713</v>
      </c>
      <c r="S6436">
        <v>1907</v>
      </c>
    </row>
    <row r="6437" spans="1:19" x14ac:dyDescent="0.25">
      <c r="A6437" t="s">
        <v>9925</v>
      </c>
      <c r="B6437">
        <v>-1</v>
      </c>
      <c r="C6437" t="s">
        <v>9926</v>
      </c>
      <c r="D6437" t="str">
        <f>INDEX(Transcripts[#Data], MATCH(Exons[[#This Row],[Transcript stable ID]], Transcripts[Transcript stable ID], 0), 4)</f>
        <v>NM_004655.4</v>
      </c>
      <c r="E6437" t="s">
        <v>27</v>
      </c>
      <c r="J6437">
        <v>63557765</v>
      </c>
      <c r="K6437">
        <v>63532438</v>
      </c>
      <c r="L6437">
        <v>63532671</v>
      </c>
      <c r="N6437">
        <v>8</v>
      </c>
      <c r="O6437">
        <v>2222</v>
      </c>
      <c r="P6437">
        <v>2455</v>
      </c>
      <c r="Q6437" t="s">
        <v>15963</v>
      </c>
      <c r="R6437">
        <v>1908</v>
      </c>
      <c r="S6437">
        <v>2141</v>
      </c>
    </row>
    <row r="6438" spans="1:19" x14ac:dyDescent="0.25">
      <c r="A6438" t="s">
        <v>9925</v>
      </c>
      <c r="B6438">
        <v>-1</v>
      </c>
      <c r="C6438" t="s">
        <v>9926</v>
      </c>
      <c r="D6438" t="str">
        <f>INDEX(Transcripts[#Data], MATCH(Exons[[#This Row],[Transcript stable ID]], Transcripts[Transcript stable ID], 0), 4)</f>
        <v>NM_004655.4</v>
      </c>
      <c r="E6438" t="s">
        <v>27</v>
      </c>
      <c r="J6438">
        <v>63557765</v>
      </c>
      <c r="K6438">
        <v>63531744</v>
      </c>
      <c r="L6438">
        <v>63531839</v>
      </c>
      <c r="N6438">
        <v>9</v>
      </c>
      <c r="O6438">
        <v>2456</v>
      </c>
      <c r="P6438">
        <v>2551</v>
      </c>
      <c r="Q6438" t="s">
        <v>15964</v>
      </c>
      <c r="R6438">
        <v>2142</v>
      </c>
      <c r="S6438">
        <v>2237</v>
      </c>
    </row>
    <row r="6439" spans="1:19" x14ac:dyDescent="0.25">
      <c r="A6439" t="s">
        <v>9925</v>
      </c>
      <c r="B6439">
        <v>-1</v>
      </c>
      <c r="C6439" t="s">
        <v>9926</v>
      </c>
      <c r="D6439" t="str">
        <f>INDEX(Transcripts[#Data], MATCH(Exons[[#This Row],[Transcript stable ID]], Transcripts[Transcript stable ID], 0), 4)</f>
        <v>NM_004655.4</v>
      </c>
      <c r="E6439" t="s">
        <v>27</v>
      </c>
      <c r="J6439">
        <v>63557765</v>
      </c>
      <c r="K6439">
        <v>63530030</v>
      </c>
      <c r="L6439">
        <v>63530197</v>
      </c>
      <c r="N6439">
        <v>10</v>
      </c>
      <c r="O6439">
        <v>2552</v>
      </c>
      <c r="P6439">
        <v>2719</v>
      </c>
      <c r="Q6439" t="s">
        <v>15965</v>
      </c>
      <c r="R6439">
        <v>2238</v>
      </c>
      <c r="S6439">
        <v>2405</v>
      </c>
    </row>
    <row r="6440" spans="1:19" x14ac:dyDescent="0.25">
      <c r="A6440" t="s">
        <v>9925</v>
      </c>
      <c r="B6440">
        <v>-1</v>
      </c>
      <c r="C6440" t="s">
        <v>9926</v>
      </c>
      <c r="D6440" t="str">
        <f>INDEX(Transcripts[#Data], MATCH(Exons[[#This Row],[Transcript stable ID]], Transcripts[Transcript stable ID], 0), 4)</f>
        <v>NM_004655.4</v>
      </c>
      <c r="E6440" t="s">
        <v>27</v>
      </c>
      <c r="H6440">
        <v>63524681</v>
      </c>
      <c r="I6440">
        <v>63526093</v>
      </c>
      <c r="J6440">
        <v>63557765</v>
      </c>
      <c r="K6440">
        <v>63524681</v>
      </c>
      <c r="L6440">
        <v>63526220</v>
      </c>
      <c r="N6440">
        <v>11</v>
      </c>
      <c r="O6440">
        <v>2720</v>
      </c>
      <c r="P6440">
        <v>2846</v>
      </c>
      <c r="Q6440" t="s">
        <v>15966</v>
      </c>
      <c r="R6440">
        <v>2406</v>
      </c>
      <c r="S6440">
        <v>2532</v>
      </c>
    </row>
    <row r="6441" spans="1:19" x14ac:dyDescent="0.25">
      <c r="A6441" t="s">
        <v>9948</v>
      </c>
      <c r="B6441">
        <v>-1</v>
      </c>
      <c r="C6441" t="s">
        <v>9949</v>
      </c>
      <c r="D6441" t="str">
        <f>INDEX(Transcripts[#Data], MATCH(Exons[[#This Row],[Transcript stable ID]], Transcripts[Transcript stable ID], 0), 4)</f>
        <v>NM_181690.2</v>
      </c>
      <c r="E6441" t="s">
        <v>27</v>
      </c>
      <c r="F6441">
        <v>244006473</v>
      </c>
      <c r="G6441">
        <v>244006538</v>
      </c>
      <c r="J6441">
        <v>244006538</v>
      </c>
      <c r="K6441">
        <v>244006427</v>
      </c>
      <c r="L6441">
        <v>244006538</v>
      </c>
      <c r="N6441">
        <v>1</v>
      </c>
      <c r="O6441">
        <v>67</v>
      </c>
      <c r="P6441">
        <v>112</v>
      </c>
      <c r="Q6441" t="s">
        <v>15967</v>
      </c>
      <c r="R6441">
        <v>1</v>
      </c>
      <c r="S6441">
        <v>46</v>
      </c>
    </row>
    <row r="6442" spans="1:19" x14ac:dyDescent="0.25">
      <c r="A6442" t="s">
        <v>9948</v>
      </c>
      <c r="B6442">
        <v>-1</v>
      </c>
      <c r="C6442" t="s">
        <v>9949</v>
      </c>
      <c r="D6442" t="str">
        <f>INDEX(Transcripts[#Data], MATCH(Exons[[#This Row],[Transcript stable ID]], Transcripts[Transcript stable ID], 0), 4)</f>
        <v>NM_181690.2</v>
      </c>
      <c r="E6442" t="s">
        <v>27</v>
      </c>
      <c r="J6442">
        <v>244006538</v>
      </c>
      <c r="K6442">
        <v>243858893</v>
      </c>
      <c r="L6442">
        <v>243859018</v>
      </c>
      <c r="N6442">
        <v>2</v>
      </c>
      <c r="O6442">
        <v>113</v>
      </c>
      <c r="P6442">
        <v>238</v>
      </c>
      <c r="Q6442" t="s">
        <v>15968</v>
      </c>
      <c r="R6442">
        <v>47</v>
      </c>
      <c r="S6442">
        <v>172</v>
      </c>
    </row>
    <row r="6443" spans="1:19" x14ac:dyDescent="0.25">
      <c r="A6443" t="s">
        <v>9948</v>
      </c>
      <c r="B6443">
        <v>-1</v>
      </c>
      <c r="C6443" t="s">
        <v>9949</v>
      </c>
      <c r="D6443" t="str">
        <f>INDEX(Transcripts[#Data], MATCH(Exons[[#This Row],[Transcript stable ID]], Transcripts[Transcript stable ID], 0), 4)</f>
        <v>NM_181690.2</v>
      </c>
      <c r="E6443" t="s">
        <v>27</v>
      </c>
      <c r="J6443">
        <v>244006538</v>
      </c>
      <c r="K6443">
        <v>243828074</v>
      </c>
      <c r="L6443">
        <v>243828185</v>
      </c>
      <c r="N6443">
        <v>3</v>
      </c>
      <c r="O6443">
        <v>239</v>
      </c>
      <c r="P6443">
        <v>350</v>
      </c>
      <c r="Q6443" t="s">
        <v>15969</v>
      </c>
      <c r="R6443">
        <v>173</v>
      </c>
      <c r="S6443">
        <v>284</v>
      </c>
    </row>
    <row r="6444" spans="1:19" x14ac:dyDescent="0.25">
      <c r="A6444" t="s">
        <v>9948</v>
      </c>
      <c r="B6444">
        <v>-1</v>
      </c>
      <c r="C6444" t="s">
        <v>9949</v>
      </c>
      <c r="D6444" t="str">
        <f>INDEX(Transcripts[#Data], MATCH(Exons[[#This Row],[Transcript stable ID]], Transcripts[Transcript stable ID], 0), 4)</f>
        <v>NM_181690.2</v>
      </c>
      <c r="E6444" t="s">
        <v>27</v>
      </c>
      <c r="J6444">
        <v>244006538</v>
      </c>
      <c r="K6444">
        <v>243809195</v>
      </c>
      <c r="L6444">
        <v>243809339</v>
      </c>
      <c r="N6444">
        <v>4</v>
      </c>
      <c r="O6444">
        <v>351</v>
      </c>
      <c r="P6444">
        <v>495</v>
      </c>
      <c r="Q6444" t="s">
        <v>15970</v>
      </c>
      <c r="R6444">
        <v>285</v>
      </c>
      <c r="S6444">
        <v>429</v>
      </c>
    </row>
    <row r="6445" spans="1:19" x14ac:dyDescent="0.25">
      <c r="A6445" t="s">
        <v>9948</v>
      </c>
      <c r="B6445">
        <v>-1</v>
      </c>
      <c r="C6445" t="s">
        <v>9949</v>
      </c>
      <c r="D6445" t="str">
        <f>INDEX(Transcripts[#Data], MATCH(Exons[[#This Row],[Transcript stable ID]], Transcripts[Transcript stable ID], 0), 4)</f>
        <v>NM_181690.2</v>
      </c>
      <c r="E6445" t="s">
        <v>27</v>
      </c>
      <c r="J6445">
        <v>244006538</v>
      </c>
      <c r="K6445">
        <v>243800913</v>
      </c>
      <c r="L6445">
        <v>243801044</v>
      </c>
      <c r="N6445">
        <v>5</v>
      </c>
      <c r="O6445">
        <v>496</v>
      </c>
      <c r="P6445">
        <v>627</v>
      </c>
      <c r="Q6445" t="s">
        <v>15971</v>
      </c>
      <c r="R6445">
        <v>430</v>
      </c>
      <c r="S6445">
        <v>561</v>
      </c>
    </row>
    <row r="6446" spans="1:19" x14ac:dyDescent="0.25">
      <c r="A6446" t="s">
        <v>9948</v>
      </c>
      <c r="B6446">
        <v>-1</v>
      </c>
      <c r="C6446" t="s">
        <v>9949</v>
      </c>
      <c r="D6446" t="str">
        <f>INDEX(Transcripts[#Data], MATCH(Exons[[#This Row],[Transcript stable ID]], Transcripts[Transcript stable ID], 0), 4)</f>
        <v>NM_181690.2</v>
      </c>
      <c r="E6446" t="s">
        <v>27</v>
      </c>
      <c r="J6446">
        <v>244006538</v>
      </c>
      <c r="K6446">
        <v>243778398</v>
      </c>
      <c r="L6446">
        <v>243778463</v>
      </c>
      <c r="N6446">
        <v>6</v>
      </c>
      <c r="O6446">
        <v>628</v>
      </c>
      <c r="P6446">
        <v>693</v>
      </c>
      <c r="Q6446" t="s">
        <v>15972</v>
      </c>
      <c r="R6446">
        <v>562</v>
      </c>
      <c r="S6446">
        <v>627</v>
      </c>
    </row>
    <row r="6447" spans="1:19" x14ac:dyDescent="0.25">
      <c r="A6447" t="s">
        <v>9948</v>
      </c>
      <c r="B6447">
        <v>-1</v>
      </c>
      <c r="C6447" t="s">
        <v>9949</v>
      </c>
      <c r="D6447" t="str">
        <f>INDEX(Transcripts[#Data], MATCH(Exons[[#This Row],[Transcript stable ID]], Transcripts[Transcript stable ID], 0), 4)</f>
        <v>NM_181690.2</v>
      </c>
      <c r="E6447" t="s">
        <v>27</v>
      </c>
      <c r="J6447">
        <v>244006538</v>
      </c>
      <c r="K6447">
        <v>243776973</v>
      </c>
      <c r="L6447">
        <v>243777041</v>
      </c>
      <c r="N6447">
        <v>7</v>
      </c>
      <c r="O6447">
        <v>694</v>
      </c>
      <c r="P6447">
        <v>762</v>
      </c>
      <c r="Q6447" t="s">
        <v>15973</v>
      </c>
      <c r="R6447">
        <v>628</v>
      </c>
      <c r="S6447">
        <v>696</v>
      </c>
    </row>
    <row r="6448" spans="1:19" x14ac:dyDescent="0.25">
      <c r="A6448" t="s">
        <v>9948</v>
      </c>
      <c r="B6448">
        <v>-1</v>
      </c>
      <c r="C6448" t="s">
        <v>9949</v>
      </c>
      <c r="D6448" t="str">
        <f>INDEX(Transcripts[#Data], MATCH(Exons[[#This Row],[Transcript stable ID]], Transcripts[Transcript stable ID], 0), 4)</f>
        <v>NM_181690.2</v>
      </c>
      <c r="E6448" t="s">
        <v>27</v>
      </c>
      <c r="J6448">
        <v>244006538</v>
      </c>
      <c r="K6448">
        <v>243736228</v>
      </c>
      <c r="L6448">
        <v>243736350</v>
      </c>
      <c r="N6448">
        <v>8</v>
      </c>
      <c r="O6448">
        <v>763</v>
      </c>
      <c r="P6448">
        <v>885</v>
      </c>
      <c r="Q6448" t="s">
        <v>15974</v>
      </c>
      <c r="R6448">
        <v>697</v>
      </c>
      <c r="S6448">
        <v>819</v>
      </c>
    </row>
    <row r="6449" spans="1:19" x14ac:dyDescent="0.25">
      <c r="A6449" t="s">
        <v>9948</v>
      </c>
      <c r="B6449">
        <v>-1</v>
      </c>
      <c r="C6449" t="s">
        <v>9949</v>
      </c>
      <c r="D6449" t="str">
        <f>INDEX(Transcripts[#Data], MATCH(Exons[[#This Row],[Transcript stable ID]], Transcripts[Transcript stable ID], 0), 4)</f>
        <v>NM_181690.2</v>
      </c>
      <c r="E6449" t="s">
        <v>27</v>
      </c>
      <c r="J6449">
        <v>244006538</v>
      </c>
      <c r="K6449">
        <v>243727022</v>
      </c>
      <c r="L6449">
        <v>243727150</v>
      </c>
      <c r="N6449">
        <v>9</v>
      </c>
      <c r="O6449">
        <v>886</v>
      </c>
      <c r="P6449">
        <v>1014</v>
      </c>
      <c r="Q6449" t="s">
        <v>15975</v>
      </c>
      <c r="R6449">
        <v>820</v>
      </c>
      <c r="S6449">
        <v>948</v>
      </c>
    </row>
    <row r="6450" spans="1:19" x14ac:dyDescent="0.25">
      <c r="A6450" t="s">
        <v>9948</v>
      </c>
      <c r="B6450">
        <v>-1</v>
      </c>
      <c r="C6450" t="s">
        <v>9949</v>
      </c>
      <c r="D6450" t="str">
        <f>INDEX(Transcripts[#Data], MATCH(Exons[[#This Row],[Transcript stable ID]], Transcripts[Transcript stable ID], 0), 4)</f>
        <v>NM_181690.2</v>
      </c>
      <c r="E6450" t="s">
        <v>27</v>
      </c>
      <c r="J6450">
        <v>244006538</v>
      </c>
      <c r="K6450">
        <v>243716031</v>
      </c>
      <c r="L6450">
        <v>243716245</v>
      </c>
      <c r="N6450">
        <v>10</v>
      </c>
      <c r="O6450">
        <v>1015</v>
      </c>
      <c r="P6450">
        <v>1229</v>
      </c>
      <c r="Q6450" t="s">
        <v>15976</v>
      </c>
      <c r="R6450">
        <v>949</v>
      </c>
      <c r="S6450">
        <v>1163</v>
      </c>
    </row>
    <row r="6451" spans="1:19" x14ac:dyDescent="0.25">
      <c r="A6451" t="s">
        <v>9948</v>
      </c>
      <c r="B6451">
        <v>-1</v>
      </c>
      <c r="C6451" t="s">
        <v>9949</v>
      </c>
      <c r="D6451" t="str">
        <f>INDEX(Transcripts[#Data], MATCH(Exons[[#This Row],[Transcript stable ID]], Transcripts[Transcript stable ID], 0), 4)</f>
        <v>NM_181690.2</v>
      </c>
      <c r="E6451" t="s">
        <v>27</v>
      </c>
      <c r="J6451">
        <v>244006538</v>
      </c>
      <c r="K6451">
        <v>243708812</v>
      </c>
      <c r="L6451">
        <v>243708899</v>
      </c>
      <c r="N6451">
        <v>11</v>
      </c>
      <c r="O6451">
        <v>1230</v>
      </c>
      <c r="P6451">
        <v>1317</v>
      </c>
      <c r="Q6451" t="s">
        <v>15977</v>
      </c>
      <c r="R6451">
        <v>1164</v>
      </c>
      <c r="S6451">
        <v>1251</v>
      </c>
    </row>
    <row r="6452" spans="1:19" x14ac:dyDescent="0.25">
      <c r="A6452" t="s">
        <v>9948</v>
      </c>
      <c r="B6452">
        <v>-1</v>
      </c>
      <c r="C6452" t="s">
        <v>9949</v>
      </c>
      <c r="D6452" t="str">
        <f>INDEX(Transcripts[#Data], MATCH(Exons[[#This Row],[Transcript stable ID]], Transcripts[Transcript stable ID], 0), 4)</f>
        <v>NM_181690.2</v>
      </c>
      <c r="E6452" t="s">
        <v>27</v>
      </c>
      <c r="J6452">
        <v>244006538</v>
      </c>
      <c r="K6452">
        <v>243675626</v>
      </c>
      <c r="L6452">
        <v>243675728</v>
      </c>
      <c r="N6452">
        <v>12</v>
      </c>
      <c r="O6452">
        <v>1318</v>
      </c>
      <c r="P6452">
        <v>1420</v>
      </c>
      <c r="Q6452" t="s">
        <v>15978</v>
      </c>
      <c r="R6452">
        <v>1252</v>
      </c>
      <c r="S6452">
        <v>1354</v>
      </c>
    </row>
    <row r="6453" spans="1:19" x14ac:dyDescent="0.25">
      <c r="A6453" t="s">
        <v>9948</v>
      </c>
      <c r="B6453">
        <v>-1</v>
      </c>
      <c r="C6453" t="s">
        <v>9949</v>
      </c>
      <c r="D6453" t="str">
        <f>INDEX(Transcripts[#Data], MATCH(Exons[[#This Row],[Transcript stable ID]], Transcripts[Transcript stable ID], 0), 4)</f>
        <v>NM_181690.2</v>
      </c>
      <c r="E6453" t="s">
        <v>27</v>
      </c>
      <c r="H6453">
        <v>243663039</v>
      </c>
      <c r="I6453">
        <v>243663044</v>
      </c>
      <c r="J6453">
        <v>244006538</v>
      </c>
      <c r="K6453">
        <v>243663039</v>
      </c>
      <c r="L6453">
        <v>243663088</v>
      </c>
      <c r="N6453">
        <v>13</v>
      </c>
      <c r="O6453">
        <v>1421</v>
      </c>
      <c r="P6453">
        <v>1464</v>
      </c>
      <c r="Q6453" t="s">
        <v>15979</v>
      </c>
      <c r="R6453">
        <v>1355</v>
      </c>
      <c r="S6453">
        <v>1398</v>
      </c>
    </row>
    <row r="6454" spans="1:19" x14ac:dyDescent="0.25">
      <c r="A6454" t="s">
        <v>9948</v>
      </c>
      <c r="B6454">
        <v>-1</v>
      </c>
      <c r="C6454" t="s">
        <v>9949</v>
      </c>
      <c r="D6454" t="str">
        <f>INDEX(Transcripts[#Data], MATCH(Exons[[#This Row],[Transcript stable ID]], Transcripts[Transcript stable ID], 0), 4)</f>
        <v>NM_181690.2</v>
      </c>
      <c r="E6454" t="s">
        <v>27</v>
      </c>
      <c r="H6454">
        <v>243651535</v>
      </c>
      <c r="I6454">
        <v>243651752</v>
      </c>
      <c r="J6454">
        <v>244006538</v>
      </c>
      <c r="K6454">
        <v>243651535</v>
      </c>
      <c r="L6454">
        <v>243651752</v>
      </c>
      <c r="N6454">
        <v>14</v>
      </c>
      <c r="Q6454" t="s">
        <v>15980</v>
      </c>
    </row>
    <row r="6455" spans="1:19" x14ac:dyDescent="0.25">
      <c r="A6455" t="s">
        <v>9948</v>
      </c>
      <c r="B6455">
        <v>-1</v>
      </c>
      <c r="C6455" t="s">
        <v>9953</v>
      </c>
      <c r="D6455" t="str">
        <f>INDEX(Transcripts[#Data], MATCH(Exons[[#This Row],[Transcript stable ID]], Transcripts[Transcript stable ID], 0), 4)</f>
        <v>NM_001206729.1</v>
      </c>
      <c r="E6455" t="s">
        <v>27</v>
      </c>
      <c r="J6455">
        <v>244006886</v>
      </c>
      <c r="K6455">
        <v>243858893</v>
      </c>
      <c r="L6455">
        <v>243859018</v>
      </c>
      <c r="N6455">
        <v>3</v>
      </c>
      <c r="O6455">
        <v>200</v>
      </c>
      <c r="P6455">
        <v>325</v>
      </c>
      <c r="Q6455" t="s">
        <v>15968</v>
      </c>
      <c r="R6455">
        <v>47</v>
      </c>
      <c r="S6455">
        <v>172</v>
      </c>
    </row>
    <row r="6456" spans="1:19" x14ac:dyDescent="0.25">
      <c r="A6456" t="s">
        <v>9948</v>
      </c>
      <c r="B6456">
        <v>-1</v>
      </c>
      <c r="C6456" t="s">
        <v>9953</v>
      </c>
      <c r="D6456" t="str">
        <f>INDEX(Transcripts[#Data], MATCH(Exons[[#This Row],[Transcript stable ID]], Transcripts[Transcript stable ID], 0), 4)</f>
        <v>NM_001206729.1</v>
      </c>
      <c r="E6456" t="s">
        <v>27</v>
      </c>
      <c r="J6456">
        <v>244006886</v>
      </c>
      <c r="K6456">
        <v>243828074</v>
      </c>
      <c r="L6456">
        <v>243828185</v>
      </c>
      <c r="N6456">
        <v>4</v>
      </c>
      <c r="O6456">
        <v>326</v>
      </c>
      <c r="P6456">
        <v>437</v>
      </c>
      <c r="Q6456" t="s">
        <v>15969</v>
      </c>
      <c r="R6456">
        <v>173</v>
      </c>
      <c r="S6456">
        <v>284</v>
      </c>
    </row>
    <row r="6457" spans="1:19" x14ac:dyDescent="0.25">
      <c r="A6457" t="s">
        <v>9948</v>
      </c>
      <c r="B6457">
        <v>-1</v>
      </c>
      <c r="C6457" t="s">
        <v>9953</v>
      </c>
      <c r="D6457" t="str">
        <f>INDEX(Transcripts[#Data], MATCH(Exons[[#This Row],[Transcript stable ID]], Transcripts[Transcript stable ID], 0), 4)</f>
        <v>NM_001206729.1</v>
      </c>
      <c r="E6457" t="s">
        <v>27</v>
      </c>
      <c r="J6457">
        <v>244006886</v>
      </c>
      <c r="K6457">
        <v>243809195</v>
      </c>
      <c r="L6457">
        <v>243809339</v>
      </c>
      <c r="N6457">
        <v>5</v>
      </c>
      <c r="O6457">
        <v>438</v>
      </c>
      <c r="P6457">
        <v>582</v>
      </c>
      <c r="Q6457" t="s">
        <v>15970</v>
      </c>
      <c r="R6457">
        <v>285</v>
      </c>
      <c r="S6457">
        <v>429</v>
      </c>
    </row>
    <row r="6458" spans="1:19" x14ac:dyDescent="0.25">
      <c r="A6458" t="s">
        <v>9948</v>
      </c>
      <c r="B6458">
        <v>-1</v>
      </c>
      <c r="C6458" t="s">
        <v>9953</v>
      </c>
      <c r="D6458" t="str">
        <f>INDEX(Transcripts[#Data], MATCH(Exons[[#This Row],[Transcript stable ID]], Transcripts[Transcript stable ID], 0), 4)</f>
        <v>NM_001206729.1</v>
      </c>
      <c r="E6458" t="s">
        <v>27</v>
      </c>
      <c r="J6458">
        <v>244006886</v>
      </c>
      <c r="K6458">
        <v>243800913</v>
      </c>
      <c r="L6458">
        <v>243801044</v>
      </c>
      <c r="N6458">
        <v>6</v>
      </c>
      <c r="O6458">
        <v>583</v>
      </c>
      <c r="P6458">
        <v>714</v>
      </c>
      <c r="Q6458" t="s">
        <v>15971</v>
      </c>
      <c r="R6458">
        <v>430</v>
      </c>
      <c r="S6458">
        <v>561</v>
      </c>
    </row>
    <row r="6459" spans="1:19" x14ac:dyDescent="0.25">
      <c r="A6459" t="s">
        <v>9948</v>
      </c>
      <c r="B6459">
        <v>-1</v>
      </c>
      <c r="C6459" t="s">
        <v>9953</v>
      </c>
      <c r="D6459" t="str">
        <f>INDEX(Transcripts[#Data], MATCH(Exons[[#This Row],[Transcript stable ID]], Transcripts[Transcript stable ID], 0), 4)</f>
        <v>NM_001206729.1</v>
      </c>
      <c r="E6459" t="s">
        <v>27</v>
      </c>
      <c r="J6459">
        <v>244006886</v>
      </c>
      <c r="K6459">
        <v>243778398</v>
      </c>
      <c r="L6459">
        <v>243778463</v>
      </c>
      <c r="N6459">
        <v>7</v>
      </c>
      <c r="O6459">
        <v>715</v>
      </c>
      <c r="P6459">
        <v>780</v>
      </c>
      <c r="Q6459" t="s">
        <v>15972</v>
      </c>
      <c r="R6459">
        <v>562</v>
      </c>
      <c r="S6459">
        <v>627</v>
      </c>
    </row>
    <row r="6460" spans="1:19" x14ac:dyDescent="0.25">
      <c r="A6460" t="s">
        <v>9948</v>
      </c>
      <c r="B6460">
        <v>-1</v>
      </c>
      <c r="C6460" t="s">
        <v>9953</v>
      </c>
      <c r="D6460" t="str">
        <f>INDEX(Transcripts[#Data], MATCH(Exons[[#This Row],[Transcript stable ID]], Transcripts[Transcript stable ID], 0), 4)</f>
        <v>NM_001206729.1</v>
      </c>
      <c r="E6460" t="s">
        <v>27</v>
      </c>
      <c r="J6460">
        <v>244006886</v>
      </c>
      <c r="K6460">
        <v>243776973</v>
      </c>
      <c r="L6460">
        <v>243777041</v>
      </c>
      <c r="N6460">
        <v>8</v>
      </c>
      <c r="O6460">
        <v>781</v>
      </c>
      <c r="P6460">
        <v>849</v>
      </c>
      <c r="Q6460" t="s">
        <v>15973</v>
      </c>
      <c r="R6460">
        <v>628</v>
      </c>
      <c r="S6460">
        <v>696</v>
      </c>
    </row>
    <row r="6461" spans="1:19" x14ac:dyDescent="0.25">
      <c r="A6461" t="s">
        <v>9948</v>
      </c>
      <c r="B6461">
        <v>-1</v>
      </c>
      <c r="C6461" t="s">
        <v>9953</v>
      </c>
      <c r="D6461" t="str">
        <f>INDEX(Transcripts[#Data], MATCH(Exons[[#This Row],[Transcript stable ID]], Transcripts[Transcript stable ID], 0), 4)</f>
        <v>NM_001206729.1</v>
      </c>
      <c r="E6461" t="s">
        <v>27</v>
      </c>
      <c r="J6461">
        <v>244006886</v>
      </c>
      <c r="K6461">
        <v>243736228</v>
      </c>
      <c r="L6461">
        <v>243736350</v>
      </c>
      <c r="N6461">
        <v>9</v>
      </c>
      <c r="O6461">
        <v>850</v>
      </c>
      <c r="P6461">
        <v>972</v>
      </c>
      <c r="Q6461" t="s">
        <v>15974</v>
      </c>
      <c r="R6461">
        <v>697</v>
      </c>
      <c r="S6461">
        <v>819</v>
      </c>
    </row>
    <row r="6462" spans="1:19" x14ac:dyDescent="0.25">
      <c r="A6462" t="s">
        <v>9948</v>
      </c>
      <c r="B6462">
        <v>-1</v>
      </c>
      <c r="C6462" t="s">
        <v>9953</v>
      </c>
      <c r="D6462" t="str">
        <f>INDEX(Transcripts[#Data], MATCH(Exons[[#This Row],[Transcript stable ID]], Transcripts[Transcript stable ID], 0), 4)</f>
        <v>NM_001206729.1</v>
      </c>
      <c r="E6462" t="s">
        <v>27</v>
      </c>
      <c r="J6462">
        <v>244006886</v>
      </c>
      <c r="K6462">
        <v>243727022</v>
      </c>
      <c r="L6462">
        <v>243727150</v>
      </c>
      <c r="N6462">
        <v>10</v>
      </c>
      <c r="O6462">
        <v>973</v>
      </c>
      <c r="P6462">
        <v>1101</v>
      </c>
      <c r="Q6462" t="s">
        <v>15975</v>
      </c>
      <c r="R6462">
        <v>820</v>
      </c>
      <c r="S6462">
        <v>948</v>
      </c>
    </row>
    <row r="6463" spans="1:19" x14ac:dyDescent="0.25">
      <c r="A6463" t="s">
        <v>9948</v>
      </c>
      <c r="B6463">
        <v>-1</v>
      </c>
      <c r="C6463" t="s">
        <v>9953</v>
      </c>
      <c r="D6463" t="str">
        <f>INDEX(Transcripts[#Data], MATCH(Exons[[#This Row],[Transcript stable ID]], Transcripts[Transcript stable ID], 0), 4)</f>
        <v>NM_001206729.1</v>
      </c>
      <c r="E6463" t="s">
        <v>27</v>
      </c>
      <c r="J6463">
        <v>244006886</v>
      </c>
      <c r="K6463">
        <v>243716031</v>
      </c>
      <c r="L6463">
        <v>243716245</v>
      </c>
      <c r="N6463">
        <v>11</v>
      </c>
      <c r="O6463">
        <v>1102</v>
      </c>
      <c r="P6463">
        <v>1316</v>
      </c>
      <c r="Q6463" t="s">
        <v>15976</v>
      </c>
      <c r="R6463">
        <v>949</v>
      </c>
      <c r="S6463">
        <v>1163</v>
      </c>
    </row>
    <row r="6464" spans="1:19" x14ac:dyDescent="0.25">
      <c r="A6464" t="s">
        <v>9948</v>
      </c>
      <c r="B6464">
        <v>-1</v>
      </c>
      <c r="C6464" t="s">
        <v>9953</v>
      </c>
      <c r="D6464" t="str">
        <f>INDEX(Transcripts[#Data], MATCH(Exons[[#This Row],[Transcript stable ID]], Transcripts[Transcript stable ID], 0), 4)</f>
        <v>NM_001206729.1</v>
      </c>
      <c r="E6464" t="s">
        <v>27</v>
      </c>
      <c r="J6464">
        <v>244006886</v>
      </c>
      <c r="K6464">
        <v>243708812</v>
      </c>
      <c r="L6464">
        <v>243708899</v>
      </c>
      <c r="N6464">
        <v>12</v>
      </c>
      <c r="O6464">
        <v>1317</v>
      </c>
      <c r="P6464">
        <v>1404</v>
      </c>
      <c r="Q6464" t="s">
        <v>15977</v>
      </c>
      <c r="R6464">
        <v>1164</v>
      </c>
      <c r="S6464">
        <v>1251</v>
      </c>
    </row>
    <row r="6465" spans="1:19" x14ac:dyDescent="0.25">
      <c r="A6465" t="s">
        <v>9948</v>
      </c>
      <c r="B6465">
        <v>-1</v>
      </c>
      <c r="C6465" t="s">
        <v>9953</v>
      </c>
      <c r="D6465" t="str">
        <f>INDEX(Transcripts[#Data], MATCH(Exons[[#This Row],[Transcript stable ID]], Transcripts[Transcript stable ID], 0), 4)</f>
        <v>NM_001206729.1</v>
      </c>
      <c r="E6465" t="s">
        <v>27</v>
      </c>
      <c r="J6465">
        <v>244006886</v>
      </c>
      <c r="K6465">
        <v>243675626</v>
      </c>
      <c r="L6465">
        <v>243675728</v>
      </c>
      <c r="N6465">
        <v>13</v>
      </c>
      <c r="O6465">
        <v>1405</v>
      </c>
      <c r="P6465">
        <v>1507</v>
      </c>
      <c r="Q6465" t="s">
        <v>15978</v>
      </c>
      <c r="R6465">
        <v>1252</v>
      </c>
      <c r="S6465">
        <v>1354</v>
      </c>
    </row>
    <row r="6466" spans="1:19" x14ac:dyDescent="0.25">
      <c r="A6466" t="s">
        <v>9948</v>
      </c>
      <c r="B6466">
        <v>-1</v>
      </c>
      <c r="C6466" t="s">
        <v>9953</v>
      </c>
      <c r="D6466" t="str">
        <f>INDEX(Transcripts[#Data], MATCH(Exons[[#This Row],[Transcript stable ID]], Transcripts[Transcript stable ID], 0), 4)</f>
        <v>NM_001206729.1</v>
      </c>
      <c r="E6466" t="s">
        <v>27</v>
      </c>
      <c r="F6466">
        <v>244006846</v>
      </c>
      <c r="G6466">
        <v>244006886</v>
      </c>
      <c r="J6466">
        <v>244006886</v>
      </c>
      <c r="K6466">
        <v>244006846</v>
      </c>
      <c r="L6466">
        <v>244006886</v>
      </c>
      <c r="N6466">
        <v>1</v>
      </c>
      <c r="Q6466" t="s">
        <v>15981</v>
      </c>
    </row>
    <row r="6467" spans="1:19" x14ac:dyDescent="0.25">
      <c r="A6467" t="s">
        <v>9948</v>
      </c>
      <c r="B6467">
        <v>-1</v>
      </c>
      <c r="C6467" t="s">
        <v>9953</v>
      </c>
      <c r="D6467" t="str">
        <f>INDEX(Transcripts[#Data], MATCH(Exons[[#This Row],[Transcript stable ID]], Transcripts[Transcript stable ID], 0), 4)</f>
        <v>NM_001206729.1</v>
      </c>
      <c r="E6467" t="s">
        <v>27</v>
      </c>
      <c r="F6467">
        <v>244006473</v>
      </c>
      <c r="G6467">
        <v>244006584</v>
      </c>
      <c r="J6467">
        <v>244006886</v>
      </c>
      <c r="K6467">
        <v>244006427</v>
      </c>
      <c r="L6467">
        <v>244006584</v>
      </c>
      <c r="N6467">
        <v>2</v>
      </c>
      <c r="O6467">
        <v>154</v>
      </c>
      <c r="P6467">
        <v>199</v>
      </c>
      <c r="Q6467" t="s">
        <v>15982</v>
      </c>
      <c r="R6467">
        <v>1</v>
      </c>
      <c r="S6467">
        <v>46</v>
      </c>
    </row>
    <row r="6468" spans="1:19" x14ac:dyDescent="0.25">
      <c r="A6468" t="s">
        <v>9948</v>
      </c>
      <c r="B6468">
        <v>-1</v>
      </c>
      <c r="C6468" t="s">
        <v>9953</v>
      </c>
      <c r="D6468" t="str">
        <f>INDEX(Transcripts[#Data], MATCH(Exons[[#This Row],[Transcript stable ID]], Transcripts[Transcript stable ID], 0), 4)</f>
        <v>NM_001206729.1</v>
      </c>
      <c r="E6468" t="s">
        <v>27</v>
      </c>
      <c r="H6468">
        <v>243663021</v>
      </c>
      <c r="I6468">
        <v>243663044</v>
      </c>
      <c r="J6468">
        <v>244006886</v>
      </c>
      <c r="K6468">
        <v>243663021</v>
      </c>
      <c r="L6468">
        <v>243663088</v>
      </c>
      <c r="N6468">
        <v>14</v>
      </c>
      <c r="O6468">
        <v>1508</v>
      </c>
      <c r="P6468">
        <v>1551</v>
      </c>
      <c r="Q6468" t="s">
        <v>15983</v>
      </c>
      <c r="R6468">
        <v>1355</v>
      </c>
      <c r="S6468">
        <v>1398</v>
      </c>
    </row>
    <row r="6469" spans="1:19" x14ac:dyDescent="0.25">
      <c r="A6469" t="s">
        <v>9948</v>
      </c>
      <c r="B6469">
        <v>-1</v>
      </c>
      <c r="C6469" t="s">
        <v>9973</v>
      </c>
      <c r="D6469" t="str">
        <f>INDEX(Transcripts[#Data], MATCH(Exons[[#This Row],[Transcript stable ID]], Transcripts[Transcript stable ID], 0), 4)</f>
        <v>NM_005465.5</v>
      </c>
      <c r="E6469" t="s">
        <v>27</v>
      </c>
      <c r="J6469">
        <v>244006553</v>
      </c>
      <c r="K6469">
        <v>243858893</v>
      </c>
      <c r="L6469">
        <v>243859018</v>
      </c>
      <c r="N6469">
        <v>2</v>
      </c>
      <c r="O6469">
        <v>128</v>
      </c>
      <c r="P6469">
        <v>253</v>
      </c>
      <c r="Q6469" t="s">
        <v>15968</v>
      </c>
      <c r="R6469">
        <v>47</v>
      </c>
      <c r="S6469">
        <v>172</v>
      </c>
    </row>
    <row r="6470" spans="1:19" x14ac:dyDescent="0.25">
      <c r="A6470" t="s">
        <v>9948</v>
      </c>
      <c r="B6470">
        <v>-1</v>
      </c>
      <c r="C6470" t="s">
        <v>9973</v>
      </c>
      <c r="D6470" t="str">
        <f>INDEX(Transcripts[#Data], MATCH(Exons[[#This Row],[Transcript stable ID]], Transcripts[Transcript stable ID], 0), 4)</f>
        <v>NM_005465.5</v>
      </c>
      <c r="E6470" t="s">
        <v>27</v>
      </c>
      <c r="J6470">
        <v>244006553</v>
      </c>
      <c r="K6470">
        <v>243828074</v>
      </c>
      <c r="L6470">
        <v>243828185</v>
      </c>
      <c r="N6470">
        <v>3</v>
      </c>
      <c r="O6470">
        <v>254</v>
      </c>
      <c r="P6470">
        <v>365</v>
      </c>
      <c r="Q6470" t="s">
        <v>15969</v>
      </c>
      <c r="R6470">
        <v>173</v>
      </c>
      <c r="S6470">
        <v>284</v>
      </c>
    </row>
    <row r="6471" spans="1:19" x14ac:dyDescent="0.25">
      <c r="A6471" t="s">
        <v>9948</v>
      </c>
      <c r="B6471">
        <v>-1</v>
      </c>
      <c r="C6471" t="s">
        <v>9973</v>
      </c>
      <c r="D6471" t="str">
        <f>INDEX(Transcripts[#Data], MATCH(Exons[[#This Row],[Transcript stable ID]], Transcripts[Transcript stable ID], 0), 4)</f>
        <v>NM_005465.5</v>
      </c>
      <c r="E6471" t="s">
        <v>27</v>
      </c>
      <c r="J6471">
        <v>244006553</v>
      </c>
      <c r="K6471">
        <v>243809195</v>
      </c>
      <c r="L6471">
        <v>243809339</v>
      </c>
      <c r="N6471">
        <v>4</v>
      </c>
      <c r="O6471">
        <v>366</v>
      </c>
      <c r="P6471">
        <v>510</v>
      </c>
      <c r="Q6471" t="s">
        <v>15970</v>
      </c>
      <c r="R6471">
        <v>285</v>
      </c>
      <c r="S6471">
        <v>429</v>
      </c>
    </row>
    <row r="6472" spans="1:19" x14ac:dyDescent="0.25">
      <c r="A6472" t="s">
        <v>9948</v>
      </c>
      <c r="B6472">
        <v>-1</v>
      </c>
      <c r="C6472" t="s">
        <v>9973</v>
      </c>
      <c r="D6472" t="str">
        <f>INDEX(Transcripts[#Data], MATCH(Exons[[#This Row],[Transcript stable ID]], Transcripts[Transcript stable ID], 0), 4)</f>
        <v>NM_005465.5</v>
      </c>
      <c r="E6472" t="s">
        <v>27</v>
      </c>
      <c r="J6472">
        <v>244006553</v>
      </c>
      <c r="K6472">
        <v>243800913</v>
      </c>
      <c r="L6472">
        <v>243801044</v>
      </c>
      <c r="N6472">
        <v>5</v>
      </c>
      <c r="O6472">
        <v>511</v>
      </c>
      <c r="P6472">
        <v>642</v>
      </c>
      <c r="Q6472" t="s">
        <v>15971</v>
      </c>
      <c r="R6472">
        <v>430</v>
      </c>
      <c r="S6472">
        <v>561</v>
      </c>
    </row>
    <row r="6473" spans="1:19" x14ac:dyDescent="0.25">
      <c r="A6473" t="s">
        <v>9948</v>
      </c>
      <c r="B6473">
        <v>-1</v>
      </c>
      <c r="C6473" t="s">
        <v>9973</v>
      </c>
      <c r="D6473" t="str">
        <f>INDEX(Transcripts[#Data], MATCH(Exons[[#This Row],[Transcript stable ID]], Transcripts[Transcript stable ID], 0), 4)</f>
        <v>NM_005465.5</v>
      </c>
      <c r="E6473" t="s">
        <v>27</v>
      </c>
      <c r="J6473">
        <v>244006553</v>
      </c>
      <c r="K6473">
        <v>243778398</v>
      </c>
      <c r="L6473">
        <v>243778463</v>
      </c>
      <c r="N6473">
        <v>6</v>
      </c>
      <c r="O6473">
        <v>643</v>
      </c>
      <c r="P6473">
        <v>708</v>
      </c>
      <c r="Q6473" t="s">
        <v>15972</v>
      </c>
      <c r="R6473">
        <v>562</v>
      </c>
      <c r="S6473">
        <v>627</v>
      </c>
    </row>
    <row r="6474" spans="1:19" x14ac:dyDescent="0.25">
      <c r="A6474" t="s">
        <v>9948</v>
      </c>
      <c r="B6474">
        <v>-1</v>
      </c>
      <c r="C6474" t="s">
        <v>9973</v>
      </c>
      <c r="D6474" t="str">
        <f>INDEX(Transcripts[#Data], MATCH(Exons[[#This Row],[Transcript stable ID]], Transcripts[Transcript stable ID], 0), 4)</f>
        <v>NM_005465.5</v>
      </c>
      <c r="E6474" t="s">
        <v>27</v>
      </c>
      <c r="J6474">
        <v>244006553</v>
      </c>
      <c r="K6474">
        <v>243776973</v>
      </c>
      <c r="L6474">
        <v>243777041</v>
      </c>
      <c r="N6474">
        <v>7</v>
      </c>
      <c r="O6474">
        <v>709</v>
      </c>
      <c r="P6474">
        <v>777</v>
      </c>
      <c r="Q6474" t="s">
        <v>15973</v>
      </c>
      <c r="R6474">
        <v>628</v>
      </c>
      <c r="S6474">
        <v>696</v>
      </c>
    </row>
    <row r="6475" spans="1:19" x14ac:dyDescent="0.25">
      <c r="A6475" t="s">
        <v>9948</v>
      </c>
      <c r="B6475">
        <v>-1</v>
      </c>
      <c r="C6475" t="s">
        <v>9973</v>
      </c>
      <c r="D6475" t="str">
        <f>INDEX(Transcripts[#Data], MATCH(Exons[[#This Row],[Transcript stable ID]], Transcripts[Transcript stable ID], 0), 4)</f>
        <v>NM_005465.5</v>
      </c>
      <c r="E6475" t="s">
        <v>27</v>
      </c>
      <c r="J6475">
        <v>244006553</v>
      </c>
      <c r="K6475">
        <v>243736228</v>
      </c>
      <c r="L6475">
        <v>243736350</v>
      </c>
      <c r="N6475">
        <v>8</v>
      </c>
      <c r="O6475">
        <v>778</v>
      </c>
      <c r="P6475">
        <v>900</v>
      </c>
      <c r="Q6475" t="s">
        <v>15974</v>
      </c>
      <c r="R6475">
        <v>697</v>
      </c>
      <c r="S6475">
        <v>819</v>
      </c>
    </row>
    <row r="6476" spans="1:19" x14ac:dyDescent="0.25">
      <c r="A6476" t="s">
        <v>9948</v>
      </c>
      <c r="B6476">
        <v>-1</v>
      </c>
      <c r="C6476" t="s">
        <v>9973</v>
      </c>
      <c r="D6476" t="str">
        <f>INDEX(Transcripts[#Data], MATCH(Exons[[#This Row],[Transcript stable ID]], Transcripts[Transcript stable ID], 0), 4)</f>
        <v>NM_005465.5</v>
      </c>
      <c r="E6476" t="s">
        <v>27</v>
      </c>
      <c r="J6476">
        <v>244006553</v>
      </c>
      <c r="K6476">
        <v>243727022</v>
      </c>
      <c r="L6476">
        <v>243727150</v>
      </c>
      <c r="N6476">
        <v>9</v>
      </c>
      <c r="O6476">
        <v>901</v>
      </c>
      <c r="P6476">
        <v>1029</v>
      </c>
      <c r="Q6476" t="s">
        <v>15975</v>
      </c>
      <c r="R6476">
        <v>820</v>
      </c>
      <c r="S6476">
        <v>948</v>
      </c>
    </row>
    <row r="6477" spans="1:19" x14ac:dyDescent="0.25">
      <c r="A6477" t="s">
        <v>9948</v>
      </c>
      <c r="B6477">
        <v>-1</v>
      </c>
      <c r="C6477" t="s">
        <v>9973</v>
      </c>
      <c r="D6477" t="str">
        <f>INDEX(Transcripts[#Data], MATCH(Exons[[#This Row],[Transcript stable ID]], Transcripts[Transcript stable ID], 0), 4)</f>
        <v>NM_005465.5</v>
      </c>
      <c r="E6477" t="s">
        <v>27</v>
      </c>
      <c r="J6477">
        <v>244006553</v>
      </c>
      <c r="K6477">
        <v>243716031</v>
      </c>
      <c r="L6477">
        <v>243716245</v>
      </c>
      <c r="N6477">
        <v>10</v>
      </c>
      <c r="O6477">
        <v>1030</v>
      </c>
      <c r="P6477">
        <v>1244</v>
      </c>
      <c r="Q6477" t="s">
        <v>15976</v>
      </c>
      <c r="R6477">
        <v>949</v>
      </c>
      <c r="S6477">
        <v>1163</v>
      </c>
    </row>
    <row r="6478" spans="1:19" x14ac:dyDescent="0.25">
      <c r="A6478" t="s">
        <v>9948</v>
      </c>
      <c r="B6478">
        <v>-1</v>
      </c>
      <c r="C6478" t="s">
        <v>9973</v>
      </c>
      <c r="D6478" t="str">
        <f>INDEX(Transcripts[#Data], MATCH(Exons[[#This Row],[Transcript stable ID]], Transcripts[Transcript stable ID], 0), 4)</f>
        <v>NM_005465.5</v>
      </c>
      <c r="E6478" t="s">
        <v>27</v>
      </c>
      <c r="J6478">
        <v>244006553</v>
      </c>
      <c r="K6478">
        <v>243708812</v>
      </c>
      <c r="L6478">
        <v>243708899</v>
      </c>
      <c r="N6478">
        <v>11</v>
      </c>
      <c r="O6478">
        <v>1245</v>
      </c>
      <c r="P6478">
        <v>1332</v>
      </c>
      <c r="Q6478" t="s">
        <v>15977</v>
      </c>
      <c r="R6478">
        <v>1164</v>
      </c>
      <c r="S6478">
        <v>1251</v>
      </c>
    </row>
    <row r="6479" spans="1:19" x14ac:dyDescent="0.25">
      <c r="A6479" t="s">
        <v>9948</v>
      </c>
      <c r="B6479">
        <v>-1</v>
      </c>
      <c r="C6479" t="s">
        <v>9973</v>
      </c>
      <c r="D6479" t="str">
        <f>INDEX(Transcripts[#Data], MATCH(Exons[[#This Row],[Transcript stable ID]], Transcripts[Transcript stable ID], 0), 4)</f>
        <v>NM_005465.5</v>
      </c>
      <c r="E6479" t="s">
        <v>27</v>
      </c>
      <c r="J6479">
        <v>244006553</v>
      </c>
      <c r="K6479">
        <v>243675626</v>
      </c>
      <c r="L6479">
        <v>243675728</v>
      </c>
      <c r="N6479">
        <v>12</v>
      </c>
      <c r="O6479">
        <v>1333</v>
      </c>
      <c r="P6479">
        <v>1435</v>
      </c>
      <c r="Q6479" t="s">
        <v>15978</v>
      </c>
      <c r="R6479">
        <v>1252</v>
      </c>
      <c r="S6479">
        <v>1354</v>
      </c>
    </row>
    <row r="6480" spans="1:19" x14ac:dyDescent="0.25">
      <c r="A6480" t="s">
        <v>9948</v>
      </c>
      <c r="B6480">
        <v>-1</v>
      </c>
      <c r="C6480" t="s">
        <v>9973</v>
      </c>
      <c r="D6480" t="str">
        <f>INDEX(Transcripts[#Data], MATCH(Exons[[#This Row],[Transcript stable ID]], Transcripts[Transcript stable ID], 0), 4)</f>
        <v>NM_005465.5</v>
      </c>
      <c r="E6480" t="s">
        <v>27</v>
      </c>
      <c r="F6480">
        <v>244006473</v>
      </c>
      <c r="G6480">
        <v>244006553</v>
      </c>
      <c r="J6480">
        <v>244006553</v>
      </c>
      <c r="K6480">
        <v>244006427</v>
      </c>
      <c r="L6480">
        <v>244006553</v>
      </c>
      <c r="N6480">
        <v>1</v>
      </c>
      <c r="O6480">
        <v>82</v>
      </c>
      <c r="P6480">
        <v>127</v>
      </c>
      <c r="Q6480" t="s">
        <v>15984</v>
      </c>
      <c r="R6480">
        <v>1</v>
      </c>
      <c r="S6480">
        <v>46</v>
      </c>
    </row>
    <row r="6481" spans="1:19" x14ac:dyDescent="0.25">
      <c r="A6481" t="s">
        <v>9948</v>
      </c>
      <c r="B6481">
        <v>-1</v>
      </c>
      <c r="C6481" t="s">
        <v>9973</v>
      </c>
      <c r="D6481" t="str">
        <f>INDEX(Transcripts[#Data], MATCH(Exons[[#This Row],[Transcript stable ID]], Transcripts[Transcript stable ID], 0), 4)</f>
        <v>NM_005465.5</v>
      </c>
      <c r="E6481" t="s">
        <v>27</v>
      </c>
      <c r="H6481">
        <v>243666484</v>
      </c>
      <c r="I6481">
        <v>243668550</v>
      </c>
      <c r="J6481">
        <v>244006553</v>
      </c>
      <c r="K6481">
        <v>243666484</v>
      </c>
      <c r="L6481">
        <v>243668636</v>
      </c>
      <c r="N6481">
        <v>13</v>
      </c>
      <c r="O6481">
        <v>1436</v>
      </c>
      <c r="P6481">
        <v>1521</v>
      </c>
      <c r="Q6481" t="s">
        <v>15985</v>
      </c>
      <c r="R6481">
        <v>1355</v>
      </c>
      <c r="S6481">
        <v>1440</v>
      </c>
    </row>
    <row r="6482" spans="1:19" x14ac:dyDescent="0.25">
      <c r="A6482" t="s">
        <v>8618</v>
      </c>
      <c r="B6482">
        <v>1</v>
      </c>
      <c r="C6482" t="s">
        <v>8624</v>
      </c>
      <c r="D6482" t="str">
        <f>INDEX(Transcripts[#Data], MATCH(Exons[[#This Row],[Transcript stable ID]], Transcripts[Transcript stable ID], 0), 4)</f>
        <v>NM_000455.4</v>
      </c>
      <c r="E6482" t="s">
        <v>27</v>
      </c>
      <c r="F6482">
        <v>1205740</v>
      </c>
      <c r="G6482">
        <v>1206912</v>
      </c>
      <c r="J6482">
        <v>1205740</v>
      </c>
      <c r="K6482">
        <v>1205740</v>
      </c>
      <c r="L6482">
        <v>1207202</v>
      </c>
      <c r="N6482">
        <v>1</v>
      </c>
      <c r="O6482">
        <v>1174</v>
      </c>
      <c r="P6482">
        <v>1463</v>
      </c>
      <c r="Q6482" t="s">
        <v>15986</v>
      </c>
      <c r="R6482">
        <v>1</v>
      </c>
      <c r="S6482">
        <v>290</v>
      </c>
    </row>
    <row r="6483" spans="1:19" x14ac:dyDescent="0.25">
      <c r="A6483" t="s">
        <v>8618</v>
      </c>
      <c r="B6483">
        <v>1</v>
      </c>
      <c r="C6483" t="s">
        <v>8624</v>
      </c>
      <c r="D6483" t="str">
        <f>INDEX(Transcripts[#Data], MATCH(Exons[[#This Row],[Transcript stable ID]], Transcripts[Transcript stable ID], 0), 4)</f>
        <v>NM_000455.4</v>
      </c>
      <c r="E6483" t="s">
        <v>27</v>
      </c>
      <c r="J6483">
        <v>1205740</v>
      </c>
      <c r="K6483">
        <v>1218416</v>
      </c>
      <c r="L6483">
        <v>1218499</v>
      </c>
      <c r="N6483">
        <v>2</v>
      </c>
      <c r="O6483">
        <v>1464</v>
      </c>
      <c r="P6483">
        <v>1547</v>
      </c>
      <c r="Q6483" t="s">
        <v>15987</v>
      </c>
      <c r="R6483">
        <v>291</v>
      </c>
      <c r="S6483">
        <v>374</v>
      </c>
    </row>
    <row r="6484" spans="1:19" x14ac:dyDescent="0.25">
      <c r="A6484" t="s">
        <v>8618</v>
      </c>
      <c r="B6484">
        <v>1</v>
      </c>
      <c r="C6484" t="s">
        <v>8624</v>
      </c>
      <c r="D6484" t="str">
        <f>INDEX(Transcripts[#Data], MATCH(Exons[[#This Row],[Transcript stable ID]], Transcripts[Transcript stable ID], 0), 4)</f>
        <v>NM_000455.4</v>
      </c>
      <c r="E6484" t="s">
        <v>27</v>
      </c>
      <c r="J6484">
        <v>1205740</v>
      </c>
      <c r="K6484">
        <v>1219323</v>
      </c>
      <c r="L6484">
        <v>1219412</v>
      </c>
      <c r="N6484">
        <v>3</v>
      </c>
      <c r="O6484">
        <v>1548</v>
      </c>
      <c r="P6484">
        <v>1637</v>
      </c>
      <c r="Q6484" t="s">
        <v>15988</v>
      </c>
      <c r="R6484">
        <v>375</v>
      </c>
      <c r="S6484">
        <v>464</v>
      </c>
    </row>
    <row r="6485" spans="1:19" x14ac:dyDescent="0.25">
      <c r="A6485" t="s">
        <v>8618</v>
      </c>
      <c r="B6485">
        <v>1</v>
      </c>
      <c r="C6485" t="s">
        <v>8624</v>
      </c>
      <c r="D6485" t="str">
        <f>INDEX(Transcripts[#Data], MATCH(Exons[[#This Row],[Transcript stable ID]], Transcripts[Transcript stable ID], 0), 4)</f>
        <v>NM_000455.4</v>
      </c>
      <c r="E6485" t="s">
        <v>27</v>
      </c>
      <c r="J6485">
        <v>1205740</v>
      </c>
      <c r="K6485">
        <v>1220372</v>
      </c>
      <c r="L6485">
        <v>1220504</v>
      </c>
      <c r="N6485">
        <v>4</v>
      </c>
      <c r="O6485">
        <v>1638</v>
      </c>
      <c r="P6485">
        <v>1770</v>
      </c>
      <c r="Q6485" t="s">
        <v>15989</v>
      </c>
      <c r="R6485">
        <v>465</v>
      </c>
      <c r="S6485">
        <v>597</v>
      </c>
    </row>
    <row r="6486" spans="1:19" x14ac:dyDescent="0.25">
      <c r="A6486" t="s">
        <v>8618</v>
      </c>
      <c r="B6486">
        <v>1</v>
      </c>
      <c r="C6486" t="s">
        <v>8624</v>
      </c>
      <c r="D6486" t="str">
        <f>INDEX(Transcripts[#Data], MATCH(Exons[[#This Row],[Transcript stable ID]], Transcripts[Transcript stable ID], 0), 4)</f>
        <v>NM_000455.4</v>
      </c>
      <c r="E6486" t="s">
        <v>27</v>
      </c>
      <c r="J6486">
        <v>1205740</v>
      </c>
      <c r="K6486">
        <v>1220580</v>
      </c>
      <c r="L6486">
        <v>1220716</v>
      </c>
      <c r="N6486">
        <v>5</v>
      </c>
      <c r="O6486">
        <v>1771</v>
      </c>
      <c r="P6486">
        <v>1907</v>
      </c>
      <c r="Q6486" t="s">
        <v>15990</v>
      </c>
      <c r="R6486">
        <v>598</v>
      </c>
      <c r="S6486">
        <v>734</v>
      </c>
    </row>
    <row r="6487" spans="1:19" x14ac:dyDescent="0.25">
      <c r="A6487" t="s">
        <v>8618</v>
      </c>
      <c r="B6487">
        <v>1</v>
      </c>
      <c r="C6487" t="s">
        <v>8624</v>
      </c>
      <c r="D6487" t="str">
        <f>INDEX(Transcripts[#Data], MATCH(Exons[[#This Row],[Transcript stable ID]], Transcripts[Transcript stable ID], 0), 4)</f>
        <v>NM_000455.4</v>
      </c>
      <c r="E6487" t="s">
        <v>27</v>
      </c>
      <c r="J6487">
        <v>1205740</v>
      </c>
      <c r="K6487">
        <v>1221212</v>
      </c>
      <c r="L6487">
        <v>1221339</v>
      </c>
      <c r="N6487">
        <v>6</v>
      </c>
      <c r="O6487">
        <v>1908</v>
      </c>
      <c r="P6487">
        <v>2035</v>
      </c>
      <c r="Q6487" t="s">
        <v>15991</v>
      </c>
      <c r="R6487">
        <v>735</v>
      </c>
      <c r="S6487">
        <v>862</v>
      </c>
    </row>
    <row r="6488" spans="1:19" x14ac:dyDescent="0.25">
      <c r="A6488" t="s">
        <v>8618</v>
      </c>
      <c r="B6488">
        <v>1</v>
      </c>
      <c r="C6488" t="s">
        <v>8624</v>
      </c>
      <c r="D6488" t="str">
        <f>INDEX(Transcripts[#Data], MATCH(Exons[[#This Row],[Transcript stable ID]], Transcripts[Transcript stable ID], 0), 4)</f>
        <v>NM_000455.4</v>
      </c>
      <c r="E6488" t="s">
        <v>27</v>
      </c>
      <c r="J6488">
        <v>1205740</v>
      </c>
      <c r="K6488">
        <v>1221948</v>
      </c>
      <c r="L6488">
        <v>1222005</v>
      </c>
      <c r="N6488">
        <v>7</v>
      </c>
      <c r="O6488">
        <v>2036</v>
      </c>
      <c r="P6488">
        <v>2093</v>
      </c>
      <c r="Q6488" t="s">
        <v>15992</v>
      </c>
      <c r="R6488">
        <v>863</v>
      </c>
      <c r="S6488">
        <v>920</v>
      </c>
    </row>
    <row r="6489" spans="1:19" x14ac:dyDescent="0.25">
      <c r="A6489" t="s">
        <v>8618</v>
      </c>
      <c r="B6489">
        <v>1</v>
      </c>
      <c r="C6489" t="s">
        <v>8624</v>
      </c>
      <c r="D6489" t="str">
        <f>INDEX(Transcripts[#Data], MATCH(Exons[[#This Row],[Transcript stable ID]], Transcripts[Transcript stable ID], 0), 4)</f>
        <v>NM_000455.4</v>
      </c>
      <c r="E6489" t="s">
        <v>27</v>
      </c>
      <c r="J6489">
        <v>1205740</v>
      </c>
      <c r="K6489">
        <v>1222984</v>
      </c>
      <c r="L6489">
        <v>1223171</v>
      </c>
      <c r="N6489">
        <v>8</v>
      </c>
      <c r="O6489">
        <v>2094</v>
      </c>
      <c r="P6489">
        <v>2281</v>
      </c>
      <c r="Q6489" t="s">
        <v>15993</v>
      </c>
      <c r="R6489">
        <v>921</v>
      </c>
      <c r="S6489">
        <v>1108</v>
      </c>
    </row>
    <row r="6490" spans="1:19" x14ac:dyDescent="0.25">
      <c r="A6490" t="s">
        <v>8618</v>
      </c>
      <c r="B6490">
        <v>1</v>
      </c>
      <c r="C6490" t="s">
        <v>8624</v>
      </c>
      <c r="D6490" t="str">
        <f>INDEX(Transcripts[#Data], MATCH(Exons[[#This Row],[Transcript stable ID]], Transcripts[Transcript stable ID], 0), 4)</f>
        <v>NM_000455.4</v>
      </c>
      <c r="E6490" t="s">
        <v>27</v>
      </c>
      <c r="H6490">
        <v>1226647</v>
      </c>
      <c r="I6490">
        <v>1226662</v>
      </c>
      <c r="J6490">
        <v>1205740</v>
      </c>
      <c r="K6490">
        <v>1226453</v>
      </c>
      <c r="L6490">
        <v>1226662</v>
      </c>
      <c r="N6490">
        <v>9</v>
      </c>
      <c r="O6490">
        <v>2282</v>
      </c>
      <c r="P6490">
        <v>2475</v>
      </c>
      <c r="Q6490" t="s">
        <v>15994</v>
      </c>
      <c r="R6490">
        <v>1109</v>
      </c>
      <c r="S6490">
        <v>1302</v>
      </c>
    </row>
    <row r="6491" spans="1:19" x14ac:dyDescent="0.25">
      <c r="A6491" t="s">
        <v>8618</v>
      </c>
      <c r="B6491">
        <v>1</v>
      </c>
      <c r="C6491" t="s">
        <v>8624</v>
      </c>
      <c r="D6491" t="str">
        <f>INDEX(Transcripts[#Data], MATCH(Exons[[#This Row],[Transcript stable ID]], Transcripts[Transcript stable ID], 0), 4)</f>
        <v>NM_000455.4</v>
      </c>
      <c r="E6491" t="s">
        <v>27</v>
      </c>
      <c r="H6491">
        <v>1227592</v>
      </c>
      <c r="I6491">
        <v>1228428</v>
      </c>
      <c r="J6491">
        <v>1205740</v>
      </c>
      <c r="K6491">
        <v>1227592</v>
      </c>
      <c r="L6491">
        <v>1228428</v>
      </c>
      <c r="N6491">
        <v>10</v>
      </c>
      <c r="Q6491" t="s">
        <v>15995</v>
      </c>
    </row>
    <row r="6492" spans="1:19" x14ac:dyDescent="0.25">
      <c r="A6492" t="s">
        <v>8363</v>
      </c>
      <c r="B6492">
        <v>-1</v>
      </c>
      <c r="C6492" t="s">
        <v>8364</v>
      </c>
      <c r="D6492" t="str">
        <f>INDEX(Transcripts[#Data], MATCH(Exons[[#This Row],[Transcript stable ID]], Transcripts[Transcript stable ID], 0), 4)</f>
        <v>NM_003745.1</v>
      </c>
      <c r="E6492" t="s">
        <v>27</v>
      </c>
      <c r="F6492">
        <v>11349936</v>
      </c>
      <c r="G6492">
        <v>11350036</v>
      </c>
      <c r="J6492">
        <v>11350036</v>
      </c>
      <c r="K6492">
        <v>11349936</v>
      </c>
      <c r="L6492">
        <v>11350036</v>
      </c>
      <c r="M6492">
        <v>1</v>
      </c>
      <c r="N6492">
        <v>1</v>
      </c>
      <c r="Q6492" t="s">
        <v>15996</v>
      </c>
    </row>
    <row r="6493" spans="1:19" x14ac:dyDescent="0.25">
      <c r="A6493" t="s">
        <v>8363</v>
      </c>
      <c r="B6493">
        <v>-1</v>
      </c>
      <c r="C6493" t="s">
        <v>8364</v>
      </c>
      <c r="D6493" t="str">
        <f>INDEX(Transcripts[#Data], MATCH(Exons[[#This Row],[Transcript stable ID]], Transcripts[Transcript stable ID], 0), 4)</f>
        <v>NM_003745.1</v>
      </c>
      <c r="E6493" t="s">
        <v>27</v>
      </c>
      <c r="F6493">
        <v>11349336</v>
      </c>
      <c r="G6493">
        <v>11349385</v>
      </c>
      <c r="H6493">
        <v>11348262</v>
      </c>
      <c r="I6493">
        <v>11348699</v>
      </c>
      <c r="J6493">
        <v>11350036</v>
      </c>
      <c r="K6493">
        <v>11348262</v>
      </c>
      <c r="L6493">
        <v>11349385</v>
      </c>
      <c r="M6493">
        <v>1</v>
      </c>
      <c r="N6493">
        <v>2</v>
      </c>
      <c r="O6493">
        <v>152</v>
      </c>
      <c r="P6493">
        <v>787</v>
      </c>
      <c r="Q6493" t="s">
        <v>15997</v>
      </c>
      <c r="R6493">
        <v>1</v>
      </c>
      <c r="S6493">
        <v>636</v>
      </c>
    </row>
    <row r="6494" spans="1:19" x14ac:dyDescent="0.25">
      <c r="A6494" t="s">
        <v>133</v>
      </c>
      <c r="B6494">
        <v>1</v>
      </c>
      <c r="C6494" t="s">
        <v>6075</v>
      </c>
      <c r="D6494" t="str">
        <f>INDEX(Transcripts[#Data], MATCH(Exons[[#This Row],[Transcript stable ID]], Transcripts[Transcript stable ID], 0), 4)</f>
        <v>NM_022455.4</v>
      </c>
      <c r="E6494" t="s">
        <v>27</v>
      </c>
      <c r="J6494">
        <v>176560926</v>
      </c>
      <c r="K6494">
        <v>176618885</v>
      </c>
      <c r="L6494">
        <v>176619020</v>
      </c>
      <c r="N6494">
        <v>3</v>
      </c>
      <c r="O6494">
        <v>973</v>
      </c>
      <c r="P6494">
        <v>1108</v>
      </c>
      <c r="Q6494" t="s">
        <v>15998</v>
      </c>
      <c r="R6494">
        <v>928</v>
      </c>
      <c r="S6494">
        <v>1063</v>
      </c>
    </row>
    <row r="6495" spans="1:19" x14ac:dyDescent="0.25">
      <c r="A6495" t="s">
        <v>133</v>
      </c>
      <c r="B6495">
        <v>1</v>
      </c>
      <c r="C6495" t="s">
        <v>6075</v>
      </c>
      <c r="D6495" t="str">
        <f>INDEX(Transcripts[#Data], MATCH(Exons[[#This Row],[Transcript stable ID]], Transcripts[Transcript stable ID], 0), 4)</f>
        <v>NM_022455.4</v>
      </c>
      <c r="E6495" t="s">
        <v>27</v>
      </c>
      <c r="J6495">
        <v>176560926</v>
      </c>
      <c r="K6495">
        <v>176631121</v>
      </c>
      <c r="L6495">
        <v>176631293</v>
      </c>
      <c r="N6495">
        <v>4</v>
      </c>
      <c r="O6495">
        <v>1109</v>
      </c>
      <c r="P6495">
        <v>1281</v>
      </c>
      <c r="Q6495" t="s">
        <v>15999</v>
      </c>
      <c r="R6495">
        <v>1064</v>
      </c>
      <c r="S6495">
        <v>1236</v>
      </c>
    </row>
    <row r="6496" spans="1:19" x14ac:dyDescent="0.25">
      <c r="A6496" t="s">
        <v>133</v>
      </c>
      <c r="B6496">
        <v>1</v>
      </c>
      <c r="C6496" t="s">
        <v>6075</v>
      </c>
      <c r="D6496" t="str">
        <f>INDEX(Transcripts[#Data], MATCH(Exons[[#This Row],[Transcript stable ID]], Transcripts[Transcript stable ID], 0), 4)</f>
        <v>NM_022455.4</v>
      </c>
      <c r="E6496" t="s">
        <v>27</v>
      </c>
      <c r="F6496">
        <v>176560926</v>
      </c>
      <c r="G6496">
        <v>176560953</v>
      </c>
      <c r="J6496">
        <v>176560926</v>
      </c>
      <c r="K6496">
        <v>176560926</v>
      </c>
      <c r="L6496">
        <v>176560953</v>
      </c>
      <c r="N6496">
        <v>1</v>
      </c>
      <c r="Q6496" t="s">
        <v>16000</v>
      </c>
    </row>
    <row r="6497" spans="1:19" x14ac:dyDescent="0.25">
      <c r="A6497" t="s">
        <v>133</v>
      </c>
      <c r="B6497">
        <v>1</v>
      </c>
      <c r="C6497" t="s">
        <v>6075</v>
      </c>
      <c r="D6497" t="str">
        <f>INDEX(Transcripts[#Data], MATCH(Exons[[#This Row],[Transcript stable ID]], Transcripts[Transcript stable ID], 0), 4)</f>
        <v>NM_022455.4</v>
      </c>
      <c r="E6497" t="s">
        <v>27</v>
      </c>
      <c r="F6497">
        <v>176562088</v>
      </c>
      <c r="G6497">
        <v>176562104</v>
      </c>
      <c r="J6497">
        <v>176560926</v>
      </c>
      <c r="K6497">
        <v>176562088</v>
      </c>
      <c r="L6497">
        <v>176563031</v>
      </c>
      <c r="N6497">
        <v>2</v>
      </c>
      <c r="O6497">
        <v>46</v>
      </c>
      <c r="P6497">
        <v>972</v>
      </c>
      <c r="Q6497" t="s">
        <v>16001</v>
      </c>
      <c r="R6497">
        <v>1</v>
      </c>
      <c r="S6497">
        <v>927</v>
      </c>
    </row>
    <row r="6498" spans="1:19" x14ac:dyDescent="0.25">
      <c r="A6498" t="s">
        <v>133</v>
      </c>
      <c r="B6498">
        <v>1</v>
      </c>
      <c r="C6498" t="s">
        <v>6075</v>
      </c>
      <c r="D6498" t="str">
        <f>INDEX(Transcripts[#Data], MATCH(Exons[[#This Row],[Transcript stable ID]], Transcripts[Transcript stable ID], 0), 4)</f>
        <v>NM_022455.4</v>
      </c>
      <c r="E6498" t="s">
        <v>27</v>
      </c>
      <c r="J6498">
        <v>176560926</v>
      </c>
      <c r="K6498">
        <v>176636637</v>
      </c>
      <c r="L6498">
        <v>176639196</v>
      </c>
      <c r="N6498">
        <v>5</v>
      </c>
      <c r="O6498">
        <v>1282</v>
      </c>
      <c r="P6498">
        <v>3841</v>
      </c>
      <c r="Q6498" t="s">
        <v>16002</v>
      </c>
      <c r="R6498">
        <v>1237</v>
      </c>
      <c r="S6498">
        <v>3796</v>
      </c>
    </row>
    <row r="6499" spans="1:19" x14ac:dyDescent="0.25">
      <c r="A6499" t="s">
        <v>133</v>
      </c>
      <c r="B6499">
        <v>1</v>
      </c>
      <c r="C6499" t="s">
        <v>6075</v>
      </c>
      <c r="D6499" t="str">
        <f>INDEX(Transcripts[#Data], MATCH(Exons[[#This Row],[Transcript stable ID]], Transcripts[Transcript stable ID], 0), 4)</f>
        <v>NM_022455.4</v>
      </c>
      <c r="E6499" t="s">
        <v>27</v>
      </c>
      <c r="J6499">
        <v>176560926</v>
      </c>
      <c r="K6499">
        <v>176662822</v>
      </c>
      <c r="L6499">
        <v>176662946</v>
      </c>
      <c r="N6499">
        <v>6</v>
      </c>
      <c r="O6499">
        <v>3842</v>
      </c>
      <c r="P6499">
        <v>3966</v>
      </c>
      <c r="Q6499" t="s">
        <v>16003</v>
      </c>
      <c r="R6499">
        <v>3797</v>
      </c>
      <c r="S6499">
        <v>3921</v>
      </c>
    </row>
    <row r="6500" spans="1:19" x14ac:dyDescent="0.25">
      <c r="A6500" t="s">
        <v>133</v>
      </c>
      <c r="B6500">
        <v>1</v>
      </c>
      <c r="C6500" t="s">
        <v>6075</v>
      </c>
      <c r="D6500" t="str">
        <f>INDEX(Transcripts[#Data], MATCH(Exons[[#This Row],[Transcript stable ID]], Transcripts[Transcript stable ID], 0), 4)</f>
        <v>NM_022455.4</v>
      </c>
      <c r="E6500" t="s">
        <v>27</v>
      </c>
      <c r="J6500">
        <v>176560926</v>
      </c>
      <c r="K6500">
        <v>176665238</v>
      </c>
      <c r="L6500">
        <v>176665508</v>
      </c>
      <c r="N6500">
        <v>7</v>
      </c>
      <c r="O6500">
        <v>3967</v>
      </c>
      <c r="P6500">
        <v>4237</v>
      </c>
      <c r="Q6500" t="s">
        <v>16004</v>
      </c>
      <c r="R6500">
        <v>3922</v>
      </c>
      <c r="S6500">
        <v>4192</v>
      </c>
    </row>
    <row r="6501" spans="1:19" x14ac:dyDescent="0.25">
      <c r="A6501" t="s">
        <v>133</v>
      </c>
      <c r="B6501">
        <v>1</v>
      </c>
      <c r="C6501" t="s">
        <v>6075</v>
      </c>
      <c r="D6501" t="str">
        <f>INDEX(Transcripts[#Data], MATCH(Exons[[#This Row],[Transcript stable ID]], Transcripts[Transcript stable ID], 0), 4)</f>
        <v>NM_022455.4</v>
      </c>
      <c r="E6501" t="s">
        <v>27</v>
      </c>
      <c r="J6501">
        <v>176560926</v>
      </c>
      <c r="K6501">
        <v>176666757</v>
      </c>
      <c r="L6501">
        <v>176666866</v>
      </c>
      <c r="N6501">
        <v>8</v>
      </c>
      <c r="O6501">
        <v>4238</v>
      </c>
      <c r="P6501">
        <v>4347</v>
      </c>
      <c r="Q6501" t="s">
        <v>16005</v>
      </c>
      <c r="R6501">
        <v>4193</v>
      </c>
      <c r="S6501">
        <v>4302</v>
      </c>
    </row>
    <row r="6502" spans="1:19" x14ac:dyDescent="0.25">
      <c r="A6502" t="s">
        <v>133</v>
      </c>
      <c r="B6502">
        <v>1</v>
      </c>
      <c r="C6502" t="s">
        <v>6075</v>
      </c>
      <c r="D6502" t="str">
        <f>INDEX(Transcripts[#Data], MATCH(Exons[[#This Row],[Transcript stable ID]], Transcripts[Transcript stable ID], 0), 4)</f>
        <v>NM_022455.4</v>
      </c>
      <c r="E6502" t="s">
        <v>27</v>
      </c>
      <c r="J6502">
        <v>176560926</v>
      </c>
      <c r="K6502">
        <v>176671196</v>
      </c>
      <c r="L6502">
        <v>176671271</v>
      </c>
      <c r="N6502">
        <v>9</v>
      </c>
      <c r="O6502">
        <v>4348</v>
      </c>
      <c r="P6502">
        <v>4423</v>
      </c>
      <c r="Q6502" t="s">
        <v>16006</v>
      </c>
      <c r="R6502">
        <v>4303</v>
      </c>
      <c r="S6502">
        <v>4378</v>
      </c>
    </row>
    <row r="6503" spans="1:19" x14ac:dyDescent="0.25">
      <c r="A6503" t="s">
        <v>133</v>
      </c>
      <c r="B6503">
        <v>1</v>
      </c>
      <c r="C6503" t="s">
        <v>6075</v>
      </c>
      <c r="D6503" t="str">
        <f>INDEX(Transcripts[#Data], MATCH(Exons[[#This Row],[Transcript stable ID]], Transcripts[Transcript stable ID], 0), 4)</f>
        <v>NM_022455.4</v>
      </c>
      <c r="E6503" t="s">
        <v>27</v>
      </c>
      <c r="J6503">
        <v>176560926</v>
      </c>
      <c r="K6503">
        <v>176673679</v>
      </c>
      <c r="L6503">
        <v>176673797</v>
      </c>
      <c r="N6503">
        <v>10</v>
      </c>
      <c r="O6503">
        <v>4424</v>
      </c>
      <c r="P6503">
        <v>4542</v>
      </c>
      <c r="Q6503" t="s">
        <v>16007</v>
      </c>
      <c r="R6503">
        <v>4379</v>
      </c>
      <c r="S6503">
        <v>4497</v>
      </c>
    </row>
    <row r="6504" spans="1:19" x14ac:dyDescent="0.25">
      <c r="A6504" t="s">
        <v>133</v>
      </c>
      <c r="B6504">
        <v>1</v>
      </c>
      <c r="C6504" t="s">
        <v>6075</v>
      </c>
      <c r="D6504" t="str">
        <f>INDEX(Transcripts[#Data], MATCH(Exons[[#This Row],[Transcript stable ID]], Transcripts[Transcript stable ID], 0), 4)</f>
        <v>NM_022455.4</v>
      </c>
      <c r="E6504" t="s">
        <v>27</v>
      </c>
      <c r="J6504">
        <v>176560926</v>
      </c>
      <c r="K6504">
        <v>176675182</v>
      </c>
      <c r="L6504">
        <v>176675325</v>
      </c>
      <c r="N6504">
        <v>11</v>
      </c>
      <c r="O6504">
        <v>4543</v>
      </c>
      <c r="P6504">
        <v>4686</v>
      </c>
      <c r="Q6504" t="s">
        <v>16008</v>
      </c>
      <c r="R6504">
        <v>4498</v>
      </c>
      <c r="S6504">
        <v>4641</v>
      </c>
    </row>
    <row r="6505" spans="1:19" x14ac:dyDescent="0.25">
      <c r="A6505" t="s">
        <v>133</v>
      </c>
      <c r="B6505">
        <v>1</v>
      </c>
      <c r="C6505" t="s">
        <v>6075</v>
      </c>
      <c r="D6505" t="str">
        <f>INDEX(Transcripts[#Data], MATCH(Exons[[#This Row],[Transcript stable ID]], Transcripts[Transcript stable ID], 0), 4)</f>
        <v>NM_022455.4</v>
      </c>
      <c r="E6505" t="s">
        <v>27</v>
      </c>
      <c r="J6505">
        <v>176560926</v>
      </c>
      <c r="K6505">
        <v>176678731</v>
      </c>
      <c r="L6505">
        <v>176678854</v>
      </c>
      <c r="N6505">
        <v>12</v>
      </c>
      <c r="O6505">
        <v>4687</v>
      </c>
      <c r="P6505">
        <v>4810</v>
      </c>
      <c r="Q6505" t="s">
        <v>16009</v>
      </c>
      <c r="R6505">
        <v>4642</v>
      </c>
      <c r="S6505">
        <v>4765</v>
      </c>
    </row>
    <row r="6506" spans="1:19" x14ac:dyDescent="0.25">
      <c r="A6506" t="s">
        <v>133</v>
      </c>
      <c r="B6506">
        <v>1</v>
      </c>
      <c r="C6506" t="s">
        <v>6075</v>
      </c>
      <c r="D6506" t="str">
        <f>INDEX(Transcripts[#Data], MATCH(Exons[[#This Row],[Transcript stable ID]], Transcripts[Transcript stable ID], 0), 4)</f>
        <v>NM_022455.4</v>
      </c>
      <c r="E6506" t="s">
        <v>27</v>
      </c>
      <c r="J6506">
        <v>176560926</v>
      </c>
      <c r="K6506">
        <v>176683952</v>
      </c>
      <c r="L6506">
        <v>176684152</v>
      </c>
      <c r="N6506">
        <v>13</v>
      </c>
      <c r="O6506">
        <v>4811</v>
      </c>
      <c r="P6506">
        <v>5011</v>
      </c>
      <c r="Q6506" t="s">
        <v>16010</v>
      </c>
      <c r="R6506">
        <v>4766</v>
      </c>
      <c r="S6506">
        <v>4966</v>
      </c>
    </row>
    <row r="6507" spans="1:19" x14ac:dyDescent="0.25">
      <c r="A6507" t="s">
        <v>133</v>
      </c>
      <c r="B6507">
        <v>1</v>
      </c>
      <c r="C6507" t="s">
        <v>6075</v>
      </c>
      <c r="D6507" t="str">
        <f>INDEX(Transcripts[#Data], MATCH(Exons[[#This Row],[Transcript stable ID]], Transcripts[Transcript stable ID], 0), 4)</f>
        <v>NM_022455.4</v>
      </c>
      <c r="E6507" t="s">
        <v>27</v>
      </c>
      <c r="J6507">
        <v>176560926</v>
      </c>
      <c r="K6507">
        <v>176686990</v>
      </c>
      <c r="L6507">
        <v>176687169</v>
      </c>
      <c r="N6507">
        <v>14</v>
      </c>
      <c r="O6507">
        <v>5012</v>
      </c>
      <c r="P6507">
        <v>5191</v>
      </c>
      <c r="Q6507" t="s">
        <v>16011</v>
      </c>
      <c r="R6507">
        <v>4967</v>
      </c>
      <c r="S6507">
        <v>5146</v>
      </c>
    </row>
    <row r="6508" spans="1:19" x14ac:dyDescent="0.25">
      <c r="A6508" t="s">
        <v>133</v>
      </c>
      <c r="B6508">
        <v>1</v>
      </c>
      <c r="C6508" t="s">
        <v>6075</v>
      </c>
      <c r="D6508" t="str">
        <f>INDEX(Transcripts[#Data], MATCH(Exons[[#This Row],[Transcript stable ID]], Transcripts[Transcript stable ID], 0), 4)</f>
        <v>NM_022455.4</v>
      </c>
      <c r="E6508" t="s">
        <v>27</v>
      </c>
      <c r="J6508">
        <v>176560926</v>
      </c>
      <c r="K6508">
        <v>176694563</v>
      </c>
      <c r="L6508">
        <v>176694719</v>
      </c>
      <c r="N6508">
        <v>15</v>
      </c>
      <c r="O6508">
        <v>5192</v>
      </c>
      <c r="P6508">
        <v>5348</v>
      </c>
      <c r="Q6508" t="s">
        <v>16012</v>
      </c>
      <c r="R6508">
        <v>5147</v>
      </c>
      <c r="S6508">
        <v>5303</v>
      </c>
    </row>
    <row r="6509" spans="1:19" x14ac:dyDescent="0.25">
      <c r="A6509" t="s">
        <v>133</v>
      </c>
      <c r="B6509">
        <v>1</v>
      </c>
      <c r="C6509" t="s">
        <v>6075</v>
      </c>
      <c r="D6509" t="str">
        <f>INDEX(Transcripts[#Data], MATCH(Exons[[#This Row],[Transcript stable ID]], Transcripts[Transcript stable ID], 0), 4)</f>
        <v>NM_022455.4</v>
      </c>
      <c r="E6509" t="s">
        <v>27</v>
      </c>
      <c r="J6509">
        <v>176560926</v>
      </c>
      <c r="K6509">
        <v>176696603</v>
      </c>
      <c r="L6509">
        <v>176696808</v>
      </c>
      <c r="N6509">
        <v>16</v>
      </c>
      <c r="O6509">
        <v>5349</v>
      </c>
      <c r="P6509">
        <v>5554</v>
      </c>
      <c r="Q6509" t="s">
        <v>16013</v>
      </c>
      <c r="R6509">
        <v>5304</v>
      </c>
      <c r="S6509">
        <v>5509</v>
      </c>
    </row>
    <row r="6510" spans="1:19" x14ac:dyDescent="0.25">
      <c r="A6510" t="s">
        <v>133</v>
      </c>
      <c r="B6510">
        <v>1</v>
      </c>
      <c r="C6510" t="s">
        <v>6075</v>
      </c>
      <c r="D6510" t="str">
        <f>INDEX(Transcripts[#Data], MATCH(Exons[[#This Row],[Transcript stable ID]], Transcripts[Transcript stable ID], 0), 4)</f>
        <v>NM_022455.4</v>
      </c>
      <c r="E6510" t="s">
        <v>27</v>
      </c>
      <c r="J6510">
        <v>176560926</v>
      </c>
      <c r="K6510">
        <v>176700673</v>
      </c>
      <c r="L6510">
        <v>176700785</v>
      </c>
      <c r="N6510">
        <v>17</v>
      </c>
      <c r="O6510">
        <v>5555</v>
      </c>
      <c r="P6510">
        <v>5667</v>
      </c>
      <c r="Q6510" t="s">
        <v>16014</v>
      </c>
      <c r="R6510">
        <v>5510</v>
      </c>
      <c r="S6510">
        <v>5622</v>
      </c>
    </row>
    <row r="6511" spans="1:19" x14ac:dyDescent="0.25">
      <c r="A6511" t="s">
        <v>133</v>
      </c>
      <c r="B6511">
        <v>1</v>
      </c>
      <c r="C6511" t="s">
        <v>6075</v>
      </c>
      <c r="D6511" t="str">
        <f>INDEX(Transcripts[#Data], MATCH(Exons[[#This Row],[Transcript stable ID]], Transcripts[Transcript stable ID], 0), 4)</f>
        <v>NM_022455.4</v>
      </c>
      <c r="E6511" t="s">
        <v>27</v>
      </c>
      <c r="J6511">
        <v>176560926</v>
      </c>
      <c r="K6511">
        <v>176707566</v>
      </c>
      <c r="L6511">
        <v>176707835</v>
      </c>
      <c r="N6511">
        <v>18</v>
      </c>
      <c r="O6511">
        <v>5668</v>
      </c>
      <c r="P6511">
        <v>5937</v>
      </c>
      <c r="Q6511" t="s">
        <v>16015</v>
      </c>
      <c r="R6511">
        <v>5623</v>
      </c>
      <c r="S6511">
        <v>5892</v>
      </c>
    </row>
    <row r="6512" spans="1:19" x14ac:dyDescent="0.25">
      <c r="A6512" t="s">
        <v>133</v>
      </c>
      <c r="B6512">
        <v>1</v>
      </c>
      <c r="C6512" t="s">
        <v>6075</v>
      </c>
      <c r="D6512" t="str">
        <f>INDEX(Transcripts[#Data], MATCH(Exons[[#This Row],[Transcript stable ID]], Transcripts[Transcript stable ID], 0), 4)</f>
        <v>NM_022455.4</v>
      </c>
      <c r="E6512" t="s">
        <v>27</v>
      </c>
      <c r="J6512">
        <v>176560926</v>
      </c>
      <c r="K6512">
        <v>176709466</v>
      </c>
      <c r="L6512">
        <v>176709582</v>
      </c>
      <c r="N6512">
        <v>19</v>
      </c>
      <c r="O6512">
        <v>5938</v>
      </c>
      <c r="P6512">
        <v>6054</v>
      </c>
      <c r="Q6512" t="s">
        <v>16016</v>
      </c>
      <c r="R6512">
        <v>5893</v>
      </c>
      <c r="S6512">
        <v>6009</v>
      </c>
    </row>
    <row r="6513" spans="1:19" x14ac:dyDescent="0.25">
      <c r="A6513" t="s">
        <v>133</v>
      </c>
      <c r="B6513">
        <v>1</v>
      </c>
      <c r="C6513" t="s">
        <v>6075</v>
      </c>
      <c r="D6513" t="str">
        <f>INDEX(Transcripts[#Data], MATCH(Exons[[#This Row],[Transcript stable ID]], Transcripts[Transcript stable ID], 0), 4)</f>
        <v>NM_022455.4</v>
      </c>
      <c r="E6513" t="s">
        <v>27</v>
      </c>
      <c r="J6513">
        <v>176560926</v>
      </c>
      <c r="K6513">
        <v>176710788</v>
      </c>
      <c r="L6513">
        <v>176710929</v>
      </c>
      <c r="N6513">
        <v>20</v>
      </c>
      <c r="O6513">
        <v>6055</v>
      </c>
      <c r="P6513">
        <v>6196</v>
      </c>
      <c r="Q6513" t="s">
        <v>16017</v>
      </c>
      <c r="R6513">
        <v>6010</v>
      </c>
      <c r="S6513">
        <v>6151</v>
      </c>
    </row>
    <row r="6514" spans="1:19" x14ac:dyDescent="0.25">
      <c r="A6514" t="s">
        <v>133</v>
      </c>
      <c r="B6514">
        <v>1</v>
      </c>
      <c r="C6514" t="s">
        <v>6075</v>
      </c>
      <c r="D6514" t="str">
        <f>INDEX(Transcripts[#Data], MATCH(Exons[[#This Row],[Transcript stable ID]], Transcripts[Transcript stable ID], 0), 4)</f>
        <v>NM_022455.4</v>
      </c>
      <c r="E6514" t="s">
        <v>27</v>
      </c>
      <c r="J6514">
        <v>176560926</v>
      </c>
      <c r="K6514">
        <v>176715820</v>
      </c>
      <c r="L6514">
        <v>176715926</v>
      </c>
      <c r="N6514">
        <v>21</v>
      </c>
      <c r="O6514">
        <v>6197</v>
      </c>
      <c r="P6514">
        <v>6303</v>
      </c>
      <c r="Q6514" t="s">
        <v>16018</v>
      </c>
      <c r="R6514">
        <v>6152</v>
      </c>
      <c r="S6514">
        <v>6258</v>
      </c>
    </row>
    <row r="6515" spans="1:19" x14ac:dyDescent="0.25">
      <c r="A6515" t="s">
        <v>133</v>
      </c>
      <c r="B6515">
        <v>1</v>
      </c>
      <c r="C6515" t="s">
        <v>6075</v>
      </c>
      <c r="D6515" t="str">
        <f>INDEX(Transcripts[#Data], MATCH(Exons[[#This Row],[Transcript stable ID]], Transcripts[Transcript stable ID], 0), 4)</f>
        <v>NM_022455.4</v>
      </c>
      <c r="E6515" t="s">
        <v>27</v>
      </c>
      <c r="J6515">
        <v>176560926</v>
      </c>
      <c r="K6515">
        <v>176718955</v>
      </c>
      <c r="L6515">
        <v>176719159</v>
      </c>
      <c r="N6515">
        <v>22</v>
      </c>
      <c r="O6515">
        <v>6304</v>
      </c>
      <c r="P6515">
        <v>6508</v>
      </c>
      <c r="Q6515" t="s">
        <v>16019</v>
      </c>
      <c r="R6515">
        <v>6259</v>
      </c>
      <c r="S6515">
        <v>6463</v>
      </c>
    </row>
    <row r="6516" spans="1:19" x14ac:dyDescent="0.25">
      <c r="A6516" t="s">
        <v>133</v>
      </c>
      <c r="B6516">
        <v>1</v>
      </c>
      <c r="C6516" t="s">
        <v>6075</v>
      </c>
      <c r="D6516" t="str">
        <f>INDEX(Transcripts[#Data], MATCH(Exons[[#This Row],[Transcript stable ID]], Transcripts[Transcript stable ID], 0), 4)</f>
        <v>NM_022455.4</v>
      </c>
      <c r="E6516" t="s">
        <v>27</v>
      </c>
      <c r="H6516">
        <v>176722461</v>
      </c>
      <c r="I6516">
        <v>176727216</v>
      </c>
      <c r="J6516">
        <v>176560926</v>
      </c>
      <c r="K6516">
        <v>176720833</v>
      </c>
      <c r="L6516">
        <v>176727216</v>
      </c>
      <c r="N6516">
        <v>23</v>
      </c>
      <c r="O6516">
        <v>6509</v>
      </c>
      <c r="P6516">
        <v>8136</v>
      </c>
      <c r="Q6516" t="s">
        <v>16020</v>
      </c>
      <c r="R6516">
        <v>6464</v>
      </c>
      <c r="S6516">
        <v>8091</v>
      </c>
    </row>
    <row r="6517" spans="1:19" x14ac:dyDescent="0.25">
      <c r="A6517" t="s">
        <v>133</v>
      </c>
      <c r="B6517">
        <v>1</v>
      </c>
      <c r="C6517" t="s">
        <v>6083</v>
      </c>
      <c r="D6517" t="str">
        <f>INDEX(Transcripts[#Data], MATCH(Exons[[#This Row],[Transcript stable ID]], Transcripts[Transcript stable ID], 0), 4)</f>
        <v>NM_172349.2</v>
      </c>
      <c r="E6517" t="s">
        <v>27</v>
      </c>
      <c r="F6517">
        <v>176560080</v>
      </c>
      <c r="G6517">
        <v>176560155</v>
      </c>
      <c r="J6517">
        <v>176560080</v>
      </c>
      <c r="K6517">
        <v>176560080</v>
      </c>
      <c r="L6517">
        <v>176560155</v>
      </c>
      <c r="N6517">
        <v>1</v>
      </c>
      <c r="Q6517" t="s">
        <v>16021</v>
      </c>
    </row>
    <row r="6518" spans="1:19" x14ac:dyDescent="0.25">
      <c r="A6518" t="s">
        <v>133</v>
      </c>
      <c r="B6518">
        <v>1</v>
      </c>
      <c r="C6518" t="s">
        <v>6083</v>
      </c>
      <c r="D6518" t="str">
        <f>INDEX(Transcripts[#Data], MATCH(Exons[[#This Row],[Transcript stable ID]], Transcripts[Transcript stable ID], 0), 4)</f>
        <v>NM_172349.2</v>
      </c>
      <c r="E6518" t="s">
        <v>27</v>
      </c>
      <c r="F6518">
        <v>176562088</v>
      </c>
      <c r="G6518">
        <v>176562171</v>
      </c>
      <c r="J6518">
        <v>176560080</v>
      </c>
      <c r="K6518">
        <v>176562088</v>
      </c>
      <c r="L6518">
        <v>176562201</v>
      </c>
      <c r="N6518">
        <v>2</v>
      </c>
      <c r="O6518">
        <v>161</v>
      </c>
      <c r="P6518">
        <v>190</v>
      </c>
      <c r="Q6518" t="s">
        <v>16022</v>
      </c>
      <c r="R6518">
        <v>1</v>
      </c>
      <c r="S6518">
        <v>30</v>
      </c>
    </row>
    <row r="6519" spans="1:19" x14ac:dyDescent="0.25">
      <c r="A6519" t="s">
        <v>133</v>
      </c>
      <c r="B6519">
        <v>1</v>
      </c>
      <c r="C6519" t="s">
        <v>6083</v>
      </c>
      <c r="D6519" t="str">
        <f>INDEX(Transcripts[#Data], MATCH(Exons[[#This Row],[Transcript stable ID]], Transcripts[Transcript stable ID], 0), 4)</f>
        <v>NM_172349.2</v>
      </c>
      <c r="E6519" t="s">
        <v>27</v>
      </c>
      <c r="J6519">
        <v>176560080</v>
      </c>
      <c r="K6519">
        <v>176562942</v>
      </c>
      <c r="L6519">
        <v>176563031</v>
      </c>
      <c r="N6519">
        <v>3</v>
      </c>
      <c r="O6519">
        <v>191</v>
      </c>
      <c r="P6519">
        <v>280</v>
      </c>
      <c r="Q6519" t="s">
        <v>16023</v>
      </c>
      <c r="R6519">
        <v>31</v>
      </c>
      <c r="S6519">
        <v>120</v>
      </c>
    </row>
    <row r="6520" spans="1:19" x14ac:dyDescent="0.25">
      <c r="A6520" t="s">
        <v>133</v>
      </c>
      <c r="B6520">
        <v>1</v>
      </c>
      <c r="C6520" t="s">
        <v>6083</v>
      </c>
      <c r="D6520" t="str">
        <f>INDEX(Transcripts[#Data], MATCH(Exons[[#This Row],[Transcript stable ID]], Transcripts[Transcript stable ID], 0), 4)</f>
        <v>NM_172349.2</v>
      </c>
      <c r="E6520" t="s">
        <v>27</v>
      </c>
      <c r="J6520">
        <v>176560080</v>
      </c>
      <c r="K6520">
        <v>176618885</v>
      </c>
      <c r="L6520">
        <v>176619020</v>
      </c>
      <c r="N6520">
        <v>4</v>
      </c>
      <c r="O6520">
        <v>281</v>
      </c>
      <c r="P6520">
        <v>416</v>
      </c>
      <c r="Q6520" t="s">
        <v>15998</v>
      </c>
      <c r="R6520">
        <v>121</v>
      </c>
      <c r="S6520">
        <v>256</v>
      </c>
    </row>
    <row r="6521" spans="1:19" x14ac:dyDescent="0.25">
      <c r="A6521" t="s">
        <v>133</v>
      </c>
      <c r="B6521">
        <v>1</v>
      </c>
      <c r="C6521" t="s">
        <v>6083</v>
      </c>
      <c r="D6521" t="str">
        <f>INDEX(Transcripts[#Data], MATCH(Exons[[#This Row],[Transcript stable ID]], Transcripts[Transcript stable ID], 0), 4)</f>
        <v>NM_172349.2</v>
      </c>
      <c r="E6521" t="s">
        <v>27</v>
      </c>
      <c r="J6521">
        <v>176560080</v>
      </c>
      <c r="K6521">
        <v>176631121</v>
      </c>
      <c r="L6521">
        <v>176631293</v>
      </c>
      <c r="N6521">
        <v>5</v>
      </c>
      <c r="O6521">
        <v>417</v>
      </c>
      <c r="P6521">
        <v>589</v>
      </c>
      <c r="Q6521" t="s">
        <v>15999</v>
      </c>
      <c r="R6521">
        <v>257</v>
      </c>
      <c r="S6521">
        <v>429</v>
      </c>
    </row>
    <row r="6522" spans="1:19" x14ac:dyDescent="0.25">
      <c r="A6522" t="s">
        <v>133</v>
      </c>
      <c r="B6522">
        <v>1</v>
      </c>
      <c r="C6522" t="s">
        <v>6083</v>
      </c>
      <c r="D6522" t="str">
        <f>INDEX(Transcripts[#Data], MATCH(Exons[[#This Row],[Transcript stable ID]], Transcripts[Transcript stable ID], 0), 4)</f>
        <v>NM_172349.2</v>
      </c>
      <c r="E6522" t="s">
        <v>27</v>
      </c>
      <c r="J6522">
        <v>176560080</v>
      </c>
      <c r="K6522">
        <v>176636637</v>
      </c>
      <c r="L6522">
        <v>176639196</v>
      </c>
      <c r="N6522">
        <v>6</v>
      </c>
      <c r="O6522">
        <v>590</v>
      </c>
      <c r="P6522">
        <v>3149</v>
      </c>
      <c r="Q6522" t="s">
        <v>16002</v>
      </c>
      <c r="R6522">
        <v>430</v>
      </c>
      <c r="S6522">
        <v>2989</v>
      </c>
    </row>
    <row r="6523" spans="1:19" x14ac:dyDescent="0.25">
      <c r="A6523" t="s">
        <v>133</v>
      </c>
      <c r="B6523">
        <v>1</v>
      </c>
      <c r="C6523" t="s">
        <v>6083</v>
      </c>
      <c r="D6523" t="str">
        <f>INDEX(Transcripts[#Data], MATCH(Exons[[#This Row],[Transcript stable ID]], Transcripts[Transcript stable ID], 0), 4)</f>
        <v>NM_172349.2</v>
      </c>
      <c r="E6523" t="s">
        <v>27</v>
      </c>
      <c r="J6523">
        <v>176560080</v>
      </c>
      <c r="K6523">
        <v>176662822</v>
      </c>
      <c r="L6523">
        <v>176662946</v>
      </c>
      <c r="N6523">
        <v>7</v>
      </c>
      <c r="O6523">
        <v>3150</v>
      </c>
      <c r="P6523">
        <v>3274</v>
      </c>
      <c r="Q6523" t="s">
        <v>16003</v>
      </c>
      <c r="R6523">
        <v>2990</v>
      </c>
      <c r="S6523">
        <v>3114</v>
      </c>
    </row>
    <row r="6524" spans="1:19" x14ac:dyDescent="0.25">
      <c r="A6524" t="s">
        <v>133</v>
      </c>
      <c r="B6524">
        <v>1</v>
      </c>
      <c r="C6524" t="s">
        <v>6083</v>
      </c>
      <c r="D6524" t="str">
        <f>INDEX(Transcripts[#Data], MATCH(Exons[[#This Row],[Transcript stable ID]], Transcripts[Transcript stable ID], 0), 4)</f>
        <v>NM_172349.2</v>
      </c>
      <c r="E6524" t="s">
        <v>27</v>
      </c>
      <c r="J6524">
        <v>176560080</v>
      </c>
      <c r="K6524">
        <v>176665238</v>
      </c>
      <c r="L6524">
        <v>176665508</v>
      </c>
      <c r="N6524">
        <v>8</v>
      </c>
      <c r="O6524">
        <v>3275</v>
      </c>
      <c r="P6524">
        <v>3545</v>
      </c>
      <c r="Q6524" t="s">
        <v>16004</v>
      </c>
      <c r="R6524">
        <v>3115</v>
      </c>
      <c r="S6524">
        <v>3385</v>
      </c>
    </row>
    <row r="6525" spans="1:19" x14ac:dyDescent="0.25">
      <c r="A6525" t="s">
        <v>133</v>
      </c>
      <c r="B6525">
        <v>1</v>
      </c>
      <c r="C6525" t="s">
        <v>6083</v>
      </c>
      <c r="D6525" t="str">
        <f>INDEX(Transcripts[#Data], MATCH(Exons[[#This Row],[Transcript stable ID]], Transcripts[Transcript stable ID], 0), 4)</f>
        <v>NM_172349.2</v>
      </c>
      <c r="E6525" t="s">
        <v>27</v>
      </c>
      <c r="J6525">
        <v>176560080</v>
      </c>
      <c r="K6525">
        <v>176666757</v>
      </c>
      <c r="L6525">
        <v>176666866</v>
      </c>
      <c r="N6525">
        <v>9</v>
      </c>
      <c r="O6525">
        <v>3546</v>
      </c>
      <c r="P6525">
        <v>3655</v>
      </c>
      <c r="Q6525" t="s">
        <v>16005</v>
      </c>
      <c r="R6525">
        <v>3386</v>
      </c>
      <c r="S6525">
        <v>3495</v>
      </c>
    </row>
    <row r="6526" spans="1:19" x14ac:dyDescent="0.25">
      <c r="A6526" t="s">
        <v>133</v>
      </c>
      <c r="B6526">
        <v>1</v>
      </c>
      <c r="C6526" t="s">
        <v>6083</v>
      </c>
      <c r="D6526" t="str">
        <f>INDEX(Transcripts[#Data], MATCH(Exons[[#This Row],[Transcript stable ID]], Transcripts[Transcript stable ID], 0), 4)</f>
        <v>NM_172349.2</v>
      </c>
      <c r="E6526" t="s">
        <v>27</v>
      </c>
      <c r="J6526">
        <v>176560080</v>
      </c>
      <c r="K6526">
        <v>176671196</v>
      </c>
      <c r="L6526">
        <v>176671271</v>
      </c>
      <c r="N6526">
        <v>10</v>
      </c>
      <c r="O6526">
        <v>3656</v>
      </c>
      <c r="P6526">
        <v>3731</v>
      </c>
      <c r="Q6526" t="s">
        <v>16006</v>
      </c>
      <c r="R6526">
        <v>3496</v>
      </c>
      <c r="S6526">
        <v>3571</v>
      </c>
    </row>
    <row r="6527" spans="1:19" x14ac:dyDescent="0.25">
      <c r="A6527" t="s">
        <v>133</v>
      </c>
      <c r="B6527">
        <v>1</v>
      </c>
      <c r="C6527" t="s">
        <v>6083</v>
      </c>
      <c r="D6527" t="str">
        <f>INDEX(Transcripts[#Data], MATCH(Exons[[#This Row],[Transcript stable ID]], Transcripts[Transcript stable ID], 0), 4)</f>
        <v>NM_172349.2</v>
      </c>
      <c r="E6527" t="s">
        <v>27</v>
      </c>
      <c r="J6527">
        <v>176560080</v>
      </c>
      <c r="K6527">
        <v>176673679</v>
      </c>
      <c r="L6527">
        <v>176673797</v>
      </c>
      <c r="N6527">
        <v>11</v>
      </c>
      <c r="O6527">
        <v>3732</v>
      </c>
      <c r="P6527">
        <v>3850</v>
      </c>
      <c r="Q6527" t="s">
        <v>16007</v>
      </c>
      <c r="R6527">
        <v>3572</v>
      </c>
      <c r="S6527">
        <v>3690</v>
      </c>
    </row>
    <row r="6528" spans="1:19" x14ac:dyDescent="0.25">
      <c r="A6528" t="s">
        <v>133</v>
      </c>
      <c r="B6528">
        <v>1</v>
      </c>
      <c r="C6528" t="s">
        <v>6083</v>
      </c>
      <c r="D6528" t="str">
        <f>INDEX(Transcripts[#Data], MATCH(Exons[[#This Row],[Transcript stable ID]], Transcripts[Transcript stable ID], 0), 4)</f>
        <v>NM_172349.2</v>
      </c>
      <c r="E6528" t="s">
        <v>27</v>
      </c>
      <c r="J6528">
        <v>176560080</v>
      </c>
      <c r="K6528">
        <v>176675182</v>
      </c>
      <c r="L6528">
        <v>176675325</v>
      </c>
      <c r="N6528">
        <v>12</v>
      </c>
      <c r="O6528">
        <v>3851</v>
      </c>
      <c r="P6528">
        <v>3994</v>
      </c>
      <c r="Q6528" t="s">
        <v>16008</v>
      </c>
      <c r="R6528">
        <v>3691</v>
      </c>
      <c r="S6528">
        <v>3834</v>
      </c>
    </row>
    <row r="6529" spans="1:19" x14ac:dyDescent="0.25">
      <c r="A6529" t="s">
        <v>133</v>
      </c>
      <c r="B6529">
        <v>1</v>
      </c>
      <c r="C6529" t="s">
        <v>6083</v>
      </c>
      <c r="D6529" t="str">
        <f>INDEX(Transcripts[#Data], MATCH(Exons[[#This Row],[Transcript stable ID]], Transcripts[Transcript stable ID], 0), 4)</f>
        <v>NM_172349.2</v>
      </c>
      <c r="E6529" t="s">
        <v>27</v>
      </c>
      <c r="J6529">
        <v>176560080</v>
      </c>
      <c r="K6529">
        <v>176678731</v>
      </c>
      <c r="L6529">
        <v>176678854</v>
      </c>
      <c r="N6529">
        <v>13</v>
      </c>
      <c r="O6529">
        <v>3995</v>
      </c>
      <c r="P6529">
        <v>4118</v>
      </c>
      <c r="Q6529" t="s">
        <v>16009</v>
      </c>
      <c r="R6529">
        <v>3835</v>
      </c>
      <c r="S6529">
        <v>3958</v>
      </c>
    </row>
    <row r="6530" spans="1:19" x14ac:dyDescent="0.25">
      <c r="A6530" t="s">
        <v>133</v>
      </c>
      <c r="B6530">
        <v>1</v>
      </c>
      <c r="C6530" t="s">
        <v>6083</v>
      </c>
      <c r="D6530" t="str">
        <f>INDEX(Transcripts[#Data], MATCH(Exons[[#This Row],[Transcript stable ID]], Transcripts[Transcript stable ID], 0), 4)</f>
        <v>NM_172349.2</v>
      </c>
      <c r="E6530" t="s">
        <v>27</v>
      </c>
      <c r="J6530">
        <v>176560080</v>
      </c>
      <c r="K6530">
        <v>176683952</v>
      </c>
      <c r="L6530">
        <v>176684152</v>
      </c>
      <c r="N6530">
        <v>14</v>
      </c>
      <c r="O6530">
        <v>4119</v>
      </c>
      <c r="P6530">
        <v>4319</v>
      </c>
      <c r="Q6530" t="s">
        <v>16010</v>
      </c>
      <c r="R6530">
        <v>3959</v>
      </c>
      <c r="S6530">
        <v>4159</v>
      </c>
    </row>
    <row r="6531" spans="1:19" x14ac:dyDescent="0.25">
      <c r="A6531" t="s">
        <v>133</v>
      </c>
      <c r="B6531">
        <v>1</v>
      </c>
      <c r="C6531" t="s">
        <v>6083</v>
      </c>
      <c r="D6531" t="str">
        <f>INDEX(Transcripts[#Data], MATCH(Exons[[#This Row],[Transcript stable ID]], Transcripts[Transcript stable ID], 0), 4)</f>
        <v>NM_172349.2</v>
      </c>
      <c r="E6531" t="s">
        <v>27</v>
      </c>
      <c r="J6531">
        <v>176560080</v>
      </c>
      <c r="K6531">
        <v>176686990</v>
      </c>
      <c r="L6531">
        <v>176687169</v>
      </c>
      <c r="N6531">
        <v>15</v>
      </c>
      <c r="O6531">
        <v>4320</v>
      </c>
      <c r="P6531">
        <v>4499</v>
      </c>
      <c r="Q6531" t="s">
        <v>16011</v>
      </c>
      <c r="R6531">
        <v>4160</v>
      </c>
      <c r="S6531">
        <v>4339</v>
      </c>
    </row>
    <row r="6532" spans="1:19" x14ac:dyDescent="0.25">
      <c r="A6532" t="s">
        <v>133</v>
      </c>
      <c r="B6532">
        <v>1</v>
      </c>
      <c r="C6532" t="s">
        <v>6083</v>
      </c>
      <c r="D6532" t="str">
        <f>INDEX(Transcripts[#Data], MATCH(Exons[[#This Row],[Transcript stable ID]], Transcripts[Transcript stable ID], 0), 4)</f>
        <v>NM_172349.2</v>
      </c>
      <c r="E6532" t="s">
        <v>27</v>
      </c>
      <c r="J6532">
        <v>176560080</v>
      </c>
      <c r="K6532">
        <v>176694563</v>
      </c>
      <c r="L6532">
        <v>176694719</v>
      </c>
      <c r="N6532">
        <v>16</v>
      </c>
      <c r="O6532">
        <v>4500</v>
      </c>
      <c r="P6532">
        <v>4656</v>
      </c>
      <c r="Q6532" t="s">
        <v>16012</v>
      </c>
      <c r="R6532">
        <v>4340</v>
      </c>
      <c r="S6532">
        <v>4496</v>
      </c>
    </row>
    <row r="6533" spans="1:19" x14ac:dyDescent="0.25">
      <c r="A6533" t="s">
        <v>133</v>
      </c>
      <c r="B6533">
        <v>1</v>
      </c>
      <c r="C6533" t="s">
        <v>6083</v>
      </c>
      <c r="D6533" t="str">
        <f>INDEX(Transcripts[#Data], MATCH(Exons[[#This Row],[Transcript stable ID]], Transcripts[Transcript stable ID], 0), 4)</f>
        <v>NM_172349.2</v>
      </c>
      <c r="E6533" t="s">
        <v>27</v>
      </c>
      <c r="J6533">
        <v>176560080</v>
      </c>
      <c r="K6533">
        <v>176696603</v>
      </c>
      <c r="L6533">
        <v>176696808</v>
      </c>
      <c r="N6533">
        <v>17</v>
      </c>
      <c r="O6533">
        <v>4657</v>
      </c>
      <c r="P6533">
        <v>4862</v>
      </c>
      <c r="Q6533" t="s">
        <v>16013</v>
      </c>
      <c r="R6533">
        <v>4497</v>
      </c>
      <c r="S6533">
        <v>4702</v>
      </c>
    </row>
    <row r="6534" spans="1:19" x14ac:dyDescent="0.25">
      <c r="A6534" t="s">
        <v>133</v>
      </c>
      <c r="B6534">
        <v>1</v>
      </c>
      <c r="C6534" t="s">
        <v>6083</v>
      </c>
      <c r="D6534" t="str">
        <f>INDEX(Transcripts[#Data], MATCH(Exons[[#This Row],[Transcript stable ID]], Transcripts[Transcript stable ID], 0), 4)</f>
        <v>NM_172349.2</v>
      </c>
      <c r="E6534" t="s">
        <v>27</v>
      </c>
      <c r="J6534">
        <v>176560080</v>
      </c>
      <c r="K6534">
        <v>176700673</v>
      </c>
      <c r="L6534">
        <v>176700785</v>
      </c>
      <c r="N6534">
        <v>18</v>
      </c>
      <c r="O6534">
        <v>4863</v>
      </c>
      <c r="P6534">
        <v>4975</v>
      </c>
      <c r="Q6534" t="s">
        <v>16014</v>
      </c>
      <c r="R6534">
        <v>4703</v>
      </c>
      <c r="S6534">
        <v>4815</v>
      </c>
    </row>
    <row r="6535" spans="1:19" x14ac:dyDescent="0.25">
      <c r="A6535" t="s">
        <v>133</v>
      </c>
      <c r="B6535">
        <v>1</v>
      </c>
      <c r="C6535" t="s">
        <v>6083</v>
      </c>
      <c r="D6535" t="str">
        <f>INDEX(Transcripts[#Data], MATCH(Exons[[#This Row],[Transcript stable ID]], Transcripts[Transcript stable ID], 0), 4)</f>
        <v>NM_172349.2</v>
      </c>
      <c r="E6535" t="s">
        <v>27</v>
      </c>
      <c r="J6535">
        <v>176560080</v>
      </c>
      <c r="K6535">
        <v>176707566</v>
      </c>
      <c r="L6535">
        <v>176707835</v>
      </c>
      <c r="N6535">
        <v>19</v>
      </c>
      <c r="O6535">
        <v>4976</v>
      </c>
      <c r="P6535">
        <v>5245</v>
      </c>
      <c r="Q6535" t="s">
        <v>16015</v>
      </c>
      <c r="R6535">
        <v>4816</v>
      </c>
      <c r="S6535">
        <v>5085</v>
      </c>
    </row>
    <row r="6536" spans="1:19" x14ac:dyDescent="0.25">
      <c r="A6536" t="s">
        <v>133</v>
      </c>
      <c r="B6536">
        <v>1</v>
      </c>
      <c r="C6536" t="s">
        <v>6083</v>
      </c>
      <c r="D6536" t="str">
        <f>INDEX(Transcripts[#Data], MATCH(Exons[[#This Row],[Transcript stable ID]], Transcripts[Transcript stable ID], 0), 4)</f>
        <v>NM_172349.2</v>
      </c>
      <c r="E6536" t="s">
        <v>27</v>
      </c>
      <c r="J6536">
        <v>176560080</v>
      </c>
      <c r="K6536">
        <v>176709466</v>
      </c>
      <c r="L6536">
        <v>176709582</v>
      </c>
      <c r="N6536">
        <v>20</v>
      </c>
      <c r="O6536">
        <v>5246</v>
      </c>
      <c r="P6536">
        <v>5362</v>
      </c>
      <c r="Q6536" t="s">
        <v>16016</v>
      </c>
      <c r="R6536">
        <v>5086</v>
      </c>
      <c r="S6536">
        <v>5202</v>
      </c>
    </row>
    <row r="6537" spans="1:19" x14ac:dyDescent="0.25">
      <c r="A6537" t="s">
        <v>133</v>
      </c>
      <c r="B6537">
        <v>1</v>
      </c>
      <c r="C6537" t="s">
        <v>6083</v>
      </c>
      <c r="D6537" t="str">
        <f>INDEX(Transcripts[#Data], MATCH(Exons[[#This Row],[Transcript stable ID]], Transcripts[Transcript stable ID], 0), 4)</f>
        <v>NM_172349.2</v>
      </c>
      <c r="E6537" t="s">
        <v>27</v>
      </c>
      <c r="J6537">
        <v>176560080</v>
      </c>
      <c r="K6537">
        <v>176710788</v>
      </c>
      <c r="L6537">
        <v>176710929</v>
      </c>
      <c r="N6537">
        <v>21</v>
      </c>
      <c r="O6537">
        <v>5363</v>
      </c>
      <c r="P6537">
        <v>5504</v>
      </c>
      <c r="Q6537" t="s">
        <v>16017</v>
      </c>
      <c r="R6537">
        <v>5203</v>
      </c>
      <c r="S6537">
        <v>5344</v>
      </c>
    </row>
    <row r="6538" spans="1:19" x14ac:dyDescent="0.25">
      <c r="A6538" t="s">
        <v>133</v>
      </c>
      <c r="B6538">
        <v>1</v>
      </c>
      <c r="C6538" t="s">
        <v>6083</v>
      </c>
      <c r="D6538" t="str">
        <f>INDEX(Transcripts[#Data], MATCH(Exons[[#This Row],[Transcript stable ID]], Transcripts[Transcript stable ID], 0), 4)</f>
        <v>NM_172349.2</v>
      </c>
      <c r="E6538" t="s">
        <v>27</v>
      </c>
      <c r="J6538">
        <v>176560080</v>
      </c>
      <c r="K6538">
        <v>176715820</v>
      </c>
      <c r="L6538">
        <v>176715926</v>
      </c>
      <c r="N6538">
        <v>22</v>
      </c>
      <c r="O6538">
        <v>5505</v>
      </c>
      <c r="P6538">
        <v>5611</v>
      </c>
      <c r="Q6538" t="s">
        <v>16018</v>
      </c>
      <c r="R6538">
        <v>5345</v>
      </c>
      <c r="S6538">
        <v>5451</v>
      </c>
    </row>
    <row r="6539" spans="1:19" x14ac:dyDescent="0.25">
      <c r="A6539" t="s">
        <v>133</v>
      </c>
      <c r="B6539">
        <v>1</v>
      </c>
      <c r="C6539" t="s">
        <v>6083</v>
      </c>
      <c r="D6539" t="str">
        <f>INDEX(Transcripts[#Data], MATCH(Exons[[#This Row],[Transcript stable ID]], Transcripts[Transcript stable ID], 0), 4)</f>
        <v>NM_172349.2</v>
      </c>
      <c r="E6539" t="s">
        <v>27</v>
      </c>
      <c r="J6539">
        <v>176560080</v>
      </c>
      <c r="K6539">
        <v>176718955</v>
      </c>
      <c r="L6539">
        <v>176719159</v>
      </c>
      <c r="N6539">
        <v>23</v>
      </c>
      <c r="O6539">
        <v>5612</v>
      </c>
      <c r="P6539">
        <v>5816</v>
      </c>
      <c r="Q6539" t="s">
        <v>16019</v>
      </c>
      <c r="R6539">
        <v>5452</v>
      </c>
      <c r="S6539">
        <v>5656</v>
      </c>
    </row>
    <row r="6540" spans="1:19" x14ac:dyDescent="0.25">
      <c r="A6540" t="s">
        <v>133</v>
      </c>
      <c r="B6540">
        <v>1</v>
      </c>
      <c r="C6540" t="s">
        <v>6083</v>
      </c>
      <c r="D6540" t="str">
        <f>INDEX(Transcripts[#Data], MATCH(Exons[[#This Row],[Transcript stable ID]], Transcripts[Transcript stable ID], 0), 4)</f>
        <v>NM_172349.2</v>
      </c>
      <c r="E6540" t="s">
        <v>27</v>
      </c>
      <c r="H6540">
        <v>176722461</v>
      </c>
      <c r="I6540">
        <v>176727211</v>
      </c>
      <c r="J6540">
        <v>176560080</v>
      </c>
      <c r="K6540">
        <v>176720833</v>
      </c>
      <c r="L6540">
        <v>176727211</v>
      </c>
      <c r="N6540">
        <v>24</v>
      </c>
      <c r="O6540">
        <v>5817</v>
      </c>
      <c r="P6540">
        <v>7444</v>
      </c>
      <c r="Q6540" t="s">
        <v>16024</v>
      </c>
      <c r="R6540">
        <v>5657</v>
      </c>
      <c r="S6540">
        <v>7284</v>
      </c>
    </row>
    <row r="6541" spans="1:19" x14ac:dyDescent="0.25">
      <c r="A6541" t="s">
        <v>7952</v>
      </c>
      <c r="B6541">
        <v>-1</v>
      </c>
      <c r="C6541" t="s">
        <v>7964</v>
      </c>
      <c r="D6541" t="str">
        <f>INDEX(Transcripts[#Data], MATCH(Exons[[#This Row],[Transcript stable ID]], Transcripts[Transcript stable ID], 0), 4)</f>
        <v>NM_014159.6</v>
      </c>
      <c r="E6541" t="s">
        <v>27</v>
      </c>
      <c r="J6541">
        <v>47205457</v>
      </c>
      <c r="K6541">
        <v>47158113</v>
      </c>
      <c r="L6541">
        <v>47158244</v>
      </c>
      <c r="N6541">
        <v>4</v>
      </c>
      <c r="O6541">
        <v>4498</v>
      </c>
      <c r="P6541">
        <v>4629</v>
      </c>
      <c r="Q6541" t="s">
        <v>16025</v>
      </c>
      <c r="R6541">
        <v>4455</v>
      </c>
      <c r="S6541">
        <v>4586</v>
      </c>
    </row>
    <row r="6542" spans="1:19" x14ac:dyDescent="0.25">
      <c r="A6542" t="s">
        <v>7952</v>
      </c>
      <c r="B6542">
        <v>-1</v>
      </c>
      <c r="C6542" t="s">
        <v>7964</v>
      </c>
      <c r="D6542" t="str">
        <f>INDEX(Transcripts[#Data], MATCH(Exons[[#This Row],[Transcript stable ID]], Transcripts[Transcript stable ID], 0), 4)</f>
        <v>NM_014159.6</v>
      </c>
      <c r="E6542" t="s">
        <v>27</v>
      </c>
      <c r="J6542">
        <v>47205457</v>
      </c>
      <c r="K6542">
        <v>47155366</v>
      </c>
      <c r="L6542">
        <v>47155494</v>
      </c>
      <c r="N6542">
        <v>5</v>
      </c>
      <c r="O6542">
        <v>4630</v>
      </c>
      <c r="P6542">
        <v>4758</v>
      </c>
      <c r="Q6542" t="s">
        <v>16026</v>
      </c>
      <c r="R6542">
        <v>4587</v>
      </c>
      <c r="S6542">
        <v>4715</v>
      </c>
    </row>
    <row r="6543" spans="1:19" x14ac:dyDescent="0.25">
      <c r="A6543" t="s">
        <v>7952</v>
      </c>
      <c r="B6543">
        <v>-1</v>
      </c>
      <c r="C6543" t="s">
        <v>7964</v>
      </c>
      <c r="D6543" t="str">
        <f>INDEX(Transcripts[#Data], MATCH(Exons[[#This Row],[Transcript stable ID]], Transcripts[Transcript stable ID], 0), 4)</f>
        <v>NM_014159.6</v>
      </c>
      <c r="E6543" t="s">
        <v>27</v>
      </c>
      <c r="J6543">
        <v>47205457</v>
      </c>
      <c r="K6543">
        <v>47147487</v>
      </c>
      <c r="L6543">
        <v>47147610</v>
      </c>
      <c r="N6543">
        <v>6</v>
      </c>
      <c r="O6543">
        <v>4759</v>
      </c>
      <c r="P6543">
        <v>4882</v>
      </c>
      <c r="Q6543" t="s">
        <v>16027</v>
      </c>
      <c r="R6543">
        <v>4716</v>
      </c>
      <c r="S6543">
        <v>4839</v>
      </c>
    </row>
    <row r="6544" spans="1:19" x14ac:dyDescent="0.25">
      <c r="A6544" t="s">
        <v>7952</v>
      </c>
      <c r="B6544">
        <v>-1</v>
      </c>
      <c r="C6544" t="s">
        <v>7964</v>
      </c>
      <c r="D6544" t="str">
        <f>INDEX(Transcripts[#Data], MATCH(Exons[[#This Row],[Transcript stable ID]], Transcripts[Transcript stable ID], 0), 4)</f>
        <v>NM_014159.6</v>
      </c>
      <c r="E6544" t="s">
        <v>27</v>
      </c>
      <c r="J6544">
        <v>47205457</v>
      </c>
      <c r="K6544">
        <v>47144836</v>
      </c>
      <c r="L6544">
        <v>47144913</v>
      </c>
      <c r="N6544">
        <v>7</v>
      </c>
      <c r="O6544">
        <v>4883</v>
      </c>
      <c r="P6544">
        <v>4960</v>
      </c>
      <c r="Q6544" t="s">
        <v>16028</v>
      </c>
      <c r="R6544">
        <v>4840</v>
      </c>
      <c r="S6544">
        <v>4917</v>
      </c>
    </row>
    <row r="6545" spans="1:19" x14ac:dyDescent="0.25">
      <c r="A6545" t="s">
        <v>7952</v>
      </c>
      <c r="B6545">
        <v>-1</v>
      </c>
      <c r="C6545" t="s">
        <v>7964</v>
      </c>
      <c r="D6545" t="str">
        <f>INDEX(Transcripts[#Data], MATCH(Exons[[#This Row],[Transcript stable ID]], Transcripts[Transcript stable ID], 0), 4)</f>
        <v>NM_014159.6</v>
      </c>
      <c r="E6545" t="s">
        <v>27</v>
      </c>
      <c r="J6545">
        <v>47205457</v>
      </c>
      <c r="K6545">
        <v>47142948</v>
      </c>
      <c r="L6545">
        <v>47143045</v>
      </c>
      <c r="N6545">
        <v>8</v>
      </c>
      <c r="O6545">
        <v>4961</v>
      </c>
      <c r="P6545">
        <v>5058</v>
      </c>
      <c r="Q6545" t="s">
        <v>16029</v>
      </c>
      <c r="R6545">
        <v>4918</v>
      </c>
      <c r="S6545">
        <v>5015</v>
      </c>
    </row>
    <row r="6546" spans="1:19" x14ac:dyDescent="0.25">
      <c r="A6546" t="s">
        <v>7952</v>
      </c>
      <c r="B6546">
        <v>-1</v>
      </c>
      <c r="C6546" t="s">
        <v>7964</v>
      </c>
      <c r="D6546" t="str">
        <f>INDEX(Transcripts[#Data], MATCH(Exons[[#This Row],[Transcript stable ID]], Transcripts[Transcript stable ID], 0), 4)</f>
        <v>NM_014159.6</v>
      </c>
      <c r="E6546" t="s">
        <v>27</v>
      </c>
      <c r="J6546">
        <v>47205457</v>
      </c>
      <c r="K6546">
        <v>47139445</v>
      </c>
      <c r="L6546">
        <v>47139571</v>
      </c>
      <c r="N6546">
        <v>9</v>
      </c>
      <c r="O6546">
        <v>5059</v>
      </c>
      <c r="P6546">
        <v>5185</v>
      </c>
      <c r="Q6546" t="s">
        <v>16030</v>
      </c>
      <c r="R6546">
        <v>5016</v>
      </c>
      <c r="S6546">
        <v>5142</v>
      </c>
    </row>
    <row r="6547" spans="1:19" x14ac:dyDescent="0.25">
      <c r="A6547" t="s">
        <v>7952</v>
      </c>
      <c r="B6547">
        <v>-1</v>
      </c>
      <c r="C6547" t="s">
        <v>7964</v>
      </c>
      <c r="D6547" t="str">
        <f>INDEX(Transcripts[#Data], MATCH(Exons[[#This Row],[Transcript stable ID]], Transcripts[Transcript stable ID], 0), 4)</f>
        <v>NM_014159.6</v>
      </c>
      <c r="E6547" t="s">
        <v>27</v>
      </c>
      <c r="J6547">
        <v>47205457</v>
      </c>
      <c r="K6547">
        <v>47129603</v>
      </c>
      <c r="L6547">
        <v>47129737</v>
      </c>
      <c r="N6547">
        <v>10</v>
      </c>
      <c r="O6547">
        <v>5186</v>
      </c>
      <c r="P6547">
        <v>5320</v>
      </c>
      <c r="Q6547" t="s">
        <v>16031</v>
      </c>
      <c r="R6547">
        <v>5143</v>
      </c>
      <c r="S6547">
        <v>5277</v>
      </c>
    </row>
    <row r="6548" spans="1:19" x14ac:dyDescent="0.25">
      <c r="A6548" t="s">
        <v>7952</v>
      </c>
      <c r="B6548">
        <v>-1</v>
      </c>
      <c r="C6548" t="s">
        <v>7964</v>
      </c>
      <c r="D6548" t="str">
        <f>INDEX(Transcripts[#Data], MATCH(Exons[[#This Row],[Transcript stable ID]], Transcripts[Transcript stable ID], 0), 4)</f>
        <v>NM_014159.6</v>
      </c>
      <c r="E6548" t="s">
        <v>27</v>
      </c>
      <c r="J6548">
        <v>47205457</v>
      </c>
      <c r="K6548">
        <v>47127685</v>
      </c>
      <c r="L6548">
        <v>47127804</v>
      </c>
      <c r="N6548">
        <v>11</v>
      </c>
      <c r="O6548">
        <v>5321</v>
      </c>
      <c r="P6548">
        <v>5440</v>
      </c>
      <c r="Q6548" t="s">
        <v>16032</v>
      </c>
      <c r="R6548">
        <v>5278</v>
      </c>
      <c r="S6548">
        <v>5397</v>
      </c>
    </row>
    <row r="6549" spans="1:19" x14ac:dyDescent="0.25">
      <c r="A6549" t="s">
        <v>7952</v>
      </c>
      <c r="B6549">
        <v>-1</v>
      </c>
      <c r="C6549" t="s">
        <v>7964</v>
      </c>
      <c r="D6549" t="str">
        <f>INDEX(Transcripts[#Data], MATCH(Exons[[#This Row],[Transcript stable ID]], Transcripts[Transcript stable ID], 0), 4)</f>
        <v>NM_014159.6</v>
      </c>
      <c r="E6549" t="s">
        <v>27</v>
      </c>
      <c r="J6549">
        <v>47205457</v>
      </c>
      <c r="K6549">
        <v>47125210</v>
      </c>
      <c r="L6549">
        <v>47125872</v>
      </c>
      <c r="N6549">
        <v>12</v>
      </c>
      <c r="O6549">
        <v>5441</v>
      </c>
      <c r="P6549">
        <v>6103</v>
      </c>
      <c r="Q6549" t="s">
        <v>16033</v>
      </c>
      <c r="R6549">
        <v>5398</v>
      </c>
      <c r="S6549">
        <v>6060</v>
      </c>
    </row>
    <row r="6550" spans="1:19" x14ac:dyDescent="0.25">
      <c r="A6550" t="s">
        <v>7952</v>
      </c>
      <c r="B6550">
        <v>-1</v>
      </c>
      <c r="C6550" t="s">
        <v>7964</v>
      </c>
      <c r="D6550" t="str">
        <f>INDEX(Transcripts[#Data], MATCH(Exons[[#This Row],[Transcript stable ID]], Transcripts[Transcript stable ID], 0), 4)</f>
        <v>NM_014159.6</v>
      </c>
      <c r="E6550" t="s">
        <v>27</v>
      </c>
      <c r="J6550">
        <v>47205457</v>
      </c>
      <c r="K6550">
        <v>47108560</v>
      </c>
      <c r="L6550">
        <v>47108608</v>
      </c>
      <c r="N6550">
        <v>13</v>
      </c>
      <c r="O6550">
        <v>6104</v>
      </c>
      <c r="P6550">
        <v>6152</v>
      </c>
      <c r="Q6550" t="s">
        <v>16034</v>
      </c>
      <c r="R6550">
        <v>6061</v>
      </c>
      <c r="S6550">
        <v>6109</v>
      </c>
    </row>
    <row r="6551" spans="1:19" x14ac:dyDescent="0.25">
      <c r="A6551" t="s">
        <v>7952</v>
      </c>
      <c r="B6551">
        <v>-1</v>
      </c>
      <c r="C6551" t="s">
        <v>7964</v>
      </c>
      <c r="D6551" t="str">
        <f>INDEX(Transcripts[#Data], MATCH(Exons[[#This Row],[Transcript stable ID]], Transcripts[Transcript stable ID], 0), 4)</f>
        <v>NM_014159.6</v>
      </c>
      <c r="E6551" t="s">
        <v>27</v>
      </c>
      <c r="F6551">
        <v>47205415</v>
      </c>
      <c r="G6551">
        <v>47205457</v>
      </c>
      <c r="J6551">
        <v>47205457</v>
      </c>
      <c r="K6551">
        <v>47205344</v>
      </c>
      <c r="L6551">
        <v>47205457</v>
      </c>
      <c r="N6551">
        <v>1</v>
      </c>
      <c r="O6551">
        <v>44</v>
      </c>
      <c r="P6551">
        <v>114</v>
      </c>
      <c r="Q6551" t="s">
        <v>16035</v>
      </c>
      <c r="R6551">
        <v>1</v>
      </c>
      <c r="S6551">
        <v>71</v>
      </c>
    </row>
    <row r="6552" spans="1:19" x14ac:dyDescent="0.25">
      <c r="A6552" t="s">
        <v>7952</v>
      </c>
      <c r="B6552">
        <v>-1</v>
      </c>
      <c r="C6552" t="s">
        <v>7964</v>
      </c>
      <c r="D6552" t="str">
        <f>INDEX(Transcripts[#Data], MATCH(Exons[[#This Row],[Transcript stable ID]], Transcripts[Transcript stable ID], 0), 4)</f>
        <v>NM_014159.6</v>
      </c>
      <c r="E6552" t="s">
        <v>27</v>
      </c>
      <c r="J6552">
        <v>47205457</v>
      </c>
      <c r="K6552">
        <v>47168138</v>
      </c>
      <c r="L6552">
        <v>47168153</v>
      </c>
      <c r="N6552">
        <v>2</v>
      </c>
      <c r="O6552">
        <v>115</v>
      </c>
      <c r="P6552">
        <v>130</v>
      </c>
      <c r="Q6552" t="s">
        <v>16036</v>
      </c>
      <c r="R6552">
        <v>72</v>
      </c>
      <c r="S6552">
        <v>87</v>
      </c>
    </row>
    <row r="6553" spans="1:19" x14ac:dyDescent="0.25">
      <c r="A6553" t="s">
        <v>7952</v>
      </c>
      <c r="B6553">
        <v>-1</v>
      </c>
      <c r="C6553" t="s">
        <v>7964</v>
      </c>
      <c r="D6553" t="str">
        <f>INDEX(Transcripts[#Data], MATCH(Exons[[#This Row],[Transcript stable ID]], Transcripts[Transcript stable ID], 0), 4)</f>
        <v>NM_014159.6</v>
      </c>
      <c r="E6553" t="s">
        <v>27</v>
      </c>
      <c r="J6553">
        <v>47205457</v>
      </c>
      <c r="K6553">
        <v>47161672</v>
      </c>
      <c r="L6553">
        <v>47166038</v>
      </c>
      <c r="N6553">
        <v>3</v>
      </c>
      <c r="O6553">
        <v>131</v>
      </c>
      <c r="P6553">
        <v>4497</v>
      </c>
      <c r="Q6553" t="s">
        <v>16037</v>
      </c>
      <c r="R6553">
        <v>88</v>
      </c>
      <c r="S6553">
        <v>4454</v>
      </c>
    </row>
    <row r="6554" spans="1:19" x14ac:dyDescent="0.25">
      <c r="A6554" t="s">
        <v>7952</v>
      </c>
      <c r="B6554">
        <v>-1</v>
      </c>
      <c r="C6554" t="s">
        <v>7964</v>
      </c>
      <c r="D6554" t="str">
        <f>INDEX(Transcripts[#Data], MATCH(Exons[[#This Row],[Transcript stable ID]], Transcripts[Transcript stable ID], 0), 4)</f>
        <v>NM_014159.6</v>
      </c>
      <c r="E6554" t="s">
        <v>27</v>
      </c>
      <c r="J6554">
        <v>47205457</v>
      </c>
      <c r="K6554">
        <v>47103653</v>
      </c>
      <c r="L6554">
        <v>47103836</v>
      </c>
      <c r="N6554">
        <v>14</v>
      </c>
      <c r="O6554">
        <v>6153</v>
      </c>
      <c r="P6554">
        <v>6336</v>
      </c>
      <c r="Q6554" t="s">
        <v>16038</v>
      </c>
      <c r="R6554">
        <v>6110</v>
      </c>
      <c r="S6554">
        <v>6293</v>
      </c>
    </row>
    <row r="6555" spans="1:19" x14ac:dyDescent="0.25">
      <c r="A6555" t="s">
        <v>7952</v>
      </c>
      <c r="B6555">
        <v>-1</v>
      </c>
      <c r="C6555" t="s">
        <v>7964</v>
      </c>
      <c r="D6555" t="str">
        <f>INDEX(Transcripts[#Data], MATCH(Exons[[#This Row],[Transcript stable ID]], Transcripts[Transcript stable ID], 0), 4)</f>
        <v>NM_014159.6</v>
      </c>
      <c r="E6555" t="s">
        <v>27</v>
      </c>
      <c r="J6555">
        <v>47205457</v>
      </c>
      <c r="K6555">
        <v>47098311</v>
      </c>
      <c r="L6555">
        <v>47098980</v>
      </c>
      <c r="N6555">
        <v>15</v>
      </c>
      <c r="O6555">
        <v>6337</v>
      </c>
      <c r="P6555">
        <v>7006</v>
      </c>
      <c r="Q6555" t="s">
        <v>16039</v>
      </c>
      <c r="R6555">
        <v>6294</v>
      </c>
      <c r="S6555">
        <v>6963</v>
      </c>
    </row>
    <row r="6556" spans="1:19" x14ac:dyDescent="0.25">
      <c r="A6556" t="s">
        <v>7952</v>
      </c>
      <c r="B6556">
        <v>-1</v>
      </c>
      <c r="C6556" t="s">
        <v>7964</v>
      </c>
      <c r="D6556" t="str">
        <f>INDEX(Transcripts[#Data], MATCH(Exons[[#This Row],[Transcript stable ID]], Transcripts[Transcript stable ID], 0), 4)</f>
        <v>NM_014159.6</v>
      </c>
      <c r="E6556" t="s">
        <v>27</v>
      </c>
      <c r="J6556">
        <v>47205457</v>
      </c>
      <c r="K6556">
        <v>47087977</v>
      </c>
      <c r="L6556">
        <v>47088111</v>
      </c>
      <c r="N6556">
        <v>16</v>
      </c>
      <c r="O6556">
        <v>7007</v>
      </c>
      <c r="P6556">
        <v>7141</v>
      </c>
      <c r="Q6556" t="s">
        <v>16040</v>
      </c>
      <c r="R6556">
        <v>6964</v>
      </c>
      <c r="S6556">
        <v>7098</v>
      </c>
    </row>
    <row r="6557" spans="1:19" x14ac:dyDescent="0.25">
      <c r="A6557" t="s">
        <v>7952</v>
      </c>
      <c r="B6557">
        <v>-1</v>
      </c>
      <c r="C6557" t="s">
        <v>7964</v>
      </c>
      <c r="D6557" t="str">
        <f>INDEX(Transcripts[#Data], MATCH(Exons[[#This Row],[Transcript stable ID]], Transcripts[Transcript stable ID], 0), 4)</f>
        <v>NM_014159.6</v>
      </c>
      <c r="E6557" t="s">
        <v>27</v>
      </c>
      <c r="J6557">
        <v>47205457</v>
      </c>
      <c r="K6557">
        <v>47084051</v>
      </c>
      <c r="L6557">
        <v>47084190</v>
      </c>
      <c r="N6557">
        <v>17</v>
      </c>
      <c r="O6557">
        <v>7142</v>
      </c>
      <c r="P6557">
        <v>7281</v>
      </c>
      <c r="Q6557" t="s">
        <v>16041</v>
      </c>
      <c r="R6557">
        <v>7099</v>
      </c>
      <c r="S6557">
        <v>7238</v>
      </c>
    </row>
    <row r="6558" spans="1:19" x14ac:dyDescent="0.25">
      <c r="A6558" t="s">
        <v>7952</v>
      </c>
      <c r="B6558">
        <v>-1</v>
      </c>
      <c r="C6558" t="s">
        <v>7964</v>
      </c>
      <c r="D6558" t="str">
        <f>INDEX(Transcripts[#Data], MATCH(Exons[[#This Row],[Transcript stable ID]], Transcripts[Transcript stable ID], 0), 4)</f>
        <v>NM_014159.6</v>
      </c>
      <c r="E6558" t="s">
        <v>27</v>
      </c>
      <c r="J6558">
        <v>47205457</v>
      </c>
      <c r="K6558">
        <v>47079156</v>
      </c>
      <c r="L6558">
        <v>47079267</v>
      </c>
      <c r="N6558">
        <v>18</v>
      </c>
      <c r="O6558">
        <v>7282</v>
      </c>
      <c r="P6558">
        <v>7393</v>
      </c>
      <c r="Q6558" t="s">
        <v>16042</v>
      </c>
      <c r="R6558">
        <v>7239</v>
      </c>
      <c r="S6558">
        <v>7350</v>
      </c>
    </row>
    <row r="6559" spans="1:19" x14ac:dyDescent="0.25">
      <c r="A6559" t="s">
        <v>7952</v>
      </c>
      <c r="B6559">
        <v>-1</v>
      </c>
      <c r="C6559" t="s">
        <v>7964</v>
      </c>
      <c r="D6559" t="str">
        <f>INDEX(Transcripts[#Data], MATCH(Exons[[#This Row],[Transcript stable ID]], Transcripts[Transcript stable ID], 0), 4)</f>
        <v>NM_014159.6</v>
      </c>
      <c r="E6559" t="s">
        <v>27</v>
      </c>
      <c r="J6559">
        <v>47205457</v>
      </c>
      <c r="K6559">
        <v>47061250</v>
      </c>
      <c r="L6559">
        <v>47061330</v>
      </c>
      <c r="N6559">
        <v>19</v>
      </c>
      <c r="O6559">
        <v>7394</v>
      </c>
      <c r="P6559">
        <v>7474</v>
      </c>
      <c r="Q6559" t="s">
        <v>16043</v>
      </c>
      <c r="R6559">
        <v>7351</v>
      </c>
      <c r="S6559">
        <v>7431</v>
      </c>
    </row>
    <row r="6560" spans="1:19" x14ac:dyDescent="0.25">
      <c r="A6560" t="s">
        <v>7952</v>
      </c>
      <c r="B6560">
        <v>-1</v>
      </c>
      <c r="C6560" t="s">
        <v>7964</v>
      </c>
      <c r="D6560" t="str">
        <f>INDEX(Transcripts[#Data], MATCH(Exons[[#This Row],[Transcript stable ID]], Transcripts[Transcript stable ID], 0), 4)</f>
        <v>NM_014159.6</v>
      </c>
      <c r="E6560" t="s">
        <v>27</v>
      </c>
      <c r="J6560">
        <v>47205457</v>
      </c>
      <c r="K6560">
        <v>47059128</v>
      </c>
      <c r="L6560">
        <v>47059229</v>
      </c>
      <c r="N6560">
        <v>20</v>
      </c>
      <c r="O6560">
        <v>7475</v>
      </c>
      <c r="P6560">
        <v>7576</v>
      </c>
      <c r="Q6560" t="s">
        <v>16044</v>
      </c>
      <c r="R6560">
        <v>7432</v>
      </c>
      <c r="S6560">
        <v>7533</v>
      </c>
    </row>
    <row r="6561" spans="1:19" x14ac:dyDescent="0.25">
      <c r="A6561" t="s">
        <v>7952</v>
      </c>
      <c r="B6561">
        <v>-1</v>
      </c>
      <c r="C6561" t="s">
        <v>7964</v>
      </c>
      <c r="D6561" t="str">
        <f>INDEX(Transcripts[#Data], MATCH(Exons[[#This Row],[Transcript stable ID]], Transcripts[Transcript stable ID], 0), 4)</f>
        <v>NM_014159.6</v>
      </c>
      <c r="E6561" t="s">
        <v>27</v>
      </c>
      <c r="H6561">
        <v>47058179</v>
      </c>
      <c r="I6561">
        <v>47058582</v>
      </c>
      <c r="J6561">
        <v>47205457</v>
      </c>
      <c r="K6561">
        <v>47058179</v>
      </c>
      <c r="L6561">
        <v>47058744</v>
      </c>
      <c r="N6561">
        <v>21</v>
      </c>
      <c r="O6561">
        <v>7577</v>
      </c>
      <c r="P6561">
        <v>7738</v>
      </c>
      <c r="Q6561" t="s">
        <v>16045</v>
      </c>
      <c r="R6561">
        <v>7534</v>
      </c>
      <c r="S6561">
        <v>7695</v>
      </c>
    </row>
    <row r="6562" spans="1:19" x14ac:dyDescent="0.25">
      <c r="A6562" t="s">
        <v>122</v>
      </c>
      <c r="B6562">
        <v>1</v>
      </c>
      <c r="C6562" t="s">
        <v>8715</v>
      </c>
      <c r="D6562" t="str">
        <f>INDEX(Transcripts[#Data], MATCH(Exons[[#This Row],[Transcript stable ID]], Transcripts[Transcript stable ID], 0), 4)</f>
        <v>NM_015355.3</v>
      </c>
      <c r="E6562" t="s">
        <v>27</v>
      </c>
      <c r="F6562">
        <v>30264037</v>
      </c>
      <c r="G6562">
        <v>30264265</v>
      </c>
      <c r="J6562">
        <v>30264037</v>
      </c>
      <c r="K6562">
        <v>30264037</v>
      </c>
      <c r="L6562">
        <v>30264539</v>
      </c>
      <c r="N6562">
        <v>1</v>
      </c>
      <c r="O6562">
        <v>230</v>
      </c>
      <c r="P6562">
        <v>503</v>
      </c>
      <c r="Q6562" t="s">
        <v>16046</v>
      </c>
      <c r="R6562">
        <v>1</v>
      </c>
      <c r="S6562">
        <v>274</v>
      </c>
    </row>
    <row r="6563" spans="1:19" x14ac:dyDescent="0.25">
      <c r="A6563" t="s">
        <v>122</v>
      </c>
      <c r="B6563">
        <v>1</v>
      </c>
      <c r="C6563" t="s">
        <v>8715</v>
      </c>
      <c r="D6563" t="str">
        <f>INDEX(Transcripts[#Data], MATCH(Exons[[#This Row],[Transcript stable ID]], Transcripts[Transcript stable ID], 0), 4)</f>
        <v>NM_015355.3</v>
      </c>
      <c r="E6563" t="s">
        <v>27</v>
      </c>
      <c r="J6563">
        <v>30264037</v>
      </c>
      <c r="K6563">
        <v>30267305</v>
      </c>
      <c r="L6563">
        <v>30267351</v>
      </c>
      <c r="N6563">
        <v>2</v>
      </c>
      <c r="O6563">
        <v>504</v>
      </c>
      <c r="P6563">
        <v>550</v>
      </c>
      <c r="Q6563" t="s">
        <v>16047</v>
      </c>
      <c r="R6563">
        <v>275</v>
      </c>
      <c r="S6563">
        <v>321</v>
      </c>
    </row>
    <row r="6564" spans="1:19" x14ac:dyDescent="0.25">
      <c r="A6564" t="s">
        <v>122</v>
      </c>
      <c r="B6564">
        <v>1</v>
      </c>
      <c r="C6564" t="s">
        <v>8715</v>
      </c>
      <c r="D6564" t="str">
        <f>INDEX(Transcripts[#Data], MATCH(Exons[[#This Row],[Transcript stable ID]], Transcripts[Transcript stable ID], 0), 4)</f>
        <v>NM_015355.3</v>
      </c>
      <c r="E6564" t="s">
        <v>27</v>
      </c>
      <c r="J6564">
        <v>30264037</v>
      </c>
      <c r="K6564">
        <v>30267441</v>
      </c>
      <c r="L6564">
        <v>30267505</v>
      </c>
      <c r="N6564">
        <v>3</v>
      </c>
      <c r="O6564">
        <v>551</v>
      </c>
      <c r="P6564">
        <v>615</v>
      </c>
      <c r="Q6564" t="s">
        <v>16048</v>
      </c>
      <c r="R6564">
        <v>322</v>
      </c>
      <c r="S6564">
        <v>386</v>
      </c>
    </row>
    <row r="6565" spans="1:19" x14ac:dyDescent="0.25">
      <c r="A6565" t="s">
        <v>122</v>
      </c>
      <c r="B6565">
        <v>1</v>
      </c>
      <c r="C6565" t="s">
        <v>8715</v>
      </c>
      <c r="D6565" t="str">
        <f>INDEX(Transcripts[#Data], MATCH(Exons[[#This Row],[Transcript stable ID]], Transcripts[Transcript stable ID], 0), 4)</f>
        <v>NM_015355.3</v>
      </c>
      <c r="E6565" t="s">
        <v>27</v>
      </c>
      <c r="J6565">
        <v>30264037</v>
      </c>
      <c r="K6565">
        <v>30274636</v>
      </c>
      <c r="L6565">
        <v>30274704</v>
      </c>
      <c r="N6565">
        <v>4</v>
      </c>
      <c r="O6565">
        <v>616</v>
      </c>
      <c r="P6565">
        <v>684</v>
      </c>
      <c r="Q6565" t="s">
        <v>16049</v>
      </c>
      <c r="R6565">
        <v>387</v>
      </c>
      <c r="S6565">
        <v>455</v>
      </c>
    </row>
    <row r="6566" spans="1:19" x14ac:dyDescent="0.25">
      <c r="A6566" t="s">
        <v>122</v>
      </c>
      <c r="B6566">
        <v>1</v>
      </c>
      <c r="C6566" t="s">
        <v>8715</v>
      </c>
      <c r="D6566" t="str">
        <f>INDEX(Transcripts[#Data], MATCH(Exons[[#This Row],[Transcript stable ID]], Transcripts[Transcript stable ID], 0), 4)</f>
        <v>NM_015355.3</v>
      </c>
      <c r="E6566" t="s">
        <v>27</v>
      </c>
      <c r="J6566">
        <v>30264037</v>
      </c>
      <c r="K6566">
        <v>30293166</v>
      </c>
      <c r="L6566">
        <v>30293215</v>
      </c>
      <c r="N6566">
        <v>5</v>
      </c>
      <c r="O6566">
        <v>685</v>
      </c>
      <c r="P6566">
        <v>734</v>
      </c>
      <c r="Q6566" t="s">
        <v>16050</v>
      </c>
      <c r="R6566">
        <v>456</v>
      </c>
      <c r="S6566">
        <v>505</v>
      </c>
    </row>
    <row r="6567" spans="1:19" x14ac:dyDescent="0.25">
      <c r="A6567" t="s">
        <v>122</v>
      </c>
      <c r="B6567">
        <v>1</v>
      </c>
      <c r="C6567" t="s">
        <v>8715</v>
      </c>
      <c r="D6567" t="str">
        <f>INDEX(Transcripts[#Data], MATCH(Exons[[#This Row],[Transcript stable ID]], Transcripts[Transcript stable ID], 0), 4)</f>
        <v>NM_015355.3</v>
      </c>
      <c r="E6567" t="s">
        <v>27</v>
      </c>
      <c r="J6567">
        <v>30264037</v>
      </c>
      <c r="K6567">
        <v>30300165</v>
      </c>
      <c r="L6567">
        <v>30300250</v>
      </c>
      <c r="N6567">
        <v>6</v>
      </c>
      <c r="O6567">
        <v>735</v>
      </c>
      <c r="P6567">
        <v>820</v>
      </c>
      <c r="Q6567" t="s">
        <v>16051</v>
      </c>
      <c r="R6567">
        <v>506</v>
      </c>
      <c r="S6567">
        <v>591</v>
      </c>
    </row>
    <row r="6568" spans="1:19" x14ac:dyDescent="0.25">
      <c r="A6568" t="s">
        <v>122</v>
      </c>
      <c r="B6568">
        <v>1</v>
      </c>
      <c r="C6568" t="s">
        <v>8715</v>
      </c>
      <c r="D6568" t="str">
        <f>INDEX(Transcripts[#Data], MATCH(Exons[[#This Row],[Transcript stable ID]], Transcripts[Transcript stable ID], 0), 4)</f>
        <v>NM_015355.3</v>
      </c>
      <c r="E6568" t="s">
        <v>27</v>
      </c>
      <c r="J6568">
        <v>30264037</v>
      </c>
      <c r="K6568">
        <v>30302501</v>
      </c>
      <c r="L6568">
        <v>30302732</v>
      </c>
      <c r="N6568">
        <v>7</v>
      </c>
      <c r="O6568">
        <v>821</v>
      </c>
      <c r="P6568">
        <v>1052</v>
      </c>
      <c r="Q6568" t="s">
        <v>16052</v>
      </c>
      <c r="R6568">
        <v>592</v>
      </c>
      <c r="S6568">
        <v>823</v>
      </c>
    </row>
    <row r="6569" spans="1:19" x14ac:dyDescent="0.25">
      <c r="A6569" t="s">
        <v>122</v>
      </c>
      <c r="B6569">
        <v>1</v>
      </c>
      <c r="C6569" t="s">
        <v>8715</v>
      </c>
      <c r="D6569" t="str">
        <f>INDEX(Transcripts[#Data], MATCH(Exons[[#This Row],[Transcript stable ID]], Transcripts[Transcript stable ID], 0), 4)</f>
        <v>NM_015355.3</v>
      </c>
      <c r="E6569" t="s">
        <v>27</v>
      </c>
      <c r="J6569">
        <v>30264037</v>
      </c>
      <c r="K6569">
        <v>30303540</v>
      </c>
      <c r="L6569">
        <v>30303633</v>
      </c>
      <c r="N6569">
        <v>8</v>
      </c>
      <c r="O6569">
        <v>1053</v>
      </c>
      <c r="P6569">
        <v>1146</v>
      </c>
      <c r="Q6569" t="s">
        <v>16053</v>
      </c>
      <c r="R6569">
        <v>824</v>
      </c>
      <c r="S6569">
        <v>917</v>
      </c>
    </row>
    <row r="6570" spans="1:19" x14ac:dyDescent="0.25">
      <c r="A6570" t="s">
        <v>122</v>
      </c>
      <c r="B6570">
        <v>1</v>
      </c>
      <c r="C6570" t="s">
        <v>8715</v>
      </c>
      <c r="D6570" t="str">
        <f>INDEX(Transcripts[#Data], MATCH(Exons[[#This Row],[Transcript stable ID]], Transcripts[Transcript stable ID], 0), 4)</f>
        <v>NM_015355.3</v>
      </c>
      <c r="E6570" t="s">
        <v>27</v>
      </c>
      <c r="J6570">
        <v>30264037</v>
      </c>
      <c r="K6570">
        <v>30310018</v>
      </c>
      <c r="L6570">
        <v>30310123</v>
      </c>
      <c r="N6570">
        <v>9</v>
      </c>
      <c r="O6570">
        <v>1147</v>
      </c>
      <c r="P6570">
        <v>1252</v>
      </c>
      <c r="Q6570" t="s">
        <v>16054</v>
      </c>
      <c r="R6570">
        <v>918</v>
      </c>
      <c r="S6570">
        <v>1023</v>
      </c>
    </row>
    <row r="6571" spans="1:19" x14ac:dyDescent="0.25">
      <c r="A6571" t="s">
        <v>122</v>
      </c>
      <c r="B6571">
        <v>1</v>
      </c>
      <c r="C6571" t="s">
        <v>8715</v>
      </c>
      <c r="D6571" t="str">
        <f>INDEX(Transcripts[#Data], MATCH(Exons[[#This Row],[Transcript stable ID]], Transcripts[Transcript stable ID], 0), 4)</f>
        <v>NM_015355.3</v>
      </c>
      <c r="E6571" t="s">
        <v>27</v>
      </c>
      <c r="J6571">
        <v>30264037</v>
      </c>
      <c r="K6571">
        <v>30315339</v>
      </c>
      <c r="L6571">
        <v>30315516</v>
      </c>
      <c r="N6571">
        <v>10</v>
      </c>
      <c r="O6571">
        <v>1253</v>
      </c>
      <c r="P6571">
        <v>1430</v>
      </c>
      <c r="Q6571" t="s">
        <v>16055</v>
      </c>
      <c r="R6571">
        <v>1024</v>
      </c>
      <c r="S6571">
        <v>1201</v>
      </c>
    </row>
    <row r="6572" spans="1:19" x14ac:dyDescent="0.25">
      <c r="A6572" t="s">
        <v>122</v>
      </c>
      <c r="B6572">
        <v>1</v>
      </c>
      <c r="C6572" t="s">
        <v>8715</v>
      </c>
      <c r="D6572" t="str">
        <f>INDEX(Transcripts[#Data], MATCH(Exons[[#This Row],[Transcript stable ID]], Transcripts[Transcript stable ID], 0), 4)</f>
        <v>NM_015355.3</v>
      </c>
      <c r="E6572" t="s">
        <v>27</v>
      </c>
      <c r="J6572">
        <v>30264037</v>
      </c>
      <c r="K6572">
        <v>30320261</v>
      </c>
      <c r="L6572">
        <v>30320352</v>
      </c>
      <c r="N6572">
        <v>11</v>
      </c>
      <c r="O6572">
        <v>1431</v>
      </c>
      <c r="P6572">
        <v>1522</v>
      </c>
      <c r="Q6572" t="s">
        <v>16056</v>
      </c>
      <c r="R6572">
        <v>1202</v>
      </c>
      <c r="S6572">
        <v>1293</v>
      </c>
    </row>
    <row r="6573" spans="1:19" x14ac:dyDescent="0.25">
      <c r="A6573" t="s">
        <v>122</v>
      </c>
      <c r="B6573">
        <v>1</v>
      </c>
      <c r="C6573" t="s">
        <v>8715</v>
      </c>
      <c r="D6573" t="str">
        <f>INDEX(Transcripts[#Data], MATCH(Exons[[#This Row],[Transcript stable ID]], Transcripts[Transcript stable ID], 0), 4)</f>
        <v>NM_015355.3</v>
      </c>
      <c r="E6573" t="s">
        <v>27</v>
      </c>
      <c r="J6573">
        <v>30264037</v>
      </c>
      <c r="K6573">
        <v>30320884</v>
      </c>
      <c r="L6573">
        <v>30321027</v>
      </c>
      <c r="N6573">
        <v>12</v>
      </c>
      <c r="O6573">
        <v>1523</v>
      </c>
      <c r="P6573">
        <v>1666</v>
      </c>
      <c r="Q6573" t="s">
        <v>16057</v>
      </c>
      <c r="R6573">
        <v>1294</v>
      </c>
      <c r="S6573">
        <v>1437</v>
      </c>
    </row>
    <row r="6574" spans="1:19" x14ac:dyDescent="0.25">
      <c r="A6574" t="s">
        <v>122</v>
      </c>
      <c r="B6574">
        <v>1</v>
      </c>
      <c r="C6574" t="s">
        <v>8715</v>
      </c>
      <c r="D6574" t="str">
        <f>INDEX(Transcripts[#Data], MATCH(Exons[[#This Row],[Transcript stable ID]], Transcripts[Transcript stable ID], 0), 4)</f>
        <v>NM_015355.3</v>
      </c>
      <c r="E6574" t="s">
        <v>27</v>
      </c>
      <c r="J6574">
        <v>30264037</v>
      </c>
      <c r="K6574">
        <v>30321583</v>
      </c>
      <c r="L6574">
        <v>30321740</v>
      </c>
      <c r="N6574">
        <v>13</v>
      </c>
      <c r="O6574">
        <v>1667</v>
      </c>
      <c r="P6574">
        <v>1824</v>
      </c>
      <c r="Q6574" t="s">
        <v>16058</v>
      </c>
      <c r="R6574">
        <v>1438</v>
      </c>
      <c r="S6574">
        <v>1595</v>
      </c>
    </row>
    <row r="6575" spans="1:19" x14ac:dyDescent="0.25">
      <c r="A6575" t="s">
        <v>122</v>
      </c>
      <c r="B6575">
        <v>1</v>
      </c>
      <c r="C6575" t="s">
        <v>8715</v>
      </c>
      <c r="D6575" t="str">
        <f>INDEX(Transcripts[#Data], MATCH(Exons[[#This Row],[Transcript stable ID]], Transcripts[Transcript stable ID], 0), 4)</f>
        <v>NM_015355.3</v>
      </c>
      <c r="E6575" t="s">
        <v>27</v>
      </c>
      <c r="J6575">
        <v>30264037</v>
      </c>
      <c r="K6575">
        <v>30322583</v>
      </c>
      <c r="L6575">
        <v>30322781</v>
      </c>
      <c r="N6575">
        <v>14</v>
      </c>
      <c r="O6575">
        <v>1825</v>
      </c>
      <c r="P6575">
        <v>2023</v>
      </c>
      <c r="Q6575" t="s">
        <v>16059</v>
      </c>
      <c r="R6575">
        <v>1596</v>
      </c>
      <c r="S6575">
        <v>1794</v>
      </c>
    </row>
    <row r="6576" spans="1:19" x14ac:dyDescent="0.25">
      <c r="A6576" t="s">
        <v>122</v>
      </c>
      <c r="B6576">
        <v>1</v>
      </c>
      <c r="C6576" t="s">
        <v>8715</v>
      </c>
      <c r="D6576" t="str">
        <f>INDEX(Transcripts[#Data], MATCH(Exons[[#This Row],[Transcript stable ID]], Transcripts[Transcript stable ID], 0), 4)</f>
        <v>NM_015355.3</v>
      </c>
      <c r="E6576" t="s">
        <v>27</v>
      </c>
      <c r="J6576">
        <v>30264037</v>
      </c>
      <c r="K6576">
        <v>30323817</v>
      </c>
      <c r="L6576">
        <v>30323896</v>
      </c>
      <c r="N6576">
        <v>15</v>
      </c>
      <c r="O6576">
        <v>2024</v>
      </c>
      <c r="P6576">
        <v>2103</v>
      </c>
      <c r="Q6576" t="s">
        <v>16060</v>
      </c>
      <c r="R6576">
        <v>1795</v>
      </c>
      <c r="S6576">
        <v>1874</v>
      </c>
    </row>
    <row r="6577" spans="1:19" x14ac:dyDescent="0.25">
      <c r="A6577" t="s">
        <v>122</v>
      </c>
      <c r="B6577">
        <v>1</v>
      </c>
      <c r="C6577" t="s">
        <v>8715</v>
      </c>
      <c r="D6577" t="str">
        <f>INDEX(Transcripts[#Data], MATCH(Exons[[#This Row],[Transcript stable ID]], Transcripts[Transcript stable ID], 0), 4)</f>
        <v>NM_015355.3</v>
      </c>
      <c r="E6577" t="s">
        <v>27</v>
      </c>
      <c r="H6577">
        <v>30326023</v>
      </c>
      <c r="I6577">
        <v>30328064</v>
      </c>
      <c r="J6577">
        <v>30264037</v>
      </c>
      <c r="K6577">
        <v>30325677</v>
      </c>
      <c r="L6577">
        <v>30328064</v>
      </c>
      <c r="N6577">
        <v>16</v>
      </c>
      <c r="O6577">
        <v>2104</v>
      </c>
      <c r="P6577">
        <v>2449</v>
      </c>
      <c r="Q6577" t="s">
        <v>16061</v>
      </c>
      <c r="R6577">
        <v>1875</v>
      </c>
      <c r="S6577">
        <v>2220</v>
      </c>
    </row>
    <row r="6578" spans="1:19" x14ac:dyDescent="0.25">
      <c r="A6578" t="s">
        <v>114</v>
      </c>
      <c r="B6578">
        <v>1</v>
      </c>
      <c r="C6578" t="s">
        <v>1030</v>
      </c>
      <c r="D6578" t="str">
        <f>INDEX(Transcripts[#Data], MATCH(Exons[[#This Row],[Transcript stable ID]], Transcripts[Transcript stable ID], 0), 4)</f>
        <v>NM_004343.3</v>
      </c>
      <c r="E6578" t="s">
        <v>27</v>
      </c>
      <c r="F6578">
        <v>13049421</v>
      </c>
      <c r="G6578">
        <v>13049493</v>
      </c>
      <c r="J6578">
        <v>13049421</v>
      </c>
      <c r="K6578">
        <v>13049421</v>
      </c>
      <c r="L6578">
        <v>13049584</v>
      </c>
      <c r="N6578">
        <v>1</v>
      </c>
      <c r="O6578">
        <v>74</v>
      </c>
      <c r="P6578">
        <v>164</v>
      </c>
      <c r="Q6578" t="s">
        <v>16062</v>
      </c>
      <c r="R6578">
        <v>1</v>
      </c>
      <c r="S6578">
        <v>91</v>
      </c>
    </row>
    <row r="6579" spans="1:19" x14ac:dyDescent="0.25">
      <c r="A6579" t="s">
        <v>114</v>
      </c>
      <c r="B6579">
        <v>1</v>
      </c>
      <c r="C6579" t="s">
        <v>1030</v>
      </c>
      <c r="D6579" t="str">
        <f>INDEX(Transcripts[#Data], MATCH(Exons[[#This Row],[Transcript stable ID]], Transcripts[Transcript stable ID], 0), 4)</f>
        <v>NM_004343.3</v>
      </c>
      <c r="E6579" t="s">
        <v>27</v>
      </c>
      <c r="J6579">
        <v>13049421</v>
      </c>
      <c r="K6579">
        <v>13049948</v>
      </c>
      <c r="L6579">
        <v>13050049</v>
      </c>
      <c r="N6579">
        <v>2</v>
      </c>
      <c r="O6579">
        <v>165</v>
      </c>
      <c r="P6579">
        <v>266</v>
      </c>
      <c r="Q6579" t="s">
        <v>16063</v>
      </c>
      <c r="R6579">
        <v>92</v>
      </c>
      <c r="S6579">
        <v>193</v>
      </c>
    </row>
    <row r="6580" spans="1:19" x14ac:dyDescent="0.25">
      <c r="A6580" t="s">
        <v>114</v>
      </c>
      <c r="B6580">
        <v>1</v>
      </c>
      <c r="C6580" t="s">
        <v>1030</v>
      </c>
      <c r="D6580" t="str">
        <f>INDEX(Transcripts[#Data], MATCH(Exons[[#This Row],[Transcript stable ID]], Transcripts[Transcript stable ID], 0), 4)</f>
        <v>NM_004343.3</v>
      </c>
      <c r="E6580" t="s">
        <v>27</v>
      </c>
      <c r="J6580">
        <v>13049421</v>
      </c>
      <c r="K6580">
        <v>13050242</v>
      </c>
      <c r="L6580">
        <v>13050445</v>
      </c>
      <c r="N6580">
        <v>3</v>
      </c>
      <c r="O6580">
        <v>267</v>
      </c>
      <c r="P6580">
        <v>470</v>
      </c>
      <c r="Q6580" t="s">
        <v>16064</v>
      </c>
      <c r="R6580">
        <v>194</v>
      </c>
      <c r="S6580">
        <v>397</v>
      </c>
    </row>
    <row r="6581" spans="1:19" x14ac:dyDescent="0.25">
      <c r="A6581" t="s">
        <v>114</v>
      </c>
      <c r="B6581">
        <v>1</v>
      </c>
      <c r="C6581" t="s">
        <v>1030</v>
      </c>
      <c r="D6581" t="str">
        <f>INDEX(Transcripts[#Data], MATCH(Exons[[#This Row],[Transcript stable ID]], Transcripts[Transcript stable ID], 0), 4)</f>
        <v>NM_004343.3</v>
      </c>
      <c r="E6581" t="s">
        <v>27</v>
      </c>
      <c r="J6581">
        <v>13049421</v>
      </c>
      <c r="K6581">
        <v>13050867</v>
      </c>
      <c r="L6581">
        <v>13050961</v>
      </c>
      <c r="N6581">
        <v>4</v>
      </c>
      <c r="O6581">
        <v>471</v>
      </c>
      <c r="P6581">
        <v>565</v>
      </c>
      <c r="Q6581" t="s">
        <v>16065</v>
      </c>
      <c r="R6581">
        <v>398</v>
      </c>
      <c r="S6581">
        <v>492</v>
      </c>
    </row>
    <row r="6582" spans="1:19" x14ac:dyDescent="0.25">
      <c r="A6582" t="s">
        <v>114</v>
      </c>
      <c r="B6582">
        <v>1</v>
      </c>
      <c r="C6582" t="s">
        <v>1030</v>
      </c>
      <c r="D6582" t="str">
        <f>INDEX(Transcripts[#Data], MATCH(Exons[[#This Row],[Transcript stable ID]], Transcripts[Transcript stable ID], 0), 4)</f>
        <v>NM_004343.3</v>
      </c>
      <c r="E6582" t="s">
        <v>27</v>
      </c>
      <c r="J6582">
        <v>13049421</v>
      </c>
      <c r="K6582">
        <v>13051057</v>
      </c>
      <c r="L6582">
        <v>13051266</v>
      </c>
      <c r="N6582">
        <v>5</v>
      </c>
      <c r="O6582">
        <v>566</v>
      </c>
      <c r="P6582">
        <v>775</v>
      </c>
      <c r="Q6582" t="s">
        <v>16066</v>
      </c>
      <c r="R6582">
        <v>493</v>
      </c>
      <c r="S6582">
        <v>702</v>
      </c>
    </row>
    <row r="6583" spans="1:19" x14ac:dyDescent="0.25">
      <c r="A6583" t="s">
        <v>114</v>
      </c>
      <c r="B6583">
        <v>1</v>
      </c>
      <c r="C6583" t="s">
        <v>1030</v>
      </c>
      <c r="D6583" t="str">
        <f>INDEX(Transcripts[#Data], MATCH(Exons[[#This Row],[Transcript stable ID]], Transcripts[Transcript stable ID], 0), 4)</f>
        <v>NM_004343.3</v>
      </c>
      <c r="E6583" t="s">
        <v>27</v>
      </c>
      <c r="J6583">
        <v>13049421</v>
      </c>
      <c r="K6583">
        <v>13051355</v>
      </c>
      <c r="L6583">
        <v>13051468</v>
      </c>
      <c r="N6583">
        <v>6</v>
      </c>
      <c r="O6583">
        <v>776</v>
      </c>
      <c r="P6583">
        <v>889</v>
      </c>
      <c r="Q6583" t="s">
        <v>16067</v>
      </c>
      <c r="R6583">
        <v>703</v>
      </c>
      <c r="S6583">
        <v>816</v>
      </c>
    </row>
    <row r="6584" spans="1:19" x14ac:dyDescent="0.25">
      <c r="A6584" t="s">
        <v>114</v>
      </c>
      <c r="B6584">
        <v>1</v>
      </c>
      <c r="C6584" t="s">
        <v>1030</v>
      </c>
      <c r="D6584" t="str">
        <f>INDEX(Transcripts[#Data], MATCH(Exons[[#This Row],[Transcript stable ID]], Transcripts[Transcript stable ID], 0), 4)</f>
        <v>NM_004343.3</v>
      </c>
      <c r="E6584" t="s">
        <v>27</v>
      </c>
      <c r="J6584">
        <v>13049421</v>
      </c>
      <c r="K6584">
        <v>13051558</v>
      </c>
      <c r="L6584">
        <v>13051701</v>
      </c>
      <c r="N6584">
        <v>7</v>
      </c>
      <c r="O6584">
        <v>890</v>
      </c>
      <c r="P6584">
        <v>1033</v>
      </c>
      <c r="Q6584" t="s">
        <v>16068</v>
      </c>
      <c r="R6584">
        <v>817</v>
      </c>
      <c r="S6584">
        <v>960</v>
      </c>
    </row>
    <row r="6585" spans="1:19" x14ac:dyDescent="0.25">
      <c r="A6585" t="s">
        <v>114</v>
      </c>
      <c r="B6585">
        <v>1</v>
      </c>
      <c r="C6585" t="s">
        <v>1030</v>
      </c>
      <c r="D6585" t="str">
        <f>INDEX(Transcripts[#Data], MATCH(Exons[[#This Row],[Transcript stable ID]], Transcripts[Transcript stable ID], 0), 4)</f>
        <v>NM_004343.3</v>
      </c>
      <c r="E6585" t="s">
        <v>27</v>
      </c>
      <c r="J6585">
        <v>13049421</v>
      </c>
      <c r="K6585">
        <v>13054351</v>
      </c>
      <c r="L6585">
        <v>13054443</v>
      </c>
      <c r="N6585">
        <v>8</v>
      </c>
      <c r="O6585">
        <v>1034</v>
      </c>
      <c r="P6585">
        <v>1126</v>
      </c>
      <c r="Q6585" t="s">
        <v>16069</v>
      </c>
      <c r="R6585">
        <v>961</v>
      </c>
      <c r="S6585">
        <v>1053</v>
      </c>
    </row>
    <row r="6586" spans="1:19" x14ac:dyDescent="0.25">
      <c r="A6586" t="s">
        <v>114</v>
      </c>
      <c r="B6586">
        <v>1</v>
      </c>
      <c r="C6586" t="s">
        <v>1030</v>
      </c>
      <c r="D6586" t="str">
        <f>INDEX(Transcripts[#Data], MATCH(Exons[[#This Row],[Transcript stable ID]], Transcripts[Transcript stable ID], 0), 4)</f>
        <v>NM_004343.3</v>
      </c>
      <c r="E6586" t="s">
        <v>27</v>
      </c>
      <c r="H6586">
        <v>13054728</v>
      </c>
      <c r="I6586">
        <v>13055303</v>
      </c>
      <c r="J6586">
        <v>13049421</v>
      </c>
      <c r="K6586">
        <v>13054527</v>
      </c>
      <c r="L6586">
        <v>13055303</v>
      </c>
      <c r="N6586">
        <v>9</v>
      </c>
      <c r="O6586">
        <v>1127</v>
      </c>
      <c r="P6586">
        <v>1327</v>
      </c>
      <c r="Q6586" t="s">
        <v>16070</v>
      </c>
      <c r="R6586">
        <v>1054</v>
      </c>
      <c r="S6586">
        <v>1254</v>
      </c>
    </row>
    <row r="6587" spans="1:19" x14ac:dyDescent="0.25">
      <c r="A6587" t="s">
        <v>1009</v>
      </c>
      <c r="B6587">
        <v>1</v>
      </c>
      <c r="C6587" t="s">
        <v>1013</v>
      </c>
      <c r="D6587" t="str">
        <f>INDEX(Transcripts[#Data], MATCH(Exons[[#This Row],[Transcript stable ID]], Transcripts[Transcript stable ID], 0), 4)</f>
        <v>NM_001013672.4</v>
      </c>
      <c r="E6587" t="s">
        <v>27</v>
      </c>
      <c r="F6587">
        <v>260118</v>
      </c>
      <c r="G6587">
        <v>260133</v>
      </c>
      <c r="J6587">
        <v>260118</v>
      </c>
      <c r="K6587">
        <v>260118</v>
      </c>
      <c r="L6587">
        <v>260437</v>
      </c>
      <c r="N6587">
        <v>1</v>
      </c>
      <c r="O6587">
        <v>17</v>
      </c>
      <c r="P6587">
        <v>320</v>
      </c>
      <c r="Q6587" t="s">
        <v>16071</v>
      </c>
      <c r="R6587">
        <v>1</v>
      </c>
      <c r="S6587">
        <v>304</v>
      </c>
    </row>
    <row r="6588" spans="1:19" x14ac:dyDescent="0.25">
      <c r="A6588" t="s">
        <v>1009</v>
      </c>
      <c r="B6588">
        <v>1</v>
      </c>
      <c r="C6588" t="s">
        <v>1013</v>
      </c>
      <c r="D6588" t="str">
        <f>INDEX(Transcripts[#Data], MATCH(Exons[[#This Row],[Transcript stable ID]], Transcripts[Transcript stable ID], 0), 4)</f>
        <v>NM_001013672.4</v>
      </c>
      <c r="E6588" t="s">
        <v>27</v>
      </c>
      <c r="H6588">
        <v>263907</v>
      </c>
      <c r="I6588">
        <v>264457</v>
      </c>
      <c r="J6588">
        <v>260118</v>
      </c>
      <c r="K6588">
        <v>262939</v>
      </c>
      <c r="L6588">
        <v>264457</v>
      </c>
      <c r="N6588">
        <v>2</v>
      </c>
      <c r="O6588">
        <v>321</v>
      </c>
      <c r="P6588">
        <v>1288</v>
      </c>
      <c r="Q6588" t="s">
        <v>16072</v>
      </c>
      <c r="R6588">
        <v>305</v>
      </c>
      <c r="S6588">
        <v>1272</v>
      </c>
    </row>
    <row r="6589" spans="1:19" x14ac:dyDescent="0.25">
      <c r="A6589" t="s">
        <v>8865</v>
      </c>
      <c r="B6589">
        <v>1</v>
      </c>
      <c r="C6589" t="s">
        <v>8866</v>
      </c>
      <c r="D6589" t="str">
        <f>INDEX(Transcripts[#Data], MATCH(Exons[[#This Row],[Transcript stable ID]], Transcripts[Transcript stable ID], 0), 4)</f>
        <v>NM_003242.5</v>
      </c>
      <c r="E6589" t="s">
        <v>27</v>
      </c>
      <c r="F6589">
        <v>30647994</v>
      </c>
      <c r="G6589">
        <v>30648375</v>
      </c>
      <c r="J6589">
        <v>30647994</v>
      </c>
      <c r="K6589">
        <v>30647994</v>
      </c>
      <c r="L6589">
        <v>30648469</v>
      </c>
      <c r="N6589">
        <v>1</v>
      </c>
      <c r="O6589">
        <v>383</v>
      </c>
      <c r="P6589">
        <v>476</v>
      </c>
      <c r="Q6589" t="s">
        <v>16073</v>
      </c>
      <c r="R6589">
        <v>1</v>
      </c>
      <c r="S6589">
        <v>94</v>
      </c>
    </row>
    <row r="6590" spans="1:19" x14ac:dyDescent="0.25">
      <c r="A6590" t="s">
        <v>8865</v>
      </c>
      <c r="B6590">
        <v>1</v>
      </c>
      <c r="C6590" t="s">
        <v>8866</v>
      </c>
      <c r="D6590" t="str">
        <f>INDEX(Transcripts[#Data], MATCH(Exons[[#This Row],[Transcript stable ID]], Transcripts[Transcript stable ID], 0), 4)</f>
        <v>NM_003242.5</v>
      </c>
      <c r="E6590" t="s">
        <v>27</v>
      </c>
      <c r="J6590">
        <v>30647994</v>
      </c>
      <c r="K6590">
        <v>30686239</v>
      </c>
      <c r="L6590">
        <v>30686407</v>
      </c>
      <c r="M6590">
        <v>1</v>
      </c>
      <c r="N6590">
        <v>2</v>
      </c>
      <c r="O6590">
        <v>477</v>
      </c>
      <c r="P6590">
        <v>645</v>
      </c>
      <c r="Q6590" t="s">
        <v>16074</v>
      </c>
      <c r="R6590">
        <v>95</v>
      </c>
      <c r="S6590">
        <v>263</v>
      </c>
    </row>
    <row r="6591" spans="1:19" x14ac:dyDescent="0.25">
      <c r="A6591" t="s">
        <v>8865</v>
      </c>
      <c r="B6591">
        <v>1</v>
      </c>
      <c r="C6591" t="s">
        <v>8866</v>
      </c>
      <c r="D6591" t="str">
        <f>INDEX(Transcripts[#Data], MATCH(Exons[[#This Row],[Transcript stable ID]], Transcripts[Transcript stable ID], 0), 4)</f>
        <v>NM_003242.5</v>
      </c>
      <c r="E6591" t="s">
        <v>27</v>
      </c>
      <c r="J6591">
        <v>30647994</v>
      </c>
      <c r="K6591">
        <v>30691762</v>
      </c>
      <c r="L6591">
        <v>30691952</v>
      </c>
      <c r="M6591">
        <v>1</v>
      </c>
      <c r="N6591">
        <v>3</v>
      </c>
      <c r="O6591">
        <v>646</v>
      </c>
      <c r="P6591">
        <v>836</v>
      </c>
      <c r="Q6591" t="s">
        <v>16075</v>
      </c>
      <c r="R6591">
        <v>264</v>
      </c>
      <c r="S6591">
        <v>454</v>
      </c>
    </row>
    <row r="6592" spans="1:19" x14ac:dyDescent="0.25">
      <c r="A6592" t="s">
        <v>8865</v>
      </c>
      <c r="B6592">
        <v>1</v>
      </c>
      <c r="C6592" t="s">
        <v>8866</v>
      </c>
      <c r="D6592" t="str">
        <f>INDEX(Transcripts[#Data], MATCH(Exons[[#This Row],[Transcript stable ID]], Transcripts[Transcript stable ID], 0), 4)</f>
        <v>NM_003242.5</v>
      </c>
      <c r="E6592" t="s">
        <v>27</v>
      </c>
      <c r="J6592">
        <v>30647994</v>
      </c>
      <c r="K6592">
        <v>30713130</v>
      </c>
      <c r="L6592">
        <v>30713929</v>
      </c>
      <c r="M6592">
        <v>1</v>
      </c>
      <c r="N6592">
        <v>4</v>
      </c>
      <c r="O6592">
        <v>837</v>
      </c>
      <c r="P6592">
        <v>1636</v>
      </c>
      <c r="Q6592" t="s">
        <v>16076</v>
      </c>
      <c r="R6592">
        <v>455</v>
      </c>
      <c r="S6592">
        <v>1254</v>
      </c>
    </row>
    <row r="6593" spans="1:19" x14ac:dyDescent="0.25">
      <c r="A6593" t="s">
        <v>8865</v>
      </c>
      <c r="B6593">
        <v>1</v>
      </c>
      <c r="C6593" t="s">
        <v>8866</v>
      </c>
      <c r="D6593" t="str">
        <f>INDEX(Transcripts[#Data], MATCH(Exons[[#This Row],[Transcript stable ID]], Transcripts[Transcript stable ID], 0), 4)</f>
        <v>NM_003242.5</v>
      </c>
      <c r="E6593" t="s">
        <v>27</v>
      </c>
      <c r="J6593">
        <v>30647994</v>
      </c>
      <c r="K6593">
        <v>30715597</v>
      </c>
      <c r="L6593">
        <v>30715738</v>
      </c>
      <c r="M6593">
        <v>1</v>
      </c>
      <c r="N6593">
        <v>5</v>
      </c>
      <c r="O6593">
        <v>1637</v>
      </c>
      <c r="P6593">
        <v>1778</v>
      </c>
      <c r="Q6593" t="s">
        <v>16077</v>
      </c>
      <c r="R6593">
        <v>1255</v>
      </c>
      <c r="S6593">
        <v>1396</v>
      </c>
    </row>
    <row r="6594" spans="1:19" x14ac:dyDescent="0.25">
      <c r="A6594" t="s">
        <v>8865</v>
      </c>
      <c r="B6594">
        <v>1</v>
      </c>
      <c r="C6594" t="s">
        <v>8866</v>
      </c>
      <c r="D6594" t="str">
        <f>INDEX(Transcripts[#Data], MATCH(Exons[[#This Row],[Transcript stable ID]], Transcripts[Transcript stable ID], 0), 4)</f>
        <v>NM_003242.5</v>
      </c>
      <c r="E6594" t="s">
        <v>27</v>
      </c>
      <c r="J6594">
        <v>30647994</v>
      </c>
      <c r="K6594">
        <v>30729876</v>
      </c>
      <c r="L6594">
        <v>30730003</v>
      </c>
      <c r="M6594">
        <v>1</v>
      </c>
      <c r="N6594">
        <v>6</v>
      </c>
      <c r="O6594">
        <v>1779</v>
      </c>
      <c r="P6594">
        <v>1906</v>
      </c>
      <c r="Q6594" t="s">
        <v>16078</v>
      </c>
      <c r="R6594">
        <v>1397</v>
      </c>
      <c r="S6594">
        <v>1524</v>
      </c>
    </row>
    <row r="6595" spans="1:19" x14ac:dyDescent="0.25">
      <c r="A6595" t="s">
        <v>8865</v>
      </c>
      <c r="B6595">
        <v>1</v>
      </c>
      <c r="C6595" t="s">
        <v>8866</v>
      </c>
      <c r="D6595" t="str">
        <f>INDEX(Transcripts[#Data], MATCH(Exons[[#This Row],[Transcript stable ID]], Transcripts[Transcript stable ID], 0), 4)</f>
        <v>NM_003242.5</v>
      </c>
      <c r="E6595" t="s">
        <v>27</v>
      </c>
      <c r="H6595">
        <v>30733092</v>
      </c>
      <c r="I6595">
        <v>30735626</v>
      </c>
      <c r="J6595">
        <v>30647994</v>
      </c>
      <c r="K6595">
        <v>30732912</v>
      </c>
      <c r="L6595">
        <v>30735626</v>
      </c>
      <c r="N6595">
        <v>7</v>
      </c>
      <c r="O6595">
        <v>1907</v>
      </c>
      <c r="P6595">
        <v>2086</v>
      </c>
      <c r="Q6595" t="s">
        <v>16079</v>
      </c>
      <c r="R6595">
        <v>1525</v>
      </c>
      <c r="S6595">
        <v>1704</v>
      </c>
    </row>
    <row r="6596" spans="1:19" x14ac:dyDescent="0.25">
      <c r="A6596" t="s">
        <v>8865</v>
      </c>
      <c r="B6596">
        <v>1</v>
      </c>
      <c r="C6596" t="s">
        <v>8870</v>
      </c>
      <c r="D6596" t="str">
        <f>INDEX(Transcripts[#Data], MATCH(Exons[[#This Row],[Transcript stable ID]], Transcripts[Transcript stable ID], 0), 4)</f>
        <v>NM_001024847.2</v>
      </c>
      <c r="E6596" t="s">
        <v>27</v>
      </c>
      <c r="J6596">
        <v>30648093</v>
      </c>
      <c r="K6596">
        <v>30686239</v>
      </c>
      <c r="L6596">
        <v>30686407</v>
      </c>
      <c r="M6596">
        <v>1</v>
      </c>
      <c r="N6596">
        <v>3</v>
      </c>
      <c r="O6596">
        <v>453</v>
      </c>
      <c r="P6596">
        <v>621</v>
      </c>
      <c r="Q6596" t="s">
        <v>16074</v>
      </c>
      <c r="R6596">
        <v>170</v>
      </c>
      <c r="S6596">
        <v>338</v>
      </c>
    </row>
    <row r="6597" spans="1:19" x14ac:dyDescent="0.25">
      <c r="A6597" t="s">
        <v>8865</v>
      </c>
      <c r="B6597">
        <v>1</v>
      </c>
      <c r="C6597" t="s">
        <v>8870</v>
      </c>
      <c r="D6597" t="str">
        <f>INDEX(Transcripts[#Data], MATCH(Exons[[#This Row],[Transcript stable ID]], Transcripts[Transcript stable ID], 0), 4)</f>
        <v>NM_001024847.2</v>
      </c>
      <c r="E6597" t="s">
        <v>27</v>
      </c>
      <c r="J6597">
        <v>30648093</v>
      </c>
      <c r="K6597">
        <v>30691762</v>
      </c>
      <c r="L6597">
        <v>30691952</v>
      </c>
      <c r="M6597">
        <v>1</v>
      </c>
      <c r="N6597">
        <v>4</v>
      </c>
      <c r="O6597">
        <v>622</v>
      </c>
      <c r="P6597">
        <v>812</v>
      </c>
      <c r="Q6597" t="s">
        <v>16075</v>
      </c>
      <c r="R6597">
        <v>339</v>
      </c>
      <c r="S6597">
        <v>529</v>
      </c>
    </row>
    <row r="6598" spans="1:19" x14ac:dyDescent="0.25">
      <c r="A6598" t="s">
        <v>8865</v>
      </c>
      <c r="B6598">
        <v>1</v>
      </c>
      <c r="C6598" t="s">
        <v>8870</v>
      </c>
      <c r="D6598" t="str">
        <f>INDEX(Transcripts[#Data], MATCH(Exons[[#This Row],[Transcript stable ID]], Transcripts[Transcript stable ID], 0), 4)</f>
        <v>NM_001024847.2</v>
      </c>
      <c r="E6598" t="s">
        <v>27</v>
      </c>
      <c r="J6598">
        <v>30648093</v>
      </c>
      <c r="K6598">
        <v>30713130</v>
      </c>
      <c r="L6598">
        <v>30713929</v>
      </c>
      <c r="M6598">
        <v>1</v>
      </c>
      <c r="N6598">
        <v>5</v>
      </c>
      <c r="O6598">
        <v>813</v>
      </c>
      <c r="P6598">
        <v>1612</v>
      </c>
      <c r="Q6598" t="s">
        <v>16076</v>
      </c>
      <c r="R6598">
        <v>530</v>
      </c>
      <c r="S6598">
        <v>1329</v>
      </c>
    </row>
    <row r="6599" spans="1:19" x14ac:dyDescent="0.25">
      <c r="A6599" t="s">
        <v>8865</v>
      </c>
      <c r="B6599">
        <v>1</v>
      </c>
      <c r="C6599" t="s">
        <v>8870</v>
      </c>
      <c r="D6599" t="str">
        <f>INDEX(Transcripts[#Data], MATCH(Exons[[#This Row],[Transcript stable ID]], Transcripts[Transcript stable ID], 0), 4)</f>
        <v>NM_001024847.2</v>
      </c>
      <c r="E6599" t="s">
        <v>27</v>
      </c>
      <c r="J6599">
        <v>30648093</v>
      </c>
      <c r="K6599">
        <v>30715597</v>
      </c>
      <c r="L6599">
        <v>30715738</v>
      </c>
      <c r="M6599">
        <v>1</v>
      </c>
      <c r="N6599">
        <v>6</v>
      </c>
      <c r="O6599">
        <v>1613</v>
      </c>
      <c r="P6599">
        <v>1754</v>
      </c>
      <c r="Q6599" t="s">
        <v>16077</v>
      </c>
      <c r="R6599">
        <v>1330</v>
      </c>
      <c r="S6599">
        <v>1471</v>
      </c>
    </row>
    <row r="6600" spans="1:19" x14ac:dyDescent="0.25">
      <c r="A6600" t="s">
        <v>8865</v>
      </c>
      <c r="B6600">
        <v>1</v>
      </c>
      <c r="C6600" t="s">
        <v>8870</v>
      </c>
      <c r="D6600" t="str">
        <f>INDEX(Transcripts[#Data], MATCH(Exons[[#This Row],[Transcript stable ID]], Transcripts[Transcript stable ID], 0), 4)</f>
        <v>NM_001024847.2</v>
      </c>
      <c r="E6600" t="s">
        <v>27</v>
      </c>
      <c r="J6600">
        <v>30648093</v>
      </c>
      <c r="K6600">
        <v>30729876</v>
      </c>
      <c r="L6600">
        <v>30730003</v>
      </c>
      <c r="M6600">
        <v>1</v>
      </c>
      <c r="N6600">
        <v>7</v>
      </c>
      <c r="O6600">
        <v>1755</v>
      </c>
      <c r="P6600">
        <v>1882</v>
      </c>
      <c r="Q6600" t="s">
        <v>16078</v>
      </c>
      <c r="R6600">
        <v>1472</v>
      </c>
      <c r="S6600">
        <v>1599</v>
      </c>
    </row>
    <row r="6601" spans="1:19" x14ac:dyDescent="0.25">
      <c r="A6601" t="s">
        <v>8865</v>
      </c>
      <c r="B6601">
        <v>1</v>
      </c>
      <c r="C6601" t="s">
        <v>8870</v>
      </c>
      <c r="D6601" t="str">
        <f>INDEX(Transcripts[#Data], MATCH(Exons[[#This Row],[Transcript stable ID]], Transcripts[Transcript stable ID], 0), 4)</f>
        <v>NM_001024847.2</v>
      </c>
      <c r="E6601" t="s">
        <v>27</v>
      </c>
      <c r="F6601">
        <v>30648093</v>
      </c>
      <c r="G6601">
        <v>30648375</v>
      </c>
      <c r="J6601">
        <v>30648093</v>
      </c>
      <c r="K6601">
        <v>30648093</v>
      </c>
      <c r="L6601">
        <v>30648469</v>
      </c>
      <c r="N6601">
        <v>1</v>
      </c>
      <c r="O6601">
        <v>284</v>
      </c>
      <c r="P6601">
        <v>377</v>
      </c>
      <c r="Q6601" t="s">
        <v>16080</v>
      </c>
      <c r="R6601">
        <v>1</v>
      </c>
      <c r="S6601">
        <v>94</v>
      </c>
    </row>
    <row r="6602" spans="1:19" x14ac:dyDescent="0.25">
      <c r="A6602" t="s">
        <v>8865</v>
      </c>
      <c r="B6602">
        <v>1</v>
      </c>
      <c r="C6602" t="s">
        <v>8870</v>
      </c>
      <c r="D6602" t="str">
        <f>INDEX(Transcripts[#Data], MATCH(Exons[[#This Row],[Transcript stable ID]], Transcripts[Transcript stable ID], 0), 4)</f>
        <v>NM_001024847.2</v>
      </c>
      <c r="E6602" t="s">
        <v>27</v>
      </c>
      <c r="J6602">
        <v>30648093</v>
      </c>
      <c r="K6602">
        <v>30664691</v>
      </c>
      <c r="L6602">
        <v>30664765</v>
      </c>
      <c r="N6602">
        <v>2</v>
      </c>
      <c r="O6602">
        <v>378</v>
      </c>
      <c r="P6602">
        <v>452</v>
      </c>
      <c r="Q6602" t="s">
        <v>16081</v>
      </c>
      <c r="R6602">
        <v>95</v>
      </c>
      <c r="S6602">
        <v>169</v>
      </c>
    </row>
    <row r="6603" spans="1:19" x14ac:dyDescent="0.25">
      <c r="A6603" t="s">
        <v>8865</v>
      </c>
      <c r="B6603">
        <v>1</v>
      </c>
      <c r="C6603" t="s">
        <v>8870</v>
      </c>
      <c r="D6603" t="str">
        <f>INDEX(Transcripts[#Data], MATCH(Exons[[#This Row],[Transcript stable ID]], Transcripts[Transcript stable ID], 0), 4)</f>
        <v>NM_001024847.2</v>
      </c>
      <c r="E6603" t="s">
        <v>27</v>
      </c>
      <c r="H6603">
        <v>30733092</v>
      </c>
      <c r="I6603">
        <v>30735634</v>
      </c>
      <c r="J6603">
        <v>30648093</v>
      </c>
      <c r="K6603">
        <v>30732912</v>
      </c>
      <c r="L6603">
        <v>30735634</v>
      </c>
      <c r="N6603">
        <v>8</v>
      </c>
      <c r="O6603">
        <v>1883</v>
      </c>
      <c r="P6603">
        <v>2062</v>
      </c>
      <c r="Q6603" t="s">
        <v>16082</v>
      </c>
      <c r="R6603">
        <v>1600</v>
      </c>
      <c r="S6603">
        <v>1779</v>
      </c>
    </row>
    <row r="6604" spans="1:19" x14ac:dyDescent="0.25">
      <c r="A6604" t="s">
        <v>4892</v>
      </c>
      <c r="B6604">
        <v>-1</v>
      </c>
      <c r="C6604" t="s">
        <v>4893</v>
      </c>
      <c r="D6604" t="str">
        <f>INDEX(Transcripts[#Data], MATCH(Exons[[#This Row],[Transcript stable ID]], Transcripts[Transcript stable ID], 0), 4)</f>
        <v>NM_022143.5</v>
      </c>
      <c r="E6604" t="s">
        <v>27</v>
      </c>
      <c r="F6604">
        <v>127670966</v>
      </c>
      <c r="G6604">
        <v>127671123</v>
      </c>
      <c r="J6604">
        <v>127671123</v>
      </c>
      <c r="K6604">
        <v>127670966</v>
      </c>
      <c r="L6604">
        <v>127671123</v>
      </c>
      <c r="N6604">
        <v>1</v>
      </c>
      <c r="Q6604" t="s">
        <v>16083</v>
      </c>
    </row>
    <row r="6605" spans="1:19" x14ac:dyDescent="0.25">
      <c r="A6605" t="s">
        <v>4892</v>
      </c>
      <c r="B6605">
        <v>-1</v>
      </c>
      <c r="C6605" t="s">
        <v>4893</v>
      </c>
      <c r="D6605" t="str">
        <f>INDEX(Transcripts[#Data], MATCH(Exons[[#This Row],[Transcript stable ID]], Transcripts[Transcript stable ID], 0), 4)</f>
        <v>NM_022143.5</v>
      </c>
      <c r="E6605" t="s">
        <v>27</v>
      </c>
      <c r="F6605">
        <v>127670694</v>
      </c>
      <c r="G6605">
        <v>127670793</v>
      </c>
      <c r="H6605">
        <v>127667124</v>
      </c>
      <c r="I6605">
        <v>127668731</v>
      </c>
      <c r="J6605">
        <v>127671123</v>
      </c>
      <c r="K6605">
        <v>127667124</v>
      </c>
      <c r="L6605">
        <v>127670793</v>
      </c>
      <c r="N6605">
        <v>2</v>
      </c>
      <c r="O6605">
        <v>259</v>
      </c>
      <c r="P6605">
        <v>2220</v>
      </c>
      <c r="Q6605" t="s">
        <v>16084</v>
      </c>
      <c r="R6605">
        <v>1</v>
      </c>
      <c r="S6605">
        <v>1962</v>
      </c>
    </row>
    <row r="6606" spans="1:19" x14ac:dyDescent="0.25">
      <c r="A6606" t="s">
        <v>6949</v>
      </c>
      <c r="B6606">
        <v>1</v>
      </c>
      <c r="C6606" t="s">
        <v>6953</v>
      </c>
      <c r="D6606" t="str">
        <f>INDEX(Transcripts[#Data], MATCH(Exons[[#This Row],[Transcript stable ID]], Transcripts[Transcript stable ID], 0), 4)</f>
        <v>NM_003620.3</v>
      </c>
      <c r="E6606" t="s">
        <v>27</v>
      </c>
      <c r="F6606">
        <v>58677544</v>
      </c>
      <c r="G6606">
        <v>58677775</v>
      </c>
      <c r="J6606">
        <v>58677544</v>
      </c>
      <c r="K6606">
        <v>58677544</v>
      </c>
      <c r="L6606">
        <v>58678247</v>
      </c>
      <c r="N6606">
        <v>1</v>
      </c>
      <c r="O6606">
        <v>233</v>
      </c>
      <c r="P6606">
        <v>704</v>
      </c>
      <c r="Q6606" t="s">
        <v>16085</v>
      </c>
      <c r="R6606">
        <v>1</v>
      </c>
      <c r="S6606">
        <v>472</v>
      </c>
    </row>
    <row r="6607" spans="1:19" x14ac:dyDescent="0.25">
      <c r="A6607" t="s">
        <v>6949</v>
      </c>
      <c r="B6607">
        <v>1</v>
      </c>
      <c r="C6607" t="s">
        <v>6953</v>
      </c>
      <c r="D6607" t="str">
        <f>INDEX(Transcripts[#Data], MATCH(Exons[[#This Row],[Transcript stable ID]], Transcripts[Transcript stable ID], 0), 4)</f>
        <v>NM_003620.3</v>
      </c>
      <c r="E6607" t="s">
        <v>27</v>
      </c>
      <c r="J6607">
        <v>58677544</v>
      </c>
      <c r="K6607">
        <v>58700882</v>
      </c>
      <c r="L6607">
        <v>58701110</v>
      </c>
      <c r="M6607">
        <v>1</v>
      </c>
      <c r="N6607">
        <v>2</v>
      </c>
      <c r="O6607">
        <v>705</v>
      </c>
      <c r="P6607">
        <v>933</v>
      </c>
      <c r="Q6607" t="s">
        <v>16086</v>
      </c>
      <c r="R6607">
        <v>473</v>
      </c>
      <c r="S6607">
        <v>701</v>
      </c>
    </row>
    <row r="6608" spans="1:19" x14ac:dyDescent="0.25">
      <c r="A6608" t="s">
        <v>6949</v>
      </c>
      <c r="B6608">
        <v>1</v>
      </c>
      <c r="C6608" t="s">
        <v>6953</v>
      </c>
      <c r="D6608" t="str">
        <f>INDEX(Transcripts[#Data], MATCH(Exons[[#This Row],[Transcript stable ID]], Transcripts[Transcript stable ID], 0), 4)</f>
        <v>NM_003620.3</v>
      </c>
      <c r="E6608" t="s">
        <v>27</v>
      </c>
      <c r="J6608">
        <v>58677544</v>
      </c>
      <c r="K6608">
        <v>58711214</v>
      </c>
      <c r="L6608">
        <v>58711338</v>
      </c>
      <c r="N6608">
        <v>3</v>
      </c>
      <c r="O6608">
        <v>934</v>
      </c>
      <c r="P6608">
        <v>1058</v>
      </c>
      <c r="Q6608" t="s">
        <v>16087</v>
      </c>
      <c r="R6608">
        <v>702</v>
      </c>
      <c r="S6608">
        <v>826</v>
      </c>
    </row>
    <row r="6609" spans="1:19" x14ac:dyDescent="0.25">
      <c r="A6609" t="s">
        <v>6949</v>
      </c>
      <c r="B6609">
        <v>1</v>
      </c>
      <c r="C6609" t="s">
        <v>6953</v>
      </c>
      <c r="D6609" t="str">
        <f>INDEX(Transcripts[#Data], MATCH(Exons[[#This Row],[Transcript stable ID]], Transcripts[Transcript stable ID], 0), 4)</f>
        <v>NM_003620.3</v>
      </c>
      <c r="E6609" t="s">
        <v>27</v>
      </c>
      <c r="J6609">
        <v>58677544</v>
      </c>
      <c r="K6609">
        <v>58725253</v>
      </c>
      <c r="L6609">
        <v>58725443</v>
      </c>
      <c r="N6609">
        <v>4</v>
      </c>
      <c r="O6609">
        <v>1059</v>
      </c>
      <c r="P6609">
        <v>1249</v>
      </c>
      <c r="Q6609" t="s">
        <v>16088</v>
      </c>
      <c r="R6609">
        <v>827</v>
      </c>
      <c r="S6609">
        <v>1017</v>
      </c>
    </row>
    <row r="6610" spans="1:19" x14ac:dyDescent="0.25">
      <c r="A6610" t="s">
        <v>6949</v>
      </c>
      <c r="B6610">
        <v>1</v>
      </c>
      <c r="C6610" t="s">
        <v>6953</v>
      </c>
      <c r="D6610" t="str">
        <f>INDEX(Transcripts[#Data], MATCH(Exons[[#This Row],[Transcript stable ID]], Transcripts[Transcript stable ID], 0), 4)</f>
        <v>NM_003620.3</v>
      </c>
      <c r="E6610" t="s">
        <v>27</v>
      </c>
      <c r="J6610">
        <v>58677544</v>
      </c>
      <c r="K6610">
        <v>58733960</v>
      </c>
      <c r="L6610">
        <v>58734202</v>
      </c>
      <c r="N6610">
        <v>5</v>
      </c>
      <c r="O6610">
        <v>1250</v>
      </c>
      <c r="P6610">
        <v>1492</v>
      </c>
      <c r="Q6610" t="s">
        <v>16089</v>
      </c>
      <c r="R6610">
        <v>1018</v>
      </c>
      <c r="S6610">
        <v>1260</v>
      </c>
    </row>
    <row r="6611" spans="1:19" x14ac:dyDescent="0.25">
      <c r="A6611" t="s">
        <v>6949</v>
      </c>
      <c r="B6611">
        <v>1</v>
      </c>
      <c r="C6611" t="s">
        <v>6953</v>
      </c>
      <c r="D6611" t="str">
        <f>INDEX(Transcripts[#Data], MATCH(Exons[[#This Row],[Transcript stable ID]], Transcripts[Transcript stable ID], 0), 4)</f>
        <v>NM_003620.3</v>
      </c>
      <c r="E6611" t="s">
        <v>27</v>
      </c>
      <c r="H6611">
        <v>58740914</v>
      </c>
      <c r="I6611">
        <v>58741849</v>
      </c>
      <c r="J6611">
        <v>58677544</v>
      </c>
      <c r="K6611">
        <v>58740356</v>
      </c>
      <c r="L6611">
        <v>58741849</v>
      </c>
      <c r="N6611">
        <v>6</v>
      </c>
      <c r="O6611">
        <v>1493</v>
      </c>
      <c r="P6611">
        <v>2050</v>
      </c>
      <c r="Q6611" t="s">
        <v>16090</v>
      </c>
      <c r="R6611">
        <v>1261</v>
      </c>
      <c r="S6611">
        <v>1818</v>
      </c>
    </row>
    <row r="6612" spans="1:19" x14ac:dyDescent="0.25">
      <c r="A6612" t="s">
        <v>9976</v>
      </c>
      <c r="B6612">
        <v>1</v>
      </c>
      <c r="C6612" t="s">
        <v>9977</v>
      </c>
      <c r="D6612" t="str">
        <f>INDEX(Transcripts[#Data], MATCH(Exons[[#This Row],[Transcript stable ID]], Transcripts[Transcript stable ID], 0), 4)</f>
        <v>NM_152641.4</v>
      </c>
      <c r="E6612" t="s">
        <v>27</v>
      </c>
      <c r="F6612">
        <v>46123448</v>
      </c>
      <c r="G6612">
        <v>46123619</v>
      </c>
      <c r="J6612">
        <v>46123448</v>
      </c>
      <c r="K6612">
        <v>46123448</v>
      </c>
      <c r="L6612">
        <v>46123711</v>
      </c>
      <c r="N6612">
        <v>1</v>
      </c>
      <c r="O6612">
        <v>173</v>
      </c>
      <c r="P6612">
        <v>264</v>
      </c>
      <c r="Q6612" t="s">
        <v>16091</v>
      </c>
      <c r="R6612">
        <v>1</v>
      </c>
      <c r="S6612">
        <v>92</v>
      </c>
    </row>
    <row r="6613" spans="1:19" x14ac:dyDescent="0.25">
      <c r="A6613" t="s">
        <v>9976</v>
      </c>
      <c r="B6613">
        <v>1</v>
      </c>
      <c r="C6613" t="s">
        <v>9977</v>
      </c>
      <c r="D6613" t="str">
        <f>INDEX(Transcripts[#Data], MATCH(Exons[[#This Row],[Transcript stable ID]], Transcripts[Transcript stable ID], 0), 4)</f>
        <v>NM_152641.4</v>
      </c>
      <c r="E6613" t="s">
        <v>27</v>
      </c>
      <c r="J6613">
        <v>46123448</v>
      </c>
      <c r="K6613">
        <v>46123827</v>
      </c>
      <c r="L6613">
        <v>46123920</v>
      </c>
      <c r="N6613">
        <v>2</v>
      </c>
      <c r="O6613">
        <v>265</v>
      </c>
      <c r="P6613">
        <v>358</v>
      </c>
      <c r="Q6613" t="s">
        <v>16092</v>
      </c>
      <c r="R6613">
        <v>93</v>
      </c>
      <c r="S6613">
        <v>186</v>
      </c>
    </row>
    <row r="6614" spans="1:19" x14ac:dyDescent="0.25">
      <c r="A6614" t="s">
        <v>9976</v>
      </c>
      <c r="B6614">
        <v>1</v>
      </c>
      <c r="C6614" t="s">
        <v>9977</v>
      </c>
      <c r="D6614" t="str">
        <f>INDEX(Transcripts[#Data], MATCH(Exons[[#This Row],[Transcript stable ID]], Transcripts[Transcript stable ID], 0), 4)</f>
        <v>NM_152641.4</v>
      </c>
      <c r="E6614" t="s">
        <v>27</v>
      </c>
      <c r="J6614">
        <v>46123448</v>
      </c>
      <c r="K6614">
        <v>46125000</v>
      </c>
      <c r="L6614">
        <v>46125097</v>
      </c>
      <c r="N6614">
        <v>3</v>
      </c>
      <c r="O6614">
        <v>359</v>
      </c>
      <c r="P6614">
        <v>456</v>
      </c>
      <c r="Q6614" t="s">
        <v>16093</v>
      </c>
      <c r="R6614">
        <v>187</v>
      </c>
      <c r="S6614">
        <v>284</v>
      </c>
    </row>
    <row r="6615" spans="1:19" x14ac:dyDescent="0.25">
      <c r="A6615" t="s">
        <v>9976</v>
      </c>
      <c r="B6615">
        <v>1</v>
      </c>
      <c r="C6615" t="s">
        <v>9977</v>
      </c>
      <c r="D6615" t="str">
        <f>INDEX(Transcripts[#Data], MATCH(Exons[[#This Row],[Transcript stable ID]], Transcripts[Transcript stable ID], 0), 4)</f>
        <v>NM_152641.4</v>
      </c>
      <c r="E6615" t="s">
        <v>27</v>
      </c>
      <c r="J6615">
        <v>46123448</v>
      </c>
      <c r="K6615">
        <v>46205201</v>
      </c>
      <c r="L6615">
        <v>46205334</v>
      </c>
      <c r="N6615">
        <v>4</v>
      </c>
      <c r="O6615">
        <v>457</v>
      </c>
      <c r="P6615">
        <v>590</v>
      </c>
      <c r="Q6615" t="s">
        <v>16094</v>
      </c>
      <c r="R6615">
        <v>285</v>
      </c>
      <c r="S6615">
        <v>418</v>
      </c>
    </row>
    <row r="6616" spans="1:19" x14ac:dyDescent="0.25">
      <c r="A6616" t="s">
        <v>9976</v>
      </c>
      <c r="B6616">
        <v>1</v>
      </c>
      <c r="C6616" t="s">
        <v>9977</v>
      </c>
      <c r="D6616" t="str">
        <f>INDEX(Transcripts[#Data], MATCH(Exons[[#This Row],[Transcript stable ID]], Transcripts[Transcript stable ID], 0), 4)</f>
        <v>NM_152641.4</v>
      </c>
      <c r="E6616" t="s">
        <v>27</v>
      </c>
      <c r="J6616">
        <v>46123448</v>
      </c>
      <c r="K6616">
        <v>46211453</v>
      </c>
      <c r="L6616">
        <v>46211671</v>
      </c>
      <c r="N6616">
        <v>5</v>
      </c>
      <c r="O6616">
        <v>591</v>
      </c>
      <c r="P6616">
        <v>809</v>
      </c>
      <c r="Q6616" t="s">
        <v>16095</v>
      </c>
      <c r="R6616">
        <v>419</v>
      </c>
      <c r="S6616">
        <v>637</v>
      </c>
    </row>
    <row r="6617" spans="1:19" x14ac:dyDescent="0.25">
      <c r="A6617" t="s">
        <v>9976</v>
      </c>
      <c r="B6617">
        <v>1</v>
      </c>
      <c r="C6617" t="s">
        <v>9977</v>
      </c>
      <c r="D6617" t="str">
        <f>INDEX(Transcripts[#Data], MATCH(Exons[[#This Row],[Transcript stable ID]], Transcripts[Transcript stable ID], 0), 4)</f>
        <v>NM_152641.4</v>
      </c>
      <c r="E6617" t="s">
        <v>27</v>
      </c>
      <c r="J6617">
        <v>46123448</v>
      </c>
      <c r="K6617">
        <v>46215203</v>
      </c>
      <c r="L6617">
        <v>46215270</v>
      </c>
      <c r="N6617">
        <v>6</v>
      </c>
      <c r="O6617">
        <v>810</v>
      </c>
      <c r="P6617">
        <v>877</v>
      </c>
      <c r="Q6617" t="s">
        <v>16096</v>
      </c>
      <c r="R6617">
        <v>638</v>
      </c>
      <c r="S6617">
        <v>705</v>
      </c>
    </row>
    <row r="6618" spans="1:19" x14ac:dyDescent="0.25">
      <c r="A6618" t="s">
        <v>9976</v>
      </c>
      <c r="B6618">
        <v>1</v>
      </c>
      <c r="C6618" t="s">
        <v>9977</v>
      </c>
      <c r="D6618" t="str">
        <f>INDEX(Transcripts[#Data], MATCH(Exons[[#This Row],[Transcript stable ID]], Transcripts[Transcript stable ID], 0), 4)</f>
        <v>NM_152641.4</v>
      </c>
      <c r="E6618" t="s">
        <v>27</v>
      </c>
      <c r="J6618">
        <v>46123448</v>
      </c>
      <c r="K6618">
        <v>46230372</v>
      </c>
      <c r="L6618">
        <v>46230438</v>
      </c>
      <c r="N6618">
        <v>7</v>
      </c>
      <c r="O6618">
        <v>878</v>
      </c>
      <c r="P6618">
        <v>944</v>
      </c>
      <c r="Q6618" t="s">
        <v>16097</v>
      </c>
      <c r="R6618">
        <v>706</v>
      </c>
      <c r="S6618">
        <v>772</v>
      </c>
    </row>
    <row r="6619" spans="1:19" x14ac:dyDescent="0.25">
      <c r="A6619" t="s">
        <v>9976</v>
      </c>
      <c r="B6619">
        <v>1</v>
      </c>
      <c r="C6619" t="s">
        <v>9977</v>
      </c>
      <c r="D6619" t="str">
        <f>INDEX(Transcripts[#Data], MATCH(Exons[[#This Row],[Transcript stable ID]], Transcripts[Transcript stable ID], 0), 4)</f>
        <v>NM_152641.4</v>
      </c>
      <c r="E6619" t="s">
        <v>27</v>
      </c>
      <c r="J6619">
        <v>46123448</v>
      </c>
      <c r="K6619">
        <v>46230524</v>
      </c>
      <c r="L6619">
        <v>46230774</v>
      </c>
      <c r="N6619">
        <v>8</v>
      </c>
      <c r="O6619">
        <v>945</v>
      </c>
      <c r="P6619">
        <v>1195</v>
      </c>
      <c r="Q6619" t="s">
        <v>16098</v>
      </c>
      <c r="R6619">
        <v>773</v>
      </c>
      <c r="S6619">
        <v>1023</v>
      </c>
    </row>
    <row r="6620" spans="1:19" x14ac:dyDescent="0.25">
      <c r="A6620" t="s">
        <v>9976</v>
      </c>
      <c r="B6620">
        <v>1</v>
      </c>
      <c r="C6620" t="s">
        <v>9977</v>
      </c>
      <c r="D6620" t="str">
        <f>INDEX(Transcripts[#Data], MATCH(Exons[[#This Row],[Transcript stable ID]], Transcripts[Transcript stable ID], 0), 4)</f>
        <v>NM_152641.4</v>
      </c>
      <c r="E6620" t="s">
        <v>27</v>
      </c>
      <c r="J6620">
        <v>46123448</v>
      </c>
      <c r="K6620">
        <v>46231104</v>
      </c>
      <c r="L6620">
        <v>46231200</v>
      </c>
      <c r="N6620">
        <v>9</v>
      </c>
      <c r="O6620">
        <v>1196</v>
      </c>
      <c r="P6620">
        <v>1292</v>
      </c>
      <c r="Q6620" t="s">
        <v>16099</v>
      </c>
      <c r="R6620">
        <v>1024</v>
      </c>
      <c r="S6620">
        <v>1120</v>
      </c>
    </row>
    <row r="6621" spans="1:19" x14ac:dyDescent="0.25">
      <c r="A6621" t="s">
        <v>9976</v>
      </c>
      <c r="B6621">
        <v>1</v>
      </c>
      <c r="C6621" t="s">
        <v>9977</v>
      </c>
      <c r="D6621" t="str">
        <f>INDEX(Transcripts[#Data], MATCH(Exons[[#This Row],[Transcript stable ID]], Transcripts[Transcript stable ID], 0), 4)</f>
        <v>NM_152641.4</v>
      </c>
      <c r="E6621" t="s">
        <v>27</v>
      </c>
      <c r="J6621">
        <v>46123448</v>
      </c>
      <c r="K6621">
        <v>46231281</v>
      </c>
      <c r="L6621">
        <v>46231490</v>
      </c>
      <c r="N6621">
        <v>10</v>
      </c>
      <c r="O6621">
        <v>1293</v>
      </c>
      <c r="P6621">
        <v>1502</v>
      </c>
      <c r="Q6621" t="s">
        <v>16100</v>
      </c>
      <c r="R6621">
        <v>1121</v>
      </c>
      <c r="S6621">
        <v>1330</v>
      </c>
    </row>
    <row r="6622" spans="1:19" x14ac:dyDescent="0.25">
      <c r="A6622" t="s">
        <v>9976</v>
      </c>
      <c r="B6622">
        <v>1</v>
      </c>
      <c r="C6622" t="s">
        <v>9977</v>
      </c>
      <c r="D6622" t="str">
        <f>INDEX(Transcripts[#Data], MATCH(Exons[[#This Row],[Transcript stable ID]], Transcripts[Transcript stable ID], 0), 4)</f>
        <v>NM_152641.4</v>
      </c>
      <c r="E6622" t="s">
        <v>27</v>
      </c>
      <c r="J6622">
        <v>46123448</v>
      </c>
      <c r="K6622">
        <v>46233112</v>
      </c>
      <c r="L6622">
        <v>46233279</v>
      </c>
      <c r="N6622">
        <v>11</v>
      </c>
      <c r="O6622">
        <v>1503</v>
      </c>
      <c r="P6622">
        <v>1670</v>
      </c>
      <c r="Q6622" t="s">
        <v>16101</v>
      </c>
      <c r="R6622">
        <v>1331</v>
      </c>
      <c r="S6622">
        <v>1498</v>
      </c>
    </row>
    <row r="6623" spans="1:19" x14ac:dyDescent="0.25">
      <c r="A6623" t="s">
        <v>9976</v>
      </c>
      <c r="B6623">
        <v>1</v>
      </c>
      <c r="C6623" t="s">
        <v>9977</v>
      </c>
      <c r="D6623" t="str">
        <f>INDEX(Transcripts[#Data], MATCH(Exons[[#This Row],[Transcript stable ID]], Transcripts[Transcript stable ID], 0), 4)</f>
        <v>NM_152641.4</v>
      </c>
      <c r="E6623" t="s">
        <v>27</v>
      </c>
      <c r="J6623">
        <v>46123448</v>
      </c>
      <c r="K6623">
        <v>46240639</v>
      </c>
      <c r="L6623">
        <v>46240720</v>
      </c>
      <c r="N6623">
        <v>12</v>
      </c>
      <c r="O6623">
        <v>1671</v>
      </c>
      <c r="P6623">
        <v>1752</v>
      </c>
      <c r="Q6623" t="s">
        <v>16102</v>
      </c>
      <c r="R6623">
        <v>1499</v>
      </c>
      <c r="S6623">
        <v>1580</v>
      </c>
    </row>
    <row r="6624" spans="1:19" x14ac:dyDescent="0.25">
      <c r="A6624" t="s">
        <v>9976</v>
      </c>
      <c r="B6624">
        <v>1</v>
      </c>
      <c r="C6624" t="s">
        <v>9977</v>
      </c>
      <c r="D6624" t="str">
        <f>INDEX(Transcripts[#Data], MATCH(Exons[[#This Row],[Transcript stable ID]], Transcripts[Transcript stable ID], 0), 4)</f>
        <v>NM_152641.4</v>
      </c>
      <c r="E6624" t="s">
        <v>27</v>
      </c>
      <c r="J6624">
        <v>46123448</v>
      </c>
      <c r="K6624">
        <v>46242619</v>
      </c>
      <c r="L6624">
        <v>46242753</v>
      </c>
      <c r="N6624">
        <v>13</v>
      </c>
      <c r="O6624">
        <v>1753</v>
      </c>
      <c r="P6624">
        <v>1887</v>
      </c>
      <c r="Q6624" t="s">
        <v>16103</v>
      </c>
      <c r="R6624">
        <v>1581</v>
      </c>
      <c r="S6624">
        <v>1715</v>
      </c>
    </row>
    <row r="6625" spans="1:19" x14ac:dyDescent="0.25">
      <c r="A6625" t="s">
        <v>9976</v>
      </c>
      <c r="B6625">
        <v>1</v>
      </c>
      <c r="C6625" t="s">
        <v>9977</v>
      </c>
      <c r="D6625" t="str">
        <f>INDEX(Transcripts[#Data], MATCH(Exons[[#This Row],[Transcript stable ID]], Transcripts[Transcript stable ID], 0), 4)</f>
        <v>NM_152641.4</v>
      </c>
      <c r="E6625" t="s">
        <v>27</v>
      </c>
      <c r="J6625">
        <v>46123448</v>
      </c>
      <c r="K6625">
        <v>46243363</v>
      </c>
      <c r="L6625">
        <v>46243559</v>
      </c>
      <c r="N6625">
        <v>14</v>
      </c>
      <c r="O6625">
        <v>1888</v>
      </c>
      <c r="P6625">
        <v>2084</v>
      </c>
      <c r="Q6625" t="s">
        <v>16104</v>
      </c>
      <c r="R6625">
        <v>1716</v>
      </c>
      <c r="S6625">
        <v>1912</v>
      </c>
    </row>
    <row r="6626" spans="1:19" x14ac:dyDescent="0.25">
      <c r="A6626" t="s">
        <v>9976</v>
      </c>
      <c r="B6626">
        <v>1</v>
      </c>
      <c r="C6626" t="s">
        <v>9977</v>
      </c>
      <c r="D6626" t="str">
        <f>INDEX(Transcripts[#Data], MATCH(Exons[[#This Row],[Transcript stable ID]], Transcripts[Transcript stable ID], 0), 4)</f>
        <v>NM_152641.4</v>
      </c>
      <c r="E6626" t="s">
        <v>27</v>
      </c>
      <c r="J6626">
        <v>46123448</v>
      </c>
      <c r="K6626">
        <v>46243819</v>
      </c>
      <c r="L6626">
        <v>46246679</v>
      </c>
      <c r="N6626">
        <v>15</v>
      </c>
      <c r="O6626">
        <v>2085</v>
      </c>
      <c r="P6626">
        <v>4945</v>
      </c>
      <c r="Q6626" t="s">
        <v>16105</v>
      </c>
      <c r="R6626">
        <v>1913</v>
      </c>
      <c r="S6626">
        <v>4773</v>
      </c>
    </row>
    <row r="6627" spans="1:19" x14ac:dyDescent="0.25">
      <c r="A6627" t="s">
        <v>9976</v>
      </c>
      <c r="B6627">
        <v>1</v>
      </c>
      <c r="C6627" t="s">
        <v>9977</v>
      </c>
      <c r="D6627" t="str">
        <f>INDEX(Transcripts[#Data], MATCH(Exons[[#This Row],[Transcript stable ID]], Transcripts[Transcript stable ID], 0), 4)</f>
        <v>NM_152641.4</v>
      </c>
      <c r="E6627" t="s">
        <v>27</v>
      </c>
      <c r="J6627">
        <v>46123448</v>
      </c>
      <c r="K6627">
        <v>46254584</v>
      </c>
      <c r="L6627">
        <v>46254732</v>
      </c>
      <c r="N6627">
        <v>16</v>
      </c>
      <c r="O6627">
        <v>4946</v>
      </c>
      <c r="P6627">
        <v>5094</v>
      </c>
      <c r="Q6627" t="s">
        <v>16106</v>
      </c>
      <c r="R6627">
        <v>4774</v>
      </c>
      <c r="S6627">
        <v>4922</v>
      </c>
    </row>
    <row r="6628" spans="1:19" x14ac:dyDescent="0.25">
      <c r="A6628" t="s">
        <v>9976</v>
      </c>
      <c r="B6628">
        <v>1</v>
      </c>
      <c r="C6628" t="s">
        <v>9977</v>
      </c>
      <c r="D6628" t="str">
        <f>INDEX(Transcripts[#Data], MATCH(Exons[[#This Row],[Transcript stable ID]], Transcripts[Transcript stable ID], 0), 4)</f>
        <v>NM_152641.4</v>
      </c>
      <c r="E6628" t="s">
        <v>27</v>
      </c>
      <c r="J6628">
        <v>46123448</v>
      </c>
      <c r="K6628">
        <v>46285563</v>
      </c>
      <c r="L6628">
        <v>46285701</v>
      </c>
      <c r="N6628">
        <v>17</v>
      </c>
      <c r="O6628">
        <v>5095</v>
      </c>
      <c r="P6628">
        <v>5233</v>
      </c>
      <c r="Q6628" t="s">
        <v>16107</v>
      </c>
      <c r="R6628">
        <v>4923</v>
      </c>
      <c r="S6628">
        <v>5061</v>
      </c>
    </row>
    <row r="6629" spans="1:19" x14ac:dyDescent="0.25">
      <c r="A6629" t="s">
        <v>9976</v>
      </c>
      <c r="B6629">
        <v>1</v>
      </c>
      <c r="C6629" t="s">
        <v>9977</v>
      </c>
      <c r="D6629" t="str">
        <f>INDEX(Transcripts[#Data], MATCH(Exons[[#This Row],[Transcript stable ID]], Transcripts[Transcript stable ID], 0), 4)</f>
        <v>NM_152641.4</v>
      </c>
      <c r="E6629" t="s">
        <v>27</v>
      </c>
      <c r="J6629">
        <v>46123448</v>
      </c>
      <c r="K6629">
        <v>46285794</v>
      </c>
      <c r="L6629">
        <v>46285879</v>
      </c>
      <c r="N6629">
        <v>18</v>
      </c>
      <c r="O6629">
        <v>5234</v>
      </c>
      <c r="P6629">
        <v>5319</v>
      </c>
      <c r="Q6629" t="s">
        <v>16108</v>
      </c>
      <c r="R6629">
        <v>5062</v>
      </c>
      <c r="S6629">
        <v>5147</v>
      </c>
    </row>
    <row r="6630" spans="1:19" x14ac:dyDescent="0.25">
      <c r="A6630" t="s">
        <v>9976</v>
      </c>
      <c r="B6630">
        <v>1</v>
      </c>
      <c r="C6630" t="s">
        <v>9977</v>
      </c>
      <c r="D6630" t="str">
        <f>INDEX(Transcripts[#Data], MATCH(Exons[[#This Row],[Transcript stable ID]], Transcripts[Transcript stable ID], 0), 4)</f>
        <v>NM_152641.4</v>
      </c>
      <c r="E6630" t="s">
        <v>27</v>
      </c>
      <c r="J6630">
        <v>46123448</v>
      </c>
      <c r="K6630">
        <v>46287203</v>
      </c>
      <c r="L6630">
        <v>46287326</v>
      </c>
      <c r="N6630">
        <v>19</v>
      </c>
      <c r="O6630">
        <v>5320</v>
      </c>
      <c r="P6630">
        <v>5443</v>
      </c>
      <c r="Q6630" t="s">
        <v>16109</v>
      </c>
      <c r="R6630">
        <v>5148</v>
      </c>
      <c r="S6630">
        <v>5271</v>
      </c>
    </row>
    <row r="6631" spans="1:19" x14ac:dyDescent="0.25">
      <c r="A6631" t="s">
        <v>9976</v>
      </c>
      <c r="B6631">
        <v>1</v>
      </c>
      <c r="C6631" t="s">
        <v>9977</v>
      </c>
      <c r="D6631" t="str">
        <f>INDEX(Transcripts[#Data], MATCH(Exons[[#This Row],[Transcript stable ID]], Transcripts[Transcript stable ID], 0), 4)</f>
        <v>NM_152641.4</v>
      </c>
      <c r="E6631" t="s">
        <v>27</v>
      </c>
      <c r="J6631">
        <v>46123448</v>
      </c>
      <c r="K6631">
        <v>46287413</v>
      </c>
      <c r="L6631">
        <v>46287504</v>
      </c>
      <c r="N6631">
        <v>20</v>
      </c>
      <c r="O6631">
        <v>5444</v>
      </c>
      <c r="P6631">
        <v>5535</v>
      </c>
      <c r="Q6631" t="s">
        <v>16110</v>
      </c>
      <c r="R6631">
        <v>5272</v>
      </c>
      <c r="S6631">
        <v>5363</v>
      </c>
    </row>
    <row r="6632" spans="1:19" x14ac:dyDescent="0.25">
      <c r="A6632" t="s">
        <v>9976</v>
      </c>
      <c r="B6632">
        <v>1</v>
      </c>
      <c r="C6632" t="s">
        <v>9977</v>
      </c>
      <c r="D6632" t="str">
        <f>INDEX(Transcripts[#Data], MATCH(Exons[[#This Row],[Transcript stable ID]], Transcripts[Transcript stable ID], 0), 4)</f>
        <v>NM_152641.4</v>
      </c>
      <c r="E6632" t="s">
        <v>27</v>
      </c>
      <c r="H6632">
        <v>46298862</v>
      </c>
      <c r="I6632">
        <v>46301823</v>
      </c>
      <c r="J6632">
        <v>46123448</v>
      </c>
      <c r="K6632">
        <v>46298717</v>
      </c>
      <c r="L6632">
        <v>46301823</v>
      </c>
      <c r="N6632">
        <v>21</v>
      </c>
      <c r="O6632">
        <v>5536</v>
      </c>
      <c r="P6632">
        <v>5680</v>
      </c>
      <c r="Q6632" t="s">
        <v>16111</v>
      </c>
      <c r="R6632">
        <v>5364</v>
      </c>
      <c r="S6632">
        <v>5508</v>
      </c>
    </row>
    <row r="6633" spans="1:19" x14ac:dyDescent="0.25">
      <c r="A6633" t="s">
        <v>2742</v>
      </c>
      <c r="B6633">
        <v>-1</v>
      </c>
      <c r="C6633" t="s">
        <v>2747</v>
      </c>
      <c r="D6633" t="str">
        <f>INDEX(Transcripts[#Data], MATCH(Exons[[#This Row],[Transcript stable ID]], Transcripts[Transcript stable ID], 0), 4)</f>
        <v>NM_005235.3</v>
      </c>
      <c r="E6633" t="s">
        <v>27</v>
      </c>
      <c r="F6633">
        <v>213403255</v>
      </c>
      <c r="G6633">
        <v>213403565</v>
      </c>
      <c r="J6633">
        <v>213403565</v>
      </c>
      <c r="K6633">
        <v>213403173</v>
      </c>
      <c r="L6633">
        <v>213403565</v>
      </c>
      <c r="N6633">
        <v>1</v>
      </c>
      <c r="O6633">
        <v>312</v>
      </c>
      <c r="P6633">
        <v>393</v>
      </c>
      <c r="Q6633" t="s">
        <v>16112</v>
      </c>
      <c r="R6633">
        <v>1</v>
      </c>
      <c r="S6633">
        <v>82</v>
      </c>
    </row>
    <row r="6634" spans="1:19" x14ac:dyDescent="0.25">
      <c r="A6634" t="s">
        <v>2742</v>
      </c>
      <c r="B6634">
        <v>-1</v>
      </c>
      <c r="C6634" t="s">
        <v>2747</v>
      </c>
      <c r="D6634" t="str">
        <f>INDEX(Transcripts[#Data], MATCH(Exons[[#This Row],[Transcript stable ID]], Transcripts[Transcript stable ID], 0), 4)</f>
        <v>NM_005235.3</v>
      </c>
      <c r="E6634" t="s">
        <v>27</v>
      </c>
      <c r="J6634">
        <v>213403565</v>
      </c>
      <c r="K6634">
        <v>212989477</v>
      </c>
      <c r="L6634">
        <v>212989628</v>
      </c>
      <c r="N6634">
        <v>2</v>
      </c>
      <c r="O6634">
        <v>394</v>
      </c>
      <c r="P6634">
        <v>545</v>
      </c>
      <c r="Q6634" t="s">
        <v>16113</v>
      </c>
      <c r="R6634">
        <v>83</v>
      </c>
      <c r="S6634">
        <v>234</v>
      </c>
    </row>
    <row r="6635" spans="1:19" x14ac:dyDescent="0.25">
      <c r="A6635" t="s">
        <v>2742</v>
      </c>
      <c r="B6635">
        <v>-1</v>
      </c>
      <c r="C6635" t="s">
        <v>2747</v>
      </c>
      <c r="D6635" t="str">
        <f>INDEX(Transcripts[#Data], MATCH(Exons[[#This Row],[Transcript stable ID]], Transcripts[Transcript stable ID], 0), 4)</f>
        <v>NM_005235.3</v>
      </c>
      <c r="E6635" t="s">
        <v>27</v>
      </c>
      <c r="J6635">
        <v>213403565</v>
      </c>
      <c r="K6635">
        <v>212812155</v>
      </c>
      <c r="L6635">
        <v>212812341</v>
      </c>
      <c r="N6635">
        <v>3</v>
      </c>
      <c r="O6635">
        <v>546</v>
      </c>
      <c r="P6635">
        <v>732</v>
      </c>
      <c r="Q6635" t="s">
        <v>16114</v>
      </c>
      <c r="R6635">
        <v>235</v>
      </c>
      <c r="S6635">
        <v>421</v>
      </c>
    </row>
    <row r="6636" spans="1:19" x14ac:dyDescent="0.25">
      <c r="A6636" t="s">
        <v>2742</v>
      </c>
      <c r="B6636">
        <v>-1</v>
      </c>
      <c r="C6636" t="s">
        <v>2747</v>
      </c>
      <c r="D6636" t="str">
        <f>INDEX(Transcripts[#Data], MATCH(Exons[[#This Row],[Transcript stable ID]], Transcripts[Transcript stable ID], 0), 4)</f>
        <v>NM_005235.3</v>
      </c>
      <c r="E6636" t="s">
        <v>27</v>
      </c>
      <c r="J6636">
        <v>213403565</v>
      </c>
      <c r="K6636">
        <v>212652750</v>
      </c>
      <c r="L6636">
        <v>212652884</v>
      </c>
      <c r="N6636">
        <v>4</v>
      </c>
      <c r="O6636">
        <v>733</v>
      </c>
      <c r="P6636">
        <v>867</v>
      </c>
      <c r="Q6636" t="s">
        <v>16115</v>
      </c>
      <c r="R6636">
        <v>422</v>
      </c>
      <c r="S6636">
        <v>556</v>
      </c>
    </row>
    <row r="6637" spans="1:19" x14ac:dyDescent="0.25">
      <c r="A6637" t="s">
        <v>2742</v>
      </c>
      <c r="B6637">
        <v>-1</v>
      </c>
      <c r="C6637" t="s">
        <v>2747</v>
      </c>
      <c r="D6637" t="str">
        <f>INDEX(Transcripts[#Data], MATCH(Exons[[#This Row],[Transcript stable ID]], Transcripts[Transcript stable ID], 0), 4)</f>
        <v>NM_005235.3</v>
      </c>
      <c r="E6637" t="s">
        <v>27</v>
      </c>
      <c r="J6637">
        <v>213403565</v>
      </c>
      <c r="K6637">
        <v>212615364</v>
      </c>
      <c r="L6637">
        <v>212615429</v>
      </c>
      <c r="N6637">
        <v>5</v>
      </c>
      <c r="O6637">
        <v>868</v>
      </c>
      <c r="P6637">
        <v>933</v>
      </c>
      <c r="Q6637" t="s">
        <v>16116</v>
      </c>
      <c r="R6637">
        <v>557</v>
      </c>
      <c r="S6637">
        <v>622</v>
      </c>
    </row>
    <row r="6638" spans="1:19" x14ac:dyDescent="0.25">
      <c r="A6638" t="s">
        <v>2742</v>
      </c>
      <c r="B6638">
        <v>-1</v>
      </c>
      <c r="C6638" t="s">
        <v>2747</v>
      </c>
      <c r="D6638" t="str">
        <f>INDEX(Transcripts[#Data], MATCH(Exons[[#This Row],[Transcript stable ID]], Transcripts[Transcript stable ID], 0), 4)</f>
        <v>NM_005235.3</v>
      </c>
      <c r="E6638" t="s">
        <v>27</v>
      </c>
      <c r="J6638">
        <v>213403565</v>
      </c>
      <c r="K6638">
        <v>212589801</v>
      </c>
      <c r="L6638">
        <v>212589919</v>
      </c>
      <c r="N6638">
        <v>6</v>
      </c>
      <c r="O6638">
        <v>934</v>
      </c>
      <c r="P6638">
        <v>1052</v>
      </c>
      <c r="Q6638" t="s">
        <v>16117</v>
      </c>
      <c r="R6638">
        <v>623</v>
      </c>
      <c r="S6638">
        <v>741</v>
      </c>
    </row>
    <row r="6639" spans="1:19" x14ac:dyDescent="0.25">
      <c r="A6639" t="s">
        <v>2742</v>
      </c>
      <c r="B6639">
        <v>-1</v>
      </c>
      <c r="C6639" t="s">
        <v>2747</v>
      </c>
      <c r="D6639" t="str">
        <f>INDEX(Transcripts[#Data], MATCH(Exons[[#This Row],[Transcript stable ID]], Transcripts[Transcript stable ID], 0), 4)</f>
        <v>NM_005235.3</v>
      </c>
      <c r="E6639" t="s">
        <v>27</v>
      </c>
      <c r="J6639">
        <v>213403565</v>
      </c>
      <c r="K6639">
        <v>212587118</v>
      </c>
      <c r="L6639">
        <v>212587259</v>
      </c>
      <c r="N6639">
        <v>7</v>
      </c>
      <c r="O6639">
        <v>1053</v>
      </c>
      <c r="P6639">
        <v>1194</v>
      </c>
      <c r="Q6639" t="s">
        <v>16118</v>
      </c>
      <c r="R6639">
        <v>742</v>
      </c>
      <c r="S6639">
        <v>883</v>
      </c>
    </row>
    <row r="6640" spans="1:19" x14ac:dyDescent="0.25">
      <c r="A6640" t="s">
        <v>2742</v>
      </c>
      <c r="B6640">
        <v>-1</v>
      </c>
      <c r="C6640" t="s">
        <v>2747</v>
      </c>
      <c r="D6640" t="str">
        <f>INDEX(Transcripts[#Data], MATCH(Exons[[#This Row],[Transcript stable ID]], Transcripts[Transcript stable ID], 0), 4)</f>
        <v>NM_005235.3</v>
      </c>
      <c r="E6640" t="s">
        <v>27</v>
      </c>
      <c r="J6640">
        <v>213403565</v>
      </c>
      <c r="K6640">
        <v>212578260</v>
      </c>
      <c r="L6640">
        <v>212578373</v>
      </c>
      <c r="N6640">
        <v>8</v>
      </c>
      <c r="O6640">
        <v>1195</v>
      </c>
      <c r="P6640">
        <v>1308</v>
      </c>
      <c r="Q6640" t="s">
        <v>16119</v>
      </c>
      <c r="R6640">
        <v>884</v>
      </c>
      <c r="S6640">
        <v>997</v>
      </c>
    </row>
    <row r="6641" spans="1:19" x14ac:dyDescent="0.25">
      <c r="A6641" t="s">
        <v>2742</v>
      </c>
      <c r="B6641">
        <v>-1</v>
      </c>
      <c r="C6641" t="s">
        <v>2747</v>
      </c>
      <c r="D6641" t="str">
        <f>INDEX(Transcripts[#Data], MATCH(Exons[[#This Row],[Transcript stable ID]], Transcripts[Transcript stable ID], 0), 4)</f>
        <v>NM_005235.3</v>
      </c>
      <c r="E6641" t="s">
        <v>27</v>
      </c>
      <c r="J6641">
        <v>213403565</v>
      </c>
      <c r="K6641">
        <v>212576775</v>
      </c>
      <c r="L6641">
        <v>212576901</v>
      </c>
      <c r="N6641">
        <v>9</v>
      </c>
      <c r="O6641">
        <v>1309</v>
      </c>
      <c r="P6641">
        <v>1435</v>
      </c>
      <c r="Q6641" t="s">
        <v>16120</v>
      </c>
      <c r="R6641">
        <v>998</v>
      </c>
      <c r="S6641">
        <v>1124</v>
      </c>
    </row>
    <row r="6642" spans="1:19" x14ac:dyDescent="0.25">
      <c r="A6642" t="s">
        <v>2742</v>
      </c>
      <c r="B6642">
        <v>-1</v>
      </c>
      <c r="C6642" t="s">
        <v>2747</v>
      </c>
      <c r="D6642" t="str">
        <f>INDEX(Transcripts[#Data], MATCH(Exons[[#This Row],[Transcript stable ID]], Transcripts[Transcript stable ID], 0), 4)</f>
        <v>NM_005235.3</v>
      </c>
      <c r="E6642" t="s">
        <v>27</v>
      </c>
      <c r="J6642">
        <v>213403565</v>
      </c>
      <c r="K6642">
        <v>212570043</v>
      </c>
      <c r="L6642">
        <v>212570116</v>
      </c>
      <c r="N6642">
        <v>10</v>
      </c>
      <c r="O6642">
        <v>1436</v>
      </c>
      <c r="P6642">
        <v>1509</v>
      </c>
      <c r="Q6642" t="s">
        <v>16121</v>
      </c>
      <c r="R6642">
        <v>1125</v>
      </c>
      <c r="S6642">
        <v>1198</v>
      </c>
    </row>
    <row r="6643" spans="1:19" x14ac:dyDescent="0.25">
      <c r="A6643" t="s">
        <v>2742</v>
      </c>
      <c r="B6643">
        <v>-1</v>
      </c>
      <c r="C6643" t="s">
        <v>2747</v>
      </c>
      <c r="D6643" t="str">
        <f>INDEX(Transcripts[#Data], MATCH(Exons[[#This Row],[Transcript stable ID]], Transcripts[Transcript stable ID], 0), 4)</f>
        <v>NM_005235.3</v>
      </c>
      <c r="E6643" t="s">
        <v>27</v>
      </c>
      <c r="J6643">
        <v>213403565</v>
      </c>
      <c r="K6643">
        <v>212568829</v>
      </c>
      <c r="L6643">
        <v>212568919</v>
      </c>
      <c r="N6643">
        <v>11</v>
      </c>
      <c r="O6643">
        <v>1510</v>
      </c>
      <c r="P6643">
        <v>1600</v>
      </c>
      <c r="Q6643" t="s">
        <v>16122</v>
      </c>
      <c r="R6643">
        <v>1199</v>
      </c>
      <c r="S6643">
        <v>1289</v>
      </c>
    </row>
    <row r="6644" spans="1:19" x14ac:dyDescent="0.25">
      <c r="A6644" t="s">
        <v>2742</v>
      </c>
      <c r="B6644">
        <v>-1</v>
      </c>
      <c r="C6644" t="s">
        <v>2747</v>
      </c>
      <c r="D6644" t="str">
        <f>INDEX(Transcripts[#Data], MATCH(Exons[[#This Row],[Transcript stable ID]], Transcripts[Transcript stable ID], 0), 4)</f>
        <v>NM_005235.3</v>
      </c>
      <c r="E6644" t="s">
        <v>27</v>
      </c>
      <c r="J6644">
        <v>213403565</v>
      </c>
      <c r="K6644">
        <v>212566692</v>
      </c>
      <c r="L6644">
        <v>212566891</v>
      </c>
      <c r="N6644">
        <v>12</v>
      </c>
      <c r="O6644">
        <v>1601</v>
      </c>
      <c r="P6644">
        <v>1800</v>
      </c>
      <c r="Q6644" t="s">
        <v>16123</v>
      </c>
      <c r="R6644">
        <v>1290</v>
      </c>
      <c r="S6644">
        <v>1489</v>
      </c>
    </row>
    <row r="6645" spans="1:19" x14ac:dyDescent="0.25">
      <c r="A6645" t="s">
        <v>2742</v>
      </c>
      <c r="B6645">
        <v>-1</v>
      </c>
      <c r="C6645" t="s">
        <v>2747</v>
      </c>
      <c r="D6645" t="str">
        <f>INDEX(Transcripts[#Data], MATCH(Exons[[#This Row],[Transcript stable ID]], Transcripts[Transcript stable ID], 0), 4)</f>
        <v>NM_005235.3</v>
      </c>
      <c r="E6645" t="s">
        <v>27</v>
      </c>
      <c r="J6645">
        <v>213403565</v>
      </c>
      <c r="K6645">
        <v>212543777</v>
      </c>
      <c r="L6645">
        <v>212543909</v>
      </c>
      <c r="N6645">
        <v>13</v>
      </c>
      <c r="O6645">
        <v>1801</v>
      </c>
      <c r="P6645">
        <v>1933</v>
      </c>
      <c r="Q6645" t="s">
        <v>16124</v>
      </c>
      <c r="R6645">
        <v>1490</v>
      </c>
      <c r="S6645">
        <v>1622</v>
      </c>
    </row>
    <row r="6646" spans="1:19" x14ac:dyDescent="0.25">
      <c r="A6646" t="s">
        <v>2742</v>
      </c>
      <c r="B6646">
        <v>-1</v>
      </c>
      <c r="C6646" t="s">
        <v>2747</v>
      </c>
      <c r="D6646" t="str">
        <f>INDEX(Transcripts[#Data], MATCH(Exons[[#This Row],[Transcript stable ID]], Transcripts[Transcript stable ID], 0), 4)</f>
        <v>NM_005235.3</v>
      </c>
      <c r="E6646" t="s">
        <v>27</v>
      </c>
      <c r="J6646">
        <v>213403565</v>
      </c>
      <c r="K6646">
        <v>212537889</v>
      </c>
      <c r="L6646">
        <v>212537982</v>
      </c>
      <c r="N6646">
        <v>14</v>
      </c>
      <c r="O6646">
        <v>1934</v>
      </c>
      <c r="P6646">
        <v>2027</v>
      </c>
      <c r="Q6646" t="s">
        <v>16125</v>
      </c>
      <c r="R6646">
        <v>1623</v>
      </c>
      <c r="S6646">
        <v>1716</v>
      </c>
    </row>
    <row r="6647" spans="1:19" x14ac:dyDescent="0.25">
      <c r="A6647" t="s">
        <v>2742</v>
      </c>
      <c r="B6647">
        <v>-1</v>
      </c>
      <c r="C6647" t="s">
        <v>2747</v>
      </c>
      <c r="D6647" t="str">
        <f>INDEX(Transcripts[#Data], MATCH(Exons[[#This Row],[Transcript stable ID]], Transcripts[Transcript stable ID], 0), 4)</f>
        <v>NM_005235.3</v>
      </c>
      <c r="E6647" t="s">
        <v>27</v>
      </c>
      <c r="J6647">
        <v>213403565</v>
      </c>
      <c r="K6647">
        <v>212530048</v>
      </c>
      <c r="L6647">
        <v>212530202</v>
      </c>
      <c r="N6647">
        <v>15</v>
      </c>
      <c r="O6647">
        <v>2028</v>
      </c>
      <c r="P6647">
        <v>2182</v>
      </c>
      <c r="Q6647" t="s">
        <v>16126</v>
      </c>
      <c r="R6647">
        <v>1717</v>
      </c>
      <c r="S6647">
        <v>1871</v>
      </c>
    </row>
    <row r="6648" spans="1:19" x14ac:dyDescent="0.25">
      <c r="A6648" t="s">
        <v>2742</v>
      </c>
      <c r="B6648">
        <v>-1</v>
      </c>
      <c r="C6648" t="s">
        <v>2747</v>
      </c>
      <c r="D6648" t="str">
        <f>INDEX(Transcripts[#Data], MATCH(Exons[[#This Row],[Transcript stable ID]], Transcripts[Transcript stable ID], 0), 4)</f>
        <v>NM_005235.3</v>
      </c>
      <c r="E6648" t="s">
        <v>27</v>
      </c>
      <c r="J6648">
        <v>213403565</v>
      </c>
      <c r="K6648">
        <v>212522479</v>
      </c>
      <c r="L6648">
        <v>212522553</v>
      </c>
      <c r="N6648">
        <v>16</v>
      </c>
      <c r="O6648">
        <v>2183</v>
      </c>
      <c r="P6648">
        <v>2257</v>
      </c>
      <c r="Q6648" t="s">
        <v>16127</v>
      </c>
      <c r="R6648">
        <v>1872</v>
      </c>
      <c r="S6648">
        <v>1946</v>
      </c>
    </row>
    <row r="6649" spans="1:19" x14ac:dyDescent="0.25">
      <c r="A6649" t="s">
        <v>2742</v>
      </c>
      <c r="B6649">
        <v>-1</v>
      </c>
      <c r="C6649" t="s">
        <v>2747</v>
      </c>
      <c r="D6649" t="str">
        <f>INDEX(Transcripts[#Data], MATCH(Exons[[#This Row],[Transcript stable ID]], Transcripts[Transcript stable ID], 0), 4)</f>
        <v>NM_005235.3</v>
      </c>
      <c r="E6649" t="s">
        <v>27</v>
      </c>
      <c r="J6649">
        <v>213403565</v>
      </c>
      <c r="K6649">
        <v>212495187</v>
      </c>
      <c r="L6649">
        <v>212495319</v>
      </c>
      <c r="N6649">
        <v>17</v>
      </c>
      <c r="O6649">
        <v>2258</v>
      </c>
      <c r="P6649">
        <v>2390</v>
      </c>
      <c r="Q6649" t="s">
        <v>16128</v>
      </c>
      <c r="R6649">
        <v>1947</v>
      </c>
      <c r="S6649">
        <v>2079</v>
      </c>
    </row>
    <row r="6650" spans="1:19" x14ac:dyDescent="0.25">
      <c r="A6650" t="s">
        <v>2742</v>
      </c>
      <c r="B6650">
        <v>-1</v>
      </c>
      <c r="C6650" t="s">
        <v>2747</v>
      </c>
      <c r="D6650" t="str">
        <f>INDEX(Transcripts[#Data], MATCH(Exons[[#This Row],[Transcript stable ID]], Transcripts[Transcript stable ID], 0), 4)</f>
        <v>NM_005235.3</v>
      </c>
      <c r="E6650" t="s">
        <v>27</v>
      </c>
      <c r="J6650">
        <v>213403565</v>
      </c>
      <c r="K6650">
        <v>212488647</v>
      </c>
      <c r="L6650">
        <v>212488769</v>
      </c>
      <c r="N6650">
        <v>18</v>
      </c>
      <c r="O6650">
        <v>2391</v>
      </c>
      <c r="P6650">
        <v>2513</v>
      </c>
      <c r="Q6650" t="s">
        <v>16129</v>
      </c>
      <c r="R6650">
        <v>2080</v>
      </c>
      <c r="S6650">
        <v>2202</v>
      </c>
    </row>
    <row r="6651" spans="1:19" x14ac:dyDescent="0.25">
      <c r="A6651" t="s">
        <v>2742</v>
      </c>
      <c r="B6651">
        <v>-1</v>
      </c>
      <c r="C6651" t="s">
        <v>2747</v>
      </c>
      <c r="D6651" t="str">
        <f>INDEX(Transcripts[#Data], MATCH(Exons[[#This Row],[Transcript stable ID]], Transcripts[Transcript stable ID], 0), 4)</f>
        <v>NM_005235.3</v>
      </c>
      <c r="E6651" t="s">
        <v>27</v>
      </c>
      <c r="J6651">
        <v>213403565</v>
      </c>
      <c r="K6651">
        <v>212483902</v>
      </c>
      <c r="L6651">
        <v>212484000</v>
      </c>
      <c r="N6651">
        <v>19</v>
      </c>
      <c r="O6651">
        <v>2514</v>
      </c>
      <c r="P6651">
        <v>2612</v>
      </c>
      <c r="Q6651" t="s">
        <v>16130</v>
      </c>
      <c r="R6651">
        <v>2203</v>
      </c>
      <c r="S6651">
        <v>2301</v>
      </c>
    </row>
    <row r="6652" spans="1:19" x14ac:dyDescent="0.25">
      <c r="A6652" t="s">
        <v>2742</v>
      </c>
      <c r="B6652">
        <v>-1</v>
      </c>
      <c r="C6652" t="s">
        <v>2747</v>
      </c>
      <c r="D6652" t="str">
        <f>INDEX(Transcripts[#Data], MATCH(Exons[[#This Row],[Transcript stable ID]], Transcripts[Transcript stable ID], 0), 4)</f>
        <v>NM_005235.3</v>
      </c>
      <c r="E6652" t="s">
        <v>27</v>
      </c>
      <c r="J6652">
        <v>213403565</v>
      </c>
      <c r="K6652">
        <v>212426628</v>
      </c>
      <c r="L6652">
        <v>212426813</v>
      </c>
      <c r="N6652">
        <v>20</v>
      </c>
      <c r="O6652">
        <v>2613</v>
      </c>
      <c r="P6652">
        <v>2798</v>
      </c>
      <c r="Q6652" t="s">
        <v>16131</v>
      </c>
      <c r="R6652">
        <v>2302</v>
      </c>
      <c r="S6652">
        <v>2487</v>
      </c>
    </row>
    <row r="6653" spans="1:19" x14ac:dyDescent="0.25">
      <c r="A6653" t="s">
        <v>2742</v>
      </c>
      <c r="B6653">
        <v>-1</v>
      </c>
      <c r="C6653" t="s">
        <v>2747</v>
      </c>
      <c r="D6653" t="str">
        <f>INDEX(Transcripts[#Data], MATCH(Exons[[#This Row],[Transcript stable ID]], Transcripts[Transcript stable ID], 0), 4)</f>
        <v>NM_005235.3</v>
      </c>
      <c r="E6653" t="s">
        <v>27</v>
      </c>
      <c r="J6653">
        <v>213403565</v>
      </c>
      <c r="K6653">
        <v>212295670</v>
      </c>
      <c r="L6653">
        <v>212295825</v>
      </c>
      <c r="N6653">
        <v>21</v>
      </c>
      <c r="O6653">
        <v>2799</v>
      </c>
      <c r="P6653">
        <v>2954</v>
      </c>
      <c r="Q6653" t="s">
        <v>16132</v>
      </c>
      <c r="R6653">
        <v>2488</v>
      </c>
      <c r="S6653">
        <v>2643</v>
      </c>
    </row>
    <row r="6654" spans="1:19" x14ac:dyDescent="0.25">
      <c r="A6654" t="s">
        <v>2742</v>
      </c>
      <c r="B6654">
        <v>-1</v>
      </c>
      <c r="C6654" t="s">
        <v>2747</v>
      </c>
      <c r="D6654" t="str">
        <f>INDEX(Transcripts[#Data], MATCH(Exons[[#This Row],[Transcript stable ID]], Transcripts[Transcript stable ID], 0), 4)</f>
        <v>NM_005235.3</v>
      </c>
      <c r="E6654" t="s">
        <v>27</v>
      </c>
      <c r="J6654">
        <v>213403565</v>
      </c>
      <c r="K6654">
        <v>212293133</v>
      </c>
      <c r="L6654">
        <v>212293208</v>
      </c>
      <c r="N6654">
        <v>22</v>
      </c>
      <c r="O6654">
        <v>2955</v>
      </c>
      <c r="P6654">
        <v>3030</v>
      </c>
      <c r="Q6654" t="s">
        <v>16133</v>
      </c>
      <c r="R6654">
        <v>2644</v>
      </c>
      <c r="S6654">
        <v>2719</v>
      </c>
    </row>
    <row r="6655" spans="1:19" x14ac:dyDescent="0.25">
      <c r="A6655" t="s">
        <v>2742</v>
      </c>
      <c r="B6655">
        <v>-1</v>
      </c>
      <c r="C6655" t="s">
        <v>2747</v>
      </c>
      <c r="D6655" t="str">
        <f>INDEX(Transcripts[#Data], MATCH(Exons[[#This Row],[Transcript stable ID]], Transcripts[Transcript stable ID], 0), 4)</f>
        <v>NM_005235.3</v>
      </c>
      <c r="E6655" t="s">
        <v>27</v>
      </c>
      <c r="J6655">
        <v>213403565</v>
      </c>
      <c r="K6655">
        <v>212288880</v>
      </c>
      <c r="L6655">
        <v>212289026</v>
      </c>
      <c r="N6655">
        <v>23</v>
      </c>
      <c r="O6655">
        <v>3031</v>
      </c>
      <c r="P6655">
        <v>3177</v>
      </c>
      <c r="Q6655" t="s">
        <v>16134</v>
      </c>
      <c r="R6655">
        <v>2720</v>
      </c>
      <c r="S6655">
        <v>2866</v>
      </c>
    </row>
    <row r="6656" spans="1:19" x14ac:dyDescent="0.25">
      <c r="A6656" t="s">
        <v>2742</v>
      </c>
      <c r="B6656">
        <v>-1</v>
      </c>
      <c r="C6656" t="s">
        <v>2747</v>
      </c>
      <c r="D6656" t="str">
        <f>INDEX(Transcripts[#Data], MATCH(Exons[[#This Row],[Transcript stable ID]], Transcripts[Transcript stable ID], 0), 4)</f>
        <v>NM_005235.3</v>
      </c>
      <c r="E6656" t="s">
        <v>27</v>
      </c>
      <c r="J6656">
        <v>213403565</v>
      </c>
      <c r="K6656">
        <v>212286732</v>
      </c>
      <c r="L6656">
        <v>212286829</v>
      </c>
      <c r="N6656">
        <v>24</v>
      </c>
      <c r="O6656">
        <v>3178</v>
      </c>
      <c r="P6656">
        <v>3275</v>
      </c>
      <c r="Q6656" t="s">
        <v>16135</v>
      </c>
      <c r="R6656">
        <v>2867</v>
      </c>
      <c r="S6656">
        <v>2964</v>
      </c>
    </row>
    <row r="6657" spans="1:19" x14ac:dyDescent="0.25">
      <c r="A6657" t="s">
        <v>2742</v>
      </c>
      <c r="B6657">
        <v>-1</v>
      </c>
      <c r="C6657" t="s">
        <v>2747</v>
      </c>
      <c r="D6657" t="str">
        <f>INDEX(Transcripts[#Data], MATCH(Exons[[#This Row],[Transcript stable ID]], Transcripts[Transcript stable ID], 0), 4)</f>
        <v>NM_005235.3</v>
      </c>
      <c r="E6657" t="s">
        <v>27</v>
      </c>
      <c r="J6657">
        <v>213403565</v>
      </c>
      <c r="K6657">
        <v>212285166</v>
      </c>
      <c r="L6657">
        <v>212285336</v>
      </c>
      <c r="N6657">
        <v>25</v>
      </c>
      <c r="O6657">
        <v>3276</v>
      </c>
      <c r="P6657">
        <v>3446</v>
      </c>
      <c r="Q6657" t="s">
        <v>16136</v>
      </c>
      <c r="R6657">
        <v>2965</v>
      </c>
      <c r="S6657">
        <v>3135</v>
      </c>
    </row>
    <row r="6658" spans="1:19" x14ac:dyDescent="0.25">
      <c r="A6658" t="s">
        <v>2742</v>
      </c>
      <c r="B6658">
        <v>-1</v>
      </c>
      <c r="C6658" t="s">
        <v>2747</v>
      </c>
      <c r="D6658" t="str">
        <f>INDEX(Transcripts[#Data], MATCH(Exons[[#This Row],[Transcript stable ID]], Transcripts[Transcript stable ID], 0), 4)</f>
        <v>NM_005235.3</v>
      </c>
      <c r="E6658" t="s">
        <v>27</v>
      </c>
      <c r="J6658">
        <v>213403565</v>
      </c>
      <c r="K6658">
        <v>212252670</v>
      </c>
      <c r="L6658">
        <v>212252717</v>
      </c>
      <c r="N6658">
        <v>26</v>
      </c>
      <c r="O6658">
        <v>3447</v>
      </c>
      <c r="P6658">
        <v>3494</v>
      </c>
      <c r="Q6658" t="s">
        <v>16137</v>
      </c>
      <c r="R6658">
        <v>3136</v>
      </c>
      <c r="S6658">
        <v>3183</v>
      </c>
    </row>
    <row r="6659" spans="1:19" x14ac:dyDescent="0.25">
      <c r="A6659" t="s">
        <v>2742</v>
      </c>
      <c r="B6659">
        <v>-1</v>
      </c>
      <c r="C6659" t="s">
        <v>2747</v>
      </c>
      <c r="D6659" t="str">
        <f>INDEX(Transcripts[#Data], MATCH(Exons[[#This Row],[Transcript stable ID]], Transcripts[Transcript stable ID], 0), 4)</f>
        <v>NM_005235.3</v>
      </c>
      <c r="E6659" t="s">
        <v>27</v>
      </c>
      <c r="J6659">
        <v>213403565</v>
      </c>
      <c r="K6659">
        <v>212251578</v>
      </c>
      <c r="L6659">
        <v>212251875</v>
      </c>
      <c r="N6659">
        <v>27</v>
      </c>
      <c r="O6659">
        <v>3495</v>
      </c>
      <c r="P6659">
        <v>3792</v>
      </c>
      <c r="Q6659" t="s">
        <v>16138</v>
      </c>
      <c r="R6659">
        <v>3184</v>
      </c>
      <c r="S6659">
        <v>3481</v>
      </c>
    </row>
    <row r="6660" spans="1:19" x14ac:dyDescent="0.25">
      <c r="A6660" t="s">
        <v>2742</v>
      </c>
      <c r="B6660">
        <v>-1</v>
      </c>
      <c r="C6660" t="s">
        <v>2747</v>
      </c>
      <c r="D6660" t="str">
        <f>INDEX(Transcripts[#Data], MATCH(Exons[[#This Row],[Transcript stable ID]], Transcripts[Transcript stable ID], 0), 4)</f>
        <v>NM_005235.3</v>
      </c>
      <c r="E6660" t="s">
        <v>27</v>
      </c>
      <c r="H6660">
        <v>212240446</v>
      </c>
      <c r="I6660">
        <v>212248339</v>
      </c>
      <c r="J6660">
        <v>213403565</v>
      </c>
      <c r="K6660">
        <v>212240446</v>
      </c>
      <c r="L6660">
        <v>212248785</v>
      </c>
      <c r="N6660">
        <v>28</v>
      </c>
      <c r="O6660">
        <v>3793</v>
      </c>
      <c r="P6660">
        <v>4238</v>
      </c>
      <c r="Q6660" t="s">
        <v>16139</v>
      </c>
      <c r="R6660">
        <v>3482</v>
      </c>
      <c r="S6660">
        <v>3927</v>
      </c>
    </row>
    <row r="6661" spans="1:19" x14ac:dyDescent="0.25">
      <c r="A6661" t="s">
        <v>2742</v>
      </c>
      <c r="B6661">
        <v>-1</v>
      </c>
      <c r="C6661" t="s">
        <v>2751</v>
      </c>
      <c r="D6661" t="str">
        <f>INDEX(Transcripts[#Data], MATCH(Exons[[#This Row],[Transcript stable ID]], Transcripts[Transcript stable ID], 0), 4)</f>
        <v>NM_001042599.1</v>
      </c>
      <c r="E6661" t="s">
        <v>27</v>
      </c>
      <c r="F6661">
        <v>213403255</v>
      </c>
      <c r="G6661">
        <v>213403565</v>
      </c>
      <c r="J6661">
        <v>213403565</v>
      </c>
      <c r="K6661">
        <v>213403173</v>
      </c>
      <c r="L6661">
        <v>213403565</v>
      </c>
      <c r="N6661">
        <v>1</v>
      </c>
      <c r="O6661">
        <v>312</v>
      </c>
      <c r="P6661">
        <v>393</v>
      </c>
      <c r="Q6661" t="s">
        <v>16112</v>
      </c>
      <c r="R6661">
        <v>1</v>
      </c>
      <c r="S6661">
        <v>82</v>
      </c>
    </row>
    <row r="6662" spans="1:19" x14ac:dyDescent="0.25">
      <c r="A6662" t="s">
        <v>2742</v>
      </c>
      <c r="B6662">
        <v>-1</v>
      </c>
      <c r="C6662" t="s">
        <v>2751</v>
      </c>
      <c r="D6662" t="str">
        <f>INDEX(Transcripts[#Data], MATCH(Exons[[#This Row],[Transcript stable ID]], Transcripts[Transcript stable ID], 0), 4)</f>
        <v>NM_001042599.1</v>
      </c>
      <c r="E6662" t="s">
        <v>27</v>
      </c>
      <c r="J6662">
        <v>213403565</v>
      </c>
      <c r="K6662">
        <v>212989477</v>
      </c>
      <c r="L6662">
        <v>212989628</v>
      </c>
      <c r="N6662">
        <v>2</v>
      </c>
      <c r="O6662">
        <v>394</v>
      </c>
      <c r="P6662">
        <v>545</v>
      </c>
      <c r="Q6662" t="s">
        <v>16113</v>
      </c>
      <c r="R6662">
        <v>83</v>
      </c>
      <c r="S6662">
        <v>234</v>
      </c>
    </row>
    <row r="6663" spans="1:19" x14ac:dyDescent="0.25">
      <c r="A6663" t="s">
        <v>2742</v>
      </c>
      <c r="B6663">
        <v>-1</v>
      </c>
      <c r="C6663" t="s">
        <v>2751</v>
      </c>
      <c r="D6663" t="str">
        <f>INDEX(Transcripts[#Data], MATCH(Exons[[#This Row],[Transcript stable ID]], Transcripts[Transcript stable ID], 0), 4)</f>
        <v>NM_001042599.1</v>
      </c>
      <c r="E6663" t="s">
        <v>27</v>
      </c>
      <c r="J6663">
        <v>213403565</v>
      </c>
      <c r="K6663">
        <v>212812155</v>
      </c>
      <c r="L6663">
        <v>212812341</v>
      </c>
      <c r="N6663">
        <v>3</v>
      </c>
      <c r="O6663">
        <v>546</v>
      </c>
      <c r="P6663">
        <v>732</v>
      </c>
      <c r="Q6663" t="s">
        <v>16114</v>
      </c>
      <c r="R6663">
        <v>235</v>
      </c>
      <c r="S6663">
        <v>421</v>
      </c>
    </row>
    <row r="6664" spans="1:19" x14ac:dyDescent="0.25">
      <c r="A6664" t="s">
        <v>2742</v>
      </c>
      <c r="B6664">
        <v>-1</v>
      </c>
      <c r="C6664" t="s">
        <v>2751</v>
      </c>
      <c r="D6664" t="str">
        <f>INDEX(Transcripts[#Data], MATCH(Exons[[#This Row],[Transcript stable ID]], Transcripts[Transcript stable ID], 0), 4)</f>
        <v>NM_001042599.1</v>
      </c>
      <c r="E6664" t="s">
        <v>27</v>
      </c>
      <c r="J6664">
        <v>213403565</v>
      </c>
      <c r="K6664">
        <v>212652750</v>
      </c>
      <c r="L6664">
        <v>212652884</v>
      </c>
      <c r="N6664">
        <v>4</v>
      </c>
      <c r="O6664">
        <v>733</v>
      </c>
      <c r="P6664">
        <v>867</v>
      </c>
      <c r="Q6664" t="s">
        <v>16115</v>
      </c>
      <c r="R6664">
        <v>422</v>
      </c>
      <c r="S6664">
        <v>556</v>
      </c>
    </row>
    <row r="6665" spans="1:19" x14ac:dyDescent="0.25">
      <c r="A6665" t="s">
        <v>2742</v>
      </c>
      <c r="B6665">
        <v>-1</v>
      </c>
      <c r="C6665" t="s">
        <v>2751</v>
      </c>
      <c r="D6665" t="str">
        <f>INDEX(Transcripts[#Data], MATCH(Exons[[#This Row],[Transcript stable ID]], Transcripts[Transcript stable ID], 0), 4)</f>
        <v>NM_001042599.1</v>
      </c>
      <c r="E6665" t="s">
        <v>27</v>
      </c>
      <c r="J6665">
        <v>213403565</v>
      </c>
      <c r="K6665">
        <v>212615364</v>
      </c>
      <c r="L6665">
        <v>212615429</v>
      </c>
      <c r="N6665">
        <v>5</v>
      </c>
      <c r="O6665">
        <v>868</v>
      </c>
      <c r="P6665">
        <v>933</v>
      </c>
      <c r="Q6665" t="s">
        <v>16116</v>
      </c>
      <c r="R6665">
        <v>557</v>
      </c>
      <c r="S6665">
        <v>622</v>
      </c>
    </row>
    <row r="6666" spans="1:19" x14ac:dyDescent="0.25">
      <c r="A6666" t="s">
        <v>2742</v>
      </c>
      <c r="B6666">
        <v>-1</v>
      </c>
      <c r="C6666" t="s">
        <v>2751</v>
      </c>
      <c r="D6666" t="str">
        <f>INDEX(Transcripts[#Data], MATCH(Exons[[#This Row],[Transcript stable ID]], Transcripts[Transcript stable ID], 0), 4)</f>
        <v>NM_001042599.1</v>
      </c>
      <c r="E6666" t="s">
        <v>27</v>
      </c>
      <c r="J6666">
        <v>213403565</v>
      </c>
      <c r="K6666">
        <v>212589801</v>
      </c>
      <c r="L6666">
        <v>212589919</v>
      </c>
      <c r="N6666">
        <v>6</v>
      </c>
      <c r="O6666">
        <v>934</v>
      </c>
      <c r="P6666">
        <v>1052</v>
      </c>
      <c r="Q6666" t="s">
        <v>16117</v>
      </c>
      <c r="R6666">
        <v>623</v>
      </c>
      <c r="S6666">
        <v>741</v>
      </c>
    </row>
    <row r="6667" spans="1:19" x14ac:dyDescent="0.25">
      <c r="A6667" t="s">
        <v>2742</v>
      </c>
      <c r="B6667">
        <v>-1</v>
      </c>
      <c r="C6667" t="s">
        <v>2751</v>
      </c>
      <c r="D6667" t="str">
        <f>INDEX(Transcripts[#Data], MATCH(Exons[[#This Row],[Transcript stable ID]], Transcripts[Transcript stable ID], 0), 4)</f>
        <v>NM_001042599.1</v>
      </c>
      <c r="E6667" t="s">
        <v>27</v>
      </c>
      <c r="J6667">
        <v>213403565</v>
      </c>
      <c r="K6667">
        <v>212587118</v>
      </c>
      <c r="L6667">
        <v>212587259</v>
      </c>
      <c r="N6667">
        <v>7</v>
      </c>
      <c r="O6667">
        <v>1053</v>
      </c>
      <c r="P6667">
        <v>1194</v>
      </c>
      <c r="Q6667" t="s">
        <v>16118</v>
      </c>
      <c r="R6667">
        <v>742</v>
      </c>
      <c r="S6667">
        <v>883</v>
      </c>
    </row>
    <row r="6668" spans="1:19" x14ac:dyDescent="0.25">
      <c r="A6668" t="s">
        <v>2742</v>
      </c>
      <c r="B6668">
        <v>-1</v>
      </c>
      <c r="C6668" t="s">
        <v>2751</v>
      </c>
      <c r="D6668" t="str">
        <f>INDEX(Transcripts[#Data], MATCH(Exons[[#This Row],[Transcript stable ID]], Transcripts[Transcript stable ID], 0), 4)</f>
        <v>NM_001042599.1</v>
      </c>
      <c r="E6668" t="s">
        <v>27</v>
      </c>
      <c r="J6668">
        <v>213403565</v>
      </c>
      <c r="K6668">
        <v>212578260</v>
      </c>
      <c r="L6668">
        <v>212578373</v>
      </c>
      <c r="N6668">
        <v>8</v>
      </c>
      <c r="O6668">
        <v>1195</v>
      </c>
      <c r="P6668">
        <v>1308</v>
      </c>
      <c r="Q6668" t="s">
        <v>16119</v>
      </c>
      <c r="R6668">
        <v>884</v>
      </c>
      <c r="S6668">
        <v>997</v>
      </c>
    </row>
    <row r="6669" spans="1:19" x14ac:dyDescent="0.25">
      <c r="A6669" t="s">
        <v>2742</v>
      </c>
      <c r="B6669">
        <v>-1</v>
      </c>
      <c r="C6669" t="s">
        <v>2751</v>
      </c>
      <c r="D6669" t="str">
        <f>INDEX(Transcripts[#Data], MATCH(Exons[[#This Row],[Transcript stable ID]], Transcripts[Transcript stable ID], 0), 4)</f>
        <v>NM_001042599.1</v>
      </c>
      <c r="E6669" t="s">
        <v>27</v>
      </c>
      <c r="J6669">
        <v>213403565</v>
      </c>
      <c r="K6669">
        <v>212576775</v>
      </c>
      <c r="L6669">
        <v>212576901</v>
      </c>
      <c r="N6669">
        <v>9</v>
      </c>
      <c r="O6669">
        <v>1309</v>
      </c>
      <c r="P6669">
        <v>1435</v>
      </c>
      <c r="Q6669" t="s">
        <v>16120</v>
      </c>
      <c r="R6669">
        <v>998</v>
      </c>
      <c r="S6669">
        <v>1124</v>
      </c>
    </row>
    <row r="6670" spans="1:19" x14ac:dyDescent="0.25">
      <c r="A6670" t="s">
        <v>2742</v>
      </c>
      <c r="B6670">
        <v>-1</v>
      </c>
      <c r="C6670" t="s">
        <v>2751</v>
      </c>
      <c r="D6670" t="str">
        <f>INDEX(Transcripts[#Data], MATCH(Exons[[#This Row],[Transcript stable ID]], Transcripts[Transcript stable ID], 0), 4)</f>
        <v>NM_001042599.1</v>
      </c>
      <c r="E6670" t="s">
        <v>27</v>
      </c>
      <c r="J6670">
        <v>213403565</v>
      </c>
      <c r="K6670">
        <v>212570043</v>
      </c>
      <c r="L6670">
        <v>212570116</v>
      </c>
      <c r="N6670">
        <v>10</v>
      </c>
      <c r="O6670">
        <v>1436</v>
      </c>
      <c r="P6670">
        <v>1509</v>
      </c>
      <c r="Q6670" t="s">
        <v>16121</v>
      </c>
      <c r="R6670">
        <v>1125</v>
      </c>
      <c r="S6670">
        <v>1198</v>
      </c>
    </row>
    <row r="6671" spans="1:19" x14ac:dyDescent="0.25">
      <c r="A6671" t="s">
        <v>2742</v>
      </c>
      <c r="B6671">
        <v>-1</v>
      </c>
      <c r="C6671" t="s">
        <v>2751</v>
      </c>
      <c r="D6671" t="str">
        <f>INDEX(Transcripts[#Data], MATCH(Exons[[#This Row],[Transcript stable ID]], Transcripts[Transcript stable ID], 0), 4)</f>
        <v>NM_001042599.1</v>
      </c>
      <c r="E6671" t="s">
        <v>27</v>
      </c>
      <c r="J6671">
        <v>213403565</v>
      </c>
      <c r="K6671">
        <v>212568829</v>
      </c>
      <c r="L6671">
        <v>212568919</v>
      </c>
      <c r="N6671">
        <v>11</v>
      </c>
      <c r="O6671">
        <v>1510</v>
      </c>
      <c r="P6671">
        <v>1600</v>
      </c>
      <c r="Q6671" t="s">
        <v>16122</v>
      </c>
      <c r="R6671">
        <v>1199</v>
      </c>
      <c r="S6671">
        <v>1289</v>
      </c>
    </row>
    <row r="6672" spans="1:19" x14ac:dyDescent="0.25">
      <c r="A6672" t="s">
        <v>2742</v>
      </c>
      <c r="B6672">
        <v>-1</v>
      </c>
      <c r="C6672" t="s">
        <v>2751</v>
      </c>
      <c r="D6672" t="str">
        <f>INDEX(Transcripts[#Data], MATCH(Exons[[#This Row],[Transcript stable ID]], Transcripts[Transcript stable ID], 0), 4)</f>
        <v>NM_001042599.1</v>
      </c>
      <c r="E6672" t="s">
        <v>27</v>
      </c>
      <c r="J6672">
        <v>213403565</v>
      </c>
      <c r="K6672">
        <v>212566692</v>
      </c>
      <c r="L6672">
        <v>212566891</v>
      </c>
      <c r="N6672">
        <v>12</v>
      </c>
      <c r="O6672">
        <v>1601</v>
      </c>
      <c r="P6672">
        <v>1800</v>
      </c>
      <c r="Q6672" t="s">
        <v>16123</v>
      </c>
      <c r="R6672">
        <v>1290</v>
      </c>
      <c r="S6672">
        <v>1489</v>
      </c>
    </row>
    <row r="6673" spans="1:19" x14ac:dyDescent="0.25">
      <c r="A6673" t="s">
        <v>2742</v>
      </c>
      <c r="B6673">
        <v>-1</v>
      </c>
      <c r="C6673" t="s">
        <v>2751</v>
      </c>
      <c r="D6673" t="str">
        <f>INDEX(Transcripts[#Data], MATCH(Exons[[#This Row],[Transcript stable ID]], Transcripts[Transcript stable ID], 0), 4)</f>
        <v>NM_001042599.1</v>
      </c>
      <c r="E6673" t="s">
        <v>27</v>
      </c>
      <c r="J6673">
        <v>213403565</v>
      </c>
      <c r="K6673">
        <v>212543777</v>
      </c>
      <c r="L6673">
        <v>212543909</v>
      </c>
      <c r="N6673">
        <v>13</v>
      </c>
      <c r="O6673">
        <v>1801</v>
      </c>
      <c r="P6673">
        <v>1933</v>
      </c>
      <c r="Q6673" t="s">
        <v>16124</v>
      </c>
      <c r="R6673">
        <v>1490</v>
      </c>
      <c r="S6673">
        <v>1622</v>
      </c>
    </row>
    <row r="6674" spans="1:19" x14ac:dyDescent="0.25">
      <c r="A6674" t="s">
        <v>2742</v>
      </c>
      <c r="B6674">
        <v>-1</v>
      </c>
      <c r="C6674" t="s">
        <v>2751</v>
      </c>
      <c r="D6674" t="str">
        <f>INDEX(Transcripts[#Data], MATCH(Exons[[#This Row],[Transcript stable ID]], Transcripts[Transcript stable ID], 0), 4)</f>
        <v>NM_001042599.1</v>
      </c>
      <c r="E6674" t="s">
        <v>27</v>
      </c>
      <c r="J6674">
        <v>213403565</v>
      </c>
      <c r="K6674">
        <v>212537889</v>
      </c>
      <c r="L6674">
        <v>212537982</v>
      </c>
      <c r="N6674">
        <v>14</v>
      </c>
      <c r="O6674">
        <v>1934</v>
      </c>
      <c r="P6674">
        <v>2027</v>
      </c>
      <c r="Q6674" t="s">
        <v>16125</v>
      </c>
      <c r="R6674">
        <v>1623</v>
      </c>
      <c r="S6674">
        <v>1716</v>
      </c>
    </row>
    <row r="6675" spans="1:19" x14ac:dyDescent="0.25">
      <c r="A6675" t="s">
        <v>2742</v>
      </c>
      <c r="B6675">
        <v>-1</v>
      </c>
      <c r="C6675" t="s">
        <v>2751</v>
      </c>
      <c r="D6675" t="str">
        <f>INDEX(Transcripts[#Data], MATCH(Exons[[#This Row],[Transcript stable ID]], Transcripts[Transcript stable ID], 0), 4)</f>
        <v>NM_001042599.1</v>
      </c>
      <c r="E6675" t="s">
        <v>27</v>
      </c>
      <c r="J6675">
        <v>213403565</v>
      </c>
      <c r="K6675">
        <v>212530048</v>
      </c>
      <c r="L6675">
        <v>212530202</v>
      </c>
      <c r="N6675">
        <v>15</v>
      </c>
      <c r="O6675">
        <v>2028</v>
      </c>
      <c r="P6675">
        <v>2182</v>
      </c>
      <c r="Q6675" t="s">
        <v>16126</v>
      </c>
      <c r="R6675">
        <v>1717</v>
      </c>
      <c r="S6675">
        <v>1871</v>
      </c>
    </row>
    <row r="6676" spans="1:19" x14ac:dyDescent="0.25">
      <c r="A6676" t="s">
        <v>2742</v>
      </c>
      <c r="B6676">
        <v>-1</v>
      </c>
      <c r="C6676" t="s">
        <v>2751</v>
      </c>
      <c r="D6676" t="str">
        <f>INDEX(Transcripts[#Data], MATCH(Exons[[#This Row],[Transcript stable ID]], Transcripts[Transcript stable ID], 0), 4)</f>
        <v>NM_001042599.1</v>
      </c>
      <c r="E6676" t="s">
        <v>27</v>
      </c>
      <c r="J6676">
        <v>213403565</v>
      </c>
      <c r="K6676">
        <v>212522479</v>
      </c>
      <c r="L6676">
        <v>212522553</v>
      </c>
      <c r="N6676">
        <v>16</v>
      </c>
      <c r="O6676">
        <v>2183</v>
      </c>
      <c r="P6676">
        <v>2257</v>
      </c>
      <c r="Q6676" t="s">
        <v>16127</v>
      </c>
      <c r="R6676">
        <v>1872</v>
      </c>
      <c r="S6676">
        <v>1946</v>
      </c>
    </row>
    <row r="6677" spans="1:19" x14ac:dyDescent="0.25">
      <c r="A6677" t="s">
        <v>2742</v>
      </c>
      <c r="B6677">
        <v>-1</v>
      </c>
      <c r="C6677" t="s">
        <v>2751</v>
      </c>
      <c r="D6677" t="str">
        <f>INDEX(Transcripts[#Data], MATCH(Exons[[#This Row],[Transcript stable ID]], Transcripts[Transcript stable ID], 0), 4)</f>
        <v>NM_001042599.1</v>
      </c>
      <c r="E6677" t="s">
        <v>27</v>
      </c>
      <c r="J6677">
        <v>213403565</v>
      </c>
      <c r="K6677">
        <v>212495187</v>
      </c>
      <c r="L6677">
        <v>212495319</v>
      </c>
      <c r="N6677">
        <v>17</v>
      </c>
      <c r="O6677">
        <v>2258</v>
      </c>
      <c r="P6677">
        <v>2390</v>
      </c>
      <c r="Q6677" t="s">
        <v>16128</v>
      </c>
      <c r="R6677">
        <v>1947</v>
      </c>
      <c r="S6677">
        <v>2079</v>
      </c>
    </row>
    <row r="6678" spans="1:19" x14ac:dyDescent="0.25">
      <c r="A6678" t="s">
        <v>2742</v>
      </c>
      <c r="B6678">
        <v>-1</v>
      </c>
      <c r="C6678" t="s">
        <v>2751</v>
      </c>
      <c r="D6678" t="str">
        <f>INDEX(Transcripts[#Data], MATCH(Exons[[#This Row],[Transcript stable ID]], Transcripts[Transcript stable ID], 0), 4)</f>
        <v>NM_001042599.1</v>
      </c>
      <c r="E6678" t="s">
        <v>27</v>
      </c>
      <c r="J6678">
        <v>213403565</v>
      </c>
      <c r="K6678">
        <v>212488647</v>
      </c>
      <c r="L6678">
        <v>212488769</v>
      </c>
      <c r="N6678">
        <v>18</v>
      </c>
      <c r="O6678">
        <v>2391</v>
      </c>
      <c r="P6678">
        <v>2513</v>
      </c>
      <c r="Q6678" t="s">
        <v>16129</v>
      </c>
      <c r="R6678">
        <v>2080</v>
      </c>
      <c r="S6678">
        <v>2202</v>
      </c>
    </row>
    <row r="6679" spans="1:19" x14ac:dyDescent="0.25">
      <c r="A6679" t="s">
        <v>2742</v>
      </c>
      <c r="B6679">
        <v>-1</v>
      </c>
      <c r="C6679" t="s">
        <v>2751</v>
      </c>
      <c r="D6679" t="str">
        <f>INDEX(Transcripts[#Data], MATCH(Exons[[#This Row],[Transcript stable ID]], Transcripts[Transcript stable ID], 0), 4)</f>
        <v>NM_001042599.1</v>
      </c>
      <c r="E6679" t="s">
        <v>27</v>
      </c>
      <c r="J6679">
        <v>213403565</v>
      </c>
      <c r="K6679">
        <v>212483902</v>
      </c>
      <c r="L6679">
        <v>212484000</v>
      </c>
      <c r="N6679">
        <v>19</v>
      </c>
      <c r="O6679">
        <v>2514</v>
      </c>
      <c r="P6679">
        <v>2612</v>
      </c>
      <c r="Q6679" t="s">
        <v>16130</v>
      </c>
      <c r="R6679">
        <v>2203</v>
      </c>
      <c r="S6679">
        <v>2301</v>
      </c>
    </row>
    <row r="6680" spans="1:19" x14ac:dyDescent="0.25">
      <c r="A6680" t="s">
        <v>2742</v>
      </c>
      <c r="B6680">
        <v>-1</v>
      </c>
      <c r="C6680" t="s">
        <v>2751</v>
      </c>
      <c r="D6680" t="str">
        <f>INDEX(Transcripts[#Data], MATCH(Exons[[#This Row],[Transcript stable ID]], Transcripts[Transcript stable ID], 0), 4)</f>
        <v>NM_001042599.1</v>
      </c>
      <c r="E6680" t="s">
        <v>27</v>
      </c>
      <c r="J6680">
        <v>213403565</v>
      </c>
      <c r="K6680">
        <v>212426628</v>
      </c>
      <c r="L6680">
        <v>212426813</v>
      </c>
      <c r="N6680">
        <v>20</v>
      </c>
      <c r="O6680">
        <v>2613</v>
      </c>
      <c r="P6680">
        <v>2798</v>
      </c>
      <c r="Q6680" t="s">
        <v>16131</v>
      </c>
      <c r="R6680">
        <v>2302</v>
      </c>
      <c r="S6680">
        <v>2487</v>
      </c>
    </row>
    <row r="6681" spans="1:19" x14ac:dyDescent="0.25">
      <c r="A6681" t="s">
        <v>2742</v>
      </c>
      <c r="B6681">
        <v>-1</v>
      </c>
      <c r="C6681" t="s">
        <v>2751</v>
      </c>
      <c r="D6681" t="str">
        <f>INDEX(Transcripts[#Data], MATCH(Exons[[#This Row],[Transcript stable ID]], Transcripts[Transcript stable ID], 0), 4)</f>
        <v>NM_001042599.1</v>
      </c>
      <c r="E6681" t="s">
        <v>27</v>
      </c>
      <c r="J6681">
        <v>213403565</v>
      </c>
      <c r="K6681">
        <v>212295670</v>
      </c>
      <c r="L6681">
        <v>212295825</v>
      </c>
      <c r="N6681">
        <v>21</v>
      </c>
      <c r="O6681">
        <v>2799</v>
      </c>
      <c r="P6681">
        <v>2954</v>
      </c>
      <c r="Q6681" t="s">
        <v>16132</v>
      </c>
      <c r="R6681">
        <v>2488</v>
      </c>
      <c r="S6681">
        <v>2643</v>
      </c>
    </row>
    <row r="6682" spans="1:19" x14ac:dyDescent="0.25">
      <c r="A6682" t="s">
        <v>2742</v>
      </c>
      <c r="B6682">
        <v>-1</v>
      </c>
      <c r="C6682" t="s">
        <v>2751</v>
      </c>
      <c r="D6682" t="str">
        <f>INDEX(Transcripts[#Data], MATCH(Exons[[#This Row],[Transcript stable ID]], Transcripts[Transcript stable ID], 0), 4)</f>
        <v>NM_001042599.1</v>
      </c>
      <c r="E6682" t="s">
        <v>27</v>
      </c>
      <c r="J6682">
        <v>213403565</v>
      </c>
      <c r="K6682">
        <v>212293133</v>
      </c>
      <c r="L6682">
        <v>212293208</v>
      </c>
      <c r="N6682">
        <v>22</v>
      </c>
      <c r="O6682">
        <v>2955</v>
      </c>
      <c r="P6682">
        <v>3030</v>
      </c>
      <c r="Q6682" t="s">
        <v>16133</v>
      </c>
      <c r="R6682">
        <v>2644</v>
      </c>
      <c r="S6682">
        <v>2719</v>
      </c>
    </row>
    <row r="6683" spans="1:19" x14ac:dyDescent="0.25">
      <c r="A6683" t="s">
        <v>2742</v>
      </c>
      <c r="B6683">
        <v>-1</v>
      </c>
      <c r="C6683" t="s">
        <v>2751</v>
      </c>
      <c r="D6683" t="str">
        <f>INDEX(Transcripts[#Data], MATCH(Exons[[#This Row],[Transcript stable ID]], Transcripts[Transcript stable ID], 0), 4)</f>
        <v>NM_001042599.1</v>
      </c>
      <c r="E6683" t="s">
        <v>27</v>
      </c>
      <c r="J6683">
        <v>213403565</v>
      </c>
      <c r="K6683">
        <v>212288880</v>
      </c>
      <c r="L6683">
        <v>212289026</v>
      </c>
      <c r="N6683">
        <v>23</v>
      </c>
      <c r="O6683">
        <v>3031</v>
      </c>
      <c r="P6683">
        <v>3177</v>
      </c>
      <c r="Q6683" t="s">
        <v>16134</v>
      </c>
      <c r="R6683">
        <v>2720</v>
      </c>
      <c r="S6683">
        <v>2866</v>
      </c>
    </row>
    <row r="6684" spans="1:19" x14ac:dyDescent="0.25">
      <c r="A6684" t="s">
        <v>2742</v>
      </c>
      <c r="B6684">
        <v>-1</v>
      </c>
      <c r="C6684" t="s">
        <v>2751</v>
      </c>
      <c r="D6684" t="str">
        <f>INDEX(Transcripts[#Data], MATCH(Exons[[#This Row],[Transcript stable ID]], Transcripts[Transcript stable ID], 0), 4)</f>
        <v>NM_001042599.1</v>
      </c>
      <c r="E6684" t="s">
        <v>27</v>
      </c>
      <c r="J6684">
        <v>213403565</v>
      </c>
      <c r="K6684">
        <v>212286732</v>
      </c>
      <c r="L6684">
        <v>212286829</v>
      </c>
      <c r="N6684">
        <v>24</v>
      </c>
      <c r="O6684">
        <v>3178</v>
      </c>
      <c r="P6684">
        <v>3275</v>
      </c>
      <c r="Q6684" t="s">
        <v>16135</v>
      </c>
      <c r="R6684">
        <v>2867</v>
      </c>
      <c r="S6684">
        <v>2964</v>
      </c>
    </row>
    <row r="6685" spans="1:19" x14ac:dyDescent="0.25">
      <c r="A6685" t="s">
        <v>2742</v>
      </c>
      <c r="B6685">
        <v>-1</v>
      </c>
      <c r="C6685" t="s">
        <v>2751</v>
      </c>
      <c r="D6685" t="str">
        <f>INDEX(Transcripts[#Data], MATCH(Exons[[#This Row],[Transcript stable ID]], Transcripts[Transcript stable ID], 0), 4)</f>
        <v>NM_001042599.1</v>
      </c>
      <c r="E6685" t="s">
        <v>27</v>
      </c>
      <c r="J6685">
        <v>213403565</v>
      </c>
      <c r="K6685">
        <v>212285166</v>
      </c>
      <c r="L6685">
        <v>212285336</v>
      </c>
      <c r="N6685">
        <v>25</v>
      </c>
      <c r="O6685">
        <v>3276</v>
      </c>
      <c r="P6685">
        <v>3446</v>
      </c>
      <c r="Q6685" t="s">
        <v>16136</v>
      </c>
      <c r="R6685">
        <v>2965</v>
      </c>
      <c r="S6685">
        <v>3135</v>
      </c>
    </row>
    <row r="6686" spans="1:19" x14ac:dyDescent="0.25">
      <c r="A6686" t="s">
        <v>2742</v>
      </c>
      <c r="B6686">
        <v>-1</v>
      </c>
      <c r="C6686" t="s">
        <v>2751</v>
      </c>
      <c r="D6686" t="str">
        <f>INDEX(Transcripts[#Data], MATCH(Exons[[#This Row],[Transcript stable ID]], Transcripts[Transcript stable ID], 0), 4)</f>
        <v>NM_001042599.1</v>
      </c>
      <c r="E6686" t="s">
        <v>27</v>
      </c>
      <c r="J6686">
        <v>213403565</v>
      </c>
      <c r="K6686">
        <v>212251578</v>
      </c>
      <c r="L6686">
        <v>212251875</v>
      </c>
      <c r="N6686">
        <v>26</v>
      </c>
      <c r="O6686">
        <v>3447</v>
      </c>
      <c r="P6686">
        <v>3744</v>
      </c>
      <c r="Q6686" t="s">
        <v>16138</v>
      </c>
      <c r="R6686">
        <v>3136</v>
      </c>
      <c r="S6686">
        <v>3433</v>
      </c>
    </row>
    <row r="6687" spans="1:19" x14ac:dyDescent="0.25">
      <c r="A6687" t="s">
        <v>2742</v>
      </c>
      <c r="B6687">
        <v>-1</v>
      </c>
      <c r="C6687" t="s">
        <v>2751</v>
      </c>
      <c r="D6687" t="str">
        <f>INDEX(Transcripts[#Data], MATCH(Exons[[#This Row],[Transcript stable ID]], Transcripts[Transcript stable ID], 0), 4)</f>
        <v>NM_001042599.1</v>
      </c>
      <c r="E6687" t="s">
        <v>27</v>
      </c>
      <c r="H6687">
        <v>212240446</v>
      </c>
      <c r="I6687">
        <v>212248339</v>
      </c>
      <c r="J6687">
        <v>213403565</v>
      </c>
      <c r="K6687">
        <v>212240446</v>
      </c>
      <c r="L6687">
        <v>212248785</v>
      </c>
      <c r="N6687">
        <v>27</v>
      </c>
      <c r="O6687">
        <v>3745</v>
      </c>
      <c r="P6687">
        <v>4190</v>
      </c>
      <c r="Q6687" t="s">
        <v>16139</v>
      </c>
      <c r="R6687">
        <v>3434</v>
      </c>
      <c r="S6687">
        <v>3879</v>
      </c>
    </row>
    <row r="6688" spans="1:19" x14ac:dyDescent="0.25">
      <c r="A6688" t="s">
        <v>8343</v>
      </c>
      <c r="B6688">
        <v>1</v>
      </c>
      <c r="C6688" t="s">
        <v>8346</v>
      </c>
      <c r="D6688" t="str">
        <f>INDEX(Transcripts[#Data], MATCH(Exons[[#This Row],[Transcript stable ID]], Transcripts[Transcript stable ID], 0), 4)</f>
        <v>NM_005445.3</v>
      </c>
      <c r="E6688" t="s">
        <v>27</v>
      </c>
      <c r="F6688">
        <v>112327449</v>
      </c>
      <c r="G6688">
        <v>112327574</v>
      </c>
      <c r="J6688">
        <v>112327449</v>
      </c>
      <c r="K6688">
        <v>112327449</v>
      </c>
      <c r="L6688">
        <v>112327589</v>
      </c>
      <c r="N6688">
        <v>1</v>
      </c>
      <c r="O6688">
        <v>127</v>
      </c>
      <c r="P6688">
        <v>141</v>
      </c>
      <c r="Q6688" t="s">
        <v>16140</v>
      </c>
      <c r="R6688">
        <v>1</v>
      </c>
      <c r="S6688">
        <v>15</v>
      </c>
    </row>
    <row r="6689" spans="1:19" x14ac:dyDescent="0.25">
      <c r="A6689" t="s">
        <v>8343</v>
      </c>
      <c r="B6689">
        <v>1</v>
      </c>
      <c r="C6689" t="s">
        <v>8346</v>
      </c>
      <c r="D6689" t="str">
        <f>INDEX(Transcripts[#Data], MATCH(Exons[[#This Row],[Transcript stable ID]], Transcripts[Transcript stable ID], 0), 4)</f>
        <v>NM_005445.3</v>
      </c>
      <c r="E6689" t="s">
        <v>27</v>
      </c>
      <c r="J6689">
        <v>112327449</v>
      </c>
      <c r="K6689">
        <v>112328696</v>
      </c>
      <c r="L6689">
        <v>112328771</v>
      </c>
      <c r="N6689">
        <v>2</v>
      </c>
      <c r="O6689">
        <v>142</v>
      </c>
      <c r="P6689">
        <v>217</v>
      </c>
      <c r="Q6689" t="s">
        <v>16141</v>
      </c>
      <c r="R6689">
        <v>16</v>
      </c>
      <c r="S6689">
        <v>91</v>
      </c>
    </row>
    <row r="6690" spans="1:19" x14ac:dyDescent="0.25">
      <c r="A6690" t="s">
        <v>8343</v>
      </c>
      <c r="B6690">
        <v>1</v>
      </c>
      <c r="C6690" t="s">
        <v>8346</v>
      </c>
      <c r="D6690" t="str">
        <f>INDEX(Transcripts[#Data], MATCH(Exons[[#This Row],[Transcript stable ID]], Transcripts[Transcript stable ID], 0), 4)</f>
        <v>NM_005445.3</v>
      </c>
      <c r="E6690" t="s">
        <v>27</v>
      </c>
      <c r="J6690">
        <v>112327449</v>
      </c>
      <c r="K6690">
        <v>112333465</v>
      </c>
      <c r="L6690">
        <v>112333503</v>
      </c>
      <c r="N6690">
        <v>3</v>
      </c>
      <c r="O6690">
        <v>218</v>
      </c>
      <c r="P6690">
        <v>256</v>
      </c>
      <c r="Q6690" t="s">
        <v>16142</v>
      </c>
      <c r="R6690">
        <v>92</v>
      </c>
      <c r="S6690">
        <v>130</v>
      </c>
    </row>
    <row r="6691" spans="1:19" x14ac:dyDescent="0.25">
      <c r="A6691" t="s">
        <v>8343</v>
      </c>
      <c r="B6691">
        <v>1</v>
      </c>
      <c r="C6691" t="s">
        <v>8346</v>
      </c>
      <c r="D6691" t="str">
        <f>INDEX(Transcripts[#Data], MATCH(Exons[[#This Row],[Transcript stable ID]], Transcripts[Transcript stable ID], 0), 4)</f>
        <v>NM_005445.3</v>
      </c>
      <c r="E6691" t="s">
        <v>27</v>
      </c>
      <c r="J6691">
        <v>112327449</v>
      </c>
      <c r="K6691">
        <v>112335094</v>
      </c>
      <c r="L6691">
        <v>112335161</v>
      </c>
      <c r="N6691">
        <v>4</v>
      </c>
      <c r="O6691">
        <v>257</v>
      </c>
      <c r="P6691">
        <v>324</v>
      </c>
      <c r="Q6691" t="s">
        <v>16143</v>
      </c>
      <c r="R6691">
        <v>131</v>
      </c>
      <c r="S6691">
        <v>198</v>
      </c>
    </row>
    <row r="6692" spans="1:19" x14ac:dyDescent="0.25">
      <c r="A6692" t="s">
        <v>8343</v>
      </c>
      <c r="B6692">
        <v>1</v>
      </c>
      <c r="C6692" t="s">
        <v>8346</v>
      </c>
      <c r="D6692" t="str">
        <f>INDEX(Transcripts[#Data], MATCH(Exons[[#This Row],[Transcript stable ID]], Transcripts[Transcript stable ID], 0), 4)</f>
        <v>NM_005445.3</v>
      </c>
      <c r="E6692" t="s">
        <v>27</v>
      </c>
      <c r="J6692">
        <v>112327449</v>
      </c>
      <c r="K6692">
        <v>112337179</v>
      </c>
      <c r="L6692">
        <v>112337250</v>
      </c>
      <c r="N6692">
        <v>5</v>
      </c>
      <c r="O6692">
        <v>325</v>
      </c>
      <c r="P6692">
        <v>396</v>
      </c>
      <c r="Q6692" t="s">
        <v>16144</v>
      </c>
      <c r="R6692">
        <v>199</v>
      </c>
      <c r="S6692">
        <v>270</v>
      </c>
    </row>
    <row r="6693" spans="1:19" x14ac:dyDescent="0.25">
      <c r="A6693" t="s">
        <v>8343</v>
      </c>
      <c r="B6693">
        <v>1</v>
      </c>
      <c r="C6693" t="s">
        <v>8346</v>
      </c>
      <c r="D6693" t="str">
        <f>INDEX(Transcripts[#Data], MATCH(Exons[[#This Row],[Transcript stable ID]], Transcripts[Transcript stable ID], 0), 4)</f>
        <v>NM_005445.3</v>
      </c>
      <c r="E6693" t="s">
        <v>27</v>
      </c>
      <c r="J6693">
        <v>112327449</v>
      </c>
      <c r="K6693">
        <v>112337593</v>
      </c>
      <c r="L6693">
        <v>112337672</v>
      </c>
      <c r="N6693">
        <v>6</v>
      </c>
      <c r="O6693">
        <v>397</v>
      </c>
      <c r="P6693">
        <v>476</v>
      </c>
      <c r="Q6693" t="s">
        <v>16145</v>
      </c>
      <c r="R6693">
        <v>271</v>
      </c>
      <c r="S6693">
        <v>350</v>
      </c>
    </row>
    <row r="6694" spans="1:19" x14ac:dyDescent="0.25">
      <c r="A6694" t="s">
        <v>8343</v>
      </c>
      <c r="B6694">
        <v>1</v>
      </c>
      <c r="C6694" t="s">
        <v>8346</v>
      </c>
      <c r="D6694" t="str">
        <f>INDEX(Transcripts[#Data], MATCH(Exons[[#This Row],[Transcript stable ID]], Transcripts[Transcript stable ID], 0), 4)</f>
        <v>NM_005445.3</v>
      </c>
      <c r="E6694" t="s">
        <v>27</v>
      </c>
      <c r="J6694">
        <v>112327449</v>
      </c>
      <c r="K6694">
        <v>112338386</v>
      </c>
      <c r="L6694">
        <v>112338464</v>
      </c>
      <c r="N6694">
        <v>7</v>
      </c>
      <c r="O6694">
        <v>477</v>
      </c>
      <c r="P6694">
        <v>555</v>
      </c>
      <c r="Q6694" t="s">
        <v>16146</v>
      </c>
      <c r="R6694">
        <v>351</v>
      </c>
      <c r="S6694">
        <v>429</v>
      </c>
    </row>
    <row r="6695" spans="1:19" x14ac:dyDescent="0.25">
      <c r="A6695" t="s">
        <v>8343</v>
      </c>
      <c r="B6695">
        <v>1</v>
      </c>
      <c r="C6695" t="s">
        <v>8346</v>
      </c>
      <c r="D6695" t="str">
        <f>INDEX(Transcripts[#Data], MATCH(Exons[[#This Row],[Transcript stable ID]], Transcripts[Transcript stable ID], 0), 4)</f>
        <v>NM_005445.3</v>
      </c>
      <c r="E6695" t="s">
        <v>27</v>
      </c>
      <c r="J6695">
        <v>112327449</v>
      </c>
      <c r="K6695">
        <v>112340662</v>
      </c>
      <c r="L6695">
        <v>112340779</v>
      </c>
      <c r="N6695">
        <v>8</v>
      </c>
      <c r="O6695">
        <v>556</v>
      </c>
      <c r="P6695">
        <v>673</v>
      </c>
      <c r="Q6695" t="s">
        <v>16147</v>
      </c>
      <c r="R6695">
        <v>430</v>
      </c>
      <c r="S6695">
        <v>547</v>
      </c>
    </row>
    <row r="6696" spans="1:19" x14ac:dyDescent="0.25">
      <c r="A6696" t="s">
        <v>8343</v>
      </c>
      <c r="B6696">
        <v>1</v>
      </c>
      <c r="C6696" t="s">
        <v>8346</v>
      </c>
      <c r="D6696" t="str">
        <f>INDEX(Transcripts[#Data], MATCH(Exons[[#This Row],[Transcript stable ID]], Transcripts[Transcript stable ID], 0), 4)</f>
        <v>NM_005445.3</v>
      </c>
      <c r="E6696" t="s">
        <v>27</v>
      </c>
      <c r="J6696">
        <v>112327449</v>
      </c>
      <c r="K6696">
        <v>112341681</v>
      </c>
      <c r="L6696">
        <v>112341856</v>
      </c>
      <c r="N6696">
        <v>9</v>
      </c>
      <c r="O6696">
        <v>674</v>
      </c>
      <c r="P6696">
        <v>849</v>
      </c>
      <c r="Q6696" t="s">
        <v>16148</v>
      </c>
      <c r="R6696">
        <v>548</v>
      </c>
      <c r="S6696">
        <v>723</v>
      </c>
    </row>
    <row r="6697" spans="1:19" x14ac:dyDescent="0.25">
      <c r="A6697" t="s">
        <v>8343</v>
      </c>
      <c r="B6697">
        <v>1</v>
      </c>
      <c r="C6697" t="s">
        <v>8346</v>
      </c>
      <c r="D6697" t="str">
        <f>INDEX(Transcripts[#Data], MATCH(Exons[[#This Row],[Transcript stable ID]], Transcripts[Transcript stable ID], 0), 4)</f>
        <v>NM_005445.3</v>
      </c>
      <c r="E6697" t="s">
        <v>27</v>
      </c>
      <c r="J6697">
        <v>112327449</v>
      </c>
      <c r="K6697">
        <v>112342320</v>
      </c>
      <c r="L6697">
        <v>112342400</v>
      </c>
      <c r="N6697">
        <v>10</v>
      </c>
      <c r="O6697">
        <v>850</v>
      </c>
      <c r="P6697">
        <v>930</v>
      </c>
      <c r="Q6697" t="s">
        <v>16149</v>
      </c>
      <c r="R6697">
        <v>724</v>
      </c>
      <c r="S6697">
        <v>804</v>
      </c>
    </row>
    <row r="6698" spans="1:19" x14ac:dyDescent="0.25">
      <c r="A6698" t="s">
        <v>8343</v>
      </c>
      <c r="B6698">
        <v>1</v>
      </c>
      <c r="C6698" t="s">
        <v>8346</v>
      </c>
      <c r="D6698" t="str">
        <f>INDEX(Transcripts[#Data], MATCH(Exons[[#This Row],[Transcript stable ID]], Transcripts[Transcript stable ID], 0), 4)</f>
        <v>NM_005445.3</v>
      </c>
      <c r="E6698" t="s">
        <v>27</v>
      </c>
      <c r="J6698">
        <v>112327449</v>
      </c>
      <c r="K6698">
        <v>112343142</v>
      </c>
      <c r="L6698">
        <v>112343306</v>
      </c>
      <c r="N6698">
        <v>11</v>
      </c>
      <c r="O6698">
        <v>931</v>
      </c>
      <c r="P6698">
        <v>1095</v>
      </c>
      <c r="Q6698" t="s">
        <v>16150</v>
      </c>
      <c r="R6698">
        <v>805</v>
      </c>
      <c r="S6698">
        <v>969</v>
      </c>
    </row>
    <row r="6699" spans="1:19" x14ac:dyDescent="0.25">
      <c r="A6699" t="s">
        <v>8343</v>
      </c>
      <c r="B6699">
        <v>1</v>
      </c>
      <c r="C6699" t="s">
        <v>8346</v>
      </c>
      <c r="D6699" t="str">
        <f>INDEX(Transcripts[#Data], MATCH(Exons[[#This Row],[Transcript stable ID]], Transcripts[Transcript stable ID], 0), 4)</f>
        <v>NM_005445.3</v>
      </c>
      <c r="E6699" t="s">
        <v>27</v>
      </c>
      <c r="J6699">
        <v>112327449</v>
      </c>
      <c r="K6699">
        <v>112343599</v>
      </c>
      <c r="L6699">
        <v>112343720</v>
      </c>
      <c r="N6699">
        <v>12</v>
      </c>
      <c r="O6699">
        <v>1096</v>
      </c>
      <c r="P6699">
        <v>1217</v>
      </c>
      <c r="Q6699" t="s">
        <v>16151</v>
      </c>
      <c r="R6699">
        <v>970</v>
      </c>
      <c r="S6699">
        <v>1091</v>
      </c>
    </row>
    <row r="6700" spans="1:19" x14ac:dyDescent="0.25">
      <c r="A6700" t="s">
        <v>8343</v>
      </c>
      <c r="B6700">
        <v>1</v>
      </c>
      <c r="C6700" t="s">
        <v>8346</v>
      </c>
      <c r="D6700" t="str">
        <f>INDEX(Transcripts[#Data], MATCH(Exons[[#This Row],[Transcript stable ID]], Transcripts[Transcript stable ID], 0), 4)</f>
        <v>NM_005445.3</v>
      </c>
      <c r="E6700" t="s">
        <v>27</v>
      </c>
      <c r="J6700">
        <v>112327449</v>
      </c>
      <c r="K6700">
        <v>112343941</v>
      </c>
      <c r="L6700">
        <v>112344154</v>
      </c>
      <c r="N6700">
        <v>13</v>
      </c>
      <c r="O6700">
        <v>1218</v>
      </c>
      <c r="P6700">
        <v>1431</v>
      </c>
      <c r="Q6700" t="s">
        <v>16152</v>
      </c>
      <c r="R6700">
        <v>1092</v>
      </c>
      <c r="S6700">
        <v>1305</v>
      </c>
    </row>
    <row r="6701" spans="1:19" x14ac:dyDescent="0.25">
      <c r="A6701" t="s">
        <v>8343</v>
      </c>
      <c r="B6701">
        <v>1</v>
      </c>
      <c r="C6701" t="s">
        <v>8346</v>
      </c>
      <c r="D6701" t="str">
        <f>INDEX(Transcripts[#Data], MATCH(Exons[[#This Row],[Transcript stable ID]], Transcripts[Transcript stable ID], 0), 4)</f>
        <v>NM_005445.3</v>
      </c>
      <c r="E6701" t="s">
        <v>27</v>
      </c>
      <c r="J6701">
        <v>112327449</v>
      </c>
      <c r="K6701">
        <v>112349363</v>
      </c>
      <c r="L6701">
        <v>112349466</v>
      </c>
      <c r="N6701">
        <v>14</v>
      </c>
      <c r="O6701">
        <v>1432</v>
      </c>
      <c r="P6701">
        <v>1535</v>
      </c>
      <c r="Q6701" t="s">
        <v>16153</v>
      </c>
      <c r="R6701">
        <v>1306</v>
      </c>
      <c r="S6701">
        <v>1409</v>
      </c>
    </row>
    <row r="6702" spans="1:19" x14ac:dyDescent="0.25">
      <c r="A6702" t="s">
        <v>8343</v>
      </c>
      <c r="B6702">
        <v>1</v>
      </c>
      <c r="C6702" t="s">
        <v>8346</v>
      </c>
      <c r="D6702" t="str">
        <f>INDEX(Transcripts[#Data], MATCH(Exons[[#This Row],[Transcript stable ID]], Transcripts[Transcript stable ID], 0), 4)</f>
        <v>NM_005445.3</v>
      </c>
      <c r="E6702" t="s">
        <v>27</v>
      </c>
      <c r="J6702">
        <v>112327449</v>
      </c>
      <c r="K6702">
        <v>112349650</v>
      </c>
      <c r="L6702">
        <v>112349749</v>
      </c>
      <c r="N6702">
        <v>15</v>
      </c>
      <c r="O6702">
        <v>1536</v>
      </c>
      <c r="P6702">
        <v>1635</v>
      </c>
      <c r="Q6702" t="s">
        <v>16154</v>
      </c>
      <c r="R6702">
        <v>1410</v>
      </c>
      <c r="S6702">
        <v>1509</v>
      </c>
    </row>
    <row r="6703" spans="1:19" x14ac:dyDescent="0.25">
      <c r="A6703" t="s">
        <v>8343</v>
      </c>
      <c r="B6703">
        <v>1</v>
      </c>
      <c r="C6703" t="s">
        <v>8346</v>
      </c>
      <c r="D6703" t="str">
        <f>INDEX(Transcripts[#Data], MATCH(Exons[[#This Row],[Transcript stable ID]], Transcripts[Transcript stable ID], 0), 4)</f>
        <v>NM_005445.3</v>
      </c>
      <c r="E6703" t="s">
        <v>27</v>
      </c>
      <c r="J6703">
        <v>112327449</v>
      </c>
      <c r="K6703">
        <v>112350170</v>
      </c>
      <c r="L6703">
        <v>112350330</v>
      </c>
      <c r="N6703">
        <v>16</v>
      </c>
      <c r="O6703">
        <v>1636</v>
      </c>
      <c r="P6703">
        <v>1796</v>
      </c>
      <c r="Q6703" t="s">
        <v>16155</v>
      </c>
      <c r="R6703">
        <v>1510</v>
      </c>
      <c r="S6703">
        <v>1670</v>
      </c>
    </row>
    <row r="6704" spans="1:19" x14ac:dyDescent="0.25">
      <c r="A6704" t="s">
        <v>8343</v>
      </c>
      <c r="B6704">
        <v>1</v>
      </c>
      <c r="C6704" t="s">
        <v>8346</v>
      </c>
      <c r="D6704" t="str">
        <f>INDEX(Transcripts[#Data], MATCH(Exons[[#This Row],[Transcript stable ID]], Transcripts[Transcript stable ID], 0), 4)</f>
        <v>NM_005445.3</v>
      </c>
      <c r="E6704" t="s">
        <v>27</v>
      </c>
      <c r="J6704">
        <v>112327449</v>
      </c>
      <c r="K6704">
        <v>112350749</v>
      </c>
      <c r="L6704">
        <v>112350890</v>
      </c>
      <c r="N6704">
        <v>17</v>
      </c>
      <c r="O6704">
        <v>1797</v>
      </c>
      <c r="P6704">
        <v>1938</v>
      </c>
      <c r="Q6704" t="s">
        <v>16156</v>
      </c>
      <c r="R6704">
        <v>1671</v>
      </c>
      <c r="S6704">
        <v>1812</v>
      </c>
    </row>
    <row r="6705" spans="1:19" x14ac:dyDescent="0.25">
      <c r="A6705" t="s">
        <v>8343</v>
      </c>
      <c r="B6705">
        <v>1</v>
      </c>
      <c r="C6705" t="s">
        <v>8346</v>
      </c>
      <c r="D6705" t="str">
        <f>INDEX(Transcripts[#Data], MATCH(Exons[[#This Row],[Transcript stable ID]], Transcripts[Transcript stable ID], 0), 4)</f>
        <v>NM_005445.3</v>
      </c>
      <c r="E6705" t="s">
        <v>27</v>
      </c>
      <c r="J6705">
        <v>112327449</v>
      </c>
      <c r="K6705">
        <v>112352831</v>
      </c>
      <c r="L6705">
        <v>112352981</v>
      </c>
      <c r="N6705">
        <v>18</v>
      </c>
      <c r="O6705">
        <v>1939</v>
      </c>
      <c r="P6705">
        <v>2089</v>
      </c>
      <c r="Q6705" t="s">
        <v>16157</v>
      </c>
      <c r="R6705">
        <v>1813</v>
      </c>
      <c r="S6705">
        <v>1963</v>
      </c>
    </row>
    <row r="6706" spans="1:19" x14ac:dyDescent="0.25">
      <c r="A6706" t="s">
        <v>8343</v>
      </c>
      <c r="B6706">
        <v>1</v>
      </c>
      <c r="C6706" t="s">
        <v>8346</v>
      </c>
      <c r="D6706" t="str">
        <f>INDEX(Transcripts[#Data], MATCH(Exons[[#This Row],[Transcript stable ID]], Transcripts[Transcript stable ID], 0), 4)</f>
        <v>NM_005445.3</v>
      </c>
      <c r="E6706" t="s">
        <v>27</v>
      </c>
      <c r="J6706">
        <v>112327449</v>
      </c>
      <c r="K6706">
        <v>112356156</v>
      </c>
      <c r="L6706">
        <v>112356308</v>
      </c>
      <c r="N6706">
        <v>19</v>
      </c>
      <c r="O6706">
        <v>2090</v>
      </c>
      <c r="P6706">
        <v>2242</v>
      </c>
      <c r="Q6706" t="s">
        <v>16158</v>
      </c>
      <c r="R6706">
        <v>1964</v>
      </c>
      <c r="S6706">
        <v>2116</v>
      </c>
    </row>
    <row r="6707" spans="1:19" x14ac:dyDescent="0.25">
      <c r="A6707" t="s">
        <v>8343</v>
      </c>
      <c r="B6707">
        <v>1</v>
      </c>
      <c r="C6707" t="s">
        <v>8346</v>
      </c>
      <c r="D6707" t="str">
        <f>INDEX(Transcripts[#Data], MATCH(Exons[[#This Row],[Transcript stable ID]], Transcripts[Transcript stable ID], 0), 4)</f>
        <v>NM_005445.3</v>
      </c>
      <c r="E6707" t="s">
        <v>27</v>
      </c>
      <c r="J6707">
        <v>112327449</v>
      </c>
      <c r="K6707">
        <v>112357897</v>
      </c>
      <c r="L6707">
        <v>112358048</v>
      </c>
      <c r="N6707">
        <v>20</v>
      </c>
      <c r="O6707">
        <v>2243</v>
      </c>
      <c r="P6707">
        <v>2394</v>
      </c>
      <c r="Q6707" t="s">
        <v>16159</v>
      </c>
      <c r="R6707">
        <v>2117</v>
      </c>
      <c r="S6707">
        <v>2268</v>
      </c>
    </row>
    <row r="6708" spans="1:19" x14ac:dyDescent="0.25">
      <c r="A6708" t="s">
        <v>8343</v>
      </c>
      <c r="B6708">
        <v>1</v>
      </c>
      <c r="C6708" t="s">
        <v>8346</v>
      </c>
      <c r="D6708" t="str">
        <f>INDEX(Transcripts[#Data], MATCH(Exons[[#This Row],[Transcript stable ID]], Transcripts[Transcript stable ID], 0), 4)</f>
        <v>NM_005445.3</v>
      </c>
      <c r="E6708" t="s">
        <v>27</v>
      </c>
      <c r="J6708">
        <v>112327449</v>
      </c>
      <c r="K6708">
        <v>112359412</v>
      </c>
      <c r="L6708">
        <v>112359570</v>
      </c>
      <c r="N6708">
        <v>21</v>
      </c>
      <c r="O6708">
        <v>2395</v>
      </c>
      <c r="P6708">
        <v>2553</v>
      </c>
      <c r="Q6708" t="s">
        <v>16160</v>
      </c>
      <c r="R6708">
        <v>2269</v>
      </c>
      <c r="S6708">
        <v>2427</v>
      </c>
    </row>
    <row r="6709" spans="1:19" x14ac:dyDescent="0.25">
      <c r="A6709" t="s">
        <v>8343</v>
      </c>
      <c r="B6709">
        <v>1</v>
      </c>
      <c r="C6709" t="s">
        <v>8346</v>
      </c>
      <c r="D6709" t="str">
        <f>INDEX(Transcripts[#Data], MATCH(Exons[[#This Row],[Transcript stable ID]], Transcripts[Transcript stable ID], 0), 4)</f>
        <v>NM_005445.3</v>
      </c>
      <c r="E6709" t="s">
        <v>27</v>
      </c>
      <c r="J6709">
        <v>112327449</v>
      </c>
      <c r="K6709">
        <v>112360197</v>
      </c>
      <c r="L6709">
        <v>112360304</v>
      </c>
      <c r="N6709">
        <v>22</v>
      </c>
      <c r="O6709">
        <v>2554</v>
      </c>
      <c r="P6709">
        <v>2661</v>
      </c>
      <c r="Q6709" t="s">
        <v>16161</v>
      </c>
      <c r="R6709">
        <v>2428</v>
      </c>
      <c r="S6709">
        <v>2535</v>
      </c>
    </row>
    <row r="6710" spans="1:19" x14ac:dyDescent="0.25">
      <c r="A6710" t="s">
        <v>8343</v>
      </c>
      <c r="B6710">
        <v>1</v>
      </c>
      <c r="C6710" t="s">
        <v>8346</v>
      </c>
      <c r="D6710" t="str">
        <f>INDEX(Transcripts[#Data], MATCH(Exons[[#This Row],[Transcript stable ID]], Transcripts[Transcript stable ID], 0), 4)</f>
        <v>NM_005445.3</v>
      </c>
      <c r="E6710" t="s">
        <v>27</v>
      </c>
      <c r="J6710">
        <v>112327449</v>
      </c>
      <c r="K6710">
        <v>112360780</v>
      </c>
      <c r="L6710">
        <v>112360888</v>
      </c>
      <c r="N6710">
        <v>23</v>
      </c>
      <c r="O6710">
        <v>2662</v>
      </c>
      <c r="P6710">
        <v>2770</v>
      </c>
      <c r="Q6710" t="s">
        <v>16162</v>
      </c>
      <c r="R6710">
        <v>2536</v>
      </c>
      <c r="S6710">
        <v>2644</v>
      </c>
    </row>
    <row r="6711" spans="1:19" x14ac:dyDescent="0.25">
      <c r="A6711" t="s">
        <v>8343</v>
      </c>
      <c r="B6711">
        <v>1</v>
      </c>
      <c r="C6711" t="s">
        <v>8346</v>
      </c>
      <c r="D6711" t="str">
        <f>INDEX(Transcripts[#Data], MATCH(Exons[[#This Row],[Transcript stable ID]], Transcripts[Transcript stable ID], 0), 4)</f>
        <v>NM_005445.3</v>
      </c>
      <c r="E6711" t="s">
        <v>27</v>
      </c>
      <c r="J6711">
        <v>112327449</v>
      </c>
      <c r="K6711">
        <v>112361395</v>
      </c>
      <c r="L6711">
        <v>112361642</v>
      </c>
      <c r="N6711">
        <v>24</v>
      </c>
      <c r="O6711">
        <v>2771</v>
      </c>
      <c r="P6711">
        <v>3018</v>
      </c>
      <c r="Q6711" t="s">
        <v>16163</v>
      </c>
      <c r="R6711">
        <v>2645</v>
      </c>
      <c r="S6711">
        <v>2892</v>
      </c>
    </row>
    <row r="6712" spans="1:19" x14ac:dyDescent="0.25">
      <c r="A6712" t="s">
        <v>8343</v>
      </c>
      <c r="B6712">
        <v>1</v>
      </c>
      <c r="C6712" t="s">
        <v>8346</v>
      </c>
      <c r="D6712" t="str">
        <f>INDEX(Transcripts[#Data], MATCH(Exons[[#This Row],[Transcript stable ID]], Transcripts[Transcript stable ID], 0), 4)</f>
        <v>NM_005445.3</v>
      </c>
      <c r="E6712" t="s">
        <v>27</v>
      </c>
      <c r="J6712">
        <v>112327449</v>
      </c>
      <c r="K6712">
        <v>112361724</v>
      </c>
      <c r="L6712">
        <v>112361936</v>
      </c>
      <c r="N6712">
        <v>25</v>
      </c>
      <c r="O6712">
        <v>3019</v>
      </c>
      <c r="P6712">
        <v>3231</v>
      </c>
      <c r="Q6712" t="s">
        <v>16164</v>
      </c>
      <c r="R6712">
        <v>2893</v>
      </c>
      <c r="S6712">
        <v>3105</v>
      </c>
    </row>
    <row r="6713" spans="1:19" x14ac:dyDescent="0.25">
      <c r="A6713" t="s">
        <v>8343</v>
      </c>
      <c r="B6713">
        <v>1</v>
      </c>
      <c r="C6713" t="s">
        <v>8346</v>
      </c>
      <c r="D6713" t="str">
        <f>INDEX(Transcripts[#Data], MATCH(Exons[[#This Row],[Transcript stable ID]], Transcripts[Transcript stable ID], 0), 4)</f>
        <v>NM_005445.3</v>
      </c>
      <c r="E6713" t="s">
        <v>27</v>
      </c>
      <c r="J6713">
        <v>112327449</v>
      </c>
      <c r="K6713">
        <v>112362232</v>
      </c>
      <c r="L6713">
        <v>112362423</v>
      </c>
      <c r="N6713">
        <v>26</v>
      </c>
      <c r="O6713">
        <v>3232</v>
      </c>
      <c r="P6713">
        <v>3423</v>
      </c>
      <c r="Q6713" t="s">
        <v>16165</v>
      </c>
      <c r="R6713">
        <v>3106</v>
      </c>
      <c r="S6713">
        <v>3297</v>
      </c>
    </row>
    <row r="6714" spans="1:19" x14ac:dyDescent="0.25">
      <c r="A6714" t="s">
        <v>8343</v>
      </c>
      <c r="B6714">
        <v>1</v>
      </c>
      <c r="C6714" t="s">
        <v>8346</v>
      </c>
      <c r="D6714" t="str">
        <f>INDEX(Transcripts[#Data], MATCH(Exons[[#This Row],[Transcript stable ID]], Transcripts[Transcript stable ID], 0), 4)</f>
        <v>NM_005445.3</v>
      </c>
      <c r="E6714" t="s">
        <v>27</v>
      </c>
      <c r="J6714">
        <v>112327449</v>
      </c>
      <c r="K6714">
        <v>112362583</v>
      </c>
      <c r="L6714">
        <v>112362760</v>
      </c>
      <c r="N6714">
        <v>27</v>
      </c>
      <c r="O6714">
        <v>3424</v>
      </c>
      <c r="P6714">
        <v>3601</v>
      </c>
      <c r="Q6714" t="s">
        <v>16166</v>
      </c>
      <c r="R6714">
        <v>3298</v>
      </c>
      <c r="S6714">
        <v>3475</v>
      </c>
    </row>
    <row r="6715" spans="1:19" x14ac:dyDescent="0.25">
      <c r="A6715" t="s">
        <v>8343</v>
      </c>
      <c r="B6715">
        <v>1</v>
      </c>
      <c r="C6715" t="s">
        <v>8346</v>
      </c>
      <c r="D6715" t="str">
        <f>INDEX(Transcripts[#Data], MATCH(Exons[[#This Row],[Transcript stable ID]], Transcripts[Transcript stable ID], 0), 4)</f>
        <v>NM_005445.3</v>
      </c>
      <c r="E6715" t="s">
        <v>27</v>
      </c>
      <c r="J6715">
        <v>112327449</v>
      </c>
      <c r="K6715">
        <v>112362942</v>
      </c>
      <c r="L6715">
        <v>112363048</v>
      </c>
      <c r="N6715">
        <v>28</v>
      </c>
      <c r="O6715">
        <v>3602</v>
      </c>
      <c r="P6715">
        <v>3708</v>
      </c>
      <c r="Q6715" t="s">
        <v>16167</v>
      </c>
      <c r="R6715">
        <v>3476</v>
      </c>
      <c r="S6715">
        <v>3582</v>
      </c>
    </row>
    <row r="6716" spans="1:19" x14ac:dyDescent="0.25">
      <c r="A6716" t="s">
        <v>8343</v>
      </c>
      <c r="B6716">
        <v>1</v>
      </c>
      <c r="C6716" t="s">
        <v>8346</v>
      </c>
      <c r="D6716" t="str">
        <f>INDEX(Transcripts[#Data], MATCH(Exons[[#This Row],[Transcript stable ID]], Transcripts[Transcript stable ID], 0), 4)</f>
        <v>NM_005445.3</v>
      </c>
      <c r="E6716" t="s">
        <v>27</v>
      </c>
      <c r="H6716">
        <v>112364061</v>
      </c>
      <c r="I6716">
        <v>112364394</v>
      </c>
      <c r="J6716">
        <v>112327449</v>
      </c>
      <c r="K6716">
        <v>112363989</v>
      </c>
      <c r="L6716">
        <v>112364394</v>
      </c>
      <c r="N6716">
        <v>29</v>
      </c>
      <c r="O6716">
        <v>3709</v>
      </c>
      <c r="P6716">
        <v>3780</v>
      </c>
      <c r="Q6716" t="s">
        <v>16168</v>
      </c>
      <c r="R6716">
        <v>3583</v>
      </c>
      <c r="S6716">
        <v>3654</v>
      </c>
    </row>
    <row r="6717" spans="1:19" x14ac:dyDescent="0.25">
      <c r="A6717" t="s">
        <v>136</v>
      </c>
      <c r="B6717">
        <v>1</v>
      </c>
      <c r="C6717" t="s">
        <v>1965</v>
      </c>
      <c r="D6717" t="str">
        <f>INDEX(Transcripts[#Data], MATCH(Exons[[#This Row],[Transcript stable ID]], Transcripts[Transcript stable ID], 0), 4)</f>
        <v>NM_181500.3</v>
      </c>
      <c r="E6717" t="s">
        <v>27</v>
      </c>
      <c r="F6717">
        <v>101458959</v>
      </c>
      <c r="G6717">
        <v>101459310</v>
      </c>
      <c r="J6717">
        <v>101458959</v>
      </c>
      <c r="K6717">
        <v>101458959</v>
      </c>
      <c r="L6717">
        <v>101459373</v>
      </c>
      <c r="N6717">
        <v>1</v>
      </c>
      <c r="O6717">
        <v>353</v>
      </c>
      <c r="P6717">
        <v>415</v>
      </c>
      <c r="Q6717" t="s">
        <v>16169</v>
      </c>
      <c r="R6717">
        <v>1</v>
      </c>
      <c r="S6717">
        <v>63</v>
      </c>
    </row>
    <row r="6718" spans="1:19" x14ac:dyDescent="0.25">
      <c r="A6718" t="s">
        <v>136</v>
      </c>
      <c r="B6718">
        <v>1</v>
      </c>
      <c r="C6718" t="s">
        <v>1965</v>
      </c>
      <c r="D6718" t="str">
        <f>INDEX(Transcripts[#Data], MATCH(Exons[[#This Row],[Transcript stable ID]], Transcripts[Transcript stable ID], 0), 4)</f>
        <v>NM_181500.3</v>
      </c>
      <c r="E6718" t="s">
        <v>27</v>
      </c>
      <c r="J6718">
        <v>101458959</v>
      </c>
      <c r="K6718">
        <v>101559395</v>
      </c>
      <c r="L6718">
        <v>101559505</v>
      </c>
      <c r="N6718">
        <v>2</v>
      </c>
      <c r="O6718">
        <v>416</v>
      </c>
      <c r="P6718">
        <v>526</v>
      </c>
      <c r="Q6718" t="s">
        <v>16170</v>
      </c>
      <c r="R6718">
        <v>64</v>
      </c>
      <c r="S6718">
        <v>174</v>
      </c>
    </row>
    <row r="6719" spans="1:19" x14ac:dyDescent="0.25">
      <c r="A6719" t="s">
        <v>136</v>
      </c>
      <c r="B6719">
        <v>1</v>
      </c>
      <c r="C6719" t="s">
        <v>1965</v>
      </c>
      <c r="D6719" t="str">
        <f>INDEX(Transcripts[#Data], MATCH(Exons[[#This Row],[Transcript stable ID]], Transcripts[Transcript stable ID], 0), 4)</f>
        <v>NM_181500.3</v>
      </c>
      <c r="E6719" t="s">
        <v>27</v>
      </c>
      <c r="J6719">
        <v>101458959</v>
      </c>
      <c r="K6719">
        <v>101671378</v>
      </c>
      <c r="L6719">
        <v>101671425</v>
      </c>
      <c r="N6719">
        <v>3</v>
      </c>
      <c r="O6719">
        <v>527</v>
      </c>
      <c r="P6719">
        <v>574</v>
      </c>
      <c r="Q6719" t="s">
        <v>16171</v>
      </c>
      <c r="R6719">
        <v>175</v>
      </c>
      <c r="S6719">
        <v>222</v>
      </c>
    </row>
    <row r="6720" spans="1:19" x14ac:dyDescent="0.25">
      <c r="A6720" t="s">
        <v>136</v>
      </c>
      <c r="B6720">
        <v>1</v>
      </c>
      <c r="C6720" t="s">
        <v>1965</v>
      </c>
      <c r="D6720" t="str">
        <f>INDEX(Transcripts[#Data], MATCH(Exons[[#This Row],[Transcript stable ID]], Transcripts[Transcript stable ID], 0), 4)</f>
        <v>NM_181500.3</v>
      </c>
      <c r="E6720" t="s">
        <v>27</v>
      </c>
      <c r="J6720">
        <v>101458959</v>
      </c>
      <c r="K6720">
        <v>101713619</v>
      </c>
      <c r="L6720">
        <v>101713697</v>
      </c>
      <c r="N6720">
        <v>4</v>
      </c>
      <c r="O6720">
        <v>575</v>
      </c>
      <c r="P6720">
        <v>653</v>
      </c>
      <c r="Q6720" t="s">
        <v>16172</v>
      </c>
      <c r="R6720">
        <v>223</v>
      </c>
      <c r="S6720">
        <v>301</v>
      </c>
    </row>
    <row r="6721" spans="1:19" x14ac:dyDescent="0.25">
      <c r="A6721" t="s">
        <v>136</v>
      </c>
      <c r="B6721">
        <v>1</v>
      </c>
      <c r="C6721" t="s">
        <v>1965</v>
      </c>
      <c r="D6721" t="str">
        <f>INDEX(Transcripts[#Data], MATCH(Exons[[#This Row],[Transcript stable ID]], Transcripts[Transcript stable ID], 0), 4)</f>
        <v>NM_181500.3</v>
      </c>
      <c r="E6721" t="s">
        <v>27</v>
      </c>
      <c r="J6721">
        <v>101458959</v>
      </c>
      <c r="K6721">
        <v>101740644</v>
      </c>
      <c r="L6721">
        <v>101740781</v>
      </c>
      <c r="N6721">
        <v>5</v>
      </c>
      <c r="O6721">
        <v>654</v>
      </c>
      <c r="P6721">
        <v>791</v>
      </c>
      <c r="Q6721" t="s">
        <v>16173</v>
      </c>
      <c r="R6721">
        <v>302</v>
      </c>
      <c r="S6721">
        <v>439</v>
      </c>
    </row>
    <row r="6722" spans="1:19" x14ac:dyDescent="0.25">
      <c r="A6722" t="s">
        <v>136</v>
      </c>
      <c r="B6722">
        <v>1</v>
      </c>
      <c r="C6722" t="s">
        <v>1965</v>
      </c>
      <c r="D6722" t="str">
        <f>INDEX(Transcripts[#Data], MATCH(Exons[[#This Row],[Transcript stable ID]], Transcripts[Transcript stable ID], 0), 4)</f>
        <v>NM_181500.3</v>
      </c>
      <c r="E6722" t="s">
        <v>27</v>
      </c>
      <c r="J6722">
        <v>101458959</v>
      </c>
      <c r="K6722">
        <v>101747616</v>
      </c>
      <c r="L6722">
        <v>101747739</v>
      </c>
      <c r="N6722">
        <v>6</v>
      </c>
      <c r="O6722">
        <v>792</v>
      </c>
      <c r="P6722">
        <v>915</v>
      </c>
      <c r="Q6722" t="s">
        <v>16174</v>
      </c>
      <c r="R6722">
        <v>440</v>
      </c>
      <c r="S6722">
        <v>563</v>
      </c>
    </row>
    <row r="6723" spans="1:19" x14ac:dyDescent="0.25">
      <c r="A6723" t="s">
        <v>136</v>
      </c>
      <c r="B6723">
        <v>1</v>
      </c>
      <c r="C6723" t="s">
        <v>1965</v>
      </c>
      <c r="D6723" t="str">
        <f>INDEX(Transcripts[#Data], MATCH(Exons[[#This Row],[Transcript stable ID]], Transcripts[Transcript stable ID], 0), 4)</f>
        <v>NM_181500.3</v>
      </c>
      <c r="E6723" t="s">
        <v>27</v>
      </c>
      <c r="J6723">
        <v>101458959</v>
      </c>
      <c r="K6723">
        <v>101754978</v>
      </c>
      <c r="L6723">
        <v>101755054</v>
      </c>
      <c r="N6723">
        <v>7</v>
      </c>
      <c r="O6723">
        <v>916</v>
      </c>
      <c r="P6723">
        <v>992</v>
      </c>
      <c r="Q6723" t="s">
        <v>16175</v>
      </c>
      <c r="R6723">
        <v>564</v>
      </c>
      <c r="S6723">
        <v>640</v>
      </c>
    </row>
    <row r="6724" spans="1:19" x14ac:dyDescent="0.25">
      <c r="A6724" t="s">
        <v>136</v>
      </c>
      <c r="B6724">
        <v>1</v>
      </c>
      <c r="C6724" t="s">
        <v>1965</v>
      </c>
      <c r="D6724" t="str">
        <f>INDEX(Transcripts[#Data], MATCH(Exons[[#This Row],[Transcript stable ID]], Transcripts[Transcript stable ID], 0), 4)</f>
        <v>NM_181500.3</v>
      </c>
      <c r="E6724" t="s">
        <v>27</v>
      </c>
      <c r="J6724">
        <v>101458959</v>
      </c>
      <c r="K6724">
        <v>101758487</v>
      </c>
      <c r="L6724">
        <v>101758553</v>
      </c>
      <c r="N6724">
        <v>8</v>
      </c>
      <c r="O6724">
        <v>993</v>
      </c>
      <c r="P6724">
        <v>1059</v>
      </c>
      <c r="Q6724" t="s">
        <v>16176</v>
      </c>
      <c r="R6724">
        <v>641</v>
      </c>
      <c r="S6724">
        <v>707</v>
      </c>
    </row>
    <row r="6725" spans="1:19" x14ac:dyDescent="0.25">
      <c r="A6725" t="s">
        <v>136</v>
      </c>
      <c r="B6725">
        <v>1</v>
      </c>
      <c r="C6725" t="s">
        <v>1965</v>
      </c>
      <c r="D6725" t="str">
        <f>INDEX(Transcripts[#Data], MATCH(Exons[[#This Row],[Transcript stable ID]], Transcripts[Transcript stable ID], 0), 4)</f>
        <v>NM_181500.3</v>
      </c>
      <c r="E6725" t="s">
        <v>27</v>
      </c>
      <c r="J6725">
        <v>101458959</v>
      </c>
      <c r="K6725">
        <v>101801840</v>
      </c>
      <c r="L6725">
        <v>101801888</v>
      </c>
      <c r="N6725">
        <v>9</v>
      </c>
      <c r="O6725">
        <v>1060</v>
      </c>
      <c r="P6725">
        <v>1108</v>
      </c>
      <c r="Q6725" t="s">
        <v>16177</v>
      </c>
      <c r="R6725">
        <v>708</v>
      </c>
      <c r="S6725">
        <v>756</v>
      </c>
    </row>
    <row r="6726" spans="1:19" x14ac:dyDescent="0.25">
      <c r="A6726" t="s">
        <v>136</v>
      </c>
      <c r="B6726">
        <v>1</v>
      </c>
      <c r="C6726" t="s">
        <v>1965</v>
      </c>
      <c r="D6726" t="str">
        <f>INDEX(Transcripts[#Data], MATCH(Exons[[#This Row],[Transcript stable ID]], Transcripts[Transcript stable ID], 0), 4)</f>
        <v>NM_181500.3</v>
      </c>
      <c r="E6726" t="s">
        <v>27</v>
      </c>
      <c r="J6726">
        <v>101458959</v>
      </c>
      <c r="K6726">
        <v>101813726</v>
      </c>
      <c r="L6726">
        <v>101813830</v>
      </c>
      <c r="N6726">
        <v>10</v>
      </c>
      <c r="O6726">
        <v>1109</v>
      </c>
      <c r="P6726">
        <v>1213</v>
      </c>
      <c r="Q6726" t="s">
        <v>16178</v>
      </c>
      <c r="R6726">
        <v>757</v>
      </c>
      <c r="S6726">
        <v>861</v>
      </c>
    </row>
    <row r="6727" spans="1:19" x14ac:dyDescent="0.25">
      <c r="A6727" t="s">
        <v>136</v>
      </c>
      <c r="B6727">
        <v>1</v>
      </c>
      <c r="C6727" t="s">
        <v>1965</v>
      </c>
      <c r="D6727" t="str">
        <f>INDEX(Transcripts[#Data], MATCH(Exons[[#This Row],[Transcript stable ID]], Transcripts[Transcript stable ID], 0), 4)</f>
        <v>NM_181500.3</v>
      </c>
      <c r="E6727" t="s">
        <v>27</v>
      </c>
      <c r="J6727">
        <v>101458959</v>
      </c>
      <c r="K6727">
        <v>101821755</v>
      </c>
      <c r="L6727">
        <v>101821937</v>
      </c>
      <c r="N6727">
        <v>11</v>
      </c>
      <c r="O6727">
        <v>1214</v>
      </c>
      <c r="P6727">
        <v>1396</v>
      </c>
      <c r="Q6727" t="s">
        <v>16179</v>
      </c>
      <c r="R6727">
        <v>862</v>
      </c>
      <c r="S6727">
        <v>1044</v>
      </c>
    </row>
    <row r="6728" spans="1:19" x14ac:dyDescent="0.25">
      <c r="A6728" t="s">
        <v>136</v>
      </c>
      <c r="B6728">
        <v>1</v>
      </c>
      <c r="C6728" t="s">
        <v>1965</v>
      </c>
      <c r="D6728" t="str">
        <f>INDEX(Transcripts[#Data], MATCH(Exons[[#This Row],[Transcript stable ID]], Transcripts[Transcript stable ID], 0), 4)</f>
        <v>NM_181500.3</v>
      </c>
      <c r="E6728" t="s">
        <v>27</v>
      </c>
      <c r="J6728">
        <v>101458959</v>
      </c>
      <c r="K6728">
        <v>101833093</v>
      </c>
      <c r="L6728">
        <v>101833151</v>
      </c>
      <c r="N6728">
        <v>12</v>
      </c>
      <c r="O6728">
        <v>1397</v>
      </c>
      <c r="P6728">
        <v>1455</v>
      </c>
      <c r="Q6728" t="s">
        <v>16180</v>
      </c>
      <c r="R6728">
        <v>1045</v>
      </c>
      <c r="S6728">
        <v>1103</v>
      </c>
    </row>
    <row r="6729" spans="1:19" x14ac:dyDescent="0.25">
      <c r="A6729" t="s">
        <v>136</v>
      </c>
      <c r="B6729">
        <v>1</v>
      </c>
      <c r="C6729" t="s">
        <v>1965</v>
      </c>
      <c r="D6729" t="str">
        <f>INDEX(Transcripts[#Data], MATCH(Exons[[#This Row],[Transcript stable ID]], Transcripts[Transcript stable ID], 0), 4)</f>
        <v>NM_181500.3</v>
      </c>
      <c r="E6729" t="s">
        <v>27</v>
      </c>
      <c r="J6729">
        <v>101458959</v>
      </c>
      <c r="K6729">
        <v>101837122</v>
      </c>
      <c r="L6729">
        <v>101837170</v>
      </c>
      <c r="N6729">
        <v>13</v>
      </c>
      <c r="O6729">
        <v>1456</v>
      </c>
      <c r="P6729">
        <v>1504</v>
      </c>
      <c r="Q6729" t="s">
        <v>16181</v>
      </c>
      <c r="R6729">
        <v>1104</v>
      </c>
      <c r="S6729">
        <v>1152</v>
      </c>
    </row>
    <row r="6730" spans="1:19" x14ac:dyDescent="0.25">
      <c r="A6730" t="s">
        <v>136</v>
      </c>
      <c r="B6730">
        <v>1</v>
      </c>
      <c r="C6730" t="s">
        <v>1965</v>
      </c>
      <c r="D6730" t="str">
        <f>INDEX(Transcripts[#Data], MATCH(Exons[[#This Row],[Transcript stable ID]], Transcripts[Transcript stable ID], 0), 4)</f>
        <v>NM_181500.3</v>
      </c>
      <c r="E6730" t="s">
        <v>27</v>
      </c>
      <c r="J6730">
        <v>101458959</v>
      </c>
      <c r="K6730">
        <v>101838787</v>
      </c>
      <c r="L6730">
        <v>101838883</v>
      </c>
      <c r="N6730">
        <v>14</v>
      </c>
      <c r="O6730">
        <v>1505</v>
      </c>
      <c r="P6730">
        <v>1601</v>
      </c>
      <c r="Q6730" t="s">
        <v>16182</v>
      </c>
      <c r="R6730">
        <v>1153</v>
      </c>
      <c r="S6730">
        <v>1249</v>
      </c>
    </row>
    <row r="6731" spans="1:19" x14ac:dyDescent="0.25">
      <c r="A6731" t="s">
        <v>136</v>
      </c>
      <c r="B6731">
        <v>1</v>
      </c>
      <c r="C6731" t="s">
        <v>1965</v>
      </c>
      <c r="D6731" t="str">
        <f>INDEX(Transcripts[#Data], MATCH(Exons[[#This Row],[Transcript stable ID]], Transcripts[Transcript stable ID], 0), 4)</f>
        <v>NM_181500.3</v>
      </c>
      <c r="E6731" t="s">
        <v>27</v>
      </c>
      <c r="J6731">
        <v>101458959</v>
      </c>
      <c r="K6731">
        <v>101916637</v>
      </c>
      <c r="L6731">
        <v>101916764</v>
      </c>
      <c r="N6731">
        <v>15</v>
      </c>
      <c r="O6731">
        <v>1602</v>
      </c>
      <c r="P6731">
        <v>1729</v>
      </c>
      <c r="Q6731" t="s">
        <v>16183</v>
      </c>
      <c r="R6731">
        <v>1250</v>
      </c>
      <c r="S6731">
        <v>1377</v>
      </c>
    </row>
    <row r="6732" spans="1:19" x14ac:dyDescent="0.25">
      <c r="A6732" t="s">
        <v>136</v>
      </c>
      <c r="B6732">
        <v>1</v>
      </c>
      <c r="C6732" t="s">
        <v>1965</v>
      </c>
      <c r="D6732" t="str">
        <f>INDEX(Transcripts[#Data], MATCH(Exons[[#This Row],[Transcript stable ID]], Transcripts[Transcript stable ID], 0), 4)</f>
        <v>NM_181500.3</v>
      </c>
      <c r="E6732" t="s">
        <v>27</v>
      </c>
      <c r="J6732">
        <v>101458959</v>
      </c>
      <c r="K6732">
        <v>101917515</v>
      </c>
      <c r="L6732">
        <v>101917581</v>
      </c>
      <c r="N6732">
        <v>16</v>
      </c>
      <c r="O6732">
        <v>1730</v>
      </c>
      <c r="P6732">
        <v>1796</v>
      </c>
      <c r="Q6732" t="s">
        <v>16184</v>
      </c>
      <c r="R6732">
        <v>1378</v>
      </c>
      <c r="S6732">
        <v>1444</v>
      </c>
    </row>
    <row r="6733" spans="1:19" x14ac:dyDescent="0.25">
      <c r="A6733" t="s">
        <v>136</v>
      </c>
      <c r="B6733">
        <v>1</v>
      </c>
      <c r="C6733" t="s">
        <v>1965</v>
      </c>
      <c r="D6733" t="str">
        <f>INDEX(Transcripts[#Data], MATCH(Exons[[#This Row],[Transcript stable ID]], Transcripts[Transcript stable ID], 0), 4)</f>
        <v>NM_181500.3</v>
      </c>
      <c r="E6733" t="s">
        <v>27</v>
      </c>
      <c r="J6733">
        <v>101458959</v>
      </c>
      <c r="K6733">
        <v>101918518</v>
      </c>
      <c r="L6733">
        <v>101918630</v>
      </c>
      <c r="N6733">
        <v>17</v>
      </c>
      <c r="O6733">
        <v>1797</v>
      </c>
      <c r="P6733">
        <v>1909</v>
      </c>
      <c r="Q6733" t="s">
        <v>16185</v>
      </c>
      <c r="R6733">
        <v>1445</v>
      </c>
      <c r="S6733">
        <v>1557</v>
      </c>
    </row>
    <row r="6734" spans="1:19" x14ac:dyDescent="0.25">
      <c r="A6734" t="s">
        <v>136</v>
      </c>
      <c r="B6734">
        <v>1</v>
      </c>
      <c r="C6734" t="s">
        <v>1965</v>
      </c>
      <c r="D6734" t="str">
        <f>INDEX(Transcripts[#Data], MATCH(Exons[[#This Row],[Transcript stable ID]], Transcripts[Transcript stable ID], 0), 4)</f>
        <v>NM_181500.3</v>
      </c>
      <c r="E6734" t="s">
        <v>27</v>
      </c>
      <c r="J6734">
        <v>101458959</v>
      </c>
      <c r="K6734">
        <v>101921220</v>
      </c>
      <c r="L6734">
        <v>101921336</v>
      </c>
      <c r="N6734">
        <v>18</v>
      </c>
      <c r="O6734">
        <v>1910</v>
      </c>
      <c r="P6734">
        <v>2026</v>
      </c>
      <c r="Q6734" t="s">
        <v>16186</v>
      </c>
      <c r="R6734">
        <v>1558</v>
      </c>
      <c r="S6734">
        <v>1674</v>
      </c>
    </row>
    <row r="6735" spans="1:19" x14ac:dyDescent="0.25">
      <c r="A6735" t="s">
        <v>136</v>
      </c>
      <c r="B6735">
        <v>1</v>
      </c>
      <c r="C6735" t="s">
        <v>1965</v>
      </c>
      <c r="D6735" t="str">
        <f>INDEX(Transcripts[#Data], MATCH(Exons[[#This Row],[Transcript stable ID]], Transcripts[Transcript stable ID], 0), 4)</f>
        <v>NM_181500.3</v>
      </c>
      <c r="E6735" t="s">
        <v>27</v>
      </c>
      <c r="J6735">
        <v>101458959</v>
      </c>
      <c r="K6735">
        <v>101923329</v>
      </c>
      <c r="L6735">
        <v>101923412</v>
      </c>
      <c r="N6735">
        <v>19</v>
      </c>
      <c r="O6735">
        <v>2027</v>
      </c>
      <c r="P6735">
        <v>2110</v>
      </c>
      <c r="Q6735" t="s">
        <v>16187</v>
      </c>
      <c r="R6735">
        <v>1675</v>
      </c>
      <c r="S6735">
        <v>1758</v>
      </c>
    </row>
    <row r="6736" spans="1:19" x14ac:dyDescent="0.25">
      <c r="A6736" t="s">
        <v>136</v>
      </c>
      <c r="B6736">
        <v>1</v>
      </c>
      <c r="C6736" t="s">
        <v>1965</v>
      </c>
      <c r="D6736" t="str">
        <f>INDEX(Transcripts[#Data], MATCH(Exons[[#This Row],[Transcript stable ID]], Transcripts[Transcript stable ID], 0), 4)</f>
        <v>NM_181500.3</v>
      </c>
      <c r="E6736" t="s">
        <v>27</v>
      </c>
      <c r="J6736">
        <v>101458959</v>
      </c>
      <c r="K6736">
        <v>101924096</v>
      </c>
      <c r="L6736">
        <v>101924152</v>
      </c>
      <c r="N6736">
        <v>20</v>
      </c>
      <c r="O6736">
        <v>2111</v>
      </c>
      <c r="P6736">
        <v>2167</v>
      </c>
      <c r="Q6736" t="s">
        <v>16188</v>
      </c>
      <c r="R6736">
        <v>1759</v>
      </c>
      <c r="S6736">
        <v>1815</v>
      </c>
    </row>
    <row r="6737" spans="1:19" x14ac:dyDescent="0.25">
      <c r="A6737" t="s">
        <v>136</v>
      </c>
      <c r="B6737">
        <v>1</v>
      </c>
      <c r="C6737" t="s">
        <v>1965</v>
      </c>
      <c r="D6737" t="str">
        <f>INDEX(Transcripts[#Data], MATCH(Exons[[#This Row],[Transcript stable ID]], Transcripts[Transcript stable ID], 0), 4)</f>
        <v>NM_181500.3</v>
      </c>
      <c r="E6737" t="s">
        <v>27</v>
      </c>
      <c r="J6737">
        <v>101458959</v>
      </c>
      <c r="K6737">
        <v>101925132</v>
      </c>
      <c r="L6737">
        <v>101925212</v>
      </c>
      <c r="N6737">
        <v>21</v>
      </c>
      <c r="O6737">
        <v>2168</v>
      </c>
      <c r="P6737">
        <v>2248</v>
      </c>
      <c r="Q6737" t="s">
        <v>16189</v>
      </c>
      <c r="R6737">
        <v>1816</v>
      </c>
      <c r="S6737">
        <v>1896</v>
      </c>
    </row>
    <row r="6738" spans="1:19" x14ac:dyDescent="0.25">
      <c r="A6738" t="s">
        <v>136</v>
      </c>
      <c r="B6738">
        <v>1</v>
      </c>
      <c r="C6738" t="s">
        <v>1965</v>
      </c>
      <c r="D6738" t="str">
        <f>INDEX(Transcripts[#Data], MATCH(Exons[[#This Row],[Transcript stable ID]], Transcripts[Transcript stable ID], 0), 4)</f>
        <v>NM_181500.3</v>
      </c>
      <c r="E6738" t="s">
        <v>27</v>
      </c>
      <c r="J6738">
        <v>101458959</v>
      </c>
      <c r="K6738">
        <v>101926004</v>
      </c>
      <c r="L6738">
        <v>101926068</v>
      </c>
      <c r="N6738">
        <v>22</v>
      </c>
      <c r="O6738">
        <v>2249</v>
      </c>
      <c r="P6738">
        <v>2313</v>
      </c>
      <c r="Q6738" t="s">
        <v>16190</v>
      </c>
      <c r="R6738">
        <v>1897</v>
      </c>
      <c r="S6738">
        <v>1961</v>
      </c>
    </row>
    <row r="6739" spans="1:19" x14ac:dyDescent="0.25">
      <c r="A6739" t="s">
        <v>136</v>
      </c>
      <c r="B6739">
        <v>1</v>
      </c>
      <c r="C6739" t="s">
        <v>1965</v>
      </c>
      <c r="D6739" t="str">
        <f>INDEX(Transcripts[#Data], MATCH(Exons[[#This Row],[Transcript stable ID]], Transcripts[Transcript stable ID], 0), 4)</f>
        <v>NM_181500.3</v>
      </c>
      <c r="E6739" t="s">
        <v>27</v>
      </c>
      <c r="H6739">
        <v>101926383</v>
      </c>
      <c r="I6739">
        <v>101927249</v>
      </c>
      <c r="J6739">
        <v>101458959</v>
      </c>
      <c r="K6739">
        <v>101926313</v>
      </c>
      <c r="L6739">
        <v>101927249</v>
      </c>
      <c r="N6739">
        <v>23</v>
      </c>
      <c r="O6739">
        <v>2314</v>
      </c>
      <c r="P6739">
        <v>2383</v>
      </c>
      <c r="Q6739" t="s">
        <v>16191</v>
      </c>
      <c r="R6739">
        <v>1962</v>
      </c>
      <c r="S6739">
        <v>2031</v>
      </c>
    </row>
    <row r="6740" spans="1:19" x14ac:dyDescent="0.25">
      <c r="A6740" t="s">
        <v>136</v>
      </c>
      <c r="B6740">
        <v>1</v>
      </c>
      <c r="C6740" t="s">
        <v>1973</v>
      </c>
      <c r="D6740" t="str">
        <f>INDEX(Transcripts[#Data], MATCH(Exons[[#This Row],[Transcript stable ID]], Transcripts[Transcript stable ID], 0), 4)</f>
        <v>NM_001913.4</v>
      </c>
      <c r="E6740" t="s">
        <v>27</v>
      </c>
      <c r="J6740">
        <v>101459285</v>
      </c>
      <c r="K6740">
        <v>101559395</v>
      </c>
      <c r="L6740">
        <v>101559505</v>
      </c>
      <c r="N6740">
        <v>2</v>
      </c>
      <c r="O6740">
        <v>90</v>
      </c>
      <c r="P6740">
        <v>200</v>
      </c>
      <c r="Q6740" t="s">
        <v>16170</v>
      </c>
      <c r="R6740">
        <v>64</v>
      </c>
      <c r="S6740">
        <v>174</v>
      </c>
    </row>
    <row r="6741" spans="1:19" x14ac:dyDescent="0.25">
      <c r="A6741" t="s">
        <v>136</v>
      </c>
      <c r="B6741">
        <v>1</v>
      </c>
      <c r="C6741" t="s">
        <v>1973</v>
      </c>
      <c r="D6741" t="str">
        <f>INDEX(Transcripts[#Data], MATCH(Exons[[#This Row],[Transcript stable ID]], Transcripts[Transcript stable ID], 0), 4)</f>
        <v>NM_001913.4</v>
      </c>
      <c r="E6741" t="s">
        <v>27</v>
      </c>
      <c r="J6741">
        <v>101459285</v>
      </c>
      <c r="K6741">
        <v>101671378</v>
      </c>
      <c r="L6741">
        <v>101671425</v>
      </c>
      <c r="N6741">
        <v>3</v>
      </c>
      <c r="O6741">
        <v>201</v>
      </c>
      <c r="P6741">
        <v>248</v>
      </c>
      <c r="Q6741" t="s">
        <v>16171</v>
      </c>
      <c r="R6741">
        <v>175</v>
      </c>
      <c r="S6741">
        <v>222</v>
      </c>
    </row>
    <row r="6742" spans="1:19" x14ac:dyDescent="0.25">
      <c r="A6742" t="s">
        <v>136</v>
      </c>
      <c r="B6742">
        <v>1</v>
      </c>
      <c r="C6742" t="s">
        <v>1973</v>
      </c>
      <c r="D6742" t="str">
        <f>INDEX(Transcripts[#Data], MATCH(Exons[[#This Row],[Transcript stable ID]], Transcripts[Transcript stable ID], 0), 4)</f>
        <v>NM_001913.4</v>
      </c>
      <c r="E6742" t="s">
        <v>27</v>
      </c>
      <c r="J6742">
        <v>101459285</v>
      </c>
      <c r="K6742">
        <v>101713619</v>
      </c>
      <c r="L6742">
        <v>101713697</v>
      </c>
      <c r="N6742">
        <v>4</v>
      </c>
      <c r="O6742">
        <v>249</v>
      </c>
      <c r="P6742">
        <v>327</v>
      </c>
      <c r="Q6742" t="s">
        <v>16172</v>
      </c>
      <c r="R6742">
        <v>223</v>
      </c>
      <c r="S6742">
        <v>301</v>
      </c>
    </row>
    <row r="6743" spans="1:19" x14ac:dyDescent="0.25">
      <c r="A6743" t="s">
        <v>136</v>
      </c>
      <c r="B6743">
        <v>1</v>
      </c>
      <c r="C6743" t="s">
        <v>1973</v>
      </c>
      <c r="D6743" t="str">
        <f>INDEX(Transcripts[#Data], MATCH(Exons[[#This Row],[Transcript stable ID]], Transcripts[Transcript stable ID], 0), 4)</f>
        <v>NM_001913.4</v>
      </c>
      <c r="E6743" t="s">
        <v>27</v>
      </c>
      <c r="J6743">
        <v>101459285</v>
      </c>
      <c r="K6743">
        <v>101740644</v>
      </c>
      <c r="L6743">
        <v>101740781</v>
      </c>
      <c r="N6743">
        <v>5</v>
      </c>
      <c r="O6743">
        <v>328</v>
      </c>
      <c r="P6743">
        <v>465</v>
      </c>
      <c r="Q6743" t="s">
        <v>16173</v>
      </c>
      <c r="R6743">
        <v>302</v>
      </c>
      <c r="S6743">
        <v>439</v>
      </c>
    </row>
    <row r="6744" spans="1:19" x14ac:dyDescent="0.25">
      <c r="A6744" t="s">
        <v>136</v>
      </c>
      <c r="B6744">
        <v>1</v>
      </c>
      <c r="C6744" t="s">
        <v>1973</v>
      </c>
      <c r="D6744" t="str">
        <f>INDEX(Transcripts[#Data], MATCH(Exons[[#This Row],[Transcript stable ID]], Transcripts[Transcript stable ID], 0), 4)</f>
        <v>NM_001913.4</v>
      </c>
      <c r="E6744" t="s">
        <v>27</v>
      </c>
      <c r="J6744">
        <v>101459285</v>
      </c>
      <c r="K6744">
        <v>101747616</v>
      </c>
      <c r="L6744">
        <v>101747739</v>
      </c>
      <c r="N6744">
        <v>6</v>
      </c>
      <c r="O6744">
        <v>466</v>
      </c>
      <c r="P6744">
        <v>589</v>
      </c>
      <c r="Q6744" t="s">
        <v>16174</v>
      </c>
      <c r="R6744">
        <v>440</v>
      </c>
      <c r="S6744">
        <v>563</v>
      </c>
    </row>
    <row r="6745" spans="1:19" x14ac:dyDescent="0.25">
      <c r="A6745" t="s">
        <v>136</v>
      </c>
      <c r="B6745">
        <v>1</v>
      </c>
      <c r="C6745" t="s">
        <v>1973</v>
      </c>
      <c r="D6745" t="str">
        <f>INDEX(Transcripts[#Data], MATCH(Exons[[#This Row],[Transcript stable ID]], Transcripts[Transcript stable ID], 0), 4)</f>
        <v>NM_001913.4</v>
      </c>
      <c r="E6745" t="s">
        <v>27</v>
      </c>
      <c r="J6745">
        <v>101459285</v>
      </c>
      <c r="K6745">
        <v>101754978</v>
      </c>
      <c r="L6745">
        <v>101755054</v>
      </c>
      <c r="N6745">
        <v>7</v>
      </c>
      <c r="O6745">
        <v>590</v>
      </c>
      <c r="P6745">
        <v>666</v>
      </c>
      <c r="Q6745" t="s">
        <v>16175</v>
      </c>
      <c r="R6745">
        <v>564</v>
      </c>
      <c r="S6745">
        <v>640</v>
      </c>
    </row>
    <row r="6746" spans="1:19" x14ac:dyDescent="0.25">
      <c r="A6746" t="s">
        <v>136</v>
      </c>
      <c r="B6746">
        <v>1</v>
      </c>
      <c r="C6746" t="s">
        <v>1973</v>
      </c>
      <c r="D6746" t="str">
        <f>INDEX(Transcripts[#Data], MATCH(Exons[[#This Row],[Transcript stable ID]], Transcripts[Transcript stable ID], 0), 4)</f>
        <v>NM_001913.4</v>
      </c>
      <c r="E6746" t="s">
        <v>27</v>
      </c>
      <c r="J6746">
        <v>101459285</v>
      </c>
      <c r="K6746">
        <v>101758487</v>
      </c>
      <c r="L6746">
        <v>101758553</v>
      </c>
      <c r="N6746">
        <v>8</v>
      </c>
      <c r="O6746">
        <v>667</v>
      </c>
      <c r="P6746">
        <v>733</v>
      </c>
      <c r="Q6746" t="s">
        <v>16176</v>
      </c>
      <c r="R6746">
        <v>641</v>
      </c>
      <c r="S6746">
        <v>707</v>
      </c>
    </row>
    <row r="6747" spans="1:19" x14ac:dyDescent="0.25">
      <c r="A6747" t="s">
        <v>136</v>
      </c>
      <c r="B6747">
        <v>1</v>
      </c>
      <c r="C6747" t="s">
        <v>1973</v>
      </c>
      <c r="D6747" t="str">
        <f>INDEX(Transcripts[#Data], MATCH(Exons[[#This Row],[Transcript stable ID]], Transcripts[Transcript stable ID], 0), 4)</f>
        <v>NM_001913.4</v>
      </c>
      <c r="E6747" t="s">
        <v>27</v>
      </c>
      <c r="J6747">
        <v>101459285</v>
      </c>
      <c r="K6747">
        <v>101801840</v>
      </c>
      <c r="L6747">
        <v>101801888</v>
      </c>
      <c r="N6747">
        <v>9</v>
      </c>
      <c r="O6747">
        <v>734</v>
      </c>
      <c r="P6747">
        <v>782</v>
      </c>
      <c r="Q6747" t="s">
        <v>16177</v>
      </c>
      <c r="R6747">
        <v>708</v>
      </c>
      <c r="S6747">
        <v>756</v>
      </c>
    </row>
    <row r="6748" spans="1:19" x14ac:dyDescent="0.25">
      <c r="A6748" t="s">
        <v>136</v>
      </c>
      <c r="B6748">
        <v>1</v>
      </c>
      <c r="C6748" t="s">
        <v>1973</v>
      </c>
      <c r="D6748" t="str">
        <f>INDEX(Transcripts[#Data], MATCH(Exons[[#This Row],[Transcript stable ID]], Transcripts[Transcript stable ID], 0), 4)</f>
        <v>NM_001913.4</v>
      </c>
      <c r="E6748" t="s">
        <v>27</v>
      </c>
      <c r="J6748">
        <v>101459285</v>
      </c>
      <c r="K6748">
        <v>101813726</v>
      </c>
      <c r="L6748">
        <v>101813830</v>
      </c>
      <c r="N6748">
        <v>10</v>
      </c>
      <c r="O6748">
        <v>783</v>
      </c>
      <c r="P6748">
        <v>887</v>
      </c>
      <c r="Q6748" t="s">
        <v>16178</v>
      </c>
      <c r="R6748">
        <v>757</v>
      </c>
      <c r="S6748">
        <v>861</v>
      </c>
    </row>
    <row r="6749" spans="1:19" x14ac:dyDescent="0.25">
      <c r="A6749" t="s">
        <v>136</v>
      </c>
      <c r="B6749">
        <v>1</v>
      </c>
      <c r="C6749" t="s">
        <v>1973</v>
      </c>
      <c r="D6749" t="str">
        <f>INDEX(Transcripts[#Data], MATCH(Exons[[#This Row],[Transcript stable ID]], Transcripts[Transcript stable ID], 0), 4)</f>
        <v>NM_001913.4</v>
      </c>
      <c r="E6749" t="s">
        <v>27</v>
      </c>
      <c r="J6749">
        <v>101459285</v>
      </c>
      <c r="K6749">
        <v>101833093</v>
      </c>
      <c r="L6749">
        <v>101833151</v>
      </c>
      <c r="N6749">
        <v>12</v>
      </c>
      <c r="O6749">
        <v>1077</v>
      </c>
      <c r="P6749">
        <v>1135</v>
      </c>
      <c r="Q6749" t="s">
        <v>16180</v>
      </c>
      <c r="R6749">
        <v>1051</v>
      </c>
      <c r="S6749">
        <v>1109</v>
      </c>
    </row>
    <row r="6750" spans="1:19" x14ac:dyDescent="0.25">
      <c r="A6750" t="s">
        <v>136</v>
      </c>
      <c r="B6750">
        <v>1</v>
      </c>
      <c r="C6750" t="s">
        <v>1973</v>
      </c>
      <c r="D6750" t="str">
        <f>INDEX(Transcripts[#Data], MATCH(Exons[[#This Row],[Transcript stable ID]], Transcripts[Transcript stable ID], 0), 4)</f>
        <v>NM_001913.4</v>
      </c>
      <c r="E6750" t="s">
        <v>27</v>
      </c>
      <c r="J6750">
        <v>101459285</v>
      </c>
      <c r="K6750">
        <v>101837122</v>
      </c>
      <c r="L6750">
        <v>101837170</v>
      </c>
      <c r="N6750">
        <v>13</v>
      </c>
      <c r="O6750">
        <v>1136</v>
      </c>
      <c r="P6750">
        <v>1184</v>
      </c>
      <c r="Q6750" t="s">
        <v>16181</v>
      </c>
      <c r="R6750">
        <v>1110</v>
      </c>
      <c r="S6750">
        <v>1158</v>
      </c>
    </row>
    <row r="6751" spans="1:19" x14ac:dyDescent="0.25">
      <c r="A6751" t="s">
        <v>136</v>
      </c>
      <c r="B6751">
        <v>1</v>
      </c>
      <c r="C6751" t="s">
        <v>1973</v>
      </c>
      <c r="D6751" t="str">
        <f>INDEX(Transcripts[#Data], MATCH(Exons[[#This Row],[Transcript stable ID]], Transcripts[Transcript stable ID], 0), 4)</f>
        <v>NM_001913.4</v>
      </c>
      <c r="E6751" t="s">
        <v>27</v>
      </c>
      <c r="J6751">
        <v>101459285</v>
      </c>
      <c r="K6751">
        <v>101838787</v>
      </c>
      <c r="L6751">
        <v>101838883</v>
      </c>
      <c r="N6751">
        <v>14</v>
      </c>
      <c r="O6751">
        <v>1185</v>
      </c>
      <c r="P6751">
        <v>1281</v>
      </c>
      <c r="Q6751" t="s">
        <v>16182</v>
      </c>
      <c r="R6751">
        <v>1159</v>
      </c>
      <c r="S6751">
        <v>1255</v>
      </c>
    </row>
    <row r="6752" spans="1:19" x14ac:dyDescent="0.25">
      <c r="A6752" t="s">
        <v>136</v>
      </c>
      <c r="B6752">
        <v>1</v>
      </c>
      <c r="C6752" t="s">
        <v>1973</v>
      </c>
      <c r="D6752" t="str">
        <f>INDEX(Transcripts[#Data], MATCH(Exons[[#This Row],[Transcript stable ID]], Transcripts[Transcript stable ID], 0), 4)</f>
        <v>NM_001913.4</v>
      </c>
      <c r="E6752" t="s">
        <v>27</v>
      </c>
      <c r="J6752">
        <v>101459285</v>
      </c>
      <c r="K6752">
        <v>101916637</v>
      </c>
      <c r="L6752">
        <v>101916764</v>
      </c>
      <c r="N6752">
        <v>15</v>
      </c>
      <c r="O6752">
        <v>1282</v>
      </c>
      <c r="P6752">
        <v>1409</v>
      </c>
      <c r="Q6752" t="s">
        <v>16183</v>
      </c>
      <c r="R6752">
        <v>1256</v>
      </c>
      <c r="S6752">
        <v>1383</v>
      </c>
    </row>
    <row r="6753" spans="1:19" x14ac:dyDescent="0.25">
      <c r="A6753" t="s">
        <v>136</v>
      </c>
      <c r="B6753">
        <v>1</v>
      </c>
      <c r="C6753" t="s">
        <v>1973</v>
      </c>
      <c r="D6753" t="str">
        <f>INDEX(Transcripts[#Data], MATCH(Exons[[#This Row],[Transcript stable ID]], Transcripts[Transcript stable ID], 0), 4)</f>
        <v>NM_001913.4</v>
      </c>
      <c r="E6753" t="s">
        <v>27</v>
      </c>
      <c r="J6753">
        <v>101459285</v>
      </c>
      <c r="K6753">
        <v>101917515</v>
      </c>
      <c r="L6753">
        <v>101917581</v>
      </c>
      <c r="N6753">
        <v>16</v>
      </c>
      <c r="O6753">
        <v>1410</v>
      </c>
      <c r="P6753">
        <v>1476</v>
      </c>
      <c r="Q6753" t="s">
        <v>16184</v>
      </c>
      <c r="R6753">
        <v>1384</v>
      </c>
      <c r="S6753">
        <v>1450</v>
      </c>
    </row>
    <row r="6754" spans="1:19" x14ac:dyDescent="0.25">
      <c r="A6754" t="s">
        <v>136</v>
      </c>
      <c r="B6754">
        <v>1</v>
      </c>
      <c r="C6754" t="s">
        <v>1973</v>
      </c>
      <c r="D6754" t="str">
        <f>INDEX(Transcripts[#Data], MATCH(Exons[[#This Row],[Transcript stable ID]], Transcripts[Transcript stable ID], 0), 4)</f>
        <v>NM_001913.4</v>
      </c>
      <c r="E6754" t="s">
        <v>27</v>
      </c>
      <c r="J6754">
        <v>101459285</v>
      </c>
      <c r="K6754">
        <v>101918518</v>
      </c>
      <c r="L6754">
        <v>101918630</v>
      </c>
      <c r="N6754">
        <v>17</v>
      </c>
      <c r="O6754">
        <v>1477</v>
      </c>
      <c r="P6754">
        <v>1589</v>
      </c>
      <c r="Q6754" t="s">
        <v>16185</v>
      </c>
      <c r="R6754">
        <v>1451</v>
      </c>
      <c r="S6754">
        <v>1563</v>
      </c>
    </row>
    <row r="6755" spans="1:19" x14ac:dyDescent="0.25">
      <c r="A6755" t="s">
        <v>136</v>
      </c>
      <c r="B6755">
        <v>1</v>
      </c>
      <c r="C6755" t="s">
        <v>1973</v>
      </c>
      <c r="D6755" t="str">
        <f>INDEX(Transcripts[#Data], MATCH(Exons[[#This Row],[Transcript stable ID]], Transcripts[Transcript stable ID], 0), 4)</f>
        <v>NM_001913.4</v>
      </c>
      <c r="E6755" t="s">
        <v>27</v>
      </c>
      <c r="J6755">
        <v>101459285</v>
      </c>
      <c r="K6755">
        <v>101921220</v>
      </c>
      <c r="L6755">
        <v>101921336</v>
      </c>
      <c r="N6755">
        <v>18</v>
      </c>
      <c r="O6755">
        <v>1590</v>
      </c>
      <c r="P6755">
        <v>1706</v>
      </c>
      <c r="Q6755" t="s">
        <v>16186</v>
      </c>
      <c r="R6755">
        <v>1564</v>
      </c>
      <c r="S6755">
        <v>1680</v>
      </c>
    </row>
    <row r="6756" spans="1:19" x14ac:dyDescent="0.25">
      <c r="A6756" t="s">
        <v>136</v>
      </c>
      <c r="B6756">
        <v>1</v>
      </c>
      <c r="C6756" t="s">
        <v>1973</v>
      </c>
      <c r="D6756" t="str">
        <f>INDEX(Transcripts[#Data], MATCH(Exons[[#This Row],[Transcript stable ID]], Transcripts[Transcript stable ID], 0), 4)</f>
        <v>NM_001913.4</v>
      </c>
      <c r="E6756" t="s">
        <v>27</v>
      </c>
      <c r="J6756">
        <v>101459285</v>
      </c>
      <c r="K6756">
        <v>101923329</v>
      </c>
      <c r="L6756">
        <v>101923412</v>
      </c>
      <c r="N6756">
        <v>19</v>
      </c>
      <c r="O6756">
        <v>1707</v>
      </c>
      <c r="P6756">
        <v>1790</v>
      </c>
      <c r="Q6756" t="s">
        <v>16187</v>
      </c>
      <c r="R6756">
        <v>1681</v>
      </c>
      <c r="S6756">
        <v>1764</v>
      </c>
    </row>
    <row r="6757" spans="1:19" x14ac:dyDescent="0.25">
      <c r="A6757" t="s">
        <v>136</v>
      </c>
      <c r="B6757">
        <v>1</v>
      </c>
      <c r="C6757" t="s">
        <v>1973</v>
      </c>
      <c r="D6757" t="str">
        <f>INDEX(Transcripts[#Data], MATCH(Exons[[#This Row],[Transcript stable ID]], Transcripts[Transcript stable ID], 0), 4)</f>
        <v>NM_001913.4</v>
      </c>
      <c r="E6757" t="s">
        <v>27</v>
      </c>
      <c r="J6757">
        <v>101459285</v>
      </c>
      <c r="K6757">
        <v>101924096</v>
      </c>
      <c r="L6757">
        <v>101924152</v>
      </c>
      <c r="N6757">
        <v>20</v>
      </c>
      <c r="O6757">
        <v>1791</v>
      </c>
      <c r="P6757">
        <v>1847</v>
      </c>
      <c r="Q6757" t="s">
        <v>16188</v>
      </c>
      <c r="R6757">
        <v>1765</v>
      </c>
      <c r="S6757">
        <v>1821</v>
      </c>
    </row>
    <row r="6758" spans="1:19" x14ac:dyDescent="0.25">
      <c r="A6758" t="s">
        <v>136</v>
      </c>
      <c r="B6758">
        <v>1</v>
      </c>
      <c r="C6758" t="s">
        <v>1973</v>
      </c>
      <c r="D6758" t="str">
        <f>INDEX(Transcripts[#Data], MATCH(Exons[[#This Row],[Transcript stable ID]], Transcripts[Transcript stable ID], 0), 4)</f>
        <v>NM_001913.4</v>
      </c>
      <c r="E6758" t="s">
        <v>27</v>
      </c>
      <c r="J6758">
        <v>101459285</v>
      </c>
      <c r="K6758">
        <v>101925132</v>
      </c>
      <c r="L6758">
        <v>101925212</v>
      </c>
      <c r="N6758">
        <v>21</v>
      </c>
      <c r="O6758">
        <v>1848</v>
      </c>
      <c r="P6758">
        <v>1928</v>
      </c>
      <c r="Q6758" t="s">
        <v>16189</v>
      </c>
      <c r="R6758">
        <v>1822</v>
      </c>
      <c r="S6758">
        <v>1902</v>
      </c>
    </row>
    <row r="6759" spans="1:19" x14ac:dyDescent="0.25">
      <c r="A6759" t="s">
        <v>136</v>
      </c>
      <c r="B6759">
        <v>1</v>
      </c>
      <c r="C6759" t="s">
        <v>1973</v>
      </c>
      <c r="D6759" t="str">
        <f>INDEX(Transcripts[#Data], MATCH(Exons[[#This Row],[Transcript stable ID]], Transcripts[Transcript stable ID], 0), 4)</f>
        <v>NM_001913.4</v>
      </c>
      <c r="E6759" t="s">
        <v>27</v>
      </c>
      <c r="J6759">
        <v>101459285</v>
      </c>
      <c r="K6759">
        <v>101926004</v>
      </c>
      <c r="L6759">
        <v>101926068</v>
      </c>
      <c r="N6759">
        <v>22</v>
      </c>
      <c r="O6759">
        <v>1929</v>
      </c>
      <c r="P6759">
        <v>1993</v>
      </c>
      <c r="Q6759" t="s">
        <v>16190</v>
      </c>
      <c r="R6759">
        <v>1903</v>
      </c>
      <c r="S6759">
        <v>1967</v>
      </c>
    </row>
    <row r="6760" spans="1:19" x14ac:dyDescent="0.25">
      <c r="A6760" t="s">
        <v>136</v>
      </c>
      <c r="B6760">
        <v>1</v>
      </c>
      <c r="C6760" t="s">
        <v>1973</v>
      </c>
      <c r="D6760" t="str">
        <f>INDEX(Transcripts[#Data], MATCH(Exons[[#This Row],[Transcript stable ID]], Transcripts[Transcript stable ID], 0), 4)</f>
        <v>NM_001913.4</v>
      </c>
      <c r="E6760" t="s">
        <v>27</v>
      </c>
      <c r="H6760">
        <v>101926383</v>
      </c>
      <c r="I6760">
        <v>101927249</v>
      </c>
      <c r="J6760">
        <v>101459285</v>
      </c>
      <c r="K6760">
        <v>101926313</v>
      </c>
      <c r="L6760">
        <v>101927249</v>
      </c>
      <c r="N6760">
        <v>23</v>
      </c>
      <c r="O6760">
        <v>1994</v>
      </c>
      <c r="P6760">
        <v>2063</v>
      </c>
      <c r="Q6760" t="s">
        <v>16191</v>
      </c>
      <c r="R6760">
        <v>1968</v>
      </c>
      <c r="S6760">
        <v>2037</v>
      </c>
    </row>
    <row r="6761" spans="1:19" x14ac:dyDescent="0.25">
      <c r="A6761" t="s">
        <v>136</v>
      </c>
      <c r="B6761">
        <v>1</v>
      </c>
      <c r="C6761" t="s">
        <v>1973</v>
      </c>
      <c r="D6761" t="str">
        <f>INDEX(Transcripts[#Data], MATCH(Exons[[#This Row],[Transcript stable ID]], Transcripts[Transcript stable ID], 0), 4)</f>
        <v>NM_001913.4</v>
      </c>
      <c r="E6761" t="s">
        <v>27</v>
      </c>
      <c r="F6761">
        <v>101459285</v>
      </c>
      <c r="G6761">
        <v>101459310</v>
      </c>
      <c r="J6761">
        <v>101459285</v>
      </c>
      <c r="K6761">
        <v>101459285</v>
      </c>
      <c r="L6761">
        <v>101459373</v>
      </c>
      <c r="N6761">
        <v>1</v>
      </c>
      <c r="O6761">
        <v>27</v>
      </c>
      <c r="P6761">
        <v>89</v>
      </c>
      <c r="Q6761" t="s">
        <v>16192</v>
      </c>
      <c r="R6761">
        <v>1</v>
      </c>
      <c r="S6761">
        <v>63</v>
      </c>
    </row>
    <row r="6762" spans="1:19" x14ac:dyDescent="0.25">
      <c r="A6762" t="s">
        <v>136</v>
      </c>
      <c r="B6762">
        <v>1</v>
      </c>
      <c r="C6762" t="s">
        <v>1973</v>
      </c>
      <c r="D6762" t="str">
        <f>INDEX(Transcripts[#Data], MATCH(Exons[[#This Row],[Transcript stable ID]], Transcripts[Transcript stable ID], 0), 4)</f>
        <v>NM_001913.4</v>
      </c>
      <c r="E6762" t="s">
        <v>27</v>
      </c>
      <c r="J6762">
        <v>101459285</v>
      </c>
      <c r="K6762">
        <v>101821749</v>
      </c>
      <c r="L6762">
        <v>101821937</v>
      </c>
      <c r="N6762">
        <v>11</v>
      </c>
      <c r="O6762">
        <v>888</v>
      </c>
      <c r="P6762">
        <v>1076</v>
      </c>
      <c r="Q6762" t="s">
        <v>16193</v>
      </c>
      <c r="R6762">
        <v>862</v>
      </c>
      <c r="S6762">
        <v>1050</v>
      </c>
    </row>
    <row r="6763" spans="1:19" x14ac:dyDescent="0.25">
      <c r="A6763" t="s">
        <v>136</v>
      </c>
      <c r="B6763">
        <v>1</v>
      </c>
      <c r="C6763" t="s">
        <v>1991</v>
      </c>
      <c r="D6763" t="str">
        <f>INDEX(Transcripts[#Data], MATCH(Exons[[#This Row],[Transcript stable ID]], Transcripts[Transcript stable ID], 0), 4)</f>
        <v>NM_001202546.2</v>
      </c>
      <c r="E6763" t="s">
        <v>27</v>
      </c>
      <c r="J6763">
        <v>101459288</v>
      </c>
      <c r="K6763">
        <v>101671378</v>
      </c>
      <c r="L6763">
        <v>101671425</v>
      </c>
      <c r="N6763">
        <v>2</v>
      </c>
      <c r="O6763">
        <v>87</v>
      </c>
      <c r="P6763">
        <v>134</v>
      </c>
      <c r="Q6763" t="s">
        <v>16171</v>
      </c>
      <c r="R6763">
        <v>64</v>
      </c>
      <c r="S6763">
        <v>111</v>
      </c>
    </row>
    <row r="6764" spans="1:19" x14ac:dyDescent="0.25">
      <c r="A6764" t="s">
        <v>136</v>
      </c>
      <c r="B6764">
        <v>1</v>
      </c>
      <c r="C6764" t="s">
        <v>1991</v>
      </c>
      <c r="D6764" t="str">
        <f>INDEX(Transcripts[#Data], MATCH(Exons[[#This Row],[Transcript stable ID]], Transcripts[Transcript stable ID], 0), 4)</f>
        <v>NM_001202546.2</v>
      </c>
      <c r="E6764" t="s">
        <v>27</v>
      </c>
      <c r="J6764">
        <v>101459288</v>
      </c>
      <c r="K6764">
        <v>101713619</v>
      </c>
      <c r="L6764">
        <v>101713697</v>
      </c>
      <c r="N6764">
        <v>3</v>
      </c>
      <c r="O6764">
        <v>135</v>
      </c>
      <c r="P6764">
        <v>213</v>
      </c>
      <c r="Q6764" t="s">
        <v>16172</v>
      </c>
      <c r="R6764">
        <v>112</v>
      </c>
      <c r="S6764">
        <v>190</v>
      </c>
    </row>
    <row r="6765" spans="1:19" x14ac:dyDescent="0.25">
      <c r="A6765" t="s">
        <v>136</v>
      </c>
      <c r="B6765">
        <v>1</v>
      </c>
      <c r="C6765" t="s">
        <v>1991</v>
      </c>
      <c r="D6765" t="str">
        <f>INDEX(Transcripts[#Data], MATCH(Exons[[#This Row],[Transcript stable ID]], Transcripts[Transcript stable ID], 0), 4)</f>
        <v>NM_001202546.2</v>
      </c>
      <c r="E6765" t="s">
        <v>27</v>
      </c>
      <c r="J6765">
        <v>101459288</v>
      </c>
      <c r="K6765">
        <v>101740644</v>
      </c>
      <c r="L6765">
        <v>101740781</v>
      </c>
      <c r="N6765">
        <v>4</v>
      </c>
      <c r="O6765">
        <v>214</v>
      </c>
      <c r="P6765">
        <v>351</v>
      </c>
      <c r="Q6765" t="s">
        <v>16173</v>
      </c>
      <c r="R6765">
        <v>191</v>
      </c>
      <c r="S6765">
        <v>328</v>
      </c>
    </row>
    <row r="6766" spans="1:19" x14ac:dyDescent="0.25">
      <c r="A6766" t="s">
        <v>136</v>
      </c>
      <c r="B6766">
        <v>1</v>
      </c>
      <c r="C6766" t="s">
        <v>1991</v>
      </c>
      <c r="D6766" t="str">
        <f>INDEX(Transcripts[#Data], MATCH(Exons[[#This Row],[Transcript stable ID]], Transcripts[Transcript stable ID], 0), 4)</f>
        <v>NM_001202546.2</v>
      </c>
      <c r="E6766" t="s">
        <v>27</v>
      </c>
      <c r="J6766">
        <v>101459288</v>
      </c>
      <c r="K6766">
        <v>101747616</v>
      </c>
      <c r="L6766">
        <v>101747739</v>
      </c>
      <c r="N6766">
        <v>5</v>
      </c>
      <c r="O6766">
        <v>352</v>
      </c>
      <c r="P6766">
        <v>475</v>
      </c>
      <c r="Q6766" t="s">
        <v>16174</v>
      </c>
      <c r="R6766">
        <v>329</v>
      </c>
      <c r="S6766">
        <v>452</v>
      </c>
    </row>
    <row r="6767" spans="1:19" x14ac:dyDescent="0.25">
      <c r="A6767" t="s">
        <v>136</v>
      </c>
      <c r="B6767">
        <v>1</v>
      </c>
      <c r="C6767" t="s">
        <v>1991</v>
      </c>
      <c r="D6767" t="str">
        <f>INDEX(Transcripts[#Data], MATCH(Exons[[#This Row],[Transcript stable ID]], Transcripts[Transcript stable ID], 0), 4)</f>
        <v>NM_001202546.2</v>
      </c>
      <c r="E6767" t="s">
        <v>27</v>
      </c>
      <c r="J6767">
        <v>101459288</v>
      </c>
      <c r="K6767">
        <v>101754978</v>
      </c>
      <c r="L6767">
        <v>101755054</v>
      </c>
      <c r="N6767">
        <v>6</v>
      </c>
      <c r="O6767">
        <v>476</v>
      </c>
      <c r="P6767">
        <v>552</v>
      </c>
      <c r="Q6767" t="s">
        <v>16175</v>
      </c>
      <c r="R6767">
        <v>453</v>
      </c>
      <c r="S6767">
        <v>529</v>
      </c>
    </row>
    <row r="6768" spans="1:19" x14ac:dyDescent="0.25">
      <c r="A6768" t="s">
        <v>136</v>
      </c>
      <c r="B6768">
        <v>1</v>
      </c>
      <c r="C6768" t="s">
        <v>1991</v>
      </c>
      <c r="D6768" t="str">
        <f>INDEX(Transcripts[#Data], MATCH(Exons[[#This Row],[Transcript stable ID]], Transcripts[Transcript stable ID], 0), 4)</f>
        <v>NM_001202546.2</v>
      </c>
      <c r="E6768" t="s">
        <v>27</v>
      </c>
      <c r="J6768">
        <v>101459288</v>
      </c>
      <c r="K6768">
        <v>101758487</v>
      </c>
      <c r="L6768">
        <v>101758553</v>
      </c>
      <c r="N6768">
        <v>7</v>
      </c>
      <c r="O6768">
        <v>553</v>
      </c>
      <c r="P6768">
        <v>619</v>
      </c>
      <c r="Q6768" t="s">
        <v>16176</v>
      </c>
      <c r="R6768">
        <v>530</v>
      </c>
      <c r="S6768">
        <v>596</v>
      </c>
    </row>
    <row r="6769" spans="1:19" x14ac:dyDescent="0.25">
      <c r="A6769" t="s">
        <v>136</v>
      </c>
      <c r="B6769">
        <v>1</v>
      </c>
      <c r="C6769" t="s">
        <v>1991</v>
      </c>
      <c r="D6769" t="str">
        <f>INDEX(Transcripts[#Data], MATCH(Exons[[#This Row],[Transcript stable ID]], Transcripts[Transcript stable ID], 0), 4)</f>
        <v>NM_001202546.2</v>
      </c>
      <c r="E6769" t="s">
        <v>27</v>
      </c>
      <c r="J6769">
        <v>101459288</v>
      </c>
      <c r="K6769">
        <v>101801840</v>
      </c>
      <c r="L6769">
        <v>101801888</v>
      </c>
      <c r="N6769">
        <v>8</v>
      </c>
      <c r="O6769">
        <v>620</v>
      </c>
      <c r="P6769">
        <v>668</v>
      </c>
      <c r="Q6769" t="s">
        <v>16177</v>
      </c>
      <c r="R6769">
        <v>597</v>
      </c>
      <c r="S6769">
        <v>645</v>
      </c>
    </row>
    <row r="6770" spans="1:19" x14ac:dyDescent="0.25">
      <c r="A6770" t="s">
        <v>136</v>
      </c>
      <c r="B6770">
        <v>1</v>
      </c>
      <c r="C6770" t="s">
        <v>1991</v>
      </c>
      <c r="D6770" t="str">
        <f>INDEX(Transcripts[#Data], MATCH(Exons[[#This Row],[Transcript stable ID]], Transcripts[Transcript stable ID], 0), 4)</f>
        <v>NM_001202546.2</v>
      </c>
      <c r="E6770" t="s">
        <v>27</v>
      </c>
      <c r="J6770">
        <v>101459288</v>
      </c>
      <c r="K6770">
        <v>101813726</v>
      </c>
      <c r="L6770">
        <v>101813830</v>
      </c>
      <c r="N6770">
        <v>9</v>
      </c>
      <c r="O6770">
        <v>669</v>
      </c>
      <c r="P6770">
        <v>773</v>
      </c>
      <c r="Q6770" t="s">
        <v>16178</v>
      </c>
      <c r="R6770">
        <v>646</v>
      </c>
      <c r="S6770">
        <v>750</v>
      </c>
    </row>
    <row r="6771" spans="1:19" x14ac:dyDescent="0.25">
      <c r="A6771" t="s">
        <v>136</v>
      </c>
      <c r="B6771">
        <v>1</v>
      </c>
      <c r="C6771" t="s">
        <v>1991</v>
      </c>
      <c r="D6771" t="str">
        <f>INDEX(Transcripts[#Data], MATCH(Exons[[#This Row],[Transcript stable ID]], Transcripts[Transcript stable ID], 0), 4)</f>
        <v>NM_001202546.2</v>
      </c>
      <c r="E6771" t="s">
        <v>27</v>
      </c>
      <c r="J6771">
        <v>101459288</v>
      </c>
      <c r="K6771">
        <v>101821755</v>
      </c>
      <c r="L6771">
        <v>101821937</v>
      </c>
      <c r="N6771">
        <v>10</v>
      </c>
      <c r="O6771">
        <v>774</v>
      </c>
      <c r="P6771">
        <v>956</v>
      </c>
      <c r="Q6771" t="s">
        <v>16179</v>
      </c>
      <c r="R6771">
        <v>751</v>
      </c>
      <c r="S6771">
        <v>933</v>
      </c>
    </row>
    <row r="6772" spans="1:19" x14ac:dyDescent="0.25">
      <c r="A6772" t="s">
        <v>136</v>
      </c>
      <c r="B6772">
        <v>1</v>
      </c>
      <c r="C6772" t="s">
        <v>1991</v>
      </c>
      <c r="D6772" t="str">
        <f>INDEX(Transcripts[#Data], MATCH(Exons[[#This Row],[Transcript stable ID]], Transcripts[Transcript stable ID], 0), 4)</f>
        <v>NM_001202546.2</v>
      </c>
      <c r="E6772" t="s">
        <v>27</v>
      </c>
      <c r="J6772">
        <v>101459288</v>
      </c>
      <c r="K6772">
        <v>101833093</v>
      </c>
      <c r="L6772">
        <v>101833151</v>
      </c>
      <c r="N6772">
        <v>11</v>
      </c>
      <c r="O6772">
        <v>957</v>
      </c>
      <c r="P6772">
        <v>1015</v>
      </c>
      <c r="Q6772" t="s">
        <v>16180</v>
      </c>
      <c r="R6772">
        <v>934</v>
      </c>
      <c r="S6772">
        <v>992</v>
      </c>
    </row>
    <row r="6773" spans="1:19" x14ac:dyDescent="0.25">
      <c r="A6773" t="s">
        <v>136</v>
      </c>
      <c r="B6773">
        <v>1</v>
      </c>
      <c r="C6773" t="s">
        <v>1991</v>
      </c>
      <c r="D6773" t="str">
        <f>INDEX(Transcripts[#Data], MATCH(Exons[[#This Row],[Transcript stable ID]], Transcripts[Transcript stable ID], 0), 4)</f>
        <v>NM_001202546.2</v>
      </c>
      <c r="E6773" t="s">
        <v>27</v>
      </c>
      <c r="J6773">
        <v>101459288</v>
      </c>
      <c r="K6773">
        <v>101837122</v>
      </c>
      <c r="L6773">
        <v>101837170</v>
      </c>
      <c r="N6773">
        <v>12</v>
      </c>
      <c r="O6773">
        <v>1016</v>
      </c>
      <c r="P6773">
        <v>1064</v>
      </c>
      <c r="Q6773" t="s">
        <v>16181</v>
      </c>
      <c r="R6773">
        <v>993</v>
      </c>
      <c r="S6773">
        <v>1041</v>
      </c>
    </row>
    <row r="6774" spans="1:19" x14ac:dyDescent="0.25">
      <c r="A6774" t="s">
        <v>136</v>
      </c>
      <c r="B6774">
        <v>1</v>
      </c>
      <c r="C6774" t="s">
        <v>1991</v>
      </c>
      <c r="D6774" t="str">
        <f>INDEX(Transcripts[#Data], MATCH(Exons[[#This Row],[Transcript stable ID]], Transcripts[Transcript stable ID], 0), 4)</f>
        <v>NM_001202546.2</v>
      </c>
      <c r="E6774" t="s">
        <v>27</v>
      </c>
      <c r="J6774">
        <v>101459288</v>
      </c>
      <c r="K6774">
        <v>101838787</v>
      </c>
      <c r="L6774">
        <v>101838883</v>
      </c>
      <c r="N6774">
        <v>13</v>
      </c>
      <c r="O6774">
        <v>1065</v>
      </c>
      <c r="P6774">
        <v>1161</v>
      </c>
      <c r="Q6774" t="s">
        <v>16182</v>
      </c>
      <c r="R6774">
        <v>1042</v>
      </c>
      <c r="S6774">
        <v>1138</v>
      </c>
    </row>
    <row r="6775" spans="1:19" x14ac:dyDescent="0.25">
      <c r="A6775" t="s">
        <v>136</v>
      </c>
      <c r="B6775">
        <v>1</v>
      </c>
      <c r="C6775" t="s">
        <v>1991</v>
      </c>
      <c r="D6775" t="str">
        <f>INDEX(Transcripts[#Data], MATCH(Exons[[#This Row],[Transcript stable ID]], Transcripts[Transcript stable ID], 0), 4)</f>
        <v>NM_001202546.2</v>
      </c>
      <c r="E6775" t="s">
        <v>27</v>
      </c>
      <c r="J6775">
        <v>101459288</v>
      </c>
      <c r="K6775">
        <v>101916637</v>
      </c>
      <c r="L6775">
        <v>101916764</v>
      </c>
      <c r="N6775">
        <v>14</v>
      </c>
      <c r="O6775">
        <v>1162</v>
      </c>
      <c r="P6775">
        <v>1289</v>
      </c>
      <c r="Q6775" t="s">
        <v>16183</v>
      </c>
      <c r="R6775">
        <v>1139</v>
      </c>
      <c r="S6775">
        <v>1266</v>
      </c>
    </row>
    <row r="6776" spans="1:19" x14ac:dyDescent="0.25">
      <c r="A6776" t="s">
        <v>136</v>
      </c>
      <c r="B6776">
        <v>1</v>
      </c>
      <c r="C6776" t="s">
        <v>1991</v>
      </c>
      <c r="D6776" t="str">
        <f>INDEX(Transcripts[#Data], MATCH(Exons[[#This Row],[Transcript stable ID]], Transcripts[Transcript stable ID], 0), 4)</f>
        <v>NM_001202546.2</v>
      </c>
      <c r="E6776" t="s">
        <v>27</v>
      </c>
      <c r="J6776">
        <v>101459288</v>
      </c>
      <c r="K6776">
        <v>101917515</v>
      </c>
      <c r="L6776">
        <v>101917581</v>
      </c>
      <c r="N6776">
        <v>15</v>
      </c>
      <c r="O6776">
        <v>1290</v>
      </c>
      <c r="P6776">
        <v>1356</v>
      </c>
      <c r="Q6776" t="s">
        <v>16184</v>
      </c>
      <c r="R6776">
        <v>1267</v>
      </c>
      <c r="S6776">
        <v>1333</v>
      </c>
    </row>
    <row r="6777" spans="1:19" x14ac:dyDescent="0.25">
      <c r="A6777" t="s">
        <v>136</v>
      </c>
      <c r="B6777">
        <v>1</v>
      </c>
      <c r="C6777" t="s">
        <v>1991</v>
      </c>
      <c r="D6777" t="str">
        <f>INDEX(Transcripts[#Data], MATCH(Exons[[#This Row],[Transcript stable ID]], Transcripts[Transcript stable ID], 0), 4)</f>
        <v>NM_001202546.2</v>
      </c>
      <c r="E6777" t="s">
        <v>27</v>
      </c>
      <c r="J6777">
        <v>101459288</v>
      </c>
      <c r="K6777">
        <v>101918518</v>
      </c>
      <c r="L6777">
        <v>101918630</v>
      </c>
      <c r="N6777">
        <v>16</v>
      </c>
      <c r="O6777">
        <v>1357</v>
      </c>
      <c r="P6777">
        <v>1469</v>
      </c>
      <c r="Q6777" t="s">
        <v>16185</v>
      </c>
      <c r="R6777">
        <v>1334</v>
      </c>
      <c r="S6777">
        <v>1446</v>
      </c>
    </row>
    <row r="6778" spans="1:19" x14ac:dyDescent="0.25">
      <c r="A6778" t="s">
        <v>136</v>
      </c>
      <c r="B6778">
        <v>1</v>
      </c>
      <c r="C6778" t="s">
        <v>1991</v>
      </c>
      <c r="D6778" t="str">
        <f>INDEX(Transcripts[#Data], MATCH(Exons[[#This Row],[Transcript stable ID]], Transcripts[Transcript stable ID], 0), 4)</f>
        <v>NM_001202546.2</v>
      </c>
      <c r="E6778" t="s">
        <v>27</v>
      </c>
      <c r="J6778">
        <v>101459288</v>
      </c>
      <c r="K6778">
        <v>101921220</v>
      </c>
      <c r="L6778">
        <v>101921336</v>
      </c>
      <c r="N6778">
        <v>17</v>
      </c>
      <c r="O6778">
        <v>1470</v>
      </c>
      <c r="P6778">
        <v>1586</v>
      </c>
      <c r="Q6778" t="s">
        <v>16186</v>
      </c>
      <c r="R6778">
        <v>1447</v>
      </c>
      <c r="S6778">
        <v>1563</v>
      </c>
    </row>
    <row r="6779" spans="1:19" x14ac:dyDescent="0.25">
      <c r="A6779" t="s">
        <v>136</v>
      </c>
      <c r="B6779">
        <v>1</v>
      </c>
      <c r="C6779" t="s">
        <v>1991</v>
      </c>
      <c r="D6779" t="str">
        <f>INDEX(Transcripts[#Data], MATCH(Exons[[#This Row],[Transcript stable ID]], Transcripts[Transcript stable ID], 0), 4)</f>
        <v>NM_001202546.2</v>
      </c>
      <c r="E6779" t="s">
        <v>27</v>
      </c>
      <c r="J6779">
        <v>101459288</v>
      </c>
      <c r="K6779">
        <v>101923329</v>
      </c>
      <c r="L6779">
        <v>101923412</v>
      </c>
      <c r="N6779">
        <v>18</v>
      </c>
      <c r="O6779">
        <v>1587</v>
      </c>
      <c r="P6779">
        <v>1670</v>
      </c>
      <c r="Q6779" t="s">
        <v>16187</v>
      </c>
      <c r="R6779">
        <v>1564</v>
      </c>
      <c r="S6779">
        <v>1647</v>
      </c>
    </row>
    <row r="6780" spans="1:19" x14ac:dyDescent="0.25">
      <c r="A6780" t="s">
        <v>136</v>
      </c>
      <c r="B6780">
        <v>1</v>
      </c>
      <c r="C6780" t="s">
        <v>1991</v>
      </c>
      <c r="D6780" t="str">
        <f>INDEX(Transcripts[#Data], MATCH(Exons[[#This Row],[Transcript stable ID]], Transcripts[Transcript stable ID], 0), 4)</f>
        <v>NM_001202546.2</v>
      </c>
      <c r="E6780" t="s">
        <v>27</v>
      </c>
      <c r="J6780">
        <v>101459288</v>
      </c>
      <c r="K6780">
        <v>101924096</v>
      </c>
      <c r="L6780">
        <v>101924152</v>
      </c>
      <c r="N6780">
        <v>19</v>
      </c>
      <c r="O6780">
        <v>1671</v>
      </c>
      <c r="P6780">
        <v>1727</v>
      </c>
      <c r="Q6780" t="s">
        <v>16188</v>
      </c>
      <c r="R6780">
        <v>1648</v>
      </c>
      <c r="S6780">
        <v>1704</v>
      </c>
    </row>
    <row r="6781" spans="1:19" x14ac:dyDescent="0.25">
      <c r="A6781" t="s">
        <v>136</v>
      </c>
      <c r="B6781">
        <v>1</v>
      </c>
      <c r="C6781" t="s">
        <v>1991</v>
      </c>
      <c r="D6781" t="str">
        <f>INDEX(Transcripts[#Data], MATCH(Exons[[#This Row],[Transcript stable ID]], Transcripts[Transcript stable ID], 0), 4)</f>
        <v>NM_001202546.2</v>
      </c>
      <c r="E6781" t="s">
        <v>27</v>
      </c>
      <c r="J6781">
        <v>101459288</v>
      </c>
      <c r="K6781">
        <v>101925132</v>
      </c>
      <c r="L6781">
        <v>101925212</v>
      </c>
      <c r="N6781">
        <v>20</v>
      </c>
      <c r="O6781">
        <v>1728</v>
      </c>
      <c r="P6781">
        <v>1808</v>
      </c>
      <c r="Q6781" t="s">
        <v>16189</v>
      </c>
      <c r="R6781">
        <v>1705</v>
      </c>
      <c r="S6781">
        <v>1785</v>
      </c>
    </row>
    <row r="6782" spans="1:19" x14ac:dyDescent="0.25">
      <c r="A6782" t="s">
        <v>136</v>
      </c>
      <c r="B6782">
        <v>1</v>
      </c>
      <c r="C6782" t="s">
        <v>1991</v>
      </c>
      <c r="D6782" t="str">
        <f>INDEX(Transcripts[#Data], MATCH(Exons[[#This Row],[Transcript stable ID]], Transcripts[Transcript stable ID], 0), 4)</f>
        <v>NM_001202546.2</v>
      </c>
      <c r="E6782" t="s">
        <v>27</v>
      </c>
      <c r="J6782">
        <v>101459288</v>
      </c>
      <c r="K6782">
        <v>101926004</v>
      </c>
      <c r="L6782">
        <v>101926068</v>
      </c>
      <c r="N6782">
        <v>21</v>
      </c>
      <c r="O6782">
        <v>1809</v>
      </c>
      <c r="P6782">
        <v>1873</v>
      </c>
      <c r="Q6782" t="s">
        <v>16190</v>
      </c>
      <c r="R6782">
        <v>1786</v>
      </c>
      <c r="S6782">
        <v>1850</v>
      </c>
    </row>
    <row r="6783" spans="1:19" x14ac:dyDescent="0.25">
      <c r="A6783" t="s">
        <v>136</v>
      </c>
      <c r="B6783">
        <v>1</v>
      </c>
      <c r="C6783" t="s">
        <v>1991</v>
      </c>
      <c r="D6783" t="str">
        <f>INDEX(Transcripts[#Data], MATCH(Exons[[#This Row],[Transcript stable ID]], Transcripts[Transcript stable ID], 0), 4)</f>
        <v>NM_001202546.2</v>
      </c>
      <c r="E6783" t="s">
        <v>27</v>
      </c>
      <c r="F6783">
        <v>101459288</v>
      </c>
      <c r="G6783">
        <v>101459310</v>
      </c>
      <c r="J6783">
        <v>101459288</v>
      </c>
      <c r="K6783">
        <v>101459288</v>
      </c>
      <c r="L6783">
        <v>101459373</v>
      </c>
      <c r="N6783">
        <v>1</v>
      </c>
      <c r="O6783">
        <v>24</v>
      </c>
      <c r="P6783">
        <v>86</v>
      </c>
      <c r="Q6783" t="s">
        <v>16194</v>
      </c>
      <c r="R6783">
        <v>1</v>
      </c>
      <c r="S6783">
        <v>63</v>
      </c>
    </row>
    <row r="6784" spans="1:19" x14ac:dyDescent="0.25">
      <c r="A6784" t="s">
        <v>136</v>
      </c>
      <c r="B6784">
        <v>1</v>
      </c>
      <c r="C6784" t="s">
        <v>1991</v>
      </c>
      <c r="D6784" t="str">
        <f>INDEX(Transcripts[#Data], MATCH(Exons[[#This Row],[Transcript stable ID]], Transcripts[Transcript stable ID], 0), 4)</f>
        <v>NM_001202546.2</v>
      </c>
      <c r="E6784" t="s">
        <v>27</v>
      </c>
      <c r="H6784">
        <v>101926383</v>
      </c>
      <c r="I6784">
        <v>101926770</v>
      </c>
      <c r="J6784">
        <v>101459288</v>
      </c>
      <c r="K6784">
        <v>101926313</v>
      </c>
      <c r="L6784">
        <v>101926770</v>
      </c>
      <c r="N6784">
        <v>22</v>
      </c>
      <c r="O6784">
        <v>1874</v>
      </c>
      <c r="P6784">
        <v>1943</v>
      </c>
      <c r="Q6784" t="s">
        <v>16195</v>
      </c>
      <c r="R6784">
        <v>1851</v>
      </c>
      <c r="S6784">
        <v>1920</v>
      </c>
    </row>
    <row r="6785" spans="1:19" x14ac:dyDescent="0.25">
      <c r="A6785" t="s">
        <v>136</v>
      </c>
      <c r="B6785">
        <v>1</v>
      </c>
      <c r="C6785" t="s">
        <v>1979</v>
      </c>
      <c r="D6785" t="str">
        <f>INDEX(Transcripts[#Data], MATCH(Exons[[#This Row],[Transcript stable ID]], Transcripts[Transcript stable ID], 0), 4)</f>
        <v>NM_001202544.2</v>
      </c>
      <c r="E6785" t="s">
        <v>27</v>
      </c>
      <c r="J6785">
        <v>101459289</v>
      </c>
      <c r="K6785">
        <v>101559395</v>
      </c>
      <c r="L6785">
        <v>101559505</v>
      </c>
      <c r="N6785">
        <v>2</v>
      </c>
      <c r="O6785">
        <v>86</v>
      </c>
      <c r="P6785">
        <v>196</v>
      </c>
      <c r="Q6785" t="s">
        <v>16170</v>
      </c>
      <c r="R6785">
        <v>64</v>
      </c>
      <c r="S6785">
        <v>174</v>
      </c>
    </row>
    <row r="6786" spans="1:19" x14ac:dyDescent="0.25">
      <c r="A6786" t="s">
        <v>136</v>
      </c>
      <c r="B6786">
        <v>1</v>
      </c>
      <c r="C6786" t="s">
        <v>1979</v>
      </c>
      <c r="D6786" t="str">
        <f>INDEX(Transcripts[#Data], MATCH(Exons[[#This Row],[Transcript stable ID]], Transcripts[Transcript stable ID], 0), 4)</f>
        <v>NM_001202544.2</v>
      </c>
      <c r="E6786" t="s">
        <v>27</v>
      </c>
      <c r="J6786">
        <v>101459289</v>
      </c>
      <c r="K6786">
        <v>101713619</v>
      </c>
      <c r="L6786">
        <v>101713697</v>
      </c>
      <c r="N6786">
        <v>3</v>
      </c>
      <c r="O6786">
        <v>197</v>
      </c>
      <c r="P6786">
        <v>275</v>
      </c>
      <c r="Q6786" t="s">
        <v>16172</v>
      </c>
      <c r="R6786">
        <v>175</v>
      </c>
      <c r="S6786">
        <v>253</v>
      </c>
    </row>
    <row r="6787" spans="1:19" x14ac:dyDescent="0.25">
      <c r="A6787" t="s">
        <v>136</v>
      </c>
      <c r="B6787">
        <v>1</v>
      </c>
      <c r="C6787" t="s">
        <v>1979</v>
      </c>
      <c r="D6787" t="str">
        <f>INDEX(Transcripts[#Data], MATCH(Exons[[#This Row],[Transcript stable ID]], Transcripts[Transcript stable ID], 0), 4)</f>
        <v>NM_001202544.2</v>
      </c>
      <c r="E6787" t="s">
        <v>27</v>
      </c>
      <c r="J6787">
        <v>101459289</v>
      </c>
      <c r="K6787">
        <v>101740644</v>
      </c>
      <c r="L6787">
        <v>101740781</v>
      </c>
      <c r="N6787">
        <v>4</v>
      </c>
      <c r="O6787">
        <v>276</v>
      </c>
      <c r="P6787">
        <v>413</v>
      </c>
      <c r="Q6787" t="s">
        <v>16173</v>
      </c>
      <c r="R6787">
        <v>254</v>
      </c>
      <c r="S6787">
        <v>391</v>
      </c>
    </row>
    <row r="6788" spans="1:19" x14ac:dyDescent="0.25">
      <c r="A6788" t="s">
        <v>136</v>
      </c>
      <c r="B6788">
        <v>1</v>
      </c>
      <c r="C6788" t="s">
        <v>1979</v>
      </c>
      <c r="D6788" t="str">
        <f>INDEX(Transcripts[#Data], MATCH(Exons[[#This Row],[Transcript stable ID]], Transcripts[Transcript stable ID], 0), 4)</f>
        <v>NM_001202544.2</v>
      </c>
      <c r="E6788" t="s">
        <v>27</v>
      </c>
      <c r="J6788">
        <v>101459289</v>
      </c>
      <c r="K6788">
        <v>101747616</v>
      </c>
      <c r="L6788">
        <v>101747739</v>
      </c>
      <c r="N6788">
        <v>5</v>
      </c>
      <c r="O6788">
        <v>414</v>
      </c>
      <c r="P6788">
        <v>537</v>
      </c>
      <c r="Q6788" t="s">
        <v>16174</v>
      </c>
      <c r="R6788">
        <v>392</v>
      </c>
      <c r="S6788">
        <v>515</v>
      </c>
    </row>
    <row r="6789" spans="1:19" x14ac:dyDescent="0.25">
      <c r="A6789" t="s">
        <v>136</v>
      </c>
      <c r="B6789">
        <v>1</v>
      </c>
      <c r="C6789" t="s">
        <v>1979</v>
      </c>
      <c r="D6789" t="str">
        <f>INDEX(Transcripts[#Data], MATCH(Exons[[#This Row],[Transcript stable ID]], Transcripts[Transcript stable ID], 0), 4)</f>
        <v>NM_001202544.2</v>
      </c>
      <c r="E6789" t="s">
        <v>27</v>
      </c>
      <c r="J6789">
        <v>101459289</v>
      </c>
      <c r="K6789">
        <v>101754978</v>
      </c>
      <c r="L6789">
        <v>101755054</v>
      </c>
      <c r="N6789">
        <v>6</v>
      </c>
      <c r="O6789">
        <v>538</v>
      </c>
      <c r="P6789">
        <v>614</v>
      </c>
      <c r="Q6789" t="s">
        <v>16175</v>
      </c>
      <c r="R6789">
        <v>516</v>
      </c>
      <c r="S6789">
        <v>592</v>
      </c>
    </row>
    <row r="6790" spans="1:19" x14ac:dyDescent="0.25">
      <c r="A6790" t="s">
        <v>136</v>
      </c>
      <c r="B6790">
        <v>1</v>
      </c>
      <c r="C6790" t="s">
        <v>1979</v>
      </c>
      <c r="D6790" t="str">
        <f>INDEX(Transcripts[#Data], MATCH(Exons[[#This Row],[Transcript stable ID]], Transcripts[Transcript stable ID], 0), 4)</f>
        <v>NM_001202544.2</v>
      </c>
      <c r="E6790" t="s">
        <v>27</v>
      </c>
      <c r="J6790">
        <v>101459289</v>
      </c>
      <c r="K6790">
        <v>101758487</v>
      </c>
      <c r="L6790">
        <v>101758553</v>
      </c>
      <c r="N6790">
        <v>7</v>
      </c>
      <c r="O6790">
        <v>615</v>
      </c>
      <c r="P6790">
        <v>681</v>
      </c>
      <c r="Q6790" t="s">
        <v>16176</v>
      </c>
      <c r="R6790">
        <v>593</v>
      </c>
      <c r="S6790">
        <v>659</v>
      </c>
    </row>
    <row r="6791" spans="1:19" x14ac:dyDescent="0.25">
      <c r="A6791" t="s">
        <v>136</v>
      </c>
      <c r="B6791">
        <v>1</v>
      </c>
      <c r="C6791" t="s">
        <v>1979</v>
      </c>
      <c r="D6791" t="str">
        <f>INDEX(Transcripts[#Data], MATCH(Exons[[#This Row],[Transcript stable ID]], Transcripts[Transcript stable ID], 0), 4)</f>
        <v>NM_001202544.2</v>
      </c>
      <c r="E6791" t="s">
        <v>27</v>
      </c>
      <c r="J6791">
        <v>101459289</v>
      </c>
      <c r="K6791">
        <v>101801840</v>
      </c>
      <c r="L6791">
        <v>101801888</v>
      </c>
      <c r="N6791">
        <v>8</v>
      </c>
      <c r="O6791">
        <v>682</v>
      </c>
      <c r="P6791">
        <v>730</v>
      </c>
      <c r="Q6791" t="s">
        <v>16177</v>
      </c>
      <c r="R6791">
        <v>660</v>
      </c>
      <c r="S6791">
        <v>708</v>
      </c>
    </row>
    <row r="6792" spans="1:19" x14ac:dyDescent="0.25">
      <c r="A6792" t="s">
        <v>136</v>
      </c>
      <c r="B6792">
        <v>1</v>
      </c>
      <c r="C6792" t="s">
        <v>1979</v>
      </c>
      <c r="D6792" t="str">
        <f>INDEX(Transcripts[#Data], MATCH(Exons[[#This Row],[Transcript stable ID]], Transcripts[Transcript stable ID], 0), 4)</f>
        <v>NM_001202544.2</v>
      </c>
      <c r="E6792" t="s">
        <v>27</v>
      </c>
      <c r="J6792">
        <v>101459289</v>
      </c>
      <c r="K6792">
        <v>101813726</v>
      </c>
      <c r="L6792">
        <v>101813830</v>
      </c>
      <c r="N6792">
        <v>9</v>
      </c>
      <c r="O6792">
        <v>731</v>
      </c>
      <c r="P6792">
        <v>835</v>
      </c>
      <c r="Q6792" t="s">
        <v>16178</v>
      </c>
      <c r="R6792">
        <v>709</v>
      </c>
      <c r="S6792">
        <v>813</v>
      </c>
    </row>
    <row r="6793" spans="1:19" x14ac:dyDescent="0.25">
      <c r="A6793" t="s">
        <v>136</v>
      </c>
      <c r="B6793">
        <v>1</v>
      </c>
      <c r="C6793" t="s">
        <v>1979</v>
      </c>
      <c r="D6793" t="str">
        <f>INDEX(Transcripts[#Data], MATCH(Exons[[#This Row],[Transcript stable ID]], Transcripts[Transcript stable ID], 0), 4)</f>
        <v>NM_001202544.2</v>
      </c>
      <c r="E6793" t="s">
        <v>27</v>
      </c>
      <c r="J6793">
        <v>101459289</v>
      </c>
      <c r="K6793">
        <v>101833093</v>
      </c>
      <c r="L6793">
        <v>101833151</v>
      </c>
      <c r="N6793">
        <v>11</v>
      </c>
      <c r="O6793">
        <v>1025</v>
      </c>
      <c r="P6793">
        <v>1083</v>
      </c>
      <c r="Q6793" t="s">
        <v>16180</v>
      </c>
      <c r="R6793">
        <v>1003</v>
      </c>
      <c r="S6793">
        <v>1061</v>
      </c>
    </row>
    <row r="6794" spans="1:19" x14ac:dyDescent="0.25">
      <c r="A6794" t="s">
        <v>136</v>
      </c>
      <c r="B6794">
        <v>1</v>
      </c>
      <c r="C6794" t="s">
        <v>1979</v>
      </c>
      <c r="D6794" t="str">
        <f>INDEX(Transcripts[#Data], MATCH(Exons[[#This Row],[Transcript stable ID]], Transcripts[Transcript stable ID], 0), 4)</f>
        <v>NM_001202544.2</v>
      </c>
      <c r="E6794" t="s">
        <v>27</v>
      </c>
      <c r="J6794">
        <v>101459289</v>
      </c>
      <c r="K6794">
        <v>101837122</v>
      </c>
      <c r="L6794">
        <v>101837170</v>
      </c>
      <c r="N6794">
        <v>12</v>
      </c>
      <c r="O6794">
        <v>1084</v>
      </c>
      <c r="P6794">
        <v>1132</v>
      </c>
      <c r="Q6794" t="s">
        <v>16181</v>
      </c>
      <c r="R6794">
        <v>1062</v>
      </c>
      <c r="S6794">
        <v>1110</v>
      </c>
    </row>
    <row r="6795" spans="1:19" x14ac:dyDescent="0.25">
      <c r="A6795" t="s">
        <v>136</v>
      </c>
      <c r="B6795">
        <v>1</v>
      </c>
      <c r="C6795" t="s">
        <v>1979</v>
      </c>
      <c r="D6795" t="str">
        <f>INDEX(Transcripts[#Data], MATCH(Exons[[#This Row],[Transcript stable ID]], Transcripts[Transcript stable ID], 0), 4)</f>
        <v>NM_001202544.2</v>
      </c>
      <c r="E6795" t="s">
        <v>27</v>
      </c>
      <c r="J6795">
        <v>101459289</v>
      </c>
      <c r="K6795">
        <v>101838787</v>
      </c>
      <c r="L6795">
        <v>101838883</v>
      </c>
      <c r="N6795">
        <v>13</v>
      </c>
      <c r="O6795">
        <v>1133</v>
      </c>
      <c r="P6795">
        <v>1229</v>
      </c>
      <c r="Q6795" t="s">
        <v>16182</v>
      </c>
      <c r="R6795">
        <v>1111</v>
      </c>
      <c r="S6795">
        <v>1207</v>
      </c>
    </row>
    <row r="6796" spans="1:19" x14ac:dyDescent="0.25">
      <c r="A6796" t="s">
        <v>136</v>
      </c>
      <c r="B6796">
        <v>1</v>
      </c>
      <c r="C6796" t="s">
        <v>1979</v>
      </c>
      <c r="D6796" t="str">
        <f>INDEX(Transcripts[#Data], MATCH(Exons[[#This Row],[Transcript stable ID]], Transcripts[Transcript stable ID], 0), 4)</f>
        <v>NM_001202544.2</v>
      </c>
      <c r="E6796" t="s">
        <v>27</v>
      </c>
      <c r="J6796">
        <v>101459289</v>
      </c>
      <c r="K6796">
        <v>101916637</v>
      </c>
      <c r="L6796">
        <v>101916764</v>
      </c>
      <c r="N6796">
        <v>14</v>
      </c>
      <c r="O6796">
        <v>1230</v>
      </c>
      <c r="P6796">
        <v>1357</v>
      </c>
      <c r="Q6796" t="s">
        <v>16183</v>
      </c>
      <c r="R6796">
        <v>1208</v>
      </c>
      <c r="S6796">
        <v>1335</v>
      </c>
    </row>
    <row r="6797" spans="1:19" x14ac:dyDescent="0.25">
      <c r="A6797" t="s">
        <v>136</v>
      </c>
      <c r="B6797">
        <v>1</v>
      </c>
      <c r="C6797" t="s">
        <v>1979</v>
      </c>
      <c r="D6797" t="str">
        <f>INDEX(Transcripts[#Data], MATCH(Exons[[#This Row],[Transcript stable ID]], Transcripts[Transcript stable ID], 0), 4)</f>
        <v>NM_001202544.2</v>
      </c>
      <c r="E6797" t="s">
        <v>27</v>
      </c>
      <c r="J6797">
        <v>101459289</v>
      </c>
      <c r="K6797">
        <v>101917515</v>
      </c>
      <c r="L6797">
        <v>101917581</v>
      </c>
      <c r="N6797">
        <v>15</v>
      </c>
      <c r="O6797">
        <v>1358</v>
      </c>
      <c r="P6797">
        <v>1424</v>
      </c>
      <c r="Q6797" t="s">
        <v>16184</v>
      </c>
      <c r="R6797">
        <v>1336</v>
      </c>
      <c r="S6797">
        <v>1402</v>
      </c>
    </row>
    <row r="6798" spans="1:19" x14ac:dyDescent="0.25">
      <c r="A6798" t="s">
        <v>136</v>
      </c>
      <c r="B6798">
        <v>1</v>
      </c>
      <c r="C6798" t="s">
        <v>1979</v>
      </c>
      <c r="D6798" t="str">
        <f>INDEX(Transcripts[#Data], MATCH(Exons[[#This Row],[Transcript stable ID]], Transcripts[Transcript stable ID], 0), 4)</f>
        <v>NM_001202544.2</v>
      </c>
      <c r="E6798" t="s">
        <v>27</v>
      </c>
      <c r="J6798">
        <v>101459289</v>
      </c>
      <c r="K6798">
        <v>101918518</v>
      </c>
      <c r="L6798">
        <v>101918630</v>
      </c>
      <c r="N6798">
        <v>16</v>
      </c>
      <c r="O6798">
        <v>1425</v>
      </c>
      <c r="P6798">
        <v>1537</v>
      </c>
      <c r="Q6798" t="s">
        <v>16185</v>
      </c>
      <c r="R6798">
        <v>1403</v>
      </c>
      <c r="S6798">
        <v>1515</v>
      </c>
    </row>
    <row r="6799" spans="1:19" x14ac:dyDescent="0.25">
      <c r="A6799" t="s">
        <v>136</v>
      </c>
      <c r="B6799">
        <v>1</v>
      </c>
      <c r="C6799" t="s">
        <v>1979</v>
      </c>
      <c r="D6799" t="str">
        <f>INDEX(Transcripts[#Data], MATCH(Exons[[#This Row],[Transcript stable ID]], Transcripts[Transcript stable ID], 0), 4)</f>
        <v>NM_001202544.2</v>
      </c>
      <c r="E6799" t="s">
        <v>27</v>
      </c>
      <c r="J6799">
        <v>101459289</v>
      </c>
      <c r="K6799">
        <v>101921220</v>
      </c>
      <c r="L6799">
        <v>101921336</v>
      </c>
      <c r="N6799">
        <v>17</v>
      </c>
      <c r="O6799">
        <v>1538</v>
      </c>
      <c r="P6799">
        <v>1654</v>
      </c>
      <c r="Q6799" t="s">
        <v>16186</v>
      </c>
      <c r="R6799">
        <v>1516</v>
      </c>
      <c r="S6799">
        <v>1632</v>
      </c>
    </row>
    <row r="6800" spans="1:19" x14ac:dyDescent="0.25">
      <c r="A6800" t="s">
        <v>136</v>
      </c>
      <c r="B6800">
        <v>1</v>
      </c>
      <c r="C6800" t="s">
        <v>1979</v>
      </c>
      <c r="D6800" t="str">
        <f>INDEX(Transcripts[#Data], MATCH(Exons[[#This Row],[Transcript stable ID]], Transcripts[Transcript stable ID], 0), 4)</f>
        <v>NM_001202544.2</v>
      </c>
      <c r="E6800" t="s">
        <v>27</v>
      </c>
      <c r="J6800">
        <v>101459289</v>
      </c>
      <c r="K6800">
        <v>101923329</v>
      </c>
      <c r="L6800">
        <v>101923412</v>
      </c>
      <c r="N6800">
        <v>18</v>
      </c>
      <c r="O6800">
        <v>1655</v>
      </c>
      <c r="P6800">
        <v>1738</v>
      </c>
      <c r="Q6800" t="s">
        <v>16187</v>
      </c>
      <c r="R6800">
        <v>1633</v>
      </c>
      <c r="S6800">
        <v>1716</v>
      </c>
    </row>
    <row r="6801" spans="1:19" x14ac:dyDescent="0.25">
      <c r="A6801" t="s">
        <v>136</v>
      </c>
      <c r="B6801">
        <v>1</v>
      </c>
      <c r="C6801" t="s">
        <v>1979</v>
      </c>
      <c r="D6801" t="str">
        <f>INDEX(Transcripts[#Data], MATCH(Exons[[#This Row],[Transcript stable ID]], Transcripts[Transcript stable ID], 0), 4)</f>
        <v>NM_001202544.2</v>
      </c>
      <c r="E6801" t="s">
        <v>27</v>
      </c>
      <c r="J6801">
        <v>101459289</v>
      </c>
      <c r="K6801">
        <v>101924096</v>
      </c>
      <c r="L6801">
        <v>101924152</v>
      </c>
      <c r="N6801">
        <v>19</v>
      </c>
      <c r="O6801">
        <v>1739</v>
      </c>
      <c r="P6801">
        <v>1795</v>
      </c>
      <c r="Q6801" t="s">
        <v>16188</v>
      </c>
      <c r="R6801">
        <v>1717</v>
      </c>
      <c r="S6801">
        <v>1773</v>
      </c>
    </row>
    <row r="6802" spans="1:19" x14ac:dyDescent="0.25">
      <c r="A6802" t="s">
        <v>136</v>
      </c>
      <c r="B6802">
        <v>1</v>
      </c>
      <c r="C6802" t="s">
        <v>1979</v>
      </c>
      <c r="D6802" t="str">
        <f>INDEX(Transcripts[#Data], MATCH(Exons[[#This Row],[Transcript stable ID]], Transcripts[Transcript stable ID], 0), 4)</f>
        <v>NM_001202544.2</v>
      </c>
      <c r="E6802" t="s">
        <v>27</v>
      </c>
      <c r="J6802">
        <v>101459289</v>
      </c>
      <c r="K6802">
        <v>101925132</v>
      </c>
      <c r="L6802">
        <v>101925212</v>
      </c>
      <c r="N6802">
        <v>20</v>
      </c>
      <c r="O6802">
        <v>1796</v>
      </c>
      <c r="P6802">
        <v>1876</v>
      </c>
      <c r="Q6802" t="s">
        <v>16189</v>
      </c>
      <c r="R6802">
        <v>1774</v>
      </c>
      <c r="S6802">
        <v>1854</v>
      </c>
    </row>
    <row r="6803" spans="1:19" x14ac:dyDescent="0.25">
      <c r="A6803" t="s">
        <v>136</v>
      </c>
      <c r="B6803">
        <v>1</v>
      </c>
      <c r="C6803" t="s">
        <v>1979</v>
      </c>
      <c r="D6803" t="str">
        <f>INDEX(Transcripts[#Data], MATCH(Exons[[#This Row],[Transcript stable ID]], Transcripts[Transcript stable ID], 0), 4)</f>
        <v>NM_001202544.2</v>
      </c>
      <c r="E6803" t="s">
        <v>27</v>
      </c>
      <c r="J6803">
        <v>101459289</v>
      </c>
      <c r="K6803">
        <v>101926004</v>
      </c>
      <c r="L6803">
        <v>101926068</v>
      </c>
      <c r="N6803">
        <v>21</v>
      </c>
      <c r="O6803">
        <v>1877</v>
      </c>
      <c r="P6803">
        <v>1941</v>
      </c>
      <c r="Q6803" t="s">
        <v>16190</v>
      </c>
      <c r="R6803">
        <v>1855</v>
      </c>
      <c r="S6803">
        <v>1919</v>
      </c>
    </row>
    <row r="6804" spans="1:19" x14ac:dyDescent="0.25">
      <c r="A6804" t="s">
        <v>136</v>
      </c>
      <c r="B6804">
        <v>1</v>
      </c>
      <c r="C6804" t="s">
        <v>1979</v>
      </c>
      <c r="D6804" t="str">
        <f>INDEX(Transcripts[#Data], MATCH(Exons[[#This Row],[Transcript stable ID]], Transcripts[Transcript stable ID], 0), 4)</f>
        <v>NM_001202544.2</v>
      </c>
      <c r="E6804" t="s">
        <v>27</v>
      </c>
      <c r="H6804">
        <v>101926383</v>
      </c>
      <c r="I6804">
        <v>101927249</v>
      </c>
      <c r="J6804">
        <v>101459289</v>
      </c>
      <c r="K6804">
        <v>101926313</v>
      </c>
      <c r="L6804">
        <v>101927249</v>
      </c>
      <c r="N6804">
        <v>22</v>
      </c>
      <c r="O6804">
        <v>1942</v>
      </c>
      <c r="P6804">
        <v>2011</v>
      </c>
      <c r="Q6804" t="s">
        <v>16191</v>
      </c>
      <c r="R6804">
        <v>1920</v>
      </c>
      <c r="S6804">
        <v>1989</v>
      </c>
    </row>
    <row r="6805" spans="1:19" x14ac:dyDescent="0.25">
      <c r="A6805" t="s">
        <v>136</v>
      </c>
      <c r="B6805">
        <v>1</v>
      </c>
      <c r="C6805" t="s">
        <v>1979</v>
      </c>
      <c r="D6805" t="str">
        <f>INDEX(Transcripts[#Data], MATCH(Exons[[#This Row],[Transcript stable ID]], Transcripts[Transcript stable ID], 0), 4)</f>
        <v>NM_001202544.2</v>
      </c>
      <c r="E6805" t="s">
        <v>27</v>
      </c>
      <c r="J6805">
        <v>101459289</v>
      </c>
      <c r="K6805">
        <v>101821749</v>
      </c>
      <c r="L6805">
        <v>101821937</v>
      </c>
      <c r="N6805">
        <v>10</v>
      </c>
      <c r="O6805">
        <v>836</v>
      </c>
      <c r="P6805">
        <v>1024</v>
      </c>
      <c r="Q6805" t="s">
        <v>16193</v>
      </c>
      <c r="R6805">
        <v>814</v>
      </c>
      <c r="S6805">
        <v>1002</v>
      </c>
    </row>
    <row r="6806" spans="1:19" x14ac:dyDescent="0.25">
      <c r="A6806" t="s">
        <v>136</v>
      </c>
      <c r="B6806">
        <v>1</v>
      </c>
      <c r="C6806" t="s">
        <v>1979</v>
      </c>
      <c r="D6806" t="str">
        <f>INDEX(Transcripts[#Data], MATCH(Exons[[#This Row],[Transcript stable ID]], Transcripts[Transcript stable ID], 0), 4)</f>
        <v>NM_001202544.2</v>
      </c>
      <c r="E6806" t="s">
        <v>27</v>
      </c>
      <c r="F6806">
        <v>101459289</v>
      </c>
      <c r="G6806">
        <v>101459310</v>
      </c>
      <c r="J6806">
        <v>101459289</v>
      </c>
      <c r="K6806">
        <v>101459289</v>
      </c>
      <c r="L6806">
        <v>101459373</v>
      </c>
      <c r="N6806">
        <v>1</v>
      </c>
      <c r="O6806">
        <v>23</v>
      </c>
      <c r="P6806">
        <v>85</v>
      </c>
      <c r="Q6806" t="s">
        <v>16196</v>
      </c>
      <c r="R6806">
        <v>1</v>
      </c>
      <c r="S6806">
        <v>63</v>
      </c>
    </row>
    <row r="6807" spans="1:19" x14ac:dyDescent="0.25">
      <c r="A6807" t="s">
        <v>136</v>
      </c>
      <c r="B6807">
        <v>1</v>
      </c>
      <c r="C6807" t="s">
        <v>1931</v>
      </c>
      <c r="D6807" t="str">
        <f>INDEX(Transcripts[#Data], MATCH(Exons[[#This Row],[Transcript stable ID]], Transcripts[Transcript stable ID], 0), 4)</f>
        <v>NM_001202543.1</v>
      </c>
      <c r="E6807" t="s">
        <v>27</v>
      </c>
      <c r="J6807">
        <v>101459291</v>
      </c>
      <c r="K6807">
        <v>101559395</v>
      </c>
      <c r="L6807">
        <v>101559505</v>
      </c>
      <c r="N6807">
        <v>2</v>
      </c>
      <c r="O6807">
        <v>84</v>
      </c>
      <c r="P6807">
        <v>194</v>
      </c>
      <c r="Q6807" t="s">
        <v>16170</v>
      </c>
      <c r="R6807">
        <v>64</v>
      </c>
      <c r="S6807">
        <v>174</v>
      </c>
    </row>
    <row r="6808" spans="1:19" x14ac:dyDescent="0.25">
      <c r="A6808" t="s">
        <v>136</v>
      </c>
      <c r="B6808">
        <v>1</v>
      </c>
      <c r="C6808" t="s">
        <v>1931</v>
      </c>
      <c r="D6808" t="str">
        <f>INDEX(Transcripts[#Data], MATCH(Exons[[#This Row],[Transcript stable ID]], Transcripts[Transcript stable ID], 0), 4)</f>
        <v>NM_001202543.1</v>
      </c>
      <c r="E6808" t="s">
        <v>27</v>
      </c>
      <c r="J6808">
        <v>101459291</v>
      </c>
      <c r="K6808">
        <v>101671378</v>
      </c>
      <c r="L6808">
        <v>101671425</v>
      </c>
      <c r="N6808">
        <v>3</v>
      </c>
      <c r="O6808">
        <v>195</v>
      </c>
      <c r="P6808">
        <v>242</v>
      </c>
      <c r="Q6808" t="s">
        <v>16171</v>
      </c>
      <c r="R6808">
        <v>175</v>
      </c>
      <c r="S6808">
        <v>222</v>
      </c>
    </row>
    <row r="6809" spans="1:19" x14ac:dyDescent="0.25">
      <c r="A6809" t="s">
        <v>136</v>
      </c>
      <c r="B6809">
        <v>1</v>
      </c>
      <c r="C6809" t="s">
        <v>1931</v>
      </c>
      <c r="D6809" t="str">
        <f>INDEX(Transcripts[#Data], MATCH(Exons[[#This Row],[Transcript stable ID]], Transcripts[Transcript stable ID], 0), 4)</f>
        <v>NM_001202543.1</v>
      </c>
      <c r="E6809" t="s">
        <v>27</v>
      </c>
      <c r="J6809">
        <v>101459291</v>
      </c>
      <c r="K6809">
        <v>101713619</v>
      </c>
      <c r="L6809">
        <v>101713697</v>
      </c>
      <c r="N6809">
        <v>4</v>
      </c>
      <c r="O6809">
        <v>243</v>
      </c>
      <c r="P6809">
        <v>321</v>
      </c>
      <c r="Q6809" t="s">
        <v>16172</v>
      </c>
      <c r="R6809">
        <v>223</v>
      </c>
      <c r="S6809">
        <v>301</v>
      </c>
    </row>
    <row r="6810" spans="1:19" x14ac:dyDescent="0.25">
      <c r="A6810" t="s">
        <v>136</v>
      </c>
      <c r="B6810">
        <v>1</v>
      </c>
      <c r="C6810" t="s">
        <v>1931</v>
      </c>
      <c r="D6810" t="str">
        <f>INDEX(Transcripts[#Data], MATCH(Exons[[#This Row],[Transcript stable ID]], Transcripts[Transcript stable ID], 0), 4)</f>
        <v>NM_001202543.1</v>
      </c>
      <c r="E6810" t="s">
        <v>27</v>
      </c>
      <c r="J6810">
        <v>101459291</v>
      </c>
      <c r="K6810">
        <v>101740644</v>
      </c>
      <c r="L6810">
        <v>101740781</v>
      </c>
      <c r="N6810">
        <v>5</v>
      </c>
      <c r="O6810">
        <v>322</v>
      </c>
      <c r="P6810">
        <v>459</v>
      </c>
      <c r="Q6810" t="s">
        <v>16173</v>
      </c>
      <c r="R6810">
        <v>302</v>
      </c>
      <c r="S6810">
        <v>439</v>
      </c>
    </row>
    <row r="6811" spans="1:19" x14ac:dyDescent="0.25">
      <c r="A6811" t="s">
        <v>136</v>
      </c>
      <c r="B6811">
        <v>1</v>
      </c>
      <c r="C6811" t="s">
        <v>1931</v>
      </c>
      <c r="D6811" t="str">
        <f>INDEX(Transcripts[#Data], MATCH(Exons[[#This Row],[Transcript stable ID]], Transcripts[Transcript stable ID], 0), 4)</f>
        <v>NM_001202543.1</v>
      </c>
      <c r="E6811" t="s">
        <v>27</v>
      </c>
      <c r="J6811">
        <v>101459291</v>
      </c>
      <c r="K6811">
        <v>101747616</v>
      </c>
      <c r="L6811">
        <v>101747739</v>
      </c>
      <c r="N6811">
        <v>6</v>
      </c>
      <c r="O6811">
        <v>460</v>
      </c>
      <c r="P6811">
        <v>583</v>
      </c>
      <c r="Q6811" t="s">
        <v>16174</v>
      </c>
      <c r="R6811">
        <v>440</v>
      </c>
      <c r="S6811">
        <v>563</v>
      </c>
    </row>
    <row r="6812" spans="1:19" x14ac:dyDescent="0.25">
      <c r="A6812" t="s">
        <v>136</v>
      </c>
      <c r="B6812">
        <v>1</v>
      </c>
      <c r="C6812" t="s">
        <v>1931</v>
      </c>
      <c r="D6812" t="str">
        <f>INDEX(Transcripts[#Data], MATCH(Exons[[#This Row],[Transcript stable ID]], Transcripts[Transcript stable ID], 0), 4)</f>
        <v>NM_001202543.1</v>
      </c>
      <c r="E6812" t="s">
        <v>27</v>
      </c>
      <c r="J6812">
        <v>101459291</v>
      </c>
      <c r="K6812">
        <v>101754978</v>
      </c>
      <c r="L6812">
        <v>101755054</v>
      </c>
      <c r="N6812">
        <v>7</v>
      </c>
      <c r="O6812">
        <v>584</v>
      </c>
      <c r="P6812">
        <v>660</v>
      </c>
      <c r="Q6812" t="s">
        <v>16175</v>
      </c>
      <c r="R6812">
        <v>564</v>
      </c>
      <c r="S6812">
        <v>640</v>
      </c>
    </row>
    <row r="6813" spans="1:19" x14ac:dyDescent="0.25">
      <c r="A6813" t="s">
        <v>136</v>
      </c>
      <c r="B6813">
        <v>1</v>
      </c>
      <c r="C6813" t="s">
        <v>1931</v>
      </c>
      <c r="D6813" t="str">
        <f>INDEX(Transcripts[#Data], MATCH(Exons[[#This Row],[Transcript stable ID]], Transcripts[Transcript stable ID], 0), 4)</f>
        <v>NM_001202543.1</v>
      </c>
      <c r="E6813" t="s">
        <v>27</v>
      </c>
      <c r="J6813">
        <v>101459291</v>
      </c>
      <c r="K6813">
        <v>101758487</v>
      </c>
      <c r="L6813">
        <v>101758553</v>
      </c>
      <c r="N6813">
        <v>8</v>
      </c>
      <c r="O6813">
        <v>661</v>
      </c>
      <c r="P6813">
        <v>727</v>
      </c>
      <c r="Q6813" t="s">
        <v>16176</v>
      </c>
      <c r="R6813">
        <v>641</v>
      </c>
      <c r="S6813">
        <v>707</v>
      </c>
    </row>
    <row r="6814" spans="1:19" x14ac:dyDescent="0.25">
      <c r="A6814" t="s">
        <v>136</v>
      </c>
      <c r="B6814">
        <v>1</v>
      </c>
      <c r="C6814" t="s">
        <v>1931</v>
      </c>
      <c r="D6814" t="str">
        <f>INDEX(Transcripts[#Data], MATCH(Exons[[#This Row],[Transcript stable ID]], Transcripts[Transcript stable ID], 0), 4)</f>
        <v>NM_001202543.1</v>
      </c>
      <c r="E6814" t="s">
        <v>27</v>
      </c>
      <c r="J6814">
        <v>101459291</v>
      </c>
      <c r="K6814">
        <v>101801840</v>
      </c>
      <c r="L6814">
        <v>101801888</v>
      </c>
      <c r="N6814">
        <v>9</v>
      </c>
      <c r="O6814">
        <v>728</v>
      </c>
      <c r="P6814">
        <v>776</v>
      </c>
      <c r="Q6814" t="s">
        <v>16177</v>
      </c>
      <c r="R6814">
        <v>708</v>
      </c>
      <c r="S6814">
        <v>756</v>
      </c>
    </row>
    <row r="6815" spans="1:19" x14ac:dyDescent="0.25">
      <c r="A6815" t="s">
        <v>136</v>
      </c>
      <c r="B6815">
        <v>1</v>
      </c>
      <c r="C6815" t="s">
        <v>1931</v>
      </c>
      <c r="D6815" t="str">
        <f>INDEX(Transcripts[#Data], MATCH(Exons[[#This Row],[Transcript stable ID]], Transcripts[Transcript stable ID], 0), 4)</f>
        <v>NM_001202543.1</v>
      </c>
      <c r="E6815" t="s">
        <v>27</v>
      </c>
      <c r="J6815">
        <v>101459291</v>
      </c>
      <c r="K6815">
        <v>101813726</v>
      </c>
      <c r="L6815">
        <v>101813830</v>
      </c>
      <c r="N6815">
        <v>10</v>
      </c>
      <c r="O6815">
        <v>777</v>
      </c>
      <c r="P6815">
        <v>881</v>
      </c>
      <c r="Q6815" t="s">
        <v>16178</v>
      </c>
      <c r="R6815">
        <v>757</v>
      </c>
      <c r="S6815">
        <v>861</v>
      </c>
    </row>
    <row r="6816" spans="1:19" x14ac:dyDescent="0.25">
      <c r="A6816" t="s">
        <v>136</v>
      </c>
      <c r="B6816">
        <v>1</v>
      </c>
      <c r="C6816" t="s">
        <v>1931</v>
      </c>
      <c r="D6816" t="str">
        <f>INDEX(Transcripts[#Data], MATCH(Exons[[#This Row],[Transcript stable ID]], Transcripts[Transcript stable ID], 0), 4)</f>
        <v>NM_001202543.1</v>
      </c>
      <c r="E6816" t="s">
        <v>27</v>
      </c>
      <c r="J6816">
        <v>101459291</v>
      </c>
      <c r="K6816">
        <v>101833093</v>
      </c>
      <c r="L6816">
        <v>101833151</v>
      </c>
      <c r="N6816">
        <v>12</v>
      </c>
      <c r="O6816">
        <v>1071</v>
      </c>
      <c r="P6816">
        <v>1129</v>
      </c>
      <c r="Q6816" t="s">
        <v>16180</v>
      </c>
      <c r="R6816">
        <v>1051</v>
      </c>
      <c r="S6816">
        <v>1109</v>
      </c>
    </row>
    <row r="6817" spans="1:19" x14ac:dyDescent="0.25">
      <c r="A6817" t="s">
        <v>136</v>
      </c>
      <c r="B6817">
        <v>1</v>
      </c>
      <c r="C6817" t="s">
        <v>1931</v>
      </c>
      <c r="D6817" t="str">
        <f>INDEX(Transcripts[#Data], MATCH(Exons[[#This Row],[Transcript stable ID]], Transcripts[Transcript stable ID], 0), 4)</f>
        <v>NM_001202543.1</v>
      </c>
      <c r="E6817" t="s">
        <v>27</v>
      </c>
      <c r="J6817">
        <v>101459291</v>
      </c>
      <c r="K6817">
        <v>101837122</v>
      </c>
      <c r="L6817">
        <v>101837170</v>
      </c>
      <c r="N6817">
        <v>13</v>
      </c>
      <c r="O6817">
        <v>1130</v>
      </c>
      <c r="P6817">
        <v>1178</v>
      </c>
      <c r="Q6817" t="s">
        <v>16181</v>
      </c>
      <c r="R6817">
        <v>1110</v>
      </c>
      <c r="S6817">
        <v>1158</v>
      </c>
    </row>
    <row r="6818" spans="1:19" x14ac:dyDescent="0.25">
      <c r="A6818" t="s">
        <v>136</v>
      </c>
      <c r="B6818">
        <v>1</v>
      </c>
      <c r="C6818" t="s">
        <v>1931</v>
      </c>
      <c r="D6818" t="str">
        <f>INDEX(Transcripts[#Data], MATCH(Exons[[#This Row],[Transcript stable ID]], Transcripts[Transcript stable ID], 0), 4)</f>
        <v>NM_001202543.1</v>
      </c>
      <c r="E6818" t="s">
        <v>27</v>
      </c>
      <c r="J6818">
        <v>101459291</v>
      </c>
      <c r="K6818">
        <v>101838787</v>
      </c>
      <c r="L6818">
        <v>101838883</v>
      </c>
      <c r="N6818">
        <v>14</v>
      </c>
      <c r="O6818">
        <v>1179</v>
      </c>
      <c r="P6818">
        <v>1275</v>
      </c>
      <c r="Q6818" t="s">
        <v>16182</v>
      </c>
      <c r="R6818">
        <v>1159</v>
      </c>
      <c r="S6818">
        <v>1255</v>
      </c>
    </row>
    <row r="6819" spans="1:19" x14ac:dyDescent="0.25">
      <c r="A6819" t="s">
        <v>136</v>
      </c>
      <c r="B6819">
        <v>1</v>
      </c>
      <c r="C6819" t="s">
        <v>1931</v>
      </c>
      <c r="D6819" t="str">
        <f>INDEX(Transcripts[#Data], MATCH(Exons[[#This Row],[Transcript stable ID]], Transcripts[Transcript stable ID], 0), 4)</f>
        <v>NM_001202543.1</v>
      </c>
      <c r="E6819" t="s">
        <v>27</v>
      </c>
      <c r="J6819">
        <v>101459291</v>
      </c>
      <c r="K6819">
        <v>101821749</v>
      </c>
      <c r="L6819">
        <v>101821937</v>
      </c>
      <c r="N6819">
        <v>11</v>
      </c>
      <c r="O6819">
        <v>882</v>
      </c>
      <c r="P6819">
        <v>1070</v>
      </c>
      <c r="Q6819" t="s">
        <v>16193</v>
      </c>
      <c r="R6819">
        <v>862</v>
      </c>
      <c r="S6819">
        <v>1050</v>
      </c>
    </row>
    <row r="6820" spans="1:19" x14ac:dyDescent="0.25">
      <c r="A6820" t="s">
        <v>136</v>
      </c>
      <c r="B6820">
        <v>1</v>
      </c>
      <c r="C6820" t="s">
        <v>1931</v>
      </c>
      <c r="D6820" t="str">
        <f>INDEX(Transcripts[#Data], MATCH(Exons[[#This Row],[Transcript stable ID]], Transcripts[Transcript stable ID], 0), 4)</f>
        <v>NM_001202543.1</v>
      </c>
      <c r="E6820" t="s">
        <v>27</v>
      </c>
      <c r="F6820">
        <v>101459291</v>
      </c>
      <c r="G6820">
        <v>101459310</v>
      </c>
      <c r="J6820">
        <v>101459291</v>
      </c>
      <c r="K6820">
        <v>101459291</v>
      </c>
      <c r="L6820">
        <v>101459373</v>
      </c>
      <c r="N6820">
        <v>1</v>
      </c>
      <c r="O6820">
        <v>21</v>
      </c>
      <c r="P6820">
        <v>83</v>
      </c>
      <c r="Q6820" t="s">
        <v>16197</v>
      </c>
      <c r="R6820">
        <v>1</v>
      </c>
      <c r="S6820">
        <v>63</v>
      </c>
    </row>
    <row r="6821" spans="1:19" x14ac:dyDescent="0.25">
      <c r="A6821" t="s">
        <v>136</v>
      </c>
      <c r="B6821">
        <v>1</v>
      </c>
      <c r="C6821" t="s">
        <v>1931</v>
      </c>
      <c r="D6821" t="str">
        <f>INDEX(Transcripts[#Data], MATCH(Exons[[#This Row],[Transcript stable ID]], Transcripts[Transcript stable ID], 0), 4)</f>
        <v>NM_001202543.1</v>
      </c>
      <c r="E6821" t="s">
        <v>27</v>
      </c>
      <c r="J6821">
        <v>101459291</v>
      </c>
      <c r="K6821">
        <v>101839914</v>
      </c>
      <c r="L6821">
        <v>101840585</v>
      </c>
      <c r="N6821">
        <v>15</v>
      </c>
      <c r="O6821">
        <v>1276</v>
      </c>
      <c r="P6821">
        <v>1947</v>
      </c>
      <c r="Q6821" t="s">
        <v>16198</v>
      </c>
      <c r="R6821">
        <v>1256</v>
      </c>
      <c r="S6821">
        <v>1927</v>
      </c>
    </row>
    <row r="6822" spans="1:19" x14ac:dyDescent="0.25">
      <c r="A6822" t="s">
        <v>136</v>
      </c>
      <c r="B6822">
        <v>1</v>
      </c>
      <c r="C6822" t="s">
        <v>1931</v>
      </c>
      <c r="D6822" t="str">
        <f>INDEX(Transcripts[#Data], MATCH(Exons[[#This Row],[Transcript stable ID]], Transcripts[Transcript stable ID], 0), 4)</f>
        <v>NM_001202543.1</v>
      </c>
      <c r="E6822" t="s">
        <v>27</v>
      </c>
      <c r="J6822">
        <v>101459291</v>
      </c>
      <c r="K6822">
        <v>101842082</v>
      </c>
      <c r="L6822">
        <v>101842147</v>
      </c>
      <c r="N6822">
        <v>16</v>
      </c>
      <c r="O6822">
        <v>1948</v>
      </c>
      <c r="P6822">
        <v>2013</v>
      </c>
      <c r="Q6822" t="s">
        <v>16199</v>
      </c>
      <c r="R6822">
        <v>1928</v>
      </c>
      <c r="S6822">
        <v>1993</v>
      </c>
    </row>
    <row r="6823" spans="1:19" x14ac:dyDescent="0.25">
      <c r="A6823" t="s">
        <v>136</v>
      </c>
      <c r="B6823">
        <v>1</v>
      </c>
      <c r="C6823" t="s">
        <v>1931</v>
      </c>
      <c r="D6823" t="str">
        <f>INDEX(Transcripts[#Data], MATCH(Exons[[#This Row],[Transcript stable ID]], Transcripts[Transcript stable ID], 0), 4)</f>
        <v>NM_001202543.1</v>
      </c>
      <c r="E6823" t="s">
        <v>27</v>
      </c>
      <c r="J6823">
        <v>101459291</v>
      </c>
      <c r="K6823">
        <v>101843351</v>
      </c>
      <c r="L6823">
        <v>101843452</v>
      </c>
      <c r="N6823">
        <v>17</v>
      </c>
      <c r="O6823">
        <v>2014</v>
      </c>
      <c r="P6823">
        <v>2115</v>
      </c>
      <c r="Q6823" t="s">
        <v>16200</v>
      </c>
      <c r="R6823">
        <v>1994</v>
      </c>
      <c r="S6823">
        <v>2095</v>
      </c>
    </row>
    <row r="6824" spans="1:19" x14ac:dyDescent="0.25">
      <c r="A6824" t="s">
        <v>136</v>
      </c>
      <c r="B6824">
        <v>1</v>
      </c>
      <c r="C6824" t="s">
        <v>1931</v>
      </c>
      <c r="D6824" t="str">
        <f>INDEX(Transcripts[#Data], MATCH(Exons[[#This Row],[Transcript stable ID]], Transcripts[Transcript stable ID], 0), 4)</f>
        <v>NM_001202543.1</v>
      </c>
      <c r="E6824" t="s">
        <v>27</v>
      </c>
      <c r="J6824">
        <v>101459291</v>
      </c>
      <c r="K6824">
        <v>101844640</v>
      </c>
      <c r="L6824">
        <v>101845484</v>
      </c>
      <c r="N6824">
        <v>18</v>
      </c>
      <c r="O6824">
        <v>2116</v>
      </c>
      <c r="P6824">
        <v>2960</v>
      </c>
      <c r="Q6824" t="s">
        <v>16201</v>
      </c>
      <c r="R6824">
        <v>2096</v>
      </c>
      <c r="S6824">
        <v>2940</v>
      </c>
    </row>
    <row r="6825" spans="1:19" x14ac:dyDescent="0.25">
      <c r="A6825" t="s">
        <v>136</v>
      </c>
      <c r="B6825">
        <v>1</v>
      </c>
      <c r="C6825" t="s">
        <v>1931</v>
      </c>
      <c r="D6825" t="str">
        <f>INDEX(Transcripts[#Data], MATCH(Exons[[#This Row],[Transcript stable ID]], Transcripts[Transcript stable ID], 0), 4)</f>
        <v>NM_001202543.1</v>
      </c>
      <c r="E6825" t="s">
        <v>27</v>
      </c>
      <c r="J6825">
        <v>101459291</v>
      </c>
      <c r="K6825">
        <v>101847671</v>
      </c>
      <c r="L6825">
        <v>101847836</v>
      </c>
      <c r="N6825">
        <v>19</v>
      </c>
      <c r="O6825">
        <v>2961</v>
      </c>
      <c r="P6825">
        <v>3126</v>
      </c>
      <c r="Q6825" t="s">
        <v>16202</v>
      </c>
      <c r="R6825">
        <v>2941</v>
      </c>
      <c r="S6825">
        <v>3106</v>
      </c>
    </row>
    <row r="6826" spans="1:19" x14ac:dyDescent="0.25">
      <c r="A6826" t="s">
        <v>136</v>
      </c>
      <c r="B6826">
        <v>1</v>
      </c>
      <c r="C6826" t="s">
        <v>1931</v>
      </c>
      <c r="D6826" t="str">
        <f>INDEX(Transcripts[#Data], MATCH(Exons[[#This Row],[Transcript stable ID]], Transcripts[Transcript stable ID], 0), 4)</f>
        <v>NM_001202543.1</v>
      </c>
      <c r="E6826" t="s">
        <v>27</v>
      </c>
      <c r="J6826">
        <v>101459291</v>
      </c>
      <c r="K6826">
        <v>101848394</v>
      </c>
      <c r="L6826">
        <v>101848450</v>
      </c>
      <c r="N6826">
        <v>20</v>
      </c>
      <c r="O6826">
        <v>3127</v>
      </c>
      <c r="P6826">
        <v>3183</v>
      </c>
      <c r="Q6826" t="s">
        <v>16203</v>
      </c>
      <c r="R6826">
        <v>3107</v>
      </c>
      <c r="S6826">
        <v>3163</v>
      </c>
    </row>
    <row r="6827" spans="1:19" x14ac:dyDescent="0.25">
      <c r="A6827" t="s">
        <v>136</v>
      </c>
      <c r="B6827">
        <v>1</v>
      </c>
      <c r="C6827" t="s">
        <v>1931</v>
      </c>
      <c r="D6827" t="str">
        <f>INDEX(Transcripts[#Data], MATCH(Exons[[#This Row],[Transcript stable ID]], Transcripts[Transcript stable ID], 0), 4)</f>
        <v>NM_001202543.1</v>
      </c>
      <c r="E6827" t="s">
        <v>27</v>
      </c>
      <c r="J6827">
        <v>101459291</v>
      </c>
      <c r="K6827">
        <v>101870647</v>
      </c>
      <c r="L6827">
        <v>101870949</v>
      </c>
      <c r="N6827">
        <v>21</v>
      </c>
      <c r="O6827">
        <v>3184</v>
      </c>
      <c r="P6827">
        <v>3486</v>
      </c>
      <c r="Q6827" t="s">
        <v>16204</v>
      </c>
      <c r="R6827">
        <v>3164</v>
      </c>
      <c r="S6827">
        <v>3466</v>
      </c>
    </row>
    <row r="6828" spans="1:19" x14ac:dyDescent="0.25">
      <c r="A6828" t="s">
        <v>136</v>
      </c>
      <c r="B6828">
        <v>1</v>
      </c>
      <c r="C6828" t="s">
        <v>1931</v>
      </c>
      <c r="D6828" t="str">
        <f>INDEX(Transcripts[#Data], MATCH(Exons[[#This Row],[Transcript stable ID]], Transcripts[Transcript stable ID], 0), 4)</f>
        <v>NM_001202543.1</v>
      </c>
      <c r="E6828" t="s">
        <v>27</v>
      </c>
      <c r="J6828">
        <v>101459291</v>
      </c>
      <c r="K6828">
        <v>101877332</v>
      </c>
      <c r="L6828">
        <v>101877520</v>
      </c>
      <c r="N6828">
        <v>22</v>
      </c>
      <c r="O6828">
        <v>3487</v>
      </c>
      <c r="P6828">
        <v>3675</v>
      </c>
      <c r="Q6828" t="s">
        <v>16205</v>
      </c>
      <c r="R6828">
        <v>3467</v>
      </c>
      <c r="S6828">
        <v>3655</v>
      </c>
    </row>
    <row r="6829" spans="1:19" x14ac:dyDescent="0.25">
      <c r="A6829" t="s">
        <v>136</v>
      </c>
      <c r="B6829">
        <v>1</v>
      </c>
      <c r="C6829" t="s">
        <v>1931</v>
      </c>
      <c r="D6829" t="str">
        <f>INDEX(Transcripts[#Data], MATCH(Exons[[#This Row],[Transcript stable ID]], Transcripts[Transcript stable ID], 0), 4)</f>
        <v>NM_001202543.1</v>
      </c>
      <c r="E6829" t="s">
        <v>27</v>
      </c>
      <c r="J6829">
        <v>101459291</v>
      </c>
      <c r="K6829">
        <v>101882600</v>
      </c>
      <c r="L6829">
        <v>101882864</v>
      </c>
      <c r="N6829">
        <v>23</v>
      </c>
      <c r="O6829">
        <v>3676</v>
      </c>
      <c r="P6829">
        <v>3940</v>
      </c>
      <c r="Q6829" t="s">
        <v>16206</v>
      </c>
      <c r="R6829">
        <v>3656</v>
      </c>
      <c r="S6829">
        <v>3920</v>
      </c>
    </row>
    <row r="6830" spans="1:19" x14ac:dyDescent="0.25">
      <c r="A6830" t="s">
        <v>136</v>
      </c>
      <c r="B6830">
        <v>1</v>
      </c>
      <c r="C6830" t="s">
        <v>1931</v>
      </c>
      <c r="D6830" t="str">
        <f>INDEX(Transcripts[#Data], MATCH(Exons[[#This Row],[Transcript stable ID]], Transcripts[Transcript stable ID], 0), 4)</f>
        <v>NM_001202543.1</v>
      </c>
      <c r="E6830" t="s">
        <v>27</v>
      </c>
      <c r="H6830">
        <v>101892323</v>
      </c>
      <c r="I6830">
        <v>101901513</v>
      </c>
      <c r="J6830">
        <v>101459291</v>
      </c>
      <c r="K6830">
        <v>101891692</v>
      </c>
      <c r="L6830">
        <v>101901513</v>
      </c>
      <c r="N6830">
        <v>24</v>
      </c>
      <c r="O6830">
        <v>3941</v>
      </c>
      <c r="P6830">
        <v>4571</v>
      </c>
      <c r="Q6830" t="s">
        <v>16207</v>
      </c>
      <c r="R6830">
        <v>3921</v>
      </c>
      <c r="S6830">
        <v>4551</v>
      </c>
    </row>
    <row r="6831" spans="1:19" x14ac:dyDescent="0.25">
      <c r="A6831" t="s">
        <v>136</v>
      </c>
      <c r="B6831">
        <v>1</v>
      </c>
      <c r="C6831" t="s">
        <v>1985</v>
      </c>
      <c r="D6831" t="str">
        <f>INDEX(Transcripts[#Data], MATCH(Exons[[#This Row],[Transcript stable ID]], Transcripts[Transcript stable ID], 0), 4)</f>
        <v>NM_001202545.2</v>
      </c>
      <c r="E6831" t="s">
        <v>27</v>
      </c>
      <c r="J6831">
        <v>101459301</v>
      </c>
      <c r="K6831">
        <v>101559395</v>
      </c>
      <c r="L6831">
        <v>101559505</v>
      </c>
      <c r="N6831">
        <v>2</v>
      </c>
      <c r="O6831">
        <v>74</v>
      </c>
      <c r="P6831">
        <v>184</v>
      </c>
      <c r="Q6831" t="s">
        <v>16170</v>
      </c>
      <c r="R6831">
        <v>64</v>
      </c>
      <c r="S6831">
        <v>174</v>
      </c>
    </row>
    <row r="6832" spans="1:19" x14ac:dyDescent="0.25">
      <c r="A6832" t="s">
        <v>136</v>
      </c>
      <c r="B6832">
        <v>1</v>
      </c>
      <c r="C6832" t="s">
        <v>1985</v>
      </c>
      <c r="D6832" t="str">
        <f>INDEX(Transcripts[#Data], MATCH(Exons[[#This Row],[Transcript stable ID]], Transcripts[Transcript stable ID], 0), 4)</f>
        <v>NM_001202545.2</v>
      </c>
      <c r="E6832" t="s">
        <v>27</v>
      </c>
      <c r="J6832">
        <v>101459301</v>
      </c>
      <c r="K6832">
        <v>101671378</v>
      </c>
      <c r="L6832">
        <v>101671425</v>
      </c>
      <c r="N6832">
        <v>3</v>
      </c>
      <c r="O6832">
        <v>185</v>
      </c>
      <c r="P6832">
        <v>232</v>
      </c>
      <c r="Q6832" t="s">
        <v>16171</v>
      </c>
      <c r="R6832">
        <v>175</v>
      </c>
      <c r="S6832">
        <v>222</v>
      </c>
    </row>
    <row r="6833" spans="1:19" x14ac:dyDescent="0.25">
      <c r="A6833" t="s">
        <v>136</v>
      </c>
      <c r="B6833">
        <v>1</v>
      </c>
      <c r="C6833" t="s">
        <v>1985</v>
      </c>
      <c r="D6833" t="str">
        <f>INDEX(Transcripts[#Data], MATCH(Exons[[#This Row],[Transcript stable ID]], Transcripts[Transcript stable ID], 0), 4)</f>
        <v>NM_001202545.2</v>
      </c>
      <c r="E6833" t="s">
        <v>27</v>
      </c>
      <c r="J6833">
        <v>101459301</v>
      </c>
      <c r="K6833">
        <v>101713619</v>
      </c>
      <c r="L6833">
        <v>101713697</v>
      </c>
      <c r="N6833">
        <v>4</v>
      </c>
      <c r="O6833">
        <v>233</v>
      </c>
      <c r="P6833">
        <v>311</v>
      </c>
      <c r="Q6833" t="s">
        <v>16172</v>
      </c>
      <c r="R6833">
        <v>223</v>
      </c>
      <c r="S6833">
        <v>301</v>
      </c>
    </row>
    <row r="6834" spans="1:19" x14ac:dyDescent="0.25">
      <c r="A6834" t="s">
        <v>136</v>
      </c>
      <c r="B6834">
        <v>1</v>
      </c>
      <c r="C6834" t="s">
        <v>1985</v>
      </c>
      <c r="D6834" t="str">
        <f>INDEX(Transcripts[#Data], MATCH(Exons[[#This Row],[Transcript stable ID]], Transcripts[Transcript stable ID], 0), 4)</f>
        <v>NM_001202545.2</v>
      </c>
      <c r="E6834" t="s">
        <v>27</v>
      </c>
      <c r="J6834">
        <v>101459301</v>
      </c>
      <c r="K6834">
        <v>101747616</v>
      </c>
      <c r="L6834">
        <v>101747739</v>
      </c>
      <c r="N6834">
        <v>5</v>
      </c>
      <c r="O6834">
        <v>312</v>
      </c>
      <c r="P6834">
        <v>435</v>
      </c>
      <c r="Q6834" t="s">
        <v>16174</v>
      </c>
      <c r="R6834">
        <v>302</v>
      </c>
      <c r="S6834">
        <v>425</v>
      </c>
    </row>
    <row r="6835" spans="1:19" x14ac:dyDescent="0.25">
      <c r="A6835" t="s">
        <v>136</v>
      </c>
      <c r="B6835">
        <v>1</v>
      </c>
      <c r="C6835" t="s">
        <v>1985</v>
      </c>
      <c r="D6835" t="str">
        <f>INDEX(Transcripts[#Data], MATCH(Exons[[#This Row],[Transcript stable ID]], Transcripts[Transcript stable ID], 0), 4)</f>
        <v>NM_001202545.2</v>
      </c>
      <c r="E6835" t="s">
        <v>27</v>
      </c>
      <c r="J6835">
        <v>101459301</v>
      </c>
      <c r="K6835">
        <v>101754978</v>
      </c>
      <c r="L6835">
        <v>101755054</v>
      </c>
      <c r="N6835">
        <v>6</v>
      </c>
      <c r="O6835">
        <v>436</v>
      </c>
      <c r="P6835">
        <v>512</v>
      </c>
      <c r="Q6835" t="s">
        <v>16175</v>
      </c>
      <c r="R6835">
        <v>426</v>
      </c>
      <c r="S6835">
        <v>502</v>
      </c>
    </row>
    <row r="6836" spans="1:19" x14ac:dyDescent="0.25">
      <c r="A6836" t="s">
        <v>136</v>
      </c>
      <c r="B6836">
        <v>1</v>
      </c>
      <c r="C6836" t="s">
        <v>1985</v>
      </c>
      <c r="D6836" t="str">
        <f>INDEX(Transcripts[#Data], MATCH(Exons[[#This Row],[Transcript stable ID]], Transcripts[Transcript stable ID], 0), 4)</f>
        <v>NM_001202545.2</v>
      </c>
      <c r="E6836" t="s">
        <v>27</v>
      </c>
      <c r="J6836">
        <v>101459301</v>
      </c>
      <c r="K6836">
        <v>101758487</v>
      </c>
      <c r="L6836">
        <v>101758553</v>
      </c>
      <c r="N6836">
        <v>7</v>
      </c>
      <c r="O6836">
        <v>513</v>
      </c>
      <c r="P6836">
        <v>579</v>
      </c>
      <c r="Q6836" t="s">
        <v>16176</v>
      </c>
      <c r="R6836">
        <v>503</v>
      </c>
      <c r="S6836">
        <v>569</v>
      </c>
    </row>
    <row r="6837" spans="1:19" x14ac:dyDescent="0.25">
      <c r="A6837" t="s">
        <v>136</v>
      </c>
      <c r="B6837">
        <v>1</v>
      </c>
      <c r="C6837" t="s">
        <v>1985</v>
      </c>
      <c r="D6837" t="str">
        <f>INDEX(Transcripts[#Data], MATCH(Exons[[#This Row],[Transcript stable ID]], Transcripts[Transcript stable ID], 0), 4)</f>
        <v>NM_001202545.2</v>
      </c>
      <c r="E6837" t="s">
        <v>27</v>
      </c>
      <c r="J6837">
        <v>101459301</v>
      </c>
      <c r="K6837">
        <v>101801840</v>
      </c>
      <c r="L6837">
        <v>101801888</v>
      </c>
      <c r="N6837">
        <v>8</v>
      </c>
      <c r="O6837">
        <v>580</v>
      </c>
      <c r="P6837">
        <v>628</v>
      </c>
      <c r="Q6837" t="s">
        <v>16177</v>
      </c>
      <c r="R6837">
        <v>570</v>
      </c>
      <c r="S6837">
        <v>618</v>
      </c>
    </row>
    <row r="6838" spans="1:19" x14ac:dyDescent="0.25">
      <c r="A6838" t="s">
        <v>136</v>
      </c>
      <c r="B6838">
        <v>1</v>
      </c>
      <c r="C6838" t="s">
        <v>1985</v>
      </c>
      <c r="D6838" t="str">
        <f>INDEX(Transcripts[#Data], MATCH(Exons[[#This Row],[Transcript stable ID]], Transcripts[Transcript stable ID], 0), 4)</f>
        <v>NM_001202545.2</v>
      </c>
      <c r="E6838" t="s">
        <v>27</v>
      </c>
      <c r="J6838">
        <v>101459301</v>
      </c>
      <c r="K6838">
        <v>101813726</v>
      </c>
      <c r="L6838">
        <v>101813830</v>
      </c>
      <c r="N6838">
        <v>9</v>
      </c>
      <c r="O6838">
        <v>629</v>
      </c>
      <c r="P6838">
        <v>733</v>
      </c>
      <c r="Q6838" t="s">
        <v>16178</v>
      </c>
      <c r="R6838">
        <v>619</v>
      </c>
      <c r="S6838">
        <v>723</v>
      </c>
    </row>
    <row r="6839" spans="1:19" x14ac:dyDescent="0.25">
      <c r="A6839" t="s">
        <v>136</v>
      </c>
      <c r="B6839">
        <v>1</v>
      </c>
      <c r="C6839" t="s">
        <v>1985</v>
      </c>
      <c r="D6839" t="str">
        <f>INDEX(Transcripts[#Data], MATCH(Exons[[#This Row],[Transcript stable ID]], Transcripts[Transcript stable ID], 0), 4)</f>
        <v>NM_001202545.2</v>
      </c>
      <c r="E6839" t="s">
        <v>27</v>
      </c>
      <c r="J6839">
        <v>101459301</v>
      </c>
      <c r="K6839">
        <v>101833093</v>
      </c>
      <c r="L6839">
        <v>101833151</v>
      </c>
      <c r="N6839">
        <v>11</v>
      </c>
      <c r="O6839">
        <v>923</v>
      </c>
      <c r="P6839">
        <v>981</v>
      </c>
      <c r="Q6839" t="s">
        <v>16180</v>
      </c>
      <c r="R6839">
        <v>913</v>
      </c>
      <c r="S6839">
        <v>971</v>
      </c>
    </row>
    <row r="6840" spans="1:19" x14ac:dyDescent="0.25">
      <c r="A6840" t="s">
        <v>136</v>
      </c>
      <c r="B6840">
        <v>1</v>
      </c>
      <c r="C6840" t="s">
        <v>1985</v>
      </c>
      <c r="D6840" t="str">
        <f>INDEX(Transcripts[#Data], MATCH(Exons[[#This Row],[Transcript stable ID]], Transcripts[Transcript stable ID], 0), 4)</f>
        <v>NM_001202545.2</v>
      </c>
      <c r="E6840" t="s">
        <v>27</v>
      </c>
      <c r="J6840">
        <v>101459301</v>
      </c>
      <c r="K6840">
        <v>101837122</v>
      </c>
      <c r="L6840">
        <v>101837170</v>
      </c>
      <c r="N6840">
        <v>12</v>
      </c>
      <c r="O6840">
        <v>982</v>
      </c>
      <c r="P6840">
        <v>1030</v>
      </c>
      <c r="Q6840" t="s">
        <v>16181</v>
      </c>
      <c r="R6840">
        <v>972</v>
      </c>
      <c r="S6840">
        <v>1020</v>
      </c>
    </row>
    <row r="6841" spans="1:19" x14ac:dyDescent="0.25">
      <c r="A6841" t="s">
        <v>136</v>
      </c>
      <c r="B6841">
        <v>1</v>
      </c>
      <c r="C6841" t="s">
        <v>1985</v>
      </c>
      <c r="D6841" t="str">
        <f>INDEX(Transcripts[#Data], MATCH(Exons[[#This Row],[Transcript stable ID]], Transcripts[Transcript stable ID], 0), 4)</f>
        <v>NM_001202545.2</v>
      </c>
      <c r="E6841" t="s">
        <v>27</v>
      </c>
      <c r="J6841">
        <v>101459301</v>
      </c>
      <c r="K6841">
        <v>101838787</v>
      </c>
      <c r="L6841">
        <v>101838883</v>
      </c>
      <c r="N6841">
        <v>13</v>
      </c>
      <c r="O6841">
        <v>1031</v>
      </c>
      <c r="P6841">
        <v>1127</v>
      </c>
      <c r="Q6841" t="s">
        <v>16182</v>
      </c>
      <c r="R6841">
        <v>1021</v>
      </c>
      <c r="S6841">
        <v>1117</v>
      </c>
    </row>
    <row r="6842" spans="1:19" x14ac:dyDescent="0.25">
      <c r="A6842" t="s">
        <v>136</v>
      </c>
      <c r="B6842">
        <v>1</v>
      </c>
      <c r="C6842" t="s">
        <v>1985</v>
      </c>
      <c r="D6842" t="str">
        <f>INDEX(Transcripts[#Data], MATCH(Exons[[#This Row],[Transcript stable ID]], Transcripts[Transcript stable ID], 0), 4)</f>
        <v>NM_001202545.2</v>
      </c>
      <c r="E6842" t="s">
        <v>27</v>
      </c>
      <c r="J6842">
        <v>101459301</v>
      </c>
      <c r="K6842">
        <v>101916637</v>
      </c>
      <c r="L6842">
        <v>101916764</v>
      </c>
      <c r="N6842">
        <v>14</v>
      </c>
      <c r="O6842">
        <v>1128</v>
      </c>
      <c r="P6842">
        <v>1255</v>
      </c>
      <c r="Q6842" t="s">
        <v>16183</v>
      </c>
      <c r="R6842">
        <v>1118</v>
      </c>
      <c r="S6842">
        <v>1245</v>
      </c>
    </row>
    <row r="6843" spans="1:19" x14ac:dyDescent="0.25">
      <c r="A6843" t="s">
        <v>136</v>
      </c>
      <c r="B6843">
        <v>1</v>
      </c>
      <c r="C6843" t="s">
        <v>1985</v>
      </c>
      <c r="D6843" t="str">
        <f>INDEX(Transcripts[#Data], MATCH(Exons[[#This Row],[Transcript stable ID]], Transcripts[Transcript stable ID], 0), 4)</f>
        <v>NM_001202545.2</v>
      </c>
      <c r="E6843" t="s">
        <v>27</v>
      </c>
      <c r="J6843">
        <v>101459301</v>
      </c>
      <c r="K6843">
        <v>101917515</v>
      </c>
      <c r="L6843">
        <v>101917581</v>
      </c>
      <c r="N6843">
        <v>15</v>
      </c>
      <c r="O6843">
        <v>1256</v>
      </c>
      <c r="P6843">
        <v>1322</v>
      </c>
      <c r="Q6843" t="s">
        <v>16184</v>
      </c>
      <c r="R6843">
        <v>1246</v>
      </c>
      <c r="S6843">
        <v>1312</v>
      </c>
    </row>
    <row r="6844" spans="1:19" x14ac:dyDescent="0.25">
      <c r="A6844" t="s">
        <v>136</v>
      </c>
      <c r="B6844">
        <v>1</v>
      </c>
      <c r="C6844" t="s">
        <v>1985</v>
      </c>
      <c r="D6844" t="str">
        <f>INDEX(Transcripts[#Data], MATCH(Exons[[#This Row],[Transcript stable ID]], Transcripts[Transcript stable ID], 0), 4)</f>
        <v>NM_001202545.2</v>
      </c>
      <c r="E6844" t="s">
        <v>27</v>
      </c>
      <c r="J6844">
        <v>101459301</v>
      </c>
      <c r="K6844">
        <v>101918518</v>
      </c>
      <c r="L6844">
        <v>101918630</v>
      </c>
      <c r="N6844">
        <v>16</v>
      </c>
      <c r="O6844">
        <v>1323</v>
      </c>
      <c r="P6844">
        <v>1435</v>
      </c>
      <c r="Q6844" t="s">
        <v>16185</v>
      </c>
      <c r="R6844">
        <v>1313</v>
      </c>
      <c r="S6844">
        <v>1425</v>
      </c>
    </row>
    <row r="6845" spans="1:19" x14ac:dyDescent="0.25">
      <c r="A6845" t="s">
        <v>136</v>
      </c>
      <c r="B6845">
        <v>1</v>
      </c>
      <c r="C6845" t="s">
        <v>1985</v>
      </c>
      <c r="D6845" t="str">
        <f>INDEX(Transcripts[#Data], MATCH(Exons[[#This Row],[Transcript stable ID]], Transcripts[Transcript stable ID], 0), 4)</f>
        <v>NM_001202545.2</v>
      </c>
      <c r="E6845" t="s">
        <v>27</v>
      </c>
      <c r="J6845">
        <v>101459301</v>
      </c>
      <c r="K6845">
        <v>101921220</v>
      </c>
      <c r="L6845">
        <v>101921336</v>
      </c>
      <c r="N6845">
        <v>17</v>
      </c>
      <c r="O6845">
        <v>1436</v>
      </c>
      <c r="P6845">
        <v>1552</v>
      </c>
      <c r="Q6845" t="s">
        <v>16186</v>
      </c>
      <c r="R6845">
        <v>1426</v>
      </c>
      <c r="S6845">
        <v>1542</v>
      </c>
    </row>
    <row r="6846" spans="1:19" x14ac:dyDescent="0.25">
      <c r="A6846" t="s">
        <v>136</v>
      </c>
      <c r="B6846">
        <v>1</v>
      </c>
      <c r="C6846" t="s">
        <v>1985</v>
      </c>
      <c r="D6846" t="str">
        <f>INDEX(Transcripts[#Data], MATCH(Exons[[#This Row],[Transcript stable ID]], Transcripts[Transcript stable ID], 0), 4)</f>
        <v>NM_001202545.2</v>
      </c>
      <c r="E6846" t="s">
        <v>27</v>
      </c>
      <c r="J6846">
        <v>101459301</v>
      </c>
      <c r="K6846">
        <v>101923329</v>
      </c>
      <c r="L6846">
        <v>101923412</v>
      </c>
      <c r="N6846">
        <v>18</v>
      </c>
      <c r="O6846">
        <v>1553</v>
      </c>
      <c r="P6846">
        <v>1636</v>
      </c>
      <c r="Q6846" t="s">
        <v>16187</v>
      </c>
      <c r="R6846">
        <v>1543</v>
      </c>
      <c r="S6846">
        <v>1626</v>
      </c>
    </row>
    <row r="6847" spans="1:19" x14ac:dyDescent="0.25">
      <c r="A6847" t="s">
        <v>136</v>
      </c>
      <c r="B6847">
        <v>1</v>
      </c>
      <c r="C6847" t="s">
        <v>1985</v>
      </c>
      <c r="D6847" t="str">
        <f>INDEX(Transcripts[#Data], MATCH(Exons[[#This Row],[Transcript stable ID]], Transcripts[Transcript stable ID], 0), 4)</f>
        <v>NM_001202545.2</v>
      </c>
      <c r="E6847" t="s">
        <v>27</v>
      </c>
      <c r="J6847">
        <v>101459301</v>
      </c>
      <c r="K6847">
        <v>101924096</v>
      </c>
      <c r="L6847">
        <v>101924152</v>
      </c>
      <c r="N6847">
        <v>19</v>
      </c>
      <c r="O6847">
        <v>1637</v>
      </c>
      <c r="P6847">
        <v>1693</v>
      </c>
      <c r="Q6847" t="s">
        <v>16188</v>
      </c>
      <c r="R6847">
        <v>1627</v>
      </c>
      <c r="S6847">
        <v>1683</v>
      </c>
    </row>
    <row r="6848" spans="1:19" x14ac:dyDescent="0.25">
      <c r="A6848" t="s">
        <v>136</v>
      </c>
      <c r="B6848">
        <v>1</v>
      </c>
      <c r="C6848" t="s">
        <v>1985</v>
      </c>
      <c r="D6848" t="str">
        <f>INDEX(Transcripts[#Data], MATCH(Exons[[#This Row],[Transcript stable ID]], Transcripts[Transcript stable ID], 0), 4)</f>
        <v>NM_001202545.2</v>
      </c>
      <c r="E6848" t="s">
        <v>27</v>
      </c>
      <c r="J6848">
        <v>101459301</v>
      </c>
      <c r="K6848">
        <v>101925132</v>
      </c>
      <c r="L6848">
        <v>101925212</v>
      </c>
      <c r="N6848">
        <v>20</v>
      </c>
      <c r="O6848">
        <v>1694</v>
      </c>
      <c r="P6848">
        <v>1774</v>
      </c>
      <c r="Q6848" t="s">
        <v>16189</v>
      </c>
      <c r="R6848">
        <v>1684</v>
      </c>
      <c r="S6848">
        <v>1764</v>
      </c>
    </row>
    <row r="6849" spans="1:19" x14ac:dyDescent="0.25">
      <c r="A6849" t="s">
        <v>136</v>
      </c>
      <c r="B6849">
        <v>1</v>
      </c>
      <c r="C6849" t="s">
        <v>1985</v>
      </c>
      <c r="D6849" t="str">
        <f>INDEX(Transcripts[#Data], MATCH(Exons[[#This Row],[Transcript stable ID]], Transcripts[Transcript stable ID], 0), 4)</f>
        <v>NM_001202545.2</v>
      </c>
      <c r="E6849" t="s">
        <v>27</v>
      </c>
      <c r="J6849">
        <v>101459301</v>
      </c>
      <c r="K6849">
        <v>101926004</v>
      </c>
      <c r="L6849">
        <v>101926068</v>
      </c>
      <c r="N6849">
        <v>21</v>
      </c>
      <c r="O6849">
        <v>1775</v>
      </c>
      <c r="P6849">
        <v>1839</v>
      </c>
      <c r="Q6849" t="s">
        <v>16190</v>
      </c>
      <c r="R6849">
        <v>1765</v>
      </c>
      <c r="S6849">
        <v>1829</v>
      </c>
    </row>
    <row r="6850" spans="1:19" x14ac:dyDescent="0.25">
      <c r="A6850" t="s">
        <v>136</v>
      </c>
      <c r="B6850">
        <v>1</v>
      </c>
      <c r="C6850" t="s">
        <v>1985</v>
      </c>
      <c r="D6850" t="str">
        <f>INDEX(Transcripts[#Data], MATCH(Exons[[#This Row],[Transcript stable ID]], Transcripts[Transcript stable ID], 0), 4)</f>
        <v>NM_001202545.2</v>
      </c>
      <c r="E6850" t="s">
        <v>27</v>
      </c>
      <c r="H6850">
        <v>101926383</v>
      </c>
      <c r="I6850">
        <v>101927249</v>
      </c>
      <c r="J6850">
        <v>101459301</v>
      </c>
      <c r="K6850">
        <v>101926313</v>
      </c>
      <c r="L6850">
        <v>101927249</v>
      </c>
      <c r="N6850">
        <v>22</v>
      </c>
      <c r="O6850">
        <v>1840</v>
      </c>
      <c r="P6850">
        <v>1909</v>
      </c>
      <c r="Q6850" t="s">
        <v>16191</v>
      </c>
      <c r="R6850">
        <v>1830</v>
      </c>
      <c r="S6850">
        <v>1899</v>
      </c>
    </row>
    <row r="6851" spans="1:19" x14ac:dyDescent="0.25">
      <c r="A6851" t="s">
        <v>136</v>
      </c>
      <c r="B6851">
        <v>1</v>
      </c>
      <c r="C6851" t="s">
        <v>1985</v>
      </c>
      <c r="D6851" t="str">
        <f>INDEX(Transcripts[#Data], MATCH(Exons[[#This Row],[Transcript stable ID]], Transcripts[Transcript stable ID], 0), 4)</f>
        <v>NM_001202545.2</v>
      </c>
      <c r="E6851" t="s">
        <v>27</v>
      </c>
      <c r="J6851">
        <v>101459301</v>
      </c>
      <c r="K6851">
        <v>101821749</v>
      </c>
      <c r="L6851">
        <v>101821937</v>
      </c>
      <c r="N6851">
        <v>10</v>
      </c>
      <c r="O6851">
        <v>734</v>
      </c>
      <c r="P6851">
        <v>922</v>
      </c>
      <c r="Q6851" t="s">
        <v>16193</v>
      </c>
      <c r="R6851">
        <v>724</v>
      </c>
      <c r="S6851">
        <v>912</v>
      </c>
    </row>
    <row r="6852" spans="1:19" x14ac:dyDescent="0.25">
      <c r="A6852" t="s">
        <v>136</v>
      </c>
      <c r="B6852">
        <v>1</v>
      </c>
      <c r="C6852" t="s">
        <v>1985</v>
      </c>
      <c r="D6852" t="str">
        <f>INDEX(Transcripts[#Data], MATCH(Exons[[#This Row],[Transcript stable ID]], Transcripts[Transcript stable ID], 0), 4)</f>
        <v>NM_001202545.2</v>
      </c>
      <c r="E6852" t="s">
        <v>27</v>
      </c>
      <c r="F6852">
        <v>101459301</v>
      </c>
      <c r="G6852">
        <v>101459310</v>
      </c>
      <c r="J6852">
        <v>101459301</v>
      </c>
      <c r="K6852">
        <v>101459301</v>
      </c>
      <c r="L6852">
        <v>101459373</v>
      </c>
      <c r="N6852">
        <v>1</v>
      </c>
      <c r="O6852">
        <v>11</v>
      </c>
      <c r="P6852">
        <v>73</v>
      </c>
      <c r="Q6852" t="s">
        <v>16208</v>
      </c>
      <c r="R6852">
        <v>1</v>
      </c>
      <c r="S6852">
        <v>63</v>
      </c>
    </row>
    <row r="6853" spans="1:19" x14ac:dyDescent="0.25">
      <c r="A6853" t="s">
        <v>136</v>
      </c>
      <c r="B6853">
        <v>1</v>
      </c>
      <c r="C6853" t="s">
        <v>1937</v>
      </c>
      <c r="D6853" t="str">
        <f>INDEX(Transcripts[#Data], MATCH(Exons[[#This Row],[Transcript stable ID]], Transcripts[Transcript stable ID], 0), 4)</f>
        <v>NM_181552.3</v>
      </c>
      <c r="E6853" t="s">
        <v>27</v>
      </c>
      <c r="J6853">
        <v>101460882</v>
      </c>
      <c r="K6853">
        <v>101559395</v>
      </c>
      <c r="L6853">
        <v>101559505</v>
      </c>
      <c r="N6853">
        <v>2</v>
      </c>
      <c r="O6853">
        <v>69</v>
      </c>
      <c r="P6853">
        <v>179</v>
      </c>
      <c r="Q6853" t="s">
        <v>16170</v>
      </c>
      <c r="R6853">
        <v>31</v>
      </c>
      <c r="S6853">
        <v>141</v>
      </c>
    </row>
    <row r="6854" spans="1:19" x14ac:dyDescent="0.25">
      <c r="A6854" t="s">
        <v>136</v>
      </c>
      <c r="B6854">
        <v>1</v>
      </c>
      <c r="C6854" t="s">
        <v>1937</v>
      </c>
      <c r="D6854" t="str">
        <f>INDEX(Transcripts[#Data], MATCH(Exons[[#This Row],[Transcript stable ID]], Transcripts[Transcript stable ID], 0), 4)</f>
        <v>NM_181552.3</v>
      </c>
      <c r="E6854" t="s">
        <v>27</v>
      </c>
      <c r="J6854">
        <v>101460882</v>
      </c>
      <c r="K6854">
        <v>101671378</v>
      </c>
      <c r="L6854">
        <v>101671425</v>
      </c>
      <c r="N6854">
        <v>3</v>
      </c>
      <c r="O6854">
        <v>180</v>
      </c>
      <c r="P6854">
        <v>227</v>
      </c>
      <c r="Q6854" t="s">
        <v>16171</v>
      </c>
      <c r="R6854">
        <v>142</v>
      </c>
      <c r="S6854">
        <v>189</v>
      </c>
    </row>
    <row r="6855" spans="1:19" x14ac:dyDescent="0.25">
      <c r="A6855" t="s">
        <v>136</v>
      </c>
      <c r="B6855">
        <v>1</v>
      </c>
      <c r="C6855" t="s">
        <v>1937</v>
      </c>
      <c r="D6855" t="str">
        <f>INDEX(Transcripts[#Data], MATCH(Exons[[#This Row],[Transcript stable ID]], Transcripts[Transcript stable ID], 0), 4)</f>
        <v>NM_181552.3</v>
      </c>
      <c r="E6855" t="s">
        <v>27</v>
      </c>
      <c r="J6855">
        <v>101460882</v>
      </c>
      <c r="K6855">
        <v>101713619</v>
      </c>
      <c r="L6855">
        <v>101713697</v>
      </c>
      <c r="N6855">
        <v>4</v>
      </c>
      <c r="O6855">
        <v>228</v>
      </c>
      <c r="P6855">
        <v>306</v>
      </c>
      <c r="Q6855" t="s">
        <v>16172</v>
      </c>
      <c r="R6855">
        <v>190</v>
      </c>
      <c r="S6855">
        <v>268</v>
      </c>
    </row>
    <row r="6856" spans="1:19" x14ac:dyDescent="0.25">
      <c r="A6856" t="s">
        <v>136</v>
      </c>
      <c r="B6856">
        <v>1</v>
      </c>
      <c r="C6856" t="s">
        <v>1937</v>
      </c>
      <c r="D6856" t="str">
        <f>INDEX(Transcripts[#Data], MATCH(Exons[[#This Row],[Transcript stable ID]], Transcripts[Transcript stable ID], 0), 4)</f>
        <v>NM_181552.3</v>
      </c>
      <c r="E6856" t="s">
        <v>27</v>
      </c>
      <c r="J6856">
        <v>101460882</v>
      </c>
      <c r="K6856">
        <v>101740644</v>
      </c>
      <c r="L6856">
        <v>101740781</v>
      </c>
      <c r="N6856">
        <v>5</v>
      </c>
      <c r="O6856">
        <v>307</v>
      </c>
      <c r="P6856">
        <v>444</v>
      </c>
      <c r="Q6856" t="s">
        <v>16173</v>
      </c>
      <c r="R6856">
        <v>269</v>
      </c>
      <c r="S6856">
        <v>406</v>
      </c>
    </row>
    <row r="6857" spans="1:19" x14ac:dyDescent="0.25">
      <c r="A6857" t="s">
        <v>136</v>
      </c>
      <c r="B6857">
        <v>1</v>
      </c>
      <c r="C6857" t="s">
        <v>1937</v>
      </c>
      <c r="D6857" t="str">
        <f>INDEX(Transcripts[#Data], MATCH(Exons[[#This Row],[Transcript stable ID]], Transcripts[Transcript stable ID], 0), 4)</f>
        <v>NM_181552.3</v>
      </c>
      <c r="E6857" t="s">
        <v>27</v>
      </c>
      <c r="J6857">
        <v>101460882</v>
      </c>
      <c r="K6857">
        <v>101747616</v>
      </c>
      <c r="L6857">
        <v>101747739</v>
      </c>
      <c r="N6857">
        <v>6</v>
      </c>
      <c r="O6857">
        <v>445</v>
      </c>
      <c r="P6857">
        <v>568</v>
      </c>
      <c r="Q6857" t="s">
        <v>16174</v>
      </c>
      <c r="R6857">
        <v>407</v>
      </c>
      <c r="S6857">
        <v>530</v>
      </c>
    </row>
    <row r="6858" spans="1:19" x14ac:dyDescent="0.25">
      <c r="A6858" t="s">
        <v>136</v>
      </c>
      <c r="B6858">
        <v>1</v>
      </c>
      <c r="C6858" t="s">
        <v>1937</v>
      </c>
      <c r="D6858" t="str">
        <f>INDEX(Transcripts[#Data], MATCH(Exons[[#This Row],[Transcript stable ID]], Transcripts[Transcript stable ID], 0), 4)</f>
        <v>NM_181552.3</v>
      </c>
      <c r="E6858" t="s">
        <v>27</v>
      </c>
      <c r="J6858">
        <v>101460882</v>
      </c>
      <c r="K6858">
        <v>101754978</v>
      </c>
      <c r="L6858">
        <v>101755054</v>
      </c>
      <c r="N6858">
        <v>7</v>
      </c>
      <c r="O6858">
        <v>569</v>
      </c>
      <c r="P6858">
        <v>645</v>
      </c>
      <c r="Q6858" t="s">
        <v>16175</v>
      </c>
      <c r="R6858">
        <v>531</v>
      </c>
      <c r="S6858">
        <v>607</v>
      </c>
    </row>
    <row r="6859" spans="1:19" x14ac:dyDescent="0.25">
      <c r="A6859" t="s">
        <v>136</v>
      </c>
      <c r="B6859">
        <v>1</v>
      </c>
      <c r="C6859" t="s">
        <v>1937</v>
      </c>
      <c r="D6859" t="str">
        <f>INDEX(Transcripts[#Data], MATCH(Exons[[#This Row],[Transcript stable ID]], Transcripts[Transcript stable ID], 0), 4)</f>
        <v>NM_181552.3</v>
      </c>
      <c r="E6859" t="s">
        <v>27</v>
      </c>
      <c r="J6859">
        <v>101460882</v>
      </c>
      <c r="K6859">
        <v>101758487</v>
      </c>
      <c r="L6859">
        <v>101758553</v>
      </c>
      <c r="N6859">
        <v>8</v>
      </c>
      <c r="O6859">
        <v>646</v>
      </c>
      <c r="P6859">
        <v>712</v>
      </c>
      <c r="Q6859" t="s">
        <v>16176</v>
      </c>
      <c r="R6859">
        <v>608</v>
      </c>
      <c r="S6859">
        <v>674</v>
      </c>
    </row>
    <row r="6860" spans="1:19" x14ac:dyDescent="0.25">
      <c r="A6860" t="s">
        <v>136</v>
      </c>
      <c r="B6860">
        <v>1</v>
      </c>
      <c r="C6860" t="s">
        <v>1937</v>
      </c>
      <c r="D6860" t="str">
        <f>INDEX(Transcripts[#Data], MATCH(Exons[[#This Row],[Transcript stable ID]], Transcripts[Transcript stable ID], 0), 4)</f>
        <v>NM_181552.3</v>
      </c>
      <c r="E6860" t="s">
        <v>27</v>
      </c>
      <c r="J6860">
        <v>101460882</v>
      </c>
      <c r="K6860">
        <v>101801840</v>
      </c>
      <c r="L6860">
        <v>101801888</v>
      </c>
      <c r="N6860">
        <v>9</v>
      </c>
      <c r="O6860">
        <v>713</v>
      </c>
      <c r="P6860">
        <v>761</v>
      </c>
      <c r="Q6860" t="s">
        <v>16177</v>
      </c>
      <c r="R6860">
        <v>675</v>
      </c>
      <c r="S6860">
        <v>723</v>
      </c>
    </row>
    <row r="6861" spans="1:19" x14ac:dyDescent="0.25">
      <c r="A6861" t="s">
        <v>136</v>
      </c>
      <c r="B6861">
        <v>1</v>
      </c>
      <c r="C6861" t="s">
        <v>1937</v>
      </c>
      <c r="D6861" t="str">
        <f>INDEX(Transcripts[#Data], MATCH(Exons[[#This Row],[Transcript stable ID]], Transcripts[Transcript stable ID], 0), 4)</f>
        <v>NM_181552.3</v>
      </c>
      <c r="E6861" t="s">
        <v>27</v>
      </c>
      <c r="J6861">
        <v>101460882</v>
      </c>
      <c r="K6861">
        <v>101813726</v>
      </c>
      <c r="L6861">
        <v>101813830</v>
      </c>
      <c r="N6861">
        <v>10</v>
      </c>
      <c r="O6861">
        <v>762</v>
      </c>
      <c r="P6861">
        <v>866</v>
      </c>
      <c r="Q6861" t="s">
        <v>16178</v>
      </c>
      <c r="R6861">
        <v>724</v>
      </c>
      <c r="S6861">
        <v>828</v>
      </c>
    </row>
    <row r="6862" spans="1:19" x14ac:dyDescent="0.25">
      <c r="A6862" t="s">
        <v>136</v>
      </c>
      <c r="B6862">
        <v>1</v>
      </c>
      <c r="C6862" t="s">
        <v>1937</v>
      </c>
      <c r="D6862" t="str">
        <f>INDEX(Transcripts[#Data], MATCH(Exons[[#This Row],[Transcript stable ID]], Transcripts[Transcript stable ID], 0), 4)</f>
        <v>NM_181552.3</v>
      </c>
      <c r="E6862" t="s">
        <v>27</v>
      </c>
      <c r="J6862">
        <v>101460882</v>
      </c>
      <c r="K6862">
        <v>101833093</v>
      </c>
      <c r="L6862">
        <v>101833151</v>
      </c>
      <c r="N6862">
        <v>12</v>
      </c>
      <c r="O6862">
        <v>1056</v>
      </c>
      <c r="P6862">
        <v>1114</v>
      </c>
      <c r="Q6862" t="s">
        <v>16180</v>
      </c>
      <c r="R6862">
        <v>1018</v>
      </c>
      <c r="S6862">
        <v>1076</v>
      </c>
    </row>
    <row r="6863" spans="1:19" x14ac:dyDescent="0.25">
      <c r="A6863" t="s">
        <v>136</v>
      </c>
      <c r="B6863">
        <v>1</v>
      </c>
      <c r="C6863" t="s">
        <v>1937</v>
      </c>
      <c r="D6863" t="str">
        <f>INDEX(Transcripts[#Data], MATCH(Exons[[#This Row],[Transcript stable ID]], Transcripts[Transcript stable ID], 0), 4)</f>
        <v>NM_181552.3</v>
      </c>
      <c r="E6863" t="s">
        <v>27</v>
      </c>
      <c r="J6863">
        <v>101460882</v>
      </c>
      <c r="K6863">
        <v>101837122</v>
      </c>
      <c r="L6863">
        <v>101837170</v>
      </c>
      <c r="N6863">
        <v>13</v>
      </c>
      <c r="O6863">
        <v>1115</v>
      </c>
      <c r="P6863">
        <v>1163</v>
      </c>
      <c r="Q6863" t="s">
        <v>16181</v>
      </c>
      <c r="R6863">
        <v>1077</v>
      </c>
      <c r="S6863">
        <v>1125</v>
      </c>
    </row>
    <row r="6864" spans="1:19" x14ac:dyDescent="0.25">
      <c r="A6864" t="s">
        <v>136</v>
      </c>
      <c r="B6864">
        <v>1</v>
      </c>
      <c r="C6864" t="s">
        <v>1937</v>
      </c>
      <c r="D6864" t="str">
        <f>INDEX(Transcripts[#Data], MATCH(Exons[[#This Row],[Transcript stable ID]], Transcripts[Transcript stable ID], 0), 4)</f>
        <v>NM_181552.3</v>
      </c>
      <c r="E6864" t="s">
        <v>27</v>
      </c>
      <c r="J6864">
        <v>101460882</v>
      </c>
      <c r="K6864">
        <v>101838787</v>
      </c>
      <c r="L6864">
        <v>101838883</v>
      </c>
      <c r="N6864">
        <v>14</v>
      </c>
      <c r="O6864">
        <v>1164</v>
      </c>
      <c r="P6864">
        <v>1260</v>
      </c>
      <c r="Q6864" t="s">
        <v>16182</v>
      </c>
      <c r="R6864">
        <v>1126</v>
      </c>
      <c r="S6864">
        <v>1222</v>
      </c>
    </row>
    <row r="6865" spans="1:19" x14ac:dyDescent="0.25">
      <c r="A6865" t="s">
        <v>136</v>
      </c>
      <c r="B6865">
        <v>1</v>
      </c>
      <c r="C6865" t="s">
        <v>1937</v>
      </c>
      <c r="D6865" t="str">
        <f>INDEX(Transcripts[#Data], MATCH(Exons[[#This Row],[Transcript stable ID]], Transcripts[Transcript stable ID], 0), 4)</f>
        <v>NM_181552.3</v>
      </c>
      <c r="E6865" t="s">
        <v>27</v>
      </c>
      <c r="J6865">
        <v>101460882</v>
      </c>
      <c r="K6865">
        <v>101821749</v>
      </c>
      <c r="L6865">
        <v>101821937</v>
      </c>
      <c r="N6865">
        <v>11</v>
      </c>
      <c r="O6865">
        <v>867</v>
      </c>
      <c r="P6865">
        <v>1055</v>
      </c>
      <c r="Q6865" t="s">
        <v>16193</v>
      </c>
      <c r="R6865">
        <v>829</v>
      </c>
      <c r="S6865">
        <v>1017</v>
      </c>
    </row>
    <row r="6866" spans="1:19" x14ac:dyDescent="0.25">
      <c r="A6866" t="s">
        <v>136</v>
      </c>
      <c r="B6866">
        <v>1</v>
      </c>
      <c r="C6866" t="s">
        <v>1937</v>
      </c>
      <c r="D6866" t="str">
        <f>INDEX(Transcripts[#Data], MATCH(Exons[[#This Row],[Transcript stable ID]], Transcripts[Transcript stable ID], 0), 4)</f>
        <v>NM_181552.3</v>
      </c>
      <c r="E6866" t="s">
        <v>27</v>
      </c>
      <c r="J6866">
        <v>101460882</v>
      </c>
      <c r="K6866">
        <v>101839914</v>
      </c>
      <c r="L6866">
        <v>101840585</v>
      </c>
      <c r="N6866">
        <v>15</v>
      </c>
      <c r="O6866">
        <v>1261</v>
      </c>
      <c r="P6866">
        <v>1932</v>
      </c>
      <c r="Q6866" t="s">
        <v>16198</v>
      </c>
      <c r="R6866">
        <v>1223</v>
      </c>
      <c r="S6866">
        <v>1894</v>
      </c>
    </row>
    <row r="6867" spans="1:19" x14ac:dyDescent="0.25">
      <c r="A6867" t="s">
        <v>136</v>
      </c>
      <c r="B6867">
        <v>1</v>
      </c>
      <c r="C6867" t="s">
        <v>1937</v>
      </c>
      <c r="D6867" t="str">
        <f>INDEX(Transcripts[#Data], MATCH(Exons[[#This Row],[Transcript stable ID]], Transcripts[Transcript stable ID], 0), 4)</f>
        <v>NM_181552.3</v>
      </c>
      <c r="E6867" t="s">
        <v>27</v>
      </c>
      <c r="J6867">
        <v>101460882</v>
      </c>
      <c r="K6867">
        <v>101842082</v>
      </c>
      <c r="L6867">
        <v>101842147</v>
      </c>
      <c r="N6867">
        <v>16</v>
      </c>
      <c r="O6867">
        <v>1933</v>
      </c>
      <c r="P6867">
        <v>1998</v>
      </c>
      <c r="Q6867" t="s">
        <v>16199</v>
      </c>
      <c r="R6867">
        <v>1895</v>
      </c>
      <c r="S6867">
        <v>1960</v>
      </c>
    </row>
    <row r="6868" spans="1:19" x14ac:dyDescent="0.25">
      <c r="A6868" t="s">
        <v>136</v>
      </c>
      <c r="B6868">
        <v>1</v>
      </c>
      <c r="C6868" t="s">
        <v>1937</v>
      </c>
      <c r="D6868" t="str">
        <f>INDEX(Transcripts[#Data], MATCH(Exons[[#This Row],[Transcript stable ID]], Transcripts[Transcript stable ID], 0), 4)</f>
        <v>NM_181552.3</v>
      </c>
      <c r="E6868" t="s">
        <v>27</v>
      </c>
      <c r="J6868">
        <v>101460882</v>
      </c>
      <c r="K6868">
        <v>101843351</v>
      </c>
      <c r="L6868">
        <v>101843452</v>
      </c>
      <c r="N6868">
        <v>17</v>
      </c>
      <c r="O6868">
        <v>1999</v>
      </c>
      <c r="P6868">
        <v>2100</v>
      </c>
      <c r="Q6868" t="s">
        <v>16200</v>
      </c>
      <c r="R6868">
        <v>1961</v>
      </c>
      <c r="S6868">
        <v>2062</v>
      </c>
    </row>
    <row r="6869" spans="1:19" x14ac:dyDescent="0.25">
      <c r="A6869" t="s">
        <v>136</v>
      </c>
      <c r="B6869">
        <v>1</v>
      </c>
      <c r="C6869" t="s">
        <v>1937</v>
      </c>
      <c r="D6869" t="str">
        <f>INDEX(Transcripts[#Data], MATCH(Exons[[#This Row],[Transcript stable ID]], Transcripts[Transcript stable ID], 0), 4)</f>
        <v>NM_181552.3</v>
      </c>
      <c r="E6869" t="s">
        <v>27</v>
      </c>
      <c r="J6869">
        <v>101460882</v>
      </c>
      <c r="K6869">
        <v>101844640</v>
      </c>
      <c r="L6869">
        <v>101845484</v>
      </c>
      <c r="N6869">
        <v>18</v>
      </c>
      <c r="O6869">
        <v>2101</v>
      </c>
      <c r="P6869">
        <v>2945</v>
      </c>
      <c r="Q6869" t="s">
        <v>16201</v>
      </c>
      <c r="R6869">
        <v>2063</v>
      </c>
      <c r="S6869">
        <v>2907</v>
      </c>
    </row>
    <row r="6870" spans="1:19" x14ac:dyDescent="0.25">
      <c r="A6870" t="s">
        <v>136</v>
      </c>
      <c r="B6870">
        <v>1</v>
      </c>
      <c r="C6870" t="s">
        <v>1937</v>
      </c>
      <c r="D6870" t="str">
        <f>INDEX(Transcripts[#Data], MATCH(Exons[[#This Row],[Transcript stable ID]], Transcripts[Transcript stable ID], 0), 4)</f>
        <v>NM_181552.3</v>
      </c>
      <c r="E6870" t="s">
        <v>27</v>
      </c>
      <c r="J6870">
        <v>101460882</v>
      </c>
      <c r="K6870">
        <v>101847671</v>
      </c>
      <c r="L6870">
        <v>101847836</v>
      </c>
      <c r="N6870">
        <v>19</v>
      </c>
      <c r="O6870">
        <v>2946</v>
      </c>
      <c r="P6870">
        <v>3111</v>
      </c>
      <c r="Q6870" t="s">
        <v>16202</v>
      </c>
      <c r="R6870">
        <v>2908</v>
      </c>
      <c r="S6870">
        <v>3073</v>
      </c>
    </row>
    <row r="6871" spans="1:19" x14ac:dyDescent="0.25">
      <c r="A6871" t="s">
        <v>136</v>
      </c>
      <c r="B6871">
        <v>1</v>
      </c>
      <c r="C6871" t="s">
        <v>1937</v>
      </c>
      <c r="D6871" t="str">
        <f>INDEX(Transcripts[#Data], MATCH(Exons[[#This Row],[Transcript stable ID]], Transcripts[Transcript stable ID], 0), 4)</f>
        <v>NM_181552.3</v>
      </c>
      <c r="E6871" t="s">
        <v>27</v>
      </c>
      <c r="J6871">
        <v>101460882</v>
      </c>
      <c r="K6871">
        <v>101848394</v>
      </c>
      <c r="L6871">
        <v>101848450</v>
      </c>
      <c r="N6871">
        <v>20</v>
      </c>
      <c r="O6871">
        <v>3112</v>
      </c>
      <c r="P6871">
        <v>3168</v>
      </c>
      <c r="Q6871" t="s">
        <v>16203</v>
      </c>
      <c r="R6871">
        <v>3074</v>
      </c>
      <c r="S6871">
        <v>3130</v>
      </c>
    </row>
    <row r="6872" spans="1:19" x14ac:dyDescent="0.25">
      <c r="A6872" t="s">
        <v>136</v>
      </c>
      <c r="B6872">
        <v>1</v>
      </c>
      <c r="C6872" t="s">
        <v>1937</v>
      </c>
      <c r="D6872" t="str">
        <f>INDEX(Transcripts[#Data], MATCH(Exons[[#This Row],[Transcript stable ID]], Transcripts[Transcript stable ID], 0), 4)</f>
        <v>NM_181552.3</v>
      </c>
      <c r="E6872" t="s">
        <v>27</v>
      </c>
      <c r="J6872">
        <v>101460882</v>
      </c>
      <c r="K6872">
        <v>101870647</v>
      </c>
      <c r="L6872">
        <v>101870949</v>
      </c>
      <c r="N6872">
        <v>21</v>
      </c>
      <c r="O6872">
        <v>3169</v>
      </c>
      <c r="P6872">
        <v>3471</v>
      </c>
      <c r="Q6872" t="s">
        <v>16204</v>
      </c>
      <c r="R6872">
        <v>3131</v>
      </c>
      <c r="S6872">
        <v>3433</v>
      </c>
    </row>
    <row r="6873" spans="1:19" x14ac:dyDescent="0.25">
      <c r="A6873" t="s">
        <v>136</v>
      </c>
      <c r="B6873">
        <v>1</v>
      </c>
      <c r="C6873" t="s">
        <v>1937</v>
      </c>
      <c r="D6873" t="str">
        <f>INDEX(Transcripts[#Data], MATCH(Exons[[#This Row],[Transcript stable ID]], Transcripts[Transcript stable ID], 0), 4)</f>
        <v>NM_181552.3</v>
      </c>
      <c r="E6873" t="s">
        <v>27</v>
      </c>
      <c r="J6873">
        <v>101460882</v>
      </c>
      <c r="K6873">
        <v>101877332</v>
      </c>
      <c r="L6873">
        <v>101877520</v>
      </c>
      <c r="N6873">
        <v>22</v>
      </c>
      <c r="O6873">
        <v>3472</v>
      </c>
      <c r="P6873">
        <v>3660</v>
      </c>
      <c r="Q6873" t="s">
        <v>16205</v>
      </c>
      <c r="R6873">
        <v>3434</v>
      </c>
      <c r="S6873">
        <v>3622</v>
      </c>
    </row>
    <row r="6874" spans="1:19" x14ac:dyDescent="0.25">
      <c r="A6874" t="s">
        <v>136</v>
      </c>
      <c r="B6874">
        <v>1</v>
      </c>
      <c r="C6874" t="s">
        <v>1937</v>
      </c>
      <c r="D6874" t="str">
        <f>INDEX(Transcripts[#Data], MATCH(Exons[[#This Row],[Transcript stable ID]], Transcripts[Transcript stable ID], 0), 4)</f>
        <v>NM_181552.3</v>
      </c>
      <c r="E6874" t="s">
        <v>27</v>
      </c>
      <c r="J6874">
        <v>101460882</v>
      </c>
      <c r="K6874">
        <v>101882600</v>
      </c>
      <c r="L6874">
        <v>101882864</v>
      </c>
      <c r="N6874">
        <v>23</v>
      </c>
      <c r="O6874">
        <v>3661</v>
      </c>
      <c r="P6874">
        <v>3925</v>
      </c>
      <c r="Q6874" t="s">
        <v>16206</v>
      </c>
      <c r="R6874">
        <v>3623</v>
      </c>
      <c r="S6874">
        <v>3887</v>
      </c>
    </row>
    <row r="6875" spans="1:19" x14ac:dyDescent="0.25">
      <c r="A6875" t="s">
        <v>136</v>
      </c>
      <c r="B6875">
        <v>1</v>
      </c>
      <c r="C6875" t="s">
        <v>1937</v>
      </c>
      <c r="D6875" t="str">
        <f>INDEX(Transcripts[#Data], MATCH(Exons[[#This Row],[Transcript stable ID]], Transcripts[Transcript stable ID], 0), 4)</f>
        <v>NM_181552.3</v>
      </c>
      <c r="E6875" t="s">
        <v>27</v>
      </c>
      <c r="H6875">
        <v>101892323</v>
      </c>
      <c r="I6875">
        <v>101901513</v>
      </c>
      <c r="J6875">
        <v>101460882</v>
      </c>
      <c r="K6875">
        <v>101891692</v>
      </c>
      <c r="L6875">
        <v>101901513</v>
      </c>
      <c r="N6875">
        <v>24</v>
      </c>
      <c r="O6875">
        <v>3926</v>
      </c>
      <c r="P6875">
        <v>4556</v>
      </c>
      <c r="Q6875" t="s">
        <v>16207</v>
      </c>
      <c r="R6875">
        <v>3888</v>
      </c>
      <c r="S6875">
        <v>4518</v>
      </c>
    </row>
    <row r="6876" spans="1:19" x14ac:dyDescent="0.25">
      <c r="A6876" t="s">
        <v>136</v>
      </c>
      <c r="B6876">
        <v>1</v>
      </c>
      <c r="C6876" t="s">
        <v>1937</v>
      </c>
      <c r="D6876" t="str">
        <f>INDEX(Transcripts[#Data], MATCH(Exons[[#This Row],[Transcript stable ID]], Transcripts[Transcript stable ID], 0), 4)</f>
        <v>NM_181552.3</v>
      </c>
      <c r="E6876" t="s">
        <v>27</v>
      </c>
      <c r="F6876">
        <v>101460882</v>
      </c>
      <c r="G6876">
        <v>101460919</v>
      </c>
      <c r="J6876">
        <v>101460882</v>
      </c>
      <c r="K6876">
        <v>101460882</v>
      </c>
      <c r="L6876">
        <v>101460949</v>
      </c>
      <c r="N6876">
        <v>1</v>
      </c>
      <c r="O6876">
        <v>39</v>
      </c>
      <c r="P6876">
        <v>68</v>
      </c>
      <c r="Q6876" t="s">
        <v>16209</v>
      </c>
      <c r="R6876">
        <v>1</v>
      </c>
      <c r="S6876">
        <v>30</v>
      </c>
    </row>
    <row r="6877" spans="1:19" x14ac:dyDescent="0.25">
      <c r="A6877" t="s">
        <v>8745</v>
      </c>
      <c r="B6877">
        <v>-1</v>
      </c>
      <c r="C6877" t="s">
        <v>8755</v>
      </c>
      <c r="D6877" t="str">
        <f>INDEX(Transcripts[#Data], MATCH(Exons[[#This Row],[Transcript stable ID]], Transcripts[Transcript stable ID], 0), 4)</f>
        <v>NM_003200.5</v>
      </c>
      <c r="E6877" t="s">
        <v>27</v>
      </c>
      <c r="F6877">
        <v>1652299</v>
      </c>
      <c r="G6877">
        <v>1652604</v>
      </c>
      <c r="J6877">
        <v>1652604</v>
      </c>
      <c r="K6877">
        <v>1652299</v>
      </c>
      <c r="L6877">
        <v>1652604</v>
      </c>
      <c r="N6877">
        <v>1</v>
      </c>
      <c r="Q6877" t="s">
        <v>16210</v>
      </c>
    </row>
    <row r="6878" spans="1:19" x14ac:dyDescent="0.25">
      <c r="A6878" t="s">
        <v>8745</v>
      </c>
      <c r="B6878">
        <v>-1</v>
      </c>
      <c r="C6878" t="s">
        <v>8755</v>
      </c>
      <c r="D6878" t="str">
        <f>INDEX(Transcripts[#Data], MATCH(Exons[[#This Row],[Transcript stable ID]], Transcripts[Transcript stable ID], 0), 4)</f>
        <v>NM_003200.5</v>
      </c>
      <c r="E6878" t="s">
        <v>27</v>
      </c>
      <c r="F6878">
        <v>1650248</v>
      </c>
      <c r="G6878">
        <v>1650286</v>
      </c>
      <c r="J6878">
        <v>1652604</v>
      </c>
      <c r="K6878">
        <v>1650176</v>
      </c>
      <c r="L6878">
        <v>1650286</v>
      </c>
      <c r="N6878">
        <v>2</v>
      </c>
      <c r="O6878">
        <v>346</v>
      </c>
      <c r="P6878">
        <v>417</v>
      </c>
      <c r="Q6878" t="s">
        <v>16211</v>
      </c>
      <c r="R6878">
        <v>1</v>
      </c>
      <c r="S6878">
        <v>72</v>
      </c>
    </row>
    <row r="6879" spans="1:19" x14ac:dyDescent="0.25">
      <c r="A6879" t="s">
        <v>8745</v>
      </c>
      <c r="B6879">
        <v>-1</v>
      </c>
      <c r="C6879" t="s">
        <v>8755</v>
      </c>
      <c r="D6879" t="str">
        <f>INDEX(Transcripts[#Data], MATCH(Exons[[#This Row],[Transcript stable ID]], Transcripts[Transcript stable ID], 0), 4)</f>
        <v>NM_003200.5</v>
      </c>
      <c r="E6879" t="s">
        <v>27</v>
      </c>
      <c r="J6879">
        <v>1652604</v>
      </c>
      <c r="K6879">
        <v>1646354</v>
      </c>
      <c r="L6879">
        <v>1646426</v>
      </c>
      <c r="N6879">
        <v>3</v>
      </c>
      <c r="O6879">
        <v>418</v>
      </c>
      <c r="P6879">
        <v>490</v>
      </c>
      <c r="Q6879" t="s">
        <v>16212</v>
      </c>
      <c r="R6879">
        <v>73</v>
      </c>
      <c r="S6879">
        <v>145</v>
      </c>
    </row>
    <row r="6880" spans="1:19" x14ac:dyDescent="0.25">
      <c r="A6880" t="s">
        <v>8745</v>
      </c>
      <c r="B6880">
        <v>-1</v>
      </c>
      <c r="C6880" t="s">
        <v>8755</v>
      </c>
      <c r="D6880" t="str">
        <f>INDEX(Transcripts[#Data], MATCH(Exons[[#This Row],[Transcript stable ID]], Transcripts[Transcript stable ID], 0), 4)</f>
        <v>NM_003200.5</v>
      </c>
      <c r="E6880" t="s">
        <v>27</v>
      </c>
      <c r="J6880">
        <v>1652604</v>
      </c>
      <c r="K6880">
        <v>1632331</v>
      </c>
      <c r="L6880">
        <v>1632404</v>
      </c>
      <c r="N6880">
        <v>4</v>
      </c>
      <c r="O6880">
        <v>491</v>
      </c>
      <c r="P6880">
        <v>564</v>
      </c>
      <c r="Q6880" t="s">
        <v>16213</v>
      </c>
      <c r="R6880">
        <v>146</v>
      </c>
      <c r="S6880">
        <v>219</v>
      </c>
    </row>
    <row r="6881" spans="1:19" x14ac:dyDescent="0.25">
      <c r="A6881" t="s">
        <v>8745</v>
      </c>
      <c r="B6881">
        <v>-1</v>
      </c>
      <c r="C6881" t="s">
        <v>8755</v>
      </c>
      <c r="D6881" t="str">
        <f>INDEX(Transcripts[#Data], MATCH(Exons[[#This Row],[Transcript stable ID]], Transcripts[Transcript stable ID], 0), 4)</f>
        <v>NM_003200.5</v>
      </c>
      <c r="E6881" t="s">
        <v>27</v>
      </c>
      <c r="J6881">
        <v>1652604</v>
      </c>
      <c r="K6881">
        <v>1632037</v>
      </c>
      <c r="L6881">
        <v>1632115</v>
      </c>
      <c r="N6881">
        <v>5</v>
      </c>
      <c r="O6881">
        <v>565</v>
      </c>
      <c r="P6881">
        <v>643</v>
      </c>
      <c r="Q6881" t="s">
        <v>16214</v>
      </c>
      <c r="R6881">
        <v>220</v>
      </c>
      <c r="S6881">
        <v>298</v>
      </c>
    </row>
    <row r="6882" spans="1:19" x14ac:dyDescent="0.25">
      <c r="A6882" t="s">
        <v>8745</v>
      </c>
      <c r="B6882">
        <v>-1</v>
      </c>
      <c r="C6882" t="s">
        <v>8755</v>
      </c>
      <c r="D6882" t="str">
        <f>INDEX(Transcripts[#Data], MATCH(Exons[[#This Row],[Transcript stable ID]], Transcripts[Transcript stable ID], 0), 4)</f>
        <v>NM_003200.5</v>
      </c>
      <c r="E6882" t="s">
        <v>27</v>
      </c>
      <c r="J6882">
        <v>1652604</v>
      </c>
      <c r="K6882">
        <v>1627358</v>
      </c>
      <c r="L6882">
        <v>1627425</v>
      </c>
      <c r="N6882">
        <v>6</v>
      </c>
      <c r="O6882">
        <v>644</v>
      </c>
      <c r="P6882">
        <v>711</v>
      </c>
      <c r="Q6882" t="s">
        <v>16215</v>
      </c>
      <c r="R6882">
        <v>299</v>
      </c>
      <c r="S6882">
        <v>366</v>
      </c>
    </row>
    <row r="6883" spans="1:19" x14ac:dyDescent="0.25">
      <c r="A6883" t="s">
        <v>8745</v>
      </c>
      <c r="B6883">
        <v>-1</v>
      </c>
      <c r="C6883" t="s">
        <v>8755</v>
      </c>
      <c r="D6883" t="str">
        <f>INDEX(Transcripts[#Data], MATCH(Exons[[#This Row],[Transcript stable ID]], Transcripts[Transcript stable ID], 0), 4)</f>
        <v>NM_003200.5</v>
      </c>
      <c r="E6883" t="s">
        <v>27</v>
      </c>
      <c r="J6883">
        <v>1652604</v>
      </c>
      <c r="K6883">
        <v>1625575</v>
      </c>
      <c r="L6883">
        <v>1625707</v>
      </c>
      <c r="N6883">
        <v>7</v>
      </c>
      <c r="O6883">
        <v>712</v>
      </c>
      <c r="P6883">
        <v>844</v>
      </c>
      <c r="Q6883" t="s">
        <v>16216</v>
      </c>
      <c r="R6883">
        <v>367</v>
      </c>
      <c r="S6883">
        <v>499</v>
      </c>
    </row>
    <row r="6884" spans="1:19" x14ac:dyDescent="0.25">
      <c r="A6884" t="s">
        <v>8745</v>
      </c>
      <c r="B6884">
        <v>-1</v>
      </c>
      <c r="C6884" t="s">
        <v>8755</v>
      </c>
      <c r="D6884" t="str">
        <f>INDEX(Transcripts[#Data], MATCH(Exons[[#This Row],[Transcript stable ID]], Transcripts[Transcript stable ID], 0), 4)</f>
        <v>NM_003200.5</v>
      </c>
      <c r="E6884" t="s">
        <v>27</v>
      </c>
      <c r="J6884">
        <v>1652604</v>
      </c>
      <c r="K6884">
        <v>1623950</v>
      </c>
      <c r="L6884">
        <v>1623999</v>
      </c>
      <c r="N6884">
        <v>8</v>
      </c>
      <c r="O6884">
        <v>845</v>
      </c>
      <c r="P6884">
        <v>894</v>
      </c>
      <c r="Q6884" t="s">
        <v>16217</v>
      </c>
      <c r="R6884">
        <v>500</v>
      </c>
      <c r="S6884">
        <v>549</v>
      </c>
    </row>
    <row r="6885" spans="1:19" x14ac:dyDescent="0.25">
      <c r="A6885" t="s">
        <v>8745</v>
      </c>
      <c r="B6885">
        <v>-1</v>
      </c>
      <c r="C6885" t="s">
        <v>8755</v>
      </c>
      <c r="D6885" t="str">
        <f>INDEX(Transcripts[#Data], MATCH(Exons[[#This Row],[Transcript stable ID]], Transcripts[Transcript stable ID], 0), 4)</f>
        <v>NM_003200.5</v>
      </c>
      <c r="E6885" t="s">
        <v>27</v>
      </c>
      <c r="J6885">
        <v>1652604</v>
      </c>
      <c r="K6885">
        <v>1622312</v>
      </c>
      <c r="L6885">
        <v>1622414</v>
      </c>
      <c r="N6885">
        <v>9</v>
      </c>
      <c r="O6885">
        <v>895</v>
      </c>
      <c r="P6885">
        <v>997</v>
      </c>
      <c r="Q6885" t="s">
        <v>16218</v>
      </c>
      <c r="R6885">
        <v>550</v>
      </c>
      <c r="S6885">
        <v>652</v>
      </c>
    </row>
    <row r="6886" spans="1:19" x14ac:dyDescent="0.25">
      <c r="A6886" t="s">
        <v>8745</v>
      </c>
      <c r="B6886">
        <v>-1</v>
      </c>
      <c r="C6886" t="s">
        <v>8755</v>
      </c>
      <c r="D6886" t="str">
        <f>INDEX(Transcripts[#Data], MATCH(Exons[[#This Row],[Transcript stable ID]], Transcripts[Transcript stable ID], 0), 4)</f>
        <v>NM_003200.5</v>
      </c>
      <c r="E6886" t="s">
        <v>27</v>
      </c>
      <c r="J6886">
        <v>1652604</v>
      </c>
      <c r="K6886">
        <v>1622053</v>
      </c>
      <c r="L6886">
        <v>1622222</v>
      </c>
      <c r="N6886">
        <v>10</v>
      </c>
      <c r="O6886">
        <v>998</v>
      </c>
      <c r="P6886">
        <v>1167</v>
      </c>
      <c r="Q6886" t="s">
        <v>16219</v>
      </c>
      <c r="R6886">
        <v>653</v>
      </c>
      <c r="S6886">
        <v>822</v>
      </c>
    </row>
    <row r="6887" spans="1:19" x14ac:dyDescent="0.25">
      <c r="A6887" t="s">
        <v>8745</v>
      </c>
      <c r="B6887">
        <v>-1</v>
      </c>
      <c r="C6887" t="s">
        <v>8755</v>
      </c>
      <c r="D6887" t="str">
        <f>INDEX(Transcripts[#Data], MATCH(Exons[[#This Row],[Transcript stable ID]], Transcripts[Transcript stable ID], 0), 4)</f>
        <v>NM_003200.5</v>
      </c>
      <c r="E6887" t="s">
        <v>27</v>
      </c>
      <c r="J6887">
        <v>1652604</v>
      </c>
      <c r="K6887">
        <v>1621837</v>
      </c>
      <c r="L6887">
        <v>1621969</v>
      </c>
      <c r="N6887">
        <v>11</v>
      </c>
      <c r="O6887">
        <v>1168</v>
      </c>
      <c r="P6887">
        <v>1300</v>
      </c>
      <c r="Q6887" t="s">
        <v>16220</v>
      </c>
      <c r="R6887">
        <v>823</v>
      </c>
      <c r="S6887">
        <v>955</v>
      </c>
    </row>
    <row r="6888" spans="1:19" x14ac:dyDescent="0.25">
      <c r="A6888" t="s">
        <v>8745</v>
      </c>
      <c r="B6888">
        <v>-1</v>
      </c>
      <c r="C6888" t="s">
        <v>8755</v>
      </c>
      <c r="D6888" t="str">
        <f>INDEX(Transcripts[#Data], MATCH(Exons[[#This Row],[Transcript stable ID]], Transcripts[Transcript stable ID], 0), 4)</f>
        <v>NM_003200.5</v>
      </c>
      <c r="E6888" t="s">
        <v>27</v>
      </c>
      <c r="J6888">
        <v>1652604</v>
      </c>
      <c r="K6888">
        <v>1621132</v>
      </c>
      <c r="L6888">
        <v>1621190</v>
      </c>
      <c r="N6888">
        <v>12</v>
      </c>
      <c r="O6888">
        <v>1301</v>
      </c>
      <c r="P6888">
        <v>1359</v>
      </c>
      <c r="Q6888" t="s">
        <v>16221</v>
      </c>
      <c r="R6888">
        <v>956</v>
      </c>
      <c r="S6888">
        <v>1014</v>
      </c>
    </row>
    <row r="6889" spans="1:19" x14ac:dyDescent="0.25">
      <c r="A6889" t="s">
        <v>8745</v>
      </c>
      <c r="B6889">
        <v>-1</v>
      </c>
      <c r="C6889" t="s">
        <v>8755</v>
      </c>
      <c r="D6889" t="str">
        <f>INDEX(Transcripts[#Data], MATCH(Exons[[#This Row],[Transcript stable ID]], Transcripts[Transcript stable ID], 0), 4)</f>
        <v>NM_003200.5</v>
      </c>
      <c r="E6889" t="s">
        <v>27</v>
      </c>
      <c r="J6889">
        <v>1652604</v>
      </c>
      <c r="K6889">
        <v>1620967</v>
      </c>
      <c r="L6889">
        <v>1621045</v>
      </c>
      <c r="N6889">
        <v>13</v>
      </c>
      <c r="O6889">
        <v>1360</v>
      </c>
      <c r="P6889">
        <v>1438</v>
      </c>
      <c r="Q6889" t="s">
        <v>16222</v>
      </c>
      <c r="R6889">
        <v>1015</v>
      </c>
      <c r="S6889">
        <v>1093</v>
      </c>
    </row>
    <row r="6890" spans="1:19" x14ac:dyDescent="0.25">
      <c r="A6890" t="s">
        <v>8745</v>
      </c>
      <c r="B6890">
        <v>-1</v>
      </c>
      <c r="C6890" t="s">
        <v>8755</v>
      </c>
      <c r="D6890" t="str">
        <f>INDEX(Transcripts[#Data], MATCH(Exons[[#This Row],[Transcript stable ID]], Transcripts[Transcript stable ID], 0), 4)</f>
        <v>NM_003200.5</v>
      </c>
      <c r="E6890" t="s">
        <v>27</v>
      </c>
      <c r="J6890">
        <v>1652604</v>
      </c>
      <c r="K6890">
        <v>1619779</v>
      </c>
      <c r="L6890">
        <v>1619852</v>
      </c>
      <c r="N6890">
        <v>14</v>
      </c>
      <c r="O6890">
        <v>1439</v>
      </c>
      <c r="P6890">
        <v>1512</v>
      </c>
      <c r="Q6890" t="s">
        <v>16223</v>
      </c>
      <c r="R6890">
        <v>1094</v>
      </c>
      <c r="S6890">
        <v>1167</v>
      </c>
    </row>
    <row r="6891" spans="1:19" x14ac:dyDescent="0.25">
      <c r="A6891" t="s">
        <v>8745</v>
      </c>
      <c r="B6891">
        <v>-1</v>
      </c>
      <c r="C6891" t="s">
        <v>8755</v>
      </c>
      <c r="D6891" t="str">
        <f>INDEX(Transcripts[#Data], MATCH(Exons[[#This Row],[Transcript stable ID]], Transcripts[Transcript stable ID], 0), 4)</f>
        <v>NM_003200.5</v>
      </c>
      <c r="E6891" t="s">
        <v>27</v>
      </c>
      <c r="J6891">
        <v>1652604</v>
      </c>
      <c r="K6891">
        <v>1619315</v>
      </c>
      <c r="L6891">
        <v>1619473</v>
      </c>
      <c r="N6891">
        <v>15</v>
      </c>
      <c r="O6891">
        <v>1513</v>
      </c>
      <c r="P6891">
        <v>1671</v>
      </c>
      <c r="Q6891" t="s">
        <v>16224</v>
      </c>
      <c r="R6891">
        <v>1168</v>
      </c>
      <c r="S6891">
        <v>1326</v>
      </c>
    </row>
    <row r="6892" spans="1:19" x14ac:dyDescent="0.25">
      <c r="A6892" t="s">
        <v>8745</v>
      </c>
      <c r="B6892">
        <v>-1</v>
      </c>
      <c r="C6892" t="s">
        <v>8755</v>
      </c>
      <c r="D6892" t="str">
        <f>INDEX(Transcripts[#Data], MATCH(Exons[[#This Row],[Transcript stable ID]], Transcripts[Transcript stable ID], 0), 4)</f>
        <v>NM_003200.5</v>
      </c>
      <c r="E6892" t="s">
        <v>27</v>
      </c>
      <c r="J6892">
        <v>1652604</v>
      </c>
      <c r="K6892">
        <v>1619110</v>
      </c>
      <c r="L6892">
        <v>1619233</v>
      </c>
      <c r="N6892">
        <v>16</v>
      </c>
      <c r="O6892">
        <v>1672</v>
      </c>
      <c r="P6892">
        <v>1795</v>
      </c>
      <c r="Q6892" t="s">
        <v>16225</v>
      </c>
      <c r="R6892">
        <v>1327</v>
      </c>
      <c r="S6892">
        <v>1450</v>
      </c>
    </row>
    <row r="6893" spans="1:19" x14ac:dyDescent="0.25">
      <c r="A6893" t="s">
        <v>8745</v>
      </c>
      <c r="B6893">
        <v>-1</v>
      </c>
      <c r="C6893" t="s">
        <v>8755</v>
      </c>
      <c r="D6893" t="str">
        <f>INDEX(Transcripts[#Data], MATCH(Exons[[#This Row],[Transcript stable ID]], Transcripts[Transcript stable ID], 0), 4)</f>
        <v>NM_003200.5</v>
      </c>
      <c r="E6893" t="s">
        <v>27</v>
      </c>
      <c r="J6893">
        <v>1652604</v>
      </c>
      <c r="K6893">
        <v>1615685</v>
      </c>
      <c r="L6893">
        <v>1615820</v>
      </c>
      <c r="N6893">
        <v>17</v>
      </c>
      <c r="O6893">
        <v>1796</v>
      </c>
      <c r="P6893">
        <v>1931</v>
      </c>
      <c r="Q6893" t="s">
        <v>16226</v>
      </c>
      <c r="R6893">
        <v>1451</v>
      </c>
      <c r="S6893">
        <v>1586</v>
      </c>
    </row>
    <row r="6894" spans="1:19" x14ac:dyDescent="0.25">
      <c r="A6894" t="s">
        <v>8745</v>
      </c>
      <c r="B6894">
        <v>-1</v>
      </c>
      <c r="C6894" t="s">
        <v>8755</v>
      </c>
      <c r="D6894" t="str">
        <f>INDEX(Transcripts[#Data], MATCH(Exons[[#This Row],[Transcript stable ID]], Transcripts[Transcript stable ID], 0), 4)</f>
        <v>NM_003200.5</v>
      </c>
      <c r="E6894" t="s">
        <v>27</v>
      </c>
      <c r="J6894">
        <v>1652604</v>
      </c>
      <c r="K6894">
        <v>1615284</v>
      </c>
      <c r="L6894">
        <v>1615519</v>
      </c>
      <c r="N6894">
        <v>18</v>
      </c>
      <c r="O6894">
        <v>1932</v>
      </c>
      <c r="P6894">
        <v>2167</v>
      </c>
      <c r="Q6894" t="s">
        <v>16227</v>
      </c>
      <c r="R6894">
        <v>1587</v>
      </c>
      <c r="S6894">
        <v>1822</v>
      </c>
    </row>
    <row r="6895" spans="1:19" x14ac:dyDescent="0.25">
      <c r="A6895" t="s">
        <v>8745</v>
      </c>
      <c r="B6895">
        <v>-1</v>
      </c>
      <c r="C6895" t="s">
        <v>8755</v>
      </c>
      <c r="D6895" t="str">
        <f>INDEX(Transcripts[#Data], MATCH(Exons[[#This Row],[Transcript stable ID]], Transcripts[Transcript stable ID], 0), 4)</f>
        <v>NM_003200.5</v>
      </c>
      <c r="E6895" t="s">
        <v>27</v>
      </c>
      <c r="H6895">
        <v>1609293</v>
      </c>
      <c r="I6895">
        <v>1611705</v>
      </c>
      <c r="J6895">
        <v>1652604</v>
      </c>
      <c r="K6895">
        <v>1609293</v>
      </c>
      <c r="L6895">
        <v>1611848</v>
      </c>
      <c r="N6895">
        <v>19</v>
      </c>
      <c r="O6895">
        <v>2168</v>
      </c>
      <c r="P6895">
        <v>2310</v>
      </c>
      <c r="Q6895" t="s">
        <v>16228</v>
      </c>
      <c r="R6895">
        <v>1823</v>
      </c>
      <c r="S6895">
        <v>1965</v>
      </c>
    </row>
    <row r="6896" spans="1:19" x14ac:dyDescent="0.25">
      <c r="A6896" t="s">
        <v>8745</v>
      </c>
      <c r="B6896">
        <v>-1</v>
      </c>
      <c r="C6896" t="s">
        <v>8759</v>
      </c>
      <c r="D6896" t="e">
        <f>INDEX(Transcripts[#Data], MATCH(Exons[[#This Row],[Transcript stable ID]], Transcripts[Transcript stable ID], 0), 4)</f>
        <v>#N/A</v>
      </c>
      <c r="E6896" t="s">
        <v>27</v>
      </c>
      <c r="F6896">
        <v>1650248</v>
      </c>
      <c r="G6896">
        <v>1650286</v>
      </c>
      <c r="J6896">
        <v>1652326</v>
      </c>
      <c r="K6896">
        <v>1650176</v>
      </c>
      <c r="L6896">
        <v>1650286</v>
      </c>
      <c r="N6896">
        <v>2</v>
      </c>
      <c r="O6896">
        <v>68</v>
      </c>
      <c r="P6896">
        <v>139</v>
      </c>
      <c r="Q6896" t="s">
        <v>16211</v>
      </c>
      <c r="R6896">
        <v>1</v>
      </c>
      <c r="S6896">
        <v>72</v>
      </c>
    </row>
    <row r="6897" spans="1:19" x14ac:dyDescent="0.25">
      <c r="A6897" t="s">
        <v>8745</v>
      </c>
      <c r="B6897">
        <v>-1</v>
      </c>
      <c r="C6897" t="s">
        <v>8759</v>
      </c>
      <c r="D6897" t="e">
        <f>INDEX(Transcripts[#Data], MATCH(Exons[[#This Row],[Transcript stable ID]], Transcripts[Transcript stable ID], 0), 4)</f>
        <v>#N/A</v>
      </c>
      <c r="E6897" t="s">
        <v>27</v>
      </c>
      <c r="J6897">
        <v>1652326</v>
      </c>
      <c r="K6897">
        <v>1646354</v>
      </c>
      <c r="L6897">
        <v>1646426</v>
      </c>
      <c r="N6897">
        <v>3</v>
      </c>
      <c r="O6897">
        <v>140</v>
      </c>
      <c r="P6897">
        <v>212</v>
      </c>
      <c r="Q6897" t="s">
        <v>16212</v>
      </c>
      <c r="R6897">
        <v>73</v>
      </c>
      <c r="S6897">
        <v>145</v>
      </c>
    </row>
    <row r="6898" spans="1:19" x14ac:dyDescent="0.25">
      <c r="A6898" t="s">
        <v>8745</v>
      </c>
      <c r="B6898">
        <v>-1</v>
      </c>
      <c r="C6898" t="s">
        <v>8759</v>
      </c>
      <c r="D6898" t="e">
        <f>INDEX(Transcripts[#Data], MATCH(Exons[[#This Row],[Transcript stable ID]], Transcripts[Transcript stable ID], 0), 4)</f>
        <v>#N/A</v>
      </c>
      <c r="E6898" t="s">
        <v>27</v>
      </c>
      <c r="J6898">
        <v>1652326</v>
      </c>
      <c r="K6898">
        <v>1632331</v>
      </c>
      <c r="L6898">
        <v>1632404</v>
      </c>
      <c r="N6898">
        <v>4</v>
      </c>
      <c r="O6898">
        <v>213</v>
      </c>
      <c r="P6898">
        <v>286</v>
      </c>
      <c r="Q6898" t="s">
        <v>16213</v>
      </c>
      <c r="R6898">
        <v>146</v>
      </c>
      <c r="S6898">
        <v>219</v>
      </c>
    </row>
    <row r="6899" spans="1:19" x14ac:dyDescent="0.25">
      <c r="A6899" t="s">
        <v>8745</v>
      </c>
      <c r="B6899">
        <v>-1</v>
      </c>
      <c r="C6899" t="s">
        <v>8759</v>
      </c>
      <c r="D6899" t="e">
        <f>INDEX(Transcripts[#Data], MATCH(Exons[[#This Row],[Transcript stable ID]], Transcripts[Transcript stable ID], 0), 4)</f>
        <v>#N/A</v>
      </c>
      <c r="E6899" t="s">
        <v>27</v>
      </c>
      <c r="J6899">
        <v>1652326</v>
      </c>
      <c r="K6899">
        <v>1632037</v>
      </c>
      <c r="L6899">
        <v>1632115</v>
      </c>
      <c r="N6899">
        <v>5</v>
      </c>
      <c r="O6899">
        <v>287</v>
      </c>
      <c r="P6899">
        <v>365</v>
      </c>
      <c r="Q6899" t="s">
        <v>16214</v>
      </c>
      <c r="R6899">
        <v>220</v>
      </c>
      <c r="S6899">
        <v>298</v>
      </c>
    </row>
    <row r="6900" spans="1:19" x14ac:dyDescent="0.25">
      <c r="A6900" t="s">
        <v>8745</v>
      </c>
      <c r="B6900">
        <v>-1</v>
      </c>
      <c r="C6900" t="s">
        <v>8759</v>
      </c>
      <c r="D6900" t="e">
        <f>INDEX(Transcripts[#Data], MATCH(Exons[[#This Row],[Transcript stable ID]], Transcripts[Transcript stable ID], 0), 4)</f>
        <v>#N/A</v>
      </c>
      <c r="E6900" t="s">
        <v>27</v>
      </c>
      <c r="J6900">
        <v>1652326</v>
      </c>
      <c r="K6900">
        <v>1627358</v>
      </c>
      <c r="L6900">
        <v>1627425</v>
      </c>
      <c r="N6900">
        <v>6</v>
      </c>
      <c r="O6900">
        <v>366</v>
      </c>
      <c r="P6900">
        <v>433</v>
      </c>
      <c r="Q6900" t="s">
        <v>16215</v>
      </c>
      <c r="R6900">
        <v>299</v>
      </c>
      <c r="S6900">
        <v>366</v>
      </c>
    </row>
    <row r="6901" spans="1:19" x14ac:dyDescent="0.25">
      <c r="A6901" t="s">
        <v>8745</v>
      </c>
      <c r="B6901">
        <v>-1</v>
      </c>
      <c r="C6901" t="s">
        <v>8759</v>
      </c>
      <c r="D6901" t="e">
        <f>INDEX(Transcripts[#Data], MATCH(Exons[[#This Row],[Transcript stable ID]], Transcripts[Transcript stable ID], 0), 4)</f>
        <v>#N/A</v>
      </c>
      <c r="E6901" t="s">
        <v>27</v>
      </c>
      <c r="J6901">
        <v>1652326</v>
      </c>
      <c r="K6901">
        <v>1625575</v>
      </c>
      <c r="L6901">
        <v>1625707</v>
      </c>
      <c r="N6901">
        <v>7</v>
      </c>
      <c r="O6901">
        <v>434</v>
      </c>
      <c r="P6901">
        <v>566</v>
      </c>
      <c r="Q6901" t="s">
        <v>16216</v>
      </c>
      <c r="R6901">
        <v>367</v>
      </c>
      <c r="S6901">
        <v>499</v>
      </c>
    </row>
    <row r="6902" spans="1:19" x14ac:dyDescent="0.25">
      <c r="A6902" t="s">
        <v>8745</v>
      </c>
      <c r="B6902">
        <v>-1</v>
      </c>
      <c r="C6902" t="s">
        <v>8759</v>
      </c>
      <c r="D6902" t="e">
        <f>INDEX(Transcripts[#Data], MATCH(Exons[[#This Row],[Transcript stable ID]], Transcripts[Transcript stable ID], 0), 4)</f>
        <v>#N/A</v>
      </c>
      <c r="E6902" t="s">
        <v>27</v>
      </c>
      <c r="J6902">
        <v>1652326</v>
      </c>
      <c r="K6902">
        <v>1623950</v>
      </c>
      <c r="L6902">
        <v>1623999</v>
      </c>
      <c r="N6902">
        <v>8</v>
      </c>
      <c r="O6902">
        <v>567</v>
      </c>
      <c r="P6902">
        <v>616</v>
      </c>
      <c r="Q6902" t="s">
        <v>16217</v>
      </c>
      <c r="R6902">
        <v>500</v>
      </c>
      <c r="S6902">
        <v>549</v>
      </c>
    </row>
    <row r="6903" spans="1:19" x14ac:dyDescent="0.25">
      <c r="A6903" t="s">
        <v>8745</v>
      </c>
      <c r="B6903">
        <v>-1</v>
      </c>
      <c r="C6903" t="s">
        <v>8759</v>
      </c>
      <c r="D6903" t="e">
        <f>INDEX(Transcripts[#Data], MATCH(Exons[[#This Row],[Transcript stable ID]], Transcripts[Transcript stable ID], 0), 4)</f>
        <v>#N/A</v>
      </c>
      <c r="E6903" t="s">
        <v>27</v>
      </c>
      <c r="J6903">
        <v>1652326</v>
      </c>
      <c r="K6903">
        <v>1622312</v>
      </c>
      <c r="L6903">
        <v>1622414</v>
      </c>
      <c r="N6903">
        <v>9</v>
      </c>
      <c r="O6903">
        <v>617</v>
      </c>
      <c r="P6903">
        <v>719</v>
      </c>
      <c r="Q6903" t="s">
        <v>16218</v>
      </c>
      <c r="R6903">
        <v>550</v>
      </c>
      <c r="S6903">
        <v>652</v>
      </c>
    </row>
    <row r="6904" spans="1:19" x14ac:dyDescent="0.25">
      <c r="A6904" t="s">
        <v>8745</v>
      </c>
      <c r="B6904">
        <v>-1</v>
      </c>
      <c r="C6904" t="s">
        <v>8759</v>
      </c>
      <c r="D6904" t="e">
        <f>INDEX(Transcripts[#Data], MATCH(Exons[[#This Row],[Transcript stable ID]], Transcripts[Transcript stable ID], 0), 4)</f>
        <v>#N/A</v>
      </c>
      <c r="E6904" t="s">
        <v>27</v>
      </c>
      <c r="J6904">
        <v>1652326</v>
      </c>
      <c r="K6904">
        <v>1622053</v>
      </c>
      <c r="L6904">
        <v>1622222</v>
      </c>
      <c r="N6904">
        <v>10</v>
      </c>
      <c r="O6904">
        <v>720</v>
      </c>
      <c r="P6904">
        <v>889</v>
      </c>
      <c r="Q6904" t="s">
        <v>16219</v>
      </c>
      <c r="R6904">
        <v>653</v>
      </c>
      <c r="S6904">
        <v>822</v>
      </c>
    </row>
    <row r="6905" spans="1:19" x14ac:dyDescent="0.25">
      <c r="A6905" t="s">
        <v>8745</v>
      </c>
      <c r="B6905">
        <v>-1</v>
      </c>
      <c r="C6905" t="s">
        <v>8759</v>
      </c>
      <c r="D6905" t="e">
        <f>INDEX(Transcripts[#Data], MATCH(Exons[[#This Row],[Transcript stable ID]], Transcripts[Transcript stable ID], 0), 4)</f>
        <v>#N/A</v>
      </c>
      <c r="E6905" t="s">
        <v>27</v>
      </c>
      <c r="J6905">
        <v>1652326</v>
      </c>
      <c r="K6905">
        <v>1621837</v>
      </c>
      <c r="L6905">
        <v>1621969</v>
      </c>
      <c r="N6905">
        <v>11</v>
      </c>
      <c r="O6905">
        <v>890</v>
      </c>
      <c r="P6905">
        <v>1022</v>
      </c>
      <c r="Q6905" t="s">
        <v>16220</v>
      </c>
      <c r="R6905">
        <v>823</v>
      </c>
      <c r="S6905">
        <v>955</v>
      </c>
    </row>
    <row r="6906" spans="1:19" x14ac:dyDescent="0.25">
      <c r="A6906" t="s">
        <v>8745</v>
      </c>
      <c r="B6906">
        <v>-1</v>
      </c>
      <c r="C6906" t="s">
        <v>8759</v>
      </c>
      <c r="D6906" t="e">
        <f>INDEX(Transcripts[#Data], MATCH(Exons[[#This Row],[Transcript stable ID]], Transcripts[Transcript stable ID], 0), 4)</f>
        <v>#N/A</v>
      </c>
      <c r="E6906" t="s">
        <v>27</v>
      </c>
      <c r="J6906">
        <v>1652326</v>
      </c>
      <c r="K6906">
        <v>1621132</v>
      </c>
      <c r="L6906">
        <v>1621190</v>
      </c>
      <c r="N6906">
        <v>12</v>
      </c>
      <c r="O6906">
        <v>1023</v>
      </c>
      <c r="P6906">
        <v>1081</v>
      </c>
      <c r="Q6906" t="s">
        <v>16221</v>
      </c>
      <c r="R6906">
        <v>956</v>
      </c>
      <c r="S6906">
        <v>1014</v>
      </c>
    </row>
    <row r="6907" spans="1:19" x14ac:dyDescent="0.25">
      <c r="A6907" t="s">
        <v>8745</v>
      </c>
      <c r="B6907">
        <v>-1</v>
      </c>
      <c r="C6907" t="s">
        <v>8759</v>
      </c>
      <c r="D6907" t="e">
        <f>INDEX(Transcripts[#Data], MATCH(Exons[[#This Row],[Transcript stable ID]], Transcripts[Transcript stable ID], 0), 4)</f>
        <v>#N/A</v>
      </c>
      <c r="E6907" t="s">
        <v>27</v>
      </c>
      <c r="J6907">
        <v>1652326</v>
      </c>
      <c r="K6907">
        <v>1620967</v>
      </c>
      <c r="L6907">
        <v>1621045</v>
      </c>
      <c r="N6907">
        <v>13</v>
      </c>
      <c r="O6907">
        <v>1082</v>
      </c>
      <c r="P6907">
        <v>1160</v>
      </c>
      <c r="Q6907" t="s">
        <v>16222</v>
      </c>
      <c r="R6907">
        <v>1015</v>
      </c>
      <c r="S6907">
        <v>1093</v>
      </c>
    </row>
    <row r="6908" spans="1:19" x14ac:dyDescent="0.25">
      <c r="A6908" t="s">
        <v>8745</v>
      </c>
      <c r="B6908">
        <v>-1</v>
      </c>
      <c r="C6908" t="s">
        <v>8759</v>
      </c>
      <c r="D6908" t="e">
        <f>INDEX(Transcripts[#Data], MATCH(Exons[[#This Row],[Transcript stable ID]], Transcripts[Transcript stable ID], 0), 4)</f>
        <v>#N/A</v>
      </c>
      <c r="E6908" t="s">
        <v>27</v>
      </c>
      <c r="J6908">
        <v>1652326</v>
      </c>
      <c r="K6908">
        <v>1619779</v>
      </c>
      <c r="L6908">
        <v>1619852</v>
      </c>
      <c r="N6908">
        <v>14</v>
      </c>
      <c r="O6908">
        <v>1161</v>
      </c>
      <c r="P6908">
        <v>1234</v>
      </c>
      <c r="Q6908" t="s">
        <v>16223</v>
      </c>
      <c r="R6908">
        <v>1094</v>
      </c>
      <c r="S6908">
        <v>1167</v>
      </c>
    </row>
    <row r="6909" spans="1:19" x14ac:dyDescent="0.25">
      <c r="A6909" t="s">
        <v>8745</v>
      </c>
      <c r="B6909">
        <v>-1</v>
      </c>
      <c r="C6909" t="s">
        <v>8759</v>
      </c>
      <c r="D6909" t="e">
        <f>INDEX(Transcripts[#Data], MATCH(Exons[[#This Row],[Transcript stable ID]], Transcripts[Transcript stable ID], 0), 4)</f>
        <v>#N/A</v>
      </c>
      <c r="E6909" t="s">
        <v>27</v>
      </c>
      <c r="J6909">
        <v>1652326</v>
      </c>
      <c r="K6909">
        <v>1619315</v>
      </c>
      <c r="L6909">
        <v>1619473</v>
      </c>
      <c r="N6909">
        <v>15</v>
      </c>
      <c r="O6909">
        <v>1235</v>
      </c>
      <c r="P6909">
        <v>1393</v>
      </c>
      <c r="Q6909" t="s">
        <v>16224</v>
      </c>
      <c r="R6909">
        <v>1168</v>
      </c>
      <c r="S6909">
        <v>1326</v>
      </c>
    </row>
    <row r="6910" spans="1:19" x14ac:dyDescent="0.25">
      <c r="A6910" t="s">
        <v>8745</v>
      </c>
      <c r="B6910">
        <v>-1</v>
      </c>
      <c r="C6910" t="s">
        <v>8759</v>
      </c>
      <c r="D6910" t="e">
        <f>INDEX(Transcripts[#Data], MATCH(Exons[[#This Row],[Transcript stable ID]], Transcripts[Transcript stable ID], 0), 4)</f>
        <v>#N/A</v>
      </c>
      <c r="E6910" t="s">
        <v>27</v>
      </c>
      <c r="J6910">
        <v>1652326</v>
      </c>
      <c r="K6910">
        <v>1619110</v>
      </c>
      <c r="L6910">
        <v>1619233</v>
      </c>
      <c r="N6910">
        <v>16</v>
      </c>
      <c r="O6910">
        <v>1394</v>
      </c>
      <c r="P6910">
        <v>1517</v>
      </c>
      <c r="Q6910" t="s">
        <v>16225</v>
      </c>
      <c r="R6910">
        <v>1327</v>
      </c>
      <c r="S6910">
        <v>1450</v>
      </c>
    </row>
    <row r="6911" spans="1:19" x14ac:dyDescent="0.25">
      <c r="A6911" t="s">
        <v>8745</v>
      </c>
      <c r="B6911">
        <v>-1</v>
      </c>
      <c r="C6911" t="s">
        <v>8759</v>
      </c>
      <c r="D6911" t="e">
        <f>INDEX(Transcripts[#Data], MATCH(Exons[[#This Row],[Transcript stable ID]], Transcripts[Transcript stable ID], 0), 4)</f>
        <v>#N/A</v>
      </c>
      <c r="E6911" t="s">
        <v>27</v>
      </c>
      <c r="J6911">
        <v>1652326</v>
      </c>
      <c r="K6911">
        <v>1615685</v>
      </c>
      <c r="L6911">
        <v>1615820</v>
      </c>
      <c r="N6911">
        <v>17</v>
      </c>
      <c r="O6911">
        <v>1518</v>
      </c>
      <c r="P6911">
        <v>1653</v>
      </c>
      <c r="Q6911" t="s">
        <v>16226</v>
      </c>
      <c r="R6911">
        <v>1451</v>
      </c>
      <c r="S6911">
        <v>1586</v>
      </c>
    </row>
    <row r="6912" spans="1:19" x14ac:dyDescent="0.25">
      <c r="A6912" t="s">
        <v>8745</v>
      </c>
      <c r="B6912">
        <v>-1</v>
      </c>
      <c r="C6912" t="s">
        <v>8759</v>
      </c>
      <c r="D6912" t="e">
        <f>INDEX(Transcripts[#Data], MATCH(Exons[[#This Row],[Transcript stable ID]], Transcripts[Transcript stable ID], 0), 4)</f>
        <v>#N/A</v>
      </c>
      <c r="E6912" t="s">
        <v>27</v>
      </c>
      <c r="H6912">
        <v>1609293</v>
      </c>
      <c r="I6912">
        <v>1611705</v>
      </c>
      <c r="J6912">
        <v>1652326</v>
      </c>
      <c r="K6912">
        <v>1609293</v>
      </c>
      <c r="L6912">
        <v>1611848</v>
      </c>
      <c r="N6912">
        <v>19</v>
      </c>
      <c r="O6912">
        <v>1881</v>
      </c>
      <c r="P6912">
        <v>2023</v>
      </c>
      <c r="Q6912" t="s">
        <v>16228</v>
      </c>
      <c r="R6912">
        <v>1814</v>
      </c>
      <c r="S6912">
        <v>1956</v>
      </c>
    </row>
    <row r="6913" spans="1:19" x14ac:dyDescent="0.25">
      <c r="A6913" t="s">
        <v>8745</v>
      </c>
      <c r="B6913">
        <v>-1</v>
      </c>
      <c r="C6913" t="s">
        <v>8759</v>
      </c>
      <c r="D6913" t="e">
        <f>INDEX(Transcripts[#Data], MATCH(Exons[[#This Row],[Transcript stable ID]], Transcripts[Transcript stable ID], 0), 4)</f>
        <v>#N/A</v>
      </c>
      <c r="E6913" t="s">
        <v>27</v>
      </c>
      <c r="J6913">
        <v>1652326</v>
      </c>
      <c r="K6913">
        <v>1612206</v>
      </c>
      <c r="L6913">
        <v>1612432</v>
      </c>
      <c r="N6913">
        <v>18</v>
      </c>
      <c r="O6913">
        <v>1654</v>
      </c>
      <c r="P6913">
        <v>1880</v>
      </c>
      <c r="Q6913" t="s">
        <v>16229</v>
      </c>
      <c r="R6913">
        <v>1587</v>
      </c>
      <c r="S6913">
        <v>1813</v>
      </c>
    </row>
    <row r="6914" spans="1:19" x14ac:dyDescent="0.25">
      <c r="A6914" t="s">
        <v>8745</v>
      </c>
      <c r="B6914">
        <v>-1</v>
      </c>
      <c r="C6914" t="s">
        <v>8759</v>
      </c>
      <c r="D6914" t="e">
        <f>INDEX(Transcripts[#Data], MATCH(Exons[[#This Row],[Transcript stable ID]], Transcripts[Transcript stable ID], 0), 4)</f>
        <v>#N/A</v>
      </c>
      <c r="E6914" t="s">
        <v>27</v>
      </c>
      <c r="F6914">
        <v>1652299</v>
      </c>
      <c r="G6914">
        <v>1652326</v>
      </c>
      <c r="J6914">
        <v>1652326</v>
      </c>
      <c r="K6914">
        <v>1652299</v>
      </c>
      <c r="L6914">
        <v>1652326</v>
      </c>
      <c r="N6914">
        <v>1</v>
      </c>
      <c r="Q6914" t="s">
        <v>16230</v>
      </c>
    </row>
    <row r="6915" spans="1:19" x14ac:dyDescent="0.25">
      <c r="A6915" t="s">
        <v>5701</v>
      </c>
      <c r="B6915">
        <v>1</v>
      </c>
      <c r="C6915" t="s">
        <v>5702</v>
      </c>
      <c r="D6915" t="str">
        <f>INDEX(Transcripts[#Data], MATCH(Exons[[#This Row],[Transcript stable ID]], Transcripts[Transcript stable ID], 0), 4)</f>
        <v>NM_005378.6</v>
      </c>
      <c r="E6915" t="s">
        <v>27</v>
      </c>
      <c r="F6915">
        <v>16080686</v>
      </c>
      <c r="G6915">
        <v>16080865</v>
      </c>
      <c r="J6915">
        <v>16080686</v>
      </c>
      <c r="K6915">
        <v>16080686</v>
      </c>
      <c r="L6915">
        <v>16080865</v>
      </c>
      <c r="M6915">
        <v>1</v>
      </c>
      <c r="N6915">
        <v>1</v>
      </c>
      <c r="Q6915" t="s">
        <v>16231</v>
      </c>
    </row>
    <row r="6916" spans="1:19" x14ac:dyDescent="0.25">
      <c r="A6916" t="s">
        <v>5701</v>
      </c>
      <c r="B6916">
        <v>1</v>
      </c>
      <c r="C6916" t="s">
        <v>5702</v>
      </c>
      <c r="D6916" t="str">
        <f>INDEX(Transcripts[#Data], MATCH(Exons[[#This Row],[Transcript stable ID]], Transcripts[Transcript stable ID], 0), 4)</f>
        <v>NM_005378.6</v>
      </c>
      <c r="E6916" t="s">
        <v>27</v>
      </c>
      <c r="F6916">
        <v>16082070</v>
      </c>
      <c r="G6916">
        <v>16082186</v>
      </c>
      <c r="J6916">
        <v>16080686</v>
      </c>
      <c r="K6916">
        <v>16082070</v>
      </c>
      <c r="L6916">
        <v>16082976</v>
      </c>
      <c r="M6916">
        <v>1</v>
      </c>
      <c r="N6916">
        <v>2</v>
      </c>
      <c r="O6916">
        <v>298</v>
      </c>
      <c r="P6916">
        <v>1087</v>
      </c>
      <c r="Q6916" t="s">
        <v>16232</v>
      </c>
      <c r="R6916">
        <v>1</v>
      </c>
      <c r="S6916">
        <v>790</v>
      </c>
    </row>
    <row r="6917" spans="1:19" x14ac:dyDescent="0.25">
      <c r="A6917" t="s">
        <v>5701</v>
      </c>
      <c r="B6917">
        <v>1</v>
      </c>
      <c r="C6917" t="s">
        <v>5702</v>
      </c>
      <c r="D6917" t="str">
        <f>INDEX(Transcripts[#Data], MATCH(Exons[[#This Row],[Transcript stable ID]], Transcripts[Transcript stable ID], 0), 4)</f>
        <v>NM_005378.6</v>
      </c>
      <c r="E6917" t="s">
        <v>27</v>
      </c>
      <c r="H6917">
        <v>16086220</v>
      </c>
      <c r="I6917">
        <v>16087129</v>
      </c>
      <c r="J6917">
        <v>16080686</v>
      </c>
      <c r="K6917">
        <v>16085615</v>
      </c>
      <c r="L6917">
        <v>16087129</v>
      </c>
      <c r="M6917">
        <v>1</v>
      </c>
      <c r="N6917">
        <v>3</v>
      </c>
      <c r="O6917">
        <v>1088</v>
      </c>
      <c r="P6917">
        <v>1692</v>
      </c>
      <c r="Q6917" t="s">
        <v>16233</v>
      </c>
      <c r="R6917">
        <v>791</v>
      </c>
      <c r="S6917">
        <v>1395</v>
      </c>
    </row>
    <row r="6918" spans="1:19" x14ac:dyDescent="0.25">
      <c r="A6918" t="s">
        <v>9449</v>
      </c>
      <c r="B6918">
        <v>-1</v>
      </c>
      <c r="C6918" t="s">
        <v>9467</v>
      </c>
      <c r="D6918" t="str">
        <f>INDEX(Transcripts[#Data], MATCH(Exons[[#This Row],[Transcript stable ID]], Transcripts[Transcript stable ID], 0), 4)</f>
        <v>NM_001100118.1</v>
      </c>
      <c r="E6918" t="s">
        <v>27</v>
      </c>
      <c r="F6918">
        <v>104177803</v>
      </c>
      <c r="G6918">
        <v>104177904</v>
      </c>
      <c r="J6918">
        <v>104181841</v>
      </c>
      <c r="K6918">
        <v>104177803</v>
      </c>
      <c r="L6918">
        <v>104177904</v>
      </c>
      <c r="N6918">
        <v>2</v>
      </c>
      <c r="Q6918" t="s">
        <v>16234</v>
      </c>
    </row>
    <row r="6919" spans="1:19" x14ac:dyDescent="0.25">
      <c r="A6919" t="s">
        <v>9449</v>
      </c>
      <c r="B6919">
        <v>-1</v>
      </c>
      <c r="C6919" t="s">
        <v>9467</v>
      </c>
      <c r="D6919" t="str">
        <f>INDEX(Transcripts[#Data], MATCH(Exons[[#This Row],[Transcript stable ID]], Transcripts[Transcript stable ID], 0), 4)</f>
        <v>NM_001100118.1</v>
      </c>
      <c r="E6919" t="s">
        <v>27</v>
      </c>
      <c r="J6919">
        <v>104181841</v>
      </c>
      <c r="K6919">
        <v>104174859</v>
      </c>
      <c r="L6919">
        <v>104174996</v>
      </c>
      <c r="N6919">
        <v>4</v>
      </c>
      <c r="O6919">
        <v>397</v>
      </c>
      <c r="P6919">
        <v>534</v>
      </c>
      <c r="Q6919" t="s">
        <v>16235</v>
      </c>
      <c r="R6919">
        <v>56</v>
      </c>
      <c r="S6919">
        <v>193</v>
      </c>
    </row>
    <row r="6920" spans="1:19" x14ac:dyDescent="0.25">
      <c r="A6920" t="s">
        <v>9449</v>
      </c>
      <c r="B6920">
        <v>-1</v>
      </c>
      <c r="C6920" t="s">
        <v>9467</v>
      </c>
      <c r="D6920" t="str">
        <f>INDEX(Transcripts[#Data], MATCH(Exons[[#This Row],[Transcript stable ID]], Transcripts[Transcript stable ID], 0), 4)</f>
        <v>NM_001100118.1</v>
      </c>
      <c r="E6920" t="s">
        <v>27</v>
      </c>
      <c r="J6920">
        <v>104181841</v>
      </c>
      <c r="K6920">
        <v>104173340</v>
      </c>
      <c r="L6920">
        <v>104173552</v>
      </c>
      <c r="N6920">
        <v>5</v>
      </c>
      <c r="O6920">
        <v>535</v>
      </c>
      <c r="P6920">
        <v>747</v>
      </c>
      <c r="Q6920" t="s">
        <v>16236</v>
      </c>
      <c r="R6920">
        <v>194</v>
      </c>
      <c r="S6920">
        <v>406</v>
      </c>
    </row>
    <row r="6921" spans="1:19" x14ac:dyDescent="0.25">
      <c r="A6921" t="s">
        <v>9449</v>
      </c>
      <c r="B6921">
        <v>-1</v>
      </c>
      <c r="C6921" t="s">
        <v>9467</v>
      </c>
      <c r="D6921" t="str">
        <f>INDEX(Transcripts[#Data], MATCH(Exons[[#This Row],[Transcript stable ID]], Transcripts[Transcript stable ID], 0), 4)</f>
        <v>NM_001100118.1</v>
      </c>
      <c r="E6921" t="s">
        <v>27</v>
      </c>
      <c r="J6921">
        <v>104181841</v>
      </c>
      <c r="K6921">
        <v>104169510</v>
      </c>
      <c r="L6921">
        <v>104169664</v>
      </c>
      <c r="N6921">
        <v>6</v>
      </c>
      <c r="O6921">
        <v>748</v>
      </c>
      <c r="P6921">
        <v>902</v>
      </c>
      <c r="Q6921" t="s">
        <v>16237</v>
      </c>
      <c r="R6921">
        <v>407</v>
      </c>
      <c r="S6921">
        <v>561</v>
      </c>
    </row>
    <row r="6922" spans="1:19" x14ac:dyDescent="0.25">
      <c r="A6922" t="s">
        <v>9449</v>
      </c>
      <c r="B6922">
        <v>-1</v>
      </c>
      <c r="C6922" t="s">
        <v>9467</v>
      </c>
      <c r="D6922" t="str">
        <f>INDEX(Transcripts[#Data], MATCH(Exons[[#This Row],[Transcript stable ID]], Transcripts[Transcript stable ID], 0), 4)</f>
        <v>NM_001100118.1</v>
      </c>
      <c r="E6922" t="s">
        <v>27</v>
      </c>
      <c r="J6922">
        <v>104181841</v>
      </c>
      <c r="K6922">
        <v>104165701</v>
      </c>
      <c r="L6922">
        <v>104165913</v>
      </c>
      <c r="N6922">
        <v>7</v>
      </c>
      <c r="O6922">
        <v>903</v>
      </c>
      <c r="P6922">
        <v>1115</v>
      </c>
      <c r="Q6922" t="s">
        <v>16238</v>
      </c>
      <c r="R6922">
        <v>562</v>
      </c>
      <c r="S6922">
        <v>774</v>
      </c>
    </row>
    <row r="6923" spans="1:19" x14ac:dyDescent="0.25">
      <c r="A6923" t="s">
        <v>9449</v>
      </c>
      <c r="B6923">
        <v>-1</v>
      </c>
      <c r="C6923" t="s">
        <v>9467</v>
      </c>
      <c r="D6923" t="str">
        <f>INDEX(Transcripts[#Data], MATCH(Exons[[#This Row],[Transcript stable ID]], Transcripts[Transcript stable ID], 0), 4)</f>
        <v>NM_001100118.1</v>
      </c>
      <c r="E6923" t="s">
        <v>27</v>
      </c>
      <c r="J6923">
        <v>104181841</v>
      </c>
      <c r="K6923">
        <v>104165470</v>
      </c>
      <c r="L6923">
        <v>104165516</v>
      </c>
      <c r="N6923">
        <v>8</v>
      </c>
      <c r="O6923">
        <v>1116</v>
      </c>
      <c r="P6923">
        <v>1162</v>
      </c>
      <c r="Q6923" t="s">
        <v>16239</v>
      </c>
      <c r="R6923">
        <v>775</v>
      </c>
      <c r="S6923">
        <v>821</v>
      </c>
    </row>
    <row r="6924" spans="1:19" x14ac:dyDescent="0.25">
      <c r="A6924" t="s">
        <v>9449</v>
      </c>
      <c r="B6924">
        <v>-1</v>
      </c>
      <c r="C6924" t="s">
        <v>9467</v>
      </c>
      <c r="D6924" t="str">
        <f>INDEX(Transcripts[#Data], MATCH(Exons[[#This Row],[Transcript stable ID]], Transcripts[Transcript stable ID], 0), 4)</f>
        <v>NM_001100118.1</v>
      </c>
      <c r="E6924" t="s">
        <v>27</v>
      </c>
      <c r="F6924">
        <v>104181761</v>
      </c>
      <c r="G6924">
        <v>104181841</v>
      </c>
      <c r="J6924">
        <v>104181841</v>
      </c>
      <c r="K6924">
        <v>104181761</v>
      </c>
      <c r="L6924">
        <v>104181841</v>
      </c>
      <c r="N6924">
        <v>1</v>
      </c>
      <c r="Q6924" t="s">
        <v>16240</v>
      </c>
    </row>
    <row r="6925" spans="1:19" x14ac:dyDescent="0.25">
      <c r="A6925" t="s">
        <v>9449</v>
      </c>
      <c r="B6925">
        <v>-1</v>
      </c>
      <c r="C6925" t="s">
        <v>9467</v>
      </c>
      <c r="D6925" t="str">
        <f>INDEX(Transcripts[#Data], MATCH(Exons[[#This Row],[Transcript stable ID]], Transcripts[Transcript stable ID], 0), 4)</f>
        <v>NM_001100118.1</v>
      </c>
      <c r="E6925" t="s">
        <v>27</v>
      </c>
      <c r="F6925">
        <v>104177425</v>
      </c>
      <c r="G6925">
        <v>104177582</v>
      </c>
      <c r="J6925">
        <v>104181841</v>
      </c>
      <c r="K6925">
        <v>104177370</v>
      </c>
      <c r="L6925">
        <v>104177582</v>
      </c>
      <c r="N6925">
        <v>3</v>
      </c>
      <c r="O6925">
        <v>342</v>
      </c>
      <c r="P6925">
        <v>396</v>
      </c>
      <c r="Q6925" t="s">
        <v>16241</v>
      </c>
      <c r="R6925">
        <v>1</v>
      </c>
      <c r="S6925">
        <v>55</v>
      </c>
    </row>
    <row r="6926" spans="1:19" x14ac:dyDescent="0.25">
      <c r="A6926" t="s">
        <v>9449</v>
      </c>
      <c r="B6926">
        <v>-1</v>
      </c>
      <c r="C6926" t="s">
        <v>9467</v>
      </c>
      <c r="D6926" t="str">
        <f>INDEX(Transcripts[#Data], MATCH(Exons[[#This Row],[Transcript stable ID]], Transcripts[Transcript stable ID], 0), 4)</f>
        <v>NM_001100118.1</v>
      </c>
      <c r="E6926" t="s">
        <v>27</v>
      </c>
      <c r="H6926">
        <v>104163954</v>
      </c>
      <c r="I6926">
        <v>104165134</v>
      </c>
      <c r="J6926">
        <v>104181841</v>
      </c>
      <c r="K6926">
        <v>104163954</v>
      </c>
      <c r="L6926">
        <v>104165354</v>
      </c>
      <c r="N6926">
        <v>9</v>
      </c>
      <c r="O6926">
        <v>1163</v>
      </c>
      <c r="P6926">
        <v>1382</v>
      </c>
      <c r="Q6926" t="s">
        <v>16242</v>
      </c>
      <c r="R6926">
        <v>822</v>
      </c>
      <c r="S6926">
        <v>1041</v>
      </c>
    </row>
    <row r="6927" spans="1:19" x14ac:dyDescent="0.25">
      <c r="A6927" t="s">
        <v>9449</v>
      </c>
      <c r="B6927">
        <v>-1</v>
      </c>
      <c r="C6927" t="s">
        <v>9464</v>
      </c>
      <c r="D6927" t="str">
        <f>INDEX(Transcripts[#Data], MATCH(Exons[[#This Row],[Transcript stable ID]], Transcripts[Transcript stable ID], 0), 4)</f>
        <v>NM_005432.4</v>
      </c>
      <c r="E6927" t="s">
        <v>27</v>
      </c>
      <c r="F6927">
        <v>104177803</v>
      </c>
      <c r="G6927">
        <v>104177904</v>
      </c>
      <c r="J6927">
        <v>104181806</v>
      </c>
      <c r="K6927">
        <v>104177803</v>
      </c>
      <c r="L6927">
        <v>104177904</v>
      </c>
      <c r="N6927">
        <v>3</v>
      </c>
      <c r="Q6927" t="s">
        <v>16234</v>
      </c>
    </row>
    <row r="6928" spans="1:19" x14ac:dyDescent="0.25">
      <c r="A6928" t="s">
        <v>9449</v>
      </c>
      <c r="B6928">
        <v>-1</v>
      </c>
      <c r="C6928" t="s">
        <v>9464</v>
      </c>
      <c r="D6928" t="str">
        <f>INDEX(Transcripts[#Data], MATCH(Exons[[#This Row],[Transcript stable ID]], Transcripts[Transcript stable ID], 0), 4)</f>
        <v>NM_005432.4</v>
      </c>
      <c r="E6928" t="s">
        <v>27</v>
      </c>
      <c r="J6928">
        <v>104181806</v>
      </c>
      <c r="K6928">
        <v>104174859</v>
      </c>
      <c r="L6928">
        <v>104174996</v>
      </c>
      <c r="N6928">
        <v>5</v>
      </c>
      <c r="O6928">
        <v>419</v>
      </c>
      <c r="P6928">
        <v>556</v>
      </c>
      <c r="Q6928" t="s">
        <v>16235</v>
      </c>
      <c r="R6928">
        <v>56</v>
      </c>
      <c r="S6928">
        <v>193</v>
      </c>
    </row>
    <row r="6929" spans="1:19" x14ac:dyDescent="0.25">
      <c r="A6929" t="s">
        <v>9449</v>
      </c>
      <c r="B6929">
        <v>-1</v>
      </c>
      <c r="C6929" t="s">
        <v>9464</v>
      </c>
      <c r="D6929" t="str">
        <f>INDEX(Transcripts[#Data], MATCH(Exons[[#This Row],[Transcript stable ID]], Transcripts[Transcript stable ID], 0), 4)</f>
        <v>NM_005432.4</v>
      </c>
      <c r="E6929" t="s">
        <v>27</v>
      </c>
      <c r="J6929">
        <v>104181806</v>
      </c>
      <c r="K6929">
        <v>104173340</v>
      </c>
      <c r="L6929">
        <v>104173552</v>
      </c>
      <c r="N6929">
        <v>6</v>
      </c>
      <c r="O6929">
        <v>557</v>
      </c>
      <c r="P6929">
        <v>769</v>
      </c>
      <c r="Q6929" t="s">
        <v>16236</v>
      </c>
      <c r="R6929">
        <v>194</v>
      </c>
      <c r="S6929">
        <v>406</v>
      </c>
    </row>
    <row r="6930" spans="1:19" x14ac:dyDescent="0.25">
      <c r="A6930" t="s">
        <v>9449</v>
      </c>
      <c r="B6930">
        <v>-1</v>
      </c>
      <c r="C6930" t="s">
        <v>9464</v>
      </c>
      <c r="D6930" t="str">
        <f>INDEX(Transcripts[#Data], MATCH(Exons[[#This Row],[Transcript stable ID]], Transcripts[Transcript stable ID], 0), 4)</f>
        <v>NM_005432.4</v>
      </c>
      <c r="E6930" t="s">
        <v>27</v>
      </c>
      <c r="J6930">
        <v>104181806</v>
      </c>
      <c r="K6930">
        <v>104169510</v>
      </c>
      <c r="L6930">
        <v>104169664</v>
      </c>
      <c r="N6930">
        <v>7</v>
      </c>
      <c r="O6930">
        <v>770</v>
      </c>
      <c r="P6930">
        <v>924</v>
      </c>
      <c r="Q6930" t="s">
        <v>16237</v>
      </c>
      <c r="R6930">
        <v>407</v>
      </c>
      <c r="S6930">
        <v>561</v>
      </c>
    </row>
    <row r="6931" spans="1:19" x14ac:dyDescent="0.25">
      <c r="A6931" t="s">
        <v>9449</v>
      </c>
      <c r="B6931">
        <v>-1</v>
      </c>
      <c r="C6931" t="s">
        <v>9464</v>
      </c>
      <c r="D6931" t="str">
        <f>INDEX(Transcripts[#Data], MATCH(Exons[[#This Row],[Transcript stable ID]], Transcripts[Transcript stable ID], 0), 4)</f>
        <v>NM_005432.4</v>
      </c>
      <c r="E6931" t="s">
        <v>27</v>
      </c>
      <c r="J6931">
        <v>104181806</v>
      </c>
      <c r="K6931">
        <v>104165701</v>
      </c>
      <c r="L6931">
        <v>104165913</v>
      </c>
      <c r="N6931">
        <v>8</v>
      </c>
      <c r="O6931">
        <v>925</v>
      </c>
      <c r="P6931">
        <v>1137</v>
      </c>
      <c r="Q6931" t="s">
        <v>16238</v>
      </c>
      <c r="R6931">
        <v>562</v>
      </c>
      <c r="S6931">
        <v>774</v>
      </c>
    </row>
    <row r="6932" spans="1:19" x14ac:dyDescent="0.25">
      <c r="A6932" t="s">
        <v>9449</v>
      </c>
      <c r="B6932">
        <v>-1</v>
      </c>
      <c r="C6932" t="s">
        <v>9464</v>
      </c>
      <c r="D6932" t="str">
        <f>INDEX(Transcripts[#Data], MATCH(Exons[[#This Row],[Transcript stable ID]], Transcripts[Transcript stable ID], 0), 4)</f>
        <v>NM_005432.4</v>
      </c>
      <c r="E6932" t="s">
        <v>27</v>
      </c>
      <c r="J6932">
        <v>104181806</v>
      </c>
      <c r="K6932">
        <v>104165470</v>
      </c>
      <c r="L6932">
        <v>104165516</v>
      </c>
      <c r="N6932">
        <v>9</v>
      </c>
      <c r="O6932">
        <v>1138</v>
      </c>
      <c r="P6932">
        <v>1184</v>
      </c>
      <c r="Q6932" t="s">
        <v>16239</v>
      </c>
      <c r="R6932">
        <v>775</v>
      </c>
      <c r="S6932">
        <v>821</v>
      </c>
    </row>
    <row r="6933" spans="1:19" x14ac:dyDescent="0.25">
      <c r="A6933" t="s">
        <v>9449</v>
      </c>
      <c r="B6933">
        <v>-1</v>
      </c>
      <c r="C6933" t="s">
        <v>9464</v>
      </c>
      <c r="D6933" t="str">
        <f>INDEX(Transcripts[#Data], MATCH(Exons[[#This Row],[Transcript stable ID]], Transcripts[Transcript stable ID], 0), 4)</f>
        <v>NM_005432.4</v>
      </c>
      <c r="E6933" t="s">
        <v>27</v>
      </c>
      <c r="F6933">
        <v>104177425</v>
      </c>
      <c r="G6933">
        <v>104177582</v>
      </c>
      <c r="J6933">
        <v>104181806</v>
      </c>
      <c r="K6933">
        <v>104177370</v>
      </c>
      <c r="L6933">
        <v>104177582</v>
      </c>
      <c r="N6933">
        <v>4</v>
      </c>
      <c r="O6933">
        <v>364</v>
      </c>
      <c r="P6933">
        <v>418</v>
      </c>
      <c r="Q6933" t="s">
        <v>16241</v>
      </c>
      <c r="R6933">
        <v>1</v>
      </c>
      <c r="S6933">
        <v>55</v>
      </c>
    </row>
    <row r="6934" spans="1:19" x14ac:dyDescent="0.25">
      <c r="A6934" t="s">
        <v>9449</v>
      </c>
      <c r="B6934">
        <v>-1</v>
      </c>
      <c r="C6934" t="s">
        <v>9464</v>
      </c>
      <c r="D6934" t="str">
        <f>INDEX(Transcripts[#Data], MATCH(Exons[[#This Row],[Transcript stable ID]], Transcripts[Transcript stable ID], 0), 4)</f>
        <v>NM_005432.4</v>
      </c>
      <c r="E6934" t="s">
        <v>27</v>
      </c>
      <c r="H6934">
        <v>104163955</v>
      </c>
      <c r="I6934">
        <v>104165134</v>
      </c>
      <c r="J6934">
        <v>104181806</v>
      </c>
      <c r="K6934">
        <v>104163955</v>
      </c>
      <c r="L6934">
        <v>104165354</v>
      </c>
      <c r="N6934">
        <v>10</v>
      </c>
      <c r="O6934">
        <v>1185</v>
      </c>
      <c r="P6934">
        <v>1404</v>
      </c>
      <c r="Q6934" t="s">
        <v>16243</v>
      </c>
      <c r="R6934">
        <v>822</v>
      </c>
      <c r="S6934">
        <v>1041</v>
      </c>
    </row>
    <row r="6935" spans="1:19" x14ac:dyDescent="0.25">
      <c r="A6935" t="s">
        <v>9449</v>
      </c>
      <c r="B6935">
        <v>-1</v>
      </c>
      <c r="C6935" t="s">
        <v>9464</v>
      </c>
      <c r="D6935" t="str">
        <f>INDEX(Transcripts[#Data], MATCH(Exons[[#This Row],[Transcript stable ID]], Transcripts[Transcript stable ID], 0), 4)</f>
        <v>NM_005432.4</v>
      </c>
      <c r="E6935" t="s">
        <v>27</v>
      </c>
      <c r="F6935">
        <v>104181761</v>
      </c>
      <c r="G6935">
        <v>104181806</v>
      </c>
      <c r="J6935">
        <v>104181806</v>
      </c>
      <c r="K6935">
        <v>104181761</v>
      </c>
      <c r="L6935">
        <v>104181806</v>
      </c>
      <c r="N6935">
        <v>1</v>
      </c>
      <c r="Q6935" t="s">
        <v>16244</v>
      </c>
    </row>
    <row r="6936" spans="1:19" x14ac:dyDescent="0.25">
      <c r="A6936" t="s">
        <v>9449</v>
      </c>
      <c r="B6936">
        <v>-1</v>
      </c>
      <c r="C6936" t="s">
        <v>9464</v>
      </c>
      <c r="D6936" t="str">
        <f>INDEX(Transcripts[#Data], MATCH(Exons[[#This Row],[Transcript stable ID]], Transcripts[Transcript stable ID], 0), 4)</f>
        <v>NM_005432.4</v>
      </c>
      <c r="E6936" t="s">
        <v>27</v>
      </c>
      <c r="F6936">
        <v>104179212</v>
      </c>
      <c r="G6936">
        <v>104179268</v>
      </c>
      <c r="J6936">
        <v>104181806</v>
      </c>
      <c r="K6936">
        <v>104179212</v>
      </c>
      <c r="L6936">
        <v>104179268</v>
      </c>
      <c r="N6936">
        <v>2</v>
      </c>
      <c r="Q6936" t="s">
        <v>16245</v>
      </c>
    </row>
    <row r="6937" spans="1:19" x14ac:dyDescent="0.25">
      <c r="A6937" t="s">
        <v>3114</v>
      </c>
      <c r="B6937">
        <v>-1</v>
      </c>
      <c r="C6937" t="s">
        <v>3129</v>
      </c>
      <c r="D6937" t="str">
        <f>INDEX(Transcripts[#Data], MATCH(Exons[[#This Row],[Transcript stable ID]], Transcripts[Transcript stable ID], 0), 4)</f>
        <v>NM_000136.2</v>
      </c>
      <c r="E6937" t="s">
        <v>27</v>
      </c>
      <c r="F6937">
        <v>98079808</v>
      </c>
      <c r="G6937">
        <v>98079984</v>
      </c>
      <c r="J6937">
        <v>98079984</v>
      </c>
      <c r="K6937">
        <v>98079808</v>
      </c>
      <c r="L6937">
        <v>98079984</v>
      </c>
      <c r="N6937">
        <v>1</v>
      </c>
      <c r="Q6937" t="s">
        <v>16246</v>
      </c>
    </row>
    <row r="6938" spans="1:19" x14ac:dyDescent="0.25">
      <c r="A6938" t="s">
        <v>3114</v>
      </c>
      <c r="B6938">
        <v>-1</v>
      </c>
      <c r="C6938" t="s">
        <v>3129</v>
      </c>
      <c r="D6938" t="str">
        <f>INDEX(Transcripts[#Data], MATCH(Exons[[#This Row],[Transcript stable ID]], Transcripts[Transcript stable ID], 0), 4)</f>
        <v>NM_000136.2</v>
      </c>
      <c r="E6938" t="s">
        <v>27</v>
      </c>
      <c r="F6938">
        <v>98011574</v>
      </c>
      <c r="G6938">
        <v>98011651</v>
      </c>
      <c r="J6938">
        <v>98079984</v>
      </c>
      <c r="K6938">
        <v>98011409</v>
      </c>
      <c r="L6938">
        <v>98011651</v>
      </c>
      <c r="N6938">
        <v>2</v>
      </c>
      <c r="O6938">
        <v>256</v>
      </c>
      <c r="P6938">
        <v>420</v>
      </c>
      <c r="Q6938" t="s">
        <v>16247</v>
      </c>
      <c r="R6938">
        <v>1</v>
      </c>
      <c r="S6938">
        <v>165</v>
      </c>
    </row>
    <row r="6939" spans="1:19" x14ac:dyDescent="0.25">
      <c r="A6939" t="s">
        <v>3114</v>
      </c>
      <c r="B6939">
        <v>-1</v>
      </c>
      <c r="C6939" t="s">
        <v>3129</v>
      </c>
      <c r="D6939" t="str">
        <f>INDEX(Transcripts[#Data], MATCH(Exons[[#This Row],[Transcript stable ID]], Transcripts[Transcript stable ID], 0), 4)</f>
        <v>NM_000136.2</v>
      </c>
      <c r="E6939" t="s">
        <v>27</v>
      </c>
      <c r="J6939">
        <v>98079984</v>
      </c>
      <c r="K6939">
        <v>98009714</v>
      </c>
      <c r="L6939">
        <v>98009798</v>
      </c>
      <c r="N6939">
        <v>3</v>
      </c>
      <c r="O6939">
        <v>421</v>
      </c>
      <c r="P6939">
        <v>505</v>
      </c>
      <c r="Q6939" t="s">
        <v>16248</v>
      </c>
      <c r="R6939">
        <v>166</v>
      </c>
      <c r="S6939">
        <v>250</v>
      </c>
    </row>
    <row r="6940" spans="1:19" x14ac:dyDescent="0.25">
      <c r="A6940" t="s">
        <v>3114</v>
      </c>
      <c r="B6940">
        <v>-1</v>
      </c>
      <c r="C6940" t="s">
        <v>3129</v>
      </c>
      <c r="D6940" t="str">
        <f>INDEX(Transcripts[#Data], MATCH(Exons[[#This Row],[Transcript stable ID]], Transcripts[Transcript stable ID], 0), 4)</f>
        <v>NM_000136.2</v>
      </c>
      <c r="E6940" t="s">
        <v>27</v>
      </c>
      <c r="J6940">
        <v>98079984</v>
      </c>
      <c r="K6940">
        <v>98002931</v>
      </c>
      <c r="L6940">
        <v>98003025</v>
      </c>
      <c r="N6940">
        <v>4</v>
      </c>
      <c r="O6940">
        <v>506</v>
      </c>
      <c r="P6940">
        <v>600</v>
      </c>
      <c r="Q6940" t="s">
        <v>16249</v>
      </c>
      <c r="R6940">
        <v>251</v>
      </c>
      <c r="S6940">
        <v>345</v>
      </c>
    </row>
    <row r="6941" spans="1:19" x14ac:dyDescent="0.25">
      <c r="A6941" t="s">
        <v>3114</v>
      </c>
      <c r="B6941">
        <v>-1</v>
      </c>
      <c r="C6941" t="s">
        <v>3129</v>
      </c>
      <c r="D6941" t="str">
        <f>INDEX(Transcripts[#Data], MATCH(Exons[[#This Row],[Transcript stable ID]], Transcripts[Transcript stable ID], 0), 4)</f>
        <v>NM_000136.2</v>
      </c>
      <c r="E6941" t="s">
        <v>27</v>
      </c>
      <c r="J6941">
        <v>98079984</v>
      </c>
      <c r="K6941">
        <v>97934319</v>
      </c>
      <c r="L6941">
        <v>97934429</v>
      </c>
      <c r="N6941">
        <v>5</v>
      </c>
      <c r="O6941">
        <v>601</v>
      </c>
      <c r="P6941">
        <v>711</v>
      </c>
      <c r="Q6941" t="s">
        <v>16250</v>
      </c>
      <c r="R6941">
        <v>346</v>
      </c>
      <c r="S6941">
        <v>456</v>
      </c>
    </row>
    <row r="6942" spans="1:19" x14ac:dyDescent="0.25">
      <c r="A6942" t="s">
        <v>3114</v>
      </c>
      <c r="B6942">
        <v>-1</v>
      </c>
      <c r="C6942" t="s">
        <v>3129</v>
      </c>
      <c r="D6942" t="str">
        <f>INDEX(Transcripts[#Data], MATCH(Exons[[#This Row],[Transcript stable ID]], Transcripts[Transcript stable ID], 0), 4)</f>
        <v>NM_000136.2</v>
      </c>
      <c r="E6942" t="s">
        <v>27</v>
      </c>
      <c r="J6942">
        <v>98079984</v>
      </c>
      <c r="K6942">
        <v>97933361</v>
      </c>
      <c r="L6942">
        <v>97933425</v>
      </c>
      <c r="N6942">
        <v>6</v>
      </c>
      <c r="O6942">
        <v>712</v>
      </c>
      <c r="P6942">
        <v>776</v>
      </c>
      <c r="Q6942" t="s">
        <v>16251</v>
      </c>
      <c r="R6942">
        <v>457</v>
      </c>
      <c r="S6942">
        <v>521</v>
      </c>
    </row>
    <row r="6943" spans="1:19" x14ac:dyDescent="0.25">
      <c r="A6943" t="s">
        <v>3114</v>
      </c>
      <c r="B6943">
        <v>-1</v>
      </c>
      <c r="C6943" t="s">
        <v>3129</v>
      </c>
      <c r="D6943" t="str">
        <f>INDEX(Transcripts[#Data], MATCH(Exons[[#This Row],[Transcript stable ID]], Transcripts[Transcript stable ID], 0), 4)</f>
        <v>NM_000136.2</v>
      </c>
      <c r="E6943" t="s">
        <v>27</v>
      </c>
      <c r="J6943">
        <v>98079984</v>
      </c>
      <c r="K6943">
        <v>97912205</v>
      </c>
      <c r="L6943">
        <v>97912369</v>
      </c>
      <c r="N6943">
        <v>7</v>
      </c>
      <c r="O6943">
        <v>777</v>
      </c>
      <c r="P6943">
        <v>941</v>
      </c>
      <c r="Q6943" t="s">
        <v>16252</v>
      </c>
      <c r="R6943">
        <v>522</v>
      </c>
      <c r="S6943">
        <v>686</v>
      </c>
    </row>
    <row r="6944" spans="1:19" x14ac:dyDescent="0.25">
      <c r="A6944" t="s">
        <v>3114</v>
      </c>
      <c r="B6944">
        <v>-1</v>
      </c>
      <c r="C6944" t="s">
        <v>3129</v>
      </c>
      <c r="D6944" t="str">
        <f>INDEX(Transcripts[#Data], MATCH(Exons[[#This Row],[Transcript stable ID]], Transcripts[Transcript stable ID], 0), 4)</f>
        <v>NM_000136.2</v>
      </c>
      <c r="E6944" t="s">
        <v>27</v>
      </c>
      <c r="J6944">
        <v>98079984</v>
      </c>
      <c r="K6944">
        <v>97897628</v>
      </c>
      <c r="L6944">
        <v>97897784</v>
      </c>
      <c r="N6944">
        <v>8</v>
      </c>
      <c r="O6944">
        <v>942</v>
      </c>
      <c r="P6944">
        <v>1098</v>
      </c>
      <c r="Q6944" t="s">
        <v>16253</v>
      </c>
      <c r="R6944">
        <v>687</v>
      </c>
      <c r="S6944">
        <v>843</v>
      </c>
    </row>
    <row r="6945" spans="1:19" x14ac:dyDescent="0.25">
      <c r="A6945" t="s">
        <v>3114</v>
      </c>
      <c r="B6945">
        <v>-1</v>
      </c>
      <c r="C6945" t="s">
        <v>3129</v>
      </c>
      <c r="D6945" t="str">
        <f>INDEX(Transcripts[#Data], MATCH(Exons[[#This Row],[Transcript stable ID]], Transcripts[Transcript stable ID], 0), 4)</f>
        <v>NM_000136.2</v>
      </c>
      <c r="E6945" t="s">
        <v>27</v>
      </c>
      <c r="J6945">
        <v>98079984</v>
      </c>
      <c r="K6945">
        <v>97888811</v>
      </c>
      <c r="L6945">
        <v>97888863</v>
      </c>
      <c r="N6945">
        <v>9</v>
      </c>
      <c r="O6945">
        <v>1099</v>
      </c>
      <c r="P6945">
        <v>1151</v>
      </c>
      <c r="Q6945" t="s">
        <v>16254</v>
      </c>
      <c r="R6945">
        <v>844</v>
      </c>
      <c r="S6945">
        <v>896</v>
      </c>
    </row>
    <row r="6946" spans="1:19" x14ac:dyDescent="0.25">
      <c r="A6946" t="s">
        <v>3114</v>
      </c>
      <c r="B6946">
        <v>-1</v>
      </c>
      <c r="C6946" t="s">
        <v>3129</v>
      </c>
      <c r="D6946" t="str">
        <f>INDEX(Transcripts[#Data], MATCH(Exons[[#This Row],[Transcript stable ID]], Transcripts[Transcript stable ID], 0), 4)</f>
        <v>NM_000136.2</v>
      </c>
      <c r="E6946" t="s">
        <v>27</v>
      </c>
      <c r="J6946">
        <v>98079984</v>
      </c>
      <c r="K6946">
        <v>97887368</v>
      </c>
      <c r="L6946">
        <v>97887467</v>
      </c>
      <c r="N6946">
        <v>10</v>
      </c>
      <c r="O6946">
        <v>1152</v>
      </c>
      <c r="P6946">
        <v>1251</v>
      </c>
      <c r="Q6946" t="s">
        <v>16255</v>
      </c>
      <c r="R6946">
        <v>897</v>
      </c>
      <c r="S6946">
        <v>996</v>
      </c>
    </row>
    <row r="6947" spans="1:19" x14ac:dyDescent="0.25">
      <c r="A6947" t="s">
        <v>3114</v>
      </c>
      <c r="B6947">
        <v>-1</v>
      </c>
      <c r="C6947" t="s">
        <v>3129</v>
      </c>
      <c r="D6947" t="str">
        <f>INDEX(Transcripts[#Data], MATCH(Exons[[#This Row],[Transcript stable ID]], Transcripts[Transcript stable ID], 0), 4)</f>
        <v>NM_000136.2</v>
      </c>
      <c r="E6947" t="s">
        <v>27</v>
      </c>
      <c r="J6947">
        <v>98079984</v>
      </c>
      <c r="K6947">
        <v>97879597</v>
      </c>
      <c r="L6947">
        <v>97879672</v>
      </c>
      <c r="N6947">
        <v>11</v>
      </c>
      <c r="O6947">
        <v>1252</v>
      </c>
      <c r="P6947">
        <v>1327</v>
      </c>
      <c r="Q6947" t="s">
        <v>16256</v>
      </c>
      <c r="R6947">
        <v>997</v>
      </c>
      <c r="S6947">
        <v>1072</v>
      </c>
    </row>
    <row r="6948" spans="1:19" x14ac:dyDescent="0.25">
      <c r="A6948" t="s">
        <v>3114</v>
      </c>
      <c r="B6948">
        <v>-1</v>
      </c>
      <c r="C6948" t="s">
        <v>3129</v>
      </c>
      <c r="D6948" t="str">
        <f>INDEX(Transcripts[#Data], MATCH(Exons[[#This Row],[Transcript stable ID]], Transcripts[Transcript stable ID], 0), 4)</f>
        <v>NM_000136.2</v>
      </c>
      <c r="E6948" t="s">
        <v>27</v>
      </c>
      <c r="J6948">
        <v>98079984</v>
      </c>
      <c r="K6948">
        <v>97876911</v>
      </c>
      <c r="L6948">
        <v>97876992</v>
      </c>
      <c r="N6948">
        <v>12</v>
      </c>
      <c r="O6948">
        <v>1328</v>
      </c>
      <c r="P6948">
        <v>1409</v>
      </c>
      <c r="Q6948" t="s">
        <v>16257</v>
      </c>
      <c r="R6948">
        <v>1073</v>
      </c>
      <c r="S6948">
        <v>1154</v>
      </c>
    </row>
    <row r="6949" spans="1:19" x14ac:dyDescent="0.25">
      <c r="A6949" t="s">
        <v>3114</v>
      </c>
      <c r="B6949">
        <v>-1</v>
      </c>
      <c r="C6949" t="s">
        <v>3129</v>
      </c>
      <c r="D6949" t="str">
        <f>INDEX(Transcripts[#Data], MATCH(Exons[[#This Row],[Transcript stable ID]], Transcripts[Transcript stable ID], 0), 4)</f>
        <v>NM_000136.2</v>
      </c>
      <c r="E6949" t="s">
        <v>27</v>
      </c>
      <c r="J6949">
        <v>98079984</v>
      </c>
      <c r="K6949">
        <v>97873745</v>
      </c>
      <c r="L6949">
        <v>97873919</v>
      </c>
      <c r="N6949">
        <v>13</v>
      </c>
      <c r="O6949">
        <v>1410</v>
      </c>
      <c r="P6949">
        <v>1584</v>
      </c>
      <c r="Q6949" t="s">
        <v>16258</v>
      </c>
      <c r="R6949">
        <v>1155</v>
      </c>
      <c r="S6949">
        <v>1329</v>
      </c>
    </row>
    <row r="6950" spans="1:19" x14ac:dyDescent="0.25">
      <c r="A6950" t="s">
        <v>3114</v>
      </c>
      <c r="B6950">
        <v>-1</v>
      </c>
      <c r="C6950" t="s">
        <v>3129</v>
      </c>
      <c r="D6950" t="str">
        <f>INDEX(Transcripts[#Data], MATCH(Exons[[#This Row],[Transcript stable ID]], Transcripts[Transcript stable ID], 0), 4)</f>
        <v>NM_000136.2</v>
      </c>
      <c r="E6950" t="s">
        <v>27</v>
      </c>
      <c r="J6950">
        <v>98079984</v>
      </c>
      <c r="K6950">
        <v>97869348</v>
      </c>
      <c r="L6950">
        <v>97869551</v>
      </c>
      <c r="N6950">
        <v>14</v>
      </c>
      <c r="O6950">
        <v>1585</v>
      </c>
      <c r="P6950">
        <v>1788</v>
      </c>
      <c r="Q6950" t="s">
        <v>16259</v>
      </c>
      <c r="R6950">
        <v>1330</v>
      </c>
      <c r="S6950">
        <v>1533</v>
      </c>
    </row>
    <row r="6951" spans="1:19" x14ac:dyDescent="0.25">
      <c r="A6951" t="s">
        <v>3114</v>
      </c>
      <c r="B6951">
        <v>-1</v>
      </c>
      <c r="C6951" t="s">
        <v>3129</v>
      </c>
      <c r="D6951" t="str">
        <f>INDEX(Transcripts[#Data], MATCH(Exons[[#This Row],[Transcript stable ID]], Transcripts[Transcript stable ID], 0), 4)</f>
        <v>NM_000136.2</v>
      </c>
      <c r="E6951" t="s">
        <v>27</v>
      </c>
      <c r="H6951">
        <v>97861336</v>
      </c>
      <c r="I6951">
        <v>97863988</v>
      </c>
      <c r="J6951">
        <v>98079984</v>
      </c>
      <c r="K6951">
        <v>97861336</v>
      </c>
      <c r="L6951">
        <v>97864132</v>
      </c>
      <c r="N6951">
        <v>15</v>
      </c>
      <c r="O6951">
        <v>1789</v>
      </c>
      <c r="P6951">
        <v>1932</v>
      </c>
      <c r="Q6951" t="s">
        <v>16260</v>
      </c>
      <c r="R6951">
        <v>1534</v>
      </c>
      <c r="S6951">
        <v>1677</v>
      </c>
    </row>
    <row r="6952" spans="1:19" x14ac:dyDescent="0.25">
      <c r="A6952" t="s">
        <v>3114</v>
      </c>
      <c r="B6952">
        <v>-1</v>
      </c>
      <c r="C6952" t="s">
        <v>3134</v>
      </c>
      <c r="D6952" t="str">
        <f>INDEX(Transcripts[#Data], MATCH(Exons[[#This Row],[Transcript stable ID]], Transcripts[Transcript stable ID], 0), 4)</f>
        <v>NM_001243743.1</v>
      </c>
      <c r="E6952" t="s">
        <v>27</v>
      </c>
      <c r="F6952">
        <v>98011574</v>
      </c>
      <c r="G6952">
        <v>98011651</v>
      </c>
      <c r="J6952">
        <v>98079507</v>
      </c>
      <c r="K6952">
        <v>98011409</v>
      </c>
      <c r="L6952">
        <v>98011651</v>
      </c>
      <c r="N6952">
        <v>2</v>
      </c>
      <c r="O6952">
        <v>176</v>
      </c>
      <c r="P6952">
        <v>340</v>
      </c>
      <c r="Q6952" t="s">
        <v>16247</v>
      </c>
      <c r="R6952">
        <v>1</v>
      </c>
      <c r="S6952">
        <v>165</v>
      </c>
    </row>
    <row r="6953" spans="1:19" x14ac:dyDescent="0.25">
      <c r="A6953" t="s">
        <v>3114</v>
      </c>
      <c r="B6953">
        <v>-1</v>
      </c>
      <c r="C6953" t="s">
        <v>3134</v>
      </c>
      <c r="D6953" t="str">
        <f>INDEX(Transcripts[#Data], MATCH(Exons[[#This Row],[Transcript stable ID]], Transcripts[Transcript stable ID], 0), 4)</f>
        <v>NM_001243743.1</v>
      </c>
      <c r="E6953" t="s">
        <v>27</v>
      </c>
      <c r="J6953">
        <v>98079507</v>
      </c>
      <c r="K6953">
        <v>98009714</v>
      </c>
      <c r="L6953">
        <v>98009798</v>
      </c>
      <c r="N6953">
        <v>3</v>
      </c>
      <c r="O6953">
        <v>341</v>
      </c>
      <c r="P6953">
        <v>425</v>
      </c>
      <c r="Q6953" t="s">
        <v>16248</v>
      </c>
      <c r="R6953">
        <v>166</v>
      </c>
      <c r="S6953">
        <v>250</v>
      </c>
    </row>
    <row r="6954" spans="1:19" x14ac:dyDescent="0.25">
      <c r="A6954" t="s">
        <v>3114</v>
      </c>
      <c r="B6954">
        <v>-1</v>
      </c>
      <c r="C6954" t="s">
        <v>3134</v>
      </c>
      <c r="D6954" t="str">
        <f>INDEX(Transcripts[#Data], MATCH(Exons[[#This Row],[Transcript stable ID]], Transcripts[Transcript stable ID], 0), 4)</f>
        <v>NM_001243743.1</v>
      </c>
      <c r="E6954" t="s">
        <v>27</v>
      </c>
      <c r="J6954">
        <v>98079507</v>
      </c>
      <c r="K6954">
        <v>98002931</v>
      </c>
      <c r="L6954">
        <v>98003025</v>
      </c>
      <c r="N6954">
        <v>4</v>
      </c>
      <c r="O6954">
        <v>426</v>
      </c>
      <c r="P6954">
        <v>520</v>
      </c>
      <c r="Q6954" t="s">
        <v>16249</v>
      </c>
      <c r="R6954">
        <v>251</v>
      </c>
      <c r="S6954">
        <v>345</v>
      </c>
    </row>
    <row r="6955" spans="1:19" x14ac:dyDescent="0.25">
      <c r="A6955" t="s">
        <v>3114</v>
      </c>
      <c r="B6955">
        <v>-1</v>
      </c>
      <c r="C6955" t="s">
        <v>3134</v>
      </c>
      <c r="D6955" t="str">
        <f>INDEX(Transcripts[#Data], MATCH(Exons[[#This Row],[Transcript stable ID]], Transcripts[Transcript stable ID], 0), 4)</f>
        <v>NM_001243743.1</v>
      </c>
      <c r="E6955" t="s">
        <v>27</v>
      </c>
      <c r="J6955">
        <v>98079507</v>
      </c>
      <c r="K6955">
        <v>97934319</v>
      </c>
      <c r="L6955">
        <v>97934429</v>
      </c>
      <c r="N6955">
        <v>5</v>
      </c>
      <c r="O6955">
        <v>521</v>
      </c>
      <c r="P6955">
        <v>631</v>
      </c>
      <c r="Q6955" t="s">
        <v>16250</v>
      </c>
      <c r="R6955">
        <v>346</v>
      </c>
      <c r="S6955">
        <v>456</v>
      </c>
    </row>
    <row r="6956" spans="1:19" x14ac:dyDescent="0.25">
      <c r="A6956" t="s">
        <v>3114</v>
      </c>
      <c r="B6956">
        <v>-1</v>
      </c>
      <c r="C6956" t="s">
        <v>3134</v>
      </c>
      <c r="D6956" t="str">
        <f>INDEX(Transcripts[#Data], MATCH(Exons[[#This Row],[Transcript stable ID]], Transcripts[Transcript stable ID], 0), 4)</f>
        <v>NM_001243743.1</v>
      </c>
      <c r="E6956" t="s">
        <v>27</v>
      </c>
      <c r="J6956">
        <v>98079507</v>
      </c>
      <c r="K6956">
        <v>97933361</v>
      </c>
      <c r="L6956">
        <v>97933425</v>
      </c>
      <c r="N6956">
        <v>6</v>
      </c>
      <c r="O6956">
        <v>632</v>
      </c>
      <c r="P6956">
        <v>696</v>
      </c>
      <c r="Q6956" t="s">
        <v>16251</v>
      </c>
      <c r="R6956">
        <v>457</v>
      </c>
      <c r="S6956">
        <v>521</v>
      </c>
    </row>
    <row r="6957" spans="1:19" x14ac:dyDescent="0.25">
      <c r="A6957" t="s">
        <v>3114</v>
      </c>
      <c r="B6957">
        <v>-1</v>
      </c>
      <c r="C6957" t="s">
        <v>3134</v>
      </c>
      <c r="D6957" t="str">
        <f>INDEX(Transcripts[#Data], MATCH(Exons[[#This Row],[Transcript stable ID]], Transcripts[Transcript stable ID], 0), 4)</f>
        <v>NM_001243743.1</v>
      </c>
      <c r="E6957" t="s">
        <v>27</v>
      </c>
      <c r="J6957">
        <v>98079507</v>
      </c>
      <c r="K6957">
        <v>97912205</v>
      </c>
      <c r="L6957">
        <v>97912369</v>
      </c>
      <c r="N6957">
        <v>7</v>
      </c>
      <c r="O6957">
        <v>697</v>
      </c>
      <c r="P6957">
        <v>861</v>
      </c>
      <c r="Q6957" t="s">
        <v>16252</v>
      </c>
      <c r="R6957">
        <v>522</v>
      </c>
      <c r="S6957">
        <v>686</v>
      </c>
    </row>
    <row r="6958" spans="1:19" x14ac:dyDescent="0.25">
      <c r="A6958" t="s">
        <v>3114</v>
      </c>
      <c r="B6958">
        <v>-1</v>
      </c>
      <c r="C6958" t="s">
        <v>3134</v>
      </c>
      <c r="D6958" t="str">
        <f>INDEX(Transcripts[#Data], MATCH(Exons[[#This Row],[Transcript stable ID]], Transcripts[Transcript stable ID], 0), 4)</f>
        <v>NM_001243743.1</v>
      </c>
      <c r="E6958" t="s">
        <v>27</v>
      </c>
      <c r="J6958">
        <v>98079507</v>
      </c>
      <c r="K6958">
        <v>97897628</v>
      </c>
      <c r="L6958">
        <v>97897784</v>
      </c>
      <c r="N6958">
        <v>8</v>
      </c>
      <c r="O6958">
        <v>862</v>
      </c>
      <c r="P6958">
        <v>1018</v>
      </c>
      <c r="Q6958" t="s">
        <v>16253</v>
      </c>
      <c r="R6958">
        <v>687</v>
      </c>
      <c r="S6958">
        <v>843</v>
      </c>
    </row>
    <row r="6959" spans="1:19" x14ac:dyDescent="0.25">
      <c r="A6959" t="s">
        <v>3114</v>
      </c>
      <c r="B6959">
        <v>-1</v>
      </c>
      <c r="C6959" t="s">
        <v>3134</v>
      </c>
      <c r="D6959" t="str">
        <f>INDEX(Transcripts[#Data], MATCH(Exons[[#This Row],[Transcript stable ID]], Transcripts[Transcript stable ID], 0), 4)</f>
        <v>NM_001243743.1</v>
      </c>
      <c r="E6959" t="s">
        <v>27</v>
      </c>
      <c r="J6959">
        <v>98079507</v>
      </c>
      <c r="K6959">
        <v>97888811</v>
      </c>
      <c r="L6959">
        <v>97888863</v>
      </c>
      <c r="N6959">
        <v>9</v>
      </c>
      <c r="O6959">
        <v>1019</v>
      </c>
      <c r="P6959">
        <v>1071</v>
      </c>
      <c r="Q6959" t="s">
        <v>16254</v>
      </c>
      <c r="R6959">
        <v>844</v>
      </c>
      <c r="S6959">
        <v>896</v>
      </c>
    </row>
    <row r="6960" spans="1:19" x14ac:dyDescent="0.25">
      <c r="A6960" t="s">
        <v>3114</v>
      </c>
      <c r="B6960">
        <v>-1</v>
      </c>
      <c r="C6960" t="s">
        <v>3134</v>
      </c>
      <c r="D6960" t="str">
        <f>INDEX(Transcripts[#Data], MATCH(Exons[[#This Row],[Transcript stable ID]], Transcripts[Transcript stable ID], 0), 4)</f>
        <v>NM_001243743.1</v>
      </c>
      <c r="E6960" t="s">
        <v>27</v>
      </c>
      <c r="J6960">
        <v>98079507</v>
      </c>
      <c r="K6960">
        <v>97887368</v>
      </c>
      <c r="L6960">
        <v>97887467</v>
      </c>
      <c r="N6960">
        <v>10</v>
      </c>
      <c r="O6960">
        <v>1072</v>
      </c>
      <c r="P6960">
        <v>1171</v>
      </c>
      <c r="Q6960" t="s">
        <v>16255</v>
      </c>
      <c r="R6960">
        <v>897</v>
      </c>
      <c r="S6960">
        <v>996</v>
      </c>
    </row>
    <row r="6961" spans="1:19" x14ac:dyDescent="0.25">
      <c r="A6961" t="s">
        <v>3114</v>
      </c>
      <c r="B6961">
        <v>-1</v>
      </c>
      <c r="C6961" t="s">
        <v>3134</v>
      </c>
      <c r="D6961" t="str">
        <f>INDEX(Transcripts[#Data], MATCH(Exons[[#This Row],[Transcript stable ID]], Transcripts[Transcript stable ID], 0), 4)</f>
        <v>NM_001243743.1</v>
      </c>
      <c r="E6961" t="s">
        <v>27</v>
      </c>
      <c r="J6961">
        <v>98079507</v>
      </c>
      <c r="K6961">
        <v>97879597</v>
      </c>
      <c r="L6961">
        <v>97879672</v>
      </c>
      <c r="N6961">
        <v>11</v>
      </c>
      <c r="O6961">
        <v>1172</v>
      </c>
      <c r="P6961">
        <v>1247</v>
      </c>
      <c r="Q6961" t="s">
        <v>16256</v>
      </c>
      <c r="R6961">
        <v>997</v>
      </c>
      <c r="S6961">
        <v>1072</v>
      </c>
    </row>
    <row r="6962" spans="1:19" x14ac:dyDescent="0.25">
      <c r="A6962" t="s">
        <v>3114</v>
      </c>
      <c r="B6962">
        <v>-1</v>
      </c>
      <c r="C6962" t="s">
        <v>3134</v>
      </c>
      <c r="D6962" t="str">
        <f>INDEX(Transcripts[#Data], MATCH(Exons[[#This Row],[Transcript stable ID]], Transcripts[Transcript stable ID], 0), 4)</f>
        <v>NM_001243743.1</v>
      </c>
      <c r="E6962" t="s">
        <v>27</v>
      </c>
      <c r="J6962">
        <v>98079507</v>
      </c>
      <c r="K6962">
        <v>97876911</v>
      </c>
      <c r="L6962">
        <v>97876992</v>
      </c>
      <c r="N6962">
        <v>12</v>
      </c>
      <c r="O6962">
        <v>1248</v>
      </c>
      <c r="P6962">
        <v>1329</v>
      </c>
      <c r="Q6962" t="s">
        <v>16257</v>
      </c>
      <c r="R6962">
        <v>1073</v>
      </c>
      <c r="S6962">
        <v>1154</v>
      </c>
    </row>
    <row r="6963" spans="1:19" x14ac:dyDescent="0.25">
      <c r="A6963" t="s">
        <v>3114</v>
      </c>
      <c r="B6963">
        <v>-1</v>
      </c>
      <c r="C6963" t="s">
        <v>3134</v>
      </c>
      <c r="D6963" t="str">
        <f>INDEX(Transcripts[#Data], MATCH(Exons[[#This Row],[Transcript stable ID]], Transcripts[Transcript stable ID], 0), 4)</f>
        <v>NM_001243743.1</v>
      </c>
      <c r="E6963" t="s">
        <v>27</v>
      </c>
      <c r="J6963">
        <v>98079507</v>
      </c>
      <c r="K6963">
        <v>97873745</v>
      </c>
      <c r="L6963">
        <v>97873919</v>
      </c>
      <c r="N6963">
        <v>13</v>
      </c>
      <c r="O6963">
        <v>1330</v>
      </c>
      <c r="P6963">
        <v>1504</v>
      </c>
      <c r="Q6963" t="s">
        <v>16258</v>
      </c>
      <c r="R6963">
        <v>1155</v>
      </c>
      <c r="S6963">
        <v>1329</v>
      </c>
    </row>
    <row r="6964" spans="1:19" x14ac:dyDescent="0.25">
      <c r="A6964" t="s">
        <v>3114</v>
      </c>
      <c r="B6964">
        <v>-1</v>
      </c>
      <c r="C6964" t="s">
        <v>3134</v>
      </c>
      <c r="D6964" t="str">
        <f>INDEX(Transcripts[#Data], MATCH(Exons[[#This Row],[Transcript stable ID]], Transcripts[Transcript stable ID], 0), 4)</f>
        <v>NM_001243743.1</v>
      </c>
      <c r="E6964" t="s">
        <v>27</v>
      </c>
      <c r="J6964">
        <v>98079507</v>
      </c>
      <c r="K6964">
        <v>97869348</v>
      </c>
      <c r="L6964">
        <v>97869551</v>
      </c>
      <c r="N6964">
        <v>14</v>
      </c>
      <c r="O6964">
        <v>1505</v>
      </c>
      <c r="P6964">
        <v>1708</v>
      </c>
      <c r="Q6964" t="s">
        <v>16259</v>
      </c>
      <c r="R6964">
        <v>1330</v>
      </c>
      <c r="S6964">
        <v>1533</v>
      </c>
    </row>
    <row r="6965" spans="1:19" x14ac:dyDescent="0.25">
      <c r="A6965" t="s">
        <v>3114</v>
      </c>
      <c r="B6965">
        <v>-1</v>
      </c>
      <c r="C6965" t="s">
        <v>3134</v>
      </c>
      <c r="D6965" t="str">
        <f>INDEX(Transcripts[#Data], MATCH(Exons[[#This Row],[Transcript stable ID]], Transcripts[Transcript stable ID], 0), 4)</f>
        <v>NM_001243743.1</v>
      </c>
      <c r="E6965" t="s">
        <v>27</v>
      </c>
      <c r="F6965">
        <v>98079411</v>
      </c>
      <c r="G6965">
        <v>98079507</v>
      </c>
      <c r="J6965">
        <v>98079507</v>
      </c>
      <c r="K6965">
        <v>98079411</v>
      </c>
      <c r="L6965">
        <v>98079507</v>
      </c>
      <c r="N6965">
        <v>1</v>
      </c>
      <c r="Q6965" t="s">
        <v>16261</v>
      </c>
    </row>
    <row r="6966" spans="1:19" x14ac:dyDescent="0.25">
      <c r="A6966" t="s">
        <v>3114</v>
      </c>
      <c r="B6966">
        <v>-1</v>
      </c>
      <c r="C6966" t="s">
        <v>3134</v>
      </c>
      <c r="D6966" t="str">
        <f>INDEX(Transcripts[#Data], MATCH(Exons[[#This Row],[Transcript stable ID]], Transcripts[Transcript stable ID], 0), 4)</f>
        <v>NM_001243743.1</v>
      </c>
      <c r="E6966" t="s">
        <v>27</v>
      </c>
      <c r="H6966">
        <v>97861337</v>
      </c>
      <c r="I6966">
        <v>97863988</v>
      </c>
      <c r="J6966">
        <v>98079507</v>
      </c>
      <c r="K6966">
        <v>97861337</v>
      </c>
      <c r="L6966">
        <v>97864132</v>
      </c>
      <c r="N6966">
        <v>15</v>
      </c>
      <c r="O6966">
        <v>1709</v>
      </c>
      <c r="P6966">
        <v>1852</v>
      </c>
      <c r="Q6966" t="s">
        <v>16262</v>
      </c>
      <c r="R6966">
        <v>1534</v>
      </c>
      <c r="S6966">
        <v>1677</v>
      </c>
    </row>
    <row r="6967" spans="1:19" x14ac:dyDescent="0.25">
      <c r="A6967" t="s">
        <v>6287</v>
      </c>
      <c r="B6967">
        <v>-1</v>
      </c>
      <c r="C6967" t="s">
        <v>6288</v>
      </c>
      <c r="D6967" t="str">
        <f>INDEX(Transcripts[#Data], MATCH(Exons[[#This Row],[Transcript stable ID]], Transcripts[Transcript stable ID], 0), 4)</f>
        <v>NM_001005195.1</v>
      </c>
      <c r="E6967" t="s">
        <v>27</v>
      </c>
      <c r="F6967">
        <v>124413551</v>
      </c>
      <c r="G6967">
        <v>124413575</v>
      </c>
      <c r="H6967">
        <v>124412578</v>
      </c>
      <c r="I6967">
        <v>124412617</v>
      </c>
      <c r="J6967">
        <v>124413575</v>
      </c>
      <c r="K6967">
        <v>124412578</v>
      </c>
      <c r="L6967">
        <v>124413575</v>
      </c>
      <c r="M6967">
        <v>1</v>
      </c>
      <c r="N6967">
        <v>1</v>
      </c>
      <c r="O6967">
        <v>26</v>
      </c>
      <c r="P6967">
        <v>958</v>
      </c>
      <c r="Q6967" t="s">
        <v>16263</v>
      </c>
      <c r="R6967">
        <v>1</v>
      </c>
      <c r="S6967">
        <v>933</v>
      </c>
    </row>
    <row r="6968" spans="1:19" x14ac:dyDescent="0.25">
      <c r="A6968" t="s">
        <v>2192</v>
      </c>
      <c r="B6968">
        <v>-1</v>
      </c>
      <c r="C6968" t="s">
        <v>2207</v>
      </c>
      <c r="D6968" t="str">
        <f>INDEX(Transcripts[#Data], MATCH(Exons[[#This Row],[Transcript stable ID]], Transcripts[Transcript stable ID], 0), 4)</f>
        <v>NM_016222.3</v>
      </c>
      <c r="E6968" t="s">
        <v>27</v>
      </c>
      <c r="J6968">
        <v>176944470</v>
      </c>
      <c r="K6968">
        <v>176943289</v>
      </c>
      <c r="L6968">
        <v>176943448</v>
      </c>
      <c r="N6968">
        <v>3</v>
      </c>
      <c r="O6968">
        <v>663</v>
      </c>
      <c r="P6968">
        <v>822</v>
      </c>
      <c r="Q6968" t="s">
        <v>16264</v>
      </c>
      <c r="R6968">
        <v>139</v>
      </c>
      <c r="S6968">
        <v>298</v>
      </c>
    </row>
    <row r="6969" spans="1:19" x14ac:dyDescent="0.25">
      <c r="A6969" t="s">
        <v>2192</v>
      </c>
      <c r="B6969">
        <v>-1</v>
      </c>
      <c r="C6969" t="s">
        <v>2207</v>
      </c>
      <c r="D6969" t="str">
        <f>INDEX(Transcripts[#Data], MATCH(Exons[[#This Row],[Transcript stable ID]], Transcripts[Transcript stable ID], 0), 4)</f>
        <v>NM_016222.3</v>
      </c>
      <c r="E6969" t="s">
        <v>27</v>
      </c>
      <c r="J6969">
        <v>176944470</v>
      </c>
      <c r="K6969">
        <v>176943120</v>
      </c>
      <c r="L6969">
        <v>176943194</v>
      </c>
      <c r="N6969">
        <v>4</v>
      </c>
      <c r="O6969">
        <v>823</v>
      </c>
      <c r="P6969">
        <v>897</v>
      </c>
      <c r="Q6969" t="s">
        <v>16265</v>
      </c>
      <c r="R6969">
        <v>299</v>
      </c>
      <c r="S6969">
        <v>373</v>
      </c>
    </row>
    <row r="6970" spans="1:19" x14ac:dyDescent="0.25">
      <c r="A6970" t="s">
        <v>2192</v>
      </c>
      <c r="B6970">
        <v>-1</v>
      </c>
      <c r="C6970" t="s">
        <v>2207</v>
      </c>
      <c r="D6970" t="str">
        <f>INDEX(Transcripts[#Data], MATCH(Exons[[#This Row],[Transcript stable ID]], Transcripts[Transcript stable ID], 0), 4)</f>
        <v>NM_016222.3</v>
      </c>
      <c r="E6970" t="s">
        <v>27</v>
      </c>
      <c r="J6970">
        <v>176944470</v>
      </c>
      <c r="K6970">
        <v>176942930</v>
      </c>
      <c r="L6970">
        <v>176942990</v>
      </c>
      <c r="N6970">
        <v>5</v>
      </c>
      <c r="O6970">
        <v>898</v>
      </c>
      <c r="P6970">
        <v>958</v>
      </c>
      <c r="Q6970" t="s">
        <v>16266</v>
      </c>
      <c r="R6970">
        <v>374</v>
      </c>
      <c r="S6970">
        <v>434</v>
      </c>
    </row>
    <row r="6971" spans="1:19" x14ac:dyDescent="0.25">
      <c r="A6971" t="s">
        <v>2192</v>
      </c>
      <c r="B6971">
        <v>-1</v>
      </c>
      <c r="C6971" t="s">
        <v>2207</v>
      </c>
      <c r="D6971" t="str">
        <f>INDEX(Transcripts[#Data], MATCH(Exons[[#This Row],[Transcript stable ID]], Transcripts[Transcript stable ID], 0), 4)</f>
        <v>NM_016222.3</v>
      </c>
      <c r="E6971" t="s">
        <v>27</v>
      </c>
      <c r="J6971">
        <v>176944470</v>
      </c>
      <c r="K6971">
        <v>176942686</v>
      </c>
      <c r="L6971">
        <v>176942822</v>
      </c>
      <c r="N6971">
        <v>6</v>
      </c>
      <c r="O6971">
        <v>959</v>
      </c>
      <c r="P6971">
        <v>1095</v>
      </c>
      <c r="Q6971" t="s">
        <v>16267</v>
      </c>
      <c r="R6971">
        <v>435</v>
      </c>
      <c r="S6971">
        <v>571</v>
      </c>
    </row>
    <row r="6972" spans="1:19" x14ac:dyDescent="0.25">
      <c r="A6972" t="s">
        <v>2192</v>
      </c>
      <c r="B6972">
        <v>-1</v>
      </c>
      <c r="C6972" t="s">
        <v>2207</v>
      </c>
      <c r="D6972" t="str">
        <f>INDEX(Transcripts[#Data], MATCH(Exons[[#This Row],[Transcript stable ID]], Transcripts[Transcript stable ID], 0), 4)</f>
        <v>NM_016222.3</v>
      </c>
      <c r="E6972" t="s">
        <v>27</v>
      </c>
      <c r="J6972">
        <v>176944470</v>
      </c>
      <c r="K6972">
        <v>176942187</v>
      </c>
      <c r="L6972">
        <v>176942259</v>
      </c>
      <c r="N6972">
        <v>7</v>
      </c>
      <c r="O6972">
        <v>1096</v>
      </c>
      <c r="P6972">
        <v>1168</v>
      </c>
      <c r="Q6972" t="s">
        <v>16268</v>
      </c>
      <c r="R6972">
        <v>572</v>
      </c>
      <c r="S6972">
        <v>644</v>
      </c>
    </row>
    <row r="6973" spans="1:19" x14ac:dyDescent="0.25">
      <c r="A6973" t="s">
        <v>2192</v>
      </c>
      <c r="B6973">
        <v>-1</v>
      </c>
      <c r="C6973" t="s">
        <v>2207</v>
      </c>
      <c r="D6973" t="str">
        <f>INDEX(Transcripts[#Data], MATCH(Exons[[#This Row],[Transcript stable ID]], Transcripts[Transcript stable ID], 0), 4)</f>
        <v>NM_016222.3</v>
      </c>
      <c r="E6973" t="s">
        <v>27</v>
      </c>
      <c r="J6973">
        <v>176944470</v>
      </c>
      <c r="K6973">
        <v>176941917</v>
      </c>
      <c r="L6973">
        <v>176942070</v>
      </c>
      <c r="N6973">
        <v>8</v>
      </c>
      <c r="O6973">
        <v>1169</v>
      </c>
      <c r="P6973">
        <v>1322</v>
      </c>
      <c r="Q6973" t="s">
        <v>16269</v>
      </c>
      <c r="R6973">
        <v>645</v>
      </c>
      <c r="S6973">
        <v>798</v>
      </c>
    </row>
    <row r="6974" spans="1:19" x14ac:dyDescent="0.25">
      <c r="A6974" t="s">
        <v>2192</v>
      </c>
      <c r="B6974">
        <v>-1</v>
      </c>
      <c r="C6974" t="s">
        <v>2207</v>
      </c>
      <c r="D6974" t="str">
        <f>INDEX(Transcripts[#Data], MATCH(Exons[[#This Row],[Transcript stable ID]], Transcripts[Transcript stable ID], 0), 4)</f>
        <v>NM_016222.3</v>
      </c>
      <c r="E6974" t="s">
        <v>27</v>
      </c>
      <c r="J6974">
        <v>176944470</v>
      </c>
      <c r="K6974">
        <v>176941702</v>
      </c>
      <c r="L6974">
        <v>176941838</v>
      </c>
      <c r="N6974">
        <v>9</v>
      </c>
      <c r="O6974">
        <v>1323</v>
      </c>
      <c r="P6974">
        <v>1459</v>
      </c>
      <c r="Q6974" t="s">
        <v>16270</v>
      </c>
      <c r="R6974">
        <v>799</v>
      </c>
      <c r="S6974">
        <v>935</v>
      </c>
    </row>
    <row r="6975" spans="1:19" x14ac:dyDescent="0.25">
      <c r="A6975" t="s">
        <v>2192</v>
      </c>
      <c r="B6975">
        <v>-1</v>
      </c>
      <c r="C6975" t="s">
        <v>2207</v>
      </c>
      <c r="D6975" t="str">
        <f>INDEX(Transcripts[#Data], MATCH(Exons[[#This Row],[Transcript stable ID]], Transcripts[Transcript stable ID], 0), 4)</f>
        <v>NM_016222.3</v>
      </c>
      <c r="E6975" t="s">
        <v>27</v>
      </c>
      <c r="J6975">
        <v>176944470</v>
      </c>
      <c r="K6975">
        <v>176940686</v>
      </c>
      <c r="L6975">
        <v>176940848</v>
      </c>
      <c r="N6975">
        <v>10</v>
      </c>
      <c r="O6975">
        <v>1460</v>
      </c>
      <c r="P6975">
        <v>1622</v>
      </c>
      <c r="Q6975" t="s">
        <v>16271</v>
      </c>
      <c r="R6975">
        <v>936</v>
      </c>
      <c r="S6975">
        <v>1098</v>
      </c>
    </row>
    <row r="6976" spans="1:19" x14ac:dyDescent="0.25">
      <c r="A6976" t="s">
        <v>2192</v>
      </c>
      <c r="B6976">
        <v>-1</v>
      </c>
      <c r="C6976" t="s">
        <v>2207</v>
      </c>
      <c r="D6976" t="str">
        <f>INDEX(Transcripts[#Data], MATCH(Exons[[#This Row],[Transcript stable ID]], Transcripts[Transcript stable ID], 0), 4)</f>
        <v>NM_016222.3</v>
      </c>
      <c r="E6976" t="s">
        <v>27</v>
      </c>
      <c r="J6976">
        <v>176944470</v>
      </c>
      <c r="K6976">
        <v>176940354</v>
      </c>
      <c r="L6976">
        <v>176940485</v>
      </c>
      <c r="N6976">
        <v>11</v>
      </c>
      <c r="O6976">
        <v>1623</v>
      </c>
      <c r="P6976">
        <v>1754</v>
      </c>
      <c r="Q6976" t="s">
        <v>16272</v>
      </c>
      <c r="R6976">
        <v>1099</v>
      </c>
      <c r="S6976">
        <v>1230</v>
      </c>
    </row>
    <row r="6977" spans="1:19" x14ac:dyDescent="0.25">
      <c r="A6977" t="s">
        <v>2192</v>
      </c>
      <c r="B6977">
        <v>-1</v>
      </c>
      <c r="C6977" t="s">
        <v>2207</v>
      </c>
      <c r="D6977" t="str">
        <f>INDEX(Transcripts[#Data], MATCH(Exons[[#This Row],[Transcript stable ID]], Transcripts[Transcript stable ID], 0), 4)</f>
        <v>NM_016222.3</v>
      </c>
      <c r="E6977" t="s">
        <v>27</v>
      </c>
      <c r="J6977">
        <v>176944470</v>
      </c>
      <c r="K6977">
        <v>176940012</v>
      </c>
      <c r="L6977">
        <v>176940083</v>
      </c>
      <c r="N6977">
        <v>12</v>
      </c>
      <c r="O6977">
        <v>1755</v>
      </c>
      <c r="P6977">
        <v>1826</v>
      </c>
      <c r="Q6977" t="s">
        <v>16273</v>
      </c>
      <c r="R6977">
        <v>1231</v>
      </c>
      <c r="S6977">
        <v>1302</v>
      </c>
    </row>
    <row r="6978" spans="1:19" x14ac:dyDescent="0.25">
      <c r="A6978" t="s">
        <v>2192</v>
      </c>
      <c r="B6978">
        <v>-1</v>
      </c>
      <c r="C6978" t="s">
        <v>2207</v>
      </c>
      <c r="D6978" t="str">
        <f>INDEX(Transcripts[#Data], MATCH(Exons[[#This Row],[Transcript stable ID]], Transcripts[Transcript stable ID], 0), 4)</f>
        <v>NM_016222.3</v>
      </c>
      <c r="E6978" t="s">
        <v>27</v>
      </c>
      <c r="J6978">
        <v>176944470</v>
      </c>
      <c r="K6978">
        <v>176939781</v>
      </c>
      <c r="L6978">
        <v>176939877</v>
      </c>
      <c r="N6978">
        <v>13</v>
      </c>
      <c r="O6978">
        <v>1827</v>
      </c>
      <c r="P6978">
        <v>1923</v>
      </c>
      <c r="Q6978" t="s">
        <v>16274</v>
      </c>
      <c r="R6978">
        <v>1303</v>
      </c>
      <c r="S6978">
        <v>1399</v>
      </c>
    </row>
    <row r="6979" spans="1:19" x14ac:dyDescent="0.25">
      <c r="A6979" t="s">
        <v>2192</v>
      </c>
      <c r="B6979">
        <v>-1</v>
      </c>
      <c r="C6979" t="s">
        <v>2207</v>
      </c>
      <c r="D6979" t="str">
        <f>INDEX(Transcripts[#Data], MATCH(Exons[[#This Row],[Transcript stable ID]], Transcripts[Transcript stable ID], 0), 4)</f>
        <v>NM_016222.3</v>
      </c>
      <c r="E6979" t="s">
        <v>27</v>
      </c>
      <c r="J6979">
        <v>176944470</v>
      </c>
      <c r="K6979">
        <v>176939497</v>
      </c>
      <c r="L6979">
        <v>176939646</v>
      </c>
      <c r="N6979">
        <v>14</v>
      </c>
      <c r="O6979">
        <v>1924</v>
      </c>
      <c r="P6979">
        <v>2073</v>
      </c>
      <c r="Q6979" t="s">
        <v>16275</v>
      </c>
      <c r="R6979">
        <v>1400</v>
      </c>
      <c r="S6979">
        <v>1549</v>
      </c>
    </row>
    <row r="6980" spans="1:19" x14ac:dyDescent="0.25">
      <c r="A6980" t="s">
        <v>2192</v>
      </c>
      <c r="B6980">
        <v>-1</v>
      </c>
      <c r="C6980" t="s">
        <v>2207</v>
      </c>
      <c r="D6980" t="str">
        <f>INDEX(Transcripts[#Data], MATCH(Exons[[#This Row],[Transcript stable ID]], Transcripts[Transcript stable ID], 0), 4)</f>
        <v>NM_016222.3</v>
      </c>
      <c r="E6980" t="s">
        <v>27</v>
      </c>
      <c r="J6980">
        <v>176944470</v>
      </c>
      <c r="K6980">
        <v>176939323</v>
      </c>
      <c r="L6980">
        <v>176939394</v>
      </c>
      <c r="N6980">
        <v>15</v>
      </c>
      <c r="O6980">
        <v>2074</v>
      </c>
      <c r="P6980">
        <v>2145</v>
      </c>
      <c r="Q6980" t="s">
        <v>16276</v>
      </c>
      <c r="R6980">
        <v>1550</v>
      </c>
      <c r="S6980">
        <v>1621</v>
      </c>
    </row>
    <row r="6981" spans="1:19" x14ac:dyDescent="0.25">
      <c r="A6981" t="s">
        <v>2192</v>
      </c>
      <c r="B6981">
        <v>-1</v>
      </c>
      <c r="C6981" t="s">
        <v>2207</v>
      </c>
      <c r="D6981" t="str">
        <f>INDEX(Transcripts[#Data], MATCH(Exons[[#This Row],[Transcript stable ID]], Transcripts[Transcript stable ID], 0), 4)</f>
        <v>NM_016222.3</v>
      </c>
      <c r="E6981" t="s">
        <v>27</v>
      </c>
      <c r="J6981">
        <v>176944470</v>
      </c>
      <c r="K6981">
        <v>176939097</v>
      </c>
      <c r="L6981">
        <v>176939207</v>
      </c>
      <c r="N6981">
        <v>16</v>
      </c>
      <c r="O6981">
        <v>2146</v>
      </c>
      <c r="P6981">
        <v>2256</v>
      </c>
      <c r="Q6981" t="s">
        <v>16277</v>
      </c>
      <c r="R6981">
        <v>1622</v>
      </c>
      <c r="S6981">
        <v>1732</v>
      </c>
    </row>
    <row r="6982" spans="1:19" x14ac:dyDescent="0.25">
      <c r="A6982" t="s">
        <v>2192</v>
      </c>
      <c r="B6982">
        <v>-1</v>
      </c>
      <c r="C6982" t="s">
        <v>2207</v>
      </c>
      <c r="D6982" t="str">
        <f>INDEX(Transcripts[#Data], MATCH(Exons[[#This Row],[Transcript stable ID]], Transcripts[Transcript stable ID], 0), 4)</f>
        <v>NM_016222.3</v>
      </c>
      <c r="E6982" t="s">
        <v>27</v>
      </c>
      <c r="H6982">
        <v>176938578</v>
      </c>
      <c r="I6982">
        <v>176938791</v>
      </c>
      <c r="J6982">
        <v>176944470</v>
      </c>
      <c r="K6982">
        <v>176938578</v>
      </c>
      <c r="L6982">
        <v>176938928</v>
      </c>
      <c r="N6982">
        <v>17</v>
      </c>
      <c r="O6982">
        <v>2257</v>
      </c>
      <c r="P6982">
        <v>2393</v>
      </c>
      <c r="Q6982" t="s">
        <v>16278</v>
      </c>
      <c r="R6982">
        <v>1733</v>
      </c>
      <c r="S6982">
        <v>1869</v>
      </c>
    </row>
    <row r="6983" spans="1:19" x14ac:dyDescent="0.25">
      <c r="A6983" t="s">
        <v>2192</v>
      </c>
      <c r="B6983">
        <v>-1</v>
      </c>
      <c r="C6983" t="s">
        <v>2207</v>
      </c>
      <c r="D6983" t="str">
        <f>INDEX(Transcripts[#Data], MATCH(Exons[[#This Row],[Transcript stable ID]], Transcripts[Transcript stable ID], 0), 4)</f>
        <v>NM_016222.3</v>
      </c>
      <c r="E6983" t="s">
        <v>27</v>
      </c>
      <c r="F6983">
        <v>176943947</v>
      </c>
      <c r="G6983">
        <v>176944470</v>
      </c>
      <c r="J6983">
        <v>176944470</v>
      </c>
      <c r="K6983">
        <v>176943920</v>
      </c>
      <c r="L6983">
        <v>176944470</v>
      </c>
      <c r="N6983">
        <v>1</v>
      </c>
      <c r="O6983">
        <v>525</v>
      </c>
      <c r="P6983">
        <v>551</v>
      </c>
      <c r="Q6983" t="s">
        <v>16279</v>
      </c>
      <c r="R6983">
        <v>1</v>
      </c>
      <c r="S6983">
        <v>27</v>
      </c>
    </row>
    <row r="6984" spans="1:19" x14ac:dyDescent="0.25">
      <c r="A6984" t="s">
        <v>2192</v>
      </c>
      <c r="B6984">
        <v>-1</v>
      </c>
      <c r="C6984" t="s">
        <v>2207</v>
      </c>
      <c r="D6984" t="str">
        <f>INDEX(Transcripts[#Data], MATCH(Exons[[#This Row],[Transcript stable ID]], Transcripts[Transcript stable ID], 0), 4)</f>
        <v>NM_016222.3</v>
      </c>
      <c r="E6984" t="s">
        <v>27</v>
      </c>
      <c r="J6984">
        <v>176944470</v>
      </c>
      <c r="K6984">
        <v>176943726</v>
      </c>
      <c r="L6984">
        <v>176943836</v>
      </c>
      <c r="N6984">
        <v>2</v>
      </c>
      <c r="O6984">
        <v>552</v>
      </c>
      <c r="P6984">
        <v>662</v>
      </c>
      <c r="Q6984" t="s">
        <v>16280</v>
      </c>
      <c r="R6984">
        <v>28</v>
      </c>
      <c r="S6984">
        <v>138</v>
      </c>
    </row>
    <row r="6985" spans="1:19" x14ac:dyDescent="0.25">
      <c r="A6985" t="s">
        <v>156</v>
      </c>
      <c r="B6985">
        <v>1</v>
      </c>
      <c r="C6985" t="s">
        <v>6491</v>
      </c>
      <c r="D6985" t="str">
        <f>INDEX(Transcripts[#Data], MATCH(Exons[[#This Row],[Transcript stable ID]], Transcripts[Transcript stable ID], 0), 4)</f>
        <v>NM_006206.5</v>
      </c>
      <c r="E6985" t="s">
        <v>27</v>
      </c>
      <c r="F6985">
        <v>55095264</v>
      </c>
      <c r="G6985">
        <v>55095582</v>
      </c>
      <c r="J6985">
        <v>55095264</v>
      </c>
      <c r="K6985">
        <v>55095264</v>
      </c>
      <c r="L6985">
        <v>55095582</v>
      </c>
      <c r="N6985">
        <v>1</v>
      </c>
      <c r="Q6985" t="s">
        <v>16281</v>
      </c>
    </row>
    <row r="6986" spans="1:19" x14ac:dyDescent="0.25">
      <c r="A6986" t="s">
        <v>156</v>
      </c>
      <c r="B6986">
        <v>1</v>
      </c>
      <c r="C6986" t="s">
        <v>6491</v>
      </c>
      <c r="D6986" t="str">
        <f>INDEX(Transcripts[#Data], MATCH(Exons[[#This Row],[Transcript stable ID]], Transcripts[Transcript stable ID], 0), 4)</f>
        <v>NM_006206.5</v>
      </c>
      <c r="E6986" t="s">
        <v>27</v>
      </c>
      <c r="F6986">
        <v>55124924</v>
      </c>
      <c r="G6986">
        <v>55124935</v>
      </c>
      <c r="J6986">
        <v>55095264</v>
      </c>
      <c r="K6986">
        <v>55124924</v>
      </c>
      <c r="L6986">
        <v>55124984</v>
      </c>
      <c r="N6986">
        <v>2</v>
      </c>
      <c r="O6986">
        <v>332</v>
      </c>
      <c r="P6986">
        <v>380</v>
      </c>
      <c r="Q6986" t="s">
        <v>16282</v>
      </c>
      <c r="R6986">
        <v>1</v>
      </c>
      <c r="S6986">
        <v>49</v>
      </c>
    </row>
    <row r="6987" spans="1:19" x14ac:dyDescent="0.25">
      <c r="A6987" t="s">
        <v>156</v>
      </c>
      <c r="B6987">
        <v>1</v>
      </c>
      <c r="C6987" t="s">
        <v>6491</v>
      </c>
      <c r="D6987" t="str">
        <f>INDEX(Transcripts[#Data], MATCH(Exons[[#This Row],[Transcript stable ID]], Transcripts[Transcript stable ID], 0), 4)</f>
        <v>NM_006206.5</v>
      </c>
      <c r="E6987" t="s">
        <v>27</v>
      </c>
      <c r="J6987">
        <v>55095264</v>
      </c>
      <c r="K6987">
        <v>55127262</v>
      </c>
      <c r="L6987">
        <v>55127579</v>
      </c>
      <c r="N6987">
        <v>3</v>
      </c>
      <c r="O6987">
        <v>381</v>
      </c>
      <c r="P6987">
        <v>698</v>
      </c>
      <c r="Q6987" t="s">
        <v>16283</v>
      </c>
      <c r="R6987">
        <v>50</v>
      </c>
      <c r="S6987">
        <v>367</v>
      </c>
    </row>
    <row r="6988" spans="1:19" x14ac:dyDescent="0.25">
      <c r="A6988" t="s">
        <v>156</v>
      </c>
      <c r="B6988">
        <v>1</v>
      </c>
      <c r="C6988" t="s">
        <v>6491</v>
      </c>
      <c r="D6988" t="str">
        <f>INDEX(Transcripts[#Data], MATCH(Exons[[#This Row],[Transcript stable ID]], Transcripts[Transcript stable ID], 0), 4)</f>
        <v>NM_006206.5</v>
      </c>
      <c r="E6988" t="s">
        <v>27</v>
      </c>
      <c r="J6988">
        <v>55095264</v>
      </c>
      <c r="K6988">
        <v>55129834</v>
      </c>
      <c r="L6988">
        <v>55130094</v>
      </c>
      <c r="N6988">
        <v>4</v>
      </c>
      <c r="O6988">
        <v>699</v>
      </c>
      <c r="P6988">
        <v>959</v>
      </c>
      <c r="Q6988" t="s">
        <v>16284</v>
      </c>
      <c r="R6988">
        <v>368</v>
      </c>
      <c r="S6988">
        <v>628</v>
      </c>
    </row>
    <row r="6989" spans="1:19" x14ac:dyDescent="0.25">
      <c r="A6989" t="s">
        <v>156</v>
      </c>
      <c r="B6989">
        <v>1</v>
      </c>
      <c r="C6989" t="s">
        <v>6491</v>
      </c>
      <c r="D6989" t="str">
        <f>INDEX(Transcripts[#Data], MATCH(Exons[[#This Row],[Transcript stable ID]], Transcripts[Transcript stable ID], 0), 4)</f>
        <v>NM_006206.5</v>
      </c>
      <c r="E6989" t="s">
        <v>27</v>
      </c>
      <c r="J6989">
        <v>55095264</v>
      </c>
      <c r="K6989">
        <v>55131086</v>
      </c>
      <c r="L6989">
        <v>55131216</v>
      </c>
      <c r="N6989">
        <v>5</v>
      </c>
      <c r="O6989">
        <v>960</v>
      </c>
      <c r="P6989">
        <v>1090</v>
      </c>
      <c r="Q6989" t="s">
        <v>16285</v>
      </c>
      <c r="R6989">
        <v>629</v>
      </c>
      <c r="S6989">
        <v>759</v>
      </c>
    </row>
    <row r="6990" spans="1:19" x14ac:dyDescent="0.25">
      <c r="A6990" t="s">
        <v>156</v>
      </c>
      <c r="B6990">
        <v>1</v>
      </c>
      <c r="C6990" t="s">
        <v>6491</v>
      </c>
      <c r="D6990" t="str">
        <f>INDEX(Transcripts[#Data], MATCH(Exons[[#This Row],[Transcript stable ID]], Transcripts[Transcript stable ID], 0), 4)</f>
        <v>NM_006206.5</v>
      </c>
      <c r="E6990" t="s">
        <v>27</v>
      </c>
      <c r="J6990">
        <v>55095264</v>
      </c>
      <c r="K6990">
        <v>55133456</v>
      </c>
      <c r="L6990">
        <v>55133627</v>
      </c>
      <c r="N6990">
        <v>6</v>
      </c>
      <c r="O6990">
        <v>1091</v>
      </c>
      <c r="P6990">
        <v>1262</v>
      </c>
      <c r="Q6990" t="s">
        <v>16286</v>
      </c>
      <c r="R6990">
        <v>760</v>
      </c>
      <c r="S6990">
        <v>931</v>
      </c>
    </row>
    <row r="6991" spans="1:19" x14ac:dyDescent="0.25">
      <c r="A6991" t="s">
        <v>156</v>
      </c>
      <c r="B6991">
        <v>1</v>
      </c>
      <c r="C6991" t="s">
        <v>6491</v>
      </c>
      <c r="D6991" t="str">
        <f>INDEX(Transcripts[#Data], MATCH(Exons[[#This Row],[Transcript stable ID]], Transcripts[Transcript stable ID], 0), 4)</f>
        <v>NM_006206.5</v>
      </c>
      <c r="E6991" t="s">
        <v>27</v>
      </c>
      <c r="J6991">
        <v>55095264</v>
      </c>
      <c r="K6991">
        <v>55133719</v>
      </c>
      <c r="L6991">
        <v>55133908</v>
      </c>
      <c r="N6991">
        <v>7</v>
      </c>
      <c r="O6991">
        <v>1263</v>
      </c>
      <c r="P6991">
        <v>1452</v>
      </c>
      <c r="Q6991" t="s">
        <v>16287</v>
      </c>
      <c r="R6991">
        <v>932</v>
      </c>
      <c r="S6991">
        <v>1121</v>
      </c>
    </row>
    <row r="6992" spans="1:19" x14ac:dyDescent="0.25">
      <c r="A6992" t="s">
        <v>156</v>
      </c>
      <c r="B6992">
        <v>1</v>
      </c>
      <c r="C6992" t="s">
        <v>6491</v>
      </c>
      <c r="D6992" t="str">
        <f>INDEX(Transcripts[#Data], MATCH(Exons[[#This Row],[Transcript stable ID]], Transcripts[Transcript stable ID], 0), 4)</f>
        <v>NM_006206.5</v>
      </c>
      <c r="E6992" t="s">
        <v>27</v>
      </c>
      <c r="J6992">
        <v>55095264</v>
      </c>
      <c r="K6992">
        <v>55136800</v>
      </c>
      <c r="L6992">
        <v>55136915</v>
      </c>
      <c r="N6992">
        <v>8</v>
      </c>
      <c r="O6992">
        <v>1453</v>
      </c>
      <c r="P6992">
        <v>1568</v>
      </c>
      <c r="Q6992" t="s">
        <v>16288</v>
      </c>
      <c r="R6992">
        <v>1122</v>
      </c>
      <c r="S6992">
        <v>1237</v>
      </c>
    </row>
    <row r="6993" spans="1:19" x14ac:dyDescent="0.25">
      <c r="A6993" t="s">
        <v>156</v>
      </c>
      <c r="B6993">
        <v>1</v>
      </c>
      <c r="C6993" t="s">
        <v>6491</v>
      </c>
      <c r="D6993" t="str">
        <f>INDEX(Transcripts[#Data], MATCH(Exons[[#This Row],[Transcript stable ID]], Transcripts[Transcript stable ID], 0), 4)</f>
        <v>NM_006206.5</v>
      </c>
      <c r="E6993" t="s">
        <v>27</v>
      </c>
      <c r="J6993">
        <v>55095264</v>
      </c>
      <c r="K6993">
        <v>55138561</v>
      </c>
      <c r="L6993">
        <v>55138687</v>
      </c>
      <c r="N6993">
        <v>9</v>
      </c>
      <c r="O6993">
        <v>1569</v>
      </c>
      <c r="P6993">
        <v>1695</v>
      </c>
      <c r="Q6993" t="s">
        <v>16289</v>
      </c>
      <c r="R6993">
        <v>1238</v>
      </c>
      <c r="S6993">
        <v>1364</v>
      </c>
    </row>
    <row r="6994" spans="1:19" x14ac:dyDescent="0.25">
      <c r="A6994" t="s">
        <v>156</v>
      </c>
      <c r="B6994">
        <v>1</v>
      </c>
      <c r="C6994" t="s">
        <v>6491</v>
      </c>
      <c r="D6994" t="str">
        <f>INDEX(Transcripts[#Data], MATCH(Exons[[#This Row],[Transcript stable ID]], Transcripts[Transcript stable ID], 0), 4)</f>
        <v>NM_006206.5</v>
      </c>
      <c r="E6994" t="s">
        <v>27</v>
      </c>
      <c r="J6994">
        <v>55095264</v>
      </c>
      <c r="K6994">
        <v>55139704</v>
      </c>
      <c r="L6994">
        <v>55139897</v>
      </c>
      <c r="N6994">
        <v>10</v>
      </c>
      <c r="O6994">
        <v>1696</v>
      </c>
      <c r="P6994">
        <v>1889</v>
      </c>
      <c r="Q6994" t="s">
        <v>16290</v>
      </c>
      <c r="R6994">
        <v>1365</v>
      </c>
      <c r="S6994">
        <v>1558</v>
      </c>
    </row>
    <row r="6995" spans="1:19" x14ac:dyDescent="0.25">
      <c r="A6995" t="s">
        <v>156</v>
      </c>
      <c r="B6995">
        <v>1</v>
      </c>
      <c r="C6995" t="s">
        <v>6491</v>
      </c>
      <c r="D6995" t="str">
        <f>INDEX(Transcripts[#Data], MATCH(Exons[[#This Row],[Transcript stable ID]], Transcripts[Transcript stable ID], 0), 4)</f>
        <v>NM_006206.5</v>
      </c>
      <c r="E6995" t="s">
        <v>27</v>
      </c>
      <c r="J6995">
        <v>55095264</v>
      </c>
      <c r="K6995">
        <v>55140698</v>
      </c>
      <c r="L6995">
        <v>55140792</v>
      </c>
      <c r="N6995">
        <v>11</v>
      </c>
      <c r="O6995">
        <v>1890</v>
      </c>
      <c r="P6995">
        <v>1984</v>
      </c>
      <c r="Q6995" t="s">
        <v>16291</v>
      </c>
      <c r="R6995">
        <v>1559</v>
      </c>
      <c r="S6995">
        <v>1653</v>
      </c>
    </row>
    <row r="6996" spans="1:19" x14ac:dyDescent="0.25">
      <c r="A6996" t="s">
        <v>156</v>
      </c>
      <c r="B6996">
        <v>1</v>
      </c>
      <c r="C6996" t="s">
        <v>6491</v>
      </c>
      <c r="D6996" t="str">
        <f>INDEX(Transcripts[#Data], MATCH(Exons[[#This Row],[Transcript stable ID]], Transcripts[Transcript stable ID], 0), 4)</f>
        <v>NM_006206.5</v>
      </c>
      <c r="E6996" t="s">
        <v>27</v>
      </c>
      <c r="J6996">
        <v>55095264</v>
      </c>
      <c r="K6996">
        <v>55141008</v>
      </c>
      <c r="L6996">
        <v>55141140</v>
      </c>
      <c r="N6996">
        <v>12</v>
      </c>
      <c r="O6996">
        <v>1985</v>
      </c>
      <c r="P6996">
        <v>2117</v>
      </c>
      <c r="Q6996" t="s">
        <v>16292</v>
      </c>
      <c r="R6996">
        <v>1654</v>
      </c>
      <c r="S6996">
        <v>1786</v>
      </c>
    </row>
    <row r="6997" spans="1:19" x14ac:dyDescent="0.25">
      <c r="A6997" t="s">
        <v>156</v>
      </c>
      <c r="B6997">
        <v>1</v>
      </c>
      <c r="C6997" t="s">
        <v>6491</v>
      </c>
      <c r="D6997" t="str">
        <f>INDEX(Transcripts[#Data], MATCH(Exons[[#This Row],[Transcript stable ID]], Transcripts[Transcript stable ID], 0), 4)</f>
        <v>NM_006206.5</v>
      </c>
      <c r="E6997" t="s">
        <v>27</v>
      </c>
      <c r="J6997">
        <v>55095264</v>
      </c>
      <c r="K6997">
        <v>55143555</v>
      </c>
      <c r="L6997">
        <v>55143659</v>
      </c>
      <c r="N6997">
        <v>13</v>
      </c>
      <c r="O6997">
        <v>2118</v>
      </c>
      <c r="P6997">
        <v>2222</v>
      </c>
      <c r="Q6997" t="s">
        <v>16293</v>
      </c>
      <c r="R6997">
        <v>1787</v>
      </c>
      <c r="S6997">
        <v>1891</v>
      </c>
    </row>
    <row r="6998" spans="1:19" x14ac:dyDescent="0.25">
      <c r="A6998" t="s">
        <v>156</v>
      </c>
      <c r="B6998">
        <v>1</v>
      </c>
      <c r="C6998" t="s">
        <v>6491</v>
      </c>
      <c r="D6998" t="str">
        <f>INDEX(Transcripts[#Data], MATCH(Exons[[#This Row],[Transcript stable ID]], Transcripts[Transcript stable ID], 0), 4)</f>
        <v>NM_006206.5</v>
      </c>
      <c r="E6998" t="s">
        <v>27</v>
      </c>
      <c r="J6998">
        <v>55095264</v>
      </c>
      <c r="K6998">
        <v>55144063</v>
      </c>
      <c r="L6998">
        <v>55144173</v>
      </c>
      <c r="N6998">
        <v>14</v>
      </c>
      <c r="O6998">
        <v>2223</v>
      </c>
      <c r="P6998">
        <v>2333</v>
      </c>
      <c r="Q6998" t="s">
        <v>16294</v>
      </c>
      <c r="R6998">
        <v>1892</v>
      </c>
      <c r="S6998">
        <v>2002</v>
      </c>
    </row>
    <row r="6999" spans="1:19" x14ac:dyDescent="0.25">
      <c r="A6999" t="s">
        <v>156</v>
      </c>
      <c r="B6999">
        <v>1</v>
      </c>
      <c r="C6999" t="s">
        <v>6491</v>
      </c>
      <c r="D6999" t="str">
        <f>INDEX(Transcripts[#Data], MATCH(Exons[[#This Row],[Transcript stable ID]], Transcripts[Transcript stable ID], 0), 4)</f>
        <v>NM_006206.5</v>
      </c>
      <c r="E6999" t="s">
        <v>27</v>
      </c>
      <c r="J6999">
        <v>55095264</v>
      </c>
      <c r="K6999">
        <v>55144529</v>
      </c>
      <c r="L6999">
        <v>55144682</v>
      </c>
      <c r="N6999">
        <v>15</v>
      </c>
      <c r="O6999">
        <v>2334</v>
      </c>
      <c r="P6999">
        <v>2487</v>
      </c>
      <c r="Q6999" t="s">
        <v>16295</v>
      </c>
      <c r="R6999">
        <v>2003</v>
      </c>
      <c r="S6999">
        <v>2156</v>
      </c>
    </row>
    <row r="7000" spans="1:19" x14ac:dyDescent="0.25">
      <c r="A7000" t="s">
        <v>156</v>
      </c>
      <c r="B7000">
        <v>1</v>
      </c>
      <c r="C7000" t="s">
        <v>6491</v>
      </c>
      <c r="D7000" t="str">
        <f>INDEX(Transcripts[#Data], MATCH(Exons[[#This Row],[Transcript stable ID]], Transcripts[Transcript stable ID], 0), 4)</f>
        <v>NM_006206.5</v>
      </c>
      <c r="E7000" t="s">
        <v>27</v>
      </c>
      <c r="J7000">
        <v>55095264</v>
      </c>
      <c r="K7000">
        <v>55146483</v>
      </c>
      <c r="L7000">
        <v>55146649</v>
      </c>
      <c r="N7000">
        <v>16</v>
      </c>
      <c r="O7000">
        <v>2488</v>
      </c>
      <c r="P7000">
        <v>2654</v>
      </c>
      <c r="Q7000" t="s">
        <v>16296</v>
      </c>
      <c r="R7000">
        <v>2157</v>
      </c>
      <c r="S7000">
        <v>2323</v>
      </c>
    </row>
    <row r="7001" spans="1:19" x14ac:dyDescent="0.25">
      <c r="A7001" t="s">
        <v>156</v>
      </c>
      <c r="B7001">
        <v>1</v>
      </c>
      <c r="C7001" t="s">
        <v>6491</v>
      </c>
      <c r="D7001" t="str">
        <f>INDEX(Transcripts[#Data], MATCH(Exons[[#This Row],[Transcript stable ID]], Transcripts[Transcript stable ID], 0), 4)</f>
        <v>NM_006206.5</v>
      </c>
      <c r="E7001" t="s">
        <v>27</v>
      </c>
      <c r="J7001">
        <v>55095264</v>
      </c>
      <c r="K7001">
        <v>55151538</v>
      </c>
      <c r="L7001">
        <v>55151653</v>
      </c>
      <c r="N7001">
        <v>17</v>
      </c>
      <c r="O7001">
        <v>2655</v>
      </c>
      <c r="P7001">
        <v>2770</v>
      </c>
      <c r="Q7001" t="s">
        <v>16297</v>
      </c>
      <c r="R7001">
        <v>2324</v>
      </c>
      <c r="S7001">
        <v>2439</v>
      </c>
    </row>
    <row r="7002" spans="1:19" x14ac:dyDescent="0.25">
      <c r="A7002" t="s">
        <v>156</v>
      </c>
      <c r="B7002">
        <v>1</v>
      </c>
      <c r="C7002" t="s">
        <v>6491</v>
      </c>
      <c r="D7002" t="str">
        <f>INDEX(Transcripts[#Data], MATCH(Exons[[#This Row],[Transcript stable ID]], Transcripts[Transcript stable ID], 0), 4)</f>
        <v>NM_006206.5</v>
      </c>
      <c r="E7002" t="s">
        <v>27</v>
      </c>
      <c r="J7002">
        <v>55095264</v>
      </c>
      <c r="K7002">
        <v>55152008</v>
      </c>
      <c r="L7002">
        <v>55152130</v>
      </c>
      <c r="N7002">
        <v>18</v>
      </c>
      <c r="O7002">
        <v>2771</v>
      </c>
      <c r="P7002">
        <v>2893</v>
      </c>
      <c r="Q7002" t="s">
        <v>16298</v>
      </c>
      <c r="R7002">
        <v>2440</v>
      </c>
      <c r="S7002">
        <v>2562</v>
      </c>
    </row>
    <row r="7003" spans="1:19" x14ac:dyDescent="0.25">
      <c r="A7003" t="s">
        <v>156</v>
      </c>
      <c r="B7003">
        <v>1</v>
      </c>
      <c r="C7003" t="s">
        <v>6491</v>
      </c>
      <c r="D7003" t="str">
        <f>INDEX(Transcripts[#Data], MATCH(Exons[[#This Row],[Transcript stable ID]], Transcripts[Transcript stable ID], 0), 4)</f>
        <v>NM_006206.5</v>
      </c>
      <c r="E7003" t="s">
        <v>27</v>
      </c>
      <c r="J7003">
        <v>55095264</v>
      </c>
      <c r="K7003">
        <v>55153597</v>
      </c>
      <c r="L7003">
        <v>55153708</v>
      </c>
      <c r="N7003">
        <v>19</v>
      </c>
      <c r="O7003">
        <v>2894</v>
      </c>
      <c r="P7003">
        <v>3005</v>
      </c>
      <c r="Q7003" t="s">
        <v>16299</v>
      </c>
      <c r="R7003">
        <v>2563</v>
      </c>
      <c r="S7003">
        <v>2674</v>
      </c>
    </row>
    <row r="7004" spans="1:19" x14ac:dyDescent="0.25">
      <c r="A7004" t="s">
        <v>156</v>
      </c>
      <c r="B7004">
        <v>1</v>
      </c>
      <c r="C7004" t="s">
        <v>6491</v>
      </c>
      <c r="D7004" t="str">
        <f>INDEX(Transcripts[#Data], MATCH(Exons[[#This Row],[Transcript stable ID]], Transcripts[Transcript stable ID], 0), 4)</f>
        <v>NM_006206.5</v>
      </c>
      <c r="E7004" t="s">
        <v>27</v>
      </c>
      <c r="J7004">
        <v>55095264</v>
      </c>
      <c r="K7004">
        <v>55154966</v>
      </c>
      <c r="L7004">
        <v>55155065</v>
      </c>
      <c r="N7004">
        <v>20</v>
      </c>
      <c r="O7004">
        <v>3006</v>
      </c>
      <c r="P7004">
        <v>3105</v>
      </c>
      <c r="Q7004" t="s">
        <v>16300</v>
      </c>
      <c r="R7004">
        <v>2675</v>
      </c>
      <c r="S7004">
        <v>2774</v>
      </c>
    </row>
    <row r="7005" spans="1:19" x14ac:dyDescent="0.25">
      <c r="A7005" t="s">
        <v>156</v>
      </c>
      <c r="B7005">
        <v>1</v>
      </c>
      <c r="C7005" t="s">
        <v>6491</v>
      </c>
      <c r="D7005" t="str">
        <f>INDEX(Transcripts[#Data], MATCH(Exons[[#This Row],[Transcript stable ID]], Transcripts[Transcript stable ID], 0), 4)</f>
        <v>NM_006206.5</v>
      </c>
      <c r="E7005" t="s">
        <v>27</v>
      </c>
      <c r="J7005">
        <v>55095264</v>
      </c>
      <c r="K7005">
        <v>55155176</v>
      </c>
      <c r="L7005">
        <v>55155281</v>
      </c>
      <c r="N7005">
        <v>21</v>
      </c>
      <c r="O7005">
        <v>3106</v>
      </c>
      <c r="P7005">
        <v>3211</v>
      </c>
      <c r="Q7005" t="s">
        <v>16301</v>
      </c>
      <c r="R7005">
        <v>2775</v>
      </c>
      <c r="S7005">
        <v>2880</v>
      </c>
    </row>
    <row r="7006" spans="1:19" x14ac:dyDescent="0.25">
      <c r="A7006" t="s">
        <v>156</v>
      </c>
      <c r="B7006">
        <v>1</v>
      </c>
      <c r="C7006" t="s">
        <v>6491</v>
      </c>
      <c r="D7006" t="str">
        <f>INDEX(Transcripts[#Data], MATCH(Exons[[#This Row],[Transcript stable ID]], Transcripts[Transcript stable ID], 0), 4)</f>
        <v>NM_006206.5</v>
      </c>
      <c r="E7006" t="s">
        <v>27</v>
      </c>
      <c r="J7006">
        <v>55095264</v>
      </c>
      <c r="K7006">
        <v>55156480</v>
      </c>
      <c r="L7006">
        <v>55156721</v>
      </c>
      <c r="N7006">
        <v>22</v>
      </c>
      <c r="O7006">
        <v>3212</v>
      </c>
      <c r="P7006">
        <v>3453</v>
      </c>
      <c r="Q7006" t="s">
        <v>16302</v>
      </c>
      <c r="R7006">
        <v>2881</v>
      </c>
      <c r="S7006">
        <v>3122</v>
      </c>
    </row>
    <row r="7007" spans="1:19" x14ac:dyDescent="0.25">
      <c r="A7007" t="s">
        <v>156</v>
      </c>
      <c r="B7007">
        <v>1</v>
      </c>
      <c r="C7007" t="s">
        <v>6491</v>
      </c>
      <c r="D7007" t="str">
        <f>INDEX(Transcripts[#Data], MATCH(Exons[[#This Row],[Transcript stable ID]], Transcripts[Transcript stable ID], 0), 4)</f>
        <v>NM_006206.5</v>
      </c>
      <c r="E7007" t="s">
        <v>27</v>
      </c>
      <c r="H7007">
        <v>55161440</v>
      </c>
      <c r="I7007">
        <v>55164414</v>
      </c>
      <c r="J7007">
        <v>55095264</v>
      </c>
      <c r="K7007">
        <v>55161292</v>
      </c>
      <c r="L7007">
        <v>55164414</v>
      </c>
      <c r="N7007">
        <v>23</v>
      </c>
      <c r="O7007">
        <v>3454</v>
      </c>
      <c r="P7007">
        <v>3601</v>
      </c>
      <c r="Q7007" t="s">
        <v>16303</v>
      </c>
      <c r="R7007">
        <v>3123</v>
      </c>
      <c r="S7007">
        <v>3270</v>
      </c>
    </row>
    <row r="7008" spans="1:19" x14ac:dyDescent="0.25">
      <c r="A7008" t="s">
        <v>620</v>
      </c>
      <c r="B7008">
        <v>-1</v>
      </c>
      <c r="C7008" t="s">
        <v>628</v>
      </c>
      <c r="D7008" t="str">
        <f>INDEX(Transcripts[#Data], MATCH(Exons[[#This Row],[Transcript stable ID]], Transcripts[Transcript stable ID], 0), 4)</f>
        <v>NM_000465.4</v>
      </c>
      <c r="E7008" t="s">
        <v>27</v>
      </c>
      <c r="F7008">
        <v>215674294</v>
      </c>
      <c r="G7008">
        <v>215674428</v>
      </c>
      <c r="J7008">
        <v>215674428</v>
      </c>
      <c r="K7008">
        <v>215674136</v>
      </c>
      <c r="L7008">
        <v>215674428</v>
      </c>
      <c r="N7008">
        <v>1</v>
      </c>
      <c r="O7008">
        <v>136</v>
      </c>
      <c r="P7008">
        <v>293</v>
      </c>
      <c r="Q7008" t="s">
        <v>16304</v>
      </c>
      <c r="R7008">
        <v>1</v>
      </c>
      <c r="S7008">
        <v>158</v>
      </c>
    </row>
    <row r="7009" spans="1:19" x14ac:dyDescent="0.25">
      <c r="A7009" t="s">
        <v>620</v>
      </c>
      <c r="B7009">
        <v>-1</v>
      </c>
      <c r="C7009" t="s">
        <v>628</v>
      </c>
      <c r="D7009" t="str">
        <f>INDEX(Transcripts[#Data], MATCH(Exons[[#This Row],[Transcript stable ID]], Transcripts[Transcript stable ID], 0), 4)</f>
        <v>NM_000465.4</v>
      </c>
      <c r="E7009" t="s">
        <v>27</v>
      </c>
      <c r="J7009">
        <v>215674428</v>
      </c>
      <c r="K7009">
        <v>215661785</v>
      </c>
      <c r="L7009">
        <v>215661841</v>
      </c>
      <c r="N7009">
        <v>2</v>
      </c>
      <c r="O7009">
        <v>294</v>
      </c>
      <c r="P7009">
        <v>350</v>
      </c>
      <c r="Q7009" t="s">
        <v>16305</v>
      </c>
      <c r="R7009">
        <v>159</v>
      </c>
      <c r="S7009">
        <v>215</v>
      </c>
    </row>
    <row r="7010" spans="1:19" x14ac:dyDescent="0.25">
      <c r="A7010" t="s">
        <v>620</v>
      </c>
      <c r="B7010">
        <v>-1</v>
      </c>
      <c r="C7010" t="s">
        <v>628</v>
      </c>
      <c r="D7010" t="str">
        <f>INDEX(Transcripts[#Data], MATCH(Exons[[#This Row],[Transcript stable ID]], Transcripts[Transcript stable ID], 0), 4)</f>
        <v>NM_000465.4</v>
      </c>
      <c r="E7010" t="s">
        <v>27</v>
      </c>
      <c r="J7010">
        <v>215674428</v>
      </c>
      <c r="K7010">
        <v>215657021</v>
      </c>
      <c r="L7010">
        <v>215657169</v>
      </c>
      <c r="N7010">
        <v>3</v>
      </c>
      <c r="O7010">
        <v>351</v>
      </c>
      <c r="P7010">
        <v>499</v>
      </c>
      <c r="Q7010" t="s">
        <v>16306</v>
      </c>
      <c r="R7010">
        <v>216</v>
      </c>
      <c r="S7010">
        <v>364</v>
      </c>
    </row>
    <row r="7011" spans="1:19" x14ac:dyDescent="0.25">
      <c r="A7011" t="s">
        <v>620</v>
      </c>
      <c r="B7011">
        <v>-1</v>
      </c>
      <c r="C7011" t="s">
        <v>628</v>
      </c>
      <c r="D7011" t="str">
        <f>INDEX(Transcripts[#Data], MATCH(Exons[[#This Row],[Transcript stable ID]], Transcripts[Transcript stable ID], 0), 4)</f>
        <v>NM_000465.4</v>
      </c>
      <c r="E7011" t="s">
        <v>27</v>
      </c>
      <c r="J7011">
        <v>215674428</v>
      </c>
      <c r="K7011">
        <v>215645284</v>
      </c>
      <c r="L7011">
        <v>215646233</v>
      </c>
      <c r="N7011">
        <v>4</v>
      </c>
      <c r="O7011">
        <v>500</v>
      </c>
      <c r="P7011">
        <v>1449</v>
      </c>
      <c r="Q7011" t="s">
        <v>16307</v>
      </c>
      <c r="R7011">
        <v>365</v>
      </c>
      <c r="S7011">
        <v>1314</v>
      </c>
    </row>
    <row r="7012" spans="1:19" x14ac:dyDescent="0.25">
      <c r="A7012" t="s">
        <v>620</v>
      </c>
      <c r="B7012">
        <v>-1</v>
      </c>
      <c r="C7012" t="s">
        <v>628</v>
      </c>
      <c r="D7012" t="str">
        <f>INDEX(Transcripts[#Data], MATCH(Exons[[#This Row],[Transcript stable ID]], Transcripts[Transcript stable ID], 0), 4)</f>
        <v>NM_000465.4</v>
      </c>
      <c r="E7012" t="s">
        <v>27</v>
      </c>
      <c r="J7012">
        <v>215674428</v>
      </c>
      <c r="K7012">
        <v>215633956</v>
      </c>
      <c r="L7012">
        <v>215634036</v>
      </c>
      <c r="N7012">
        <v>5</v>
      </c>
      <c r="O7012">
        <v>1450</v>
      </c>
      <c r="P7012">
        <v>1530</v>
      </c>
      <c r="Q7012" t="s">
        <v>16308</v>
      </c>
      <c r="R7012">
        <v>1315</v>
      </c>
      <c r="S7012">
        <v>1395</v>
      </c>
    </row>
    <row r="7013" spans="1:19" x14ac:dyDescent="0.25">
      <c r="A7013" t="s">
        <v>620</v>
      </c>
      <c r="B7013">
        <v>-1</v>
      </c>
      <c r="C7013" t="s">
        <v>628</v>
      </c>
      <c r="D7013" t="str">
        <f>INDEX(Transcripts[#Data], MATCH(Exons[[#This Row],[Transcript stable ID]], Transcripts[Transcript stable ID], 0), 4)</f>
        <v>NM_000465.4</v>
      </c>
      <c r="E7013" t="s">
        <v>27</v>
      </c>
      <c r="J7013">
        <v>215674428</v>
      </c>
      <c r="K7013">
        <v>215632206</v>
      </c>
      <c r="L7013">
        <v>215632378</v>
      </c>
      <c r="N7013">
        <v>6</v>
      </c>
      <c r="O7013">
        <v>1531</v>
      </c>
      <c r="P7013">
        <v>1703</v>
      </c>
      <c r="Q7013" t="s">
        <v>16309</v>
      </c>
      <c r="R7013">
        <v>1396</v>
      </c>
      <c r="S7013">
        <v>1568</v>
      </c>
    </row>
    <row r="7014" spans="1:19" x14ac:dyDescent="0.25">
      <c r="A7014" t="s">
        <v>620</v>
      </c>
      <c r="B7014">
        <v>-1</v>
      </c>
      <c r="C7014" t="s">
        <v>628</v>
      </c>
      <c r="D7014" t="str">
        <f>INDEX(Transcripts[#Data], MATCH(Exons[[#This Row],[Transcript stable ID]], Transcripts[Transcript stable ID], 0), 4)</f>
        <v>NM_000465.4</v>
      </c>
      <c r="E7014" t="s">
        <v>27</v>
      </c>
      <c r="J7014">
        <v>215674428</v>
      </c>
      <c r="K7014">
        <v>215617171</v>
      </c>
      <c r="L7014">
        <v>215617279</v>
      </c>
      <c r="N7014">
        <v>7</v>
      </c>
      <c r="O7014">
        <v>1704</v>
      </c>
      <c r="P7014">
        <v>1812</v>
      </c>
      <c r="Q7014" t="s">
        <v>16310</v>
      </c>
      <c r="R7014">
        <v>1569</v>
      </c>
      <c r="S7014">
        <v>1677</v>
      </c>
    </row>
    <row r="7015" spans="1:19" x14ac:dyDescent="0.25">
      <c r="A7015" t="s">
        <v>620</v>
      </c>
      <c r="B7015">
        <v>-1</v>
      </c>
      <c r="C7015" t="s">
        <v>628</v>
      </c>
      <c r="D7015" t="str">
        <f>INDEX(Transcripts[#Data], MATCH(Exons[[#This Row],[Transcript stable ID]], Transcripts[Transcript stable ID], 0), 4)</f>
        <v>NM_000465.4</v>
      </c>
      <c r="E7015" t="s">
        <v>27</v>
      </c>
      <c r="J7015">
        <v>215674428</v>
      </c>
      <c r="K7015">
        <v>215610446</v>
      </c>
      <c r="L7015">
        <v>215610578</v>
      </c>
      <c r="N7015">
        <v>8</v>
      </c>
      <c r="O7015">
        <v>1813</v>
      </c>
      <c r="P7015">
        <v>1945</v>
      </c>
      <c r="Q7015" t="s">
        <v>16311</v>
      </c>
      <c r="R7015">
        <v>1678</v>
      </c>
      <c r="S7015">
        <v>1810</v>
      </c>
    </row>
    <row r="7016" spans="1:19" x14ac:dyDescent="0.25">
      <c r="A7016" t="s">
        <v>620</v>
      </c>
      <c r="B7016">
        <v>-1</v>
      </c>
      <c r="C7016" t="s">
        <v>628</v>
      </c>
      <c r="D7016" t="str">
        <f>INDEX(Transcripts[#Data], MATCH(Exons[[#This Row],[Transcript stable ID]], Transcripts[Transcript stable ID], 0), 4)</f>
        <v>NM_000465.4</v>
      </c>
      <c r="E7016" t="s">
        <v>27</v>
      </c>
      <c r="J7016">
        <v>215674428</v>
      </c>
      <c r="K7016">
        <v>215609791</v>
      </c>
      <c r="L7016">
        <v>215609883</v>
      </c>
      <c r="N7016">
        <v>9</v>
      </c>
      <c r="O7016">
        <v>1946</v>
      </c>
      <c r="P7016">
        <v>2038</v>
      </c>
      <c r="Q7016" t="s">
        <v>16312</v>
      </c>
      <c r="R7016">
        <v>1811</v>
      </c>
      <c r="S7016">
        <v>1903</v>
      </c>
    </row>
    <row r="7017" spans="1:19" x14ac:dyDescent="0.25">
      <c r="A7017" t="s">
        <v>620</v>
      </c>
      <c r="B7017">
        <v>-1</v>
      </c>
      <c r="C7017" t="s">
        <v>628</v>
      </c>
      <c r="D7017" t="str">
        <f>INDEX(Transcripts[#Data], MATCH(Exons[[#This Row],[Transcript stable ID]], Transcripts[Transcript stable ID], 0), 4)</f>
        <v>NM_000465.4</v>
      </c>
      <c r="E7017" t="s">
        <v>27</v>
      </c>
      <c r="J7017">
        <v>215674428</v>
      </c>
      <c r="K7017">
        <v>215595135</v>
      </c>
      <c r="L7017">
        <v>215595232</v>
      </c>
      <c r="N7017">
        <v>10</v>
      </c>
      <c r="O7017">
        <v>2039</v>
      </c>
      <c r="P7017">
        <v>2136</v>
      </c>
      <c r="Q7017" t="s">
        <v>16313</v>
      </c>
      <c r="R7017">
        <v>1904</v>
      </c>
      <c r="S7017">
        <v>2001</v>
      </c>
    </row>
    <row r="7018" spans="1:19" x14ac:dyDescent="0.25">
      <c r="A7018" t="s">
        <v>620</v>
      </c>
      <c r="B7018">
        <v>-1</v>
      </c>
      <c r="C7018" t="s">
        <v>628</v>
      </c>
      <c r="D7018" t="str">
        <f>INDEX(Transcripts[#Data], MATCH(Exons[[#This Row],[Transcript stable ID]], Transcripts[Transcript stable ID], 0), 4)</f>
        <v>NM_000465.4</v>
      </c>
      <c r="E7018" t="s">
        <v>27</v>
      </c>
      <c r="H7018">
        <v>215590370</v>
      </c>
      <c r="I7018">
        <v>215593399</v>
      </c>
      <c r="J7018">
        <v>215674428</v>
      </c>
      <c r="K7018">
        <v>215590370</v>
      </c>
      <c r="L7018">
        <v>215593732</v>
      </c>
      <c r="N7018">
        <v>11</v>
      </c>
      <c r="O7018">
        <v>2137</v>
      </c>
      <c r="P7018">
        <v>2469</v>
      </c>
      <c r="Q7018" t="s">
        <v>16314</v>
      </c>
      <c r="R7018">
        <v>2002</v>
      </c>
      <c r="S7018">
        <v>2334</v>
      </c>
    </row>
    <row r="7019" spans="1:19" x14ac:dyDescent="0.25">
      <c r="A7019" t="s">
        <v>7226</v>
      </c>
      <c r="B7019">
        <v>-1</v>
      </c>
      <c r="C7019" t="s">
        <v>7250</v>
      </c>
      <c r="D7019" t="str">
        <f>INDEX(Transcripts[#Data], MATCH(Exons[[#This Row],[Transcript stable ID]], Transcripts[Transcript stable ID], 0), 4)</f>
        <v>NM_000264.4</v>
      </c>
      <c r="E7019" t="s">
        <v>27</v>
      </c>
      <c r="F7019">
        <v>98270644</v>
      </c>
      <c r="G7019">
        <v>98270943</v>
      </c>
      <c r="J7019">
        <v>98270943</v>
      </c>
      <c r="K7019">
        <v>98270443</v>
      </c>
      <c r="L7019">
        <v>98270943</v>
      </c>
      <c r="N7019">
        <v>1</v>
      </c>
      <c r="O7019">
        <v>301</v>
      </c>
      <c r="P7019">
        <v>501</v>
      </c>
      <c r="Q7019" t="s">
        <v>16315</v>
      </c>
      <c r="R7019">
        <v>1</v>
      </c>
      <c r="S7019">
        <v>201</v>
      </c>
    </row>
    <row r="7020" spans="1:19" x14ac:dyDescent="0.25">
      <c r="A7020" t="s">
        <v>7226</v>
      </c>
      <c r="B7020">
        <v>-1</v>
      </c>
      <c r="C7020" t="s">
        <v>7250</v>
      </c>
      <c r="D7020" t="str">
        <f>INDEX(Transcripts[#Data], MATCH(Exons[[#This Row],[Transcript stable ID]], Transcripts[Transcript stable ID], 0), 4)</f>
        <v>NM_000264.4</v>
      </c>
      <c r="E7020" t="s">
        <v>27</v>
      </c>
      <c r="J7020">
        <v>98270943</v>
      </c>
      <c r="K7020">
        <v>98268689</v>
      </c>
      <c r="L7020">
        <v>98268881</v>
      </c>
      <c r="N7020">
        <v>2</v>
      </c>
      <c r="O7020">
        <v>502</v>
      </c>
      <c r="P7020">
        <v>694</v>
      </c>
      <c r="Q7020" t="s">
        <v>16316</v>
      </c>
      <c r="R7020">
        <v>202</v>
      </c>
      <c r="S7020">
        <v>394</v>
      </c>
    </row>
    <row r="7021" spans="1:19" x14ac:dyDescent="0.25">
      <c r="A7021" t="s">
        <v>7226</v>
      </c>
      <c r="B7021">
        <v>-1</v>
      </c>
      <c r="C7021" t="s">
        <v>7250</v>
      </c>
      <c r="D7021" t="str">
        <f>INDEX(Transcripts[#Data], MATCH(Exons[[#This Row],[Transcript stable ID]], Transcripts[Transcript stable ID], 0), 4)</f>
        <v>NM_000264.4</v>
      </c>
      <c r="E7021" t="s">
        <v>27</v>
      </c>
      <c r="J7021">
        <v>98270943</v>
      </c>
      <c r="K7021">
        <v>98247967</v>
      </c>
      <c r="L7021">
        <v>98248156</v>
      </c>
      <c r="N7021">
        <v>3</v>
      </c>
      <c r="O7021">
        <v>695</v>
      </c>
      <c r="P7021">
        <v>884</v>
      </c>
      <c r="Q7021" t="s">
        <v>16317</v>
      </c>
      <c r="R7021">
        <v>395</v>
      </c>
      <c r="S7021">
        <v>584</v>
      </c>
    </row>
    <row r="7022" spans="1:19" x14ac:dyDescent="0.25">
      <c r="A7022" t="s">
        <v>7226</v>
      </c>
      <c r="B7022">
        <v>-1</v>
      </c>
      <c r="C7022" t="s">
        <v>7250</v>
      </c>
      <c r="D7022" t="str">
        <f>INDEX(Transcripts[#Data], MATCH(Exons[[#This Row],[Transcript stable ID]], Transcripts[Transcript stable ID], 0), 4)</f>
        <v>NM_000264.4</v>
      </c>
      <c r="E7022" t="s">
        <v>27</v>
      </c>
      <c r="J7022">
        <v>98270943</v>
      </c>
      <c r="K7022">
        <v>98244416</v>
      </c>
      <c r="L7022">
        <v>98244485</v>
      </c>
      <c r="N7022">
        <v>4</v>
      </c>
      <c r="O7022">
        <v>885</v>
      </c>
      <c r="P7022">
        <v>954</v>
      </c>
      <c r="Q7022" t="s">
        <v>16318</v>
      </c>
      <c r="R7022">
        <v>585</v>
      </c>
      <c r="S7022">
        <v>654</v>
      </c>
    </row>
    <row r="7023" spans="1:19" x14ac:dyDescent="0.25">
      <c r="A7023" t="s">
        <v>7226</v>
      </c>
      <c r="B7023">
        <v>-1</v>
      </c>
      <c r="C7023" t="s">
        <v>7250</v>
      </c>
      <c r="D7023" t="str">
        <f>INDEX(Transcripts[#Data], MATCH(Exons[[#This Row],[Transcript stable ID]], Transcripts[Transcript stable ID], 0), 4)</f>
        <v>NM_000264.4</v>
      </c>
      <c r="E7023" t="s">
        <v>27</v>
      </c>
      <c r="J7023">
        <v>98270943</v>
      </c>
      <c r="K7023">
        <v>98244231</v>
      </c>
      <c r="L7023">
        <v>98244322</v>
      </c>
      <c r="N7023">
        <v>5</v>
      </c>
      <c r="O7023">
        <v>955</v>
      </c>
      <c r="P7023">
        <v>1046</v>
      </c>
      <c r="Q7023" t="s">
        <v>16319</v>
      </c>
      <c r="R7023">
        <v>655</v>
      </c>
      <c r="S7023">
        <v>746</v>
      </c>
    </row>
    <row r="7024" spans="1:19" x14ac:dyDescent="0.25">
      <c r="A7024" t="s">
        <v>7226</v>
      </c>
      <c r="B7024">
        <v>-1</v>
      </c>
      <c r="C7024" t="s">
        <v>7250</v>
      </c>
      <c r="D7024" t="str">
        <f>INDEX(Transcripts[#Data], MATCH(Exons[[#This Row],[Transcript stable ID]], Transcripts[Transcript stable ID], 0), 4)</f>
        <v>NM_000264.4</v>
      </c>
      <c r="E7024" t="s">
        <v>27</v>
      </c>
      <c r="J7024">
        <v>98270943</v>
      </c>
      <c r="K7024">
        <v>98242672</v>
      </c>
      <c r="L7024">
        <v>98242870</v>
      </c>
      <c r="N7024">
        <v>6</v>
      </c>
      <c r="O7024">
        <v>1047</v>
      </c>
      <c r="P7024">
        <v>1245</v>
      </c>
      <c r="Q7024" t="s">
        <v>16320</v>
      </c>
      <c r="R7024">
        <v>747</v>
      </c>
      <c r="S7024">
        <v>945</v>
      </c>
    </row>
    <row r="7025" spans="1:19" x14ac:dyDescent="0.25">
      <c r="A7025" t="s">
        <v>7226</v>
      </c>
      <c r="B7025">
        <v>-1</v>
      </c>
      <c r="C7025" t="s">
        <v>7250</v>
      </c>
      <c r="D7025" t="str">
        <f>INDEX(Transcripts[#Data], MATCH(Exons[[#This Row],[Transcript stable ID]], Transcripts[Transcript stable ID], 0), 4)</f>
        <v>NM_000264.4</v>
      </c>
      <c r="E7025" t="s">
        <v>27</v>
      </c>
      <c r="J7025">
        <v>98270943</v>
      </c>
      <c r="K7025">
        <v>98242251</v>
      </c>
      <c r="L7025">
        <v>98242372</v>
      </c>
      <c r="N7025">
        <v>7</v>
      </c>
      <c r="O7025">
        <v>1246</v>
      </c>
      <c r="P7025">
        <v>1367</v>
      </c>
      <c r="Q7025" t="s">
        <v>16321</v>
      </c>
      <c r="R7025">
        <v>946</v>
      </c>
      <c r="S7025">
        <v>1067</v>
      </c>
    </row>
    <row r="7026" spans="1:19" x14ac:dyDescent="0.25">
      <c r="A7026" t="s">
        <v>7226</v>
      </c>
      <c r="B7026">
        <v>-1</v>
      </c>
      <c r="C7026" t="s">
        <v>7250</v>
      </c>
      <c r="D7026" t="str">
        <f>INDEX(Transcripts[#Data], MATCH(Exons[[#This Row],[Transcript stable ID]], Transcripts[Transcript stable ID], 0), 4)</f>
        <v>NM_000264.4</v>
      </c>
      <c r="E7026" t="s">
        <v>27</v>
      </c>
      <c r="J7026">
        <v>98270943</v>
      </c>
      <c r="K7026">
        <v>98241282</v>
      </c>
      <c r="L7026">
        <v>98241429</v>
      </c>
      <c r="N7026">
        <v>8</v>
      </c>
      <c r="O7026">
        <v>1368</v>
      </c>
      <c r="P7026">
        <v>1515</v>
      </c>
      <c r="Q7026" t="s">
        <v>16322</v>
      </c>
      <c r="R7026">
        <v>1068</v>
      </c>
      <c r="S7026">
        <v>1215</v>
      </c>
    </row>
    <row r="7027" spans="1:19" x14ac:dyDescent="0.25">
      <c r="A7027" t="s">
        <v>7226</v>
      </c>
      <c r="B7027">
        <v>-1</v>
      </c>
      <c r="C7027" t="s">
        <v>7250</v>
      </c>
      <c r="D7027" t="str">
        <f>INDEX(Transcripts[#Data], MATCH(Exons[[#This Row],[Transcript stable ID]], Transcripts[Transcript stable ID], 0), 4)</f>
        <v>NM_000264.4</v>
      </c>
      <c r="E7027" t="s">
        <v>27</v>
      </c>
      <c r="J7027">
        <v>98270943</v>
      </c>
      <c r="K7027">
        <v>98240337</v>
      </c>
      <c r="L7027">
        <v>98240468</v>
      </c>
      <c r="N7027">
        <v>9</v>
      </c>
      <c r="O7027">
        <v>1516</v>
      </c>
      <c r="P7027">
        <v>1647</v>
      </c>
      <c r="Q7027" t="s">
        <v>16323</v>
      </c>
      <c r="R7027">
        <v>1216</v>
      </c>
      <c r="S7027">
        <v>1347</v>
      </c>
    </row>
    <row r="7028" spans="1:19" x14ac:dyDescent="0.25">
      <c r="A7028" t="s">
        <v>7226</v>
      </c>
      <c r="B7028">
        <v>-1</v>
      </c>
      <c r="C7028" t="s">
        <v>7250</v>
      </c>
      <c r="D7028" t="str">
        <f>INDEX(Transcripts[#Data], MATCH(Exons[[#This Row],[Transcript stable ID]], Transcripts[Transcript stable ID], 0), 4)</f>
        <v>NM_000264.4</v>
      </c>
      <c r="E7028" t="s">
        <v>27</v>
      </c>
      <c r="J7028">
        <v>98270943</v>
      </c>
      <c r="K7028">
        <v>98239829</v>
      </c>
      <c r="L7028">
        <v>98239984</v>
      </c>
      <c r="N7028">
        <v>10</v>
      </c>
      <c r="O7028">
        <v>1648</v>
      </c>
      <c r="P7028">
        <v>1803</v>
      </c>
      <c r="Q7028" t="s">
        <v>16324</v>
      </c>
      <c r="R7028">
        <v>1348</v>
      </c>
      <c r="S7028">
        <v>1503</v>
      </c>
    </row>
    <row r="7029" spans="1:19" x14ac:dyDescent="0.25">
      <c r="A7029" t="s">
        <v>7226</v>
      </c>
      <c r="B7029">
        <v>-1</v>
      </c>
      <c r="C7029" t="s">
        <v>7250</v>
      </c>
      <c r="D7029" t="str">
        <f>INDEX(Transcripts[#Data], MATCH(Exons[[#This Row],[Transcript stable ID]], Transcripts[Transcript stable ID], 0), 4)</f>
        <v>NM_000264.4</v>
      </c>
      <c r="E7029" t="s">
        <v>27</v>
      </c>
      <c r="J7029">
        <v>98270943</v>
      </c>
      <c r="K7029">
        <v>98239041</v>
      </c>
      <c r="L7029">
        <v>98239139</v>
      </c>
      <c r="N7029">
        <v>11</v>
      </c>
      <c r="O7029">
        <v>1804</v>
      </c>
      <c r="P7029">
        <v>1902</v>
      </c>
      <c r="Q7029" t="s">
        <v>16325</v>
      </c>
      <c r="R7029">
        <v>1504</v>
      </c>
      <c r="S7029">
        <v>1602</v>
      </c>
    </row>
    <row r="7030" spans="1:19" x14ac:dyDescent="0.25">
      <c r="A7030" t="s">
        <v>7226</v>
      </c>
      <c r="B7030">
        <v>-1</v>
      </c>
      <c r="C7030" t="s">
        <v>7250</v>
      </c>
      <c r="D7030" t="str">
        <f>INDEX(Transcripts[#Data], MATCH(Exons[[#This Row],[Transcript stable ID]], Transcripts[Transcript stable ID], 0), 4)</f>
        <v>NM_000264.4</v>
      </c>
      <c r="E7030" t="s">
        <v>27</v>
      </c>
      <c r="J7030">
        <v>98270943</v>
      </c>
      <c r="K7030">
        <v>98238316</v>
      </c>
      <c r="L7030">
        <v>98238441</v>
      </c>
      <c r="N7030">
        <v>12</v>
      </c>
      <c r="O7030">
        <v>1903</v>
      </c>
      <c r="P7030">
        <v>2028</v>
      </c>
      <c r="Q7030" t="s">
        <v>16326</v>
      </c>
      <c r="R7030">
        <v>1603</v>
      </c>
      <c r="S7030">
        <v>1728</v>
      </c>
    </row>
    <row r="7031" spans="1:19" x14ac:dyDescent="0.25">
      <c r="A7031" t="s">
        <v>7226</v>
      </c>
      <c r="B7031">
        <v>-1</v>
      </c>
      <c r="C7031" t="s">
        <v>7250</v>
      </c>
      <c r="D7031" t="str">
        <f>INDEX(Transcripts[#Data], MATCH(Exons[[#This Row],[Transcript stable ID]], Transcripts[Transcript stable ID], 0), 4)</f>
        <v>NM_000264.4</v>
      </c>
      <c r="E7031" t="s">
        <v>27</v>
      </c>
      <c r="J7031">
        <v>98270943</v>
      </c>
      <c r="K7031">
        <v>98232095</v>
      </c>
      <c r="L7031">
        <v>98232213</v>
      </c>
      <c r="N7031">
        <v>13</v>
      </c>
      <c r="O7031">
        <v>2029</v>
      </c>
      <c r="P7031">
        <v>2147</v>
      </c>
      <c r="Q7031" t="s">
        <v>16327</v>
      </c>
      <c r="R7031">
        <v>1729</v>
      </c>
      <c r="S7031">
        <v>1847</v>
      </c>
    </row>
    <row r="7032" spans="1:19" x14ac:dyDescent="0.25">
      <c r="A7032" t="s">
        <v>7226</v>
      </c>
      <c r="B7032">
        <v>-1</v>
      </c>
      <c r="C7032" t="s">
        <v>7250</v>
      </c>
      <c r="D7032" t="str">
        <f>INDEX(Transcripts[#Data], MATCH(Exons[[#This Row],[Transcript stable ID]], Transcripts[Transcript stable ID], 0), 4)</f>
        <v>NM_000264.4</v>
      </c>
      <c r="E7032" t="s">
        <v>27</v>
      </c>
      <c r="J7032">
        <v>98270943</v>
      </c>
      <c r="K7032">
        <v>98231033</v>
      </c>
      <c r="L7032">
        <v>98231435</v>
      </c>
      <c r="N7032">
        <v>14</v>
      </c>
      <c r="O7032">
        <v>2148</v>
      </c>
      <c r="P7032">
        <v>2550</v>
      </c>
      <c r="Q7032" t="s">
        <v>16328</v>
      </c>
      <c r="R7032">
        <v>1848</v>
      </c>
      <c r="S7032">
        <v>2250</v>
      </c>
    </row>
    <row r="7033" spans="1:19" x14ac:dyDescent="0.25">
      <c r="A7033" t="s">
        <v>7226</v>
      </c>
      <c r="B7033">
        <v>-1</v>
      </c>
      <c r="C7033" t="s">
        <v>7250</v>
      </c>
      <c r="D7033" t="str">
        <f>INDEX(Transcripts[#Data], MATCH(Exons[[#This Row],[Transcript stable ID]], Transcripts[Transcript stable ID], 0), 4)</f>
        <v>NM_000264.4</v>
      </c>
      <c r="E7033" t="s">
        <v>27</v>
      </c>
      <c r="J7033">
        <v>98270943</v>
      </c>
      <c r="K7033">
        <v>98229398</v>
      </c>
      <c r="L7033">
        <v>98229707</v>
      </c>
      <c r="N7033">
        <v>15</v>
      </c>
      <c r="O7033">
        <v>2551</v>
      </c>
      <c r="P7033">
        <v>2860</v>
      </c>
      <c r="Q7033" t="s">
        <v>16329</v>
      </c>
      <c r="R7033">
        <v>2251</v>
      </c>
      <c r="S7033">
        <v>2560</v>
      </c>
    </row>
    <row r="7034" spans="1:19" x14ac:dyDescent="0.25">
      <c r="A7034" t="s">
        <v>7226</v>
      </c>
      <c r="B7034">
        <v>-1</v>
      </c>
      <c r="C7034" t="s">
        <v>7250</v>
      </c>
      <c r="D7034" t="str">
        <f>INDEX(Transcripts[#Data], MATCH(Exons[[#This Row],[Transcript stable ID]], Transcripts[Transcript stable ID], 0), 4)</f>
        <v>NM_000264.4</v>
      </c>
      <c r="E7034" t="s">
        <v>27</v>
      </c>
      <c r="J7034">
        <v>98270943</v>
      </c>
      <c r="K7034">
        <v>98224138</v>
      </c>
      <c r="L7034">
        <v>98224280</v>
      </c>
      <c r="N7034">
        <v>16</v>
      </c>
      <c r="O7034">
        <v>2861</v>
      </c>
      <c r="P7034">
        <v>3003</v>
      </c>
      <c r="Q7034" t="s">
        <v>16330</v>
      </c>
      <c r="R7034">
        <v>2561</v>
      </c>
      <c r="S7034">
        <v>2703</v>
      </c>
    </row>
    <row r="7035" spans="1:19" x14ac:dyDescent="0.25">
      <c r="A7035" t="s">
        <v>7226</v>
      </c>
      <c r="B7035">
        <v>-1</v>
      </c>
      <c r="C7035" t="s">
        <v>7250</v>
      </c>
      <c r="D7035" t="str">
        <f>INDEX(Transcripts[#Data], MATCH(Exons[[#This Row],[Transcript stable ID]], Transcripts[Transcript stable ID], 0), 4)</f>
        <v>NM_000264.4</v>
      </c>
      <c r="E7035" t="s">
        <v>27</v>
      </c>
      <c r="J7035">
        <v>98270943</v>
      </c>
      <c r="K7035">
        <v>98221882</v>
      </c>
      <c r="L7035">
        <v>98222065</v>
      </c>
      <c r="N7035">
        <v>17</v>
      </c>
      <c r="O7035">
        <v>3004</v>
      </c>
      <c r="P7035">
        <v>3187</v>
      </c>
      <c r="Q7035" t="s">
        <v>16331</v>
      </c>
      <c r="R7035">
        <v>2704</v>
      </c>
      <c r="S7035">
        <v>2887</v>
      </c>
    </row>
    <row r="7036" spans="1:19" x14ac:dyDescent="0.25">
      <c r="A7036" t="s">
        <v>7226</v>
      </c>
      <c r="B7036">
        <v>-1</v>
      </c>
      <c r="C7036" t="s">
        <v>7250</v>
      </c>
      <c r="D7036" t="str">
        <f>INDEX(Transcripts[#Data], MATCH(Exons[[#This Row],[Transcript stable ID]], Transcripts[Transcript stable ID], 0), 4)</f>
        <v>NM_000264.4</v>
      </c>
      <c r="E7036" t="s">
        <v>27</v>
      </c>
      <c r="J7036">
        <v>98270943</v>
      </c>
      <c r="K7036">
        <v>98220295</v>
      </c>
      <c r="L7036">
        <v>98220575</v>
      </c>
      <c r="N7036">
        <v>18</v>
      </c>
      <c r="O7036">
        <v>3188</v>
      </c>
      <c r="P7036">
        <v>3468</v>
      </c>
      <c r="Q7036" t="s">
        <v>16332</v>
      </c>
      <c r="R7036">
        <v>2888</v>
      </c>
      <c r="S7036">
        <v>3168</v>
      </c>
    </row>
    <row r="7037" spans="1:19" x14ac:dyDescent="0.25">
      <c r="A7037" t="s">
        <v>7226</v>
      </c>
      <c r="B7037">
        <v>-1</v>
      </c>
      <c r="C7037" t="s">
        <v>7250</v>
      </c>
      <c r="D7037" t="str">
        <f>INDEX(Transcripts[#Data], MATCH(Exons[[#This Row],[Transcript stable ID]], Transcripts[Transcript stable ID], 0), 4)</f>
        <v>NM_000264.4</v>
      </c>
      <c r="E7037" t="s">
        <v>27</v>
      </c>
      <c r="J7037">
        <v>98270943</v>
      </c>
      <c r="K7037">
        <v>98218558</v>
      </c>
      <c r="L7037">
        <v>98218695</v>
      </c>
      <c r="N7037">
        <v>19</v>
      </c>
      <c r="O7037">
        <v>3469</v>
      </c>
      <c r="P7037">
        <v>3606</v>
      </c>
      <c r="Q7037" t="s">
        <v>16333</v>
      </c>
      <c r="R7037">
        <v>3169</v>
      </c>
      <c r="S7037">
        <v>3306</v>
      </c>
    </row>
    <row r="7038" spans="1:19" x14ac:dyDescent="0.25">
      <c r="A7038" t="s">
        <v>7226</v>
      </c>
      <c r="B7038">
        <v>-1</v>
      </c>
      <c r="C7038" t="s">
        <v>7250</v>
      </c>
      <c r="D7038" t="str">
        <f>INDEX(Transcripts[#Data], MATCH(Exons[[#This Row],[Transcript stable ID]], Transcripts[Transcript stable ID], 0), 4)</f>
        <v>NM_000264.4</v>
      </c>
      <c r="E7038" t="s">
        <v>27</v>
      </c>
      <c r="J7038">
        <v>98270943</v>
      </c>
      <c r="K7038">
        <v>98215760</v>
      </c>
      <c r="L7038">
        <v>98215902</v>
      </c>
      <c r="N7038">
        <v>20</v>
      </c>
      <c r="O7038">
        <v>3607</v>
      </c>
      <c r="P7038">
        <v>3749</v>
      </c>
      <c r="Q7038" t="s">
        <v>16334</v>
      </c>
      <c r="R7038">
        <v>3307</v>
      </c>
      <c r="S7038">
        <v>3449</v>
      </c>
    </row>
    <row r="7039" spans="1:19" x14ac:dyDescent="0.25">
      <c r="A7039" t="s">
        <v>7226</v>
      </c>
      <c r="B7039">
        <v>-1</v>
      </c>
      <c r="C7039" t="s">
        <v>7250</v>
      </c>
      <c r="D7039" t="str">
        <f>INDEX(Transcripts[#Data], MATCH(Exons[[#This Row],[Transcript stable ID]], Transcripts[Transcript stable ID], 0), 4)</f>
        <v>NM_000264.4</v>
      </c>
      <c r="E7039" t="s">
        <v>27</v>
      </c>
      <c r="J7039">
        <v>98270943</v>
      </c>
      <c r="K7039">
        <v>98212123</v>
      </c>
      <c r="L7039">
        <v>98212222</v>
      </c>
      <c r="N7039">
        <v>21</v>
      </c>
      <c r="O7039">
        <v>3750</v>
      </c>
      <c r="P7039">
        <v>3849</v>
      </c>
      <c r="Q7039" t="s">
        <v>16335</v>
      </c>
      <c r="R7039">
        <v>3450</v>
      </c>
      <c r="S7039">
        <v>3549</v>
      </c>
    </row>
    <row r="7040" spans="1:19" x14ac:dyDescent="0.25">
      <c r="A7040" t="s">
        <v>7226</v>
      </c>
      <c r="B7040">
        <v>-1</v>
      </c>
      <c r="C7040" t="s">
        <v>7250</v>
      </c>
      <c r="D7040" t="str">
        <f>INDEX(Transcripts[#Data], MATCH(Exons[[#This Row],[Transcript stable ID]], Transcripts[Transcript stable ID], 0), 4)</f>
        <v>NM_000264.4</v>
      </c>
      <c r="E7040" t="s">
        <v>27</v>
      </c>
      <c r="J7040">
        <v>98270943</v>
      </c>
      <c r="K7040">
        <v>98211351</v>
      </c>
      <c r="L7040">
        <v>98211605</v>
      </c>
      <c r="N7040">
        <v>22</v>
      </c>
      <c r="O7040">
        <v>3850</v>
      </c>
      <c r="P7040">
        <v>4104</v>
      </c>
      <c r="Q7040" t="s">
        <v>16336</v>
      </c>
      <c r="R7040">
        <v>3550</v>
      </c>
      <c r="S7040">
        <v>3804</v>
      </c>
    </row>
    <row r="7041" spans="1:19" x14ac:dyDescent="0.25">
      <c r="A7041" t="s">
        <v>7226</v>
      </c>
      <c r="B7041">
        <v>-1</v>
      </c>
      <c r="C7041" t="s">
        <v>7250</v>
      </c>
      <c r="D7041" t="str">
        <f>INDEX(Transcripts[#Data], MATCH(Exons[[#This Row],[Transcript stable ID]], Transcripts[Transcript stable ID], 0), 4)</f>
        <v>NM_000264.4</v>
      </c>
      <c r="E7041" t="s">
        <v>27</v>
      </c>
      <c r="H7041">
        <v>98209193</v>
      </c>
      <c r="I7041">
        <v>98209193</v>
      </c>
      <c r="J7041">
        <v>98270943</v>
      </c>
      <c r="K7041">
        <v>98209193</v>
      </c>
      <c r="L7041">
        <v>98209733</v>
      </c>
      <c r="N7041">
        <v>23</v>
      </c>
      <c r="O7041">
        <v>4105</v>
      </c>
      <c r="P7041">
        <v>4644</v>
      </c>
      <c r="Q7041" t="s">
        <v>16337</v>
      </c>
      <c r="R7041">
        <v>3805</v>
      </c>
      <c r="S7041">
        <v>4344</v>
      </c>
    </row>
    <row r="7042" spans="1:19" x14ac:dyDescent="0.25">
      <c r="A7042" t="s">
        <v>7226</v>
      </c>
      <c r="B7042">
        <v>-1</v>
      </c>
      <c r="C7042" t="s">
        <v>7250</v>
      </c>
      <c r="D7042" t="str">
        <f>INDEX(Transcripts[#Data], MATCH(Exons[[#This Row],[Transcript stable ID]], Transcripts[Transcript stable ID], 0), 4)</f>
        <v>NM_000264.4</v>
      </c>
      <c r="E7042" t="s">
        <v>27</v>
      </c>
      <c r="H7042">
        <v>98205262</v>
      </c>
      <c r="I7042">
        <v>98208673</v>
      </c>
      <c r="J7042">
        <v>98270943</v>
      </c>
      <c r="K7042">
        <v>98205262</v>
      </c>
      <c r="L7042">
        <v>98208673</v>
      </c>
      <c r="N7042">
        <v>24</v>
      </c>
      <c r="Q7042" t="s">
        <v>16338</v>
      </c>
    </row>
    <row r="7043" spans="1:19" x14ac:dyDescent="0.25">
      <c r="A7043" t="s">
        <v>7226</v>
      </c>
      <c r="B7043">
        <v>-1</v>
      </c>
      <c r="C7043" t="s">
        <v>7264</v>
      </c>
      <c r="D7043" t="str">
        <f>INDEX(Transcripts[#Data], MATCH(Exons[[#This Row],[Transcript stable ID]], Transcripts[Transcript stable ID], 0), 4)</f>
        <v>NM_001083606.2</v>
      </c>
      <c r="E7043" t="s">
        <v>27</v>
      </c>
      <c r="J7043">
        <v>98269699</v>
      </c>
      <c r="K7043">
        <v>98244416</v>
      </c>
      <c r="L7043">
        <v>98244485</v>
      </c>
      <c r="N7043">
        <v>4</v>
      </c>
      <c r="O7043">
        <v>573</v>
      </c>
      <c r="P7043">
        <v>642</v>
      </c>
      <c r="Q7043" t="s">
        <v>16318</v>
      </c>
      <c r="R7043">
        <v>132</v>
      </c>
      <c r="S7043">
        <v>201</v>
      </c>
    </row>
    <row r="7044" spans="1:19" x14ac:dyDescent="0.25">
      <c r="A7044" t="s">
        <v>7226</v>
      </c>
      <c r="B7044">
        <v>-1</v>
      </c>
      <c r="C7044" t="s">
        <v>7264</v>
      </c>
      <c r="D7044" t="str">
        <f>INDEX(Transcripts[#Data], MATCH(Exons[[#This Row],[Transcript stable ID]], Transcripts[Transcript stable ID], 0), 4)</f>
        <v>NM_001083606.2</v>
      </c>
      <c r="E7044" t="s">
        <v>27</v>
      </c>
      <c r="J7044">
        <v>98269699</v>
      </c>
      <c r="K7044">
        <v>98244231</v>
      </c>
      <c r="L7044">
        <v>98244322</v>
      </c>
      <c r="N7044">
        <v>5</v>
      </c>
      <c r="O7044">
        <v>643</v>
      </c>
      <c r="P7044">
        <v>734</v>
      </c>
      <c r="Q7044" t="s">
        <v>16319</v>
      </c>
      <c r="R7044">
        <v>202</v>
      </c>
      <c r="S7044">
        <v>293</v>
      </c>
    </row>
    <row r="7045" spans="1:19" x14ac:dyDescent="0.25">
      <c r="A7045" t="s">
        <v>7226</v>
      </c>
      <c r="B7045">
        <v>-1</v>
      </c>
      <c r="C7045" t="s">
        <v>7264</v>
      </c>
      <c r="D7045" t="str">
        <f>INDEX(Transcripts[#Data], MATCH(Exons[[#This Row],[Transcript stable ID]], Transcripts[Transcript stable ID], 0), 4)</f>
        <v>NM_001083606.2</v>
      </c>
      <c r="E7045" t="s">
        <v>27</v>
      </c>
      <c r="J7045">
        <v>98269699</v>
      </c>
      <c r="K7045">
        <v>98242672</v>
      </c>
      <c r="L7045">
        <v>98242870</v>
      </c>
      <c r="N7045">
        <v>6</v>
      </c>
      <c r="O7045">
        <v>735</v>
      </c>
      <c r="P7045">
        <v>933</v>
      </c>
      <c r="Q7045" t="s">
        <v>16320</v>
      </c>
      <c r="R7045">
        <v>294</v>
      </c>
      <c r="S7045">
        <v>492</v>
      </c>
    </row>
    <row r="7046" spans="1:19" x14ac:dyDescent="0.25">
      <c r="A7046" t="s">
        <v>7226</v>
      </c>
      <c r="B7046">
        <v>-1</v>
      </c>
      <c r="C7046" t="s">
        <v>7264</v>
      </c>
      <c r="D7046" t="str">
        <f>INDEX(Transcripts[#Data], MATCH(Exons[[#This Row],[Transcript stable ID]], Transcripts[Transcript stable ID], 0), 4)</f>
        <v>NM_001083606.2</v>
      </c>
      <c r="E7046" t="s">
        <v>27</v>
      </c>
      <c r="J7046">
        <v>98269699</v>
      </c>
      <c r="K7046">
        <v>98242251</v>
      </c>
      <c r="L7046">
        <v>98242372</v>
      </c>
      <c r="N7046">
        <v>7</v>
      </c>
      <c r="O7046">
        <v>934</v>
      </c>
      <c r="P7046">
        <v>1055</v>
      </c>
      <c r="Q7046" t="s">
        <v>16321</v>
      </c>
      <c r="R7046">
        <v>493</v>
      </c>
      <c r="S7046">
        <v>614</v>
      </c>
    </row>
    <row r="7047" spans="1:19" x14ac:dyDescent="0.25">
      <c r="A7047" t="s">
        <v>7226</v>
      </c>
      <c r="B7047">
        <v>-1</v>
      </c>
      <c r="C7047" t="s">
        <v>7264</v>
      </c>
      <c r="D7047" t="str">
        <f>INDEX(Transcripts[#Data], MATCH(Exons[[#This Row],[Transcript stable ID]], Transcripts[Transcript stable ID], 0), 4)</f>
        <v>NM_001083606.2</v>
      </c>
      <c r="E7047" t="s">
        <v>27</v>
      </c>
      <c r="J7047">
        <v>98269699</v>
      </c>
      <c r="K7047">
        <v>98241282</v>
      </c>
      <c r="L7047">
        <v>98241429</v>
      </c>
      <c r="N7047">
        <v>8</v>
      </c>
      <c r="O7047">
        <v>1056</v>
      </c>
      <c r="P7047">
        <v>1203</v>
      </c>
      <c r="Q7047" t="s">
        <v>16322</v>
      </c>
      <c r="R7047">
        <v>615</v>
      </c>
      <c r="S7047">
        <v>762</v>
      </c>
    </row>
    <row r="7048" spans="1:19" x14ac:dyDescent="0.25">
      <c r="A7048" t="s">
        <v>7226</v>
      </c>
      <c r="B7048">
        <v>-1</v>
      </c>
      <c r="C7048" t="s">
        <v>7264</v>
      </c>
      <c r="D7048" t="str">
        <f>INDEX(Transcripts[#Data], MATCH(Exons[[#This Row],[Transcript stable ID]], Transcripts[Transcript stable ID], 0), 4)</f>
        <v>NM_001083606.2</v>
      </c>
      <c r="E7048" t="s">
        <v>27</v>
      </c>
      <c r="J7048">
        <v>98269699</v>
      </c>
      <c r="K7048">
        <v>98240337</v>
      </c>
      <c r="L7048">
        <v>98240468</v>
      </c>
      <c r="N7048">
        <v>9</v>
      </c>
      <c r="O7048">
        <v>1204</v>
      </c>
      <c r="P7048">
        <v>1335</v>
      </c>
      <c r="Q7048" t="s">
        <v>16323</v>
      </c>
      <c r="R7048">
        <v>763</v>
      </c>
      <c r="S7048">
        <v>894</v>
      </c>
    </row>
    <row r="7049" spans="1:19" x14ac:dyDescent="0.25">
      <c r="A7049" t="s">
        <v>7226</v>
      </c>
      <c r="B7049">
        <v>-1</v>
      </c>
      <c r="C7049" t="s">
        <v>7264</v>
      </c>
      <c r="D7049" t="str">
        <f>INDEX(Transcripts[#Data], MATCH(Exons[[#This Row],[Transcript stable ID]], Transcripts[Transcript stable ID], 0), 4)</f>
        <v>NM_001083606.2</v>
      </c>
      <c r="E7049" t="s">
        <v>27</v>
      </c>
      <c r="J7049">
        <v>98269699</v>
      </c>
      <c r="K7049">
        <v>98239829</v>
      </c>
      <c r="L7049">
        <v>98239984</v>
      </c>
      <c r="N7049">
        <v>10</v>
      </c>
      <c r="O7049">
        <v>1336</v>
      </c>
      <c r="P7049">
        <v>1491</v>
      </c>
      <c r="Q7049" t="s">
        <v>16324</v>
      </c>
      <c r="R7049">
        <v>895</v>
      </c>
      <c r="S7049">
        <v>1050</v>
      </c>
    </row>
    <row r="7050" spans="1:19" x14ac:dyDescent="0.25">
      <c r="A7050" t="s">
        <v>7226</v>
      </c>
      <c r="B7050">
        <v>-1</v>
      </c>
      <c r="C7050" t="s">
        <v>7264</v>
      </c>
      <c r="D7050" t="str">
        <f>INDEX(Transcripts[#Data], MATCH(Exons[[#This Row],[Transcript stable ID]], Transcripts[Transcript stable ID], 0), 4)</f>
        <v>NM_001083606.2</v>
      </c>
      <c r="E7050" t="s">
        <v>27</v>
      </c>
      <c r="J7050">
        <v>98269699</v>
      </c>
      <c r="K7050">
        <v>98239041</v>
      </c>
      <c r="L7050">
        <v>98239139</v>
      </c>
      <c r="N7050">
        <v>11</v>
      </c>
      <c r="O7050">
        <v>1492</v>
      </c>
      <c r="P7050">
        <v>1590</v>
      </c>
      <c r="Q7050" t="s">
        <v>16325</v>
      </c>
      <c r="R7050">
        <v>1051</v>
      </c>
      <c r="S7050">
        <v>1149</v>
      </c>
    </row>
    <row r="7051" spans="1:19" x14ac:dyDescent="0.25">
      <c r="A7051" t="s">
        <v>7226</v>
      </c>
      <c r="B7051">
        <v>-1</v>
      </c>
      <c r="C7051" t="s">
        <v>7264</v>
      </c>
      <c r="D7051" t="str">
        <f>INDEX(Transcripts[#Data], MATCH(Exons[[#This Row],[Transcript stable ID]], Transcripts[Transcript stable ID], 0), 4)</f>
        <v>NM_001083606.2</v>
      </c>
      <c r="E7051" t="s">
        <v>27</v>
      </c>
      <c r="J7051">
        <v>98269699</v>
      </c>
      <c r="K7051">
        <v>98238316</v>
      </c>
      <c r="L7051">
        <v>98238441</v>
      </c>
      <c r="N7051">
        <v>12</v>
      </c>
      <c r="O7051">
        <v>1591</v>
      </c>
      <c r="P7051">
        <v>1716</v>
      </c>
      <c r="Q7051" t="s">
        <v>16326</v>
      </c>
      <c r="R7051">
        <v>1150</v>
      </c>
      <c r="S7051">
        <v>1275</v>
      </c>
    </row>
    <row r="7052" spans="1:19" x14ac:dyDescent="0.25">
      <c r="A7052" t="s">
        <v>7226</v>
      </c>
      <c r="B7052">
        <v>-1</v>
      </c>
      <c r="C7052" t="s">
        <v>7264</v>
      </c>
      <c r="D7052" t="str">
        <f>INDEX(Transcripts[#Data], MATCH(Exons[[#This Row],[Transcript stable ID]], Transcripts[Transcript stable ID], 0), 4)</f>
        <v>NM_001083606.2</v>
      </c>
      <c r="E7052" t="s">
        <v>27</v>
      </c>
      <c r="J7052">
        <v>98269699</v>
      </c>
      <c r="K7052">
        <v>98232095</v>
      </c>
      <c r="L7052">
        <v>98232213</v>
      </c>
      <c r="N7052">
        <v>13</v>
      </c>
      <c r="O7052">
        <v>1717</v>
      </c>
      <c r="P7052">
        <v>1835</v>
      </c>
      <c r="Q7052" t="s">
        <v>16327</v>
      </c>
      <c r="R7052">
        <v>1276</v>
      </c>
      <c r="S7052">
        <v>1394</v>
      </c>
    </row>
    <row r="7053" spans="1:19" x14ac:dyDescent="0.25">
      <c r="A7053" t="s">
        <v>7226</v>
      </c>
      <c r="B7053">
        <v>-1</v>
      </c>
      <c r="C7053" t="s">
        <v>7264</v>
      </c>
      <c r="D7053" t="str">
        <f>INDEX(Transcripts[#Data], MATCH(Exons[[#This Row],[Transcript stable ID]], Transcripts[Transcript stable ID], 0), 4)</f>
        <v>NM_001083606.2</v>
      </c>
      <c r="E7053" t="s">
        <v>27</v>
      </c>
      <c r="J7053">
        <v>98269699</v>
      </c>
      <c r="K7053">
        <v>98231033</v>
      </c>
      <c r="L7053">
        <v>98231435</v>
      </c>
      <c r="N7053">
        <v>14</v>
      </c>
      <c r="O7053">
        <v>1836</v>
      </c>
      <c r="P7053">
        <v>2238</v>
      </c>
      <c r="Q7053" t="s">
        <v>16328</v>
      </c>
      <c r="R7053">
        <v>1395</v>
      </c>
      <c r="S7053">
        <v>1797</v>
      </c>
    </row>
    <row r="7054" spans="1:19" x14ac:dyDescent="0.25">
      <c r="A7054" t="s">
        <v>7226</v>
      </c>
      <c r="B7054">
        <v>-1</v>
      </c>
      <c r="C7054" t="s">
        <v>7264</v>
      </c>
      <c r="D7054" t="str">
        <f>INDEX(Transcripts[#Data], MATCH(Exons[[#This Row],[Transcript stable ID]], Transcripts[Transcript stable ID], 0), 4)</f>
        <v>NM_001083606.2</v>
      </c>
      <c r="E7054" t="s">
        <v>27</v>
      </c>
      <c r="J7054">
        <v>98269699</v>
      </c>
      <c r="K7054">
        <v>98229398</v>
      </c>
      <c r="L7054">
        <v>98229707</v>
      </c>
      <c r="N7054">
        <v>15</v>
      </c>
      <c r="O7054">
        <v>2239</v>
      </c>
      <c r="P7054">
        <v>2548</v>
      </c>
      <c r="Q7054" t="s">
        <v>16329</v>
      </c>
      <c r="R7054">
        <v>1798</v>
      </c>
      <c r="S7054">
        <v>2107</v>
      </c>
    </row>
    <row r="7055" spans="1:19" x14ac:dyDescent="0.25">
      <c r="A7055" t="s">
        <v>7226</v>
      </c>
      <c r="B7055">
        <v>-1</v>
      </c>
      <c r="C7055" t="s">
        <v>7264</v>
      </c>
      <c r="D7055" t="str">
        <f>INDEX(Transcripts[#Data], MATCH(Exons[[#This Row],[Transcript stable ID]], Transcripts[Transcript stable ID], 0), 4)</f>
        <v>NM_001083606.2</v>
      </c>
      <c r="E7055" t="s">
        <v>27</v>
      </c>
      <c r="J7055">
        <v>98269699</v>
      </c>
      <c r="K7055">
        <v>98224138</v>
      </c>
      <c r="L7055">
        <v>98224280</v>
      </c>
      <c r="N7055">
        <v>16</v>
      </c>
      <c r="O7055">
        <v>2549</v>
      </c>
      <c r="P7055">
        <v>2691</v>
      </c>
      <c r="Q7055" t="s">
        <v>16330</v>
      </c>
      <c r="R7055">
        <v>2108</v>
      </c>
      <c r="S7055">
        <v>2250</v>
      </c>
    </row>
    <row r="7056" spans="1:19" x14ac:dyDescent="0.25">
      <c r="A7056" t="s">
        <v>7226</v>
      </c>
      <c r="B7056">
        <v>-1</v>
      </c>
      <c r="C7056" t="s">
        <v>7264</v>
      </c>
      <c r="D7056" t="str">
        <f>INDEX(Transcripts[#Data], MATCH(Exons[[#This Row],[Transcript stable ID]], Transcripts[Transcript stable ID], 0), 4)</f>
        <v>NM_001083606.2</v>
      </c>
      <c r="E7056" t="s">
        <v>27</v>
      </c>
      <c r="J7056">
        <v>98269699</v>
      </c>
      <c r="K7056">
        <v>98221882</v>
      </c>
      <c r="L7056">
        <v>98222065</v>
      </c>
      <c r="N7056">
        <v>17</v>
      </c>
      <c r="O7056">
        <v>2692</v>
      </c>
      <c r="P7056">
        <v>2875</v>
      </c>
      <c r="Q7056" t="s">
        <v>16331</v>
      </c>
      <c r="R7056">
        <v>2251</v>
      </c>
      <c r="S7056">
        <v>2434</v>
      </c>
    </row>
    <row r="7057" spans="1:19" x14ac:dyDescent="0.25">
      <c r="A7057" t="s">
        <v>7226</v>
      </c>
      <c r="B7057">
        <v>-1</v>
      </c>
      <c r="C7057" t="s">
        <v>7264</v>
      </c>
      <c r="D7057" t="str">
        <f>INDEX(Transcripts[#Data], MATCH(Exons[[#This Row],[Transcript stable ID]], Transcripts[Transcript stable ID], 0), 4)</f>
        <v>NM_001083606.2</v>
      </c>
      <c r="E7057" t="s">
        <v>27</v>
      </c>
      <c r="J7057">
        <v>98269699</v>
      </c>
      <c r="K7057">
        <v>98220295</v>
      </c>
      <c r="L7057">
        <v>98220575</v>
      </c>
      <c r="N7057">
        <v>18</v>
      </c>
      <c r="O7057">
        <v>2876</v>
      </c>
      <c r="P7057">
        <v>3156</v>
      </c>
      <c r="Q7057" t="s">
        <v>16332</v>
      </c>
      <c r="R7057">
        <v>2435</v>
      </c>
      <c r="S7057">
        <v>2715</v>
      </c>
    </row>
    <row r="7058" spans="1:19" x14ac:dyDescent="0.25">
      <c r="A7058" t="s">
        <v>7226</v>
      </c>
      <c r="B7058">
        <v>-1</v>
      </c>
      <c r="C7058" t="s">
        <v>7264</v>
      </c>
      <c r="D7058" t="str">
        <f>INDEX(Transcripts[#Data], MATCH(Exons[[#This Row],[Transcript stable ID]], Transcripts[Transcript stable ID], 0), 4)</f>
        <v>NM_001083606.2</v>
      </c>
      <c r="E7058" t="s">
        <v>27</v>
      </c>
      <c r="J7058">
        <v>98269699</v>
      </c>
      <c r="K7058">
        <v>98218558</v>
      </c>
      <c r="L7058">
        <v>98218695</v>
      </c>
      <c r="N7058">
        <v>19</v>
      </c>
      <c r="O7058">
        <v>3157</v>
      </c>
      <c r="P7058">
        <v>3294</v>
      </c>
      <c r="Q7058" t="s">
        <v>16333</v>
      </c>
      <c r="R7058">
        <v>2716</v>
      </c>
      <c r="S7058">
        <v>2853</v>
      </c>
    </row>
    <row r="7059" spans="1:19" x14ac:dyDescent="0.25">
      <c r="A7059" t="s">
        <v>7226</v>
      </c>
      <c r="B7059">
        <v>-1</v>
      </c>
      <c r="C7059" t="s">
        <v>7264</v>
      </c>
      <c r="D7059" t="str">
        <f>INDEX(Transcripts[#Data], MATCH(Exons[[#This Row],[Transcript stable ID]], Transcripts[Transcript stable ID], 0), 4)</f>
        <v>NM_001083606.2</v>
      </c>
      <c r="E7059" t="s">
        <v>27</v>
      </c>
      <c r="J7059">
        <v>98269699</v>
      </c>
      <c r="K7059">
        <v>98215760</v>
      </c>
      <c r="L7059">
        <v>98215902</v>
      </c>
      <c r="N7059">
        <v>20</v>
      </c>
      <c r="O7059">
        <v>3295</v>
      </c>
      <c r="P7059">
        <v>3437</v>
      </c>
      <c r="Q7059" t="s">
        <v>16334</v>
      </c>
      <c r="R7059">
        <v>2854</v>
      </c>
      <c r="S7059">
        <v>2996</v>
      </c>
    </row>
    <row r="7060" spans="1:19" x14ac:dyDescent="0.25">
      <c r="A7060" t="s">
        <v>7226</v>
      </c>
      <c r="B7060">
        <v>-1</v>
      </c>
      <c r="C7060" t="s">
        <v>7264</v>
      </c>
      <c r="D7060" t="str">
        <f>INDEX(Transcripts[#Data], MATCH(Exons[[#This Row],[Transcript stable ID]], Transcripts[Transcript stable ID], 0), 4)</f>
        <v>NM_001083606.2</v>
      </c>
      <c r="E7060" t="s">
        <v>27</v>
      </c>
      <c r="J7060">
        <v>98269699</v>
      </c>
      <c r="K7060">
        <v>98212123</v>
      </c>
      <c r="L7060">
        <v>98212222</v>
      </c>
      <c r="N7060">
        <v>21</v>
      </c>
      <c r="O7060">
        <v>3438</v>
      </c>
      <c r="P7060">
        <v>3537</v>
      </c>
      <c r="Q7060" t="s">
        <v>16335</v>
      </c>
      <c r="R7060">
        <v>2997</v>
      </c>
      <c r="S7060">
        <v>3096</v>
      </c>
    </row>
    <row r="7061" spans="1:19" x14ac:dyDescent="0.25">
      <c r="A7061" t="s">
        <v>7226</v>
      </c>
      <c r="B7061">
        <v>-1</v>
      </c>
      <c r="C7061" t="s">
        <v>7264</v>
      </c>
      <c r="D7061" t="str">
        <f>INDEX(Transcripts[#Data], MATCH(Exons[[#This Row],[Transcript stable ID]], Transcripts[Transcript stable ID], 0), 4)</f>
        <v>NM_001083606.2</v>
      </c>
      <c r="E7061" t="s">
        <v>27</v>
      </c>
      <c r="J7061">
        <v>98269699</v>
      </c>
      <c r="K7061">
        <v>98211351</v>
      </c>
      <c r="L7061">
        <v>98211605</v>
      </c>
      <c r="N7061">
        <v>22</v>
      </c>
      <c r="O7061">
        <v>3538</v>
      </c>
      <c r="P7061">
        <v>3792</v>
      </c>
      <c r="Q7061" t="s">
        <v>16336</v>
      </c>
      <c r="R7061">
        <v>3097</v>
      </c>
      <c r="S7061">
        <v>3351</v>
      </c>
    </row>
    <row r="7062" spans="1:19" x14ac:dyDescent="0.25">
      <c r="A7062" t="s">
        <v>7226</v>
      </c>
      <c r="B7062">
        <v>-1</v>
      </c>
      <c r="C7062" t="s">
        <v>7264</v>
      </c>
      <c r="D7062" t="str">
        <f>INDEX(Transcripts[#Data], MATCH(Exons[[#This Row],[Transcript stable ID]], Transcripts[Transcript stable ID], 0), 4)</f>
        <v>NM_001083606.2</v>
      </c>
      <c r="E7062" t="s">
        <v>27</v>
      </c>
      <c r="H7062">
        <v>98209193</v>
      </c>
      <c r="I7062">
        <v>98209193</v>
      </c>
      <c r="J7062">
        <v>98269699</v>
      </c>
      <c r="K7062">
        <v>98209193</v>
      </c>
      <c r="L7062">
        <v>98209733</v>
      </c>
      <c r="N7062">
        <v>23</v>
      </c>
      <c r="O7062">
        <v>3793</v>
      </c>
      <c r="P7062">
        <v>4332</v>
      </c>
      <c r="Q7062" t="s">
        <v>16337</v>
      </c>
      <c r="R7062">
        <v>3352</v>
      </c>
      <c r="S7062">
        <v>3891</v>
      </c>
    </row>
    <row r="7063" spans="1:19" x14ac:dyDescent="0.25">
      <c r="A7063" t="s">
        <v>7226</v>
      </c>
      <c r="B7063">
        <v>-1</v>
      </c>
      <c r="C7063" t="s">
        <v>7264</v>
      </c>
      <c r="D7063" t="str">
        <f>INDEX(Transcripts[#Data], MATCH(Exons[[#This Row],[Transcript stable ID]], Transcripts[Transcript stable ID], 0), 4)</f>
        <v>NM_001083606.2</v>
      </c>
      <c r="E7063" t="s">
        <v>27</v>
      </c>
      <c r="F7063">
        <v>98269511</v>
      </c>
      <c r="G7063">
        <v>98269699</v>
      </c>
      <c r="J7063">
        <v>98269699</v>
      </c>
      <c r="K7063">
        <v>98269511</v>
      </c>
      <c r="L7063">
        <v>98269699</v>
      </c>
      <c r="N7063">
        <v>1</v>
      </c>
      <c r="Q7063" t="s">
        <v>16339</v>
      </c>
    </row>
    <row r="7064" spans="1:19" x14ac:dyDescent="0.25">
      <c r="A7064" t="s">
        <v>7226</v>
      </c>
      <c r="B7064">
        <v>-1</v>
      </c>
      <c r="C7064" t="s">
        <v>7264</v>
      </c>
      <c r="D7064" t="str">
        <f>INDEX(Transcripts[#Data], MATCH(Exons[[#This Row],[Transcript stable ID]], Transcripts[Transcript stable ID], 0), 4)</f>
        <v>NM_001083606.2</v>
      </c>
      <c r="E7064" t="s">
        <v>27</v>
      </c>
      <c r="F7064">
        <v>98268689</v>
      </c>
      <c r="G7064">
        <v>98268881</v>
      </c>
      <c r="J7064">
        <v>98269699</v>
      </c>
      <c r="K7064">
        <v>98268689</v>
      </c>
      <c r="L7064">
        <v>98268881</v>
      </c>
      <c r="N7064">
        <v>2</v>
      </c>
      <c r="Q7064" t="s">
        <v>16340</v>
      </c>
    </row>
    <row r="7065" spans="1:19" x14ac:dyDescent="0.25">
      <c r="A7065" t="s">
        <v>7226</v>
      </c>
      <c r="B7065">
        <v>-1</v>
      </c>
      <c r="C7065" t="s">
        <v>7264</v>
      </c>
      <c r="D7065" t="str">
        <f>INDEX(Transcripts[#Data], MATCH(Exons[[#This Row],[Transcript stable ID]], Transcripts[Transcript stable ID], 0), 4)</f>
        <v>NM_001083606.2</v>
      </c>
      <c r="E7065" t="s">
        <v>27</v>
      </c>
      <c r="F7065">
        <v>98248098</v>
      </c>
      <c r="G7065">
        <v>98248156</v>
      </c>
      <c r="J7065">
        <v>98269699</v>
      </c>
      <c r="K7065">
        <v>98247967</v>
      </c>
      <c r="L7065">
        <v>98248156</v>
      </c>
      <c r="N7065">
        <v>3</v>
      </c>
      <c r="O7065">
        <v>442</v>
      </c>
      <c r="P7065">
        <v>572</v>
      </c>
      <c r="Q7065" t="s">
        <v>16341</v>
      </c>
      <c r="R7065">
        <v>1</v>
      </c>
      <c r="S7065">
        <v>131</v>
      </c>
    </row>
    <row r="7066" spans="1:19" x14ac:dyDescent="0.25">
      <c r="A7066" t="s">
        <v>7226</v>
      </c>
      <c r="B7066">
        <v>-1</v>
      </c>
      <c r="C7066" t="s">
        <v>7264</v>
      </c>
      <c r="D7066" t="str">
        <f>INDEX(Transcripts[#Data], MATCH(Exons[[#This Row],[Transcript stable ID]], Transcripts[Transcript stable ID], 0), 4)</f>
        <v>NM_001083606.2</v>
      </c>
      <c r="E7066" t="s">
        <v>27</v>
      </c>
      <c r="H7066">
        <v>98206444</v>
      </c>
      <c r="I7066">
        <v>98208673</v>
      </c>
      <c r="J7066">
        <v>98269699</v>
      </c>
      <c r="K7066">
        <v>98206444</v>
      </c>
      <c r="L7066">
        <v>98208673</v>
      </c>
      <c r="N7066">
        <v>24</v>
      </c>
      <c r="Q7066" t="s">
        <v>16342</v>
      </c>
    </row>
    <row r="7067" spans="1:19" x14ac:dyDescent="0.25">
      <c r="A7067" t="s">
        <v>7226</v>
      </c>
      <c r="B7067">
        <v>-1</v>
      </c>
      <c r="C7067" t="s">
        <v>7254</v>
      </c>
      <c r="D7067" t="str">
        <f>INDEX(Transcripts[#Data], MATCH(Exons[[#This Row],[Transcript stable ID]], Transcripts[Transcript stable ID], 0), 4)</f>
        <v>NM_001083602.2</v>
      </c>
      <c r="E7067" t="s">
        <v>27</v>
      </c>
      <c r="J7067">
        <v>98279247</v>
      </c>
      <c r="K7067">
        <v>98268689</v>
      </c>
      <c r="L7067">
        <v>98268881</v>
      </c>
      <c r="N7067">
        <v>2</v>
      </c>
      <c r="O7067">
        <v>498</v>
      </c>
      <c r="P7067">
        <v>690</v>
      </c>
      <c r="Q7067" t="s">
        <v>16316</v>
      </c>
      <c r="R7067">
        <v>4</v>
      </c>
      <c r="S7067">
        <v>196</v>
      </c>
    </row>
    <row r="7068" spans="1:19" x14ac:dyDescent="0.25">
      <c r="A7068" t="s">
        <v>7226</v>
      </c>
      <c r="B7068">
        <v>-1</v>
      </c>
      <c r="C7068" t="s">
        <v>7254</v>
      </c>
      <c r="D7068" t="str">
        <f>INDEX(Transcripts[#Data], MATCH(Exons[[#This Row],[Transcript stable ID]], Transcripts[Transcript stable ID], 0), 4)</f>
        <v>NM_001083602.2</v>
      </c>
      <c r="E7068" t="s">
        <v>27</v>
      </c>
      <c r="J7068">
        <v>98279247</v>
      </c>
      <c r="K7068">
        <v>98247967</v>
      </c>
      <c r="L7068">
        <v>98248156</v>
      </c>
      <c r="N7068">
        <v>3</v>
      </c>
      <c r="O7068">
        <v>691</v>
      </c>
      <c r="P7068">
        <v>880</v>
      </c>
      <c r="Q7068" t="s">
        <v>16317</v>
      </c>
      <c r="R7068">
        <v>197</v>
      </c>
      <c r="S7068">
        <v>386</v>
      </c>
    </row>
    <row r="7069" spans="1:19" x14ac:dyDescent="0.25">
      <c r="A7069" t="s">
        <v>7226</v>
      </c>
      <c r="B7069">
        <v>-1</v>
      </c>
      <c r="C7069" t="s">
        <v>7254</v>
      </c>
      <c r="D7069" t="str">
        <f>INDEX(Transcripts[#Data], MATCH(Exons[[#This Row],[Transcript stable ID]], Transcripts[Transcript stable ID], 0), 4)</f>
        <v>NM_001083602.2</v>
      </c>
      <c r="E7069" t="s">
        <v>27</v>
      </c>
      <c r="J7069">
        <v>98279247</v>
      </c>
      <c r="K7069">
        <v>98244416</v>
      </c>
      <c r="L7069">
        <v>98244485</v>
      </c>
      <c r="N7069">
        <v>4</v>
      </c>
      <c r="O7069">
        <v>881</v>
      </c>
      <c r="P7069">
        <v>950</v>
      </c>
      <c r="Q7069" t="s">
        <v>16318</v>
      </c>
      <c r="R7069">
        <v>387</v>
      </c>
      <c r="S7069">
        <v>456</v>
      </c>
    </row>
    <row r="7070" spans="1:19" x14ac:dyDescent="0.25">
      <c r="A7070" t="s">
        <v>7226</v>
      </c>
      <c r="B7070">
        <v>-1</v>
      </c>
      <c r="C7070" t="s">
        <v>7254</v>
      </c>
      <c r="D7070" t="str">
        <f>INDEX(Transcripts[#Data], MATCH(Exons[[#This Row],[Transcript stable ID]], Transcripts[Transcript stable ID], 0), 4)</f>
        <v>NM_001083602.2</v>
      </c>
      <c r="E7070" t="s">
        <v>27</v>
      </c>
      <c r="J7070">
        <v>98279247</v>
      </c>
      <c r="K7070">
        <v>98244231</v>
      </c>
      <c r="L7070">
        <v>98244322</v>
      </c>
      <c r="N7070">
        <v>5</v>
      </c>
      <c r="O7070">
        <v>951</v>
      </c>
      <c r="P7070">
        <v>1042</v>
      </c>
      <c r="Q7070" t="s">
        <v>16319</v>
      </c>
      <c r="R7070">
        <v>457</v>
      </c>
      <c r="S7070">
        <v>548</v>
      </c>
    </row>
    <row r="7071" spans="1:19" x14ac:dyDescent="0.25">
      <c r="A7071" t="s">
        <v>7226</v>
      </c>
      <c r="B7071">
        <v>-1</v>
      </c>
      <c r="C7071" t="s">
        <v>7254</v>
      </c>
      <c r="D7071" t="str">
        <f>INDEX(Transcripts[#Data], MATCH(Exons[[#This Row],[Transcript stable ID]], Transcripts[Transcript stable ID], 0), 4)</f>
        <v>NM_001083602.2</v>
      </c>
      <c r="E7071" t="s">
        <v>27</v>
      </c>
      <c r="J7071">
        <v>98279247</v>
      </c>
      <c r="K7071">
        <v>98242672</v>
      </c>
      <c r="L7071">
        <v>98242870</v>
      </c>
      <c r="N7071">
        <v>6</v>
      </c>
      <c r="O7071">
        <v>1043</v>
      </c>
      <c r="P7071">
        <v>1241</v>
      </c>
      <c r="Q7071" t="s">
        <v>16320</v>
      </c>
      <c r="R7071">
        <v>549</v>
      </c>
      <c r="S7071">
        <v>747</v>
      </c>
    </row>
    <row r="7072" spans="1:19" x14ac:dyDescent="0.25">
      <c r="A7072" t="s">
        <v>7226</v>
      </c>
      <c r="B7072">
        <v>-1</v>
      </c>
      <c r="C7072" t="s">
        <v>7254</v>
      </c>
      <c r="D7072" t="str">
        <f>INDEX(Transcripts[#Data], MATCH(Exons[[#This Row],[Transcript stable ID]], Transcripts[Transcript stable ID], 0), 4)</f>
        <v>NM_001083602.2</v>
      </c>
      <c r="E7072" t="s">
        <v>27</v>
      </c>
      <c r="J7072">
        <v>98279247</v>
      </c>
      <c r="K7072">
        <v>98242251</v>
      </c>
      <c r="L7072">
        <v>98242372</v>
      </c>
      <c r="N7072">
        <v>7</v>
      </c>
      <c r="O7072">
        <v>1242</v>
      </c>
      <c r="P7072">
        <v>1363</v>
      </c>
      <c r="Q7072" t="s">
        <v>16321</v>
      </c>
      <c r="R7072">
        <v>748</v>
      </c>
      <c r="S7072">
        <v>869</v>
      </c>
    </row>
    <row r="7073" spans="1:19" x14ac:dyDescent="0.25">
      <c r="A7073" t="s">
        <v>7226</v>
      </c>
      <c r="B7073">
        <v>-1</v>
      </c>
      <c r="C7073" t="s">
        <v>7254</v>
      </c>
      <c r="D7073" t="str">
        <f>INDEX(Transcripts[#Data], MATCH(Exons[[#This Row],[Transcript stable ID]], Transcripts[Transcript stable ID], 0), 4)</f>
        <v>NM_001083602.2</v>
      </c>
      <c r="E7073" t="s">
        <v>27</v>
      </c>
      <c r="J7073">
        <v>98279247</v>
      </c>
      <c r="K7073">
        <v>98241282</v>
      </c>
      <c r="L7073">
        <v>98241429</v>
      </c>
      <c r="N7073">
        <v>8</v>
      </c>
      <c r="O7073">
        <v>1364</v>
      </c>
      <c r="P7073">
        <v>1511</v>
      </c>
      <c r="Q7073" t="s">
        <v>16322</v>
      </c>
      <c r="R7073">
        <v>870</v>
      </c>
      <c r="S7073">
        <v>1017</v>
      </c>
    </row>
    <row r="7074" spans="1:19" x14ac:dyDescent="0.25">
      <c r="A7074" t="s">
        <v>7226</v>
      </c>
      <c r="B7074">
        <v>-1</v>
      </c>
      <c r="C7074" t="s">
        <v>7254</v>
      </c>
      <c r="D7074" t="str">
        <f>INDEX(Transcripts[#Data], MATCH(Exons[[#This Row],[Transcript stable ID]], Transcripts[Transcript stable ID], 0), 4)</f>
        <v>NM_001083602.2</v>
      </c>
      <c r="E7074" t="s">
        <v>27</v>
      </c>
      <c r="J7074">
        <v>98279247</v>
      </c>
      <c r="K7074">
        <v>98240337</v>
      </c>
      <c r="L7074">
        <v>98240468</v>
      </c>
      <c r="N7074">
        <v>9</v>
      </c>
      <c r="O7074">
        <v>1512</v>
      </c>
      <c r="P7074">
        <v>1643</v>
      </c>
      <c r="Q7074" t="s">
        <v>16323</v>
      </c>
      <c r="R7074">
        <v>1018</v>
      </c>
      <c r="S7074">
        <v>1149</v>
      </c>
    </row>
    <row r="7075" spans="1:19" x14ac:dyDescent="0.25">
      <c r="A7075" t="s">
        <v>7226</v>
      </c>
      <c r="B7075">
        <v>-1</v>
      </c>
      <c r="C7075" t="s">
        <v>7254</v>
      </c>
      <c r="D7075" t="str">
        <f>INDEX(Transcripts[#Data], MATCH(Exons[[#This Row],[Transcript stable ID]], Transcripts[Transcript stable ID], 0), 4)</f>
        <v>NM_001083602.2</v>
      </c>
      <c r="E7075" t="s">
        <v>27</v>
      </c>
      <c r="J7075">
        <v>98279247</v>
      </c>
      <c r="K7075">
        <v>98239829</v>
      </c>
      <c r="L7075">
        <v>98239984</v>
      </c>
      <c r="N7075">
        <v>10</v>
      </c>
      <c r="O7075">
        <v>1644</v>
      </c>
      <c r="P7075">
        <v>1799</v>
      </c>
      <c r="Q7075" t="s">
        <v>16324</v>
      </c>
      <c r="R7075">
        <v>1150</v>
      </c>
      <c r="S7075">
        <v>1305</v>
      </c>
    </row>
    <row r="7076" spans="1:19" x14ac:dyDescent="0.25">
      <c r="A7076" t="s">
        <v>7226</v>
      </c>
      <c r="B7076">
        <v>-1</v>
      </c>
      <c r="C7076" t="s">
        <v>7254</v>
      </c>
      <c r="D7076" t="str">
        <f>INDEX(Transcripts[#Data], MATCH(Exons[[#This Row],[Transcript stable ID]], Transcripts[Transcript stable ID], 0), 4)</f>
        <v>NM_001083602.2</v>
      </c>
      <c r="E7076" t="s">
        <v>27</v>
      </c>
      <c r="J7076">
        <v>98279247</v>
      </c>
      <c r="K7076">
        <v>98239041</v>
      </c>
      <c r="L7076">
        <v>98239139</v>
      </c>
      <c r="N7076">
        <v>11</v>
      </c>
      <c r="O7076">
        <v>1800</v>
      </c>
      <c r="P7076">
        <v>1898</v>
      </c>
      <c r="Q7076" t="s">
        <v>16325</v>
      </c>
      <c r="R7076">
        <v>1306</v>
      </c>
      <c r="S7076">
        <v>1404</v>
      </c>
    </row>
    <row r="7077" spans="1:19" x14ac:dyDescent="0.25">
      <c r="A7077" t="s">
        <v>7226</v>
      </c>
      <c r="B7077">
        <v>-1</v>
      </c>
      <c r="C7077" t="s">
        <v>7254</v>
      </c>
      <c r="D7077" t="str">
        <f>INDEX(Transcripts[#Data], MATCH(Exons[[#This Row],[Transcript stable ID]], Transcripts[Transcript stable ID], 0), 4)</f>
        <v>NM_001083602.2</v>
      </c>
      <c r="E7077" t="s">
        <v>27</v>
      </c>
      <c r="J7077">
        <v>98279247</v>
      </c>
      <c r="K7077">
        <v>98238316</v>
      </c>
      <c r="L7077">
        <v>98238441</v>
      </c>
      <c r="N7077">
        <v>12</v>
      </c>
      <c r="O7077">
        <v>1899</v>
      </c>
      <c r="P7077">
        <v>2024</v>
      </c>
      <c r="Q7077" t="s">
        <v>16326</v>
      </c>
      <c r="R7077">
        <v>1405</v>
      </c>
      <c r="S7077">
        <v>1530</v>
      </c>
    </row>
    <row r="7078" spans="1:19" x14ac:dyDescent="0.25">
      <c r="A7078" t="s">
        <v>7226</v>
      </c>
      <c r="B7078">
        <v>-1</v>
      </c>
      <c r="C7078" t="s">
        <v>7254</v>
      </c>
      <c r="D7078" t="str">
        <f>INDEX(Transcripts[#Data], MATCH(Exons[[#This Row],[Transcript stable ID]], Transcripts[Transcript stable ID], 0), 4)</f>
        <v>NM_001083602.2</v>
      </c>
      <c r="E7078" t="s">
        <v>27</v>
      </c>
      <c r="J7078">
        <v>98279247</v>
      </c>
      <c r="K7078">
        <v>98232095</v>
      </c>
      <c r="L7078">
        <v>98232213</v>
      </c>
      <c r="N7078">
        <v>13</v>
      </c>
      <c r="O7078">
        <v>2025</v>
      </c>
      <c r="P7078">
        <v>2143</v>
      </c>
      <c r="Q7078" t="s">
        <v>16327</v>
      </c>
      <c r="R7078">
        <v>1531</v>
      </c>
      <c r="S7078">
        <v>1649</v>
      </c>
    </row>
    <row r="7079" spans="1:19" x14ac:dyDescent="0.25">
      <c r="A7079" t="s">
        <v>7226</v>
      </c>
      <c r="B7079">
        <v>-1</v>
      </c>
      <c r="C7079" t="s">
        <v>7254</v>
      </c>
      <c r="D7079" t="str">
        <f>INDEX(Transcripts[#Data], MATCH(Exons[[#This Row],[Transcript stable ID]], Transcripts[Transcript stable ID], 0), 4)</f>
        <v>NM_001083602.2</v>
      </c>
      <c r="E7079" t="s">
        <v>27</v>
      </c>
      <c r="J7079">
        <v>98279247</v>
      </c>
      <c r="K7079">
        <v>98231033</v>
      </c>
      <c r="L7079">
        <v>98231435</v>
      </c>
      <c r="N7079">
        <v>14</v>
      </c>
      <c r="O7079">
        <v>2144</v>
      </c>
      <c r="P7079">
        <v>2546</v>
      </c>
      <c r="Q7079" t="s">
        <v>16328</v>
      </c>
      <c r="R7079">
        <v>1650</v>
      </c>
      <c r="S7079">
        <v>2052</v>
      </c>
    </row>
    <row r="7080" spans="1:19" x14ac:dyDescent="0.25">
      <c r="A7080" t="s">
        <v>7226</v>
      </c>
      <c r="B7080">
        <v>-1</v>
      </c>
      <c r="C7080" t="s">
        <v>7254</v>
      </c>
      <c r="D7080" t="str">
        <f>INDEX(Transcripts[#Data], MATCH(Exons[[#This Row],[Transcript stable ID]], Transcripts[Transcript stable ID], 0), 4)</f>
        <v>NM_001083602.2</v>
      </c>
      <c r="E7080" t="s">
        <v>27</v>
      </c>
      <c r="J7080">
        <v>98279247</v>
      </c>
      <c r="K7080">
        <v>98229398</v>
      </c>
      <c r="L7080">
        <v>98229707</v>
      </c>
      <c r="N7080">
        <v>15</v>
      </c>
      <c r="O7080">
        <v>2547</v>
      </c>
      <c r="P7080">
        <v>2856</v>
      </c>
      <c r="Q7080" t="s">
        <v>16329</v>
      </c>
      <c r="R7080">
        <v>2053</v>
      </c>
      <c r="S7080">
        <v>2362</v>
      </c>
    </row>
    <row r="7081" spans="1:19" x14ac:dyDescent="0.25">
      <c r="A7081" t="s">
        <v>7226</v>
      </c>
      <c r="B7081">
        <v>-1</v>
      </c>
      <c r="C7081" t="s">
        <v>7254</v>
      </c>
      <c r="D7081" t="str">
        <f>INDEX(Transcripts[#Data], MATCH(Exons[[#This Row],[Transcript stable ID]], Transcripts[Transcript stable ID], 0), 4)</f>
        <v>NM_001083602.2</v>
      </c>
      <c r="E7081" t="s">
        <v>27</v>
      </c>
      <c r="J7081">
        <v>98279247</v>
      </c>
      <c r="K7081">
        <v>98224138</v>
      </c>
      <c r="L7081">
        <v>98224280</v>
      </c>
      <c r="N7081">
        <v>16</v>
      </c>
      <c r="O7081">
        <v>2857</v>
      </c>
      <c r="P7081">
        <v>2999</v>
      </c>
      <c r="Q7081" t="s">
        <v>16330</v>
      </c>
      <c r="R7081">
        <v>2363</v>
      </c>
      <c r="S7081">
        <v>2505</v>
      </c>
    </row>
    <row r="7082" spans="1:19" x14ac:dyDescent="0.25">
      <c r="A7082" t="s">
        <v>7226</v>
      </c>
      <c r="B7082">
        <v>-1</v>
      </c>
      <c r="C7082" t="s">
        <v>7254</v>
      </c>
      <c r="D7082" t="str">
        <f>INDEX(Transcripts[#Data], MATCH(Exons[[#This Row],[Transcript stable ID]], Transcripts[Transcript stable ID], 0), 4)</f>
        <v>NM_001083602.2</v>
      </c>
      <c r="E7082" t="s">
        <v>27</v>
      </c>
      <c r="J7082">
        <v>98279247</v>
      </c>
      <c r="K7082">
        <v>98221882</v>
      </c>
      <c r="L7082">
        <v>98222065</v>
      </c>
      <c r="N7082">
        <v>17</v>
      </c>
      <c r="O7082">
        <v>3000</v>
      </c>
      <c r="P7082">
        <v>3183</v>
      </c>
      <c r="Q7082" t="s">
        <v>16331</v>
      </c>
      <c r="R7082">
        <v>2506</v>
      </c>
      <c r="S7082">
        <v>2689</v>
      </c>
    </row>
    <row r="7083" spans="1:19" x14ac:dyDescent="0.25">
      <c r="A7083" t="s">
        <v>7226</v>
      </c>
      <c r="B7083">
        <v>-1</v>
      </c>
      <c r="C7083" t="s">
        <v>7254</v>
      </c>
      <c r="D7083" t="str">
        <f>INDEX(Transcripts[#Data], MATCH(Exons[[#This Row],[Transcript stable ID]], Transcripts[Transcript stable ID], 0), 4)</f>
        <v>NM_001083602.2</v>
      </c>
      <c r="E7083" t="s">
        <v>27</v>
      </c>
      <c r="J7083">
        <v>98279247</v>
      </c>
      <c r="K7083">
        <v>98220295</v>
      </c>
      <c r="L7083">
        <v>98220575</v>
      </c>
      <c r="N7083">
        <v>18</v>
      </c>
      <c r="O7083">
        <v>3184</v>
      </c>
      <c r="P7083">
        <v>3464</v>
      </c>
      <c r="Q7083" t="s">
        <v>16332</v>
      </c>
      <c r="R7083">
        <v>2690</v>
      </c>
      <c r="S7083">
        <v>2970</v>
      </c>
    </row>
    <row r="7084" spans="1:19" x14ac:dyDescent="0.25">
      <c r="A7084" t="s">
        <v>7226</v>
      </c>
      <c r="B7084">
        <v>-1</v>
      </c>
      <c r="C7084" t="s">
        <v>7254</v>
      </c>
      <c r="D7084" t="str">
        <f>INDEX(Transcripts[#Data], MATCH(Exons[[#This Row],[Transcript stable ID]], Transcripts[Transcript stable ID], 0), 4)</f>
        <v>NM_001083602.2</v>
      </c>
      <c r="E7084" t="s">
        <v>27</v>
      </c>
      <c r="J7084">
        <v>98279247</v>
      </c>
      <c r="K7084">
        <v>98218558</v>
      </c>
      <c r="L7084">
        <v>98218695</v>
      </c>
      <c r="N7084">
        <v>19</v>
      </c>
      <c r="O7084">
        <v>3465</v>
      </c>
      <c r="P7084">
        <v>3602</v>
      </c>
      <c r="Q7084" t="s">
        <v>16333</v>
      </c>
      <c r="R7084">
        <v>2971</v>
      </c>
      <c r="S7084">
        <v>3108</v>
      </c>
    </row>
    <row r="7085" spans="1:19" x14ac:dyDescent="0.25">
      <c r="A7085" t="s">
        <v>7226</v>
      </c>
      <c r="B7085">
        <v>-1</v>
      </c>
      <c r="C7085" t="s">
        <v>7254</v>
      </c>
      <c r="D7085" t="str">
        <f>INDEX(Transcripts[#Data], MATCH(Exons[[#This Row],[Transcript stable ID]], Transcripts[Transcript stable ID], 0), 4)</f>
        <v>NM_001083602.2</v>
      </c>
      <c r="E7085" t="s">
        <v>27</v>
      </c>
      <c r="J7085">
        <v>98279247</v>
      </c>
      <c r="K7085">
        <v>98215760</v>
      </c>
      <c r="L7085">
        <v>98215902</v>
      </c>
      <c r="N7085">
        <v>20</v>
      </c>
      <c r="O7085">
        <v>3603</v>
      </c>
      <c r="P7085">
        <v>3745</v>
      </c>
      <c r="Q7085" t="s">
        <v>16334</v>
      </c>
      <c r="R7085">
        <v>3109</v>
      </c>
      <c r="S7085">
        <v>3251</v>
      </c>
    </row>
    <row r="7086" spans="1:19" x14ac:dyDescent="0.25">
      <c r="A7086" t="s">
        <v>7226</v>
      </c>
      <c r="B7086">
        <v>-1</v>
      </c>
      <c r="C7086" t="s">
        <v>7254</v>
      </c>
      <c r="D7086" t="str">
        <f>INDEX(Transcripts[#Data], MATCH(Exons[[#This Row],[Transcript stable ID]], Transcripts[Transcript stable ID], 0), 4)</f>
        <v>NM_001083602.2</v>
      </c>
      <c r="E7086" t="s">
        <v>27</v>
      </c>
      <c r="J7086">
        <v>98279247</v>
      </c>
      <c r="K7086">
        <v>98212123</v>
      </c>
      <c r="L7086">
        <v>98212222</v>
      </c>
      <c r="N7086">
        <v>21</v>
      </c>
      <c r="O7086">
        <v>3746</v>
      </c>
      <c r="P7086">
        <v>3845</v>
      </c>
      <c r="Q7086" t="s">
        <v>16335</v>
      </c>
      <c r="R7086">
        <v>3252</v>
      </c>
      <c r="S7086">
        <v>3351</v>
      </c>
    </row>
    <row r="7087" spans="1:19" x14ac:dyDescent="0.25">
      <c r="A7087" t="s">
        <v>7226</v>
      </c>
      <c r="B7087">
        <v>-1</v>
      </c>
      <c r="C7087" t="s">
        <v>7254</v>
      </c>
      <c r="D7087" t="str">
        <f>INDEX(Transcripts[#Data], MATCH(Exons[[#This Row],[Transcript stable ID]], Transcripts[Transcript stable ID], 0), 4)</f>
        <v>NM_001083602.2</v>
      </c>
      <c r="E7087" t="s">
        <v>27</v>
      </c>
      <c r="J7087">
        <v>98279247</v>
      </c>
      <c r="K7087">
        <v>98211351</v>
      </c>
      <c r="L7087">
        <v>98211605</v>
      </c>
      <c r="N7087">
        <v>22</v>
      </c>
      <c r="O7087">
        <v>3846</v>
      </c>
      <c r="P7087">
        <v>4100</v>
      </c>
      <c r="Q7087" t="s">
        <v>16336</v>
      </c>
      <c r="R7087">
        <v>3352</v>
      </c>
      <c r="S7087">
        <v>3606</v>
      </c>
    </row>
    <row r="7088" spans="1:19" x14ac:dyDescent="0.25">
      <c r="A7088" t="s">
        <v>7226</v>
      </c>
      <c r="B7088">
        <v>-1</v>
      </c>
      <c r="C7088" t="s">
        <v>7254</v>
      </c>
      <c r="D7088" t="str">
        <f>INDEX(Transcripts[#Data], MATCH(Exons[[#This Row],[Transcript stable ID]], Transcripts[Transcript stable ID], 0), 4)</f>
        <v>NM_001083602.2</v>
      </c>
      <c r="E7088" t="s">
        <v>27</v>
      </c>
      <c r="H7088">
        <v>98209193</v>
      </c>
      <c r="I7088">
        <v>98209193</v>
      </c>
      <c r="J7088">
        <v>98279247</v>
      </c>
      <c r="K7088">
        <v>98209193</v>
      </c>
      <c r="L7088">
        <v>98209733</v>
      </c>
      <c r="N7088">
        <v>23</v>
      </c>
      <c r="O7088">
        <v>4101</v>
      </c>
      <c r="P7088">
        <v>4640</v>
      </c>
      <c r="Q7088" t="s">
        <v>16337</v>
      </c>
      <c r="R7088">
        <v>3607</v>
      </c>
      <c r="S7088">
        <v>4146</v>
      </c>
    </row>
    <row r="7089" spans="1:19" x14ac:dyDescent="0.25">
      <c r="A7089" t="s">
        <v>7226</v>
      </c>
      <c r="B7089">
        <v>-1</v>
      </c>
      <c r="C7089" t="s">
        <v>7254</v>
      </c>
      <c r="D7089" t="str">
        <f>INDEX(Transcripts[#Data], MATCH(Exons[[#This Row],[Transcript stable ID]], Transcripts[Transcript stable ID], 0), 4)</f>
        <v>NM_001083602.2</v>
      </c>
      <c r="E7089" t="s">
        <v>27</v>
      </c>
      <c r="F7089">
        <v>98278754</v>
      </c>
      <c r="G7089">
        <v>98279247</v>
      </c>
      <c r="J7089">
        <v>98279247</v>
      </c>
      <c r="K7089">
        <v>98278751</v>
      </c>
      <c r="L7089">
        <v>98279247</v>
      </c>
      <c r="N7089">
        <v>1</v>
      </c>
      <c r="O7089">
        <v>495</v>
      </c>
      <c r="P7089">
        <v>497</v>
      </c>
      <c r="Q7089" t="s">
        <v>16343</v>
      </c>
      <c r="R7089">
        <v>1</v>
      </c>
      <c r="S7089">
        <v>3</v>
      </c>
    </row>
    <row r="7090" spans="1:19" x14ac:dyDescent="0.25">
      <c r="A7090" t="s">
        <v>7226</v>
      </c>
      <c r="B7090">
        <v>-1</v>
      </c>
      <c r="C7090" t="s">
        <v>7254</v>
      </c>
      <c r="D7090" t="str">
        <f>INDEX(Transcripts[#Data], MATCH(Exons[[#This Row],[Transcript stable ID]], Transcripts[Transcript stable ID], 0), 4)</f>
        <v>NM_001083602.2</v>
      </c>
      <c r="E7090" t="s">
        <v>27</v>
      </c>
      <c r="H7090">
        <v>98205266</v>
      </c>
      <c r="I7090">
        <v>98208673</v>
      </c>
      <c r="J7090">
        <v>98279247</v>
      </c>
      <c r="K7090">
        <v>98205266</v>
      </c>
      <c r="L7090">
        <v>98208673</v>
      </c>
      <c r="N7090">
        <v>24</v>
      </c>
      <c r="Q7090" t="s">
        <v>16344</v>
      </c>
    </row>
    <row r="7091" spans="1:19" x14ac:dyDescent="0.25">
      <c r="A7091" t="s">
        <v>7226</v>
      </c>
      <c r="B7091">
        <v>-1</v>
      </c>
      <c r="C7091" t="s">
        <v>7261</v>
      </c>
      <c r="D7091" t="str">
        <f>INDEX(Transcripts[#Data], MATCH(Exons[[#This Row],[Transcript stable ID]], Transcripts[Transcript stable ID], 0), 4)</f>
        <v>NM_001083604.2</v>
      </c>
      <c r="E7091" t="s">
        <v>27</v>
      </c>
      <c r="J7091">
        <v>98270322</v>
      </c>
      <c r="K7091">
        <v>98244416</v>
      </c>
      <c r="L7091">
        <v>98244485</v>
      </c>
      <c r="N7091">
        <v>4</v>
      </c>
      <c r="O7091">
        <v>491</v>
      </c>
      <c r="P7091">
        <v>560</v>
      </c>
      <c r="Q7091" t="s">
        <v>16318</v>
      </c>
      <c r="R7091">
        <v>132</v>
      </c>
      <c r="S7091">
        <v>201</v>
      </c>
    </row>
    <row r="7092" spans="1:19" x14ac:dyDescent="0.25">
      <c r="A7092" t="s">
        <v>7226</v>
      </c>
      <c r="B7092">
        <v>-1</v>
      </c>
      <c r="C7092" t="s">
        <v>7261</v>
      </c>
      <c r="D7092" t="str">
        <f>INDEX(Transcripts[#Data], MATCH(Exons[[#This Row],[Transcript stable ID]], Transcripts[Transcript stable ID], 0), 4)</f>
        <v>NM_001083604.2</v>
      </c>
      <c r="E7092" t="s">
        <v>27</v>
      </c>
      <c r="J7092">
        <v>98270322</v>
      </c>
      <c r="K7092">
        <v>98244231</v>
      </c>
      <c r="L7092">
        <v>98244322</v>
      </c>
      <c r="N7092">
        <v>5</v>
      </c>
      <c r="O7092">
        <v>561</v>
      </c>
      <c r="P7092">
        <v>652</v>
      </c>
      <c r="Q7092" t="s">
        <v>16319</v>
      </c>
      <c r="R7092">
        <v>202</v>
      </c>
      <c r="S7092">
        <v>293</v>
      </c>
    </row>
    <row r="7093" spans="1:19" x14ac:dyDescent="0.25">
      <c r="A7093" t="s">
        <v>7226</v>
      </c>
      <c r="B7093">
        <v>-1</v>
      </c>
      <c r="C7093" t="s">
        <v>7261</v>
      </c>
      <c r="D7093" t="str">
        <f>INDEX(Transcripts[#Data], MATCH(Exons[[#This Row],[Transcript stable ID]], Transcripts[Transcript stable ID], 0), 4)</f>
        <v>NM_001083604.2</v>
      </c>
      <c r="E7093" t="s">
        <v>27</v>
      </c>
      <c r="J7093">
        <v>98270322</v>
      </c>
      <c r="K7093">
        <v>98242672</v>
      </c>
      <c r="L7093">
        <v>98242870</v>
      </c>
      <c r="N7093">
        <v>6</v>
      </c>
      <c r="O7093">
        <v>653</v>
      </c>
      <c r="P7093">
        <v>851</v>
      </c>
      <c r="Q7093" t="s">
        <v>16320</v>
      </c>
      <c r="R7093">
        <v>294</v>
      </c>
      <c r="S7093">
        <v>492</v>
      </c>
    </row>
    <row r="7094" spans="1:19" x14ac:dyDescent="0.25">
      <c r="A7094" t="s">
        <v>7226</v>
      </c>
      <c r="B7094">
        <v>-1</v>
      </c>
      <c r="C7094" t="s">
        <v>7261</v>
      </c>
      <c r="D7094" t="str">
        <f>INDEX(Transcripts[#Data], MATCH(Exons[[#This Row],[Transcript stable ID]], Transcripts[Transcript stable ID], 0), 4)</f>
        <v>NM_001083604.2</v>
      </c>
      <c r="E7094" t="s">
        <v>27</v>
      </c>
      <c r="J7094">
        <v>98270322</v>
      </c>
      <c r="K7094">
        <v>98242251</v>
      </c>
      <c r="L7094">
        <v>98242372</v>
      </c>
      <c r="N7094">
        <v>7</v>
      </c>
      <c r="O7094">
        <v>852</v>
      </c>
      <c r="P7094">
        <v>973</v>
      </c>
      <c r="Q7094" t="s">
        <v>16321</v>
      </c>
      <c r="R7094">
        <v>493</v>
      </c>
      <c r="S7094">
        <v>614</v>
      </c>
    </row>
    <row r="7095" spans="1:19" x14ac:dyDescent="0.25">
      <c r="A7095" t="s">
        <v>7226</v>
      </c>
      <c r="B7095">
        <v>-1</v>
      </c>
      <c r="C7095" t="s">
        <v>7261</v>
      </c>
      <c r="D7095" t="str">
        <f>INDEX(Transcripts[#Data], MATCH(Exons[[#This Row],[Transcript stable ID]], Transcripts[Transcript stable ID], 0), 4)</f>
        <v>NM_001083604.2</v>
      </c>
      <c r="E7095" t="s">
        <v>27</v>
      </c>
      <c r="J7095">
        <v>98270322</v>
      </c>
      <c r="K7095">
        <v>98241282</v>
      </c>
      <c r="L7095">
        <v>98241429</v>
      </c>
      <c r="N7095">
        <v>8</v>
      </c>
      <c r="O7095">
        <v>974</v>
      </c>
      <c r="P7095">
        <v>1121</v>
      </c>
      <c r="Q7095" t="s">
        <v>16322</v>
      </c>
      <c r="R7095">
        <v>615</v>
      </c>
      <c r="S7095">
        <v>762</v>
      </c>
    </row>
    <row r="7096" spans="1:19" x14ac:dyDescent="0.25">
      <c r="A7096" t="s">
        <v>7226</v>
      </c>
      <c r="B7096">
        <v>-1</v>
      </c>
      <c r="C7096" t="s">
        <v>7261</v>
      </c>
      <c r="D7096" t="str">
        <f>INDEX(Transcripts[#Data], MATCH(Exons[[#This Row],[Transcript stable ID]], Transcripts[Transcript stable ID], 0), 4)</f>
        <v>NM_001083604.2</v>
      </c>
      <c r="E7096" t="s">
        <v>27</v>
      </c>
      <c r="J7096">
        <v>98270322</v>
      </c>
      <c r="K7096">
        <v>98240337</v>
      </c>
      <c r="L7096">
        <v>98240468</v>
      </c>
      <c r="N7096">
        <v>9</v>
      </c>
      <c r="O7096">
        <v>1122</v>
      </c>
      <c r="P7096">
        <v>1253</v>
      </c>
      <c r="Q7096" t="s">
        <v>16323</v>
      </c>
      <c r="R7096">
        <v>763</v>
      </c>
      <c r="S7096">
        <v>894</v>
      </c>
    </row>
    <row r="7097" spans="1:19" x14ac:dyDescent="0.25">
      <c r="A7097" t="s">
        <v>7226</v>
      </c>
      <c r="B7097">
        <v>-1</v>
      </c>
      <c r="C7097" t="s">
        <v>7261</v>
      </c>
      <c r="D7097" t="str">
        <f>INDEX(Transcripts[#Data], MATCH(Exons[[#This Row],[Transcript stable ID]], Transcripts[Transcript stable ID], 0), 4)</f>
        <v>NM_001083604.2</v>
      </c>
      <c r="E7097" t="s">
        <v>27</v>
      </c>
      <c r="J7097">
        <v>98270322</v>
      </c>
      <c r="K7097">
        <v>98239829</v>
      </c>
      <c r="L7097">
        <v>98239984</v>
      </c>
      <c r="N7097">
        <v>10</v>
      </c>
      <c r="O7097">
        <v>1254</v>
      </c>
      <c r="P7097">
        <v>1409</v>
      </c>
      <c r="Q7097" t="s">
        <v>16324</v>
      </c>
      <c r="R7097">
        <v>895</v>
      </c>
      <c r="S7097">
        <v>1050</v>
      </c>
    </row>
    <row r="7098" spans="1:19" x14ac:dyDescent="0.25">
      <c r="A7098" t="s">
        <v>7226</v>
      </c>
      <c r="B7098">
        <v>-1</v>
      </c>
      <c r="C7098" t="s">
        <v>7261</v>
      </c>
      <c r="D7098" t="str">
        <f>INDEX(Transcripts[#Data], MATCH(Exons[[#This Row],[Transcript stable ID]], Transcripts[Transcript stable ID], 0), 4)</f>
        <v>NM_001083604.2</v>
      </c>
      <c r="E7098" t="s">
        <v>27</v>
      </c>
      <c r="J7098">
        <v>98270322</v>
      </c>
      <c r="K7098">
        <v>98239041</v>
      </c>
      <c r="L7098">
        <v>98239139</v>
      </c>
      <c r="N7098">
        <v>11</v>
      </c>
      <c r="O7098">
        <v>1410</v>
      </c>
      <c r="P7098">
        <v>1508</v>
      </c>
      <c r="Q7098" t="s">
        <v>16325</v>
      </c>
      <c r="R7098">
        <v>1051</v>
      </c>
      <c r="S7098">
        <v>1149</v>
      </c>
    </row>
    <row r="7099" spans="1:19" x14ac:dyDescent="0.25">
      <c r="A7099" t="s">
        <v>7226</v>
      </c>
      <c r="B7099">
        <v>-1</v>
      </c>
      <c r="C7099" t="s">
        <v>7261</v>
      </c>
      <c r="D7099" t="str">
        <f>INDEX(Transcripts[#Data], MATCH(Exons[[#This Row],[Transcript stable ID]], Transcripts[Transcript stable ID], 0), 4)</f>
        <v>NM_001083604.2</v>
      </c>
      <c r="E7099" t="s">
        <v>27</v>
      </c>
      <c r="J7099">
        <v>98270322</v>
      </c>
      <c r="K7099">
        <v>98238316</v>
      </c>
      <c r="L7099">
        <v>98238441</v>
      </c>
      <c r="N7099">
        <v>12</v>
      </c>
      <c r="O7099">
        <v>1509</v>
      </c>
      <c r="P7099">
        <v>1634</v>
      </c>
      <c r="Q7099" t="s">
        <v>16326</v>
      </c>
      <c r="R7099">
        <v>1150</v>
      </c>
      <c r="S7099">
        <v>1275</v>
      </c>
    </row>
    <row r="7100" spans="1:19" x14ac:dyDescent="0.25">
      <c r="A7100" t="s">
        <v>7226</v>
      </c>
      <c r="B7100">
        <v>-1</v>
      </c>
      <c r="C7100" t="s">
        <v>7261</v>
      </c>
      <c r="D7100" t="str">
        <f>INDEX(Transcripts[#Data], MATCH(Exons[[#This Row],[Transcript stable ID]], Transcripts[Transcript stable ID], 0), 4)</f>
        <v>NM_001083604.2</v>
      </c>
      <c r="E7100" t="s">
        <v>27</v>
      </c>
      <c r="J7100">
        <v>98270322</v>
      </c>
      <c r="K7100">
        <v>98232095</v>
      </c>
      <c r="L7100">
        <v>98232213</v>
      </c>
      <c r="N7100">
        <v>13</v>
      </c>
      <c r="O7100">
        <v>1635</v>
      </c>
      <c r="P7100">
        <v>1753</v>
      </c>
      <c r="Q7100" t="s">
        <v>16327</v>
      </c>
      <c r="R7100">
        <v>1276</v>
      </c>
      <c r="S7100">
        <v>1394</v>
      </c>
    </row>
    <row r="7101" spans="1:19" x14ac:dyDescent="0.25">
      <c r="A7101" t="s">
        <v>7226</v>
      </c>
      <c r="B7101">
        <v>-1</v>
      </c>
      <c r="C7101" t="s">
        <v>7261</v>
      </c>
      <c r="D7101" t="str">
        <f>INDEX(Transcripts[#Data], MATCH(Exons[[#This Row],[Transcript stable ID]], Transcripts[Transcript stable ID], 0), 4)</f>
        <v>NM_001083604.2</v>
      </c>
      <c r="E7101" t="s">
        <v>27</v>
      </c>
      <c r="J7101">
        <v>98270322</v>
      </c>
      <c r="K7101">
        <v>98231033</v>
      </c>
      <c r="L7101">
        <v>98231435</v>
      </c>
      <c r="N7101">
        <v>14</v>
      </c>
      <c r="O7101">
        <v>1754</v>
      </c>
      <c r="P7101">
        <v>2156</v>
      </c>
      <c r="Q7101" t="s">
        <v>16328</v>
      </c>
      <c r="R7101">
        <v>1395</v>
      </c>
      <c r="S7101">
        <v>1797</v>
      </c>
    </row>
    <row r="7102" spans="1:19" x14ac:dyDescent="0.25">
      <c r="A7102" t="s">
        <v>7226</v>
      </c>
      <c r="B7102">
        <v>-1</v>
      </c>
      <c r="C7102" t="s">
        <v>7261</v>
      </c>
      <c r="D7102" t="str">
        <f>INDEX(Transcripts[#Data], MATCH(Exons[[#This Row],[Transcript stable ID]], Transcripts[Transcript stable ID], 0), 4)</f>
        <v>NM_001083604.2</v>
      </c>
      <c r="E7102" t="s">
        <v>27</v>
      </c>
      <c r="J7102">
        <v>98270322</v>
      </c>
      <c r="K7102">
        <v>98229398</v>
      </c>
      <c r="L7102">
        <v>98229707</v>
      </c>
      <c r="N7102">
        <v>15</v>
      </c>
      <c r="O7102">
        <v>2157</v>
      </c>
      <c r="P7102">
        <v>2466</v>
      </c>
      <c r="Q7102" t="s">
        <v>16329</v>
      </c>
      <c r="R7102">
        <v>1798</v>
      </c>
      <c r="S7102">
        <v>2107</v>
      </c>
    </row>
    <row r="7103" spans="1:19" x14ac:dyDescent="0.25">
      <c r="A7103" t="s">
        <v>7226</v>
      </c>
      <c r="B7103">
        <v>-1</v>
      </c>
      <c r="C7103" t="s">
        <v>7261</v>
      </c>
      <c r="D7103" t="str">
        <f>INDEX(Transcripts[#Data], MATCH(Exons[[#This Row],[Transcript stable ID]], Transcripts[Transcript stable ID], 0), 4)</f>
        <v>NM_001083604.2</v>
      </c>
      <c r="E7103" t="s">
        <v>27</v>
      </c>
      <c r="J7103">
        <v>98270322</v>
      </c>
      <c r="K7103">
        <v>98224138</v>
      </c>
      <c r="L7103">
        <v>98224280</v>
      </c>
      <c r="N7103">
        <v>16</v>
      </c>
      <c r="O7103">
        <v>2467</v>
      </c>
      <c r="P7103">
        <v>2609</v>
      </c>
      <c r="Q7103" t="s">
        <v>16330</v>
      </c>
      <c r="R7103">
        <v>2108</v>
      </c>
      <c r="S7103">
        <v>2250</v>
      </c>
    </row>
    <row r="7104" spans="1:19" x14ac:dyDescent="0.25">
      <c r="A7104" t="s">
        <v>7226</v>
      </c>
      <c r="B7104">
        <v>-1</v>
      </c>
      <c r="C7104" t="s">
        <v>7261</v>
      </c>
      <c r="D7104" t="str">
        <f>INDEX(Transcripts[#Data], MATCH(Exons[[#This Row],[Transcript stable ID]], Transcripts[Transcript stable ID], 0), 4)</f>
        <v>NM_001083604.2</v>
      </c>
      <c r="E7104" t="s">
        <v>27</v>
      </c>
      <c r="J7104">
        <v>98270322</v>
      </c>
      <c r="K7104">
        <v>98221882</v>
      </c>
      <c r="L7104">
        <v>98222065</v>
      </c>
      <c r="N7104">
        <v>17</v>
      </c>
      <c r="O7104">
        <v>2610</v>
      </c>
      <c r="P7104">
        <v>2793</v>
      </c>
      <c r="Q7104" t="s">
        <v>16331</v>
      </c>
      <c r="R7104">
        <v>2251</v>
      </c>
      <c r="S7104">
        <v>2434</v>
      </c>
    </row>
    <row r="7105" spans="1:19" x14ac:dyDescent="0.25">
      <c r="A7105" t="s">
        <v>7226</v>
      </c>
      <c r="B7105">
        <v>-1</v>
      </c>
      <c r="C7105" t="s">
        <v>7261</v>
      </c>
      <c r="D7105" t="str">
        <f>INDEX(Transcripts[#Data], MATCH(Exons[[#This Row],[Transcript stable ID]], Transcripts[Transcript stable ID], 0), 4)</f>
        <v>NM_001083604.2</v>
      </c>
      <c r="E7105" t="s">
        <v>27</v>
      </c>
      <c r="J7105">
        <v>98270322</v>
      </c>
      <c r="K7105">
        <v>98220295</v>
      </c>
      <c r="L7105">
        <v>98220575</v>
      </c>
      <c r="N7105">
        <v>18</v>
      </c>
      <c r="O7105">
        <v>2794</v>
      </c>
      <c r="P7105">
        <v>3074</v>
      </c>
      <c r="Q7105" t="s">
        <v>16332</v>
      </c>
      <c r="R7105">
        <v>2435</v>
      </c>
      <c r="S7105">
        <v>2715</v>
      </c>
    </row>
    <row r="7106" spans="1:19" x14ac:dyDescent="0.25">
      <c r="A7106" t="s">
        <v>7226</v>
      </c>
      <c r="B7106">
        <v>-1</v>
      </c>
      <c r="C7106" t="s">
        <v>7261</v>
      </c>
      <c r="D7106" t="str">
        <f>INDEX(Transcripts[#Data], MATCH(Exons[[#This Row],[Transcript stable ID]], Transcripts[Transcript stable ID], 0), 4)</f>
        <v>NM_001083604.2</v>
      </c>
      <c r="E7106" t="s">
        <v>27</v>
      </c>
      <c r="J7106">
        <v>98270322</v>
      </c>
      <c r="K7106">
        <v>98218558</v>
      </c>
      <c r="L7106">
        <v>98218695</v>
      </c>
      <c r="N7106">
        <v>19</v>
      </c>
      <c r="O7106">
        <v>3075</v>
      </c>
      <c r="P7106">
        <v>3212</v>
      </c>
      <c r="Q7106" t="s">
        <v>16333</v>
      </c>
      <c r="R7106">
        <v>2716</v>
      </c>
      <c r="S7106">
        <v>2853</v>
      </c>
    </row>
    <row r="7107" spans="1:19" x14ac:dyDescent="0.25">
      <c r="A7107" t="s">
        <v>7226</v>
      </c>
      <c r="B7107">
        <v>-1</v>
      </c>
      <c r="C7107" t="s">
        <v>7261</v>
      </c>
      <c r="D7107" t="str">
        <f>INDEX(Transcripts[#Data], MATCH(Exons[[#This Row],[Transcript stable ID]], Transcripts[Transcript stable ID], 0), 4)</f>
        <v>NM_001083604.2</v>
      </c>
      <c r="E7107" t="s">
        <v>27</v>
      </c>
      <c r="J7107">
        <v>98270322</v>
      </c>
      <c r="K7107">
        <v>98215760</v>
      </c>
      <c r="L7107">
        <v>98215902</v>
      </c>
      <c r="N7107">
        <v>20</v>
      </c>
      <c r="O7107">
        <v>3213</v>
      </c>
      <c r="P7107">
        <v>3355</v>
      </c>
      <c r="Q7107" t="s">
        <v>16334</v>
      </c>
      <c r="R7107">
        <v>2854</v>
      </c>
      <c r="S7107">
        <v>2996</v>
      </c>
    </row>
    <row r="7108" spans="1:19" x14ac:dyDescent="0.25">
      <c r="A7108" t="s">
        <v>7226</v>
      </c>
      <c r="B7108">
        <v>-1</v>
      </c>
      <c r="C7108" t="s">
        <v>7261</v>
      </c>
      <c r="D7108" t="str">
        <f>INDEX(Transcripts[#Data], MATCH(Exons[[#This Row],[Transcript stable ID]], Transcripts[Transcript stable ID], 0), 4)</f>
        <v>NM_001083604.2</v>
      </c>
      <c r="E7108" t="s">
        <v>27</v>
      </c>
      <c r="J7108">
        <v>98270322</v>
      </c>
      <c r="K7108">
        <v>98212123</v>
      </c>
      <c r="L7108">
        <v>98212222</v>
      </c>
      <c r="N7108">
        <v>21</v>
      </c>
      <c r="O7108">
        <v>3356</v>
      </c>
      <c r="P7108">
        <v>3455</v>
      </c>
      <c r="Q7108" t="s">
        <v>16335</v>
      </c>
      <c r="R7108">
        <v>2997</v>
      </c>
      <c r="S7108">
        <v>3096</v>
      </c>
    </row>
    <row r="7109" spans="1:19" x14ac:dyDescent="0.25">
      <c r="A7109" t="s">
        <v>7226</v>
      </c>
      <c r="B7109">
        <v>-1</v>
      </c>
      <c r="C7109" t="s">
        <v>7261</v>
      </c>
      <c r="D7109" t="str">
        <f>INDEX(Transcripts[#Data], MATCH(Exons[[#This Row],[Transcript stable ID]], Transcripts[Transcript stable ID], 0), 4)</f>
        <v>NM_001083604.2</v>
      </c>
      <c r="E7109" t="s">
        <v>27</v>
      </c>
      <c r="J7109">
        <v>98270322</v>
      </c>
      <c r="K7109">
        <v>98211351</v>
      </c>
      <c r="L7109">
        <v>98211605</v>
      </c>
      <c r="N7109">
        <v>22</v>
      </c>
      <c r="O7109">
        <v>3456</v>
      </c>
      <c r="P7109">
        <v>3710</v>
      </c>
      <c r="Q7109" t="s">
        <v>16336</v>
      </c>
      <c r="R7109">
        <v>3097</v>
      </c>
      <c r="S7109">
        <v>3351</v>
      </c>
    </row>
    <row r="7110" spans="1:19" x14ac:dyDescent="0.25">
      <c r="A7110" t="s">
        <v>7226</v>
      </c>
      <c r="B7110">
        <v>-1</v>
      </c>
      <c r="C7110" t="s">
        <v>7261</v>
      </c>
      <c r="D7110" t="str">
        <f>INDEX(Transcripts[#Data], MATCH(Exons[[#This Row],[Transcript stable ID]], Transcripts[Transcript stable ID], 0), 4)</f>
        <v>NM_001083604.2</v>
      </c>
      <c r="E7110" t="s">
        <v>27</v>
      </c>
      <c r="H7110">
        <v>98209193</v>
      </c>
      <c r="I7110">
        <v>98209193</v>
      </c>
      <c r="J7110">
        <v>98270322</v>
      </c>
      <c r="K7110">
        <v>98209193</v>
      </c>
      <c r="L7110">
        <v>98209733</v>
      </c>
      <c r="N7110">
        <v>23</v>
      </c>
      <c r="O7110">
        <v>3711</v>
      </c>
      <c r="P7110">
        <v>4250</v>
      </c>
      <c r="Q7110" t="s">
        <v>16337</v>
      </c>
      <c r="R7110">
        <v>3352</v>
      </c>
      <c r="S7110">
        <v>3891</v>
      </c>
    </row>
    <row r="7111" spans="1:19" x14ac:dyDescent="0.25">
      <c r="A7111" t="s">
        <v>7226</v>
      </c>
      <c r="B7111">
        <v>-1</v>
      </c>
      <c r="C7111" t="s">
        <v>7261</v>
      </c>
      <c r="D7111" t="str">
        <f>INDEX(Transcripts[#Data], MATCH(Exons[[#This Row],[Transcript stable ID]], Transcripts[Transcript stable ID], 0), 4)</f>
        <v>NM_001083604.2</v>
      </c>
      <c r="E7111" t="s">
        <v>27</v>
      </c>
      <c r="F7111">
        <v>98268689</v>
      </c>
      <c r="G7111">
        <v>98268881</v>
      </c>
      <c r="J7111">
        <v>98270322</v>
      </c>
      <c r="K7111">
        <v>98268689</v>
      </c>
      <c r="L7111">
        <v>98268881</v>
      </c>
      <c r="N7111">
        <v>2</v>
      </c>
      <c r="Q7111" t="s">
        <v>16340</v>
      </c>
    </row>
    <row r="7112" spans="1:19" x14ac:dyDescent="0.25">
      <c r="A7112" t="s">
        <v>7226</v>
      </c>
      <c r="B7112">
        <v>-1</v>
      </c>
      <c r="C7112" t="s">
        <v>7261</v>
      </c>
      <c r="D7112" t="str">
        <f>INDEX(Transcripts[#Data], MATCH(Exons[[#This Row],[Transcript stable ID]], Transcripts[Transcript stable ID], 0), 4)</f>
        <v>NM_001083604.2</v>
      </c>
      <c r="E7112" t="s">
        <v>27</v>
      </c>
      <c r="F7112">
        <v>98248098</v>
      </c>
      <c r="G7112">
        <v>98248156</v>
      </c>
      <c r="J7112">
        <v>98270322</v>
      </c>
      <c r="K7112">
        <v>98247967</v>
      </c>
      <c r="L7112">
        <v>98248156</v>
      </c>
      <c r="N7112">
        <v>3</v>
      </c>
      <c r="O7112">
        <v>360</v>
      </c>
      <c r="P7112">
        <v>490</v>
      </c>
      <c r="Q7112" t="s">
        <v>16341</v>
      </c>
      <c r="R7112">
        <v>1</v>
      </c>
      <c r="S7112">
        <v>131</v>
      </c>
    </row>
    <row r="7113" spans="1:19" x14ac:dyDescent="0.25">
      <c r="A7113" t="s">
        <v>7226</v>
      </c>
      <c r="B7113">
        <v>-1</v>
      </c>
      <c r="C7113" t="s">
        <v>7261</v>
      </c>
      <c r="D7113" t="str">
        <f>INDEX(Transcripts[#Data], MATCH(Exons[[#This Row],[Transcript stable ID]], Transcripts[Transcript stable ID], 0), 4)</f>
        <v>NM_001083604.2</v>
      </c>
      <c r="E7113" t="s">
        <v>27</v>
      </c>
      <c r="F7113">
        <v>98270216</v>
      </c>
      <c r="G7113">
        <v>98270322</v>
      </c>
      <c r="J7113">
        <v>98270322</v>
      </c>
      <c r="K7113">
        <v>98270216</v>
      </c>
      <c r="L7113">
        <v>98270322</v>
      </c>
      <c r="N7113">
        <v>1</v>
      </c>
      <c r="Q7113" t="s">
        <v>16345</v>
      </c>
    </row>
    <row r="7114" spans="1:19" x14ac:dyDescent="0.25">
      <c r="A7114" t="s">
        <v>7226</v>
      </c>
      <c r="B7114">
        <v>-1</v>
      </c>
      <c r="C7114" t="s">
        <v>7261</v>
      </c>
      <c r="D7114" t="str">
        <f>INDEX(Transcripts[#Data], MATCH(Exons[[#This Row],[Transcript stable ID]], Transcripts[Transcript stable ID], 0), 4)</f>
        <v>NM_001083604.2</v>
      </c>
      <c r="E7114" t="s">
        <v>27</v>
      </c>
      <c r="H7114">
        <v>98205266</v>
      </c>
      <c r="I7114">
        <v>98208673</v>
      </c>
      <c r="J7114">
        <v>98270322</v>
      </c>
      <c r="K7114">
        <v>98205266</v>
      </c>
      <c r="L7114">
        <v>98208673</v>
      </c>
      <c r="N7114">
        <v>24</v>
      </c>
      <c r="Q7114" t="s">
        <v>16344</v>
      </c>
    </row>
    <row r="7115" spans="1:19" x14ac:dyDescent="0.25">
      <c r="A7115" t="s">
        <v>7226</v>
      </c>
      <c r="B7115">
        <v>-1</v>
      </c>
      <c r="C7115" t="s">
        <v>7257</v>
      </c>
      <c r="D7115" t="str">
        <f>INDEX(Transcripts[#Data], MATCH(Exons[[#This Row],[Transcript stable ID]], Transcripts[Transcript stable ID], 0), 4)</f>
        <v>NM_001083607.2</v>
      </c>
      <c r="E7115" t="s">
        <v>27</v>
      </c>
      <c r="J7115">
        <v>98269481</v>
      </c>
      <c r="K7115">
        <v>98244416</v>
      </c>
      <c r="L7115">
        <v>98244485</v>
      </c>
      <c r="N7115">
        <v>4</v>
      </c>
      <c r="O7115">
        <v>647</v>
      </c>
      <c r="P7115">
        <v>716</v>
      </c>
      <c r="Q7115" t="s">
        <v>16318</v>
      </c>
      <c r="R7115">
        <v>132</v>
      </c>
      <c r="S7115">
        <v>201</v>
      </c>
    </row>
    <row r="7116" spans="1:19" x14ac:dyDescent="0.25">
      <c r="A7116" t="s">
        <v>7226</v>
      </c>
      <c r="B7116">
        <v>-1</v>
      </c>
      <c r="C7116" t="s">
        <v>7257</v>
      </c>
      <c r="D7116" t="str">
        <f>INDEX(Transcripts[#Data], MATCH(Exons[[#This Row],[Transcript stable ID]], Transcripts[Transcript stable ID], 0), 4)</f>
        <v>NM_001083607.2</v>
      </c>
      <c r="E7116" t="s">
        <v>27</v>
      </c>
      <c r="J7116">
        <v>98269481</v>
      </c>
      <c r="K7116">
        <v>98244231</v>
      </c>
      <c r="L7116">
        <v>98244322</v>
      </c>
      <c r="N7116">
        <v>5</v>
      </c>
      <c r="O7116">
        <v>717</v>
      </c>
      <c r="P7116">
        <v>808</v>
      </c>
      <c r="Q7116" t="s">
        <v>16319</v>
      </c>
      <c r="R7116">
        <v>202</v>
      </c>
      <c r="S7116">
        <v>293</v>
      </c>
    </row>
    <row r="7117" spans="1:19" x14ac:dyDescent="0.25">
      <c r="A7117" t="s">
        <v>7226</v>
      </c>
      <c r="B7117">
        <v>-1</v>
      </c>
      <c r="C7117" t="s">
        <v>7257</v>
      </c>
      <c r="D7117" t="str">
        <f>INDEX(Transcripts[#Data], MATCH(Exons[[#This Row],[Transcript stable ID]], Transcripts[Transcript stable ID], 0), 4)</f>
        <v>NM_001083607.2</v>
      </c>
      <c r="E7117" t="s">
        <v>27</v>
      </c>
      <c r="J7117">
        <v>98269481</v>
      </c>
      <c r="K7117">
        <v>98242672</v>
      </c>
      <c r="L7117">
        <v>98242870</v>
      </c>
      <c r="N7117">
        <v>6</v>
      </c>
      <c r="O7117">
        <v>809</v>
      </c>
      <c r="P7117">
        <v>1007</v>
      </c>
      <c r="Q7117" t="s">
        <v>16320</v>
      </c>
      <c r="R7117">
        <v>294</v>
      </c>
      <c r="S7117">
        <v>492</v>
      </c>
    </row>
    <row r="7118" spans="1:19" x14ac:dyDescent="0.25">
      <c r="A7118" t="s">
        <v>7226</v>
      </c>
      <c r="B7118">
        <v>-1</v>
      </c>
      <c r="C7118" t="s">
        <v>7257</v>
      </c>
      <c r="D7118" t="str">
        <f>INDEX(Transcripts[#Data], MATCH(Exons[[#This Row],[Transcript stable ID]], Transcripts[Transcript stable ID], 0), 4)</f>
        <v>NM_001083607.2</v>
      </c>
      <c r="E7118" t="s">
        <v>27</v>
      </c>
      <c r="J7118">
        <v>98269481</v>
      </c>
      <c r="K7118">
        <v>98242251</v>
      </c>
      <c r="L7118">
        <v>98242372</v>
      </c>
      <c r="N7118">
        <v>7</v>
      </c>
      <c r="O7118">
        <v>1008</v>
      </c>
      <c r="P7118">
        <v>1129</v>
      </c>
      <c r="Q7118" t="s">
        <v>16321</v>
      </c>
      <c r="R7118">
        <v>493</v>
      </c>
      <c r="S7118">
        <v>614</v>
      </c>
    </row>
    <row r="7119" spans="1:19" x14ac:dyDescent="0.25">
      <c r="A7119" t="s">
        <v>7226</v>
      </c>
      <c r="B7119">
        <v>-1</v>
      </c>
      <c r="C7119" t="s">
        <v>7257</v>
      </c>
      <c r="D7119" t="str">
        <f>INDEX(Transcripts[#Data], MATCH(Exons[[#This Row],[Transcript stable ID]], Transcripts[Transcript stable ID], 0), 4)</f>
        <v>NM_001083607.2</v>
      </c>
      <c r="E7119" t="s">
        <v>27</v>
      </c>
      <c r="J7119">
        <v>98269481</v>
      </c>
      <c r="K7119">
        <v>98241282</v>
      </c>
      <c r="L7119">
        <v>98241429</v>
      </c>
      <c r="N7119">
        <v>8</v>
      </c>
      <c r="O7119">
        <v>1130</v>
      </c>
      <c r="P7119">
        <v>1277</v>
      </c>
      <c r="Q7119" t="s">
        <v>16322</v>
      </c>
      <c r="R7119">
        <v>615</v>
      </c>
      <c r="S7119">
        <v>762</v>
      </c>
    </row>
    <row r="7120" spans="1:19" x14ac:dyDescent="0.25">
      <c r="A7120" t="s">
        <v>7226</v>
      </c>
      <c r="B7120">
        <v>-1</v>
      </c>
      <c r="C7120" t="s">
        <v>7257</v>
      </c>
      <c r="D7120" t="str">
        <f>INDEX(Transcripts[#Data], MATCH(Exons[[#This Row],[Transcript stable ID]], Transcripts[Transcript stable ID], 0), 4)</f>
        <v>NM_001083607.2</v>
      </c>
      <c r="E7120" t="s">
        <v>27</v>
      </c>
      <c r="J7120">
        <v>98269481</v>
      </c>
      <c r="K7120">
        <v>98240337</v>
      </c>
      <c r="L7120">
        <v>98240468</v>
      </c>
      <c r="N7120">
        <v>9</v>
      </c>
      <c r="O7120">
        <v>1278</v>
      </c>
      <c r="P7120">
        <v>1409</v>
      </c>
      <c r="Q7120" t="s">
        <v>16323</v>
      </c>
      <c r="R7120">
        <v>763</v>
      </c>
      <c r="S7120">
        <v>894</v>
      </c>
    </row>
    <row r="7121" spans="1:19" x14ac:dyDescent="0.25">
      <c r="A7121" t="s">
        <v>7226</v>
      </c>
      <c r="B7121">
        <v>-1</v>
      </c>
      <c r="C7121" t="s">
        <v>7257</v>
      </c>
      <c r="D7121" t="str">
        <f>INDEX(Transcripts[#Data], MATCH(Exons[[#This Row],[Transcript stable ID]], Transcripts[Transcript stable ID], 0), 4)</f>
        <v>NM_001083607.2</v>
      </c>
      <c r="E7121" t="s">
        <v>27</v>
      </c>
      <c r="J7121">
        <v>98269481</v>
      </c>
      <c r="K7121">
        <v>98239829</v>
      </c>
      <c r="L7121">
        <v>98239984</v>
      </c>
      <c r="N7121">
        <v>10</v>
      </c>
      <c r="O7121">
        <v>1410</v>
      </c>
      <c r="P7121">
        <v>1565</v>
      </c>
      <c r="Q7121" t="s">
        <v>16324</v>
      </c>
      <c r="R7121">
        <v>895</v>
      </c>
      <c r="S7121">
        <v>1050</v>
      </c>
    </row>
    <row r="7122" spans="1:19" x14ac:dyDescent="0.25">
      <c r="A7122" t="s">
        <v>7226</v>
      </c>
      <c r="B7122">
        <v>-1</v>
      </c>
      <c r="C7122" t="s">
        <v>7257</v>
      </c>
      <c r="D7122" t="str">
        <f>INDEX(Transcripts[#Data], MATCH(Exons[[#This Row],[Transcript stable ID]], Transcripts[Transcript stable ID], 0), 4)</f>
        <v>NM_001083607.2</v>
      </c>
      <c r="E7122" t="s">
        <v>27</v>
      </c>
      <c r="J7122">
        <v>98269481</v>
      </c>
      <c r="K7122">
        <v>98239041</v>
      </c>
      <c r="L7122">
        <v>98239139</v>
      </c>
      <c r="N7122">
        <v>11</v>
      </c>
      <c r="O7122">
        <v>1566</v>
      </c>
      <c r="P7122">
        <v>1664</v>
      </c>
      <c r="Q7122" t="s">
        <v>16325</v>
      </c>
      <c r="R7122">
        <v>1051</v>
      </c>
      <c r="S7122">
        <v>1149</v>
      </c>
    </row>
    <row r="7123" spans="1:19" x14ac:dyDescent="0.25">
      <c r="A7123" t="s">
        <v>7226</v>
      </c>
      <c r="B7123">
        <v>-1</v>
      </c>
      <c r="C7123" t="s">
        <v>7257</v>
      </c>
      <c r="D7123" t="str">
        <f>INDEX(Transcripts[#Data], MATCH(Exons[[#This Row],[Transcript stable ID]], Transcripts[Transcript stable ID], 0), 4)</f>
        <v>NM_001083607.2</v>
      </c>
      <c r="E7123" t="s">
        <v>27</v>
      </c>
      <c r="J7123">
        <v>98269481</v>
      </c>
      <c r="K7123">
        <v>98238316</v>
      </c>
      <c r="L7123">
        <v>98238441</v>
      </c>
      <c r="N7123">
        <v>12</v>
      </c>
      <c r="O7123">
        <v>1665</v>
      </c>
      <c r="P7123">
        <v>1790</v>
      </c>
      <c r="Q7123" t="s">
        <v>16326</v>
      </c>
      <c r="R7123">
        <v>1150</v>
      </c>
      <c r="S7123">
        <v>1275</v>
      </c>
    </row>
    <row r="7124" spans="1:19" x14ac:dyDescent="0.25">
      <c r="A7124" t="s">
        <v>7226</v>
      </c>
      <c r="B7124">
        <v>-1</v>
      </c>
      <c r="C7124" t="s">
        <v>7257</v>
      </c>
      <c r="D7124" t="str">
        <f>INDEX(Transcripts[#Data], MATCH(Exons[[#This Row],[Transcript stable ID]], Transcripts[Transcript stable ID], 0), 4)</f>
        <v>NM_001083607.2</v>
      </c>
      <c r="E7124" t="s">
        <v>27</v>
      </c>
      <c r="J7124">
        <v>98269481</v>
      </c>
      <c r="K7124">
        <v>98232095</v>
      </c>
      <c r="L7124">
        <v>98232213</v>
      </c>
      <c r="N7124">
        <v>13</v>
      </c>
      <c r="O7124">
        <v>1791</v>
      </c>
      <c r="P7124">
        <v>1909</v>
      </c>
      <c r="Q7124" t="s">
        <v>16327</v>
      </c>
      <c r="R7124">
        <v>1276</v>
      </c>
      <c r="S7124">
        <v>1394</v>
      </c>
    </row>
    <row r="7125" spans="1:19" x14ac:dyDescent="0.25">
      <c r="A7125" t="s">
        <v>7226</v>
      </c>
      <c r="B7125">
        <v>-1</v>
      </c>
      <c r="C7125" t="s">
        <v>7257</v>
      </c>
      <c r="D7125" t="str">
        <f>INDEX(Transcripts[#Data], MATCH(Exons[[#This Row],[Transcript stable ID]], Transcripts[Transcript stable ID], 0), 4)</f>
        <v>NM_001083607.2</v>
      </c>
      <c r="E7125" t="s">
        <v>27</v>
      </c>
      <c r="J7125">
        <v>98269481</v>
      </c>
      <c r="K7125">
        <v>98231033</v>
      </c>
      <c r="L7125">
        <v>98231435</v>
      </c>
      <c r="N7125">
        <v>14</v>
      </c>
      <c r="O7125">
        <v>1910</v>
      </c>
      <c r="P7125">
        <v>2312</v>
      </c>
      <c r="Q7125" t="s">
        <v>16328</v>
      </c>
      <c r="R7125">
        <v>1395</v>
      </c>
      <c r="S7125">
        <v>1797</v>
      </c>
    </row>
    <row r="7126" spans="1:19" x14ac:dyDescent="0.25">
      <c r="A7126" t="s">
        <v>7226</v>
      </c>
      <c r="B7126">
        <v>-1</v>
      </c>
      <c r="C7126" t="s">
        <v>7257</v>
      </c>
      <c r="D7126" t="str">
        <f>INDEX(Transcripts[#Data], MATCH(Exons[[#This Row],[Transcript stable ID]], Transcripts[Transcript stable ID], 0), 4)</f>
        <v>NM_001083607.2</v>
      </c>
      <c r="E7126" t="s">
        <v>27</v>
      </c>
      <c r="J7126">
        <v>98269481</v>
      </c>
      <c r="K7126">
        <v>98229398</v>
      </c>
      <c r="L7126">
        <v>98229707</v>
      </c>
      <c r="N7126">
        <v>15</v>
      </c>
      <c r="O7126">
        <v>2313</v>
      </c>
      <c r="P7126">
        <v>2622</v>
      </c>
      <c r="Q7126" t="s">
        <v>16329</v>
      </c>
      <c r="R7126">
        <v>1798</v>
      </c>
      <c r="S7126">
        <v>2107</v>
      </c>
    </row>
    <row r="7127" spans="1:19" x14ac:dyDescent="0.25">
      <c r="A7127" t="s">
        <v>7226</v>
      </c>
      <c r="B7127">
        <v>-1</v>
      </c>
      <c r="C7127" t="s">
        <v>7257</v>
      </c>
      <c r="D7127" t="str">
        <f>INDEX(Transcripts[#Data], MATCH(Exons[[#This Row],[Transcript stable ID]], Transcripts[Transcript stable ID], 0), 4)</f>
        <v>NM_001083607.2</v>
      </c>
      <c r="E7127" t="s">
        <v>27</v>
      </c>
      <c r="J7127">
        <v>98269481</v>
      </c>
      <c r="K7127">
        <v>98224138</v>
      </c>
      <c r="L7127">
        <v>98224280</v>
      </c>
      <c r="N7127">
        <v>16</v>
      </c>
      <c r="O7127">
        <v>2623</v>
      </c>
      <c r="P7127">
        <v>2765</v>
      </c>
      <c r="Q7127" t="s">
        <v>16330</v>
      </c>
      <c r="R7127">
        <v>2108</v>
      </c>
      <c r="S7127">
        <v>2250</v>
      </c>
    </row>
    <row r="7128" spans="1:19" x14ac:dyDescent="0.25">
      <c r="A7128" t="s">
        <v>7226</v>
      </c>
      <c r="B7128">
        <v>-1</v>
      </c>
      <c r="C7128" t="s">
        <v>7257</v>
      </c>
      <c r="D7128" t="str">
        <f>INDEX(Transcripts[#Data], MATCH(Exons[[#This Row],[Transcript stable ID]], Transcripts[Transcript stable ID], 0), 4)</f>
        <v>NM_001083607.2</v>
      </c>
      <c r="E7128" t="s">
        <v>27</v>
      </c>
      <c r="J7128">
        <v>98269481</v>
      </c>
      <c r="K7128">
        <v>98221882</v>
      </c>
      <c r="L7128">
        <v>98222065</v>
      </c>
      <c r="N7128">
        <v>17</v>
      </c>
      <c r="O7128">
        <v>2766</v>
      </c>
      <c r="P7128">
        <v>2949</v>
      </c>
      <c r="Q7128" t="s">
        <v>16331</v>
      </c>
      <c r="R7128">
        <v>2251</v>
      </c>
      <c r="S7128">
        <v>2434</v>
      </c>
    </row>
    <row r="7129" spans="1:19" x14ac:dyDescent="0.25">
      <c r="A7129" t="s">
        <v>7226</v>
      </c>
      <c r="B7129">
        <v>-1</v>
      </c>
      <c r="C7129" t="s">
        <v>7257</v>
      </c>
      <c r="D7129" t="str">
        <f>INDEX(Transcripts[#Data], MATCH(Exons[[#This Row],[Transcript stable ID]], Transcripts[Transcript stable ID], 0), 4)</f>
        <v>NM_001083607.2</v>
      </c>
      <c r="E7129" t="s">
        <v>27</v>
      </c>
      <c r="J7129">
        <v>98269481</v>
      </c>
      <c r="K7129">
        <v>98220295</v>
      </c>
      <c r="L7129">
        <v>98220575</v>
      </c>
      <c r="N7129">
        <v>18</v>
      </c>
      <c r="O7129">
        <v>2950</v>
      </c>
      <c r="P7129">
        <v>3230</v>
      </c>
      <c r="Q7129" t="s">
        <v>16332</v>
      </c>
      <c r="R7129">
        <v>2435</v>
      </c>
      <c r="S7129">
        <v>2715</v>
      </c>
    </row>
    <row r="7130" spans="1:19" x14ac:dyDescent="0.25">
      <c r="A7130" t="s">
        <v>7226</v>
      </c>
      <c r="B7130">
        <v>-1</v>
      </c>
      <c r="C7130" t="s">
        <v>7257</v>
      </c>
      <c r="D7130" t="str">
        <f>INDEX(Transcripts[#Data], MATCH(Exons[[#This Row],[Transcript stable ID]], Transcripts[Transcript stable ID], 0), 4)</f>
        <v>NM_001083607.2</v>
      </c>
      <c r="E7130" t="s">
        <v>27</v>
      </c>
      <c r="J7130">
        <v>98269481</v>
      </c>
      <c r="K7130">
        <v>98218558</v>
      </c>
      <c r="L7130">
        <v>98218695</v>
      </c>
      <c r="N7130">
        <v>19</v>
      </c>
      <c r="O7130">
        <v>3231</v>
      </c>
      <c r="P7130">
        <v>3368</v>
      </c>
      <c r="Q7130" t="s">
        <v>16333</v>
      </c>
      <c r="R7130">
        <v>2716</v>
      </c>
      <c r="S7130">
        <v>2853</v>
      </c>
    </row>
    <row r="7131" spans="1:19" x14ac:dyDescent="0.25">
      <c r="A7131" t="s">
        <v>7226</v>
      </c>
      <c r="B7131">
        <v>-1</v>
      </c>
      <c r="C7131" t="s">
        <v>7257</v>
      </c>
      <c r="D7131" t="str">
        <f>INDEX(Transcripts[#Data], MATCH(Exons[[#This Row],[Transcript stable ID]], Transcripts[Transcript stable ID], 0), 4)</f>
        <v>NM_001083607.2</v>
      </c>
      <c r="E7131" t="s">
        <v>27</v>
      </c>
      <c r="J7131">
        <v>98269481</v>
      </c>
      <c r="K7131">
        <v>98215760</v>
      </c>
      <c r="L7131">
        <v>98215902</v>
      </c>
      <c r="N7131">
        <v>20</v>
      </c>
      <c r="O7131">
        <v>3369</v>
      </c>
      <c r="P7131">
        <v>3511</v>
      </c>
      <c r="Q7131" t="s">
        <v>16334</v>
      </c>
      <c r="R7131">
        <v>2854</v>
      </c>
      <c r="S7131">
        <v>2996</v>
      </c>
    </row>
    <row r="7132" spans="1:19" x14ac:dyDescent="0.25">
      <c r="A7132" t="s">
        <v>7226</v>
      </c>
      <c r="B7132">
        <v>-1</v>
      </c>
      <c r="C7132" t="s">
        <v>7257</v>
      </c>
      <c r="D7132" t="str">
        <f>INDEX(Transcripts[#Data], MATCH(Exons[[#This Row],[Transcript stable ID]], Transcripts[Transcript stable ID], 0), 4)</f>
        <v>NM_001083607.2</v>
      </c>
      <c r="E7132" t="s">
        <v>27</v>
      </c>
      <c r="J7132">
        <v>98269481</v>
      </c>
      <c r="K7132">
        <v>98212123</v>
      </c>
      <c r="L7132">
        <v>98212222</v>
      </c>
      <c r="N7132">
        <v>21</v>
      </c>
      <c r="O7132">
        <v>3512</v>
      </c>
      <c r="P7132">
        <v>3611</v>
      </c>
      <c r="Q7132" t="s">
        <v>16335</v>
      </c>
      <c r="R7132">
        <v>2997</v>
      </c>
      <c r="S7132">
        <v>3096</v>
      </c>
    </row>
    <row r="7133" spans="1:19" x14ac:dyDescent="0.25">
      <c r="A7133" t="s">
        <v>7226</v>
      </c>
      <c r="B7133">
        <v>-1</v>
      </c>
      <c r="C7133" t="s">
        <v>7257</v>
      </c>
      <c r="D7133" t="str">
        <f>INDEX(Transcripts[#Data], MATCH(Exons[[#This Row],[Transcript stable ID]], Transcripts[Transcript stable ID], 0), 4)</f>
        <v>NM_001083607.2</v>
      </c>
      <c r="E7133" t="s">
        <v>27</v>
      </c>
      <c r="J7133">
        <v>98269481</v>
      </c>
      <c r="K7133">
        <v>98211351</v>
      </c>
      <c r="L7133">
        <v>98211605</v>
      </c>
      <c r="N7133">
        <v>22</v>
      </c>
      <c r="O7133">
        <v>3612</v>
      </c>
      <c r="P7133">
        <v>3866</v>
      </c>
      <c r="Q7133" t="s">
        <v>16336</v>
      </c>
      <c r="R7133">
        <v>3097</v>
      </c>
      <c r="S7133">
        <v>3351</v>
      </c>
    </row>
    <row r="7134" spans="1:19" x14ac:dyDescent="0.25">
      <c r="A7134" t="s">
        <v>7226</v>
      </c>
      <c r="B7134">
        <v>-1</v>
      </c>
      <c r="C7134" t="s">
        <v>7257</v>
      </c>
      <c r="D7134" t="str">
        <f>INDEX(Transcripts[#Data], MATCH(Exons[[#This Row],[Transcript stable ID]], Transcripts[Transcript stable ID], 0), 4)</f>
        <v>NM_001083607.2</v>
      </c>
      <c r="E7134" t="s">
        <v>27</v>
      </c>
      <c r="H7134">
        <v>98209193</v>
      </c>
      <c r="I7134">
        <v>98209193</v>
      </c>
      <c r="J7134">
        <v>98269481</v>
      </c>
      <c r="K7134">
        <v>98209193</v>
      </c>
      <c r="L7134">
        <v>98209733</v>
      </c>
      <c r="N7134">
        <v>23</v>
      </c>
      <c r="O7134">
        <v>3867</v>
      </c>
      <c r="P7134">
        <v>4406</v>
      </c>
      <c r="Q7134" t="s">
        <v>16337</v>
      </c>
      <c r="R7134">
        <v>3352</v>
      </c>
      <c r="S7134">
        <v>3891</v>
      </c>
    </row>
    <row r="7135" spans="1:19" x14ac:dyDescent="0.25">
      <c r="A7135" t="s">
        <v>7226</v>
      </c>
      <c r="B7135">
        <v>-1</v>
      </c>
      <c r="C7135" t="s">
        <v>7257</v>
      </c>
      <c r="D7135" t="str">
        <f>INDEX(Transcripts[#Data], MATCH(Exons[[#This Row],[Transcript stable ID]], Transcripts[Transcript stable ID], 0), 4)</f>
        <v>NM_001083607.2</v>
      </c>
      <c r="E7135" t="s">
        <v>27</v>
      </c>
      <c r="F7135">
        <v>98268689</v>
      </c>
      <c r="G7135">
        <v>98268881</v>
      </c>
      <c r="J7135">
        <v>98269481</v>
      </c>
      <c r="K7135">
        <v>98268689</v>
      </c>
      <c r="L7135">
        <v>98268881</v>
      </c>
      <c r="N7135">
        <v>2</v>
      </c>
      <c r="Q7135" t="s">
        <v>16340</v>
      </c>
    </row>
    <row r="7136" spans="1:19" x14ac:dyDescent="0.25">
      <c r="A7136" t="s">
        <v>7226</v>
      </c>
      <c r="B7136">
        <v>-1</v>
      </c>
      <c r="C7136" t="s">
        <v>7257</v>
      </c>
      <c r="D7136" t="str">
        <f>INDEX(Transcripts[#Data], MATCH(Exons[[#This Row],[Transcript stable ID]], Transcripts[Transcript stable ID], 0), 4)</f>
        <v>NM_001083607.2</v>
      </c>
      <c r="E7136" t="s">
        <v>27</v>
      </c>
      <c r="F7136">
        <v>98248098</v>
      </c>
      <c r="G7136">
        <v>98248156</v>
      </c>
      <c r="J7136">
        <v>98269481</v>
      </c>
      <c r="K7136">
        <v>98247967</v>
      </c>
      <c r="L7136">
        <v>98248156</v>
      </c>
      <c r="N7136">
        <v>3</v>
      </c>
      <c r="O7136">
        <v>516</v>
      </c>
      <c r="P7136">
        <v>646</v>
      </c>
      <c r="Q7136" t="s">
        <v>16341</v>
      </c>
      <c r="R7136">
        <v>1</v>
      </c>
      <c r="S7136">
        <v>131</v>
      </c>
    </row>
    <row r="7137" spans="1:19" x14ac:dyDescent="0.25">
      <c r="A7137" t="s">
        <v>7226</v>
      </c>
      <c r="B7137">
        <v>-1</v>
      </c>
      <c r="C7137" t="s">
        <v>7257</v>
      </c>
      <c r="D7137" t="str">
        <f>INDEX(Transcripts[#Data], MATCH(Exons[[#This Row],[Transcript stable ID]], Transcripts[Transcript stable ID], 0), 4)</f>
        <v>NM_001083607.2</v>
      </c>
      <c r="E7137" t="s">
        <v>27</v>
      </c>
      <c r="F7137">
        <v>98269219</v>
      </c>
      <c r="G7137">
        <v>98269481</v>
      </c>
      <c r="J7137">
        <v>98269481</v>
      </c>
      <c r="K7137">
        <v>98269219</v>
      </c>
      <c r="L7137">
        <v>98269481</v>
      </c>
      <c r="N7137">
        <v>1</v>
      </c>
      <c r="Q7137" t="s">
        <v>16346</v>
      </c>
    </row>
    <row r="7138" spans="1:19" x14ac:dyDescent="0.25">
      <c r="A7138" t="s">
        <v>7226</v>
      </c>
      <c r="B7138">
        <v>-1</v>
      </c>
      <c r="C7138" t="s">
        <v>7257</v>
      </c>
      <c r="D7138" t="str">
        <f>INDEX(Transcripts[#Data], MATCH(Exons[[#This Row],[Transcript stable ID]], Transcripts[Transcript stable ID], 0), 4)</f>
        <v>NM_001083607.2</v>
      </c>
      <c r="E7138" t="s">
        <v>27</v>
      </c>
      <c r="H7138">
        <v>98205266</v>
      </c>
      <c r="I7138">
        <v>98208673</v>
      </c>
      <c r="J7138">
        <v>98269481</v>
      </c>
      <c r="K7138">
        <v>98205266</v>
      </c>
      <c r="L7138">
        <v>98208673</v>
      </c>
      <c r="N7138">
        <v>24</v>
      </c>
      <c r="Q7138" t="s">
        <v>16344</v>
      </c>
    </row>
    <row r="7139" spans="1:19" x14ac:dyDescent="0.25">
      <c r="A7139" t="s">
        <v>108</v>
      </c>
      <c r="B7139">
        <v>1</v>
      </c>
      <c r="C7139" t="s">
        <v>4678</v>
      </c>
      <c r="D7139" t="str">
        <f>INDEX(Transcripts[#Data], MATCH(Exons[[#This Row],[Transcript stable ID]], Transcripts[Transcript stable ID], 0), 4)</f>
        <v>NM_000222.2</v>
      </c>
      <c r="E7139" t="s">
        <v>27</v>
      </c>
      <c r="F7139">
        <v>55524085</v>
      </c>
      <c r="G7139">
        <v>55524181</v>
      </c>
      <c r="J7139">
        <v>55524085</v>
      </c>
      <c r="K7139">
        <v>55524085</v>
      </c>
      <c r="L7139">
        <v>55524248</v>
      </c>
      <c r="N7139">
        <v>1</v>
      </c>
      <c r="O7139">
        <v>98</v>
      </c>
      <c r="P7139">
        <v>164</v>
      </c>
      <c r="Q7139" t="s">
        <v>16347</v>
      </c>
      <c r="R7139">
        <v>1</v>
      </c>
      <c r="S7139">
        <v>67</v>
      </c>
    </row>
    <row r="7140" spans="1:19" x14ac:dyDescent="0.25">
      <c r="A7140" t="s">
        <v>108</v>
      </c>
      <c r="B7140">
        <v>1</v>
      </c>
      <c r="C7140" t="s">
        <v>4678</v>
      </c>
      <c r="D7140" t="str">
        <f>INDEX(Transcripts[#Data], MATCH(Exons[[#This Row],[Transcript stable ID]], Transcripts[Transcript stable ID], 0), 4)</f>
        <v>NM_000222.2</v>
      </c>
      <c r="E7140" t="s">
        <v>27</v>
      </c>
      <c r="J7140">
        <v>55524085</v>
      </c>
      <c r="K7140">
        <v>55561678</v>
      </c>
      <c r="L7140">
        <v>55561947</v>
      </c>
      <c r="N7140">
        <v>2</v>
      </c>
      <c r="O7140">
        <v>165</v>
      </c>
      <c r="P7140">
        <v>434</v>
      </c>
      <c r="Q7140" t="s">
        <v>16348</v>
      </c>
      <c r="R7140">
        <v>68</v>
      </c>
      <c r="S7140">
        <v>337</v>
      </c>
    </row>
    <row r="7141" spans="1:19" x14ac:dyDescent="0.25">
      <c r="A7141" t="s">
        <v>108</v>
      </c>
      <c r="B7141">
        <v>1</v>
      </c>
      <c r="C7141" t="s">
        <v>4678</v>
      </c>
      <c r="D7141" t="str">
        <f>INDEX(Transcripts[#Data], MATCH(Exons[[#This Row],[Transcript stable ID]], Transcripts[Transcript stable ID], 0), 4)</f>
        <v>NM_000222.2</v>
      </c>
      <c r="E7141" t="s">
        <v>27</v>
      </c>
      <c r="J7141">
        <v>55524085</v>
      </c>
      <c r="K7141">
        <v>55564450</v>
      </c>
      <c r="L7141">
        <v>55564731</v>
      </c>
      <c r="N7141">
        <v>3</v>
      </c>
      <c r="O7141">
        <v>435</v>
      </c>
      <c r="P7141">
        <v>716</v>
      </c>
      <c r="Q7141" t="s">
        <v>16349</v>
      </c>
      <c r="R7141">
        <v>338</v>
      </c>
      <c r="S7141">
        <v>619</v>
      </c>
    </row>
    <row r="7142" spans="1:19" x14ac:dyDescent="0.25">
      <c r="A7142" t="s">
        <v>108</v>
      </c>
      <c r="B7142">
        <v>1</v>
      </c>
      <c r="C7142" t="s">
        <v>4678</v>
      </c>
      <c r="D7142" t="str">
        <f>INDEX(Transcripts[#Data], MATCH(Exons[[#This Row],[Transcript stable ID]], Transcripts[Transcript stable ID], 0), 4)</f>
        <v>NM_000222.2</v>
      </c>
      <c r="E7142" t="s">
        <v>27</v>
      </c>
      <c r="J7142">
        <v>55524085</v>
      </c>
      <c r="K7142">
        <v>55565796</v>
      </c>
      <c r="L7142">
        <v>55565932</v>
      </c>
      <c r="N7142">
        <v>4</v>
      </c>
      <c r="O7142">
        <v>717</v>
      </c>
      <c r="P7142">
        <v>853</v>
      </c>
      <c r="Q7142" t="s">
        <v>16350</v>
      </c>
      <c r="R7142">
        <v>620</v>
      </c>
      <c r="S7142">
        <v>756</v>
      </c>
    </row>
    <row r="7143" spans="1:19" x14ac:dyDescent="0.25">
      <c r="A7143" t="s">
        <v>108</v>
      </c>
      <c r="B7143">
        <v>1</v>
      </c>
      <c r="C7143" t="s">
        <v>4678</v>
      </c>
      <c r="D7143" t="str">
        <f>INDEX(Transcripts[#Data], MATCH(Exons[[#This Row],[Transcript stable ID]], Transcripts[Transcript stable ID], 0), 4)</f>
        <v>NM_000222.2</v>
      </c>
      <c r="E7143" t="s">
        <v>27</v>
      </c>
      <c r="J7143">
        <v>55524085</v>
      </c>
      <c r="K7143">
        <v>55569890</v>
      </c>
      <c r="L7143">
        <v>55570058</v>
      </c>
      <c r="N7143">
        <v>5</v>
      </c>
      <c r="O7143">
        <v>854</v>
      </c>
      <c r="P7143">
        <v>1022</v>
      </c>
      <c r="Q7143" t="s">
        <v>16351</v>
      </c>
      <c r="R7143">
        <v>757</v>
      </c>
      <c r="S7143">
        <v>925</v>
      </c>
    </row>
    <row r="7144" spans="1:19" x14ac:dyDescent="0.25">
      <c r="A7144" t="s">
        <v>108</v>
      </c>
      <c r="B7144">
        <v>1</v>
      </c>
      <c r="C7144" t="s">
        <v>4678</v>
      </c>
      <c r="D7144" t="str">
        <f>INDEX(Transcripts[#Data], MATCH(Exons[[#This Row],[Transcript stable ID]], Transcripts[Transcript stable ID], 0), 4)</f>
        <v>NM_000222.2</v>
      </c>
      <c r="E7144" t="s">
        <v>27</v>
      </c>
      <c r="J7144">
        <v>55524085</v>
      </c>
      <c r="K7144">
        <v>55573264</v>
      </c>
      <c r="L7144">
        <v>55573453</v>
      </c>
      <c r="N7144">
        <v>6</v>
      </c>
      <c r="O7144">
        <v>1023</v>
      </c>
      <c r="P7144">
        <v>1212</v>
      </c>
      <c r="Q7144" t="s">
        <v>16352</v>
      </c>
      <c r="R7144">
        <v>926</v>
      </c>
      <c r="S7144">
        <v>1115</v>
      </c>
    </row>
    <row r="7145" spans="1:19" x14ac:dyDescent="0.25">
      <c r="A7145" t="s">
        <v>108</v>
      </c>
      <c r="B7145">
        <v>1</v>
      </c>
      <c r="C7145" t="s">
        <v>4678</v>
      </c>
      <c r="D7145" t="str">
        <f>INDEX(Transcripts[#Data], MATCH(Exons[[#This Row],[Transcript stable ID]], Transcripts[Transcript stable ID], 0), 4)</f>
        <v>NM_000222.2</v>
      </c>
      <c r="E7145" t="s">
        <v>27</v>
      </c>
      <c r="J7145">
        <v>55524085</v>
      </c>
      <c r="K7145">
        <v>55575590</v>
      </c>
      <c r="L7145">
        <v>55575705</v>
      </c>
      <c r="N7145">
        <v>7</v>
      </c>
      <c r="O7145">
        <v>1213</v>
      </c>
      <c r="P7145">
        <v>1328</v>
      </c>
      <c r="Q7145" t="s">
        <v>16353</v>
      </c>
      <c r="R7145">
        <v>1116</v>
      </c>
      <c r="S7145">
        <v>1231</v>
      </c>
    </row>
    <row r="7146" spans="1:19" x14ac:dyDescent="0.25">
      <c r="A7146" t="s">
        <v>108</v>
      </c>
      <c r="B7146">
        <v>1</v>
      </c>
      <c r="C7146" t="s">
        <v>4678</v>
      </c>
      <c r="D7146" t="str">
        <f>INDEX(Transcripts[#Data], MATCH(Exons[[#This Row],[Transcript stable ID]], Transcripts[Transcript stable ID], 0), 4)</f>
        <v>NM_000222.2</v>
      </c>
      <c r="E7146" t="s">
        <v>27</v>
      </c>
      <c r="J7146">
        <v>55524085</v>
      </c>
      <c r="K7146">
        <v>55589750</v>
      </c>
      <c r="L7146">
        <v>55589864</v>
      </c>
      <c r="N7146">
        <v>8</v>
      </c>
      <c r="O7146">
        <v>1329</v>
      </c>
      <c r="P7146">
        <v>1443</v>
      </c>
      <c r="Q7146" t="s">
        <v>16354</v>
      </c>
      <c r="R7146">
        <v>1232</v>
      </c>
      <c r="S7146">
        <v>1346</v>
      </c>
    </row>
    <row r="7147" spans="1:19" x14ac:dyDescent="0.25">
      <c r="A7147" t="s">
        <v>108</v>
      </c>
      <c r="B7147">
        <v>1</v>
      </c>
      <c r="C7147" t="s">
        <v>4678</v>
      </c>
      <c r="D7147" t="str">
        <f>INDEX(Transcripts[#Data], MATCH(Exons[[#This Row],[Transcript stable ID]], Transcripts[Transcript stable ID], 0), 4)</f>
        <v>NM_000222.2</v>
      </c>
      <c r="E7147" t="s">
        <v>27</v>
      </c>
      <c r="J7147">
        <v>55524085</v>
      </c>
      <c r="K7147">
        <v>55593384</v>
      </c>
      <c r="L7147">
        <v>55593490</v>
      </c>
      <c r="N7147">
        <v>10</v>
      </c>
      <c r="O7147">
        <v>1638</v>
      </c>
      <c r="P7147">
        <v>1744</v>
      </c>
      <c r="Q7147" t="s">
        <v>16355</v>
      </c>
      <c r="R7147">
        <v>1541</v>
      </c>
      <c r="S7147">
        <v>1647</v>
      </c>
    </row>
    <row r="7148" spans="1:19" x14ac:dyDescent="0.25">
      <c r="A7148" t="s">
        <v>108</v>
      </c>
      <c r="B7148">
        <v>1</v>
      </c>
      <c r="C7148" t="s">
        <v>4678</v>
      </c>
      <c r="D7148" t="str">
        <f>INDEX(Transcripts[#Data], MATCH(Exons[[#This Row],[Transcript stable ID]], Transcripts[Transcript stable ID], 0), 4)</f>
        <v>NM_000222.2</v>
      </c>
      <c r="E7148" t="s">
        <v>27</v>
      </c>
      <c r="J7148">
        <v>55524085</v>
      </c>
      <c r="K7148">
        <v>55593582</v>
      </c>
      <c r="L7148">
        <v>55593708</v>
      </c>
      <c r="N7148">
        <v>11</v>
      </c>
      <c r="O7148">
        <v>1745</v>
      </c>
      <c r="P7148">
        <v>1871</v>
      </c>
      <c r="Q7148" t="s">
        <v>16356</v>
      </c>
      <c r="R7148">
        <v>1648</v>
      </c>
      <c r="S7148">
        <v>1774</v>
      </c>
    </row>
    <row r="7149" spans="1:19" x14ac:dyDescent="0.25">
      <c r="A7149" t="s">
        <v>108</v>
      </c>
      <c r="B7149">
        <v>1</v>
      </c>
      <c r="C7149" t="s">
        <v>4678</v>
      </c>
      <c r="D7149" t="str">
        <f>INDEX(Transcripts[#Data], MATCH(Exons[[#This Row],[Transcript stable ID]], Transcripts[Transcript stable ID], 0), 4)</f>
        <v>NM_000222.2</v>
      </c>
      <c r="E7149" t="s">
        <v>27</v>
      </c>
      <c r="J7149">
        <v>55524085</v>
      </c>
      <c r="K7149">
        <v>55593989</v>
      </c>
      <c r="L7149">
        <v>55594093</v>
      </c>
      <c r="N7149">
        <v>12</v>
      </c>
      <c r="O7149">
        <v>1872</v>
      </c>
      <c r="P7149">
        <v>1976</v>
      </c>
      <c r="Q7149" t="s">
        <v>16357</v>
      </c>
      <c r="R7149">
        <v>1775</v>
      </c>
      <c r="S7149">
        <v>1879</v>
      </c>
    </row>
    <row r="7150" spans="1:19" x14ac:dyDescent="0.25">
      <c r="A7150" t="s">
        <v>108</v>
      </c>
      <c r="B7150">
        <v>1</v>
      </c>
      <c r="C7150" t="s">
        <v>4678</v>
      </c>
      <c r="D7150" t="str">
        <f>INDEX(Transcripts[#Data], MATCH(Exons[[#This Row],[Transcript stable ID]], Transcripts[Transcript stable ID], 0), 4)</f>
        <v>NM_000222.2</v>
      </c>
      <c r="E7150" t="s">
        <v>27</v>
      </c>
      <c r="J7150">
        <v>55524085</v>
      </c>
      <c r="K7150">
        <v>55594177</v>
      </c>
      <c r="L7150">
        <v>55594287</v>
      </c>
      <c r="N7150">
        <v>13</v>
      </c>
      <c r="O7150">
        <v>1977</v>
      </c>
      <c r="P7150">
        <v>2087</v>
      </c>
      <c r="Q7150" t="s">
        <v>16358</v>
      </c>
      <c r="R7150">
        <v>1880</v>
      </c>
      <c r="S7150">
        <v>1990</v>
      </c>
    </row>
    <row r="7151" spans="1:19" x14ac:dyDescent="0.25">
      <c r="A7151" t="s">
        <v>108</v>
      </c>
      <c r="B7151">
        <v>1</v>
      </c>
      <c r="C7151" t="s">
        <v>4678</v>
      </c>
      <c r="D7151" t="str">
        <f>INDEX(Transcripts[#Data], MATCH(Exons[[#This Row],[Transcript stable ID]], Transcripts[Transcript stable ID], 0), 4)</f>
        <v>NM_000222.2</v>
      </c>
      <c r="E7151" t="s">
        <v>27</v>
      </c>
      <c r="J7151">
        <v>55524085</v>
      </c>
      <c r="K7151">
        <v>55595501</v>
      </c>
      <c r="L7151">
        <v>55595651</v>
      </c>
      <c r="N7151">
        <v>14</v>
      </c>
      <c r="O7151">
        <v>2088</v>
      </c>
      <c r="P7151">
        <v>2238</v>
      </c>
      <c r="Q7151" t="s">
        <v>16359</v>
      </c>
      <c r="R7151">
        <v>1991</v>
      </c>
      <c r="S7151">
        <v>2141</v>
      </c>
    </row>
    <row r="7152" spans="1:19" x14ac:dyDescent="0.25">
      <c r="A7152" t="s">
        <v>108</v>
      </c>
      <c r="B7152">
        <v>1</v>
      </c>
      <c r="C7152" t="s">
        <v>4678</v>
      </c>
      <c r="D7152" t="str">
        <f>INDEX(Transcripts[#Data], MATCH(Exons[[#This Row],[Transcript stable ID]], Transcripts[Transcript stable ID], 0), 4)</f>
        <v>NM_000222.2</v>
      </c>
      <c r="E7152" t="s">
        <v>27</v>
      </c>
      <c r="J7152">
        <v>55524085</v>
      </c>
      <c r="K7152">
        <v>55597494</v>
      </c>
      <c r="L7152">
        <v>55597585</v>
      </c>
      <c r="N7152">
        <v>15</v>
      </c>
      <c r="O7152">
        <v>2239</v>
      </c>
      <c r="P7152">
        <v>2330</v>
      </c>
      <c r="Q7152" t="s">
        <v>16360</v>
      </c>
      <c r="R7152">
        <v>2142</v>
      </c>
      <c r="S7152">
        <v>2233</v>
      </c>
    </row>
    <row r="7153" spans="1:19" x14ac:dyDescent="0.25">
      <c r="A7153" t="s">
        <v>108</v>
      </c>
      <c r="B7153">
        <v>1</v>
      </c>
      <c r="C7153" t="s">
        <v>4678</v>
      </c>
      <c r="D7153" t="str">
        <f>INDEX(Transcripts[#Data], MATCH(Exons[[#This Row],[Transcript stable ID]], Transcripts[Transcript stable ID], 0), 4)</f>
        <v>NM_000222.2</v>
      </c>
      <c r="E7153" t="s">
        <v>27</v>
      </c>
      <c r="J7153">
        <v>55524085</v>
      </c>
      <c r="K7153">
        <v>55598037</v>
      </c>
      <c r="L7153">
        <v>55598164</v>
      </c>
      <c r="N7153">
        <v>16</v>
      </c>
      <c r="O7153">
        <v>2331</v>
      </c>
      <c r="P7153">
        <v>2458</v>
      </c>
      <c r="Q7153" t="s">
        <v>16361</v>
      </c>
      <c r="R7153">
        <v>2234</v>
      </c>
      <c r="S7153">
        <v>2361</v>
      </c>
    </row>
    <row r="7154" spans="1:19" x14ac:dyDescent="0.25">
      <c r="A7154" t="s">
        <v>108</v>
      </c>
      <c r="B7154">
        <v>1</v>
      </c>
      <c r="C7154" t="s">
        <v>4678</v>
      </c>
      <c r="D7154" t="str">
        <f>INDEX(Transcripts[#Data], MATCH(Exons[[#This Row],[Transcript stable ID]], Transcripts[Transcript stable ID], 0), 4)</f>
        <v>NM_000222.2</v>
      </c>
      <c r="E7154" t="s">
        <v>27</v>
      </c>
      <c r="J7154">
        <v>55524085</v>
      </c>
      <c r="K7154">
        <v>55599236</v>
      </c>
      <c r="L7154">
        <v>55599358</v>
      </c>
      <c r="N7154">
        <v>17</v>
      </c>
      <c r="O7154">
        <v>2459</v>
      </c>
      <c r="P7154">
        <v>2581</v>
      </c>
      <c r="Q7154" t="s">
        <v>16362</v>
      </c>
      <c r="R7154">
        <v>2362</v>
      </c>
      <c r="S7154">
        <v>2484</v>
      </c>
    </row>
    <row r="7155" spans="1:19" x14ac:dyDescent="0.25">
      <c r="A7155" t="s">
        <v>108</v>
      </c>
      <c r="B7155">
        <v>1</v>
      </c>
      <c r="C7155" t="s">
        <v>4678</v>
      </c>
      <c r="D7155" t="str">
        <f>INDEX(Transcripts[#Data], MATCH(Exons[[#This Row],[Transcript stable ID]], Transcripts[Transcript stable ID], 0), 4)</f>
        <v>NM_000222.2</v>
      </c>
      <c r="E7155" t="s">
        <v>27</v>
      </c>
      <c r="J7155">
        <v>55524085</v>
      </c>
      <c r="K7155">
        <v>55602664</v>
      </c>
      <c r="L7155">
        <v>55602775</v>
      </c>
      <c r="N7155">
        <v>18</v>
      </c>
      <c r="O7155">
        <v>2582</v>
      </c>
      <c r="P7155">
        <v>2693</v>
      </c>
      <c r="Q7155" t="s">
        <v>16363</v>
      </c>
      <c r="R7155">
        <v>2485</v>
      </c>
      <c r="S7155">
        <v>2596</v>
      </c>
    </row>
    <row r="7156" spans="1:19" x14ac:dyDescent="0.25">
      <c r="A7156" t="s">
        <v>108</v>
      </c>
      <c r="B7156">
        <v>1</v>
      </c>
      <c r="C7156" t="s">
        <v>4678</v>
      </c>
      <c r="D7156" t="str">
        <f>INDEX(Transcripts[#Data], MATCH(Exons[[#This Row],[Transcript stable ID]], Transcripts[Transcript stable ID], 0), 4)</f>
        <v>NM_000222.2</v>
      </c>
      <c r="E7156" t="s">
        <v>27</v>
      </c>
      <c r="J7156">
        <v>55524085</v>
      </c>
      <c r="K7156">
        <v>55602887</v>
      </c>
      <c r="L7156">
        <v>55602986</v>
      </c>
      <c r="N7156">
        <v>19</v>
      </c>
      <c r="O7156">
        <v>2694</v>
      </c>
      <c r="P7156">
        <v>2793</v>
      </c>
      <c r="Q7156" t="s">
        <v>16364</v>
      </c>
      <c r="R7156">
        <v>2597</v>
      </c>
      <c r="S7156">
        <v>2696</v>
      </c>
    </row>
    <row r="7157" spans="1:19" x14ac:dyDescent="0.25">
      <c r="A7157" t="s">
        <v>108</v>
      </c>
      <c r="B7157">
        <v>1</v>
      </c>
      <c r="C7157" t="s">
        <v>4678</v>
      </c>
      <c r="D7157" t="str">
        <f>INDEX(Transcripts[#Data], MATCH(Exons[[#This Row],[Transcript stable ID]], Transcripts[Transcript stable ID], 0), 4)</f>
        <v>NM_000222.2</v>
      </c>
      <c r="E7157" t="s">
        <v>27</v>
      </c>
      <c r="J7157">
        <v>55524085</v>
      </c>
      <c r="K7157">
        <v>55603341</v>
      </c>
      <c r="L7157">
        <v>55603446</v>
      </c>
      <c r="N7157">
        <v>20</v>
      </c>
      <c r="O7157">
        <v>2794</v>
      </c>
      <c r="P7157">
        <v>2899</v>
      </c>
      <c r="Q7157" t="s">
        <v>16365</v>
      </c>
      <c r="R7157">
        <v>2697</v>
      </c>
      <c r="S7157">
        <v>2802</v>
      </c>
    </row>
    <row r="7158" spans="1:19" x14ac:dyDescent="0.25">
      <c r="A7158" t="s">
        <v>108</v>
      </c>
      <c r="B7158">
        <v>1</v>
      </c>
      <c r="C7158" t="s">
        <v>4678</v>
      </c>
      <c r="D7158" t="str">
        <f>INDEX(Transcripts[#Data], MATCH(Exons[[#This Row],[Transcript stable ID]], Transcripts[Transcript stable ID], 0), 4)</f>
        <v>NM_000222.2</v>
      </c>
      <c r="E7158" t="s">
        <v>27</v>
      </c>
      <c r="J7158">
        <v>55524085</v>
      </c>
      <c r="K7158">
        <v>55592023</v>
      </c>
      <c r="L7158">
        <v>55592216</v>
      </c>
      <c r="N7158">
        <v>9</v>
      </c>
      <c r="O7158">
        <v>1444</v>
      </c>
      <c r="P7158">
        <v>1637</v>
      </c>
      <c r="Q7158" t="s">
        <v>16366</v>
      </c>
      <c r="R7158">
        <v>1347</v>
      </c>
      <c r="S7158">
        <v>1540</v>
      </c>
    </row>
    <row r="7159" spans="1:19" x14ac:dyDescent="0.25">
      <c r="A7159" t="s">
        <v>108</v>
      </c>
      <c r="B7159">
        <v>1</v>
      </c>
      <c r="C7159" t="s">
        <v>4678</v>
      </c>
      <c r="D7159" t="str">
        <f>INDEX(Transcripts[#Data], MATCH(Exons[[#This Row],[Transcript stable ID]], Transcripts[Transcript stable ID], 0), 4)</f>
        <v>NM_000222.2</v>
      </c>
      <c r="E7159" t="s">
        <v>27</v>
      </c>
      <c r="H7159">
        <v>55604724</v>
      </c>
      <c r="I7159">
        <v>55606881</v>
      </c>
      <c r="J7159">
        <v>55524085</v>
      </c>
      <c r="K7159">
        <v>55604595</v>
      </c>
      <c r="L7159">
        <v>55606881</v>
      </c>
      <c r="N7159">
        <v>21</v>
      </c>
      <c r="O7159">
        <v>2900</v>
      </c>
      <c r="P7159">
        <v>3028</v>
      </c>
      <c r="Q7159" t="s">
        <v>16367</v>
      </c>
      <c r="R7159">
        <v>2803</v>
      </c>
      <c r="S7159">
        <v>2931</v>
      </c>
    </row>
    <row r="7160" spans="1:19" x14ac:dyDescent="0.25">
      <c r="A7160" t="s">
        <v>4298</v>
      </c>
      <c r="B7160">
        <v>1</v>
      </c>
      <c r="C7160" t="s">
        <v>4305</v>
      </c>
      <c r="D7160" t="e">
        <f>INDEX(Transcripts[#Data], MATCH(Exons[[#This Row],[Transcript stable ID]], Transcripts[Transcript stable ID], 0), 4)</f>
        <v>#N/A</v>
      </c>
      <c r="E7160" t="s">
        <v>27</v>
      </c>
      <c r="F7160">
        <v>50358644</v>
      </c>
      <c r="G7160">
        <v>50358657</v>
      </c>
      <c r="J7160">
        <v>50344378</v>
      </c>
      <c r="K7160">
        <v>50358644</v>
      </c>
      <c r="L7160">
        <v>50358697</v>
      </c>
      <c r="N7160">
        <v>2</v>
      </c>
      <c r="O7160">
        <v>156</v>
      </c>
      <c r="P7160">
        <v>195</v>
      </c>
      <c r="Q7160" t="s">
        <v>16368</v>
      </c>
      <c r="R7160">
        <v>1</v>
      </c>
      <c r="S7160">
        <v>40</v>
      </c>
    </row>
    <row r="7161" spans="1:19" x14ac:dyDescent="0.25">
      <c r="A7161" t="s">
        <v>4298</v>
      </c>
      <c r="B7161">
        <v>1</v>
      </c>
      <c r="C7161" t="s">
        <v>4305</v>
      </c>
      <c r="D7161" t="e">
        <f>INDEX(Transcripts[#Data], MATCH(Exons[[#This Row],[Transcript stable ID]], Transcripts[Transcript stable ID], 0), 4)</f>
        <v>#N/A</v>
      </c>
      <c r="E7161" t="s">
        <v>27</v>
      </c>
      <c r="J7161">
        <v>50344378</v>
      </c>
      <c r="K7161">
        <v>50367234</v>
      </c>
      <c r="L7161">
        <v>50367353</v>
      </c>
      <c r="N7161">
        <v>3</v>
      </c>
      <c r="O7161">
        <v>196</v>
      </c>
      <c r="P7161">
        <v>315</v>
      </c>
      <c r="Q7161" t="s">
        <v>16369</v>
      </c>
      <c r="R7161">
        <v>41</v>
      </c>
      <c r="S7161">
        <v>160</v>
      </c>
    </row>
    <row r="7162" spans="1:19" x14ac:dyDescent="0.25">
      <c r="A7162" t="s">
        <v>4298</v>
      </c>
      <c r="B7162">
        <v>1</v>
      </c>
      <c r="C7162" t="s">
        <v>4305</v>
      </c>
      <c r="D7162" t="e">
        <f>INDEX(Transcripts[#Data], MATCH(Exons[[#This Row],[Transcript stable ID]], Transcripts[Transcript stable ID], 0), 4)</f>
        <v>#N/A</v>
      </c>
      <c r="E7162" t="s">
        <v>27</v>
      </c>
      <c r="F7162">
        <v>50344378</v>
      </c>
      <c r="G7162">
        <v>50344518</v>
      </c>
      <c r="J7162">
        <v>50344378</v>
      </c>
      <c r="K7162">
        <v>50344378</v>
      </c>
      <c r="L7162">
        <v>50344518</v>
      </c>
      <c r="N7162">
        <v>1</v>
      </c>
      <c r="Q7162" t="s">
        <v>16370</v>
      </c>
    </row>
    <row r="7163" spans="1:19" x14ac:dyDescent="0.25">
      <c r="A7163" t="s">
        <v>4298</v>
      </c>
      <c r="B7163">
        <v>1</v>
      </c>
      <c r="C7163" t="s">
        <v>4305</v>
      </c>
      <c r="D7163" t="e">
        <f>INDEX(Transcripts[#Data], MATCH(Exons[[#This Row],[Transcript stable ID]], Transcripts[Transcript stable ID], 0), 4)</f>
        <v>#N/A</v>
      </c>
      <c r="E7163" t="s">
        <v>27</v>
      </c>
      <c r="J7163">
        <v>50344378</v>
      </c>
      <c r="K7163">
        <v>50444231</v>
      </c>
      <c r="L7163">
        <v>50444491</v>
      </c>
      <c r="N7163">
        <v>4</v>
      </c>
      <c r="O7163">
        <v>316</v>
      </c>
      <c r="P7163">
        <v>576</v>
      </c>
      <c r="Q7163" t="s">
        <v>16371</v>
      </c>
      <c r="R7163">
        <v>161</v>
      </c>
      <c r="S7163">
        <v>421</v>
      </c>
    </row>
    <row r="7164" spans="1:19" x14ac:dyDescent="0.25">
      <c r="A7164" t="s">
        <v>4298</v>
      </c>
      <c r="B7164">
        <v>1</v>
      </c>
      <c r="C7164" t="s">
        <v>4305</v>
      </c>
      <c r="D7164" t="e">
        <f>INDEX(Transcripts[#Data], MATCH(Exons[[#This Row],[Transcript stable ID]], Transcripts[Transcript stable ID], 0), 4)</f>
        <v>#N/A</v>
      </c>
      <c r="E7164" t="s">
        <v>27</v>
      </c>
      <c r="J7164">
        <v>50344378</v>
      </c>
      <c r="K7164">
        <v>50450238</v>
      </c>
      <c r="L7164">
        <v>50450405</v>
      </c>
      <c r="N7164">
        <v>5</v>
      </c>
      <c r="O7164">
        <v>577</v>
      </c>
      <c r="P7164">
        <v>744</v>
      </c>
      <c r="Q7164" t="s">
        <v>16372</v>
      </c>
      <c r="R7164">
        <v>422</v>
      </c>
      <c r="S7164">
        <v>589</v>
      </c>
    </row>
    <row r="7165" spans="1:19" x14ac:dyDescent="0.25">
      <c r="A7165" t="s">
        <v>4298</v>
      </c>
      <c r="B7165">
        <v>1</v>
      </c>
      <c r="C7165" t="s">
        <v>4305</v>
      </c>
      <c r="D7165" t="e">
        <f>INDEX(Transcripts[#Data], MATCH(Exons[[#This Row],[Transcript stable ID]], Transcripts[Transcript stable ID], 0), 4)</f>
        <v>#N/A</v>
      </c>
      <c r="E7165" t="s">
        <v>27</v>
      </c>
      <c r="J7165">
        <v>50344378</v>
      </c>
      <c r="K7165">
        <v>50459427</v>
      </c>
      <c r="L7165">
        <v>50459561</v>
      </c>
      <c r="N7165">
        <v>7</v>
      </c>
      <c r="O7165">
        <v>871</v>
      </c>
      <c r="P7165">
        <v>1005</v>
      </c>
      <c r="Q7165" t="s">
        <v>16373</v>
      </c>
      <c r="R7165">
        <v>716</v>
      </c>
      <c r="S7165">
        <v>850</v>
      </c>
    </row>
    <row r="7166" spans="1:19" x14ac:dyDescent="0.25">
      <c r="A7166" t="s">
        <v>4298</v>
      </c>
      <c r="B7166">
        <v>1</v>
      </c>
      <c r="C7166" t="s">
        <v>4305</v>
      </c>
      <c r="D7166" t="e">
        <f>INDEX(Transcripts[#Data], MATCH(Exons[[#This Row],[Transcript stable ID]], Transcripts[Transcript stable ID], 0), 4)</f>
        <v>#N/A</v>
      </c>
      <c r="E7166" t="s">
        <v>27</v>
      </c>
      <c r="J7166">
        <v>50344378</v>
      </c>
      <c r="K7166">
        <v>50455043</v>
      </c>
      <c r="L7166">
        <v>50455168</v>
      </c>
      <c r="N7166">
        <v>6</v>
      </c>
      <c r="O7166">
        <v>745</v>
      </c>
      <c r="P7166">
        <v>870</v>
      </c>
      <c r="Q7166" t="s">
        <v>16374</v>
      </c>
      <c r="R7166">
        <v>590</v>
      </c>
      <c r="S7166">
        <v>715</v>
      </c>
    </row>
    <row r="7167" spans="1:19" x14ac:dyDescent="0.25">
      <c r="A7167" t="s">
        <v>4298</v>
      </c>
      <c r="B7167">
        <v>1</v>
      </c>
      <c r="C7167" t="s">
        <v>4305</v>
      </c>
      <c r="D7167" t="e">
        <f>INDEX(Transcripts[#Data], MATCH(Exons[[#This Row],[Transcript stable ID]], Transcripts[Transcript stable ID], 0), 4)</f>
        <v>#N/A</v>
      </c>
      <c r="E7167" t="s">
        <v>27</v>
      </c>
      <c r="H7167">
        <v>50468326</v>
      </c>
      <c r="I7167">
        <v>50472799</v>
      </c>
      <c r="J7167">
        <v>50344378</v>
      </c>
      <c r="K7167">
        <v>50467616</v>
      </c>
      <c r="L7167">
        <v>50472799</v>
      </c>
      <c r="N7167">
        <v>8</v>
      </c>
      <c r="O7167">
        <v>1006</v>
      </c>
      <c r="P7167">
        <v>1715</v>
      </c>
      <c r="Q7167" t="s">
        <v>16375</v>
      </c>
      <c r="R7167">
        <v>851</v>
      </c>
      <c r="S7167">
        <v>1560</v>
      </c>
    </row>
    <row r="7168" spans="1:19" x14ac:dyDescent="0.25">
      <c r="A7168" t="s">
        <v>4298</v>
      </c>
      <c r="B7168">
        <v>1</v>
      </c>
      <c r="C7168" t="s">
        <v>4308</v>
      </c>
      <c r="D7168" t="str">
        <f>INDEX(Transcripts[#Data], MATCH(Exons[[#This Row],[Transcript stable ID]], Transcripts[Transcript stable ID], 0), 4)</f>
        <v>NM_001220768.2</v>
      </c>
      <c r="E7168" t="s">
        <v>27</v>
      </c>
      <c r="F7168">
        <v>50358644</v>
      </c>
      <c r="G7168">
        <v>50358657</v>
      </c>
      <c r="J7168">
        <v>50344378</v>
      </c>
      <c r="K7168">
        <v>50358644</v>
      </c>
      <c r="L7168">
        <v>50358697</v>
      </c>
      <c r="N7168">
        <v>2</v>
      </c>
      <c r="O7168">
        <v>156</v>
      </c>
      <c r="P7168">
        <v>195</v>
      </c>
      <c r="Q7168" t="s">
        <v>16368</v>
      </c>
      <c r="R7168">
        <v>1</v>
      </c>
      <c r="S7168">
        <v>40</v>
      </c>
    </row>
    <row r="7169" spans="1:19" x14ac:dyDescent="0.25">
      <c r="A7169" t="s">
        <v>4298</v>
      </c>
      <c r="B7169">
        <v>1</v>
      </c>
      <c r="C7169" t="s">
        <v>4308</v>
      </c>
      <c r="D7169" t="str">
        <f>INDEX(Transcripts[#Data], MATCH(Exons[[#This Row],[Transcript stable ID]], Transcripts[Transcript stable ID], 0), 4)</f>
        <v>NM_001220768.2</v>
      </c>
      <c r="E7169" t="s">
        <v>27</v>
      </c>
      <c r="J7169">
        <v>50344378</v>
      </c>
      <c r="K7169">
        <v>50367234</v>
      </c>
      <c r="L7169">
        <v>50367353</v>
      </c>
      <c r="N7169">
        <v>3</v>
      </c>
      <c r="O7169">
        <v>196</v>
      </c>
      <c r="P7169">
        <v>315</v>
      </c>
      <c r="Q7169" t="s">
        <v>16369</v>
      </c>
      <c r="R7169">
        <v>41</v>
      </c>
      <c r="S7169">
        <v>160</v>
      </c>
    </row>
    <row r="7170" spans="1:19" x14ac:dyDescent="0.25">
      <c r="A7170" t="s">
        <v>4298</v>
      </c>
      <c r="B7170">
        <v>1</v>
      </c>
      <c r="C7170" t="s">
        <v>4308</v>
      </c>
      <c r="D7170" t="str">
        <f>INDEX(Transcripts[#Data], MATCH(Exons[[#This Row],[Transcript stable ID]], Transcripts[Transcript stable ID], 0), 4)</f>
        <v>NM_001220768.2</v>
      </c>
      <c r="E7170" t="s">
        <v>27</v>
      </c>
      <c r="F7170">
        <v>50344378</v>
      </c>
      <c r="G7170">
        <v>50344518</v>
      </c>
      <c r="J7170">
        <v>50344378</v>
      </c>
      <c r="K7170">
        <v>50344378</v>
      </c>
      <c r="L7170">
        <v>50344518</v>
      </c>
      <c r="N7170">
        <v>1</v>
      </c>
      <c r="Q7170" t="s">
        <v>16370</v>
      </c>
    </row>
    <row r="7171" spans="1:19" x14ac:dyDescent="0.25">
      <c r="A7171" t="s">
        <v>4298</v>
      </c>
      <c r="B7171">
        <v>1</v>
      </c>
      <c r="C7171" t="s">
        <v>4308</v>
      </c>
      <c r="D7171" t="str">
        <f>INDEX(Transcripts[#Data], MATCH(Exons[[#This Row],[Transcript stable ID]], Transcripts[Transcript stable ID], 0), 4)</f>
        <v>NM_001220768.2</v>
      </c>
      <c r="E7171" t="s">
        <v>27</v>
      </c>
      <c r="J7171">
        <v>50344378</v>
      </c>
      <c r="K7171">
        <v>50444231</v>
      </c>
      <c r="L7171">
        <v>50444491</v>
      </c>
      <c r="N7171">
        <v>4</v>
      </c>
      <c r="O7171">
        <v>316</v>
      </c>
      <c r="P7171">
        <v>576</v>
      </c>
      <c r="Q7171" t="s">
        <v>16371</v>
      </c>
      <c r="R7171">
        <v>161</v>
      </c>
      <c r="S7171">
        <v>421</v>
      </c>
    </row>
    <row r="7172" spans="1:19" x14ac:dyDescent="0.25">
      <c r="A7172" t="s">
        <v>4298</v>
      </c>
      <c r="B7172">
        <v>1</v>
      </c>
      <c r="C7172" t="s">
        <v>4308</v>
      </c>
      <c r="D7172" t="str">
        <f>INDEX(Transcripts[#Data], MATCH(Exons[[#This Row],[Transcript stable ID]], Transcripts[Transcript stable ID], 0), 4)</f>
        <v>NM_001220768.2</v>
      </c>
      <c r="E7172" t="s">
        <v>27</v>
      </c>
      <c r="J7172">
        <v>50344378</v>
      </c>
      <c r="K7172">
        <v>50450238</v>
      </c>
      <c r="L7172">
        <v>50450405</v>
      </c>
      <c r="N7172">
        <v>5</v>
      </c>
      <c r="O7172">
        <v>577</v>
      </c>
      <c r="P7172">
        <v>744</v>
      </c>
      <c r="Q7172" t="s">
        <v>16372</v>
      </c>
      <c r="R7172">
        <v>422</v>
      </c>
      <c r="S7172">
        <v>589</v>
      </c>
    </row>
    <row r="7173" spans="1:19" x14ac:dyDescent="0.25">
      <c r="A7173" t="s">
        <v>4298</v>
      </c>
      <c r="B7173">
        <v>1</v>
      </c>
      <c r="C7173" t="s">
        <v>4308</v>
      </c>
      <c r="D7173" t="str">
        <f>INDEX(Transcripts[#Data], MATCH(Exons[[#This Row],[Transcript stable ID]], Transcripts[Transcript stable ID], 0), 4)</f>
        <v>NM_001220768.2</v>
      </c>
      <c r="E7173" t="s">
        <v>27</v>
      </c>
      <c r="H7173">
        <v>50468326</v>
      </c>
      <c r="I7173">
        <v>50472799</v>
      </c>
      <c r="J7173">
        <v>50344378</v>
      </c>
      <c r="K7173">
        <v>50467616</v>
      </c>
      <c r="L7173">
        <v>50472799</v>
      </c>
      <c r="N7173">
        <v>6</v>
      </c>
      <c r="O7173">
        <v>745</v>
      </c>
      <c r="P7173">
        <v>1454</v>
      </c>
      <c r="Q7173" t="s">
        <v>16375</v>
      </c>
      <c r="R7173">
        <v>590</v>
      </c>
      <c r="S7173">
        <v>1299</v>
      </c>
    </row>
    <row r="7174" spans="1:19" x14ac:dyDescent="0.25">
      <c r="A7174" t="s">
        <v>4298</v>
      </c>
      <c r="B7174">
        <v>1</v>
      </c>
      <c r="C7174" t="s">
        <v>4311</v>
      </c>
      <c r="D7174" t="e">
        <f>INDEX(Transcripts[#Data], MATCH(Exons[[#This Row],[Transcript stable ID]], Transcripts[Transcript stable ID], 0), 4)</f>
        <v>#N/A</v>
      </c>
      <c r="E7174" t="s">
        <v>27</v>
      </c>
      <c r="F7174">
        <v>50358644</v>
      </c>
      <c r="G7174">
        <v>50358657</v>
      </c>
      <c r="J7174">
        <v>50344378</v>
      </c>
      <c r="K7174">
        <v>50358644</v>
      </c>
      <c r="L7174">
        <v>50358697</v>
      </c>
      <c r="N7174">
        <v>2</v>
      </c>
      <c r="O7174">
        <v>156</v>
      </c>
      <c r="P7174">
        <v>195</v>
      </c>
      <c r="Q7174" t="s">
        <v>16368</v>
      </c>
      <c r="R7174">
        <v>1</v>
      </c>
      <c r="S7174">
        <v>40</v>
      </c>
    </row>
    <row r="7175" spans="1:19" x14ac:dyDescent="0.25">
      <c r="A7175" t="s">
        <v>4298</v>
      </c>
      <c r="B7175">
        <v>1</v>
      </c>
      <c r="C7175" t="s">
        <v>4311</v>
      </c>
      <c r="D7175" t="e">
        <f>INDEX(Transcripts[#Data], MATCH(Exons[[#This Row],[Transcript stable ID]], Transcripts[Transcript stable ID], 0), 4)</f>
        <v>#N/A</v>
      </c>
      <c r="E7175" t="s">
        <v>27</v>
      </c>
      <c r="J7175">
        <v>50344378</v>
      </c>
      <c r="K7175">
        <v>50367234</v>
      </c>
      <c r="L7175">
        <v>50367353</v>
      </c>
      <c r="N7175">
        <v>3</v>
      </c>
      <c r="O7175">
        <v>196</v>
      </c>
      <c r="P7175">
        <v>315</v>
      </c>
      <c r="Q7175" t="s">
        <v>16369</v>
      </c>
      <c r="R7175">
        <v>41</v>
      </c>
      <c r="S7175">
        <v>160</v>
      </c>
    </row>
    <row r="7176" spans="1:19" x14ac:dyDescent="0.25">
      <c r="A7176" t="s">
        <v>4298</v>
      </c>
      <c r="B7176">
        <v>1</v>
      </c>
      <c r="C7176" t="s">
        <v>4311</v>
      </c>
      <c r="D7176" t="e">
        <f>INDEX(Transcripts[#Data], MATCH(Exons[[#This Row],[Transcript stable ID]], Transcripts[Transcript stable ID], 0), 4)</f>
        <v>#N/A</v>
      </c>
      <c r="E7176" t="s">
        <v>27</v>
      </c>
      <c r="F7176">
        <v>50344378</v>
      </c>
      <c r="G7176">
        <v>50344518</v>
      </c>
      <c r="J7176">
        <v>50344378</v>
      </c>
      <c r="K7176">
        <v>50344378</v>
      </c>
      <c r="L7176">
        <v>50344518</v>
      </c>
      <c r="N7176">
        <v>1</v>
      </c>
      <c r="Q7176" t="s">
        <v>16370</v>
      </c>
    </row>
    <row r="7177" spans="1:19" x14ac:dyDescent="0.25">
      <c r="A7177" t="s">
        <v>4298</v>
      </c>
      <c r="B7177">
        <v>1</v>
      </c>
      <c r="C7177" t="s">
        <v>4311</v>
      </c>
      <c r="D7177" t="e">
        <f>INDEX(Transcripts[#Data], MATCH(Exons[[#This Row],[Transcript stable ID]], Transcripts[Transcript stable ID], 0), 4)</f>
        <v>#N/A</v>
      </c>
      <c r="E7177" t="s">
        <v>27</v>
      </c>
      <c r="J7177">
        <v>50344378</v>
      </c>
      <c r="K7177">
        <v>50450238</v>
      </c>
      <c r="L7177">
        <v>50450405</v>
      </c>
      <c r="N7177">
        <v>4</v>
      </c>
      <c r="O7177">
        <v>316</v>
      </c>
      <c r="P7177">
        <v>483</v>
      </c>
      <c r="Q7177" t="s">
        <v>16372</v>
      </c>
      <c r="R7177">
        <v>161</v>
      </c>
      <c r="S7177">
        <v>328</v>
      </c>
    </row>
    <row r="7178" spans="1:19" x14ac:dyDescent="0.25">
      <c r="A7178" t="s">
        <v>4298</v>
      </c>
      <c r="B7178">
        <v>1</v>
      </c>
      <c r="C7178" t="s">
        <v>4311</v>
      </c>
      <c r="D7178" t="e">
        <f>INDEX(Transcripts[#Data], MATCH(Exons[[#This Row],[Transcript stable ID]], Transcripts[Transcript stable ID], 0), 4)</f>
        <v>#N/A</v>
      </c>
      <c r="E7178" t="s">
        <v>27</v>
      </c>
      <c r="J7178">
        <v>50344378</v>
      </c>
      <c r="K7178">
        <v>50459427</v>
      </c>
      <c r="L7178">
        <v>50459561</v>
      </c>
      <c r="N7178">
        <v>6</v>
      </c>
      <c r="O7178">
        <v>610</v>
      </c>
      <c r="P7178">
        <v>744</v>
      </c>
      <c r="Q7178" t="s">
        <v>16373</v>
      </c>
      <c r="R7178">
        <v>455</v>
      </c>
      <c r="S7178">
        <v>589</v>
      </c>
    </row>
    <row r="7179" spans="1:19" x14ac:dyDescent="0.25">
      <c r="A7179" t="s">
        <v>4298</v>
      </c>
      <c r="B7179">
        <v>1</v>
      </c>
      <c r="C7179" t="s">
        <v>4311</v>
      </c>
      <c r="D7179" t="e">
        <f>INDEX(Transcripts[#Data], MATCH(Exons[[#This Row],[Transcript stable ID]], Transcripts[Transcript stable ID], 0), 4)</f>
        <v>#N/A</v>
      </c>
      <c r="E7179" t="s">
        <v>27</v>
      </c>
      <c r="J7179">
        <v>50344378</v>
      </c>
      <c r="K7179">
        <v>50455043</v>
      </c>
      <c r="L7179">
        <v>50455168</v>
      </c>
      <c r="N7179">
        <v>5</v>
      </c>
      <c r="O7179">
        <v>484</v>
      </c>
      <c r="P7179">
        <v>609</v>
      </c>
      <c r="Q7179" t="s">
        <v>16374</v>
      </c>
      <c r="R7179">
        <v>329</v>
      </c>
      <c r="S7179">
        <v>454</v>
      </c>
    </row>
    <row r="7180" spans="1:19" x14ac:dyDescent="0.25">
      <c r="A7180" t="s">
        <v>4298</v>
      </c>
      <c r="B7180">
        <v>1</v>
      </c>
      <c r="C7180" t="s">
        <v>4311</v>
      </c>
      <c r="D7180" t="e">
        <f>INDEX(Transcripts[#Data], MATCH(Exons[[#This Row],[Transcript stable ID]], Transcripts[Transcript stable ID], 0), 4)</f>
        <v>#N/A</v>
      </c>
      <c r="E7180" t="s">
        <v>27</v>
      </c>
      <c r="H7180">
        <v>50468326</v>
      </c>
      <c r="I7180">
        <v>50472799</v>
      </c>
      <c r="J7180">
        <v>50344378</v>
      </c>
      <c r="K7180">
        <v>50467616</v>
      </c>
      <c r="L7180">
        <v>50472799</v>
      </c>
      <c r="N7180">
        <v>7</v>
      </c>
      <c r="O7180">
        <v>745</v>
      </c>
      <c r="P7180">
        <v>1454</v>
      </c>
      <c r="Q7180" t="s">
        <v>16375</v>
      </c>
      <c r="R7180">
        <v>590</v>
      </c>
      <c r="S7180">
        <v>1299</v>
      </c>
    </row>
    <row r="7181" spans="1:19" x14ac:dyDescent="0.25">
      <c r="A7181" t="s">
        <v>4298</v>
      </c>
      <c r="B7181">
        <v>1</v>
      </c>
      <c r="C7181" t="s">
        <v>4313</v>
      </c>
      <c r="D7181" t="str">
        <f>INDEX(Transcripts[#Data], MATCH(Exons[[#This Row],[Transcript stable ID]], Transcripts[Transcript stable ID], 0), 4)</f>
        <v>NM_001220771.2</v>
      </c>
      <c r="E7181" t="s">
        <v>27</v>
      </c>
      <c r="F7181">
        <v>50358644</v>
      </c>
      <c r="G7181">
        <v>50358657</v>
      </c>
      <c r="J7181">
        <v>50344378</v>
      </c>
      <c r="K7181">
        <v>50358644</v>
      </c>
      <c r="L7181">
        <v>50358697</v>
      </c>
      <c r="N7181">
        <v>2</v>
      </c>
      <c r="O7181">
        <v>156</v>
      </c>
      <c r="P7181">
        <v>195</v>
      </c>
      <c r="Q7181" t="s">
        <v>16368</v>
      </c>
      <c r="R7181">
        <v>1</v>
      </c>
      <c r="S7181">
        <v>40</v>
      </c>
    </row>
    <row r="7182" spans="1:19" x14ac:dyDescent="0.25">
      <c r="A7182" t="s">
        <v>4298</v>
      </c>
      <c r="B7182">
        <v>1</v>
      </c>
      <c r="C7182" t="s">
        <v>4313</v>
      </c>
      <c r="D7182" t="str">
        <f>INDEX(Transcripts[#Data], MATCH(Exons[[#This Row],[Transcript stable ID]], Transcripts[Transcript stable ID], 0), 4)</f>
        <v>NM_001220771.2</v>
      </c>
      <c r="E7182" t="s">
        <v>27</v>
      </c>
      <c r="J7182">
        <v>50344378</v>
      </c>
      <c r="K7182">
        <v>50367234</v>
      </c>
      <c r="L7182">
        <v>50367353</v>
      </c>
      <c r="N7182">
        <v>3</v>
      </c>
      <c r="O7182">
        <v>196</v>
      </c>
      <c r="P7182">
        <v>315</v>
      </c>
      <c r="Q7182" t="s">
        <v>16369</v>
      </c>
      <c r="R7182">
        <v>41</v>
      </c>
      <c r="S7182">
        <v>160</v>
      </c>
    </row>
    <row r="7183" spans="1:19" x14ac:dyDescent="0.25">
      <c r="A7183" t="s">
        <v>4298</v>
      </c>
      <c r="B7183">
        <v>1</v>
      </c>
      <c r="C7183" t="s">
        <v>4313</v>
      </c>
      <c r="D7183" t="str">
        <f>INDEX(Transcripts[#Data], MATCH(Exons[[#This Row],[Transcript stable ID]], Transcripts[Transcript stable ID], 0), 4)</f>
        <v>NM_001220771.2</v>
      </c>
      <c r="E7183" t="s">
        <v>27</v>
      </c>
      <c r="F7183">
        <v>50344378</v>
      </c>
      <c r="G7183">
        <v>50344518</v>
      </c>
      <c r="J7183">
        <v>50344378</v>
      </c>
      <c r="K7183">
        <v>50344378</v>
      </c>
      <c r="L7183">
        <v>50344518</v>
      </c>
      <c r="N7183">
        <v>1</v>
      </c>
      <c r="Q7183" t="s">
        <v>16370</v>
      </c>
    </row>
    <row r="7184" spans="1:19" x14ac:dyDescent="0.25">
      <c r="A7184" t="s">
        <v>4298</v>
      </c>
      <c r="B7184">
        <v>1</v>
      </c>
      <c r="C7184" t="s">
        <v>4313</v>
      </c>
      <c r="D7184" t="str">
        <f>INDEX(Transcripts[#Data], MATCH(Exons[[#This Row],[Transcript stable ID]], Transcripts[Transcript stable ID], 0), 4)</f>
        <v>NM_001220771.2</v>
      </c>
      <c r="E7184" t="s">
        <v>27</v>
      </c>
      <c r="J7184">
        <v>50344378</v>
      </c>
      <c r="K7184">
        <v>50444231</v>
      </c>
      <c r="L7184">
        <v>50444491</v>
      </c>
      <c r="N7184">
        <v>4</v>
      </c>
      <c r="O7184">
        <v>316</v>
      </c>
      <c r="P7184">
        <v>576</v>
      </c>
      <c r="Q7184" t="s">
        <v>16371</v>
      </c>
      <c r="R7184">
        <v>161</v>
      </c>
      <c r="S7184">
        <v>421</v>
      </c>
    </row>
    <row r="7185" spans="1:19" x14ac:dyDescent="0.25">
      <c r="A7185" t="s">
        <v>4298</v>
      </c>
      <c r="B7185">
        <v>1</v>
      </c>
      <c r="C7185" t="s">
        <v>4313</v>
      </c>
      <c r="D7185" t="str">
        <f>INDEX(Transcripts[#Data], MATCH(Exons[[#This Row],[Transcript stable ID]], Transcripts[Transcript stable ID], 0), 4)</f>
        <v>NM_001220771.2</v>
      </c>
      <c r="E7185" t="s">
        <v>27</v>
      </c>
      <c r="H7185">
        <v>50468326</v>
      </c>
      <c r="I7185">
        <v>50472799</v>
      </c>
      <c r="J7185">
        <v>50344378</v>
      </c>
      <c r="K7185">
        <v>50467616</v>
      </c>
      <c r="L7185">
        <v>50472799</v>
      </c>
      <c r="N7185">
        <v>5</v>
      </c>
      <c r="O7185">
        <v>577</v>
      </c>
      <c r="P7185">
        <v>1286</v>
      </c>
      <c r="Q7185" t="s">
        <v>16375</v>
      </c>
      <c r="R7185">
        <v>422</v>
      </c>
      <c r="S7185">
        <v>1131</v>
      </c>
    </row>
    <row r="7186" spans="1:19" x14ac:dyDescent="0.25">
      <c r="A7186" t="s">
        <v>7347</v>
      </c>
      <c r="B7186">
        <v>-1</v>
      </c>
      <c r="C7186" t="s">
        <v>7350</v>
      </c>
      <c r="D7186" t="str">
        <f>INDEX(Transcripts[#Data], MATCH(Exons[[#This Row],[Transcript stable ID]], Transcripts[Transcript stable ID], 0), 4)</f>
        <v>NM_006265.2</v>
      </c>
      <c r="E7186" t="s">
        <v>27</v>
      </c>
      <c r="F7186">
        <v>117886850</v>
      </c>
      <c r="G7186">
        <v>117887105</v>
      </c>
      <c r="J7186">
        <v>117887105</v>
      </c>
      <c r="K7186">
        <v>117886850</v>
      </c>
      <c r="L7186">
        <v>117887105</v>
      </c>
      <c r="N7186">
        <v>1</v>
      </c>
      <c r="Q7186" t="s">
        <v>16376</v>
      </c>
    </row>
    <row r="7187" spans="1:19" x14ac:dyDescent="0.25">
      <c r="A7187" t="s">
        <v>7347</v>
      </c>
      <c r="B7187">
        <v>-1</v>
      </c>
      <c r="C7187" t="s">
        <v>7350</v>
      </c>
      <c r="D7187" t="str">
        <f>INDEX(Transcripts[#Data], MATCH(Exons[[#This Row],[Transcript stable ID]], Transcripts[Transcript stable ID], 0), 4)</f>
        <v>NM_006265.2</v>
      </c>
      <c r="E7187" t="s">
        <v>27</v>
      </c>
      <c r="F7187">
        <v>117878969</v>
      </c>
      <c r="G7187">
        <v>117879000</v>
      </c>
      <c r="J7187">
        <v>117887105</v>
      </c>
      <c r="K7187">
        <v>117878825</v>
      </c>
      <c r="L7187">
        <v>117879000</v>
      </c>
      <c r="N7187">
        <v>2</v>
      </c>
      <c r="O7187">
        <v>289</v>
      </c>
      <c r="P7187">
        <v>432</v>
      </c>
      <c r="Q7187" t="s">
        <v>16377</v>
      </c>
      <c r="R7187">
        <v>1</v>
      </c>
      <c r="S7187">
        <v>144</v>
      </c>
    </row>
    <row r="7188" spans="1:19" x14ac:dyDescent="0.25">
      <c r="A7188" t="s">
        <v>7347</v>
      </c>
      <c r="B7188">
        <v>-1</v>
      </c>
      <c r="C7188" t="s">
        <v>7350</v>
      </c>
      <c r="D7188" t="str">
        <f>INDEX(Transcripts[#Data], MATCH(Exons[[#This Row],[Transcript stable ID]], Transcripts[Transcript stable ID], 0), 4)</f>
        <v>NM_006265.2</v>
      </c>
      <c r="E7188" t="s">
        <v>27</v>
      </c>
      <c r="J7188">
        <v>117887105</v>
      </c>
      <c r="K7188">
        <v>117875369</v>
      </c>
      <c r="L7188">
        <v>117875498</v>
      </c>
      <c r="N7188">
        <v>3</v>
      </c>
      <c r="O7188">
        <v>433</v>
      </c>
      <c r="P7188">
        <v>562</v>
      </c>
      <c r="Q7188" t="s">
        <v>16378</v>
      </c>
      <c r="R7188">
        <v>145</v>
      </c>
      <c r="S7188">
        <v>274</v>
      </c>
    </row>
    <row r="7189" spans="1:19" x14ac:dyDescent="0.25">
      <c r="A7189" t="s">
        <v>7347</v>
      </c>
      <c r="B7189">
        <v>-1</v>
      </c>
      <c r="C7189" t="s">
        <v>7350</v>
      </c>
      <c r="D7189" t="str">
        <f>INDEX(Transcripts[#Data], MATCH(Exons[[#This Row],[Transcript stable ID]], Transcripts[Transcript stable ID], 0), 4)</f>
        <v>NM_006265.2</v>
      </c>
      <c r="E7189" t="s">
        <v>27</v>
      </c>
      <c r="J7189">
        <v>117887105</v>
      </c>
      <c r="K7189">
        <v>117874080</v>
      </c>
      <c r="L7189">
        <v>117874179</v>
      </c>
      <c r="N7189">
        <v>4</v>
      </c>
      <c r="O7189">
        <v>563</v>
      </c>
      <c r="P7189">
        <v>662</v>
      </c>
      <c r="Q7189" t="s">
        <v>16379</v>
      </c>
      <c r="R7189">
        <v>275</v>
      </c>
      <c r="S7189">
        <v>374</v>
      </c>
    </row>
    <row r="7190" spans="1:19" x14ac:dyDescent="0.25">
      <c r="A7190" t="s">
        <v>7347</v>
      </c>
      <c r="B7190">
        <v>-1</v>
      </c>
      <c r="C7190" t="s">
        <v>7350</v>
      </c>
      <c r="D7190" t="str">
        <f>INDEX(Transcripts[#Data], MATCH(Exons[[#This Row],[Transcript stable ID]], Transcripts[Transcript stable ID], 0), 4)</f>
        <v>NM_006265.2</v>
      </c>
      <c r="E7190" t="s">
        <v>27</v>
      </c>
      <c r="J7190">
        <v>117887105</v>
      </c>
      <c r="K7190">
        <v>117870591</v>
      </c>
      <c r="L7190">
        <v>117870697</v>
      </c>
      <c r="N7190">
        <v>5</v>
      </c>
      <c r="O7190">
        <v>663</v>
      </c>
      <c r="P7190">
        <v>769</v>
      </c>
      <c r="Q7190" t="s">
        <v>16380</v>
      </c>
      <c r="R7190">
        <v>375</v>
      </c>
      <c r="S7190">
        <v>481</v>
      </c>
    </row>
    <row r="7191" spans="1:19" x14ac:dyDescent="0.25">
      <c r="A7191" t="s">
        <v>7347</v>
      </c>
      <c r="B7191">
        <v>-1</v>
      </c>
      <c r="C7191" t="s">
        <v>7350</v>
      </c>
      <c r="D7191" t="str">
        <f>INDEX(Transcripts[#Data], MATCH(Exons[[#This Row],[Transcript stable ID]], Transcripts[Transcript stable ID], 0), 4)</f>
        <v>NM_006265.2</v>
      </c>
      <c r="E7191" t="s">
        <v>27</v>
      </c>
      <c r="J7191">
        <v>117887105</v>
      </c>
      <c r="K7191">
        <v>117869506</v>
      </c>
      <c r="L7191">
        <v>117869712</v>
      </c>
      <c r="N7191">
        <v>6</v>
      </c>
      <c r="O7191">
        <v>770</v>
      </c>
      <c r="P7191">
        <v>976</v>
      </c>
      <c r="Q7191" t="s">
        <v>16381</v>
      </c>
      <c r="R7191">
        <v>482</v>
      </c>
      <c r="S7191">
        <v>688</v>
      </c>
    </row>
    <row r="7192" spans="1:19" x14ac:dyDescent="0.25">
      <c r="A7192" t="s">
        <v>7347</v>
      </c>
      <c r="B7192">
        <v>-1</v>
      </c>
      <c r="C7192" t="s">
        <v>7350</v>
      </c>
      <c r="D7192" t="str">
        <f>INDEX(Transcripts[#Data], MATCH(Exons[[#This Row],[Transcript stable ID]], Transcripts[Transcript stable ID], 0), 4)</f>
        <v>NM_006265.2</v>
      </c>
      <c r="E7192" t="s">
        <v>27</v>
      </c>
      <c r="J7192">
        <v>117887105</v>
      </c>
      <c r="K7192">
        <v>117868885</v>
      </c>
      <c r="L7192">
        <v>117869010</v>
      </c>
      <c r="N7192">
        <v>7</v>
      </c>
      <c r="O7192">
        <v>977</v>
      </c>
      <c r="P7192">
        <v>1102</v>
      </c>
      <c r="Q7192" t="s">
        <v>16382</v>
      </c>
      <c r="R7192">
        <v>689</v>
      </c>
      <c r="S7192">
        <v>814</v>
      </c>
    </row>
    <row r="7193" spans="1:19" x14ac:dyDescent="0.25">
      <c r="A7193" t="s">
        <v>7347</v>
      </c>
      <c r="B7193">
        <v>-1</v>
      </c>
      <c r="C7193" t="s">
        <v>7350</v>
      </c>
      <c r="D7193" t="str">
        <f>INDEX(Transcripts[#Data], MATCH(Exons[[#This Row],[Transcript stable ID]], Transcripts[Transcript stable ID], 0), 4)</f>
        <v>NM_006265.2</v>
      </c>
      <c r="E7193" t="s">
        <v>27</v>
      </c>
      <c r="J7193">
        <v>117887105</v>
      </c>
      <c r="K7193">
        <v>117868405</v>
      </c>
      <c r="L7193">
        <v>117868527</v>
      </c>
      <c r="N7193">
        <v>8</v>
      </c>
      <c r="O7193">
        <v>1103</v>
      </c>
      <c r="P7193">
        <v>1225</v>
      </c>
      <c r="Q7193" t="s">
        <v>16383</v>
      </c>
      <c r="R7193">
        <v>815</v>
      </c>
      <c r="S7193">
        <v>937</v>
      </c>
    </row>
    <row r="7194" spans="1:19" x14ac:dyDescent="0.25">
      <c r="A7194" t="s">
        <v>7347</v>
      </c>
      <c r="B7194">
        <v>-1</v>
      </c>
      <c r="C7194" t="s">
        <v>7350</v>
      </c>
      <c r="D7194" t="str">
        <f>INDEX(Transcripts[#Data], MATCH(Exons[[#This Row],[Transcript stable ID]], Transcripts[Transcript stable ID], 0), 4)</f>
        <v>NM_006265.2</v>
      </c>
      <c r="E7194" t="s">
        <v>27</v>
      </c>
      <c r="J7194">
        <v>117887105</v>
      </c>
      <c r="K7194">
        <v>117866484</v>
      </c>
      <c r="L7194">
        <v>117866707</v>
      </c>
      <c r="N7194">
        <v>9</v>
      </c>
      <c r="O7194">
        <v>1226</v>
      </c>
      <c r="P7194">
        <v>1449</v>
      </c>
      <c r="Q7194" t="s">
        <v>16384</v>
      </c>
      <c r="R7194">
        <v>938</v>
      </c>
      <c r="S7194">
        <v>1161</v>
      </c>
    </row>
    <row r="7195" spans="1:19" x14ac:dyDescent="0.25">
      <c r="A7195" t="s">
        <v>7347</v>
      </c>
      <c r="B7195">
        <v>-1</v>
      </c>
      <c r="C7195" t="s">
        <v>7350</v>
      </c>
      <c r="D7195" t="str">
        <f>INDEX(Transcripts[#Data], MATCH(Exons[[#This Row],[Transcript stable ID]], Transcripts[Transcript stable ID], 0), 4)</f>
        <v>NM_006265.2</v>
      </c>
      <c r="E7195" t="s">
        <v>27</v>
      </c>
      <c r="J7195">
        <v>117887105</v>
      </c>
      <c r="K7195">
        <v>117864788</v>
      </c>
      <c r="L7195">
        <v>117864947</v>
      </c>
      <c r="N7195">
        <v>10</v>
      </c>
      <c r="O7195">
        <v>1450</v>
      </c>
      <c r="P7195">
        <v>1609</v>
      </c>
      <c r="Q7195" t="s">
        <v>16385</v>
      </c>
      <c r="R7195">
        <v>1162</v>
      </c>
      <c r="S7195">
        <v>1321</v>
      </c>
    </row>
    <row r="7196" spans="1:19" x14ac:dyDescent="0.25">
      <c r="A7196" t="s">
        <v>7347</v>
      </c>
      <c r="B7196">
        <v>-1</v>
      </c>
      <c r="C7196" t="s">
        <v>7350</v>
      </c>
      <c r="D7196" t="str">
        <f>INDEX(Transcripts[#Data], MATCH(Exons[[#This Row],[Transcript stable ID]], Transcripts[Transcript stable ID], 0), 4)</f>
        <v>NM_006265.2</v>
      </c>
      <c r="E7196" t="s">
        <v>27</v>
      </c>
      <c r="J7196">
        <v>117887105</v>
      </c>
      <c r="K7196">
        <v>117864187</v>
      </c>
      <c r="L7196">
        <v>117864335</v>
      </c>
      <c r="N7196">
        <v>11</v>
      </c>
      <c r="O7196">
        <v>1610</v>
      </c>
      <c r="P7196">
        <v>1758</v>
      </c>
      <c r="Q7196" t="s">
        <v>16386</v>
      </c>
      <c r="R7196">
        <v>1322</v>
      </c>
      <c r="S7196">
        <v>1470</v>
      </c>
    </row>
    <row r="7197" spans="1:19" x14ac:dyDescent="0.25">
      <c r="A7197" t="s">
        <v>7347</v>
      </c>
      <c r="B7197">
        <v>-1</v>
      </c>
      <c r="C7197" t="s">
        <v>7350</v>
      </c>
      <c r="D7197" t="str">
        <f>INDEX(Transcripts[#Data], MATCH(Exons[[#This Row],[Transcript stable ID]], Transcripts[Transcript stable ID], 0), 4)</f>
        <v>NM_006265.2</v>
      </c>
      <c r="E7197" t="s">
        <v>27</v>
      </c>
      <c r="J7197">
        <v>117887105</v>
      </c>
      <c r="K7197">
        <v>117862857</v>
      </c>
      <c r="L7197">
        <v>117863006</v>
      </c>
      <c r="N7197">
        <v>12</v>
      </c>
      <c r="O7197">
        <v>1759</v>
      </c>
      <c r="P7197">
        <v>1908</v>
      </c>
      <c r="Q7197" t="s">
        <v>16387</v>
      </c>
      <c r="R7197">
        <v>1471</v>
      </c>
      <c r="S7197">
        <v>1620</v>
      </c>
    </row>
    <row r="7198" spans="1:19" x14ac:dyDescent="0.25">
      <c r="A7198" t="s">
        <v>7347</v>
      </c>
      <c r="B7198">
        <v>-1</v>
      </c>
      <c r="C7198" t="s">
        <v>7350</v>
      </c>
      <c r="D7198" t="str">
        <f>INDEX(Transcripts[#Data], MATCH(Exons[[#This Row],[Transcript stable ID]], Transcripts[Transcript stable ID], 0), 4)</f>
        <v>NM_006265.2</v>
      </c>
      <c r="E7198" t="s">
        <v>27</v>
      </c>
      <c r="J7198">
        <v>117887105</v>
      </c>
      <c r="K7198">
        <v>117861185</v>
      </c>
      <c r="L7198">
        <v>117861268</v>
      </c>
      <c r="N7198">
        <v>13</v>
      </c>
      <c r="O7198">
        <v>1909</v>
      </c>
      <c r="P7198">
        <v>1992</v>
      </c>
      <c r="Q7198" t="s">
        <v>16388</v>
      </c>
      <c r="R7198">
        <v>1621</v>
      </c>
      <c r="S7198">
        <v>1704</v>
      </c>
    </row>
    <row r="7199" spans="1:19" x14ac:dyDescent="0.25">
      <c r="A7199" t="s">
        <v>7347</v>
      </c>
      <c r="B7199">
        <v>-1</v>
      </c>
      <c r="C7199" t="s">
        <v>7350</v>
      </c>
      <c r="D7199" t="str">
        <f>INDEX(Transcripts[#Data], MATCH(Exons[[#This Row],[Transcript stable ID]], Transcripts[Transcript stable ID], 0), 4)</f>
        <v>NM_006265.2</v>
      </c>
      <c r="E7199" t="s">
        <v>27</v>
      </c>
      <c r="H7199">
        <v>117858174</v>
      </c>
      <c r="I7199">
        <v>117859738</v>
      </c>
      <c r="J7199">
        <v>117887105</v>
      </c>
      <c r="K7199">
        <v>117858174</v>
      </c>
      <c r="L7199">
        <v>117859930</v>
      </c>
      <c r="N7199">
        <v>14</v>
      </c>
      <c r="O7199">
        <v>1993</v>
      </c>
      <c r="P7199">
        <v>2184</v>
      </c>
      <c r="Q7199" t="s">
        <v>16389</v>
      </c>
      <c r="R7199">
        <v>1705</v>
      </c>
      <c r="S7199">
        <v>1896</v>
      </c>
    </row>
    <row r="7200" spans="1:19" x14ac:dyDescent="0.25">
      <c r="A7200" t="s">
        <v>5531</v>
      </c>
      <c r="B7200">
        <v>-1</v>
      </c>
      <c r="C7200" t="s">
        <v>5540</v>
      </c>
      <c r="D7200" t="str">
        <f>INDEX(Transcripts[#Data], MATCH(Exons[[#This Row],[Transcript stable ID]], Transcripts[Transcript stable ID], 0), 4)</f>
        <v>NM_004958.3</v>
      </c>
      <c r="E7200" t="s">
        <v>27</v>
      </c>
      <c r="J7200">
        <v>11322564</v>
      </c>
      <c r="K7200">
        <v>11189795</v>
      </c>
      <c r="L7200">
        <v>11189895</v>
      </c>
      <c r="N7200">
        <v>40</v>
      </c>
      <c r="O7200">
        <v>5691</v>
      </c>
      <c r="P7200">
        <v>5791</v>
      </c>
      <c r="Q7200" t="s">
        <v>16390</v>
      </c>
      <c r="R7200">
        <v>5614</v>
      </c>
      <c r="S7200">
        <v>5714</v>
      </c>
    </row>
    <row r="7201" spans="1:19" x14ac:dyDescent="0.25">
      <c r="A7201" t="s">
        <v>5531</v>
      </c>
      <c r="B7201">
        <v>-1</v>
      </c>
      <c r="C7201" t="s">
        <v>5540</v>
      </c>
      <c r="D7201" t="str">
        <f>INDEX(Transcripts[#Data], MATCH(Exons[[#This Row],[Transcript stable ID]], Transcripts[Transcript stable ID], 0), 4)</f>
        <v>NM_004958.3</v>
      </c>
      <c r="E7201" t="s">
        <v>27</v>
      </c>
      <c r="J7201">
        <v>11322564</v>
      </c>
      <c r="K7201">
        <v>11188912</v>
      </c>
      <c r="L7201">
        <v>11189008</v>
      </c>
      <c r="N7201">
        <v>41</v>
      </c>
      <c r="O7201">
        <v>5792</v>
      </c>
      <c r="P7201">
        <v>5888</v>
      </c>
      <c r="Q7201" t="s">
        <v>16391</v>
      </c>
      <c r="R7201">
        <v>5715</v>
      </c>
      <c r="S7201">
        <v>5811</v>
      </c>
    </row>
    <row r="7202" spans="1:19" x14ac:dyDescent="0.25">
      <c r="A7202" t="s">
        <v>5531</v>
      </c>
      <c r="B7202">
        <v>-1</v>
      </c>
      <c r="C7202" t="s">
        <v>5540</v>
      </c>
      <c r="D7202" t="str">
        <f>INDEX(Transcripts[#Data], MATCH(Exons[[#This Row],[Transcript stable ID]], Transcripts[Transcript stable ID], 0), 4)</f>
        <v>NM_004958.3</v>
      </c>
      <c r="E7202" t="s">
        <v>27</v>
      </c>
      <c r="J7202">
        <v>11322564</v>
      </c>
      <c r="K7202">
        <v>11188511</v>
      </c>
      <c r="L7202">
        <v>11188609</v>
      </c>
      <c r="N7202">
        <v>42</v>
      </c>
      <c r="O7202">
        <v>5889</v>
      </c>
      <c r="P7202">
        <v>5987</v>
      </c>
      <c r="Q7202" t="s">
        <v>16392</v>
      </c>
      <c r="R7202">
        <v>5812</v>
      </c>
      <c r="S7202">
        <v>5910</v>
      </c>
    </row>
    <row r="7203" spans="1:19" x14ac:dyDescent="0.25">
      <c r="A7203" t="s">
        <v>5531</v>
      </c>
      <c r="B7203">
        <v>-1</v>
      </c>
      <c r="C7203" t="s">
        <v>5540</v>
      </c>
      <c r="D7203" t="str">
        <f>INDEX(Transcripts[#Data], MATCH(Exons[[#This Row],[Transcript stable ID]], Transcripts[Transcript stable ID], 0), 4)</f>
        <v>NM_004958.3</v>
      </c>
      <c r="E7203" t="s">
        <v>27</v>
      </c>
      <c r="J7203">
        <v>11322564</v>
      </c>
      <c r="K7203">
        <v>11188061</v>
      </c>
      <c r="L7203">
        <v>11188183</v>
      </c>
      <c r="N7203">
        <v>43</v>
      </c>
      <c r="O7203">
        <v>5988</v>
      </c>
      <c r="P7203">
        <v>6110</v>
      </c>
      <c r="Q7203" t="s">
        <v>16393</v>
      </c>
      <c r="R7203">
        <v>5911</v>
      </c>
      <c r="S7203">
        <v>6033</v>
      </c>
    </row>
    <row r="7204" spans="1:19" x14ac:dyDescent="0.25">
      <c r="A7204" t="s">
        <v>5531</v>
      </c>
      <c r="B7204">
        <v>-1</v>
      </c>
      <c r="C7204" t="s">
        <v>5540</v>
      </c>
      <c r="D7204" t="str">
        <f>INDEX(Transcripts[#Data], MATCH(Exons[[#This Row],[Transcript stable ID]], Transcripts[Transcript stable ID], 0), 4)</f>
        <v>NM_004958.3</v>
      </c>
      <c r="E7204" t="s">
        <v>27</v>
      </c>
      <c r="J7204">
        <v>11322564</v>
      </c>
      <c r="K7204">
        <v>11187681</v>
      </c>
      <c r="L7204">
        <v>11187863</v>
      </c>
      <c r="N7204">
        <v>44</v>
      </c>
      <c r="O7204">
        <v>6111</v>
      </c>
      <c r="P7204">
        <v>6293</v>
      </c>
      <c r="Q7204" t="s">
        <v>16394</v>
      </c>
      <c r="R7204">
        <v>6034</v>
      </c>
      <c r="S7204">
        <v>6216</v>
      </c>
    </row>
    <row r="7205" spans="1:19" x14ac:dyDescent="0.25">
      <c r="A7205" t="s">
        <v>5531</v>
      </c>
      <c r="B7205">
        <v>-1</v>
      </c>
      <c r="C7205" t="s">
        <v>5540</v>
      </c>
      <c r="D7205" t="str">
        <f>INDEX(Transcripts[#Data], MATCH(Exons[[#This Row],[Transcript stable ID]], Transcripts[Transcript stable ID], 0), 4)</f>
        <v>NM_004958.3</v>
      </c>
      <c r="E7205" t="s">
        <v>27</v>
      </c>
      <c r="J7205">
        <v>11322564</v>
      </c>
      <c r="K7205">
        <v>11187067</v>
      </c>
      <c r="L7205">
        <v>11187201</v>
      </c>
      <c r="N7205">
        <v>45</v>
      </c>
      <c r="O7205">
        <v>6294</v>
      </c>
      <c r="P7205">
        <v>6428</v>
      </c>
      <c r="Q7205" t="s">
        <v>16395</v>
      </c>
      <c r="R7205">
        <v>6217</v>
      </c>
      <c r="S7205">
        <v>6351</v>
      </c>
    </row>
    <row r="7206" spans="1:19" x14ac:dyDescent="0.25">
      <c r="A7206" t="s">
        <v>5531</v>
      </c>
      <c r="B7206">
        <v>-1</v>
      </c>
      <c r="C7206" t="s">
        <v>5540</v>
      </c>
      <c r="D7206" t="str">
        <f>INDEX(Transcripts[#Data], MATCH(Exons[[#This Row],[Transcript stable ID]], Transcripts[Transcript stable ID], 0), 4)</f>
        <v>NM_004958.3</v>
      </c>
      <c r="E7206" t="s">
        <v>27</v>
      </c>
      <c r="J7206">
        <v>11322564</v>
      </c>
      <c r="K7206">
        <v>11186679</v>
      </c>
      <c r="L7206">
        <v>11186853</v>
      </c>
      <c r="N7206">
        <v>46</v>
      </c>
      <c r="O7206">
        <v>6429</v>
      </c>
      <c r="P7206">
        <v>6603</v>
      </c>
      <c r="Q7206" t="s">
        <v>16396</v>
      </c>
      <c r="R7206">
        <v>6352</v>
      </c>
      <c r="S7206">
        <v>6526</v>
      </c>
    </row>
    <row r="7207" spans="1:19" x14ac:dyDescent="0.25">
      <c r="A7207" t="s">
        <v>5531</v>
      </c>
      <c r="B7207">
        <v>-1</v>
      </c>
      <c r="C7207" t="s">
        <v>5540</v>
      </c>
      <c r="D7207" t="str">
        <f>INDEX(Transcripts[#Data], MATCH(Exons[[#This Row],[Transcript stable ID]], Transcripts[Transcript stable ID], 0), 4)</f>
        <v>NM_004958.3</v>
      </c>
      <c r="E7207" t="s">
        <v>27</v>
      </c>
      <c r="J7207">
        <v>11322564</v>
      </c>
      <c r="K7207">
        <v>11184555</v>
      </c>
      <c r="L7207">
        <v>11184690</v>
      </c>
      <c r="N7207">
        <v>47</v>
      </c>
      <c r="O7207">
        <v>6604</v>
      </c>
      <c r="P7207">
        <v>6739</v>
      </c>
      <c r="Q7207" t="s">
        <v>16397</v>
      </c>
      <c r="R7207">
        <v>6527</v>
      </c>
      <c r="S7207">
        <v>6662</v>
      </c>
    </row>
    <row r="7208" spans="1:19" x14ac:dyDescent="0.25">
      <c r="A7208" t="s">
        <v>5531</v>
      </c>
      <c r="B7208">
        <v>-1</v>
      </c>
      <c r="C7208" t="s">
        <v>5540</v>
      </c>
      <c r="D7208" t="str">
        <f>INDEX(Transcripts[#Data], MATCH(Exons[[#This Row],[Transcript stable ID]], Transcripts[Transcript stable ID], 0), 4)</f>
        <v>NM_004958.3</v>
      </c>
      <c r="E7208" t="s">
        <v>27</v>
      </c>
      <c r="J7208">
        <v>11322564</v>
      </c>
      <c r="K7208">
        <v>11182036</v>
      </c>
      <c r="L7208">
        <v>11182183</v>
      </c>
      <c r="N7208">
        <v>48</v>
      </c>
      <c r="O7208">
        <v>6740</v>
      </c>
      <c r="P7208">
        <v>6887</v>
      </c>
      <c r="Q7208" t="s">
        <v>16398</v>
      </c>
      <c r="R7208">
        <v>6663</v>
      </c>
      <c r="S7208">
        <v>6810</v>
      </c>
    </row>
    <row r="7209" spans="1:19" x14ac:dyDescent="0.25">
      <c r="A7209" t="s">
        <v>5531</v>
      </c>
      <c r="B7209">
        <v>-1</v>
      </c>
      <c r="C7209" t="s">
        <v>5540</v>
      </c>
      <c r="D7209" t="str">
        <f>INDEX(Transcripts[#Data], MATCH(Exons[[#This Row],[Transcript stable ID]], Transcripts[Transcript stable ID], 0), 4)</f>
        <v>NM_004958.3</v>
      </c>
      <c r="E7209" t="s">
        <v>27</v>
      </c>
      <c r="J7209">
        <v>11322564</v>
      </c>
      <c r="K7209">
        <v>11181303</v>
      </c>
      <c r="L7209">
        <v>11181425</v>
      </c>
      <c r="N7209">
        <v>49</v>
      </c>
      <c r="O7209">
        <v>6888</v>
      </c>
      <c r="P7209">
        <v>7010</v>
      </c>
      <c r="Q7209" t="s">
        <v>16399</v>
      </c>
      <c r="R7209">
        <v>6811</v>
      </c>
      <c r="S7209">
        <v>6933</v>
      </c>
    </row>
    <row r="7210" spans="1:19" x14ac:dyDescent="0.25">
      <c r="A7210" t="s">
        <v>5531</v>
      </c>
      <c r="B7210">
        <v>-1</v>
      </c>
      <c r="C7210" t="s">
        <v>5540</v>
      </c>
      <c r="D7210" t="str">
        <f>INDEX(Transcripts[#Data], MATCH(Exons[[#This Row],[Transcript stable ID]], Transcripts[Transcript stable ID], 0), 4)</f>
        <v>NM_004958.3</v>
      </c>
      <c r="E7210" t="s">
        <v>27</v>
      </c>
      <c r="J7210">
        <v>11322564</v>
      </c>
      <c r="K7210">
        <v>11177061</v>
      </c>
      <c r="L7210">
        <v>11177143</v>
      </c>
      <c r="N7210">
        <v>50</v>
      </c>
      <c r="O7210">
        <v>7011</v>
      </c>
      <c r="P7210">
        <v>7093</v>
      </c>
      <c r="Q7210" t="s">
        <v>16400</v>
      </c>
      <c r="R7210">
        <v>6934</v>
      </c>
      <c r="S7210">
        <v>7016</v>
      </c>
    </row>
    <row r="7211" spans="1:19" x14ac:dyDescent="0.25">
      <c r="A7211" t="s">
        <v>5531</v>
      </c>
      <c r="B7211">
        <v>-1</v>
      </c>
      <c r="C7211" t="s">
        <v>5540</v>
      </c>
      <c r="D7211" t="str">
        <f>INDEX(Transcripts[#Data], MATCH(Exons[[#This Row],[Transcript stable ID]], Transcripts[Transcript stable ID], 0), 4)</f>
        <v>NM_004958.3</v>
      </c>
      <c r="E7211" t="s">
        <v>27</v>
      </c>
      <c r="J7211">
        <v>11322564</v>
      </c>
      <c r="K7211">
        <v>11175453</v>
      </c>
      <c r="L7211">
        <v>11175525</v>
      </c>
      <c r="N7211">
        <v>51</v>
      </c>
      <c r="O7211">
        <v>7094</v>
      </c>
      <c r="P7211">
        <v>7166</v>
      </c>
      <c r="Q7211" t="s">
        <v>16401</v>
      </c>
      <c r="R7211">
        <v>7017</v>
      </c>
      <c r="S7211">
        <v>7089</v>
      </c>
    </row>
    <row r="7212" spans="1:19" x14ac:dyDescent="0.25">
      <c r="A7212" t="s">
        <v>5531</v>
      </c>
      <c r="B7212">
        <v>-1</v>
      </c>
      <c r="C7212" t="s">
        <v>5540</v>
      </c>
      <c r="D7212" t="str">
        <f>INDEX(Transcripts[#Data], MATCH(Exons[[#This Row],[Transcript stable ID]], Transcripts[Transcript stable ID], 0), 4)</f>
        <v>NM_004958.3</v>
      </c>
      <c r="E7212" t="s">
        <v>27</v>
      </c>
      <c r="J7212">
        <v>11322564</v>
      </c>
      <c r="K7212">
        <v>11174870</v>
      </c>
      <c r="L7212">
        <v>11174944</v>
      </c>
      <c r="N7212">
        <v>52</v>
      </c>
      <c r="O7212">
        <v>7167</v>
      </c>
      <c r="P7212">
        <v>7241</v>
      </c>
      <c r="Q7212" t="s">
        <v>16402</v>
      </c>
      <c r="R7212">
        <v>7090</v>
      </c>
      <c r="S7212">
        <v>7164</v>
      </c>
    </row>
    <row r="7213" spans="1:19" x14ac:dyDescent="0.25">
      <c r="A7213" t="s">
        <v>5531</v>
      </c>
      <c r="B7213">
        <v>-1</v>
      </c>
      <c r="C7213" t="s">
        <v>5540</v>
      </c>
      <c r="D7213" t="str">
        <f>INDEX(Transcripts[#Data], MATCH(Exons[[#This Row],[Transcript stable ID]], Transcripts[Transcript stable ID], 0), 4)</f>
        <v>NM_004958.3</v>
      </c>
      <c r="E7213" t="s">
        <v>27</v>
      </c>
      <c r="J7213">
        <v>11322564</v>
      </c>
      <c r="K7213">
        <v>11174375</v>
      </c>
      <c r="L7213">
        <v>11174510</v>
      </c>
      <c r="N7213">
        <v>53</v>
      </c>
      <c r="O7213">
        <v>7242</v>
      </c>
      <c r="P7213">
        <v>7377</v>
      </c>
      <c r="Q7213" t="s">
        <v>16403</v>
      </c>
      <c r="R7213">
        <v>7165</v>
      </c>
      <c r="S7213">
        <v>7300</v>
      </c>
    </row>
    <row r="7214" spans="1:19" x14ac:dyDescent="0.25">
      <c r="A7214" t="s">
        <v>5531</v>
      </c>
      <c r="B7214">
        <v>-1</v>
      </c>
      <c r="C7214" t="s">
        <v>5540</v>
      </c>
      <c r="D7214" t="str">
        <f>INDEX(Transcripts[#Data], MATCH(Exons[[#This Row],[Transcript stable ID]], Transcripts[Transcript stable ID], 0), 4)</f>
        <v>NM_004958.3</v>
      </c>
      <c r="E7214" t="s">
        <v>27</v>
      </c>
      <c r="J7214">
        <v>11322564</v>
      </c>
      <c r="K7214">
        <v>11172909</v>
      </c>
      <c r="L7214">
        <v>11172974</v>
      </c>
      <c r="N7214">
        <v>54</v>
      </c>
      <c r="O7214">
        <v>7378</v>
      </c>
      <c r="P7214">
        <v>7443</v>
      </c>
      <c r="Q7214" t="s">
        <v>16404</v>
      </c>
      <c r="R7214">
        <v>7301</v>
      </c>
      <c r="S7214">
        <v>7366</v>
      </c>
    </row>
    <row r="7215" spans="1:19" x14ac:dyDescent="0.25">
      <c r="A7215" t="s">
        <v>5531</v>
      </c>
      <c r="B7215">
        <v>-1</v>
      </c>
      <c r="C7215" t="s">
        <v>5540</v>
      </c>
      <c r="D7215" t="str">
        <f>INDEX(Transcripts[#Data], MATCH(Exons[[#This Row],[Transcript stable ID]], Transcripts[Transcript stable ID], 0), 4)</f>
        <v>NM_004958.3</v>
      </c>
      <c r="E7215" t="s">
        <v>27</v>
      </c>
      <c r="J7215">
        <v>11322564</v>
      </c>
      <c r="K7215">
        <v>11169706</v>
      </c>
      <c r="L7215">
        <v>11169786</v>
      </c>
      <c r="N7215">
        <v>55</v>
      </c>
      <c r="O7215">
        <v>7444</v>
      </c>
      <c r="P7215">
        <v>7524</v>
      </c>
      <c r="Q7215" t="s">
        <v>16405</v>
      </c>
      <c r="R7215">
        <v>7367</v>
      </c>
      <c r="S7215">
        <v>7447</v>
      </c>
    </row>
    <row r="7216" spans="1:19" x14ac:dyDescent="0.25">
      <c r="A7216" t="s">
        <v>5531</v>
      </c>
      <c r="B7216">
        <v>-1</v>
      </c>
      <c r="C7216" t="s">
        <v>5540</v>
      </c>
      <c r="D7216" t="str">
        <f>INDEX(Transcripts[#Data], MATCH(Exons[[#This Row],[Transcript stable ID]], Transcripts[Transcript stable ID], 0), 4)</f>
        <v>NM_004958.3</v>
      </c>
      <c r="E7216" t="s">
        <v>27</v>
      </c>
      <c r="J7216">
        <v>11322564</v>
      </c>
      <c r="K7216">
        <v>11169347</v>
      </c>
      <c r="L7216">
        <v>11169427</v>
      </c>
      <c r="N7216">
        <v>56</v>
      </c>
      <c r="O7216">
        <v>7525</v>
      </c>
      <c r="P7216">
        <v>7605</v>
      </c>
      <c r="Q7216" t="s">
        <v>16406</v>
      </c>
      <c r="R7216">
        <v>7448</v>
      </c>
      <c r="S7216">
        <v>7528</v>
      </c>
    </row>
    <row r="7217" spans="1:19" x14ac:dyDescent="0.25">
      <c r="A7217" t="s">
        <v>5531</v>
      </c>
      <c r="B7217">
        <v>-1</v>
      </c>
      <c r="C7217" t="s">
        <v>5540</v>
      </c>
      <c r="D7217" t="str">
        <f>INDEX(Transcripts[#Data], MATCH(Exons[[#This Row],[Transcript stable ID]], Transcripts[Transcript stable ID], 0), 4)</f>
        <v>NM_004958.3</v>
      </c>
      <c r="E7217" t="s">
        <v>27</v>
      </c>
      <c r="J7217">
        <v>11322564</v>
      </c>
      <c r="K7217">
        <v>11168238</v>
      </c>
      <c r="L7217">
        <v>11168343</v>
      </c>
      <c r="N7217">
        <v>57</v>
      </c>
      <c r="O7217">
        <v>7606</v>
      </c>
      <c r="P7217">
        <v>7711</v>
      </c>
      <c r="Q7217" t="s">
        <v>16407</v>
      </c>
      <c r="R7217">
        <v>7529</v>
      </c>
      <c r="S7217">
        <v>7634</v>
      </c>
    </row>
    <row r="7218" spans="1:19" x14ac:dyDescent="0.25">
      <c r="A7218" t="s">
        <v>5531</v>
      </c>
      <c r="B7218">
        <v>-1</v>
      </c>
      <c r="C7218" t="s">
        <v>5540</v>
      </c>
      <c r="D7218" t="str">
        <f>INDEX(Transcripts[#Data], MATCH(Exons[[#This Row],[Transcript stable ID]], Transcripts[Transcript stable ID], 0), 4)</f>
        <v>NM_004958.3</v>
      </c>
      <c r="E7218" t="s">
        <v>27</v>
      </c>
      <c r="H7218">
        <v>11166592</v>
      </c>
      <c r="I7218">
        <v>11167541</v>
      </c>
      <c r="J7218">
        <v>11322564</v>
      </c>
      <c r="K7218">
        <v>11166592</v>
      </c>
      <c r="L7218">
        <v>11167557</v>
      </c>
      <c r="N7218">
        <v>58</v>
      </c>
      <c r="O7218">
        <v>7712</v>
      </c>
      <c r="P7218">
        <v>7727</v>
      </c>
      <c r="Q7218" t="s">
        <v>16408</v>
      </c>
      <c r="R7218">
        <v>7635</v>
      </c>
      <c r="S7218">
        <v>7650</v>
      </c>
    </row>
    <row r="7219" spans="1:19" x14ac:dyDescent="0.25">
      <c r="A7219" t="s">
        <v>5531</v>
      </c>
      <c r="B7219">
        <v>-1</v>
      </c>
      <c r="C7219" t="s">
        <v>5540</v>
      </c>
      <c r="D7219" t="str">
        <f>INDEX(Transcripts[#Data], MATCH(Exons[[#This Row],[Transcript stable ID]], Transcripts[Transcript stable ID], 0), 4)</f>
        <v>NM_004958.3</v>
      </c>
      <c r="E7219" t="s">
        <v>27</v>
      </c>
      <c r="F7219">
        <v>11322502</v>
      </c>
      <c r="G7219">
        <v>11322564</v>
      </c>
      <c r="J7219">
        <v>11322564</v>
      </c>
      <c r="K7219">
        <v>11322502</v>
      </c>
      <c r="L7219">
        <v>11322564</v>
      </c>
      <c r="N7219">
        <v>1</v>
      </c>
      <c r="Q7219" t="s">
        <v>16409</v>
      </c>
    </row>
    <row r="7220" spans="1:19" x14ac:dyDescent="0.25">
      <c r="A7220" t="s">
        <v>5531</v>
      </c>
      <c r="B7220">
        <v>-1</v>
      </c>
      <c r="C7220" t="s">
        <v>5540</v>
      </c>
      <c r="D7220" t="str">
        <f>INDEX(Transcripts[#Data], MATCH(Exons[[#This Row],[Transcript stable ID]], Transcripts[Transcript stable ID], 0), 4)</f>
        <v>NM_004958.3</v>
      </c>
      <c r="E7220" t="s">
        <v>27</v>
      </c>
      <c r="F7220">
        <v>11319467</v>
      </c>
      <c r="G7220">
        <v>11319480</v>
      </c>
      <c r="J7220">
        <v>11322564</v>
      </c>
      <c r="K7220">
        <v>11319305</v>
      </c>
      <c r="L7220">
        <v>11319480</v>
      </c>
      <c r="N7220">
        <v>2</v>
      </c>
      <c r="O7220">
        <v>78</v>
      </c>
      <c r="P7220">
        <v>239</v>
      </c>
      <c r="Q7220" t="s">
        <v>16410</v>
      </c>
      <c r="R7220">
        <v>1</v>
      </c>
      <c r="S7220">
        <v>162</v>
      </c>
    </row>
    <row r="7221" spans="1:19" x14ac:dyDescent="0.25">
      <c r="A7221" t="s">
        <v>5531</v>
      </c>
      <c r="B7221">
        <v>-1</v>
      </c>
      <c r="C7221" t="s">
        <v>5540</v>
      </c>
      <c r="D7221" t="str">
        <f>INDEX(Transcripts[#Data], MATCH(Exons[[#This Row],[Transcript stable ID]], Transcripts[Transcript stable ID], 0), 4)</f>
        <v>NM_004958.3</v>
      </c>
      <c r="E7221" t="s">
        <v>27</v>
      </c>
      <c r="J7221">
        <v>11322564</v>
      </c>
      <c r="K7221">
        <v>11318542</v>
      </c>
      <c r="L7221">
        <v>11318650</v>
      </c>
      <c r="N7221">
        <v>3</v>
      </c>
      <c r="O7221">
        <v>240</v>
      </c>
      <c r="P7221">
        <v>348</v>
      </c>
      <c r="Q7221" t="s">
        <v>16411</v>
      </c>
      <c r="R7221">
        <v>163</v>
      </c>
      <c r="S7221">
        <v>271</v>
      </c>
    </row>
    <row r="7222" spans="1:19" x14ac:dyDescent="0.25">
      <c r="A7222" t="s">
        <v>5531</v>
      </c>
      <c r="B7222">
        <v>-1</v>
      </c>
      <c r="C7222" t="s">
        <v>5540</v>
      </c>
      <c r="D7222" t="str">
        <f>INDEX(Transcripts[#Data], MATCH(Exons[[#This Row],[Transcript stable ID]], Transcripts[Transcript stable ID], 0), 4)</f>
        <v>NM_004958.3</v>
      </c>
      <c r="E7222" t="s">
        <v>27</v>
      </c>
      <c r="J7222">
        <v>11322564</v>
      </c>
      <c r="K7222">
        <v>11316990</v>
      </c>
      <c r="L7222">
        <v>11317222</v>
      </c>
      <c r="N7222">
        <v>4</v>
      </c>
      <c r="O7222">
        <v>349</v>
      </c>
      <c r="P7222">
        <v>581</v>
      </c>
      <c r="Q7222" t="s">
        <v>16412</v>
      </c>
      <c r="R7222">
        <v>272</v>
      </c>
      <c r="S7222">
        <v>504</v>
      </c>
    </row>
    <row r="7223" spans="1:19" x14ac:dyDescent="0.25">
      <c r="A7223" t="s">
        <v>5531</v>
      </c>
      <c r="B7223">
        <v>-1</v>
      </c>
      <c r="C7223" t="s">
        <v>5540</v>
      </c>
      <c r="D7223" t="str">
        <f>INDEX(Transcripts[#Data], MATCH(Exons[[#This Row],[Transcript stable ID]], Transcripts[Transcript stable ID], 0), 4)</f>
        <v>NM_004958.3</v>
      </c>
      <c r="E7223" t="s">
        <v>27</v>
      </c>
      <c r="J7223">
        <v>11322564</v>
      </c>
      <c r="K7223">
        <v>11316049</v>
      </c>
      <c r="L7223">
        <v>11316249</v>
      </c>
      <c r="N7223">
        <v>5</v>
      </c>
      <c r="O7223">
        <v>582</v>
      </c>
      <c r="P7223">
        <v>782</v>
      </c>
      <c r="Q7223" t="s">
        <v>16413</v>
      </c>
      <c r="R7223">
        <v>505</v>
      </c>
      <c r="S7223">
        <v>705</v>
      </c>
    </row>
    <row r="7224" spans="1:19" x14ac:dyDescent="0.25">
      <c r="A7224" t="s">
        <v>5531</v>
      </c>
      <c r="B7224">
        <v>-1</v>
      </c>
      <c r="C7224" t="s">
        <v>5540</v>
      </c>
      <c r="D7224" t="str">
        <f>INDEX(Transcripts[#Data], MATCH(Exons[[#This Row],[Transcript stable ID]], Transcripts[Transcript stable ID], 0), 4)</f>
        <v>NM_004958.3</v>
      </c>
      <c r="E7224" t="s">
        <v>27</v>
      </c>
      <c r="J7224">
        <v>11322564</v>
      </c>
      <c r="K7224">
        <v>11313896</v>
      </c>
      <c r="L7224">
        <v>11314030</v>
      </c>
      <c r="N7224">
        <v>6</v>
      </c>
      <c r="O7224">
        <v>783</v>
      </c>
      <c r="P7224">
        <v>917</v>
      </c>
      <c r="Q7224" t="s">
        <v>16414</v>
      </c>
      <c r="R7224">
        <v>706</v>
      </c>
      <c r="S7224">
        <v>840</v>
      </c>
    </row>
    <row r="7225" spans="1:19" x14ac:dyDescent="0.25">
      <c r="A7225" t="s">
        <v>5531</v>
      </c>
      <c r="B7225">
        <v>-1</v>
      </c>
      <c r="C7225" t="s">
        <v>5540</v>
      </c>
      <c r="D7225" t="str">
        <f>INDEX(Transcripts[#Data], MATCH(Exons[[#This Row],[Transcript stable ID]], Transcripts[Transcript stable ID], 0), 4)</f>
        <v>NM_004958.3</v>
      </c>
      <c r="E7225" t="s">
        <v>27</v>
      </c>
      <c r="J7225">
        <v>11322564</v>
      </c>
      <c r="K7225">
        <v>11307876</v>
      </c>
      <c r="L7225">
        <v>11308151</v>
      </c>
      <c r="N7225">
        <v>7</v>
      </c>
      <c r="O7225">
        <v>918</v>
      </c>
      <c r="P7225">
        <v>1193</v>
      </c>
      <c r="Q7225" t="s">
        <v>16415</v>
      </c>
      <c r="R7225">
        <v>841</v>
      </c>
      <c r="S7225">
        <v>1116</v>
      </c>
    </row>
    <row r="7226" spans="1:19" x14ac:dyDescent="0.25">
      <c r="A7226" t="s">
        <v>5531</v>
      </c>
      <c r="B7226">
        <v>-1</v>
      </c>
      <c r="C7226" t="s">
        <v>5540</v>
      </c>
      <c r="D7226" t="str">
        <f>INDEX(Transcripts[#Data], MATCH(Exons[[#This Row],[Transcript stable ID]], Transcripts[Transcript stable ID], 0), 4)</f>
        <v>NM_004958.3</v>
      </c>
      <c r="E7226" t="s">
        <v>27</v>
      </c>
      <c r="J7226">
        <v>11322564</v>
      </c>
      <c r="K7226">
        <v>11307682</v>
      </c>
      <c r="L7226">
        <v>11307790</v>
      </c>
      <c r="N7226">
        <v>8</v>
      </c>
      <c r="O7226">
        <v>1194</v>
      </c>
      <c r="P7226">
        <v>1302</v>
      </c>
      <c r="Q7226" t="s">
        <v>16416</v>
      </c>
      <c r="R7226">
        <v>1117</v>
      </c>
      <c r="S7226">
        <v>1225</v>
      </c>
    </row>
    <row r="7227" spans="1:19" x14ac:dyDescent="0.25">
      <c r="A7227" t="s">
        <v>5531</v>
      </c>
      <c r="B7227">
        <v>-1</v>
      </c>
      <c r="C7227" t="s">
        <v>5540</v>
      </c>
      <c r="D7227" t="str">
        <f>INDEX(Transcripts[#Data], MATCH(Exons[[#This Row],[Transcript stable ID]], Transcripts[Transcript stable ID], 0), 4)</f>
        <v>NM_004958.3</v>
      </c>
      <c r="E7227" t="s">
        <v>27</v>
      </c>
      <c r="J7227">
        <v>11322564</v>
      </c>
      <c r="K7227">
        <v>11303171</v>
      </c>
      <c r="L7227">
        <v>11303357</v>
      </c>
      <c r="N7227">
        <v>9</v>
      </c>
      <c r="O7227">
        <v>1303</v>
      </c>
      <c r="P7227">
        <v>1489</v>
      </c>
      <c r="Q7227" t="s">
        <v>16417</v>
      </c>
      <c r="R7227">
        <v>1226</v>
      </c>
      <c r="S7227">
        <v>1412</v>
      </c>
    </row>
    <row r="7228" spans="1:19" x14ac:dyDescent="0.25">
      <c r="A7228" t="s">
        <v>5531</v>
      </c>
      <c r="B7228">
        <v>-1</v>
      </c>
      <c r="C7228" t="s">
        <v>5540</v>
      </c>
      <c r="D7228" t="str">
        <f>INDEX(Transcripts[#Data], MATCH(Exons[[#This Row],[Transcript stable ID]], Transcripts[Transcript stable ID], 0), 4)</f>
        <v>NM_004958.3</v>
      </c>
      <c r="E7228" t="s">
        <v>27</v>
      </c>
      <c r="J7228">
        <v>11322564</v>
      </c>
      <c r="K7228">
        <v>11301610</v>
      </c>
      <c r="L7228">
        <v>11301738</v>
      </c>
      <c r="N7228">
        <v>10</v>
      </c>
      <c r="O7228">
        <v>1490</v>
      </c>
      <c r="P7228">
        <v>1618</v>
      </c>
      <c r="Q7228" t="s">
        <v>16418</v>
      </c>
      <c r="R7228">
        <v>1413</v>
      </c>
      <c r="S7228">
        <v>1541</v>
      </c>
    </row>
    <row r="7229" spans="1:19" x14ac:dyDescent="0.25">
      <c r="A7229" t="s">
        <v>5531</v>
      </c>
      <c r="B7229">
        <v>-1</v>
      </c>
      <c r="C7229" t="s">
        <v>5540</v>
      </c>
      <c r="D7229" t="str">
        <f>INDEX(Transcripts[#Data], MATCH(Exons[[#This Row],[Transcript stable ID]], Transcripts[Transcript stable ID], 0), 4)</f>
        <v>NM_004958.3</v>
      </c>
      <c r="E7229" t="s">
        <v>27</v>
      </c>
      <c r="J7229">
        <v>11322564</v>
      </c>
      <c r="K7229">
        <v>11300360</v>
      </c>
      <c r="L7229">
        <v>11300604</v>
      </c>
      <c r="N7229">
        <v>11</v>
      </c>
      <c r="O7229">
        <v>1619</v>
      </c>
      <c r="P7229">
        <v>1863</v>
      </c>
      <c r="Q7229" t="s">
        <v>16419</v>
      </c>
      <c r="R7229">
        <v>1542</v>
      </c>
      <c r="S7229">
        <v>1786</v>
      </c>
    </row>
    <row r="7230" spans="1:19" x14ac:dyDescent="0.25">
      <c r="A7230" t="s">
        <v>5531</v>
      </c>
      <c r="B7230">
        <v>-1</v>
      </c>
      <c r="C7230" t="s">
        <v>5540</v>
      </c>
      <c r="D7230" t="str">
        <f>INDEX(Transcripts[#Data], MATCH(Exons[[#This Row],[Transcript stable ID]], Transcripts[Transcript stable ID], 0), 4)</f>
        <v>NM_004958.3</v>
      </c>
      <c r="E7230" t="s">
        <v>27</v>
      </c>
      <c r="J7230">
        <v>11322564</v>
      </c>
      <c r="K7230">
        <v>11298459</v>
      </c>
      <c r="L7230">
        <v>11298674</v>
      </c>
      <c r="N7230">
        <v>12</v>
      </c>
      <c r="O7230">
        <v>1864</v>
      </c>
      <c r="P7230">
        <v>2079</v>
      </c>
      <c r="Q7230" t="s">
        <v>16420</v>
      </c>
      <c r="R7230">
        <v>1787</v>
      </c>
      <c r="S7230">
        <v>2002</v>
      </c>
    </row>
    <row r="7231" spans="1:19" x14ac:dyDescent="0.25">
      <c r="A7231" t="s">
        <v>5531</v>
      </c>
      <c r="B7231">
        <v>-1</v>
      </c>
      <c r="C7231" t="s">
        <v>5540</v>
      </c>
      <c r="D7231" t="str">
        <f>INDEX(Transcripts[#Data], MATCH(Exons[[#This Row],[Transcript stable ID]], Transcripts[Transcript stable ID], 0), 4)</f>
        <v>NM_004958.3</v>
      </c>
      <c r="E7231" t="s">
        <v>27</v>
      </c>
      <c r="J7231">
        <v>11322564</v>
      </c>
      <c r="K7231">
        <v>11297900</v>
      </c>
      <c r="L7231">
        <v>11298105</v>
      </c>
      <c r="N7231">
        <v>13</v>
      </c>
      <c r="O7231">
        <v>2080</v>
      </c>
      <c r="P7231">
        <v>2285</v>
      </c>
      <c r="Q7231" t="s">
        <v>16421</v>
      </c>
      <c r="R7231">
        <v>2003</v>
      </c>
      <c r="S7231">
        <v>2208</v>
      </c>
    </row>
    <row r="7232" spans="1:19" x14ac:dyDescent="0.25">
      <c r="A7232" t="s">
        <v>5531</v>
      </c>
      <c r="B7232">
        <v>-1</v>
      </c>
      <c r="C7232" t="s">
        <v>5540</v>
      </c>
      <c r="D7232" t="str">
        <f>INDEX(Transcripts[#Data], MATCH(Exons[[#This Row],[Transcript stable ID]], Transcripts[Transcript stable ID], 0), 4)</f>
        <v>NM_004958.3</v>
      </c>
      <c r="E7232" t="s">
        <v>27</v>
      </c>
      <c r="J7232">
        <v>11322564</v>
      </c>
      <c r="K7232">
        <v>11294200</v>
      </c>
      <c r="L7232">
        <v>11294322</v>
      </c>
      <c r="N7232">
        <v>14</v>
      </c>
      <c r="O7232">
        <v>2286</v>
      </c>
      <c r="P7232">
        <v>2408</v>
      </c>
      <c r="Q7232" t="s">
        <v>16422</v>
      </c>
      <c r="R7232">
        <v>2209</v>
      </c>
      <c r="S7232">
        <v>2331</v>
      </c>
    </row>
    <row r="7233" spans="1:19" x14ac:dyDescent="0.25">
      <c r="A7233" t="s">
        <v>5531</v>
      </c>
      <c r="B7233">
        <v>-1</v>
      </c>
      <c r="C7233" t="s">
        <v>5540</v>
      </c>
      <c r="D7233" t="str">
        <f>INDEX(Transcripts[#Data], MATCH(Exons[[#This Row],[Transcript stable ID]], Transcripts[Transcript stable ID], 0), 4)</f>
        <v>NM_004958.3</v>
      </c>
      <c r="E7233" t="s">
        <v>27</v>
      </c>
      <c r="J7233">
        <v>11322564</v>
      </c>
      <c r="K7233">
        <v>11293455</v>
      </c>
      <c r="L7233">
        <v>11293544</v>
      </c>
      <c r="N7233">
        <v>15</v>
      </c>
      <c r="O7233">
        <v>2409</v>
      </c>
      <c r="P7233">
        <v>2498</v>
      </c>
      <c r="Q7233" t="s">
        <v>16423</v>
      </c>
      <c r="R7233">
        <v>2332</v>
      </c>
      <c r="S7233">
        <v>2421</v>
      </c>
    </row>
    <row r="7234" spans="1:19" x14ac:dyDescent="0.25">
      <c r="A7234" t="s">
        <v>5531</v>
      </c>
      <c r="B7234">
        <v>-1</v>
      </c>
      <c r="C7234" t="s">
        <v>5540</v>
      </c>
      <c r="D7234" t="str">
        <f>INDEX(Transcripts[#Data], MATCH(Exons[[#This Row],[Transcript stable ID]], Transcripts[Transcript stable ID], 0), 4)</f>
        <v>NM_004958.3</v>
      </c>
      <c r="E7234" t="s">
        <v>27</v>
      </c>
      <c r="J7234">
        <v>11322564</v>
      </c>
      <c r="K7234">
        <v>11292493</v>
      </c>
      <c r="L7234">
        <v>11292585</v>
      </c>
      <c r="N7234">
        <v>16</v>
      </c>
      <c r="O7234">
        <v>2499</v>
      </c>
      <c r="P7234">
        <v>2591</v>
      </c>
      <c r="Q7234" t="s">
        <v>16424</v>
      </c>
      <c r="R7234">
        <v>2422</v>
      </c>
      <c r="S7234">
        <v>2514</v>
      </c>
    </row>
    <row r="7235" spans="1:19" x14ac:dyDescent="0.25">
      <c r="A7235" t="s">
        <v>5531</v>
      </c>
      <c r="B7235">
        <v>-1</v>
      </c>
      <c r="C7235" t="s">
        <v>5540</v>
      </c>
      <c r="D7235" t="str">
        <f>INDEX(Transcripts[#Data], MATCH(Exons[[#This Row],[Transcript stable ID]], Transcripts[Transcript stable ID], 0), 4)</f>
        <v>NM_004958.3</v>
      </c>
      <c r="E7235" t="s">
        <v>27</v>
      </c>
      <c r="J7235">
        <v>11322564</v>
      </c>
      <c r="K7235">
        <v>11291357</v>
      </c>
      <c r="L7235">
        <v>11291491</v>
      </c>
      <c r="N7235">
        <v>17</v>
      </c>
      <c r="O7235">
        <v>2592</v>
      </c>
      <c r="P7235">
        <v>2726</v>
      </c>
      <c r="Q7235" t="s">
        <v>16425</v>
      </c>
      <c r="R7235">
        <v>2515</v>
      </c>
      <c r="S7235">
        <v>2649</v>
      </c>
    </row>
    <row r="7236" spans="1:19" x14ac:dyDescent="0.25">
      <c r="A7236" t="s">
        <v>5531</v>
      </c>
      <c r="B7236">
        <v>-1</v>
      </c>
      <c r="C7236" t="s">
        <v>5540</v>
      </c>
      <c r="D7236" t="str">
        <f>INDEX(Transcripts[#Data], MATCH(Exons[[#This Row],[Transcript stable ID]], Transcripts[Transcript stable ID], 0), 4)</f>
        <v>NM_004958.3</v>
      </c>
      <c r="E7236" t="s">
        <v>27</v>
      </c>
      <c r="J7236">
        <v>11322564</v>
      </c>
      <c r="K7236">
        <v>11290982</v>
      </c>
      <c r="L7236">
        <v>11291111</v>
      </c>
      <c r="N7236">
        <v>18</v>
      </c>
      <c r="O7236">
        <v>2727</v>
      </c>
      <c r="P7236">
        <v>2856</v>
      </c>
      <c r="Q7236" t="s">
        <v>16426</v>
      </c>
      <c r="R7236">
        <v>2650</v>
      </c>
      <c r="S7236">
        <v>2779</v>
      </c>
    </row>
    <row r="7237" spans="1:19" x14ac:dyDescent="0.25">
      <c r="A7237" t="s">
        <v>5531</v>
      </c>
      <c r="B7237">
        <v>-1</v>
      </c>
      <c r="C7237" t="s">
        <v>5540</v>
      </c>
      <c r="D7237" t="str">
        <f>INDEX(Transcripts[#Data], MATCH(Exons[[#This Row],[Transcript stable ID]], Transcripts[Transcript stable ID], 0), 4)</f>
        <v>NM_004958.3</v>
      </c>
      <c r="E7237" t="s">
        <v>27</v>
      </c>
      <c r="J7237">
        <v>11322564</v>
      </c>
      <c r="K7237">
        <v>11288725</v>
      </c>
      <c r="L7237">
        <v>11288975</v>
      </c>
      <c r="N7237">
        <v>19</v>
      </c>
      <c r="O7237">
        <v>2857</v>
      </c>
      <c r="P7237">
        <v>3107</v>
      </c>
      <c r="Q7237" t="s">
        <v>16427</v>
      </c>
      <c r="R7237">
        <v>2780</v>
      </c>
      <c r="S7237">
        <v>3030</v>
      </c>
    </row>
    <row r="7238" spans="1:19" x14ac:dyDescent="0.25">
      <c r="A7238" t="s">
        <v>5531</v>
      </c>
      <c r="B7238">
        <v>-1</v>
      </c>
      <c r="C7238" t="s">
        <v>5540</v>
      </c>
      <c r="D7238" t="str">
        <f>INDEX(Transcripts[#Data], MATCH(Exons[[#This Row],[Transcript stable ID]], Transcripts[Transcript stable ID], 0), 4)</f>
        <v>NM_004958.3</v>
      </c>
      <c r="E7238" t="s">
        <v>27</v>
      </c>
      <c r="J7238">
        <v>11322564</v>
      </c>
      <c r="K7238">
        <v>11276205</v>
      </c>
      <c r="L7238">
        <v>11276291</v>
      </c>
      <c r="N7238">
        <v>20</v>
      </c>
      <c r="O7238">
        <v>3108</v>
      </c>
      <c r="P7238">
        <v>3194</v>
      </c>
      <c r="Q7238" t="s">
        <v>16428</v>
      </c>
      <c r="R7238">
        <v>3031</v>
      </c>
      <c r="S7238">
        <v>3117</v>
      </c>
    </row>
    <row r="7239" spans="1:19" x14ac:dyDescent="0.25">
      <c r="A7239" t="s">
        <v>5531</v>
      </c>
      <c r="B7239">
        <v>-1</v>
      </c>
      <c r="C7239" t="s">
        <v>5540</v>
      </c>
      <c r="D7239" t="str">
        <f>INDEX(Transcripts[#Data], MATCH(Exons[[#This Row],[Transcript stable ID]], Transcripts[Transcript stable ID], 0), 4)</f>
        <v>NM_004958.3</v>
      </c>
      <c r="E7239" t="s">
        <v>27</v>
      </c>
      <c r="J7239">
        <v>11322564</v>
      </c>
      <c r="K7239">
        <v>11273456</v>
      </c>
      <c r="L7239">
        <v>11273623</v>
      </c>
      <c r="N7239">
        <v>21</v>
      </c>
      <c r="O7239">
        <v>3195</v>
      </c>
      <c r="P7239">
        <v>3362</v>
      </c>
      <c r="Q7239" t="s">
        <v>16429</v>
      </c>
      <c r="R7239">
        <v>3118</v>
      </c>
      <c r="S7239">
        <v>3285</v>
      </c>
    </row>
    <row r="7240" spans="1:19" x14ac:dyDescent="0.25">
      <c r="A7240" t="s">
        <v>5531</v>
      </c>
      <c r="B7240">
        <v>-1</v>
      </c>
      <c r="C7240" t="s">
        <v>5540</v>
      </c>
      <c r="D7240" t="str">
        <f>INDEX(Transcripts[#Data], MATCH(Exons[[#This Row],[Transcript stable ID]], Transcripts[Transcript stable ID], 0), 4)</f>
        <v>NM_004958.3</v>
      </c>
      <c r="E7240" t="s">
        <v>27</v>
      </c>
      <c r="J7240">
        <v>11322564</v>
      </c>
      <c r="K7240">
        <v>11272853</v>
      </c>
      <c r="L7240">
        <v>11272965</v>
      </c>
      <c r="N7240">
        <v>22</v>
      </c>
      <c r="O7240">
        <v>3363</v>
      </c>
      <c r="P7240">
        <v>3475</v>
      </c>
      <c r="Q7240" t="s">
        <v>16430</v>
      </c>
      <c r="R7240">
        <v>3286</v>
      </c>
      <c r="S7240">
        <v>3398</v>
      </c>
    </row>
    <row r="7241" spans="1:19" x14ac:dyDescent="0.25">
      <c r="A7241" t="s">
        <v>5531</v>
      </c>
      <c r="B7241">
        <v>-1</v>
      </c>
      <c r="C7241" t="s">
        <v>5540</v>
      </c>
      <c r="D7241" t="str">
        <f>INDEX(Transcripts[#Data], MATCH(Exons[[#This Row],[Transcript stable ID]], Transcripts[Transcript stable ID], 0), 4)</f>
        <v>NM_004958.3</v>
      </c>
      <c r="E7241" t="s">
        <v>27</v>
      </c>
      <c r="J7241">
        <v>11322564</v>
      </c>
      <c r="K7241">
        <v>11272369</v>
      </c>
      <c r="L7241">
        <v>11272531</v>
      </c>
      <c r="N7241">
        <v>23</v>
      </c>
      <c r="O7241">
        <v>3476</v>
      </c>
      <c r="P7241">
        <v>3638</v>
      </c>
      <c r="Q7241" t="s">
        <v>16431</v>
      </c>
      <c r="R7241">
        <v>3399</v>
      </c>
      <c r="S7241">
        <v>3561</v>
      </c>
    </row>
    <row r="7242" spans="1:19" x14ac:dyDescent="0.25">
      <c r="A7242" t="s">
        <v>5531</v>
      </c>
      <c r="B7242">
        <v>-1</v>
      </c>
      <c r="C7242" t="s">
        <v>5540</v>
      </c>
      <c r="D7242" t="str">
        <f>INDEX(Transcripts[#Data], MATCH(Exons[[#This Row],[Transcript stable ID]], Transcripts[Transcript stable ID], 0), 4)</f>
        <v>NM_004958.3</v>
      </c>
      <c r="E7242" t="s">
        <v>27</v>
      </c>
      <c r="J7242">
        <v>11322564</v>
      </c>
      <c r="K7242">
        <v>11270871</v>
      </c>
      <c r="L7242">
        <v>11270963</v>
      </c>
      <c r="N7242">
        <v>24</v>
      </c>
      <c r="O7242">
        <v>3639</v>
      </c>
      <c r="P7242">
        <v>3731</v>
      </c>
      <c r="Q7242" t="s">
        <v>16432</v>
      </c>
      <c r="R7242">
        <v>3562</v>
      </c>
      <c r="S7242">
        <v>3654</v>
      </c>
    </row>
    <row r="7243" spans="1:19" x14ac:dyDescent="0.25">
      <c r="A7243" t="s">
        <v>5531</v>
      </c>
      <c r="B7243">
        <v>-1</v>
      </c>
      <c r="C7243" t="s">
        <v>5540</v>
      </c>
      <c r="D7243" t="str">
        <f>INDEX(Transcripts[#Data], MATCH(Exons[[#This Row],[Transcript stable ID]], Transcripts[Transcript stable ID], 0), 4)</f>
        <v>NM_004958.3</v>
      </c>
      <c r="E7243" t="s">
        <v>27</v>
      </c>
      <c r="J7243">
        <v>11322564</v>
      </c>
      <c r="K7243">
        <v>11269369</v>
      </c>
      <c r="L7243">
        <v>11269515</v>
      </c>
      <c r="N7243">
        <v>25</v>
      </c>
      <c r="O7243">
        <v>3732</v>
      </c>
      <c r="P7243">
        <v>3878</v>
      </c>
      <c r="Q7243" t="s">
        <v>16433</v>
      </c>
      <c r="R7243">
        <v>3655</v>
      </c>
      <c r="S7243">
        <v>3801</v>
      </c>
    </row>
    <row r="7244" spans="1:19" x14ac:dyDescent="0.25">
      <c r="A7244" t="s">
        <v>5531</v>
      </c>
      <c r="B7244">
        <v>-1</v>
      </c>
      <c r="C7244" t="s">
        <v>5540</v>
      </c>
      <c r="D7244" t="str">
        <f>INDEX(Transcripts[#Data], MATCH(Exons[[#This Row],[Transcript stable ID]], Transcripts[Transcript stable ID], 0), 4)</f>
        <v>NM_004958.3</v>
      </c>
      <c r="E7244" t="s">
        <v>27</v>
      </c>
      <c r="J7244">
        <v>11322564</v>
      </c>
      <c r="K7244">
        <v>11264618</v>
      </c>
      <c r="L7244">
        <v>11264760</v>
      </c>
      <c r="N7244">
        <v>26</v>
      </c>
      <c r="O7244">
        <v>3879</v>
      </c>
      <c r="P7244">
        <v>4021</v>
      </c>
      <c r="Q7244" t="s">
        <v>16434</v>
      </c>
      <c r="R7244">
        <v>3802</v>
      </c>
      <c r="S7244">
        <v>3944</v>
      </c>
    </row>
    <row r="7245" spans="1:19" x14ac:dyDescent="0.25">
      <c r="A7245" t="s">
        <v>5531</v>
      </c>
      <c r="B7245">
        <v>-1</v>
      </c>
      <c r="C7245" t="s">
        <v>5540</v>
      </c>
      <c r="D7245" t="str">
        <f>INDEX(Transcripts[#Data], MATCH(Exons[[#This Row],[Transcript stable ID]], Transcripts[Transcript stable ID], 0), 4)</f>
        <v>NM_004958.3</v>
      </c>
      <c r="E7245" t="s">
        <v>27</v>
      </c>
      <c r="J7245">
        <v>11322564</v>
      </c>
      <c r="K7245">
        <v>11259598</v>
      </c>
      <c r="L7245">
        <v>11259760</v>
      </c>
      <c r="N7245">
        <v>27</v>
      </c>
      <c r="O7245">
        <v>4022</v>
      </c>
      <c r="P7245">
        <v>4184</v>
      </c>
      <c r="Q7245" t="s">
        <v>16435</v>
      </c>
      <c r="R7245">
        <v>3945</v>
      </c>
      <c r="S7245">
        <v>4107</v>
      </c>
    </row>
    <row r="7246" spans="1:19" x14ac:dyDescent="0.25">
      <c r="A7246" t="s">
        <v>5531</v>
      </c>
      <c r="B7246">
        <v>-1</v>
      </c>
      <c r="C7246" t="s">
        <v>5540</v>
      </c>
      <c r="D7246" t="str">
        <f>INDEX(Transcripts[#Data], MATCH(Exons[[#This Row],[Transcript stable ID]], Transcripts[Transcript stable ID], 0), 4)</f>
        <v>NM_004958.3</v>
      </c>
      <c r="E7246" t="s">
        <v>27</v>
      </c>
      <c r="J7246">
        <v>11322564</v>
      </c>
      <c r="K7246">
        <v>11259315</v>
      </c>
      <c r="L7246">
        <v>11259460</v>
      </c>
      <c r="N7246">
        <v>28</v>
      </c>
      <c r="O7246">
        <v>4185</v>
      </c>
      <c r="P7246">
        <v>4330</v>
      </c>
      <c r="Q7246" t="s">
        <v>16436</v>
      </c>
      <c r="R7246">
        <v>4108</v>
      </c>
      <c r="S7246">
        <v>4253</v>
      </c>
    </row>
    <row r="7247" spans="1:19" x14ac:dyDescent="0.25">
      <c r="A7247" t="s">
        <v>5531</v>
      </c>
      <c r="B7247">
        <v>-1</v>
      </c>
      <c r="C7247" t="s">
        <v>5540</v>
      </c>
      <c r="D7247" t="str">
        <f>INDEX(Transcripts[#Data], MATCH(Exons[[#This Row],[Transcript stable ID]], Transcripts[Transcript stable ID], 0), 4)</f>
        <v>NM_004958.3</v>
      </c>
      <c r="E7247" t="s">
        <v>27</v>
      </c>
      <c r="J7247">
        <v>11322564</v>
      </c>
      <c r="K7247">
        <v>11227499</v>
      </c>
      <c r="L7247">
        <v>11227574</v>
      </c>
      <c r="N7247">
        <v>29</v>
      </c>
      <c r="O7247">
        <v>4331</v>
      </c>
      <c r="P7247">
        <v>4406</v>
      </c>
      <c r="Q7247" t="s">
        <v>16437</v>
      </c>
      <c r="R7247">
        <v>4254</v>
      </c>
      <c r="S7247">
        <v>4329</v>
      </c>
    </row>
    <row r="7248" spans="1:19" x14ac:dyDescent="0.25">
      <c r="A7248" t="s">
        <v>5531</v>
      </c>
      <c r="B7248">
        <v>-1</v>
      </c>
      <c r="C7248" t="s">
        <v>5540</v>
      </c>
      <c r="D7248" t="str">
        <f>INDEX(Transcripts[#Data], MATCH(Exons[[#This Row],[Transcript stable ID]], Transcripts[Transcript stable ID], 0), 4)</f>
        <v>NM_004958.3</v>
      </c>
      <c r="E7248" t="s">
        <v>27</v>
      </c>
      <c r="J7248">
        <v>11322564</v>
      </c>
      <c r="K7248">
        <v>11217209</v>
      </c>
      <c r="L7248">
        <v>11217348</v>
      </c>
      <c r="N7248">
        <v>30</v>
      </c>
      <c r="O7248">
        <v>4407</v>
      </c>
      <c r="P7248">
        <v>4546</v>
      </c>
      <c r="Q7248" t="s">
        <v>16438</v>
      </c>
      <c r="R7248">
        <v>4330</v>
      </c>
      <c r="S7248">
        <v>4469</v>
      </c>
    </row>
    <row r="7249" spans="1:19" x14ac:dyDescent="0.25">
      <c r="A7249" t="s">
        <v>5531</v>
      </c>
      <c r="B7249">
        <v>-1</v>
      </c>
      <c r="C7249" t="s">
        <v>5540</v>
      </c>
      <c r="D7249" t="str">
        <f>INDEX(Transcripts[#Data], MATCH(Exons[[#This Row],[Transcript stable ID]], Transcripts[Transcript stable ID], 0), 4)</f>
        <v>NM_004958.3</v>
      </c>
      <c r="E7249" t="s">
        <v>27</v>
      </c>
      <c r="J7249">
        <v>11322564</v>
      </c>
      <c r="K7249">
        <v>11210183</v>
      </c>
      <c r="L7249">
        <v>11210283</v>
      </c>
      <c r="N7249">
        <v>31</v>
      </c>
      <c r="O7249">
        <v>4547</v>
      </c>
      <c r="P7249">
        <v>4647</v>
      </c>
      <c r="Q7249" t="s">
        <v>16439</v>
      </c>
      <c r="R7249">
        <v>4470</v>
      </c>
      <c r="S7249">
        <v>4570</v>
      </c>
    </row>
    <row r="7250" spans="1:19" x14ac:dyDescent="0.25">
      <c r="A7250" t="s">
        <v>5531</v>
      </c>
      <c r="B7250">
        <v>-1</v>
      </c>
      <c r="C7250" t="s">
        <v>5540</v>
      </c>
      <c r="D7250" t="str">
        <f>INDEX(Transcripts[#Data], MATCH(Exons[[#This Row],[Transcript stable ID]], Transcripts[Transcript stable ID], 0), 4)</f>
        <v>NM_004958.3</v>
      </c>
      <c r="E7250" t="s">
        <v>27</v>
      </c>
      <c r="J7250">
        <v>11322564</v>
      </c>
      <c r="K7250">
        <v>11206733</v>
      </c>
      <c r="L7250">
        <v>11206848</v>
      </c>
      <c r="N7250">
        <v>32</v>
      </c>
      <c r="O7250">
        <v>4648</v>
      </c>
      <c r="P7250">
        <v>4763</v>
      </c>
      <c r="Q7250" t="s">
        <v>16440</v>
      </c>
      <c r="R7250">
        <v>4571</v>
      </c>
      <c r="S7250">
        <v>4686</v>
      </c>
    </row>
    <row r="7251" spans="1:19" x14ac:dyDescent="0.25">
      <c r="A7251" t="s">
        <v>5531</v>
      </c>
      <c r="B7251">
        <v>-1</v>
      </c>
      <c r="C7251" t="s">
        <v>5540</v>
      </c>
      <c r="D7251" t="str">
        <f>INDEX(Transcripts[#Data], MATCH(Exons[[#This Row],[Transcript stable ID]], Transcripts[Transcript stable ID], 0), 4)</f>
        <v>NM_004958.3</v>
      </c>
      <c r="E7251" t="s">
        <v>27</v>
      </c>
      <c r="J7251">
        <v>11322564</v>
      </c>
      <c r="K7251">
        <v>11205025</v>
      </c>
      <c r="L7251">
        <v>11205102</v>
      </c>
      <c r="N7251">
        <v>33</v>
      </c>
      <c r="O7251">
        <v>4764</v>
      </c>
      <c r="P7251">
        <v>4841</v>
      </c>
      <c r="Q7251" t="s">
        <v>16441</v>
      </c>
      <c r="R7251">
        <v>4687</v>
      </c>
      <c r="S7251">
        <v>4764</v>
      </c>
    </row>
    <row r="7252" spans="1:19" x14ac:dyDescent="0.25">
      <c r="A7252" t="s">
        <v>5531</v>
      </c>
      <c r="B7252">
        <v>-1</v>
      </c>
      <c r="C7252" t="s">
        <v>5540</v>
      </c>
      <c r="D7252" t="str">
        <f>INDEX(Transcripts[#Data], MATCH(Exons[[#This Row],[Transcript stable ID]], Transcripts[Transcript stable ID], 0), 4)</f>
        <v>NM_004958.3</v>
      </c>
      <c r="E7252" t="s">
        <v>27</v>
      </c>
      <c r="J7252">
        <v>11322564</v>
      </c>
      <c r="K7252">
        <v>11204705</v>
      </c>
      <c r="L7252">
        <v>11204812</v>
      </c>
      <c r="N7252">
        <v>34</v>
      </c>
      <c r="O7252">
        <v>4842</v>
      </c>
      <c r="P7252">
        <v>4949</v>
      </c>
      <c r="Q7252" t="s">
        <v>16442</v>
      </c>
      <c r="R7252">
        <v>4765</v>
      </c>
      <c r="S7252">
        <v>4872</v>
      </c>
    </row>
    <row r="7253" spans="1:19" x14ac:dyDescent="0.25">
      <c r="A7253" t="s">
        <v>5531</v>
      </c>
      <c r="B7253">
        <v>-1</v>
      </c>
      <c r="C7253" t="s">
        <v>5540</v>
      </c>
      <c r="D7253" t="str">
        <f>INDEX(Transcripts[#Data], MATCH(Exons[[#This Row],[Transcript stable ID]], Transcripts[Transcript stable ID], 0), 4)</f>
        <v>NM_004958.3</v>
      </c>
      <c r="E7253" t="s">
        <v>27</v>
      </c>
      <c r="J7253">
        <v>11322564</v>
      </c>
      <c r="K7253">
        <v>11199590</v>
      </c>
      <c r="L7253">
        <v>11199715</v>
      </c>
      <c r="N7253">
        <v>35</v>
      </c>
      <c r="O7253">
        <v>4950</v>
      </c>
      <c r="P7253">
        <v>5075</v>
      </c>
      <c r="Q7253" t="s">
        <v>16443</v>
      </c>
      <c r="R7253">
        <v>4873</v>
      </c>
      <c r="S7253">
        <v>4998</v>
      </c>
    </row>
    <row r="7254" spans="1:19" x14ac:dyDescent="0.25">
      <c r="A7254" t="s">
        <v>5531</v>
      </c>
      <c r="B7254">
        <v>-1</v>
      </c>
      <c r="C7254" t="s">
        <v>5540</v>
      </c>
      <c r="D7254" t="str">
        <f>INDEX(Transcripts[#Data], MATCH(Exons[[#This Row],[Transcript stable ID]], Transcripts[Transcript stable ID], 0), 4)</f>
        <v>NM_004958.3</v>
      </c>
      <c r="E7254" t="s">
        <v>27</v>
      </c>
      <c r="J7254">
        <v>11322564</v>
      </c>
      <c r="K7254">
        <v>11199361</v>
      </c>
      <c r="L7254">
        <v>11199492</v>
      </c>
      <c r="N7254">
        <v>36</v>
      </c>
      <c r="O7254">
        <v>5076</v>
      </c>
      <c r="P7254">
        <v>5207</v>
      </c>
      <c r="Q7254" t="s">
        <v>16444</v>
      </c>
      <c r="R7254">
        <v>4999</v>
      </c>
      <c r="S7254">
        <v>5130</v>
      </c>
    </row>
    <row r="7255" spans="1:19" x14ac:dyDescent="0.25">
      <c r="A7255" t="s">
        <v>5531</v>
      </c>
      <c r="B7255">
        <v>-1</v>
      </c>
      <c r="C7255" t="s">
        <v>5540</v>
      </c>
      <c r="D7255" t="str">
        <f>INDEX(Transcripts[#Data], MATCH(Exons[[#This Row],[Transcript stable ID]], Transcripts[Transcript stable ID], 0), 4)</f>
        <v>NM_004958.3</v>
      </c>
      <c r="E7255" t="s">
        <v>27</v>
      </c>
      <c r="J7255">
        <v>11322564</v>
      </c>
      <c r="K7255">
        <v>11194408</v>
      </c>
      <c r="L7255">
        <v>11194523</v>
      </c>
      <c r="N7255">
        <v>37</v>
      </c>
      <c r="O7255">
        <v>5208</v>
      </c>
      <c r="P7255">
        <v>5323</v>
      </c>
      <c r="Q7255" t="s">
        <v>16445</v>
      </c>
      <c r="R7255">
        <v>5131</v>
      </c>
      <c r="S7255">
        <v>5246</v>
      </c>
    </row>
    <row r="7256" spans="1:19" x14ac:dyDescent="0.25">
      <c r="A7256" t="s">
        <v>5531</v>
      </c>
      <c r="B7256">
        <v>-1</v>
      </c>
      <c r="C7256" t="s">
        <v>5540</v>
      </c>
      <c r="D7256" t="str">
        <f>INDEX(Transcripts[#Data], MATCH(Exons[[#This Row],[Transcript stable ID]], Transcripts[Transcript stable ID], 0), 4)</f>
        <v>NM_004958.3</v>
      </c>
      <c r="E7256" t="s">
        <v>27</v>
      </c>
      <c r="J7256">
        <v>11322564</v>
      </c>
      <c r="K7256">
        <v>11193137</v>
      </c>
      <c r="L7256">
        <v>11193254</v>
      </c>
      <c r="N7256">
        <v>38</v>
      </c>
      <c r="O7256">
        <v>5324</v>
      </c>
      <c r="P7256">
        <v>5441</v>
      </c>
      <c r="Q7256" t="s">
        <v>16446</v>
      </c>
      <c r="R7256">
        <v>5247</v>
      </c>
      <c r="S7256">
        <v>5364</v>
      </c>
    </row>
    <row r="7257" spans="1:19" x14ac:dyDescent="0.25">
      <c r="A7257" t="s">
        <v>5531</v>
      </c>
      <c r="B7257">
        <v>-1</v>
      </c>
      <c r="C7257" t="s">
        <v>5540</v>
      </c>
      <c r="D7257" t="str">
        <f>INDEX(Transcripts[#Data], MATCH(Exons[[#This Row],[Transcript stable ID]], Transcripts[Transcript stable ID], 0), 4)</f>
        <v>NM_004958.3</v>
      </c>
      <c r="E7257" t="s">
        <v>27</v>
      </c>
      <c r="J7257">
        <v>11322564</v>
      </c>
      <c r="K7257">
        <v>11190586</v>
      </c>
      <c r="L7257">
        <v>11190834</v>
      </c>
      <c r="N7257">
        <v>39</v>
      </c>
      <c r="O7257">
        <v>5442</v>
      </c>
      <c r="P7257">
        <v>5690</v>
      </c>
      <c r="Q7257" t="s">
        <v>16447</v>
      </c>
      <c r="R7257">
        <v>5365</v>
      </c>
      <c r="S7257">
        <v>5613</v>
      </c>
    </row>
    <row r="7258" spans="1:19" x14ac:dyDescent="0.25">
      <c r="A7258" t="s">
        <v>958</v>
      </c>
      <c r="B7258">
        <v>-1</v>
      </c>
      <c r="C7258" t="s">
        <v>964</v>
      </c>
      <c r="D7258" t="str">
        <f>INDEX(Transcripts[#Data], MATCH(Exons[[#This Row],[Transcript stable ID]], Transcripts[Transcript stable ID], 0), 4)</f>
        <v>NM_032043.2</v>
      </c>
      <c r="E7258" t="s">
        <v>27</v>
      </c>
      <c r="F7258">
        <v>59940645</v>
      </c>
      <c r="G7258">
        <v>59940882</v>
      </c>
      <c r="J7258">
        <v>59940882</v>
      </c>
      <c r="K7258">
        <v>59940645</v>
      </c>
      <c r="L7258">
        <v>59940882</v>
      </c>
      <c r="N7258">
        <v>1</v>
      </c>
      <c r="Q7258" t="s">
        <v>16448</v>
      </c>
    </row>
    <row r="7259" spans="1:19" x14ac:dyDescent="0.25">
      <c r="A7259" t="s">
        <v>958</v>
      </c>
      <c r="B7259">
        <v>-1</v>
      </c>
      <c r="C7259" t="s">
        <v>964</v>
      </c>
      <c r="D7259" t="str">
        <f>INDEX(Transcripts[#Data], MATCH(Exons[[#This Row],[Transcript stable ID]], Transcripts[Transcript stable ID], 0), 4)</f>
        <v>NM_032043.2</v>
      </c>
      <c r="E7259" t="s">
        <v>27</v>
      </c>
      <c r="F7259">
        <v>59938901</v>
      </c>
      <c r="G7259">
        <v>59938930</v>
      </c>
      <c r="J7259">
        <v>59940882</v>
      </c>
      <c r="K7259">
        <v>59938808</v>
      </c>
      <c r="L7259">
        <v>59938930</v>
      </c>
      <c r="N7259">
        <v>2</v>
      </c>
      <c r="O7259">
        <v>269</v>
      </c>
      <c r="P7259">
        <v>361</v>
      </c>
      <c r="Q7259" t="s">
        <v>16449</v>
      </c>
      <c r="R7259">
        <v>1</v>
      </c>
      <c r="S7259">
        <v>93</v>
      </c>
    </row>
    <row r="7260" spans="1:19" x14ac:dyDescent="0.25">
      <c r="A7260" t="s">
        <v>958</v>
      </c>
      <c r="B7260">
        <v>-1</v>
      </c>
      <c r="C7260" t="s">
        <v>964</v>
      </c>
      <c r="D7260" t="str">
        <f>INDEX(Transcripts[#Data], MATCH(Exons[[#This Row],[Transcript stable ID]], Transcripts[Transcript stable ID], 0), 4)</f>
        <v>NM_032043.2</v>
      </c>
      <c r="E7260" t="s">
        <v>27</v>
      </c>
      <c r="J7260">
        <v>59940882</v>
      </c>
      <c r="K7260">
        <v>59937157</v>
      </c>
      <c r="L7260">
        <v>59937268</v>
      </c>
      <c r="N7260">
        <v>3</v>
      </c>
      <c r="O7260">
        <v>362</v>
      </c>
      <c r="P7260">
        <v>473</v>
      </c>
      <c r="Q7260" t="s">
        <v>16450</v>
      </c>
      <c r="R7260">
        <v>94</v>
      </c>
      <c r="S7260">
        <v>205</v>
      </c>
    </row>
    <row r="7261" spans="1:19" x14ac:dyDescent="0.25">
      <c r="A7261" t="s">
        <v>958</v>
      </c>
      <c r="B7261">
        <v>-1</v>
      </c>
      <c r="C7261" t="s">
        <v>964</v>
      </c>
      <c r="D7261" t="str">
        <f>INDEX(Transcripts[#Data], MATCH(Exons[[#This Row],[Transcript stable ID]], Transcripts[Transcript stable ID], 0), 4)</f>
        <v>NM_032043.2</v>
      </c>
      <c r="E7261" t="s">
        <v>27</v>
      </c>
      <c r="J7261">
        <v>59940882</v>
      </c>
      <c r="K7261">
        <v>59934419</v>
      </c>
      <c r="L7261">
        <v>59934592</v>
      </c>
      <c r="N7261">
        <v>4</v>
      </c>
      <c r="O7261">
        <v>474</v>
      </c>
      <c r="P7261">
        <v>647</v>
      </c>
      <c r="Q7261" t="s">
        <v>16451</v>
      </c>
      <c r="R7261">
        <v>206</v>
      </c>
      <c r="S7261">
        <v>379</v>
      </c>
    </row>
    <row r="7262" spans="1:19" x14ac:dyDescent="0.25">
      <c r="A7262" t="s">
        <v>958</v>
      </c>
      <c r="B7262">
        <v>-1</v>
      </c>
      <c r="C7262" t="s">
        <v>964</v>
      </c>
      <c r="D7262" t="str">
        <f>INDEX(Transcripts[#Data], MATCH(Exons[[#This Row],[Transcript stable ID]], Transcripts[Transcript stable ID], 0), 4)</f>
        <v>NM_032043.2</v>
      </c>
      <c r="E7262" t="s">
        <v>27</v>
      </c>
      <c r="J7262">
        <v>59940882</v>
      </c>
      <c r="K7262">
        <v>59926490</v>
      </c>
      <c r="L7262">
        <v>59926617</v>
      </c>
      <c r="N7262">
        <v>5</v>
      </c>
      <c r="O7262">
        <v>648</v>
      </c>
      <c r="P7262">
        <v>775</v>
      </c>
      <c r="Q7262" t="s">
        <v>16452</v>
      </c>
      <c r="R7262">
        <v>380</v>
      </c>
      <c r="S7262">
        <v>507</v>
      </c>
    </row>
    <row r="7263" spans="1:19" x14ac:dyDescent="0.25">
      <c r="A7263" t="s">
        <v>958</v>
      </c>
      <c r="B7263">
        <v>-1</v>
      </c>
      <c r="C7263" t="s">
        <v>964</v>
      </c>
      <c r="D7263" t="str">
        <f>INDEX(Transcripts[#Data], MATCH(Exons[[#This Row],[Transcript stable ID]], Transcripts[Transcript stable ID], 0), 4)</f>
        <v>NM_032043.2</v>
      </c>
      <c r="E7263" t="s">
        <v>27</v>
      </c>
      <c r="J7263">
        <v>59940882</v>
      </c>
      <c r="K7263">
        <v>59924462</v>
      </c>
      <c r="L7263">
        <v>59924581</v>
      </c>
      <c r="N7263">
        <v>6</v>
      </c>
      <c r="O7263">
        <v>776</v>
      </c>
      <c r="P7263">
        <v>895</v>
      </c>
      <c r="Q7263" t="s">
        <v>16453</v>
      </c>
      <c r="R7263">
        <v>508</v>
      </c>
      <c r="S7263">
        <v>627</v>
      </c>
    </row>
    <row r="7264" spans="1:19" x14ac:dyDescent="0.25">
      <c r="A7264" t="s">
        <v>958</v>
      </c>
      <c r="B7264">
        <v>-1</v>
      </c>
      <c r="C7264" t="s">
        <v>964</v>
      </c>
      <c r="D7264" t="str">
        <f>INDEX(Transcripts[#Data], MATCH(Exons[[#This Row],[Transcript stable ID]], Transcripts[Transcript stable ID], 0), 4)</f>
        <v>NM_032043.2</v>
      </c>
      <c r="E7264" t="s">
        <v>27</v>
      </c>
      <c r="J7264">
        <v>59940882</v>
      </c>
      <c r="K7264">
        <v>59885828</v>
      </c>
      <c r="L7264">
        <v>59886118</v>
      </c>
      <c r="N7264">
        <v>7</v>
      </c>
      <c r="O7264">
        <v>896</v>
      </c>
      <c r="P7264">
        <v>1186</v>
      </c>
      <c r="Q7264" t="s">
        <v>16454</v>
      </c>
      <c r="R7264">
        <v>628</v>
      </c>
      <c r="S7264">
        <v>918</v>
      </c>
    </row>
    <row r="7265" spans="1:19" x14ac:dyDescent="0.25">
      <c r="A7265" t="s">
        <v>958</v>
      </c>
      <c r="B7265">
        <v>-1</v>
      </c>
      <c r="C7265" t="s">
        <v>964</v>
      </c>
      <c r="D7265" t="str">
        <f>INDEX(Transcripts[#Data], MATCH(Exons[[#This Row],[Transcript stable ID]], Transcripts[Transcript stable ID], 0), 4)</f>
        <v>NM_032043.2</v>
      </c>
      <c r="E7265" t="s">
        <v>27</v>
      </c>
      <c r="J7265">
        <v>59940882</v>
      </c>
      <c r="K7265">
        <v>59878614</v>
      </c>
      <c r="L7265">
        <v>59878835</v>
      </c>
      <c r="N7265">
        <v>8</v>
      </c>
      <c r="O7265">
        <v>1187</v>
      </c>
      <c r="P7265">
        <v>1408</v>
      </c>
      <c r="Q7265" t="s">
        <v>16455</v>
      </c>
      <c r="R7265">
        <v>919</v>
      </c>
      <c r="S7265">
        <v>1140</v>
      </c>
    </row>
    <row r="7266" spans="1:19" x14ac:dyDescent="0.25">
      <c r="A7266" t="s">
        <v>958</v>
      </c>
      <c r="B7266">
        <v>-1</v>
      </c>
      <c r="C7266" t="s">
        <v>964</v>
      </c>
      <c r="D7266" t="str">
        <f>INDEX(Transcripts[#Data], MATCH(Exons[[#This Row],[Transcript stable ID]], Transcripts[Transcript stable ID], 0), 4)</f>
        <v>NM_032043.2</v>
      </c>
      <c r="E7266" t="s">
        <v>27</v>
      </c>
      <c r="J7266">
        <v>59940882</v>
      </c>
      <c r="K7266">
        <v>59876461</v>
      </c>
      <c r="L7266">
        <v>59876660</v>
      </c>
      <c r="N7266">
        <v>9</v>
      </c>
      <c r="O7266">
        <v>1409</v>
      </c>
      <c r="P7266">
        <v>1608</v>
      </c>
      <c r="Q7266" t="s">
        <v>16456</v>
      </c>
      <c r="R7266">
        <v>1141</v>
      </c>
      <c r="S7266">
        <v>1340</v>
      </c>
    </row>
    <row r="7267" spans="1:19" x14ac:dyDescent="0.25">
      <c r="A7267" t="s">
        <v>958</v>
      </c>
      <c r="B7267">
        <v>-1</v>
      </c>
      <c r="C7267" t="s">
        <v>964</v>
      </c>
      <c r="D7267" t="str">
        <f>INDEX(Transcripts[#Data], MATCH(Exons[[#This Row],[Transcript stable ID]], Transcripts[Transcript stable ID], 0), 4)</f>
        <v>NM_032043.2</v>
      </c>
      <c r="E7267" t="s">
        <v>27</v>
      </c>
      <c r="J7267">
        <v>59940882</v>
      </c>
      <c r="K7267">
        <v>59870958</v>
      </c>
      <c r="L7267">
        <v>59871090</v>
      </c>
      <c r="N7267">
        <v>10</v>
      </c>
      <c r="O7267">
        <v>1609</v>
      </c>
      <c r="P7267">
        <v>1741</v>
      </c>
      <c r="Q7267" t="s">
        <v>16457</v>
      </c>
      <c r="R7267">
        <v>1341</v>
      </c>
      <c r="S7267">
        <v>1473</v>
      </c>
    </row>
    <row r="7268" spans="1:19" x14ac:dyDescent="0.25">
      <c r="A7268" t="s">
        <v>958</v>
      </c>
      <c r="B7268">
        <v>-1</v>
      </c>
      <c r="C7268" t="s">
        <v>964</v>
      </c>
      <c r="D7268" t="str">
        <f>INDEX(Transcripts[#Data], MATCH(Exons[[#This Row],[Transcript stable ID]], Transcripts[Transcript stable ID], 0), 4)</f>
        <v>NM_032043.2</v>
      </c>
      <c r="E7268" t="s">
        <v>27</v>
      </c>
      <c r="J7268">
        <v>59940882</v>
      </c>
      <c r="K7268">
        <v>59861631</v>
      </c>
      <c r="L7268">
        <v>59861785</v>
      </c>
      <c r="N7268">
        <v>11</v>
      </c>
      <c r="O7268">
        <v>1742</v>
      </c>
      <c r="P7268">
        <v>1896</v>
      </c>
      <c r="Q7268" t="s">
        <v>16458</v>
      </c>
      <c r="R7268">
        <v>1474</v>
      </c>
      <c r="S7268">
        <v>1628</v>
      </c>
    </row>
    <row r="7269" spans="1:19" x14ac:dyDescent="0.25">
      <c r="A7269" t="s">
        <v>958</v>
      </c>
      <c r="B7269">
        <v>-1</v>
      </c>
      <c r="C7269" t="s">
        <v>964</v>
      </c>
      <c r="D7269" t="str">
        <f>INDEX(Transcripts[#Data], MATCH(Exons[[#This Row],[Transcript stable ID]], Transcripts[Transcript stable ID], 0), 4)</f>
        <v>NM_032043.2</v>
      </c>
      <c r="E7269" t="s">
        <v>27</v>
      </c>
      <c r="J7269">
        <v>59940882</v>
      </c>
      <c r="K7269">
        <v>59858201</v>
      </c>
      <c r="L7269">
        <v>59858366</v>
      </c>
      <c r="N7269">
        <v>12</v>
      </c>
      <c r="O7269">
        <v>1897</v>
      </c>
      <c r="P7269">
        <v>2062</v>
      </c>
      <c r="Q7269" t="s">
        <v>16459</v>
      </c>
      <c r="R7269">
        <v>1629</v>
      </c>
      <c r="S7269">
        <v>1794</v>
      </c>
    </row>
    <row r="7270" spans="1:19" x14ac:dyDescent="0.25">
      <c r="A7270" t="s">
        <v>958</v>
      </c>
      <c r="B7270">
        <v>-1</v>
      </c>
      <c r="C7270" t="s">
        <v>964</v>
      </c>
      <c r="D7270" t="str">
        <f>INDEX(Transcripts[#Data], MATCH(Exons[[#This Row],[Transcript stable ID]], Transcripts[Transcript stable ID], 0), 4)</f>
        <v>NM_032043.2</v>
      </c>
      <c r="E7270" t="s">
        <v>27</v>
      </c>
      <c r="J7270">
        <v>59940882</v>
      </c>
      <c r="K7270">
        <v>59857622</v>
      </c>
      <c r="L7270">
        <v>59857762</v>
      </c>
      <c r="N7270">
        <v>13</v>
      </c>
      <c r="O7270">
        <v>2063</v>
      </c>
      <c r="P7270">
        <v>2203</v>
      </c>
      <c r="Q7270" t="s">
        <v>16460</v>
      </c>
      <c r="R7270">
        <v>1795</v>
      </c>
      <c r="S7270">
        <v>1935</v>
      </c>
    </row>
    <row r="7271" spans="1:19" x14ac:dyDescent="0.25">
      <c r="A7271" t="s">
        <v>958</v>
      </c>
      <c r="B7271">
        <v>-1</v>
      </c>
      <c r="C7271" t="s">
        <v>964</v>
      </c>
      <c r="D7271" t="str">
        <f>INDEX(Transcripts[#Data], MATCH(Exons[[#This Row],[Transcript stable ID]], Transcripts[Transcript stable ID], 0), 4)</f>
        <v>NM_032043.2</v>
      </c>
      <c r="E7271" t="s">
        <v>27</v>
      </c>
      <c r="J7271">
        <v>59940882</v>
      </c>
      <c r="K7271">
        <v>59853762</v>
      </c>
      <c r="L7271">
        <v>59853923</v>
      </c>
      <c r="N7271">
        <v>14</v>
      </c>
      <c r="O7271">
        <v>2204</v>
      </c>
      <c r="P7271">
        <v>2365</v>
      </c>
      <c r="Q7271" t="s">
        <v>16461</v>
      </c>
      <c r="R7271">
        <v>1936</v>
      </c>
      <c r="S7271">
        <v>2097</v>
      </c>
    </row>
    <row r="7272" spans="1:19" x14ac:dyDescent="0.25">
      <c r="A7272" t="s">
        <v>958</v>
      </c>
      <c r="B7272">
        <v>-1</v>
      </c>
      <c r="C7272" t="s">
        <v>964</v>
      </c>
      <c r="D7272" t="str">
        <f>INDEX(Transcripts[#Data], MATCH(Exons[[#This Row],[Transcript stable ID]], Transcripts[Transcript stable ID], 0), 4)</f>
        <v>NM_032043.2</v>
      </c>
      <c r="E7272" t="s">
        <v>27</v>
      </c>
      <c r="J7272">
        <v>59940882</v>
      </c>
      <c r="K7272">
        <v>59821793</v>
      </c>
      <c r="L7272">
        <v>59821952</v>
      </c>
      <c r="N7272">
        <v>15</v>
      </c>
      <c r="O7272">
        <v>2366</v>
      </c>
      <c r="P7272">
        <v>2525</v>
      </c>
      <c r="Q7272" t="s">
        <v>16462</v>
      </c>
      <c r="R7272">
        <v>2098</v>
      </c>
      <c r="S7272">
        <v>2257</v>
      </c>
    </row>
    <row r="7273" spans="1:19" x14ac:dyDescent="0.25">
      <c r="A7273" t="s">
        <v>958</v>
      </c>
      <c r="B7273">
        <v>-1</v>
      </c>
      <c r="C7273" t="s">
        <v>964</v>
      </c>
      <c r="D7273" t="str">
        <f>INDEX(Transcripts[#Data], MATCH(Exons[[#This Row],[Transcript stable ID]], Transcripts[Transcript stable ID], 0), 4)</f>
        <v>NM_032043.2</v>
      </c>
      <c r="E7273" t="s">
        <v>27</v>
      </c>
      <c r="J7273">
        <v>59940882</v>
      </c>
      <c r="K7273">
        <v>59820374</v>
      </c>
      <c r="L7273">
        <v>59820495</v>
      </c>
      <c r="N7273">
        <v>16</v>
      </c>
      <c r="O7273">
        <v>2526</v>
      </c>
      <c r="P7273">
        <v>2647</v>
      </c>
      <c r="Q7273" t="s">
        <v>16463</v>
      </c>
      <c r="R7273">
        <v>2258</v>
      </c>
      <c r="S7273">
        <v>2379</v>
      </c>
    </row>
    <row r="7274" spans="1:19" x14ac:dyDescent="0.25">
      <c r="A7274" t="s">
        <v>958</v>
      </c>
      <c r="B7274">
        <v>-1</v>
      </c>
      <c r="C7274" t="s">
        <v>964</v>
      </c>
      <c r="D7274" t="str">
        <f>INDEX(Transcripts[#Data], MATCH(Exons[[#This Row],[Transcript stable ID]], Transcripts[Transcript stable ID], 0), 4)</f>
        <v>NM_032043.2</v>
      </c>
      <c r="E7274" t="s">
        <v>27</v>
      </c>
      <c r="J7274">
        <v>59940882</v>
      </c>
      <c r="K7274">
        <v>59793312</v>
      </c>
      <c r="L7274">
        <v>59793424</v>
      </c>
      <c r="N7274">
        <v>17</v>
      </c>
      <c r="O7274">
        <v>2648</v>
      </c>
      <c r="P7274">
        <v>2760</v>
      </c>
      <c r="Q7274" t="s">
        <v>16464</v>
      </c>
      <c r="R7274">
        <v>2380</v>
      </c>
      <c r="S7274">
        <v>2492</v>
      </c>
    </row>
    <row r="7275" spans="1:19" x14ac:dyDescent="0.25">
      <c r="A7275" t="s">
        <v>958</v>
      </c>
      <c r="B7275">
        <v>-1</v>
      </c>
      <c r="C7275" t="s">
        <v>964</v>
      </c>
      <c r="D7275" t="str">
        <f>INDEX(Transcripts[#Data], MATCH(Exons[[#This Row],[Transcript stable ID]], Transcripts[Transcript stable ID], 0), 4)</f>
        <v>NM_032043.2</v>
      </c>
      <c r="E7275" t="s">
        <v>27</v>
      </c>
      <c r="J7275">
        <v>59940882</v>
      </c>
      <c r="K7275">
        <v>59770791</v>
      </c>
      <c r="L7275">
        <v>59770873</v>
      </c>
      <c r="N7275">
        <v>18</v>
      </c>
      <c r="O7275">
        <v>2761</v>
      </c>
      <c r="P7275">
        <v>2843</v>
      </c>
      <c r="Q7275" t="s">
        <v>16465</v>
      </c>
      <c r="R7275">
        <v>2493</v>
      </c>
      <c r="S7275">
        <v>2575</v>
      </c>
    </row>
    <row r="7276" spans="1:19" x14ac:dyDescent="0.25">
      <c r="A7276" t="s">
        <v>958</v>
      </c>
      <c r="B7276">
        <v>-1</v>
      </c>
      <c r="C7276" t="s">
        <v>964</v>
      </c>
      <c r="D7276" t="str">
        <f>INDEX(Transcripts[#Data], MATCH(Exons[[#This Row],[Transcript stable ID]], Transcripts[Transcript stable ID], 0), 4)</f>
        <v>NM_032043.2</v>
      </c>
      <c r="E7276" t="s">
        <v>27</v>
      </c>
      <c r="J7276">
        <v>59940882</v>
      </c>
      <c r="K7276">
        <v>59763197</v>
      </c>
      <c r="L7276">
        <v>59763526</v>
      </c>
      <c r="N7276">
        <v>19</v>
      </c>
      <c r="O7276">
        <v>2844</v>
      </c>
      <c r="P7276">
        <v>3173</v>
      </c>
      <c r="Q7276" t="s">
        <v>16466</v>
      </c>
      <c r="R7276">
        <v>2576</v>
      </c>
      <c r="S7276">
        <v>2905</v>
      </c>
    </row>
    <row r="7277" spans="1:19" x14ac:dyDescent="0.25">
      <c r="A7277" t="s">
        <v>958</v>
      </c>
      <c r="B7277">
        <v>-1</v>
      </c>
      <c r="C7277" t="s">
        <v>964</v>
      </c>
      <c r="D7277" t="str">
        <f>INDEX(Transcripts[#Data], MATCH(Exons[[#This Row],[Transcript stable ID]], Transcripts[Transcript stable ID], 0), 4)</f>
        <v>NM_032043.2</v>
      </c>
      <c r="E7277" t="s">
        <v>27</v>
      </c>
      <c r="H7277">
        <v>59758627</v>
      </c>
      <c r="I7277">
        <v>59760656</v>
      </c>
      <c r="J7277">
        <v>59940882</v>
      </c>
      <c r="K7277">
        <v>59758627</v>
      </c>
      <c r="L7277">
        <v>59761501</v>
      </c>
      <c r="N7277">
        <v>20</v>
      </c>
      <c r="O7277">
        <v>3174</v>
      </c>
      <c r="P7277">
        <v>4018</v>
      </c>
      <c r="Q7277" t="s">
        <v>16467</v>
      </c>
      <c r="R7277">
        <v>2906</v>
      </c>
      <c r="S7277">
        <v>3750</v>
      </c>
    </row>
    <row r="7278" spans="1:19" x14ac:dyDescent="0.25">
      <c r="A7278" t="s">
        <v>5185</v>
      </c>
      <c r="B7278">
        <v>1</v>
      </c>
      <c r="C7278" t="s">
        <v>5194</v>
      </c>
      <c r="D7278">
        <f>INDEX(Transcripts[#Data], MATCH(Exons[[#This Row],[Transcript stable ID]], Transcripts[Transcript stable ID], 0), 4)</f>
        <v>0</v>
      </c>
      <c r="E7278" t="s">
        <v>27</v>
      </c>
      <c r="J7278">
        <v>70338406</v>
      </c>
      <c r="K7278">
        <v>70339223</v>
      </c>
      <c r="L7278">
        <v>70339327</v>
      </c>
      <c r="N7278">
        <v>2</v>
      </c>
      <c r="O7278">
        <v>299</v>
      </c>
      <c r="P7278">
        <v>403</v>
      </c>
      <c r="Q7278" t="s">
        <v>16468</v>
      </c>
      <c r="R7278">
        <v>100</v>
      </c>
      <c r="S7278">
        <v>204</v>
      </c>
    </row>
    <row r="7279" spans="1:19" x14ac:dyDescent="0.25">
      <c r="A7279" t="s">
        <v>5185</v>
      </c>
      <c r="B7279">
        <v>1</v>
      </c>
      <c r="C7279" t="s">
        <v>5194</v>
      </c>
      <c r="D7279">
        <f>INDEX(Transcripts[#Data], MATCH(Exons[[#This Row],[Transcript stable ID]], Transcripts[Transcript stable ID], 0), 4)</f>
        <v>0</v>
      </c>
      <c r="E7279" t="s">
        <v>27</v>
      </c>
      <c r="J7279">
        <v>70338406</v>
      </c>
      <c r="K7279">
        <v>70339536</v>
      </c>
      <c r="L7279">
        <v>70339727</v>
      </c>
      <c r="N7279">
        <v>3</v>
      </c>
      <c r="O7279">
        <v>404</v>
      </c>
      <c r="P7279">
        <v>595</v>
      </c>
      <c r="Q7279" t="s">
        <v>16469</v>
      </c>
      <c r="R7279">
        <v>205</v>
      </c>
      <c r="S7279">
        <v>396</v>
      </c>
    </row>
    <row r="7280" spans="1:19" x14ac:dyDescent="0.25">
      <c r="A7280" t="s">
        <v>5185</v>
      </c>
      <c r="B7280">
        <v>1</v>
      </c>
      <c r="C7280" t="s">
        <v>5194</v>
      </c>
      <c r="D7280">
        <f>INDEX(Transcripts[#Data], MATCH(Exons[[#This Row],[Transcript stable ID]], Transcripts[Transcript stable ID], 0), 4)</f>
        <v>0</v>
      </c>
      <c r="E7280" t="s">
        <v>27</v>
      </c>
      <c r="J7280">
        <v>70338406</v>
      </c>
      <c r="K7280">
        <v>70339864</v>
      </c>
      <c r="L7280">
        <v>70340020</v>
      </c>
      <c r="N7280">
        <v>4</v>
      </c>
      <c r="O7280">
        <v>596</v>
      </c>
      <c r="P7280">
        <v>752</v>
      </c>
      <c r="Q7280" t="s">
        <v>16470</v>
      </c>
      <c r="R7280">
        <v>397</v>
      </c>
      <c r="S7280">
        <v>553</v>
      </c>
    </row>
    <row r="7281" spans="1:19" x14ac:dyDescent="0.25">
      <c r="A7281" t="s">
        <v>5185</v>
      </c>
      <c r="B7281">
        <v>1</v>
      </c>
      <c r="C7281" t="s">
        <v>5194</v>
      </c>
      <c r="D7281">
        <f>INDEX(Transcripts[#Data], MATCH(Exons[[#This Row],[Transcript stable ID]], Transcripts[Transcript stable ID], 0), 4)</f>
        <v>0</v>
      </c>
      <c r="E7281" t="s">
        <v>27</v>
      </c>
      <c r="J7281">
        <v>70338406</v>
      </c>
      <c r="K7281">
        <v>70340821</v>
      </c>
      <c r="L7281">
        <v>70341002</v>
      </c>
      <c r="N7281">
        <v>5</v>
      </c>
      <c r="O7281">
        <v>753</v>
      </c>
      <c r="P7281">
        <v>934</v>
      </c>
      <c r="Q7281" t="s">
        <v>16471</v>
      </c>
      <c r="R7281">
        <v>554</v>
      </c>
      <c r="S7281">
        <v>735</v>
      </c>
    </row>
    <row r="7282" spans="1:19" x14ac:dyDescent="0.25">
      <c r="A7282" t="s">
        <v>5185</v>
      </c>
      <c r="B7282">
        <v>1</v>
      </c>
      <c r="C7282" t="s">
        <v>5194</v>
      </c>
      <c r="D7282">
        <f>INDEX(Transcripts[#Data], MATCH(Exons[[#This Row],[Transcript stable ID]], Transcripts[Transcript stable ID], 0), 4)</f>
        <v>0</v>
      </c>
      <c r="E7282" t="s">
        <v>27</v>
      </c>
      <c r="J7282">
        <v>70338406</v>
      </c>
      <c r="K7282">
        <v>70341177</v>
      </c>
      <c r="L7282">
        <v>70341287</v>
      </c>
      <c r="N7282">
        <v>6</v>
      </c>
      <c r="O7282">
        <v>935</v>
      </c>
      <c r="P7282">
        <v>1045</v>
      </c>
      <c r="Q7282" t="s">
        <v>16472</v>
      </c>
      <c r="R7282">
        <v>736</v>
      </c>
      <c r="S7282">
        <v>846</v>
      </c>
    </row>
    <row r="7283" spans="1:19" x14ac:dyDescent="0.25">
      <c r="A7283" t="s">
        <v>5185</v>
      </c>
      <c r="B7283">
        <v>1</v>
      </c>
      <c r="C7283" t="s">
        <v>5194</v>
      </c>
      <c r="D7283">
        <f>INDEX(Transcripts[#Data], MATCH(Exons[[#This Row],[Transcript stable ID]], Transcripts[Transcript stable ID], 0), 4)</f>
        <v>0</v>
      </c>
      <c r="E7283" t="s">
        <v>27</v>
      </c>
      <c r="J7283">
        <v>70338406</v>
      </c>
      <c r="K7283">
        <v>70341412</v>
      </c>
      <c r="L7283">
        <v>70341666</v>
      </c>
      <c r="N7283">
        <v>7</v>
      </c>
      <c r="O7283">
        <v>1046</v>
      </c>
      <c r="P7283">
        <v>1300</v>
      </c>
      <c r="Q7283" t="s">
        <v>16473</v>
      </c>
      <c r="R7283">
        <v>847</v>
      </c>
      <c r="S7283">
        <v>1101</v>
      </c>
    </row>
    <row r="7284" spans="1:19" x14ac:dyDescent="0.25">
      <c r="A7284" t="s">
        <v>5185</v>
      </c>
      <c r="B7284">
        <v>1</v>
      </c>
      <c r="C7284" t="s">
        <v>5194</v>
      </c>
      <c r="D7284">
        <f>INDEX(Transcripts[#Data], MATCH(Exons[[#This Row],[Transcript stable ID]], Transcripts[Transcript stable ID], 0), 4)</f>
        <v>0</v>
      </c>
      <c r="E7284" t="s">
        <v>27</v>
      </c>
      <c r="J7284">
        <v>70338406</v>
      </c>
      <c r="K7284">
        <v>70342050</v>
      </c>
      <c r="L7284">
        <v>70342196</v>
      </c>
      <c r="N7284">
        <v>8</v>
      </c>
      <c r="O7284">
        <v>1301</v>
      </c>
      <c r="P7284">
        <v>1447</v>
      </c>
      <c r="Q7284" t="s">
        <v>16474</v>
      </c>
      <c r="R7284">
        <v>1102</v>
      </c>
      <c r="S7284">
        <v>1248</v>
      </c>
    </row>
    <row r="7285" spans="1:19" x14ac:dyDescent="0.25">
      <c r="A7285" t="s">
        <v>5185</v>
      </c>
      <c r="B7285">
        <v>1</v>
      </c>
      <c r="C7285" t="s">
        <v>5194</v>
      </c>
      <c r="D7285">
        <f>INDEX(Transcripts[#Data], MATCH(Exons[[#This Row],[Transcript stable ID]], Transcripts[Transcript stable ID], 0), 4)</f>
        <v>0</v>
      </c>
      <c r="E7285" t="s">
        <v>27</v>
      </c>
      <c r="J7285">
        <v>70338406</v>
      </c>
      <c r="K7285">
        <v>70342358</v>
      </c>
      <c r="L7285">
        <v>70342457</v>
      </c>
      <c r="N7285">
        <v>9</v>
      </c>
      <c r="O7285">
        <v>1448</v>
      </c>
      <c r="P7285">
        <v>1547</v>
      </c>
      <c r="Q7285" t="s">
        <v>16475</v>
      </c>
      <c r="R7285">
        <v>1249</v>
      </c>
      <c r="S7285">
        <v>1348</v>
      </c>
    </row>
    <row r="7286" spans="1:19" x14ac:dyDescent="0.25">
      <c r="A7286" t="s">
        <v>5185</v>
      </c>
      <c r="B7286">
        <v>1</v>
      </c>
      <c r="C7286" t="s">
        <v>5194</v>
      </c>
      <c r="D7286">
        <f>INDEX(Transcripts[#Data], MATCH(Exons[[#This Row],[Transcript stable ID]], Transcripts[Transcript stable ID], 0), 4)</f>
        <v>0</v>
      </c>
      <c r="E7286" t="s">
        <v>27</v>
      </c>
      <c r="J7286">
        <v>70338406</v>
      </c>
      <c r="K7286">
        <v>70342588</v>
      </c>
      <c r="L7286">
        <v>70342724</v>
      </c>
      <c r="N7286">
        <v>10</v>
      </c>
      <c r="O7286">
        <v>1548</v>
      </c>
      <c r="P7286">
        <v>1684</v>
      </c>
      <c r="Q7286" t="s">
        <v>16476</v>
      </c>
      <c r="R7286">
        <v>1349</v>
      </c>
      <c r="S7286">
        <v>1485</v>
      </c>
    </row>
    <row r="7287" spans="1:19" x14ac:dyDescent="0.25">
      <c r="A7287" t="s">
        <v>5185</v>
      </c>
      <c r="B7287">
        <v>1</v>
      </c>
      <c r="C7287" t="s">
        <v>5194</v>
      </c>
      <c r="D7287">
        <f>INDEX(Transcripts[#Data], MATCH(Exons[[#This Row],[Transcript stable ID]], Transcripts[Transcript stable ID], 0), 4)</f>
        <v>0</v>
      </c>
      <c r="E7287" t="s">
        <v>27</v>
      </c>
      <c r="J7287">
        <v>70338406</v>
      </c>
      <c r="K7287">
        <v>70342945</v>
      </c>
      <c r="L7287">
        <v>70343076</v>
      </c>
      <c r="N7287">
        <v>11</v>
      </c>
      <c r="O7287">
        <v>1685</v>
      </c>
      <c r="P7287">
        <v>1816</v>
      </c>
      <c r="Q7287" t="s">
        <v>16477</v>
      </c>
      <c r="R7287">
        <v>1486</v>
      </c>
      <c r="S7287">
        <v>1617</v>
      </c>
    </row>
    <row r="7288" spans="1:19" x14ac:dyDescent="0.25">
      <c r="A7288" t="s">
        <v>5185</v>
      </c>
      <c r="B7288">
        <v>1</v>
      </c>
      <c r="C7288" t="s">
        <v>5194</v>
      </c>
      <c r="D7288">
        <f>INDEX(Transcripts[#Data], MATCH(Exons[[#This Row],[Transcript stable ID]], Transcripts[Transcript stable ID], 0), 4)</f>
        <v>0</v>
      </c>
      <c r="E7288" t="s">
        <v>27</v>
      </c>
      <c r="J7288">
        <v>70338406</v>
      </c>
      <c r="K7288">
        <v>70343444</v>
      </c>
      <c r="L7288">
        <v>70343570</v>
      </c>
      <c r="N7288">
        <v>12</v>
      </c>
      <c r="O7288">
        <v>1817</v>
      </c>
      <c r="P7288">
        <v>1943</v>
      </c>
      <c r="Q7288" t="s">
        <v>16478</v>
      </c>
      <c r="R7288">
        <v>1618</v>
      </c>
      <c r="S7288">
        <v>1744</v>
      </c>
    </row>
    <row r="7289" spans="1:19" x14ac:dyDescent="0.25">
      <c r="A7289" t="s">
        <v>5185</v>
      </c>
      <c r="B7289">
        <v>1</v>
      </c>
      <c r="C7289" t="s">
        <v>5194</v>
      </c>
      <c r="D7289">
        <f>INDEX(Transcripts[#Data], MATCH(Exons[[#This Row],[Transcript stable ID]], Transcripts[Transcript stable ID], 0), 4)</f>
        <v>0</v>
      </c>
      <c r="E7289" t="s">
        <v>27</v>
      </c>
      <c r="J7289">
        <v>70338406</v>
      </c>
      <c r="K7289">
        <v>70344009</v>
      </c>
      <c r="L7289">
        <v>70344238</v>
      </c>
      <c r="N7289">
        <v>13</v>
      </c>
      <c r="O7289">
        <v>1944</v>
      </c>
      <c r="P7289">
        <v>2173</v>
      </c>
      <c r="Q7289" t="s">
        <v>16479</v>
      </c>
      <c r="R7289">
        <v>1745</v>
      </c>
      <c r="S7289">
        <v>1974</v>
      </c>
    </row>
    <row r="7290" spans="1:19" x14ac:dyDescent="0.25">
      <c r="A7290" t="s">
        <v>5185</v>
      </c>
      <c r="B7290">
        <v>1</v>
      </c>
      <c r="C7290" t="s">
        <v>5194</v>
      </c>
      <c r="D7290">
        <f>INDEX(Transcripts[#Data], MATCH(Exons[[#This Row],[Transcript stable ID]], Transcripts[Transcript stable ID], 0), 4)</f>
        <v>0</v>
      </c>
      <c r="E7290" t="s">
        <v>27</v>
      </c>
      <c r="J7290">
        <v>70338406</v>
      </c>
      <c r="K7290">
        <v>70344614</v>
      </c>
      <c r="L7290">
        <v>70344694</v>
      </c>
      <c r="N7290">
        <v>14</v>
      </c>
      <c r="O7290">
        <v>2174</v>
      </c>
      <c r="P7290">
        <v>2254</v>
      </c>
      <c r="Q7290" t="s">
        <v>16480</v>
      </c>
      <c r="R7290">
        <v>1975</v>
      </c>
      <c r="S7290">
        <v>2055</v>
      </c>
    </row>
    <row r="7291" spans="1:19" x14ac:dyDescent="0.25">
      <c r="A7291" t="s">
        <v>5185</v>
      </c>
      <c r="B7291">
        <v>1</v>
      </c>
      <c r="C7291" t="s">
        <v>5194</v>
      </c>
      <c r="D7291">
        <f>INDEX(Transcripts[#Data], MATCH(Exons[[#This Row],[Transcript stable ID]], Transcripts[Transcript stable ID], 0), 4)</f>
        <v>0</v>
      </c>
      <c r="E7291" t="s">
        <v>27</v>
      </c>
      <c r="J7291">
        <v>70338406</v>
      </c>
      <c r="K7291">
        <v>70344826</v>
      </c>
      <c r="L7291">
        <v>70344996</v>
      </c>
      <c r="N7291">
        <v>15</v>
      </c>
      <c r="O7291">
        <v>2255</v>
      </c>
      <c r="P7291">
        <v>2425</v>
      </c>
      <c r="Q7291" t="s">
        <v>16481</v>
      </c>
      <c r="R7291">
        <v>2056</v>
      </c>
      <c r="S7291">
        <v>2226</v>
      </c>
    </row>
    <row r="7292" spans="1:19" x14ac:dyDescent="0.25">
      <c r="A7292" t="s">
        <v>5185</v>
      </c>
      <c r="B7292">
        <v>1</v>
      </c>
      <c r="C7292" t="s">
        <v>5194</v>
      </c>
      <c r="D7292">
        <f>INDEX(Transcripts[#Data], MATCH(Exons[[#This Row],[Transcript stable ID]], Transcripts[Transcript stable ID], 0), 4)</f>
        <v>0</v>
      </c>
      <c r="E7292" t="s">
        <v>27</v>
      </c>
      <c r="J7292">
        <v>70338406</v>
      </c>
      <c r="K7292">
        <v>70345201</v>
      </c>
      <c r="L7292">
        <v>70345345</v>
      </c>
      <c r="N7292">
        <v>16</v>
      </c>
      <c r="O7292">
        <v>2426</v>
      </c>
      <c r="P7292">
        <v>2570</v>
      </c>
      <c r="Q7292" t="s">
        <v>16482</v>
      </c>
      <c r="R7292">
        <v>2227</v>
      </c>
      <c r="S7292">
        <v>2371</v>
      </c>
    </row>
    <row r="7293" spans="1:19" x14ac:dyDescent="0.25">
      <c r="A7293" t="s">
        <v>5185</v>
      </c>
      <c r="B7293">
        <v>1</v>
      </c>
      <c r="C7293" t="s">
        <v>5194</v>
      </c>
      <c r="D7293">
        <f>INDEX(Transcripts[#Data], MATCH(Exons[[#This Row],[Transcript stable ID]], Transcripts[Transcript stable ID], 0), 4)</f>
        <v>0</v>
      </c>
      <c r="E7293" t="s">
        <v>27</v>
      </c>
      <c r="J7293">
        <v>70338406</v>
      </c>
      <c r="K7293">
        <v>70345513</v>
      </c>
      <c r="L7293">
        <v>70345563</v>
      </c>
      <c r="N7293">
        <v>17</v>
      </c>
      <c r="O7293">
        <v>2571</v>
      </c>
      <c r="P7293">
        <v>2621</v>
      </c>
      <c r="Q7293" t="s">
        <v>16483</v>
      </c>
      <c r="R7293">
        <v>2372</v>
      </c>
      <c r="S7293">
        <v>2422</v>
      </c>
    </row>
    <row r="7294" spans="1:19" x14ac:dyDescent="0.25">
      <c r="A7294" t="s">
        <v>5185</v>
      </c>
      <c r="B7294">
        <v>1</v>
      </c>
      <c r="C7294" t="s">
        <v>5194</v>
      </c>
      <c r="D7294">
        <f>INDEX(Transcripts[#Data], MATCH(Exons[[#This Row],[Transcript stable ID]], Transcripts[Transcript stable ID], 0), 4)</f>
        <v>0</v>
      </c>
      <c r="E7294" t="s">
        <v>27</v>
      </c>
      <c r="J7294">
        <v>70338406</v>
      </c>
      <c r="K7294">
        <v>70345886</v>
      </c>
      <c r="L7294">
        <v>70346004</v>
      </c>
      <c r="N7294">
        <v>18</v>
      </c>
      <c r="O7294">
        <v>2622</v>
      </c>
      <c r="P7294">
        <v>2740</v>
      </c>
      <c r="Q7294" t="s">
        <v>16484</v>
      </c>
      <c r="R7294">
        <v>2423</v>
      </c>
      <c r="S7294">
        <v>2541</v>
      </c>
    </row>
    <row r="7295" spans="1:19" x14ac:dyDescent="0.25">
      <c r="A7295" t="s">
        <v>5185</v>
      </c>
      <c r="B7295">
        <v>1</v>
      </c>
      <c r="C7295" t="s">
        <v>5194</v>
      </c>
      <c r="D7295">
        <f>INDEX(Transcripts[#Data], MATCH(Exons[[#This Row],[Transcript stable ID]], Transcripts[Transcript stable ID], 0), 4)</f>
        <v>0</v>
      </c>
      <c r="E7295" t="s">
        <v>27</v>
      </c>
      <c r="J7295">
        <v>70338406</v>
      </c>
      <c r="K7295">
        <v>70346191</v>
      </c>
      <c r="L7295">
        <v>70346334</v>
      </c>
      <c r="N7295">
        <v>19</v>
      </c>
      <c r="O7295">
        <v>2741</v>
      </c>
      <c r="P7295">
        <v>2884</v>
      </c>
      <c r="Q7295" t="s">
        <v>16485</v>
      </c>
      <c r="R7295">
        <v>2542</v>
      </c>
      <c r="S7295">
        <v>2685</v>
      </c>
    </row>
    <row r="7296" spans="1:19" x14ac:dyDescent="0.25">
      <c r="A7296" t="s">
        <v>5185</v>
      </c>
      <c r="B7296">
        <v>1</v>
      </c>
      <c r="C7296" t="s">
        <v>5194</v>
      </c>
      <c r="D7296">
        <f>INDEX(Transcripts[#Data], MATCH(Exons[[#This Row],[Transcript stable ID]], Transcripts[Transcript stable ID], 0), 4)</f>
        <v>0</v>
      </c>
      <c r="E7296" t="s">
        <v>27</v>
      </c>
      <c r="J7296">
        <v>70338406</v>
      </c>
      <c r="K7296">
        <v>70346819</v>
      </c>
      <c r="L7296">
        <v>70346982</v>
      </c>
      <c r="N7296">
        <v>20</v>
      </c>
      <c r="O7296">
        <v>2885</v>
      </c>
      <c r="P7296">
        <v>3048</v>
      </c>
      <c r="Q7296" t="s">
        <v>16486</v>
      </c>
      <c r="R7296">
        <v>2686</v>
      </c>
      <c r="S7296">
        <v>2849</v>
      </c>
    </row>
    <row r="7297" spans="1:19" x14ac:dyDescent="0.25">
      <c r="A7297" t="s">
        <v>5185</v>
      </c>
      <c r="B7297">
        <v>1</v>
      </c>
      <c r="C7297" t="s">
        <v>5194</v>
      </c>
      <c r="D7297">
        <f>INDEX(Transcripts[#Data], MATCH(Exons[[#This Row],[Transcript stable ID]], Transcripts[Transcript stable ID], 0), 4)</f>
        <v>0</v>
      </c>
      <c r="E7297" t="s">
        <v>27</v>
      </c>
      <c r="J7297">
        <v>70338406</v>
      </c>
      <c r="K7297">
        <v>70347186</v>
      </c>
      <c r="L7297">
        <v>70347317</v>
      </c>
      <c r="N7297">
        <v>21</v>
      </c>
      <c r="O7297">
        <v>3049</v>
      </c>
      <c r="P7297">
        <v>3180</v>
      </c>
      <c r="Q7297" t="s">
        <v>16487</v>
      </c>
      <c r="R7297">
        <v>2850</v>
      </c>
      <c r="S7297">
        <v>2981</v>
      </c>
    </row>
    <row r="7298" spans="1:19" x14ac:dyDescent="0.25">
      <c r="A7298" t="s">
        <v>5185</v>
      </c>
      <c r="B7298">
        <v>1</v>
      </c>
      <c r="C7298" t="s">
        <v>5194</v>
      </c>
      <c r="D7298">
        <f>INDEX(Transcripts[#Data], MATCH(Exons[[#This Row],[Transcript stable ID]], Transcripts[Transcript stable ID], 0), 4)</f>
        <v>0</v>
      </c>
      <c r="E7298" t="s">
        <v>27</v>
      </c>
      <c r="J7298">
        <v>70338406</v>
      </c>
      <c r="K7298">
        <v>70347743</v>
      </c>
      <c r="L7298">
        <v>70347970</v>
      </c>
      <c r="N7298">
        <v>22</v>
      </c>
      <c r="O7298">
        <v>3181</v>
      </c>
      <c r="P7298">
        <v>3408</v>
      </c>
      <c r="Q7298" t="s">
        <v>16488</v>
      </c>
      <c r="R7298">
        <v>2982</v>
      </c>
      <c r="S7298">
        <v>3209</v>
      </c>
    </row>
    <row r="7299" spans="1:19" x14ac:dyDescent="0.25">
      <c r="A7299" t="s">
        <v>5185</v>
      </c>
      <c r="B7299">
        <v>1</v>
      </c>
      <c r="C7299" t="s">
        <v>5194</v>
      </c>
      <c r="D7299">
        <f>INDEX(Transcripts[#Data], MATCH(Exons[[#This Row],[Transcript stable ID]], Transcripts[Transcript stable ID], 0), 4)</f>
        <v>0</v>
      </c>
      <c r="E7299" t="s">
        <v>27</v>
      </c>
      <c r="J7299">
        <v>70338406</v>
      </c>
      <c r="K7299">
        <v>70348146</v>
      </c>
      <c r="L7299">
        <v>70348290</v>
      </c>
      <c r="N7299">
        <v>23</v>
      </c>
      <c r="O7299">
        <v>3409</v>
      </c>
      <c r="P7299">
        <v>3553</v>
      </c>
      <c r="Q7299" t="s">
        <v>16489</v>
      </c>
      <c r="R7299">
        <v>3210</v>
      </c>
      <c r="S7299">
        <v>3354</v>
      </c>
    </row>
    <row r="7300" spans="1:19" x14ac:dyDescent="0.25">
      <c r="A7300" t="s">
        <v>5185</v>
      </c>
      <c r="B7300">
        <v>1</v>
      </c>
      <c r="C7300" t="s">
        <v>5194</v>
      </c>
      <c r="D7300">
        <f>INDEX(Transcripts[#Data], MATCH(Exons[[#This Row],[Transcript stable ID]], Transcripts[Transcript stable ID], 0), 4)</f>
        <v>0</v>
      </c>
      <c r="E7300" t="s">
        <v>27</v>
      </c>
      <c r="J7300">
        <v>70338406</v>
      </c>
      <c r="K7300">
        <v>70348448</v>
      </c>
      <c r="L7300">
        <v>70348568</v>
      </c>
      <c r="N7300">
        <v>24</v>
      </c>
      <c r="O7300">
        <v>3554</v>
      </c>
      <c r="P7300">
        <v>3674</v>
      </c>
      <c r="Q7300" t="s">
        <v>16490</v>
      </c>
      <c r="R7300">
        <v>3355</v>
      </c>
      <c r="S7300">
        <v>3475</v>
      </c>
    </row>
    <row r="7301" spans="1:19" x14ac:dyDescent="0.25">
      <c r="A7301" t="s">
        <v>5185</v>
      </c>
      <c r="B7301">
        <v>1</v>
      </c>
      <c r="C7301" t="s">
        <v>5194</v>
      </c>
      <c r="D7301">
        <f>INDEX(Transcripts[#Data], MATCH(Exons[[#This Row],[Transcript stable ID]], Transcripts[Transcript stable ID], 0), 4)</f>
        <v>0</v>
      </c>
      <c r="E7301" t="s">
        <v>27</v>
      </c>
      <c r="J7301">
        <v>70338406</v>
      </c>
      <c r="K7301">
        <v>70348964</v>
      </c>
      <c r="L7301">
        <v>70349065</v>
      </c>
      <c r="N7301">
        <v>25</v>
      </c>
      <c r="O7301">
        <v>3675</v>
      </c>
      <c r="P7301">
        <v>3776</v>
      </c>
      <c r="Q7301" t="s">
        <v>16491</v>
      </c>
      <c r="R7301">
        <v>3476</v>
      </c>
      <c r="S7301">
        <v>3577</v>
      </c>
    </row>
    <row r="7302" spans="1:19" x14ac:dyDescent="0.25">
      <c r="A7302" t="s">
        <v>5185</v>
      </c>
      <c r="B7302">
        <v>1</v>
      </c>
      <c r="C7302" t="s">
        <v>5194</v>
      </c>
      <c r="D7302">
        <f>INDEX(Transcripts[#Data], MATCH(Exons[[#This Row],[Transcript stable ID]], Transcripts[Transcript stable ID], 0), 4)</f>
        <v>0</v>
      </c>
      <c r="E7302" t="s">
        <v>27</v>
      </c>
      <c r="J7302">
        <v>70338406</v>
      </c>
      <c r="K7302">
        <v>70349166</v>
      </c>
      <c r="L7302">
        <v>70349279</v>
      </c>
      <c r="N7302">
        <v>26</v>
      </c>
      <c r="O7302">
        <v>3777</v>
      </c>
      <c r="P7302">
        <v>3890</v>
      </c>
      <c r="Q7302" t="s">
        <v>16492</v>
      </c>
      <c r="R7302">
        <v>3578</v>
      </c>
      <c r="S7302">
        <v>3691</v>
      </c>
    </row>
    <row r="7303" spans="1:19" x14ac:dyDescent="0.25">
      <c r="A7303" t="s">
        <v>5185</v>
      </c>
      <c r="B7303">
        <v>1</v>
      </c>
      <c r="C7303" t="s">
        <v>5194</v>
      </c>
      <c r="D7303">
        <f>INDEX(Transcripts[#Data], MATCH(Exons[[#This Row],[Transcript stable ID]], Transcripts[Transcript stable ID], 0), 4)</f>
        <v>0</v>
      </c>
      <c r="E7303" t="s">
        <v>27</v>
      </c>
      <c r="J7303">
        <v>70338406</v>
      </c>
      <c r="K7303">
        <v>70349530</v>
      </c>
      <c r="L7303">
        <v>70349705</v>
      </c>
      <c r="N7303">
        <v>27</v>
      </c>
      <c r="O7303">
        <v>3891</v>
      </c>
      <c r="P7303">
        <v>4066</v>
      </c>
      <c r="Q7303" t="s">
        <v>16493</v>
      </c>
      <c r="R7303">
        <v>3692</v>
      </c>
      <c r="S7303">
        <v>3867</v>
      </c>
    </row>
    <row r="7304" spans="1:19" x14ac:dyDescent="0.25">
      <c r="A7304" t="s">
        <v>5185</v>
      </c>
      <c r="B7304">
        <v>1</v>
      </c>
      <c r="C7304" t="s">
        <v>5194</v>
      </c>
      <c r="D7304">
        <f>INDEX(Transcripts[#Data], MATCH(Exons[[#This Row],[Transcript stable ID]], Transcripts[Transcript stable ID], 0), 4)</f>
        <v>0</v>
      </c>
      <c r="E7304" t="s">
        <v>27</v>
      </c>
      <c r="J7304">
        <v>70338406</v>
      </c>
      <c r="K7304">
        <v>70349885</v>
      </c>
      <c r="L7304">
        <v>70350064</v>
      </c>
      <c r="N7304">
        <v>28</v>
      </c>
      <c r="O7304">
        <v>4067</v>
      </c>
      <c r="P7304">
        <v>4246</v>
      </c>
      <c r="Q7304" t="s">
        <v>16494</v>
      </c>
      <c r="R7304">
        <v>3868</v>
      </c>
      <c r="S7304">
        <v>4047</v>
      </c>
    </row>
    <row r="7305" spans="1:19" x14ac:dyDescent="0.25">
      <c r="A7305" t="s">
        <v>5185</v>
      </c>
      <c r="B7305">
        <v>1</v>
      </c>
      <c r="C7305" t="s">
        <v>5194</v>
      </c>
      <c r="D7305">
        <f>INDEX(Transcripts[#Data], MATCH(Exons[[#This Row],[Transcript stable ID]], Transcripts[Transcript stable ID], 0), 4)</f>
        <v>0</v>
      </c>
      <c r="E7305" t="s">
        <v>27</v>
      </c>
      <c r="J7305">
        <v>70338406</v>
      </c>
      <c r="K7305">
        <v>70351400</v>
      </c>
      <c r="L7305">
        <v>70351471</v>
      </c>
      <c r="N7305">
        <v>29</v>
      </c>
      <c r="O7305">
        <v>4247</v>
      </c>
      <c r="P7305">
        <v>4318</v>
      </c>
      <c r="Q7305" t="s">
        <v>16495</v>
      </c>
      <c r="R7305">
        <v>4048</v>
      </c>
      <c r="S7305">
        <v>4119</v>
      </c>
    </row>
    <row r="7306" spans="1:19" x14ac:dyDescent="0.25">
      <c r="A7306" t="s">
        <v>5185</v>
      </c>
      <c r="B7306">
        <v>1</v>
      </c>
      <c r="C7306" t="s">
        <v>5194</v>
      </c>
      <c r="D7306">
        <f>INDEX(Transcripts[#Data], MATCH(Exons[[#This Row],[Transcript stable ID]], Transcripts[Transcript stable ID], 0), 4)</f>
        <v>0</v>
      </c>
      <c r="E7306" t="s">
        <v>27</v>
      </c>
      <c r="J7306">
        <v>70338406</v>
      </c>
      <c r="K7306">
        <v>70351923</v>
      </c>
      <c r="L7306">
        <v>70352056</v>
      </c>
      <c r="N7306">
        <v>30</v>
      </c>
      <c r="O7306">
        <v>4319</v>
      </c>
      <c r="P7306">
        <v>4452</v>
      </c>
      <c r="Q7306" t="s">
        <v>16496</v>
      </c>
      <c r="R7306">
        <v>4120</v>
      </c>
      <c r="S7306">
        <v>4253</v>
      </c>
    </row>
    <row r="7307" spans="1:19" x14ac:dyDescent="0.25">
      <c r="A7307" t="s">
        <v>5185</v>
      </c>
      <c r="B7307">
        <v>1</v>
      </c>
      <c r="C7307" t="s">
        <v>5194</v>
      </c>
      <c r="D7307">
        <f>INDEX(Transcripts[#Data], MATCH(Exons[[#This Row],[Transcript stable ID]], Transcripts[Transcript stable ID], 0), 4)</f>
        <v>0</v>
      </c>
      <c r="E7307" t="s">
        <v>27</v>
      </c>
      <c r="J7307">
        <v>70338406</v>
      </c>
      <c r="K7307">
        <v>70352227</v>
      </c>
      <c r="L7307">
        <v>70352388</v>
      </c>
      <c r="N7307">
        <v>31</v>
      </c>
      <c r="O7307">
        <v>4453</v>
      </c>
      <c r="P7307">
        <v>4614</v>
      </c>
      <c r="Q7307" t="s">
        <v>16497</v>
      </c>
      <c r="R7307">
        <v>4254</v>
      </c>
      <c r="S7307">
        <v>4415</v>
      </c>
    </row>
    <row r="7308" spans="1:19" x14ac:dyDescent="0.25">
      <c r="A7308" t="s">
        <v>5185</v>
      </c>
      <c r="B7308">
        <v>1</v>
      </c>
      <c r="C7308" t="s">
        <v>5194</v>
      </c>
      <c r="D7308">
        <f>INDEX(Transcripts[#Data], MATCH(Exons[[#This Row],[Transcript stable ID]], Transcripts[Transcript stable ID], 0), 4)</f>
        <v>0</v>
      </c>
      <c r="E7308" t="s">
        <v>27</v>
      </c>
      <c r="J7308">
        <v>70338406</v>
      </c>
      <c r="K7308">
        <v>70352695</v>
      </c>
      <c r="L7308">
        <v>70352806</v>
      </c>
      <c r="N7308">
        <v>32</v>
      </c>
      <c r="O7308">
        <v>4615</v>
      </c>
      <c r="P7308">
        <v>4726</v>
      </c>
      <c r="Q7308" t="s">
        <v>16498</v>
      </c>
      <c r="R7308">
        <v>4416</v>
      </c>
      <c r="S7308">
        <v>4527</v>
      </c>
    </row>
    <row r="7309" spans="1:19" x14ac:dyDescent="0.25">
      <c r="A7309" t="s">
        <v>5185</v>
      </c>
      <c r="B7309">
        <v>1</v>
      </c>
      <c r="C7309" t="s">
        <v>5194</v>
      </c>
      <c r="D7309">
        <f>INDEX(Transcripts[#Data], MATCH(Exons[[#This Row],[Transcript stable ID]], Transcripts[Transcript stable ID], 0), 4)</f>
        <v>0</v>
      </c>
      <c r="E7309" t="s">
        <v>27</v>
      </c>
      <c r="J7309">
        <v>70338406</v>
      </c>
      <c r="K7309">
        <v>70352973</v>
      </c>
      <c r="L7309">
        <v>70353062</v>
      </c>
      <c r="N7309">
        <v>33</v>
      </c>
      <c r="O7309">
        <v>4727</v>
      </c>
      <c r="P7309">
        <v>4816</v>
      </c>
      <c r="Q7309" t="s">
        <v>16499</v>
      </c>
      <c r="R7309">
        <v>4528</v>
      </c>
      <c r="S7309">
        <v>4617</v>
      </c>
    </row>
    <row r="7310" spans="1:19" x14ac:dyDescent="0.25">
      <c r="A7310" t="s">
        <v>5185</v>
      </c>
      <c r="B7310">
        <v>1</v>
      </c>
      <c r="C7310" t="s">
        <v>5194</v>
      </c>
      <c r="D7310">
        <f>INDEX(Transcripts[#Data], MATCH(Exons[[#This Row],[Transcript stable ID]], Transcripts[Transcript stable ID], 0), 4)</f>
        <v>0</v>
      </c>
      <c r="E7310" t="s">
        <v>27</v>
      </c>
      <c r="J7310">
        <v>70338406</v>
      </c>
      <c r="K7310">
        <v>70354207</v>
      </c>
      <c r="L7310">
        <v>70354316</v>
      </c>
      <c r="N7310">
        <v>34</v>
      </c>
      <c r="O7310">
        <v>4817</v>
      </c>
      <c r="P7310">
        <v>4926</v>
      </c>
      <c r="Q7310" t="s">
        <v>16500</v>
      </c>
      <c r="R7310">
        <v>4618</v>
      </c>
      <c r="S7310">
        <v>4727</v>
      </c>
    </row>
    <row r="7311" spans="1:19" x14ac:dyDescent="0.25">
      <c r="A7311" t="s">
        <v>5185</v>
      </c>
      <c r="B7311">
        <v>1</v>
      </c>
      <c r="C7311" t="s">
        <v>5194</v>
      </c>
      <c r="D7311">
        <f>INDEX(Transcripts[#Data], MATCH(Exons[[#This Row],[Transcript stable ID]], Transcripts[Transcript stable ID], 0), 4)</f>
        <v>0</v>
      </c>
      <c r="E7311" t="s">
        <v>27</v>
      </c>
      <c r="J7311">
        <v>70338406</v>
      </c>
      <c r="K7311">
        <v>70354563</v>
      </c>
      <c r="L7311">
        <v>70354698</v>
      </c>
      <c r="N7311">
        <v>35</v>
      </c>
      <c r="O7311">
        <v>4927</v>
      </c>
      <c r="P7311">
        <v>5062</v>
      </c>
      <c r="Q7311" t="s">
        <v>16501</v>
      </c>
      <c r="R7311">
        <v>4728</v>
      </c>
      <c r="S7311">
        <v>4863</v>
      </c>
    </row>
    <row r="7312" spans="1:19" x14ac:dyDescent="0.25">
      <c r="A7312" t="s">
        <v>5185</v>
      </c>
      <c r="B7312">
        <v>1</v>
      </c>
      <c r="C7312" t="s">
        <v>5194</v>
      </c>
      <c r="D7312">
        <f>INDEX(Transcripts[#Data], MATCH(Exons[[#This Row],[Transcript stable ID]], Transcripts[Transcript stable ID], 0), 4)</f>
        <v>0</v>
      </c>
      <c r="E7312" t="s">
        <v>27</v>
      </c>
      <c r="J7312">
        <v>70338406</v>
      </c>
      <c r="K7312">
        <v>70354942</v>
      </c>
      <c r="L7312">
        <v>70355103</v>
      </c>
      <c r="N7312">
        <v>36</v>
      </c>
      <c r="O7312">
        <v>5063</v>
      </c>
      <c r="P7312">
        <v>5224</v>
      </c>
      <c r="Q7312" t="s">
        <v>16502</v>
      </c>
      <c r="R7312">
        <v>4864</v>
      </c>
      <c r="S7312">
        <v>5025</v>
      </c>
    </row>
    <row r="7313" spans="1:19" x14ac:dyDescent="0.25">
      <c r="A7313" t="s">
        <v>5185</v>
      </c>
      <c r="B7313">
        <v>1</v>
      </c>
      <c r="C7313" t="s">
        <v>5194</v>
      </c>
      <c r="D7313">
        <f>INDEX(Transcripts[#Data], MATCH(Exons[[#This Row],[Transcript stable ID]], Transcripts[Transcript stable ID], 0), 4)</f>
        <v>0</v>
      </c>
      <c r="E7313" t="s">
        <v>27</v>
      </c>
      <c r="J7313">
        <v>70338406</v>
      </c>
      <c r="K7313">
        <v>70356131</v>
      </c>
      <c r="L7313">
        <v>70356505</v>
      </c>
      <c r="N7313">
        <v>37</v>
      </c>
      <c r="O7313">
        <v>5225</v>
      </c>
      <c r="P7313">
        <v>5599</v>
      </c>
      <c r="Q7313" t="s">
        <v>16503</v>
      </c>
      <c r="R7313">
        <v>5026</v>
      </c>
      <c r="S7313">
        <v>5400</v>
      </c>
    </row>
    <row r="7314" spans="1:19" x14ac:dyDescent="0.25">
      <c r="A7314" t="s">
        <v>5185</v>
      </c>
      <c r="B7314">
        <v>1</v>
      </c>
      <c r="C7314" t="s">
        <v>5194</v>
      </c>
      <c r="D7314">
        <f>INDEX(Transcripts[#Data], MATCH(Exons[[#This Row],[Transcript stable ID]], Transcripts[Transcript stable ID], 0), 4)</f>
        <v>0</v>
      </c>
      <c r="E7314" t="s">
        <v>27</v>
      </c>
      <c r="J7314">
        <v>70338406</v>
      </c>
      <c r="K7314">
        <v>70356729</v>
      </c>
      <c r="L7314">
        <v>70356879</v>
      </c>
      <c r="N7314">
        <v>38</v>
      </c>
      <c r="O7314">
        <v>5600</v>
      </c>
      <c r="P7314">
        <v>5750</v>
      </c>
      <c r="Q7314" t="s">
        <v>16504</v>
      </c>
      <c r="R7314">
        <v>5401</v>
      </c>
      <c r="S7314">
        <v>5551</v>
      </c>
    </row>
    <row r="7315" spans="1:19" x14ac:dyDescent="0.25">
      <c r="A7315" t="s">
        <v>5185</v>
      </c>
      <c r="B7315">
        <v>1</v>
      </c>
      <c r="C7315" t="s">
        <v>5194</v>
      </c>
      <c r="D7315">
        <f>INDEX(Transcripts[#Data], MATCH(Exons[[#This Row],[Transcript stable ID]], Transcripts[Transcript stable ID], 0), 4)</f>
        <v>0</v>
      </c>
      <c r="E7315" t="s">
        <v>27</v>
      </c>
      <c r="J7315">
        <v>70338406</v>
      </c>
      <c r="K7315">
        <v>70357576</v>
      </c>
      <c r="L7315">
        <v>70357793</v>
      </c>
      <c r="N7315">
        <v>41</v>
      </c>
      <c r="O7315">
        <v>6035</v>
      </c>
      <c r="P7315">
        <v>6252</v>
      </c>
      <c r="Q7315" t="s">
        <v>16505</v>
      </c>
      <c r="R7315">
        <v>5836</v>
      </c>
      <c r="S7315">
        <v>6053</v>
      </c>
    </row>
    <row r="7316" spans="1:19" x14ac:dyDescent="0.25">
      <c r="A7316" t="s">
        <v>5185</v>
      </c>
      <c r="B7316">
        <v>1</v>
      </c>
      <c r="C7316" t="s">
        <v>5194</v>
      </c>
      <c r="D7316">
        <f>INDEX(Transcripts[#Data], MATCH(Exons[[#This Row],[Transcript stable ID]], Transcripts[Transcript stable ID], 0), 4)</f>
        <v>0</v>
      </c>
      <c r="E7316" t="s">
        <v>27</v>
      </c>
      <c r="J7316">
        <v>70338406</v>
      </c>
      <c r="K7316">
        <v>70360485</v>
      </c>
      <c r="L7316">
        <v>70360707</v>
      </c>
      <c r="N7316">
        <v>42</v>
      </c>
      <c r="O7316">
        <v>6253</v>
      </c>
      <c r="P7316">
        <v>6475</v>
      </c>
      <c r="Q7316" t="s">
        <v>16506</v>
      </c>
      <c r="R7316">
        <v>6054</v>
      </c>
      <c r="S7316">
        <v>6276</v>
      </c>
    </row>
    <row r="7317" spans="1:19" x14ac:dyDescent="0.25">
      <c r="A7317" t="s">
        <v>5185</v>
      </c>
      <c r="B7317">
        <v>1</v>
      </c>
      <c r="C7317" t="s">
        <v>5194</v>
      </c>
      <c r="D7317">
        <f>INDEX(Transcripts[#Data], MATCH(Exons[[#This Row],[Transcript stable ID]], Transcripts[Transcript stable ID], 0), 4)</f>
        <v>0</v>
      </c>
      <c r="E7317" t="s">
        <v>27</v>
      </c>
      <c r="J7317">
        <v>70338406</v>
      </c>
      <c r="K7317">
        <v>70361080</v>
      </c>
      <c r="L7317">
        <v>70361220</v>
      </c>
      <c r="N7317">
        <v>43</v>
      </c>
      <c r="O7317">
        <v>6476</v>
      </c>
      <c r="P7317">
        <v>6616</v>
      </c>
      <c r="Q7317" t="s">
        <v>16507</v>
      </c>
      <c r="R7317">
        <v>6277</v>
      </c>
      <c r="S7317">
        <v>6417</v>
      </c>
    </row>
    <row r="7318" spans="1:19" x14ac:dyDescent="0.25">
      <c r="A7318" t="s">
        <v>5185</v>
      </c>
      <c r="B7318">
        <v>1</v>
      </c>
      <c r="C7318" t="s">
        <v>5194</v>
      </c>
      <c r="D7318">
        <f>INDEX(Transcripts[#Data], MATCH(Exons[[#This Row],[Transcript stable ID]], Transcripts[Transcript stable ID], 0), 4)</f>
        <v>0</v>
      </c>
      <c r="E7318" t="s">
        <v>27</v>
      </c>
      <c r="J7318">
        <v>70338406</v>
      </c>
      <c r="K7318">
        <v>70361733</v>
      </c>
      <c r="L7318">
        <v>70361814</v>
      </c>
      <c r="N7318">
        <v>44</v>
      </c>
      <c r="O7318">
        <v>6617</v>
      </c>
      <c r="P7318">
        <v>6698</v>
      </c>
      <c r="Q7318" t="s">
        <v>16508</v>
      </c>
      <c r="R7318">
        <v>6418</v>
      </c>
      <c r="S7318">
        <v>6499</v>
      </c>
    </row>
    <row r="7319" spans="1:19" x14ac:dyDescent="0.25">
      <c r="A7319" t="s">
        <v>5185</v>
      </c>
      <c r="B7319">
        <v>1</v>
      </c>
      <c r="C7319" t="s">
        <v>5194</v>
      </c>
      <c r="D7319">
        <f>INDEX(Transcripts[#Data], MATCH(Exons[[#This Row],[Transcript stable ID]], Transcripts[Transcript stable ID], 0), 4)</f>
        <v>0</v>
      </c>
      <c r="E7319" t="s">
        <v>27</v>
      </c>
      <c r="J7319">
        <v>70338406</v>
      </c>
      <c r="K7319">
        <v>70357408</v>
      </c>
      <c r="L7319">
        <v>70357485</v>
      </c>
      <c r="N7319">
        <v>40</v>
      </c>
      <c r="O7319">
        <v>5957</v>
      </c>
      <c r="P7319">
        <v>6034</v>
      </c>
      <c r="Q7319" t="s">
        <v>16509</v>
      </c>
      <c r="R7319">
        <v>5758</v>
      </c>
      <c r="S7319">
        <v>5835</v>
      </c>
    </row>
    <row r="7320" spans="1:19" x14ac:dyDescent="0.25">
      <c r="A7320" t="s">
        <v>5185</v>
      </c>
      <c r="B7320">
        <v>1</v>
      </c>
      <c r="C7320" t="s">
        <v>5194</v>
      </c>
      <c r="D7320">
        <f>INDEX(Transcripts[#Data], MATCH(Exons[[#This Row],[Transcript stable ID]], Transcripts[Transcript stable ID], 0), 4)</f>
        <v>0</v>
      </c>
      <c r="E7320" t="s">
        <v>27</v>
      </c>
      <c r="F7320">
        <v>70338406</v>
      </c>
      <c r="G7320">
        <v>70338604</v>
      </c>
      <c r="J7320">
        <v>70338406</v>
      </c>
      <c r="K7320">
        <v>70338406</v>
      </c>
      <c r="L7320">
        <v>70338703</v>
      </c>
      <c r="N7320">
        <v>1</v>
      </c>
      <c r="O7320">
        <v>200</v>
      </c>
      <c r="P7320">
        <v>298</v>
      </c>
      <c r="Q7320" t="s">
        <v>16510</v>
      </c>
      <c r="R7320">
        <v>1</v>
      </c>
      <c r="S7320">
        <v>99</v>
      </c>
    </row>
    <row r="7321" spans="1:19" x14ac:dyDescent="0.25">
      <c r="A7321" t="s">
        <v>5185</v>
      </c>
      <c r="B7321">
        <v>1</v>
      </c>
      <c r="C7321" t="s">
        <v>5194</v>
      </c>
      <c r="D7321">
        <f>INDEX(Transcripts[#Data], MATCH(Exons[[#This Row],[Transcript stable ID]], Transcripts[Transcript stable ID], 0), 4)</f>
        <v>0</v>
      </c>
      <c r="E7321" t="s">
        <v>27</v>
      </c>
      <c r="J7321">
        <v>70338406</v>
      </c>
      <c r="K7321">
        <v>70357037</v>
      </c>
      <c r="L7321">
        <v>70357242</v>
      </c>
      <c r="N7321">
        <v>39</v>
      </c>
      <c r="O7321">
        <v>5751</v>
      </c>
      <c r="P7321">
        <v>5956</v>
      </c>
      <c r="Q7321" t="s">
        <v>16511</v>
      </c>
      <c r="R7321">
        <v>5552</v>
      </c>
      <c r="S7321">
        <v>5757</v>
      </c>
    </row>
    <row r="7322" spans="1:19" x14ac:dyDescent="0.25">
      <c r="A7322" t="s">
        <v>5185</v>
      </c>
      <c r="B7322">
        <v>1</v>
      </c>
      <c r="C7322" t="s">
        <v>5194</v>
      </c>
      <c r="D7322">
        <f>INDEX(Transcripts[#Data], MATCH(Exons[[#This Row],[Transcript stable ID]], Transcripts[Transcript stable ID], 0), 4)</f>
        <v>0</v>
      </c>
      <c r="E7322" t="s">
        <v>27</v>
      </c>
      <c r="H7322">
        <v>70362069</v>
      </c>
      <c r="I7322">
        <v>70362303</v>
      </c>
      <c r="J7322">
        <v>70338406</v>
      </c>
      <c r="K7322">
        <v>70362025</v>
      </c>
      <c r="L7322">
        <v>70362303</v>
      </c>
      <c r="N7322">
        <v>45</v>
      </c>
      <c r="O7322">
        <v>6699</v>
      </c>
      <c r="P7322">
        <v>6742</v>
      </c>
      <c r="Q7322" t="s">
        <v>16512</v>
      </c>
      <c r="R7322">
        <v>6500</v>
      </c>
      <c r="S7322">
        <v>6543</v>
      </c>
    </row>
    <row r="7323" spans="1:19" x14ac:dyDescent="0.25">
      <c r="A7323" t="s">
        <v>4639</v>
      </c>
      <c r="B7323">
        <v>-1</v>
      </c>
      <c r="C7323" t="s">
        <v>4640</v>
      </c>
      <c r="D7323" t="str">
        <f>INDEX(Transcripts[#Data], MATCH(Exons[[#This Row],[Transcript stable ID]], Transcripts[Transcript stable ID], 0), 4)</f>
        <v>NM_002253.3</v>
      </c>
      <c r="E7323" t="s">
        <v>27</v>
      </c>
      <c r="F7323">
        <v>55991461</v>
      </c>
      <c r="G7323">
        <v>55991756</v>
      </c>
      <c r="J7323">
        <v>55991756</v>
      </c>
      <c r="K7323">
        <v>55991394</v>
      </c>
      <c r="L7323">
        <v>55991756</v>
      </c>
      <c r="N7323">
        <v>1</v>
      </c>
      <c r="O7323">
        <v>297</v>
      </c>
      <c r="P7323">
        <v>363</v>
      </c>
      <c r="Q7323" t="s">
        <v>16513</v>
      </c>
      <c r="R7323">
        <v>1</v>
      </c>
      <c r="S7323">
        <v>67</v>
      </c>
    </row>
    <row r="7324" spans="1:19" x14ac:dyDescent="0.25">
      <c r="A7324" t="s">
        <v>4639</v>
      </c>
      <c r="B7324">
        <v>-1</v>
      </c>
      <c r="C7324" t="s">
        <v>4640</v>
      </c>
      <c r="D7324" t="str">
        <f>INDEX(Transcripts[#Data], MATCH(Exons[[#This Row],[Transcript stable ID]], Transcripts[Transcript stable ID], 0), 4)</f>
        <v>NM_002253.3</v>
      </c>
      <c r="E7324" t="s">
        <v>27</v>
      </c>
      <c r="J7324">
        <v>55991756</v>
      </c>
      <c r="K7324">
        <v>55987264</v>
      </c>
      <c r="L7324">
        <v>55987357</v>
      </c>
      <c r="N7324">
        <v>2</v>
      </c>
      <c r="O7324">
        <v>364</v>
      </c>
      <c r="P7324">
        <v>457</v>
      </c>
      <c r="Q7324" t="s">
        <v>16514</v>
      </c>
      <c r="R7324">
        <v>68</v>
      </c>
      <c r="S7324">
        <v>161</v>
      </c>
    </row>
    <row r="7325" spans="1:19" x14ac:dyDescent="0.25">
      <c r="A7325" t="s">
        <v>4639</v>
      </c>
      <c r="B7325">
        <v>-1</v>
      </c>
      <c r="C7325" t="s">
        <v>4640</v>
      </c>
      <c r="D7325" t="str">
        <f>INDEX(Transcripts[#Data], MATCH(Exons[[#This Row],[Transcript stable ID]], Transcripts[Transcript stable ID], 0), 4)</f>
        <v>NM_002253.3</v>
      </c>
      <c r="E7325" t="s">
        <v>27</v>
      </c>
      <c r="J7325">
        <v>55991756</v>
      </c>
      <c r="K7325">
        <v>55984771</v>
      </c>
      <c r="L7325">
        <v>55984967</v>
      </c>
      <c r="N7325">
        <v>3</v>
      </c>
      <c r="O7325">
        <v>458</v>
      </c>
      <c r="P7325">
        <v>654</v>
      </c>
      <c r="Q7325" t="s">
        <v>16515</v>
      </c>
      <c r="R7325">
        <v>162</v>
      </c>
      <c r="S7325">
        <v>358</v>
      </c>
    </row>
    <row r="7326" spans="1:19" x14ac:dyDescent="0.25">
      <c r="A7326" t="s">
        <v>4639</v>
      </c>
      <c r="B7326">
        <v>-1</v>
      </c>
      <c r="C7326" t="s">
        <v>4640</v>
      </c>
      <c r="D7326" t="str">
        <f>INDEX(Transcripts[#Data], MATCH(Exons[[#This Row],[Transcript stable ID]], Transcripts[Transcript stable ID], 0), 4)</f>
        <v>NM_002253.3</v>
      </c>
      <c r="E7326" t="s">
        <v>27</v>
      </c>
      <c r="J7326">
        <v>55991756</v>
      </c>
      <c r="K7326">
        <v>55981448</v>
      </c>
      <c r="L7326">
        <v>55981578</v>
      </c>
      <c r="N7326">
        <v>4</v>
      </c>
      <c r="O7326">
        <v>655</v>
      </c>
      <c r="P7326">
        <v>785</v>
      </c>
      <c r="Q7326" t="s">
        <v>16516</v>
      </c>
      <c r="R7326">
        <v>359</v>
      </c>
      <c r="S7326">
        <v>489</v>
      </c>
    </row>
    <row r="7327" spans="1:19" x14ac:dyDescent="0.25">
      <c r="A7327" t="s">
        <v>4639</v>
      </c>
      <c r="B7327">
        <v>-1</v>
      </c>
      <c r="C7327" t="s">
        <v>4640</v>
      </c>
      <c r="D7327" t="str">
        <f>INDEX(Transcripts[#Data], MATCH(Exons[[#This Row],[Transcript stable ID]], Transcripts[Transcript stable ID], 0), 4)</f>
        <v>NM_002253.3</v>
      </c>
      <c r="E7327" t="s">
        <v>27</v>
      </c>
      <c r="J7327">
        <v>55991756</v>
      </c>
      <c r="K7327">
        <v>55981041</v>
      </c>
      <c r="L7327">
        <v>55981209</v>
      </c>
      <c r="N7327">
        <v>5</v>
      </c>
      <c r="O7327">
        <v>786</v>
      </c>
      <c r="P7327">
        <v>954</v>
      </c>
      <c r="Q7327" t="s">
        <v>16517</v>
      </c>
      <c r="R7327">
        <v>490</v>
      </c>
      <c r="S7327">
        <v>658</v>
      </c>
    </row>
    <row r="7328" spans="1:19" x14ac:dyDescent="0.25">
      <c r="A7328" t="s">
        <v>4639</v>
      </c>
      <c r="B7328">
        <v>-1</v>
      </c>
      <c r="C7328" t="s">
        <v>4640</v>
      </c>
      <c r="D7328" t="str">
        <f>INDEX(Transcripts[#Data], MATCH(Exons[[#This Row],[Transcript stable ID]], Transcripts[Transcript stable ID], 0), 4)</f>
        <v>NM_002253.3</v>
      </c>
      <c r="E7328" t="s">
        <v>27</v>
      </c>
      <c r="J7328">
        <v>55991756</v>
      </c>
      <c r="K7328">
        <v>55980293</v>
      </c>
      <c r="L7328">
        <v>55980432</v>
      </c>
      <c r="N7328">
        <v>6</v>
      </c>
      <c r="O7328">
        <v>955</v>
      </c>
      <c r="P7328">
        <v>1094</v>
      </c>
      <c r="Q7328" t="s">
        <v>16518</v>
      </c>
      <c r="R7328">
        <v>659</v>
      </c>
      <c r="S7328">
        <v>798</v>
      </c>
    </row>
    <row r="7329" spans="1:19" x14ac:dyDescent="0.25">
      <c r="A7329" t="s">
        <v>4639</v>
      </c>
      <c r="B7329">
        <v>-1</v>
      </c>
      <c r="C7329" t="s">
        <v>4640</v>
      </c>
      <c r="D7329" t="str">
        <f>INDEX(Transcripts[#Data], MATCH(Exons[[#This Row],[Transcript stable ID]], Transcripts[Transcript stable ID], 0), 4)</f>
        <v>NM_002253.3</v>
      </c>
      <c r="E7329" t="s">
        <v>27</v>
      </c>
      <c r="J7329">
        <v>55991756</v>
      </c>
      <c r="K7329">
        <v>55979471</v>
      </c>
      <c r="L7329">
        <v>55979648</v>
      </c>
      <c r="N7329">
        <v>7</v>
      </c>
      <c r="O7329">
        <v>1095</v>
      </c>
      <c r="P7329">
        <v>1272</v>
      </c>
      <c r="Q7329" t="s">
        <v>16519</v>
      </c>
      <c r="R7329">
        <v>799</v>
      </c>
      <c r="S7329">
        <v>976</v>
      </c>
    </row>
    <row r="7330" spans="1:19" x14ac:dyDescent="0.25">
      <c r="A7330" t="s">
        <v>4639</v>
      </c>
      <c r="B7330">
        <v>-1</v>
      </c>
      <c r="C7330" t="s">
        <v>4640</v>
      </c>
      <c r="D7330" t="str">
        <f>INDEX(Transcripts[#Data], MATCH(Exons[[#This Row],[Transcript stable ID]], Transcripts[Transcript stable ID], 0), 4)</f>
        <v>NM_002253.3</v>
      </c>
      <c r="E7330" t="s">
        <v>27</v>
      </c>
      <c r="J7330">
        <v>55991756</v>
      </c>
      <c r="K7330">
        <v>55976821</v>
      </c>
      <c r="L7330">
        <v>55976935</v>
      </c>
      <c r="N7330">
        <v>8</v>
      </c>
      <c r="O7330">
        <v>1273</v>
      </c>
      <c r="P7330">
        <v>1387</v>
      </c>
      <c r="Q7330" t="s">
        <v>16520</v>
      </c>
      <c r="R7330">
        <v>977</v>
      </c>
      <c r="S7330">
        <v>1091</v>
      </c>
    </row>
    <row r="7331" spans="1:19" x14ac:dyDescent="0.25">
      <c r="A7331" t="s">
        <v>4639</v>
      </c>
      <c r="B7331">
        <v>-1</v>
      </c>
      <c r="C7331" t="s">
        <v>4640</v>
      </c>
      <c r="D7331" t="str">
        <f>INDEX(Transcripts[#Data], MATCH(Exons[[#This Row],[Transcript stable ID]], Transcripts[Transcript stable ID], 0), 4)</f>
        <v>NM_002253.3</v>
      </c>
      <c r="E7331" t="s">
        <v>27</v>
      </c>
      <c r="J7331">
        <v>55991756</v>
      </c>
      <c r="K7331">
        <v>55976570</v>
      </c>
      <c r="L7331">
        <v>55976733</v>
      </c>
      <c r="N7331">
        <v>9</v>
      </c>
      <c r="O7331">
        <v>1388</v>
      </c>
      <c r="P7331">
        <v>1551</v>
      </c>
      <c r="Q7331" t="s">
        <v>16521</v>
      </c>
      <c r="R7331">
        <v>1092</v>
      </c>
      <c r="S7331">
        <v>1255</v>
      </c>
    </row>
    <row r="7332" spans="1:19" x14ac:dyDescent="0.25">
      <c r="A7332" t="s">
        <v>4639</v>
      </c>
      <c r="B7332">
        <v>-1</v>
      </c>
      <c r="C7332" t="s">
        <v>4640</v>
      </c>
      <c r="D7332" t="str">
        <f>INDEX(Transcripts[#Data], MATCH(Exons[[#This Row],[Transcript stable ID]], Transcripts[Transcript stable ID], 0), 4)</f>
        <v>NM_002253.3</v>
      </c>
      <c r="E7332" t="s">
        <v>27</v>
      </c>
      <c r="J7332">
        <v>55991756</v>
      </c>
      <c r="K7332">
        <v>55973904</v>
      </c>
      <c r="L7332">
        <v>55974060</v>
      </c>
      <c r="N7332">
        <v>10</v>
      </c>
      <c r="O7332">
        <v>1552</v>
      </c>
      <c r="P7332">
        <v>1708</v>
      </c>
      <c r="Q7332" t="s">
        <v>16522</v>
      </c>
      <c r="R7332">
        <v>1256</v>
      </c>
      <c r="S7332">
        <v>1412</v>
      </c>
    </row>
    <row r="7333" spans="1:19" x14ac:dyDescent="0.25">
      <c r="A7333" t="s">
        <v>4639</v>
      </c>
      <c r="B7333">
        <v>-1</v>
      </c>
      <c r="C7333" t="s">
        <v>4640</v>
      </c>
      <c r="D7333" t="str">
        <f>INDEX(Transcripts[#Data], MATCH(Exons[[#This Row],[Transcript stable ID]], Transcripts[Transcript stable ID], 0), 4)</f>
        <v>NM_002253.3</v>
      </c>
      <c r="E7333" t="s">
        <v>27</v>
      </c>
      <c r="J7333">
        <v>55991756</v>
      </c>
      <c r="K7333">
        <v>55972854</v>
      </c>
      <c r="L7333">
        <v>55972977</v>
      </c>
      <c r="N7333">
        <v>11</v>
      </c>
      <c r="O7333">
        <v>1709</v>
      </c>
      <c r="P7333">
        <v>1832</v>
      </c>
      <c r="Q7333" t="s">
        <v>16523</v>
      </c>
      <c r="R7333">
        <v>1413</v>
      </c>
      <c r="S7333">
        <v>1536</v>
      </c>
    </row>
    <row r="7334" spans="1:19" x14ac:dyDescent="0.25">
      <c r="A7334" t="s">
        <v>4639</v>
      </c>
      <c r="B7334">
        <v>-1</v>
      </c>
      <c r="C7334" t="s">
        <v>4640</v>
      </c>
      <c r="D7334" t="str">
        <f>INDEX(Transcripts[#Data], MATCH(Exons[[#This Row],[Transcript stable ID]], Transcripts[Transcript stable ID], 0), 4)</f>
        <v>NM_002253.3</v>
      </c>
      <c r="E7334" t="s">
        <v>27</v>
      </c>
      <c r="J7334">
        <v>55991756</v>
      </c>
      <c r="K7334">
        <v>55971999</v>
      </c>
      <c r="L7334">
        <v>55972107</v>
      </c>
      <c r="N7334">
        <v>12</v>
      </c>
      <c r="O7334">
        <v>1833</v>
      </c>
      <c r="P7334">
        <v>1941</v>
      </c>
      <c r="Q7334" t="s">
        <v>16524</v>
      </c>
      <c r="R7334">
        <v>1537</v>
      </c>
      <c r="S7334">
        <v>1645</v>
      </c>
    </row>
    <row r="7335" spans="1:19" x14ac:dyDescent="0.25">
      <c r="A7335" t="s">
        <v>4639</v>
      </c>
      <c r="B7335">
        <v>-1</v>
      </c>
      <c r="C7335" t="s">
        <v>4640</v>
      </c>
      <c r="D7335" t="str">
        <f>INDEX(Transcripts[#Data], MATCH(Exons[[#This Row],[Transcript stable ID]], Transcripts[Transcript stable ID], 0), 4)</f>
        <v>NM_002253.3</v>
      </c>
      <c r="E7335" t="s">
        <v>27</v>
      </c>
      <c r="J7335">
        <v>55991756</v>
      </c>
      <c r="K7335">
        <v>55970810</v>
      </c>
      <c r="L7335">
        <v>55971151</v>
      </c>
      <c r="N7335">
        <v>13</v>
      </c>
      <c r="O7335">
        <v>1942</v>
      </c>
      <c r="P7335">
        <v>2283</v>
      </c>
      <c r="Q7335" t="s">
        <v>16525</v>
      </c>
      <c r="R7335">
        <v>1646</v>
      </c>
      <c r="S7335">
        <v>1987</v>
      </c>
    </row>
    <row r="7336" spans="1:19" x14ac:dyDescent="0.25">
      <c r="A7336" t="s">
        <v>4639</v>
      </c>
      <c r="B7336">
        <v>-1</v>
      </c>
      <c r="C7336" t="s">
        <v>4640</v>
      </c>
      <c r="D7336" t="str">
        <f>INDEX(Transcripts[#Data], MATCH(Exons[[#This Row],[Transcript stable ID]], Transcripts[Transcript stable ID], 0), 4)</f>
        <v>NM_002253.3</v>
      </c>
      <c r="E7336" t="s">
        <v>27</v>
      </c>
      <c r="J7336">
        <v>55991756</v>
      </c>
      <c r="K7336">
        <v>55968529</v>
      </c>
      <c r="L7336">
        <v>55968675</v>
      </c>
      <c r="N7336">
        <v>14</v>
      </c>
      <c r="O7336">
        <v>2284</v>
      </c>
      <c r="P7336">
        <v>2430</v>
      </c>
      <c r="Q7336" t="s">
        <v>16526</v>
      </c>
      <c r="R7336">
        <v>1988</v>
      </c>
      <c r="S7336">
        <v>2134</v>
      </c>
    </row>
    <row r="7337" spans="1:19" x14ac:dyDescent="0.25">
      <c r="A7337" t="s">
        <v>4639</v>
      </c>
      <c r="B7337">
        <v>-1</v>
      </c>
      <c r="C7337" t="s">
        <v>4640</v>
      </c>
      <c r="D7337" t="str">
        <f>INDEX(Transcripts[#Data], MATCH(Exons[[#This Row],[Transcript stable ID]], Transcripts[Transcript stable ID], 0), 4)</f>
        <v>NM_002253.3</v>
      </c>
      <c r="E7337" t="s">
        <v>27</v>
      </c>
      <c r="J7337">
        <v>55991756</v>
      </c>
      <c r="K7337">
        <v>55968064</v>
      </c>
      <c r="L7337">
        <v>55968195</v>
      </c>
      <c r="N7337">
        <v>15</v>
      </c>
      <c r="O7337">
        <v>2431</v>
      </c>
      <c r="P7337">
        <v>2562</v>
      </c>
      <c r="Q7337" t="s">
        <v>16527</v>
      </c>
      <c r="R7337">
        <v>2135</v>
      </c>
      <c r="S7337">
        <v>2266</v>
      </c>
    </row>
    <row r="7338" spans="1:19" x14ac:dyDescent="0.25">
      <c r="A7338" t="s">
        <v>4639</v>
      </c>
      <c r="B7338">
        <v>-1</v>
      </c>
      <c r="C7338" t="s">
        <v>4640</v>
      </c>
      <c r="D7338" t="str">
        <f>INDEX(Transcripts[#Data], MATCH(Exons[[#This Row],[Transcript stable ID]], Transcripts[Transcript stable ID], 0), 4)</f>
        <v>NM_002253.3</v>
      </c>
      <c r="E7338" t="s">
        <v>27</v>
      </c>
      <c r="J7338">
        <v>55991756</v>
      </c>
      <c r="K7338">
        <v>55964864</v>
      </c>
      <c r="L7338">
        <v>55964970</v>
      </c>
      <c r="N7338">
        <v>16</v>
      </c>
      <c r="O7338">
        <v>2563</v>
      </c>
      <c r="P7338">
        <v>2669</v>
      </c>
      <c r="Q7338" t="s">
        <v>16528</v>
      </c>
      <c r="R7338">
        <v>2267</v>
      </c>
      <c r="S7338">
        <v>2373</v>
      </c>
    </row>
    <row r="7339" spans="1:19" x14ac:dyDescent="0.25">
      <c r="A7339" t="s">
        <v>4639</v>
      </c>
      <c r="B7339">
        <v>-1</v>
      </c>
      <c r="C7339" t="s">
        <v>4640</v>
      </c>
      <c r="D7339" t="str">
        <f>INDEX(Transcripts[#Data], MATCH(Exons[[#This Row],[Transcript stable ID]], Transcripts[Transcript stable ID], 0), 4)</f>
        <v>NM_002253.3</v>
      </c>
      <c r="E7339" t="s">
        <v>27</v>
      </c>
      <c r="J7339">
        <v>55991756</v>
      </c>
      <c r="K7339">
        <v>55964304</v>
      </c>
      <c r="L7339">
        <v>55964439</v>
      </c>
      <c r="N7339">
        <v>17</v>
      </c>
      <c r="O7339">
        <v>2670</v>
      </c>
      <c r="P7339">
        <v>2805</v>
      </c>
      <c r="Q7339" t="s">
        <v>16529</v>
      </c>
      <c r="R7339">
        <v>2374</v>
      </c>
      <c r="S7339">
        <v>2509</v>
      </c>
    </row>
    <row r="7340" spans="1:19" x14ac:dyDescent="0.25">
      <c r="A7340" t="s">
        <v>4639</v>
      </c>
      <c r="B7340">
        <v>-1</v>
      </c>
      <c r="C7340" t="s">
        <v>4640</v>
      </c>
      <c r="D7340" t="str">
        <f>INDEX(Transcripts[#Data], MATCH(Exons[[#This Row],[Transcript stable ID]], Transcripts[Transcript stable ID], 0), 4)</f>
        <v>NM_002253.3</v>
      </c>
      <c r="E7340" t="s">
        <v>27</v>
      </c>
      <c r="J7340">
        <v>55991756</v>
      </c>
      <c r="K7340">
        <v>55963829</v>
      </c>
      <c r="L7340">
        <v>55963933</v>
      </c>
      <c r="N7340">
        <v>18</v>
      </c>
      <c r="O7340">
        <v>2806</v>
      </c>
      <c r="P7340">
        <v>2910</v>
      </c>
      <c r="Q7340" t="s">
        <v>16530</v>
      </c>
      <c r="R7340">
        <v>2510</v>
      </c>
      <c r="S7340">
        <v>2614</v>
      </c>
    </row>
    <row r="7341" spans="1:19" x14ac:dyDescent="0.25">
      <c r="A7341" t="s">
        <v>4639</v>
      </c>
      <c r="B7341">
        <v>-1</v>
      </c>
      <c r="C7341" t="s">
        <v>4640</v>
      </c>
      <c r="D7341" t="str">
        <f>INDEX(Transcripts[#Data], MATCH(Exons[[#This Row],[Transcript stable ID]], Transcripts[Transcript stable ID], 0), 4)</f>
        <v>NM_002253.3</v>
      </c>
      <c r="E7341" t="s">
        <v>27</v>
      </c>
      <c r="J7341">
        <v>55991756</v>
      </c>
      <c r="K7341">
        <v>55962396</v>
      </c>
      <c r="L7341">
        <v>55962509</v>
      </c>
      <c r="N7341">
        <v>19</v>
      </c>
      <c r="O7341">
        <v>2911</v>
      </c>
      <c r="P7341">
        <v>3024</v>
      </c>
      <c r="Q7341" t="s">
        <v>16531</v>
      </c>
      <c r="R7341">
        <v>2615</v>
      </c>
      <c r="S7341">
        <v>2728</v>
      </c>
    </row>
    <row r="7342" spans="1:19" x14ac:dyDescent="0.25">
      <c r="A7342" t="s">
        <v>4639</v>
      </c>
      <c r="B7342">
        <v>-1</v>
      </c>
      <c r="C7342" t="s">
        <v>4640</v>
      </c>
      <c r="D7342" t="str">
        <f>INDEX(Transcripts[#Data], MATCH(Exons[[#This Row],[Transcript stable ID]], Transcripts[Transcript stable ID], 0), 4)</f>
        <v>NM_002253.3</v>
      </c>
      <c r="E7342" t="s">
        <v>27</v>
      </c>
      <c r="J7342">
        <v>55991756</v>
      </c>
      <c r="K7342">
        <v>55961744</v>
      </c>
      <c r="L7342">
        <v>55961832</v>
      </c>
      <c r="N7342">
        <v>20</v>
      </c>
      <c r="O7342">
        <v>3025</v>
      </c>
      <c r="P7342">
        <v>3113</v>
      </c>
      <c r="Q7342" t="s">
        <v>16532</v>
      </c>
      <c r="R7342">
        <v>2729</v>
      </c>
      <c r="S7342">
        <v>2817</v>
      </c>
    </row>
    <row r="7343" spans="1:19" x14ac:dyDescent="0.25">
      <c r="A7343" t="s">
        <v>4639</v>
      </c>
      <c r="B7343">
        <v>-1</v>
      </c>
      <c r="C7343" t="s">
        <v>4640</v>
      </c>
      <c r="D7343" t="str">
        <f>INDEX(Transcripts[#Data], MATCH(Exons[[#This Row],[Transcript stable ID]], Transcripts[Transcript stable ID], 0), 4)</f>
        <v>NM_002253.3</v>
      </c>
      <c r="E7343" t="s">
        <v>27</v>
      </c>
      <c r="J7343">
        <v>55991756</v>
      </c>
      <c r="K7343">
        <v>55960969</v>
      </c>
      <c r="L7343">
        <v>55961122</v>
      </c>
      <c r="N7343">
        <v>21</v>
      </c>
      <c r="O7343">
        <v>3114</v>
      </c>
      <c r="P7343">
        <v>3267</v>
      </c>
      <c r="Q7343" t="s">
        <v>16533</v>
      </c>
      <c r="R7343">
        <v>2818</v>
      </c>
      <c r="S7343">
        <v>2971</v>
      </c>
    </row>
    <row r="7344" spans="1:19" x14ac:dyDescent="0.25">
      <c r="A7344" t="s">
        <v>4639</v>
      </c>
      <c r="B7344">
        <v>-1</v>
      </c>
      <c r="C7344" t="s">
        <v>4640</v>
      </c>
      <c r="D7344" t="str">
        <f>INDEX(Transcripts[#Data], MATCH(Exons[[#This Row],[Transcript stable ID]], Transcripts[Transcript stable ID], 0), 4)</f>
        <v>NM_002253.3</v>
      </c>
      <c r="E7344" t="s">
        <v>27</v>
      </c>
      <c r="J7344">
        <v>55991756</v>
      </c>
      <c r="K7344">
        <v>55958784</v>
      </c>
      <c r="L7344">
        <v>55958881</v>
      </c>
      <c r="N7344">
        <v>22</v>
      </c>
      <c r="O7344">
        <v>3268</v>
      </c>
      <c r="P7344">
        <v>3365</v>
      </c>
      <c r="Q7344" t="s">
        <v>16534</v>
      </c>
      <c r="R7344">
        <v>2972</v>
      </c>
      <c r="S7344">
        <v>3069</v>
      </c>
    </row>
    <row r="7345" spans="1:19" x14ac:dyDescent="0.25">
      <c r="A7345" t="s">
        <v>4639</v>
      </c>
      <c r="B7345">
        <v>-1</v>
      </c>
      <c r="C7345" t="s">
        <v>4640</v>
      </c>
      <c r="D7345" t="str">
        <f>INDEX(Transcripts[#Data], MATCH(Exons[[#This Row],[Transcript stable ID]], Transcripts[Transcript stable ID], 0), 4)</f>
        <v>NM_002253.3</v>
      </c>
      <c r="E7345" t="s">
        <v>27</v>
      </c>
      <c r="J7345">
        <v>55991756</v>
      </c>
      <c r="K7345">
        <v>55956123</v>
      </c>
      <c r="L7345">
        <v>55956245</v>
      </c>
      <c r="N7345">
        <v>23</v>
      </c>
      <c r="O7345">
        <v>3366</v>
      </c>
      <c r="P7345">
        <v>3488</v>
      </c>
      <c r="Q7345" t="s">
        <v>16535</v>
      </c>
      <c r="R7345">
        <v>3070</v>
      </c>
      <c r="S7345">
        <v>3192</v>
      </c>
    </row>
    <row r="7346" spans="1:19" x14ac:dyDescent="0.25">
      <c r="A7346" t="s">
        <v>4639</v>
      </c>
      <c r="B7346">
        <v>-1</v>
      </c>
      <c r="C7346" t="s">
        <v>4640</v>
      </c>
      <c r="D7346" t="str">
        <f>INDEX(Transcripts[#Data], MATCH(Exons[[#This Row],[Transcript stable ID]], Transcripts[Transcript stable ID], 0), 4)</f>
        <v>NM_002253.3</v>
      </c>
      <c r="E7346" t="s">
        <v>27</v>
      </c>
      <c r="J7346">
        <v>55991756</v>
      </c>
      <c r="K7346">
        <v>55955858</v>
      </c>
      <c r="L7346">
        <v>55955969</v>
      </c>
      <c r="N7346">
        <v>24</v>
      </c>
      <c r="O7346">
        <v>3489</v>
      </c>
      <c r="P7346">
        <v>3600</v>
      </c>
      <c r="Q7346" t="s">
        <v>16536</v>
      </c>
      <c r="R7346">
        <v>3193</v>
      </c>
      <c r="S7346">
        <v>3304</v>
      </c>
    </row>
    <row r="7347" spans="1:19" x14ac:dyDescent="0.25">
      <c r="A7347" t="s">
        <v>4639</v>
      </c>
      <c r="B7347">
        <v>-1</v>
      </c>
      <c r="C7347" t="s">
        <v>4640</v>
      </c>
      <c r="D7347" t="str">
        <f>INDEX(Transcripts[#Data], MATCH(Exons[[#This Row],[Transcript stable ID]], Transcripts[Transcript stable ID], 0), 4)</f>
        <v>NM_002253.3</v>
      </c>
      <c r="E7347" t="s">
        <v>27</v>
      </c>
      <c r="J7347">
        <v>55991756</v>
      </c>
      <c r="K7347">
        <v>55955541</v>
      </c>
      <c r="L7347">
        <v>55955640</v>
      </c>
      <c r="N7347">
        <v>25</v>
      </c>
      <c r="O7347">
        <v>3601</v>
      </c>
      <c r="P7347">
        <v>3700</v>
      </c>
      <c r="Q7347" t="s">
        <v>16537</v>
      </c>
      <c r="R7347">
        <v>3305</v>
      </c>
      <c r="S7347">
        <v>3404</v>
      </c>
    </row>
    <row r="7348" spans="1:19" x14ac:dyDescent="0.25">
      <c r="A7348" t="s">
        <v>4639</v>
      </c>
      <c r="B7348">
        <v>-1</v>
      </c>
      <c r="C7348" t="s">
        <v>4640</v>
      </c>
      <c r="D7348" t="str">
        <f>INDEX(Transcripts[#Data], MATCH(Exons[[#This Row],[Transcript stable ID]], Transcripts[Transcript stable ID], 0), 4)</f>
        <v>NM_002253.3</v>
      </c>
      <c r="E7348" t="s">
        <v>27</v>
      </c>
      <c r="J7348">
        <v>55991756</v>
      </c>
      <c r="K7348">
        <v>55955035</v>
      </c>
      <c r="L7348">
        <v>55955140</v>
      </c>
      <c r="N7348">
        <v>26</v>
      </c>
      <c r="O7348">
        <v>3701</v>
      </c>
      <c r="P7348">
        <v>3806</v>
      </c>
      <c r="Q7348" t="s">
        <v>16538</v>
      </c>
      <c r="R7348">
        <v>3405</v>
      </c>
      <c r="S7348">
        <v>3510</v>
      </c>
    </row>
    <row r="7349" spans="1:19" x14ac:dyDescent="0.25">
      <c r="A7349" t="s">
        <v>4639</v>
      </c>
      <c r="B7349">
        <v>-1</v>
      </c>
      <c r="C7349" t="s">
        <v>4640</v>
      </c>
      <c r="D7349" t="str">
        <f>INDEX(Transcripts[#Data], MATCH(Exons[[#This Row],[Transcript stable ID]], Transcripts[Transcript stable ID], 0), 4)</f>
        <v>NM_002253.3</v>
      </c>
      <c r="E7349" t="s">
        <v>27</v>
      </c>
      <c r="J7349">
        <v>55991756</v>
      </c>
      <c r="K7349">
        <v>55953774</v>
      </c>
      <c r="L7349">
        <v>55953925</v>
      </c>
      <c r="N7349">
        <v>27</v>
      </c>
      <c r="O7349">
        <v>3807</v>
      </c>
      <c r="P7349">
        <v>3958</v>
      </c>
      <c r="Q7349" t="s">
        <v>16539</v>
      </c>
      <c r="R7349">
        <v>3511</v>
      </c>
      <c r="S7349">
        <v>3662</v>
      </c>
    </row>
    <row r="7350" spans="1:19" x14ac:dyDescent="0.25">
      <c r="A7350" t="s">
        <v>4639</v>
      </c>
      <c r="B7350">
        <v>-1</v>
      </c>
      <c r="C7350" t="s">
        <v>4640</v>
      </c>
      <c r="D7350" t="str">
        <f>INDEX(Transcripts[#Data], MATCH(Exons[[#This Row],[Transcript stable ID]], Transcripts[Transcript stable ID], 0), 4)</f>
        <v>NM_002253.3</v>
      </c>
      <c r="E7350" t="s">
        <v>27</v>
      </c>
      <c r="J7350">
        <v>55991756</v>
      </c>
      <c r="K7350">
        <v>55948703</v>
      </c>
      <c r="L7350">
        <v>55948802</v>
      </c>
      <c r="N7350">
        <v>28</v>
      </c>
      <c r="O7350">
        <v>3959</v>
      </c>
      <c r="P7350">
        <v>4058</v>
      </c>
      <c r="Q7350" t="s">
        <v>16540</v>
      </c>
      <c r="R7350">
        <v>3663</v>
      </c>
      <c r="S7350">
        <v>3762</v>
      </c>
    </row>
    <row r="7351" spans="1:19" x14ac:dyDescent="0.25">
      <c r="A7351" t="s">
        <v>4639</v>
      </c>
      <c r="B7351">
        <v>-1</v>
      </c>
      <c r="C7351" t="s">
        <v>4640</v>
      </c>
      <c r="D7351" t="str">
        <f>INDEX(Transcripts[#Data], MATCH(Exons[[#This Row],[Transcript stable ID]], Transcripts[Transcript stable ID], 0), 4)</f>
        <v>NM_002253.3</v>
      </c>
      <c r="E7351" t="s">
        <v>27</v>
      </c>
      <c r="J7351">
        <v>55991756</v>
      </c>
      <c r="K7351">
        <v>55948123</v>
      </c>
      <c r="L7351">
        <v>55948208</v>
      </c>
      <c r="N7351">
        <v>29</v>
      </c>
      <c r="O7351">
        <v>4059</v>
      </c>
      <c r="P7351">
        <v>4144</v>
      </c>
      <c r="Q7351" t="s">
        <v>16541</v>
      </c>
      <c r="R7351">
        <v>3763</v>
      </c>
      <c r="S7351">
        <v>3848</v>
      </c>
    </row>
    <row r="7352" spans="1:19" x14ac:dyDescent="0.25">
      <c r="A7352" t="s">
        <v>4639</v>
      </c>
      <c r="B7352">
        <v>-1</v>
      </c>
      <c r="C7352" t="s">
        <v>4640</v>
      </c>
      <c r="D7352" t="str">
        <f>INDEX(Transcripts[#Data], MATCH(Exons[[#This Row],[Transcript stable ID]], Transcripts[Transcript stable ID], 0), 4)</f>
        <v>NM_002253.3</v>
      </c>
      <c r="E7352" t="s">
        <v>27</v>
      </c>
      <c r="H7352">
        <v>55944644</v>
      </c>
      <c r="I7352">
        <v>55946107</v>
      </c>
      <c r="J7352">
        <v>55991756</v>
      </c>
      <c r="K7352">
        <v>55944644</v>
      </c>
      <c r="L7352">
        <v>55946330</v>
      </c>
      <c r="N7352">
        <v>30</v>
      </c>
      <c r="O7352">
        <v>4145</v>
      </c>
      <c r="P7352">
        <v>4367</v>
      </c>
      <c r="Q7352" t="s">
        <v>16542</v>
      </c>
      <c r="R7352">
        <v>3849</v>
      </c>
      <c r="S7352">
        <v>4071</v>
      </c>
    </row>
    <row r="7353" spans="1:19" x14ac:dyDescent="0.25">
      <c r="A7353" t="s">
        <v>6960</v>
      </c>
      <c r="B7353">
        <v>1</v>
      </c>
      <c r="C7353" t="s">
        <v>6968</v>
      </c>
      <c r="D7353" t="str">
        <f>INDEX(Transcripts[#Data], MATCH(Exons[[#This Row],[Transcript stable ID]], Transcripts[Transcript stable ID], 0), 4)</f>
        <v>NM_014225.5</v>
      </c>
      <c r="E7353" t="s">
        <v>27</v>
      </c>
      <c r="F7353">
        <v>52693292</v>
      </c>
      <c r="G7353">
        <v>52693349</v>
      </c>
      <c r="J7353">
        <v>52693292</v>
      </c>
      <c r="K7353">
        <v>52693292</v>
      </c>
      <c r="L7353">
        <v>52693427</v>
      </c>
      <c r="N7353">
        <v>1</v>
      </c>
      <c r="O7353">
        <v>59</v>
      </c>
      <c r="P7353">
        <v>136</v>
      </c>
      <c r="Q7353" t="s">
        <v>16543</v>
      </c>
      <c r="R7353">
        <v>1</v>
      </c>
      <c r="S7353">
        <v>78</v>
      </c>
    </row>
    <row r="7354" spans="1:19" x14ac:dyDescent="0.25">
      <c r="A7354" t="s">
        <v>6960</v>
      </c>
      <c r="B7354">
        <v>1</v>
      </c>
      <c r="C7354" t="s">
        <v>6968</v>
      </c>
      <c r="D7354" t="str">
        <f>INDEX(Transcripts[#Data], MATCH(Exons[[#This Row],[Transcript stable ID]], Transcripts[Transcript stable ID], 0), 4)</f>
        <v>NM_014225.5</v>
      </c>
      <c r="E7354" t="s">
        <v>27</v>
      </c>
      <c r="J7354">
        <v>52693292</v>
      </c>
      <c r="K7354">
        <v>52705197</v>
      </c>
      <c r="L7354">
        <v>52705287</v>
      </c>
      <c r="N7354">
        <v>2</v>
      </c>
      <c r="O7354">
        <v>137</v>
      </c>
      <c r="P7354">
        <v>227</v>
      </c>
      <c r="Q7354" t="s">
        <v>16544</v>
      </c>
      <c r="R7354">
        <v>79</v>
      </c>
      <c r="S7354">
        <v>169</v>
      </c>
    </row>
    <row r="7355" spans="1:19" x14ac:dyDescent="0.25">
      <c r="A7355" t="s">
        <v>6960</v>
      </c>
      <c r="B7355">
        <v>1</v>
      </c>
      <c r="C7355" t="s">
        <v>6968</v>
      </c>
      <c r="D7355" t="str">
        <f>INDEX(Transcripts[#Data], MATCH(Exons[[#This Row],[Transcript stable ID]], Transcripts[Transcript stable ID], 0), 4)</f>
        <v>NM_014225.5</v>
      </c>
      <c r="E7355" t="s">
        <v>27</v>
      </c>
      <c r="J7355">
        <v>52693292</v>
      </c>
      <c r="K7355">
        <v>52709216</v>
      </c>
      <c r="L7355">
        <v>52709316</v>
      </c>
      <c r="N7355">
        <v>3</v>
      </c>
      <c r="O7355">
        <v>228</v>
      </c>
      <c r="P7355">
        <v>328</v>
      </c>
      <c r="Q7355" t="s">
        <v>16545</v>
      </c>
      <c r="R7355">
        <v>170</v>
      </c>
      <c r="S7355">
        <v>270</v>
      </c>
    </row>
    <row r="7356" spans="1:19" x14ac:dyDescent="0.25">
      <c r="A7356" t="s">
        <v>6960</v>
      </c>
      <c r="B7356">
        <v>1</v>
      </c>
      <c r="C7356" t="s">
        <v>6968</v>
      </c>
      <c r="D7356" t="str">
        <f>INDEX(Transcripts[#Data], MATCH(Exons[[#This Row],[Transcript stable ID]], Transcripts[Transcript stable ID], 0), 4)</f>
        <v>NM_014225.5</v>
      </c>
      <c r="E7356" t="s">
        <v>27</v>
      </c>
      <c r="J7356">
        <v>52693292</v>
      </c>
      <c r="K7356">
        <v>52714513</v>
      </c>
      <c r="L7356">
        <v>52714745</v>
      </c>
      <c r="N7356">
        <v>4</v>
      </c>
      <c r="O7356">
        <v>329</v>
      </c>
      <c r="P7356">
        <v>561</v>
      </c>
      <c r="Q7356" t="s">
        <v>16546</v>
      </c>
      <c r="R7356">
        <v>271</v>
      </c>
      <c r="S7356">
        <v>503</v>
      </c>
    </row>
    <row r="7357" spans="1:19" x14ac:dyDescent="0.25">
      <c r="A7357" t="s">
        <v>6960</v>
      </c>
      <c r="B7357">
        <v>1</v>
      </c>
      <c r="C7357" t="s">
        <v>6968</v>
      </c>
      <c r="D7357" t="str">
        <f>INDEX(Transcripts[#Data], MATCH(Exons[[#This Row],[Transcript stable ID]], Transcripts[Transcript stable ID], 0), 4)</f>
        <v>NM_014225.5</v>
      </c>
      <c r="E7357" t="s">
        <v>27</v>
      </c>
      <c r="J7357">
        <v>52693292</v>
      </c>
      <c r="K7357">
        <v>52715939</v>
      </c>
      <c r="L7357">
        <v>52716086</v>
      </c>
      <c r="N7357">
        <v>5</v>
      </c>
      <c r="O7357">
        <v>562</v>
      </c>
      <c r="P7357">
        <v>709</v>
      </c>
      <c r="Q7357" t="s">
        <v>16547</v>
      </c>
      <c r="R7357">
        <v>504</v>
      </c>
      <c r="S7357">
        <v>651</v>
      </c>
    </row>
    <row r="7358" spans="1:19" x14ac:dyDescent="0.25">
      <c r="A7358" t="s">
        <v>6960</v>
      </c>
      <c r="B7358">
        <v>1</v>
      </c>
      <c r="C7358" t="s">
        <v>6968</v>
      </c>
      <c r="D7358" t="str">
        <f>INDEX(Transcripts[#Data], MATCH(Exons[[#This Row],[Transcript stable ID]], Transcripts[Transcript stable ID], 0), 4)</f>
        <v>NM_014225.5</v>
      </c>
      <c r="E7358" t="s">
        <v>27</v>
      </c>
      <c r="J7358">
        <v>52693292</v>
      </c>
      <c r="K7358">
        <v>52716208</v>
      </c>
      <c r="L7358">
        <v>52716363</v>
      </c>
      <c r="N7358">
        <v>6</v>
      </c>
      <c r="O7358">
        <v>710</v>
      </c>
      <c r="P7358">
        <v>865</v>
      </c>
      <c r="Q7358" t="s">
        <v>16548</v>
      </c>
      <c r="R7358">
        <v>652</v>
      </c>
      <c r="S7358">
        <v>807</v>
      </c>
    </row>
    <row r="7359" spans="1:19" x14ac:dyDescent="0.25">
      <c r="A7359" t="s">
        <v>6960</v>
      </c>
      <c r="B7359">
        <v>1</v>
      </c>
      <c r="C7359" t="s">
        <v>6968</v>
      </c>
      <c r="D7359" t="str">
        <f>INDEX(Transcripts[#Data], MATCH(Exons[[#This Row],[Transcript stable ID]], Transcripts[Transcript stable ID], 0), 4)</f>
        <v>NM_014225.5</v>
      </c>
      <c r="E7359" t="s">
        <v>27</v>
      </c>
      <c r="J7359">
        <v>52693292</v>
      </c>
      <c r="K7359">
        <v>52719032</v>
      </c>
      <c r="L7359">
        <v>52719146</v>
      </c>
      <c r="N7359">
        <v>7</v>
      </c>
      <c r="O7359">
        <v>866</v>
      </c>
      <c r="P7359">
        <v>980</v>
      </c>
      <c r="Q7359" t="s">
        <v>16549</v>
      </c>
      <c r="R7359">
        <v>808</v>
      </c>
      <c r="S7359">
        <v>922</v>
      </c>
    </row>
    <row r="7360" spans="1:19" x14ac:dyDescent="0.25">
      <c r="A7360" t="s">
        <v>6960</v>
      </c>
      <c r="B7360">
        <v>1</v>
      </c>
      <c r="C7360" t="s">
        <v>6968</v>
      </c>
      <c r="D7360" t="str">
        <f>INDEX(Transcripts[#Data], MATCH(Exons[[#This Row],[Transcript stable ID]], Transcripts[Transcript stable ID], 0), 4)</f>
        <v>NM_014225.5</v>
      </c>
      <c r="E7360" t="s">
        <v>27</v>
      </c>
      <c r="J7360">
        <v>52693292</v>
      </c>
      <c r="K7360">
        <v>52719257</v>
      </c>
      <c r="L7360">
        <v>52719327</v>
      </c>
      <c r="N7360">
        <v>8</v>
      </c>
      <c r="O7360">
        <v>981</v>
      </c>
      <c r="P7360">
        <v>1051</v>
      </c>
      <c r="Q7360" t="s">
        <v>16550</v>
      </c>
      <c r="R7360">
        <v>923</v>
      </c>
      <c r="S7360">
        <v>993</v>
      </c>
    </row>
    <row r="7361" spans="1:19" x14ac:dyDescent="0.25">
      <c r="A7361" t="s">
        <v>6960</v>
      </c>
      <c r="B7361">
        <v>1</v>
      </c>
      <c r="C7361" t="s">
        <v>6968</v>
      </c>
      <c r="D7361" t="str">
        <f>INDEX(Transcripts[#Data], MATCH(Exons[[#This Row],[Transcript stable ID]], Transcripts[Transcript stable ID], 0), 4)</f>
        <v>NM_014225.5</v>
      </c>
      <c r="E7361" t="s">
        <v>27</v>
      </c>
      <c r="J7361">
        <v>52693292</v>
      </c>
      <c r="K7361">
        <v>52719782</v>
      </c>
      <c r="L7361">
        <v>52719916</v>
      </c>
      <c r="N7361">
        <v>9</v>
      </c>
      <c r="O7361">
        <v>1052</v>
      </c>
      <c r="P7361">
        <v>1186</v>
      </c>
      <c r="Q7361" t="s">
        <v>16551</v>
      </c>
      <c r="R7361">
        <v>994</v>
      </c>
      <c r="S7361">
        <v>1128</v>
      </c>
    </row>
    <row r="7362" spans="1:19" x14ac:dyDescent="0.25">
      <c r="A7362" t="s">
        <v>6960</v>
      </c>
      <c r="B7362">
        <v>1</v>
      </c>
      <c r="C7362" t="s">
        <v>6968</v>
      </c>
      <c r="D7362" t="str">
        <f>INDEX(Transcripts[#Data], MATCH(Exons[[#This Row],[Transcript stable ID]], Transcripts[Transcript stable ID], 0), 4)</f>
        <v>NM_014225.5</v>
      </c>
      <c r="E7362" t="s">
        <v>27</v>
      </c>
      <c r="J7362">
        <v>52693292</v>
      </c>
      <c r="K7362">
        <v>52722944</v>
      </c>
      <c r="L7362">
        <v>52723117</v>
      </c>
      <c r="N7362">
        <v>10</v>
      </c>
      <c r="O7362">
        <v>1187</v>
      </c>
      <c r="P7362">
        <v>1360</v>
      </c>
      <c r="Q7362" t="s">
        <v>16552</v>
      </c>
      <c r="R7362">
        <v>1129</v>
      </c>
      <c r="S7362">
        <v>1302</v>
      </c>
    </row>
    <row r="7363" spans="1:19" x14ac:dyDescent="0.25">
      <c r="A7363" t="s">
        <v>6960</v>
      </c>
      <c r="B7363">
        <v>1</v>
      </c>
      <c r="C7363" t="s">
        <v>6968</v>
      </c>
      <c r="D7363" t="str">
        <f>INDEX(Transcripts[#Data], MATCH(Exons[[#This Row],[Transcript stable ID]], Transcripts[Transcript stable ID], 0), 4)</f>
        <v>NM_014225.5</v>
      </c>
      <c r="E7363" t="s">
        <v>27</v>
      </c>
      <c r="J7363">
        <v>52693292</v>
      </c>
      <c r="K7363">
        <v>52723442</v>
      </c>
      <c r="L7363">
        <v>52723502</v>
      </c>
      <c r="N7363">
        <v>11</v>
      </c>
      <c r="O7363">
        <v>1361</v>
      </c>
      <c r="P7363">
        <v>1421</v>
      </c>
      <c r="Q7363" t="s">
        <v>16553</v>
      </c>
      <c r="R7363">
        <v>1303</v>
      </c>
      <c r="S7363">
        <v>1363</v>
      </c>
    </row>
    <row r="7364" spans="1:19" x14ac:dyDescent="0.25">
      <c r="A7364" t="s">
        <v>6960</v>
      </c>
      <c r="B7364">
        <v>1</v>
      </c>
      <c r="C7364" t="s">
        <v>6968</v>
      </c>
      <c r="D7364" t="str">
        <f>INDEX(Transcripts[#Data], MATCH(Exons[[#This Row],[Transcript stable ID]], Transcripts[Transcript stable ID], 0), 4)</f>
        <v>NM_014225.5</v>
      </c>
      <c r="E7364" t="s">
        <v>27</v>
      </c>
      <c r="J7364">
        <v>52693292</v>
      </c>
      <c r="K7364">
        <v>52724232</v>
      </c>
      <c r="L7364">
        <v>52724386</v>
      </c>
      <c r="N7364">
        <v>12</v>
      </c>
      <c r="O7364">
        <v>1422</v>
      </c>
      <c r="P7364">
        <v>1576</v>
      </c>
      <c r="Q7364" t="s">
        <v>16554</v>
      </c>
      <c r="R7364">
        <v>1364</v>
      </c>
      <c r="S7364">
        <v>1518</v>
      </c>
    </row>
    <row r="7365" spans="1:19" x14ac:dyDescent="0.25">
      <c r="A7365" t="s">
        <v>6960</v>
      </c>
      <c r="B7365">
        <v>1</v>
      </c>
      <c r="C7365" t="s">
        <v>6968</v>
      </c>
      <c r="D7365" t="str">
        <f>INDEX(Transcripts[#Data], MATCH(Exons[[#This Row],[Transcript stable ID]], Transcripts[Transcript stable ID], 0), 4)</f>
        <v>NM_014225.5</v>
      </c>
      <c r="E7365" t="s">
        <v>27</v>
      </c>
      <c r="J7365">
        <v>52693292</v>
      </c>
      <c r="K7365">
        <v>52725352</v>
      </c>
      <c r="L7365">
        <v>52725494</v>
      </c>
      <c r="N7365">
        <v>13</v>
      </c>
      <c r="O7365">
        <v>1577</v>
      </c>
      <c r="P7365">
        <v>1719</v>
      </c>
      <c r="Q7365" t="s">
        <v>16555</v>
      </c>
      <c r="R7365">
        <v>1519</v>
      </c>
      <c r="S7365">
        <v>1661</v>
      </c>
    </row>
    <row r="7366" spans="1:19" x14ac:dyDescent="0.25">
      <c r="A7366" t="s">
        <v>6960</v>
      </c>
      <c r="B7366">
        <v>1</v>
      </c>
      <c r="C7366" t="s">
        <v>6968</v>
      </c>
      <c r="D7366" t="str">
        <f>INDEX(Transcripts[#Data], MATCH(Exons[[#This Row],[Transcript stable ID]], Transcripts[Transcript stable ID], 0), 4)</f>
        <v>NM_014225.5</v>
      </c>
      <c r="E7366" t="s">
        <v>27</v>
      </c>
      <c r="J7366">
        <v>52693292</v>
      </c>
      <c r="K7366">
        <v>52728970</v>
      </c>
      <c r="L7366">
        <v>52729061</v>
      </c>
      <c r="N7366">
        <v>14</v>
      </c>
      <c r="O7366">
        <v>1720</v>
      </c>
      <c r="P7366">
        <v>1811</v>
      </c>
      <c r="Q7366" t="s">
        <v>16556</v>
      </c>
      <c r="R7366">
        <v>1662</v>
      </c>
      <c r="S7366">
        <v>1753</v>
      </c>
    </row>
    <row r="7367" spans="1:19" x14ac:dyDescent="0.25">
      <c r="A7367" t="s">
        <v>6960</v>
      </c>
      <c r="B7367">
        <v>1</v>
      </c>
      <c r="C7367" t="s">
        <v>6968</v>
      </c>
      <c r="D7367" t="str">
        <f>INDEX(Transcripts[#Data], MATCH(Exons[[#This Row],[Transcript stable ID]], Transcripts[Transcript stable ID], 0), 4)</f>
        <v>NM_014225.5</v>
      </c>
      <c r="E7367" t="s">
        <v>27</v>
      </c>
      <c r="H7367">
        <v>52729235</v>
      </c>
      <c r="I7367">
        <v>52730687</v>
      </c>
      <c r="J7367">
        <v>52693292</v>
      </c>
      <c r="K7367">
        <v>52729218</v>
      </c>
      <c r="L7367">
        <v>52730687</v>
      </c>
      <c r="N7367">
        <v>15</v>
      </c>
      <c r="O7367">
        <v>1812</v>
      </c>
      <c r="P7367">
        <v>1828</v>
      </c>
      <c r="Q7367" t="s">
        <v>16557</v>
      </c>
      <c r="R7367">
        <v>1754</v>
      </c>
      <c r="S7367">
        <v>1770</v>
      </c>
    </row>
    <row r="7368" spans="1:19" x14ac:dyDescent="0.25">
      <c r="A7368" t="s">
        <v>138</v>
      </c>
      <c r="B7368">
        <v>1</v>
      </c>
      <c r="C7368" t="s">
        <v>9339</v>
      </c>
      <c r="D7368" t="str">
        <f>INDEX(Transcripts[#Data], MATCH(Exons[[#This Row],[Transcript stable ID]], Transcripts[Transcript stable ID], 0), 4)</f>
        <v>NM_000553.5</v>
      </c>
      <c r="E7368" t="s">
        <v>27</v>
      </c>
      <c r="F7368">
        <v>30891317</v>
      </c>
      <c r="G7368">
        <v>30891489</v>
      </c>
      <c r="J7368">
        <v>30891317</v>
      </c>
      <c r="K7368">
        <v>30891317</v>
      </c>
      <c r="L7368">
        <v>30891489</v>
      </c>
      <c r="N7368">
        <v>1</v>
      </c>
      <c r="Q7368" t="s">
        <v>16558</v>
      </c>
    </row>
    <row r="7369" spans="1:19" x14ac:dyDescent="0.25">
      <c r="A7369" t="s">
        <v>138</v>
      </c>
      <c r="B7369">
        <v>1</v>
      </c>
      <c r="C7369" t="s">
        <v>9339</v>
      </c>
      <c r="D7369" t="str">
        <f>INDEX(Transcripts[#Data], MATCH(Exons[[#This Row],[Transcript stable ID]], Transcripts[Transcript stable ID], 0), 4)</f>
        <v>NM_000553.5</v>
      </c>
      <c r="E7369" t="s">
        <v>27</v>
      </c>
      <c r="F7369">
        <v>30915888</v>
      </c>
      <c r="G7369">
        <v>30915963</v>
      </c>
      <c r="J7369">
        <v>30891317</v>
      </c>
      <c r="K7369">
        <v>30915888</v>
      </c>
      <c r="L7369">
        <v>30916059</v>
      </c>
      <c r="N7369">
        <v>2</v>
      </c>
      <c r="O7369">
        <v>250</v>
      </c>
      <c r="P7369">
        <v>345</v>
      </c>
      <c r="Q7369" t="s">
        <v>16559</v>
      </c>
      <c r="R7369">
        <v>1</v>
      </c>
      <c r="S7369">
        <v>96</v>
      </c>
    </row>
    <row r="7370" spans="1:19" x14ac:dyDescent="0.25">
      <c r="A7370" t="s">
        <v>138</v>
      </c>
      <c r="B7370">
        <v>1</v>
      </c>
      <c r="C7370" t="s">
        <v>9339</v>
      </c>
      <c r="D7370" t="str">
        <f>INDEX(Transcripts[#Data], MATCH(Exons[[#This Row],[Transcript stable ID]], Transcripts[Transcript stable ID], 0), 4)</f>
        <v>NM_000553.5</v>
      </c>
      <c r="E7370" t="s">
        <v>27</v>
      </c>
      <c r="J7370">
        <v>30891317</v>
      </c>
      <c r="K7370">
        <v>30916669</v>
      </c>
      <c r="L7370">
        <v>30916781</v>
      </c>
      <c r="N7370">
        <v>3</v>
      </c>
      <c r="O7370">
        <v>346</v>
      </c>
      <c r="P7370">
        <v>458</v>
      </c>
      <c r="Q7370" t="s">
        <v>16560</v>
      </c>
      <c r="R7370">
        <v>97</v>
      </c>
      <c r="S7370">
        <v>209</v>
      </c>
    </row>
    <row r="7371" spans="1:19" x14ac:dyDescent="0.25">
      <c r="A7371" t="s">
        <v>138</v>
      </c>
      <c r="B7371">
        <v>1</v>
      </c>
      <c r="C7371" t="s">
        <v>9339</v>
      </c>
      <c r="D7371" t="str">
        <f>INDEX(Transcripts[#Data], MATCH(Exons[[#This Row],[Transcript stable ID]], Transcripts[Transcript stable ID], 0), 4)</f>
        <v>NM_000553.5</v>
      </c>
      <c r="E7371" t="s">
        <v>27</v>
      </c>
      <c r="J7371">
        <v>30891317</v>
      </c>
      <c r="K7371">
        <v>30921805</v>
      </c>
      <c r="L7371">
        <v>30921950</v>
      </c>
      <c r="N7371">
        <v>4</v>
      </c>
      <c r="O7371">
        <v>459</v>
      </c>
      <c r="P7371">
        <v>604</v>
      </c>
      <c r="Q7371" t="s">
        <v>16561</v>
      </c>
      <c r="R7371">
        <v>210</v>
      </c>
      <c r="S7371">
        <v>355</v>
      </c>
    </row>
    <row r="7372" spans="1:19" x14ac:dyDescent="0.25">
      <c r="A7372" t="s">
        <v>138</v>
      </c>
      <c r="B7372">
        <v>1</v>
      </c>
      <c r="C7372" t="s">
        <v>9339</v>
      </c>
      <c r="D7372" t="str">
        <f>INDEX(Transcripts[#Data], MATCH(Exons[[#This Row],[Transcript stable ID]], Transcripts[Transcript stable ID], 0), 4)</f>
        <v>NM_000553.5</v>
      </c>
      <c r="E7372" t="s">
        <v>27</v>
      </c>
      <c r="J7372">
        <v>30891317</v>
      </c>
      <c r="K7372">
        <v>30922431</v>
      </c>
      <c r="L7372">
        <v>30922579</v>
      </c>
      <c r="N7372">
        <v>5</v>
      </c>
      <c r="O7372">
        <v>605</v>
      </c>
      <c r="P7372">
        <v>753</v>
      </c>
      <c r="Q7372" t="s">
        <v>16562</v>
      </c>
      <c r="R7372">
        <v>356</v>
      </c>
      <c r="S7372">
        <v>504</v>
      </c>
    </row>
    <row r="7373" spans="1:19" x14ac:dyDescent="0.25">
      <c r="A7373" t="s">
        <v>138</v>
      </c>
      <c r="B7373">
        <v>1</v>
      </c>
      <c r="C7373" t="s">
        <v>9339</v>
      </c>
      <c r="D7373" t="str">
        <f>INDEX(Transcripts[#Data], MATCH(Exons[[#This Row],[Transcript stable ID]], Transcripts[Transcript stable ID], 0), 4)</f>
        <v>NM_000553.5</v>
      </c>
      <c r="E7373" t="s">
        <v>27</v>
      </c>
      <c r="J7373">
        <v>30891317</v>
      </c>
      <c r="K7373">
        <v>30924549</v>
      </c>
      <c r="L7373">
        <v>30924698</v>
      </c>
      <c r="N7373">
        <v>6</v>
      </c>
      <c r="O7373">
        <v>754</v>
      </c>
      <c r="P7373">
        <v>903</v>
      </c>
      <c r="Q7373" t="s">
        <v>16563</v>
      </c>
      <c r="R7373">
        <v>505</v>
      </c>
      <c r="S7373">
        <v>654</v>
      </c>
    </row>
    <row r="7374" spans="1:19" x14ac:dyDescent="0.25">
      <c r="A7374" t="s">
        <v>138</v>
      </c>
      <c r="B7374">
        <v>1</v>
      </c>
      <c r="C7374" t="s">
        <v>9339</v>
      </c>
      <c r="D7374" t="str">
        <f>INDEX(Transcripts[#Data], MATCH(Exons[[#This Row],[Transcript stable ID]], Transcripts[Transcript stable ID], 0), 4)</f>
        <v>NM_000553.5</v>
      </c>
      <c r="E7374" t="s">
        <v>27</v>
      </c>
      <c r="J7374">
        <v>30891317</v>
      </c>
      <c r="K7374">
        <v>30925774</v>
      </c>
      <c r="L7374">
        <v>30925843</v>
      </c>
      <c r="N7374">
        <v>7</v>
      </c>
      <c r="O7374">
        <v>904</v>
      </c>
      <c r="P7374">
        <v>973</v>
      </c>
      <c r="Q7374" t="s">
        <v>16564</v>
      </c>
      <c r="R7374">
        <v>655</v>
      </c>
      <c r="S7374">
        <v>724</v>
      </c>
    </row>
    <row r="7375" spans="1:19" x14ac:dyDescent="0.25">
      <c r="A7375" t="s">
        <v>138</v>
      </c>
      <c r="B7375">
        <v>1</v>
      </c>
      <c r="C7375" t="s">
        <v>9339</v>
      </c>
      <c r="D7375" t="str">
        <f>INDEX(Transcripts[#Data], MATCH(Exons[[#This Row],[Transcript stable ID]], Transcripts[Transcript stable ID], 0), 4)</f>
        <v>NM_000553.5</v>
      </c>
      <c r="E7375" t="s">
        <v>27</v>
      </c>
      <c r="J7375">
        <v>30891317</v>
      </c>
      <c r="K7375">
        <v>30933689</v>
      </c>
      <c r="L7375">
        <v>30933803</v>
      </c>
      <c r="N7375">
        <v>8</v>
      </c>
      <c r="O7375">
        <v>974</v>
      </c>
      <c r="P7375">
        <v>1088</v>
      </c>
      <c r="Q7375" t="s">
        <v>16565</v>
      </c>
      <c r="R7375">
        <v>725</v>
      </c>
      <c r="S7375">
        <v>839</v>
      </c>
    </row>
    <row r="7376" spans="1:19" x14ac:dyDescent="0.25">
      <c r="A7376" t="s">
        <v>138</v>
      </c>
      <c r="B7376">
        <v>1</v>
      </c>
      <c r="C7376" t="s">
        <v>9339</v>
      </c>
      <c r="D7376" t="str">
        <f>INDEX(Transcripts[#Data], MATCH(Exons[[#This Row],[Transcript stable ID]], Transcripts[Transcript stable ID], 0), 4)</f>
        <v>NM_000553.5</v>
      </c>
      <c r="E7376" t="s">
        <v>27</v>
      </c>
      <c r="J7376">
        <v>30891317</v>
      </c>
      <c r="K7376">
        <v>30938383</v>
      </c>
      <c r="L7376">
        <v>30938812</v>
      </c>
      <c r="N7376">
        <v>9</v>
      </c>
      <c r="O7376">
        <v>1089</v>
      </c>
      <c r="P7376">
        <v>1518</v>
      </c>
      <c r="Q7376" t="s">
        <v>16566</v>
      </c>
      <c r="R7376">
        <v>840</v>
      </c>
      <c r="S7376">
        <v>1269</v>
      </c>
    </row>
    <row r="7377" spans="1:19" x14ac:dyDescent="0.25">
      <c r="A7377" t="s">
        <v>138</v>
      </c>
      <c r="B7377">
        <v>1</v>
      </c>
      <c r="C7377" t="s">
        <v>9339</v>
      </c>
      <c r="D7377" t="str">
        <f>INDEX(Transcripts[#Data], MATCH(Exons[[#This Row],[Transcript stable ID]], Transcripts[Transcript stable ID], 0), 4)</f>
        <v>NM_000553.5</v>
      </c>
      <c r="E7377" t="s">
        <v>27</v>
      </c>
      <c r="J7377">
        <v>30891317</v>
      </c>
      <c r="K7377">
        <v>30941215</v>
      </c>
      <c r="L7377">
        <v>30941295</v>
      </c>
      <c r="N7377">
        <v>10</v>
      </c>
      <c r="O7377">
        <v>1519</v>
      </c>
      <c r="P7377">
        <v>1599</v>
      </c>
      <c r="Q7377" t="s">
        <v>16567</v>
      </c>
      <c r="R7377">
        <v>1270</v>
      </c>
      <c r="S7377">
        <v>1350</v>
      </c>
    </row>
    <row r="7378" spans="1:19" x14ac:dyDescent="0.25">
      <c r="A7378" t="s">
        <v>138</v>
      </c>
      <c r="B7378">
        <v>1</v>
      </c>
      <c r="C7378" t="s">
        <v>9339</v>
      </c>
      <c r="D7378" t="str">
        <f>INDEX(Transcripts[#Data], MATCH(Exons[[#This Row],[Transcript stable ID]], Transcripts[Transcript stable ID], 0), 4)</f>
        <v>NM_000553.5</v>
      </c>
      <c r="E7378" t="s">
        <v>27</v>
      </c>
      <c r="J7378">
        <v>30891317</v>
      </c>
      <c r="K7378">
        <v>30942682</v>
      </c>
      <c r="L7378">
        <v>30942762</v>
      </c>
      <c r="N7378">
        <v>11</v>
      </c>
      <c r="O7378">
        <v>1600</v>
      </c>
      <c r="P7378">
        <v>1680</v>
      </c>
      <c r="Q7378" t="s">
        <v>16568</v>
      </c>
      <c r="R7378">
        <v>1351</v>
      </c>
      <c r="S7378">
        <v>1431</v>
      </c>
    </row>
    <row r="7379" spans="1:19" x14ac:dyDescent="0.25">
      <c r="A7379" t="s">
        <v>138</v>
      </c>
      <c r="B7379">
        <v>1</v>
      </c>
      <c r="C7379" t="s">
        <v>9339</v>
      </c>
      <c r="D7379" t="str">
        <f>INDEX(Transcripts[#Data], MATCH(Exons[[#This Row],[Transcript stable ID]], Transcripts[Transcript stable ID], 0), 4)</f>
        <v>NM_000553.5</v>
      </c>
      <c r="E7379" t="s">
        <v>27</v>
      </c>
      <c r="J7379">
        <v>30891317</v>
      </c>
      <c r="K7379">
        <v>30945292</v>
      </c>
      <c r="L7379">
        <v>30945436</v>
      </c>
      <c r="N7379">
        <v>12</v>
      </c>
      <c r="O7379">
        <v>1681</v>
      </c>
      <c r="P7379">
        <v>1825</v>
      </c>
      <c r="Q7379" t="s">
        <v>16569</v>
      </c>
      <c r="R7379">
        <v>1432</v>
      </c>
      <c r="S7379">
        <v>1576</v>
      </c>
    </row>
    <row r="7380" spans="1:19" x14ac:dyDescent="0.25">
      <c r="A7380" t="s">
        <v>138</v>
      </c>
      <c r="B7380">
        <v>1</v>
      </c>
      <c r="C7380" t="s">
        <v>9339</v>
      </c>
      <c r="D7380" t="str">
        <f>INDEX(Transcripts[#Data], MATCH(Exons[[#This Row],[Transcript stable ID]], Transcripts[Transcript stable ID], 0), 4)</f>
        <v>NM_000553.5</v>
      </c>
      <c r="E7380" t="s">
        <v>27</v>
      </c>
      <c r="J7380">
        <v>30891317</v>
      </c>
      <c r="K7380">
        <v>30946406</v>
      </c>
      <c r="L7380">
        <v>30946481</v>
      </c>
      <c r="N7380">
        <v>13</v>
      </c>
      <c r="O7380">
        <v>1826</v>
      </c>
      <c r="P7380">
        <v>1901</v>
      </c>
      <c r="Q7380" t="s">
        <v>16570</v>
      </c>
      <c r="R7380">
        <v>1577</v>
      </c>
      <c r="S7380">
        <v>1652</v>
      </c>
    </row>
    <row r="7381" spans="1:19" x14ac:dyDescent="0.25">
      <c r="A7381" t="s">
        <v>138</v>
      </c>
      <c r="B7381">
        <v>1</v>
      </c>
      <c r="C7381" t="s">
        <v>9339</v>
      </c>
      <c r="D7381" t="str">
        <f>INDEX(Transcripts[#Data], MATCH(Exons[[#This Row],[Transcript stable ID]], Transcripts[Transcript stable ID], 0), 4)</f>
        <v>NM_000553.5</v>
      </c>
      <c r="E7381" t="s">
        <v>27</v>
      </c>
      <c r="J7381">
        <v>30891317</v>
      </c>
      <c r="K7381">
        <v>30947981</v>
      </c>
      <c r="L7381">
        <v>30948048</v>
      </c>
      <c r="N7381">
        <v>14</v>
      </c>
      <c r="O7381">
        <v>1902</v>
      </c>
      <c r="P7381">
        <v>1969</v>
      </c>
      <c r="Q7381" t="s">
        <v>16571</v>
      </c>
      <c r="R7381">
        <v>1653</v>
      </c>
      <c r="S7381">
        <v>1720</v>
      </c>
    </row>
    <row r="7382" spans="1:19" x14ac:dyDescent="0.25">
      <c r="A7382" t="s">
        <v>138</v>
      </c>
      <c r="B7382">
        <v>1</v>
      </c>
      <c r="C7382" t="s">
        <v>9339</v>
      </c>
      <c r="D7382" t="str">
        <f>INDEX(Transcripts[#Data], MATCH(Exons[[#This Row],[Transcript stable ID]], Transcripts[Transcript stable ID], 0), 4)</f>
        <v>NM_000553.5</v>
      </c>
      <c r="E7382" t="s">
        <v>27</v>
      </c>
      <c r="J7382">
        <v>30891317</v>
      </c>
      <c r="K7382">
        <v>30948350</v>
      </c>
      <c r="L7382">
        <v>30948458</v>
      </c>
      <c r="N7382">
        <v>15</v>
      </c>
      <c r="O7382">
        <v>1970</v>
      </c>
      <c r="P7382">
        <v>2078</v>
      </c>
      <c r="Q7382" t="s">
        <v>16572</v>
      </c>
      <c r="R7382">
        <v>1721</v>
      </c>
      <c r="S7382">
        <v>1829</v>
      </c>
    </row>
    <row r="7383" spans="1:19" x14ac:dyDescent="0.25">
      <c r="A7383" t="s">
        <v>138</v>
      </c>
      <c r="B7383">
        <v>1</v>
      </c>
      <c r="C7383" t="s">
        <v>9339</v>
      </c>
      <c r="D7383" t="str">
        <f>INDEX(Transcripts[#Data], MATCH(Exons[[#This Row],[Transcript stable ID]], Transcripts[Transcript stable ID], 0), 4)</f>
        <v>NM_000553.5</v>
      </c>
      <c r="E7383" t="s">
        <v>27</v>
      </c>
      <c r="J7383">
        <v>30891317</v>
      </c>
      <c r="K7383">
        <v>30949346</v>
      </c>
      <c r="L7383">
        <v>30949414</v>
      </c>
      <c r="N7383">
        <v>16</v>
      </c>
      <c r="O7383">
        <v>2079</v>
      </c>
      <c r="P7383">
        <v>2147</v>
      </c>
      <c r="Q7383" t="s">
        <v>16573</v>
      </c>
      <c r="R7383">
        <v>1830</v>
      </c>
      <c r="S7383">
        <v>1898</v>
      </c>
    </row>
    <row r="7384" spans="1:19" x14ac:dyDescent="0.25">
      <c r="A7384" t="s">
        <v>138</v>
      </c>
      <c r="B7384">
        <v>1</v>
      </c>
      <c r="C7384" t="s">
        <v>9339</v>
      </c>
      <c r="D7384" t="str">
        <f>INDEX(Transcripts[#Data], MATCH(Exons[[#This Row],[Transcript stable ID]], Transcripts[Transcript stable ID], 0), 4)</f>
        <v>NM_000553.5</v>
      </c>
      <c r="E7384" t="s">
        <v>27</v>
      </c>
      <c r="J7384">
        <v>30891317</v>
      </c>
      <c r="K7384">
        <v>30954284</v>
      </c>
      <c r="L7384">
        <v>30954366</v>
      </c>
      <c r="N7384">
        <v>17</v>
      </c>
      <c r="O7384">
        <v>2148</v>
      </c>
      <c r="P7384">
        <v>2230</v>
      </c>
      <c r="Q7384" t="s">
        <v>16574</v>
      </c>
      <c r="R7384">
        <v>1899</v>
      </c>
      <c r="S7384">
        <v>1981</v>
      </c>
    </row>
    <row r="7385" spans="1:19" x14ac:dyDescent="0.25">
      <c r="A7385" t="s">
        <v>138</v>
      </c>
      <c r="B7385">
        <v>1</v>
      </c>
      <c r="C7385" t="s">
        <v>9339</v>
      </c>
      <c r="D7385" t="str">
        <f>INDEX(Transcripts[#Data], MATCH(Exons[[#This Row],[Transcript stable ID]], Transcripts[Transcript stable ID], 0), 4)</f>
        <v>NM_000553.5</v>
      </c>
      <c r="E7385" t="s">
        <v>27</v>
      </c>
      <c r="J7385">
        <v>30891317</v>
      </c>
      <c r="K7385">
        <v>30958365</v>
      </c>
      <c r="L7385">
        <v>30958471</v>
      </c>
      <c r="N7385">
        <v>18</v>
      </c>
      <c r="O7385">
        <v>2231</v>
      </c>
      <c r="P7385">
        <v>2337</v>
      </c>
      <c r="Q7385" t="s">
        <v>16575</v>
      </c>
      <c r="R7385">
        <v>1982</v>
      </c>
      <c r="S7385">
        <v>2088</v>
      </c>
    </row>
    <row r="7386" spans="1:19" x14ac:dyDescent="0.25">
      <c r="A7386" t="s">
        <v>138</v>
      </c>
      <c r="B7386">
        <v>1</v>
      </c>
      <c r="C7386" t="s">
        <v>9339</v>
      </c>
      <c r="D7386" t="str">
        <f>INDEX(Transcripts[#Data], MATCH(Exons[[#This Row],[Transcript stable ID]], Transcripts[Transcript stable ID], 0), 4)</f>
        <v>NM_000553.5</v>
      </c>
      <c r="E7386" t="s">
        <v>27</v>
      </c>
      <c r="J7386">
        <v>30891317</v>
      </c>
      <c r="K7386">
        <v>30969131</v>
      </c>
      <c r="L7386">
        <v>30969315</v>
      </c>
      <c r="N7386">
        <v>19</v>
      </c>
      <c r="O7386">
        <v>2338</v>
      </c>
      <c r="P7386">
        <v>2522</v>
      </c>
      <c r="Q7386" t="s">
        <v>16576</v>
      </c>
      <c r="R7386">
        <v>2089</v>
      </c>
      <c r="S7386">
        <v>2273</v>
      </c>
    </row>
    <row r="7387" spans="1:19" x14ac:dyDescent="0.25">
      <c r="A7387" t="s">
        <v>138</v>
      </c>
      <c r="B7387">
        <v>1</v>
      </c>
      <c r="C7387" t="s">
        <v>9339</v>
      </c>
      <c r="D7387" t="str">
        <f>INDEX(Transcripts[#Data], MATCH(Exons[[#This Row],[Transcript stable ID]], Transcripts[Transcript stable ID], 0), 4)</f>
        <v>NM_000553.5</v>
      </c>
      <c r="E7387" t="s">
        <v>27</v>
      </c>
      <c r="J7387">
        <v>30891317</v>
      </c>
      <c r="K7387">
        <v>30973870</v>
      </c>
      <c r="L7387">
        <v>30974044</v>
      </c>
      <c r="N7387">
        <v>20</v>
      </c>
      <c r="O7387">
        <v>2523</v>
      </c>
      <c r="P7387">
        <v>2697</v>
      </c>
      <c r="Q7387" t="s">
        <v>16577</v>
      </c>
      <c r="R7387">
        <v>2274</v>
      </c>
      <c r="S7387">
        <v>2448</v>
      </c>
    </row>
    <row r="7388" spans="1:19" x14ac:dyDescent="0.25">
      <c r="A7388" t="s">
        <v>138</v>
      </c>
      <c r="B7388">
        <v>1</v>
      </c>
      <c r="C7388" t="s">
        <v>9339</v>
      </c>
      <c r="D7388" t="str">
        <f>INDEX(Transcripts[#Data], MATCH(Exons[[#This Row],[Transcript stable ID]], Transcripts[Transcript stable ID], 0), 4)</f>
        <v>NM_000553.5</v>
      </c>
      <c r="E7388" t="s">
        <v>27</v>
      </c>
      <c r="J7388">
        <v>30891317</v>
      </c>
      <c r="K7388">
        <v>30977759</v>
      </c>
      <c r="L7388">
        <v>30977940</v>
      </c>
      <c r="N7388">
        <v>21</v>
      </c>
      <c r="O7388">
        <v>2698</v>
      </c>
      <c r="P7388">
        <v>2879</v>
      </c>
      <c r="Q7388" t="s">
        <v>16578</v>
      </c>
      <c r="R7388">
        <v>2449</v>
      </c>
      <c r="S7388">
        <v>2630</v>
      </c>
    </row>
    <row r="7389" spans="1:19" x14ac:dyDescent="0.25">
      <c r="A7389" t="s">
        <v>138</v>
      </c>
      <c r="B7389">
        <v>1</v>
      </c>
      <c r="C7389" t="s">
        <v>9339</v>
      </c>
      <c r="D7389" t="str">
        <f>INDEX(Transcripts[#Data], MATCH(Exons[[#This Row],[Transcript stable ID]], Transcripts[Transcript stable ID], 0), 4)</f>
        <v>NM_000553.5</v>
      </c>
      <c r="E7389" t="s">
        <v>27</v>
      </c>
      <c r="J7389">
        <v>30891317</v>
      </c>
      <c r="K7389">
        <v>30982038</v>
      </c>
      <c r="L7389">
        <v>30982139</v>
      </c>
      <c r="N7389">
        <v>22</v>
      </c>
      <c r="O7389">
        <v>2880</v>
      </c>
      <c r="P7389">
        <v>2981</v>
      </c>
      <c r="Q7389" t="s">
        <v>16579</v>
      </c>
      <c r="R7389">
        <v>2631</v>
      </c>
      <c r="S7389">
        <v>2732</v>
      </c>
    </row>
    <row r="7390" spans="1:19" x14ac:dyDescent="0.25">
      <c r="A7390" t="s">
        <v>138</v>
      </c>
      <c r="B7390">
        <v>1</v>
      </c>
      <c r="C7390" t="s">
        <v>9339</v>
      </c>
      <c r="D7390" t="str">
        <f>INDEX(Transcripts[#Data], MATCH(Exons[[#This Row],[Transcript stable ID]], Transcripts[Transcript stable ID], 0), 4)</f>
        <v>NM_000553.5</v>
      </c>
      <c r="E7390" t="s">
        <v>27</v>
      </c>
      <c r="J7390">
        <v>30891317</v>
      </c>
      <c r="K7390">
        <v>30982424</v>
      </c>
      <c r="L7390">
        <v>30982516</v>
      </c>
      <c r="N7390">
        <v>23</v>
      </c>
      <c r="O7390">
        <v>2982</v>
      </c>
      <c r="P7390">
        <v>3074</v>
      </c>
      <c r="Q7390" t="s">
        <v>16580</v>
      </c>
      <c r="R7390">
        <v>2733</v>
      </c>
      <c r="S7390">
        <v>2825</v>
      </c>
    </row>
    <row r="7391" spans="1:19" x14ac:dyDescent="0.25">
      <c r="A7391" t="s">
        <v>138</v>
      </c>
      <c r="B7391">
        <v>1</v>
      </c>
      <c r="C7391" t="s">
        <v>9339</v>
      </c>
      <c r="D7391" t="str">
        <f>INDEX(Transcripts[#Data], MATCH(Exons[[#This Row],[Transcript stable ID]], Transcripts[Transcript stable ID], 0), 4)</f>
        <v>NM_000553.5</v>
      </c>
      <c r="E7391" t="s">
        <v>27</v>
      </c>
      <c r="J7391">
        <v>30891317</v>
      </c>
      <c r="K7391">
        <v>30989881</v>
      </c>
      <c r="L7391">
        <v>30990022</v>
      </c>
      <c r="N7391">
        <v>24</v>
      </c>
      <c r="O7391">
        <v>3075</v>
      </c>
      <c r="P7391">
        <v>3216</v>
      </c>
      <c r="Q7391" t="s">
        <v>16581</v>
      </c>
      <c r="R7391">
        <v>2826</v>
      </c>
      <c r="S7391">
        <v>2967</v>
      </c>
    </row>
    <row r="7392" spans="1:19" x14ac:dyDescent="0.25">
      <c r="A7392" t="s">
        <v>138</v>
      </c>
      <c r="B7392">
        <v>1</v>
      </c>
      <c r="C7392" t="s">
        <v>9339</v>
      </c>
      <c r="D7392" t="str">
        <f>INDEX(Transcripts[#Data], MATCH(Exons[[#This Row],[Transcript stable ID]], Transcripts[Transcript stable ID], 0), 4)</f>
        <v>NM_000553.5</v>
      </c>
      <c r="E7392" t="s">
        <v>27</v>
      </c>
      <c r="J7392">
        <v>30891317</v>
      </c>
      <c r="K7392">
        <v>30998946</v>
      </c>
      <c r="L7392">
        <v>30999116</v>
      </c>
      <c r="N7392">
        <v>25</v>
      </c>
      <c r="O7392">
        <v>3217</v>
      </c>
      <c r="P7392">
        <v>3387</v>
      </c>
      <c r="Q7392" t="s">
        <v>16582</v>
      </c>
      <c r="R7392">
        <v>2968</v>
      </c>
      <c r="S7392">
        <v>3138</v>
      </c>
    </row>
    <row r="7393" spans="1:19" x14ac:dyDescent="0.25">
      <c r="A7393" t="s">
        <v>138</v>
      </c>
      <c r="B7393">
        <v>1</v>
      </c>
      <c r="C7393" t="s">
        <v>9339</v>
      </c>
      <c r="D7393" t="str">
        <f>INDEX(Transcripts[#Data], MATCH(Exons[[#This Row],[Transcript stable ID]], Transcripts[Transcript stable ID], 0), 4)</f>
        <v>NM_000553.5</v>
      </c>
      <c r="E7393" t="s">
        <v>27</v>
      </c>
      <c r="J7393">
        <v>30891317</v>
      </c>
      <c r="K7393">
        <v>30999197</v>
      </c>
      <c r="L7393">
        <v>30999291</v>
      </c>
      <c r="N7393">
        <v>26</v>
      </c>
      <c r="O7393">
        <v>3388</v>
      </c>
      <c r="P7393">
        <v>3482</v>
      </c>
      <c r="Q7393" t="s">
        <v>16583</v>
      </c>
      <c r="R7393">
        <v>3139</v>
      </c>
      <c r="S7393">
        <v>3233</v>
      </c>
    </row>
    <row r="7394" spans="1:19" x14ac:dyDescent="0.25">
      <c r="A7394" t="s">
        <v>138</v>
      </c>
      <c r="B7394">
        <v>1</v>
      </c>
      <c r="C7394" t="s">
        <v>9339</v>
      </c>
      <c r="D7394" t="str">
        <f>INDEX(Transcripts[#Data], MATCH(Exons[[#This Row],[Transcript stable ID]], Transcripts[Transcript stable ID], 0), 4)</f>
        <v>NM_000553.5</v>
      </c>
      <c r="E7394" t="s">
        <v>27</v>
      </c>
      <c r="J7394">
        <v>30891317</v>
      </c>
      <c r="K7394">
        <v>31000142</v>
      </c>
      <c r="L7394">
        <v>31000217</v>
      </c>
      <c r="N7394">
        <v>27</v>
      </c>
      <c r="O7394">
        <v>3483</v>
      </c>
      <c r="P7394">
        <v>3558</v>
      </c>
      <c r="Q7394" t="s">
        <v>16584</v>
      </c>
      <c r="R7394">
        <v>3234</v>
      </c>
      <c r="S7394">
        <v>3309</v>
      </c>
    </row>
    <row r="7395" spans="1:19" x14ac:dyDescent="0.25">
      <c r="A7395" t="s">
        <v>138</v>
      </c>
      <c r="B7395">
        <v>1</v>
      </c>
      <c r="C7395" t="s">
        <v>9339</v>
      </c>
      <c r="D7395" t="str">
        <f>INDEX(Transcripts[#Data], MATCH(Exons[[#This Row],[Transcript stable ID]], Transcripts[Transcript stable ID], 0), 4)</f>
        <v>NM_000553.5</v>
      </c>
      <c r="E7395" t="s">
        <v>27</v>
      </c>
      <c r="J7395">
        <v>30891317</v>
      </c>
      <c r="K7395">
        <v>31001066</v>
      </c>
      <c r="L7395">
        <v>31001139</v>
      </c>
      <c r="N7395">
        <v>28</v>
      </c>
      <c r="O7395">
        <v>3559</v>
      </c>
      <c r="P7395">
        <v>3632</v>
      </c>
      <c r="Q7395" t="s">
        <v>16585</v>
      </c>
      <c r="R7395">
        <v>3310</v>
      </c>
      <c r="S7395">
        <v>3383</v>
      </c>
    </row>
    <row r="7396" spans="1:19" x14ac:dyDescent="0.25">
      <c r="A7396" t="s">
        <v>138</v>
      </c>
      <c r="B7396">
        <v>1</v>
      </c>
      <c r="C7396" t="s">
        <v>9339</v>
      </c>
      <c r="D7396" t="str">
        <f>INDEX(Transcripts[#Data], MATCH(Exons[[#This Row],[Transcript stable ID]], Transcripts[Transcript stable ID], 0), 4)</f>
        <v>NM_000553.5</v>
      </c>
      <c r="E7396" t="s">
        <v>27</v>
      </c>
      <c r="J7396">
        <v>30891317</v>
      </c>
      <c r="K7396">
        <v>31004569</v>
      </c>
      <c r="L7396">
        <v>31004644</v>
      </c>
      <c r="N7396">
        <v>29</v>
      </c>
      <c r="O7396">
        <v>3633</v>
      </c>
      <c r="P7396">
        <v>3708</v>
      </c>
      <c r="Q7396" t="s">
        <v>16586</v>
      </c>
      <c r="R7396">
        <v>3384</v>
      </c>
      <c r="S7396">
        <v>3459</v>
      </c>
    </row>
    <row r="7397" spans="1:19" x14ac:dyDescent="0.25">
      <c r="A7397" t="s">
        <v>138</v>
      </c>
      <c r="B7397">
        <v>1</v>
      </c>
      <c r="C7397" t="s">
        <v>9339</v>
      </c>
      <c r="D7397" t="str">
        <f>INDEX(Transcripts[#Data], MATCH(Exons[[#This Row],[Transcript stable ID]], Transcripts[Transcript stable ID], 0), 4)</f>
        <v>NM_000553.5</v>
      </c>
      <c r="E7397" t="s">
        <v>27</v>
      </c>
      <c r="J7397">
        <v>30891317</v>
      </c>
      <c r="K7397">
        <v>31004880</v>
      </c>
      <c r="L7397">
        <v>31004992</v>
      </c>
      <c r="N7397">
        <v>30</v>
      </c>
      <c r="O7397">
        <v>3709</v>
      </c>
      <c r="P7397">
        <v>3821</v>
      </c>
      <c r="Q7397" t="s">
        <v>16587</v>
      </c>
      <c r="R7397">
        <v>3460</v>
      </c>
      <c r="S7397">
        <v>3572</v>
      </c>
    </row>
    <row r="7398" spans="1:19" x14ac:dyDescent="0.25">
      <c r="A7398" t="s">
        <v>138</v>
      </c>
      <c r="B7398">
        <v>1</v>
      </c>
      <c r="C7398" t="s">
        <v>9339</v>
      </c>
      <c r="D7398" t="str">
        <f>INDEX(Transcripts[#Data], MATCH(Exons[[#This Row],[Transcript stable ID]], Transcripts[Transcript stable ID], 0), 4)</f>
        <v>NM_000553.5</v>
      </c>
      <c r="E7398" t="s">
        <v>27</v>
      </c>
      <c r="J7398">
        <v>30891317</v>
      </c>
      <c r="K7398">
        <v>31007857</v>
      </c>
      <c r="L7398">
        <v>31007971</v>
      </c>
      <c r="N7398">
        <v>31</v>
      </c>
      <c r="O7398">
        <v>3822</v>
      </c>
      <c r="P7398">
        <v>3936</v>
      </c>
      <c r="Q7398" t="s">
        <v>16588</v>
      </c>
      <c r="R7398">
        <v>3573</v>
      </c>
      <c r="S7398">
        <v>3687</v>
      </c>
    </row>
    <row r="7399" spans="1:19" x14ac:dyDescent="0.25">
      <c r="A7399" t="s">
        <v>138</v>
      </c>
      <c r="B7399">
        <v>1</v>
      </c>
      <c r="C7399" t="s">
        <v>9339</v>
      </c>
      <c r="D7399" t="str">
        <f>INDEX(Transcripts[#Data], MATCH(Exons[[#This Row],[Transcript stable ID]], Transcripts[Transcript stable ID], 0), 4)</f>
        <v>NM_000553.5</v>
      </c>
      <c r="E7399" t="s">
        <v>27</v>
      </c>
      <c r="J7399">
        <v>30891317</v>
      </c>
      <c r="K7399">
        <v>31012140</v>
      </c>
      <c r="L7399">
        <v>31012271</v>
      </c>
      <c r="N7399">
        <v>32</v>
      </c>
      <c r="O7399">
        <v>3937</v>
      </c>
      <c r="P7399">
        <v>4068</v>
      </c>
      <c r="Q7399" t="s">
        <v>16589</v>
      </c>
      <c r="R7399">
        <v>3688</v>
      </c>
      <c r="S7399">
        <v>3819</v>
      </c>
    </row>
    <row r="7400" spans="1:19" x14ac:dyDescent="0.25">
      <c r="A7400" t="s">
        <v>138</v>
      </c>
      <c r="B7400">
        <v>1</v>
      </c>
      <c r="C7400" t="s">
        <v>9339</v>
      </c>
      <c r="D7400" t="str">
        <f>INDEX(Transcripts[#Data], MATCH(Exons[[#This Row],[Transcript stable ID]], Transcripts[Transcript stable ID], 0), 4)</f>
        <v>NM_000553.5</v>
      </c>
      <c r="E7400" t="s">
        <v>27</v>
      </c>
      <c r="J7400">
        <v>30891317</v>
      </c>
      <c r="K7400">
        <v>31014884</v>
      </c>
      <c r="L7400">
        <v>31015046</v>
      </c>
      <c r="N7400">
        <v>33</v>
      </c>
      <c r="O7400">
        <v>4069</v>
      </c>
      <c r="P7400">
        <v>4231</v>
      </c>
      <c r="Q7400" t="s">
        <v>16590</v>
      </c>
      <c r="R7400">
        <v>3820</v>
      </c>
      <c r="S7400">
        <v>3982</v>
      </c>
    </row>
    <row r="7401" spans="1:19" x14ac:dyDescent="0.25">
      <c r="A7401" t="s">
        <v>138</v>
      </c>
      <c r="B7401">
        <v>1</v>
      </c>
      <c r="C7401" t="s">
        <v>9339</v>
      </c>
      <c r="D7401" t="str">
        <f>INDEX(Transcripts[#Data], MATCH(Exons[[#This Row],[Transcript stable ID]], Transcripts[Transcript stable ID], 0), 4)</f>
        <v>NM_000553.5</v>
      </c>
      <c r="E7401" t="s">
        <v>27</v>
      </c>
      <c r="J7401">
        <v>30891317</v>
      </c>
      <c r="K7401">
        <v>31024538</v>
      </c>
      <c r="L7401">
        <v>31024746</v>
      </c>
      <c r="N7401">
        <v>34</v>
      </c>
      <c r="O7401">
        <v>4232</v>
      </c>
      <c r="P7401">
        <v>4440</v>
      </c>
      <c r="Q7401" t="s">
        <v>16591</v>
      </c>
      <c r="R7401">
        <v>3983</v>
      </c>
      <c r="S7401">
        <v>4191</v>
      </c>
    </row>
    <row r="7402" spans="1:19" x14ac:dyDescent="0.25">
      <c r="A7402" t="s">
        <v>138</v>
      </c>
      <c r="B7402">
        <v>1</v>
      </c>
      <c r="C7402" t="s">
        <v>9339</v>
      </c>
      <c r="D7402" t="str">
        <f>INDEX(Transcripts[#Data], MATCH(Exons[[#This Row],[Transcript stable ID]], Transcripts[Transcript stable ID], 0), 4)</f>
        <v>NM_000553.5</v>
      </c>
      <c r="E7402" t="s">
        <v>27</v>
      </c>
      <c r="H7402">
        <v>31030619</v>
      </c>
      <c r="I7402">
        <v>31031285</v>
      </c>
      <c r="J7402">
        <v>30891317</v>
      </c>
      <c r="K7402">
        <v>31030511</v>
      </c>
      <c r="L7402">
        <v>31031285</v>
      </c>
      <c r="N7402">
        <v>35</v>
      </c>
      <c r="O7402">
        <v>4441</v>
      </c>
      <c r="P7402">
        <v>4548</v>
      </c>
      <c r="Q7402" t="s">
        <v>16592</v>
      </c>
      <c r="R7402">
        <v>4192</v>
      </c>
      <c r="S7402">
        <v>4299</v>
      </c>
    </row>
    <row r="7403" spans="1:19" x14ac:dyDescent="0.25">
      <c r="A7403" t="s">
        <v>3763</v>
      </c>
      <c r="B7403">
        <v>1</v>
      </c>
      <c r="C7403" t="s">
        <v>3768</v>
      </c>
      <c r="D7403" t="str">
        <f>INDEX(Transcripts[#Data], MATCH(Exons[[#This Row],[Transcript stable ID]], Transcripts[Transcript stable ID], 0), 4)</f>
        <v>NM_182625.4</v>
      </c>
      <c r="E7403" t="s">
        <v>27</v>
      </c>
      <c r="F7403">
        <v>17935125</v>
      </c>
      <c r="G7403">
        <v>17935234</v>
      </c>
      <c r="J7403">
        <v>17935125</v>
      </c>
      <c r="K7403">
        <v>17935125</v>
      </c>
      <c r="L7403">
        <v>17935234</v>
      </c>
      <c r="N7403">
        <v>1</v>
      </c>
      <c r="Q7403" t="s">
        <v>16593</v>
      </c>
    </row>
    <row r="7404" spans="1:19" x14ac:dyDescent="0.25">
      <c r="A7404" t="s">
        <v>3763</v>
      </c>
      <c r="B7404">
        <v>1</v>
      </c>
      <c r="C7404" t="s">
        <v>3768</v>
      </c>
      <c r="D7404" t="str">
        <f>INDEX(Transcripts[#Data], MATCH(Exons[[#This Row],[Transcript stable ID]], Transcripts[Transcript stable ID], 0), 4)</f>
        <v>NM_182625.4</v>
      </c>
      <c r="E7404" t="s">
        <v>27</v>
      </c>
      <c r="F7404">
        <v>17941196</v>
      </c>
      <c r="G7404">
        <v>17941210</v>
      </c>
      <c r="J7404">
        <v>17935125</v>
      </c>
      <c r="K7404">
        <v>17941196</v>
      </c>
      <c r="L7404">
        <v>17941371</v>
      </c>
      <c r="N7404">
        <v>2</v>
      </c>
      <c r="O7404">
        <v>126</v>
      </c>
      <c r="P7404">
        <v>286</v>
      </c>
      <c r="Q7404" t="s">
        <v>16594</v>
      </c>
      <c r="R7404">
        <v>1</v>
      </c>
      <c r="S7404">
        <v>161</v>
      </c>
    </row>
    <row r="7405" spans="1:19" x14ac:dyDescent="0.25">
      <c r="A7405" t="s">
        <v>3763</v>
      </c>
      <c r="B7405">
        <v>1</v>
      </c>
      <c r="C7405" t="s">
        <v>3768</v>
      </c>
      <c r="D7405" t="str">
        <f>INDEX(Transcripts[#Data], MATCH(Exons[[#This Row],[Transcript stable ID]], Transcripts[Transcript stable ID], 0), 4)</f>
        <v>NM_182625.4</v>
      </c>
      <c r="E7405" t="s">
        <v>27</v>
      </c>
      <c r="J7405">
        <v>17935125</v>
      </c>
      <c r="K7405">
        <v>17942663</v>
      </c>
      <c r="L7405">
        <v>17942849</v>
      </c>
      <c r="N7405">
        <v>3</v>
      </c>
      <c r="O7405">
        <v>287</v>
      </c>
      <c r="P7405">
        <v>473</v>
      </c>
      <c r="Q7405" t="s">
        <v>16595</v>
      </c>
      <c r="R7405">
        <v>162</v>
      </c>
      <c r="S7405">
        <v>348</v>
      </c>
    </row>
    <row r="7406" spans="1:19" x14ac:dyDescent="0.25">
      <c r="A7406" t="s">
        <v>3763</v>
      </c>
      <c r="B7406">
        <v>1</v>
      </c>
      <c r="C7406" t="s">
        <v>3768</v>
      </c>
      <c r="D7406" t="str">
        <f>INDEX(Transcripts[#Data], MATCH(Exons[[#This Row],[Transcript stable ID]], Transcripts[Transcript stable ID], 0), 4)</f>
        <v>NM_182625.4</v>
      </c>
      <c r="E7406" t="s">
        <v>27</v>
      </c>
      <c r="J7406">
        <v>17935125</v>
      </c>
      <c r="K7406">
        <v>17946164</v>
      </c>
      <c r="L7406">
        <v>17946340</v>
      </c>
      <c r="N7406">
        <v>4</v>
      </c>
      <c r="O7406">
        <v>474</v>
      </c>
      <c r="P7406">
        <v>650</v>
      </c>
      <c r="Q7406" t="s">
        <v>16596</v>
      </c>
      <c r="R7406">
        <v>349</v>
      </c>
      <c r="S7406">
        <v>525</v>
      </c>
    </row>
    <row r="7407" spans="1:19" x14ac:dyDescent="0.25">
      <c r="A7407" t="s">
        <v>3763</v>
      </c>
      <c r="B7407">
        <v>1</v>
      </c>
      <c r="C7407" t="s">
        <v>3768</v>
      </c>
      <c r="D7407" t="str">
        <f>INDEX(Transcripts[#Data], MATCH(Exons[[#This Row],[Transcript stable ID]], Transcripts[Transcript stable ID], 0), 4)</f>
        <v>NM_182625.4</v>
      </c>
      <c r="E7407" t="s">
        <v>27</v>
      </c>
      <c r="J7407">
        <v>17935125</v>
      </c>
      <c r="K7407">
        <v>17947846</v>
      </c>
      <c r="L7407">
        <v>17947956</v>
      </c>
      <c r="N7407">
        <v>5</v>
      </c>
      <c r="O7407">
        <v>651</v>
      </c>
      <c r="P7407">
        <v>761</v>
      </c>
      <c r="Q7407" t="s">
        <v>16597</v>
      </c>
      <c r="R7407">
        <v>526</v>
      </c>
      <c r="S7407">
        <v>636</v>
      </c>
    </row>
    <row r="7408" spans="1:19" x14ac:dyDescent="0.25">
      <c r="A7408" t="s">
        <v>3763</v>
      </c>
      <c r="B7408">
        <v>1</v>
      </c>
      <c r="C7408" t="s">
        <v>3768</v>
      </c>
      <c r="D7408" t="str">
        <f>INDEX(Transcripts[#Data], MATCH(Exons[[#This Row],[Transcript stable ID]], Transcripts[Transcript stable ID], 0), 4)</f>
        <v>NM_182625.4</v>
      </c>
      <c r="E7408" t="s">
        <v>27</v>
      </c>
      <c r="J7408">
        <v>17935125</v>
      </c>
      <c r="K7408">
        <v>17950005</v>
      </c>
      <c r="L7408">
        <v>17950078</v>
      </c>
      <c r="N7408">
        <v>6</v>
      </c>
      <c r="O7408">
        <v>762</v>
      </c>
      <c r="P7408">
        <v>835</v>
      </c>
      <c r="Q7408" t="s">
        <v>16598</v>
      </c>
      <c r="R7408">
        <v>637</v>
      </c>
      <c r="S7408">
        <v>710</v>
      </c>
    </row>
    <row r="7409" spans="1:19" x14ac:dyDescent="0.25">
      <c r="A7409" t="s">
        <v>3763</v>
      </c>
      <c r="B7409">
        <v>1</v>
      </c>
      <c r="C7409" t="s">
        <v>3768</v>
      </c>
      <c r="D7409" t="str">
        <f>INDEX(Transcripts[#Data], MATCH(Exons[[#This Row],[Transcript stable ID]], Transcripts[Transcript stable ID], 0), 4)</f>
        <v>NM_182625.4</v>
      </c>
      <c r="E7409" t="s">
        <v>27</v>
      </c>
      <c r="J7409">
        <v>17935125</v>
      </c>
      <c r="K7409">
        <v>17952463</v>
      </c>
      <c r="L7409">
        <v>17952554</v>
      </c>
      <c r="N7409">
        <v>7</v>
      </c>
      <c r="O7409">
        <v>836</v>
      </c>
      <c r="P7409">
        <v>927</v>
      </c>
      <c r="Q7409" t="s">
        <v>16599</v>
      </c>
      <c r="R7409">
        <v>711</v>
      </c>
      <c r="S7409">
        <v>802</v>
      </c>
    </row>
    <row r="7410" spans="1:19" x14ac:dyDescent="0.25">
      <c r="A7410" t="s">
        <v>3763</v>
      </c>
      <c r="B7410">
        <v>1</v>
      </c>
      <c r="C7410" t="s">
        <v>3768</v>
      </c>
      <c r="D7410" t="str">
        <f>INDEX(Transcripts[#Data], MATCH(Exons[[#This Row],[Transcript stable ID]], Transcripts[Transcript stable ID], 0), 4)</f>
        <v>NM_182625.4</v>
      </c>
      <c r="E7410" t="s">
        <v>27</v>
      </c>
      <c r="J7410">
        <v>17935125</v>
      </c>
      <c r="K7410">
        <v>17953901</v>
      </c>
      <c r="L7410">
        <v>17954051</v>
      </c>
      <c r="N7410">
        <v>8</v>
      </c>
      <c r="O7410">
        <v>928</v>
      </c>
      <c r="P7410">
        <v>1078</v>
      </c>
      <c r="Q7410" t="s">
        <v>16600</v>
      </c>
      <c r="R7410">
        <v>803</v>
      </c>
      <c r="S7410">
        <v>953</v>
      </c>
    </row>
    <row r="7411" spans="1:19" x14ac:dyDescent="0.25">
      <c r="A7411" t="s">
        <v>3763</v>
      </c>
      <c r="B7411">
        <v>1</v>
      </c>
      <c r="C7411" t="s">
        <v>3768</v>
      </c>
      <c r="D7411" t="str">
        <f>INDEX(Transcripts[#Data], MATCH(Exons[[#This Row],[Transcript stable ID]], Transcripts[Transcript stable ID], 0), 4)</f>
        <v>NM_182625.4</v>
      </c>
      <c r="E7411" t="s">
        <v>27</v>
      </c>
      <c r="J7411">
        <v>17935125</v>
      </c>
      <c r="K7411">
        <v>17954363</v>
      </c>
      <c r="L7411">
        <v>17954399</v>
      </c>
      <c r="N7411">
        <v>9</v>
      </c>
      <c r="O7411">
        <v>1079</v>
      </c>
      <c r="P7411">
        <v>1115</v>
      </c>
      <c r="Q7411" t="s">
        <v>16601</v>
      </c>
      <c r="R7411">
        <v>954</v>
      </c>
      <c r="S7411">
        <v>990</v>
      </c>
    </row>
    <row r="7412" spans="1:19" x14ac:dyDescent="0.25">
      <c r="A7412" t="s">
        <v>3763</v>
      </c>
      <c r="B7412">
        <v>1</v>
      </c>
      <c r="C7412" t="s">
        <v>3768</v>
      </c>
      <c r="D7412" t="str">
        <f>INDEX(Transcripts[#Data], MATCH(Exons[[#This Row],[Transcript stable ID]], Transcripts[Transcript stable ID], 0), 4)</f>
        <v>NM_182625.4</v>
      </c>
      <c r="E7412" t="s">
        <v>27</v>
      </c>
      <c r="J7412">
        <v>17935125</v>
      </c>
      <c r="K7412">
        <v>17954486</v>
      </c>
      <c r="L7412">
        <v>17954566</v>
      </c>
      <c r="N7412">
        <v>10</v>
      </c>
      <c r="O7412">
        <v>1116</v>
      </c>
      <c r="P7412">
        <v>1196</v>
      </c>
      <c r="Q7412" t="s">
        <v>16602</v>
      </c>
      <c r="R7412">
        <v>991</v>
      </c>
      <c r="S7412">
        <v>1071</v>
      </c>
    </row>
    <row r="7413" spans="1:19" x14ac:dyDescent="0.25">
      <c r="A7413" t="s">
        <v>3763</v>
      </c>
      <c r="B7413">
        <v>1</v>
      </c>
      <c r="C7413" t="s">
        <v>3768</v>
      </c>
      <c r="D7413" t="str">
        <f>INDEX(Transcripts[#Data], MATCH(Exons[[#This Row],[Transcript stable ID]], Transcripts[Transcript stable ID], 0), 4)</f>
        <v>NM_182625.4</v>
      </c>
      <c r="E7413" t="s">
        <v>27</v>
      </c>
      <c r="J7413">
        <v>17935125</v>
      </c>
      <c r="K7413">
        <v>17955538</v>
      </c>
      <c r="L7413">
        <v>17955668</v>
      </c>
      <c r="N7413">
        <v>11</v>
      </c>
      <c r="O7413">
        <v>1197</v>
      </c>
      <c r="P7413">
        <v>1327</v>
      </c>
      <c r="Q7413" t="s">
        <v>16603</v>
      </c>
      <c r="R7413">
        <v>1072</v>
      </c>
      <c r="S7413">
        <v>1202</v>
      </c>
    </row>
    <row r="7414" spans="1:19" x14ac:dyDescent="0.25">
      <c r="A7414" t="s">
        <v>3763</v>
      </c>
      <c r="B7414">
        <v>1</v>
      </c>
      <c r="C7414" t="s">
        <v>3768</v>
      </c>
      <c r="D7414" t="str">
        <f>INDEX(Transcripts[#Data], MATCH(Exons[[#This Row],[Transcript stable ID]], Transcripts[Transcript stable ID], 0), 4)</f>
        <v>NM_182625.4</v>
      </c>
      <c r="E7414" t="s">
        <v>27</v>
      </c>
      <c r="J7414">
        <v>17935125</v>
      </c>
      <c r="K7414">
        <v>17959269</v>
      </c>
      <c r="L7414">
        <v>17959330</v>
      </c>
      <c r="N7414">
        <v>12</v>
      </c>
      <c r="O7414">
        <v>1328</v>
      </c>
      <c r="P7414">
        <v>1389</v>
      </c>
      <c r="Q7414" t="s">
        <v>16604</v>
      </c>
      <c r="R7414">
        <v>1203</v>
      </c>
      <c r="S7414">
        <v>1264</v>
      </c>
    </row>
    <row r="7415" spans="1:19" x14ac:dyDescent="0.25">
      <c r="A7415" t="s">
        <v>3763</v>
      </c>
      <c r="B7415">
        <v>1</v>
      </c>
      <c r="C7415" t="s">
        <v>3768</v>
      </c>
      <c r="D7415" t="str">
        <f>INDEX(Transcripts[#Data], MATCH(Exons[[#This Row],[Transcript stable ID]], Transcripts[Transcript stable ID], 0), 4)</f>
        <v>NM_182625.4</v>
      </c>
      <c r="E7415" t="s">
        <v>27</v>
      </c>
      <c r="J7415">
        <v>17935125</v>
      </c>
      <c r="K7415">
        <v>17961245</v>
      </c>
      <c r="L7415">
        <v>17961388</v>
      </c>
      <c r="N7415">
        <v>13</v>
      </c>
      <c r="O7415">
        <v>1390</v>
      </c>
      <c r="P7415">
        <v>1533</v>
      </c>
      <c r="Q7415" t="s">
        <v>16605</v>
      </c>
      <c r="R7415">
        <v>1265</v>
      </c>
      <c r="S7415">
        <v>1408</v>
      </c>
    </row>
    <row r="7416" spans="1:19" x14ac:dyDescent="0.25">
      <c r="A7416" t="s">
        <v>3763</v>
      </c>
      <c r="B7416">
        <v>1</v>
      </c>
      <c r="C7416" t="s">
        <v>3768</v>
      </c>
      <c r="D7416" t="str">
        <f>INDEX(Transcripts[#Data], MATCH(Exons[[#This Row],[Transcript stable ID]], Transcripts[Transcript stable ID], 0), 4)</f>
        <v>NM_182625.4</v>
      </c>
      <c r="E7416" t="s">
        <v>27</v>
      </c>
      <c r="H7416">
        <v>17963207</v>
      </c>
      <c r="I7416">
        <v>17966076</v>
      </c>
      <c r="J7416">
        <v>17935125</v>
      </c>
      <c r="K7416">
        <v>17961888</v>
      </c>
      <c r="L7416">
        <v>17966076</v>
      </c>
      <c r="N7416">
        <v>14</v>
      </c>
      <c r="O7416">
        <v>1534</v>
      </c>
      <c r="P7416">
        <v>2852</v>
      </c>
      <c r="Q7416" t="s">
        <v>16606</v>
      </c>
      <c r="R7416">
        <v>1409</v>
      </c>
      <c r="S7416">
        <v>2727</v>
      </c>
    </row>
    <row r="7417" spans="1:19" x14ac:dyDescent="0.25">
      <c r="A7417" t="s">
        <v>3763</v>
      </c>
      <c r="B7417">
        <v>1</v>
      </c>
      <c r="C7417" t="s">
        <v>3764</v>
      </c>
      <c r="D7417" t="str">
        <f>INDEX(Transcripts[#Data], MATCH(Exons[[#This Row],[Transcript stable ID]], Transcripts[Transcript stable ID], 0), 4)</f>
        <v>NM_001130009.3</v>
      </c>
      <c r="E7417" t="s">
        <v>27</v>
      </c>
      <c r="F7417">
        <v>17941196</v>
      </c>
      <c r="G7417">
        <v>17941210</v>
      </c>
      <c r="J7417">
        <v>17935414</v>
      </c>
      <c r="K7417">
        <v>17941196</v>
      </c>
      <c r="L7417">
        <v>17941371</v>
      </c>
      <c r="N7417">
        <v>2</v>
      </c>
      <c r="O7417">
        <v>215</v>
      </c>
      <c r="P7417">
        <v>375</v>
      </c>
      <c r="Q7417" t="s">
        <v>16594</v>
      </c>
      <c r="R7417">
        <v>1</v>
      </c>
      <c r="S7417">
        <v>161</v>
      </c>
    </row>
    <row r="7418" spans="1:19" x14ac:dyDescent="0.25">
      <c r="A7418" t="s">
        <v>3763</v>
      </c>
      <c r="B7418">
        <v>1</v>
      </c>
      <c r="C7418" t="s">
        <v>3764</v>
      </c>
      <c r="D7418" t="str">
        <f>INDEX(Transcripts[#Data], MATCH(Exons[[#This Row],[Transcript stable ID]], Transcripts[Transcript stable ID], 0), 4)</f>
        <v>NM_001130009.3</v>
      </c>
      <c r="E7418" t="s">
        <v>27</v>
      </c>
      <c r="J7418">
        <v>17935414</v>
      </c>
      <c r="K7418">
        <v>17942663</v>
      </c>
      <c r="L7418">
        <v>17942849</v>
      </c>
      <c r="N7418">
        <v>3</v>
      </c>
      <c r="O7418">
        <v>376</v>
      </c>
      <c r="P7418">
        <v>562</v>
      </c>
      <c r="Q7418" t="s">
        <v>16595</v>
      </c>
      <c r="R7418">
        <v>162</v>
      </c>
      <c r="S7418">
        <v>348</v>
      </c>
    </row>
    <row r="7419" spans="1:19" x14ac:dyDescent="0.25">
      <c r="A7419" t="s">
        <v>3763</v>
      </c>
      <c r="B7419">
        <v>1</v>
      </c>
      <c r="C7419" t="s">
        <v>3764</v>
      </c>
      <c r="D7419" t="str">
        <f>INDEX(Transcripts[#Data], MATCH(Exons[[#This Row],[Transcript stable ID]], Transcripts[Transcript stable ID], 0), 4)</f>
        <v>NM_001130009.3</v>
      </c>
      <c r="E7419" t="s">
        <v>27</v>
      </c>
      <c r="J7419">
        <v>17935414</v>
      </c>
      <c r="K7419">
        <v>17946164</v>
      </c>
      <c r="L7419">
        <v>17946340</v>
      </c>
      <c r="N7419">
        <v>4</v>
      </c>
      <c r="O7419">
        <v>563</v>
      </c>
      <c r="P7419">
        <v>739</v>
      </c>
      <c r="Q7419" t="s">
        <v>16596</v>
      </c>
      <c r="R7419">
        <v>349</v>
      </c>
      <c r="S7419">
        <v>525</v>
      </c>
    </row>
    <row r="7420" spans="1:19" x14ac:dyDescent="0.25">
      <c r="A7420" t="s">
        <v>3763</v>
      </c>
      <c r="B7420">
        <v>1</v>
      </c>
      <c r="C7420" t="s">
        <v>3764</v>
      </c>
      <c r="D7420" t="str">
        <f>INDEX(Transcripts[#Data], MATCH(Exons[[#This Row],[Transcript stable ID]], Transcripts[Transcript stable ID], 0), 4)</f>
        <v>NM_001130009.3</v>
      </c>
      <c r="E7420" t="s">
        <v>27</v>
      </c>
      <c r="J7420">
        <v>17935414</v>
      </c>
      <c r="K7420">
        <v>17947846</v>
      </c>
      <c r="L7420">
        <v>17947956</v>
      </c>
      <c r="N7420">
        <v>5</v>
      </c>
      <c r="O7420">
        <v>740</v>
      </c>
      <c r="P7420">
        <v>850</v>
      </c>
      <c r="Q7420" t="s">
        <v>16597</v>
      </c>
      <c r="R7420">
        <v>526</v>
      </c>
      <c r="S7420">
        <v>636</v>
      </c>
    </row>
    <row r="7421" spans="1:19" x14ac:dyDescent="0.25">
      <c r="A7421" t="s">
        <v>3763</v>
      </c>
      <c r="B7421">
        <v>1</v>
      </c>
      <c r="C7421" t="s">
        <v>3764</v>
      </c>
      <c r="D7421" t="str">
        <f>INDEX(Transcripts[#Data], MATCH(Exons[[#This Row],[Transcript stable ID]], Transcripts[Transcript stable ID], 0), 4)</f>
        <v>NM_001130009.3</v>
      </c>
      <c r="E7421" t="s">
        <v>27</v>
      </c>
      <c r="J7421">
        <v>17935414</v>
      </c>
      <c r="K7421">
        <v>17950005</v>
      </c>
      <c r="L7421">
        <v>17950078</v>
      </c>
      <c r="N7421">
        <v>6</v>
      </c>
      <c r="O7421">
        <v>851</v>
      </c>
      <c r="P7421">
        <v>924</v>
      </c>
      <c r="Q7421" t="s">
        <v>16598</v>
      </c>
      <c r="R7421">
        <v>637</v>
      </c>
      <c r="S7421">
        <v>710</v>
      </c>
    </row>
    <row r="7422" spans="1:19" x14ac:dyDescent="0.25">
      <c r="A7422" t="s">
        <v>3763</v>
      </c>
      <c r="B7422">
        <v>1</v>
      </c>
      <c r="C7422" t="s">
        <v>3764</v>
      </c>
      <c r="D7422" t="str">
        <f>INDEX(Transcripts[#Data], MATCH(Exons[[#This Row],[Transcript stable ID]], Transcripts[Transcript stable ID], 0), 4)</f>
        <v>NM_001130009.3</v>
      </c>
      <c r="E7422" t="s">
        <v>27</v>
      </c>
      <c r="J7422">
        <v>17935414</v>
      </c>
      <c r="K7422">
        <v>17952463</v>
      </c>
      <c r="L7422">
        <v>17952554</v>
      </c>
      <c r="N7422">
        <v>7</v>
      </c>
      <c r="O7422">
        <v>925</v>
      </c>
      <c r="P7422">
        <v>1016</v>
      </c>
      <c r="Q7422" t="s">
        <v>16599</v>
      </c>
      <c r="R7422">
        <v>711</v>
      </c>
      <c r="S7422">
        <v>802</v>
      </c>
    </row>
    <row r="7423" spans="1:19" x14ac:dyDescent="0.25">
      <c r="A7423" t="s">
        <v>3763</v>
      </c>
      <c r="B7423">
        <v>1</v>
      </c>
      <c r="C7423" t="s">
        <v>3764</v>
      </c>
      <c r="D7423" t="str">
        <f>INDEX(Transcripts[#Data], MATCH(Exons[[#This Row],[Transcript stable ID]], Transcripts[Transcript stable ID], 0), 4)</f>
        <v>NM_001130009.3</v>
      </c>
      <c r="E7423" t="s">
        <v>27</v>
      </c>
      <c r="J7423">
        <v>17935414</v>
      </c>
      <c r="K7423">
        <v>17953901</v>
      </c>
      <c r="L7423">
        <v>17954051</v>
      </c>
      <c r="N7423">
        <v>8</v>
      </c>
      <c r="O7423">
        <v>1017</v>
      </c>
      <c r="P7423">
        <v>1167</v>
      </c>
      <c r="Q7423" t="s">
        <v>16600</v>
      </c>
      <c r="R7423">
        <v>803</v>
      </c>
      <c r="S7423">
        <v>953</v>
      </c>
    </row>
    <row r="7424" spans="1:19" x14ac:dyDescent="0.25">
      <c r="A7424" t="s">
        <v>3763</v>
      </c>
      <c r="B7424">
        <v>1</v>
      </c>
      <c r="C7424" t="s">
        <v>3764</v>
      </c>
      <c r="D7424" t="str">
        <f>INDEX(Transcripts[#Data], MATCH(Exons[[#This Row],[Transcript stable ID]], Transcripts[Transcript stable ID], 0), 4)</f>
        <v>NM_001130009.3</v>
      </c>
      <c r="E7424" t="s">
        <v>27</v>
      </c>
      <c r="J7424">
        <v>17935414</v>
      </c>
      <c r="K7424">
        <v>17954363</v>
      </c>
      <c r="L7424">
        <v>17954399</v>
      </c>
      <c r="N7424">
        <v>9</v>
      </c>
      <c r="O7424">
        <v>1168</v>
      </c>
      <c r="P7424">
        <v>1204</v>
      </c>
      <c r="Q7424" t="s">
        <v>16601</v>
      </c>
      <c r="R7424">
        <v>954</v>
      </c>
      <c r="S7424">
        <v>990</v>
      </c>
    </row>
    <row r="7425" spans="1:19" x14ac:dyDescent="0.25">
      <c r="A7425" t="s">
        <v>3763</v>
      </c>
      <c r="B7425">
        <v>1</v>
      </c>
      <c r="C7425" t="s">
        <v>3764</v>
      </c>
      <c r="D7425" t="str">
        <f>INDEX(Transcripts[#Data], MATCH(Exons[[#This Row],[Transcript stable ID]], Transcripts[Transcript stable ID], 0), 4)</f>
        <v>NM_001130009.3</v>
      </c>
      <c r="E7425" t="s">
        <v>27</v>
      </c>
      <c r="J7425">
        <v>17935414</v>
      </c>
      <c r="K7425">
        <v>17954486</v>
      </c>
      <c r="L7425">
        <v>17954566</v>
      </c>
      <c r="N7425">
        <v>10</v>
      </c>
      <c r="O7425">
        <v>1205</v>
      </c>
      <c r="P7425">
        <v>1285</v>
      </c>
      <c r="Q7425" t="s">
        <v>16602</v>
      </c>
      <c r="R7425">
        <v>991</v>
      </c>
      <c r="S7425">
        <v>1071</v>
      </c>
    </row>
    <row r="7426" spans="1:19" x14ac:dyDescent="0.25">
      <c r="A7426" t="s">
        <v>3763</v>
      </c>
      <c r="B7426">
        <v>1</v>
      </c>
      <c r="C7426" t="s">
        <v>3764</v>
      </c>
      <c r="D7426" t="str">
        <f>INDEX(Transcripts[#Data], MATCH(Exons[[#This Row],[Transcript stable ID]], Transcripts[Transcript stable ID], 0), 4)</f>
        <v>NM_001130009.3</v>
      </c>
      <c r="E7426" t="s">
        <v>27</v>
      </c>
      <c r="J7426">
        <v>17935414</v>
      </c>
      <c r="K7426">
        <v>17955538</v>
      </c>
      <c r="L7426">
        <v>17955668</v>
      </c>
      <c r="N7426">
        <v>11</v>
      </c>
      <c r="O7426">
        <v>1286</v>
      </c>
      <c r="P7426">
        <v>1416</v>
      </c>
      <c r="Q7426" t="s">
        <v>16603</v>
      </c>
      <c r="R7426">
        <v>1072</v>
      </c>
      <c r="S7426">
        <v>1202</v>
      </c>
    </row>
    <row r="7427" spans="1:19" x14ac:dyDescent="0.25">
      <c r="A7427" t="s">
        <v>3763</v>
      </c>
      <c r="B7427">
        <v>1</v>
      </c>
      <c r="C7427" t="s">
        <v>3764</v>
      </c>
      <c r="D7427" t="str">
        <f>INDEX(Transcripts[#Data], MATCH(Exons[[#This Row],[Transcript stable ID]], Transcripts[Transcript stable ID], 0), 4)</f>
        <v>NM_001130009.3</v>
      </c>
      <c r="E7427" t="s">
        <v>27</v>
      </c>
      <c r="J7427">
        <v>17935414</v>
      </c>
      <c r="K7427">
        <v>17959269</v>
      </c>
      <c r="L7427">
        <v>17959330</v>
      </c>
      <c r="N7427">
        <v>12</v>
      </c>
      <c r="O7427">
        <v>1417</v>
      </c>
      <c r="P7427">
        <v>1478</v>
      </c>
      <c r="Q7427" t="s">
        <v>16604</v>
      </c>
      <c r="R7427">
        <v>1203</v>
      </c>
      <c r="S7427">
        <v>1264</v>
      </c>
    </row>
    <row r="7428" spans="1:19" x14ac:dyDescent="0.25">
      <c r="A7428" t="s">
        <v>3763</v>
      </c>
      <c r="B7428">
        <v>1</v>
      </c>
      <c r="C7428" t="s">
        <v>3764</v>
      </c>
      <c r="D7428" t="str">
        <f>INDEX(Transcripts[#Data], MATCH(Exons[[#This Row],[Transcript stable ID]], Transcripts[Transcript stable ID], 0), 4)</f>
        <v>NM_001130009.3</v>
      </c>
      <c r="E7428" t="s">
        <v>27</v>
      </c>
      <c r="J7428">
        <v>17935414</v>
      </c>
      <c r="K7428">
        <v>17961245</v>
      </c>
      <c r="L7428">
        <v>17961388</v>
      </c>
      <c r="N7428">
        <v>13</v>
      </c>
      <c r="O7428">
        <v>1479</v>
      </c>
      <c r="P7428">
        <v>1622</v>
      </c>
      <c r="Q7428" t="s">
        <v>16605</v>
      </c>
      <c r="R7428">
        <v>1265</v>
      </c>
      <c r="S7428">
        <v>1408</v>
      </c>
    </row>
    <row r="7429" spans="1:19" x14ac:dyDescent="0.25">
      <c r="A7429" t="s">
        <v>3763</v>
      </c>
      <c r="B7429">
        <v>1</v>
      </c>
      <c r="C7429" t="s">
        <v>3764</v>
      </c>
      <c r="D7429" t="str">
        <f>INDEX(Transcripts[#Data], MATCH(Exons[[#This Row],[Transcript stable ID]], Transcripts[Transcript stable ID], 0), 4)</f>
        <v>NM_001130009.3</v>
      </c>
      <c r="E7429" t="s">
        <v>27</v>
      </c>
      <c r="F7429">
        <v>17935414</v>
      </c>
      <c r="G7429">
        <v>17935612</v>
      </c>
      <c r="J7429">
        <v>17935414</v>
      </c>
      <c r="K7429">
        <v>17935414</v>
      </c>
      <c r="L7429">
        <v>17935612</v>
      </c>
      <c r="N7429">
        <v>1</v>
      </c>
      <c r="Q7429" t="s">
        <v>16607</v>
      </c>
    </row>
    <row r="7430" spans="1:19" x14ac:dyDescent="0.25">
      <c r="A7430" t="s">
        <v>3763</v>
      </c>
      <c r="B7430">
        <v>1</v>
      </c>
      <c r="C7430" t="s">
        <v>3764</v>
      </c>
      <c r="D7430" t="str">
        <f>INDEX(Transcripts[#Data], MATCH(Exons[[#This Row],[Transcript stable ID]], Transcripts[Transcript stable ID], 0), 4)</f>
        <v>NM_001130009.3</v>
      </c>
      <c r="E7430" t="s">
        <v>27</v>
      </c>
      <c r="H7430">
        <v>17963207</v>
      </c>
      <c r="I7430">
        <v>17966632</v>
      </c>
      <c r="J7430">
        <v>17935414</v>
      </c>
      <c r="K7430">
        <v>17961888</v>
      </c>
      <c r="L7430">
        <v>17966632</v>
      </c>
      <c r="N7430">
        <v>14</v>
      </c>
      <c r="O7430">
        <v>1623</v>
      </c>
      <c r="P7430">
        <v>2941</v>
      </c>
      <c r="Q7430" t="s">
        <v>16608</v>
      </c>
      <c r="R7430">
        <v>1409</v>
      </c>
      <c r="S7430">
        <v>2727</v>
      </c>
    </row>
    <row r="7431" spans="1:19" x14ac:dyDescent="0.25">
      <c r="A7431" t="s">
        <v>157</v>
      </c>
      <c r="B7431">
        <v>1</v>
      </c>
      <c r="C7431" t="s">
        <v>3784</v>
      </c>
      <c r="D7431" t="str">
        <f>INDEX(Transcripts[#Data], MATCH(Exons[[#This Row],[Transcript stable ID]], Transcripts[Transcript stable ID], 0), 4)</f>
        <v>NM_024009.2</v>
      </c>
      <c r="E7431" t="s">
        <v>27</v>
      </c>
      <c r="F7431">
        <v>35246790</v>
      </c>
      <c r="G7431">
        <v>35247379</v>
      </c>
      <c r="J7431">
        <v>35246790</v>
      </c>
      <c r="K7431">
        <v>35246790</v>
      </c>
      <c r="L7431">
        <v>35247379</v>
      </c>
      <c r="N7431">
        <v>1</v>
      </c>
      <c r="Q7431" t="s">
        <v>16609</v>
      </c>
    </row>
    <row r="7432" spans="1:19" x14ac:dyDescent="0.25">
      <c r="A7432" t="s">
        <v>157</v>
      </c>
      <c r="B7432">
        <v>1</v>
      </c>
      <c r="C7432" t="s">
        <v>3784</v>
      </c>
      <c r="D7432" t="str">
        <f>INDEX(Transcripts[#Data], MATCH(Exons[[#This Row],[Transcript stable ID]], Transcripts[Transcript stable ID], 0), 4)</f>
        <v>NM_024009.2</v>
      </c>
      <c r="E7432" t="s">
        <v>27</v>
      </c>
      <c r="F7432">
        <v>35250339</v>
      </c>
      <c r="G7432">
        <v>35250363</v>
      </c>
      <c r="H7432">
        <v>35251177</v>
      </c>
      <c r="I7432">
        <v>35251965</v>
      </c>
      <c r="J7432">
        <v>35246790</v>
      </c>
      <c r="K7432">
        <v>35250339</v>
      </c>
      <c r="L7432">
        <v>35251965</v>
      </c>
      <c r="N7432">
        <v>2</v>
      </c>
      <c r="O7432">
        <v>616</v>
      </c>
      <c r="P7432">
        <v>1428</v>
      </c>
      <c r="Q7432" t="s">
        <v>16610</v>
      </c>
      <c r="R7432">
        <v>1</v>
      </c>
      <c r="S7432">
        <v>813</v>
      </c>
    </row>
    <row r="7433" spans="1:19" x14ac:dyDescent="0.25">
      <c r="A7433" t="s">
        <v>157</v>
      </c>
      <c r="B7433">
        <v>1</v>
      </c>
      <c r="C7433" t="s">
        <v>3788</v>
      </c>
      <c r="D7433" t="str">
        <f>INDEX(Transcripts[#Data], MATCH(Exons[[#This Row],[Transcript stable ID]], Transcripts[Transcript stable ID], 0), 4)</f>
        <v>NM_001005752.1</v>
      </c>
      <c r="E7433" t="s">
        <v>27</v>
      </c>
      <c r="F7433">
        <v>35247879</v>
      </c>
      <c r="G7433">
        <v>35248043</v>
      </c>
      <c r="J7433">
        <v>35247879</v>
      </c>
      <c r="K7433">
        <v>35247879</v>
      </c>
      <c r="L7433">
        <v>35248043</v>
      </c>
      <c r="N7433">
        <v>1</v>
      </c>
      <c r="Q7433" t="s">
        <v>16611</v>
      </c>
    </row>
    <row r="7434" spans="1:19" x14ac:dyDescent="0.25">
      <c r="A7434" t="s">
        <v>157</v>
      </c>
      <c r="B7434">
        <v>1</v>
      </c>
      <c r="C7434" t="s">
        <v>3788</v>
      </c>
      <c r="D7434" t="str">
        <f>INDEX(Transcripts[#Data], MATCH(Exons[[#This Row],[Transcript stable ID]], Transcripts[Transcript stable ID], 0), 4)</f>
        <v>NM_001005752.1</v>
      </c>
      <c r="E7434" t="s">
        <v>27</v>
      </c>
      <c r="F7434">
        <v>35250339</v>
      </c>
      <c r="G7434">
        <v>35250363</v>
      </c>
      <c r="H7434">
        <v>35251177</v>
      </c>
      <c r="I7434">
        <v>35251970</v>
      </c>
      <c r="J7434">
        <v>35247879</v>
      </c>
      <c r="K7434">
        <v>35250339</v>
      </c>
      <c r="L7434">
        <v>35251970</v>
      </c>
      <c r="N7434">
        <v>2</v>
      </c>
      <c r="O7434">
        <v>191</v>
      </c>
      <c r="P7434">
        <v>1003</v>
      </c>
      <c r="Q7434" t="s">
        <v>16612</v>
      </c>
      <c r="R7434">
        <v>1</v>
      </c>
      <c r="S7434">
        <v>813</v>
      </c>
    </row>
    <row r="7435" spans="1:19" x14ac:dyDescent="0.25">
      <c r="A7435" t="s">
        <v>2451</v>
      </c>
      <c r="B7435">
        <v>1</v>
      </c>
      <c r="C7435" t="s">
        <v>2456</v>
      </c>
      <c r="D7435" t="str">
        <f>INDEX(Transcripts[#Data], MATCH(Exons[[#This Row],[Transcript stable ID]], Transcripts[Transcript stable ID], 0), 4)</f>
        <v>NM_032482.2</v>
      </c>
      <c r="E7435" t="s">
        <v>27</v>
      </c>
      <c r="F7435">
        <v>2164148</v>
      </c>
      <c r="G7435">
        <v>2164183</v>
      </c>
      <c r="J7435">
        <v>2164148</v>
      </c>
      <c r="K7435">
        <v>2164148</v>
      </c>
      <c r="L7435">
        <v>2164264</v>
      </c>
      <c r="N7435">
        <v>1</v>
      </c>
      <c r="O7435">
        <v>37</v>
      </c>
      <c r="P7435">
        <v>117</v>
      </c>
      <c r="Q7435" t="s">
        <v>16613</v>
      </c>
      <c r="R7435">
        <v>1</v>
      </c>
      <c r="S7435">
        <v>81</v>
      </c>
    </row>
    <row r="7436" spans="1:19" x14ac:dyDescent="0.25">
      <c r="A7436" t="s">
        <v>2451</v>
      </c>
      <c r="B7436">
        <v>1</v>
      </c>
      <c r="C7436" t="s">
        <v>2456</v>
      </c>
      <c r="D7436" t="str">
        <f>INDEX(Transcripts[#Data], MATCH(Exons[[#This Row],[Transcript stable ID]], Transcripts[Transcript stable ID], 0), 4)</f>
        <v>NM_032482.2</v>
      </c>
      <c r="E7436" t="s">
        <v>27</v>
      </c>
      <c r="J7436">
        <v>2164148</v>
      </c>
      <c r="K7436">
        <v>2180712</v>
      </c>
      <c r="L7436">
        <v>2180755</v>
      </c>
      <c r="N7436">
        <v>2</v>
      </c>
      <c r="O7436">
        <v>118</v>
      </c>
      <c r="P7436">
        <v>161</v>
      </c>
      <c r="Q7436" t="s">
        <v>16614</v>
      </c>
      <c r="R7436">
        <v>82</v>
      </c>
      <c r="S7436">
        <v>125</v>
      </c>
    </row>
    <row r="7437" spans="1:19" x14ac:dyDescent="0.25">
      <c r="A7437" t="s">
        <v>2451</v>
      </c>
      <c r="B7437">
        <v>1</v>
      </c>
      <c r="C7437" t="s">
        <v>2456</v>
      </c>
      <c r="D7437" t="str">
        <f>INDEX(Transcripts[#Data], MATCH(Exons[[#This Row],[Transcript stable ID]], Transcripts[Transcript stable ID], 0), 4)</f>
        <v>NM_032482.2</v>
      </c>
      <c r="E7437" t="s">
        <v>27</v>
      </c>
      <c r="J7437">
        <v>2164148</v>
      </c>
      <c r="K7437">
        <v>2185854</v>
      </c>
      <c r="L7437">
        <v>2185928</v>
      </c>
      <c r="N7437">
        <v>3</v>
      </c>
      <c r="O7437">
        <v>162</v>
      </c>
      <c r="P7437">
        <v>236</v>
      </c>
      <c r="Q7437" t="s">
        <v>16615</v>
      </c>
      <c r="R7437">
        <v>126</v>
      </c>
      <c r="S7437">
        <v>200</v>
      </c>
    </row>
    <row r="7438" spans="1:19" x14ac:dyDescent="0.25">
      <c r="A7438" t="s">
        <v>2451</v>
      </c>
      <c r="B7438">
        <v>1</v>
      </c>
      <c r="C7438" t="s">
        <v>2456</v>
      </c>
      <c r="D7438" t="str">
        <f>INDEX(Transcripts[#Data], MATCH(Exons[[#This Row],[Transcript stable ID]], Transcripts[Transcript stable ID], 0), 4)</f>
        <v>NM_032482.2</v>
      </c>
      <c r="E7438" t="s">
        <v>27</v>
      </c>
      <c r="J7438">
        <v>2164148</v>
      </c>
      <c r="K7438">
        <v>2189731</v>
      </c>
      <c r="L7438">
        <v>2189794</v>
      </c>
      <c r="N7438">
        <v>4</v>
      </c>
      <c r="O7438">
        <v>237</v>
      </c>
      <c r="P7438">
        <v>300</v>
      </c>
      <c r="Q7438" t="s">
        <v>16616</v>
      </c>
      <c r="R7438">
        <v>201</v>
      </c>
      <c r="S7438">
        <v>264</v>
      </c>
    </row>
    <row r="7439" spans="1:19" x14ac:dyDescent="0.25">
      <c r="A7439" t="s">
        <v>2451</v>
      </c>
      <c r="B7439">
        <v>1</v>
      </c>
      <c r="C7439" t="s">
        <v>2456</v>
      </c>
      <c r="D7439" t="str">
        <f>INDEX(Transcripts[#Data], MATCH(Exons[[#This Row],[Transcript stable ID]], Transcripts[Transcript stable ID], 0), 4)</f>
        <v>NM_032482.2</v>
      </c>
      <c r="E7439" t="s">
        <v>27</v>
      </c>
      <c r="J7439">
        <v>2164148</v>
      </c>
      <c r="K7439">
        <v>2191011</v>
      </c>
      <c r="L7439">
        <v>2191239</v>
      </c>
      <c r="N7439">
        <v>5</v>
      </c>
      <c r="O7439">
        <v>301</v>
      </c>
      <c r="P7439">
        <v>529</v>
      </c>
      <c r="Q7439" t="s">
        <v>16617</v>
      </c>
      <c r="R7439">
        <v>265</v>
      </c>
      <c r="S7439">
        <v>493</v>
      </c>
    </row>
    <row r="7440" spans="1:19" x14ac:dyDescent="0.25">
      <c r="A7440" t="s">
        <v>2451</v>
      </c>
      <c r="B7440">
        <v>1</v>
      </c>
      <c r="C7440" t="s">
        <v>2456</v>
      </c>
      <c r="D7440" t="str">
        <f>INDEX(Transcripts[#Data], MATCH(Exons[[#This Row],[Transcript stable ID]], Transcripts[Transcript stable ID], 0), 4)</f>
        <v>NM_032482.2</v>
      </c>
      <c r="E7440" t="s">
        <v>27</v>
      </c>
      <c r="J7440">
        <v>2164148</v>
      </c>
      <c r="K7440">
        <v>2193688</v>
      </c>
      <c r="L7440">
        <v>2193782</v>
      </c>
      <c r="N7440">
        <v>6</v>
      </c>
      <c r="O7440">
        <v>530</v>
      </c>
      <c r="P7440">
        <v>624</v>
      </c>
      <c r="Q7440" t="s">
        <v>16618</v>
      </c>
      <c r="R7440">
        <v>494</v>
      </c>
      <c r="S7440">
        <v>588</v>
      </c>
    </row>
    <row r="7441" spans="1:19" x14ac:dyDescent="0.25">
      <c r="A7441" t="s">
        <v>2451</v>
      </c>
      <c r="B7441">
        <v>1</v>
      </c>
      <c r="C7441" t="s">
        <v>2456</v>
      </c>
      <c r="D7441" t="str">
        <f>INDEX(Transcripts[#Data], MATCH(Exons[[#This Row],[Transcript stable ID]], Transcripts[Transcript stable ID], 0), 4)</f>
        <v>NM_032482.2</v>
      </c>
      <c r="E7441" t="s">
        <v>27</v>
      </c>
      <c r="J7441">
        <v>2164148</v>
      </c>
      <c r="K7441">
        <v>2194514</v>
      </c>
      <c r="L7441">
        <v>2194576</v>
      </c>
      <c r="N7441">
        <v>7</v>
      </c>
      <c r="O7441">
        <v>625</v>
      </c>
      <c r="P7441">
        <v>687</v>
      </c>
      <c r="Q7441" t="s">
        <v>16619</v>
      </c>
      <c r="R7441">
        <v>589</v>
      </c>
      <c r="S7441">
        <v>651</v>
      </c>
    </row>
    <row r="7442" spans="1:19" x14ac:dyDescent="0.25">
      <c r="A7442" t="s">
        <v>2451</v>
      </c>
      <c r="B7442">
        <v>1</v>
      </c>
      <c r="C7442" t="s">
        <v>2456</v>
      </c>
      <c r="D7442" t="str">
        <f>INDEX(Transcripts[#Data], MATCH(Exons[[#This Row],[Transcript stable ID]], Transcripts[Transcript stable ID], 0), 4)</f>
        <v>NM_032482.2</v>
      </c>
      <c r="E7442" t="s">
        <v>27</v>
      </c>
      <c r="J7442">
        <v>2164148</v>
      </c>
      <c r="K7442">
        <v>2199883</v>
      </c>
      <c r="L7442">
        <v>2199938</v>
      </c>
      <c r="N7442">
        <v>8</v>
      </c>
      <c r="O7442">
        <v>688</v>
      </c>
      <c r="P7442">
        <v>743</v>
      </c>
      <c r="Q7442" t="s">
        <v>16620</v>
      </c>
      <c r="R7442">
        <v>652</v>
      </c>
      <c r="S7442">
        <v>707</v>
      </c>
    </row>
    <row r="7443" spans="1:19" x14ac:dyDescent="0.25">
      <c r="A7443" t="s">
        <v>2451</v>
      </c>
      <c r="B7443">
        <v>1</v>
      </c>
      <c r="C7443" t="s">
        <v>2456</v>
      </c>
      <c r="D7443" t="str">
        <f>INDEX(Transcripts[#Data], MATCH(Exons[[#This Row],[Transcript stable ID]], Transcripts[Transcript stable ID], 0), 4)</f>
        <v>NM_032482.2</v>
      </c>
      <c r="E7443" t="s">
        <v>27</v>
      </c>
      <c r="J7443">
        <v>2164148</v>
      </c>
      <c r="K7443">
        <v>2202699</v>
      </c>
      <c r="L7443">
        <v>2202778</v>
      </c>
      <c r="N7443">
        <v>9</v>
      </c>
      <c r="O7443">
        <v>744</v>
      </c>
      <c r="P7443">
        <v>823</v>
      </c>
      <c r="Q7443" t="s">
        <v>16621</v>
      </c>
      <c r="R7443">
        <v>708</v>
      </c>
      <c r="S7443">
        <v>787</v>
      </c>
    </row>
    <row r="7444" spans="1:19" x14ac:dyDescent="0.25">
      <c r="A7444" t="s">
        <v>2451</v>
      </c>
      <c r="B7444">
        <v>1</v>
      </c>
      <c r="C7444" t="s">
        <v>2456</v>
      </c>
      <c r="D7444" t="str">
        <f>INDEX(Transcripts[#Data], MATCH(Exons[[#This Row],[Transcript stable ID]], Transcripts[Transcript stable ID], 0), 4)</f>
        <v>NM_032482.2</v>
      </c>
      <c r="E7444" t="s">
        <v>27</v>
      </c>
      <c r="J7444">
        <v>2164148</v>
      </c>
      <c r="K7444">
        <v>2206728</v>
      </c>
      <c r="L7444">
        <v>2206796</v>
      </c>
      <c r="N7444">
        <v>10</v>
      </c>
      <c r="O7444">
        <v>824</v>
      </c>
      <c r="P7444">
        <v>892</v>
      </c>
      <c r="Q7444" t="s">
        <v>16622</v>
      </c>
      <c r="R7444">
        <v>788</v>
      </c>
      <c r="S7444">
        <v>856</v>
      </c>
    </row>
    <row r="7445" spans="1:19" x14ac:dyDescent="0.25">
      <c r="A7445" t="s">
        <v>2451</v>
      </c>
      <c r="B7445">
        <v>1</v>
      </c>
      <c r="C7445" t="s">
        <v>2456</v>
      </c>
      <c r="D7445" t="str">
        <f>INDEX(Transcripts[#Data], MATCH(Exons[[#This Row],[Transcript stable ID]], Transcripts[Transcript stable ID], 0), 4)</f>
        <v>NM_032482.2</v>
      </c>
      <c r="E7445" t="s">
        <v>27</v>
      </c>
      <c r="J7445">
        <v>2164148</v>
      </c>
      <c r="K7445">
        <v>2207573</v>
      </c>
      <c r="L7445">
        <v>2207679</v>
      </c>
      <c r="N7445">
        <v>11</v>
      </c>
      <c r="O7445">
        <v>893</v>
      </c>
      <c r="P7445">
        <v>999</v>
      </c>
      <c r="Q7445" t="s">
        <v>16623</v>
      </c>
      <c r="R7445">
        <v>857</v>
      </c>
      <c r="S7445">
        <v>963</v>
      </c>
    </row>
    <row r="7446" spans="1:19" x14ac:dyDescent="0.25">
      <c r="A7446" t="s">
        <v>2451</v>
      </c>
      <c r="B7446">
        <v>1</v>
      </c>
      <c r="C7446" t="s">
        <v>2456</v>
      </c>
      <c r="D7446" t="str">
        <f>INDEX(Transcripts[#Data], MATCH(Exons[[#This Row],[Transcript stable ID]], Transcripts[Transcript stable ID], 0), 4)</f>
        <v>NM_032482.2</v>
      </c>
      <c r="E7446" t="s">
        <v>27</v>
      </c>
      <c r="J7446">
        <v>2164148</v>
      </c>
      <c r="K7446">
        <v>2208934</v>
      </c>
      <c r="L7446">
        <v>2208975</v>
      </c>
      <c r="N7446">
        <v>12</v>
      </c>
      <c r="O7446">
        <v>1000</v>
      </c>
      <c r="P7446">
        <v>1041</v>
      </c>
      <c r="Q7446" t="s">
        <v>16624</v>
      </c>
      <c r="R7446">
        <v>964</v>
      </c>
      <c r="S7446">
        <v>1005</v>
      </c>
    </row>
    <row r="7447" spans="1:19" x14ac:dyDescent="0.25">
      <c r="A7447" t="s">
        <v>2451</v>
      </c>
      <c r="B7447">
        <v>1</v>
      </c>
      <c r="C7447" t="s">
        <v>2456</v>
      </c>
      <c r="D7447" t="str">
        <f>INDEX(Transcripts[#Data], MATCH(Exons[[#This Row],[Transcript stable ID]], Transcripts[Transcript stable ID], 0), 4)</f>
        <v>NM_032482.2</v>
      </c>
      <c r="E7447" t="s">
        <v>27</v>
      </c>
      <c r="J7447">
        <v>2164148</v>
      </c>
      <c r="K7447">
        <v>2210399</v>
      </c>
      <c r="L7447">
        <v>2210509</v>
      </c>
      <c r="N7447">
        <v>13</v>
      </c>
      <c r="O7447">
        <v>1042</v>
      </c>
      <c r="P7447">
        <v>1152</v>
      </c>
      <c r="Q7447" t="s">
        <v>16625</v>
      </c>
      <c r="R7447">
        <v>1006</v>
      </c>
      <c r="S7447">
        <v>1116</v>
      </c>
    </row>
    <row r="7448" spans="1:19" x14ac:dyDescent="0.25">
      <c r="A7448" t="s">
        <v>2451</v>
      </c>
      <c r="B7448">
        <v>1</v>
      </c>
      <c r="C7448" t="s">
        <v>2456</v>
      </c>
      <c r="D7448" t="str">
        <f>INDEX(Transcripts[#Data], MATCH(Exons[[#This Row],[Transcript stable ID]], Transcripts[Transcript stable ID], 0), 4)</f>
        <v>NM_032482.2</v>
      </c>
      <c r="E7448" t="s">
        <v>27</v>
      </c>
      <c r="J7448">
        <v>2164148</v>
      </c>
      <c r="K7448">
        <v>2210620</v>
      </c>
      <c r="L7448">
        <v>2210854</v>
      </c>
      <c r="N7448">
        <v>14</v>
      </c>
      <c r="O7448">
        <v>1153</v>
      </c>
      <c r="P7448">
        <v>1387</v>
      </c>
      <c r="Q7448" t="s">
        <v>16626</v>
      </c>
      <c r="R7448">
        <v>1117</v>
      </c>
      <c r="S7448">
        <v>1351</v>
      </c>
    </row>
    <row r="7449" spans="1:19" x14ac:dyDescent="0.25">
      <c r="A7449" t="s">
        <v>2451</v>
      </c>
      <c r="B7449">
        <v>1</v>
      </c>
      <c r="C7449" t="s">
        <v>2456</v>
      </c>
      <c r="D7449" t="str">
        <f>INDEX(Transcripts[#Data], MATCH(Exons[[#This Row],[Transcript stable ID]], Transcripts[Transcript stable ID], 0), 4)</f>
        <v>NM_032482.2</v>
      </c>
      <c r="E7449" t="s">
        <v>27</v>
      </c>
      <c r="J7449">
        <v>2164148</v>
      </c>
      <c r="K7449">
        <v>2211098</v>
      </c>
      <c r="L7449">
        <v>2211211</v>
      </c>
      <c r="N7449">
        <v>15</v>
      </c>
      <c r="O7449">
        <v>1388</v>
      </c>
      <c r="P7449">
        <v>1501</v>
      </c>
      <c r="Q7449" t="s">
        <v>16627</v>
      </c>
      <c r="R7449">
        <v>1352</v>
      </c>
      <c r="S7449">
        <v>1465</v>
      </c>
    </row>
    <row r="7450" spans="1:19" x14ac:dyDescent="0.25">
      <c r="A7450" t="s">
        <v>2451</v>
      </c>
      <c r="B7450">
        <v>1</v>
      </c>
      <c r="C7450" t="s">
        <v>2456</v>
      </c>
      <c r="D7450" t="str">
        <f>INDEX(Transcripts[#Data], MATCH(Exons[[#This Row],[Transcript stable ID]], Transcripts[Transcript stable ID], 0), 4)</f>
        <v>NM_032482.2</v>
      </c>
      <c r="E7450" t="s">
        <v>27</v>
      </c>
      <c r="J7450">
        <v>2164148</v>
      </c>
      <c r="K7450">
        <v>2211750</v>
      </c>
      <c r="L7450">
        <v>2211841</v>
      </c>
      <c r="N7450">
        <v>16</v>
      </c>
      <c r="O7450">
        <v>1502</v>
      </c>
      <c r="P7450">
        <v>1593</v>
      </c>
      <c r="Q7450" t="s">
        <v>16628</v>
      </c>
      <c r="R7450">
        <v>1466</v>
      </c>
      <c r="S7450">
        <v>1557</v>
      </c>
    </row>
    <row r="7451" spans="1:19" x14ac:dyDescent="0.25">
      <c r="A7451" t="s">
        <v>2451</v>
      </c>
      <c r="B7451">
        <v>1</v>
      </c>
      <c r="C7451" t="s">
        <v>2456</v>
      </c>
      <c r="D7451" t="str">
        <f>INDEX(Transcripts[#Data], MATCH(Exons[[#This Row],[Transcript stable ID]], Transcripts[Transcript stable ID], 0), 4)</f>
        <v>NM_032482.2</v>
      </c>
      <c r="E7451" t="s">
        <v>27</v>
      </c>
      <c r="J7451">
        <v>2164148</v>
      </c>
      <c r="K7451">
        <v>2213538</v>
      </c>
      <c r="L7451">
        <v>2213639</v>
      </c>
      <c r="N7451">
        <v>17</v>
      </c>
      <c r="O7451">
        <v>1594</v>
      </c>
      <c r="P7451">
        <v>1695</v>
      </c>
      <c r="Q7451" t="s">
        <v>16629</v>
      </c>
      <c r="R7451">
        <v>1558</v>
      </c>
      <c r="S7451">
        <v>1659</v>
      </c>
    </row>
    <row r="7452" spans="1:19" x14ac:dyDescent="0.25">
      <c r="A7452" t="s">
        <v>2451</v>
      </c>
      <c r="B7452">
        <v>1</v>
      </c>
      <c r="C7452" t="s">
        <v>2456</v>
      </c>
      <c r="D7452" t="str">
        <f>INDEX(Transcripts[#Data], MATCH(Exons[[#This Row],[Transcript stable ID]], Transcripts[Transcript stable ID], 0), 4)</f>
        <v>NM_032482.2</v>
      </c>
      <c r="E7452" t="s">
        <v>27</v>
      </c>
      <c r="J7452">
        <v>2164148</v>
      </c>
      <c r="K7452">
        <v>2213848</v>
      </c>
      <c r="L7452">
        <v>2213985</v>
      </c>
      <c r="N7452">
        <v>18</v>
      </c>
      <c r="O7452">
        <v>1696</v>
      </c>
      <c r="P7452">
        <v>1833</v>
      </c>
      <c r="Q7452" t="s">
        <v>16630</v>
      </c>
      <c r="R7452">
        <v>1660</v>
      </c>
      <c r="S7452">
        <v>1797</v>
      </c>
    </row>
    <row r="7453" spans="1:19" x14ac:dyDescent="0.25">
      <c r="A7453" t="s">
        <v>2451</v>
      </c>
      <c r="B7453">
        <v>1</v>
      </c>
      <c r="C7453" t="s">
        <v>2456</v>
      </c>
      <c r="D7453" t="str">
        <f>INDEX(Transcripts[#Data], MATCH(Exons[[#This Row],[Transcript stable ID]], Transcripts[Transcript stable ID], 0), 4)</f>
        <v>NM_032482.2</v>
      </c>
      <c r="E7453" t="s">
        <v>27</v>
      </c>
      <c r="J7453">
        <v>2164148</v>
      </c>
      <c r="K7453">
        <v>2214470</v>
      </c>
      <c r="L7453">
        <v>2214595</v>
      </c>
      <c r="N7453">
        <v>19</v>
      </c>
      <c r="O7453">
        <v>1834</v>
      </c>
      <c r="P7453">
        <v>1959</v>
      </c>
      <c r="Q7453" t="s">
        <v>16631</v>
      </c>
      <c r="R7453">
        <v>1798</v>
      </c>
      <c r="S7453">
        <v>1923</v>
      </c>
    </row>
    <row r="7454" spans="1:19" x14ac:dyDescent="0.25">
      <c r="A7454" t="s">
        <v>2451</v>
      </c>
      <c r="B7454">
        <v>1</v>
      </c>
      <c r="C7454" t="s">
        <v>2456</v>
      </c>
      <c r="D7454" t="str">
        <f>INDEX(Transcripts[#Data], MATCH(Exons[[#This Row],[Transcript stable ID]], Transcripts[Transcript stable ID], 0), 4)</f>
        <v>NM_032482.2</v>
      </c>
      <c r="E7454" t="s">
        <v>27</v>
      </c>
      <c r="J7454">
        <v>2164148</v>
      </c>
      <c r="K7454">
        <v>2216280</v>
      </c>
      <c r="L7454">
        <v>2216764</v>
      </c>
      <c r="N7454">
        <v>20</v>
      </c>
      <c r="O7454">
        <v>1960</v>
      </c>
      <c r="P7454">
        <v>2444</v>
      </c>
      <c r="Q7454" t="s">
        <v>16632</v>
      </c>
      <c r="R7454">
        <v>1924</v>
      </c>
      <c r="S7454">
        <v>2408</v>
      </c>
    </row>
    <row r="7455" spans="1:19" x14ac:dyDescent="0.25">
      <c r="A7455" t="s">
        <v>2451</v>
      </c>
      <c r="B7455">
        <v>1</v>
      </c>
      <c r="C7455" t="s">
        <v>2456</v>
      </c>
      <c r="D7455" t="str">
        <f>INDEX(Transcripts[#Data], MATCH(Exons[[#This Row],[Transcript stable ID]], Transcripts[Transcript stable ID], 0), 4)</f>
        <v>NM_032482.2</v>
      </c>
      <c r="E7455" t="s">
        <v>27</v>
      </c>
      <c r="J7455">
        <v>2164148</v>
      </c>
      <c r="K7455">
        <v>2216954</v>
      </c>
      <c r="L7455">
        <v>2217089</v>
      </c>
      <c r="N7455">
        <v>21</v>
      </c>
      <c r="O7455">
        <v>2445</v>
      </c>
      <c r="P7455">
        <v>2580</v>
      </c>
      <c r="Q7455" t="s">
        <v>16633</v>
      </c>
      <c r="R7455">
        <v>2409</v>
      </c>
      <c r="S7455">
        <v>2544</v>
      </c>
    </row>
    <row r="7456" spans="1:19" x14ac:dyDescent="0.25">
      <c r="A7456" t="s">
        <v>2451</v>
      </c>
      <c r="B7456">
        <v>1</v>
      </c>
      <c r="C7456" t="s">
        <v>2456</v>
      </c>
      <c r="D7456" t="str">
        <f>INDEX(Transcripts[#Data], MATCH(Exons[[#This Row],[Transcript stable ID]], Transcripts[Transcript stable ID], 0), 4)</f>
        <v>NM_032482.2</v>
      </c>
      <c r="E7456" t="s">
        <v>27</v>
      </c>
      <c r="J7456">
        <v>2164148</v>
      </c>
      <c r="K7456">
        <v>2217771</v>
      </c>
      <c r="L7456">
        <v>2217917</v>
      </c>
      <c r="N7456">
        <v>22</v>
      </c>
      <c r="O7456">
        <v>2581</v>
      </c>
      <c r="P7456">
        <v>2727</v>
      </c>
      <c r="Q7456" t="s">
        <v>16634</v>
      </c>
      <c r="R7456">
        <v>2545</v>
      </c>
      <c r="S7456">
        <v>2691</v>
      </c>
    </row>
    <row r="7457" spans="1:19" x14ac:dyDescent="0.25">
      <c r="A7457" t="s">
        <v>2451</v>
      </c>
      <c r="B7457">
        <v>1</v>
      </c>
      <c r="C7457" t="s">
        <v>2456</v>
      </c>
      <c r="D7457" t="str">
        <f>INDEX(Transcripts[#Data], MATCH(Exons[[#This Row],[Transcript stable ID]], Transcripts[Transcript stable ID], 0), 4)</f>
        <v>NM_032482.2</v>
      </c>
      <c r="E7457" t="s">
        <v>27</v>
      </c>
      <c r="J7457">
        <v>2164148</v>
      </c>
      <c r="K7457">
        <v>2220107</v>
      </c>
      <c r="L7457">
        <v>2220221</v>
      </c>
      <c r="N7457">
        <v>23</v>
      </c>
      <c r="O7457">
        <v>2728</v>
      </c>
      <c r="P7457">
        <v>2842</v>
      </c>
      <c r="Q7457" t="s">
        <v>16635</v>
      </c>
      <c r="R7457">
        <v>2692</v>
      </c>
      <c r="S7457">
        <v>2806</v>
      </c>
    </row>
    <row r="7458" spans="1:19" x14ac:dyDescent="0.25">
      <c r="A7458" t="s">
        <v>2451</v>
      </c>
      <c r="B7458">
        <v>1</v>
      </c>
      <c r="C7458" t="s">
        <v>2456</v>
      </c>
      <c r="D7458" t="str">
        <f>INDEX(Transcripts[#Data], MATCH(Exons[[#This Row],[Transcript stable ID]], Transcripts[Transcript stable ID], 0), 4)</f>
        <v>NM_032482.2</v>
      </c>
      <c r="E7458" t="s">
        <v>27</v>
      </c>
      <c r="J7458">
        <v>2164148</v>
      </c>
      <c r="K7458">
        <v>2221975</v>
      </c>
      <c r="L7458">
        <v>2222558</v>
      </c>
      <c r="N7458">
        <v>24</v>
      </c>
      <c r="O7458">
        <v>2843</v>
      </c>
      <c r="P7458">
        <v>3426</v>
      </c>
      <c r="Q7458" t="s">
        <v>16636</v>
      </c>
      <c r="R7458">
        <v>2807</v>
      </c>
      <c r="S7458">
        <v>3390</v>
      </c>
    </row>
    <row r="7459" spans="1:19" x14ac:dyDescent="0.25">
      <c r="A7459" t="s">
        <v>2451</v>
      </c>
      <c r="B7459">
        <v>1</v>
      </c>
      <c r="C7459" t="s">
        <v>2456</v>
      </c>
      <c r="D7459" t="str">
        <f>INDEX(Transcripts[#Data], MATCH(Exons[[#This Row],[Transcript stable ID]], Transcripts[Transcript stable ID], 0), 4)</f>
        <v>NM_032482.2</v>
      </c>
      <c r="E7459" t="s">
        <v>27</v>
      </c>
      <c r="J7459">
        <v>2164148</v>
      </c>
      <c r="K7459">
        <v>2223280</v>
      </c>
      <c r="L7459">
        <v>2223485</v>
      </c>
      <c r="N7459">
        <v>25</v>
      </c>
      <c r="O7459">
        <v>3427</v>
      </c>
      <c r="P7459">
        <v>3632</v>
      </c>
      <c r="Q7459" t="s">
        <v>16637</v>
      </c>
      <c r="R7459">
        <v>3391</v>
      </c>
      <c r="S7459">
        <v>3596</v>
      </c>
    </row>
    <row r="7460" spans="1:19" x14ac:dyDescent="0.25">
      <c r="A7460" t="s">
        <v>2451</v>
      </c>
      <c r="B7460">
        <v>1</v>
      </c>
      <c r="C7460" t="s">
        <v>2456</v>
      </c>
      <c r="D7460" t="str">
        <f>INDEX(Transcripts[#Data], MATCH(Exons[[#This Row],[Transcript stable ID]], Transcripts[Transcript stable ID], 0), 4)</f>
        <v>NM_032482.2</v>
      </c>
      <c r="E7460" t="s">
        <v>27</v>
      </c>
      <c r="J7460">
        <v>2164148</v>
      </c>
      <c r="K7460">
        <v>2225387</v>
      </c>
      <c r="L7460">
        <v>2225451</v>
      </c>
      <c r="N7460">
        <v>26</v>
      </c>
      <c r="O7460">
        <v>3633</v>
      </c>
      <c r="P7460">
        <v>3697</v>
      </c>
      <c r="Q7460" t="s">
        <v>16638</v>
      </c>
      <c r="R7460">
        <v>3597</v>
      </c>
      <c r="S7460">
        <v>3661</v>
      </c>
    </row>
    <row r="7461" spans="1:19" x14ac:dyDescent="0.25">
      <c r="A7461" t="s">
        <v>2451</v>
      </c>
      <c r="B7461">
        <v>1</v>
      </c>
      <c r="C7461" t="s">
        <v>2456</v>
      </c>
      <c r="D7461" t="str">
        <f>INDEX(Transcripts[#Data], MATCH(Exons[[#This Row],[Transcript stable ID]], Transcripts[Transcript stable ID], 0), 4)</f>
        <v>NM_032482.2</v>
      </c>
      <c r="E7461" t="s">
        <v>27</v>
      </c>
      <c r="J7461">
        <v>2164148</v>
      </c>
      <c r="K7461">
        <v>2226182</v>
      </c>
      <c r="L7461">
        <v>2227126</v>
      </c>
      <c r="N7461">
        <v>27</v>
      </c>
      <c r="O7461">
        <v>3698</v>
      </c>
      <c r="P7461">
        <v>4642</v>
      </c>
      <c r="Q7461" t="s">
        <v>16639</v>
      </c>
      <c r="R7461">
        <v>3662</v>
      </c>
      <c r="S7461">
        <v>4606</v>
      </c>
    </row>
    <row r="7462" spans="1:19" x14ac:dyDescent="0.25">
      <c r="A7462" t="s">
        <v>2451</v>
      </c>
      <c r="B7462">
        <v>1</v>
      </c>
      <c r="C7462" t="s">
        <v>2456</v>
      </c>
      <c r="D7462" t="str">
        <f>INDEX(Transcripts[#Data], MATCH(Exons[[#This Row],[Transcript stable ID]], Transcripts[Transcript stable ID], 0), 4)</f>
        <v>NM_032482.2</v>
      </c>
      <c r="E7462" t="s">
        <v>27</v>
      </c>
      <c r="H7462">
        <v>2229792</v>
      </c>
      <c r="I7462">
        <v>2232577</v>
      </c>
      <c r="J7462">
        <v>2164148</v>
      </c>
      <c r="K7462">
        <v>2229784</v>
      </c>
      <c r="L7462">
        <v>2232577</v>
      </c>
      <c r="N7462">
        <v>28</v>
      </c>
      <c r="O7462">
        <v>4643</v>
      </c>
      <c r="P7462">
        <v>4650</v>
      </c>
      <c r="Q7462" t="s">
        <v>16640</v>
      </c>
      <c r="R7462">
        <v>4607</v>
      </c>
      <c r="S7462">
        <v>4614</v>
      </c>
    </row>
    <row r="7463" spans="1:19" x14ac:dyDescent="0.25">
      <c r="A7463" t="s">
        <v>3709</v>
      </c>
      <c r="B7463">
        <v>1</v>
      </c>
      <c r="C7463" t="s">
        <v>3712</v>
      </c>
      <c r="D7463" t="str">
        <f>INDEX(Transcripts[#Data], MATCH(Exons[[#This Row],[Transcript stable ID]], Transcripts[Transcript stable ID], 0), 4)</f>
        <v>NM_024642.5</v>
      </c>
      <c r="E7463" t="s">
        <v>27</v>
      </c>
      <c r="J7463">
        <v>101569981</v>
      </c>
      <c r="K7463">
        <v>101569981</v>
      </c>
      <c r="L7463">
        <v>101570351</v>
      </c>
      <c r="N7463">
        <v>1</v>
      </c>
      <c r="O7463">
        <v>1</v>
      </c>
      <c r="P7463">
        <v>371</v>
      </c>
      <c r="Q7463" t="s">
        <v>16641</v>
      </c>
      <c r="R7463">
        <v>1</v>
      </c>
      <c r="S7463">
        <v>371</v>
      </c>
    </row>
    <row r="7464" spans="1:19" x14ac:dyDescent="0.25">
      <c r="A7464" t="s">
        <v>3709</v>
      </c>
      <c r="B7464">
        <v>1</v>
      </c>
      <c r="C7464" t="s">
        <v>3712</v>
      </c>
      <c r="D7464" t="str">
        <f>INDEX(Transcripts[#Data], MATCH(Exons[[#This Row],[Transcript stable ID]], Transcripts[Transcript stable ID], 0), 4)</f>
        <v>NM_024642.5</v>
      </c>
      <c r="E7464" t="s">
        <v>27</v>
      </c>
      <c r="J7464">
        <v>101569981</v>
      </c>
      <c r="K7464">
        <v>101585538</v>
      </c>
      <c r="L7464">
        <v>101585707</v>
      </c>
      <c r="N7464">
        <v>2</v>
      </c>
      <c r="O7464">
        <v>372</v>
      </c>
      <c r="P7464">
        <v>541</v>
      </c>
      <c r="Q7464" t="s">
        <v>16642</v>
      </c>
      <c r="R7464">
        <v>372</v>
      </c>
      <c r="S7464">
        <v>541</v>
      </c>
    </row>
    <row r="7465" spans="1:19" x14ac:dyDescent="0.25">
      <c r="A7465" t="s">
        <v>3709</v>
      </c>
      <c r="B7465">
        <v>1</v>
      </c>
      <c r="C7465" t="s">
        <v>3712</v>
      </c>
      <c r="D7465" t="str">
        <f>INDEX(Transcripts[#Data], MATCH(Exons[[#This Row],[Transcript stable ID]], Transcripts[Transcript stable ID], 0), 4)</f>
        <v>NM_024642.5</v>
      </c>
      <c r="E7465" t="s">
        <v>27</v>
      </c>
      <c r="J7465">
        <v>101569981</v>
      </c>
      <c r="K7465">
        <v>101589034</v>
      </c>
      <c r="L7465">
        <v>101589223</v>
      </c>
      <c r="N7465">
        <v>3</v>
      </c>
      <c r="O7465">
        <v>542</v>
      </c>
      <c r="P7465">
        <v>731</v>
      </c>
      <c r="Q7465" t="s">
        <v>16643</v>
      </c>
      <c r="R7465">
        <v>542</v>
      </c>
      <c r="S7465">
        <v>731</v>
      </c>
    </row>
    <row r="7466" spans="1:19" x14ac:dyDescent="0.25">
      <c r="A7466" t="s">
        <v>3709</v>
      </c>
      <c r="B7466">
        <v>1</v>
      </c>
      <c r="C7466" t="s">
        <v>3712</v>
      </c>
      <c r="D7466" t="str">
        <f>INDEX(Transcripts[#Data], MATCH(Exons[[#This Row],[Transcript stable ID]], Transcripts[Transcript stable ID], 0), 4)</f>
        <v>NM_024642.5</v>
      </c>
      <c r="E7466" t="s">
        <v>27</v>
      </c>
      <c r="J7466">
        <v>101569981</v>
      </c>
      <c r="K7466">
        <v>101594054</v>
      </c>
      <c r="L7466">
        <v>101594239</v>
      </c>
      <c r="N7466">
        <v>4</v>
      </c>
      <c r="O7466">
        <v>732</v>
      </c>
      <c r="P7466">
        <v>917</v>
      </c>
      <c r="Q7466" t="s">
        <v>16644</v>
      </c>
      <c r="R7466">
        <v>732</v>
      </c>
      <c r="S7466">
        <v>917</v>
      </c>
    </row>
    <row r="7467" spans="1:19" x14ac:dyDescent="0.25">
      <c r="A7467" t="s">
        <v>3709</v>
      </c>
      <c r="B7467">
        <v>1</v>
      </c>
      <c r="C7467" t="s">
        <v>3712</v>
      </c>
      <c r="D7467" t="str">
        <f>INDEX(Transcripts[#Data], MATCH(Exons[[#This Row],[Transcript stable ID]], Transcripts[Transcript stable ID], 0), 4)</f>
        <v>NM_024642.5</v>
      </c>
      <c r="E7467" t="s">
        <v>27</v>
      </c>
      <c r="J7467">
        <v>101569981</v>
      </c>
      <c r="K7467">
        <v>101597531</v>
      </c>
      <c r="L7467">
        <v>101597648</v>
      </c>
      <c r="N7467">
        <v>5</v>
      </c>
      <c r="O7467">
        <v>918</v>
      </c>
      <c r="P7467">
        <v>1035</v>
      </c>
      <c r="Q7467" t="s">
        <v>16645</v>
      </c>
      <c r="R7467">
        <v>918</v>
      </c>
      <c r="S7467">
        <v>1035</v>
      </c>
    </row>
    <row r="7468" spans="1:19" x14ac:dyDescent="0.25">
      <c r="A7468" t="s">
        <v>3709</v>
      </c>
      <c r="B7468">
        <v>1</v>
      </c>
      <c r="C7468" t="s">
        <v>3712</v>
      </c>
      <c r="D7468" t="str">
        <f>INDEX(Transcripts[#Data], MATCH(Exons[[#This Row],[Transcript stable ID]], Transcripts[Transcript stable ID], 0), 4)</f>
        <v>NM_024642.5</v>
      </c>
      <c r="E7468" t="s">
        <v>27</v>
      </c>
      <c r="J7468">
        <v>101569981</v>
      </c>
      <c r="K7468">
        <v>101599254</v>
      </c>
      <c r="L7468">
        <v>101599430</v>
      </c>
      <c r="N7468">
        <v>6</v>
      </c>
      <c r="O7468">
        <v>1036</v>
      </c>
      <c r="P7468">
        <v>1212</v>
      </c>
      <c r="Q7468" t="s">
        <v>16646</v>
      </c>
      <c r="R7468">
        <v>1036</v>
      </c>
      <c r="S7468">
        <v>1212</v>
      </c>
    </row>
    <row r="7469" spans="1:19" x14ac:dyDescent="0.25">
      <c r="A7469" t="s">
        <v>3709</v>
      </c>
      <c r="B7469">
        <v>1</v>
      </c>
      <c r="C7469" t="s">
        <v>3712</v>
      </c>
      <c r="D7469" t="str">
        <f>INDEX(Transcripts[#Data], MATCH(Exons[[#This Row],[Transcript stable ID]], Transcripts[Transcript stable ID], 0), 4)</f>
        <v>NM_024642.5</v>
      </c>
      <c r="E7469" t="s">
        <v>27</v>
      </c>
      <c r="J7469">
        <v>101569981</v>
      </c>
      <c r="K7469">
        <v>101602284</v>
      </c>
      <c r="L7469">
        <v>101602415</v>
      </c>
      <c r="N7469">
        <v>7</v>
      </c>
      <c r="O7469">
        <v>1213</v>
      </c>
      <c r="P7469">
        <v>1344</v>
      </c>
      <c r="Q7469" t="s">
        <v>16647</v>
      </c>
      <c r="R7469">
        <v>1213</v>
      </c>
      <c r="S7469">
        <v>1344</v>
      </c>
    </row>
    <row r="7470" spans="1:19" x14ac:dyDescent="0.25">
      <c r="A7470" t="s">
        <v>3709</v>
      </c>
      <c r="B7470">
        <v>1</v>
      </c>
      <c r="C7470" t="s">
        <v>3712</v>
      </c>
      <c r="D7470" t="str">
        <f>INDEX(Transcripts[#Data], MATCH(Exons[[#This Row],[Transcript stable ID]], Transcripts[Transcript stable ID], 0), 4)</f>
        <v>NM_024642.5</v>
      </c>
      <c r="E7470" t="s">
        <v>27</v>
      </c>
      <c r="J7470">
        <v>101569981</v>
      </c>
      <c r="K7470">
        <v>101606378</v>
      </c>
      <c r="L7470">
        <v>101606491</v>
      </c>
      <c r="N7470">
        <v>8</v>
      </c>
      <c r="O7470">
        <v>1345</v>
      </c>
      <c r="P7470">
        <v>1458</v>
      </c>
      <c r="Q7470" t="s">
        <v>16648</v>
      </c>
      <c r="R7470">
        <v>1345</v>
      </c>
      <c r="S7470">
        <v>1458</v>
      </c>
    </row>
    <row r="7471" spans="1:19" x14ac:dyDescent="0.25">
      <c r="A7471" t="s">
        <v>3709</v>
      </c>
      <c r="B7471">
        <v>1</v>
      </c>
      <c r="C7471" t="s">
        <v>3712</v>
      </c>
      <c r="D7471" t="str">
        <f>INDEX(Transcripts[#Data], MATCH(Exons[[#This Row],[Transcript stable ID]], Transcripts[Transcript stable ID], 0), 4)</f>
        <v>NM_024642.5</v>
      </c>
      <c r="E7471" t="s">
        <v>27</v>
      </c>
      <c r="J7471">
        <v>101569981</v>
      </c>
      <c r="K7471">
        <v>101608259</v>
      </c>
      <c r="L7471">
        <v>101608405</v>
      </c>
      <c r="N7471">
        <v>9</v>
      </c>
      <c r="O7471">
        <v>1459</v>
      </c>
      <c r="P7471">
        <v>1605</v>
      </c>
      <c r="Q7471" t="s">
        <v>16649</v>
      </c>
      <c r="R7471">
        <v>1459</v>
      </c>
      <c r="S7471">
        <v>1605</v>
      </c>
    </row>
    <row r="7472" spans="1:19" x14ac:dyDescent="0.25">
      <c r="A7472" t="s">
        <v>3709</v>
      </c>
      <c r="B7472">
        <v>1</v>
      </c>
      <c r="C7472" t="s">
        <v>3712</v>
      </c>
      <c r="D7472" t="str">
        <f>INDEX(Transcripts[#Data], MATCH(Exons[[#This Row],[Transcript stable ID]], Transcripts[Transcript stable ID], 0), 4)</f>
        <v>NM_024642.5</v>
      </c>
      <c r="E7472" t="s">
        <v>27</v>
      </c>
      <c r="H7472">
        <v>101611375</v>
      </c>
      <c r="I7472">
        <v>101612363</v>
      </c>
      <c r="J7472">
        <v>101569981</v>
      </c>
      <c r="K7472">
        <v>101611234</v>
      </c>
      <c r="L7472">
        <v>101612363</v>
      </c>
      <c r="N7472">
        <v>10</v>
      </c>
      <c r="O7472">
        <v>1606</v>
      </c>
      <c r="P7472">
        <v>1746</v>
      </c>
      <c r="Q7472" t="s">
        <v>16650</v>
      </c>
      <c r="R7472">
        <v>1606</v>
      </c>
      <c r="S7472">
        <v>1746</v>
      </c>
    </row>
    <row r="7473" spans="1:19" x14ac:dyDescent="0.25">
      <c r="A7473" t="s">
        <v>4990</v>
      </c>
      <c r="B7473">
        <v>1</v>
      </c>
      <c r="C7473" t="s">
        <v>4991</v>
      </c>
      <c r="D7473" t="str">
        <f>INDEX(Transcripts[#Data], MATCH(Exons[[#This Row],[Transcript stable ID]], Transcripts[Transcript stable ID], 0), 4)</f>
        <v>NM_005921.2</v>
      </c>
      <c r="E7473" t="s">
        <v>27</v>
      </c>
      <c r="J7473">
        <v>56111401</v>
      </c>
      <c r="K7473">
        <v>56111401</v>
      </c>
      <c r="L7473">
        <v>56111882</v>
      </c>
      <c r="N7473">
        <v>1</v>
      </c>
      <c r="O7473">
        <v>1</v>
      </c>
      <c r="P7473">
        <v>482</v>
      </c>
      <c r="Q7473" t="s">
        <v>16651</v>
      </c>
      <c r="R7473">
        <v>1</v>
      </c>
      <c r="S7473">
        <v>482</v>
      </c>
    </row>
    <row r="7474" spans="1:19" x14ac:dyDescent="0.25">
      <c r="A7474" t="s">
        <v>4990</v>
      </c>
      <c r="B7474">
        <v>1</v>
      </c>
      <c r="C7474" t="s">
        <v>4991</v>
      </c>
      <c r="D7474" t="str">
        <f>INDEX(Transcripts[#Data], MATCH(Exons[[#This Row],[Transcript stable ID]], Transcripts[Transcript stable ID], 0), 4)</f>
        <v>NM_005921.2</v>
      </c>
      <c r="E7474" t="s">
        <v>27</v>
      </c>
      <c r="J7474">
        <v>56111401</v>
      </c>
      <c r="K7474">
        <v>56152427</v>
      </c>
      <c r="L7474">
        <v>56152577</v>
      </c>
      <c r="N7474">
        <v>2</v>
      </c>
      <c r="O7474">
        <v>483</v>
      </c>
      <c r="P7474">
        <v>633</v>
      </c>
      <c r="Q7474" t="s">
        <v>16652</v>
      </c>
      <c r="R7474">
        <v>483</v>
      </c>
      <c r="S7474">
        <v>633</v>
      </c>
    </row>
    <row r="7475" spans="1:19" x14ac:dyDescent="0.25">
      <c r="A7475" t="s">
        <v>4990</v>
      </c>
      <c r="B7475">
        <v>1</v>
      </c>
      <c r="C7475" t="s">
        <v>4991</v>
      </c>
      <c r="D7475" t="str">
        <f>INDEX(Transcripts[#Data], MATCH(Exons[[#This Row],[Transcript stable ID]], Transcripts[Transcript stable ID], 0), 4)</f>
        <v>NM_005921.2</v>
      </c>
      <c r="E7475" t="s">
        <v>27</v>
      </c>
      <c r="J7475">
        <v>56111401</v>
      </c>
      <c r="K7475">
        <v>56155542</v>
      </c>
      <c r="L7475">
        <v>56155742</v>
      </c>
      <c r="N7475">
        <v>3</v>
      </c>
      <c r="O7475">
        <v>634</v>
      </c>
      <c r="P7475">
        <v>834</v>
      </c>
      <c r="Q7475" t="s">
        <v>16653</v>
      </c>
      <c r="R7475">
        <v>634</v>
      </c>
      <c r="S7475">
        <v>834</v>
      </c>
    </row>
    <row r="7476" spans="1:19" x14ac:dyDescent="0.25">
      <c r="A7476" t="s">
        <v>4990</v>
      </c>
      <c r="B7476">
        <v>1</v>
      </c>
      <c r="C7476" t="s">
        <v>4991</v>
      </c>
      <c r="D7476" t="str">
        <f>INDEX(Transcripts[#Data], MATCH(Exons[[#This Row],[Transcript stable ID]], Transcripts[Transcript stable ID], 0), 4)</f>
        <v>NM_005921.2</v>
      </c>
      <c r="E7476" t="s">
        <v>27</v>
      </c>
      <c r="J7476">
        <v>56111401</v>
      </c>
      <c r="K7476">
        <v>56160561</v>
      </c>
      <c r="L7476">
        <v>56160761</v>
      </c>
      <c r="N7476">
        <v>4</v>
      </c>
      <c r="O7476">
        <v>835</v>
      </c>
      <c r="P7476">
        <v>1035</v>
      </c>
      <c r="Q7476" t="s">
        <v>16654</v>
      </c>
      <c r="R7476">
        <v>835</v>
      </c>
      <c r="S7476">
        <v>1035</v>
      </c>
    </row>
    <row r="7477" spans="1:19" x14ac:dyDescent="0.25">
      <c r="A7477" t="s">
        <v>4990</v>
      </c>
      <c r="B7477">
        <v>1</v>
      </c>
      <c r="C7477" t="s">
        <v>4991</v>
      </c>
      <c r="D7477" t="str">
        <f>INDEX(Transcripts[#Data], MATCH(Exons[[#This Row],[Transcript stable ID]], Transcripts[Transcript stable ID], 0), 4)</f>
        <v>NM_005921.2</v>
      </c>
      <c r="E7477" t="s">
        <v>27</v>
      </c>
      <c r="J7477">
        <v>56111401</v>
      </c>
      <c r="K7477">
        <v>56161167</v>
      </c>
      <c r="L7477">
        <v>56161283</v>
      </c>
      <c r="N7477">
        <v>5</v>
      </c>
      <c r="O7477">
        <v>1036</v>
      </c>
      <c r="P7477">
        <v>1152</v>
      </c>
      <c r="Q7477" t="s">
        <v>16655</v>
      </c>
      <c r="R7477">
        <v>1036</v>
      </c>
      <c r="S7477">
        <v>1152</v>
      </c>
    </row>
    <row r="7478" spans="1:19" x14ac:dyDescent="0.25">
      <c r="A7478" t="s">
        <v>4990</v>
      </c>
      <c r="B7478">
        <v>1</v>
      </c>
      <c r="C7478" t="s">
        <v>4991</v>
      </c>
      <c r="D7478" t="str">
        <f>INDEX(Transcripts[#Data], MATCH(Exons[[#This Row],[Transcript stable ID]], Transcripts[Transcript stable ID], 0), 4)</f>
        <v>NM_005921.2</v>
      </c>
      <c r="E7478" t="s">
        <v>27</v>
      </c>
      <c r="J7478">
        <v>56111401</v>
      </c>
      <c r="K7478">
        <v>56161656</v>
      </c>
      <c r="L7478">
        <v>56161804</v>
      </c>
      <c r="N7478">
        <v>6</v>
      </c>
      <c r="O7478">
        <v>1153</v>
      </c>
      <c r="P7478">
        <v>1301</v>
      </c>
      <c r="Q7478" t="s">
        <v>16656</v>
      </c>
      <c r="R7478">
        <v>1153</v>
      </c>
      <c r="S7478">
        <v>1301</v>
      </c>
    </row>
    <row r="7479" spans="1:19" x14ac:dyDescent="0.25">
      <c r="A7479" t="s">
        <v>4990</v>
      </c>
      <c r="B7479">
        <v>1</v>
      </c>
      <c r="C7479" t="s">
        <v>4991</v>
      </c>
      <c r="D7479" t="str">
        <f>INDEX(Transcripts[#Data], MATCH(Exons[[#This Row],[Transcript stable ID]], Transcripts[Transcript stable ID], 0), 4)</f>
        <v>NM_005921.2</v>
      </c>
      <c r="E7479" t="s">
        <v>27</v>
      </c>
      <c r="J7479">
        <v>56111401</v>
      </c>
      <c r="K7479">
        <v>56167737</v>
      </c>
      <c r="L7479">
        <v>56167858</v>
      </c>
      <c r="N7479">
        <v>7</v>
      </c>
      <c r="O7479">
        <v>1302</v>
      </c>
      <c r="P7479">
        <v>1423</v>
      </c>
      <c r="Q7479" t="s">
        <v>16657</v>
      </c>
      <c r="R7479">
        <v>1302</v>
      </c>
      <c r="S7479">
        <v>1423</v>
      </c>
    </row>
    <row r="7480" spans="1:19" x14ac:dyDescent="0.25">
      <c r="A7480" t="s">
        <v>4990</v>
      </c>
      <c r="B7480">
        <v>1</v>
      </c>
      <c r="C7480" t="s">
        <v>4991</v>
      </c>
      <c r="D7480" t="str">
        <f>INDEX(Transcripts[#Data], MATCH(Exons[[#This Row],[Transcript stable ID]], Transcripts[Transcript stable ID], 0), 4)</f>
        <v>NM_005921.2</v>
      </c>
      <c r="E7480" t="s">
        <v>27</v>
      </c>
      <c r="J7480">
        <v>56111401</v>
      </c>
      <c r="K7480">
        <v>56168468</v>
      </c>
      <c r="L7480">
        <v>56168549</v>
      </c>
      <c r="N7480">
        <v>8</v>
      </c>
      <c r="O7480">
        <v>1424</v>
      </c>
      <c r="P7480">
        <v>1505</v>
      </c>
      <c r="Q7480" t="s">
        <v>16658</v>
      </c>
      <c r="R7480">
        <v>1424</v>
      </c>
      <c r="S7480">
        <v>1505</v>
      </c>
    </row>
    <row r="7481" spans="1:19" x14ac:dyDescent="0.25">
      <c r="A7481" t="s">
        <v>4990</v>
      </c>
      <c r="B7481">
        <v>1</v>
      </c>
      <c r="C7481" t="s">
        <v>4991</v>
      </c>
      <c r="D7481" t="str">
        <f>INDEX(Transcripts[#Data], MATCH(Exons[[#This Row],[Transcript stable ID]], Transcripts[Transcript stable ID], 0), 4)</f>
        <v>NM_005921.2</v>
      </c>
      <c r="E7481" t="s">
        <v>27</v>
      </c>
      <c r="J7481">
        <v>56111401</v>
      </c>
      <c r="K7481">
        <v>56168652</v>
      </c>
      <c r="L7481">
        <v>56168832</v>
      </c>
      <c r="N7481">
        <v>9</v>
      </c>
      <c r="O7481">
        <v>1506</v>
      </c>
      <c r="P7481">
        <v>1686</v>
      </c>
      <c r="Q7481" t="s">
        <v>16659</v>
      </c>
      <c r="R7481">
        <v>1506</v>
      </c>
      <c r="S7481">
        <v>1686</v>
      </c>
    </row>
    <row r="7482" spans="1:19" x14ac:dyDescent="0.25">
      <c r="A7482" t="s">
        <v>4990</v>
      </c>
      <c r="B7482">
        <v>1</v>
      </c>
      <c r="C7482" t="s">
        <v>4991</v>
      </c>
      <c r="D7482" t="str">
        <f>INDEX(Transcripts[#Data], MATCH(Exons[[#This Row],[Transcript stable ID]], Transcripts[Transcript stable ID], 0), 4)</f>
        <v>NM_005921.2</v>
      </c>
      <c r="E7482" t="s">
        <v>27</v>
      </c>
      <c r="J7482">
        <v>56111401</v>
      </c>
      <c r="K7482">
        <v>56170859</v>
      </c>
      <c r="L7482">
        <v>56171137</v>
      </c>
      <c r="N7482">
        <v>10</v>
      </c>
      <c r="O7482">
        <v>1687</v>
      </c>
      <c r="P7482">
        <v>1965</v>
      </c>
      <c r="Q7482" t="s">
        <v>16660</v>
      </c>
      <c r="R7482">
        <v>1687</v>
      </c>
      <c r="S7482">
        <v>1965</v>
      </c>
    </row>
    <row r="7483" spans="1:19" x14ac:dyDescent="0.25">
      <c r="A7483" t="s">
        <v>4990</v>
      </c>
      <c r="B7483">
        <v>1</v>
      </c>
      <c r="C7483" t="s">
        <v>4991</v>
      </c>
      <c r="D7483" t="str">
        <f>INDEX(Transcripts[#Data], MATCH(Exons[[#This Row],[Transcript stable ID]], Transcripts[Transcript stable ID], 0), 4)</f>
        <v>NM_005921.2</v>
      </c>
      <c r="E7483" t="s">
        <v>27</v>
      </c>
      <c r="J7483">
        <v>56111401</v>
      </c>
      <c r="K7483">
        <v>56174807</v>
      </c>
      <c r="L7483">
        <v>56174928</v>
      </c>
      <c r="N7483">
        <v>11</v>
      </c>
      <c r="O7483">
        <v>1966</v>
      </c>
      <c r="P7483">
        <v>2087</v>
      </c>
      <c r="Q7483" t="s">
        <v>16661</v>
      </c>
      <c r="R7483">
        <v>1966</v>
      </c>
      <c r="S7483">
        <v>2087</v>
      </c>
    </row>
    <row r="7484" spans="1:19" x14ac:dyDescent="0.25">
      <c r="A7484" t="s">
        <v>4990</v>
      </c>
      <c r="B7484">
        <v>1</v>
      </c>
      <c r="C7484" t="s">
        <v>4991</v>
      </c>
      <c r="D7484" t="str">
        <f>INDEX(Transcripts[#Data], MATCH(Exons[[#This Row],[Transcript stable ID]], Transcripts[Transcript stable ID], 0), 4)</f>
        <v>NM_005921.2</v>
      </c>
      <c r="E7484" t="s">
        <v>27</v>
      </c>
      <c r="J7484">
        <v>56111401</v>
      </c>
      <c r="K7484">
        <v>56176538</v>
      </c>
      <c r="L7484">
        <v>56176629</v>
      </c>
      <c r="N7484">
        <v>12</v>
      </c>
      <c r="O7484">
        <v>2088</v>
      </c>
      <c r="P7484">
        <v>2179</v>
      </c>
      <c r="Q7484" t="s">
        <v>16662</v>
      </c>
      <c r="R7484">
        <v>2088</v>
      </c>
      <c r="S7484">
        <v>2179</v>
      </c>
    </row>
    <row r="7485" spans="1:19" x14ac:dyDescent="0.25">
      <c r="A7485" t="s">
        <v>4990</v>
      </c>
      <c r="B7485">
        <v>1</v>
      </c>
      <c r="C7485" t="s">
        <v>4991</v>
      </c>
      <c r="D7485" t="str">
        <f>INDEX(Transcripts[#Data], MATCH(Exons[[#This Row],[Transcript stable ID]], Transcripts[Transcript stable ID], 0), 4)</f>
        <v>NM_005921.2</v>
      </c>
      <c r="E7485" t="s">
        <v>27</v>
      </c>
      <c r="J7485">
        <v>56111401</v>
      </c>
      <c r="K7485">
        <v>56176910</v>
      </c>
      <c r="L7485">
        <v>56177099</v>
      </c>
      <c r="N7485">
        <v>13</v>
      </c>
      <c r="O7485">
        <v>2180</v>
      </c>
      <c r="P7485">
        <v>2369</v>
      </c>
      <c r="Q7485" t="s">
        <v>16663</v>
      </c>
      <c r="R7485">
        <v>2180</v>
      </c>
      <c r="S7485">
        <v>2369</v>
      </c>
    </row>
    <row r="7486" spans="1:19" x14ac:dyDescent="0.25">
      <c r="A7486" t="s">
        <v>4990</v>
      </c>
      <c r="B7486">
        <v>1</v>
      </c>
      <c r="C7486" t="s">
        <v>4991</v>
      </c>
      <c r="D7486" t="str">
        <f>INDEX(Transcripts[#Data], MATCH(Exons[[#This Row],[Transcript stable ID]], Transcripts[Transcript stable ID], 0), 4)</f>
        <v>NM_005921.2</v>
      </c>
      <c r="E7486" t="s">
        <v>27</v>
      </c>
      <c r="J7486">
        <v>56111401</v>
      </c>
      <c r="K7486">
        <v>56177397</v>
      </c>
      <c r="L7486">
        <v>56178693</v>
      </c>
      <c r="N7486">
        <v>14</v>
      </c>
      <c r="O7486">
        <v>2370</v>
      </c>
      <c r="P7486">
        <v>3666</v>
      </c>
      <c r="Q7486" t="s">
        <v>16664</v>
      </c>
      <c r="R7486">
        <v>2370</v>
      </c>
      <c r="S7486">
        <v>3666</v>
      </c>
    </row>
    <row r="7487" spans="1:19" x14ac:dyDescent="0.25">
      <c r="A7487" t="s">
        <v>4990</v>
      </c>
      <c r="B7487">
        <v>1</v>
      </c>
      <c r="C7487" t="s">
        <v>4991</v>
      </c>
      <c r="D7487" t="str">
        <f>INDEX(Transcripts[#Data], MATCH(Exons[[#This Row],[Transcript stable ID]], Transcripts[Transcript stable ID], 0), 4)</f>
        <v>NM_005921.2</v>
      </c>
      <c r="E7487" t="s">
        <v>27</v>
      </c>
      <c r="J7487">
        <v>56111401</v>
      </c>
      <c r="K7487">
        <v>56179354</v>
      </c>
      <c r="L7487">
        <v>56179506</v>
      </c>
      <c r="N7487">
        <v>15</v>
      </c>
      <c r="O7487">
        <v>3667</v>
      </c>
      <c r="P7487">
        <v>3819</v>
      </c>
      <c r="Q7487" t="s">
        <v>16665</v>
      </c>
      <c r="R7487">
        <v>3667</v>
      </c>
      <c r="S7487">
        <v>3819</v>
      </c>
    </row>
    <row r="7488" spans="1:19" x14ac:dyDescent="0.25">
      <c r="A7488" t="s">
        <v>4990</v>
      </c>
      <c r="B7488">
        <v>1</v>
      </c>
      <c r="C7488" t="s">
        <v>4991</v>
      </c>
      <c r="D7488" t="str">
        <f>INDEX(Transcripts[#Data], MATCH(Exons[[#This Row],[Transcript stable ID]], Transcripts[Transcript stable ID], 0), 4)</f>
        <v>NM_005921.2</v>
      </c>
      <c r="E7488" t="s">
        <v>27</v>
      </c>
      <c r="J7488">
        <v>56111401</v>
      </c>
      <c r="K7488">
        <v>56180491</v>
      </c>
      <c r="L7488">
        <v>56180653</v>
      </c>
      <c r="N7488">
        <v>16</v>
      </c>
      <c r="O7488">
        <v>3820</v>
      </c>
      <c r="P7488">
        <v>3982</v>
      </c>
      <c r="Q7488" t="s">
        <v>16666</v>
      </c>
      <c r="R7488">
        <v>3820</v>
      </c>
      <c r="S7488">
        <v>3982</v>
      </c>
    </row>
    <row r="7489" spans="1:19" x14ac:dyDescent="0.25">
      <c r="A7489" t="s">
        <v>4990</v>
      </c>
      <c r="B7489">
        <v>1</v>
      </c>
      <c r="C7489" t="s">
        <v>4991</v>
      </c>
      <c r="D7489" t="str">
        <f>INDEX(Transcripts[#Data], MATCH(Exons[[#This Row],[Transcript stable ID]], Transcripts[Transcript stable ID], 0), 4)</f>
        <v>NM_005921.2</v>
      </c>
      <c r="E7489" t="s">
        <v>27</v>
      </c>
      <c r="J7489">
        <v>56111401</v>
      </c>
      <c r="K7489">
        <v>56181759</v>
      </c>
      <c r="L7489">
        <v>56181890</v>
      </c>
      <c r="N7489">
        <v>17</v>
      </c>
      <c r="O7489">
        <v>3983</v>
      </c>
      <c r="P7489">
        <v>4114</v>
      </c>
      <c r="Q7489" t="s">
        <v>16667</v>
      </c>
      <c r="R7489">
        <v>3983</v>
      </c>
      <c r="S7489">
        <v>4114</v>
      </c>
    </row>
    <row r="7490" spans="1:19" x14ac:dyDescent="0.25">
      <c r="A7490" t="s">
        <v>4990</v>
      </c>
      <c r="B7490">
        <v>1</v>
      </c>
      <c r="C7490" t="s">
        <v>4991</v>
      </c>
      <c r="D7490" t="str">
        <f>INDEX(Transcripts[#Data], MATCH(Exons[[#This Row],[Transcript stable ID]], Transcripts[Transcript stable ID], 0), 4)</f>
        <v>NM_005921.2</v>
      </c>
      <c r="E7490" t="s">
        <v>27</v>
      </c>
      <c r="J7490">
        <v>56111401</v>
      </c>
      <c r="K7490">
        <v>56183205</v>
      </c>
      <c r="L7490">
        <v>56183347</v>
      </c>
      <c r="N7490">
        <v>18</v>
      </c>
      <c r="O7490">
        <v>4115</v>
      </c>
      <c r="P7490">
        <v>4257</v>
      </c>
      <c r="Q7490" t="s">
        <v>16668</v>
      </c>
      <c r="R7490">
        <v>4115</v>
      </c>
      <c r="S7490">
        <v>4257</v>
      </c>
    </row>
    <row r="7491" spans="1:19" x14ac:dyDescent="0.25">
      <c r="A7491" t="s">
        <v>4990</v>
      </c>
      <c r="B7491">
        <v>1</v>
      </c>
      <c r="C7491" t="s">
        <v>4991</v>
      </c>
      <c r="D7491" t="str">
        <f>INDEX(Transcripts[#Data], MATCH(Exons[[#This Row],[Transcript stable ID]], Transcripts[Transcript stable ID], 0), 4)</f>
        <v>NM_005921.2</v>
      </c>
      <c r="E7491" t="s">
        <v>27</v>
      </c>
      <c r="J7491">
        <v>56111401</v>
      </c>
      <c r="K7491">
        <v>56184053</v>
      </c>
      <c r="L7491">
        <v>56184184</v>
      </c>
      <c r="N7491">
        <v>19</v>
      </c>
      <c r="O7491">
        <v>4258</v>
      </c>
      <c r="P7491">
        <v>4389</v>
      </c>
      <c r="Q7491" t="s">
        <v>16669</v>
      </c>
      <c r="R7491">
        <v>4258</v>
      </c>
      <c r="S7491">
        <v>4389</v>
      </c>
    </row>
    <row r="7492" spans="1:19" x14ac:dyDescent="0.25">
      <c r="A7492" t="s">
        <v>4990</v>
      </c>
      <c r="B7492">
        <v>1</v>
      </c>
      <c r="C7492" t="s">
        <v>4991</v>
      </c>
      <c r="D7492" t="str">
        <f>INDEX(Transcripts[#Data], MATCH(Exons[[#This Row],[Transcript stable ID]], Transcripts[Transcript stable ID], 0), 4)</f>
        <v>NM_005921.2</v>
      </c>
      <c r="E7492" t="s">
        <v>27</v>
      </c>
      <c r="H7492">
        <v>56189508</v>
      </c>
      <c r="I7492">
        <v>56191979</v>
      </c>
      <c r="J7492">
        <v>56111401</v>
      </c>
      <c r="K7492">
        <v>56189358</v>
      </c>
      <c r="L7492">
        <v>56191979</v>
      </c>
      <c r="N7492">
        <v>20</v>
      </c>
      <c r="O7492">
        <v>4390</v>
      </c>
      <c r="P7492">
        <v>4539</v>
      </c>
      <c r="Q7492" t="s">
        <v>16670</v>
      </c>
      <c r="R7492">
        <v>4390</v>
      </c>
      <c r="S7492">
        <v>4539</v>
      </c>
    </row>
    <row r="7493" spans="1:19" x14ac:dyDescent="0.25">
      <c r="A7493" t="s">
        <v>1465</v>
      </c>
      <c r="B7493">
        <v>1</v>
      </c>
      <c r="C7493" t="s">
        <v>1480</v>
      </c>
      <c r="D7493" t="str">
        <f>INDEX(Transcripts[#Data], MATCH(Exons[[#This Row],[Transcript stable ID]], Transcripts[Transcript stable ID], 0), 4)</f>
        <v>NM_001114121.2</v>
      </c>
      <c r="E7493" t="s">
        <v>27</v>
      </c>
      <c r="F7493">
        <v>125496644</v>
      </c>
      <c r="G7493">
        <v>125496663</v>
      </c>
      <c r="J7493">
        <v>125495869</v>
      </c>
      <c r="K7493">
        <v>125496644</v>
      </c>
      <c r="L7493">
        <v>125496728</v>
      </c>
      <c r="N7493">
        <v>2</v>
      </c>
      <c r="O7493">
        <v>60</v>
      </c>
      <c r="P7493">
        <v>124</v>
      </c>
      <c r="Q7493" t="s">
        <v>16671</v>
      </c>
      <c r="R7493">
        <v>1</v>
      </c>
      <c r="S7493">
        <v>65</v>
      </c>
    </row>
    <row r="7494" spans="1:19" x14ac:dyDescent="0.25">
      <c r="A7494" t="s">
        <v>1465</v>
      </c>
      <c r="B7494">
        <v>1</v>
      </c>
      <c r="C7494" t="s">
        <v>1480</v>
      </c>
      <c r="D7494" t="str">
        <f>INDEX(Transcripts[#Data], MATCH(Exons[[#This Row],[Transcript stable ID]], Transcripts[Transcript stable ID], 0), 4)</f>
        <v>NM_001114121.2</v>
      </c>
      <c r="E7494" t="s">
        <v>27</v>
      </c>
      <c r="J7494">
        <v>125495869</v>
      </c>
      <c r="K7494">
        <v>125497502</v>
      </c>
      <c r="L7494">
        <v>125497725</v>
      </c>
      <c r="N7494">
        <v>3</v>
      </c>
      <c r="O7494">
        <v>125</v>
      </c>
      <c r="P7494">
        <v>348</v>
      </c>
      <c r="Q7494" t="s">
        <v>16672</v>
      </c>
      <c r="R7494">
        <v>66</v>
      </c>
      <c r="S7494">
        <v>289</v>
      </c>
    </row>
    <row r="7495" spans="1:19" x14ac:dyDescent="0.25">
      <c r="A7495" t="s">
        <v>1465</v>
      </c>
      <c r="B7495">
        <v>1</v>
      </c>
      <c r="C7495" t="s">
        <v>1480</v>
      </c>
      <c r="D7495" t="str">
        <f>INDEX(Transcripts[#Data], MATCH(Exons[[#This Row],[Transcript stable ID]], Transcripts[Transcript stable ID], 0), 4)</f>
        <v>NM_001114121.2</v>
      </c>
      <c r="E7495" t="s">
        <v>27</v>
      </c>
      <c r="J7495">
        <v>125495869</v>
      </c>
      <c r="K7495">
        <v>125499127</v>
      </c>
      <c r="L7495">
        <v>125499191</v>
      </c>
      <c r="N7495">
        <v>4</v>
      </c>
      <c r="O7495">
        <v>349</v>
      </c>
      <c r="P7495">
        <v>413</v>
      </c>
      <c r="Q7495" t="s">
        <v>16673</v>
      </c>
      <c r="R7495">
        <v>290</v>
      </c>
      <c r="S7495">
        <v>354</v>
      </c>
    </row>
    <row r="7496" spans="1:19" x14ac:dyDescent="0.25">
      <c r="A7496" t="s">
        <v>1465</v>
      </c>
      <c r="B7496">
        <v>1</v>
      </c>
      <c r="C7496" t="s">
        <v>1480</v>
      </c>
      <c r="D7496" t="str">
        <f>INDEX(Transcripts[#Data], MATCH(Exons[[#This Row],[Transcript stable ID]], Transcripts[Transcript stable ID], 0), 4)</f>
        <v>NM_001114121.2</v>
      </c>
      <c r="E7496" t="s">
        <v>27</v>
      </c>
      <c r="J7496">
        <v>125495869</v>
      </c>
      <c r="K7496">
        <v>125499286</v>
      </c>
      <c r="L7496">
        <v>125499355</v>
      </c>
      <c r="N7496">
        <v>5</v>
      </c>
      <c r="O7496">
        <v>414</v>
      </c>
      <c r="P7496">
        <v>483</v>
      </c>
      <c r="Q7496" t="s">
        <v>16674</v>
      </c>
      <c r="R7496">
        <v>355</v>
      </c>
      <c r="S7496">
        <v>424</v>
      </c>
    </row>
    <row r="7497" spans="1:19" x14ac:dyDescent="0.25">
      <c r="A7497" t="s">
        <v>1465</v>
      </c>
      <c r="B7497">
        <v>1</v>
      </c>
      <c r="C7497" t="s">
        <v>1480</v>
      </c>
      <c r="D7497" t="str">
        <f>INDEX(Transcripts[#Data], MATCH(Exons[[#This Row],[Transcript stable ID]], Transcripts[Transcript stable ID], 0), 4)</f>
        <v>NM_001114121.2</v>
      </c>
      <c r="E7497" t="s">
        <v>27</v>
      </c>
      <c r="J7497">
        <v>125495869</v>
      </c>
      <c r="K7497">
        <v>125503058</v>
      </c>
      <c r="L7497">
        <v>125503246</v>
      </c>
      <c r="N7497">
        <v>6</v>
      </c>
      <c r="O7497">
        <v>484</v>
      </c>
      <c r="P7497">
        <v>672</v>
      </c>
      <c r="Q7497" t="s">
        <v>16675</v>
      </c>
      <c r="R7497">
        <v>425</v>
      </c>
      <c r="S7497">
        <v>613</v>
      </c>
    </row>
    <row r="7498" spans="1:19" x14ac:dyDescent="0.25">
      <c r="A7498" t="s">
        <v>1465</v>
      </c>
      <c r="B7498">
        <v>1</v>
      </c>
      <c r="C7498" t="s">
        <v>1480</v>
      </c>
      <c r="D7498" t="str">
        <f>INDEX(Transcripts[#Data], MATCH(Exons[[#This Row],[Transcript stable ID]], Transcripts[Transcript stable ID], 0), 4)</f>
        <v>NM_001114121.2</v>
      </c>
      <c r="E7498" t="s">
        <v>27</v>
      </c>
      <c r="J7498">
        <v>125495869</v>
      </c>
      <c r="K7498">
        <v>125505324</v>
      </c>
      <c r="L7498">
        <v>125505428</v>
      </c>
      <c r="N7498">
        <v>7</v>
      </c>
      <c r="O7498">
        <v>673</v>
      </c>
      <c r="P7498">
        <v>777</v>
      </c>
      <c r="Q7498" t="s">
        <v>16676</v>
      </c>
      <c r="R7498">
        <v>614</v>
      </c>
      <c r="S7498">
        <v>718</v>
      </c>
    </row>
    <row r="7499" spans="1:19" x14ac:dyDescent="0.25">
      <c r="A7499" t="s">
        <v>1465</v>
      </c>
      <c r="B7499">
        <v>1</v>
      </c>
      <c r="C7499" t="s">
        <v>1480</v>
      </c>
      <c r="D7499" t="str">
        <f>INDEX(Transcripts[#Data], MATCH(Exons[[#This Row],[Transcript stable ID]], Transcripts[Transcript stable ID], 0), 4)</f>
        <v>NM_001114121.2</v>
      </c>
      <c r="E7499" t="s">
        <v>27</v>
      </c>
      <c r="J7499">
        <v>125495869</v>
      </c>
      <c r="K7499">
        <v>125507344</v>
      </c>
      <c r="L7499">
        <v>125507439</v>
      </c>
      <c r="N7499">
        <v>8</v>
      </c>
      <c r="O7499">
        <v>778</v>
      </c>
      <c r="P7499">
        <v>873</v>
      </c>
      <c r="Q7499" t="s">
        <v>16677</v>
      </c>
      <c r="R7499">
        <v>719</v>
      </c>
      <c r="S7499">
        <v>814</v>
      </c>
    </row>
    <row r="7500" spans="1:19" x14ac:dyDescent="0.25">
      <c r="A7500" t="s">
        <v>1465</v>
      </c>
      <c r="B7500">
        <v>1</v>
      </c>
      <c r="C7500" t="s">
        <v>1480</v>
      </c>
      <c r="D7500" t="str">
        <f>INDEX(Transcripts[#Data], MATCH(Exons[[#This Row],[Transcript stable ID]], Transcripts[Transcript stable ID], 0), 4)</f>
        <v>NM_001114121.2</v>
      </c>
      <c r="E7500" t="s">
        <v>27</v>
      </c>
      <c r="J7500">
        <v>125495869</v>
      </c>
      <c r="K7500">
        <v>125513687</v>
      </c>
      <c r="L7500">
        <v>125513795</v>
      </c>
      <c r="N7500">
        <v>9</v>
      </c>
      <c r="O7500">
        <v>874</v>
      </c>
      <c r="P7500">
        <v>982</v>
      </c>
      <c r="Q7500" t="s">
        <v>16678</v>
      </c>
      <c r="R7500">
        <v>815</v>
      </c>
      <c r="S7500">
        <v>923</v>
      </c>
    </row>
    <row r="7501" spans="1:19" x14ac:dyDescent="0.25">
      <c r="A7501" t="s">
        <v>1465</v>
      </c>
      <c r="B7501">
        <v>1</v>
      </c>
      <c r="C7501" t="s">
        <v>1480</v>
      </c>
      <c r="D7501" t="str">
        <f>INDEX(Transcripts[#Data], MATCH(Exons[[#This Row],[Transcript stable ID]], Transcripts[Transcript stable ID], 0), 4)</f>
        <v>NM_001114121.2</v>
      </c>
      <c r="E7501" t="s">
        <v>27</v>
      </c>
      <c r="J7501">
        <v>125495869</v>
      </c>
      <c r="K7501">
        <v>125513986</v>
      </c>
      <c r="L7501">
        <v>125514163</v>
      </c>
      <c r="N7501">
        <v>10</v>
      </c>
      <c r="O7501">
        <v>983</v>
      </c>
      <c r="P7501">
        <v>1160</v>
      </c>
      <c r="Q7501" t="s">
        <v>16679</v>
      </c>
      <c r="R7501">
        <v>924</v>
      </c>
      <c r="S7501">
        <v>1101</v>
      </c>
    </row>
    <row r="7502" spans="1:19" x14ac:dyDescent="0.25">
      <c r="A7502" t="s">
        <v>1465</v>
      </c>
      <c r="B7502">
        <v>1</v>
      </c>
      <c r="C7502" t="s">
        <v>1480</v>
      </c>
      <c r="D7502" t="str">
        <f>INDEX(Transcripts[#Data], MATCH(Exons[[#This Row],[Transcript stable ID]], Transcripts[Transcript stable ID], 0), 4)</f>
        <v>NM_001114121.2</v>
      </c>
      <c r="E7502" t="s">
        <v>27</v>
      </c>
      <c r="J7502">
        <v>125495869</v>
      </c>
      <c r="K7502">
        <v>125514407</v>
      </c>
      <c r="L7502">
        <v>125514538</v>
      </c>
      <c r="N7502">
        <v>11</v>
      </c>
      <c r="O7502">
        <v>1161</v>
      </c>
      <c r="P7502">
        <v>1292</v>
      </c>
      <c r="Q7502" t="s">
        <v>16680</v>
      </c>
      <c r="R7502">
        <v>1102</v>
      </c>
      <c r="S7502">
        <v>1233</v>
      </c>
    </row>
    <row r="7503" spans="1:19" x14ac:dyDescent="0.25">
      <c r="A7503" t="s">
        <v>1465</v>
      </c>
      <c r="B7503">
        <v>1</v>
      </c>
      <c r="C7503" t="s">
        <v>1480</v>
      </c>
      <c r="D7503" t="str">
        <f>INDEX(Transcripts[#Data], MATCH(Exons[[#This Row],[Transcript stable ID]], Transcripts[Transcript stable ID], 0), 4)</f>
        <v>NM_001114121.2</v>
      </c>
      <c r="E7503" t="s">
        <v>27</v>
      </c>
      <c r="J7503">
        <v>125495869</v>
      </c>
      <c r="K7503">
        <v>125523641</v>
      </c>
      <c r="L7503">
        <v>125523742</v>
      </c>
      <c r="N7503">
        <v>12</v>
      </c>
      <c r="O7503">
        <v>1293</v>
      </c>
      <c r="P7503">
        <v>1394</v>
      </c>
      <c r="Q7503" t="s">
        <v>16681</v>
      </c>
      <c r="R7503">
        <v>1234</v>
      </c>
      <c r="S7503">
        <v>1335</v>
      </c>
    </row>
    <row r="7504" spans="1:19" x14ac:dyDescent="0.25">
      <c r="A7504" t="s">
        <v>1465</v>
      </c>
      <c r="B7504">
        <v>1</v>
      </c>
      <c r="C7504" t="s">
        <v>1480</v>
      </c>
      <c r="D7504" t="str">
        <f>INDEX(Transcripts[#Data], MATCH(Exons[[#This Row],[Transcript stable ID]], Transcripts[Transcript stable ID], 0), 4)</f>
        <v>NM_001114121.2</v>
      </c>
      <c r="E7504" t="s">
        <v>27</v>
      </c>
      <c r="F7504">
        <v>125495869</v>
      </c>
      <c r="G7504">
        <v>125495907</v>
      </c>
      <c r="J7504">
        <v>125495869</v>
      </c>
      <c r="K7504">
        <v>125495869</v>
      </c>
      <c r="L7504">
        <v>125495907</v>
      </c>
      <c r="N7504">
        <v>1</v>
      </c>
      <c r="Q7504" t="s">
        <v>16682</v>
      </c>
    </row>
    <row r="7505" spans="1:19" x14ac:dyDescent="0.25">
      <c r="A7505" t="s">
        <v>1465</v>
      </c>
      <c r="B7505">
        <v>1</v>
      </c>
      <c r="C7505" t="s">
        <v>1480</v>
      </c>
      <c r="D7505" t="str">
        <f>INDEX(Transcripts[#Data], MATCH(Exons[[#This Row],[Transcript stable ID]], Transcripts[Transcript stable ID], 0), 4)</f>
        <v>NM_001114121.2</v>
      </c>
      <c r="E7505" t="s">
        <v>27</v>
      </c>
      <c r="H7505">
        <v>125525216</v>
      </c>
      <c r="I7505">
        <v>125525242</v>
      </c>
      <c r="J7505">
        <v>125495869</v>
      </c>
      <c r="K7505">
        <v>125525120</v>
      </c>
      <c r="L7505">
        <v>125525242</v>
      </c>
      <c r="N7505">
        <v>13</v>
      </c>
      <c r="O7505">
        <v>1395</v>
      </c>
      <c r="P7505">
        <v>1490</v>
      </c>
      <c r="Q7505" t="s">
        <v>16683</v>
      </c>
      <c r="R7505">
        <v>1336</v>
      </c>
      <c r="S7505">
        <v>1431</v>
      </c>
    </row>
    <row r="7506" spans="1:19" x14ac:dyDescent="0.25">
      <c r="A7506" t="s">
        <v>1465</v>
      </c>
      <c r="B7506">
        <v>1</v>
      </c>
      <c r="C7506" t="s">
        <v>1480</v>
      </c>
      <c r="D7506" t="str">
        <f>INDEX(Transcripts[#Data], MATCH(Exons[[#This Row],[Transcript stable ID]], Transcripts[Transcript stable ID], 0), 4)</f>
        <v>NM_001114121.2</v>
      </c>
      <c r="E7506" t="s">
        <v>27</v>
      </c>
      <c r="H7506">
        <v>125545823</v>
      </c>
      <c r="I7506">
        <v>125546150</v>
      </c>
      <c r="J7506">
        <v>125495869</v>
      </c>
      <c r="K7506">
        <v>125545823</v>
      </c>
      <c r="L7506">
        <v>125546150</v>
      </c>
      <c r="N7506">
        <v>14</v>
      </c>
      <c r="Q7506" t="s">
        <v>16684</v>
      </c>
    </row>
    <row r="7507" spans="1:19" x14ac:dyDescent="0.25">
      <c r="A7507" t="s">
        <v>1465</v>
      </c>
      <c r="B7507">
        <v>1</v>
      </c>
      <c r="C7507" t="s">
        <v>1473</v>
      </c>
      <c r="D7507" t="str">
        <f>INDEX(Transcripts[#Data], MATCH(Exons[[#This Row],[Transcript stable ID]], Transcripts[Transcript stable ID], 0), 4)</f>
        <v>NM_001274.5</v>
      </c>
      <c r="E7507" t="s">
        <v>27</v>
      </c>
      <c r="F7507">
        <v>125496644</v>
      </c>
      <c r="G7507">
        <v>125496663</v>
      </c>
      <c r="J7507">
        <v>125496236</v>
      </c>
      <c r="K7507">
        <v>125496644</v>
      </c>
      <c r="L7507">
        <v>125496728</v>
      </c>
      <c r="N7507">
        <v>2</v>
      </c>
      <c r="O7507">
        <v>256</v>
      </c>
      <c r="P7507">
        <v>320</v>
      </c>
      <c r="Q7507" t="s">
        <v>16671</v>
      </c>
      <c r="R7507">
        <v>1</v>
      </c>
      <c r="S7507">
        <v>65</v>
      </c>
    </row>
    <row r="7508" spans="1:19" x14ac:dyDescent="0.25">
      <c r="A7508" t="s">
        <v>1465</v>
      </c>
      <c r="B7508">
        <v>1</v>
      </c>
      <c r="C7508" t="s">
        <v>1473</v>
      </c>
      <c r="D7508" t="str">
        <f>INDEX(Transcripts[#Data], MATCH(Exons[[#This Row],[Transcript stable ID]], Transcripts[Transcript stable ID], 0), 4)</f>
        <v>NM_001274.5</v>
      </c>
      <c r="E7508" t="s">
        <v>27</v>
      </c>
      <c r="J7508">
        <v>125496236</v>
      </c>
      <c r="K7508">
        <v>125497502</v>
      </c>
      <c r="L7508">
        <v>125497725</v>
      </c>
      <c r="N7508">
        <v>3</v>
      </c>
      <c r="O7508">
        <v>321</v>
      </c>
      <c r="P7508">
        <v>544</v>
      </c>
      <c r="Q7508" t="s">
        <v>16672</v>
      </c>
      <c r="R7508">
        <v>66</v>
      </c>
      <c r="S7508">
        <v>289</v>
      </c>
    </row>
    <row r="7509" spans="1:19" x14ac:dyDescent="0.25">
      <c r="A7509" t="s">
        <v>1465</v>
      </c>
      <c r="B7509">
        <v>1</v>
      </c>
      <c r="C7509" t="s">
        <v>1473</v>
      </c>
      <c r="D7509" t="str">
        <f>INDEX(Transcripts[#Data], MATCH(Exons[[#This Row],[Transcript stable ID]], Transcripts[Transcript stable ID], 0), 4)</f>
        <v>NM_001274.5</v>
      </c>
      <c r="E7509" t="s">
        <v>27</v>
      </c>
      <c r="J7509">
        <v>125496236</v>
      </c>
      <c r="K7509">
        <v>125499127</v>
      </c>
      <c r="L7509">
        <v>125499191</v>
      </c>
      <c r="N7509">
        <v>4</v>
      </c>
      <c r="O7509">
        <v>545</v>
      </c>
      <c r="P7509">
        <v>609</v>
      </c>
      <c r="Q7509" t="s">
        <v>16673</v>
      </c>
      <c r="R7509">
        <v>290</v>
      </c>
      <c r="S7509">
        <v>354</v>
      </c>
    </row>
    <row r="7510" spans="1:19" x14ac:dyDescent="0.25">
      <c r="A7510" t="s">
        <v>1465</v>
      </c>
      <c r="B7510">
        <v>1</v>
      </c>
      <c r="C7510" t="s">
        <v>1473</v>
      </c>
      <c r="D7510" t="str">
        <f>INDEX(Transcripts[#Data], MATCH(Exons[[#This Row],[Transcript stable ID]], Transcripts[Transcript stable ID], 0), 4)</f>
        <v>NM_001274.5</v>
      </c>
      <c r="E7510" t="s">
        <v>27</v>
      </c>
      <c r="J7510">
        <v>125496236</v>
      </c>
      <c r="K7510">
        <v>125499286</v>
      </c>
      <c r="L7510">
        <v>125499355</v>
      </c>
      <c r="N7510">
        <v>5</v>
      </c>
      <c r="O7510">
        <v>610</v>
      </c>
      <c r="P7510">
        <v>679</v>
      </c>
      <c r="Q7510" t="s">
        <v>16674</v>
      </c>
      <c r="R7510">
        <v>355</v>
      </c>
      <c r="S7510">
        <v>424</v>
      </c>
    </row>
    <row r="7511" spans="1:19" x14ac:dyDescent="0.25">
      <c r="A7511" t="s">
        <v>1465</v>
      </c>
      <c r="B7511">
        <v>1</v>
      </c>
      <c r="C7511" t="s">
        <v>1473</v>
      </c>
      <c r="D7511" t="str">
        <f>INDEX(Transcripts[#Data], MATCH(Exons[[#This Row],[Transcript stable ID]], Transcripts[Transcript stable ID], 0), 4)</f>
        <v>NM_001274.5</v>
      </c>
      <c r="E7511" t="s">
        <v>27</v>
      </c>
      <c r="J7511">
        <v>125496236</v>
      </c>
      <c r="K7511">
        <v>125503058</v>
      </c>
      <c r="L7511">
        <v>125503246</v>
      </c>
      <c r="N7511">
        <v>6</v>
      </c>
      <c r="O7511">
        <v>680</v>
      </c>
      <c r="P7511">
        <v>868</v>
      </c>
      <c r="Q7511" t="s">
        <v>16675</v>
      </c>
      <c r="R7511">
        <v>425</v>
      </c>
      <c r="S7511">
        <v>613</v>
      </c>
    </row>
    <row r="7512" spans="1:19" x14ac:dyDescent="0.25">
      <c r="A7512" t="s">
        <v>1465</v>
      </c>
      <c r="B7512">
        <v>1</v>
      </c>
      <c r="C7512" t="s">
        <v>1473</v>
      </c>
      <c r="D7512" t="str">
        <f>INDEX(Transcripts[#Data], MATCH(Exons[[#This Row],[Transcript stable ID]], Transcripts[Transcript stable ID], 0), 4)</f>
        <v>NM_001274.5</v>
      </c>
      <c r="E7512" t="s">
        <v>27</v>
      </c>
      <c r="J7512">
        <v>125496236</v>
      </c>
      <c r="K7512">
        <v>125505324</v>
      </c>
      <c r="L7512">
        <v>125505428</v>
      </c>
      <c r="N7512">
        <v>7</v>
      </c>
      <c r="O7512">
        <v>869</v>
      </c>
      <c r="P7512">
        <v>973</v>
      </c>
      <c r="Q7512" t="s">
        <v>16676</v>
      </c>
      <c r="R7512">
        <v>614</v>
      </c>
      <c r="S7512">
        <v>718</v>
      </c>
    </row>
    <row r="7513" spans="1:19" x14ac:dyDescent="0.25">
      <c r="A7513" t="s">
        <v>1465</v>
      </c>
      <c r="B7513">
        <v>1</v>
      </c>
      <c r="C7513" t="s">
        <v>1473</v>
      </c>
      <c r="D7513" t="str">
        <f>INDEX(Transcripts[#Data], MATCH(Exons[[#This Row],[Transcript stable ID]], Transcripts[Transcript stable ID], 0), 4)</f>
        <v>NM_001274.5</v>
      </c>
      <c r="E7513" t="s">
        <v>27</v>
      </c>
      <c r="J7513">
        <v>125496236</v>
      </c>
      <c r="K7513">
        <v>125507344</v>
      </c>
      <c r="L7513">
        <v>125507439</v>
      </c>
      <c r="N7513">
        <v>8</v>
      </c>
      <c r="O7513">
        <v>974</v>
      </c>
      <c r="P7513">
        <v>1069</v>
      </c>
      <c r="Q7513" t="s">
        <v>16677</v>
      </c>
      <c r="R7513">
        <v>719</v>
      </c>
      <c r="S7513">
        <v>814</v>
      </c>
    </row>
    <row r="7514" spans="1:19" x14ac:dyDescent="0.25">
      <c r="A7514" t="s">
        <v>1465</v>
      </c>
      <c r="B7514">
        <v>1</v>
      </c>
      <c r="C7514" t="s">
        <v>1473</v>
      </c>
      <c r="D7514" t="str">
        <f>INDEX(Transcripts[#Data], MATCH(Exons[[#This Row],[Transcript stable ID]], Transcripts[Transcript stable ID], 0), 4)</f>
        <v>NM_001274.5</v>
      </c>
      <c r="E7514" t="s">
        <v>27</v>
      </c>
      <c r="J7514">
        <v>125496236</v>
      </c>
      <c r="K7514">
        <v>125513687</v>
      </c>
      <c r="L7514">
        <v>125513795</v>
      </c>
      <c r="N7514">
        <v>9</v>
      </c>
      <c r="O7514">
        <v>1070</v>
      </c>
      <c r="P7514">
        <v>1178</v>
      </c>
      <c r="Q7514" t="s">
        <v>16678</v>
      </c>
      <c r="R7514">
        <v>815</v>
      </c>
      <c r="S7514">
        <v>923</v>
      </c>
    </row>
    <row r="7515" spans="1:19" x14ac:dyDescent="0.25">
      <c r="A7515" t="s">
        <v>1465</v>
      </c>
      <c r="B7515">
        <v>1</v>
      </c>
      <c r="C7515" t="s">
        <v>1473</v>
      </c>
      <c r="D7515" t="str">
        <f>INDEX(Transcripts[#Data], MATCH(Exons[[#This Row],[Transcript stable ID]], Transcripts[Transcript stable ID], 0), 4)</f>
        <v>NM_001274.5</v>
      </c>
      <c r="E7515" t="s">
        <v>27</v>
      </c>
      <c r="J7515">
        <v>125496236</v>
      </c>
      <c r="K7515">
        <v>125513986</v>
      </c>
      <c r="L7515">
        <v>125514163</v>
      </c>
      <c r="N7515">
        <v>10</v>
      </c>
      <c r="O7515">
        <v>1179</v>
      </c>
      <c r="P7515">
        <v>1356</v>
      </c>
      <c r="Q7515" t="s">
        <v>16679</v>
      </c>
      <c r="R7515">
        <v>924</v>
      </c>
      <c r="S7515">
        <v>1101</v>
      </c>
    </row>
    <row r="7516" spans="1:19" x14ac:dyDescent="0.25">
      <c r="A7516" t="s">
        <v>1465</v>
      </c>
      <c r="B7516">
        <v>1</v>
      </c>
      <c r="C7516" t="s">
        <v>1473</v>
      </c>
      <c r="D7516" t="str">
        <f>INDEX(Transcripts[#Data], MATCH(Exons[[#This Row],[Transcript stable ID]], Transcripts[Transcript stable ID], 0), 4)</f>
        <v>NM_001274.5</v>
      </c>
      <c r="E7516" t="s">
        <v>27</v>
      </c>
      <c r="J7516">
        <v>125496236</v>
      </c>
      <c r="K7516">
        <v>125514407</v>
      </c>
      <c r="L7516">
        <v>125514538</v>
      </c>
      <c r="N7516">
        <v>11</v>
      </c>
      <c r="O7516">
        <v>1357</v>
      </c>
      <c r="P7516">
        <v>1488</v>
      </c>
      <c r="Q7516" t="s">
        <v>16680</v>
      </c>
      <c r="R7516">
        <v>1102</v>
      </c>
      <c r="S7516">
        <v>1233</v>
      </c>
    </row>
    <row r="7517" spans="1:19" x14ac:dyDescent="0.25">
      <c r="A7517" t="s">
        <v>1465</v>
      </c>
      <c r="B7517">
        <v>1</v>
      </c>
      <c r="C7517" t="s">
        <v>1473</v>
      </c>
      <c r="D7517" t="str">
        <f>INDEX(Transcripts[#Data], MATCH(Exons[[#This Row],[Transcript stable ID]], Transcripts[Transcript stable ID], 0), 4)</f>
        <v>NM_001274.5</v>
      </c>
      <c r="E7517" t="s">
        <v>27</v>
      </c>
      <c r="J7517">
        <v>125496236</v>
      </c>
      <c r="K7517">
        <v>125523641</v>
      </c>
      <c r="L7517">
        <v>125523742</v>
      </c>
      <c r="N7517">
        <v>12</v>
      </c>
      <c r="O7517">
        <v>1489</v>
      </c>
      <c r="P7517">
        <v>1590</v>
      </c>
      <c r="Q7517" t="s">
        <v>16681</v>
      </c>
      <c r="R7517">
        <v>1234</v>
      </c>
      <c r="S7517">
        <v>1335</v>
      </c>
    </row>
    <row r="7518" spans="1:19" x14ac:dyDescent="0.25">
      <c r="A7518" t="s">
        <v>1465</v>
      </c>
      <c r="B7518">
        <v>1</v>
      </c>
      <c r="C7518" t="s">
        <v>1473</v>
      </c>
      <c r="D7518" t="str">
        <f>INDEX(Transcripts[#Data], MATCH(Exons[[#This Row],[Transcript stable ID]], Transcripts[Transcript stable ID], 0), 4)</f>
        <v>NM_001274.5</v>
      </c>
      <c r="E7518" t="s">
        <v>27</v>
      </c>
      <c r="F7518">
        <v>125496236</v>
      </c>
      <c r="G7518">
        <v>125496470</v>
      </c>
      <c r="J7518">
        <v>125496236</v>
      </c>
      <c r="K7518">
        <v>125496236</v>
      </c>
      <c r="L7518">
        <v>125496470</v>
      </c>
      <c r="N7518">
        <v>1</v>
      </c>
      <c r="Q7518" t="s">
        <v>16685</v>
      </c>
    </row>
    <row r="7519" spans="1:19" x14ac:dyDescent="0.25">
      <c r="A7519" t="s">
        <v>1465</v>
      </c>
      <c r="B7519">
        <v>1</v>
      </c>
      <c r="C7519" t="s">
        <v>1473</v>
      </c>
      <c r="D7519" t="str">
        <f>INDEX(Transcripts[#Data], MATCH(Exons[[#This Row],[Transcript stable ID]], Transcripts[Transcript stable ID], 0), 4)</f>
        <v>NM_001274.5</v>
      </c>
      <c r="E7519" t="s">
        <v>27</v>
      </c>
      <c r="H7519">
        <v>125525216</v>
      </c>
      <c r="I7519">
        <v>125527031</v>
      </c>
      <c r="J7519">
        <v>125496236</v>
      </c>
      <c r="K7519">
        <v>125525120</v>
      </c>
      <c r="L7519">
        <v>125527031</v>
      </c>
      <c r="N7519">
        <v>13</v>
      </c>
      <c r="O7519">
        <v>1591</v>
      </c>
      <c r="P7519">
        <v>1686</v>
      </c>
      <c r="Q7519" t="s">
        <v>16686</v>
      </c>
      <c r="R7519">
        <v>1336</v>
      </c>
      <c r="S7519">
        <v>1431</v>
      </c>
    </row>
    <row r="7520" spans="1:19" x14ac:dyDescent="0.25">
      <c r="A7520" t="s">
        <v>1465</v>
      </c>
      <c r="B7520">
        <v>1</v>
      </c>
      <c r="C7520" t="s">
        <v>1477</v>
      </c>
      <c r="D7520" t="str">
        <f>INDEX(Transcripts[#Data], MATCH(Exons[[#This Row],[Transcript stable ID]], Transcripts[Transcript stable ID], 0), 4)</f>
        <v>NM_001114122.2</v>
      </c>
      <c r="E7520" t="s">
        <v>27</v>
      </c>
      <c r="F7520">
        <v>125496644</v>
      </c>
      <c r="G7520">
        <v>125496663</v>
      </c>
      <c r="J7520">
        <v>125495036</v>
      </c>
      <c r="K7520">
        <v>125496644</v>
      </c>
      <c r="L7520">
        <v>125496728</v>
      </c>
      <c r="N7520">
        <v>2</v>
      </c>
      <c r="O7520">
        <v>893</v>
      </c>
      <c r="P7520">
        <v>957</v>
      </c>
      <c r="Q7520" t="s">
        <v>16671</v>
      </c>
      <c r="R7520">
        <v>1</v>
      </c>
      <c r="S7520">
        <v>65</v>
      </c>
    </row>
    <row r="7521" spans="1:19" x14ac:dyDescent="0.25">
      <c r="A7521" t="s">
        <v>1465</v>
      </c>
      <c r="B7521">
        <v>1</v>
      </c>
      <c r="C7521" t="s">
        <v>1477</v>
      </c>
      <c r="D7521" t="str">
        <f>INDEX(Transcripts[#Data], MATCH(Exons[[#This Row],[Transcript stable ID]], Transcripts[Transcript stable ID], 0), 4)</f>
        <v>NM_001114122.2</v>
      </c>
      <c r="E7521" t="s">
        <v>27</v>
      </c>
      <c r="J7521">
        <v>125495036</v>
      </c>
      <c r="K7521">
        <v>125497502</v>
      </c>
      <c r="L7521">
        <v>125497725</v>
      </c>
      <c r="N7521">
        <v>3</v>
      </c>
      <c r="O7521">
        <v>958</v>
      </c>
      <c r="P7521">
        <v>1181</v>
      </c>
      <c r="Q7521" t="s">
        <v>16672</v>
      </c>
      <c r="R7521">
        <v>66</v>
      </c>
      <c r="S7521">
        <v>289</v>
      </c>
    </row>
    <row r="7522" spans="1:19" x14ac:dyDescent="0.25">
      <c r="A7522" t="s">
        <v>1465</v>
      </c>
      <c r="B7522">
        <v>1</v>
      </c>
      <c r="C7522" t="s">
        <v>1477</v>
      </c>
      <c r="D7522" t="str">
        <f>INDEX(Transcripts[#Data], MATCH(Exons[[#This Row],[Transcript stable ID]], Transcripts[Transcript stable ID], 0), 4)</f>
        <v>NM_001114122.2</v>
      </c>
      <c r="E7522" t="s">
        <v>27</v>
      </c>
      <c r="J7522">
        <v>125495036</v>
      </c>
      <c r="K7522">
        <v>125499127</v>
      </c>
      <c r="L7522">
        <v>125499191</v>
      </c>
      <c r="N7522">
        <v>4</v>
      </c>
      <c r="O7522">
        <v>1182</v>
      </c>
      <c r="P7522">
        <v>1246</v>
      </c>
      <c r="Q7522" t="s">
        <v>16673</v>
      </c>
      <c r="R7522">
        <v>290</v>
      </c>
      <c r="S7522">
        <v>354</v>
      </c>
    </row>
    <row r="7523" spans="1:19" x14ac:dyDescent="0.25">
      <c r="A7523" t="s">
        <v>1465</v>
      </c>
      <c r="B7523">
        <v>1</v>
      </c>
      <c r="C7523" t="s">
        <v>1477</v>
      </c>
      <c r="D7523" t="str">
        <f>INDEX(Transcripts[#Data], MATCH(Exons[[#This Row],[Transcript stable ID]], Transcripts[Transcript stable ID], 0), 4)</f>
        <v>NM_001114122.2</v>
      </c>
      <c r="E7523" t="s">
        <v>27</v>
      </c>
      <c r="J7523">
        <v>125495036</v>
      </c>
      <c r="K7523">
        <v>125499286</v>
      </c>
      <c r="L7523">
        <v>125499355</v>
      </c>
      <c r="N7523">
        <v>5</v>
      </c>
      <c r="O7523">
        <v>1247</v>
      </c>
      <c r="P7523">
        <v>1316</v>
      </c>
      <c r="Q7523" t="s">
        <v>16674</v>
      </c>
      <c r="R7523">
        <v>355</v>
      </c>
      <c r="S7523">
        <v>424</v>
      </c>
    </row>
    <row r="7524" spans="1:19" x14ac:dyDescent="0.25">
      <c r="A7524" t="s">
        <v>1465</v>
      </c>
      <c r="B7524">
        <v>1</v>
      </c>
      <c r="C7524" t="s">
        <v>1477</v>
      </c>
      <c r="D7524" t="str">
        <f>INDEX(Transcripts[#Data], MATCH(Exons[[#This Row],[Transcript stable ID]], Transcripts[Transcript stable ID], 0), 4)</f>
        <v>NM_001114122.2</v>
      </c>
      <c r="E7524" t="s">
        <v>27</v>
      </c>
      <c r="J7524">
        <v>125495036</v>
      </c>
      <c r="K7524">
        <v>125503058</v>
      </c>
      <c r="L7524">
        <v>125503246</v>
      </c>
      <c r="N7524">
        <v>6</v>
      </c>
      <c r="O7524">
        <v>1317</v>
      </c>
      <c r="P7524">
        <v>1505</v>
      </c>
      <c r="Q7524" t="s">
        <v>16675</v>
      </c>
      <c r="R7524">
        <v>425</v>
      </c>
      <c r="S7524">
        <v>613</v>
      </c>
    </row>
    <row r="7525" spans="1:19" x14ac:dyDescent="0.25">
      <c r="A7525" t="s">
        <v>1465</v>
      </c>
      <c r="B7525">
        <v>1</v>
      </c>
      <c r="C7525" t="s">
        <v>1477</v>
      </c>
      <c r="D7525" t="str">
        <f>INDEX(Transcripts[#Data], MATCH(Exons[[#This Row],[Transcript stable ID]], Transcripts[Transcript stable ID], 0), 4)</f>
        <v>NM_001114122.2</v>
      </c>
      <c r="E7525" t="s">
        <v>27</v>
      </c>
      <c r="J7525">
        <v>125495036</v>
      </c>
      <c r="K7525">
        <v>125505324</v>
      </c>
      <c r="L7525">
        <v>125505428</v>
      </c>
      <c r="N7525">
        <v>7</v>
      </c>
      <c r="O7525">
        <v>1506</v>
      </c>
      <c r="P7525">
        <v>1610</v>
      </c>
      <c r="Q7525" t="s">
        <v>16676</v>
      </c>
      <c r="R7525">
        <v>614</v>
      </c>
      <c r="S7525">
        <v>718</v>
      </c>
    </row>
    <row r="7526" spans="1:19" x14ac:dyDescent="0.25">
      <c r="A7526" t="s">
        <v>1465</v>
      </c>
      <c r="B7526">
        <v>1</v>
      </c>
      <c r="C7526" t="s">
        <v>1477</v>
      </c>
      <c r="D7526" t="str">
        <f>INDEX(Transcripts[#Data], MATCH(Exons[[#This Row],[Transcript stable ID]], Transcripts[Transcript stable ID], 0), 4)</f>
        <v>NM_001114122.2</v>
      </c>
      <c r="E7526" t="s">
        <v>27</v>
      </c>
      <c r="J7526">
        <v>125495036</v>
      </c>
      <c r="K7526">
        <v>125507344</v>
      </c>
      <c r="L7526">
        <v>125507439</v>
      </c>
      <c r="N7526">
        <v>8</v>
      </c>
      <c r="O7526">
        <v>1611</v>
      </c>
      <c r="P7526">
        <v>1706</v>
      </c>
      <c r="Q7526" t="s">
        <v>16677</v>
      </c>
      <c r="R7526">
        <v>719</v>
      </c>
      <c r="S7526">
        <v>814</v>
      </c>
    </row>
    <row r="7527" spans="1:19" x14ac:dyDescent="0.25">
      <c r="A7527" t="s">
        <v>1465</v>
      </c>
      <c r="B7527">
        <v>1</v>
      </c>
      <c r="C7527" t="s">
        <v>1477</v>
      </c>
      <c r="D7527" t="str">
        <f>INDEX(Transcripts[#Data], MATCH(Exons[[#This Row],[Transcript stable ID]], Transcripts[Transcript stable ID], 0), 4)</f>
        <v>NM_001114122.2</v>
      </c>
      <c r="E7527" t="s">
        <v>27</v>
      </c>
      <c r="J7527">
        <v>125495036</v>
      </c>
      <c r="K7527">
        <v>125513687</v>
      </c>
      <c r="L7527">
        <v>125513795</v>
      </c>
      <c r="N7527">
        <v>9</v>
      </c>
      <c r="O7527">
        <v>1707</v>
      </c>
      <c r="P7527">
        <v>1815</v>
      </c>
      <c r="Q7527" t="s">
        <v>16678</v>
      </c>
      <c r="R7527">
        <v>815</v>
      </c>
      <c r="S7527">
        <v>923</v>
      </c>
    </row>
    <row r="7528" spans="1:19" x14ac:dyDescent="0.25">
      <c r="A7528" t="s">
        <v>1465</v>
      </c>
      <c r="B7528">
        <v>1</v>
      </c>
      <c r="C7528" t="s">
        <v>1477</v>
      </c>
      <c r="D7528" t="str">
        <f>INDEX(Transcripts[#Data], MATCH(Exons[[#This Row],[Transcript stable ID]], Transcripts[Transcript stable ID], 0), 4)</f>
        <v>NM_001114122.2</v>
      </c>
      <c r="E7528" t="s">
        <v>27</v>
      </c>
      <c r="J7528">
        <v>125495036</v>
      </c>
      <c r="K7528">
        <v>125513986</v>
      </c>
      <c r="L7528">
        <v>125514163</v>
      </c>
      <c r="N7528">
        <v>10</v>
      </c>
      <c r="O7528">
        <v>1816</v>
      </c>
      <c r="P7528">
        <v>1993</v>
      </c>
      <c r="Q7528" t="s">
        <v>16679</v>
      </c>
      <c r="R7528">
        <v>924</v>
      </c>
      <c r="S7528">
        <v>1101</v>
      </c>
    </row>
    <row r="7529" spans="1:19" x14ac:dyDescent="0.25">
      <c r="A7529" t="s">
        <v>1465</v>
      </c>
      <c r="B7529">
        <v>1</v>
      </c>
      <c r="C7529" t="s">
        <v>1477</v>
      </c>
      <c r="D7529" t="str">
        <f>INDEX(Transcripts[#Data], MATCH(Exons[[#This Row],[Transcript stable ID]], Transcripts[Transcript stable ID], 0), 4)</f>
        <v>NM_001114122.2</v>
      </c>
      <c r="E7529" t="s">
        <v>27</v>
      </c>
      <c r="J7529">
        <v>125495036</v>
      </c>
      <c r="K7529">
        <v>125514407</v>
      </c>
      <c r="L7529">
        <v>125514538</v>
      </c>
      <c r="N7529">
        <v>11</v>
      </c>
      <c r="O7529">
        <v>1994</v>
      </c>
      <c r="P7529">
        <v>2125</v>
      </c>
      <c r="Q7529" t="s">
        <v>16680</v>
      </c>
      <c r="R7529">
        <v>1102</v>
      </c>
      <c r="S7529">
        <v>1233</v>
      </c>
    </row>
    <row r="7530" spans="1:19" x14ac:dyDescent="0.25">
      <c r="A7530" t="s">
        <v>1465</v>
      </c>
      <c r="B7530">
        <v>1</v>
      </c>
      <c r="C7530" t="s">
        <v>1477</v>
      </c>
      <c r="D7530" t="str">
        <f>INDEX(Transcripts[#Data], MATCH(Exons[[#This Row],[Transcript stable ID]], Transcripts[Transcript stable ID], 0), 4)</f>
        <v>NM_001114122.2</v>
      </c>
      <c r="E7530" t="s">
        <v>27</v>
      </c>
      <c r="J7530">
        <v>125495036</v>
      </c>
      <c r="K7530">
        <v>125523641</v>
      </c>
      <c r="L7530">
        <v>125523742</v>
      </c>
      <c r="N7530">
        <v>12</v>
      </c>
      <c r="O7530">
        <v>2126</v>
      </c>
      <c r="P7530">
        <v>2227</v>
      </c>
      <c r="Q7530" t="s">
        <v>16681</v>
      </c>
      <c r="R7530">
        <v>1234</v>
      </c>
      <c r="S7530">
        <v>1335</v>
      </c>
    </row>
    <row r="7531" spans="1:19" x14ac:dyDescent="0.25">
      <c r="A7531" t="s">
        <v>1465</v>
      </c>
      <c r="B7531">
        <v>1</v>
      </c>
      <c r="C7531" t="s">
        <v>1477</v>
      </c>
      <c r="D7531" t="str">
        <f>INDEX(Transcripts[#Data], MATCH(Exons[[#This Row],[Transcript stable ID]], Transcripts[Transcript stable ID], 0), 4)</f>
        <v>NM_001114122.2</v>
      </c>
      <c r="E7531" t="s">
        <v>27</v>
      </c>
      <c r="F7531">
        <v>125495036</v>
      </c>
      <c r="G7531">
        <v>125495907</v>
      </c>
      <c r="J7531">
        <v>125495036</v>
      </c>
      <c r="K7531">
        <v>125495036</v>
      </c>
      <c r="L7531">
        <v>125495907</v>
      </c>
      <c r="N7531">
        <v>1</v>
      </c>
      <c r="Q7531" t="s">
        <v>16687</v>
      </c>
    </row>
    <row r="7532" spans="1:19" x14ac:dyDescent="0.25">
      <c r="A7532" t="s">
        <v>1465</v>
      </c>
      <c r="B7532">
        <v>1</v>
      </c>
      <c r="C7532" t="s">
        <v>1477</v>
      </c>
      <c r="D7532" t="str">
        <f>INDEX(Transcripts[#Data], MATCH(Exons[[#This Row],[Transcript stable ID]], Transcripts[Transcript stable ID], 0), 4)</f>
        <v>NM_001114122.2</v>
      </c>
      <c r="E7532" t="s">
        <v>27</v>
      </c>
      <c r="H7532">
        <v>125525216</v>
      </c>
      <c r="I7532">
        <v>125525640</v>
      </c>
      <c r="J7532">
        <v>125495036</v>
      </c>
      <c r="K7532">
        <v>125525120</v>
      </c>
      <c r="L7532">
        <v>125525640</v>
      </c>
      <c r="N7532">
        <v>13</v>
      </c>
      <c r="O7532">
        <v>2228</v>
      </c>
      <c r="P7532">
        <v>2323</v>
      </c>
      <c r="Q7532" t="s">
        <v>16688</v>
      </c>
      <c r="R7532">
        <v>1336</v>
      </c>
      <c r="S7532">
        <v>1431</v>
      </c>
    </row>
    <row r="7533" spans="1:19" x14ac:dyDescent="0.25">
      <c r="A7533" t="s">
        <v>1369</v>
      </c>
      <c r="B7533">
        <v>-1</v>
      </c>
      <c r="C7533" t="s">
        <v>1372</v>
      </c>
      <c r="D7533" t="str">
        <f>INDEX(Transcripts[#Data], MATCH(Exons[[#This Row],[Transcript stable ID]], Transcripts[Transcript stable ID], 0), 4)</f>
        <v>NM_001259.6</v>
      </c>
      <c r="E7533" t="s">
        <v>27</v>
      </c>
      <c r="F7533">
        <v>92463187</v>
      </c>
      <c r="G7533">
        <v>92463231</v>
      </c>
      <c r="J7533">
        <v>92463231</v>
      </c>
      <c r="K7533">
        <v>92463187</v>
      </c>
      <c r="L7533">
        <v>92463231</v>
      </c>
      <c r="N7533">
        <v>1</v>
      </c>
      <c r="Q7533" t="s">
        <v>16689</v>
      </c>
    </row>
    <row r="7534" spans="1:19" x14ac:dyDescent="0.25">
      <c r="A7534" t="s">
        <v>1369</v>
      </c>
      <c r="B7534">
        <v>-1</v>
      </c>
      <c r="C7534" t="s">
        <v>1372</v>
      </c>
      <c r="D7534" t="str">
        <f>INDEX(Transcripts[#Data], MATCH(Exons[[#This Row],[Transcript stable ID]], Transcripts[Transcript stable ID], 0), 4)</f>
        <v>NM_001259.6</v>
      </c>
      <c r="E7534" t="s">
        <v>27</v>
      </c>
      <c r="F7534">
        <v>92462638</v>
      </c>
      <c r="G7534">
        <v>92463004</v>
      </c>
      <c r="J7534">
        <v>92463231</v>
      </c>
      <c r="K7534">
        <v>92462405</v>
      </c>
      <c r="L7534">
        <v>92463004</v>
      </c>
      <c r="N7534">
        <v>2</v>
      </c>
      <c r="O7534">
        <v>413</v>
      </c>
      <c r="P7534">
        <v>645</v>
      </c>
      <c r="Q7534" t="s">
        <v>16690</v>
      </c>
      <c r="R7534">
        <v>1</v>
      </c>
      <c r="S7534">
        <v>233</v>
      </c>
    </row>
    <row r="7535" spans="1:19" x14ac:dyDescent="0.25">
      <c r="A7535" t="s">
        <v>1369</v>
      </c>
      <c r="B7535">
        <v>-1</v>
      </c>
      <c r="C7535" t="s">
        <v>1372</v>
      </c>
      <c r="D7535" t="str">
        <f>INDEX(Transcripts[#Data], MATCH(Exons[[#This Row],[Transcript stable ID]], Transcripts[Transcript stable ID], 0), 4)</f>
        <v>NM_001259.6</v>
      </c>
      <c r="E7535" t="s">
        <v>27</v>
      </c>
      <c r="J7535">
        <v>92463231</v>
      </c>
      <c r="K7535">
        <v>92404010</v>
      </c>
      <c r="L7535">
        <v>92404145</v>
      </c>
      <c r="N7535">
        <v>3</v>
      </c>
      <c r="O7535">
        <v>646</v>
      </c>
      <c r="P7535">
        <v>781</v>
      </c>
      <c r="Q7535" t="s">
        <v>16691</v>
      </c>
      <c r="R7535">
        <v>234</v>
      </c>
      <c r="S7535">
        <v>369</v>
      </c>
    </row>
    <row r="7536" spans="1:19" x14ac:dyDescent="0.25">
      <c r="A7536" t="s">
        <v>1369</v>
      </c>
      <c r="B7536">
        <v>-1</v>
      </c>
      <c r="C7536" t="s">
        <v>1372</v>
      </c>
      <c r="D7536" t="str">
        <f>INDEX(Transcripts[#Data], MATCH(Exons[[#This Row],[Transcript stable ID]], Transcripts[Transcript stable ID], 0), 4)</f>
        <v>NM_001259.6</v>
      </c>
      <c r="E7536" t="s">
        <v>27</v>
      </c>
      <c r="J7536">
        <v>92463231</v>
      </c>
      <c r="K7536">
        <v>92354940</v>
      </c>
      <c r="L7536">
        <v>92355107</v>
      </c>
      <c r="N7536">
        <v>4</v>
      </c>
      <c r="O7536">
        <v>782</v>
      </c>
      <c r="P7536">
        <v>949</v>
      </c>
      <c r="Q7536" t="s">
        <v>16692</v>
      </c>
      <c r="R7536">
        <v>370</v>
      </c>
      <c r="S7536">
        <v>537</v>
      </c>
    </row>
    <row r="7537" spans="1:19" x14ac:dyDescent="0.25">
      <c r="A7537" t="s">
        <v>1369</v>
      </c>
      <c r="B7537">
        <v>-1</v>
      </c>
      <c r="C7537" t="s">
        <v>1372</v>
      </c>
      <c r="D7537" t="str">
        <f>INDEX(Transcripts[#Data], MATCH(Exons[[#This Row],[Transcript stable ID]], Transcripts[Transcript stable ID], 0), 4)</f>
        <v>NM_001259.6</v>
      </c>
      <c r="E7537" t="s">
        <v>27</v>
      </c>
      <c r="J7537">
        <v>92463231</v>
      </c>
      <c r="K7537">
        <v>92300740</v>
      </c>
      <c r="L7537">
        <v>92300849</v>
      </c>
      <c r="N7537">
        <v>5</v>
      </c>
      <c r="O7537">
        <v>950</v>
      </c>
      <c r="P7537">
        <v>1059</v>
      </c>
      <c r="Q7537" t="s">
        <v>16693</v>
      </c>
      <c r="R7537">
        <v>538</v>
      </c>
      <c r="S7537">
        <v>647</v>
      </c>
    </row>
    <row r="7538" spans="1:19" x14ac:dyDescent="0.25">
      <c r="A7538" t="s">
        <v>1369</v>
      </c>
      <c r="B7538">
        <v>-1</v>
      </c>
      <c r="C7538" t="s">
        <v>1372</v>
      </c>
      <c r="D7538" t="str">
        <f>INDEX(Transcripts[#Data], MATCH(Exons[[#This Row],[Transcript stable ID]], Transcripts[Transcript stable ID], 0), 4)</f>
        <v>NM_001259.6</v>
      </c>
      <c r="E7538" t="s">
        <v>27</v>
      </c>
      <c r="J7538">
        <v>92463231</v>
      </c>
      <c r="K7538">
        <v>92252350</v>
      </c>
      <c r="L7538">
        <v>92252400</v>
      </c>
      <c r="N7538">
        <v>6</v>
      </c>
      <c r="O7538">
        <v>1060</v>
      </c>
      <c r="P7538">
        <v>1110</v>
      </c>
      <c r="Q7538" t="s">
        <v>16694</v>
      </c>
      <c r="R7538">
        <v>648</v>
      </c>
      <c r="S7538">
        <v>698</v>
      </c>
    </row>
    <row r="7539" spans="1:19" x14ac:dyDescent="0.25">
      <c r="A7539" t="s">
        <v>1369</v>
      </c>
      <c r="B7539">
        <v>-1</v>
      </c>
      <c r="C7539" t="s">
        <v>1372</v>
      </c>
      <c r="D7539" t="str">
        <f>INDEX(Transcripts[#Data], MATCH(Exons[[#This Row],[Transcript stable ID]], Transcripts[Transcript stable ID], 0), 4)</f>
        <v>NM_001259.6</v>
      </c>
      <c r="E7539" t="s">
        <v>27</v>
      </c>
      <c r="J7539">
        <v>92463231</v>
      </c>
      <c r="K7539">
        <v>92247386</v>
      </c>
      <c r="L7539">
        <v>92247521</v>
      </c>
      <c r="N7539">
        <v>7</v>
      </c>
      <c r="O7539">
        <v>1111</v>
      </c>
      <c r="P7539">
        <v>1246</v>
      </c>
      <c r="Q7539" t="s">
        <v>16695</v>
      </c>
      <c r="R7539">
        <v>699</v>
      </c>
      <c r="S7539">
        <v>834</v>
      </c>
    </row>
    <row r="7540" spans="1:19" x14ac:dyDescent="0.25">
      <c r="A7540" t="s">
        <v>1369</v>
      </c>
      <c r="B7540">
        <v>-1</v>
      </c>
      <c r="C7540" t="s">
        <v>1372</v>
      </c>
      <c r="D7540" t="str">
        <f>INDEX(Transcripts[#Data], MATCH(Exons[[#This Row],[Transcript stable ID]], Transcripts[Transcript stable ID], 0), 4)</f>
        <v>NM_001259.6</v>
      </c>
      <c r="E7540" t="s">
        <v>27</v>
      </c>
      <c r="H7540">
        <v>92234235</v>
      </c>
      <c r="I7540">
        <v>92244453</v>
      </c>
      <c r="J7540">
        <v>92463231</v>
      </c>
      <c r="K7540">
        <v>92234235</v>
      </c>
      <c r="L7540">
        <v>92244600</v>
      </c>
      <c r="N7540">
        <v>8</v>
      </c>
      <c r="O7540">
        <v>1247</v>
      </c>
      <c r="P7540">
        <v>1393</v>
      </c>
      <c r="Q7540" t="s">
        <v>16696</v>
      </c>
      <c r="R7540">
        <v>835</v>
      </c>
      <c r="S7540">
        <v>981</v>
      </c>
    </row>
    <row r="7541" spans="1:19" x14ac:dyDescent="0.25">
      <c r="A7541" t="s">
        <v>1369</v>
      </c>
      <c r="B7541">
        <v>-1</v>
      </c>
      <c r="C7541" t="s">
        <v>1376</v>
      </c>
      <c r="D7541" t="str">
        <f>INDEX(Transcripts[#Data], MATCH(Exons[[#This Row],[Transcript stable ID]], Transcripts[Transcript stable ID], 0), 4)</f>
        <v>NM_001145306.1</v>
      </c>
      <c r="E7541" t="s">
        <v>27</v>
      </c>
      <c r="F7541">
        <v>92462638</v>
      </c>
      <c r="G7541">
        <v>92463004</v>
      </c>
      <c r="J7541">
        <v>92465908</v>
      </c>
      <c r="K7541">
        <v>92462405</v>
      </c>
      <c r="L7541">
        <v>92463004</v>
      </c>
      <c r="N7541">
        <v>2</v>
      </c>
      <c r="O7541">
        <v>485</v>
      </c>
      <c r="P7541">
        <v>717</v>
      </c>
      <c r="Q7541" t="s">
        <v>16690</v>
      </c>
      <c r="R7541">
        <v>1</v>
      </c>
      <c r="S7541">
        <v>233</v>
      </c>
    </row>
    <row r="7542" spans="1:19" x14ac:dyDescent="0.25">
      <c r="A7542" t="s">
        <v>1369</v>
      </c>
      <c r="B7542">
        <v>-1</v>
      </c>
      <c r="C7542" t="s">
        <v>1376</v>
      </c>
      <c r="D7542" t="str">
        <f>INDEX(Transcripts[#Data], MATCH(Exons[[#This Row],[Transcript stable ID]], Transcripts[Transcript stable ID], 0), 4)</f>
        <v>NM_001145306.1</v>
      </c>
      <c r="E7542" t="s">
        <v>27</v>
      </c>
      <c r="J7542">
        <v>92465908</v>
      </c>
      <c r="K7542">
        <v>92404010</v>
      </c>
      <c r="L7542">
        <v>92404145</v>
      </c>
      <c r="N7542">
        <v>3</v>
      </c>
      <c r="O7542">
        <v>718</v>
      </c>
      <c r="P7542">
        <v>853</v>
      </c>
      <c r="Q7542" t="s">
        <v>16691</v>
      </c>
      <c r="R7542">
        <v>234</v>
      </c>
      <c r="S7542">
        <v>369</v>
      </c>
    </row>
    <row r="7543" spans="1:19" x14ac:dyDescent="0.25">
      <c r="A7543" t="s">
        <v>1369</v>
      </c>
      <c r="B7543">
        <v>-1</v>
      </c>
      <c r="C7543" t="s">
        <v>1376</v>
      </c>
      <c r="D7543" t="str">
        <f>INDEX(Transcripts[#Data], MATCH(Exons[[#This Row],[Transcript stable ID]], Transcripts[Transcript stable ID], 0), 4)</f>
        <v>NM_001145306.1</v>
      </c>
      <c r="E7543" t="s">
        <v>27</v>
      </c>
      <c r="J7543">
        <v>92465908</v>
      </c>
      <c r="K7543">
        <v>92354940</v>
      </c>
      <c r="L7543">
        <v>92355107</v>
      </c>
      <c r="N7543">
        <v>4</v>
      </c>
      <c r="O7543">
        <v>854</v>
      </c>
      <c r="P7543">
        <v>1021</v>
      </c>
      <c r="Q7543" t="s">
        <v>16692</v>
      </c>
      <c r="R7543">
        <v>370</v>
      </c>
      <c r="S7543">
        <v>537</v>
      </c>
    </row>
    <row r="7544" spans="1:19" x14ac:dyDescent="0.25">
      <c r="A7544" t="s">
        <v>1369</v>
      </c>
      <c r="B7544">
        <v>-1</v>
      </c>
      <c r="C7544" t="s">
        <v>1376</v>
      </c>
      <c r="D7544" t="str">
        <f>INDEX(Transcripts[#Data], MATCH(Exons[[#This Row],[Transcript stable ID]], Transcripts[Transcript stable ID], 0), 4)</f>
        <v>NM_001145306.1</v>
      </c>
      <c r="E7544" t="s">
        <v>27</v>
      </c>
      <c r="J7544">
        <v>92465908</v>
      </c>
      <c r="K7544">
        <v>92300740</v>
      </c>
      <c r="L7544">
        <v>92300849</v>
      </c>
      <c r="N7544">
        <v>5</v>
      </c>
      <c r="O7544">
        <v>1022</v>
      </c>
      <c r="P7544">
        <v>1131</v>
      </c>
      <c r="Q7544" t="s">
        <v>16693</v>
      </c>
      <c r="R7544">
        <v>538</v>
      </c>
      <c r="S7544">
        <v>647</v>
      </c>
    </row>
    <row r="7545" spans="1:19" x14ac:dyDescent="0.25">
      <c r="A7545" t="s">
        <v>1369</v>
      </c>
      <c r="B7545">
        <v>-1</v>
      </c>
      <c r="C7545" t="s">
        <v>1376</v>
      </c>
      <c r="D7545" t="str">
        <f>INDEX(Transcripts[#Data], MATCH(Exons[[#This Row],[Transcript stable ID]], Transcripts[Transcript stable ID], 0), 4)</f>
        <v>NM_001145306.1</v>
      </c>
      <c r="E7545" t="s">
        <v>27</v>
      </c>
      <c r="J7545">
        <v>92465908</v>
      </c>
      <c r="K7545">
        <v>92252350</v>
      </c>
      <c r="L7545">
        <v>92252400</v>
      </c>
      <c r="N7545">
        <v>6</v>
      </c>
      <c r="O7545">
        <v>1132</v>
      </c>
      <c r="P7545">
        <v>1182</v>
      </c>
      <c r="Q7545" t="s">
        <v>16694</v>
      </c>
      <c r="R7545">
        <v>648</v>
      </c>
      <c r="S7545">
        <v>698</v>
      </c>
    </row>
    <row r="7546" spans="1:19" x14ac:dyDescent="0.25">
      <c r="A7546" t="s">
        <v>1369</v>
      </c>
      <c r="B7546">
        <v>-1</v>
      </c>
      <c r="C7546" t="s">
        <v>1376</v>
      </c>
      <c r="D7546" t="str">
        <f>INDEX(Transcripts[#Data], MATCH(Exons[[#This Row],[Transcript stable ID]], Transcripts[Transcript stable ID], 0), 4)</f>
        <v>NM_001145306.1</v>
      </c>
      <c r="E7546" t="s">
        <v>27</v>
      </c>
      <c r="J7546">
        <v>92465908</v>
      </c>
      <c r="K7546">
        <v>92247386</v>
      </c>
      <c r="L7546">
        <v>92247521</v>
      </c>
      <c r="N7546">
        <v>7</v>
      </c>
      <c r="O7546">
        <v>1183</v>
      </c>
      <c r="P7546">
        <v>1318</v>
      </c>
      <c r="Q7546" t="s">
        <v>16695</v>
      </c>
      <c r="R7546">
        <v>699</v>
      </c>
      <c r="S7546">
        <v>834</v>
      </c>
    </row>
    <row r="7547" spans="1:19" x14ac:dyDescent="0.25">
      <c r="A7547" t="s">
        <v>1369</v>
      </c>
      <c r="B7547">
        <v>-1</v>
      </c>
      <c r="C7547" t="s">
        <v>1376</v>
      </c>
      <c r="D7547" t="str">
        <f>INDEX(Transcripts[#Data], MATCH(Exons[[#This Row],[Transcript stable ID]], Transcripts[Transcript stable ID], 0), 4)</f>
        <v>NM_001145306.1</v>
      </c>
      <c r="E7547" t="s">
        <v>27</v>
      </c>
      <c r="F7547">
        <v>92465792</v>
      </c>
      <c r="G7547">
        <v>92465908</v>
      </c>
      <c r="J7547">
        <v>92465908</v>
      </c>
      <c r="K7547">
        <v>92465792</v>
      </c>
      <c r="L7547">
        <v>92465908</v>
      </c>
      <c r="N7547">
        <v>1</v>
      </c>
      <c r="Q7547" t="s">
        <v>16697</v>
      </c>
    </row>
    <row r="7548" spans="1:19" x14ac:dyDescent="0.25">
      <c r="A7548" t="s">
        <v>1369</v>
      </c>
      <c r="B7548">
        <v>-1</v>
      </c>
      <c r="C7548" t="s">
        <v>1376</v>
      </c>
      <c r="D7548" t="str">
        <f>INDEX(Transcripts[#Data], MATCH(Exons[[#This Row],[Transcript stable ID]], Transcripts[Transcript stable ID], 0), 4)</f>
        <v>NM_001145306.1</v>
      </c>
      <c r="E7548" t="s">
        <v>27</v>
      </c>
      <c r="J7548">
        <v>92465908</v>
      </c>
      <c r="K7548">
        <v>92244454</v>
      </c>
      <c r="L7548">
        <v>92244600</v>
      </c>
      <c r="N7548">
        <v>8</v>
      </c>
      <c r="O7548">
        <v>1319</v>
      </c>
      <c r="P7548">
        <v>1465</v>
      </c>
      <c r="Q7548" t="s">
        <v>16698</v>
      </c>
      <c r="R7548">
        <v>835</v>
      </c>
      <c r="S7548">
        <v>981</v>
      </c>
    </row>
    <row r="7549" spans="1:19" x14ac:dyDescent="0.25">
      <c r="A7549" t="s">
        <v>148</v>
      </c>
      <c r="B7549">
        <v>-1</v>
      </c>
      <c r="C7549" t="s">
        <v>844</v>
      </c>
      <c r="D7549" t="str">
        <f>INDEX(Transcripts[#Data], MATCH(Exons[[#This Row],[Transcript stable ID]], Transcripts[Transcript stable ID], 0), 4)</f>
        <v>NM_007294.3</v>
      </c>
      <c r="E7549" t="s">
        <v>27</v>
      </c>
      <c r="F7549">
        <v>41277288</v>
      </c>
      <c r="G7549">
        <v>41277387</v>
      </c>
      <c r="J7549">
        <v>41277387</v>
      </c>
      <c r="K7549">
        <v>41277288</v>
      </c>
      <c r="L7549">
        <v>41277387</v>
      </c>
      <c r="N7549">
        <v>1</v>
      </c>
      <c r="Q7549" t="s">
        <v>16699</v>
      </c>
    </row>
    <row r="7550" spans="1:19" x14ac:dyDescent="0.25">
      <c r="A7550" t="s">
        <v>148</v>
      </c>
      <c r="B7550">
        <v>-1</v>
      </c>
      <c r="C7550" t="s">
        <v>844</v>
      </c>
      <c r="D7550" t="str">
        <f>INDEX(Transcripts[#Data], MATCH(Exons[[#This Row],[Transcript stable ID]], Transcripts[Transcript stable ID], 0), 4)</f>
        <v>NM_007294.3</v>
      </c>
      <c r="E7550" t="s">
        <v>27</v>
      </c>
      <c r="F7550">
        <v>41276114</v>
      </c>
      <c r="G7550">
        <v>41276132</v>
      </c>
      <c r="J7550">
        <v>41277387</v>
      </c>
      <c r="K7550">
        <v>41276034</v>
      </c>
      <c r="L7550">
        <v>41276132</v>
      </c>
      <c r="N7550">
        <v>2</v>
      </c>
      <c r="O7550">
        <v>120</v>
      </c>
      <c r="P7550">
        <v>199</v>
      </c>
      <c r="Q7550" t="s">
        <v>16700</v>
      </c>
      <c r="R7550">
        <v>1</v>
      </c>
      <c r="S7550">
        <v>80</v>
      </c>
    </row>
    <row r="7551" spans="1:19" x14ac:dyDescent="0.25">
      <c r="A7551" t="s">
        <v>148</v>
      </c>
      <c r="B7551">
        <v>-1</v>
      </c>
      <c r="C7551" t="s">
        <v>844</v>
      </c>
      <c r="D7551" t="str">
        <f>INDEX(Transcripts[#Data], MATCH(Exons[[#This Row],[Transcript stable ID]], Transcripts[Transcript stable ID], 0), 4)</f>
        <v>NM_007294.3</v>
      </c>
      <c r="E7551" t="s">
        <v>27</v>
      </c>
      <c r="J7551">
        <v>41277387</v>
      </c>
      <c r="K7551">
        <v>41267743</v>
      </c>
      <c r="L7551">
        <v>41267796</v>
      </c>
      <c r="N7551">
        <v>3</v>
      </c>
      <c r="O7551">
        <v>200</v>
      </c>
      <c r="P7551">
        <v>253</v>
      </c>
      <c r="Q7551" t="s">
        <v>16701</v>
      </c>
      <c r="R7551">
        <v>81</v>
      </c>
      <c r="S7551">
        <v>134</v>
      </c>
    </row>
    <row r="7552" spans="1:19" x14ac:dyDescent="0.25">
      <c r="A7552" t="s">
        <v>148</v>
      </c>
      <c r="B7552">
        <v>-1</v>
      </c>
      <c r="C7552" t="s">
        <v>844</v>
      </c>
      <c r="D7552" t="str">
        <f>INDEX(Transcripts[#Data], MATCH(Exons[[#This Row],[Transcript stable ID]], Transcripts[Transcript stable ID], 0), 4)</f>
        <v>NM_007294.3</v>
      </c>
      <c r="E7552" t="s">
        <v>27</v>
      </c>
      <c r="J7552">
        <v>41277387</v>
      </c>
      <c r="K7552">
        <v>41258473</v>
      </c>
      <c r="L7552">
        <v>41258550</v>
      </c>
      <c r="N7552">
        <v>4</v>
      </c>
      <c r="O7552">
        <v>254</v>
      </c>
      <c r="P7552">
        <v>331</v>
      </c>
      <c r="Q7552" t="s">
        <v>16702</v>
      </c>
      <c r="R7552">
        <v>135</v>
      </c>
      <c r="S7552">
        <v>212</v>
      </c>
    </row>
    <row r="7553" spans="1:19" x14ac:dyDescent="0.25">
      <c r="A7553" t="s">
        <v>148</v>
      </c>
      <c r="B7553">
        <v>-1</v>
      </c>
      <c r="C7553" t="s">
        <v>844</v>
      </c>
      <c r="D7553" t="str">
        <f>INDEX(Transcripts[#Data], MATCH(Exons[[#This Row],[Transcript stable ID]], Transcripts[Transcript stable ID], 0), 4)</f>
        <v>NM_007294.3</v>
      </c>
      <c r="E7553" t="s">
        <v>27</v>
      </c>
      <c r="J7553">
        <v>41277387</v>
      </c>
      <c r="K7553">
        <v>41256885</v>
      </c>
      <c r="L7553">
        <v>41256973</v>
      </c>
      <c r="N7553">
        <v>5</v>
      </c>
      <c r="O7553">
        <v>332</v>
      </c>
      <c r="P7553">
        <v>420</v>
      </c>
      <c r="Q7553" t="s">
        <v>16703</v>
      </c>
      <c r="R7553">
        <v>213</v>
      </c>
      <c r="S7553">
        <v>301</v>
      </c>
    </row>
    <row r="7554" spans="1:19" x14ac:dyDescent="0.25">
      <c r="A7554" t="s">
        <v>148</v>
      </c>
      <c r="B7554">
        <v>-1</v>
      </c>
      <c r="C7554" t="s">
        <v>844</v>
      </c>
      <c r="D7554" t="str">
        <f>INDEX(Transcripts[#Data], MATCH(Exons[[#This Row],[Transcript stable ID]], Transcripts[Transcript stable ID], 0), 4)</f>
        <v>NM_007294.3</v>
      </c>
      <c r="E7554" t="s">
        <v>27</v>
      </c>
      <c r="J7554">
        <v>41277387</v>
      </c>
      <c r="K7554">
        <v>41256139</v>
      </c>
      <c r="L7554">
        <v>41256278</v>
      </c>
      <c r="N7554">
        <v>6</v>
      </c>
      <c r="O7554">
        <v>421</v>
      </c>
      <c r="P7554">
        <v>560</v>
      </c>
      <c r="Q7554" t="s">
        <v>16704</v>
      </c>
      <c r="R7554">
        <v>302</v>
      </c>
      <c r="S7554">
        <v>441</v>
      </c>
    </row>
    <row r="7555" spans="1:19" x14ac:dyDescent="0.25">
      <c r="A7555" t="s">
        <v>148</v>
      </c>
      <c r="B7555">
        <v>-1</v>
      </c>
      <c r="C7555" t="s">
        <v>844</v>
      </c>
      <c r="D7555" t="str">
        <f>INDEX(Transcripts[#Data], MATCH(Exons[[#This Row],[Transcript stable ID]], Transcripts[Transcript stable ID], 0), 4)</f>
        <v>NM_007294.3</v>
      </c>
      <c r="E7555" t="s">
        <v>27</v>
      </c>
      <c r="J7555">
        <v>41277387</v>
      </c>
      <c r="K7555">
        <v>41251792</v>
      </c>
      <c r="L7555">
        <v>41251897</v>
      </c>
      <c r="N7555">
        <v>7</v>
      </c>
      <c r="O7555">
        <v>561</v>
      </c>
      <c r="P7555">
        <v>666</v>
      </c>
      <c r="Q7555" t="s">
        <v>16705</v>
      </c>
      <c r="R7555">
        <v>442</v>
      </c>
      <c r="S7555">
        <v>547</v>
      </c>
    </row>
    <row r="7556" spans="1:19" x14ac:dyDescent="0.25">
      <c r="A7556" t="s">
        <v>148</v>
      </c>
      <c r="B7556">
        <v>-1</v>
      </c>
      <c r="C7556" t="s">
        <v>844</v>
      </c>
      <c r="D7556" t="str">
        <f>INDEX(Transcripts[#Data], MATCH(Exons[[#This Row],[Transcript stable ID]], Transcripts[Transcript stable ID], 0), 4)</f>
        <v>NM_007294.3</v>
      </c>
      <c r="E7556" t="s">
        <v>27</v>
      </c>
      <c r="J7556">
        <v>41277387</v>
      </c>
      <c r="K7556">
        <v>41249261</v>
      </c>
      <c r="L7556">
        <v>41249306</v>
      </c>
      <c r="N7556">
        <v>8</v>
      </c>
      <c r="O7556">
        <v>667</v>
      </c>
      <c r="P7556">
        <v>712</v>
      </c>
      <c r="Q7556" t="s">
        <v>16706</v>
      </c>
      <c r="R7556">
        <v>548</v>
      </c>
      <c r="S7556">
        <v>593</v>
      </c>
    </row>
    <row r="7557" spans="1:19" x14ac:dyDescent="0.25">
      <c r="A7557" t="s">
        <v>148</v>
      </c>
      <c r="B7557">
        <v>-1</v>
      </c>
      <c r="C7557" t="s">
        <v>844</v>
      </c>
      <c r="D7557" t="str">
        <f>INDEX(Transcripts[#Data], MATCH(Exons[[#This Row],[Transcript stable ID]], Transcripts[Transcript stable ID], 0), 4)</f>
        <v>NM_007294.3</v>
      </c>
      <c r="E7557" t="s">
        <v>27</v>
      </c>
      <c r="J7557">
        <v>41277387</v>
      </c>
      <c r="K7557">
        <v>41247863</v>
      </c>
      <c r="L7557">
        <v>41247939</v>
      </c>
      <c r="N7557">
        <v>9</v>
      </c>
      <c r="O7557">
        <v>713</v>
      </c>
      <c r="P7557">
        <v>789</v>
      </c>
      <c r="Q7557" t="s">
        <v>16707</v>
      </c>
      <c r="R7557">
        <v>594</v>
      </c>
      <c r="S7557">
        <v>670</v>
      </c>
    </row>
    <row r="7558" spans="1:19" x14ac:dyDescent="0.25">
      <c r="A7558" t="s">
        <v>148</v>
      </c>
      <c r="B7558">
        <v>-1</v>
      </c>
      <c r="C7558" t="s">
        <v>844</v>
      </c>
      <c r="D7558" t="str">
        <f>INDEX(Transcripts[#Data], MATCH(Exons[[#This Row],[Transcript stable ID]], Transcripts[Transcript stable ID], 0), 4)</f>
        <v>NM_007294.3</v>
      </c>
      <c r="E7558" t="s">
        <v>27</v>
      </c>
      <c r="J7558">
        <v>41277387</v>
      </c>
      <c r="K7558">
        <v>41243452</v>
      </c>
      <c r="L7558">
        <v>41246877</v>
      </c>
      <c r="N7558">
        <v>10</v>
      </c>
      <c r="O7558">
        <v>790</v>
      </c>
      <c r="P7558">
        <v>4215</v>
      </c>
      <c r="Q7558" t="s">
        <v>16708</v>
      </c>
      <c r="R7558">
        <v>671</v>
      </c>
      <c r="S7558">
        <v>4096</v>
      </c>
    </row>
    <row r="7559" spans="1:19" x14ac:dyDescent="0.25">
      <c r="A7559" t="s">
        <v>148</v>
      </c>
      <c r="B7559">
        <v>-1</v>
      </c>
      <c r="C7559" t="s">
        <v>844</v>
      </c>
      <c r="D7559" t="str">
        <f>INDEX(Transcripts[#Data], MATCH(Exons[[#This Row],[Transcript stable ID]], Transcripts[Transcript stable ID], 0), 4)</f>
        <v>NM_007294.3</v>
      </c>
      <c r="E7559" t="s">
        <v>27</v>
      </c>
      <c r="J7559">
        <v>41277387</v>
      </c>
      <c r="K7559">
        <v>41242961</v>
      </c>
      <c r="L7559">
        <v>41243049</v>
      </c>
      <c r="N7559">
        <v>11</v>
      </c>
      <c r="O7559">
        <v>4216</v>
      </c>
      <c r="P7559">
        <v>4304</v>
      </c>
      <c r="Q7559" t="s">
        <v>16709</v>
      </c>
      <c r="R7559">
        <v>4097</v>
      </c>
      <c r="S7559">
        <v>4185</v>
      </c>
    </row>
    <row r="7560" spans="1:19" x14ac:dyDescent="0.25">
      <c r="A7560" t="s">
        <v>148</v>
      </c>
      <c r="B7560">
        <v>-1</v>
      </c>
      <c r="C7560" t="s">
        <v>844</v>
      </c>
      <c r="D7560" t="str">
        <f>INDEX(Transcripts[#Data], MATCH(Exons[[#This Row],[Transcript stable ID]], Transcripts[Transcript stable ID], 0), 4)</f>
        <v>NM_007294.3</v>
      </c>
      <c r="E7560" t="s">
        <v>27</v>
      </c>
      <c r="J7560">
        <v>41277387</v>
      </c>
      <c r="K7560">
        <v>41234421</v>
      </c>
      <c r="L7560">
        <v>41234592</v>
      </c>
      <c r="N7560">
        <v>12</v>
      </c>
      <c r="O7560">
        <v>4305</v>
      </c>
      <c r="P7560">
        <v>4476</v>
      </c>
      <c r="Q7560" t="s">
        <v>16710</v>
      </c>
      <c r="R7560">
        <v>4186</v>
      </c>
      <c r="S7560">
        <v>4357</v>
      </c>
    </row>
    <row r="7561" spans="1:19" x14ac:dyDescent="0.25">
      <c r="A7561" t="s">
        <v>148</v>
      </c>
      <c r="B7561">
        <v>-1</v>
      </c>
      <c r="C7561" t="s">
        <v>844</v>
      </c>
      <c r="D7561" t="str">
        <f>INDEX(Transcripts[#Data], MATCH(Exons[[#This Row],[Transcript stable ID]], Transcripts[Transcript stable ID], 0), 4)</f>
        <v>NM_007294.3</v>
      </c>
      <c r="E7561" t="s">
        <v>27</v>
      </c>
      <c r="J7561">
        <v>41277387</v>
      </c>
      <c r="K7561">
        <v>41228505</v>
      </c>
      <c r="L7561">
        <v>41228631</v>
      </c>
      <c r="N7561">
        <v>13</v>
      </c>
      <c r="O7561">
        <v>4477</v>
      </c>
      <c r="P7561">
        <v>4603</v>
      </c>
      <c r="Q7561" t="s">
        <v>16711</v>
      </c>
      <c r="R7561">
        <v>4358</v>
      </c>
      <c r="S7561">
        <v>4484</v>
      </c>
    </row>
    <row r="7562" spans="1:19" x14ac:dyDescent="0.25">
      <c r="A7562" t="s">
        <v>148</v>
      </c>
      <c r="B7562">
        <v>-1</v>
      </c>
      <c r="C7562" t="s">
        <v>844</v>
      </c>
      <c r="D7562" t="str">
        <f>INDEX(Transcripts[#Data], MATCH(Exons[[#This Row],[Transcript stable ID]], Transcripts[Transcript stable ID], 0), 4)</f>
        <v>NM_007294.3</v>
      </c>
      <c r="E7562" t="s">
        <v>27</v>
      </c>
      <c r="J7562">
        <v>41277387</v>
      </c>
      <c r="K7562">
        <v>41226348</v>
      </c>
      <c r="L7562">
        <v>41226538</v>
      </c>
      <c r="N7562">
        <v>14</v>
      </c>
      <c r="O7562">
        <v>4604</v>
      </c>
      <c r="P7562">
        <v>4794</v>
      </c>
      <c r="Q7562" t="s">
        <v>16712</v>
      </c>
      <c r="R7562">
        <v>4485</v>
      </c>
      <c r="S7562">
        <v>4675</v>
      </c>
    </row>
    <row r="7563" spans="1:19" x14ac:dyDescent="0.25">
      <c r="A7563" t="s">
        <v>148</v>
      </c>
      <c r="B7563">
        <v>-1</v>
      </c>
      <c r="C7563" t="s">
        <v>844</v>
      </c>
      <c r="D7563" t="str">
        <f>INDEX(Transcripts[#Data], MATCH(Exons[[#This Row],[Transcript stable ID]], Transcripts[Transcript stable ID], 0), 4)</f>
        <v>NM_007294.3</v>
      </c>
      <c r="E7563" t="s">
        <v>27</v>
      </c>
      <c r="J7563">
        <v>41277387</v>
      </c>
      <c r="K7563">
        <v>41222945</v>
      </c>
      <c r="L7563">
        <v>41223255</v>
      </c>
      <c r="N7563">
        <v>15</v>
      </c>
      <c r="O7563">
        <v>4795</v>
      </c>
      <c r="P7563">
        <v>5105</v>
      </c>
      <c r="Q7563" t="s">
        <v>16713</v>
      </c>
      <c r="R7563">
        <v>4676</v>
      </c>
      <c r="S7563">
        <v>4986</v>
      </c>
    </row>
    <row r="7564" spans="1:19" x14ac:dyDescent="0.25">
      <c r="A7564" t="s">
        <v>148</v>
      </c>
      <c r="B7564">
        <v>-1</v>
      </c>
      <c r="C7564" t="s">
        <v>844</v>
      </c>
      <c r="D7564" t="str">
        <f>INDEX(Transcripts[#Data], MATCH(Exons[[#This Row],[Transcript stable ID]], Transcripts[Transcript stable ID], 0), 4)</f>
        <v>NM_007294.3</v>
      </c>
      <c r="E7564" t="s">
        <v>27</v>
      </c>
      <c r="J7564">
        <v>41277387</v>
      </c>
      <c r="K7564">
        <v>41219625</v>
      </c>
      <c r="L7564">
        <v>41219712</v>
      </c>
      <c r="N7564">
        <v>16</v>
      </c>
      <c r="O7564">
        <v>5106</v>
      </c>
      <c r="P7564">
        <v>5193</v>
      </c>
      <c r="Q7564" t="s">
        <v>16714</v>
      </c>
      <c r="R7564">
        <v>4987</v>
      </c>
      <c r="S7564">
        <v>5074</v>
      </c>
    </row>
    <row r="7565" spans="1:19" x14ac:dyDescent="0.25">
      <c r="A7565" t="s">
        <v>148</v>
      </c>
      <c r="B7565">
        <v>-1</v>
      </c>
      <c r="C7565" t="s">
        <v>844</v>
      </c>
      <c r="D7565" t="str">
        <f>INDEX(Transcripts[#Data], MATCH(Exons[[#This Row],[Transcript stable ID]], Transcripts[Transcript stable ID], 0), 4)</f>
        <v>NM_007294.3</v>
      </c>
      <c r="E7565" t="s">
        <v>27</v>
      </c>
      <c r="J7565">
        <v>41277387</v>
      </c>
      <c r="K7565">
        <v>41215891</v>
      </c>
      <c r="L7565">
        <v>41215968</v>
      </c>
      <c r="N7565">
        <v>17</v>
      </c>
      <c r="O7565">
        <v>5194</v>
      </c>
      <c r="P7565">
        <v>5271</v>
      </c>
      <c r="Q7565" t="s">
        <v>16715</v>
      </c>
      <c r="R7565">
        <v>5075</v>
      </c>
      <c r="S7565">
        <v>5152</v>
      </c>
    </row>
    <row r="7566" spans="1:19" x14ac:dyDescent="0.25">
      <c r="A7566" t="s">
        <v>148</v>
      </c>
      <c r="B7566">
        <v>-1</v>
      </c>
      <c r="C7566" t="s">
        <v>844</v>
      </c>
      <c r="D7566" t="str">
        <f>INDEX(Transcripts[#Data], MATCH(Exons[[#This Row],[Transcript stable ID]], Transcripts[Transcript stable ID], 0), 4)</f>
        <v>NM_007294.3</v>
      </c>
      <c r="E7566" t="s">
        <v>27</v>
      </c>
      <c r="J7566">
        <v>41277387</v>
      </c>
      <c r="K7566">
        <v>41215350</v>
      </c>
      <c r="L7566">
        <v>41215390</v>
      </c>
      <c r="N7566">
        <v>18</v>
      </c>
      <c r="O7566">
        <v>5272</v>
      </c>
      <c r="P7566">
        <v>5312</v>
      </c>
      <c r="Q7566" t="s">
        <v>16716</v>
      </c>
      <c r="R7566">
        <v>5153</v>
      </c>
      <c r="S7566">
        <v>5193</v>
      </c>
    </row>
    <row r="7567" spans="1:19" x14ac:dyDescent="0.25">
      <c r="A7567" t="s">
        <v>148</v>
      </c>
      <c r="B7567">
        <v>-1</v>
      </c>
      <c r="C7567" t="s">
        <v>844</v>
      </c>
      <c r="D7567" t="str">
        <f>INDEX(Transcripts[#Data], MATCH(Exons[[#This Row],[Transcript stable ID]], Transcripts[Transcript stable ID], 0), 4)</f>
        <v>NM_007294.3</v>
      </c>
      <c r="E7567" t="s">
        <v>27</v>
      </c>
      <c r="J7567">
        <v>41277387</v>
      </c>
      <c r="K7567">
        <v>41209069</v>
      </c>
      <c r="L7567">
        <v>41209152</v>
      </c>
      <c r="N7567">
        <v>19</v>
      </c>
      <c r="O7567">
        <v>5313</v>
      </c>
      <c r="P7567">
        <v>5396</v>
      </c>
      <c r="Q7567" t="s">
        <v>16717</v>
      </c>
      <c r="R7567">
        <v>5194</v>
      </c>
      <c r="S7567">
        <v>5277</v>
      </c>
    </row>
    <row r="7568" spans="1:19" x14ac:dyDescent="0.25">
      <c r="A7568" t="s">
        <v>148</v>
      </c>
      <c r="B7568">
        <v>-1</v>
      </c>
      <c r="C7568" t="s">
        <v>844</v>
      </c>
      <c r="D7568" t="str">
        <f>INDEX(Transcripts[#Data], MATCH(Exons[[#This Row],[Transcript stable ID]], Transcripts[Transcript stable ID], 0), 4)</f>
        <v>NM_007294.3</v>
      </c>
      <c r="E7568" t="s">
        <v>27</v>
      </c>
      <c r="J7568">
        <v>41277387</v>
      </c>
      <c r="K7568">
        <v>41203080</v>
      </c>
      <c r="L7568">
        <v>41203134</v>
      </c>
      <c r="N7568">
        <v>20</v>
      </c>
      <c r="O7568">
        <v>5397</v>
      </c>
      <c r="P7568">
        <v>5451</v>
      </c>
      <c r="Q7568" t="s">
        <v>16718</v>
      </c>
      <c r="R7568">
        <v>5278</v>
      </c>
      <c r="S7568">
        <v>5332</v>
      </c>
    </row>
    <row r="7569" spans="1:19" x14ac:dyDescent="0.25">
      <c r="A7569" t="s">
        <v>148</v>
      </c>
      <c r="B7569">
        <v>-1</v>
      </c>
      <c r="C7569" t="s">
        <v>844</v>
      </c>
      <c r="D7569" t="str">
        <f>INDEX(Transcripts[#Data], MATCH(Exons[[#This Row],[Transcript stable ID]], Transcripts[Transcript stable ID], 0), 4)</f>
        <v>NM_007294.3</v>
      </c>
      <c r="E7569" t="s">
        <v>27</v>
      </c>
      <c r="J7569">
        <v>41277387</v>
      </c>
      <c r="K7569">
        <v>41201138</v>
      </c>
      <c r="L7569">
        <v>41201211</v>
      </c>
      <c r="N7569">
        <v>21</v>
      </c>
      <c r="O7569">
        <v>5452</v>
      </c>
      <c r="P7569">
        <v>5525</v>
      </c>
      <c r="Q7569" t="s">
        <v>16719</v>
      </c>
      <c r="R7569">
        <v>5333</v>
      </c>
      <c r="S7569">
        <v>5406</v>
      </c>
    </row>
    <row r="7570" spans="1:19" x14ac:dyDescent="0.25">
      <c r="A7570" t="s">
        <v>148</v>
      </c>
      <c r="B7570">
        <v>-1</v>
      </c>
      <c r="C7570" t="s">
        <v>844</v>
      </c>
      <c r="D7570" t="str">
        <f>INDEX(Transcripts[#Data], MATCH(Exons[[#This Row],[Transcript stable ID]], Transcripts[Transcript stable ID], 0), 4)</f>
        <v>NM_007294.3</v>
      </c>
      <c r="E7570" t="s">
        <v>27</v>
      </c>
      <c r="J7570">
        <v>41277387</v>
      </c>
      <c r="K7570">
        <v>41199660</v>
      </c>
      <c r="L7570">
        <v>41199720</v>
      </c>
      <c r="N7570">
        <v>22</v>
      </c>
      <c r="O7570">
        <v>5526</v>
      </c>
      <c r="P7570">
        <v>5586</v>
      </c>
      <c r="Q7570" t="s">
        <v>16720</v>
      </c>
      <c r="R7570">
        <v>5407</v>
      </c>
      <c r="S7570">
        <v>5467</v>
      </c>
    </row>
    <row r="7571" spans="1:19" x14ac:dyDescent="0.25">
      <c r="A7571" t="s">
        <v>148</v>
      </c>
      <c r="B7571">
        <v>-1</v>
      </c>
      <c r="C7571" t="s">
        <v>844</v>
      </c>
      <c r="D7571" t="str">
        <f>INDEX(Transcripts[#Data], MATCH(Exons[[#This Row],[Transcript stable ID]], Transcripts[Transcript stable ID], 0), 4)</f>
        <v>NM_007294.3</v>
      </c>
      <c r="E7571" t="s">
        <v>27</v>
      </c>
      <c r="H7571">
        <v>41196312</v>
      </c>
      <c r="I7571">
        <v>41197694</v>
      </c>
      <c r="J7571">
        <v>41277387</v>
      </c>
      <c r="K7571">
        <v>41196312</v>
      </c>
      <c r="L7571">
        <v>41197819</v>
      </c>
      <c r="N7571">
        <v>23</v>
      </c>
      <c r="O7571">
        <v>5587</v>
      </c>
      <c r="P7571">
        <v>5711</v>
      </c>
      <c r="Q7571" t="s">
        <v>16721</v>
      </c>
      <c r="R7571">
        <v>5468</v>
      </c>
      <c r="S7571">
        <v>5592</v>
      </c>
    </row>
    <row r="7572" spans="1:19" x14ac:dyDescent="0.25">
      <c r="A7572" t="s">
        <v>148</v>
      </c>
      <c r="B7572">
        <v>-1</v>
      </c>
      <c r="C7572" t="s">
        <v>869</v>
      </c>
      <c r="D7572" t="str">
        <f>INDEX(Transcripts[#Data], MATCH(Exons[[#This Row],[Transcript stable ID]], Transcripts[Transcript stable ID], 0), 4)</f>
        <v>NM_007299.3</v>
      </c>
      <c r="E7572" t="s">
        <v>27</v>
      </c>
      <c r="F7572">
        <v>41276114</v>
      </c>
      <c r="G7572">
        <v>41276132</v>
      </c>
      <c r="J7572">
        <v>41277468</v>
      </c>
      <c r="K7572">
        <v>41276034</v>
      </c>
      <c r="L7572">
        <v>41276132</v>
      </c>
      <c r="N7572">
        <v>2</v>
      </c>
      <c r="O7572">
        <v>195</v>
      </c>
      <c r="P7572">
        <v>274</v>
      </c>
      <c r="Q7572" t="s">
        <v>16700</v>
      </c>
      <c r="R7572">
        <v>1</v>
      </c>
      <c r="S7572">
        <v>80</v>
      </c>
    </row>
    <row r="7573" spans="1:19" x14ac:dyDescent="0.25">
      <c r="A7573" t="s">
        <v>148</v>
      </c>
      <c r="B7573">
        <v>-1</v>
      </c>
      <c r="C7573" t="s">
        <v>869</v>
      </c>
      <c r="D7573" t="str">
        <f>INDEX(Transcripts[#Data], MATCH(Exons[[#This Row],[Transcript stable ID]], Transcripts[Transcript stable ID], 0), 4)</f>
        <v>NM_007299.3</v>
      </c>
      <c r="E7573" t="s">
        <v>27</v>
      </c>
      <c r="J7573">
        <v>41277468</v>
      </c>
      <c r="K7573">
        <v>41267743</v>
      </c>
      <c r="L7573">
        <v>41267796</v>
      </c>
      <c r="N7573">
        <v>3</v>
      </c>
      <c r="O7573">
        <v>275</v>
      </c>
      <c r="P7573">
        <v>328</v>
      </c>
      <c r="Q7573" t="s">
        <v>16701</v>
      </c>
      <c r="R7573">
        <v>81</v>
      </c>
      <c r="S7573">
        <v>134</v>
      </c>
    </row>
    <row r="7574" spans="1:19" x14ac:dyDescent="0.25">
      <c r="A7574" t="s">
        <v>148</v>
      </c>
      <c r="B7574">
        <v>-1</v>
      </c>
      <c r="C7574" t="s">
        <v>869</v>
      </c>
      <c r="D7574" t="str">
        <f>INDEX(Transcripts[#Data], MATCH(Exons[[#This Row],[Transcript stable ID]], Transcripts[Transcript stable ID], 0), 4)</f>
        <v>NM_007299.3</v>
      </c>
      <c r="E7574" t="s">
        <v>27</v>
      </c>
      <c r="J7574">
        <v>41277468</v>
      </c>
      <c r="K7574">
        <v>41258473</v>
      </c>
      <c r="L7574">
        <v>41258550</v>
      </c>
      <c r="N7574">
        <v>4</v>
      </c>
      <c r="O7574">
        <v>329</v>
      </c>
      <c r="P7574">
        <v>406</v>
      </c>
      <c r="Q7574" t="s">
        <v>16702</v>
      </c>
      <c r="R7574">
        <v>135</v>
      </c>
      <c r="S7574">
        <v>212</v>
      </c>
    </row>
    <row r="7575" spans="1:19" x14ac:dyDescent="0.25">
      <c r="A7575" t="s">
        <v>148</v>
      </c>
      <c r="B7575">
        <v>-1</v>
      </c>
      <c r="C7575" t="s">
        <v>869</v>
      </c>
      <c r="D7575" t="str">
        <f>INDEX(Transcripts[#Data], MATCH(Exons[[#This Row],[Transcript stable ID]], Transcripts[Transcript stable ID], 0), 4)</f>
        <v>NM_007299.3</v>
      </c>
      <c r="E7575" t="s">
        <v>27</v>
      </c>
      <c r="J7575">
        <v>41277468</v>
      </c>
      <c r="K7575">
        <v>41256885</v>
      </c>
      <c r="L7575">
        <v>41256973</v>
      </c>
      <c r="N7575">
        <v>5</v>
      </c>
      <c r="O7575">
        <v>407</v>
      </c>
      <c r="P7575">
        <v>495</v>
      </c>
      <c r="Q7575" t="s">
        <v>16703</v>
      </c>
      <c r="R7575">
        <v>213</v>
      </c>
      <c r="S7575">
        <v>301</v>
      </c>
    </row>
    <row r="7576" spans="1:19" x14ac:dyDescent="0.25">
      <c r="A7576" t="s">
        <v>148</v>
      </c>
      <c r="B7576">
        <v>-1</v>
      </c>
      <c r="C7576" t="s">
        <v>869</v>
      </c>
      <c r="D7576" t="str">
        <f>INDEX(Transcripts[#Data], MATCH(Exons[[#This Row],[Transcript stable ID]], Transcripts[Transcript stable ID], 0), 4)</f>
        <v>NM_007299.3</v>
      </c>
      <c r="E7576" t="s">
        <v>27</v>
      </c>
      <c r="J7576">
        <v>41277468</v>
      </c>
      <c r="K7576">
        <v>41256139</v>
      </c>
      <c r="L7576">
        <v>41256278</v>
      </c>
      <c r="N7576">
        <v>6</v>
      </c>
      <c r="O7576">
        <v>496</v>
      </c>
      <c r="P7576">
        <v>635</v>
      </c>
      <c r="Q7576" t="s">
        <v>16704</v>
      </c>
      <c r="R7576">
        <v>302</v>
      </c>
      <c r="S7576">
        <v>441</v>
      </c>
    </row>
    <row r="7577" spans="1:19" x14ac:dyDescent="0.25">
      <c r="A7577" t="s">
        <v>148</v>
      </c>
      <c r="B7577">
        <v>-1</v>
      </c>
      <c r="C7577" t="s">
        <v>869</v>
      </c>
      <c r="D7577" t="str">
        <f>INDEX(Transcripts[#Data], MATCH(Exons[[#This Row],[Transcript stable ID]], Transcripts[Transcript stable ID], 0), 4)</f>
        <v>NM_007299.3</v>
      </c>
      <c r="E7577" t="s">
        <v>27</v>
      </c>
      <c r="J7577">
        <v>41277468</v>
      </c>
      <c r="K7577">
        <v>41251792</v>
      </c>
      <c r="L7577">
        <v>41251897</v>
      </c>
      <c r="N7577">
        <v>7</v>
      </c>
      <c r="O7577">
        <v>636</v>
      </c>
      <c r="P7577">
        <v>741</v>
      </c>
      <c r="Q7577" t="s">
        <v>16705</v>
      </c>
      <c r="R7577">
        <v>442</v>
      </c>
      <c r="S7577">
        <v>547</v>
      </c>
    </row>
    <row r="7578" spans="1:19" x14ac:dyDescent="0.25">
      <c r="A7578" t="s">
        <v>148</v>
      </c>
      <c r="B7578">
        <v>-1</v>
      </c>
      <c r="C7578" t="s">
        <v>869</v>
      </c>
      <c r="D7578" t="str">
        <f>INDEX(Transcripts[#Data], MATCH(Exons[[#This Row],[Transcript stable ID]], Transcripts[Transcript stable ID], 0), 4)</f>
        <v>NM_007299.3</v>
      </c>
      <c r="E7578" t="s">
        <v>27</v>
      </c>
      <c r="J7578">
        <v>41277468</v>
      </c>
      <c r="K7578">
        <v>41249261</v>
      </c>
      <c r="L7578">
        <v>41249306</v>
      </c>
      <c r="N7578">
        <v>8</v>
      </c>
      <c r="O7578">
        <v>742</v>
      </c>
      <c r="P7578">
        <v>787</v>
      </c>
      <c r="Q7578" t="s">
        <v>16706</v>
      </c>
      <c r="R7578">
        <v>548</v>
      </c>
      <c r="S7578">
        <v>593</v>
      </c>
    </row>
    <row r="7579" spans="1:19" x14ac:dyDescent="0.25">
      <c r="A7579" t="s">
        <v>148</v>
      </c>
      <c r="B7579">
        <v>-1</v>
      </c>
      <c r="C7579" t="s">
        <v>869</v>
      </c>
      <c r="D7579" t="str">
        <f>INDEX(Transcripts[#Data], MATCH(Exons[[#This Row],[Transcript stable ID]], Transcripts[Transcript stable ID], 0), 4)</f>
        <v>NM_007299.3</v>
      </c>
      <c r="E7579" t="s">
        <v>27</v>
      </c>
      <c r="J7579">
        <v>41277468</v>
      </c>
      <c r="K7579">
        <v>41247863</v>
      </c>
      <c r="L7579">
        <v>41247939</v>
      </c>
      <c r="N7579">
        <v>9</v>
      </c>
      <c r="O7579">
        <v>788</v>
      </c>
      <c r="P7579">
        <v>864</v>
      </c>
      <c r="Q7579" t="s">
        <v>16707</v>
      </c>
      <c r="R7579">
        <v>594</v>
      </c>
      <c r="S7579">
        <v>670</v>
      </c>
    </row>
    <row r="7580" spans="1:19" x14ac:dyDescent="0.25">
      <c r="A7580" t="s">
        <v>148</v>
      </c>
      <c r="B7580">
        <v>-1</v>
      </c>
      <c r="C7580" t="s">
        <v>869</v>
      </c>
      <c r="D7580" t="str">
        <f>INDEX(Transcripts[#Data], MATCH(Exons[[#This Row],[Transcript stable ID]], Transcripts[Transcript stable ID], 0), 4)</f>
        <v>NM_007299.3</v>
      </c>
      <c r="E7580" t="s">
        <v>27</v>
      </c>
      <c r="J7580">
        <v>41277468</v>
      </c>
      <c r="K7580">
        <v>41242961</v>
      </c>
      <c r="L7580">
        <v>41243049</v>
      </c>
      <c r="N7580">
        <v>11</v>
      </c>
      <c r="O7580">
        <v>982</v>
      </c>
      <c r="P7580">
        <v>1070</v>
      </c>
      <c r="Q7580" t="s">
        <v>16709</v>
      </c>
      <c r="R7580">
        <v>788</v>
      </c>
      <c r="S7580">
        <v>876</v>
      </c>
    </row>
    <row r="7581" spans="1:19" x14ac:dyDescent="0.25">
      <c r="A7581" t="s">
        <v>148</v>
      </c>
      <c r="B7581">
        <v>-1</v>
      </c>
      <c r="C7581" t="s">
        <v>869</v>
      </c>
      <c r="D7581" t="str">
        <f>INDEX(Transcripts[#Data], MATCH(Exons[[#This Row],[Transcript stable ID]], Transcripts[Transcript stable ID], 0), 4)</f>
        <v>NM_007299.3</v>
      </c>
      <c r="E7581" t="s">
        <v>27</v>
      </c>
      <c r="J7581">
        <v>41277468</v>
      </c>
      <c r="K7581">
        <v>41234421</v>
      </c>
      <c r="L7581">
        <v>41234592</v>
      </c>
      <c r="N7581">
        <v>12</v>
      </c>
      <c r="O7581">
        <v>1071</v>
      </c>
      <c r="P7581">
        <v>1242</v>
      </c>
      <c r="Q7581" t="s">
        <v>16710</v>
      </c>
      <c r="R7581">
        <v>877</v>
      </c>
      <c r="S7581">
        <v>1048</v>
      </c>
    </row>
    <row r="7582" spans="1:19" x14ac:dyDescent="0.25">
      <c r="A7582" t="s">
        <v>148</v>
      </c>
      <c r="B7582">
        <v>-1</v>
      </c>
      <c r="C7582" t="s">
        <v>869</v>
      </c>
      <c r="D7582" t="str">
        <f>INDEX(Transcripts[#Data], MATCH(Exons[[#This Row],[Transcript stable ID]], Transcripts[Transcript stable ID], 0), 4)</f>
        <v>NM_007299.3</v>
      </c>
      <c r="E7582" t="s">
        <v>27</v>
      </c>
      <c r="J7582">
        <v>41277468</v>
      </c>
      <c r="K7582">
        <v>41226348</v>
      </c>
      <c r="L7582">
        <v>41226538</v>
      </c>
      <c r="N7582">
        <v>14</v>
      </c>
      <c r="O7582">
        <v>1367</v>
      </c>
      <c r="P7582">
        <v>1557</v>
      </c>
      <c r="Q7582" t="s">
        <v>16712</v>
      </c>
      <c r="R7582">
        <v>1173</v>
      </c>
      <c r="S7582">
        <v>1363</v>
      </c>
    </row>
    <row r="7583" spans="1:19" x14ac:dyDescent="0.25">
      <c r="A7583" t="s">
        <v>148</v>
      </c>
      <c r="B7583">
        <v>-1</v>
      </c>
      <c r="C7583" t="s">
        <v>869</v>
      </c>
      <c r="D7583" t="str">
        <f>INDEX(Transcripts[#Data], MATCH(Exons[[#This Row],[Transcript stable ID]], Transcripts[Transcript stable ID], 0), 4)</f>
        <v>NM_007299.3</v>
      </c>
      <c r="E7583" t="s">
        <v>27</v>
      </c>
      <c r="J7583">
        <v>41277468</v>
      </c>
      <c r="K7583">
        <v>41222945</v>
      </c>
      <c r="L7583">
        <v>41223255</v>
      </c>
      <c r="N7583">
        <v>15</v>
      </c>
      <c r="O7583">
        <v>1558</v>
      </c>
      <c r="P7583">
        <v>1868</v>
      </c>
      <c r="Q7583" t="s">
        <v>16713</v>
      </c>
      <c r="R7583">
        <v>1364</v>
      </c>
      <c r="S7583">
        <v>1674</v>
      </c>
    </row>
    <row r="7584" spans="1:19" x14ac:dyDescent="0.25">
      <c r="A7584" t="s">
        <v>148</v>
      </c>
      <c r="B7584">
        <v>-1</v>
      </c>
      <c r="C7584" t="s">
        <v>869</v>
      </c>
      <c r="D7584" t="str">
        <f>INDEX(Transcripts[#Data], MATCH(Exons[[#This Row],[Transcript stable ID]], Transcripts[Transcript stable ID], 0), 4)</f>
        <v>NM_007299.3</v>
      </c>
      <c r="E7584" t="s">
        <v>27</v>
      </c>
      <c r="J7584">
        <v>41277468</v>
      </c>
      <c r="K7584">
        <v>41219625</v>
      </c>
      <c r="L7584">
        <v>41219712</v>
      </c>
      <c r="N7584">
        <v>16</v>
      </c>
      <c r="O7584">
        <v>1869</v>
      </c>
      <c r="P7584">
        <v>1956</v>
      </c>
      <c r="Q7584" t="s">
        <v>16714</v>
      </c>
      <c r="R7584">
        <v>1675</v>
      </c>
      <c r="S7584">
        <v>1762</v>
      </c>
    </row>
    <row r="7585" spans="1:19" x14ac:dyDescent="0.25">
      <c r="A7585" t="s">
        <v>148</v>
      </c>
      <c r="B7585">
        <v>-1</v>
      </c>
      <c r="C7585" t="s">
        <v>869</v>
      </c>
      <c r="D7585" t="str">
        <f>INDEX(Transcripts[#Data], MATCH(Exons[[#This Row],[Transcript stable ID]], Transcripts[Transcript stable ID], 0), 4)</f>
        <v>NM_007299.3</v>
      </c>
      <c r="E7585" t="s">
        <v>27</v>
      </c>
      <c r="J7585">
        <v>41277468</v>
      </c>
      <c r="K7585">
        <v>41215891</v>
      </c>
      <c r="L7585">
        <v>41215968</v>
      </c>
      <c r="N7585">
        <v>17</v>
      </c>
      <c r="O7585">
        <v>1957</v>
      </c>
      <c r="P7585">
        <v>2034</v>
      </c>
      <c r="Q7585" t="s">
        <v>16715</v>
      </c>
      <c r="R7585">
        <v>1763</v>
      </c>
      <c r="S7585">
        <v>1840</v>
      </c>
    </row>
    <row r="7586" spans="1:19" x14ac:dyDescent="0.25">
      <c r="A7586" t="s">
        <v>148</v>
      </c>
      <c r="B7586">
        <v>-1</v>
      </c>
      <c r="C7586" t="s">
        <v>869</v>
      </c>
      <c r="D7586" t="str">
        <f>INDEX(Transcripts[#Data], MATCH(Exons[[#This Row],[Transcript stable ID]], Transcripts[Transcript stable ID], 0), 4)</f>
        <v>NM_007299.3</v>
      </c>
      <c r="E7586" t="s">
        <v>27</v>
      </c>
      <c r="J7586">
        <v>41277468</v>
      </c>
      <c r="K7586">
        <v>41215350</v>
      </c>
      <c r="L7586">
        <v>41215390</v>
      </c>
      <c r="N7586">
        <v>18</v>
      </c>
      <c r="O7586">
        <v>2035</v>
      </c>
      <c r="P7586">
        <v>2075</v>
      </c>
      <c r="Q7586" t="s">
        <v>16716</v>
      </c>
      <c r="R7586">
        <v>1841</v>
      </c>
      <c r="S7586">
        <v>1881</v>
      </c>
    </row>
    <row r="7587" spans="1:19" x14ac:dyDescent="0.25">
      <c r="A7587" t="s">
        <v>148</v>
      </c>
      <c r="B7587">
        <v>-1</v>
      </c>
      <c r="C7587" t="s">
        <v>869</v>
      </c>
      <c r="D7587" t="str">
        <f>INDEX(Transcripts[#Data], MATCH(Exons[[#This Row],[Transcript stable ID]], Transcripts[Transcript stable ID], 0), 4)</f>
        <v>NM_007299.3</v>
      </c>
      <c r="E7587" t="s">
        <v>27</v>
      </c>
      <c r="J7587">
        <v>41277468</v>
      </c>
      <c r="K7587">
        <v>41209069</v>
      </c>
      <c r="L7587">
        <v>41209152</v>
      </c>
      <c r="N7587">
        <v>19</v>
      </c>
      <c r="O7587">
        <v>2076</v>
      </c>
      <c r="P7587">
        <v>2159</v>
      </c>
      <c r="Q7587" t="s">
        <v>16717</v>
      </c>
      <c r="R7587">
        <v>1882</v>
      </c>
      <c r="S7587">
        <v>1965</v>
      </c>
    </row>
    <row r="7588" spans="1:19" x14ac:dyDescent="0.25">
      <c r="A7588" t="s">
        <v>148</v>
      </c>
      <c r="B7588">
        <v>-1</v>
      </c>
      <c r="C7588" t="s">
        <v>869</v>
      </c>
      <c r="D7588" t="str">
        <f>INDEX(Transcripts[#Data], MATCH(Exons[[#This Row],[Transcript stable ID]], Transcripts[Transcript stable ID], 0), 4)</f>
        <v>NM_007299.3</v>
      </c>
      <c r="E7588" t="s">
        <v>27</v>
      </c>
      <c r="J7588">
        <v>41277468</v>
      </c>
      <c r="K7588">
        <v>41203080</v>
      </c>
      <c r="L7588">
        <v>41203134</v>
      </c>
      <c r="N7588">
        <v>20</v>
      </c>
      <c r="O7588">
        <v>2160</v>
      </c>
      <c r="P7588">
        <v>2214</v>
      </c>
      <c r="Q7588" t="s">
        <v>16718</v>
      </c>
      <c r="R7588">
        <v>1966</v>
      </c>
      <c r="S7588">
        <v>2020</v>
      </c>
    </row>
    <row r="7589" spans="1:19" x14ac:dyDescent="0.25">
      <c r="A7589" t="s">
        <v>148</v>
      </c>
      <c r="B7589">
        <v>-1</v>
      </c>
      <c r="C7589" t="s">
        <v>869</v>
      </c>
      <c r="D7589" t="str">
        <f>INDEX(Transcripts[#Data], MATCH(Exons[[#This Row],[Transcript stable ID]], Transcripts[Transcript stable ID], 0), 4)</f>
        <v>NM_007299.3</v>
      </c>
      <c r="E7589" t="s">
        <v>27</v>
      </c>
      <c r="F7589">
        <v>41277294</v>
      </c>
      <c r="G7589">
        <v>41277468</v>
      </c>
      <c r="J7589">
        <v>41277468</v>
      </c>
      <c r="K7589">
        <v>41277294</v>
      </c>
      <c r="L7589">
        <v>41277468</v>
      </c>
      <c r="N7589">
        <v>1</v>
      </c>
      <c r="Q7589" t="s">
        <v>16722</v>
      </c>
    </row>
    <row r="7590" spans="1:19" x14ac:dyDescent="0.25">
      <c r="A7590" t="s">
        <v>148</v>
      </c>
      <c r="B7590">
        <v>-1</v>
      </c>
      <c r="C7590" t="s">
        <v>869</v>
      </c>
      <c r="D7590" t="str">
        <f>INDEX(Transcripts[#Data], MATCH(Exons[[#This Row],[Transcript stable ID]], Transcripts[Transcript stable ID], 0), 4)</f>
        <v>NM_007299.3</v>
      </c>
      <c r="E7590" t="s">
        <v>27</v>
      </c>
      <c r="J7590">
        <v>41277468</v>
      </c>
      <c r="K7590">
        <v>41246761</v>
      </c>
      <c r="L7590">
        <v>41246877</v>
      </c>
      <c r="N7590">
        <v>10</v>
      </c>
      <c r="O7590">
        <v>865</v>
      </c>
      <c r="P7590">
        <v>981</v>
      </c>
      <c r="Q7590" t="s">
        <v>16723</v>
      </c>
      <c r="R7590">
        <v>671</v>
      </c>
      <c r="S7590">
        <v>787</v>
      </c>
    </row>
    <row r="7591" spans="1:19" x14ac:dyDescent="0.25">
      <c r="A7591" t="s">
        <v>148</v>
      </c>
      <c r="B7591">
        <v>-1</v>
      </c>
      <c r="C7591" t="s">
        <v>869</v>
      </c>
      <c r="D7591" t="str">
        <f>INDEX(Transcripts[#Data], MATCH(Exons[[#This Row],[Transcript stable ID]], Transcripts[Transcript stable ID], 0), 4)</f>
        <v>NM_007299.3</v>
      </c>
      <c r="E7591" t="s">
        <v>27</v>
      </c>
      <c r="J7591">
        <v>41277468</v>
      </c>
      <c r="K7591">
        <v>41228505</v>
      </c>
      <c r="L7591">
        <v>41228628</v>
      </c>
      <c r="N7591">
        <v>13</v>
      </c>
      <c r="O7591">
        <v>1243</v>
      </c>
      <c r="P7591">
        <v>1366</v>
      </c>
      <c r="Q7591" t="s">
        <v>16724</v>
      </c>
      <c r="R7591">
        <v>1049</v>
      </c>
      <c r="S7591">
        <v>1172</v>
      </c>
    </row>
    <row r="7592" spans="1:19" x14ac:dyDescent="0.25">
      <c r="A7592" t="s">
        <v>148</v>
      </c>
      <c r="B7592">
        <v>-1</v>
      </c>
      <c r="C7592" t="s">
        <v>869</v>
      </c>
      <c r="D7592" t="str">
        <f>INDEX(Transcripts[#Data], MATCH(Exons[[#This Row],[Transcript stable ID]], Transcripts[Transcript stable ID], 0), 4)</f>
        <v>NM_007299.3</v>
      </c>
      <c r="E7592" t="s">
        <v>27</v>
      </c>
      <c r="J7592">
        <v>41277468</v>
      </c>
      <c r="K7592">
        <v>41199660</v>
      </c>
      <c r="L7592">
        <v>41199720</v>
      </c>
      <c r="N7592">
        <v>21</v>
      </c>
      <c r="O7592">
        <v>2215</v>
      </c>
      <c r="P7592">
        <v>2275</v>
      </c>
      <c r="Q7592" t="s">
        <v>16725</v>
      </c>
      <c r="R7592">
        <v>2021</v>
      </c>
      <c r="S7592">
        <v>2081</v>
      </c>
    </row>
    <row r="7593" spans="1:19" x14ac:dyDescent="0.25">
      <c r="A7593" t="s">
        <v>148</v>
      </c>
      <c r="B7593">
        <v>-1</v>
      </c>
      <c r="C7593" t="s">
        <v>869</v>
      </c>
      <c r="D7593" t="str">
        <f>INDEX(Transcripts[#Data], MATCH(Exons[[#This Row],[Transcript stable ID]], Transcripts[Transcript stable ID], 0), 4)</f>
        <v>NM_007299.3</v>
      </c>
      <c r="E7593" t="s">
        <v>27</v>
      </c>
      <c r="H7593">
        <v>41196822</v>
      </c>
      <c r="I7593">
        <v>41197800</v>
      </c>
      <c r="J7593">
        <v>41277468</v>
      </c>
      <c r="K7593">
        <v>41196822</v>
      </c>
      <c r="L7593">
        <v>41197819</v>
      </c>
      <c r="N7593">
        <v>22</v>
      </c>
      <c r="O7593">
        <v>2276</v>
      </c>
      <c r="P7593">
        <v>2294</v>
      </c>
      <c r="Q7593" t="s">
        <v>16726</v>
      </c>
      <c r="R7593">
        <v>2082</v>
      </c>
      <c r="S7593">
        <v>2100</v>
      </c>
    </row>
    <row r="7594" spans="1:19" x14ac:dyDescent="0.25">
      <c r="A7594" t="s">
        <v>148</v>
      </c>
      <c r="B7594">
        <v>-1</v>
      </c>
      <c r="C7594" t="s">
        <v>855</v>
      </c>
      <c r="D7594" t="str">
        <f>INDEX(Transcripts[#Data], MATCH(Exons[[#This Row],[Transcript stable ID]], Transcripts[Transcript stable ID], 0), 4)</f>
        <v>NM_007300.3</v>
      </c>
      <c r="E7594" t="s">
        <v>27</v>
      </c>
      <c r="F7594">
        <v>41276114</v>
      </c>
      <c r="G7594">
        <v>41276132</v>
      </c>
      <c r="J7594">
        <v>41277500</v>
      </c>
      <c r="K7594">
        <v>41276034</v>
      </c>
      <c r="L7594">
        <v>41276132</v>
      </c>
      <c r="N7594">
        <v>2</v>
      </c>
      <c r="O7594">
        <v>233</v>
      </c>
      <c r="P7594">
        <v>312</v>
      </c>
      <c r="Q7594" t="s">
        <v>16700</v>
      </c>
      <c r="R7594">
        <v>1</v>
      </c>
      <c r="S7594">
        <v>80</v>
      </c>
    </row>
    <row r="7595" spans="1:19" x14ac:dyDescent="0.25">
      <c r="A7595" t="s">
        <v>148</v>
      </c>
      <c r="B7595">
        <v>-1</v>
      </c>
      <c r="C7595" t="s">
        <v>855</v>
      </c>
      <c r="D7595" t="str">
        <f>INDEX(Transcripts[#Data], MATCH(Exons[[#This Row],[Transcript stable ID]], Transcripts[Transcript stable ID], 0), 4)</f>
        <v>NM_007300.3</v>
      </c>
      <c r="E7595" t="s">
        <v>27</v>
      </c>
      <c r="J7595">
        <v>41277500</v>
      </c>
      <c r="K7595">
        <v>41267743</v>
      </c>
      <c r="L7595">
        <v>41267796</v>
      </c>
      <c r="N7595">
        <v>3</v>
      </c>
      <c r="O7595">
        <v>313</v>
      </c>
      <c r="P7595">
        <v>366</v>
      </c>
      <c r="Q7595" t="s">
        <v>16701</v>
      </c>
      <c r="R7595">
        <v>81</v>
      </c>
      <c r="S7595">
        <v>134</v>
      </c>
    </row>
    <row r="7596" spans="1:19" x14ac:dyDescent="0.25">
      <c r="A7596" t="s">
        <v>148</v>
      </c>
      <c r="B7596">
        <v>-1</v>
      </c>
      <c r="C7596" t="s">
        <v>855</v>
      </c>
      <c r="D7596" t="str">
        <f>INDEX(Transcripts[#Data], MATCH(Exons[[#This Row],[Transcript stable ID]], Transcripts[Transcript stable ID], 0), 4)</f>
        <v>NM_007300.3</v>
      </c>
      <c r="E7596" t="s">
        <v>27</v>
      </c>
      <c r="J7596">
        <v>41277500</v>
      </c>
      <c r="K7596">
        <v>41258473</v>
      </c>
      <c r="L7596">
        <v>41258550</v>
      </c>
      <c r="N7596">
        <v>4</v>
      </c>
      <c r="O7596">
        <v>367</v>
      </c>
      <c r="P7596">
        <v>444</v>
      </c>
      <c r="Q7596" t="s">
        <v>16702</v>
      </c>
      <c r="R7596">
        <v>135</v>
      </c>
      <c r="S7596">
        <v>212</v>
      </c>
    </row>
    <row r="7597" spans="1:19" x14ac:dyDescent="0.25">
      <c r="A7597" t="s">
        <v>148</v>
      </c>
      <c r="B7597">
        <v>-1</v>
      </c>
      <c r="C7597" t="s">
        <v>855</v>
      </c>
      <c r="D7597" t="str">
        <f>INDEX(Transcripts[#Data], MATCH(Exons[[#This Row],[Transcript stable ID]], Transcripts[Transcript stable ID], 0), 4)</f>
        <v>NM_007300.3</v>
      </c>
      <c r="E7597" t="s">
        <v>27</v>
      </c>
      <c r="J7597">
        <v>41277500</v>
      </c>
      <c r="K7597">
        <v>41256885</v>
      </c>
      <c r="L7597">
        <v>41256973</v>
      </c>
      <c r="N7597">
        <v>5</v>
      </c>
      <c r="O7597">
        <v>445</v>
      </c>
      <c r="P7597">
        <v>533</v>
      </c>
      <c r="Q7597" t="s">
        <v>16703</v>
      </c>
      <c r="R7597">
        <v>213</v>
      </c>
      <c r="S7597">
        <v>301</v>
      </c>
    </row>
    <row r="7598" spans="1:19" x14ac:dyDescent="0.25">
      <c r="A7598" t="s">
        <v>148</v>
      </c>
      <c r="B7598">
        <v>-1</v>
      </c>
      <c r="C7598" t="s">
        <v>855</v>
      </c>
      <c r="D7598" t="str">
        <f>INDEX(Transcripts[#Data], MATCH(Exons[[#This Row],[Transcript stable ID]], Transcripts[Transcript stable ID], 0), 4)</f>
        <v>NM_007300.3</v>
      </c>
      <c r="E7598" t="s">
        <v>27</v>
      </c>
      <c r="J7598">
        <v>41277500</v>
      </c>
      <c r="K7598">
        <v>41256139</v>
      </c>
      <c r="L7598">
        <v>41256278</v>
      </c>
      <c r="N7598">
        <v>6</v>
      </c>
      <c r="O7598">
        <v>534</v>
      </c>
      <c r="P7598">
        <v>673</v>
      </c>
      <c r="Q7598" t="s">
        <v>16704</v>
      </c>
      <c r="R7598">
        <v>302</v>
      </c>
      <c r="S7598">
        <v>441</v>
      </c>
    </row>
    <row r="7599" spans="1:19" x14ac:dyDescent="0.25">
      <c r="A7599" t="s">
        <v>148</v>
      </c>
      <c r="B7599">
        <v>-1</v>
      </c>
      <c r="C7599" t="s">
        <v>855</v>
      </c>
      <c r="D7599" t="str">
        <f>INDEX(Transcripts[#Data], MATCH(Exons[[#This Row],[Transcript stable ID]], Transcripts[Transcript stable ID], 0), 4)</f>
        <v>NM_007300.3</v>
      </c>
      <c r="E7599" t="s">
        <v>27</v>
      </c>
      <c r="J7599">
        <v>41277500</v>
      </c>
      <c r="K7599">
        <v>41251792</v>
      </c>
      <c r="L7599">
        <v>41251897</v>
      </c>
      <c r="N7599">
        <v>7</v>
      </c>
      <c r="O7599">
        <v>674</v>
      </c>
      <c r="P7599">
        <v>779</v>
      </c>
      <c r="Q7599" t="s">
        <v>16705</v>
      </c>
      <c r="R7599">
        <v>442</v>
      </c>
      <c r="S7599">
        <v>547</v>
      </c>
    </row>
    <row r="7600" spans="1:19" x14ac:dyDescent="0.25">
      <c r="A7600" t="s">
        <v>148</v>
      </c>
      <c r="B7600">
        <v>-1</v>
      </c>
      <c r="C7600" t="s">
        <v>855</v>
      </c>
      <c r="D7600" t="str">
        <f>INDEX(Transcripts[#Data], MATCH(Exons[[#This Row],[Transcript stable ID]], Transcripts[Transcript stable ID], 0), 4)</f>
        <v>NM_007300.3</v>
      </c>
      <c r="E7600" t="s">
        <v>27</v>
      </c>
      <c r="J7600">
        <v>41277500</v>
      </c>
      <c r="K7600">
        <v>41249261</v>
      </c>
      <c r="L7600">
        <v>41249306</v>
      </c>
      <c r="N7600">
        <v>8</v>
      </c>
      <c r="O7600">
        <v>780</v>
      </c>
      <c r="P7600">
        <v>825</v>
      </c>
      <c r="Q7600" t="s">
        <v>16706</v>
      </c>
      <c r="R7600">
        <v>548</v>
      </c>
      <c r="S7600">
        <v>593</v>
      </c>
    </row>
    <row r="7601" spans="1:19" x14ac:dyDescent="0.25">
      <c r="A7601" t="s">
        <v>148</v>
      </c>
      <c r="B7601">
        <v>-1</v>
      </c>
      <c r="C7601" t="s">
        <v>855</v>
      </c>
      <c r="D7601" t="str">
        <f>INDEX(Transcripts[#Data], MATCH(Exons[[#This Row],[Transcript stable ID]], Transcripts[Transcript stable ID], 0), 4)</f>
        <v>NM_007300.3</v>
      </c>
      <c r="E7601" t="s">
        <v>27</v>
      </c>
      <c r="J7601">
        <v>41277500</v>
      </c>
      <c r="K7601">
        <v>41247863</v>
      </c>
      <c r="L7601">
        <v>41247939</v>
      </c>
      <c r="N7601">
        <v>9</v>
      </c>
      <c r="O7601">
        <v>826</v>
      </c>
      <c r="P7601">
        <v>902</v>
      </c>
      <c r="Q7601" t="s">
        <v>16707</v>
      </c>
      <c r="R7601">
        <v>594</v>
      </c>
      <c r="S7601">
        <v>670</v>
      </c>
    </row>
    <row r="7602" spans="1:19" x14ac:dyDescent="0.25">
      <c r="A7602" t="s">
        <v>148</v>
      </c>
      <c r="B7602">
        <v>-1</v>
      </c>
      <c r="C7602" t="s">
        <v>855</v>
      </c>
      <c r="D7602" t="str">
        <f>INDEX(Transcripts[#Data], MATCH(Exons[[#This Row],[Transcript stable ID]], Transcripts[Transcript stable ID], 0), 4)</f>
        <v>NM_007300.3</v>
      </c>
      <c r="E7602" t="s">
        <v>27</v>
      </c>
      <c r="J7602">
        <v>41277500</v>
      </c>
      <c r="K7602">
        <v>41243452</v>
      </c>
      <c r="L7602">
        <v>41246877</v>
      </c>
      <c r="N7602">
        <v>10</v>
      </c>
      <c r="O7602">
        <v>903</v>
      </c>
      <c r="P7602">
        <v>4328</v>
      </c>
      <c r="Q7602" t="s">
        <v>16708</v>
      </c>
      <c r="R7602">
        <v>671</v>
      </c>
      <c r="S7602">
        <v>4096</v>
      </c>
    </row>
    <row r="7603" spans="1:19" x14ac:dyDescent="0.25">
      <c r="A7603" t="s">
        <v>148</v>
      </c>
      <c r="B7603">
        <v>-1</v>
      </c>
      <c r="C7603" t="s">
        <v>855</v>
      </c>
      <c r="D7603" t="str">
        <f>INDEX(Transcripts[#Data], MATCH(Exons[[#This Row],[Transcript stable ID]], Transcripts[Transcript stable ID], 0), 4)</f>
        <v>NM_007300.3</v>
      </c>
      <c r="E7603" t="s">
        <v>27</v>
      </c>
      <c r="J7603">
        <v>41277500</v>
      </c>
      <c r="K7603">
        <v>41242961</v>
      </c>
      <c r="L7603">
        <v>41243049</v>
      </c>
      <c r="N7603">
        <v>11</v>
      </c>
      <c r="O7603">
        <v>4329</v>
      </c>
      <c r="P7603">
        <v>4417</v>
      </c>
      <c r="Q7603" t="s">
        <v>16709</v>
      </c>
      <c r="R7603">
        <v>4097</v>
      </c>
      <c r="S7603">
        <v>4185</v>
      </c>
    </row>
    <row r="7604" spans="1:19" x14ac:dyDescent="0.25">
      <c r="A7604" t="s">
        <v>148</v>
      </c>
      <c r="B7604">
        <v>-1</v>
      </c>
      <c r="C7604" t="s">
        <v>855</v>
      </c>
      <c r="D7604" t="str">
        <f>INDEX(Transcripts[#Data], MATCH(Exons[[#This Row],[Transcript stable ID]], Transcripts[Transcript stable ID], 0), 4)</f>
        <v>NM_007300.3</v>
      </c>
      <c r="E7604" t="s">
        <v>27</v>
      </c>
      <c r="J7604">
        <v>41277500</v>
      </c>
      <c r="K7604">
        <v>41234421</v>
      </c>
      <c r="L7604">
        <v>41234592</v>
      </c>
      <c r="N7604">
        <v>12</v>
      </c>
      <c r="O7604">
        <v>4418</v>
      </c>
      <c r="P7604">
        <v>4589</v>
      </c>
      <c r="Q7604" t="s">
        <v>16710</v>
      </c>
      <c r="R7604">
        <v>4186</v>
      </c>
      <c r="S7604">
        <v>4357</v>
      </c>
    </row>
    <row r="7605" spans="1:19" x14ac:dyDescent="0.25">
      <c r="A7605" t="s">
        <v>148</v>
      </c>
      <c r="B7605">
        <v>-1</v>
      </c>
      <c r="C7605" t="s">
        <v>855</v>
      </c>
      <c r="D7605" t="str">
        <f>INDEX(Transcripts[#Data], MATCH(Exons[[#This Row],[Transcript stable ID]], Transcripts[Transcript stable ID], 0), 4)</f>
        <v>NM_007300.3</v>
      </c>
      <c r="E7605" t="s">
        <v>27</v>
      </c>
      <c r="J7605">
        <v>41277500</v>
      </c>
      <c r="K7605">
        <v>41226348</v>
      </c>
      <c r="L7605">
        <v>41226538</v>
      </c>
      <c r="N7605">
        <v>15</v>
      </c>
      <c r="O7605">
        <v>4780</v>
      </c>
      <c r="P7605">
        <v>4970</v>
      </c>
      <c r="Q7605" t="s">
        <v>16712</v>
      </c>
      <c r="R7605">
        <v>4548</v>
      </c>
      <c r="S7605">
        <v>4738</v>
      </c>
    </row>
    <row r="7606" spans="1:19" x14ac:dyDescent="0.25">
      <c r="A7606" t="s">
        <v>148</v>
      </c>
      <c r="B7606">
        <v>-1</v>
      </c>
      <c r="C7606" t="s">
        <v>855</v>
      </c>
      <c r="D7606" t="str">
        <f>INDEX(Transcripts[#Data], MATCH(Exons[[#This Row],[Transcript stable ID]], Transcripts[Transcript stable ID], 0), 4)</f>
        <v>NM_007300.3</v>
      </c>
      <c r="E7606" t="s">
        <v>27</v>
      </c>
      <c r="J7606">
        <v>41277500</v>
      </c>
      <c r="K7606">
        <v>41222945</v>
      </c>
      <c r="L7606">
        <v>41223255</v>
      </c>
      <c r="N7606">
        <v>16</v>
      </c>
      <c r="O7606">
        <v>4971</v>
      </c>
      <c r="P7606">
        <v>5281</v>
      </c>
      <c r="Q7606" t="s">
        <v>16713</v>
      </c>
      <c r="R7606">
        <v>4739</v>
      </c>
      <c r="S7606">
        <v>5049</v>
      </c>
    </row>
    <row r="7607" spans="1:19" x14ac:dyDescent="0.25">
      <c r="A7607" t="s">
        <v>148</v>
      </c>
      <c r="B7607">
        <v>-1</v>
      </c>
      <c r="C7607" t="s">
        <v>855</v>
      </c>
      <c r="D7607" t="str">
        <f>INDEX(Transcripts[#Data], MATCH(Exons[[#This Row],[Transcript stable ID]], Transcripts[Transcript stable ID], 0), 4)</f>
        <v>NM_007300.3</v>
      </c>
      <c r="E7607" t="s">
        <v>27</v>
      </c>
      <c r="J7607">
        <v>41277500</v>
      </c>
      <c r="K7607">
        <v>41219625</v>
      </c>
      <c r="L7607">
        <v>41219712</v>
      </c>
      <c r="N7607">
        <v>17</v>
      </c>
      <c r="O7607">
        <v>5282</v>
      </c>
      <c r="P7607">
        <v>5369</v>
      </c>
      <c r="Q7607" t="s">
        <v>16714</v>
      </c>
      <c r="R7607">
        <v>5050</v>
      </c>
      <c r="S7607">
        <v>5137</v>
      </c>
    </row>
    <row r="7608" spans="1:19" x14ac:dyDescent="0.25">
      <c r="A7608" t="s">
        <v>148</v>
      </c>
      <c r="B7608">
        <v>-1</v>
      </c>
      <c r="C7608" t="s">
        <v>855</v>
      </c>
      <c r="D7608" t="str">
        <f>INDEX(Transcripts[#Data], MATCH(Exons[[#This Row],[Transcript stable ID]], Transcripts[Transcript stable ID], 0), 4)</f>
        <v>NM_007300.3</v>
      </c>
      <c r="E7608" t="s">
        <v>27</v>
      </c>
      <c r="J7608">
        <v>41277500</v>
      </c>
      <c r="K7608">
        <v>41215891</v>
      </c>
      <c r="L7608">
        <v>41215968</v>
      </c>
      <c r="N7608">
        <v>18</v>
      </c>
      <c r="O7608">
        <v>5370</v>
      </c>
      <c r="P7608">
        <v>5447</v>
      </c>
      <c r="Q7608" t="s">
        <v>16715</v>
      </c>
      <c r="R7608">
        <v>5138</v>
      </c>
      <c r="S7608">
        <v>5215</v>
      </c>
    </row>
    <row r="7609" spans="1:19" x14ac:dyDescent="0.25">
      <c r="A7609" t="s">
        <v>148</v>
      </c>
      <c r="B7609">
        <v>-1</v>
      </c>
      <c r="C7609" t="s">
        <v>855</v>
      </c>
      <c r="D7609" t="str">
        <f>INDEX(Transcripts[#Data], MATCH(Exons[[#This Row],[Transcript stable ID]], Transcripts[Transcript stable ID], 0), 4)</f>
        <v>NM_007300.3</v>
      </c>
      <c r="E7609" t="s">
        <v>27</v>
      </c>
      <c r="J7609">
        <v>41277500</v>
      </c>
      <c r="K7609">
        <v>41215350</v>
      </c>
      <c r="L7609">
        <v>41215390</v>
      </c>
      <c r="N7609">
        <v>19</v>
      </c>
      <c r="O7609">
        <v>5448</v>
      </c>
      <c r="P7609">
        <v>5488</v>
      </c>
      <c r="Q7609" t="s">
        <v>16716</v>
      </c>
      <c r="R7609">
        <v>5216</v>
      </c>
      <c r="S7609">
        <v>5256</v>
      </c>
    </row>
    <row r="7610" spans="1:19" x14ac:dyDescent="0.25">
      <c r="A7610" t="s">
        <v>148</v>
      </c>
      <c r="B7610">
        <v>-1</v>
      </c>
      <c r="C7610" t="s">
        <v>855</v>
      </c>
      <c r="D7610" t="str">
        <f>INDEX(Transcripts[#Data], MATCH(Exons[[#This Row],[Transcript stable ID]], Transcripts[Transcript stable ID], 0), 4)</f>
        <v>NM_007300.3</v>
      </c>
      <c r="E7610" t="s">
        <v>27</v>
      </c>
      <c r="J7610">
        <v>41277500</v>
      </c>
      <c r="K7610">
        <v>41209069</v>
      </c>
      <c r="L7610">
        <v>41209152</v>
      </c>
      <c r="N7610">
        <v>20</v>
      </c>
      <c r="O7610">
        <v>5489</v>
      </c>
      <c r="P7610">
        <v>5572</v>
      </c>
      <c r="Q7610" t="s">
        <v>16717</v>
      </c>
      <c r="R7610">
        <v>5257</v>
      </c>
      <c r="S7610">
        <v>5340</v>
      </c>
    </row>
    <row r="7611" spans="1:19" x14ac:dyDescent="0.25">
      <c r="A7611" t="s">
        <v>148</v>
      </c>
      <c r="B7611">
        <v>-1</v>
      </c>
      <c r="C7611" t="s">
        <v>855</v>
      </c>
      <c r="D7611" t="str">
        <f>INDEX(Transcripts[#Data], MATCH(Exons[[#This Row],[Transcript stable ID]], Transcripts[Transcript stable ID], 0), 4)</f>
        <v>NM_007300.3</v>
      </c>
      <c r="E7611" t="s">
        <v>27</v>
      </c>
      <c r="J7611">
        <v>41277500</v>
      </c>
      <c r="K7611">
        <v>41203080</v>
      </c>
      <c r="L7611">
        <v>41203134</v>
      </c>
      <c r="N7611">
        <v>21</v>
      </c>
      <c r="O7611">
        <v>5573</v>
      </c>
      <c r="P7611">
        <v>5627</v>
      </c>
      <c r="Q7611" t="s">
        <v>16718</v>
      </c>
      <c r="R7611">
        <v>5341</v>
      </c>
      <c r="S7611">
        <v>5395</v>
      </c>
    </row>
    <row r="7612" spans="1:19" x14ac:dyDescent="0.25">
      <c r="A7612" t="s">
        <v>148</v>
      </c>
      <c r="B7612">
        <v>-1</v>
      </c>
      <c r="C7612" t="s">
        <v>855</v>
      </c>
      <c r="D7612" t="str">
        <f>INDEX(Transcripts[#Data], MATCH(Exons[[#This Row],[Transcript stable ID]], Transcripts[Transcript stable ID], 0), 4)</f>
        <v>NM_007300.3</v>
      </c>
      <c r="E7612" t="s">
        <v>27</v>
      </c>
      <c r="J7612">
        <v>41277500</v>
      </c>
      <c r="K7612">
        <v>41201138</v>
      </c>
      <c r="L7612">
        <v>41201211</v>
      </c>
      <c r="N7612">
        <v>22</v>
      </c>
      <c r="O7612">
        <v>5628</v>
      </c>
      <c r="P7612">
        <v>5701</v>
      </c>
      <c r="Q7612" t="s">
        <v>16719</v>
      </c>
      <c r="R7612">
        <v>5396</v>
      </c>
      <c r="S7612">
        <v>5469</v>
      </c>
    </row>
    <row r="7613" spans="1:19" x14ac:dyDescent="0.25">
      <c r="A7613" t="s">
        <v>148</v>
      </c>
      <c r="B7613">
        <v>-1</v>
      </c>
      <c r="C7613" t="s">
        <v>855</v>
      </c>
      <c r="D7613" t="str">
        <f>INDEX(Transcripts[#Data], MATCH(Exons[[#This Row],[Transcript stable ID]], Transcripts[Transcript stable ID], 0), 4)</f>
        <v>NM_007300.3</v>
      </c>
      <c r="E7613" t="s">
        <v>27</v>
      </c>
      <c r="J7613">
        <v>41277500</v>
      </c>
      <c r="K7613">
        <v>41199660</v>
      </c>
      <c r="L7613">
        <v>41199720</v>
      </c>
      <c r="N7613">
        <v>23</v>
      </c>
      <c r="O7613">
        <v>5702</v>
      </c>
      <c r="P7613">
        <v>5762</v>
      </c>
      <c r="Q7613" t="s">
        <v>16720</v>
      </c>
      <c r="R7613">
        <v>5470</v>
      </c>
      <c r="S7613">
        <v>5530</v>
      </c>
    </row>
    <row r="7614" spans="1:19" x14ac:dyDescent="0.25">
      <c r="A7614" t="s">
        <v>148</v>
      </c>
      <c r="B7614">
        <v>-1</v>
      </c>
      <c r="C7614" t="s">
        <v>855</v>
      </c>
      <c r="D7614" t="str">
        <f>INDEX(Transcripts[#Data], MATCH(Exons[[#This Row],[Transcript stable ID]], Transcripts[Transcript stable ID], 0), 4)</f>
        <v>NM_007300.3</v>
      </c>
      <c r="E7614" t="s">
        <v>27</v>
      </c>
      <c r="J7614">
        <v>41277500</v>
      </c>
      <c r="K7614">
        <v>41228505</v>
      </c>
      <c r="L7614">
        <v>41228628</v>
      </c>
      <c r="N7614">
        <v>14</v>
      </c>
      <c r="O7614">
        <v>4656</v>
      </c>
      <c r="P7614">
        <v>4779</v>
      </c>
      <c r="Q7614" t="s">
        <v>16724</v>
      </c>
      <c r="R7614">
        <v>4424</v>
      </c>
      <c r="S7614">
        <v>4547</v>
      </c>
    </row>
    <row r="7615" spans="1:19" x14ac:dyDescent="0.25">
      <c r="A7615" t="s">
        <v>148</v>
      </c>
      <c r="B7615">
        <v>-1</v>
      </c>
      <c r="C7615" t="s">
        <v>855</v>
      </c>
      <c r="D7615" t="str">
        <f>INDEX(Transcripts[#Data], MATCH(Exons[[#This Row],[Transcript stable ID]], Transcripts[Transcript stable ID], 0), 4)</f>
        <v>NM_007300.3</v>
      </c>
      <c r="E7615" t="s">
        <v>27</v>
      </c>
      <c r="H7615">
        <v>41197646</v>
      </c>
      <c r="I7615">
        <v>41197694</v>
      </c>
      <c r="J7615">
        <v>41277500</v>
      </c>
      <c r="K7615">
        <v>41197646</v>
      </c>
      <c r="L7615">
        <v>41197819</v>
      </c>
      <c r="N7615">
        <v>24</v>
      </c>
      <c r="O7615">
        <v>5763</v>
      </c>
      <c r="P7615">
        <v>5887</v>
      </c>
      <c r="Q7615" t="s">
        <v>16727</v>
      </c>
      <c r="R7615">
        <v>5531</v>
      </c>
      <c r="S7615">
        <v>5655</v>
      </c>
    </row>
    <row r="7616" spans="1:19" x14ac:dyDescent="0.25">
      <c r="A7616" t="s">
        <v>148</v>
      </c>
      <c r="B7616">
        <v>-1</v>
      </c>
      <c r="C7616" t="s">
        <v>855</v>
      </c>
      <c r="D7616" t="str">
        <f>INDEX(Transcripts[#Data], MATCH(Exons[[#This Row],[Transcript stable ID]], Transcripts[Transcript stable ID], 0), 4)</f>
        <v>NM_007300.3</v>
      </c>
      <c r="E7616" t="s">
        <v>27</v>
      </c>
      <c r="F7616">
        <v>41277288</v>
      </c>
      <c r="G7616">
        <v>41277500</v>
      </c>
      <c r="J7616">
        <v>41277500</v>
      </c>
      <c r="K7616">
        <v>41277288</v>
      </c>
      <c r="L7616">
        <v>41277500</v>
      </c>
      <c r="N7616">
        <v>1</v>
      </c>
      <c r="Q7616" t="s">
        <v>16728</v>
      </c>
    </row>
    <row r="7617" spans="1:19" x14ac:dyDescent="0.25">
      <c r="A7617" t="s">
        <v>148</v>
      </c>
      <c r="B7617">
        <v>-1</v>
      </c>
      <c r="C7617" t="s">
        <v>855</v>
      </c>
      <c r="D7617" t="str">
        <f>INDEX(Transcripts[#Data], MATCH(Exons[[#This Row],[Transcript stable ID]], Transcripts[Transcript stable ID], 0), 4)</f>
        <v>NM_007300.3</v>
      </c>
      <c r="E7617" t="s">
        <v>27</v>
      </c>
      <c r="J7617">
        <v>41277500</v>
      </c>
      <c r="K7617">
        <v>41231351</v>
      </c>
      <c r="L7617">
        <v>41231416</v>
      </c>
      <c r="N7617">
        <v>13</v>
      </c>
      <c r="O7617">
        <v>4590</v>
      </c>
      <c r="P7617">
        <v>4655</v>
      </c>
      <c r="Q7617" t="s">
        <v>16729</v>
      </c>
      <c r="R7617">
        <v>4358</v>
      </c>
      <c r="S7617">
        <v>4423</v>
      </c>
    </row>
    <row r="7618" spans="1:19" x14ac:dyDescent="0.25">
      <c r="A7618" t="s">
        <v>148</v>
      </c>
      <c r="B7618">
        <v>-1</v>
      </c>
      <c r="C7618" t="s">
        <v>873</v>
      </c>
      <c r="D7618" t="str">
        <f>INDEX(Transcripts[#Data], MATCH(Exons[[#This Row],[Transcript stable ID]], Transcripts[Transcript stable ID], 0), 4)</f>
        <v>NM_007298.3</v>
      </c>
      <c r="E7618" t="s">
        <v>27</v>
      </c>
      <c r="F7618">
        <v>41276114</v>
      </c>
      <c r="G7618">
        <v>41276132</v>
      </c>
      <c r="J7618">
        <v>41277373</v>
      </c>
      <c r="K7618">
        <v>41276034</v>
      </c>
      <c r="L7618">
        <v>41276132</v>
      </c>
      <c r="N7618">
        <v>2</v>
      </c>
      <c r="O7618">
        <v>100</v>
      </c>
      <c r="P7618">
        <v>179</v>
      </c>
      <c r="Q7618" t="s">
        <v>16700</v>
      </c>
      <c r="R7618">
        <v>1</v>
      </c>
      <c r="S7618">
        <v>80</v>
      </c>
    </row>
    <row r="7619" spans="1:19" x14ac:dyDescent="0.25">
      <c r="A7619" t="s">
        <v>148</v>
      </c>
      <c r="B7619">
        <v>-1</v>
      </c>
      <c r="C7619" t="s">
        <v>873</v>
      </c>
      <c r="D7619" t="str">
        <f>INDEX(Transcripts[#Data], MATCH(Exons[[#This Row],[Transcript stable ID]], Transcripts[Transcript stable ID], 0), 4)</f>
        <v>NM_007298.3</v>
      </c>
      <c r="E7619" t="s">
        <v>27</v>
      </c>
      <c r="J7619">
        <v>41277373</v>
      </c>
      <c r="K7619">
        <v>41267743</v>
      </c>
      <c r="L7619">
        <v>41267796</v>
      </c>
      <c r="N7619">
        <v>3</v>
      </c>
      <c r="O7619">
        <v>180</v>
      </c>
      <c r="P7619">
        <v>233</v>
      </c>
      <c r="Q7619" t="s">
        <v>16701</v>
      </c>
      <c r="R7619">
        <v>81</v>
      </c>
      <c r="S7619">
        <v>134</v>
      </c>
    </row>
    <row r="7620" spans="1:19" x14ac:dyDescent="0.25">
      <c r="A7620" t="s">
        <v>148</v>
      </c>
      <c r="B7620">
        <v>-1</v>
      </c>
      <c r="C7620" t="s">
        <v>873</v>
      </c>
      <c r="D7620" t="str">
        <f>INDEX(Transcripts[#Data], MATCH(Exons[[#This Row],[Transcript stable ID]], Transcripts[Transcript stable ID], 0), 4)</f>
        <v>NM_007298.3</v>
      </c>
      <c r="E7620" t="s">
        <v>27</v>
      </c>
      <c r="J7620">
        <v>41277373</v>
      </c>
      <c r="K7620">
        <v>41258473</v>
      </c>
      <c r="L7620">
        <v>41258550</v>
      </c>
      <c r="N7620">
        <v>4</v>
      </c>
      <c r="O7620">
        <v>234</v>
      </c>
      <c r="P7620">
        <v>311</v>
      </c>
      <c r="Q7620" t="s">
        <v>16702</v>
      </c>
      <c r="R7620">
        <v>135</v>
      </c>
      <c r="S7620">
        <v>212</v>
      </c>
    </row>
    <row r="7621" spans="1:19" x14ac:dyDescent="0.25">
      <c r="A7621" t="s">
        <v>148</v>
      </c>
      <c r="B7621">
        <v>-1</v>
      </c>
      <c r="C7621" t="s">
        <v>873</v>
      </c>
      <c r="D7621" t="str">
        <f>INDEX(Transcripts[#Data], MATCH(Exons[[#This Row],[Transcript stable ID]], Transcripts[Transcript stable ID], 0), 4)</f>
        <v>NM_007298.3</v>
      </c>
      <c r="E7621" t="s">
        <v>27</v>
      </c>
      <c r="J7621">
        <v>41277373</v>
      </c>
      <c r="K7621">
        <v>41256885</v>
      </c>
      <c r="L7621">
        <v>41256973</v>
      </c>
      <c r="N7621">
        <v>5</v>
      </c>
      <c r="O7621">
        <v>312</v>
      </c>
      <c r="P7621">
        <v>400</v>
      </c>
      <c r="Q7621" t="s">
        <v>16703</v>
      </c>
      <c r="R7621">
        <v>213</v>
      </c>
      <c r="S7621">
        <v>301</v>
      </c>
    </row>
    <row r="7622" spans="1:19" x14ac:dyDescent="0.25">
      <c r="A7622" t="s">
        <v>148</v>
      </c>
      <c r="B7622">
        <v>-1</v>
      </c>
      <c r="C7622" t="s">
        <v>873</v>
      </c>
      <c r="D7622" t="str">
        <f>INDEX(Transcripts[#Data], MATCH(Exons[[#This Row],[Transcript stable ID]], Transcripts[Transcript stable ID], 0), 4)</f>
        <v>NM_007298.3</v>
      </c>
      <c r="E7622" t="s">
        <v>27</v>
      </c>
      <c r="J7622">
        <v>41277373</v>
      </c>
      <c r="K7622">
        <v>41256139</v>
      </c>
      <c r="L7622">
        <v>41256278</v>
      </c>
      <c r="N7622">
        <v>6</v>
      </c>
      <c r="O7622">
        <v>401</v>
      </c>
      <c r="P7622">
        <v>540</v>
      </c>
      <c r="Q7622" t="s">
        <v>16704</v>
      </c>
      <c r="R7622">
        <v>302</v>
      </c>
      <c r="S7622">
        <v>441</v>
      </c>
    </row>
    <row r="7623" spans="1:19" x14ac:dyDescent="0.25">
      <c r="A7623" t="s">
        <v>148</v>
      </c>
      <c r="B7623">
        <v>-1</v>
      </c>
      <c r="C7623" t="s">
        <v>873</v>
      </c>
      <c r="D7623" t="str">
        <f>INDEX(Transcripts[#Data], MATCH(Exons[[#This Row],[Transcript stable ID]], Transcripts[Transcript stable ID], 0), 4)</f>
        <v>NM_007298.3</v>
      </c>
      <c r="E7623" t="s">
        <v>27</v>
      </c>
      <c r="J7623">
        <v>41277373</v>
      </c>
      <c r="K7623">
        <v>41251792</v>
      </c>
      <c r="L7623">
        <v>41251897</v>
      </c>
      <c r="N7623">
        <v>7</v>
      </c>
      <c r="O7623">
        <v>541</v>
      </c>
      <c r="P7623">
        <v>646</v>
      </c>
      <c r="Q7623" t="s">
        <v>16705</v>
      </c>
      <c r="R7623">
        <v>442</v>
      </c>
      <c r="S7623">
        <v>547</v>
      </c>
    </row>
    <row r="7624" spans="1:19" x14ac:dyDescent="0.25">
      <c r="A7624" t="s">
        <v>148</v>
      </c>
      <c r="B7624">
        <v>-1</v>
      </c>
      <c r="C7624" t="s">
        <v>873</v>
      </c>
      <c r="D7624" t="str">
        <f>INDEX(Transcripts[#Data], MATCH(Exons[[#This Row],[Transcript stable ID]], Transcripts[Transcript stable ID], 0), 4)</f>
        <v>NM_007298.3</v>
      </c>
      <c r="E7624" t="s">
        <v>27</v>
      </c>
      <c r="J7624">
        <v>41277373</v>
      </c>
      <c r="K7624">
        <v>41249261</v>
      </c>
      <c r="L7624">
        <v>41249306</v>
      </c>
      <c r="N7624">
        <v>8</v>
      </c>
      <c r="O7624">
        <v>647</v>
      </c>
      <c r="P7624">
        <v>692</v>
      </c>
      <c r="Q7624" t="s">
        <v>16706</v>
      </c>
      <c r="R7624">
        <v>548</v>
      </c>
      <c r="S7624">
        <v>593</v>
      </c>
    </row>
    <row r="7625" spans="1:19" x14ac:dyDescent="0.25">
      <c r="A7625" t="s">
        <v>148</v>
      </c>
      <c r="B7625">
        <v>-1</v>
      </c>
      <c r="C7625" t="s">
        <v>873</v>
      </c>
      <c r="D7625" t="str">
        <f>INDEX(Transcripts[#Data], MATCH(Exons[[#This Row],[Transcript stable ID]], Transcripts[Transcript stable ID], 0), 4)</f>
        <v>NM_007298.3</v>
      </c>
      <c r="E7625" t="s">
        <v>27</v>
      </c>
      <c r="J7625">
        <v>41277373</v>
      </c>
      <c r="K7625">
        <v>41247863</v>
      </c>
      <c r="L7625">
        <v>41247939</v>
      </c>
      <c r="N7625">
        <v>9</v>
      </c>
      <c r="O7625">
        <v>693</v>
      </c>
      <c r="P7625">
        <v>769</v>
      </c>
      <c r="Q7625" t="s">
        <v>16707</v>
      </c>
      <c r="R7625">
        <v>594</v>
      </c>
      <c r="S7625">
        <v>670</v>
      </c>
    </row>
    <row r="7626" spans="1:19" x14ac:dyDescent="0.25">
      <c r="A7626" t="s">
        <v>148</v>
      </c>
      <c r="B7626">
        <v>-1</v>
      </c>
      <c r="C7626" t="s">
        <v>873</v>
      </c>
      <c r="D7626" t="str">
        <f>INDEX(Transcripts[#Data], MATCH(Exons[[#This Row],[Transcript stable ID]], Transcripts[Transcript stable ID], 0), 4)</f>
        <v>NM_007298.3</v>
      </c>
      <c r="E7626" t="s">
        <v>27</v>
      </c>
      <c r="J7626">
        <v>41277373</v>
      </c>
      <c r="K7626">
        <v>41242961</v>
      </c>
      <c r="L7626">
        <v>41243049</v>
      </c>
      <c r="N7626">
        <v>11</v>
      </c>
      <c r="O7626">
        <v>887</v>
      </c>
      <c r="P7626">
        <v>975</v>
      </c>
      <c r="Q7626" t="s">
        <v>16709</v>
      </c>
      <c r="R7626">
        <v>788</v>
      </c>
      <c r="S7626">
        <v>876</v>
      </c>
    </row>
    <row r="7627" spans="1:19" x14ac:dyDescent="0.25">
      <c r="A7627" t="s">
        <v>148</v>
      </c>
      <c r="B7627">
        <v>-1</v>
      </c>
      <c r="C7627" t="s">
        <v>873</v>
      </c>
      <c r="D7627" t="str">
        <f>INDEX(Transcripts[#Data], MATCH(Exons[[#This Row],[Transcript stable ID]], Transcripts[Transcript stable ID], 0), 4)</f>
        <v>NM_007298.3</v>
      </c>
      <c r="E7627" t="s">
        <v>27</v>
      </c>
      <c r="J7627">
        <v>41277373</v>
      </c>
      <c r="K7627">
        <v>41234421</v>
      </c>
      <c r="L7627">
        <v>41234592</v>
      </c>
      <c r="N7627">
        <v>12</v>
      </c>
      <c r="O7627">
        <v>976</v>
      </c>
      <c r="P7627">
        <v>1147</v>
      </c>
      <c r="Q7627" t="s">
        <v>16710</v>
      </c>
      <c r="R7627">
        <v>877</v>
      </c>
      <c r="S7627">
        <v>1048</v>
      </c>
    </row>
    <row r="7628" spans="1:19" x14ac:dyDescent="0.25">
      <c r="A7628" t="s">
        <v>148</v>
      </c>
      <c r="B7628">
        <v>-1</v>
      </c>
      <c r="C7628" t="s">
        <v>873</v>
      </c>
      <c r="D7628" t="str">
        <f>INDEX(Transcripts[#Data], MATCH(Exons[[#This Row],[Transcript stable ID]], Transcripts[Transcript stable ID], 0), 4)</f>
        <v>NM_007298.3</v>
      </c>
      <c r="E7628" t="s">
        <v>27</v>
      </c>
      <c r="J7628">
        <v>41277373</v>
      </c>
      <c r="K7628">
        <v>41226348</v>
      </c>
      <c r="L7628">
        <v>41226538</v>
      </c>
      <c r="N7628">
        <v>14</v>
      </c>
      <c r="O7628">
        <v>1272</v>
      </c>
      <c r="P7628">
        <v>1462</v>
      </c>
      <c r="Q7628" t="s">
        <v>16712</v>
      </c>
      <c r="R7628">
        <v>1173</v>
      </c>
      <c r="S7628">
        <v>1363</v>
      </c>
    </row>
    <row r="7629" spans="1:19" x14ac:dyDescent="0.25">
      <c r="A7629" t="s">
        <v>148</v>
      </c>
      <c r="B7629">
        <v>-1</v>
      </c>
      <c r="C7629" t="s">
        <v>873</v>
      </c>
      <c r="D7629" t="str">
        <f>INDEX(Transcripts[#Data], MATCH(Exons[[#This Row],[Transcript stable ID]], Transcripts[Transcript stable ID], 0), 4)</f>
        <v>NM_007298.3</v>
      </c>
      <c r="E7629" t="s">
        <v>27</v>
      </c>
      <c r="J7629">
        <v>41277373</v>
      </c>
      <c r="K7629">
        <v>41222945</v>
      </c>
      <c r="L7629">
        <v>41223255</v>
      </c>
      <c r="N7629">
        <v>15</v>
      </c>
      <c r="O7629">
        <v>1463</v>
      </c>
      <c r="P7629">
        <v>1773</v>
      </c>
      <c r="Q7629" t="s">
        <v>16713</v>
      </c>
      <c r="R7629">
        <v>1364</v>
      </c>
      <c r="S7629">
        <v>1674</v>
      </c>
    </row>
    <row r="7630" spans="1:19" x14ac:dyDescent="0.25">
      <c r="A7630" t="s">
        <v>148</v>
      </c>
      <c r="B7630">
        <v>-1</v>
      </c>
      <c r="C7630" t="s">
        <v>873</v>
      </c>
      <c r="D7630" t="str">
        <f>INDEX(Transcripts[#Data], MATCH(Exons[[#This Row],[Transcript stable ID]], Transcripts[Transcript stable ID], 0), 4)</f>
        <v>NM_007298.3</v>
      </c>
      <c r="E7630" t="s">
        <v>27</v>
      </c>
      <c r="J7630">
        <v>41277373</v>
      </c>
      <c r="K7630">
        <v>41219625</v>
      </c>
      <c r="L7630">
        <v>41219712</v>
      </c>
      <c r="N7630">
        <v>16</v>
      </c>
      <c r="O7630">
        <v>1774</v>
      </c>
      <c r="P7630">
        <v>1861</v>
      </c>
      <c r="Q7630" t="s">
        <v>16714</v>
      </c>
      <c r="R7630">
        <v>1675</v>
      </c>
      <c r="S7630">
        <v>1762</v>
      </c>
    </row>
    <row r="7631" spans="1:19" x14ac:dyDescent="0.25">
      <c r="A7631" t="s">
        <v>148</v>
      </c>
      <c r="B7631">
        <v>-1</v>
      </c>
      <c r="C7631" t="s">
        <v>873</v>
      </c>
      <c r="D7631" t="str">
        <f>INDEX(Transcripts[#Data], MATCH(Exons[[#This Row],[Transcript stable ID]], Transcripts[Transcript stable ID], 0), 4)</f>
        <v>NM_007298.3</v>
      </c>
      <c r="E7631" t="s">
        <v>27</v>
      </c>
      <c r="J7631">
        <v>41277373</v>
      </c>
      <c r="K7631">
        <v>41215891</v>
      </c>
      <c r="L7631">
        <v>41215968</v>
      </c>
      <c r="N7631">
        <v>17</v>
      </c>
      <c r="O7631">
        <v>1862</v>
      </c>
      <c r="P7631">
        <v>1939</v>
      </c>
      <c r="Q7631" t="s">
        <v>16715</v>
      </c>
      <c r="R7631">
        <v>1763</v>
      </c>
      <c r="S7631">
        <v>1840</v>
      </c>
    </row>
    <row r="7632" spans="1:19" x14ac:dyDescent="0.25">
      <c r="A7632" t="s">
        <v>148</v>
      </c>
      <c r="B7632">
        <v>-1</v>
      </c>
      <c r="C7632" t="s">
        <v>873</v>
      </c>
      <c r="D7632" t="str">
        <f>INDEX(Transcripts[#Data], MATCH(Exons[[#This Row],[Transcript stable ID]], Transcripts[Transcript stable ID], 0), 4)</f>
        <v>NM_007298.3</v>
      </c>
      <c r="E7632" t="s">
        <v>27</v>
      </c>
      <c r="J7632">
        <v>41277373</v>
      </c>
      <c r="K7632">
        <v>41215350</v>
      </c>
      <c r="L7632">
        <v>41215390</v>
      </c>
      <c r="N7632">
        <v>18</v>
      </c>
      <c r="O7632">
        <v>1940</v>
      </c>
      <c r="P7632">
        <v>1980</v>
      </c>
      <c r="Q7632" t="s">
        <v>16716</v>
      </c>
      <c r="R7632">
        <v>1841</v>
      </c>
      <c r="S7632">
        <v>1881</v>
      </c>
    </row>
    <row r="7633" spans="1:19" x14ac:dyDescent="0.25">
      <c r="A7633" t="s">
        <v>148</v>
      </c>
      <c r="B7633">
        <v>-1</v>
      </c>
      <c r="C7633" t="s">
        <v>873</v>
      </c>
      <c r="D7633" t="str">
        <f>INDEX(Transcripts[#Data], MATCH(Exons[[#This Row],[Transcript stable ID]], Transcripts[Transcript stable ID], 0), 4)</f>
        <v>NM_007298.3</v>
      </c>
      <c r="E7633" t="s">
        <v>27</v>
      </c>
      <c r="J7633">
        <v>41277373</v>
      </c>
      <c r="K7633">
        <v>41209069</v>
      </c>
      <c r="L7633">
        <v>41209152</v>
      </c>
      <c r="N7633">
        <v>19</v>
      </c>
      <c r="O7633">
        <v>1981</v>
      </c>
      <c r="P7633">
        <v>2064</v>
      </c>
      <c r="Q7633" t="s">
        <v>16717</v>
      </c>
      <c r="R7633">
        <v>1882</v>
      </c>
      <c r="S7633">
        <v>1965</v>
      </c>
    </row>
    <row r="7634" spans="1:19" x14ac:dyDescent="0.25">
      <c r="A7634" t="s">
        <v>148</v>
      </c>
      <c r="B7634">
        <v>-1</v>
      </c>
      <c r="C7634" t="s">
        <v>873</v>
      </c>
      <c r="D7634" t="str">
        <f>INDEX(Transcripts[#Data], MATCH(Exons[[#This Row],[Transcript stable ID]], Transcripts[Transcript stable ID], 0), 4)</f>
        <v>NM_007298.3</v>
      </c>
      <c r="E7634" t="s">
        <v>27</v>
      </c>
      <c r="J7634">
        <v>41277373</v>
      </c>
      <c r="K7634">
        <v>41203080</v>
      </c>
      <c r="L7634">
        <v>41203134</v>
      </c>
      <c r="N7634">
        <v>20</v>
      </c>
      <c r="O7634">
        <v>2065</v>
      </c>
      <c r="P7634">
        <v>2119</v>
      </c>
      <c r="Q7634" t="s">
        <v>16718</v>
      </c>
      <c r="R7634">
        <v>1966</v>
      </c>
      <c r="S7634">
        <v>2020</v>
      </c>
    </row>
    <row r="7635" spans="1:19" x14ac:dyDescent="0.25">
      <c r="A7635" t="s">
        <v>148</v>
      </c>
      <c r="B7635">
        <v>-1</v>
      </c>
      <c r="C7635" t="s">
        <v>873</v>
      </c>
      <c r="D7635" t="str">
        <f>INDEX(Transcripts[#Data], MATCH(Exons[[#This Row],[Transcript stable ID]], Transcripts[Transcript stable ID], 0), 4)</f>
        <v>NM_007298.3</v>
      </c>
      <c r="E7635" t="s">
        <v>27</v>
      </c>
      <c r="J7635">
        <v>41277373</v>
      </c>
      <c r="K7635">
        <v>41201138</v>
      </c>
      <c r="L7635">
        <v>41201211</v>
      </c>
      <c r="N7635">
        <v>21</v>
      </c>
      <c r="O7635">
        <v>2120</v>
      </c>
      <c r="P7635">
        <v>2193</v>
      </c>
      <c r="Q7635" t="s">
        <v>16719</v>
      </c>
      <c r="R7635">
        <v>2021</v>
      </c>
      <c r="S7635">
        <v>2094</v>
      </c>
    </row>
    <row r="7636" spans="1:19" x14ac:dyDescent="0.25">
      <c r="A7636" t="s">
        <v>148</v>
      </c>
      <c r="B7636">
        <v>-1</v>
      </c>
      <c r="C7636" t="s">
        <v>873</v>
      </c>
      <c r="D7636" t="str">
        <f>INDEX(Transcripts[#Data], MATCH(Exons[[#This Row],[Transcript stable ID]], Transcripts[Transcript stable ID], 0), 4)</f>
        <v>NM_007298.3</v>
      </c>
      <c r="E7636" t="s">
        <v>27</v>
      </c>
      <c r="J7636">
        <v>41277373</v>
      </c>
      <c r="K7636">
        <v>41199660</v>
      </c>
      <c r="L7636">
        <v>41199720</v>
      </c>
      <c r="N7636">
        <v>22</v>
      </c>
      <c r="O7636">
        <v>2194</v>
      </c>
      <c r="P7636">
        <v>2254</v>
      </c>
      <c r="Q7636" t="s">
        <v>16720</v>
      </c>
      <c r="R7636">
        <v>2095</v>
      </c>
      <c r="S7636">
        <v>2155</v>
      </c>
    </row>
    <row r="7637" spans="1:19" x14ac:dyDescent="0.25">
      <c r="A7637" t="s">
        <v>148</v>
      </c>
      <c r="B7637">
        <v>-1</v>
      </c>
      <c r="C7637" t="s">
        <v>873</v>
      </c>
      <c r="D7637" t="str">
        <f>INDEX(Transcripts[#Data], MATCH(Exons[[#This Row],[Transcript stable ID]], Transcripts[Transcript stable ID], 0), 4)</f>
        <v>NM_007298.3</v>
      </c>
      <c r="E7637" t="s">
        <v>27</v>
      </c>
      <c r="J7637">
        <v>41277373</v>
      </c>
      <c r="K7637">
        <v>41246761</v>
      </c>
      <c r="L7637">
        <v>41246877</v>
      </c>
      <c r="N7637">
        <v>10</v>
      </c>
      <c r="O7637">
        <v>770</v>
      </c>
      <c r="P7637">
        <v>886</v>
      </c>
      <c r="Q7637" t="s">
        <v>16723</v>
      </c>
      <c r="R7637">
        <v>671</v>
      </c>
      <c r="S7637">
        <v>787</v>
      </c>
    </row>
    <row r="7638" spans="1:19" x14ac:dyDescent="0.25">
      <c r="A7638" t="s">
        <v>148</v>
      </c>
      <c r="B7638">
        <v>-1</v>
      </c>
      <c r="C7638" t="s">
        <v>873</v>
      </c>
      <c r="D7638" t="str">
        <f>INDEX(Transcripts[#Data], MATCH(Exons[[#This Row],[Transcript stable ID]], Transcripts[Transcript stable ID], 0), 4)</f>
        <v>NM_007298.3</v>
      </c>
      <c r="E7638" t="s">
        <v>27</v>
      </c>
      <c r="J7638">
        <v>41277373</v>
      </c>
      <c r="K7638">
        <v>41228505</v>
      </c>
      <c r="L7638">
        <v>41228628</v>
      </c>
      <c r="N7638">
        <v>13</v>
      </c>
      <c r="O7638">
        <v>1148</v>
      </c>
      <c r="P7638">
        <v>1271</v>
      </c>
      <c r="Q7638" t="s">
        <v>16724</v>
      </c>
      <c r="R7638">
        <v>1049</v>
      </c>
      <c r="S7638">
        <v>1172</v>
      </c>
    </row>
    <row r="7639" spans="1:19" x14ac:dyDescent="0.25">
      <c r="A7639" t="s">
        <v>148</v>
      </c>
      <c r="B7639">
        <v>-1</v>
      </c>
      <c r="C7639" t="s">
        <v>873</v>
      </c>
      <c r="D7639" t="str">
        <f>INDEX(Transcripts[#Data], MATCH(Exons[[#This Row],[Transcript stable ID]], Transcripts[Transcript stable ID], 0), 4)</f>
        <v>NM_007298.3</v>
      </c>
      <c r="E7639" t="s">
        <v>27</v>
      </c>
      <c r="F7639">
        <v>41277294</v>
      </c>
      <c r="G7639">
        <v>41277373</v>
      </c>
      <c r="J7639">
        <v>41277373</v>
      </c>
      <c r="K7639">
        <v>41277294</v>
      </c>
      <c r="L7639">
        <v>41277373</v>
      </c>
      <c r="N7639">
        <v>1</v>
      </c>
      <c r="Q7639" t="s">
        <v>16730</v>
      </c>
    </row>
    <row r="7640" spans="1:19" x14ac:dyDescent="0.25">
      <c r="A7640" t="s">
        <v>148</v>
      </c>
      <c r="B7640">
        <v>-1</v>
      </c>
      <c r="C7640" t="s">
        <v>873</v>
      </c>
      <c r="D7640" t="str">
        <f>INDEX(Transcripts[#Data], MATCH(Exons[[#This Row],[Transcript stable ID]], Transcripts[Transcript stable ID], 0), 4)</f>
        <v>NM_007298.3</v>
      </c>
      <c r="E7640" t="s">
        <v>27</v>
      </c>
      <c r="J7640">
        <v>41277373</v>
      </c>
      <c r="K7640">
        <v>41197695</v>
      </c>
      <c r="L7640">
        <v>41197819</v>
      </c>
      <c r="N7640">
        <v>23</v>
      </c>
      <c r="O7640">
        <v>2255</v>
      </c>
      <c r="P7640">
        <v>2379</v>
      </c>
      <c r="Q7640" t="s">
        <v>16731</v>
      </c>
      <c r="R7640">
        <v>2156</v>
      </c>
      <c r="S7640">
        <v>2280</v>
      </c>
    </row>
    <row r="7641" spans="1:19" x14ac:dyDescent="0.25">
      <c r="A7641" t="s">
        <v>148</v>
      </c>
      <c r="B7641">
        <v>-1</v>
      </c>
      <c r="C7641" t="s">
        <v>841</v>
      </c>
      <c r="D7641" t="str">
        <f>INDEX(Transcripts[#Data], MATCH(Exons[[#This Row],[Transcript stable ID]], Transcripts[Transcript stable ID], 0), 4)</f>
        <v>NM_007297.3</v>
      </c>
      <c r="E7641" t="s">
        <v>27</v>
      </c>
      <c r="J7641">
        <v>41277468</v>
      </c>
      <c r="K7641">
        <v>41242961</v>
      </c>
      <c r="L7641">
        <v>41243049</v>
      </c>
      <c r="N7641">
        <v>10</v>
      </c>
      <c r="O7641">
        <v>4237</v>
      </c>
      <c r="P7641">
        <v>4325</v>
      </c>
      <c r="Q7641" t="s">
        <v>16709</v>
      </c>
      <c r="R7641">
        <v>3209</v>
      </c>
      <c r="S7641">
        <v>3297</v>
      </c>
    </row>
    <row r="7642" spans="1:19" x14ac:dyDescent="0.25">
      <c r="A7642" t="s">
        <v>148</v>
      </c>
      <c r="B7642">
        <v>-1</v>
      </c>
      <c r="C7642" t="s">
        <v>841</v>
      </c>
      <c r="D7642" t="str">
        <f>INDEX(Transcripts[#Data], MATCH(Exons[[#This Row],[Transcript stable ID]], Transcripts[Transcript stable ID], 0), 4)</f>
        <v>NM_007297.3</v>
      </c>
      <c r="E7642" t="s">
        <v>27</v>
      </c>
      <c r="J7642">
        <v>41277468</v>
      </c>
      <c r="K7642">
        <v>41234421</v>
      </c>
      <c r="L7642">
        <v>41234592</v>
      </c>
      <c r="N7642">
        <v>11</v>
      </c>
      <c r="O7642">
        <v>4326</v>
      </c>
      <c r="P7642">
        <v>4497</v>
      </c>
      <c r="Q7642" t="s">
        <v>16710</v>
      </c>
      <c r="R7642">
        <v>3298</v>
      </c>
      <c r="S7642">
        <v>3469</v>
      </c>
    </row>
    <row r="7643" spans="1:19" x14ac:dyDescent="0.25">
      <c r="A7643" t="s">
        <v>148</v>
      </c>
      <c r="B7643">
        <v>-1</v>
      </c>
      <c r="C7643" t="s">
        <v>841</v>
      </c>
      <c r="D7643" t="str">
        <f>INDEX(Transcripts[#Data], MATCH(Exons[[#This Row],[Transcript stable ID]], Transcripts[Transcript stable ID], 0), 4)</f>
        <v>NM_007297.3</v>
      </c>
      <c r="E7643" t="s">
        <v>27</v>
      </c>
      <c r="J7643">
        <v>41277468</v>
      </c>
      <c r="K7643">
        <v>41228505</v>
      </c>
      <c r="L7643">
        <v>41228631</v>
      </c>
      <c r="N7643">
        <v>12</v>
      </c>
      <c r="O7643">
        <v>4498</v>
      </c>
      <c r="P7643">
        <v>4624</v>
      </c>
      <c r="Q7643" t="s">
        <v>16711</v>
      </c>
      <c r="R7643">
        <v>3470</v>
      </c>
      <c r="S7643">
        <v>3596</v>
      </c>
    </row>
    <row r="7644" spans="1:19" x14ac:dyDescent="0.25">
      <c r="A7644" t="s">
        <v>148</v>
      </c>
      <c r="B7644">
        <v>-1</v>
      </c>
      <c r="C7644" t="s">
        <v>841</v>
      </c>
      <c r="D7644" t="str">
        <f>INDEX(Transcripts[#Data], MATCH(Exons[[#This Row],[Transcript stable ID]], Transcripts[Transcript stable ID], 0), 4)</f>
        <v>NM_007297.3</v>
      </c>
      <c r="E7644" t="s">
        <v>27</v>
      </c>
      <c r="J7644">
        <v>41277468</v>
      </c>
      <c r="K7644">
        <v>41226348</v>
      </c>
      <c r="L7644">
        <v>41226538</v>
      </c>
      <c r="N7644">
        <v>13</v>
      </c>
      <c r="O7644">
        <v>4625</v>
      </c>
      <c r="P7644">
        <v>4815</v>
      </c>
      <c r="Q7644" t="s">
        <v>16712</v>
      </c>
      <c r="R7644">
        <v>3597</v>
      </c>
      <c r="S7644">
        <v>3787</v>
      </c>
    </row>
    <row r="7645" spans="1:19" x14ac:dyDescent="0.25">
      <c r="A7645" t="s">
        <v>148</v>
      </c>
      <c r="B7645">
        <v>-1</v>
      </c>
      <c r="C7645" t="s">
        <v>841</v>
      </c>
      <c r="D7645" t="str">
        <f>INDEX(Transcripts[#Data], MATCH(Exons[[#This Row],[Transcript stable ID]], Transcripts[Transcript stable ID], 0), 4)</f>
        <v>NM_007297.3</v>
      </c>
      <c r="E7645" t="s">
        <v>27</v>
      </c>
      <c r="J7645">
        <v>41277468</v>
      </c>
      <c r="K7645">
        <v>41222945</v>
      </c>
      <c r="L7645">
        <v>41223255</v>
      </c>
      <c r="N7645">
        <v>14</v>
      </c>
      <c r="O7645">
        <v>4816</v>
      </c>
      <c r="P7645">
        <v>5126</v>
      </c>
      <c r="Q7645" t="s">
        <v>16713</v>
      </c>
      <c r="R7645">
        <v>3788</v>
      </c>
      <c r="S7645">
        <v>4098</v>
      </c>
    </row>
    <row r="7646" spans="1:19" x14ac:dyDescent="0.25">
      <c r="A7646" t="s">
        <v>148</v>
      </c>
      <c r="B7646">
        <v>-1</v>
      </c>
      <c r="C7646" t="s">
        <v>841</v>
      </c>
      <c r="D7646" t="str">
        <f>INDEX(Transcripts[#Data], MATCH(Exons[[#This Row],[Transcript stable ID]], Transcripts[Transcript stable ID], 0), 4)</f>
        <v>NM_007297.3</v>
      </c>
      <c r="E7646" t="s">
        <v>27</v>
      </c>
      <c r="J7646">
        <v>41277468</v>
      </c>
      <c r="K7646">
        <v>41219625</v>
      </c>
      <c r="L7646">
        <v>41219712</v>
      </c>
      <c r="N7646">
        <v>15</v>
      </c>
      <c r="O7646">
        <v>5127</v>
      </c>
      <c r="P7646">
        <v>5214</v>
      </c>
      <c r="Q7646" t="s">
        <v>16714</v>
      </c>
      <c r="R7646">
        <v>4099</v>
      </c>
      <c r="S7646">
        <v>4186</v>
      </c>
    </row>
    <row r="7647" spans="1:19" x14ac:dyDescent="0.25">
      <c r="A7647" t="s">
        <v>148</v>
      </c>
      <c r="B7647">
        <v>-1</v>
      </c>
      <c r="C7647" t="s">
        <v>841</v>
      </c>
      <c r="D7647" t="str">
        <f>INDEX(Transcripts[#Data], MATCH(Exons[[#This Row],[Transcript stable ID]], Transcripts[Transcript stable ID], 0), 4)</f>
        <v>NM_007297.3</v>
      </c>
      <c r="E7647" t="s">
        <v>27</v>
      </c>
      <c r="J7647">
        <v>41277468</v>
      </c>
      <c r="K7647">
        <v>41215891</v>
      </c>
      <c r="L7647">
        <v>41215968</v>
      </c>
      <c r="N7647">
        <v>16</v>
      </c>
      <c r="O7647">
        <v>5215</v>
      </c>
      <c r="P7647">
        <v>5292</v>
      </c>
      <c r="Q7647" t="s">
        <v>16715</v>
      </c>
      <c r="R7647">
        <v>4187</v>
      </c>
      <c r="S7647">
        <v>4264</v>
      </c>
    </row>
    <row r="7648" spans="1:19" x14ac:dyDescent="0.25">
      <c r="A7648" t="s">
        <v>148</v>
      </c>
      <c r="B7648">
        <v>-1</v>
      </c>
      <c r="C7648" t="s">
        <v>841</v>
      </c>
      <c r="D7648" t="str">
        <f>INDEX(Transcripts[#Data], MATCH(Exons[[#This Row],[Transcript stable ID]], Transcripts[Transcript stable ID], 0), 4)</f>
        <v>NM_007297.3</v>
      </c>
      <c r="E7648" t="s">
        <v>27</v>
      </c>
      <c r="J7648">
        <v>41277468</v>
      </c>
      <c r="K7648">
        <v>41215350</v>
      </c>
      <c r="L7648">
        <v>41215390</v>
      </c>
      <c r="N7648">
        <v>17</v>
      </c>
      <c r="O7648">
        <v>5293</v>
      </c>
      <c r="P7648">
        <v>5333</v>
      </c>
      <c r="Q7648" t="s">
        <v>16716</v>
      </c>
      <c r="R7648">
        <v>4265</v>
      </c>
      <c r="S7648">
        <v>4305</v>
      </c>
    </row>
    <row r="7649" spans="1:19" x14ac:dyDescent="0.25">
      <c r="A7649" t="s">
        <v>148</v>
      </c>
      <c r="B7649">
        <v>-1</v>
      </c>
      <c r="C7649" t="s">
        <v>841</v>
      </c>
      <c r="D7649" t="str">
        <f>INDEX(Transcripts[#Data], MATCH(Exons[[#This Row],[Transcript stable ID]], Transcripts[Transcript stable ID], 0), 4)</f>
        <v>NM_007297.3</v>
      </c>
      <c r="E7649" t="s">
        <v>27</v>
      </c>
      <c r="J7649">
        <v>41277468</v>
      </c>
      <c r="K7649">
        <v>41209069</v>
      </c>
      <c r="L7649">
        <v>41209152</v>
      </c>
      <c r="N7649">
        <v>18</v>
      </c>
      <c r="O7649">
        <v>5334</v>
      </c>
      <c r="P7649">
        <v>5417</v>
      </c>
      <c r="Q7649" t="s">
        <v>16717</v>
      </c>
      <c r="R7649">
        <v>4306</v>
      </c>
      <c r="S7649">
        <v>4389</v>
      </c>
    </row>
    <row r="7650" spans="1:19" x14ac:dyDescent="0.25">
      <c r="A7650" t="s">
        <v>148</v>
      </c>
      <c r="B7650">
        <v>-1</v>
      </c>
      <c r="C7650" t="s">
        <v>841</v>
      </c>
      <c r="D7650" t="str">
        <f>INDEX(Transcripts[#Data], MATCH(Exons[[#This Row],[Transcript stable ID]], Transcripts[Transcript stable ID], 0), 4)</f>
        <v>NM_007297.3</v>
      </c>
      <c r="E7650" t="s">
        <v>27</v>
      </c>
      <c r="J7650">
        <v>41277468</v>
      </c>
      <c r="K7650">
        <v>41203080</v>
      </c>
      <c r="L7650">
        <v>41203134</v>
      </c>
      <c r="N7650">
        <v>19</v>
      </c>
      <c r="O7650">
        <v>5418</v>
      </c>
      <c r="P7650">
        <v>5472</v>
      </c>
      <c r="Q7650" t="s">
        <v>16718</v>
      </c>
      <c r="R7650">
        <v>4390</v>
      </c>
      <c r="S7650">
        <v>4444</v>
      </c>
    </row>
    <row r="7651" spans="1:19" x14ac:dyDescent="0.25">
      <c r="A7651" t="s">
        <v>148</v>
      </c>
      <c r="B7651">
        <v>-1</v>
      </c>
      <c r="C7651" t="s">
        <v>841</v>
      </c>
      <c r="D7651" t="str">
        <f>INDEX(Transcripts[#Data], MATCH(Exons[[#This Row],[Transcript stable ID]], Transcripts[Transcript stable ID], 0), 4)</f>
        <v>NM_007297.3</v>
      </c>
      <c r="E7651" t="s">
        <v>27</v>
      </c>
      <c r="J7651">
        <v>41277468</v>
      </c>
      <c r="K7651">
        <v>41201138</v>
      </c>
      <c r="L7651">
        <v>41201211</v>
      </c>
      <c r="N7651">
        <v>20</v>
      </c>
      <c r="O7651">
        <v>5473</v>
      </c>
      <c r="P7651">
        <v>5546</v>
      </c>
      <c r="Q7651" t="s">
        <v>16719</v>
      </c>
      <c r="R7651">
        <v>4445</v>
      </c>
      <c r="S7651">
        <v>4518</v>
      </c>
    </row>
    <row r="7652" spans="1:19" x14ac:dyDescent="0.25">
      <c r="A7652" t="s">
        <v>148</v>
      </c>
      <c r="B7652">
        <v>-1</v>
      </c>
      <c r="C7652" t="s">
        <v>841</v>
      </c>
      <c r="D7652" t="str">
        <f>INDEX(Transcripts[#Data], MATCH(Exons[[#This Row],[Transcript stable ID]], Transcripts[Transcript stable ID], 0), 4)</f>
        <v>NM_007297.3</v>
      </c>
      <c r="E7652" t="s">
        <v>27</v>
      </c>
      <c r="J7652">
        <v>41277468</v>
      </c>
      <c r="K7652">
        <v>41199660</v>
      </c>
      <c r="L7652">
        <v>41199720</v>
      </c>
      <c r="N7652">
        <v>21</v>
      </c>
      <c r="O7652">
        <v>5547</v>
      </c>
      <c r="P7652">
        <v>5607</v>
      </c>
      <c r="Q7652" t="s">
        <v>16720</v>
      </c>
      <c r="R7652">
        <v>4519</v>
      </c>
      <c r="S7652">
        <v>4579</v>
      </c>
    </row>
    <row r="7653" spans="1:19" x14ac:dyDescent="0.25">
      <c r="A7653" t="s">
        <v>148</v>
      </c>
      <c r="B7653">
        <v>-1</v>
      </c>
      <c r="C7653" t="s">
        <v>841</v>
      </c>
      <c r="D7653" t="str">
        <f>INDEX(Transcripts[#Data], MATCH(Exons[[#This Row],[Transcript stable ID]], Transcripts[Transcript stable ID], 0), 4)</f>
        <v>NM_007297.3</v>
      </c>
      <c r="E7653" t="s">
        <v>27</v>
      </c>
      <c r="F7653">
        <v>41277294</v>
      </c>
      <c r="G7653">
        <v>41277468</v>
      </c>
      <c r="J7653">
        <v>41277468</v>
      </c>
      <c r="K7653">
        <v>41277294</v>
      </c>
      <c r="L7653">
        <v>41277468</v>
      </c>
      <c r="N7653">
        <v>1</v>
      </c>
      <c r="Q7653" t="s">
        <v>16722</v>
      </c>
    </row>
    <row r="7654" spans="1:19" x14ac:dyDescent="0.25">
      <c r="A7654" t="s">
        <v>148</v>
      </c>
      <c r="B7654">
        <v>-1</v>
      </c>
      <c r="C7654" t="s">
        <v>841</v>
      </c>
      <c r="D7654" t="str">
        <f>INDEX(Transcripts[#Data], MATCH(Exons[[#This Row],[Transcript stable ID]], Transcripts[Transcript stable ID], 0), 4)</f>
        <v>NM_007297.3</v>
      </c>
      <c r="E7654" t="s">
        <v>27</v>
      </c>
      <c r="F7654">
        <v>41276034</v>
      </c>
      <c r="G7654">
        <v>41276132</v>
      </c>
      <c r="J7654">
        <v>41277468</v>
      </c>
      <c r="K7654">
        <v>41276034</v>
      </c>
      <c r="L7654">
        <v>41276132</v>
      </c>
      <c r="N7654">
        <v>2</v>
      </c>
      <c r="Q7654" t="s">
        <v>16732</v>
      </c>
    </row>
    <row r="7655" spans="1:19" x14ac:dyDescent="0.25">
      <c r="A7655" t="s">
        <v>148</v>
      </c>
      <c r="B7655">
        <v>-1</v>
      </c>
      <c r="C7655" t="s">
        <v>841</v>
      </c>
      <c r="D7655" t="str">
        <f>INDEX(Transcripts[#Data], MATCH(Exons[[#This Row],[Transcript stable ID]], Transcripts[Transcript stable ID], 0), 4)</f>
        <v>NM_007297.3</v>
      </c>
      <c r="E7655" t="s">
        <v>27</v>
      </c>
      <c r="F7655">
        <v>41256139</v>
      </c>
      <c r="G7655">
        <v>41256278</v>
      </c>
      <c r="J7655">
        <v>41277468</v>
      </c>
      <c r="K7655">
        <v>41256139</v>
      </c>
      <c r="L7655">
        <v>41256278</v>
      </c>
      <c r="N7655">
        <v>5</v>
      </c>
      <c r="Q7655" t="s">
        <v>16733</v>
      </c>
    </row>
    <row r="7656" spans="1:19" x14ac:dyDescent="0.25">
      <c r="A7656" t="s">
        <v>148</v>
      </c>
      <c r="B7656">
        <v>-1</v>
      </c>
      <c r="C7656" t="s">
        <v>841</v>
      </c>
      <c r="D7656" t="str">
        <f>INDEX(Transcripts[#Data], MATCH(Exons[[#This Row],[Transcript stable ID]], Transcripts[Transcript stable ID], 0), 4)</f>
        <v>NM_007297.3</v>
      </c>
      <c r="E7656" t="s">
        <v>27</v>
      </c>
      <c r="F7656">
        <v>41249261</v>
      </c>
      <c r="G7656">
        <v>41249306</v>
      </c>
      <c r="J7656">
        <v>41277468</v>
      </c>
      <c r="K7656">
        <v>41249261</v>
      </c>
      <c r="L7656">
        <v>41249306</v>
      </c>
      <c r="N7656">
        <v>7</v>
      </c>
      <c r="Q7656" t="s">
        <v>16734</v>
      </c>
    </row>
    <row r="7657" spans="1:19" x14ac:dyDescent="0.25">
      <c r="A7657" t="s">
        <v>148</v>
      </c>
      <c r="B7657">
        <v>-1</v>
      </c>
      <c r="C7657" t="s">
        <v>841</v>
      </c>
      <c r="D7657" t="str">
        <f>INDEX(Transcripts[#Data], MATCH(Exons[[#This Row],[Transcript stable ID]], Transcripts[Transcript stable ID], 0), 4)</f>
        <v>NM_007297.3</v>
      </c>
      <c r="E7657" t="s">
        <v>27</v>
      </c>
      <c r="F7657">
        <v>41247863</v>
      </c>
      <c r="G7657">
        <v>41247939</v>
      </c>
      <c r="J7657">
        <v>41277468</v>
      </c>
      <c r="K7657">
        <v>41247863</v>
      </c>
      <c r="L7657">
        <v>41247939</v>
      </c>
      <c r="N7657">
        <v>8</v>
      </c>
      <c r="Q7657" t="s">
        <v>16735</v>
      </c>
    </row>
    <row r="7658" spans="1:19" x14ac:dyDescent="0.25">
      <c r="A7658" t="s">
        <v>148</v>
      </c>
      <c r="B7658">
        <v>-1</v>
      </c>
      <c r="C7658" t="s">
        <v>841</v>
      </c>
      <c r="D7658" t="str">
        <f>INDEX(Transcripts[#Data], MATCH(Exons[[#This Row],[Transcript stable ID]], Transcripts[Transcript stable ID], 0), 4)</f>
        <v>NM_007297.3</v>
      </c>
      <c r="E7658" t="s">
        <v>27</v>
      </c>
      <c r="F7658">
        <v>41258473</v>
      </c>
      <c r="G7658">
        <v>41258550</v>
      </c>
      <c r="J7658">
        <v>41277468</v>
      </c>
      <c r="K7658">
        <v>41258473</v>
      </c>
      <c r="L7658">
        <v>41258550</v>
      </c>
      <c r="N7658">
        <v>3</v>
      </c>
      <c r="Q7658" t="s">
        <v>16736</v>
      </c>
    </row>
    <row r="7659" spans="1:19" x14ac:dyDescent="0.25">
      <c r="A7659" t="s">
        <v>148</v>
      </c>
      <c r="B7659">
        <v>-1</v>
      </c>
      <c r="C7659" t="s">
        <v>841</v>
      </c>
      <c r="D7659" t="str">
        <f>INDEX(Transcripts[#Data], MATCH(Exons[[#This Row],[Transcript stable ID]], Transcripts[Transcript stable ID], 0), 4)</f>
        <v>NM_007297.3</v>
      </c>
      <c r="E7659" t="s">
        <v>27</v>
      </c>
      <c r="F7659">
        <v>41256885</v>
      </c>
      <c r="G7659">
        <v>41256973</v>
      </c>
      <c r="J7659">
        <v>41277468</v>
      </c>
      <c r="K7659">
        <v>41256885</v>
      </c>
      <c r="L7659">
        <v>41256973</v>
      </c>
      <c r="N7659">
        <v>4</v>
      </c>
      <c r="Q7659" t="s">
        <v>16737</v>
      </c>
    </row>
    <row r="7660" spans="1:19" x14ac:dyDescent="0.25">
      <c r="A7660" t="s">
        <v>148</v>
      </c>
      <c r="B7660">
        <v>-1</v>
      </c>
      <c r="C7660" t="s">
        <v>841</v>
      </c>
      <c r="D7660" t="str">
        <f>INDEX(Transcripts[#Data], MATCH(Exons[[#This Row],[Transcript stable ID]], Transcripts[Transcript stable ID], 0), 4)</f>
        <v>NM_007297.3</v>
      </c>
      <c r="E7660" t="s">
        <v>27</v>
      </c>
      <c r="F7660">
        <v>41251792</v>
      </c>
      <c r="G7660">
        <v>41251897</v>
      </c>
      <c r="J7660">
        <v>41277468</v>
      </c>
      <c r="K7660">
        <v>41251792</v>
      </c>
      <c r="L7660">
        <v>41251897</v>
      </c>
      <c r="N7660">
        <v>6</v>
      </c>
      <c r="Q7660" t="s">
        <v>16738</v>
      </c>
    </row>
    <row r="7661" spans="1:19" x14ac:dyDescent="0.25">
      <c r="A7661" t="s">
        <v>148</v>
      </c>
      <c r="B7661">
        <v>-1</v>
      </c>
      <c r="C7661" t="s">
        <v>841</v>
      </c>
      <c r="D7661" t="str">
        <f>INDEX(Transcripts[#Data], MATCH(Exons[[#This Row],[Transcript stable ID]], Transcripts[Transcript stable ID], 0), 4)</f>
        <v>NM_007297.3</v>
      </c>
      <c r="E7661" t="s">
        <v>27</v>
      </c>
      <c r="H7661">
        <v>41196313</v>
      </c>
      <c r="I7661">
        <v>41197694</v>
      </c>
      <c r="J7661">
        <v>41277468</v>
      </c>
      <c r="K7661">
        <v>41196313</v>
      </c>
      <c r="L7661">
        <v>41197819</v>
      </c>
      <c r="N7661">
        <v>22</v>
      </c>
      <c r="O7661">
        <v>5608</v>
      </c>
      <c r="P7661">
        <v>5732</v>
      </c>
      <c r="Q7661" t="s">
        <v>16739</v>
      </c>
      <c r="R7661">
        <v>4580</v>
      </c>
      <c r="S7661">
        <v>4704</v>
      </c>
    </row>
    <row r="7662" spans="1:19" x14ac:dyDescent="0.25">
      <c r="A7662" t="s">
        <v>148</v>
      </c>
      <c r="B7662">
        <v>-1</v>
      </c>
      <c r="C7662" t="s">
        <v>841</v>
      </c>
      <c r="D7662" t="str">
        <f>INDEX(Transcripts[#Data], MATCH(Exons[[#This Row],[Transcript stable ID]], Transcripts[Transcript stable ID], 0), 4)</f>
        <v>NM_007297.3</v>
      </c>
      <c r="E7662" t="s">
        <v>27</v>
      </c>
      <c r="F7662">
        <v>41246660</v>
      </c>
      <c r="G7662">
        <v>41246877</v>
      </c>
      <c r="J7662">
        <v>41277468</v>
      </c>
      <c r="K7662">
        <v>41243452</v>
      </c>
      <c r="L7662">
        <v>41246877</v>
      </c>
      <c r="N7662">
        <v>9</v>
      </c>
      <c r="O7662">
        <v>1029</v>
      </c>
      <c r="P7662">
        <v>4236</v>
      </c>
      <c r="Q7662" t="s">
        <v>16740</v>
      </c>
      <c r="R7662">
        <v>1</v>
      </c>
      <c r="S7662">
        <v>3208</v>
      </c>
    </row>
    <row r="7663" spans="1:19" x14ac:dyDescent="0.25">
      <c r="A7663" t="s">
        <v>15</v>
      </c>
      <c r="B7663">
        <v>1</v>
      </c>
      <c r="C7663" t="s">
        <v>2532</v>
      </c>
      <c r="D7663" t="str">
        <f>INDEX(Transcripts[#Data], MATCH(Exons[[#This Row],[Transcript stable ID]], Transcripts[Transcript stable ID], 0), 4)</f>
        <v>NM_201282.1</v>
      </c>
      <c r="E7663" t="s">
        <v>27</v>
      </c>
      <c r="J7663">
        <v>55086725</v>
      </c>
      <c r="K7663">
        <v>55209979</v>
      </c>
      <c r="L7663">
        <v>55210130</v>
      </c>
      <c r="N7663">
        <v>2</v>
      </c>
      <c r="O7663">
        <v>335</v>
      </c>
      <c r="P7663">
        <v>486</v>
      </c>
      <c r="Q7663" t="s">
        <v>16741</v>
      </c>
      <c r="R7663">
        <v>89</v>
      </c>
      <c r="S7663">
        <v>240</v>
      </c>
    </row>
    <row r="7664" spans="1:19" x14ac:dyDescent="0.25">
      <c r="A7664" t="s">
        <v>15</v>
      </c>
      <c r="B7664">
        <v>1</v>
      </c>
      <c r="C7664" t="s">
        <v>2532</v>
      </c>
      <c r="D7664" t="str">
        <f>INDEX(Transcripts[#Data], MATCH(Exons[[#This Row],[Transcript stable ID]], Transcripts[Transcript stable ID], 0), 4)</f>
        <v>NM_201282.1</v>
      </c>
      <c r="E7664" t="s">
        <v>27</v>
      </c>
      <c r="J7664">
        <v>55086725</v>
      </c>
      <c r="K7664">
        <v>55210998</v>
      </c>
      <c r="L7664">
        <v>55211181</v>
      </c>
      <c r="N7664">
        <v>3</v>
      </c>
      <c r="O7664">
        <v>487</v>
      </c>
      <c r="P7664">
        <v>670</v>
      </c>
      <c r="Q7664" t="s">
        <v>16742</v>
      </c>
      <c r="R7664">
        <v>241</v>
      </c>
      <c r="S7664">
        <v>424</v>
      </c>
    </row>
    <row r="7665" spans="1:19" x14ac:dyDescent="0.25">
      <c r="A7665" t="s">
        <v>15</v>
      </c>
      <c r="B7665">
        <v>1</v>
      </c>
      <c r="C7665" t="s">
        <v>2532</v>
      </c>
      <c r="D7665" t="str">
        <f>INDEX(Transcripts[#Data], MATCH(Exons[[#This Row],[Transcript stable ID]], Transcripts[Transcript stable ID], 0), 4)</f>
        <v>NM_201282.1</v>
      </c>
      <c r="E7665" t="s">
        <v>27</v>
      </c>
      <c r="J7665">
        <v>55086725</v>
      </c>
      <c r="K7665">
        <v>55218987</v>
      </c>
      <c r="L7665">
        <v>55219055</v>
      </c>
      <c r="N7665">
        <v>5</v>
      </c>
      <c r="O7665">
        <v>806</v>
      </c>
      <c r="P7665">
        <v>874</v>
      </c>
      <c r="Q7665" t="s">
        <v>16743</v>
      </c>
      <c r="R7665">
        <v>560</v>
      </c>
      <c r="S7665">
        <v>628</v>
      </c>
    </row>
    <row r="7666" spans="1:19" x14ac:dyDescent="0.25">
      <c r="A7666" t="s">
        <v>15</v>
      </c>
      <c r="B7666">
        <v>1</v>
      </c>
      <c r="C7666" t="s">
        <v>2532</v>
      </c>
      <c r="D7666" t="str">
        <f>INDEX(Transcripts[#Data], MATCH(Exons[[#This Row],[Transcript stable ID]], Transcripts[Transcript stable ID], 0), 4)</f>
        <v>NM_201282.1</v>
      </c>
      <c r="E7666" t="s">
        <v>27</v>
      </c>
      <c r="J7666">
        <v>55086725</v>
      </c>
      <c r="K7666">
        <v>55220239</v>
      </c>
      <c r="L7666">
        <v>55220357</v>
      </c>
      <c r="N7666">
        <v>6</v>
      </c>
      <c r="O7666">
        <v>875</v>
      </c>
      <c r="P7666">
        <v>993</v>
      </c>
      <c r="Q7666" t="s">
        <v>16744</v>
      </c>
      <c r="R7666">
        <v>629</v>
      </c>
      <c r="S7666">
        <v>747</v>
      </c>
    </row>
    <row r="7667" spans="1:19" x14ac:dyDescent="0.25">
      <c r="A7667" t="s">
        <v>15</v>
      </c>
      <c r="B7667">
        <v>1</v>
      </c>
      <c r="C7667" t="s">
        <v>2532</v>
      </c>
      <c r="D7667" t="str">
        <f>INDEX(Transcripts[#Data], MATCH(Exons[[#This Row],[Transcript stable ID]], Transcripts[Transcript stable ID], 0), 4)</f>
        <v>NM_201282.1</v>
      </c>
      <c r="E7667" t="s">
        <v>27</v>
      </c>
      <c r="J7667">
        <v>55086725</v>
      </c>
      <c r="K7667">
        <v>55221704</v>
      </c>
      <c r="L7667">
        <v>55221845</v>
      </c>
      <c r="N7667">
        <v>7</v>
      </c>
      <c r="O7667">
        <v>994</v>
      </c>
      <c r="P7667">
        <v>1135</v>
      </c>
      <c r="Q7667" t="s">
        <v>16745</v>
      </c>
      <c r="R7667">
        <v>748</v>
      </c>
      <c r="S7667">
        <v>889</v>
      </c>
    </row>
    <row r="7668" spans="1:19" x14ac:dyDescent="0.25">
      <c r="A7668" t="s">
        <v>15</v>
      </c>
      <c r="B7668">
        <v>1</v>
      </c>
      <c r="C7668" t="s">
        <v>2532</v>
      </c>
      <c r="D7668" t="str">
        <f>INDEX(Transcripts[#Data], MATCH(Exons[[#This Row],[Transcript stable ID]], Transcripts[Transcript stable ID], 0), 4)</f>
        <v>NM_201282.1</v>
      </c>
      <c r="E7668" t="s">
        <v>27</v>
      </c>
      <c r="J7668">
        <v>55086725</v>
      </c>
      <c r="K7668">
        <v>55223523</v>
      </c>
      <c r="L7668">
        <v>55223639</v>
      </c>
      <c r="N7668">
        <v>8</v>
      </c>
      <c r="O7668">
        <v>1136</v>
      </c>
      <c r="P7668">
        <v>1252</v>
      </c>
      <c r="Q7668" t="s">
        <v>16746</v>
      </c>
      <c r="R7668">
        <v>890</v>
      </c>
      <c r="S7668">
        <v>1006</v>
      </c>
    </row>
    <row r="7669" spans="1:19" x14ac:dyDescent="0.25">
      <c r="A7669" t="s">
        <v>15</v>
      </c>
      <c r="B7669">
        <v>1</v>
      </c>
      <c r="C7669" t="s">
        <v>2532</v>
      </c>
      <c r="D7669" t="str">
        <f>INDEX(Transcripts[#Data], MATCH(Exons[[#This Row],[Transcript stable ID]], Transcripts[Transcript stable ID], 0), 4)</f>
        <v>NM_201282.1</v>
      </c>
      <c r="E7669" t="s">
        <v>27</v>
      </c>
      <c r="J7669">
        <v>55086725</v>
      </c>
      <c r="K7669">
        <v>55224226</v>
      </c>
      <c r="L7669">
        <v>55224352</v>
      </c>
      <c r="N7669">
        <v>9</v>
      </c>
      <c r="O7669">
        <v>1253</v>
      </c>
      <c r="P7669">
        <v>1379</v>
      </c>
      <c r="Q7669" t="s">
        <v>16747</v>
      </c>
      <c r="R7669">
        <v>1007</v>
      </c>
      <c r="S7669">
        <v>1133</v>
      </c>
    </row>
    <row r="7670" spans="1:19" x14ac:dyDescent="0.25">
      <c r="A7670" t="s">
        <v>15</v>
      </c>
      <c r="B7670">
        <v>1</v>
      </c>
      <c r="C7670" t="s">
        <v>2532</v>
      </c>
      <c r="D7670" t="str">
        <f>INDEX(Transcripts[#Data], MATCH(Exons[[#This Row],[Transcript stable ID]], Transcripts[Transcript stable ID], 0), 4)</f>
        <v>NM_201282.1</v>
      </c>
      <c r="E7670" t="s">
        <v>27</v>
      </c>
      <c r="J7670">
        <v>55086725</v>
      </c>
      <c r="K7670">
        <v>55224452</v>
      </c>
      <c r="L7670">
        <v>55224525</v>
      </c>
      <c r="N7670">
        <v>10</v>
      </c>
      <c r="O7670">
        <v>1380</v>
      </c>
      <c r="P7670">
        <v>1453</v>
      </c>
      <c r="Q7670" t="s">
        <v>16748</v>
      </c>
      <c r="R7670">
        <v>1134</v>
      </c>
      <c r="S7670">
        <v>1207</v>
      </c>
    </row>
    <row r="7671" spans="1:19" x14ac:dyDescent="0.25">
      <c r="A7671" t="s">
        <v>15</v>
      </c>
      <c r="B7671">
        <v>1</v>
      </c>
      <c r="C7671" t="s">
        <v>2532</v>
      </c>
      <c r="D7671" t="str">
        <f>INDEX(Transcripts[#Data], MATCH(Exons[[#This Row],[Transcript stable ID]], Transcripts[Transcript stable ID], 0), 4)</f>
        <v>NM_201282.1</v>
      </c>
      <c r="E7671" t="s">
        <v>27</v>
      </c>
      <c r="J7671">
        <v>55086725</v>
      </c>
      <c r="K7671">
        <v>55225356</v>
      </c>
      <c r="L7671">
        <v>55225446</v>
      </c>
      <c r="N7671">
        <v>11</v>
      </c>
      <c r="O7671">
        <v>1454</v>
      </c>
      <c r="P7671">
        <v>1544</v>
      </c>
      <c r="Q7671" t="s">
        <v>16749</v>
      </c>
      <c r="R7671">
        <v>1208</v>
      </c>
      <c r="S7671">
        <v>1298</v>
      </c>
    </row>
    <row r="7672" spans="1:19" x14ac:dyDescent="0.25">
      <c r="A7672" t="s">
        <v>15</v>
      </c>
      <c r="B7672">
        <v>1</v>
      </c>
      <c r="C7672" t="s">
        <v>2532</v>
      </c>
      <c r="D7672" t="str">
        <f>INDEX(Transcripts[#Data], MATCH(Exons[[#This Row],[Transcript stable ID]], Transcripts[Transcript stable ID], 0), 4)</f>
        <v>NM_201282.1</v>
      </c>
      <c r="E7672" t="s">
        <v>27</v>
      </c>
      <c r="J7672">
        <v>55086725</v>
      </c>
      <c r="K7672">
        <v>55227832</v>
      </c>
      <c r="L7672">
        <v>55228031</v>
      </c>
      <c r="N7672">
        <v>12</v>
      </c>
      <c r="O7672">
        <v>1545</v>
      </c>
      <c r="P7672">
        <v>1744</v>
      </c>
      <c r="Q7672" t="s">
        <v>16750</v>
      </c>
      <c r="R7672">
        <v>1299</v>
      </c>
      <c r="S7672">
        <v>1498</v>
      </c>
    </row>
    <row r="7673" spans="1:19" x14ac:dyDescent="0.25">
      <c r="A7673" t="s">
        <v>15</v>
      </c>
      <c r="B7673">
        <v>1</v>
      </c>
      <c r="C7673" t="s">
        <v>2532</v>
      </c>
      <c r="D7673" t="str">
        <f>INDEX(Transcripts[#Data], MATCH(Exons[[#This Row],[Transcript stable ID]], Transcripts[Transcript stable ID], 0), 4)</f>
        <v>NM_201282.1</v>
      </c>
      <c r="E7673" t="s">
        <v>27</v>
      </c>
      <c r="J7673">
        <v>55086725</v>
      </c>
      <c r="K7673">
        <v>55229192</v>
      </c>
      <c r="L7673">
        <v>55229324</v>
      </c>
      <c r="N7673">
        <v>13</v>
      </c>
      <c r="O7673">
        <v>1745</v>
      </c>
      <c r="P7673">
        <v>1877</v>
      </c>
      <c r="Q7673" t="s">
        <v>16751</v>
      </c>
      <c r="R7673">
        <v>1499</v>
      </c>
      <c r="S7673">
        <v>1631</v>
      </c>
    </row>
    <row r="7674" spans="1:19" x14ac:dyDescent="0.25">
      <c r="A7674" t="s">
        <v>15</v>
      </c>
      <c r="B7674">
        <v>1</v>
      </c>
      <c r="C7674" t="s">
        <v>2532</v>
      </c>
      <c r="D7674" t="str">
        <f>INDEX(Transcripts[#Data], MATCH(Exons[[#This Row],[Transcript stable ID]], Transcripts[Transcript stable ID], 0), 4)</f>
        <v>NM_201282.1</v>
      </c>
      <c r="E7674" t="s">
        <v>27</v>
      </c>
      <c r="J7674">
        <v>55086725</v>
      </c>
      <c r="K7674">
        <v>55231426</v>
      </c>
      <c r="L7674">
        <v>55231516</v>
      </c>
      <c r="N7674">
        <v>14</v>
      </c>
      <c r="O7674">
        <v>1878</v>
      </c>
      <c r="P7674">
        <v>1968</v>
      </c>
      <c r="Q7674" t="s">
        <v>16752</v>
      </c>
      <c r="R7674">
        <v>1632</v>
      </c>
      <c r="S7674">
        <v>1722</v>
      </c>
    </row>
    <row r="7675" spans="1:19" x14ac:dyDescent="0.25">
      <c r="A7675" t="s">
        <v>15</v>
      </c>
      <c r="B7675">
        <v>1</v>
      </c>
      <c r="C7675" t="s">
        <v>2532</v>
      </c>
      <c r="D7675" t="str">
        <f>INDEX(Transcripts[#Data], MATCH(Exons[[#This Row],[Transcript stable ID]], Transcripts[Transcript stable ID], 0), 4)</f>
        <v>NM_201282.1</v>
      </c>
      <c r="E7675" t="s">
        <v>27</v>
      </c>
      <c r="J7675">
        <v>55086725</v>
      </c>
      <c r="K7675">
        <v>55232973</v>
      </c>
      <c r="L7675">
        <v>55233130</v>
      </c>
      <c r="N7675">
        <v>15</v>
      </c>
      <c r="O7675">
        <v>1969</v>
      </c>
      <c r="P7675">
        <v>2126</v>
      </c>
      <c r="Q7675" t="s">
        <v>16753</v>
      </c>
      <c r="R7675">
        <v>1723</v>
      </c>
      <c r="S7675">
        <v>1880</v>
      </c>
    </row>
    <row r="7676" spans="1:19" x14ac:dyDescent="0.25">
      <c r="A7676" t="s">
        <v>15</v>
      </c>
      <c r="B7676">
        <v>1</v>
      </c>
      <c r="C7676" t="s">
        <v>2532</v>
      </c>
      <c r="D7676" t="str">
        <f>INDEX(Transcripts[#Data], MATCH(Exons[[#This Row],[Transcript stable ID]], Transcripts[Transcript stable ID], 0), 4)</f>
        <v>NM_201282.1</v>
      </c>
      <c r="E7676" t="s">
        <v>27</v>
      </c>
      <c r="F7676">
        <v>55086725</v>
      </c>
      <c r="G7676">
        <v>55086970</v>
      </c>
      <c r="J7676">
        <v>55086725</v>
      </c>
      <c r="K7676">
        <v>55086725</v>
      </c>
      <c r="L7676">
        <v>55087058</v>
      </c>
      <c r="N7676">
        <v>1</v>
      </c>
      <c r="O7676">
        <v>247</v>
      </c>
      <c r="P7676">
        <v>334</v>
      </c>
      <c r="Q7676" t="s">
        <v>16754</v>
      </c>
      <c r="R7676">
        <v>1</v>
      </c>
      <c r="S7676">
        <v>88</v>
      </c>
    </row>
    <row r="7677" spans="1:19" x14ac:dyDescent="0.25">
      <c r="A7677" t="s">
        <v>15</v>
      </c>
      <c r="B7677">
        <v>1</v>
      </c>
      <c r="C7677" t="s">
        <v>2532</v>
      </c>
      <c r="D7677" t="str">
        <f>INDEX(Transcripts[#Data], MATCH(Exons[[#This Row],[Transcript stable ID]], Transcripts[Transcript stable ID], 0), 4)</f>
        <v>NM_201282.1</v>
      </c>
      <c r="E7677" t="s">
        <v>27</v>
      </c>
      <c r="J7677">
        <v>55086725</v>
      </c>
      <c r="K7677">
        <v>55214299</v>
      </c>
      <c r="L7677">
        <v>55214433</v>
      </c>
      <c r="N7677">
        <v>4</v>
      </c>
      <c r="O7677">
        <v>671</v>
      </c>
      <c r="P7677">
        <v>805</v>
      </c>
      <c r="Q7677" t="s">
        <v>16755</v>
      </c>
      <c r="R7677">
        <v>425</v>
      </c>
      <c r="S7677">
        <v>559</v>
      </c>
    </row>
    <row r="7678" spans="1:19" x14ac:dyDescent="0.25">
      <c r="A7678" t="s">
        <v>15</v>
      </c>
      <c r="B7678">
        <v>1</v>
      </c>
      <c r="C7678" t="s">
        <v>2532</v>
      </c>
      <c r="D7678" t="str">
        <f>INDEX(Transcripts[#Data], MATCH(Exons[[#This Row],[Transcript stable ID]], Transcripts[Transcript stable ID], 0), 4)</f>
        <v>NM_201282.1</v>
      </c>
      <c r="E7678" t="s">
        <v>27</v>
      </c>
      <c r="H7678">
        <v>55236223</v>
      </c>
      <c r="I7678">
        <v>55236328</v>
      </c>
      <c r="J7678">
        <v>55086725</v>
      </c>
      <c r="K7678">
        <v>55236216</v>
      </c>
      <c r="L7678">
        <v>55236328</v>
      </c>
      <c r="N7678">
        <v>16</v>
      </c>
      <c r="O7678">
        <v>2127</v>
      </c>
      <c r="P7678">
        <v>2133</v>
      </c>
      <c r="Q7678" t="s">
        <v>16756</v>
      </c>
      <c r="R7678">
        <v>1881</v>
      </c>
      <c r="S7678">
        <v>1887</v>
      </c>
    </row>
    <row r="7679" spans="1:19" x14ac:dyDescent="0.25">
      <c r="A7679" t="s">
        <v>15</v>
      </c>
      <c r="B7679">
        <v>1</v>
      </c>
      <c r="C7679" t="s">
        <v>2525</v>
      </c>
      <c r="D7679" t="str">
        <f>INDEX(Transcripts[#Data], MATCH(Exons[[#This Row],[Transcript stable ID]], Transcripts[Transcript stable ID], 0), 4)</f>
        <v>NM_201284.1</v>
      </c>
      <c r="E7679" t="s">
        <v>27</v>
      </c>
      <c r="J7679">
        <v>55086726</v>
      </c>
      <c r="K7679">
        <v>55209979</v>
      </c>
      <c r="L7679">
        <v>55210130</v>
      </c>
      <c r="N7679">
        <v>2</v>
      </c>
      <c r="O7679">
        <v>334</v>
      </c>
      <c r="P7679">
        <v>485</v>
      </c>
      <c r="Q7679" t="s">
        <v>16741</v>
      </c>
      <c r="R7679">
        <v>89</v>
      </c>
      <c r="S7679">
        <v>240</v>
      </c>
    </row>
    <row r="7680" spans="1:19" x14ac:dyDescent="0.25">
      <c r="A7680" t="s">
        <v>15</v>
      </c>
      <c r="B7680">
        <v>1</v>
      </c>
      <c r="C7680" t="s">
        <v>2525</v>
      </c>
      <c r="D7680" t="str">
        <f>INDEX(Transcripts[#Data], MATCH(Exons[[#This Row],[Transcript stable ID]], Transcripts[Transcript stable ID], 0), 4)</f>
        <v>NM_201284.1</v>
      </c>
      <c r="E7680" t="s">
        <v>27</v>
      </c>
      <c r="J7680">
        <v>55086726</v>
      </c>
      <c r="K7680">
        <v>55210998</v>
      </c>
      <c r="L7680">
        <v>55211181</v>
      </c>
      <c r="N7680">
        <v>3</v>
      </c>
      <c r="O7680">
        <v>486</v>
      </c>
      <c r="P7680">
        <v>669</v>
      </c>
      <c r="Q7680" t="s">
        <v>16742</v>
      </c>
      <c r="R7680">
        <v>241</v>
      </c>
      <c r="S7680">
        <v>424</v>
      </c>
    </row>
    <row r="7681" spans="1:19" x14ac:dyDescent="0.25">
      <c r="A7681" t="s">
        <v>15</v>
      </c>
      <c r="B7681">
        <v>1</v>
      </c>
      <c r="C7681" t="s">
        <v>2525</v>
      </c>
      <c r="D7681" t="str">
        <f>INDEX(Transcripts[#Data], MATCH(Exons[[#This Row],[Transcript stable ID]], Transcripts[Transcript stable ID], 0), 4)</f>
        <v>NM_201284.1</v>
      </c>
      <c r="E7681" t="s">
        <v>27</v>
      </c>
      <c r="J7681">
        <v>55086726</v>
      </c>
      <c r="K7681">
        <v>55218987</v>
      </c>
      <c r="L7681">
        <v>55219055</v>
      </c>
      <c r="N7681">
        <v>5</v>
      </c>
      <c r="O7681">
        <v>805</v>
      </c>
      <c r="P7681">
        <v>873</v>
      </c>
      <c r="Q7681" t="s">
        <v>16743</v>
      </c>
      <c r="R7681">
        <v>560</v>
      </c>
      <c r="S7681">
        <v>628</v>
      </c>
    </row>
    <row r="7682" spans="1:19" x14ac:dyDescent="0.25">
      <c r="A7682" t="s">
        <v>15</v>
      </c>
      <c r="B7682">
        <v>1</v>
      </c>
      <c r="C7682" t="s">
        <v>2525</v>
      </c>
      <c r="D7682" t="str">
        <f>INDEX(Transcripts[#Data], MATCH(Exons[[#This Row],[Transcript stable ID]], Transcripts[Transcript stable ID], 0), 4)</f>
        <v>NM_201284.1</v>
      </c>
      <c r="E7682" t="s">
        <v>27</v>
      </c>
      <c r="J7682">
        <v>55086726</v>
      </c>
      <c r="K7682">
        <v>55220239</v>
      </c>
      <c r="L7682">
        <v>55220357</v>
      </c>
      <c r="N7682">
        <v>6</v>
      </c>
      <c r="O7682">
        <v>874</v>
      </c>
      <c r="P7682">
        <v>992</v>
      </c>
      <c r="Q7682" t="s">
        <v>16744</v>
      </c>
      <c r="R7682">
        <v>629</v>
      </c>
      <c r="S7682">
        <v>747</v>
      </c>
    </row>
    <row r="7683" spans="1:19" x14ac:dyDescent="0.25">
      <c r="A7683" t="s">
        <v>15</v>
      </c>
      <c r="B7683">
        <v>1</v>
      </c>
      <c r="C7683" t="s">
        <v>2525</v>
      </c>
      <c r="D7683" t="str">
        <f>INDEX(Transcripts[#Data], MATCH(Exons[[#This Row],[Transcript stable ID]], Transcripts[Transcript stable ID], 0), 4)</f>
        <v>NM_201284.1</v>
      </c>
      <c r="E7683" t="s">
        <v>27</v>
      </c>
      <c r="J7683">
        <v>55086726</v>
      </c>
      <c r="K7683">
        <v>55221704</v>
      </c>
      <c r="L7683">
        <v>55221845</v>
      </c>
      <c r="N7683">
        <v>7</v>
      </c>
      <c r="O7683">
        <v>993</v>
      </c>
      <c r="P7683">
        <v>1134</v>
      </c>
      <c r="Q7683" t="s">
        <v>16745</v>
      </c>
      <c r="R7683">
        <v>748</v>
      </c>
      <c r="S7683">
        <v>889</v>
      </c>
    </row>
    <row r="7684" spans="1:19" x14ac:dyDescent="0.25">
      <c r="A7684" t="s">
        <v>15</v>
      </c>
      <c r="B7684">
        <v>1</v>
      </c>
      <c r="C7684" t="s">
        <v>2525</v>
      </c>
      <c r="D7684" t="str">
        <f>INDEX(Transcripts[#Data], MATCH(Exons[[#This Row],[Transcript stable ID]], Transcripts[Transcript stable ID], 0), 4)</f>
        <v>NM_201284.1</v>
      </c>
      <c r="E7684" t="s">
        <v>27</v>
      </c>
      <c r="J7684">
        <v>55086726</v>
      </c>
      <c r="K7684">
        <v>55223523</v>
      </c>
      <c r="L7684">
        <v>55223639</v>
      </c>
      <c r="N7684">
        <v>8</v>
      </c>
      <c r="O7684">
        <v>1135</v>
      </c>
      <c r="P7684">
        <v>1251</v>
      </c>
      <c r="Q7684" t="s">
        <v>16746</v>
      </c>
      <c r="R7684">
        <v>890</v>
      </c>
      <c r="S7684">
        <v>1006</v>
      </c>
    </row>
    <row r="7685" spans="1:19" x14ac:dyDescent="0.25">
      <c r="A7685" t="s">
        <v>15</v>
      </c>
      <c r="B7685">
        <v>1</v>
      </c>
      <c r="C7685" t="s">
        <v>2525</v>
      </c>
      <c r="D7685" t="str">
        <f>INDEX(Transcripts[#Data], MATCH(Exons[[#This Row],[Transcript stable ID]], Transcripts[Transcript stable ID], 0), 4)</f>
        <v>NM_201284.1</v>
      </c>
      <c r="E7685" t="s">
        <v>27</v>
      </c>
      <c r="J7685">
        <v>55086726</v>
      </c>
      <c r="K7685">
        <v>55224226</v>
      </c>
      <c r="L7685">
        <v>55224352</v>
      </c>
      <c r="N7685">
        <v>9</v>
      </c>
      <c r="O7685">
        <v>1252</v>
      </c>
      <c r="P7685">
        <v>1378</v>
      </c>
      <c r="Q7685" t="s">
        <v>16747</v>
      </c>
      <c r="R7685">
        <v>1007</v>
      </c>
      <c r="S7685">
        <v>1133</v>
      </c>
    </row>
    <row r="7686" spans="1:19" x14ac:dyDescent="0.25">
      <c r="A7686" t="s">
        <v>15</v>
      </c>
      <c r="B7686">
        <v>1</v>
      </c>
      <c r="C7686" t="s">
        <v>2525</v>
      </c>
      <c r="D7686" t="str">
        <f>INDEX(Transcripts[#Data], MATCH(Exons[[#This Row],[Transcript stable ID]], Transcripts[Transcript stable ID], 0), 4)</f>
        <v>NM_201284.1</v>
      </c>
      <c r="E7686" t="s">
        <v>27</v>
      </c>
      <c r="J7686">
        <v>55086726</v>
      </c>
      <c r="K7686">
        <v>55224452</v>
      </c>
      <c r="L7686">
        <v>55224525</v>
      </c>
      <c r="N7686">
        <v>10</v>
      </c>
      <c r="O7686">
        <v>1379</v>
      </c>
      <c r="P7686">
        <v>1452</v>
      </c>
      <c r="Q7686" t="s">
        <v>16748</v>
      </c>
      <c r="R7686">
        <v>1134</v>
      </c>
      <c r="S7686">
        <v>1207</v>
      </c>
    </row>
    <row r="7687" spans="1:19" x14ac:dyDescent="0.25">
      <c r="A7687" t="s">
        <v>15</v>
      </c>
      <c r="B7687">
        <v>1</v>
      </c>
      <c r="C7687" t="s">
        <v>2525</v>
      </c>
      <c r="D7687" t="str">
        <f>INDEX(Transcripts[#Data], MATCH(Exons[[#This Row],[Transcript stable ID]], Transcripts[Transcript stable ID], 0), 4)</f>
        <v>NM_201284.1</v>
      </c>
      <c r="E7687" t="s">
        <v>27</v>
      </c>
      <c r="J7687">
        <v>55086726</v>
      </c>
      <c r="K7687">
        <v>55225356</v>
      </c>
      <c r="L7687">
        <v>55225446</v>
      </c>
      <c r="N7687">
        <v>11</v>
      </c>
      <c r="O7687">
        <v>1453</v>
      </c>
      <c r="P7687">
        <v>1543</v>
      </c>
      <c r="Q7687" t="s">
        <v>16749</v>
      </c>
      <c r="R7687">
        <v>1208</v>
      </c>
      <c r="S7687">
        <v>1298</v>
      </c>
    </row>
    <row r="7688" spans="1:19" x14ac:dyDescent="0.25">
      <c r="A7688" t="s">
        <v>15</v>
      </c>
      <c r="B7688">
        <v>1</v>
      </c>
      <c r="C7688" t="s">
        <v>2525</v>
      </c>
      <c r="D7688" t="str">
        <f>INDEX(Transcripts[#Data], MATCH(Exons[[#This Row],[Transcript stable ID]], Transcripts[Transcript stable ID], 0), 4)</f>
        <v>NM_201284.1</v>
      </c>
      <c r="E7688" t="s">
        <v>27</v>
      </c>
      <c r="J7688">
        <v>55086726</v>
      </c>
      <c r="K7688">
        <v>55227832</v>
      </c>
      <c r="L7688">
        <v>55228031</v>
      </c>
      <c r="N7688">
        <v>12</v>
      </c>
      <c r="O7688">
        <v>1544</v>
      </c>
      <c r="P7688">
        <v>1743</v>
      </c>
      <c r="Q7688" t="s">
        <v>16750</v>
      </c>
      <c r="R7688">
        <v>1299</v>
      </c>
      <c r="S7688">
        <v>1498</v>
      </c>
    </row>
    <row r="7689" spans="1:19" x14ac:dyDescent="0.25">
      <c r="A7689" t="s">
        <v>15</v>
      </c>
      <c r="B7689">
        <v>1</v>
      </c>
      <c r="C7689" t="s">
        <v>2525</v>
      </c>
      <c r="D7689" t="str">
        <f>INDEX(Transcripts[#Data], MATCH(Exons[[#This Row],[Transcript stable ID]], Transcripts[Transcript stable ID], 0), 4)</f>
        <v>NM_201284.1</v>
      </c>
      <c r="E7689" t="s">
        <v>27</v>
      </c>
      <c r="J7689">
        <v>55086726</v>
      </c>
      <c r="K7689">
        <v>55229192</v>
      </c>
      <c r="L7689">
        <v>55229324</v>
      </c>
      <c r="N7689">
        <v>13</v>
      </c>
      <c r="O7689">
        <v>1744</v>
      </c>
      <c r="P7689">
        <v>1876</v>
      </c>
      <c r="Q7689" t="s">
        <v>16751</v>
      </c>
      <c r="R7689">
        <v>1499</v>
      </c>
      <c r="S7689">
        <v>1631</v>
      </c>
    </row>
    <row r="7690" spans="1:19" x14ac:dyDescent="0.25">
      <c r="A7690" t="s">
        <v>15</v>
      </c>
      <c r="B7690">
        <v>1</v>
      </c>
      <c r="C7690" t="s">
        <v>2525</v>
      </c>
      <c r="D7690" t="str">
        <f>INDEX(Transcripts[#Data], MATCH(Exons[[#This Row],[Transcript stable ID]], Transcripts[Transcript stable ID], 0), 4)</f>
        <v>NM_201284.1</v>
      </c>
      <c r="E7690" t="s">
        <v>27</v>
      </c>
      <c r="J7690">
        <v>55086726</v>
      </c>
      <c r="K7690">
        <v>55231426</v>
      </c>
      <c r="L7690">
        <v>55231516</v>
      </c>
      <c r="N7690">
        <v>14</v>
      </c>
      <c r="O7690">
        <v>1877</v>
      </c>
      <c r="P7690">
        <v>1967</v>
      </c>
      <c r="Q7690" t="s">
        <v>16752</v>
      </c>
      <c r="R7690">
        <v>1632</v>
      </c>
      <c r="S7690">
        <v>1722</v>
      </c>
    </row>
    <row r="7691" spans="1:19" x14ac:dyDescent="0.25">
      <c r="A7691" t="s">
        <v>15</v>
      </c>
      <c r="B7691">
        <v>1</v>
      </c>
      <c r="C7691" t="s">
        <v>2525</v>
      </c>
      <c r="D7691" t="str">
        <f>INDEX(Transcripts[#Data], MATCH(Exons[[#This Row],[Transcript stable ID]], Transcripts[Transcript stable ID], 0), 4)</f>
        <v>NM_201284.1</v>
      </c>
      <c r="E7691" t="s">
        <v>27</v>
      </c>
      <c r="J7691">
        <v>55086726</v>
      </c>
      <c r="K7691">
        <v>55232973</v>
      </c>
      <c r="L7691">
        <v>55233130</v>
      </c>
      <c r="N7691">
        <v>15</v>
      </c>
      <c r="O7691">
        <v>1968</v>
      </c>
      <c r="P7691">
        <v>2125</v>
      </c>
      <c r="Q7691" t="s">
        <v>16753</v>
      </c>
      <c r="R7691">
        <v>1723</v>
      </c>
      <c r="S7691">
        <v>1880</v>
      </c>
    </row>
    <row r="7692" spans="1:19" x14ac:dyDescent="0.25">
      <c r="A7692" t="s">
        <v>15</v>
      </c>
      <c r="B7692">
        <v>1</v>
      </c>
      <c r="C7692" t="s">
        <v>2525</v>
      </c>
      <c r="D7692" t="str">
        <f>INDEX(Transcripts[#Data], MATCH(Exons[[#This Row],[Transcript stable ID]], Transcripts[Transcript stable ID], 0), 4)</f>
        <v>NM_201284.1</v>
      </c>
      <c r="E7692" t="s">
        <v>27</v>
      </c>
      <c r="J7692">
        <v>55086726</v>
      </c>
      <c r="K7692">
        <v>55214299</v>
      </c>
      <c r="L7692">
        <v>55214433</v>
      </c>
      <c r="N7692">
        <v>4</v>
      </c>
      <c r="O7692">
        <v>670</v>
      </c>
      <c r="P7692">
        <v>804</v>
      </c>
      <c r="Q7692" t="s">
        <v>16755</v>
      </c>
      <c r="R7692">
        <v>425</v>
      </c>
      <c r="S7692">
        <v>559</v>
      </c>
    </row>
    <row r="7693" spans="1:19" x14ac:dyDescent="0.25">
      <c r="A7693" t="s">
        <v>15</v>
      </c>
      <c r="B7693">
        <v>1</v>
      </c>
      <c r="C7693" t="s">
        <v>2525</v>
      </c>
      <c r="D7693" t="str">
        <f>INDEX(Transcripts[#Data], MATCH(Exons[[#This Row],[Transcript stable ID]], Transcripts[Transcript stable ID], 0), 4)</f>
        <v>NM_201284.1</v>
      </c>
      <c r="E7693" t="s">
        <v>27</v>
      </c>
      <c r="F7693">
        <v>55086726</v>
      </c>
      <c r="G7693">
        <v>55086970</v>
      </c>
      <c r="J7693">
        <v>55086726</v>
      </c>
      <c r="K7693">
        <v>55086726</v>
      </c>
      <c r="L7693">
        <v>55087058</v>
      </c>
      <c r="N7693">
        <v>1</v>
      </c>
      <c r="O7693">
        <v>246</v>
      </c>
      <c r="P7693">
        <v>333</v>
      </c>
      <c r="Q7693" t="s">
        <v>16757</v>
      </c>
      <c r="R7693">
        <v>1</v>
      </c>
      <c r="S7693">
        <v>88</v>
      </c>
    </row>
    <row r="7694" spans="1:19" x14ac:dyDescent="0.25">
      <c r="A7694" t="s">
        <v>15</v>
      </c>
      <c r="B7694">
        <v>1</v>
      </c>
      <c r="C7694" t="s">
        <v>2525</v>
      </c>
      <c r="D7694" t="str">
        <f>INDEX(Transcripts[#Data], MATCH(Exons[[#This Row],[Transcript stable ID]], Transcripts[Transcript stable ID], 0), 4)</f>
        <v>NM_201284.1</v>
      </c>
      <c r="E7694" t="s">
        <v>27</v>
      </c>
      <c r="H7694">
        <v>55238238</v>
      </c>
      <c r="I7694">
        <v>55238738</v>
      </c>
      <c r="J7694">
        <v>55086726</v>
      </c>
      <c r="K7694">
        <v>55238000</v>
      </c>
      <c r="L7694">
        <v>55238738</v>
      </c>
      <c r="N7694">
        <v>16</v>
      </c>
      <c r="O7694">
        <v>2126</v>
      </c>
      <c r="P7694">
        <v>2363</v>
      </c>
      <c r="Q7694" t="s">
        <v>16758</v>
      </c>
      <c r="R7694">
        <v>1881</v>
      </c>
      <c r="S7694">
        <v>2118</v>
      </c>
    </row>
    <row r="7695" spans="1:19" x14ac:dyDescent="0.25">
      <c r="A7695" t="s">
        <v>15</v>
      </c>
      <c r="B7695">
        <v>1</v>
      </c>
      <c r="C7695" t="s">
        <v>2536</v>
      </c>
      <c r="D7695" t="str">
        <f>INDEX(Transcripts[#Data], MATCH(Exons[[#This Row],[Transcript stable ID]], Transcripts[Transcript stable ID], 0), 4)</f>
        <v>NM_201283.1</v>
      </c>
      <c r="E7695" t="s">
        <v>27</v>
      </c>
      <c r="J7695">
        <v>55086727</v>
      </c>
      <c r="K7695">
        <v>55209979</v>
      </c>
      <c r="L7695">
        <v>55210130</v>
      </c>
      <c r="N7695">
        <v>2</v>
      </c>
      <c r="O7695">
        <v>333</v>
      </c>
      <c r="P7695">
        <v>484</v>
      </c>
      <c r="Q7695" t="s">
        <v>16741</v>
      </c>
      <c r="R7695">
        <v>89</v>
      </c>
      <c r="S7695">
        <v>240</v>
      </c>
    </row>
    <row r="7696" spans="1:19" x14ac:dyDescent="0.25">
      <c r="A7696" t="s">
        <v>15</v>
      </c>
      <c r="B7696">
        <v>1</v>
      </c>
      <c r="C7696" t="s">
        <v>2536</v>
      </c>
      <c r="D7696" t="str">
        <f>INDEX(Transcripts[#Data], MATCH(Exons[[#This Row],[Transcript stable ID]], Transcripts[Transcript stable ID], 0), 4)</f>
        <v>NM_201283.1</v>
      </c>
      <c r="E7696" t="s">
        <v>27</v>
      </c>
      <c r="J7696">
        <v>55086727</v>
      </c>
      <c r="K7696">
        <v>55210998</v>
      </c>
      <c r="L7696">
        <v>55211181</v>
      </c>
      <c r="N7696">
        <v>3</v>
      </c>
      <c r="O7696">
        <v>485</v>
      </c>
      <c r="P7696">
        <v>668</v>
      </c>
      <c r="Q7696" t="s">
        <v>16742</v>
      </c>
      <c r="R7696">
        <v>241</v>
      </c>
      <c r="S7696">
        <v>424</v>
      </c>
    </row>
    <row r="7697" spans="1:19" x14ac:dyDescent="0.25">
      <c r="A7697" t="s">
        <v>15</v>
      </c>
      <c r="B7697">
        <v>1</v>
      </c>
      <c r="C7697" t="s">
        <v>2536</v>
      </c>
      <c r="D7697" t="str">
        <f>INDEX(Transcripts[#Data], MATCH(Exons[[#This Row],[Transcript stable ID]], Transcripts[Transcript stable ID], 0), 4)</f>
        <v>NM_201283.1</v>
      </c>
      <c r="E7697" t="s">
        <v>27</v>
      </c>
      <c r="J7697">
        <v>55086727</v>
      </c>
      <c r="K7697">
        <v>55218987</v>
      </c>
      <c r="L7697">
        <v>55219055</v>
      </c>
      <c r="N7697">
        <v>5</v>
      </c>
      <c r="O7697">
        <v>804</v>
      </c>
      <c r="P7697">
        <v>872</v>
      </c>
      <c r="Q7697" t="s">
        <v>16743</v>
      </c>
      <c r="R7697">
        <v>560</v>
      </c>
      <c r="S7697">
        <v>628</v>
      </c>
    </row>
    <row r="7698" spans="1:19" x14ac:dyDescent="0.25">
      <c r="A7698" t="s">
        <v>15</v>
      </c>
      <c r="B7698">
        <v>1</v>
      </c>
      <c r="C7698" t="s">
        <v>2536</v>
      </c>
      <c r="D7698" t="str">
        <f>INDEX(Transcripts[#Data], MATCH(Exons[[#This Row],[Transcript stable ID]], Transcripts[Transcript stable ID], 0), 4)</f>
        <v>NM_201283.1</v>
      </c>
      <c r="E7698" t="s">
        <v>27</v>
      </c>
      <c r="J7698">
        <v>55086727</v>
      </c>
      <c r="K7698">
        <v>55220239</v>
      </c>
      <c r="L7698">
        <v>55220357</v>
      </c>
      <c r="N7698">
        <v>6</v>
      </c>
      <c r="O7698">
        <v>873</v>
      </c>
      <c r="P7698">
        <v>991</v>
      </c>
      <c r="Q7698" t="s">
        <v>16744</v>
      </c>
      <c r="R7698">
        <v>629</v>
      </c>
      <c r="S7698">
        <v>747</v>
      </c>
    </row>
    <row r="7699" spans="1:19" x14ac:dyDescent="0.25">
      <c r="A7699" t="s">
        <v>15</v>
      </c>
      <c r="B7699">
        <v>1</v>
      </c>
      <c r="C7699" t="s">
        <v>2536</v>
      </c>
      <c r="D7699" t="str">
        <f>INDEX(Transcripts[#Data], MATCH(Exons[[#This Row],[Transcript stable ID]], Transcripts[Transcript stable ID], 0), 4)</f>
        <v>NM_201283.1</v>
      </c>
      <c r="E7699" t="s">
        <v>27</v>
      </c>
      <c r="J7699">
        <v>55086727</v>
      </c>
      <c r="K7699">
        <v>55221704</v>
      </c>
      <c r="L7699">
        <v>55221845</v>
      </c>
      <c r="N7699">
        <v>7</v>
      </c>
      <c r="O7699">
        <v>992</v>
      </c>
      <c r="P7699">
        <v>1133</v>
      </c>
      <c r="Q7699" t="s">
        <v>16745</v>
      </c>
      <c r="R7699">
        <v>748</v>
      </c>
      <c r="S7699">
        <v>889</v>
      </c>
    </row>
    <row r="7700" spans="1:19" x14ac:dyDescent="0.25">
      <c r="A7700" t="s">
        <v>15</v>
      </c>
      <c r="B7700">
        <v>1</v>
      </c>
      <c r="C7700" t="s">
        <v>2536</v>
      </c>
      <c r="D7700" t="str">
        <f>INDEX(Transcripts[#Data], MATCH(Exons[[#This Row],[Transcript stable ID]], Transcripts[Transcript stable ID], 0), 4)</f>
        <v>NM_201283.1</v>
      </c>
      <c r="E7700" t="s">
        <v>27</v>
      </c>
      <c r="J7700">
        <v>55086727</v>
      </c>
      <c r="K7700">
        <v>55223523</v>
      </c>
      <c r="L7700">
        <v>55223639</v>
      </c>
      <c r="N7700">
        <v>8</v>
      </c>
      <c r="O7700">
        <v>1134</v>
      </c>
      <c r="P7700">
        <v>1250</v>
      </c>
      <c r="Q7700" t="s">
        <v>16746</v>
      </c>
      <c r="R7700">
        <v>890</v>
      </c>
      <c r="S7700">
        <v>1006</v>
      </c>
    </row>
    <row r="7701" spans="1:19" x14ac:dyDescent="0.25">
      <c r="A7701" t="s">
        <v>15</v>
      </c>
      <c r="B7701">
        <v>1</v>
      </c>
      <c r="C7701" t="s">
        <v>2536</v>
      </c>
      <c r="D7701" t="str">
        <f>INDEX(Transcripts[#Data], MATCH(Exons[[#This Row],[Transcript stable ID]], Transcripts[Transcript stable ID], 0), 4)</f>
        <v>NM_201283.1</v>
      </c>
      <c r="E7701" t="s">
        <v>27</v>
      </c>
      <c r="J7701">
        <v>55086727</v>
      </c>
      <c r="K7701">
        <v>55224226</v>
      </c>
      <c r="L7701">
        <v>55224352</v>
      </c>
      <c r="N7701">
        <v>9</v>
      </c>
      <c r="O7701">
        <v>1251</v>
      </c>
      <c r="P7701">
        <v>1377</v>
      </c>
      <c r="Q7701" t="s">
        <v>16747</v>
      </c>
      <c r="R7701">
        <v>1007</v>
      </c>
      <c r="S7701">
        <v>1133</v>
      </c>
    </row>
    <row r="7702" spans="1:19" x14ac:dyDescent="0.25">
      <c r="A7702" t="s">
        <v>15</v>
      </c>
      <c r="B7702">
        <v>1</v>
      </c>
      <c r="C7702" t="s">
        <v>2536</v>
      </c>
      <c r="D7702" t="str">
        <f>INDEX(Transcripts[#Data], MATCH(Exons[[#This Row],[Transcript stable ID]], Transcripts[Transcript stable ID], 0), 4)</f>
        <v>NM_201283.1</v>
      </c>
      <c r="E7702" t="s">
        <v>27</v>
      </c>
      <c r="J7702">
        <v>55086727</v>
      </c>
      <c r="K7702">
        <v>55214299</v>
      </c>
      <c r="L7702">
        <v>55214433</v>
      </c>
      <c r="N7702">
        <v>4</v>
      </c>
      <c r="O7702">
        <v>669</v>
      </c>
      <c r="P7702">
        <v>803</v>
      </c>
      <c r="Q7702" t="s">
        <v>16755</v>
      </c>
      <c r="R7702">
        <v>425</v>
      </c>
      <c r="S7702">
        <v>559</v>
      </c>
    </row>
    <row r="7703" spans="1:19" x14ac:dyDescent="0.25">
      <c r="A7703" t="s">
        <v>15</v>
      </c>
      <c r="B7703">
        <v>1</v>
      </c>
      <c r="C7703" t="s">
        <v>2536</v>
      </c>
      <c r="D7703" t="str">
        <f>INDEX(Transcripts[#Data], MATCH(Exons[[#This Row],[Transcript stable ID]], Transcripts[Transcript stable ID], 0), 4)</f>
        <v>NM_201283.1</v>
      </c>
      <c r="E7703" t="s">
        <v>27</v>
      </c>
      <c r="F7703">
        <v>55086727</v>
      </c>
      <c r="G7703">
        <v>55086970</v>
      </c>
      <c r="J7703">
        <v>55086727</v>
      </c>
      <c r="K7703">
        <v>55086727</v>
      </c>
      <c r="L7703">
        <v>55087058</v>
      </c>
      <c r="N7703">
        <v>1</v>
      </c>
      <c r="O7703">
        <v>245</v>
      </c>
      <c r="P7703">
        <v>332</v>
      </c>
      <c r="Q7703" t="s">
        <v>16759</v>
      </c>
      <c r="R7703">
        <v>1</v>
      </c>
      <c r="S7703">
        <v>88</v>
      </c>
    </row>
    <row r="7704" spans="1:19" x14ac:dyDescent="0.25">
      <c r="A7704" t="s">
        <v>15</v>
      </c>
      <c r="B7704">
        <v>1</v>
      </c>
      <c r="C7704" t="s">
        <v>2536</v>
      </c>
      <c r="D7704" t="str">
        <f>INDEX(Transcripts[#Data], MATCH(Exons[[#This Row],[Transcript stable ID]], Transcripts[Transcript stable ID], 0), 4)</f>
        <v>NM_201283.1</v>
      </c>
      <c r="E7704" t="s">
        <v>27</v>
      </c>
      <c r="H7704">
        <v>55224537</v>
      </c>
      <c r="I7704">
        <v>55224644</v>
      </c>
      <c r="J7704">
        <v>55086727</v>
      </c>
      <c r="K7704">
        <v>55224452</v>
      </c>
      <c r="L7704">
        <v>55224644</v>
      </c>
      <c r="N7704">
        <v>10</v>
      </c>
      <c r="O7704">
        <v>1378</v>
      </c>
      <c r="P7704">
        <v>1462</v>
      </c>
      <c r="Q7704" t="s">
        <v>16760</v>
      </c>
      <c r="R7704">
        <v>1134</v>
      </c>
      <c r="S7704">
        <v>1218</v>
      </c>
    </row>
    <row r="7705" spans="1:19" x14ac:dyDescent="0.25">
      <c r="A7705" t="s">
        <v>15</v>
      </c>
      <c r="B7705">
        <v>1</v>
      </c>
      <c r="C7705" t="s">
        <v>2515</v>
      </c>
      <c r="D7705" t="str">
        <f>INDEX(Transcripts[#Data], MATCH(Exons[[#This Row],[Transcript stable ID]], Transcripts[Transcript stable ID], 0), 4)</f>
        <v>NM_005228.4</v>
      </c>
      <c r="E7705" t="s">
        <v>27</v>
      </c>
      <c r="J7705">
        <v>55086794</v>
      </c>
      <c r="K7705">
        <v>55209979</v>
      </c>
      <c r="L7705">
        <v>55210130</v>
      </c>
      <c r="N7705">
        <v>2</v>
      </c>
      <c r="O7705">
        <v>266</v>
      </c>
      <c r="P7705">
        <v>417</v>
      </c>
      <c r="Q7705" t="s">
        <v>16741</v>
      </c>
      <c r="R7705">
        <v>89</v>
      </c>
      <c r="S7705">
        <v>240</v>
      </c>
    </row>
    <row r="7706" spans="1:19" x14ac:dyDescent="0.25">
      <c r="A7706" t="s">
        <v>15</v>
      </c>
      <c r="B7706">
        <v>1</v>
      </c>
      <c r="C7706" t="s">
        <v>2515</v>
      </c>
      <c r="D7706" t="str">
        <f>INDEX(Transcripts[#Data], MATCH(Exons[[#This Row],[Transcript stable ID]], Transcripts[Transcript stable ID], 0), 4)</f>
        <v>NM_005228.4</v>
      </c>
      <c r="E7706" t="s">
        <v>27</v>
      </c>
      <c r="J7706">
        <v>55086794</v>
      </c>
      <c r="K7706">
        <v>55210998</v>
      </c>
      <c r="L7706">
        <v>55211181</v>
      </c>
      <c r="N7706">
        <v>3</v>
      </c>
      <c r="O7706">
        <v>418</v>
      </c>
      <c r="P7706">
        <v>601</v>
      </c>
      <c r="Q7706" t="s">
        <v>16742</v>
      </c>
      <c r="R7706">
        <v>241</v>
      </c>
      <c r="S7706">
        <v>424</v>
      </c>
    </row>
    <row r="7707" spans="1:19" x14ac:dyDescent="0.25">
      <c r="A7707" t="s">
        <v>15</v>
      </c>
      <c r="B7707">
        <v>1</v>
      </c>
      <c r="C7707" t="s">
        <v>2515</v>
      </c>
      <c r="D7707" t="str">
        <f>INDEX(Transcripts[#Data], MATCH(Exons[[#This Row],[Transcript stable ID]], Transcripts[Transcript stable ID], 0), 4)</f>
        <v>NM_005228.4</v>
      </c>
      <c r="E7707" t="s">
        <v>27</v>
      </c>
      <c r="J7707">
        <v>55086794</v>
      </c>
      <c r="K7707">
        <v>55218987</v>
      </c>
      <c r="L7707">
        <v>55219055</v>
      </c>
      <c r="N7707">
        <v>5</v>
      </c>
      <c r="O7707">
        <v>737</v>
      </c>
      <c r="P7707">
        <v>805</v>
      </c>
      <c r="Q7707" t="s">
        <v>16743</v>
      </c>
      <c r="R7707">
        <v>560</v>
      </c>
      <c r="S7707">
        <v>628</v>
      </c>
    </row>
    <row r="7708" spans="1:19" x14ac:dyDescent="0.25">
      <c r="A7708" t="s">
        <v>15</v>
      </c>
      <c r="B7708">
        <v>1</v>
      </c>
      <c r="C7708" t="s">
        <v>2515</v>
      </c>
      <c r="D7708" t="str">
        <f>INDEX(Transcripts[#Data], MATCH(Exons[[#This Row],[Transcript stable ID]], Transcripts[Transcript stable ID], 0), 4)</f>
        <v>NM_005228.4</v>
      </c>
      <c r="E7708" t="s">
        <v>27</v>
      </c>
      <c r="J7708">
        <v>55086794</v>
      </c>
      <c r="K7708">
        <v>55220239</v>
      </c>
      <c r="L7708">
        <v>55220357</v>
      </c>
      <c r="N7708">
        <v>6</v>
      </c>
      <c r="O7708">
        <v>806</v>
      </c>
      <c r="P7708">
        <v>924</v>
      </c>
      <c r="Q7708" t="s">
        <v>16744</v>
      </c>
      <c r="R7708">
        <v>629</v>
      </c>
      <c r="S7708">
        <v>747</v>
      </c>
    </row>
    <row r="7709" spans="1:19" x14ac:dyDescent="0.25">
      <c r="A7709" t="s">
        <v>15</v>
      </c>
      <c r="B7709">
        <v>1</v>
      </c>
      <c r="C7709" t="s">
        <v>2515</v>
      </c>
      <c r="D7709" t="str">
        <f>INDEX(Transcripts[#Data], MATCH(Exons[[#This Row],[Transcript stable ID]], Transcripts[Transcript stable ID], 0), 4)</f>
        <v>NM_005228.4</v>
      </c>
      <c r="E7709" t="s">
        <v>27</v>
      </c>
      <c r="J7709">
        <v>55086794</v>
      </c>
      <c r="K7709">
        <v>55221704</v>
      </c>
      <c r="L7709">
        <v>55221845</v>
      </c>
      <c r="N7709">
        <v>7</v>
      </c>
      <c r="O7709">
        <v>925</v>
      </c>
      <c r="P7709">
        <v>1066</v>
      </c>
      <c r="Q7709" t="s">
        <v>16745</v>
      </c>
      <c r="R7709">
        <v>748</v>
      </c>
      <c r="S7709">
        <v>889</v>
      </c>
    </row>
    <row r="7710" spans="1:19" x14ac:dyDescent="0.25">
      <c r="A7710" t="s">
        <v>15</v>
      </c>
      <c r="B7710">
        <v>1</v>
      </c>
      <c r="C7710" t="s">
        <v>2515</v>
      </c>
      <c r="D7710" t="str">
        <f>INDEX(Transcripts[#Data], MATCH(Exons[[#This Row],[Transcript stable ID]], Transcripts[Transcript stable ID], 0), 4)</f>
        <v>NM_005228.4</v>
      </c>
      <c r="E7710" t="s">
        <v>27</v>
      </c>
      <c r="J7710">
        <v>55086794</v>
      </c>
      <c r="K7710">
        <v>55223523</v>
      </c>
      <c r="L7710">
        <v>55223639</v>
      </c>
      <c r="N7710">
        <v>8</v>
      </c>
      <c r="O7710">
        <v>1067</v>
      </c>
      <c r="P7710">
        <v>1183</v>
      </c>
      <c r="Q7710" t="s">
        <v>16746</v>
      </c>
      <c r="R7710">
        <v>890</v>
      </c>
      <c r="S7710">
        <v>1006</v>
      </c>
    </row>
    <row r="7711" spans="1:19" x14ac:dyDescent="0.25">
      <c r="A7711" t="s">
        <v>15</v>
      </c>
      <c r="B7711">
        <v>1</v>
      </c>
      <c r="C7711" t="s">
        <v>2515</v>
      </c>
      <c r="D7711" t="str">
        <f>INDEX(Transcripts[#Data], MATCH(Exons[[#This Row],[Transcript stable ID]], Transcripts[Transcript stable ID], 0), 4)</f>
        <v>NM_005228.4</v>
      </c>
      <c r="E7711" t="s">
        <v>27</v>
      </c>
      <c r="J7711">
        <v>55086794</v>
      </c>
      <c r="K7711">
        <v>55224226</v>
      </c>
      <c r="L7711">
        <v>55224352</v>
      </c>
      <c r="N7711">
        <v>9</v>
      </c>
      <c r="O7711">
        <v>1184</v>
      </c>
      <c r="P7711">
        <v>1310</v>
      </c>
      <c r="Q7711" t="s">
        <v>16747</v>
      </c>
      <c r="R7711">
        <v>1007</v>
      </c>
      <c r="S7711">
        <v>1133</v>
      </c>
    </row>
    <row r="7712" spans="1:19" x14ac:dyDescent="0.25">
      <c r="A7712" t="s">
        <v>15</v>
      </c>
      <c r="B7712">
        <v>1</v>
      </c>
      <c r="C7712" t="s">
        <v>2515</v>
      </c>
      <c r="D7712" t="str">
        <f>INDEX(Transcripts[#Data], MATCH(Exons[[#This Row],[Transcript stable ID]], Transcripts[Transcript stable ID], 0), 4)</f>
        <v>NM_005228.4</v>
      </c>
      <c r="E7712" t="s">
        <v>27</v>
      </c>
      <c r="J7712">
        <v>55086794</v>
      </c>
      <c r="K7712">
        <v>55224452</v>
      </c>
      <c r="L7712">
        <v>55224525</v>
      </c>
      <c r="N7712">
        <v>10</v>
      </c>
      <c r="O7712">
        <v>1311</v>
      </c>
      <c r="P7712">
        <v>1384</v>
      </c>
      <c r="Q7712" t="s">
        <v>16748</v>
      </c>
      <c r="R7712">
        <v>1134</v>
      </c>
      <c r="S7712">
        <v>1207</v>
      </c>
    </row>
    <row r="7713" spans="1:19" x14ac:dyDescent="0.25">
      <c r="A7713" t="s">
        <v>15</v>
      </c>
      <c r="B7713">
        <v>1</v>
      </c>
      <c r="C7713" t="s">
        <v>2515</v>
      </c>
      <c r="D7713" t="str">
        <f>INDEX(Transcripts[#Data], MATCH(Exons[[#This Row],[Transcript stable ID]], Transcripts[Transcript stable ID], 0), 4)</f>
        <v>NM_005228.4</v>
      </c>
      <c r="E7713" t="s">
        <v>27</v>
      </c>
      <c r="J7713">
        <v>55086794</v>
      </c>
      <c r="K7713">
        <v>55225356</v>
      </c>
      <c r="L7713">
        <v>55225446</v>
      </c>
      <c r="N7713">
        <v>11</v>
      </c>
      <c r="O7713">
        <v>1385</v>
      </c>
      <c r="P7713">
        <v>1475</v>
      </c>
      <c r="Q7713" t="s">
        <v>16749</v>
      </c>
      <c r="R7713">
        <v>1208</v>
      </c>
      <c r="S7713">
        <v>1298</v>
      </c>
    </row>
    <row r="7714" spans="1:19" x14ac:dyDescent="0.25">
      <c r="A7714" t="s">
        <v>15</v>
      </c>
      <c r="B7714">
        <v>1</v>
      </c>
      <c r="C7714" t="s">
        <v>2515</v>
      </c>
      <c r="D7714" t="str">
        <f>INDEX(Transcripts[#Data], MATCH(Exons[[#This Row],[Transcript stable ID]], Transcripts[Transcript stable ID], 0), 4)</f>
        <v>NM_005228.4</v>
      </c>
      <c r="E7714" t="s">
        <v>27</v>
      </c>
      <c r="J7714">
        <v>55086794</v>
      </c>
      <c r="K7714">
        <v>55227832</v>
      </c>
      <c r="L7714">
        <v>55228031</v>
      </c>
      <c r="N7714">
        <v>12</v>
      </c>
      <c r="O7714">
        <v>1476</v>
      </c>
      <c r="P7714">
        <v>1675</v>
      </c>
      <c r="Q7714" t="s">
        <v>16750</v>
      </c>
      <c r="R7714">
        <v>1299</v>
      </c>
      <c r="S7714">
        <v>1498</v>
      </c>
    </row>
    <row r="7715" spans="1:19" x14ac:dyDescent="0.25">
      <c r="A7715" t="s">
        <v>15</v>
      </c>
      <c r="B7715">
        <v>1</v>
      </c>
      <c r="C7715" t="s">
        <v>2515</v>
      </c>
      <c r="D7715" t="str">
        <f>INDEX(Transcripts[#Data], MATCH(Exons[[#This Row],[Transcript stable ID]], Transcripts[Transcript stable ID], 0), 4)</f>
        <v>NM_005228.4</v>
      </c>
      <c r="E7715" t="s">
        <v>27</v>
      </c>
      <c r="J7715">
        <v>55086794</v>
      </c>
      <c r="K7715">
        <v>55229192</v>
      </c>
      <c r="L7715">
        <v>55229324</v>
      </c>
      <c r="N7715">
        <v>13</v>
      </c>
      <c r="O7715">
        <v>1676</v>
      </c>
      <c r="P7715">
        <v>1808</v>
      </c>
      <c r="Q7715" t="s">
        <v>16751</v>
      </c>
      <c r="R7715">
        <v>1499</v>
      </c>
      <c r="S7715">
        <v>1631</v>
      </c>
    </row>
    <row r="7716" spans="1:19" x14ac:dyDescent="0.25">
      <c r="A7716" t="s">
        <v>15</v>
      </c>
      <c r="B7716">
        <v>1</v>
      </c>
      <c r="C7716" t="s">
        <v>2515</v>
      </c>
      <c r="D7716" t="str">
        <f>INDEX(Transcripts[#Data], MATCH(Exons[[#This Row],[Transcript stable ID]], Transcripts[Transcript stable ID], 0), 4)</f>
        <v>NM_005228.4</v>
      </c>
      <c r="E7716" t="s">
        <v>27</v>
      </c>
      <c r="J7716">
        <v>55086794</v>
      </c>
      <c r="K7716">
        <v>55231426</v>
      </c>
      <c r="L7716">
        <v>55231516</v>
      </c>
      <c r="N7716">
        <v>14</v>
      </c>
      <c r="O7716">
        <v>1809</v>
      </c>
      <c r="P7716">
        <v>1899</v>
      </c>
      <c r="Q7716" t="s">
        <v>16752</v>
      </c>
      <c r="R7716">
        <v>1632</v>
      </c>
      <c r="S7716">
        <v>1722</v>
      </c>
    </row>
    <row r="7717" spans="1:19" x14ac:dyDescent="0.25">
      <c r="A7717" t="s">
        <v>15</v>
      </c>
      <c r="B7717">
        <v>1</v>
      </c>
      <c r="C7717" t="s">
        <v>2515</v>
      </c>
      <c r="D7717" t="str">
        <f>INDEX(Transcripts[#Data], MATCH(Exons[[#This Row],[Transcript stable ID]], Transcripts[Transcript stable ID], 0), 4)</f>
        <v>NM_005228.4</v>
      </c>
      <c r="E7717" t="s">
        <v>27</v>
      </c>
      <c r="J7717">
        <v>55086794</v>
      </c>
      <c r="K7717">
        <v>55232973</v>
      </c>
      <c r="L7717">
        <v>55233130</v>
      </c>
      <c r="N7717">
        <v>15</v>
      </c>
      <c r="O7717">
        <v>1900</v>
      </c>
      <c r="P7717">
        <v>2057</v>
      </c>
      <c r="Q7717" t="s">
        <v>16753</v>
      </c>
      <c r="R7717">
        <v>1723</v>
      </c>
      <c r="S7717">
        <v>1880</v>
      </c>
    </row>
    <row r="7718" spans="1:19" x14ac:dyDescent="0.25">
      <c r="A7718" t="s">
        <v>15</v>
      </c>
      <c r="B7718">
        <v>1</v>
      </c>
      <c r="C7718" t="s">
        <v>2515</v>
      </c>
      <c r="D7718" t="str">
        <f>INDEX(Transcripts[#Data], MATCH(Exons[[#This Row],[Transcript stable ID]], Transcripts[Transcript stable ID], 0), 4)</f>
        <v>NM_005228.4</v>
      </c>
      <c r="E7718" t="s">
        <v>27</v>
      </c>
      <c r="J7718">
        <v>55086794</v>
      </c>
      <c r="K7718">
        <v>55238868</v>
      </c>
      <c r="L7718">
        <v>55238906</v>
      </c>
      <c r="N7718">
        <v>16</v>
      </c>
      <c r="O7718">
        <v>2058</v>
      </c>
      <c r="P7718">
        <v>2096</v>
      </c>
      <c r="Q7718" t="s">
        <v>16761</v>
      </c>
      <c r="R7718">
        <v>1881</v>
      </c>
      <c r="S7718">
        <v>1919</v>
      </c>
    </row>
    <row r="7719" spans="1:19" x14ac:dyDescent="0.25">
      <c r="A7719" t="s">
        <v>15</v>
      </c>
      <c r="B7719">
        <v>1</v>
      </c>
      <c r="C7719" t="s">
        <v>2515</v>
      </c>
      <c r="D7719" t="str">
        <f>INDEX(Transcripts[#Data], MATCH(Exons[[#This Row],[Transcript stable ID]], Transcripts[Transcript stable ID], 0), 4)</f>
        <v>NM_005228.4</v>
      </c>
      <c r="E7719" t="s">
        <v>27</v>
      </c>
      <c r="J7719">
        <v>55086794</v>
      </c>
      <c r="K7719">
        <v>55240676</v>
      </c>
      <c r="L7719">
        <v>55240817</v>
      </c>
      <c r="N7719">
        <v>17</v>
      </c>
      <c r="O7719">
        <v>2097</v>
      </c>
      <c r="P7719">
        <v>2238</v>
      </c>
      <c r="Q7719" t="s">
        <v>16762</v>
      </c>
      <c r="R7719">
        <v>1920</v>
      </c>
      <c r="S7719">
        <v>2061</v>
      </c>
    </row>
    <row r="7720" spans="1:19" x14ac:dyDescent="0.25">
      <c r="A7720" t="s">
        <v>15</v>
      </c>
      <c r="B7720">
        <v>1</v>
      </c>
      <c r="C7720" t="s">
        <v>2515</v>
      </c>
      <c r="D7720" t="str">
        <f>INDEX(Transcripts[#Data], MATCH(Exons[[#This Row],[Transcript stable ID]], Transcripts[Transcript stable ID], 0), 4)</f>
        <v>NM_005228.4</v>
      </c>
      <c r="E7720" t="s">
        <v>27</v>
      </c>
      <c r="J7720">
        <v>55086794</v>
      </c>
      <c r="K7720">
        <v>55241614</v>
      </c>
      <c r="L7720">
        <v>55241736</v>
      </c>
      <c r="N7720">
        <v>18</v>
      </c>
      <c r="O7720">
        <v>2239</v>
      </c>
      <c r="P7720">
        <v>2361</v>
      </c>
      <c r="Q7720" t="s">
        <v>16763</v>
      </c>
      <c r="R7720">
        <v>2062</v>
      </c>
      <c r="S7720">
        <v>2184</v>
      </c>
    </row>
    <row r="7721" spans="1:19" x14ac:dyDescent="0.25">
      <c r="A7721" t="s">
        <v>15</v>
      </c>
      <c r="B7721">
        <v>1</v>
      </c>
      <c r="C7721" t="s">
        <v>2515</v>
      </c>
      <c r="D7721" t="str">
        <f>INDEX(Transcripts[#Data], MATCH(Exons[[#This Row],[Transcript stable ID]], Transcripts[Transcript stable ID], 0), 4)</f>
        <v>NM_005228.4</v>
      </c>
      <c r="E7721" t="s">
        <v>27</v>
      </c>
      <c r="J7721">
        <v>55086794</v>
      </c>
      <c r="K7721">
        <v>55242415</v>
      </c>
      <c r="L7721">
        <v>55242513</v>
      </c>
      <c r="N7721">
        <v>19</v>
      </c>
      <c r="O7721">
        <v>2362</v>
      </c>
      <c r="P7721">
        <v>2460</v>
      </c>
      <c r="Q7721" t="s">
        <v>16764</v>
      </c>
      <c r="R7721">
        <v>2185</v>
      </c>
      <c r="S7721">
        <v>2283</v>
      </c>
    </row>
    <row r="7722" spans="1:19" x14ac:dyDescent="0.25">
      <c r="A7722" t="s">
        <v>15</v>
      </c>
      <c r="B7722">
        <v>1</v>
      </c>
      <c r="C7722" t="s">
        <v>2515</v>
      </c>
      <c r="D7722" t="str">
        <f>INDEX(Transcripts[#Data], MATCH(Exons[[#This Row],[Transcript stable ID]], Transcripts[Transcript stable ID], 0), 4)</f>
        <v>NM_005228.4</v>
      </c>
      <c r="E7722" t="s">
        <v>27</v>
      </c>
      <c r="J7722">
        <v>55086794</v>
      </c>
      <c r="K7722">
        <v>55248986</v>
      </c>
      <c r="L7722">
        <v>55249171</v>
      </c>
      <c r="N7722">
        <v>20</v>
      </c>
      <c r="O7722">
        <v>2461</v>
      </c>
      <c r="P7722">
        <v>2646</v>
      </c>
      <c r="Q7722" t="s">
        <v>16765</v>
      </c>
      <c r="R7722">
        <v>2284</v>
      </c>
      <c r="S7722">
        <v>2469</v>
      </c>
    </row>
    <row r="7723" spans="1:19" x14ac:dyDescent="0.25">
      <c r="A7723" t="s">
        <v>15</v>
      </c>
      <c r="B7723">
        <v>1</v>
      </c>
      <c r="C7723" t="s">
        <v>2515</v>
      </c>
      <c r="D7723" t="str">
        <f>INDEX(Transcripts[#Data], MATCH(Exons[[#This Row],[Transcript stable ID]], Transcripts[Transcript stable ID], 0), 4)</f>
        <v>NM_005228.4</v>
      </c>
      <c r="E7723" t="s">
        <v>27</v>
      </c>
      <c r="J7723">
        <v>55086794</v>
      </c>
      <c r="K7723">
        <v>55259412</v>
      </c>
      <c r="L7723">
        <v>55259567</v>
      </c>
      <c r="N7723">
        <v>21</v>
      </c>
      <c r="O7723">
        <v>2647</v>
      </c>
      <c r="P7723">
        <v>2802</v>
      </c>
      <c r="Q7723" t="s">
        <v>16766</v>
      </c>
      <c r="R7723">
        <v>2470</v>
      </c>
      <c r="S7723">
        <v>2625</v>
      </c>
    </row>
    <row r="7724" spans="1:19" x14ac:dyDescent="0.25">
      <c r="A7724" t="s">
        <v>15</v>
      </c>
      <c r="B7724">
        <v>1</v>
      </c>
      <c r="C7724" t="s">
        <v>2515</v>
      </c>
      <c r="D7724" t="str">
        <f>INDEX(Transcripts[#Data], MATCH(Exons[[#This Row],[Transcript stable ID]], Transcripts[Transcript stable ID], 0), 4)</f>
        <v>NM_005228.4</v>
      </c>
      <c r="E7724" t="s">
        <v>27</v>
      </c>
      <c r="J7724">
        <v>55086794</v>
      </c>
      <c r="K7724">
        <v>55260459</v>
      </c>
      <c r="L7724">
        <v>55260534</v>
      </c>
      <c r="N7724">
        <v>22</v>
      </c>
      <c r="O7724">
        <v>2803</v>
      </c>
      <c r="P7724">
        <v>2878</v>
      </c>
      <c r="Q7724" t="s">
        <v>16767</v>
      </c>
      <c r="R7724">
        <v>2626</v>
      </c>
      <c r="S7724">
        <v>2701</v>
      </c>
    </row>
    <row r="7725" spans="1:19" x14ac:dyDescent="0.25">
      <c r="A7725" t="s">
        <v>15</v>
      </c>
      <c r="B7725">
        <v>1</v>
      </c>
      <c r="C7725" t="s">
        <v>2515</v>
      </c>
      <c r="D7725" t="str">
        <f>INDEX(Transcripts[#Data], MATCH(Exons[[#This Row],[Transcript stable ID]], Transcripts[Transcript stable ID], 0), 4)</f>
        <v>NM_005228.4</v>
      </c>
      <c r="E7725" t="s">
        <v>27</v>
      </c>
      <c r="J7725">
        <v>55086794</v>
      </c>
      <c r="K7725">
        <v>55266410</v>
      </c>
      <c r="L7725">
        <v>55266556</v>
      </c>
      <c r="N7725">
        <v>23</v>
      </c>
      <c r="O7725">
        <v>2879</v>
      </c>
      <c r="P7725">
        <v>3025</v>
      </c>
      <c r="Q7725" t="s">
        <v>16768</v>
      </c>
      <c r="R7725">
        <v>2702</v>
      </c>
      <c r="S7725">
        <v>2848</v>
      </c>
    </row>
    <row r="7726" spans="1:19" x14ac:dyDescent="0.25">
      <c r="A7726" t="s">
        <v>15</v>
      </c>
      <c r="B7726">
        <v>1</v>
      </c>
      <c r="C7726" t="s">
        <v>2515</v>
      </c>
      <c r="D7726" t="str">
        <f>INDEX(Transcripts[#Data], MATCH(Exons[[#This Row],[Transcript stable ID]], Transcripts[Transcript stable ID], 0), 4)</f>
        <v>NM_005228.4</v>
      </c>
      <c r="E7726" t="s">
        <v>27</v>
      </c>
      <c r="J7726">
        <v>55086794</v>
      </c>
      <c r="K7726">
        <v>55268009</v>
      </c>
      <c r="L7726">
        <v>55268106</v>
      </c>
      <c r="N7726">
        <v>24</v>
      </c>
      <c r="O7726">
        <v>3026</v>
      </c>
      <c r="P7726">
        <v>3123</v>
      </c>
      <c r="Q7726" t="s">
        <v>16769</v>
      </c>
      <c r="R7726">
        <v>2849</v>
      </c>
      <c r="S7726">
        <v>2946</v>
      </c>
    </row>
    <row r="7727" spans="1:19" x14ac:dyDescent="0.25">
      <c r="A7727" t="s">
        <v>15</v>
      </c>
      <c r="B7727">
        <v>1</v>
      </c>
      <c r="C7727" t="s">
        <v>2515</v>
      </c>
      <c r="D7727" t="str">
        <f>INDEX(Transcripts[#Data], MATCH(Exons[[#This Row],[Transcript stable ID]], Transcripts[Transcript stable ID], 0), 4)</f>
        <v>NM_005228.4</v>
      </c>
      <c r="E7727" t="s">
        <v>27</v>
      </c>
      <c r="J7727">
        <v>55086794</v>
      </c>
      <c r="K7727">
        <v>55268881</v>
      </c>
      <c r="L7727">
        <v>55269048</v>
      </c>
      <c r="N7727">
        <v>25</v>
      </c>
      <c r="O7727">
        <v>3124</v>
      </c>
      <c r="P7727">
        <v>3291</v>
      </c>
      <c r="Q7727" t="s">
        <v>16770</v>
      </c>
      <c r="R7727">
        <v>2947</v>
      </c>
      <c r="S7727">
        <v>3114</v>
      </c>
    </row>
    <row r="7728" spans="1:19" x14ac:dyDescent="0.25">
      <c r="A7728" t="s">
        <v>15</v>
      </c>
      <c r="B7728">
        <v>1</v>
      </c>
      <c r="C7728" t="s">
        <v>2515</v>
      </c>
      <c r="D7728" t="str">
        <f>INDEX(Transcripts[#Data], MATCH(Exons[[#This Row],[Transcript stable ID]], Transcripts[Transcript stable ID], 0), 4)</f>
        <v>NM_005228.4</v>
      </c>
      <c r="E7728" t="s">
        <v>27</v>
      </c>
      <c r="J7728">
        <v>55086794</v>
      </c>
      <c r="K7728">
        <v>55269428</v>
      </c>
      <c r="L7728">
        <v>55269475</v>
      </c>
      <c r="N7728">
        <v>26</v>
      </c>
      <c r="O7728">
        <v>3292</v>
      </c>
      <c r="P7728">
        <v>3339</v>
      </c>
      <c r="Q7728" t="s">
        <v>16771</v>
      </c>
      <c r="R7728">
        <v>3115</v>
      </c>
      <c r="S7728">
        <v>3162</v>
      </c>
    </row>
    <row r="7729" spans="1:19" x14ac:dyDescent="0.25">
      <c r="A7729" t="s">
        <v>15</v>
      </c>
      <c r="B7729">
        <v>1</v>
      </c>
      <c r="C7729" t="s">
        <v>2515</v>
      </c>
      <c r="D7729" t="str">
        <f>INDEX(Transcripts[#Data], MATCH(Exons[[#This Row],[Transcript stable ID]], Transcripts[Transcript stable ID], 0), 4)</f>
        <v>NM_005228.4</v>
      </c>
      <c r="E7729" t="s">
        <v>27</v>
      </c>
      <c r="J7729">
        <v>55086794</v>
      </c>
      <c r="K7729">
        <v>55214299</v>
      </c>
      <c r="L7729">
        <v>55214433</v>
      </c>
      <c r="N7729">
        <v>4</v>
      </c>
      <c r="O7729">
        <v>602</v>
      </c>
      <c r="P7729">
        <v>736</v>
      </c>
      <c r="Q7729" t="s">
        <v>16755</v>
      </c>
      <c r="R7729">
        <v>425</v>
      </c>
      <c r="S7729">
        <v>559</v>
      </c>
    </row>
    <row r="7730" spans="1:19" x14ac:dyDescent="0.25">
      <c r="A7730" t="s">
        <v>15</v>
      </c>
      <c r="B7730">
        <v>1</v>
      </c>
      <c r="C7730" t="s">
        <v>2515</v>
      </c>
      <c r="D7730" t="str">
        <f>INDEX(Transcripts[#Data], MATCH(Exons[[#This Row],[Transcript stable ID]], Transcripts[Transcript stable ID], 0), 4)</f>
        <v>NM_005228.4</v>
      </c>
      <c r="E7730" t="s">
        <v>27</v>
      </c>
      <c r="F7730">
        <v>55086794</v>
      </c>
      <c r="G7730">
        <v>55086970</v>
      </c>
      <c r="J7730">
        <v>55086794</v>
      </c>
      <c r="K7730">
        <v>55086794</v>
      </c>
      <c r="L7730">
        <v>55087058</v>
      </c>
      <c r="N7730">
        <v>1</v>
      </c>
      <c r="O7730">
        <v>178</v>
      </c>
      <c r="P7730">
        <v>265</v>
      </c>
      <c r="Q7730" t="s">
        <v>16772</v>
      </c>
      <c r="R7730">
        <v>1</v>
      </c>
      <c r="S7730">
        <v>88</v>
      </c>
    </row>
    <row r="7731" spans="1:19" x14ac:dyDescent="0.25">
      <c r="A7731" t="s">
        <v>15</v>
      </c>
      <c r="B7731">
        <v>1</v>
      </c>
      <c r="C7731" t="s">
        <v>2515</v>
      </c>
      <c r="D7731" t="str">
        <f>INDEX(Transcripts[#Data], MATCH(Exons[[#This Row],[Transcript stable ID]], Transcripts[Transcript stable ID], 0), 4)</f>
        <v>NM_005228.4</v>
      </c>
      <c r="E7731" t="s">
        <v>27</v>
      </c>
      <c r="J7731">
        <v>55086794</v>
      </c>
      <c r="K7731">
        <v>55270210</v>
      </c>
      <c r="L7731">
        <v>55270318</v>
      </c>
      <c r="N7731">
        <v>27</v>
      </c>
      <c r="O7731">
        <v>3340</v>
      </c>
      <c r="P7731">
        <v>3448</v>
      </c>
      <c r="Q7731" t="s">
        <v>16773</v>
      </c>
      <c r="R7731">
        <v>3163</v>
      </c>
      <c r="S7731">
        <v>3271</v>
      </c>
    </row>
    <row r="7732" spans="1:19" x14ac:dyDescent="0.25">
      <c r="A7732" t="s">
        <v>15</v>
      </c>
      <c r="B7732">
        <v>1</v>
      </c>
      <c r="C7732" t="s">
        <v>2515</v>
      </c>
      <c r="D7732" t="str">
        <f>INDEX(Transcripts[#Data], MATCH(Exons[[#This Row],[Transcript stable ID]], Transcripts[Transcript stable ID], 0), 4)</f>
        <v>NM_005228.4</v>
      </c>
      <c r="E7732" t="s">
        <v>27</v>
      </c>
      <c r="H7732">
        <v>55273311</v>
      </c>
      <c r="I7732">
        <v>55279321</v>
      </c>
      <c r="J7732">
        <v>55086794</v>
      </c>
      <c r="K7732">
        <v>55272949</v>
      </c>
      <c r="L7732">
        <v>55279321</v>
      </c>
      <c r="N7732">
        <v>28</v>
      </c>
      <c r="O7732">
        <v>3449</v>
      </c>
      <c r="P7732">
        <v>3810</v>
      </c>
      <c r="Q7732" t="s">
        <v>16774</v>
      </c>
      <c r="R7732">
        <v>3272</v>
      </c>
      <c r="S7732">
        <v>3633</v>
      </c>
    </row>
    <row r="7733" spans="1:19" x14ac:dyDescent="0.25">
      <c r="A7733" t="s">
        <v>8478</v>
      </c>
      <c r="B7733">
        <v>1</v>
      </c>
      <c r="C7733" t="s">
        <v>8479</v>
      </c>
      <c r="D7733" t="str">
        <f>INDEX(Transcripts[#Data], MATCH(Exons[[#This Row],[Transcript stable ID]], Transcripts[Transcript stable ID], 0), 4)</f>
        <v>NM_006947.4</v>
      </c>
      <c r="E7733" t="s">
        <v>27</v>
      </c>
      <c r="F7733">
        <v>57333081</v>
      </c>
      <c r="G7733">
        <v>57333801</v>
      </c>
      <c r="J7733">
        <v>57333081</v>
      </c>
      <c r="K7733">
        <v>57333081</v>
      </c>
      <c r="L7733">
        <v>57333910</v>
      </c>
      <c r="N7733">
        <v>1</v>
      </c>
      <c r="O7733">
        <v>722</v>
      </c>
      <c r="P7733">
        <v>830</v>
      </c>
      <c r="Q7733" t="s">
        <v>16775</v>
      </c>
      <c r="R7733">
        <v>1</v>
      </c>
      <c r="S7733">
        <v>109</v>
      </c>
    </row>
    <row r="7734" spans="1:19" x14ac:dyDescent="0.25">
      <c r="A7734" t="s">
        <v>8478</v>
      </c>
      <c r="B7734">
        <v>1</v>
      </c>
      <c r="C7734" t="s">
        <v>8479</v>
      </c>
      <c r="D7734" t="str">
        <f>INDEX(Transcripts[#Data], MATCH(Exons[[#This Row],[Transcript stable ID]], Transcripts[Transcript stable ID], 0), 4)</f>
        <v>NM_006947.4</v>
      </c>
      <c r="E7734" t="s">
        <v>27</v>
      </c>
      <c r="J7734">
        <v>57333081</v>
      </c>
      <c r="K7734">
        <v>57335819</v>
      </c>
      <c r="L7734">
        <v>57335939</v>
      </c>
      <c r="N7734">
        <v>2</v>
      </c>
      <c r="O7734">
        <v>831</v>
      </c>
      <c r="P7734">
        <v>951</v>
      </c>
      <c r="Q7734" t="s">
        <v>16776</v>
      </c>
      <c r="R7734">
        <v>110</v>
      </c>
      <c r="S7734">
        <v>230</v>
      </c>
    </row>
    <row r="7735" spans="1:19" x14ac:dyDescent="0.25">
      <c r="A7735" t="s">
        <v>8478</v>
      </c>
      <c r="B7735">
        <v>1</v>
      </c>
      <c r="C7735" t="s">
        <v>8479</v>
      </c>
      <c r="D7735" t="str">
        <f>INDEX(Transcripts[#Data], MATCH(Exons[[#This Row],[Transcript stable ID]], Transcripts[Transcript stable ID], 0), 4)</f>
        <v>NM_006947.4</v>
      </c>
      <c r="E7735" t="s">
        <v>27</v>
      </c>
      <c r="J7735">
        <v>57333081</v>
      </c>
      <c r="K7735">
        <v>57337886</v>
      </c>
      <c r="L7735">
        <v>57338009</v>
      </c>
      <c r="N7735">
        <v>3</v>
      </c>
      <c r="O7735">
        <v>952</v>
      </c>
      <c r="P7735">
        <v>1075</v>
      </c>
      <c r="Q7735" t="s">
        <v>16777</v>
      </c>
      <c r="R7735">
        <v>231</v>
      </c>
      <c r="S7735">
        <v>354</v>
      </c>
    </row>
    <row r="7736" spans="1:19" x14ac:dyDescent="0.25">
      <c r="A7736" t="s">
        <v>8478</v>
      </c>
      <c r="B7736">
        <v>1</v>
      </c>
      <c r="C7736" t="s">
        <v>8479</v>
      </c>
      <c r="D7736" t="str">
        <f>INDEX(Transcripts[#Data], MATCH(Exons[[#This Row],[Transcript stable ID]], Transcripts[Transcript stable ID], 0), 4)</f>
        <v>NM_006947.4</v>
      </c>
      <c r="E7736" t="s">
        <v>27</v>
      </c>
      <c r="J7736">
        <v>57333081</v>
      </c>
      <c r="K7736">
        <v>57340220</v>
      </c>
      <c r="L7736">
        <v>57340363</v>
      </c>
      <c r="N7736">
        <v>4</v>
      </c>
      <c r="O7736">
        <v>1076</v>
      </c>
      <c r="P7736">
        <v>1219</v>
      </c>
      <c r="Q7736" t="s">
        <v>16778</v>
      </c>
      <c r="R7736">
        <v>355</v>
      </c>
      <c r="S7736">
        <v>498</v>
      </c>
    </row>
    <row r="7737" spans="1:19" x14ac:dyDescent="0.25">
      <c r="A7737" t="s">
        <v>8478</v>
      </c>
      <c r="B7737">
        <v>1</v>
      </c>
      <c r="C7737" t="s">
        <v>8479</v>
      </c>
      <c r="D7737" t="str">
        <f>INDEX(Transcripts[#Data], MATCH(Exons[[#This Row],[Transcript stable ID]], Transcripts[Transcript stable ID], 0), 4)</f>
        <v>NM_006947.4</v>
      </c>
      <c r="E7737" t="s">
        <v>27</v>
      </c>
      <c r="J7737">
        <v>57333081</v>
      </c>
      <c r="K7737">
        <v>57340446</v>
      </c>
      <c r="L7737">
        <v>57340557</v>
      </c>
      <c r="N7737">
        <v>5</v>
      </c>
      <c r="O7737">
        <v>1220</v>
      </c>
      <c r="P7737">
        <v>1331</v>
      </c>
      <c r="Q7737" t="s">
        <v>16779</v>
      </c>
      <c r="R7737">
        <v>499</v>
      </c>
      <c r="S7737">
        <v>610</v>
      </c>
    </row>
    <row r="7738" spans="1:19" x14ac:dyDescent="0.25">
      <c r="A7738" t="s">
        <v>8478</v>
      </c>
      <c r="B7738">
        <v>1</v>
      </c>
      <c r="C7738" t="s">
        <v>8479</v>
      </c>
      <c r="D7738" t="str">
        <f>INDEX(Transcripts[#Data], MATCH(Exons[[#This Row],[Transcript stable ID]], Transcripts[Transcript stable ID], 0), 4)</f>
        <v>NM_006947.4</v>
      </c>
      <c r="E7738" t="s">
        <v>27</v>
      </c>
      <c r="J7738">
        <v>57333081</v>
      </c>
      <c r="K7738">
        <v>57342837</v>
      </c>
      <c r="L7738">
        <v>57342868</v>
      </c>
      <c r="N7738">
        <v>6</v>
      </c>
      <c r="O7738">
        <v>1332</v>
      </c>
      <c r="P7738">
        <v>1363</v>
      </c>
      <c r="Q7738" t="s">
        <v>16780</v>
      </c>
      <c r="R7738">
        <v>611</v>
      </c>
      <c r="S7738">
        <v>642</v>
      </c>
    </row>
    <row r="7739" spans="1:19" x14ac:dyDescent="0.25">
      <c r="A7739" t="s">
        <v>8478</v>
      </c>
      <c r="B7739">
        <v>1</v>
      </c>
      <c r="C7739" t="s">
        <v>8479</v>
      </c>
      <c r="D7739" t="str">
        <f>INDEX(Transcripts[#Data], MATCH(Exons[[#This Row],[Transcript stable ID]], Transcripts[Transcript stable ID], 0), 4)</f>
        <v>NM_006947.4</v>
      </c>
      <c r="E7739" t="s">
        <v>27</v>
      </c>
      <c r="J7739">
        <v>57333081</v>
      </c>
      <c r="K7739">
        <v>57344545</v>
      </c>
      <c r="L7739">
        <v>57344669</v>
      </c>
      <c r="N7739">
        <v>7</v>
      </c>
      <c r="O7739">
        <v>1364</v>
      </c>
      <c r="P7739">
        <v>1488</v>
      </c>
      <c r="Q7739" t="s">
        <v>16781</v>
      </c>
      <c r="R7739">
        <v>643</v>
      </c>
      <c r="S7739">
        <v>767</v>
      </c>
    </row>
    <row r="7740" spans="1:19" x14ac:dyDescent="0.25">
      <c r="A7740" t="s">
        <v>8478</v>
      </c>
      <c r="B7740">
        <v>1</v>
      </c>
      <c r="C7740" t="s">
        <v>8479</v>
      </c>
      <c r="D7740" t="str">
        <f>INDEX(Transcripts[#Data], MATCH(Exons[[#This Row],[Transcript stable ID]], Transcripts[Transcript stable ID], 0), 4)</f>
        <v>NM_006947.4</v>
      </c>
      <c r="E7740" t="s">
        <v>27</v>
      </c>
      <c r="J7740">
        <v>57333081</v>
      </c>
      <c r="K7740">
        <v>57344758</v>
      </c>
      <c r="L7740">
        <v>57344815</v>
      </c>
      <c r="N7740">
        <v>8</v>
      </c>
      <c r="O7740">
        <v>1489</v>
      </c>
      <c r="P7740">
        <v>1546</v>
      </c>
      <c r="Q7740" t="s">
        <v>16782</v>
      </c>
      <c r="R7740">
        <v>768</v>
      </c>
      <c r="S7740">
        <v>825</v>
      </c>
    </row>
    <row r="7741" spans="1:19" x14ac:dyDescent="0.25">
      <c r="A7741" t="s">
        <v>8478</v>
      </c>
      <c r="B7741">
        <v>1</v>
      </c>
      <c r="C7741" t="s">
        <v>8479</v>
      </c>
      <c r="D7741" t="str">
        <f>INDEX(Transcripts[#Data], MATCH(Exons[[#This Row],[Transcript stable ID]], Transcripts[Transcript stable ID], 0), 4)</f>
        <v>NM_006947.4</v>
      </c>
      <c r="E7741" t="s">
        <v>27</v>
      </c>
      <c r="J7741">
        <v>57333081</v>
      </c>
      <c r="K7741">
        <v>57349305</v>
      </c>
      <c r="L7741">
        <v>57349436</v>
      </c>
      <c r="N7741">
        <v>9</v>
      </c>
      <c r="O7741">
        <v>1547</v>
      </c>
      <c r="P7741">
        <v>1678</v>
      </c>
      <c r="Q7741" t="s">
        <v>16783</v>
      </c>
      <c r="R7741">
        <v>826</v>
      </c>
      <c r="S7741">
        <v>957</v>
      </c>
    </row>
    <row r="7742" spans="1:19" x14ac:dyDescent="0.25">
      <c r="A7742" t="s">
        <v>8478</v>
      </c>
      <c r="B7742">
        <v>1</v>
      </c>
      <c r="C7742" t="s">
        <v>8479</v>
      </c>
      <c r="D7742" t="str">
        <f>INDEX(Transcripts[#Data], MATCH(Exons[[#This Row],[Transcript stable ID]], Transcripts[Transcript stable ID], 0), 4)</f>
        <v>NM_006947.4</v>
      </c>
      <c r="E7742" t="s">
        <v>27</v>
      </c>
      <c r="J7742">
        <v>57333081</v>
      </c>
      <c r="K7742">
        <v>57350902</v>
      </c>
      <c r="L7742">
        <v>57351030</v>
      </c>
      <c r="N7742">
        <v>10</v>
      </c>
      <c r="O7742">
        <v>1679</v>
      </c>
      <c r="P7742">
        <v>1807</v>
      </c>
      <c r="Q7742" t="s">
        <v>16784</v>
      </c>
      <c r="R7742">
        <v>958</v>
      </c>
      <c r="S7742">
        <v>1086</v>
      </c>
    </row>
    <row r="7743" spans="1:19" x14ac:dyDescent="0.25">
      <c r="A7743" t="s">
        <v>8478</v>
      </c>
      <c r="B7743">
        <v>1</v>
      </c>
      <c r="C7743" t="s">
        <v>8479</v>
      </c>
      <c r="D7743" t="str">
        <f>INDEX(Transcripts[#Data], MATCH(Exons[[#This Row],[Transcript stable ID]], Transcripts[Transcript stable ID], 0), 4)</f>
        <v>NM_006947.4</v>
      </c>
      <c r="E7743" t="s">
        <v>27</v>
      </c>
      <c r="J7743">
        <v>57333081</v>
      </c>
      <c r="K7743">
        <v>57352491</v>
      </c>
      <c r="L7743">
        <v>57352563</v>
      </c>
      <c r="N7743">
        <v>11</v>
      </c>
      <c r="O7743">
        <v>1808</v>
      </c>
      <c r="P7743">
        <v>1880</v>
      </c>
      <c r="Q7743" t="s">
        <v>16785</v>
      </c>
      <c r="R7743">
        <v>1087</v>
      </c>
      <c r="S7743">
        <v>1159</v>
      </c>
    </row>
    <row r="7744" spans="1:19" x14ac:dyDescent="0.25">
      <c r="A7744" t="s">
        <v>8478</v>
      </c>
      <c r="B7744">
        <v>1</v>
      </c>
      <c r="C7744" t="s">
        <v>8479</v>
      </c>
      <c r="D7744" t="str">
        <f>INDEX(Transcripts[#Data], MATCH(Exons[[#This Row],[Transcript stable ID]], Transcripts[Transcript stable ID], 0), 4)</f>
        <v>NM_006947.4</v>
      </c>
      <c r="E7744" t="s">
        <v>27</v>
      </c>
      <c r="J7744">
        <v>57333081</v>
      </c>
      <c r="K7744">
        <v>57354115</v>
      </c>
      <c r="L7744">
        <v>57354179</v>
      </c>
      <c r="N7744">
        <v>12</v>
      </c>
      <c r="O7744">
        <v>1881</v>
      </c>
      <c r="P7744">
        <v>1945</v>
      </c>
      <c r="Q7744" t="s">
        <v>16786</v>
      </c>
      <c r="R7744">
        <v>1160</v>
      </c>
      <c r="S7744">
        <v>1224</v>
      </c>
    </row>
    <row r="7745" spans="1:19" x14ac:dyDescent="0.25">
      <c r="A7745" t="s">
        <v>8478</v>
      </c>
      <c r="B7745">
        <v>1</v>
      </c>
      <c r="C7745" t="s">
        <v>8479</v>
      </c>
      <c r="D7745" t="str">
        <f>INDEX(Transcripts[#Data], MATCH(Exons[[#This Row],[Transcript stable ID]], Transcripts[Transcript stable ID], 0), 4)</f>
        <v>NM_006947.4</v>
      </c>
      <c r="E7745" t="s">
        <v>27</v>
      </c>
      <c r="J7745">
        <v>57333081</v>
      </c>
      <c r="K7745">
        <v>57355554</v>
      </c>
      <c r="L7745">
        <v>57355649</v>
      </c>
      <c r="N7745">
        <v>13</v>
      </c>
      <c r="O7745">
        <v>1946</v>
      </c>
      <c r="P7745">
        <v>2041</v>
      </c>
      <c r="Q7745" t="s">
        <v>16787</v>
      </c>
      <c r="R7745">
        <v>1225</v>
      </c>
      <c r="S7745">
        <v>1320</v>
      </c>
    </row>
    <row r="7746" spans="1:19" x14ac:dyDescent="0.25">
      <c r="A7746" t="s">
        <v>8478</v>
      </c>
      <c r="B7746">
        <v>1</v>
      </c>
      <c r="C7746" t="s">
        <v>8479</v>
      </c>
      <c r="D7746" t="str">
        <f>INDEX(Transcripts[#Data], MATCH(Exons[[#This Row],[Transcript stable ID]], Transcripts[Transcript stable ID], 0), 4)</f>
        <v>NM_006947.4</v>
      </c>
      <c r="E7746" t="s">
        <v>27</v>
      </c>
      <c r="J7746">
        <v>57333081</v>
      </c>
      <c r="K7746">
        <v>57356499</v>
      </c>
      <c r="L7746">
        <v>57356602</v>
      </c>
      <c r="N7746">
        <v>14</v>
      </c>
      <c r="O7746">
        <v>2042</v>
      </c>
      <c r="P7746">
        <v>2145</v>
      </c>
      <c r="Q7746" t="s">
        <v>16788</v>
      </c>
      <c r="R7746">
        <v>1321</v>
      </c>
      <c r="S7746">
        <v>1424</v>
      </c>
    </row>
    <row r="7747" spans="1:19" x14ac:dyDescent="0.25">
      <c r="A7747" t="s">
        <v>8478</v>
      </c>
      <c r="B7747">
        <v>1</v>
      </c>
      <c r="C7747" t="s">
        <v>8479</v>
      </c>
      <c r="D7747" t="str">
        <f>INDEX(Transcripts[#Data], MATCH(Exons[[#This Row],[Transcript stable ID]], Transcripts[Transcript stable ID], 0), 4)</f>
        <v>NM_006947.4</v>
      </c>
      <c r="E7747" t="s">
        <v>27</v>
      </c>
      <c r="J7747">
        <v>57333081</v>
      </c>
      <c r="K7747">
        <v>57356734</v>
      </c>
      <c r="L7747">
        <v>57356811</v>
      </c>
      <c r="N7747">
        <v>15</v>
      </c>
      <c r="O7747">
        <v>2146</v>
      </c>
      <c r="P7747">
        <v>2223</v>
      </c>
      <c r="Q7747" t="s">
        <v>16789</v>
      </c>
      <c r="R7747">
        <v>1425</v>
      </c>
      <c r="S7747">
        <v>1502</v>
      </c>
    </row>
    <row r="7748" spans="1:19" x14ac:dyDescent="0.25">
      <c r="A7748" t="s">
        <v>8478</v>
      </c>
      <c r="B7748">
        <v>1</v>
      </c>
      <c r="C7748" t="s">
        <v>8479</v>
      </c>
      <c r="D7748" t="str">
        <f>INDEX(Transcripts[#Data], MATCH(Exons[[#This Row],[Transcript stable ID]], Transcripts[Transcript stable ID], 0), 4)</f>
        <v>NM_006947.4</v>
      </c>
      <c r="E7748" t="s">
        <v>27</v>
      </c>
      <c r="J7748">
        <v>57333081</v>
      </c>
      <c r="K7748">
        <v>57357597</v>
      </c>
      <c r="L7748">
        <v>57357734</v>
      </c>
      <c r="N7748">
        <v>16</v>
      </c>
      <c r="O7748">
        <v>2224</v>
      </c>
      <c r="P7748">
        <v>2361</v>
      </c>
      <c r="Q7748" t="s">
        <v>16790</v>
      </c>
      <c r="R7748">
        <v>1503</v>
      </c>
      <c r="S7748">
        <v>1640</v>
      </c>
    </row>
    <row r="7749" spans="1:19" x14ac:dyDescent="0.25">
      <c r="A7749" t="s">
        <v>8478</v>
      </c>
      <c r="B7749">
        <v>1</v>
      </c>
      <c r="C7749" t="s">
        <v>8479</v>
      </c>
      <c r="D7749" t="str">
        <f>INDEX(Transcripts[#Data], MATCH(Exons[[#This Row],[Transcript stable ID]], Transcripts[Transcript stable ID], 0), 4)</f>
        <v>NM_006947.4</v>
      </c>
      <c r="E7749" t="s">
        <v>27</v>
      </c>
      <c r="J7749">
        <v>57333081</v>
      </c>
      <c r="K7749">
        <v>57361523</v>
      </c>
      <c r="L7749">
        <v>57361560</v>
      </c>
      <c r="N7749">
        <v>17</v>
      </c>
      <c r="O7749">
        <v>2362</v>
      </c>
      <c r="P7749">
        <v>2399</v>
      </c>
      <c r="Q7749" t="s">
        <v>16791</v>
      </c>
      <c r="R7749">
        <v>1641</v>
      </c>
      <c r="S7749">
        <v>1678</v>
      </c>
    </row>
    <row r="7750" spans="1:19" x14ac:dyDescent="0.25">
      <c r="A7750" t="s">
        <v>8478</v>
      </c>
      <c r="B7750">
        <v>1</v>
      </c>
      <c r="C7750" t="s">
        <v>8479</v>
      </c>
      <c r="D7750" t="str">
        <f>INDEX(Transcripts[#Data], MATCH(Exons[[#This Row],[Transcript stable ID]], Transcripts[Transcript stable ID], 0), 4)</f>
        <v>NM_006947.4</v>
      </c>
      <c r="E7750" t="s">
        <v>27</v>
      </c>
      <c r="J7750">
        <v>57333081</v>
      </c>
      <c r="K7750">
        <v>57366702</v>
      </c>
      <c r="L7750">
        <v>57366861</v>
      </c>
      <c r="N7750">
        <v>18</v>
      </c>
      <c r="O7750">
        <v>2400</v>
      </c>
      <c r="P7750">
        <v>2559</v>
      </c>
      <c r="Q7750" t="s">
        <v>16792</v>
      </c>
      <c r="R7750">
        <v>1679</v>
      </c>
      <c r="S7750">
        <v>1838</v>
      </c>
    </row>
    <row r="7751" spans="1:19" x14ac:dyDescent="0.25">
      <c r="A7751" t="s">
        <v>8478</v>
      </c>
      <c r="B7751">
        <v>1</v>
      </c>
      <c r="C7751" t="s">
        <v>8479</v>
      </c>
      <c r="D7751" t="str">
        <f>INDEX(Transcripts[#Data], MATCH(Exons[[#This Row],[Transcript stable ID]], Transcripts[Transcript stable ID], 0), 4)</f>
        <v>NM_006947.4</v>
      </c>
      <c r="E7751" t="s">
        <v>27</v>
      </c>
      <c r="H7751">
        <v>57368028</v>
      </c>
      <c r="I7751">
        <v>57369273</v>
      </c>
      <c r="J7751">
        <v>57333081</v>
      </c>
      <c r="K7751">
        <v>57367850</v>
      </c>
      <c r="L7751">
        <v>57369273</v>
      </c>
      <c r="N7751">
        <v>19</v>
      </c>
      <c r="O7751">
        <v>2560</v>
      </c>
      <c r="P7751">
        <v>2737</v>
      </c>
      <c r="Q7751" t="s">
        <v>16793</v>
      </c>
      <c r="R7751">
        <v>1839</v>
      </c>
      <c r="S7751">
        <v>2016</v>
      </c>
    </row>
    <row r="7752" spans="1:19" x14ac:dyDescent="0.25">
      <c r="A7752" t="s">
        <v>8478</v>
      </c>
      <c r="B7752">
        <v>1</v>
      </c>
      <c r="C7752" t="s">
        <v>8483</v>
      </c>
      <c r="D7752" t="str">
        <f>INDEX(Transcripts[#Data], MATCH(Exons[[#This Row],[Transcript stable ID]], Transcripts[Transcript stable ID], 0), 4)</f>
        <v>NM_001267722.1</v>
      </c>
      <c r="E7752" t="s">
        <v>27</v>
      </c>
      <c r="J7752">
        <v>57333783</v>
      </c>
      <c r="K7752">
        <v>57335819</v>
      </c>
      <c r="L7752">
        <v>57335939</v>
      </c>
      <c r="N7752">
        <v>2</v>
      </c>
      <c r="O7752">
        <v>129</v>
      </c>
      <c r="P7752">
        <v>249</v>
      </c>
      <c r="Q7752" t="s">
        <v>16776</v>
      </c>
      <c r="R7752">
        <v>110</v>
      </c>
      <c r="S7752">
        <v>230</v>
      </c>
    </row>
    <row r="7753" spans="1:19" x14ac:dyDescent="0.25">
      <c r="A7753" t="s">
        <v>8478</v>
      </c>
      <c r="B7753">
        <v>1</v>
      </c>
      <c r="C7753" t="s">
        <v>8483</v>
      </c>
      <c r="D7753" t="str">
        <f>INDEX(Transcripts[#Data], MATCH(Exons[[#This Row],[Transcript stable ID]], Transcripts[Transcript stable ID], 0), 4)</f>
        <v>NM_001267722.1</v>
      </c>
      <c r="E7753" t="s">
        <v>27</v>
      </c>
      <c r="J7753">
        <v>57333783</v>
      </c>
      <c r="K7753">
        <v>57337886</v>
      </c>
      <c r="L7753">
        <v>57338009</v>
      </c>
      <c r="N7753">
        <v>3</v>
      </c>
      <c r="O7753">
        <v>250</v>
      </c>
      <c r="P7753">
        <v>373</v>
      </c>
      <c r="Q7753" t="s">
        <v>16777</v>
      </c>
      <c r="R7753">
        <v>231</v>
      </c>
      <c r="S7753">
        <v>354</v>
      </c>
    </row>
    <row r="7754" spans="1:19" x14ac:dyDescent="0.25">
      <c r="A7754" t="s">
        <v>8478</v>
      </c>
      <c r="B7754">
        <v>1</v>
      </c>
      <c r="C7754" t="s">
        <v>8483</v>
      </c>
      <c r="D7754" t="str">
        <f>INDEX(Transcripts[#Data], MATCH(Exons[[#This Row],[Transcript stable ID]], Transcripts[Transcript stable ID], 0), 4)</f>
        <v>NM_001267722.1</v>
      </c>
      <c r="E7754" t="s">
        <v>27</v>
      </c>
      <c r="J7754">
        <v>57333783</v>
      </c>
      <c r="K7754">
        <v>57340220</v>
      </c>
      <c r="L7754">
        <v>57340363</v>
      </c>
      <c r="N7754">
        <v>4</v>
      </c>
      <c r="O7754">
        <v>374</v>
      </c>
      <c r="P7754">
        <v>517</v>
      </c>
      <c r="Q7754" t="s">
        <v>16778</v>
      </c>
      <c r="R7754">
        <v>355</v>
      </c>
      <c r="S7754">
        <v>498</v>
      </c>
    </row>
    <row r="7755" spans="1:19" x14ac:dyDescent="0.25">
      <c r="A7755" t="s">
        <v>8478</v>
      </c>
      <c r="B7755">
        <v>1</v>
      </c>
      <c r="C7755" t="s">
        <v>8483</v>
      </c>
      <c r="D7755" t="str">
        <f>INDEX(Transcripts[#Data], MATCH(Exons[[#This Row],[Transcript stable ID]], Transcripts[Transcript stable ID], 0), 4)</f>
        <v>NM_001267722.1</v>
      </c>
      <c r="E7755" t="s">
        <v>27</v>
      </c>
      <c r="J7755">
        <v>57333783</v>
      </c>
      <c r="K7755">
        <v>57340446</v>
      </c>
      <c r="L7755">
        <v>57340557</v>
      </c>
      <c r="N7755">
        <v>5</v>
      </c>
      <c r="O7755">
        <v>518</v>
      </c>
      <c r="P7755">
        <v>629</v>
      </c>
      <c r="Q7755" t="s">
        <v>16779</v>
      </c>
      <c r="R7755">
        <v>499</v>
      </c>
      <c r="S7755">
        <v>610</v>
      </c>
    </row>
    <row r="7756" spans="1:19" x14ac:dyDescent="0.25">
      <c r="A7756" t="s">
        <v>8478</v>
      </c>
      <c r="B7756">
        <v>1</v>
      </c>
      <c r="C7756" t="s">
        <v>8483</v>
      </c>
      <c r="D7756" t="str">
        <f>INDEX(Transcripts[#Data], MATCH(Exons[[#This Row],[Transcript stable ID]], Transcripts[Transcript stable ID], 0), 4)</f>
        <v>NM_001267722.1</v>
      </c>
      <c r="E7756" t="s">
        <v>27</v>
      </c>
      <c r="J7756">
        <v>57333783</v>
      </c>
      <c r="K7756">
        <v>57342837</v>
      </c>
      <c r="L7756">
        <v>57342868</v>
      </c>
      <c r="N7756">
        <v>6</v>
      </c>
      <c r="O7756">
        <v>630</v>
      </c>
      <c r="P7756">
        <v>661</v>
      </c>
      <c r="Q7756" t="s">
        <v>16780</v>
      </c>
      <c r="R7756">
        <v>611</v>
      </c>
      <c r="S7756">
        <v>642</v>
      </c>
    </row>
    <row r="7757" spans="1:19" x14ac:dyDescent="0.25">
      <c r="A7757" t="s">
        <v>8478</v>
      </c>
      <c r="B7757">
        <v>1</v>
      </c>
      <c r="C7757" t="s">
        <v>8483</v>
      </c>
      <c r="D7757" t="str">
        <f>INDEX(Transcripts[#Data], MATCH(Exons[[#This Row],[Transcript stable ID]], Transcripts[Transcript stable ID], 0), 4)</f>
        <v>NM_001267722.1</v>
      </c>
      <c r="E7757" t="s">
        <v>27</v>
      </c>
      <c r="J7757">
        <v>57333783</v>
      </c>
      <c r="K7757">
        <v>57349305</v>
      </c>
      <c r="L7757">
        <v>57349436</v>
      </c>
      <c r="N7757">
        <v>7</v>
      </c>
      <c r="O7757">
        <v>662</v>
      </c>
      <c r="P7757">
        <v>793</v>
      </c>
      <c r="Q7757" t="s">
        <v>16783</v>
      </c>
      <c r="R7757">
        <v>643</v>
      </c>
      <c r="S7757">
        <v>774</v>
      </c>
    </row>
    <row r="7758" spans="1:19" x14ac:dyDescent="0.25">
      <c r="A7758" t="s">
        <v>8478</v>
      </c>
      <c r="B7758">
        <v>1</v>
      </c>
      <c r="C7758" t="s">
        <v>8483</v>
      </c>
      <c r="D7758" t="str">
        <f>INDEX(Transcripts[#Data], MATCH(Exons[[#This Row],[Transcript stable ID]], Transcripts[Transcript stable ID], 0), 4)</f>
        <v>NM_001267722.1</v>
      </c>
      <c r="E7758" t="s">
        <v>27</v>
      </c>
      <c r="J7758">
        <v>57333783</v>
      </c>
      <c r="K7758">
        <v>57350902</v>
      </c>
      <c r="L7758">
        <v>57351030</v>
      </c>
      <c r="N7758">
        <v>8</v>
      </c>
      <c r="O7758">
        <v>794</v>
      </c>
      <c r="P7758">
        <v>922</v>
      </c>
      <c r="Q7758" t="s">
        <v>16784</v>
      </c>
      <c r="R7758">
        <v>775</v>
      </c>
      <c r="S7758">
        <v>903</v>
      </c>
    </row>
    <row r="7759" spans="1:19" x14ac:dyDescent="0.25">
      <c r="A7759" t="s">
        <v>8478</v>
      </c>
      <c r="B7759">
        <v>1</v>
      </c>
      <c r="C7759" t="s">
        <v>8483</v>
      </c>
      <c r="D7759" t="str">
        <f>INDEX(Transcripts[#Data], MATCH(Exons[[#This Row],[Transcript stable ID]], Transcripts[Transcript stable ID], 0), 4)</f>
        <v>NM_001267722.1</v>
      </c>
      <c r="E7759" t="s">
        <v>27</v>
      </c>
      <c r="J7759">
        <v>57333783</v>
      </c>
      <c r="K7759">
        <v>57352491</v>
      </c>
      <c r="L7759">
        <v>57352563</v>
      </c>
      <c r="N7759">
        <v>9</v>
      </c>
      <c r="O7759">
        <v>923</v>
      </c>
      <c r="P7759">
        <v>995</v>
      </c>
      <c r="Q7759" t="s">
        <v>16785</v>
      </c>
      <c r="R7759">
        <v>904</v>
      </c>
      <c r="S7759">
        <v>976</v>
      </c>
    </row>
    <row r="7760" spans="1:19" x14ac:dyDescent="0.25">
      <c r="A7760" t="s">
        <v>8478</v>
      </c>
      <c r="B7760">
        <v>1</v>
      </c>
      <c r="C7760" t="s">
        <v>8483</v>
      </c>
      <c r="D7760" t="str">
        <f>INDEX(Transcripts[#Data], MATCH(Exons[[#This Row],[Transcript stable ID]], Transcripts[Transcript stable ID], 0), 4)</f>
        <v>NM_001267722.1</v>
      </c>
      <c r="E7760" t="s">
        <v>27</v>
      </c>
      <c r="J7760">
        <v>57333783</v>
      </c>
      <c r="K7760">
        <v>57354115</v>
      </c>
      <c r="L7760">
        <v>57354179</v>
      </c>
      <c r="N7760">
        <v>10</v>
      </c>
      <c r="O7760">
        <v>996</v>
      </c>
      <c r="P7760">
        <v>1060</v>
      </c>
      <c r="Q7760" t="s">
        <v>16786</v>
      </c>
      <c r="R7760">
        <v>977</v>
      </c>
      <c r="S7760">
        <v>1041</v>
      </c>
    </row>
    <row r="7761" spans="1:19" x14ac:dyDescent="0.25">
      <c r="A7761" t="s">
        <v>8478</v>
      </c>
      <c r="B7761">
        <v>1</v>
      </c>
      <c r="C7761" t="s">
        <v>8483</v>
      </c>
      <c r="D7761" t="str">
        <f>INDEX(Transcripts[#Data], MATCH(Exons[[#This Row],[Transcript stable ID]], Transcripts[Transcript stable ID], 0), 4)</f>
        <v>NM_001267722.1</v>
      </c>
      <c r="E7761" t="s">
        <v>27</v>
      </c>
      <c r="J7761">
        <v>57333783</v>
      </c>
      <c r="K7761">
        <v>57355554</v>
      </c>
      <c r="L7761">
        <v>57355649</v>
      </c>
      <c r="N7761">
        <v>11</v>
      </c>
      <c r="O7761">
        <v>1061</v>
      </c>
      <c r="P7761">
        <v>1156</v>
      </c>
      <c r="Q7761" t="s">
        <v>16787</v>
      </c>
      <c r="R7761">
        <v>1042</v>
      </c>
      <c r="S7761">
        <v>1137</v>
      </c>
    </row>
    <row r="7762" spans="1:19" x14ac:dyDescent="0.25">
      <c r="A7762" t="s">
        <v>8478</v>
      </c>
      <c r="B7762">
        <v>1</v>
      </c>
      <c r="C7762" t="s">
        <v>8483</v>
      </c>
      <c r="D7762" t="str">
        <f>INDEX(Transcripts[#Data], MATCH(Exons[[#This Row],[Transcript stable ID]], Transcripts[Transcript stable ID], 0), 4)</f>
        <v>NM_001267722.1</v>
      </c>
      <c r="E7762" t="s">
        <v>27</v>
      </c>
      <c r="J7762">
        <v>57333783</v>
      </c>
      <c r="K7762">
        <v>57356499</v>
      </c>
      <c r="L7762">
        <v>57356602</v>
      </c>
      <c r="N7762">
        <v>12</v>
      </c>
      <c r="O7762">
        <v>1157</v>
      </c>
      <c r="P7762">
        <v>1260</v>
      </c>
      <c r="Q7762" t="s">
        <v>16788</v>
      </c>
      <c r="R7762">
        <v>1138</v>
      </c>
      <c r="S7762">
        <v>1241</v>
      </c>
    </row>
    <row r="7763" spans="1:19" x14ac:dyDescent="0.25">
      <c r="A7763" t="s">
        <v>8478</v>
      </c>
      <c r="B7763">
        <v>1</v>
      </c>
      <c r="C7763" t="s">
        <v>8483</v>
      </c>
      <c r="D7763" t="str">
        <f>INDEX(Transcripts[#Data], MATCH(Exons[[#This Row],[Transcript stable ID]], Transcripts[Transcript stable ID], 0), 4)</f>
        <v>NM_001267722.1</v>
      </c>
      <c r="E7763" t="s">
        <v>27</v>
      </c>
      <c r="J7763">
        <v>57333783</v>
      </c>
      <c r="K7763">
        <v>57356734</v>
      </c>
      <c r="L7763">
        <v>57356811</v>
      </c>
      <c r="N7763">
        <v>13</v>
      </c>
      <c r="O7763">
        <v>1261</v>
      </c>
      <c r="P7763">
        <v>1338</v>
      </c>
      <c r="Q7763" t="s">
        <v>16789</v>
      </c>
      <c r="R7763">
        <v>1242</v>
      </c>
      <c r="S7763">
        <v>1319</v>
      </c>
    </row>
    <row r="7764" spans="1:19" x14ac:dyDescent="0.25">
      <c r="A7764" t="s">
        <v>8478</v>
      </c>
      <c r="B7764">
        <v>1</v>
      </c>
      <c r="C7764" t="s">
        <v>8483</v>
      </c>
      <c r="D7764" t="str">
        <f>INDEX(Transcripts[#Data], MATCH(Exons[[#This Row],[Transcript stable ID]], Transcripts[Transcript stable ID], 0), 4)</f>
        <v>NM_001267722.1</v>
      </c>
      <c r="E7764" t="s">
        <v>27</v>
      </c>
      <c r="J7764">
        <v>57333783</v>
      </c>
      <c r="K7764">
        <v>57357597</v>
      </c>
      <c r="L7764">
        <v>57357734</v>
      </c>
      <c r="N7764">
        <v>14</v>
      </c>
      <c r="O7764">
        <v>1339</v>
      </c>
      <c r="P7764">
        <v>1476</v>
      </c>
      <c r="Q7764" t="s">
        <v>16790</v>
      </c>
      <c r="R7764">
        <v>1320</v>
      </c>
      <c r="S7764">
        <v>1457</v>
      </c>
    </row>
    <row r="7765" spans="1:19" x14ac:dyDescent="0.25">
      <c r="A7765" t="s">
        <v>8478</v>
      </c>
      <c r="B7765">
        <v>1</v>
      </c>
      <c r="C7765" t="s">
        <v>8483</v>
      </c>
      <c r="D7765" t="str">
        <f>INDEX(Transcripts[#Data], MATCH(Exons[[#This Row],[Transcript stable ID]], Transcripts[Transcript stable ID], 0), 4)</f>
        <v>NM_001267722.1</v>
      </c>
      <c r="E7765" t="s">
        <v>27</v>
      </c>
      <c r="J7765">
        <v>57333783</v>
      </c>
      <c r="K7765">
        <v>57361523</v>
      </c>
      <c r="L7765">
        <v>57361560</v>
      </c>
      <c r="N7765">
        <v>15</v>
      </c>
      <c r="O7765">
        <v>1477</v>
      </c>
      <c r="P7765">
        <v>1514</v>
      </c>
      <c r="Q7765" t="s">
        <v>16791</v>
      </c>
      <c r="R7765">
        <v>1458</v>
      </c>
      <c r="S7765">
        <v>1495</v>
      </c>
    </row>
    <row r="7766" spans="1:19" x14ac:dyDescent="0.25">
      <c r="A7766" t="s">
        <v>8478</v>
      </c>
      <c r="B7766">
        <v>1</v>
      </c>
      <c r="C7766" t="s">
        <v>8483</v>
      </c>
      <c r="D7766" t="str">
        <f>INDEX(Transcripts[#Data], MATCH(Exons[[#This Row],[Transcript stable ID]], Transcripts[Transcript stable ID], 0), 4)</f>
        <v>NM_001267722.1</v>
      </c>
      <c r="E7766" t="s">
        <v>27</v>
      </c>
      <c r="J7766">
        <v>57333783</v>
      </c>
      <c r="K7766">
        <v>57366702</v>
      </c>
      <c r="L7766">
        <v>57366861</v>
      </c>
      <c r="N7766">
        <v>16</v>
      </c>
      <c r="O7766">
        <v>1515</v>
      </c>
      <c r="P7766">
        <v>1674</v>
      </c>
      <c r="Q7766" t="s">
        <v>16792</v>
      </c>
      <c r="R7766">
        <v>1496</v>
      </c>
      <c r="S7766">
        <v>1655</v>
      </c>
    </row>
    <row r="7767" spans="1:19" x14ac:dyDescent="0.25">
      <c r="A7767" t="s">
        <v>8478</v>
      </c>
      <c r="B7767">
        <v>1</v>
      </c>
      <c r="C7767" t="s">
        <v>8483</v>
      </c>
      <c r="D7767" t="str">
        <f>INDEX(Transcripts[#Data], MATCH(Exons[[#This Row],[Transcript stable ID]], Transcripts[Transcript stable ID], 0), 4)</f>
        <v>NM_001267722.1</v>
      </c>
      <c r="E7767" t="s">
        <v>27</v>
      </c>
      <c r="F7767">
        <v>57333783</v>
      </c>
      <c r="G7767">
        <v>57333801</v>
      </c>
      <c r="J7767">
        <v>57333783</v>
      </c>
      <c r="K7767">
        <v>57333783</v>
      </c>
      <c r="L7767">
        <v>57333910</v>
      </c>
      <c r="N7767">
        <v>1</v>
      </c>
      <c r="O7767">
        <v>20</v>
      </c>
      <c r="P7767">
        <v>128</v>
      </c>
      <c r="Q7767" t="s">
        <v>16794</v>
      </c>
      <c r="R7767">
        <v>1</v>
      </c>
      <c r="S7767">
        <v>109</v>
      </c>
    </row>
    <row r="7768" spans="1:19" x14ac:dyDescent="0.25">
      <c r="A7768" t="s">
        <v>8478</v>
      </c>
      <c r="B7768">
        <v>1</v>
      </c>
      <c r="C7768" t="s">
        <v>8483</v>
      </c>
      <c r="D7768" t="str">
        <f>INDEX(Transcripts[#Data], MATCH(Exons[[#This Row],[Transcript stable ID]], Transcripts[Transcript stable ID], 0), 4)</f>
        <v>NM_001267722.1</v>
      </c>
      <c r="E7768" t="s">
        <v>27</v>
      </c>
      <c r="H7768">
        <v>57368028</v>
      </c>
      <c r="I7768">
        <v>57368648</v>
      </c>
      <c r="J7768">
        <v>57333783</v>
      </c>
      <c r="K7768">
        <v>57367850</v>
      </c>
      <c r="L7768">
        <v>57368648</v>
      </c>
      <c r="N7768">
        <v>17</v>
      </c>
      <c r="O7768">
        <v>1675</v>
      </c>
      <c r="P7768">
        <v>1852</v>
      </c>
      <c r="Q7768" t="s">
        <v>16795</v>
      </c>
      <c r="R7768">
        <v>1656</v>
      </c>
      <c r="S7768">
        <v>1833</v>
      </c>
    </row>
    <row r="7769" spans="1:19" x14ac:dyDescent="0.25">
      <c r="A7769" t="s">
        <v>3301</v>
      </c>
      <c r="B7769">
        <v>-1</v>
      </c>
      <c r="C7769" t="s">
        <v>3304</v>
      </c>
      <c r="D7769" t="str">
        <f>INDEX(Transcripts[#Data], MATCH(Exons[[#This Row],[Transcript stable ID]], Transcripts[Transcript stable ID], 0), 4)</f>
        <v>NM_020996.2</v>
      </c>
      <c r="E7769" t="s">
        <v>27</v>
      </c>
      <c r="F7769">
        <v>4554737</v>
      </c>
      <c r="G7769">
        <v>4554780</v>
      </c>
      <c r="J7769">
        <v>4554780</v>
      </c>
      <c r="K7769">
        <v>4554391</v>
      </c>
      <c r="L7769">
        <v>4554780</v>
      </c>
      <c r="N7769">
        <v>1</v>
      </c>
      <c r="O7769">
        <v>45</v>
      </c>
      <c r="P7769">
        <v>390</v>
      </c>
      <c r="Q7769" t="s">
        <v>16796</v>
      </c>
      <c r="R7769">
        <v>1</v>
      </c>
      <c r="S7769">
        <v>346</v>
      </c>
    </row>
    <row r="7770" spans="1:19" x14ac:dyDescent="0.25">
      <c r="A7770" t="s">
        <v>3301</v>
      </c>
      <c r="B7770">
        <v>-1</v>
      </c>
      <c r="C7770" t="s">
        <v>3304</v>
      </c>
      <c r="D7770" t="str">
        <f>INDEX(Transcripts[#Data], MATCH(Exons[[#This Row],[Transcript stable ID]], Transcripts[Transcript stable ID], 0), 4)</f>
        <v>NM_020996.2</v>
      </c>
      <c r="E7770" t="s">
        <v>27</v>
      </c>
      <c r="J7770">
        <v>4554780</v>
      </c>
      <c r="K7770">
        <v>4553299</v>
      </c>
      <c r="L7770">
        <v>4553402</v>
      </c>
      <c r="N7770">
        <v>2</v>
      </c>
      <c r="O7770">
        <v>391</v>
      </c>
      <c r="P7770">
        <v>494</v>
      </c>
      <c r="Q7770" t="s">
        <v>16797</v>
      </c>
      <c r="R7770">
        <v>347</v>
      </c>
      <c r="S7770">
        <v>450</v>
      </c>
    </row>
    <row r="7771" spans="1:19" x14ac:dyDescent="0.25">
      <c r="A7771" t="s">
        <v>3301</v>
      </c>
      <c r="B7771">
        <v>-1</v>
      </c>
      <c r="C7771" t="s">
        <v>3304</v>
      </c>
      <c r="D7771" t="str">
        <f>INDEX(Transcripts[#Data], MATCH(Exons[[#This Row],[Transcript stable ID]], Transcripts[Transcript stable ID], 0), 4)</f>
        <v>NM_020996.2</v>
      </c>
      <c r="E7771" t="s">
        <v>27</v>
      </c>
      <c r="H7771">
        <v>4543309</v>
      </c>
      <c r="I7771">
        <v>4543380</v>
      </c>
      <c r="J7771">
        <v>4554780</v>
      </c>
      <c r="K7771">
        <v>4543309</v>
      </c>
      <c r="L7771">
        <v>4543557</v>
      </c>
      <c r="N7771">
        <v>3</v>
      </c>
      <c r="O7771">
        <v>495</v>
      </c>
      <c r="P7771">
        <v>671</v>
      </c>
      <c r="Q7771" t="s">
        <v>16798</v>
      </c>
      <c r="R7771">
        <v>451</v>
      </c>
      <c r="S7771">
        <v>627</v>
      </c>
    </row>
    <row r="7772" spans="1:19" x14ac:dyDescent="0.25">
      <c r="A7772" t="s">
        <v>8350</v>
      </c>
      <c r="B7772">
        <v>1</v>
      </c>
      <c r="C7772" t="s">
        <v>8357</v>
      </c>
      <c r="D7772" t="str">
        <f>INDEX(Transcripts[#Data], MATCH(Exons[[#This Row],[Transcript stable ID]], Transcripts[Transcript stable ID], 0), 4)</f>
        <v>NM_005631.5</v>
      </c>
      <c r="E7772" t="s">
        <v>27</v>
      </c>
      <c r="F7772">
        <v>128828713</v>
      </c>
      <c r="G7772">
        <v>128828992</v>
      </c>
      <c r="J7772">
        <v>128828713</v>
      </c>
      <c r="K7772">
        <v>128828713</v>
      </c>
      <c r="L7772">
        <v>128829323</v>
      </c>
      <c r="N7772">
        <v>1</v>
      </c>
      <c r="O7772">
        <v>281</v>
      </c>
      <c r="P7772">
        <v>611</v>
      </c>
      <c r="Q7772" t="s">
        <v>16799</v>
      </c>
      <c r="R7772">
        <v>1</v>
      </c>
      <c r="S7772">
        <v>331</v>
      </c>
    </row>
    <row r="7773" spans="1:19" x14ac:dyDescent="0.25">
      <c r="A7773" t="s">
        <v>8350</v>
      </c>
      <c r="B7773">
        <v>1</v>
      </c>
      <c r="C7773" t="s">
        <v>8357</v>
      </c>
      <c r="D7773" t="str">
        <f>INDEX(Transcripts[#Data], MATCH(Exons[[#This Row],[Transcript stable ID]], Transcripts[Transcript stable ID], 0), 4)</f>
        <v>NM_005631.5</v>
      </c>
      <c r="E7773" t="s">
        <v>27</v>
      </c>
      <c r="J7773">
        <v>128828713</v>
      </c>
      <c r="K7773">
        <v>128843225</v>
      </c>
      <c r="L7773">
        <v>128843430</v>
      </c>
      <c r="N7773">
        <v>2</v>
      </c>
      <c r="O7773">
        <v>612</v>
      </c>
      <c r="P7773">
        <v>817</v>
      </c>
      <c r="Q7773" t="s">
        <v>16800</v>
      </c>
      <c r="R7773">
        <v>332</v>
      </c>
      <c r="S7773">
        <v>537</v>
      </c>
    </row>
    <row r="7774" spans="1:19" x14ac:dyDescent="0.25">
      <c r="A7774" t="s">
        <v>8350</v>
      </c>
      <c r="B7774">
        <v>1</v>
      </c>
      <c r="C7774" t="s">
        <v>8357</v>
      </c>
      <c r="D7774" t="str">
        <f>INDEX(Transcripts[#Data], MATCH(Exons[[#This Row],[Transcript stable ID]], Transcripts[Transcript stable ID], 0), 4)</f>
        <v>NM_005631.5</v>
      </c>
      <c r="E7774" t="s">
        <v>27</v>
      </c>
      <c r="J7774">
        <v>128828713</v>
      </c>
      <c r="K7774">
        <v>128845044</v>
      </c>
      <c r="L7774">
        <v>128845253</v>
      </c>
      <c r="N7774">
        <v>3</v>
      </c>
      <c r="O7774">
        <v>818</v>
      </c>
      <c r="P7774">
        <v>1027</v>
      </c>
      <c r="Q7774" t="s">
        <v>16801</v>
      </c>
      <c r="R7774">
        <v>538</v>
      </c>
      <c r="S7774">
        <v>747</v>
      </c>
    </row>
    <row r="7775" spans="1:19" x14ac:dyDescent="0.25">
      <c r="A7775" t="s">
        <v>8350</v>
      </c>
      <c r="B7775">
        <v>1</v>
      </c>
      <c r="C7775" t="s">
        <v>8357</v>
      </c>
      <c r="D7775" t="str">
        <f>INDEX(Transcripts[#Data], MATCH(Exons[[#This Row],[Transcript stable ID]], Transcripts[Transcript stable ID], 0), 4)</f>
        <v>NM_005631.5</v>
      </c>
      <c r="E7775" t="s">
        <v>27</v>
      </c>
      <c r="J7775">
        <v>128828713</v>
      </c>
      <c r="K7775">
        <v>128845451</v>
      </c>
      <c r="L7775">
        <v>128845623</v>
      </c>
      <c r="N7775">
        <v>4</v>
      </c>
      <c r="O7775">
        <v>1028</v>
      </c>
      <c r="P7775">
        <v>1200</v>
      </c>
      <c r="Q7775" t="s">
        <v>16802</v>
      </c>
      <c r="R7775">
        <v>748</v>
      </c>
      <c r="S7775">
        <v>920</v>
      </c>
    </row>
    <row r="7776" spans="1:19" x14ac:dyDescent="0.25">
      <c r="A7776" t="s">
        <v>8350</v>
      </c>
      <c r="B7776">
        <v>1</v>
      </c>
      <c r="C7776" t="s">
        <v>8357</v>
      </c>
      <c r="D7776" t="str">
        <f>INDEX(Transcripts[#Data], MATCH(Exons[[#This Row],[Transcript stable ID]], Transcripts[Transcript stable ID], 0), 4)</f>
        <v>NM_005631.5</v>
      </c>
      <c r="E7776" t="s">
        <v>27</v>
      </c>
      <c r="J7776">
        <v>128828713</v>
      </c>
      <c r="K7776">
        <v>128845991</v>
      </c>
      <c r="L7776">
        <v>128846210</v>
      </c>
      <c r="N7776">
        <v>5</v>
      </c>
      <c r="O7776">
        <v>1201</v>
      </c>
      <c r="P7776">
        <v>1420</v>
      </c>
      <c r="Q7776" t="s">
        <v>16803</v>
      </c>
      <c r="R7776">
        <v>921</v>
      </c>
      <c r="S7776">
        <v>1140</v>
      </c>
    </row>
    <row r="7777" spans="1:19" x14ac:dyDescent="0.25">
      <c r="A7777" t="s">
        <v>8350</v>
      </c>
      <c r="B7777">
        <v>1</v>
      </c>
      <c r="C7777" t="s">
        <v>8357</v>
      </c>
      <c r="D7777" t="str">
        <f>INDEX(Transcripts[#Data], MATCH(Exons[[#This Row],[Transcript stable ID]], Transcripts[Transcript stable ID], 0), 4)</f>
        <v>NM_005631.5</v>
      </c>
      <c r="E7777" t="s">
        <v>27</v>
      </c>
      <c r="J7777">
        <v>128828713</v>
      </c>
      <c r="K7777">
        <v>128846305</v>
      </c>
      <c r="L7777">
        <v>128846428</v>
      </c>
      <c r="N7777">
        <v>6</v>
      </c>
      <c r="O7777">
        <v>1421</v>
      </c>
      <c r="P7777">
        <v>1544</v>
      </c>
      <c r="Q7777" t="s">
        <v>16804</v>
      </c>
      <c r="R7777">
        <v>1141</v>
      </c>
      <c r="S7777">
        <v>1264</v>
      </c>
    </row>
    <row r="7778" spans="1:19" x14ac:dyDescent="0.25">
      <c r="A7778" t="s">
        <v>8350</v>
      </c>
      <c r="B7778">
        <v>1</v>
      </c>
      <c r="C7778" t="s">
        <v>8357</v>
      </c>
      <c r="D7778" t="str">
        <f>INDEX(Transcripts[#Data], MATCH(Exons[[#This Row],[Transcript stable ID]], Transcripts[Transcript stable ID], 0), 4)</f>
        <v>NM_005631.5</v>
      </c>
      <c r="E7778" t="s">
        <v>27</v>
      </c>
      <c r="J7778">
        <v>128828713</v>
      </c>
      <c r="K7778">
        <v>128848600</v>
      </c>
      <c r="L7778">
        <v>128848692</v>
      </c>
      <c r="N7778">
        <v>7</v>
      </c>
      <c r="O7778">
        <v>1545</v>
      </c>
      <c r="P7778">
        <v>1637</v>
      </c>
      <c r="Q7778" t="s">
        <v>16805</v>
      </c>
      <c r="R7778">
        <v>1265</v>
      </c>
      <c r="S7778">
        <v>1357</v>
      </c>
    </row>
    <row r="7779" spans="1:19" x14ac:dyDescent="0.25">
      <c r="A7779" t="s">
        <v>8350</v>
      </c>
      <c r="B7779">
        <v>1</v>
      </c>
      <c r="C7779" t="s">
        <v>8357</v>
      </c>
      <c r="D7779" t="str">
        <f>INDEX(Transcripts[#Data], MATCH(Exons[[#This Row],[Transcript stable ID]], Transcripts[Transcript stable ID], 0), 4)</f>
        <v>NM_005631.5</v>
      </c>
      <c r="E7779" t="s">
        <v>27</v>
      </c>
      <c r="J7779">
        <v>128828713</v>
      </c>
      <c r="K7779">
        <v>128849130</v>
      </c>
      <c r="L7779">
        <v>128849238</v>
      </c>
      <c r="N7779">
        <v>8</v>
      </c>
      <c r="O7779">
        <v>1638</v>
      </c>
      <c r="P7779">
        <v>1746</v>
      </c>
      <c r="Q7779" t="s">
        <v>16806</v>
      </c>
      <c r="R7779">
        <v>1358</v>
      </c>
      <c r="S7779">
        <v>1466</v>
      </c>
    </row>
    <row r="7780" spans="1:19" x14ac:dyDescent="0.25">
      <c r="A7780" t="s">
        <v>8350</v>
      </c>
      <c r="B7780">
        <v>1</v>
      </c>
      <c r="C7780" t="s">
        <v>8357</v>
      </c>
      <c r="D7780" t="str">
        <f>INDEX(Transcripts[#Data], MATCH(Exons[[#This Row],[Transcript stable ID]], Transcripts[Transcript stable ID], 0), 4)</f>
        <v>NM_005631.5</v>
      </c>
      <c r="E7780" t="s">
        <v>27</v>
      </c>
      <c r="J7780">
        <v>128828713</v>
      </c>
      <c r="K7780">
        <v>128850204</v>
      </c>
      <c r="L7780">
        <v>128850389</v>
      </c>
      <c r="N7780">
        <v>9</v>
      </c>
      <c r="O7780">
        <v>1747</v>
      </c>
      <c r="P7780">
        <v>1932</v>
      </c>
      <c r="Q7780" t="s">
        <v>16807</v>
      </c>
      <c r="R7780">
        <v>1467</v>
      </c>
      <c r="S7780">
        <v>1652</v>
      </c>
    </row>
    <row r="7781" spans="1:19" x14ac:dyDescent="0.25">
      <c r="A7781" t="s">
        <v>8350</v>
      </c>
      <c r="B7781">
        <v>1</v>
      </c>
      <c r="C7781" t="s">
        <v>8357</v>
      </c>
      <c r="D7781" t="str">
        <f>INDEX(Transcripts[#Data], MATCH(Exons[[#This Row],[Transcript stable ID]], Transcripts[Transcript stable ID], 0), 4)</f>
        <v>NM_005631.5</v>
      </c>
      <c r="E7781" t="s">
        <v>27</v>
      </c>
      <c r="J7781">
        <v>128828713</v>
      </c>
      <c r="K7781">
        <v>128850806</v>
      </c>
      <c r="L7781">
        <v>128850954</v>
      </c>
      <c r="N7781">
        <v>10</v>
      </c>
      <c r="O7781">
        <v>1933</v>
      </c>
      <c r="P7781">
        <v>2081</v>
      </c>
      <c r="Q7781" t="s">
        <v>16808</v>
      </c>
      <c r="R7781">
        <v>1653</v>
      </c>
      <c r="S7781">
        <v>1801</v>
      </c>
    </row>
    <row r="7782" spans="1:19" x14ac:dyDescent="0.25">
      <c r="A7782" t="s">
        <v>8350</v>
      </c>
      <c r="B7782">
        <v>1</v>
      </c>
      <c r="C7782" t="s">
        <v>8357</v>
      </c>
      <c r="D7782" t="str">
        <f>INDEX(Transcripts[#Data], MATCH(Exons[[#This Row],[Transcript stable ID]], Transcripts[Transcript stable ID], 0), 4)</f>
        <v>NM_005631.5</v>
      </c>
      <c r="E7782" t="s">
        <v>27</v>
      </c>
      <c r="J7782">
        <v>128828713</v>
      </c>
      <c r="K7782">
        <v>128851477</v>
      </c>
      <c r="L7782">
        <v>128851611</v>
      </c>
      <c r="N7782">
        <v>11</v>
      </c>
      <c r="O7782">
        <v>2082</v>
      </c>
      <c r="P7782">
        <v>2216</v>
      </c>
      <c r="Q7782" t="s">
        <v>16809</v>
      </c>
      <c r="R7782">
        <v>1802</v>
      </c>
      <c r="S7782">
        <v>1936</v>
      </c>
    </row>
    <row r="7783" spans="1:19" x14ac:dyDescent="0.25">
      <c r="A7783" t="s">
        <v>8350</v>
      </c>
      <c r="B7783">
        <v>1</v>
      </c>
      <c r="C7783" t="s">
        <v>8357</v>
      </c>
      <c r="D7783" t="str">
        <f>INDEX(Transcripts[#Data], MATCH(Exons[[#This Row],[Transcript stable ID]], Transcripts[Transcript stable ID], 0), 4)</f>
        <v>NM_005631.5</v>
      </c>
      <c r="E7783" t="s">
        <v>27</v>
      </c>
      <c r="H7783">
        <v>128852293</v>
      </c>
      <c r="I7783">
        <v>128853386</v>
      </c>
      <c r="J7783">
        <v>128828713</v>
      </c>
      <c r="K7783">
        <v>128851865</v>
      </c>
      <c r="L7783">
        <v>128853386</v>
      </c>
      <c r="N7783">
        <v>12</v>
      </c>
      <c r="O7783">
        <v>2217</v>
      </c>
      <c r="P7783">
        <v>2644</v>
      </c>
      <c r="Q7783" t="s">
        <v>16810</v>
      </c>
      <c r="R7783">
        <v>1937</v>
      </c>
      <c r="S7783">
        <v>2364</v>
      </c>
    </row>
    <row r="7784" spans="1:19" x14ac:dyDescent="0.25">
      <c r="A7784" t="s">
        <v>6000</v>
      </c>
      <c r="B7784">
        <v>-1</v>
      </c>
      <c r="C7784" t="s">
        <v>6004</v>
      </c>
      <c r="D7784" t="str">
        <f>INDEX(Transcripts[#Data], MATCH(Exons[[#This Row],[Transcript stable ID]], Transcripts[Transcript stable ID], 0), 4)</f>
        <v>NM_000435.3</v>
      </c>
      <c r="E7784" t="s">
        <v>27</v>
      </c>
      <c r="F7784">
        <v>15311717</v>
      </c>
      <c r="G7784">
        <v>15311792</v>
      </c>
      <c r="J7784">
        <v>15311792</v>
      </c>
      <c r="K7784">
        <v>15311599</v>
      </c>
      <c r="L7784">
        <v>15311792</v>
      </c>
      <c r="N7784">
        <v>1</v>
      </c>
      <c r="O7784">
        <v>77</v>
      </c>
      <c r="P7784">
        <v>194</v>
      </c>
      <c r="Q7784" t="s">
        <v>16811</v>
      </c>
      <c r="R7784">
        <v>1</v>
      </c>
      <c r="S7784">
        <v>118</v>
      </c>
    </row>
    <row r="7785" spans="1:19" x14ac:dyDescent="0.25">
      <c r="A7785" t="s">
        <v>6000</v>
      </c>
      <c r="B7785">
        <v>-1</v>
      </c>
      <c r="C7785" t="s">
        <v>6004</v>
      </c>
      <c r="D7785" t="str">
        <f>INDEX(Transcripts[#Data], MATCH(Exons[[#This Row],[Transcript stable ID]], Transcripts[Transcript stable ID], 0), 4)</f>
        <v>NM_000435.3</v>
      </c>
      <c r="E7785" t="s">
        <v>27</v>
      </c>
      <c r="J7785">
        <v>15311792</v>
      </c>
      <c r="K7785">
        <v>15308311</v>
      </c>
      <c r="L7785">
        <v>15308389</v>
      </c>
      <c r="N7785">
        <v>2</v>
      </c>
      <c r="O7785">
        <v>195</v>
      </c>
      <c r="P7785">
        <v>273</v>
      </c>
      <c r="Q7785" t="s">
        <v>16812</v>
      </c>
      <c r="R7785">
        <v>119</v>
      </c>
      <c r="S7785">
        <v>197</v>
      </c>
    </row>
    <row r="7786" spans="1:19" x14ac:dyDescent="0.25">
      <c r="A7786" t="s">
        <v>6000</v>
      </c>
      <c r="B7786">
        <v>-1</v>
      </c>
      <c r="C7786" t="s">
        <v>6004</v>
      </c>
      <c r="D7786" t="str">
        <f>INDEX(Transcripts[#Data], MATCH(Exons[[#This Row],[Transcript stable ID]], Transcripts[Transcript stable ID], 0), 4)</f>
        <v>NM_000435.3</v>
      </c>
      <c r="E7786" t="s">
        <v>27</v>
      </c>
      <c r="J7786">
        <v>15311792</v>
      </c>
      <c r="K7786">
        <v>15303188</v>
      </c>
      <c r="L7786">
        <v>15303330</v>
      </c>
      <c r="N7786">
        <v>3</v>
      </c>
      <c r="O7786">
        <v>274</v>
      </c>
      <c r="P7786">
        <v>416</v>
      </c>
      <c r="Q7786" t="s">
        <v>16813</v>
      </c>
      <c r="R7786">
        <v>198</v>
      </c>
      <c r="S7786">
        <v>340</v>
      </c>
    </row>
    <row r="7787" spans="1:19" x14ac:dyDescent="0.25">
      <c r="A7787" t="s">
        <v>6000</v>
      </c>
      <c r="B7787">
        <v>-1</v>
      </c>
      <c r="C7787" t="s">
        <v>6004</v>
      </c>
      <c r="D7787" t="str">
        <f>INDEX(Transcripts[#Data], MATCH(Exons[[#This Row],[Transcript stable ID]], Transcripts[Transcript stable ID], 0), 4)</f>
        <v>NM_000435.3</v>
      </c>
      <c r="E7787" t="s">
        <v>27</v>
      </c>
      <c r="J7787">
        <v>15311792</v>
      </c>
      <c r="K7787">
        <v>15302771</v>
      </c>
      <c r="L7787">
        <v>15303109</v>
      </c>
      <c r="N7787">
        <v>4</v>
      </c>
      <c r="O7787">
        <v>417</v>
      </c>
      <c r="P7787">
        <v>755</v>
      </c>
      <c r="Q7787" t="s">
        <v>16814</v>
      </c>
      <c r="R7787">
        <v>341</v>
      </c>
      <c r="S7787">
        <v>679</v>
      </c>
    </row>
    <row r="7788" spans="1:19" x14ac:dyDescent="0.25">
      <c r="A7788" t="s">
        <v>6000</v>
      </c>
      <c r="B7788">
        <v>-1</v>
      </c>
      <c r="C7788" t="s">
        <v>6004</v>
      </c>
      <c r="D7788" t="str">
        <f>INDEX(Transcripts[#Data], MATCH(Exons[[#This Row],[Transcript stable ID]], Transcripts[Transcript stable ID], 0), 4)</f>
        <v>NM_000435.3</v>
      </c>
      <c r="E7788" t="s">
        <v>27</v>
      </c>
      <c r="J7788">
        <v>15311792</v>
      </c>
      <c r="K7788">
        <v>15302556</v>
      </c>
      <c r="L7788">
        <v>15302678</v>
      </c>
      <c r="N7788">
        <v>5</v>
      </c>
      <c r="O7788">
        <v>756</v>
      </c>
      <c r="P7788">
        <v>878</v>
      </c>
      <c r="Q7788" t="s">
        <v>16815</v>
      </c>
      <c r="R7788">
        <v>680</v>
      </c>
      <c r="S7788">
        <v>802</v>
      </c>
    </row>
    <row r="7789" spans="1:19" x14ac:dyDescent="0.25">
      <c r="A7789" t="s">
        <v>6000</v>
      </c>
      <c r="B7789">
        <v>-1</v>
      </c>
      <c r="C7789" t="s">
        <v>6004</v>
      </c>
      <c r="D7789" t="str">
        <f>INDEX(Transcripts[#Data], MATCH(Exons[[#This Row],[Transcript stable ID]], Transcripts[Transcript stable ID], 0), 4)</f>
        <v>NM_000435.3</v>
      </c>
      <c r="E7789" t="s">
        <v>27</v>
      </c>
      <c r="J7789">
        <v>15311792</v>
      </c>
      <c r="K7789">
        <v>15302235</v>
      </c>
      <c r="L7789">
        <v>15302468</v>
      </c>
      <c r="N7789">
        <v>6</v>
      </c>
      <c r="O7789">
        <v>879</v>
      </c>
      <c r="P7789">
        <v>1112</v>
      </c>
      <c r="Q7789" t="s">
        <v>16816</v>
      </c>
      <c r="R7789">
        <v>803</v>
      </c>
      <c r="S7789">
        <v>1036</v>
      </c>
    </row>
    <row r="7790" spans="1:19" x14ac:dyDescent="0.25">
      <c r="A7790" t="s">
        <v>6000</v>
      </c>
      <c r="B7790">
        <v>-1</v>
      </c>
      <c r="C7790" t="s">
        <v>6004</v>
      </c>
      <c r="D7790" t="str">
        <f>INDEX(Transcripts[#Data], MATCH(Exons[[#This Row],[Transcript stable ID]], Transcripts[Transcript stable ID], 0), 4)</f>
        <v>NM_000435.3</v>
      </c>
      <c r="E7790" t="s">
        <v>27</v>
      </c>
      <c r="J7790">
        <v>15311792</v>
      </c>
      <c r="K7790">
        <v>15300084</v>
      </c>
      <c r="L7790">
        <v>15300239</v>
      </c>
      <c r="N7790">
        <v>7</v>
      </c>
      <c r="O7790">
        <v>1113</v>
      </c>
      <c r="P7790">
        <v>1268</v>
      </c>
      <c r="Q7790" t="s">
        <v>16817</v>
      </c>
      <c r="R7790">
        <v>1037</v>
      </c>
      <c r="S7790">
        <v>1192</v>
      </c>
    </row>
    <row r="7791" spans="1:19" x14ac:dyDescent="0.25">
      <c r="A7791" t="s">
        <v>6000</v>
      </c>
      <c r="B7791">
        <v>-1</v>
      </c>
      <c r="C7791" t="s">
        <v>6004</v>
      </c>
      <c r="D7791" t="str">
        <f>INDEX(Transcripts[#Data], MATCH(Exons[[#This Row],[Transcript stable ID]], Transcripts[Transcript stable ID], 0), 4)</f>
        <v>NM_000435.3</v>
      </c>
      <c r="E7791" t="s">
        <v>27</v>
      </c>
      <c r="J7791">
        <v>15311792</v>
      </c>
      <c r="K7791">
        <v>15299800</v>
      </c>
      <c r="L7791">
        <v>15299985</v>
      </c>
      <c r="N7791">
        <v>8</v>
      </c>
      <c r="O7791">
        <v>1269</v>
      </c>
      <c r="P7791">
        <v>1454</v>
      </c>
      <c r="Q7791" t="s">
        <v>16818</v>
      </c>
      <c r="R7791">
        <v>1193</v>
      </c>
      <c r="S7791">
        <v>1378</v>
      </c>
    </row>
    <row r="7792" spans="1:19" x14ac:dyDescent="0.25">
      <c r="A7792" t="s">
        <v>6000</v>
      </c>
      <c r="B7792">
        <v>-1</v>
      </c>
      <c r="C7792" t="s">
        <v>6004</v>
      </c>
      <c r="D7792" t="str">
        <f>INDEX(Transcripts[#Data], MATCH(Exons[[#This Row],[Transcript stable ID]], Transcripts[Transcript stable ID], 0), 4)</f>
        <v>NM_000435.3</v>
      </c>
      <c r="E7792" t="s">
        <v>27</v>
      </c>
      <c r="J7792">
        <v>15311792</v>
      </c>
      <c r="K7792">
        <v>15299046</v>
      </c>
      <c r="L7792">
        <v>15299159</v>
      </c>
      <c r="N7792">
        <v>9</v>
      </c>
      <c r="O7792">
        <v>1455</v>
      </c>
      <c r="P7792">
        <v>1568</v>
      </c>
      <c r="Q7792" t="s">
        <v>16819</v>
      </c>
      <c r="R7792">
        <v>1379</v>
      </c>
      <c r="S7792">
        <v>1492</v>
      </c>
    </row>
    <row r="7793" spans="1:19" x14ac:dyDescent="0.25">
      <c r="A7793" t="s">
        <v>6000</v>
      </c>
      <c r="B7793">
        <v>-1</v>
      </c>
      <c r="C7793" t="s">
        <v>6004</v>
      </c>
      <c r="D7793" t="str">
        <f>INDEX(Transcripts[#Data], MATCH(Exons[[#This Row],[Transcript stable ID]], Transcripts[Transcript stable ID], 0), 4)</f>
        <v>NM_000435.3</v>
      </c>
      <c r="E7793" t="s">
        <v>27</v>
      </c>
      <c r="J7793">
        <v>15311792</v>
      </c>
      <c r="K7793">
        <v>15298692</v>
      </c>
      <c r="L7793">
        <v>15298805</v>
      </c>
      <c r="N7793">
        <v>10</v>
      </c>
      <c r="O7793">
        <v>1569</v>
      </c>
      <c r="P7793">
        <v>1682</v>
      </c>
      <c r="Q7793" t="s">
        <v>16820</v>
      </c>
      <c r="R7793">
        <v>1493</v>
      </c>
      <c r="S7793">
        <v>1606</v>
      </c>
    </row>
    <row r="7794" spans="1:19" x14ac:dyDescent="0.25">
      <c r="A7794" t="s">
        <v>6000</v>
      </c>
      <c r="B7794">
        <v>-1</v>
      </c>
      <c r="C7794" t="s">
        <v>6004</v>
      </c>
      <c r="D7794" t="str">
        <f>INDEX(Transcripts[#Data], MATCH(Exons[[#This Row],[Transcript stable ID]], Transcripts[Transcript stable ID], 0), 4)</f>
        <v>NM_000435.3</v>
      </c>
      <c r="E7794" t="s">
        <v>27</v>
      </c>
      <c r="J7794">
        <v>15311792</v>
      </c>
      <c r="K7794">
        <v>15297916</v>
      </c>
      <c r="L7794">
        <v>15298149</v>
      </c>
      <c r="N7794">
        <v>11</v>
      </c>
      <c r="O7794">
        <v>1683</v>
      </c>
      <c r="P7794">
        <v>1916</v>
      </c>
      <c r="Q7794" t="s">
        <v>16821</v>
      </c>
      <c r="R7794">
        <v>1607</v>
      </c>
      <c r="S7794">
        <v>1840</v>
      </c>
    </row>
    <row r="7795" spans="1:19" x14ac:dyDescent="0.25">
      <c r="A7795" t="s">
        <v>6000</v>
      </c>
      <c r="B7795">
        <v>-1</v>
      </c>
      <c r="C7795" t="s">
        <v>6004</v>
      </c>
      <c r="D7795" t="str">
        <f>INDEX(Transcripts[#Data], MATCH(Exons[[#This Row],[Transcript stable ID]], Transcripts[Transcript stable ID], 0), 4)</f>
        <v>NM_000435.3</v>
      </c>
      <c r="E7795" t="s">
        <v>27</v>
      </c>
      <c r="J7795">
        <v>15311792</v>
      </c>
      <c r="K7795">
        <v>15297689</v>
      </c>
      <c r="L7795">
        <v>15297799</v>
      </c>
      <c r="N7795">
        <v>12</v>
      </c>
      <c r="O7795">
        <v>1917</v>
      </c>
      <c r="P7795">
        <v>2027</v>
      </c>
      <c r="Q7795" t="s">
        <v>16822</v>
      </c>
      <c r="R7795">
        <v>1841</v>
      </c>
      <c r="S7795">
        <v>1951</v>
      </c>
    </row>
    <row r="7796" spans="1:19" x14ac:dyDescent="0.25">
      <c r="A7796" t="s">
        <v>6000</v>
      </c>
      <c r="B7796">
        <v>-1</v>
      </c>
      <c r="C7796" t="s">
        <v>6004</v>
      </c>
      <c r="D7796" t="str">
        <f>INDEX(Transcripts[#Data], MATCH(Exons[[#This Row],[Transcript stable ID]], Transcripts[Transcript stable ID], 0), 4)</f>
        <v>NM_000435.3</v>
      </c>
      <c r="E7796" t="s">
        <v>27</v>
      </c>
      <c r="J7796">
        <v>15311792</v>
      </c>
      <c r="K7796">
        <v>15296298</v>
      </c>
      <c r="L7796">
        <v>15296490</v>
      </c>
      <c r="N7796">
        <v>13</v>
      </c>
      <c r="O7796">
        <v>2028</v>
      </c>
      <c r="P7796">
        <v>2220</v>
      </c>
      <c r="Q7796" t="s">
        <v>16823</v>
      </c>
      <c r="R7796">
        <v>1952</v>
      </c>
      <c r="S7796">
        <v>2144</v>
      </c>
    </row>
    <row r="7797" spans="1:19" x14ac:dyDescent="0.25">
      <c r="A7797" t="s">
        <v>6000</v>
      </c>
      <c r="B7797">
        <v>-1</v>
      </c>
      <c r="C7797" t="s">
        <v>6004</v>
      </c>
      <c r="D7797" t="str">
        <f>INDEX(Transcripts[#Data], MATCH(Exons[[#This Row],[Transcript stable ID]], Transcripts[Transcript stable ID], 0), 4)</f>
        <v>NM_000435.3</v>
      </c>
      <c r="E7797" t="s">
        <v>27</v>
      </c>
      <c r="J7797">
        <v>15311792</v>
      </c>
      <c r="K7797">
        <v>15296068</v>
      </c>
      <c r="L7797">
        <v>15296219</v>
      </c>
      <c r="N7797">
        <v>14</v>
      </c>
      <c r="O7797">
        <v>2221</v>
      </c>
      <c r="P7797">
        <v>2372</v>
      </c>
      <c r="Q7797" t="s">
        <v>16824</v>
      </c>
      <c r="R7797">
        <v>2145</v>
      </c>
      <c r="S7797">
        <v>2296</v>
      </c>
    </row>
    <row r="7798" spans="1:19" x14ac:dyDescent="0.25">
      <c r="A7798" t="s">
        <v>6000</v>
      </c>
      <c r="B7798">
        <v>-1</v>
      </c>
      <c r="C7798" t="s">
        <v>6004</v>
      </c>
      <c r="D7798" t="str">
        <f>INDEX(Transcripts[#Data], MATCH(Exons[[#This Row],[Transcript stable ID]], Transcripts[Transcript stable ID], 0), 4)</f>
        <v>NM_000435.3</v>
      </c>
      <c r="E7798" t="s">
        <v>27</v>
      </c>
      <c r="J7798">
        <v>15311792</v>
      </c>
      <c r="K7798">
        <v>15295717</v>
      </c>
      <c r="L7798">
        <v>15295830</v>
      </c>
      <c r="N7798">
        <v>15</v>
      </c>
      <c r="O7798">
        <v>2373</v>
      </c>
      <c r="P7798">
        <v>2486</v>
      </c>
      <c r="Q7798" t="s">
        <v>16825</v>
      </c>
      <c r="R7798">
        <v>2297</v>
      </c>
      <c r="S7798">
        <v>2410</v>
      </c>
    </row>
    <row r="7799" spans="1:19" x14ac:dyDescent="0.25">
      <c r="A7799" t="s">
        <v>6000</v>
      </c>
      <c r="B7799">
        <v>-1</v>
      </c>
      <c r="C7799" t="s">
        <v>6004</v>
      </c>
      <c r="D7799" t="str">
        <f>INDEX(Transcripts[#Data], MATCH(Exons[[#This Row],[Transcript stable ID]], Transcripts[Transcript stable ID], 0), 4)</f>
        <v>NM_000435.3</v>
      </c>
      <c r="E7799" t="s">
        <v>27</v>
      </c>
      <c r="J7799">
        <v>15311792</v>
      </c>
      <c r="K7799">
        <v>15295106</v>
      </c>
      <c r="L7799">
        <v>15295261</v>
      </c>
      <c r="N7799">
        <v>16</v>
      </c>
      <c r="O7799">
        <v>2487</v>
      </c>
      <c r="P7799">
        <v>2642</v>
      </c>
      <c r="Q7799" t="s">
        <v>16826</v>
      </c>
      <c r="R7799">
        <v>2411</v>
      </c>
      <c r="S7799">
        <v>2566</v>
      </c>
    </row>
    <row r="7800" spans="1:19" x14ac:dyDescent="0.25">
      <c r="A7800" t="s">
        <v>6000</v>
      </c>
      <c r="B7800">
        <v>-1</v>
      </c>
      <c r="C7800" t="s">
        <v>6004</v>
      </c>
      <c r="D7800" t="str">
        <f>INDEX(Transcripts[#Data], MATCH(Exons[[#This Row],[Transcript stable ID]], Transcripts[Transcript stable ID], 0), 4)</f>
        <v>NM_000435.3</v>
      </c>
      <c r="E7800" t="s">
        <v>27</v>
      </c>
      <c r="J7800">
        <v>15311792</v>
      </c>
      <c r="K7800">
        <v>15292387</v>
      </c>
      <c r="L7800">
        <v>15292612</v>
      </c>
      <c r="N7800">
        <v>17</v>
      </c>
      <c r="O7800">
        <v>2643</v>
      </c>
      <c r="P7800">
        <v>2868</v>
      </c>
      <c r="Q7800" t="s">
        <v>16827</v>
      </c>
      <c r="R7800">
        <v>2567</v>
      </c>
      <c r="S7800">
        <v>2792</v>
      </c>
    </row>
    <row r="7801" spans="1:19" x14ac:dyDescent="0.25">
      <c r="A7801" t="s">
        <v>6000</v>
      </c>
      <c r="B7801">
        <v>-1</v>
      </c>
      <c r="C7801" t="s">
        <v>6004</v>
      </c>
      <c r="D7801" t="str">
        <f>INDEX(Transcripts[#Data], MATCH(Exons[[#This Row],[Transcript stable ID]], Transcripts[Transcript stable ID], 0), 4)</f>
        <v>NM_000435.3</v>
      </c>
      <c r="E7801" t="s">
        <v>27</v>
      </c>
      <c r="J7801">
        <v>15311792</v>
      </c>
      <c r="K7801">
        <v>15291772</v>
      </c>
      <c r="L7801">
        <v>15291973</v>
      </c>
      <c r="N7801">
        <v>18</v>
      </c>
      <c r="O7801">
        <v>2869</v>
      </c>
      <c r="P7801">
        <v>3070</v>
      </c>
      <c r="Q7801" t="s">
        <v>16828</v>
      </c>
      <c r="R7801">
        <v>2793</v>
      </c>
      <c r="S7801">
        <v>2994</v>
      </c>
    </row>
    <row r="7802" spans="1:19" x14ac:dyDescent="0.25">
      <c r="A7802" t="s">
        <v>6000</v>
      </c>
      <c r="B7802">
        <v>-1</v>
      </c>
      <c r="C7802" t="s">
        <v>6004</v>
      </c>
      <c r="D7802" t="str">
        <f>INDEX(Transcripts[#Data], MATCH(Exons[[#This Row],[Transcript stable ID]], Transcripts[Transcript stable ID], 0), 4)</f>
        <v>NM_000435.3</v>
      </c>
      <c r="E7802" t="s">
        <v>27</v>
      </c>
      <c r="J7802">
        <v>15311792</v>
      </c>
      <c r="K7802">
        <v>15291492</v>
      </c>
      <c r="L7802">
        <v>15291639</v>
      </c>
      <c r="N7802">
        <v>19</v>
      </c>
      <c r="O7802">
        <v>3071</v>
      </c>
      <c r="P7802">
        <v>3218</v>
      </c>
      <c r="Q7802" t="s">
        <v>16829</v>
      </c>
      <c r="R7802">
        <v>2995</v>
      </c>
      <c r="S7802">
        <v>3142</v>
      </c>
    </row>
    <row r="7803" spans="1:19" x14ac:dyDescent="0.25">
      <c r="A7803" t="s">
        <v>6000</v>
      </c>
      <c r="B7803">
        <v>-1</v>
      </c>
      <c r="C7803" t="s">
        <v>6004</v>
      </c>
      <c r="D7803" t="str">
        <f>INDEX(Transcripts[#Data], MATCH(Exons[[#This Row],[Transcript stable ID]], Transcripts[Transcript stable ID], 0), 4)</f>
        <v>NM_000435.3</v>
      </c>
      <c r="E7803" t="s">
        <v>27</v>
      </c>
      <c r="J7803">
        <v>15311792</v>
      </c>
      <c r="K7803">
        <v>15290883</v>
      </c>
      <c r="L7803">
        <v>15291067</v>
      </c>
      <c r="N7803">
        <v>20</v>
      </c>
      <c r="O7803">
        <v>3219</v>
      </c>
      <c r="P7803">
        <v>3403</v>
      </c>
      <c r="Q7803" t="s">
        <v>16830</v>
      </c>
      <c r="R7803">
        <v>3143</v>
      </c>
      <c r="S7803">
        <v>3327</v>
      </c>
    </row>
    <row r="7804" spans="1:19" x14ac:dyDescent="0.25">
      <c r="A7804" t="s">
        <v>6000</v>
      </c>
      <c r="B7804">
        <v>-1</v>
      </c>
      <c r="C7804" t="s">
        <v>6004</v>
      </c>
      <c r="D7804" t="str">
        <f>INDEX(Transcripts[#Data], MATCH(Exons[[#This Row],[Transcript stable ID]], Transcripts[Transcript stable ID], 0), 4)</f>
        <v>NM_000435.3</v>
      </c>
      <c r="E7804" t="s">
        <v>27</v>
      </c>
      <c r="J7804">
        <v>15311792</v>
      </c>
      <c r="K7804">
        <v>15290175</v>
      </c>
      <c r="L7804">
        <v>15290307</v>
      </c>
      <c r="N7804">
        <v>21</v>
      </c>
      <c r="O7804">
        <v>3404</v>
      </c>
      <c r="P7804">
        <v>3536</v>
      </c>
      <c r="Q7804" t="s">
        <v>16831</v>
      </c>
      <c r="R7804">
        <v>3328</v>
      </c>
      <c r="S7804">
        <v>3460</v>
      </c>
    </row>
    <row r="7805" spans="1:19" x14ac:dyDescent="0.25">
      <c r="A7805" t="s">
        <v>6000</v>
      </c>
      <c r="B7805">
        <v>-1</v>
      </c>
      <c r="C7805" t="s">
        <v>6004</v>
      </c>
      <c r="D7805" t="str">
        <f>INDEX(Transcripts[#Data], MATCH(Exons[[#This Row],[Transcript stable ID]], Transcripts[Transcript stable ID], 0), 4)</f>
        <v>NM_000435.3</v>
      </c>
      <c r="E7805" t="s">
        <v>27</v>
      </c>
      <c r="J7805">
        <v>15311792</v>
      </c>
      <c r="K7805">
        <v>15289836</v>
      </c>
      <c r="L7805">
        <v>15290093</v>
      </c>
      <c r="N7805">
        <v>22</v>
      </c>
      <c r="O7805">
        <v>3537</v>
      </c>
      <c r="P7805">
        <v>3794</v>
      </c>
      <c r="Q7805" t="s">
        <v>16832</v>
      </c>
      <c r="R7805">
        <v>3461</v>
      </c>
      <c r="S7805">
        <v>3718</v>
      </c>
    </row>
    <row r="7806" spans="1:19" x14ac:dyDescent="0.25">
      <c r="A7806" t="s">
        <v>6000</v>
      </c>
      <c r="B7806">
        <v>-1</v>
      </c>
      <c r="C7806" t="s">
        <v>6004</v>
      </c>
      <c r="D7806" t="str">
        <f>INDEX(Transcripts[#Data], MATCH(Exons[[#This Row],[Transcript stable ID]], Transcripts[Transcript stable ID], 0), 4)</f>
        <v>NM_000435.3</v>
      </c>
      <c r="E7806" t="s">
        <v>27</v>
      </c>
      <c r="J7806">
        <v>15311792</v>
      </c>
      <c r="K7806">
        <v>15289634</v>
      </c>
      <c r="L7806">
        <v>15289752</v>
      </c>
      <c r="N7806">
        <v>23</v>
      </c>
      <c r="O7806">
        <v>3795</v>
      </c>
      <c r="P7806">
        <v>3913</v>
      </c>
      <c r="Q7806" t="s">
        <v>16833</v>
      </c>
      <c r="R7806">
        <v>3719</v>
      </c>
      <c r="S7806">
        <v>3837</v>
      </c>
    </row>
    <row r="7807" spans="1:19" x14ac:dyDescent="0.25">
      <c r="A7807" t="s">
        <v>6000</v>
      </c>
      <c r="B7807">
        <v>-1</v>
      </c>
      <c r="C7807" t="s">
        <v>6004</v>
      </c>
      <c r="D7807" t="str">
        <f>INDEX(Transcripts[#Data], MATCH(Exons[[#This Row],[Transcript stable ID]], Transcripts[Transcript stable ID], 0), 4)</f>
        <v>NM_000435.3</v>
      </c>
      <c r="E7807" t="s">
        <v>27</v>
      </c>
      <c r="J7807">
        <v>15311792</v>
      </c>
      <c r="K7807">
        <v>15288336</v>
      </c>
      <c r="L7807">
        <v>15288901</v>
      </c>
      <c r="N7807">
        <v>24</v>
      </c>
      <c r="O7807">
        <v>3914</v>
      </c>
      <c r="P7807">
        <v>4479</v>
      </c>
      <c r="Q7807" t="s">
        <v>16834</v>
      </c>
      <c r="R7807">
        <v>3838</v>
      </c>
      <c r="S7807">
        <v>4403</v>
      </c>
    </row>
    <row r="7808" spans="1:19" x14ac:dyDescent="0.25">
      <c r="A7808" t="s">
        <v>6000</v>
      </c>
      <c r="B7808">
        <v>-1</v>
      </c>
      <c r="C7808" t="s">
        <v>6004</v>
      </c>
      <c r="D7808" t="str">
        <f>INDEX(Transcripts[#Data], MATCH(Exons[[#This Row],[Transcript stable ID]], Transcripts[Transcript stable ID], 0), 4)</f>
        <v>NM_000435.3</v>
      </c>
      <c r="E7808" t="s">
        <v>27</v>
      </c>
      <c r="J7808">
        <v>15311792</v>
      </c>
      <c r="K7808">
        <v>15284879</v>
      </c>
      <c r="L7808">
        <v>15285211</v>
      </c>
      <c r="N7808">
        <v>25</v>
      </c>
      <c r="O7808">
        <v>4480</v>
      </c>
      <c r="P7808">
        <v>4812</v>
      </c>
      <c r="Q7808" t="s">
        <v>16835</v>
      </c>
      <c r="R7808">
        <v>4404</v>
      </c>
      <c r="S7808">
        <v>4736</v>
      </c>
    </row>
    <row r="7809" spans="1:19" x14ac:dyDescent="0.25">
      <c r="A7809" t="s">
        <v>6000</v>
      </c>
      <c r="B7809">
        <v>-1</v>
      </c>
      <c r="C7809" t="s">
        <v>6004</v>
      </c>
      <c r="D7809" t="str">
        <f>INDEX(Transcripts[#Data], MATCH(Exons[[#This Row],[Transcript stable ID]], Transcripts[Transcript stable ID], 0), 4)</f>
        <v>NM_000435.3</v>
      </c>
      <c r="E7809" t="s">
        <v>27</v>
      </c>
      <c r="J7809">
        <v>15311792</v>
      </c>
      <c r="K7809">
        <v>15281482</v>
      </c>
      <c r="L7809">
        <v>15281636</v>
      </c>
      <c r="N7809">
        <v>26</v>
      </c>
      <c r="O7809">
        <v>4813</v>
      </c>
      <c r="P7809">
        <v>4967</v>
      </c>
      <c r="Q7809" t="s">
        <v>16836</v>
      </c>
      <c r="R7809">
        <v>4737</v>
      </c>
      <c r="S7809">
        <v>4891</v>
      </c>
    </row>
    <row r="7810" spans="1:19" x14ac:dyDescent="0.25">
      <c r="A7810" t="s">
        <v>6000</v>
      </c>
      <c r="B7810">
        <v>-1</v>
      </c>
      <c r="C7810" t="s">
        <v>6004</v>
      </c>
      <c r="D7810" t="str">
        <f>INDEX(Transcripts[#Data], MATCH(Exons[[#This Row],[Transcript stable ID]], Transcripts[Transcript stable ID], 0), 4)</f>
        <v>NM_000435.3</v>
      </c>
      <c r="E7810" t="s">
        <v>27</v>
      </c>
      <c r="J7810">
        <v>15311792</v>
      </c>
      <c r="K7810">
        <v>15281142</v>
      </c>
      <c r="L7810">
        <v>15281364</v>
      </c>
      <c r="N7810">
        <v>27</v>
      </c>
      <c r="O7810">
        <v>4968</v>
      </c>
      <c r="P7810">
        <v>5190</v>
      </c>
      <c r="Q7810" t="s">
        <v>16837</v>
      </c>
      <c r="R7810">
        <v>4892</v>
      </c>
      <c r="S7810">
        <v>5114</v>
      </c>
    </row>
    <row r="7811" spans="1:19" x14ac:dyDescent="0.25">
      <c r="A7811" t="s">
        <v>6000</v>
      </c>
      <c r="B7811">
        <v>-1</v>
      </c>
      <c r="C7811" t="s">
        <v>6004</v>
      </c>
      <c r="D7811" t="str">
        <f>INDEX(Transcripts[#Data], MATCH(Exons[[#This Row],[Transcript stable ID]], Transcripts[Transcript stable ID], 0), 4)</f>
        <v>NM_000435.3</v>
      </c>
      <c r="E7811" t="s">
        <v>27</v>
      </c>
      <c r="J7811">
        <v>15311792</v>
      </c>
      <c r="K7811">
        <v>15280897</v>
      </c>
      <c r="L7811">
        <v>15280981</v>
      </c>
      <c r="N7811">
        <v>28</v>
      </c>
      <c r="O7811">
        <v>5191</v>
      </c>
      <c r="P7811">
        <v>5275</v>
      </c>
      <c r="Q7811" t="s">
        <v>16838</v>
      </c>
      <c r="R7811">
        <v>5115</v>
      </c>
      <c r="S7811">
        <v>5199</v>
      </c>
    </row>
    <row r="7812" spans="1:19" x14ac:dyDescent="0.25">
      <c r="A7812" t="s">
        <v>6000</v>
      </c>
      <c r="B7812">
        <v>-1</v>
      </c>
      <c r="C7812" t="s">
        <v>6004</v>
      </c>
      <c r="D7812" t="str">
        <f>INDEX(Transcripts[#Data], MATCH(Exons[[#This Row],[Transcript stable ID]], Transcripts[Transcript stable ID], 0), 4)</f>
        <v>NM_000435.3</v>
      </c>
      <c r="E7812" t="s">
        <v>27</v>
      </c>
      <c r="J7812">
        <v>15311792</v>
      </c>
      <c r="K7812">
        <v>15278060</v>
      </c>
      <c r="L7812">
        <v>15278222</v>
      </c>
      <c r="N7812">
        <v>29</v>
      </c>
      <c r="O7812">
        <v>5276</v>
      </c>
      <c r="P7812">
        <v>5438</v>
      </c>
      <c r="Q7812" t="s">
        <v>16839</v>
      </c>
      <c r="R7812">
        <v>5200</v>
      </c>
      <c r="S7812">
        <v>5362</v>
      </c>
    </row>
    <row r="7813" spans="1:19" x14ac:dyDescent="0.25">
      <c r="A7813" t="s">
        <v>6000</v>
      </c>
      <c r="B7813">
        <v>-1</v>
      </c>
      <c r="C7813" t="s">
        <v>6004</v>
      </c>
      <c r="D7813" t="str">
        <f>INDEX(Transcripts[#Data], MATCH(Exons[[#This Row],[Transcript stable ID]], Transcripts[Transcript stable ID], 0), 4)</f>
        <v>NM_000435.3</v>
      </c>
      <c r="E7813" t="s">
        <v>27</v>
      </c>
      <c r="J7813">
        <v>15311792</v>
      </c>
      <c r="K7813">
        <v>15276598</v>
      </c>
      <c r="L7813">
        <v>15276902</v>
      </c>
      <c r="N7813">
        <v>30</v>
      </c>
      <c r="O7813">
        <v>5439</v>
      </c>
      <c r="P7813">
        <v>5743</v>
      </c>
      <c r="Q7813" t="s">
        <v>16840</v>
      </c>
      <c r="R7813">
        <v>5363</v>
      </c>
      <c r="S7813">
        <v>5667</v>
      </c>
    </row>
    <row r="7814" spans="1:19" x14ac:dyDescent="0.25">
      <c r="A7814" t="s">
        <v>6000</v>
      </c>
      <c r="B7814">
        <v>-1</v>
      </c>
      <c r="C7814" t="s">
        <v>6004</v>
      </c>
      <c r="D7814" t="str">
        <f>INDEX(Transcripts[#Data], MATCH(Exons[[#This Row],[Transcript stable ID]], Transcripts[Transcript stable ID], 0), 4)</f>
        <v>NM_000435.3</v>
      </c>
      <c r="E7814" t="s">
        <v>27</v>
      </c>
      <c r="J7814">
        <v>15311792</v>
      </c>
      <c r="K7814">
        <v>15276179</v>
      </c>
      <c r="L7814">
        <v>15276326</v>
      </c>
      <c r="N7814">
        <v>31</v>
      </c>
      <c r="O7814">
        <v>5744</v>
      </c>
      <c r="P7814">
        <v>5891</v>
      </c>
      <c r="Q7814" t="s">
        <v>16841</v>
      </c>
      <c r="R7814">
        <v>5668</v>
      </c>
      <c r="S7814">
        <v>5815</v>
      </c>
    </row>
    <row r="7815" spans="1:19" x14ac:dyDescent="0.25">
      <c r="A7815" t="s">
        <v>6000</v>
      </c>
      <c r="B7815">
        <v>-1</v>
      </c>
      <c r="C7815" t="s">
        <v>6004</v>
      </c>
      <c r="D7815" t="str">
        <f>INDEX(Transcripts[#Data], MATCH(Exons[[#This Row],[Transcript stable ID]], Transcripts[Transcript stable ID], 0), 4)</f>
        <v>NM_000435.3</v>
      </c>
      <c r="E7815" t="s">
        <v>27</v>
      </c>
      <c r="J7815">
        <v>15311792</v>
      </c>
      <c r="K7815">
        <v>15273276</v>
      </c>
      <c r="L7815">
        <v>15273373</v>
      </c>
      <c r="N7815">
        <v>32</v>
      </c>
      <c r="O7815">
        <v>5892</v>
      </c>
      <c r="P7815">
        <v>5989</v>
      </c>
      <c r="Q7815" t="s">
        <v>16842</v>
      </c>
      <c r="R7815">
        <v>5816</v>
      </c>
      <c r="S7815">
        <v>5913</v>
      </c>
    </row>
    <row r="7816" spans="1:19" x14ac:dyDescent="0.25">
      <c r="A7816" t="s">
        <v>6000</v>
      </c>
      <c r="B7816">
        <v>-1</v>
      </c>
      <c r="C7816" t="s">
        <v>6004</v>
      </c>
      <c r="D7816" t="str">
        <f>INDEX(Transcripts[#Data], MATCH(Exons[[#This Row],[Transcript stable ID]], Transcripts[Transcript stable ID], 0), 4)</f>
        <v>NM_000435.3</v>
      </c>
      <c r="E7816" t="s">
        <v>27</v>
      </c>
      <c r="H7816">
        <v>15270444</v>
      </c>
      <c r="I7816">
        <v>15271472</v>
      </c>
      <c r="J7816">
        <v>15311792</v>
      </c>
      <c r="K7816">
        <v>15270444</v>
      </c>
      <c r="L7816">
        <v>15272525</v>
      </c>
      <c r="N7816">
        <v>33</v>
      </c>
      <c r="O7816">
        <v>5990</v>
      </c>
      <c r="P7816">
        <v>7042</v>
      </c>
      <c r="Q7816" t="s">
        <v>16843</v>
      </c>
      <c r="R7816">
        <v>5914</v>
      </c>
      <c r="S7816">
        <v>6966</v>
      </c>
    </row>
    <row r="7817" spans="1:19" x14ac:dyDescent="0.25">
      <c r="A7817" t="s">
        <v>3791</v>
      </c>
      <c r="B7817">
        <v>1</v>
      </c>
      <c r="C7817" t="s">
        <v>3798</v>
      </c>
      <c r="D7817" t="str">
        <f>INDEX(Transcripts[#Data], MATCH(Exons[[#This Row],[Transcript stable ID]], Transcripts[Transcript stable ID], 0), 4)</f>
        <v>NM_002067.5</v>
      </c>
      <c r="E7817" t="s">
        <v>27</v>
      </c>
      <c r="F7817">
        <v>3094408</v>
      </c>
      <c r="G7817">
        <v>3094649</v>
      </c>
      <c r="J7817">
        <v>3094408</v>
      </c>
      <c r="K7817">
        <v>3094408</v>
      </c>
      <c r="L7817">
        <v>3094785</v>
      </c>
      <c r="N7817">
        <v>1</v>
      </c>
      <c r="O7817">
        <v>243</v>
      </c>
      <c r="P7817">
        <v>378</v>
      </c>
      <c r="Q7817" t="s">
        <v>16844</v>
      </c>
      <c r="R7817">
        <v>1</v>
      </c>
      <c r="S7817">
        <v>136</v>
      </c>
    </row>
    <row r="7818" spans="1:19" x14ac:dyDescent="0.25">
      <c r="A7818" t="s">
        <v>3791</v>
      </c>
      <c r="B7818">
        <v>1</v>
      </c>
      <c r="C7818" t="s">
        <v>3798</v>
      </c>
      <c r="D7818" t="str">
        <f>INDEX(Transcripts[#Data], MATCH(Exons[[#This Row],[Transcript stable ID]], Transcripts[Transcript stable ID], 0), 4)</f>
        <v>NM_002067.5</v>
      </c>
      <c r="E7818" t="s">
        <v>27</v>
      </c>
      <c r="J7818">
        <v>3094408</v>
      </c>
      <c r="K7818">
        <v>3110147</v>
      </c>
      <c r="L7818">
        <v>3110331</v>
      </c>
      <c r="N7818">
        <v>2</v>
      </c>
      <c r="O7818">
        <v>379</v>
      </c>
      <c r="P7818">
        <v>563</v>
      </c>
      <c r="Q7818" t="s">
        <v>16845</v>
      </c>
      <c r="R7818">
        <v>137</v>
      </c>
      <c r="S7818">
        <v>321</v>
      </c>
    </row>
    <row r="7819" spans="1:19" x14ac:dyDescent="0.25">
      <c r="A7819" t="s">
        <v>3791</v>
      </c>
      <c r="B7819">
        <v>1</v>
      </c>
      <c r="C7819" t="s">
        <v>3798</v>
      </c>
      <c r="D7819" t="str">
        <f>INDEX(Transcripts[#Data], MATCH(Exons[[#This Row],[Transcript stable ID]], Transcripts[Transcript stable ID], 0), 4)</f>
        <v>NM_002067.5</v>
      </c>
      <c r="E7819" t="s">
        <v>27</v>
      </c>
      <c r="J7819">
        <v>3094408</v>
      </c>
      <c r="K7819">
        <v>3113328</v>
      </c>
      <c r="L7819">
        <v>3113482</v>
      </c>
      <c r="N7819">
        <v>3</v>
      </c>
      <c r="O7819">
        <v>564</v>
      </c>
      <c r="P7819">
        <v>718</v>
      </c>
      <c r="Q7819" t="s">
        <v>16846</v>
      </c>
      <c r="R7819">
        <v>322</v>
      </c>
      <c r="S7819">
        <v>476</v>
      </c>
    </row>
    <row r="7820" spans="1:19" x14ac:dyDescent="0.25">
      <c r="A7820" t="s">
        <v>3791</v>
      </c>
      <c r="B7820">
        <v>1</v>
      </c>
      <c r="C7820" t="s">
        <v>3798</v>
      </c>
      <c r="D7820" t="str">
        <f>INDEX(Transcripts[#Data], MATCH(Exons[[#This Row],[Transcript stable ID]], Transcripts[Transcript stable ID], 0), 4)</f>
        <v>NM_002067.5</v>
      </c>
      <c r="E7820" t="s">
        <v>27</v>
      </c>
      <c r="J7820">
        <v>3094408</v>
      </c>
      <c r="K7820">
        <v>3114942</v>
      </c>
      <c r="L7820">
        <v>3115070</v>
      </c>
      <c r="N7820">
        <v>4</v>
      </c>
      <c r="O7820">
        <v>719</v>
      </c>
      <c r="P7820">
        <v>847</v>
      </c>
      <c r="Q7820" t="s">
        <v>16847</v>
      </c>
      <c r="R7820">
        <v>477</v>
      </c>
      <c r="S7820">
        <v>605</v>
      </c>
    </row>
    <row r="7821" spans="1:19" x14ac:dyDescent="0.25">
      <c r="A7821" t="s">
        <v>3791</v>
      </c>
      <c r="B7821">
        <v>1</v>
      </c>
      <c r="C7821" t="s">
        <v>3798</v>
      </c>
      <c r="D7821" t="str">
        <f>INDEX(Transcripts[#Data], MATCH(Exons[[#This Row],[Transcript stable ID]], Transcripts[Transcript stable ID], 0), 4)</f>
        <v>NM_002067.5</v>
      </c>
      <c r="E7821" t="s">
        <v>27</v>
      </c>
      <c r="J7821">
        <v>3094408</v>
      </c>
      <c r="K7821">
        <v>3118922</v>
      </c>
      <c r="L7821">
        <v>3119051</v>
      </c>
      <c r="N7821">
        <v>5</v>
      </c>
      <c r="O7821">
        <v>848</v>
      </c>
      <c r="P7821">
        <v>977</v>
      </c>
      <c r="Q7821" t="s">
        <v>16848</v>
      </c>
      <c r="R7821">
        <v>606</v>
      </c>
      <c r="S7821">
        <v>735</v>
      </c>
    </row>
    <row r="7822" spans="1:19" x14ac:dyDescent="0.25">
      <c r="A7822" t="s">
        <v>3791</v>
      </c>
      <c r="B7822">
        <v>1</v>
      </c>
      <c r="C7822" t="s">
        <v>3798</v>
      </c>
      <c r="D7822" t="str">
        <f>INDEX(Transcripts[#Data], MATCH(Exons[[#This Row],[Transcript stable ID]], Transcripts[Transcript stable ID], 0), 4)</f>
        <v>NM_002067.5</v>
      </c>
      <c r="E7822" t="s">
        <v>27</v>
      </c>
      <c r="J7822">
        <v>3094408</v>
      </c>
      <c r="K7822">
        <v>3119204</v>
      </c>
      <c r="L7822">
        <v>3119357</v>
      </c>
      <c r="N7822">
        <v>6</v>
      </c>
      <c r="O7822">
        <v>978</v>
      </c>
      <c r="P7822">
        <v>1131</v>
      </c>
      <c r="Q7822" t="s">
        <v>16849</v>
      </c>
      <c r="R7822">
        <v>736</v>
      </c>
      <c r="S7822">
        <v>889</v>
      </c>
    </row>
    <row r="7823" spans="1:19" x14ac:dyDescent="0.25">
      <c r="A7823" t="s">
        <v>3791</v>
      </c>
      <c r="B7823">
        <v>1</v>
      </c>
      <c r="C7823" t="s">
        <v>3798</v>
      </c>
      <c r="D7823" t="str">
        <f>INDEX(Transcripts[#Data], MATCH(Exons[[#This Row],[Transcript stable ID]], Transcripts[Transcript stable ID], 0), 4)</f>
        <v>NM_002067.5</v>
      </c>
      <c r="E7823" t="s">
        <v>27</v>
      </c>
      <c r="H7823">
        <v>3121178</v>
      </c>
      <c r="I7823">
        <v>3124002</v>
      </c>
      <c r="J7823">
        <v>3094408</v>
      </c>
      <c r="K7823">
        <v>3120987</v>
      </c>
      <c r="L7823">
        <v>3124002</v>
      </c>
      <c r="N7823">
        <v>7</v>
      </c>
      <c r="O7823">
        <v>1132</v>
      </c>
      <c r="P7823">
        <v>1322</v>
      </c>
      <c r="Q7823" t="s">
        <v>16850</v>
      </c>
      <c r="R7823">
        <v>890</v>
      </c>
      <c r="S7823">
        <v>1080</v>
      </c>
    </row>
    <row r="7824" spans="1:19" x14ac:dyDescent="0.25">
      <c r="A7824" t="s">
        <v>6993</v>
      </c>
      <c r="B7824">
        <v>1</v>
      </c>
      <c r="C7824" t="s">
        <v>6994</v>
      </c>
      <c r="D7824" t="str">
        <f>INDEX(Transcripts[#Data], MATCH(Exons[[#This Row],[Transcript stable ID]], Transcripts[Transcript stable ID], 0), 4)</f>
        <v>NM_023014.1</v>
      </c>
      <c r="E7824" t="s">
        <v>27</v>
      </c>
      <c r="F7824">
        <v>12916941</v>
      </c>
      <c r="G7824">
        <v>12917002</v>
      </c>
      <c r="J7824">
        <v>12916941</v>
      </c>
      <c r="K7824">
        <v>12916941</v>
      </c>
      <c r="L7824">
        <v>12917002</v>
      </c>
      <c r="M7824">
        <v>1</v>
      </c>
      <c r="N7824">
        <v>1</v>
      </c>
      <c r="Q7824" t="s">
        <v>16851</v>
      </c>
    </row>
    <row r="7825" spans="1:19" x14ac:dyDescent="0.25">
      <c r="A7825" t="s">
        <v>6993</v>
      </c>
      <c r="B7825">
        <v>1</v>
      </c>
      <c r="C7825" t="s">
        <v>6994</v>
      </c>
      <c r="D7825" t="str">
        <f>INDEX(Transcripts[#Data], MATCH(Exons[[#This Row],[Transcript stable ID]], Transcripts[Transcript stable ID], 0), 4)</f>
        <v>NM_023014.1</v>
      </c>
      <c r="E7825" t="s">
        <v>27</v>
      </c>
      <c r="F7825">
        <v>12918840</v>
      </c>
      <c r="G7825">
        <v>12918864</v>
      </c>
      <c r="J7825">
        <v>12916941</v>
      </c>
      <c r="K7825">
        <v>12918840</v>
      </c>
      <c r="L7825">
        <v>12919151</v>
      </c>
      <c r="M7825">
        <v>1</v>
      </c>
      <c r="N7825">
        <v>2</v>
      </c>
      <c r="O7825">
        <v>88</v>
      </c>
      <c r="P7825">
        <v>374</v>
      </c>
      <c r="Q7825" t="s">
        <v>16852</v>
      </c>
      <c r="R7825">
        <v>1</v>
      </c>
      <c r="S7825">
        <v>287</v>
      </c>
    </row>
    <row r="7826" spans="1:19" x14ac:dyDescent="0.25">
      <c r="A7826" t="s">
        <v>6993</v>
      </c>
      <c r="B7826">
        <v>1</v>
      </c>
      <c r="C7826" t="s">
        <v>6994</v>
      </c>
      <c r="D7826" t="str">
        <f>INDEX(Transcripts[#Data], MATCH(Exons[[#This Row],[Transcript stable ID]], Transcripts[Transcript stable ID], 0), 4)</f>
        <v>NM_023014.1</v>
      </c>
      <c r="E7826" t="s">
        <v>27</v>
      </c>
      <c r="J7826">
        <v>12916941</v>
      </c>
      <c r="K7826">
        <v>12919548</v>
      </c>
      <c r="L7826">
        <v>12920126</v>
      </c>
      <c r="M7826">
        <v>1</v>
      </c>
      <c r="N7826">
        <v>3</v>
      </c>
      <c r="O7826">
        <v>375</v>
      </c>
      <c r="P7826">
        <v>953</v>
      </c>
      <c r="Q7826" t="s">
        <v>16853</v>
      </c>
      <c r="R7826">
        <v>288</v>
      </c>
      <c r="S7826">
        <v>866</v>
      </c>
    </row>
    <row r="7827" spans="1:19" x14ac:dyDescent="0.25">
      <c r="A7827" t="s">
        <v>6993</v>
      </c>
      <c r="B7827">
        <v>1</v>
      </c>
      <c r="C7827" t="s">
        <v>6994</v>
      </c>
      <c r="D7827" t="str">
        <f>INDEX(Transcripts[#Data], MATCH(Exons[[#This Row],[Transcript stable ID]], Transcripts[Transcript stable ID], 0), 4)</f>
        <v>NM_023014.1</v>
      </c>
      <c r="E7827" t="s">
        <v>27</v>
      </c>
      <c r="H7827">
        <v>12921635</v>
      </c>
      <c r="I7827">
        <v>12921764</v>
      </c>
      <c r="J7827">
        <v>12916941</v>
      </c>
      <c r="K7827">
        <v>12921076</v>
      </c>
      <c r="L7827">
        <v>12921764</v>
      </c>
      <c r="M7827">
        <v>1</v>
      </c>
      <c r="N7827">
        <v>4</v>
      </c>
      <c r="O7827">
        <v>954</v>
      </c>
      <c r="P7827">
        <v>1512</v>
      </c>
      <c r="Q7827" t="s">
        <v>16854</v>
      </c>
      <c r="R7827">
        <v>867</v>
      </c>
      <c r="S7827">
        <v>1425</v>
      </c>
    </row>
    <row r="7828" spans="1:19" x14ac:dyDescent="0.25">
      <c r="A7828" t="s">
        <v>8890</v>
      </c>
      <c r="B7828">
        <v>-1</v>
      </c>
      <c r="C7828" t="s">
        <v>8899</v>
      </c>
      <c r="D7828" t="str">
        <f>INDEX(Transcripts[#Data], MATCH(Exons[[#This Row],[Transcript stable ID]], Transcripts[Transcript stable ID], 0), 4)</f>
        <v>NM_012452.2</v>
      </c>
      <c r="E7828" t="s">
        <v>27</v>
      </c>
      <c r="J7828">
        <v>16875402</v>
      </c>
      <c r="K7828">
        <v>16852052</v>
      </c>
      <c r="L7828">
        <v>16852297</v>
      </c>
      <c r="N7828">
        <v>3</v>
      </c>
      <c r="O7828">
        <v>213</v>
      </c>
      <c r="P7828">
        <v>458</v>
      </c>
      <c r="Q7828" t="s">
        <v>16855</v>
      </c>
      <c r="R7828">
        <v>200</v>
      </c>
      <c r="S7828">
        <v>445</v>
      </c>
    </row>
    <row r="7829" spans="1:19" x14ac:dyDescent="0.25">
      <c r="A7829" t="s">
        <v>8890</v>
      </c>
      <c r="B7829">
        <v>-1</v>
      </c>
      <c r="C7829" t="s">
        <v>8899</v>
      </c>
      <c r="D7829" t="str">
        <f>INDEX(Transcripts[#Data], MATCH(Exons[[#This Row],[Transcript stable ID]], Transcripts[Transcript stable ID], 0), 4)</f>
        <v>NM_012452.2</v>
      </c>
      <c r="E7829" t="s">
        <v>27</v>
      </c>
      <c r="J7829">
        <v>16875402</v>
      </c>
      <c r="K7829">
        <v>16843640</v>
      </c>
      <c r="L7829">
        <v>16843825</v>
      </c>
      <c r="N7829">
        <v>4</v>
      </c>
      <c r="O7829">
        <v>459</v>
      </c>
      <c r="P7829">
        <v>644</v>
      </c>
      <c r="Q7829" t="s">
        <v>16856</v>
      </c>
      <c r="R7829">
        <v>446</v>
      </c>
      <c r="S7829">
        <v>631</v>
      </c>
    </row>
    <row r="7830" spans="1:19" x14ac:dyDescent="0.25">
      <c r="A7830" t="s">
        <v>8890</v>
      </c>
      <c r="B7830">
        <v>-1</v>
      </c>
      <c r="C7830" t="s">
        <v>8899</v>
      </c>
      <c r="D7830" t="str">
        <f>INDEX(Transcripts[#Data], MATCH(Exons[[#This Row],[Transcript stable ID]], Transcripts[Transcript stable ID], 0), 4)</f>
        <v>NM_012452.2</v>
      </c>
      <c r="E7830" t="s">
        <v>27</v>
      </c>
      <c r="J7830">
        <v>16875402</v>
      </c>
      <c r="K7830">
        <v>16855760</v>
      </c>
      <c r="L7830">
        <v>16855897</v>
      </c>
      <c r="N7830">
        <v>2</v>
      </c>
      <c r="O7830">
        <v>75</v>
      </c>
      <c r="P7830">
        <v>212</v>
      </c>
      <c r="Q7830" t="s">
        <v>16857</v>
      </c>
      <c r="R7830">
        <v>62</v>
      </c>
      <c r="S7830">
        <v>199</v>
      </c>
    </row>
    <row r="7831" spans="1:19" x14ac:dyDescent="0.25">
      <c r="A7831" t="s">
        <v>8890</v>
      </c>
      <c r="B7831">
        <v>-1</v>
      </c>
      <c r="C7831" t="s">
        <v>8899</v>
      </c>
      <c r="D7831" t="str">
        <f>INDEX(Transcripts[#Data], MATCH(Exons[[#This Row],[Transcript stable ID]], Transcripts[Transcript stable ID], 0), 4)</f>
        <v>NM_012452.2</v>
      </c>
      <c r="E7831" t="s">
        <v>27</v>
      </c>
      <c r="F7831">
        <v>16875390</v>
      </c>
      <c r="G7831">
        <v>16875402</v>
      </c>
      <c r="J7831">
        <v>16875402</v>
      </c>
      <c r="K7831">
        <v>16875329</v>
      </c>
      <c r="L7831">
        <v>16875402</v>
      </c>
      <c r="N7831">
        <v>1</v>
      </c>
      <c r="O7831">
        <v>14</v>
      </c>
      <c r="P7831">
        <v>74</v>
      </c>
      <c r="Q7831" t="s">
        <v>16858</v>
      </c>
      <c r="R7831">
        <v>1</v>
      </c>
      <c r="S7831">
        <v>61</v>
      </c>
    </row>
    <row r="7832" spans="1:19" x14ac:dyDescent="0.25">
      <c r="A7832" t="s">
        <v>8890</v>
      </c>
      <c r="B7832">
        <v>-1</v>
      </c>
      <c r="C7832" t="s">
        <v>8899</v>
      </c>
      <c r="D7832" t="str">
        <f>INDEX(Transcripts[#Data], MATCH(Exons[[#This Row],[Transcript stable ID]], Transcripts[Transcript stable ID], 0), 4)</f>
        <v>NM_012452.2</v>
      </c>
      <c r="E7832" t="s">
        <v>27</v>
      </c>
      <c r="H7832">
        <v>16842399</v>
      </c>
      <c r="I7832">
        <v>16842860</v>
      </c>
      <c r="J7832">
        <v>16875402</v>
      </c>
      <c r="K7832">
        <v>16842399</v>
      </c>
      <c r="L7832">
        <v>16843111</v>
      </c>
      <c r="N7832">
        <v>5</v>
      </c>
      <c r="O7832">
        <v>645</v>
      </c>
      <c r="P7832">
        <v>895</v>
      </c>
      <c r="Q7832" t="s">
        <v>16859</v>
      </c>
      <c r="R7832">
        <v>632</v>
      </c>
      <c r="S7832">
        <v>882</v>
      </c>
    </row>
    <row r="7833" spans="1:19" x14ac:dyDescent="0.25">
      <c r="A7833" t="s">
        <v>14</v>
      </c>
      <c r="B7833">
        <v>-1</v>
      </c>
      <c r="C7833" t="s">
        <v>233</v>
      </c>
      <c r="D7833" t="str">
        <f>INDEX(Transcripts[#Data], MATCH(Exons[[#This Row],[Transcript stable ID]], Transcripts[Transcript stable ID], 0), 4)</f>
        <v>NM_001014431.1</v>
      </c>
      <c r="E7833" t="s">
        <v>27</v>
      </c>
      <c r="J7833">
        <v>105262016</v>
      </c>
      <c r="K7833">
        <v>105246425</v>
      </c>
      <c r="L7833">
        <v>105246553</v>
      </c>
      <c r="N7833">
        <v>3</v>
      </c>
      <c r="O7833">
        <v>322</v>
      </c>
      <c r="P7833">
        <v>450</v>
      </c>
      <c r="Q7833" t="s">
        <v>16860</v>
      </c>
      <c r="R7833">
        <v>47</v>
      </c>
      <c r="S7833">
        <v>175</v>
      </c>
    </row>
    <row r="7834" spans="1:19" x14ac:dyDescent="0.25">
      <c r="A7834" t="s">
        <v>14</v>
      </c>
      <c r="B7834">
        <v>-1</v>
      </c>
      <c r="C7834" t="s">
        <v>233</v>
      </c>
      <c r="D7834" t="str">
        <f>INDEX(Transcripts[#Data], MATCH(Exons[[#This Row],[Transcript stable ID]], Transcripts[Transcript stable ID], 0), 4)</f>
        <v>NM_001014431.1</v>
      </c>
      <c r="E7834" t="s">
        <v>27</v>
      </c>
      <c r="J7834">
        <v>105262016</v>
      </c>
      <c r="K7834">
        <v>105242996</v>
      </c>
      <c r="L7834">
        <v>105243107</v>
      </c>
      <c r="N7834">
        <v>4</v>
      </c>
      <c r="O7834">
        <v>451</v>
      </c>
      <c r="P7834">
        <v>562</v>
      </c>
      <c r="Q7834" t="s">
        <v>16861</v>
      </c>
      <c r="R7834">
        <v>176</v>
      </c>
      <c r="S7834">
        <v>287</v>
      </c>
    </row>
    <row r="7835" spans="1:19" x14ac:dyDescent="0.25">
      <c r="A7835" t="s">
        <v>14</v>
      </c>
      <c r="B7835">
        <v>-1</v>
      </c>
      <c r="C7835" t="s">
        <v>233</v>
      </c>
      <c r="D7835" t="str">
        <f>INDEX(Transcripts[#Data], MATCH(Exons[[#This Row],[Transcript stable ID]], Transcripts[Transcript stable ID], 0), 4)</f>
        <v>NM_001014431.1</v>
      </c>
      <c r="E7835" t="s">
        <v>27</v>
      </c>
      <c r="J7835">
        <v>105262016</v>
      </c>
      <c r="K7835">
        <v>105241989</v>
      </c>
      <c r="L7835">
        <v>105242136</v>
      </c>
      <c r="N7835">
        <v>5</v>
      </c>
      <c r="O7835">
        <v>563</v>
      </c>
      <c r="P7835">
        <v>710</v>
      </c>
      <c r="Q7835" t="s">
        <v>16862</v>
      </c>
      <c r="R7835">
        <v>288</v>
      </c>
      <c r="S7835">
        <v>435</v>
      </c>
    </row>
    <row r="7836" spans="1:19" x14ac:dyDescent="0.25">
      <c r="A7836" t="s">
        <v>14</v>
      </c>
      <c r="B7836">
        <v>-1</v>
      </c>
      <c r="C7836" t="s">
        <v>233</v>
      </c>
      <c r="D7836" t="str">
        <f>INDEX(Transcripts[#Data], MATCH(Exons[[#This Row],[Transcript stable ID]], Transcripts[Transcript stable ID], 0), 4)</f>
        <v>NM_001014431.1</v>
      </c>
      <c r="E7836" t="s">
        <v>27</v>
      </c>
      <c r="J7836">
        <v>105262016</v>
      </c>
      <c r="K7836">
        <v>105241413</v>
      </c>
      <c r="L7836">
        <v>105241544</v>
      </c>
      <c r="N7836">
        <v>6</v>
      </c>
      <c r="O7836">
        <v>711</v>
      </c>
      <c r="P7836">
        <v>842</v>
      </c>
      <c r="Q7836" t="s">
        <v>16863</v>
      </c>
      <c r="R7836">
        <v>436</v>
      </c>
      <c r="S7836">
        <v>567</v>
      </c>
    </row>
    <row r="7837" spans="1:19" x14ac:dyDescent="0.25">
      <c r="A7837" t="s">
        <v>14</v>
      </c>
      <c r="B7837">
        <v>-1</v>
      </c>
      <c r="C7837" t="s">
        <v>233</v>
      </c>
      <c r="D7837" t="str">
        <f>INDEX(Transcripts[#Data], MATCH(Exons[[#This Row],[Transcript stable ID]], Transcripts[Transcript stable ID], 0), 4)</f>
        <v>NM_001014431.1</v>
      </c>
      <c r="E7837" t="s">
        <v>27</v>
      </c>
      <c r="J7837">
        <v>105262016</v>
      </c>
      <c r="K7837">
        <v>105241275</v>
      </c>
      <c r="L7837">
        <v>105241340</v>
      </c>
      <c r="N7837">
        <v>7</v>
      </c>
      <c r="O7837">
        <v>843</v>
      </c>
      <c r="P7837">
        <v>908</v>
      </c>
      <c r="Q7837" t="s">
        <v>16864</v>
      </c>
      <c r="R7837">
        <v>568</v>
      </c>
      <c r="S7837">
        <v>633</v>
      </c>
    </row>
    <row r="7838" spans="1:19" x14ac:dyDescent="0.25">
      <c r="A7838" t="s">
        <v>14</v>
      </c>
      <c r="B7838">
        <v>-1</v>
      </c>
      <c r="C7838" t="s">
        <v>233</v>
      </c>
      <c r="D7838" t="str">
        <f>INDEX(Transcripts[#Data], MATCH(Exons[[#This Row],[Transcript stable ID]], Transcripts[Transcript stable ID], 0), 4)</f>
        <v>NM_001014431.1</v>
      </c>
      <c r="E7838" t="s">
        <v>27</v>
      </c>
      <c r="J7838">
        <v>105262016</v>
      </c>
      <c r="K7838">
        <v>105240249</v>
      </c>
      <c r="L7838">
        <v>105240317</v>
      </c>
      <c r="N7838">
        <v>8</v>
      </c>
      <c r="O7838">
        <v>909</v>
      </c>
      <c r="P7838">
        <v>977</v>
      </c>
      <c r="Q7838" t="s">
        <v>16865</v>
      </c>
      <c r="R7838">
        <v>634</v>
      </c>
      <c r="S7838">
        <v>702</v>
      </c>
    </row>
    <row r="7839" spans="1:19" x14ac:dyDescent="0.25">
      <c r="A7839" t="s">
        <v>14</v>
      </c>
      <c r="B7839">
        <v>-1</v>
      </c>
      <c r="C7839" t="s">
        <v>233</v>
      </c>
      <c r="D7839" t="str">
        <f>INDEX(Transcripts[#Data], MATCH(Exons[[#This Row],[Transcript stable ID]], Transcripts[Transcript stable ID], 0), 4)</f>
        <v>NM_001014431.1</v>
      </c>
      <c r="E7839" t="s">
        <v>27</v>
      </c>
      <c r="J7839">
        <v>105262016</v>
      </c>
      <c r="K7839">
        <v>105239792</v>
      </c>
      <c r="L7839">
        <v>105239917</v>
      </c>
      <c r="N7839">
        <v>9</v>
      </c>
      <c r="O7839">
        <v>978</v>
      </c>
      <c r="P7839">
        <v>1103</v>
      </c>
      <c r="Q7839" t="s">
        <v>16866</v>
      </c>
      <c r="R7839">
        <v>703</v>
      </c>
      <c r="S7839">
        <v>828</v>
      </c>
    </row>
    <row r="7840" spans="1:19" x14ac:dyDescent="0.25">
      <c r="A7840" t="s">
        <v>14</v>
      </c>
      <c r="B7840">
        <v>-1</v>
      </c>
      <c r="C7840" t="s">
        <v>233</v>
      </c>
      <c r="D7840" t="str">
        <f>INDEX(Transcripts[#Data], MATCH(Exons[[#This Row],[Transcript stable ID]], Transcripts[Transcript stable ID], 0), 4)</f>
        <v>NM_001014431.1</v>
      </c>
      <c r="E7840" t="s">
        <v>27</v>
      </c>
      <c r="J7840">
        <v>105262016</v>
      </c>
      <c r="K7840">
        <v>105239588</v>
      </c>
      <c r="L7840">
        <v>105239716</v>
      </c>
      <c r="N7840">
        <v>10</v>
      </c>
      <c r="O7840">
        <v>1104</v>
      </c>
      <c r="P7840">
        <v>1232</v>
      </c>
      <c r="Q7840" t="s">
        <v>16867</v>
      </c>
      <c r="R7840">
        <v>829</v>
      </c>
      <c r="S7840">
        <v>957</v>
      </c>
    </row>
    <row r="7841" spans="1:19" x14ac:dyDescent="0.25">
      <c r="A7841" t="s">
        <v>14</v>
      </c>
      <c r="B7841">
        <v>-1</v>
      </c>
      <c r="C7841" t="s">
        <v>233</v>
      </c>
      <c r="D7841" t="str">
        <f>INDEX(Transcripts[#Data], MATCH(Exons[[#This Row],[Transcript stable ID]], Transcripts[Transcript stable ID], 0), 4)</f>
        <v>NM_001014431.1</v>
      </c>
      <c r="E7841" t="s">
        <v>27</v>
      </c>
      <c r="J7841">
        <v>105262016</v>
      </c>
      <c r="K7841">
        <v>105239215</v>
      </c>
      <c r="L7841">
        <v>105239429</v>
      </c>
      <c r="N7841">
        <v>11</v>
      </c>
      <c r="O7841">
        <v>1233</v>
      </c>
      <c r="P7841">
        <v>1447</v>
      </c>
      <c r="Q7841" t="s">
        <v>16868</v>
      </c>
      <c r="R7841">
        <v>958</v>
      </c>
      <c r="S7841">
        <v>1172</v>
      </c>
    </row>
    <row r="7842" spans="1:19" x14ac:dyDescent="0.25">
      <c r="A7842" t="s">
        <v>14</v>
      </c>
      <c r="B7842">
        <v>-1</v>
      </c>
      <c r="C7842" t="s">
        <v>233</v>
      </c>
      <c r="D7842" t="str">
        <f>INDEX(Transcripts[#Data], MATCH(Exons[[#This Row],[Transcript stable ID]], Transcripts[Transcript stable ID], 0), 4)</f>
        <v>NM_001014431.1</v>
      </c>
      <c r="E7842" t="s">
        <v>27</v>
      </c>
      <c r="J7842">
        <v>105262016</v>
      </c>
      <c r="K7842">
        <v>105238702</v>
      </c>
      <c r="L7842">
        <v>105238789</v>
      </c>
      <c r="N7842">
        <v>12</v>
      </c>
      <c r="O7842">
        <v>1448</v>
      </c>
      <c r="P7842">
        <v>1535</v>
      </c>
      <c r="Q7842" t="s">
        <v>16869</v>
      </c>
      <c r="R7842">
        <v>1173</v>
      </c>
      <c r="S7842">
        <v>1260</v>
      </c>
    </row>
    <row r="7843" spans="1:19" x14ac:dyDescent="0.25">
      <c r="A7843" t="s">
        <v>14</v>
      </c>
      <c r="B7843">
        <v>-1</v>
      </c>
      <c r="C7843" t="s">
        <v>233</v>
      </c>
      <c r="D7843" t="str">
        <f>INDEX(Transcripts[#Data], MATCH(Exons[[#This Row],[Transcript stable ID]], Transcripts[Transcript stable ID], 0), 4)</f>
        <v>NM_001014431.1</v>
      </c>
      <c r="E7843" t="s">
        <v>27</v>
      </c>
      <c r="J7843">
        <v>105262016</v>
      </c>
      <c r="K7843">
        <v>105237082</v>
      </c>
      <c r="L7843">
        <v>105237184</v>
      </c>
      <c r="N7843">
        <v>13</v>
      </c>
      <c r="O7843">
        <v>1536</v>
      </c>
      <c r="P7843">
        <v>1638</v>
      </c>
      <c r="Q7843" t="s">
        <v>16870</v>
      </c>
      <c r="R7843">
        <v>1261</v>
      </c>
      <c r="S7843">
        <v>1363</v>
      </c>
    </row>
    <row r="7844" spans="1:19" x14ac:dyDescent="0.25">
      <c r="A7844" t="s">
        <v>14</v>
      </c>
      <c r="B7844">
        <v>-1</v>
      </c>
      <c r="C7844" t="s">
        <v>233</v>
      </c>
      <c r="D7844" t="str">
        <f>INDEX(Transcripts[#Data], MATCH(Exons[[#This Row],[Transcript stable ID]], Transcripts[Transcript stable ID], 0), 4)</f>
        <v>NM_001014431.1</v>
      </c>
      <c r="E7844" t="s">
        <v>27</v>
      </c>
      <c r="H7844">
        <v>105235686</v>
      </c>
      <c r="I7844">
        <v>105236677</v>
      </c>
      <c r="J7844">
        <v>105262016</v>
      </c>
      <c r="K7844">
        <v>105235686</v>
      </c>
      <c r="L7844">
        <v>105236757</v>
      </c>
      <c r="N7844">
        <v>14</v>
      </c>
      <c r="O7844">
        <v>1639</v>
      </c>
      <c r="P7844">
        <v>1718</v>
      </c>
      <c r="Q7844" t="s">
        <v>16871</v>
      </c>
      <c r="R7844">
        <v>1364</v>
      </c>
      <c r="S7844">
        <v>1443</v>
      </c>
    </row>
    <row r="7845" spans="1:19" x14ac:dyDescent="0.25">
      <c r="A7845" t="s">
        <v>14</v>
      </c>
      <c r="B7845">
        <v>-1</v>
      </c>
      <c r="C7845" t="s">
        <v>233</v>
      </c>
      <c r="D7845" t="str">
        <f>INDEX(Transcripts[#Data], MATCH(Exons[[#This Row],[Transcript stable ID]], Transcripts[Transcript stable ID], 0), 4)</f>
        <v>NM_001014431.1</v>
      </c>
      <c r="E7845" t="s">
        <v>27</v>
      </c>
      <c r="F7845">
        <v>105261821</v>
      </c>
      <c r="G7845">
        <v>105262016</v>
      </c>
      <c r="J7845">
        <v>105262016</v>
      </c>
      <c r="K7845">
        <v>105261821</v>
      </c>
      <c r="L7845">
        <v>105262016</v>
      </c>
      <c r="N7845">
        <v>1</v>
      </c>
      <c r="Q7845" t="s">
        <v>16872</v>
      </c>
    </row>
    <row r="7846" spans="1:19" x14ac:dyDescent="0.25">
      <c r="A7846" t="s">
        <v>14</v>
      </c>
      <c r="B7846">
        <v>-1</v>
      </c>
      <c r="C7846" t="s">
        <v>233</v>
      </c>
      <c r="D7846" t="str">
        <f>INDEX(Transcripts[#Data], MATCH(Exons[[#This Row],[Transcript stable ID]], Transcripts[Transcript stable ID], 0), 4)</f>
        <v>NM_001014431.1</v>
      </c>
      <c r="E7846" t="s">
        <v>27</v>
      </c>
      <c r="F7846">
        <v>105258981</v>
      </c>
      <c r="G7846">
        <v>105259059</v>
      </c>
      <c r="J7846">
        <v>105262016</v>
      </c>
      <c r="K7846">
        <v>105258935</v>
      </c>
      <c r="L7846">
        <v>105259059</v>
      </c>
      <c r="N7846">
        <v>2</v>
      </c>
      <c r="O7846">
        <v>276</v>
      </c>
      <c r="P7846">
        <v>321</v>
      </c>
      <c r="Q7846" t="s">
        <v>16873</v>
      </c>
      <c r="R7846">
        <v>1</v>
      </c>
      <c r="S7846">
        <v>46</v>
      </c>
    </row>
    <row r="7847" spans="1:19" x14ac:dyDescent="0.25">
      <c r="A7847" t="s">
        <v>14</v>
      </c>
      <c r="B7847">
        <v>-1</v>
      </c>
      <c r="C7847" t="s">
        <v>230</v>
      </c>
      <c r="D7847" t="str">
        <f>INDEX(Transcripts[#Data], MATCH(Exons[[#This Row],[Transcript stable ID]], Transcripts[Transcript stable ID], 0), 4)</f>
        <v>NM_001014432.1</v>
      </c>
      <c r="E7847" t="s">
        <v>27</v>
      </c>
      <c r="J7847">
        <v>105262088</v>
      </c>
      <c r="K7847">
        <v>105246425</v>
      </c>
      <c r="L7847">
        <v>105246553</v>
      </c>
      <c r="N7847">
        <v>4</v>
      </c>
      <c r="O7847">
        <v>478</v>
      </c>
      <c r="P7847">
        <v>606</v>
      </c>
      <c r="Q7847" t="s">
        <v>16860</v>
      </c>
      <c r="R7847">
        <v>47</v>
      </c>
      <c r="S7847">
        <v>175</v>
      </c>
    </row>
    <row r="7848" spans="1:19" x14ac:dyDescent="0.25">
      <c r="A7848" t="s">
        <v>14</v>
      </c>
      <c r="B7848">
        <v>-1</v>
      </c>
      <c r="C7848" t="s">
        <v>230</v>
      </c>
      <c r="D7848" t="str">
        <f>INDEX(Transcripts[#Data], MATCH(Exons[[#This Row],[Transcript stable ID]], Transcripts[Transcript stable ID], 0), 4)</f>
        <v>NM_001014432.1</v>
      </c>
      <c r="E7848" t="s">
        <v>27</v>
      </c>
      <c r="J7848">
        <v>105262088</v>
      </c>
      <c r="K7848">
        <v>105242996</v>
      </c>
      <c r="L7848">
        <v>105243107</v>
      </c>
      <c r="N7848">
        <v>5</v>
      </c>
      <c r="O7848">
        <v>607</v>
      </c>
      <c r="P7848">
        <v>718</v>
      </c>
      <c r="Q7848" t="s">
        <v>16861</v>
      </c>
      <c r="R7848">
        <v>176</v>
      </c>
      <c r="S7848">
        <v>287</v>
      </c>
    </row>
    <row r="7849" spans="1:19" x14ac:dyDescent="0.25">
      <c r="A7849" t="s">
        <v>14</v>
      </c>
      <c r="B7849">
        <v>-1</v>
      </c>
      <c r="C7849" t="s">
        <v>230</v>
      </c>
      <c r="D7849" t="str">
        <f>INDEX(Transcripts[#Data], MATCH(Exons[[#This Row],[Transcript stable ID]], Transcripts[Transcript stable ID], 0), 4)</f>
        <v>NM_001014432.1</v>
      </c>
      <c r="E7849" t="s">
        <v>27</v>
      </c>
      <c r="J7849">
        <v>105262088</v>
      </c>
      <c r="K7849">
        <v>105241989</v>
      </c>
      <c r="L7849">
        <v>105242136</v>
      </c>
      <c r="N7849">
        <v>6</v>
      </c>
      <c r="O7849">
        <v>719</v>
      </c>
      <c r="P7849">
        <v>866</v>
      </c>
      <c r="Q7849" t="s">
        <v>16862</v>
      </c>
      <c r="R7849">
        <v>288</v>
      </c>
      <c r="S7849">
        <v>435</v>
      </c>
    </row>
    <row r="7850" spans="1:19" x14ac:dyDescent="0.25">
      <c r="A7850" t="s">
        <v>14</v>
      </c>
      <c r="B7850">
        <v>-1</v>
      </c>
      <c r="C7850" t="s">
        <v>230</v>
      </c>
      <c r="D7850" t="str">
        <f>INDEX(Transcripts[#Data], MATCH(Exons[[#This Row],[Transcript stable ID]], Transcripts[Transcript stable ID], 0), 4)</f>
        <v>NM_001014432.1</v>
      </c>
      <c r="E7850" t="s">
        <v>27</v>
      </c>
      <c r="J7850">
        <v>105262088</v>
      </c>
      <c r="K7850">
        <v>105241413</v>
      </c>
      <c r="L7850">
        <v>105241544</v>
      </c>
      <c r="N7850">
        <v>7</v>
      </c>
      <c r="O7850">
        <v>867</v>
      </c>
      <c r="P7850">
        <v>998</v>
      </c>
      <c r="Q7850" t="s">
        <v>16863</v>
      </c>
      <c r="R7850">
        <v>436</v>
      </c>
      <c r="S7850">
        <v>567</v>
      </c>
    </row>
    <row r="7851" spans="1:19" x14ac:dyDescent="0.25">
      <c r="A7851" t="s">
        <v>14</v>
      </c>
      <c r="B7851">
        <v>-1</v>
      </c>
      <c r="C7851" t="s">
        <v>230</v>
      </c>
      <c r="D7851" t="str">
        <f>INDEX(Transcripts[#Data], MATCH(Exons[[#This Row],[Transcript stable ID]], Transcripts[Transcript stable ID], 0), 4)</f>
        <v>NM_001014432.1</v>
      </c>
      <c r="E7851" t="s">
        <v>27</v>
      </c>
      <c r="J7851">
        <v>105262088</v>
      </c>
      <c r="K7851">
        <v>105241275</v>
      </c>
      <c r="L7851">
        <v>105241340</v>
      </c>
      <c r="N7851">
        <v>8</v>
      </c>
      <c r="O7851">
        <v>999</v>
      </c>
      <c r="P7851">
        <v>1064</v>
      </c>
      <c r="Q7851" t="s">
        <v>16864</v>
      </c>
      <c r="R7851">
        <v>568</v>
      </c>
      <c r="S7851">
        <v>633</v>
      </c>
    </row>
    <row r="7852" spans="1:19" x14ac:dyDescent="0.25">
      <c r="A7852" t="s">
        <v>14</v>
      </c>
      <c r="B7852">
        <v>-1</v>
      </c>
      <c r="C7852" t="s">
        <v>230</v>
      </c>
      <c r="D7852" t="str">
        <f>INDEX(Transcripts[#Data], MATCH(Exons[[#This Row],[Transcript stable ID]], Transcripts[Transcript stable ID], 0), 4)</f>
        <v>NM_001014432.1</v>
      </c>
      <c r="E7852" t="s">
        <v>27</v>
      </c>
      <c r="J7852">
        <v>105262088</v>
      </c>
      <c r="K7852">
        <v>105240249</v>
      </c>
      <c r="L7852">
        <v>105240317</v>
      </c>
      <c r="N7852">
        <v>9</v>
      </c>
      <c r="O7852">
        <v>1065</v>
      </c>
      <c r="P7852">
        <v>1133</v>
      </c>
      <c r="Q7852" t="s">
        <v>16865</v>
      </c>
      <c r="R7852">
        <v>634</v>
      </c>
      <c r="S7852">
        <v>702</v>
      </c>
    </row>
    <row r="7853" spans="1:19" x14ac:dyDescent="0.25">
      <c r="A7853" t="s">
        <v>14</v>
      </c>
      <c r="B7853">
        <v>-1</v>
      </c>
      <c r="C7853" t="s">
        <v>230</v>
      </c>
      <c r="D7853" t="str">
        <f>INDEX(Transcripts[#Data], MATCH(Exons[[#This Row],[Transcript stable ID]], Transcripts[Transcript stable ID], 0), 4)</f>
        <v>NM_001014432.1</v>
      </c>
      <c r="E7853" t="s">
        <v>27</v>
      </c>
      <c r="J7853">
        <v>105262088</v>
      </c>
      <c r="K7853">
        <v>105239792</v>
      </c>
      <c r="L7853">
        <v>105239917</v>
      </c>
      <c r="N7853">
        <v>10</v>
      </c>
      <c r="O7853">
        <v>1134</v>
      </c>
      <c r="P7853">
        <v>1259</v>
      </c>
      <c r="Q7853" t="s">
        <v>16866</v>
      </c>
      <c r="R7853">
        <v>703</v>
      </c>
      <c r="S7853">
        <v>828</v>
      </c>
    </row>
    <row r="7854" spans="1:19" x14ac:dyDescent="0.25">
      <c r="A7854" t="s">
        <v>14</v>
      </c>
      <c r="B7854">
        <v>-1</v>
      </c>
      <c r="C7854" t="s">
        <v>230</v>
      </c>
      <c r="D7854" t="str">
        <f>INDEX(Transcripts[#Data], MATCH(Exons[[#This Row],[Transcript stable ID]], Transcripts[Transcript stable ID], 0), 4)</f>
        <v>NM_001014432.1</v>
      </c>
      <c r="E7854" t="s">
        <v>27</v>
      </c>
      <c r="J7854">
        <v>105262088</v>
      </c>
      <c r="K7854">
        <v>105239588</v>
      </c>
      <c r="L7854">
        <v>105239716</v>
      </c>
      <c r="N7854">
        <v>11</v>
      </c>
      <c r="O7854">
        <v>1260</v>
      </c>
      <c r="P7854">
        <v>1388</v>
      </c>
      <c r="Q7854" t="s">
        <v>16867</v>
      </c>
      <c r="R7854">
        <v>829</v>
      </c>
      <c r="S7854">
        <v>957</v>
      </c>
    </row>
    <row r="7855" spans="1:19" x14ac:dyDescent="0.25">
      <c r="A7855" t="s">
        <v>14</v>
      </c>
      <c r="B7855">
        <v>-1</v>
      </c>
      <c r="C7855" t="s">
        <v>230</v>
      </c>
      <c r="D7855" t="str">
        <f>INDEX(Transcripts[#Data], MATCH(Exons[[#This Row],[Transcript stable ID]], Transcripts[Transcript stable ID], 0), 4)</f>
        <v>NM_001014432.1</v>
      </c>
      <c r="E7855" t="s">
        <v>27</v>
      </c>
      <c r="J7855">
        <v>105262088</v>
      </c>
      <c r="K7855">
        <v>105239215</v>
      </c>
      <c r="L7855">
        <v>105239429</v>
      </c>
      <c r="N7855">
        <v>12</v>
      </c>
      <c r="O7855">
        <v>1389</v>
      </c>
      <c r="P7855">
        <v>1603</v>
      </c>
      <c r="Q7855" t="s">
        <v>16868</v>
      </c>
      <c r="R7855">
        <v>958</v>
      </c>
      <c r="S7855">
        <v>1172</v>
      </c>
    </row>
    <row r="7856" spans="1:19" x14ac:dyDescent="0.25">
      <c r="A7856" t="s">
        <v>14</v>
      </c>
      <c r="B7856">
        <v>-1</v>
      </c>
      <c r="C7856" t="s">
        <v>230</v>
      </c>
      <c r="D7856" t="str">
        <f>INDEX(Transcripts[#Data], MATCH(Exons[[#This Row],[Transcript stable ID]], Transcripts[Transcript stable ID], 0), 4)</f>
        <v>NM_001014432.1</v>
      </c>
      <c r="E7856" t="s">
        <v>27</v>
      </c>
      <c r="J7856">
        <v>105262088</v>
      </c>
      <c r="K7856">
        <v>105238702</v>
      </c>
      <c r="L7856">
        <v>105238789</v>
      </c>
      <c r="N7856">
        <v>13</v>
      </c>
      <c r="O7856">
        <v>1604</v>
      </c>
      <c r="P7856">
        <v>1691</v>
      </c>
      <c r="Q7856" t="s">
        <v>16869</v>
      </c>
      <c r="R7856">
        <v>1173</v>
      </c>
      <c r="S7856">
        <v>1260</v>
      </c>
    </row>
    <row r="7857" spans="1:19" x14ac:dyDescent="0.25">
      <c r="A7857" t="s">
        <v>14</v>
      </c>
      <c r="B7857">
        <v>-1</v>
      </c>
      <c r="C7857" t="s">
        <v>230</v>
      </c>
      <c r="D7857" t="str">
        <f>INDEX(Transcripts[#Data], MATCH(Exons[[#This Row],[Transcript stable ID]], Transcripts[Transcript stable ID], 0), 4)</f>
        <v>NM_001014432.1</v>
      </c>
      <c r="E7857" t="s">
        <v>27</v>
      </c>
      <c r="J7857">
        <v>105262088</v>
      </c>
      <c r="K7857">
        <v>105237082</v>
      </c>
      <c r="L7857">
        <v>105237184</v>
      </c>
      <c r="N7857">
        <v>14</v>
      </c>
      <c r="O7857">
        <v>1692</v>
      </c>
      <c r="P7857">
        <v>1794</v>
      </c>
      <c r="Q7857" t="s">
        <v>16870</v>
      </c>
      <c r="R7857">
        <v>1261</v>
      </c>
      <c r="S7857">
        <v>1363</v>
      </c>
    </row>
    <row r="7858" spans="1:19" x14ac:dyDescent="0.25">
      <c r="A7858" t="s">
        <v>14</v>
      </c>
      <c r="B7858">
        <v>-1</v>
      </c>
      <c r="C7858" t="s">
        <v>230</v>
      </c>
      <c r="D7858" t="str">
        <f>INDEX(Transcripts[#Data], MATCH(Exons[[#This Row],[Transcript stable ID]], Transcripts[Transcript stable ID], 0), 4)</f>
        <v>NM_001014432.1</v>
      </c>
      <c r="E7858" t="s">
        <v>27</v>
      </c>
      <c r="H7858">
        <v>105235686</v>
      </c>
      <c r="I7858">
        <v>105236677</v>
      </c>
      <c r="J7858">
        <v>105262088</v>
      </c>
      <c r="K7858">
        <v>105235686</v>
      </c>
      <c r="L7858">
        <v>105236757</v>
      </c>
      <c r="N7858">
        <v>15</v>
      </c>
      <c r="O7858">
        <v>1795</v>
      </c>
      <c r="P7858">
        <v>1874</v>
      </c>
      <c r="Q7858" t="s">
        <v>16871</v>
      </c>
      <c r="R7858">
        <v>1364</v>
      </c>
      <c r="S7858">
        <v>1443</v>
      </c>
    </row>
    <row r="7859" spans="1:19" x14ac:dyDescent="0.25">
      <c r="A7859" t="s">
        <v>14</v>
      </c>
      <c r="B7859">
        <v>-1</v>
      </c>
      <c r="C7859" t="s">
        <v>230</v>
      </c>
      <c r="D7859" t="str">
        <f>INDEX(Transcripts[#Data], MATCH(Exons[[#This Row],[Transcript stable ID]], Transcripts[Transcript stable ID], 0), 4)</f>
        <v>NM_001014432.1</v>
      </c>
      <c r="E7859" t="s">
        <v>27</v>
      </c>
      <c r="F7859">
        <v>105258981</v>
      </c>
      <c r="G7859">
        <v>105259059</v>
      </c>
      <c r="J7859">
        <v>105262088</v>
      </c>
      <c r="K7859">
        <v>105258935</v>
      </c>
      <c r="L7859">
        <v>105259059</v>
      </c>
      <c r="N7859">
        <v>3</v>
      </c>
      <c r="O7859">
        <v>432</v>
      </c>
      <c r="P7859">
        <v>477</v>
      </c>
      <c r="Q7859" t="s">
        <v>16873</v>
      </c>
      <c r="R7859">
        <v>1</v>
      </c>
      <c r="S7859">
        <v>46</v>
      </c>
    </row>
    <row r="7860" spans="1:19" x14ac:dyDescent="0.25">
      <c r="A7860" t="s">
        <v>14</v>
      </c>
      <c r="B7860">
        <v>-1</v>
      </c>
      <c r="C7860" t="s">
        <v>230</v>
      </c>
      <c r="D7860" t="str">
        <f>INDEX(Transcripts[#Data], MATCH(Exons[[#This Row],[Transcript stable ID]], Transcripts[Transcript stable ID], 0), 4)</f>
        <v>NM_001014432.1</v>
      </c>
      <c r="E7860" t="s">
        <v>27</v>
      </c>
      <c r="F7860">
        <v>105261821</v>
      </c>
      <c r="G7860">
        <v>105262088</v>
      </c>
      <c r="J7860">
        <v>105262088</v>
      </c>
      <c r="K7860">
        <v>105261821</v>
      </c>
      <c r="L7860">
        <v>105262088</v>
      </c>
      <c r="N7860">
        <v>1</v>
      </c>
      <c r="Q7860" t="s">
        <v>16874</v>
      </c>
    </row>
    <row r="7861" spans="1:19" x14ac:dyDescent="0.25">
      <c r="A7861" t="s">
        <v>14</v>
      </c>
      <c r="B7861">
        <v>-1</v>
      </c>
      <c r="C7861" t="s">
        <v>230</v>
      </c>
      <c r="D7861" t="str">
        <f>INDEX(Transcripts[#Data], MATCH(Exons[[#This Row],[Transcript stable ID]], Transcripts[Transcript stable ID], 0), 4)</f>
        <v>NM_001014432.1</v>
      </c>
      <c r="E7861" t="s">
        <v>27</v>
      </c>
      <c r="F7861">
        <v>105259464</v>
      </c>
      <c r="G7861">
        <v>105259547</v>
      </c>
      <c r="J7861">
        <v>105262088</v>
      </c>
      <c r="K7861">
        <v>105259464</v>
      </c>
      <c r="L7861">
        <v>105259547</v>
      </c>
      <c r="N7861">
        <v>2</v>
      </c>
      <c r="Q7861" t="s">
        <v>16875</v>
      </c>
    </row>
    <row r="7862" spans="1:19" x14ac:dyDescent="0.25">
      <c r="A7862" t="s">
        <v>14</v>
      </c>
      <c r="B7862">
        <v>-1</v>
      </c>
      <c r="C7862" t="s">
        <v>227</v>
      </c>
      <c r="D7862" t="str">
        <f>INDEX(Transcripts[#Data], MATCH(Exons[[#This Row],[Transcript stable ID]], Transcripts[Transcript stable ID], 0), 4)</f>
        <v>NM_005163.2</v>
      </c>
      <c r="E7862" t="s">
        <v>27</v>
      </c>
      <c r="J7862">
        <v>105260037</v>
      </c>
      <c r="K7862">
        <v>105246425</v>
      </c>
      <c r="L7862">
        <v>105246553</v>
      </c>
      <c r="N7862">
        <v>3</v>
      </c>
      <c r="O7862">
        <v>700</v>
      </c>
      <c r="P7862">
        <v>828</v>
      </c>
      <c r="Q7862" t="s">
        <v>16860</v>
      </c>
      <c r="R7862">
        <v>47</v>
      </c>
      <c r="S7862">
        <v>175</v>
      </c>
    </row>
    <row r="7863" spans="1:19" x14ac:dyDescent="0.25">
      <c r="A7863" t="s">
        <v>14</v>
      </c>
      <c r="B7863">
        <v>-1</v>
      </c>
      <c r="C7863" t="s">
        <v>227</v>
      </c>
      <c r="D7863" t="str">
        <f>INDEX(Transcripts[#Data], MATCH(Exons[[#This Row],[Transcript stable ID]], Transcripts[Transcript stable ID], 0), 4)</f>
        <v>NM_005163.2</v>
      </c>
      <c r="E7863" t="s">
        <v>27</v>
      </c>
      <c r="J7863">
        <v>105260037</v>
      </c>
      <c r="K7863">
        <v>105242996</v>
      </c>
      <c r="L7863">
        <v>105243107</v>
      </c>
      <c r="N7863">
        <v>4</v>
      </c>
      <c r="O7863">
        <v>829</v>
      </c>
      <c r="P7863">
        <v>940</v>
      </c>
      <c r="Q7863" t="s">
        <v>16861</v>
      </c>
      <c r="R7863">
        <v>176</v>
      </c>
      <c r="S7863">
        <v>287</v>
      </c>
    </row>
    <row r="7864" spans="1:19" x14ac:dyDescent="0.25">
      <c r="A7864" t="s">
        <v>14</v>
      </c>
      <c r="B7864">
        <v>-1</v>
      </c>
      <c r="C7864" t="s">
        <v>227</v>
      </c>
      <c r="D7864" t="str">
        <f>INDEX(Transcripts[#Data], MATCH(Exons[[#This Row],[Transcript stable ID]], Transcripts[Transcript stable ID], 0), 4)</f>
        <v>NM_005163.2</v>
      </c>
      <c r="E7864" t="s">
        <v>27</v>
      </c>
      <c r="J7864">
        <v>105260037</v>
      </c>
      <c r="K7864">
        <v>105241989</v>
      </c>
      <c r="L7864">
        <v>105242136</v>
      </c>
      <c r="N7864">
        <v>5</v>
      </c>
      <c r="O7864">
        <v>941</v>
      </c>
      <c r="P7864">
        <v>1088</v>
      </c>
      <c r="Q7864" t="s">
        <v>16862</v>
      </c>
      <c r="R7864">
        <v>288</v>
      </c>
      <c r="S7864">
        <v>435</v>
      </c>
    </row>
    <row r="7865" spans="1:19" x14ac:dyDescent="0.25">
      <c r="A7865" t="s">
        <v>14</v>
      </c>
      <c r="B7865">
        <v>-1</v>
      </c>
      <c r="C7865" t="s">
        <v>227</v>
      </c>
      <c r="D7865" t="str">
        <f>INDEX(Transcripts[#Data], MATCH(Exons[[#This Row],[Transcript stable ID]], Transcripts[Transcript stable ID], 0), 4)</f>
        <v>NM_005163.2</v>
      </c>
      <c r="E7865" t="s">
        <v>27</v>
      </c>
      <c r="J7865">
        <v>105260037</v>
      </c>
      <c r="K7865">
        <v>105241413</v>
      </c>
      <c r="L7865">
        <v>105241544</v>
      </c>
      <c r="N7865">
        <v>6</v>
      </c>
      <c r="O7865">
        <v>1089</v>
      </c>
      <c r="P7865">
        <v>1220</v>
      </c>
      <c r="Q7865" t="s">
        <v>16863</v>
      </c>
      <c r="R7865">
        <v>436</v>
      </c>
      <c r="S7865">
        <v>567</v>
      </c>
    </row>
    <row r="7866" spans="1:19" x14ac:dyDescent="0.25">
      <c r="A7866" t="s">
        <v>14</v>
      </c>
      <c r="B7866">
        <v>-1</v>
      </c>
      <c r="C7866" t="s">
        <v>227</v>
      </c>
      <c r="D7866" t="str">
        <f>INDEX(Transcripts[#Data], MATCH(Exons[[#This Row],[Transcript stable ID]], Transcripts[Transcript stable ID], 0), 4)</f>
        <v>NM_005163.2</v>
      </c>
      <c r="E7866" t="s">
        <v>27</v>
      </c>
      <c r="J7866">
        <v>105260037</v>
      </c>
      <c r="K7866">
        <v>105241275</v>
      </c>
      <c r="L7866">
        <v>105241340</v>
      </c>
      <c r="N7866">
        <v>7</v>
      </c>
      <c r="O7866">
        <v>1221</v>
      </c>
      <c r="P7866">
        <v>1286</v>
      </c>
      <c r="Q7866" t="s">
        <v>16864</v>
      </c>
      <c r="R7866">
        <v>568</v>
      </c>
      <c r="S7866">
        <v>633</v>
      </c>
    </row>
    <row r="7867" spans="1:19" x14ac:dyDescent="0.25">
      <c r="A7867" t="s">
        <v>14</v>
      </c>
      <c r="B7867">
        <v>-1</v>
      </c>
      <c r="C7867" t="s">
        <v>227</v>
      </c>
      <c r="D7867" t="str">
        <f>INDEX(Transcripts[#Data], MATCH(Exons[[#This Row],[Transcript stable ID]], Transcripts[Transcript stable ID], 0), 4)</f>
        <v>NM_005163.2</v>
      </c>
      <c r="E7867" t="s">
        <v>27</v>
      </c>
      <c r="J7867">
        <v>105260037</v>
      </c>
      <c r="K7867">
        <v>105240249</v>
      </c>
      <c r="L7867">
        <v>105240317</v>
      </c>
      <c r="N7867">
        <v>8</v>
      </c>
      <c r="O7867">
        <v>1287</v>
      </c>
      <c r="P7867">
        <v>1355</v>
      </c>
      <c r="Q7867" t="s">
        <v>16865</v>
      </c>
      <c r="R7867">
        <v>634</v>
      </c>
      <c r="S7867">
        <v>702</v>
      </c>
    </row>
    <row r="7868" spans="1:19" x14ac:dyDescent="0.25">
      <c r="A7868" t="s">
        <v>14</v>
      </c>
      <c r="B7868">
        <v>-1</v>
      </c>
      <c r="C7868" t="s">
        <v>227</v>
      </c>
      <c r="D7868" t="str">
        <f>INDEX(Transcripts[#Data], MATCH(Exons[[#This Row],[Transcript stable ID]], Transcripts[Transcript stable ID], 0), 4)</f>
        <v>NM_005163.2</v>
      </c>
      <c r="E7868" t="s">
        <v>27</v>
      </c>
      <c r="J7868">
        <v>105260037</v>
      </c>
      <c r="K7868">
        <v>105239792</v>
      </c>
      <c r="L7868">
        <v>105239917</v>
      </c>
      <c r="N7868">
        <v>9</v>
      </c>
      <c r="O7868">
        <v>1356</v>
      </c>
      <c r="P7868">
        <v>1481</v>
      </c>
      <c r="Q7868" t="s">
        <v>16866</v>
      </c>
      <c r="R7868">
        <v>703</v>
      </c>
      <c r="S7868">
        <v>828</v>
      </c>
    </row>
    <row r="7869" spans="1:19" x14ac:dyDescent="0.25">
      <c r="A7869" t="s">
        <v>14</v>
      </c>
      <c r="B7869">
        <v>-1</v>
      </c>
      <c r="C7869" t="s">
        <v>227</v>
      </c>
      <c r="D7869" t="str">
        <f>INDEX(Transcripts[#Data], MATCH(Exons[[#This Row],[Transcript stable ID]], Transcripts[Transcript stable ID], 0), 4)</f>
        <v>NM_005163.2</v>
      </c>
      <c r="E7869" t="s">
        <v>27</v>
      </c>
      <c r="J7869">
        <v>105260037</v>
      </c>
      <c r="K7869">
        <v>105239588</v>
      </c>
      <c r="L7869">
        <v>105239716</v>
      </c>
      <c r="N7869">
        <v>10</v>
      </c>
      <c r="O7869">
        <v>1482</v>
      </c>
      <c r="P7869">
        <v>1610</v>
      </c>
      <c r="Q7869" t="s">
        <v>16867</v>
      </c>
      <c r="R7869">
        <v>829</v>
      </c>
      <c r="S7869">
        <v>957</v>
      </c>
    </row>
    <row r="7870" spans="1:19" x14ac:dyDescent="0.25">
      <c r="A7870" t="s">
        <v>14</v>
      </c>
      <c r="B7870">
        <v>-1</v>
      </c>
      <c r="C7870" t="s">
        <v>227</v>
      </c>
      <c r="D7870" t="str">
        <f>INDEX(Transcripts[#Data], MATCH(Exons[[#This Row],[Transcript stable ID]], Transcripts[Transcript stable ID], 0), 4)</f>
        <v>NM_005163.2</v>
      </c>
      <c r="E7870" t="s">
        <v>27</v>
      </c>
      <c r="J7870">
        <v>105260037</v>
      </c>
      <c r="K7870">
        <v>105239215</v>
      </c>
      <c r="L7870">
        <v>105239429</v>
      </c>
      <c r="N7870">
        <v>11</v>
      </c>
      <c r="O7870">
        <v>1611</v>
      </c>
      <c r="P7870">
        <v>1825</v>
      </c>
      <c r="Q7870" t="s">
        <v>16868</v>
      </c>
      <c r="R7870">
        <v>958</v>
      </c>
      <c r="S7870">
        <v>1172</v>
      </c>
    </row>
    <row r="7871" spans="1:19" x14ac:dyDescent="0.25">
      <c r="A7871" t="s">
        <v>14</v>
      </c>
      <c r="B7871">
        <v>-1</v>
      </c>
      <c r="C7871" t="s">
        <v>227</v>
      </c>
      <c r="D7871" t="str">
        <f>INDEX(Transcripts[#Data], MATCH(Exons[[#This Row],[Transcript stable ID]], Transcripts[Transcript stable ID], 0), 4)</f>
        <v>NM_005163.2</v>
      </c>
      <c r="E7871" t="s">
        <v>27</v>
      </c>
      <c r="J7871">
        <v>105260037</v>
      </c>
      <c r="K7871">
        <v>105238702</v>
      </c>
      <c r="L7871">
        <v>105238789</v>
      </c>
      <c r="N7871">
        <v>12</v>
      </c>
      <c r="O7871">
        <v>1826</v>
      </c>
      <c r="P7871">
        <v>1913</v>
      </c>
      <c r="Q7871" t="s">
        <v>16869</v>
      </c>
      <c r="R7871">
        <v>1173</v>
      </c>
      <c r="S7871">
        <v>1260</v>
      </c>
    </row>
    <row r="7872" spans="1:19" x14ac:dyDescent="0.25">
      <c r="A7872" t="s">
        <v>14</v>
      </c>
      <c r="B7872">
        <v>-1</v>
      </c>
      <c r="C7872" t="s">
        <v>227</v>
      </c>
      <c r="D7872" t="str">
        <f>INDEX(Transcripts[#Data], MATCH(Exons[[#This Row],[Transcript stable ID]], Transcripts[Transcript stable ID], 0), 4)</f>
        <v>NM_005163.2</v>
      </c>
      <c r="E7872" t="s">
        <v>27</v>
      </c>
      <c r="J7872">
        <v>105260037</v>
      </c>
      <c r="K7872">
        <v>105237082</v>
      </c>
      <c r="L7872">
        <v>105237184</v>
      </c>
      <c r="N7872">
        <v>13</v>
      </c>
      <c r="O7872">
        <v>1914</v>
      </c>
      <c r="P7872">
        <v>2016</v>
      </c>
      <c r="Q7872" t="s">
        <v>16870</v>
      </c>
      <c r="R7872">
        <v>1261</v>
      </c>
      <c r="S7872">
        <v>1363</v>
      </c>
    </row>
    <row r="7873" spans="1:19" x14ac:dyDescent="0.25">
      <c r="A7873" t="s">
        <v>14</v>
      </c>
      <c r="B7873">
        <v>-1</v>
      </c>
      <c r="C7873" t="s">
        <v>227</v>
      </c>
      <c r="D7873" t="str">
        <f>INDEX(Transcripts[#Data], MATCH(Exons[[#This Row],[Transcript stable ID]], Transcripts[Transcript stable ID], 0), 4)</f>
        <v>NM_005163.2</v>
      </c>
      <c r="E7873" t="s">
        <v>27</v>
      </c>
      <c r="F7873">
        <v>105258981</v>
      </c>
      <c r="G7873">
        <v>105259059</v>
      </c>
      <c r="J7873">
        <v>105260037</v>
      </c>
      <c r="K7873">
        <v>105258935</v>
      </c>
      <c r="L7873">
        <v>105259059</v>
      </c>
      <c r="N7873">
        <v>2</v>
      </c>
      <c r="O7873">
        <v>654</v>
      </c>
      <c r="P7873">
        <v>699</v>
      </c>
      <c r="Q7873" t="s">
        <v>16873</v>
      </c>
      <c r="R7873">
        <v>1</v>
      </c>
      <c r="S7873">
        <v>46</v>
      </c>
    </row>
    <row r="7874" spans="1:19" x14ac:dyDescent="0.25">
      <c r="A7874" t="s">
        <v>14</v>
      </c>
      <c r="B7874">
        <v>-1</v>
      </c>
      <c r="C7874" t="s">
        <v>227</v>
      </c>
      <c r="D7874" t="str">
        <f>INDEX(Transcripts[#Data], MATCH(Exons[[#This Row],[Transcript stable ID]], Transcripts[Transcript stable ID], 0), 4)</f>
        <v>NM_005163.2</v>
      </c>
      <c r="E7874" t="s">
        <v>27</v>
      </c>
      <c r="F7874">
        <v>105259464</v>
      </c>
      <c r="G7874">
        <v>105260037</v>
      </c>
      <c r="J7874">
        <v>105260037</v>
      </c>
      <c r="K7874">
        <v>105259464</v>
      </c>
      <c r="L7874">
        <v>105260037</v>
      </c>
      <c r="N7874">
        <v>1</v>
      </c>
      <c r="Q7874" t="s">
        <v>16876</v>
      </c>
    </row>
    <row r="7875" spans="1:19" x14ac:dyDescent="0.25">
      <c r="A7875" t="s">
        <v>14</v>
      </c>
      <c r="B7875">
        <v>-1</v>
      </c>
      <c r="C7875" t="s">
        <v>227</v>
      </c>
      <c r="D7875" t="str">
        <f>INDEX(Transcripts[#Data], MATCH(Exons[[#This Row],[Transcript stable ID]], Transcripts[Transcript stable ID], 0), 4)</f>
        <v>NM_005163.2</v>
      </c>
      <c r="E7875" t="s">
        <v>27</v>
      </c>
      <c r="H7875">
        <v>105235708</v>
      </c>
      <c r="I7875">
        <v>105236677</v>
      </c>
      <c r="J7875">
        <v>105260037</v>
      </c>
      <c r="K7875">
        <v>105235708</v>
      </c>
      <c r="L7875">
        <v>105236757</v>
      </c>
      <c r="N7875">
        <v>14</v>
      </c>
      <c r="O7875">
        <v>2017</v>
      </c>
      <c r="P7875">
        <v>2096</v>
      </c>
      <c r="Q7875" t="s">
        <v>16877</v>
      </c>
      <c r="R7875">
        <v>1364</v>
      </c>
      <c r="S7875">
        <v>1443</v>
      </c>
    </row>
    <row r="7876" spans="1:19" x14ac:dyDescent="0.25">
      <c r="A7876" t="s">
        <v>2964</v>
      </c>
      <c r="B7876">
        <v>1</v>
      </c>
      <c r="C7876" t="s">
        <v>2971</v>
      </c>
      <c r="D7876" t="str">
        <f>INDEX(Transcripts[#Data], MATCH(Exons[[#This Row],[Transcript stable ID]], Transcripts[Transcript stable ID], 0), 4)</f>
        <v>NM_001008226.1</v>
      </c>
      <c r="E7876" t="s">
        <v>27</v>
      </c>
      <c r="F7876">
        <v>82555152</v>
      </c>
      <c r="G7876">
        <v>82555220</v>
      </c>
      <c r="J7876">
        <v>82555152</v>
      </c>
      <c r="K7876">
        <v>82555152</v>
      </c>
      <c r="L7876">
        <v>82555273</v>
      </c>
      <c r="N7876">
        <v>1</v>
      </c>
      <c r="O7876">
        <v>70</v>
      </c>
      <c r="P7876">
        <v>122</v>
      </c>
      <c r="Q7876" t="s">
        <v>16878</v>
      </c>
      <c r="R7876">
        <v>1</v>
      </c>
      <c r="S7876">
        <v>53</v>
      </c>
    </row>
    <row r="7877" spans="1:19" x14ac:dyDescent="0.25">
      <c r="A7877" t="s">
        <v>2964</v>
      </c>
      <c r="B7877">
        <v>1</v>
      </c>
      <c r="C7877" t="s">
        <v>2971</v>
      </c>
      <c r="D7877" t="str">
        <f>INDEX(Transcripts[#Data], MATCH(Exons[[#This Row],[Transcript stable ID]], Transcripts[Transcript stable ID], 0), 4)</f>
        <v>NM_001008226.1</v>
      </c>
      <c r="E7877" t="s">
        <v>27</v>
      </c>
      <c r="J7877">
        <v>82555152</v>
      </c>
      <c r="K7877">
        <v>82563944</v>
      </c>
      <c r="L7877">
        <v>82564143</v>
      </c>
      <c r="N7877">
        <v>2</v>
      </c>
      <c r="O7877">
        <v>123</v>
      </c>
      <c r="P7877">
        <v>322</v>
      </c>
      <c r="Q7877" t="s">
        <v>16879</v>
      </c>
      <c r="R7877">
        <v>54</v>
      </c>
      <c r="S7877">
        <v>253</v>
      </c>
    </row>
    <row r="7878" spans="1:19" x14ac:dyDescent="0.25">
      <c r="A7878" t="s">
        <v>2964</v>
      </c>
      <c r="B7878">
        <v>1</v>
      </c>
      <c r="C7878" t="s">
        <v>2971</v>
      </c>
      <c r="D7878" t="str">
        <f>INDEX(Transcripts[#Data], MATCH(Exons[[#This Row],[Transcript stable ID]], Transcripts[Transcript stable ID], 0), 4)</f>
        <v>NM_001008226.1</v>
      </c>
      <c r="E7878" t="s">
        <v>27</v>
      </c>
      <c r="H7878">
        <v>82575404</v>
      </c>
      <c r="I7878">
        <v>82577271</v>
      </c>
      <c r="J7878">
        <v>82555152</v>
      </c>
      <c r="K7878">
        <v>82574460</v>
      </c>
      <c r="L7878">
        <v>82577271</v>
      </c>
      <c r="N7878">
        <v>3</v>
      </c>
      <c r="O7878">
        <v>323</v>
      </c>
      <c r="P7878">
        <v>1266</v>
      </c>
      <c r="Q7878" t="s">
        <v>16880</v>
      </c>
      <c r="R7878">
        <v>254</v>
      </c>
      <c r="S7878">
        <v>1197</v>
      </c>
    </row>
    <row r="7879" spans="1:19" x14ac:dyDescent="0.25">
      <c r="A7879" t="s">
        <v>7787</v>
      </c>
      <c r="B7879">
        <v>-1</v>
      </c>
      <c r="C7879" t="s">
        <v>7791</v>
      </c>
      <c r="D7879" t="str">
        <f>INDEX(Transcripts[#Data], MATCH(Exons[[#This Row],[Transcript stable ID]], Transcripts[Transcript stable ID], 0), 4)</f>
        <v>NM_006912.6</v>
      </c>
      <c r="E7879" t="s">
        <v>27</v>
      </c>
      <c r="F7879">
        <v>155881034</v>
      </c>
      <c r="G7879">
        <v>155881195</v>
      </c>
      <c r="J7879">
        <v>155881195</v>
      </c>
      <c r="K7879">
        <v>155881034</v>
      </c>
      <c r="L7879">
        <v>155881195</v>
      </c>
      <c r="N7879">
        <v>1</v>
      </c>
      <c r="Q7879" t="s">
        <v>16881</v>
      </c>
    </row>
    <row r="7880" spans="1:19" x14ac:dyDescent="0.25">
      <c r="A7880" t="s">
        <v>7787</v>
      </c>
      <c r="B7880">
        <v>-1</v>
      </c>
      <c r="C7880" t="s">
        <v>7791</v>
      </c>
      <c r="D7880" t="str">
        <f>INDEX(Transcripts[#Data], MATCH(Exons[[#This Row],[Transcript stable ID]], Transcripts[Transcript stable ID], 0), 4)</f>
        <v>NM_006912.6</v>
      </c>
      <c r="E7880" t="s">
        <v>27</v>
      </c>
      <c r="F7880">
        <v>155880553</v>
      </c>
      <c r="G7880">
        <v>155880595</v>
      </c>
      <c r="J7880">
        <v>155881195</v>
      </c>
      <c r="K7880">
        <v>155880447</v>
      </c>
      <c r="L7880">
        <v>155880595</v>
      </c>
      <c r="N7880">
        <v>2</v>
      </c>
      <c r="O7880">
        <v>206</v>
      </c>
      <c r="P7880">
        <v>311</v>
      </c>
      <c r="Q7880" t="s">
        <v>16882</v>
      </c>
      <c r="R7880">
        <v>1</v>
      </c>
      <c r="S7880">
        <v>106</v>
      </c>
    </row>
    <row r="7881" spans="1:19" x14ac:dyDescent="0.25">
      <c r="A7881" t="s">
        <v>7787</v>
      </c>
      <c r="B7881">
        <v>-1</v>
      </c>
      <c r="C7881" t="s">
        <v>7791</v>
      </c>
      <c r="D7881" t="str">
        <f>INDEX(Transcripts[#Data], MATCH(Exons[[#This Row],[Transcript stable ID]], Transcripts[Transcript stable ID], 0), 4)</f>
        <v>NM_006912.6</v>
      </c>
      <c r="E7881" t="s">
        <v>27</v>
      </c>
      <c r="J7881">
        <v>155881195</v>
      </c>
      <c r="K7881">
        <v>155880241</v>
      </c>
      <c r="L7881">
        <v>155880297</v>
      </c>
      <c r="N7881">
        <v>3</v>
      </c>
      <c r="O7881">
        <v>312</v>
      </c>
      <c r="P7881">
        <v>368</v>
      </c>
      <c r="Q7881" t="s">
        <v>16883</v>
      </c>
      <c r="R7881">
        <v>107</v>
      </c>
      <c r="S7881">
        <v>163</v>
      </c>
    </row>
    <row r="7882" spans="1:19" x14ac:dyDescent="0.25">
      <c r="A7882" t="s">
        <v>7787</v>
      </c>
      <c r="B7882">
        <v>-1</v>
      </c>
      <c r="C7882" t="s">
        <v>7791</v>
      </c>
      <c r="D7882" t="str">
        <f>INDEX(Transcripts[#Data], MATCH(Exons[[#This Row],[Transcript stable ID]], Transcripts[Transcript stable ID], 0), 4)</f>
        <v>NM_006912.6</v>
      </c>
      <c r="E7882" t="s">
        <v>27</v>
      </c>
      <c r="J7882">
        <v>155881195</v>
      </c>
      <c r="K7882">
        <v>155874522</v>
      </c>
      <c r="L7882">
        <v>155874595</v>
      </c>
      <c r="N7882">
        <v>4</v>
      </c>
      <c r="O7882">
        <v>369</v>
      </c>
      <c r="P7882">
        <v>442</v>
      </c>
      <c r="Q7882" t="s">
        <v>16884</v>
      </c>
      <c r="R7882">
        <v>164</v>
      </c>
      <c r="S7882">
        <v>237</v>
      </c>
    </row>
    <row r="7883" spans="1:19" x14ac:dyDescent="0.25">
      <c r="A7883" t="s">
        <v>7787</v>
      </c>
      <c r="B7883">
        <v>-1</v>
      </c>
      <c r="C7883" t="s">
        <v>7791</v>
      </c>
      <c r="D7883" t="str">
        <f>INDEX(Transcripts[#Data], MATCH(Exons[[#This Row],[Transcript stable ID]], Transcripts[Transcript stable ID], 0), 4)</f>
        <v>NM_006912.6</v>
      </c>
      <c r="E7883" t="s">
        <v>27</v>
      </c>
      <c r="J7883">
        <v>155881195</v>
      </c>
      <c r="K7883">
        <v>155874102</v>
      </c>
      <c r="L7883">
        <v>155874293</v>
      </c>
      <c r="N7883">
        <v>5</v>
      </c>
      <c r="O7883">
        <v>443</v>
      </c>
      <c r="P7883">
        <v>634</v>
      </c>
      <c r="Q7883" t="s">
        <v>16885</v>
      </c>
      <c r="R7883">
        <v>238</v>
      </c>
      <c r="S7883">
        <v>429</v>
      </c>
    </row>
    <row r="7884" spans="1:19" x14ac:dyDescent="0.25">
      <c r="A7884" t="s">
        <v>7787</v>
      </c>
      <c r="B7884">
        <v>-1</v>
      </c>
      <c r="C7884" t="s">
        <v>7791</v>
      </c>
      <c r="D7884" t="str">
        <f>INDEX(Transcripts[#Data], MATCH(Exons[[#This Row],[Transcript stable ID]], Transcripts[Transcript stable ID], 0), 4)</f>
        <v>NM_006912.6</v>
      </c>
      <c r="E7884" t="s">
        <v>27</v>
      </c>
      <c r="H7884">
        <v>155867599</v>
      </c>
      <c r="I7884">
        <v>155870178</v>
      </c>
      <c r="J7884">
        <v>155881195</v>
      </c>
      <c r="K7884">
        <v>155867599</v>
      </c>
      <c r="L7884">
        <v>155870409</v>
      </c>
      <c r="N7884">
        <v>6</v>
      </c>
      <c r="O7884">
        <v>635</v>
      </c>
      <c r="P7884">
        <v>865</v>
      </c>
      <c r="Q7884" t="s">
        <v>16886</v>
      </c>
      <c r="R7884">
        <v>430</v>
      </c>
      <c r="S7884">
        <v>660</v>
      </c>
    </row>
    <row r="7885" spans="1:19" x14ac:dyDescent="0.25">
      <c r="A7885" t="s">
        <v>7787</v>
      </c>
      <c r="B7885">
        <v>-1</v>
      </c>
      <c r="C7885" t="s">
        <v>7795</v>
      </c>
      <c r="D7885" t="str">
        <f>INDEX(Transcripts[#Data], MATCH(Exons[[#This Row],[Transcript stable ID]], Transcripts[Transcript stable ID], 0), 4)</f>
        <v>NM_001256820.1</v>
      </c>
      <c r="E7885" t="s">
        <v>27</v>
      </c>
      <c r="J7885">
        <v>155881193</v>
      </c>
      <c r="K7885">
        <v>155874522</v>
      </c>
      <c r="L7885">
        <v>155874595</v>
      </c>
      <c r="N7885">
        <v>3</v>
      </c>
      <c r="O7885">
        <v>218</v>
      </c>
      <c r="P7885">
        <v>291</v>
      </c>
      <c r="Q7885" t="s">
        <v>16884</v>
      </c>
      <c r="R7885">
        <v>56</v>
      </c>
      <c r="S7885">
        <v>129</v>
      </c>
    </row>
    <row r="7886" spans="1:19" x14ac:dyDescent="0.25">
      <c r="A7886" t="s">
        <v>7787</v>
      </c>
      <c r="B7886">
        <v>-1</v>
      </c>
      <c r="C7886" t="s">
        <v>7795</v>
      </c>
      <c r="D7886" t="str">
        <f>INDEX(Transcripts[#Data], MATCH(Exons[[#This Row],[Transcript stable ID]], Transcripts[Transcript stable ID], 0), 4)</f>
        <v>NM_001256820.1</v>
      </c>
      <c r="E7886" t="s">
        <v>27</v>
      </c>
      <c r="J7886">
        <v>155881193</v>
      </c>
      <c r="K7886">
        <v>155874102</v>
      </c>
      <c r="L7886">
        <v>155874293</v>
      </c>
      <c r="N7886">
        <v>4</v>
      </c>
      <c r="O7886">
        <v>292</v>
      </c>
      <c r="P7886">
        <v>483</v>
      </c>
      <c r="Q7886" t="s">
        <v>16885</v>
      </c>
      <c r="R7886">
        <v>130</v>
      </c>
      <c r="S7886">
        <v>321</v>
      </c>
    </row>
    <row r="7887" spans="1:19" x14ac:dyDescent="0.25">
      <c r="A7887" t="s">
        <v>7787</v>
      </c>
      <c r="B7887">
        <v>-1</v>
      </c>
      <c r="C7887" t="s">
        <v>7795</v>
      </c>
      <c r="D7887" t="str">
        <f>INDEX(Transcripts[#Data], MATCH(Exons[[#This Row],[Transcript stable ID]], Transcripts[Transcript stable ID], 0), 4)</f>
        <v>NM_001256820.1</v>
      </c>
      <c r="E7887" t="s">
        <v>27</v>
      </c>
      <c r="F7887">
        <v>155881034</v>
      </c>
      <c r="G7887">
        <v>155881193</v>
      </c>
      <c r="J7887">
        <v>155881193</v>
      </c>
      <c r="K7887">
        <v>155881034</v>
      </c>
      <c r="L7887">
        <v>155881193</v>
      </c>
      <c r="N7887">
        <v>1</v>
      </c>
      <c r="Q7887" t="s">
        <v>16887</v>
      </c>
    </row>
    <row r="7888" spans="1:19" x14ac:dyDescent="0.25">
      <c r="A7888" t="s">
        <v>7787</v>
      </c>
      <c r="B7888">
        <v>-1</v>
      </c>
      <c r="C7888" t="s">
        <v>7795</v>
      </c>
      <c r="D7888" t="str">
        <f>INDEX(Transcripts[#Data], MATCH(Exons[[#This Row],[Transcript stable ID]], Transcripts[Transcript stable ID], 0), 4)</f>
        <v>NM_001256820.1</v>
      </c>
      <c r="E7888" t="s">
        <v>27</v>
      </c>
      <c r="F7888">
        <v>155880296</v>
      </c>
      <c r="G7888">
        <v>155880297</v>
      </c>
      <c r="J7888">
        <v>155881193</v>
      </c>
      <c r="K7888">
        <v>155880241</v>
      </c>
      <c r="L7888">
        <v>155880297</v>
      </c>
      <c r="N7888">
        <v>2</v>
      </c>
      <c r="O7888">
        <v>163</v>
      </c>
      <c r="P7888">
        <v>217</v>
      </c>
      <c r="Q7888" t="s">
        <v>16888</v>
      </c>
      <c r="R7888">
        <v>1</v>
      </c>
      <c r="S7888">
        <v>55</v>
      </c>
    </row>
    <row r="7889" spans="1:19" x14ac:dyDescent="0.25">
      <c r="A7889" t="s">
        <v>7787</v>
      </c>
      <c r="B7889">
        <v>-1</v>
      </c>
      <c r="C7889" t="s">
        <v>7795</v>
      </c>
      <c r="D7889" t="str">
        <f>INDEX(Transcripts[#Data], MATCH(Exons[[#This Row],[Transcript stable ID]], Transcripts[Transcript stable ID], 0), 4)</f>
        <v>NM_001256820.1</v>
      </c>
      <c r="E7889" t="s">
        <v>27</v>
      </c>
      <c r="H7889">
        <v>155869974</v>
      </c>
      <c r="I7889">
        <v>155870178</v>
      </c>
      <c r="J7889">
        <v>155881193</v>
      </c>
      <c r="K7889">
        <v>155869974</v>
      </c>
      <c r="L7889">
        <v>155870409</v>
      </c>
      <c r="N7889">
        <v>5</v>
      </c>
      <c r="O7889">
        <v>484</v>
      </c>
      <c r="P7889">
        <v>714</v>
      </c>
      <c r="Q7889" t="s">
        <v>16889</v>
      </c>
      <c r="R7889">
        <v>322</v>
      </c>
      <c r="S7889">
        <v>552</v>
      </c>
    </row>
    <row r="7890" spans="1:19" x14ac:dyDescent="0.25">
      <c r="A7890" t="s">
        <v>7787</v>
      </c>
      <c r="B7890">
        <v>-1</v>
      </c>
      <c r="C7890" t="s">
        <v>7799</v>
      </c>
      <c r="D7890" t="str">
        <f>INDEX(Transcripts[#Data], MATCH(Exons[[#This Row],[Transcript stable ID]], Transcripts[Transcript stable ID], 0), 4)</f>
        <v>NM_001256821.1</v>
      </c>
      <c r="E7890" t="s">
        <v>27</v>
      </c>
      <c r="J7890">
        <v>155880706</v>
      </c>
      <c r="K7890">
        <v>155880241</v>
      </c>
      <c r="L7890">
        <v>155880297</v>
      </c>
      <c r="N7890">
        <v>3</v>
      </c>
      <c r="O7890">
        <v>188</v>
      </c>
      <c r="P7890">
        <v>244</v>
      </c>
      <c r="Q7890" t="s">
        <v>16883</v>
      </c>
      <c r="R7890">
        <v>158</v>
      </c>
      <c r="S7890">
        <v>214</v>
      </c>
    </row>
    <row r="7891" spans="1:19" x14ac:dyDescent="0.25">
      <c r="A7891" t="s">
        <v>7787</v>
      </c>
      <c r="B7891">
        <v>-1</v>
      </c>
      <c r="C7891" t="s">
        <v>7799</v>
      </c>
      <c r="D7891" t="str">
        <f>INDEX(Transcripts[#Data], MATCH(Exons[[#This Row],[Transcript stable ID]], Transcripts[Transcript stable ID], 0), 4)</f>
        <v>NM_001256821.1</v>
      </c>
      <c r="E7891" t="s">
        <v>27</v>
      </c>
      <c r="J7891">
        <v>155880706</v>
      </c>
      <c r="K7891">
        <v>155874522</v>
      </c>
      <c r="L7891">
        <v>155874595</v>
      </c>
      <c r="N7891">
        <v>4</v>
      </c>
      <c r="O7891">
        <v>245</v>
      </c>
      <c r="P7891">
        <v>318</v>
      </c>
      <c r="Q7891" t="s">
        <v>16884</v>
      </c>
      <c r="R7891">
        <v>215</v>
      </c>
      <c r="S7891">
        <v>288</v>
      </c>
    </row>
    <row r="7892" spans="1:19" x14ac:dyDescent="0.25">
      <c r="A7892" t="s">
        <v>7787</v>
      </c>
      <c r="B7892">
        <v>-1</v>
      </c>
      <c r="C7892" t="s">
        <v>7799</v>
      </c>
      <c r="D7892" t="str">
        <f>INDEX(Transcripts[#Data], MATCH(Exons[[#This Row],[Transcript stable ID]], Transcripts[Transcript stable ID], 0), 4)</f>
        <v>NM_001256821.1</v>
      </c>
      <c r="E7892" t="s">
        <v>27</v>
      </c>
      <c r="J7892">
        <v>155880706</v>
      </c>
      <c r="K7892">
        <v>155874102</v>
      </c>
      <c r="L7892">
        <v>155874293</v>
      </c>
      <c r="N7892">
        <v>5</v>
      </c>
      <c r="O7892">
        <v>319</v>
      </c>
      <c r="P7892">
        <v>510</v>
      </c>
      <c r="Q7892" t="s">
        <v>16885</v>
      </c>
      <c r="R7892">
        <v>289</v>
      </c>
      <c r="S7892">
        <v>480</v>
      </c>
    </row>
    <row r="7893" spans="1:19" x14ac:dyDescent="0.25">
      <c r="A7893" t="s">
        <v>7787</v>
      </c>
      <c r="B7893">
        <v>-1</v>
      </c>
      <c r="C7893" t="s">
        <v>7799</v>
      </c>
      <c r="D7893" t="str">
        <f>INDEX(Transcripts[#Data], MATCH(Exons[[#This Row],[Transcript stable ID]], Transcripts[Transcript stable ID], 0), 4)</f>
        <v>NM_001256821.1</v>
      </c>
      <c r="E7893" t="s">
        <v>27</v>
      </c>
      <c r="F7893">
        <v>155880677</v>
      </c>
      <c r="G7893">
        <v>155880706</v>
      </c>
      <c r="J7893">
        <v>155880706</v>
      </c>
      <c r="K7893">
        <v>155880669</v>
      </c>
      <c r="L7893">
        <v>155880706</v>
      </c>
      <c r="N7893">
        <v>1</v>
      </c>
      <c r="O7893">
        <v>31</v>
      </c>
      <c r="P7893">
        <v>38</v>
      </c>
      <c r="Q7893" t="s">
        <v>16890</v>
      </c>
      <c r="R7893">
        <v>1</v>
      </c>
      <c r="S7893">
        <v>8</v>
      </c>
    </row>
    <row r="7894" spans="1:19" x14ac:dyDescent="0.25">
      <c r="A7894" t="s">
        <v>7787</v>
      </c>
      <c r="B7894">
        <v>-1</v>
      </c>
      <c r="C7894" t="s">
        <v>7799</v>
      </c>
      <c r="D7894" t="str">
        <f>INDEX(Transcripts[#Data], MATCH(Exons[[#This Row],[Transcript stable ID]], Transcripts[Transcript stable ID], 0), 4)</f>
        <v>NM_001256821.1</v>
      </c>
      <c r="E7894" t="s">
        <v>27</v>
      </c>
      <c r="J7894">
        <v>155880706</v>
      </c>
      <c r="K7894">
        <v>155880447</v>
      </c>
      <c r="L7894">
        <v>155880595</v>
      </c>
      <c r="N7894">
        <v>2</v>
      </c>
      <c r="O7894">
        <v>39</v>
      </c>
      <c r="P7894">
        <v>187</v>
      </c>
      <c r="Q7894" t="s">
        <v>16891</v>
      </c>
      <c r="R7894">
        <v>9</v>
      </c>
      <c r="S7894">
        <v>157</v>
      </c>
    </row>
    <row r="7895" spans="1:19" x14ac:dyDescent="0.25">
      <c r="A7895" t="s">
        <v>7787</v>
      </c>
      <c r="B7895">
        <v>-1</v>
      </c>
      <c r="C7895" t="s">
        <v>7799</v>
      </c>
      <c r="D7895" t="str">
        <f>INDEX(Transcripts[#Data], MATCH(Exons[[#This Row],[Transcript stable ID]], Transcripts[Transcript stable ID], 0), 4)</f>
        <v>NM_001256821.1</v>
      </c>
      <c r="E7895" t="s">
        <v>27</v>
      </c>
      <c r="H7895">
        <v>155870065</v>
      </c>
      <c r="I7895">
        <v>155870178</v>
      </c>
      <c r="J7895">
        <v>155880706</v>
      </c>
      <c r="K7895">
        <v>155870065</v>
      </c>
      <c r="L7895">
        <v>155870409</v>
      </c>
      <c r="N7895">
        <v>6</v>
      </c>
      <c r="O7895">
        <v>511</v>
      </c>
      <c r="P7895">
        <v>741</v>
      </c>
      <c r="Q7895" t="s">
        <v>16892</v>
      </c>
      <c r="R7895">
        <v>481</v>
      </c>
      <c r="S7895">
        <v>711</v>
      </c>
    </row>
    <row r="7896" spans="1:19" x14ac:dyDescent="0.25">
      <c r="A7896" t="s">
        <v>3023</v>
      </c>
      <c r="B7896">
        <v>-1</v>
      </c>
      <c r="C7896" t="s">
        <v>3062</v>
      </c>
      <c r="D7896" t="str">
        <f>INDEX(Transcripts[#Data], MATCH(Exons[[#This Row],[Transcript stable ID]], Transcripts[Transcript stable ID], 0), 4)</f>
        <v>NM_000135.3</v>
      </c>
      <c r="E7896" t="s">
        <v>27</v>
      </c>
      <c r="F7896">
        <v>89883024</v>
      </c>
      <c r="G7896">
        <v>89883054</v>
      </c>
      <c r="J7896">
        <v>89883054</v>
      </c>
      <c r="K7896">
        <v>89882945</v>
      </c>
      <c r="L7896">
        <v>89883054</v>
      </c>
      <c r="N7896">
        <v>1</v>
      </c>
      <c r="O7896">
        <v>32</v>
      </c>
      <c r="P7896">
        <v>110</v>
      </c>
      <c r="Q7896" t="s">
        <v>16893</v>
      </c>
      <c r="R7896">
        <v>1</v>
      </c>
      <c r="S7896">
        <v>79</v>
      </c>
    </row>
    <row r="7897" spans="1:19" x14ac:dyDescent="0.25">
      <c r="A7897" t="s">
        <v>3023</v>
      </c>
      <c r="B7897">
        <v>-1</v>
      </c>
      <c r="C7897" t="s">
        <v>3062</v>
      </c>
      <c r="D7897" t="str">
        <f>INDEX(Transcripts[#Data], MATCH(Exons[[#This Row],[Transcript stable ID]], Transcripts[Transcript stable ID], 0), 4)</f>
        <v>NM_000135.3</v>
      </c>
      <c r="E7897" t="s">
        <v>27</v>
      </c>
      <c r="J7897">
        <v>89883054</v>
      </c>
      <c r="K7897">
        <v>89882285</v>
      </c>
      <c r="L7897">
        <v>89882394</v>
      </c>
      <c r="N7897">
        <v>2</v>
      </c>
      <c r="O7897">
        <v>111</v>
      </c>
      <c r="P7897">
        <v>220</v>
      </c>
      <c r="Q7897" t="s">
        <v>16894</v>
      </c>
      <c r="R7897">
        <v>80</v>
      </c>
      <c r="S7897">
        <v>189</v>
      </c>
    </row>
    <row r="7898" spans="1:19" x14ac:dyDescent="0.25">
      <c r="A7898" t="s">
        <v>3023</v>
      </c>
      <c r="B7898">
        <v>-1</v>
      </c>
      <c r="C7898" t="s">
        <v>3062</v>
      </c>
      <c r="D7898" t="str">
        <f>INDEX(Transcripts[#Data], MATCH(Exons[[#This Row],[Transcript stable ID]], Transcripts[Transcript stable ID], 0), 4)</f>
        <v>NM_000135.3</v>
      </c>
      <c r="E7898" t="s">
        <v>27</v>
      </c>
      <c r="J7898">
        <v>89883054</v>
      </c>
      <c r="K7898">
        <v>89880928</v>
      </c>
      <c r="L7898">
        <v>89881021</v>
      </c>
      <c r="N7898">
        <v>3</v>
      </c>
      <c r="O7898">
        <v>221</v>
      </c>
      <c r="P7898">
        <v>314</v>
      </c>
      <c r="Q7898" t="s">
        <v>16895</v>
      </c>
      <c r="R7898">
        <v>190</v>
      </c>
      <c r="S7898">
        <v>283</v>
      </c>
    </row>
    <row r="7899" spans="1:19" x14ac:dyDescent="0.25">
      <c r="A7899" t="s">
        <v>3023</v>
      </c>
      <c r="B7899">
        <v>-1</v>
      </c>
      <c r="C7899" t="s">
        <v>3062</v>
      </c>
      <c r="D7899" t="str">
        <f>INDEX(Transcripts[#Data], MATCH(Exons[[#This Row],[Transcript stable ID]], Transcripts[Transcript stable ID], 0), 4)</f>
        <v>NM_000135.3</v>
      </c>
      <c r="E7899" t="s">
        <v>27</v>
      </c>
      <c r="J7899">
        <v>89883054</v>
      </c>
      <c r="K7899">
        <v>89877337</v>
      </c>
      <c r="L7899">
        <v>89877479</v>
      </c>
      <c r="N7899">
        <v>4</v>
      </c>
      <c r="O7899">
        <v>315</v>
      </c>
      <c r="P7899">
        <v>457</v>
      </c>
      <c r="Q7899" t="s">
        <v>16896</v>
      </c>
      <c r="R7899">
        <v>284</v>
      </c>
      <c r="S7899">
        <v>426</v>
      </c>
    </row>
    <row r="7900" spans="1:19" x14ac:dyDescent="0.25">
      <c r="A7900" t="s">
        <v>3023</v>
      </c>
      <c r="B7900">
        <v>-1</v>
      </c>
      <c r="C7900" t="s">
        <v>3062</v>
      </c>
      <c r="D7900" t="str">
        <f>INDEX(Transcripts[#Data], MATCH(Exons[[#This Row],[Transcript stable ID]], Transcripts[Transcript stable ID], 0), 4)</f>
        <v>NM_000135.3</v>
      </c>
      <c r="E7900" t="s">
        <v>27</v>
      </c>
      <c r="J7900">
        <v>89883054</v>
      </c>
      <c r="K7900">
        <v>89877115</v>
      </c>
      <c r="L7900">
        <v>89877210</v>
      </c>
      <c r="N7900">
        <v>5</v>
      </c>
      <c r="O7900">
        <v>458</v>
      </c>
      <c r="P7900">
        <v>553</v>
      </c>
      <c r="Q7900" t="s">
        <v>16897</v>
      </c>
      <c r="R7900">
        <v>427</v>
      </c>
      <c r="S7900">
        <v>522</v>
      </c>
    </row>
    <row r="7901" spans="1:19" x14ac:dyDescent="0.25">
      <c r="A7901" t="s">
        <v>3023</v>
      </c>
      <c r="B7901">
        <v>-1</v>
      </c>
      <c r="C7901" t="s">
        <v>3062</v>
      </c>
      <c r="D7901" t="str">
        <f>INDEX(Transcripts[#Data], MATCH(Exons[[#This Row],[Transcript stable ID]], Transcripts[Transcript stable ID], 0), 4)</f>
        <v>NM_000135.3</v>
      </c>
      <c r="E7901" t="s">
        <v>27</v>
      </c>
      <c r="J7901">
        <v>89883054</v>
      </c>
      <c r="K7901">
        <v>89874702</v>
      </c>
      <c r="L7901">
        <v>89874775</v>
      </c>
      <c r="N7901">
        <v>6</v>
      </c>
      <c r="O7901">
        <v>554</v>
      </c>
      <c r="P7901">
        <v>627</v>
      </c>
      <c r="Q7901" t="s">
        <v>16898</v>
      </c>
      <c r="R7901">
        <v>523</v>
      </c>
      <c r="S7901">
        <v>596</v>
      </c>
    </row>
    <row r="7902" spans="1:19" x14ac:dyDescent="0.25">
      <c r="A7902" t="s">
        <v>3023</v>
      </c>
      <c r="B7902">
        <v>-1</v>
      </c>
      <c r="C7902" t="s">
        <v>3062</v>
      </c>
      <c r="D7902" t="str">
        <f>INDEX(Transcripts[#Data], MATCH(Exons[[#This Row],[Transcript stable ID]], Transcripts[Transcript stable ID], 0), 4)</f>
        <v>NM_000135.3</v>
      </c>
      <c r="E7902" t="s">
        <v>27</v>
      </c>
      <c r="J7902">
        <v>89883054</v>
      </c>
      <c r="K7902">
        <v>89871688</v>
      </c>
      <c r="L7902">
        <v>89871800</v>
      </c>
      <c r="N7902">
        <v>7</v>
      </c>
      <c r="O7902">
        <v>628</v>
      </c>
      <c r="P7902">
        <v>740</v>
      </c>
      <c r="Q7902" t="s">
        <v>16899</v>
      </c>
      <c r="R7902">
        <v>597</v>
      </c>
      <c r="S7902">
        <v>709</v>
      </c>
    </row>
    <row r="7903" spans="1:19" x14ac:dyDescent="0.25">
      <c r="A7903" t="s">
        <v>3023</v>
      </c>
      <c r="B7903">
        <v>-1</v>
      </c>
      <c r="C7903" t="s">
        <v>3062</v>
      </c>
      <c r="D7903" t="str">
        <f>INDEX(Transcripts[#Data], MATCH(Exons[[#This Row],[Transcript stable ID]], Transcripts[Transcript stable ID], 0), 4)</f>
        <v>NM_000135.3</v>
      </c>
      <c r="E7903" t="s">
        <v>27</v>
      </c>
      <c r="J7903">
        <v>89883054</v>
      </c>
      <c r="K7903">
        <v>89869667</v>
      </c>
      <c r="L7903">
        <v>89869749</v>
      </c>
      <c r="N7903">
        <v>8</v>
      </c>
      <c r="O7903">
        <v>741</v>
      </c>
      <c r="P7903">
        <v>823</v>
      </c>
      <c r="Q7903" t="s">
        <v>16900</v>
      </c>
      <c r="R7903">
        <v>710</v>
      </c>
      <c r="S7903">
        <v>792</v>
      </c>
    </row>
    <row r="7904" spans="1:19" x14ac:dyDescent="0.25">
      <c r="A7904" t="s">
        <v>3023</v>
      </c>
      <c r="B7904">
        <v>-1</v>
      </c>
      <c r="C7904" t="s">
        <v>3062</v>
      </c>
      <c r="D7904" t="str">
        <f>INDEX(Transcripts[#Data], MATCH(Exons[[#This Row],[Transcript stable ID]], Transcripts[Transcript stable ID], 0), 4)</f>
        <v>NM_000135.3</v>
      </c>
      <c r="E7904" t="s">
        <v>27</v>
      </c>
      <c r="J7904">
        <v>89883054</v>
      </c>
      <c r="K7904">
        <v>89866013</v>
      </c>
      <c r="L7904">
        <v>89866046</v>
      </c>
      <c r="N7904">
        <v>9</v>
      </c>
      <c r="O7904">
        <v>824</v>
      </c>
      <c r="P7904">
        <v>857</v>
      </c>
      <c r="Q7904" t="s">
        <v>16901</v>
      </c>
      <c r="R7904">
        <v>793</v>
      </c>
      <c r="S7904">
        <v>826</v>
      </c>
    </row>
    <row r="7905" spans="1:19" x14ac:dyDescent="0.25">
      <c r="A7905" t="s">
        <v>3023</v>
      </c>
      <c r="B7905">
        <v>-1</v>
      </c>
      <c r="C7905" t="s">
        <v>3062</v>
      </c>
      <c r="D7905" t="str">
        <f>INDEX(Transcripts[#Data], MATCH(Exons[[#This Row],[Transcript stable ID]], Transcripts[Transcript stable ID], 0), 4)</f>
        <v>NM_000135.3</v>
      </c>
      <c r="E7905" t="s">
        <v>27</v>
      </c>
      <c r="J7905">
        <v>89883054</v>
      </c>
      <c r="K7905">
        <v>89865574</v>
      </c>
      <c r="L7905">
        <v>89865640</v>
      </c>
      <c r="N7905">
        <v>10</v>
      </c>
      <c r="O7905">
        <v>858</v>
      </c>
      <c r="P7905">
        <v>924</v>
      </c>
      <c r="Q7905" t="s">
        <v>16902</v>
      </c>
      <c r="R7905">
        <v>827</v>
      </c>
      <c r="S7905">
        <v>893</v>
      </c>
    </row>
    <row r="7906" spans="1:19" x14ac:dyDescent="0.25">
      <c r="A7906" t="s">
        <v>3023</v>
      </c>
      <c r="B7906">
        <v>-1</v>
      </c>
      <c r="C7906" t="s">
        <v>3062</v>
      </c>
      <c r="D7906" t="str">
        <f>INDEX(Transcripts[#Data], MATCH(Exons[[#This Row],[Transcript stable ID]], Transcripts[Transcript stable ID], 0), 4)</f>
        <v>NM_000135.3</v>
      </c>
      <c r="E7906" t="s">
        <v>27</v>
      </c>
      <c r="J7906">
        <v>89883054</v>
      </c>
      <c r="K7906">
        <v>89862314</v>
      </c>
      <c r="L7906">
        <v>89862426</v>
      </c>
      <c r="N7906">
        <v>11</v>
      </c>
      <c r="O7906">
        <v>925</v>
      </c>
      <c r="P7906">
        <v>1037</v>
      </c>
      <c r="Q7906" t="s">
        <v>16903</v>
      </c>
      <c r="R7906">
        <v>894</v>
      </c>
      <c r="S7906">
        <v>1006</v>
      </c>
    </row>
    <row r="7907" spans="1:19" x14ac:dyDescent="0.25">
      <c r="A7907" t="s">
        <v>3023</v>
      </c>
      <c r="B7907">
        <v>-1</v>
      </c>
      <c r="C7907" t="s">
        <v>3062</v>
      </c>
      <c r="D7907" t="str">
        <f>INDEX(Transcripts[#Data], MATCH(Exons[[#This Row],[Transcript stable ID]], Transcripts[Transcript stable ID], 0), 4)</f>
        <v>NM_000135.3</v>
      </c>
      <c r="E7907" t="s">
        <v>27</v>
      </c>
      <c r="J7907">
        <v>89883054</v>
      </c>
      <c r="K7907">
        <v>89858879</v>
      </c>
      <c r="L7907">
        <v>89858955</v>
      </c>
      <c r="N7907">
        <v>12</v>
      </c>
      <c r="O7907">
        <v>1038</v>
      </c>
      <c r="P7907">
        <v>1114</v>
      </c>
      <c r="Q7907" t="s">
        <v>16904</v>
      </c>
      <c r="R7907">
        <v>1007</v>
      </c>
      <c r="S7907">
        <v>1083</v>
      </c>
    </row>
    <row r="7908" spans="1:19" x14ac:dyDescent="0.25">
      <c r="A7908" t="s">
        <v>3023</v>
      </c>
      <c r="B7908">
        <v>-1</v>
      </c>
      <c r="C7908" t="s">
        <v>3062</v>
      </c>
      <c r="D7908" t="str">
        <f>INDEX(Transcripts[#Data], MATCH(Exons[[#This Row],[Transcript stable ID]], Transcripts[Transcript stable ID], 0), 4)</f>
        <v>NM_000135.3</v>
      </c>
      <c r="E7908" t="s">
        <v>27</v>
      </c>
      <c r="J7908">
        <v>89883054</v>
      </c>
      <c r="K7908">
        <v>89858335</v>
      </c>
      <c r="L7908">
        <v>89858476</v>
      </c>
      <c r="N7908">
        <v>13</v>
      </c>
      <c r="O7908">
        <v>1115</v>
      </c>
      <c r="P7908">
        <v>1256</v>
      </c>
      <c r="Q7908" t="s">
        <v>16905</v>
      </c>
      <c r="R7908">
        <v>1084</v>
      </c>
      <c r="S7908">
        <v>1225</v>
      </c>
    </row>
    <row r="7909" spans="1:19" x14ac:dyDescent="0.25">
      <c r="A7909" t="s">
        <v>3023</v>
      </c>
      <c r="B7909">
        <v>-1</v>
      </c>
      <c r="C7909" t="s">
        <v>3062</v>
      </c>
      <c r="D7909" t="str">
        <f>INDEX(Transcripts[#Data], MATCH(Exons[[#This Row],[Transcript stable ID]], Transcripts[Transcript stable ID], 0), 4)</f>
        <v>NM_000135.3</v>
      </c>
      <c r="E7909" t="s">
        <v>27</v>
      </c>
      <c r="J7909">
        <v>89883054</v>
      </c>
      <c r="K7909">
        <v>89857811</v>
      </c>
      <c r="L7909">
        <v>89857944</v>
      </c>
      <c r="N7909">
        <v>14</v>
      </c>
      <c r="O7909">
        <v>1257</v>
      </c>
      <c r="P7909">
        <v>1390</v>
      </c>
      <c r="Q7909" t="s">
        <v>16906</v>
      </c>
      <c r="R7909">
        <v>1226</v>
      </c>
      <c r="S7909">
        <v>1359</v>
      </c>
    </row>
    <row r="7910" spans="1:19" x14ac:dyDescent="0.25">
      <c r="A7910" t="s">
        <v>3023</v>
      </c>
      <c r="B7910">
        <v>-1</v>
      </c>
      <c r="C7910" t="s">
        <v>3062</v>
      </c>
      <c r="D7910" t="str">
        <f>INDEX(Transcripts[#Data], MATCH(Exons[[#This Row],[Transcript stable ID]], Transcripts[Transcript stable ID], 0), 4)</f>
        <v>NM_000135.3</v>
      </c>
      <c r="E7910" t="s">
        <v>27</v>
      </c>
      <c r="J7910">
        <v>89883054</v>
      </c>
      <c r="K7910">
        <v>89851262</v>
      </c>
      <c r="L7910">
        <v>89851372</v>
      </c>
      <c r="N7910">
        <v>15</v>
      </c>
      <c r="O7910">
        <v>1391</v>
      </c>
      <c r="P7910">
        <v>1501</v>
      </c>
      <c r="Q7910" t="s">
        <v>16907</v>
      </c>
      <c r="R7910">
        <v>1360</v>
      </c>
      <c r="S7910">
        <v>1470</v>
      </c>
    </row>
    <row r="7911" spans="1:19" x14ac:dyDescent="0.25">
      <c r="A7911" t="s">
        <v>3023</v>
      </c>
      <c r="B7911">
        <v>-1</v>
      </c>
      <c r="C7911" t="s">
        <v>3062</v>
      </c>
      <c r="D7911" t="str">
        <f>INDEX(Transcripts[#Data], MATCH(Exons[[#This Row],[Transcript stable ID]], Transcripts[Transcript stable ID], 0), 4)</f>
        <v>NM_000135.3</v>
      </c>
      <c r="E7911" t="s">
        <v>27</v>
      </c>
      <c r="J7911">
        <v>89883054</v>
      </c>
      <c r="K7911">
        <v>89849415</v>
      </c>
      <c r="L7911">
        <v>89849510</v>
      </c>
      <c r="N7911">
        <v>16</v>
      </c>
      <c r="O7911">
        <v>1502</v>
      </c>
      <c r="P7911">
        <v>1597</v>
      </c>
      <c r="Q7911" t="s">
        <v>16908</v>
      </c>
      <c r="R7911">
        <v>1471</v>
      </c>
      <c r="S7911">
        <v>1566</v>
      </c>
    </row>
    <row r="7912" spans="1:19" x14ac:dyDescent="0.25">
      <c r="A7912" t="s">
        <v>3023</v>
      </c>
      <c r="B7912">
        <v>-1</v>
      </c>
      <c r="C7912" t="s">
        <v>3062</v>
      </c>
      <c r="D7912" t="str">
        <f>INDEX(Transcripts[#Data], MATCH(Exons[[#This Row],[Transcript stable ID]], Transcripts[Transcript stable ID], 0), 4)</f>
        <v>NM_000135.3</v>
      </c>
      <c r="E7912" t="s">
        <v>27</v>
      </c>
      <c r="J7912">
        <v>89883054</v>
      </c>
      <c r="K7912">
        <v>89849267</v>
      </c>
      <c r="L7912">
        <v>89849326</v>
      </c>
      <c r="N7912">
        <v>17</v>
      </c>
      <c r="O7912">
        <v>1598</v>
      </c>
      <c r="P7912">
        <v>1657</v>
      </c>
      <c r="Q7912" t="s">
        <v>16909</v>
      </c>
      <c r="R7912">
        <v>1567</v>
      </c>
      <c r="S7912">
        <v>1626</v>
      </c>
    </row>
    <row r="7913" spans="1:19" x14ac:dyDescent="0.25">
      <c r="A7913" t="s">
        <v>3023</v>
      </c>
      <c r="B7913">
        <v>-1</v>
      </c>
      <c r="C7913" t="s">
        <v>3062</v>
      </c>
      <c r="D7913" t="str">
        <f>INDEX(Transcripts[#Data], MATCH(Exons[[#This Row],[Transcript stable ID]], Transcripts[Transcript stable ID], 0), 4)</f>
        <v>NM_000135.3</v>
      </c>
      <c r="E7913" t="s">
        <v>27</v>
      </c>
      <c r="J7913">
        <v>89883054</v>
      </c>
      <c r="K7913">
        <v>89846277</v>
      </c>
      <c r="L7913">
        <v>89846365</v>
      </c>
      <c r="N7913">
        <v>18</v>
      </c>
      <c r="O7913">
        <v>1658</v>
      </c>
      <c r="P7913">
        <v>1746</v>
      </c>
      <c r="Q7913" t="s">
        <v>16910</v>
      </c>
      <c r="R7913">
        <v>1627</v>
      </c>
      <c r="S7913">
        <v>1715</v>
      </c>
    </row>
    <row r="7914" spans="1:19" x14ac:dyDescent="0.25">
      <c r="A7914" t="s">
        <v>3023</v>
      </c>
      <c r="B7914">
        <v>-1</v>
      </c>
      <c r="C7914" t="s">
        <v>3062</v>
      </c>
      <c r="D7914" t="str">
        <f>INDEX(Transcripts[#Data], MATCH(Exons[[#This Row],[Transcript stable ID]], Transcripts[Transcript stable ID], 0), 4)</f>
        <v>NM_000135.3</v>
      </c>
      <c r="E7914" t="s">
        <v>27</v>
      </c>
      <c r="J7914">
        <v>89883054</v>
      </c>
      <c r="K7914">
        <v>89845351</v>
      </c>
      <c r="L7914">
        <v>89845411</v>
      </c>
      <c r="N7914">
        <v>19</v>
      </c>
      <c r="O7914">
        <v>1747</v>
      </c>
      <c r="P7914">
        <v>1807</v>
      </c>
      <c r="Q7914" t="s">
        <v>16911</v>
      </c>
      <c r="R7914">
        <v>1716</v>
      </c>
      <c r="S7914">
        <v>1776</v>
      </c>
    </row>
    <row r="7915" spans="1:19" x14ac:dyDescent="0.25">
      <c r="A7915" t="s">
        <v>3023</v>
      </c>
      <c r="B7915">
        <v>-1</v>
      </c>
      <c r="C7915" t="s">
        <v>3062</v>
      </c>
      <c r="D7915" t="str">
        <f>INDEX(Transcripts[#Data], MATCH(Exons[[#This Row],[Transcript stable ID]], Transcripts[Transcript stable ID], 0), 4)</f>
        <v>NM_000135.3</v>
      </c>
      <c r="E7915" t="s">
        <v>27</v>
      </c>
      <c r="J7915">
        <v>89883054</v>
      </c>
      <c r="K7915">
        <v>89845209</v>
      </c>
      <c r="L7915">
        <v>89845258</v>
      </c>
      <c r="N7915">
        <v>20</v>
      </c>
      <c r="O7915">
        <v>1808</v>
      </c>
      <c r="P7915">
        <v>1857</v>
      </c>
      <c r="Q7915" t="s">
        <v>16912</v>
      </c>
      <c r="R7915">
        <v>1777</v>
      </c>
      <c r="S7915">
        <v>1826</v>
      </c>
    </row>
    <row r="7916" spans="1:19" x14ac:dyDescent="0.25">
      <c r="A7916" t="s">
        <v>3023</v>
      </c>
      <c r="B7916">
        <v>-1</v>
      </c>
      <c r="C7916" t="s">
        <v>3062</v>
      </c>
      <c r="D7916" t="str">
        <f>INDEX(Transcripts[#Data], MATCH(Exons[[#This Row],[Transcript stable ID]], Transcripts[Transcript stable ID], 0), 4)</f>
        <v>NM_000135.3</v>
      </c>
      <c r="E7916" t="s">
        <v>27</v>
      </c>
      <c r="J7916">
        <v>89883054</v>
      </c>
      <c r="K7916">
        <v>89842150</v>
      </c>
      <c r="L7916">
        <v>89842223</v>
      </c>
      <c r="N7916">
        <v>21</v>
      </c>
      <c r="O7916">
        <v>1858</v>
      </c>
      <c r="P7916">
        <v>1931</v>
      </c>
      <c r="Q7916" t="s">
        <v>16913</v>
      </c>
      <c r="R7916">
        <v>1827</v>
      </c>
      <c r="S7916">
        <v>1900</v>
      </c>
    </row>
    <row r="7917" spans="1:19" x14ac:dyDescent="0.25">
      <c r="A7917" t="s">
        <v>3023</v>
      </c>
      <c r="B7917">
        <v>-1</v>
      </c>
      <c r="C7917" t="s">
        <v>3062</v>
      </c>
      <c r="D7917" t="str">
        <f>INDEX(Transcripts[#Data], MATCH(Exons[[#This Row],[Transcript stable ID]], Transcripts[Transcript stable ID], 0), 4)</f>
        <v>NM_000135.3</v>
      </c>
      <c r="E7917" t="s">
        <v>27</v>
      </c>
      <c r="J7917">
        <v>89883054</v>
      </c>
      <c r="K7917">
        <v>89839679</v>
      </c>
      <c r="L7917">
        <v>89839792</v>
      </c>
      <c r="N7917">
        <v>22</v>
      </c>
      <c r="O7917">
        <v>1932</v>
      </c>
      <c r="P7917">
        <v>2045</v>
      </c>
      <c r="Q7917" t="s">
        <v>16914</v>
      </c>
      <c r="R7917">
        <v>1901</v>
      </c>
      <c r="S7917">
        <v>2014</v>
      </c>
    </row>
    <row r="7918" spans="1:19" x14ac:dyDescent="0.25">
      <c r="A7918" t="s">
        <v>3023</v>
      </c>
      <c r="B7918">
        <v>-1</v>
      </c>
      <c r="C7918" t="s">
        <v>3062</v>
      </c>
      <c r="D7918" t="str">
        <f>INDEX(Transcripts[#Data], MATCH(Exons[[#This Row],[Transcript stable ID]], Transcripts[Transcript stable ID], 0), 4)</f>
        <v>NM_000135.3</v>
      </c>
      <c r="E7918" t="s">
        <v>27</v>
      </c>
      <c r="J7918">
        <v>89883054</v>
      </c>
      <c r="K7918">
        <v>89838086</v>
      </c>
      <c r="L7918">
        <v>89838222</v>
      </c>
      <c r="N7918">
        <v>23</v>
      </c>
      <c r="O7918">
        <v>2046</v>
      </c>
      <c r="P7918">
        <v>2182</v>
      </c>
      <c r="Q7918" t="s">
        <v>16915</v>
      </c>
      <c r="R7918">
        <v>2015</v>
      </c>
      <c r="S7918">
        <v>2151</v>
      </c>
    </row>
    <row r="7919" spans="1:19" x14ac:dyDescent="0.25">
      <c r="A7919" t="s">
        <v>3023</v>
      </c>
      <c r="B7919">
        <v>-1</v>
      </c>
      <c r="C7919" t="s">
        <v>3062</v>
      </c>
      <c r="D7919" t="str">
        <f>INDEX(Transcripts[#Data], MATCH(Exons[[#This Row],[Transcript stable ID]], Transcripts[Transcript stable ID], 0), 4)</f>
        <v>NM_000135.3</v>
      </c>
      <c r="E7919" t="s">
        <v>27</v>
      </c>
      <c r="J7919">
        <v>89883054</v>
      </c>
      <c r="K7919">
        <v>89836972</v>
      </c>
      <c r="L7919">
        <v>89837042</v>
      </c>
      <c r="N7919">
        <v>24</v>
      </c>
      <c r="O7919">
        <v>2183</v>
      </c>
      <c r="P7919">
        <v>2253</v>
      </c>
      <c r="Q7919" t="s">
        <v>16916</v>
      </c>
      <c r="R7919">
        <v>2152</v>
      </c>
      <c r="S7919">
        <v>2222</v>
      </c>
    </row>
    <row r="7920" spans="1:19" x14ac:dyDescent="0.25">
      <c r="A7920" t="s">
        <v>3023</v>
      </c>
      <c r="B7920">
        <v>-1</v>
      </c>
      <c r="C7920" t="s">
        <v>3062</v>
      </c>
      <c r="D7920" t="str">
        <f>INDEX(Transcripts[#Data], MATCH(Exons[[#This Row],[Transcript stable ID]], Transcripts[Transcript stable ID], 0), 4)</f>
        <v>NM_000135.3</v>
      </c>
      <c r="E7920" t="s">
        <v>27</v>
      </c>
      <c r="J7920">
        <v>89883054</v>
      </c>
      <c r="K7920">
        <v>89836574</v>
      </c>
      <c r="L7920">
        <v>89836667</v>
      </c>
      <c r="N7920">
        <v>25</v>
      </c>
      <c r="O7920">
        <v>2254</v>
      </c>
      <c r="P7920">
        <v>2347</v>
      </c>
      <c r="Q7920" t="s">
        <v>16917</v>
      </c>
      <c r="R7920">
        <v>2223</v>
      </c>
      <c r="S7920">
        <v>2316</v>
      </c>
    </row>
    <row r="7921" spans="1:19" x14ac:dyDescent="0.25">
      <c r="A7921" t="s">
        <v>3023</v>
      </c>
      <c r="B7921">
        <v>-1</v>
      </c>
      <c r="C7921" t="s">
        <v>3062</v>
      </c>
      <c r="D7921" t="str">
        <f>INDEX(Transcripts[#Data], MATCH(Exons[[#This Row],[Transcript stable ID]], Transcripts[Transcript stable ID], 0), 4)</f>
        <v>NM_000135.3</v>
      </c>
      <c r="E7921" t="s">
        <v>27</v>
      </c>
      <c r="J7921">
        <v>89883054</v>
      </c>
      <c r="K7921">
        <v>89836245</v>
      </c>
      <c r="L7921">
        <v>89836432</v>
      </c>
      <c r="N7921">
        <v>26</v>
      </c>
      <c r="O7921">
        <v>2348</v>
      </c>
      <c r="P7921">
        <v>2535</v>
      </c>
      <c r="Q7921" t="s">
        <v>16918</v>
      </c>
      <c r="R7921">
        <v>2317</v>
      </c>
      <c r="S7921">
        <v>2504</v>
      </c>
    </row>
    <row r="7922" spans="1:19" x14ac:dyDescent="0.25">
      <c r="A7922" t="s">
        <v>3023</v>
      </c>
      <c r="B7922">
        <v>-1</v>
      </c>
      <c r="C7922" t="s">
        <v>3062</v>
      </c>
      <c r="D7922" t="str">
        <f>INDEX(Transcripts[#Data], MATCH(Exons[[#This Row],[Transcript stable ID]], Transcripts[Transcript stable ID], 0), 4)</f>
        <v>NM_000135.3</v>
      </c>
      <c r="E7922" t="s">
        <v>27</v>
      </c>
      <c r="J7922">
        <v>89883054</v>
      </c>
      <c r="K7922">
        <v>89833549</v>
      </c>
      <c r="L7922">
        <v>89833645</v>
      </c>
      <c r="N7922">
        <v>27</v>
      </c>
      <c r="O7922">
        <v>2536</v>
      </c>
      <c r="P7922">
        <v>2632</v>
      </c>
      <c r="Q7922" t="s">
        <v>16919</v>
      </c>
      <c r="R7922">
        <v>2505</v>
      </c>
      <c r="S7922">
        <v>2601</v>
      </c>
    </row>
    <row r="7923" spans="1:19" x14ac:dyDescent="0.25">
      <c r="A7923" t="s">
        <v>3023</v>
      </c>
      <c r="B7923">
        <v>-1</v>
      </c>
      <c r="C7923" t="s">
        <v>3062</v>
      </c>
      <c r="D7923" t="str">
        <f>INDEX(Transcripts[#Data], MATCH(Exons[[#This Row],[Transcript stable ID]], Transcripts[Transcript stable ID], 0), 4)</f>
        <v>NM_000135.3</v>
      </c>
      <c r="E7923" t="s">
        <v>27</v>
      </c>
      <c r="J7923">
        <v>89883054</v>
      </c>
      <c r="K7923">
        <v>89831298</v>
      </c>
      <c r="L7923">
        <v>89831474</v>
      </c>
      <c r="N7923">
        <v>28</v>
      </c>
      <c r="O7923">
        <v>2633</v>
      </c>
      <c r="P7923">
        <v>2809</v>
      </c>
      <c r="Q7923" t="s">
        <v>16920</v>
      </c>
      <c r="R7923">
        <v>2602</v>
      </c>
      <c r="S7923">
        <v>2778</v>
      </c>
    </row>
    <row r="7924" spans="1:19" x14ac:dyDescent="0.25">
      <c r="A7924" t="s">
        <v>3023</v>
      </c>
      <c r="B7924">
        <v>-1</v>
      </c>
      <c r="C7924" t="s">
        <v>3062</v>
      </c>
      <c r="D7924" t="str">
        <f>INDEX(Transcripts[#Data], MATCH(Exons[[#This Row],[Transcript stable ID]], Transcripts[Transcript stable ID], 0), 4)</f>
        <v>NM_000135.3</v>
      </c>
      <c r="E7924" t="s">
        <v>27</v>
      </c>
      <c r="J7924">
        <v>89883054</v>
      </c>
      <c r="K7924">
        <v>89828357</v>
      </c>
      <c r="L7924">
        <v>89828430</v>
      </c>
      <c r="N7924">
        <v>29</v>
      </c>
      <c r="O7924">
        <v>2810</v>
      </c>
      <c r="P7924">
        <v>2883</v>
      </c>
      <c r="Q7924" t="s">
        <v>16921</v>
      </c>
      <c r="R7924">
        <v>2779</v>
      </c>
      <c r="S7924">
        <v>2852</v>
      </c>
    </row>
    <row r="7925" spans="1:19" x14ac:dyDescent="0.25">
      <c r="A7925" t="s">
        <v>3023</v>
      </c>
      <c r="B7925">
        <v>-1</v>
      </c>
      <c r="C7925" t="s">
        <v>3062</v>
      </c>
      <c r="D7925" t="str">
        <f>INDEX(Transcripts[#Data], MATCH(Exons[[#This Row],[Transcript stable ID]], Transcripts[Transcript stable ID], 0), 4)</f>
        <v>NM_000135.3</v>
      </c>
      <c r="E7925" t="s">
        <v>27</v>
      </c>
      <c r="J7925">
        <v>89883054</v>
      </c>
      <c r="K7925">
        <v>89824985</v>
      </c>
      <c r="L7925">
        <v>89825113</v>
      </c>
      <c r="N7925">
        <v>30</v>
      </c>
      <c r="O7925">
        <v>2884</v>
      </c>
      <c r="P7925">
        <v>3012</v>
      </c>
      <c r="Q7925" t="s">
        <v>16922</v>
      </c>
      <c r="R7925">
        <v>2853</v>
      </c>
      <c r="S7925">
        <v>2981</v>
      </c>
    </row>
    <row r="7926" spans="1:19" x14ac:dyDescent="0.25">
      <c r="A7926" t="s">
        <v>3023</v>
      </c>
      <c r="B7926">
        <v>-1</v>
      </c>
      <c r="C7926" t="s">
        <v>3062</v>
      </c>
      <c r="D7926" t="str">
        <f>INDEX(Transcripts[#Data], MATCH(Exons[[#This Row],[Transcript stable ID]], Transcripts[Transcript stable ID], 0), 4)</f>
        <v>NM_000135.3</v>
      </c>
      <c r="E7926" t="s">
        <v>27</v>
      </c>
      <c r="J7926">
        <v>89883054</v>
      </c>
      <c r="K7926">
        <v>89818546</v>
      </c>
      <c r="L7926">
        <v>89818630</v>
      </c>
      <c r="N7926">
        <v>31</v>
      </c>
      <c r="O7926">
        <v>3013</v>
      </c>
      <c r="P7926">
        <v>3097</v>
      </c>
      <c r="Q7926" t="s">
        <v>16923</v>
      </c>
      <c r="R7926">
        <v>2982</v>
      </c>
      <c r="S7926">
        <v>3066</v>
      </c>
    </row>
    <row r="7927" spans="1:19" x14ac:dyDescent="0.25">
      <c r="A7927" t="s">
        <v>3023</v>
      </c>
      <c r="B7927">
        <v>-1</v>
      </c>
      <c r="C7927" t="s">
        <v>3062</v>
      </c>
      <c r="D7927" t="str">
        <f>INDEX(Transcripts[#Data], MATCH(Exons[[#This Row],[Transcript stable ID]], Transcripts[Transcript stable ID], 0), 4)</f>
        <v>NM_000135.3</v>
      </c>
      <c r="E7927" t="s">
        <v>27</v>
      </c>
      <c r="J7927">
        <v>89883054</v>
      </c>
      <c r="K7927">
        <v>89816138</v>
      </c>
      <c r="L7927">
        <v>89816310</v>
      </c>
      <c r="N7927">
        <v>32</v>
      </c>
      <c r="O7927">
        <v>3098</v>
      </c>
      <c r="P7927">
        <v>3270</v>
      </c>
      <c r="Q7927" t="s">
        <v>16924</v>
      </c>
      <c r="R7927">
        <v>3067</v>
      </c>
      <c r="S7927">
        <v>3239</v>
      </c>
    </row>
    <row r="7928" spans="1:19" x14ac:dyDescent="0.25">
      <c r="A7928" t="s">
        <v>3023</v>
      </c>
      <c r="B7928">
        <v>-1</v>
      </c>
      <c r="C7928" t="s">
        <v>3062</v>
      </c>
      <c r="D7928" t="str">
        <f>INDEX(Transcripts[#Data], MATCH(Exons[[#This Row],[Transcript stable ID]], Transcripts[Transcript stable ID], 0), 4)</f>
        <v>NM_000135.3</v>
      </c>
      <c r="E7928" t="s">
        <v>27</v>
      </c>
      <c r="J7928">
        <v>89883054</v>
      </c>
      <c r="K7928">
        <v>89815067</v>
      </c>
      <c r="L7928">
        <v>89815175</v>
      </c>
      <c r="N7928">
        <v>33</v>
      </c>
      <c r="O7928">
        <v>3271</v>
      </c>
      <c r="P7928">
        <v>3379</v>
      </c>
      <c r="Q7928" t="s">
        <v>16925</v>
      </c>
      <c r="R7928">
        <v>3240</v>
      </c>
      <c r="S7928">
        <v>3348</v>
      </c>
    </row>
    <row r="7929" spans="1:19" x14ac:dyDescent="0.25">
      <c r="A7929" t="s">
        <v>3023</v>
      </c>
      <c r="B7929">
        <v>-1</v>
      </c>
      <c r="C7929" t="s">
        <v>3062</v>
      </c>
      <c r="D7929" t="str">
        <f>INDEX(Transcripts[#Data], MATCH(Exons[[#This Row],[Transcript stable ID]], Transcripts[Transcript stable ID], 0), 4)</f>
        <v>NM_000135.3</v>
      </c>
      <c r="E7929" t="s">
        <v>27</v>
      </c>
      <c r="J7929">
        <v>89883054</v>
      </c>
      <c r="K7929">
        <v>89813239</v>
      </c>
      <c r="L7929">
        <v>89813298</v>
      </c>
      <c r="N7929">
        <v>34</v>
      </c>
      <c r="O7929">
        <v>3380</v>
      </c>
      <c r="P7929">
        <v>3439</v>
      </c>
      <c r="Q7929" t="s">
        <v>16926</v>
      </c>
      <c r="R7929">
        <v>3349</v>
      </c>
      <c r="S7929">
        <v>3408</v>
      </c>
    </row>
    <row r="7930" spans="1:19" x14ac:dyDescent="0.25">
      <c r="A7930" t="s">
        <v>3023</v>
      </c>
      <c r="B7930">
        <v>-1</v>
      </c>
      <c r="C7930" t="s">
        <v>3062</v>
      </c>
      <c r="D7930" t="str">
        <f>INDEX(Transcripts[#Data], MATCH(Exons[[#This Row],[Transcript stable ID]], Transcripts[Transcript stable ID], 0), 4)</f>
        <v>NM_000135.3</v>
      </c>
      <c r="E7930" t="s">
        <v>27</v>
      </c>
      <c r="J7930">
        <v>89883054</v>
      </c>
      <c r="K7930">
        <v>89812992</v>
      </c>
      <c r="L7930">
        <v>89813096</v>
      </c>
      <c r="N7930">
        <v>35</v>
      </c>
      <c r="O7930">
        <v>3440</v>
      </c>
      <c r="P7930">
        <v>3544</v>
      </c>
      <c r="Q7930" t="s">
        <v>16927</v>
      </c>
      <c r="R7930">
        <v>3409</v>
      </c>
      <c r="S7930">
        <v>3513</v>
      </c>
    </row>
    <row r="7931" spans="1:19" x14ac:dyDescent="0.25">
      <c r="A7931" t="s">
        <v>3023</v>
      </c>
      <c r="B7931">
        <v>-1</v>
      </c>
      <c r="C7931" t="s">
        <v>3062</v>
      </c>
      <c r="D7931" t="str">
        <f>INDEX(Transcripts[#Data], MATCH(Exons[[#This Row],[Transcript stable ID]], Transcripts[Transcript stable ID], 0), 4)</f>
        <v>NM_000135.3</v>
      </c>
      <c r="E7931" t="s">
        <v>27</v>
      </c>
      <c r="J7931">
        <v>89883054</v>
      </c>
      <c r="K7931">
        <v>89811367</v>
      </c>
      <c r="L7931">
        <v>89811479</v>
      </c>
      <c r="N7931">
        <v>36</v>
      </c>
      <c r="O7931">
        <v>3545</v>
      </c>
      <c r="P7931">
        <v>3657</v>
      </c>
      <c r="Q7931" t="s">
        <v>16928</v>
      </c>
      <c r="R7931">
        <v>3514</v>
      </c>
      <c r="S7931">
        <v>3626</v>
      </c>
    </row>
    <row r="7932" spans="1:19" x14ac:dyDescent="0.25">
      <c r="A7932" t="s">
        <v>3023</v>
      </c>
      <c r="B7932">
        <v>-1</v>
      </c>
      <c r="C7932" t="s">
        <v>3062</v>
      </c>
      <c r="D7932" t="str">
        <f>INDEX(Transcripts[#Data], MATCH(Exons[[#This Row],[Transcript stable ID]], Transcripts[Transcript stable ID], 0), 4)</f>
        <v>NM_000135.3</v>
      </c>
      <c r="E7932" t="s">
        <v>27</v>
      </c>
      <c r="J7932">
        <v>89883054</v>
      </c>
      <c r="K7932">
        <v>89809208</v>
      </c>
      <c r="L7932">
        <v>89809346</v>
      </c>
      <c r="N7932">
        <v>37</v>
      </c>
      <c r="O7932">
        <v>3658</v>
      </c>
      <c r="P7932">
        <v>3796</v>
      </c>
      <c r="Q7932" t="s">
        <v>16929</v>
      </c>
      <c r="R7932">
        <v>3627</v>
      </c>
      <c r="S7932">
        <v>3765</v>
      </c>
    </row>
    <row r="7933" spans="1:19" x14ac:dyDescent="0.25">
      <c r="A7933" t="s">
        <v>3023</v>
      </c>
      <c r="B7933">
        <v>-1</v>
      </c>
      <c r="C7933" t="s">
        <v>3062</v>
      </c>
      <c r="D7933" t="str">
        <f>INDEX(Transcripts[#Data], MATCH(Exons[[#This Row],[Transcript stable ID]], Transcripts[Transcript stable ID], 0), 4)</f>
        <v>NM_000135.3</v>
      </c>
      <c r="E7933" t="s">
        <v>27</v>
      </c>
      <c r="J7933">
        <v>89883054</v>
      </c>
      <c r="K7933">
        <v>89807212</v>
      </c>
      <c r="L7933">
        <v>89807274</v>
      </c>
      <c r="N7933">
        <v>38</v>
      </c>
      <c r="O7933">
        <v>3797</v>
      </c>
      <c r="P7933">
        <v>3859</v>
      </c>
      <c r="Q7933" t="s">
        <v>16930</v>
      </c>
      <c r="R7933">
        <v>3766</v>
      </c>
      <c r="S7933">
        <v>3828</v>
      </c>
    </row>
    <row r="7934" spans="1:19" x14ac:dyDescent="0.25">
      <c r="A7934" t="s">
        <v>3023</v>
      </c>
      <c r="B7934">
        <v>-1</v>
      </c>
      <c r="C7934" t="s">
        <v>3062</v>
      </c>
      <c r="D7934" t="str">
        <f>INDEX(Transcripts[#Data], MATCH(Exons[[#This Row],[Transcript stable ID]], Transcripts[Transcript stable ID], 0), 4)</f>
        <v>NM_000135.3</v>
      </c>
      <c r="E7934" t="s">
        <v>27</v>
      </c>
      <c r="J7934">
        <v>89883054</v>
      </c>
      <c r="K7934">
        <v>89806402</v>
      </c>
      <c r="L7934">
        <v>89806507</v>
      </c>
      <c r="N7934">
        <v>39</v>
      </c>
      <c r="O7934">
        <v>3860</v>
      </c>
      <c r="P7934">
        <v>3965</v>
      </c>
      <c r="Q7934" t="s">
        <v>16931</v>
      </c>
      <c r="R7934">
        <v>3829</v>
      </c>
      <c r="S7934">
        <v>3934</v>
      </c>
    </row>
    <row r="7935" spans="1:19" x14ac:dyDescent="0.25">
      <c r="A7935" t="s">
        <v>3023</v>
      </c>
      <c r="B7935">
        <v>-1</v>
      </c>
      <c r="C7935" t="s">
        <v>3062</v>
      </c>
      <c r="D7935" t="str">
        <f>INDEX(Transcripts[#Data], MATCH(Exons[[#This Row],[Transcript stable ID]], Transcripts[Transcript stable ID], 0), 4)</f>
        <v>NM_000135.3</v>
      </c>
      <c r="E7935" t="s">
        <v>27</v>
      </c>
      <c r="J7935">
        <v>89883054</v>
      </c>
      <c r="K7935">
        <v>89805886</v>
      </c>
      <c r="L7935">
        <v>89805961</v>
      </c>
      <c r="N7935">
        <v>40</v>
      </c>
      <c r="O7935">
        <v>3966</v>
      </c>
      <c r="P7935">
        <v>4041</v>
      </c>
      <c r="Q7935" t="s">
        <v>16932</v>
      </c>
      <c r="R7935">
        <v>3935</v>
      </c>
      <c r="S7935">
        <v>4010</v>
      </c>
    </row>
    <row r="7936" spans="1:19" x14ac:dyDescent="0.25">
      <c r="A7936" t="s">
        <v>3023</v>
      </c>
      <c r="B7936">
        <v>-1</v>
      </c>
      <c r="C7936" t="s">
        <v>3062</v>
      </c>
      <c r="D7936" t="str">
        <f>INDEX(Transcripts[#Data], MATCH(Exons[[#This Row],[Transcript stable ID]], Transcripts[Transcript stable ID], 0), 4)</f>
        <v>NM_000135.3</v>
      </c>
      <c r="E7936" t="s">
        <v>27</v>
      </c>
      <c r="J7936">
        <v>89883054</v>
      </c>
      <c r="K7936">
        <v>89805541</v>
      </c>
      <c r="L7936">
        <v>89805697</v>
      </c>
      <c r="N7936">
        <v>41</v>
      </c>
      <c r="O7936">
        <v>4042</v>
      </c>
      <c r="P7936">
        <v>4198</v>
      </c>
      <c r="Q7936" t="s">
        <v>16933</v>
      </c>
      <c r="R7936">
        <v>4011</v>
      </c>
      <c r="S7936">
        <v>4167</v>
      </c>
    </row>
    <row r="7937" spans="1:19" x14ac:dyDescent="0.25">
      <c r="A7937" t="s">
        <v>3023</v>
      </c>
      <c r="B7937">
        <v>-1</v>
      </c>
      <c r="C7937" t="s">
        <v>3062</v>
      </c>
      <c r="D7937" t="str">
        <f>INDEX(Transcripts[#Data], MATCH(Exons[[#This Row],[Transcript stable ID]], Transcripts[Transcript stable ID], 0), 4)</f>
        <v>NM_000135.3</v>
      </c>
      <c r="E7937" t="s">
        <v>27</v>
      </c>
      <c r="J7937">
        <v>89883054</v>
      </c>
      <c r="K7937">
        <v>89805290</v>
      </c>
      <c r="L7937">
        <v>89805382</v>
      </c>
      <c r="N7937">
        <v>42</v>
      </c>
      <c r="O7937">
        <v>4199</v>
      </c>
      <c r="P7937">
        <v>4291</v>
      </c>
      <c r="Q7937" t="s">
        <v>16934</v>
      </c>
      <c r="R7937">
        <v>4168</v>
      </c>
      <c r="S7937">
        <v>4260</v>
      </c>
    </row>
    <row r="7938" spans="1:19" x14ac:dyDescent="0.25">
      <c r="A7938" t="s">
        <v>3023</v>
      </c>
      <c r="B7938">
        <v>-1</v>
      </c>
      <c r="C7938" t="s">
        <v>3062</v>
      </c>
      <c r="D7938" t="str">
        <f>INDEX(Transcripts[#Data], MATCH(Exons[[#This Row],[Transcript stable ID]], Transcripts[Transcript stable ID], 0), 4)</f>
        <v>NM_000135.3</v>
      </c>
      <c r="E7938" t="s">
        <v>27</v>
      </c>
      <c r="H7938">
        <v>89803957</v>
      </c>
      <c r="I7938">
        <v>89805008</v>
      </c>
      <c r="J7938">
        <v>89883054</v>
      </c>
      <c r="K7938">
        <v>89803957</v>
      </c>
      <c r="L7938">
        <v>89805116</v>
      </c>
      <c r="N7938">
        <v>43</v>
      </c>
      <c r="O7938">
        <v>4292</v>
      </c>
      <c r="P7938">
        <v>4399</v>
      </c>
      <c r="Q7938" t="s">
        <v>16935</v>
      </c>
      <c r="R7938">
        <v>4261</v>
      </c>
      <c r="S7938">
        <v>4368</v>
      </c>
    </row>
    <row r="7939" spans="1:19" x14ac:dyDescent="0.25">
      <c r="A7939" t="s">
        <v>3023</v>
      </c>
      <c r="B7939">
        <v>-1</v>
      </c>
      <c r="C7939" t="s">
        <v>3067</v>
      </c>
      <c r="D7939" t="str">
        <f>INDEX(Transcripts[#Data], MATCH(Exons[[#This Row],[Transcript stable ID]], Transcripts[Transcript stable ID], 0), 4)</f>
        <v>NM_001286167.2</v>
      </c>
      <c r="E7939" t="s">
        <v>27</v>
      </c>
      <c r="F7939">
        <v>89883024</v>
      </c>
      <c r="G7939">
        <v>89883054</v>
      </c>
      <c r="J7939">
        <v>89883054</v>
      </c>
      <c r="K7939">
        <v>89882945</v>
      </c>
      <c r="L7939">
        <v>89883054</v>
      </c>
      <c r="N7939">
        <v>1</v>
      </c>
      <c r="O7939">
        <v>32</v>
      </c>
      <c r="P7939">
        <v>110</v>
      </c>
      <c r="Q7939" t="s">
        <v>16893</v>
      </c>
      <c r="R7939">
        <v>1</v>
      </c>
      <c r="S7939">
        <v>79</v>
      </c>
    </row>
    <row r="7940" spans="1:19" x14ac:dyDescent="0.25">
      <c r="A7940" t="s">
        <v>3023</v>
      </c>
      <c r="B7940">
        <v>-1</v>
      </c>
      <c r="C7940" t="s">
        <v>3067</v>
      </c>
      <c r="D7940" t="str">
        <f>INDEX(Transcripts[#Data], MATCH(Exons[[#This Row],[Transcript stable ID]], Transcripts[Transcript stable ID], 0), 4)</f>
        <v>NM_001286167.2</v>
      </c>
      <c r="E7940" t="s">
        <v>27</v>
      </c>
      <c r="J7940">
        <v>89883054</v>
      </c>
      <c r="K7940">
        <v>89882285</v>
      </c>
      <c r="L7940">
        <v>89882394</v>
      </c>
      <c r="N7940">
        <v>2</v>
      </c>
      <c r="O7940">
        <v>111</v>
      </c>
      <c r="P7940">
        <v>220</v>
      </c>
      <c r="Q7940" t="s">
        <v>16894</v>
      </c>
      <c r="R7940">
        <v>80</v>
      </c>
      <c r="S7940">
        <v>189</v>
      </c>
    </row>
    <row r="7941" spans="1:19" x14ac:dyDescent="0.25">
      <c r="A7941" t="s">
        <v>3023</v>
      </c>
      <c r="B7941">
        <v>-1</v>
      </c>
      <c r="C7941" t="s">
        <v>3067</v>
      </c>
      <c r="D7941" t="str">
        <f>INDEX(Transcripts[#Data], MATCH(Exons[[#This Row],[Transcript stable ID]], Transcripts[Transcript stable ID], 0), 4)</f>
        <v>NM_001286167.2</v>
      </c>
      <c r="E7941" t="s">
        <v>27</v>
      </c>
      <c r="J7941">
        <v>89883054</v>
      </c>
      <c r="K7941">
        <v>89880928</v>
      </c>
      <c r="L7941">
        <v>89881021</v>
      </c>
      <c r="N7941">
        <v>3</v>
      </c>
      <c r="O7941">
        <v>221</v>
      </c>
      <c r="P7941">
        <v>314</v>
      </c>
      <c r="Q7941" t="s">
        <v>16895</v>
      </c>
      <c r="R7941">
        <v>190</v>
      </c>
      <c r="S7941">
        <v>283</v>
      </c>
    </row>
    <row r="7942" spans="1:19" x14ac:dyDescent="0.25">
      <c r="A7942" t="s">
        <v>3023</v>
      </c>
      <c r="B7942">
        <v>-1</v>
      </c>
      <c r="C7942" t="s">
        <v>3067</v>
      </c>
      <c r="D7942" t="str">
        <f>INDEX(Transcripts[#Data], MATCH(Exons[[#This Row],[Transcript stable ID]], Transcripts[Transcript stable ID], 0), 4)</f>
        <v>NM_001286167.2</v>
      </c>
      <c r="E7942" t="s">
        <v>27</v>
      </c>
      <c r="J7942">
        <v>89883054</v>
      </c>
      <c r="K7942">
        <v>89877337</v>
      </c>
      <c r="L7942">
        <v>89877479</v>
      </c>
      <c r="N7942">
        <v>4</v>
      </c>
      <c r="O7942">
        <v>315</v>
      </c>
      <c r="P7942">
        <v>457</v>
      </c>
      <c r="Q7942" t="s">
        <v>16896</v>
      </c>
      <c r="R7942">
        <v>284</v>
      </c>
      <c r="S7942">
        <v>426</v>
      </c>
    </row>
    <row r="7943" spans="1:19" x14ac:dyDescent="0.25">
      <c r="A7943" t="s">
        <v>3023</v>
      </c>
      <c r="B7943">
        <v>-1</v>
      </c>
      <c r="C7943" t="s">
        <v>3067</v>
      </c>
      <c r="D7943" t="str">
        <f>INDEX(Transcripts[#Data], MATCH(Exons[[#This Row],[Transcript stable ID]], Transcripts[Transcript stable ID], 0), 4)</f>
        <v>NM_001286167.2</v>
      </c>
      <c r="E7943" t="s">
        <v>27</v>
      </c>
      <c r="J7943">
        <v>89883054</v>
      </c>
      <c r="K7943">
        <v>89877115</v>
      </c>
      <c r="L7943">
        <v>89877210</v>
      </c>
      <c r="N7943">
        <v>5</v>
      </c>
      <c r="O7943">
        <v>458</v>
      </c>
      <c r="P7943">
        <v>553</v>
      </c>
      <c r="Q7943" t="s">
        <v>16897</v>
      </c>
      <c r="R7943">
        <v>427</v>
      </c>
      <c r="S7943">
        <v>522</v>
      </c>
    </row>
    <row r="7944" spans="1:19" x14ac:dyDescent="0.25">
      <c r="A7944" t="s">
        <v>3023</v>
      </c>
      <c r="B7944">
        <v>-1</v>
      </c>
      <c r="C7944" t="s">
        <v>3067</v>
      </c>
      <c r="D7944" t="str">
        <f>INDEX(Transcripts[#Data], MATCH(Exons[[#This Row],[Transcript stable ID]], Transcripts[Transcript stable ID], 0), 4)</f>
        <v>NM_001286167.2</v>
      </c>
      <c r="E7944" t="s">
        <v>27</v>
      </c>
      <c r="J7944">
        <v>89883054</v>
      </c>
      <c r="K7944">
        <v>89874702</v>
      </c>
      <c r="L7944">
        <v>89874775</v>
      </c>
      <c r="N7944">
        <v>6</v>
      </c>
      <c r="O7944">
        <v>554</v>
      </c>
      <c r="P7944">
        <v>627</v>
      </c>
      <c r="Q7944" t="s">
        <v>16898</v>
      </c>
      <c r="R7944">
        <v>523</v>
      </c>
      <c r="S7944">
        <v>596</v>
      </c>
    </row>
    <row r="7945" spans="1:19" x14ac:dyDescent="0.25">
      <c r="A7945" t="s">
        <v>3023</v>
      </c>
      <c r="B7945">
        <v>-1</v>
      </c>
      <c r="C7945" t="s">
        <v>3067</v>
      </c>
      <c r="D7945" t="str">
        <f>INDEX(Transcripts[#Data], MATCH(Exons[[#This Row],[Transcript stable ID]], Transcripts[Transcript stable ID], 0), 4)</f>
        <v>NM_001286167.2</v>
      </c>
      <c r="E7945" t="s">
        <v>27</v>
      </c>
      <c r="J7945">
        <v>89883054</v>
      </c>
      <c r="K7945">
        <v>89871688</v>
      </c>
      <c r="L7945">
        <v>89871800</v>
      </c>
      <c r="N7945">
        <v>7</v>
      </c>
      <c r="O7945">
        <v>628</v>
      </c>
      <c r="P7945">
        <v>740</v>
      </c>
      <c r="Q7945" t="s">
        <v>16899</v>
      </c>
      <c r="R7945">
        <v>597</v>
      </c>
      <c r="S7945">
        <v>709</v>
      </c>
    </row>
    <row r="7946" spans="1:19" x14ac:dyDescent="0.25">
      <c r="A7946" t="s">
        <v>3023</v>
      </c>
      <c r="B7946">
        <v>-1</v>
      </c>
      <c r="C7946" t="s">
        <v>3067</v>
      </c>
      <c r="D7946" t="str">
        <f>INDEX(Transcripts[#Data], MATCH(Exons[[#This Row],[Transcript stable ID]], Transcripts[Transcript stable ID], 0), 4)</f>
        <v>NM_001286167.2</v>
      </c>
      <c r="E7946" t="s">
        <v>27</v>
      </c>
      <c r="J7946">
        <v>89883054</v>
      </c>
      <c r="K7946">
        <v>89869667</v>
      </c>
      <c r="L7946">
        <v>89869749</v>
      </c>
      <c r="N7946">
        <v>8</v>
      </c>
      <c r="O7946">
        <v>741</v>
      </c>
      <c r="P7946">
        <v>823</v>
      </c>
      <c r="Q7946" t="s">
        <v>16900</v>
      </c>
      <c r="R7946">
        <v>710</v>
      </c>
      <c r="S7946">
        <v>792</v>
      </c>
    </row>
    <row r="7947" spans="1:19" x14ac:dyDescent="0.25">
      <c r="A7947" t="s">
        <v>3023</v>
      </c>
      <c r="B7947">
        <v>-1</v>
      </c>
      <c r="C7947" t="s">
        <v>3067</v>
      </c>
      <c r="D7947" t="str">
        <f>INDEX(Transcripts[#Data], MATCH(Exons[[#This Row],[Transcript stable ID]], Transcripts[Transcript stable ID], 0), 4)</f>
        <v>NM_001286167.2</v>
      </c>
      <c r="E7947" t="s">
        <v>27</v>
      </c>
      <c r="J7947">
        <v>89883054</v>
      </c>
      <c r="K7947">
        <v>89866013</v>
      </c>
      <c r="L7947">
        <v>89866046</v>
      </c>
      <c r="N7947">
        <v>9</v>
      </c>
      <c r="O7947">
        <v>824</v>
      </c>
      <c r="P7947">
        <v>857</v>
      </c>
      <c r="Q7947" t="s">
        <v>16901</v>
      </c>
      <c r="R7947">
        <v>793</v>
      </c>
      <c r="S7947">
        <v>826</v>
      </c>
    </row>
    <row r="7948" spans="1:19" x14ac:dyDescent="0.25">
      <c r="A7948" t="s">
        <v>3023</v>
      </c>
      <c r="B7948">
        <v>-1</v>
      </c>
      <c r="C7948" t="s">
        <v>3067</v>
      </c>
      <c r="D7948" t="str">
        <f>INDEX(Transcripts[#Data], MATCH(Exons[[#This Row],[Transcript stable ID]], Transcripts[Transcript stable ID], 0), 4)</f>
        <v>NM_001286167.2</v>
      </c>
      <c r="E7948" t="s">
        <v>27</v>
      </c>
      <c r="J7948">
        <v>89883054</v>
      </c>
      <c r="K7948">
        <v>89865574</v>
      </c>
      <c r="L7948">
        <v>89865640</v>
      </c>
      <c r="N7948">
        <v>10</v>
      </c>
      <c r="O7948">
        <v>858</v>
      </c>
      <c r="P7948">
        <v>924</v>
      </c>
      <c r="Q7948" t="s">
        <v>16902</v>
      </c>
      <c r="R7948">
        <v>827</v>
      </c>
      <c r="S7948">
        <v>893</v>
      </c>
    </row>
    <row r="7949" spans="1:19" x14ac:dyDescent="0.25">
      <c r="A7949" t="s">
        <v>3023</v>
      </c>
      <c r="B7949">
        <v>-1</v>
      </c>
      <c r="C7949" t="s">
        <v>3067</v>
      </c>
      <c r="D7949" t="str">
        <f>INDEX(Transcripts[#Data], MATCH(Exons[[#This Row],[Transcript stable ID]], Transcripts[Transcript stable ID], 0), 4)</f>
        <v>NM_001286167.2</v>
      </c>
      <c r="E7949" t="s">
        <v>27</v>
      </c>
      <c r="J7949">
        <v>89883054</v>
      </c>
      <c r="K7949">
        <v>89862314</v>
      </c>
      <c r="L7949">
        <v>89862426</v>
      </c>
      <c r="N7949">
        <v>11</v>
      </c>
      <c r="O7949">
        <v>925</v>
      </c>
      <c r="P7949">
        <v>1037</v>
      </c>
      <c r="Q7949" t="s">
        <v>16903</v>
      </c>
      <c r="R7949">
        <v>894</v>
      </c>
      <c r="S7949">
        <v>1006</v>
      </c>
    </row>
    <row r="7950" spans="1:19" x14ac:dyDescent="0.25">
      <c r="A7950" t="s">
        <v>3023</v>
      </c>
      <c r="B7950">
        <v>-1</v>
      </c>
      <c r="C7950" t="s">
        <v>3067</v>
      </c>
      <c r="D7950" t="str">
        <f>INDEX(Transcripts[#Data], MATCH(Exons[[#This Row],[Transcript stable ID]], Transcripts[Transcript stable ID], 0), 4)</f>
        <v>NM_001286167.2</v>
      </c>
      <c r="E7950" t="s">
        <v>27</v>
      </c>
      <c r="J7950">
        <v>89883054</v>
      </c>
      <c r="K7950">
        <v>89858879</v>
      </c>
      <c r="L7950">
        <v>89858955</v>
      </c>
      <c r="N7950">
        <v>12</v>
      </c>
      <c r="O7950">
        <v>1038</v>
      </c>
      <c r="P7950">
        <v>1114</v>
      </c>
      <c r="Q7950" t="s">
        <v>16904</v>
      </c>
      <c r="R7950">
        <v>1007</v>
      </c>
      <c r="S7950">
        <v>1083</v>
      </c>
    </row>
    <row r="7951" spans="1:19" x14ac:dyDescent="0.25">
      <c r="A7951" t="s">
        <v>3023</v>
      </c>
      <c r="B7951">
        <v>-1</v>
      </c>
      <c r="C7951" t="s">
        <v>3067</v>
      </c>
      <c r="D7951" t="str">
        <f>INDEX(Transcripts[#Data], MATCH(Exons[[#This Row],[Transcript stable ID]], Transcripts[Transcript stable ID], 0), 4)</f>
        <v>NM_001286167.2</v>
      </c>
      <c r="E7951" t="s">
        <v>27</v>
      </c>
      <c r="J7951">
        <v>89883054</v>
      </c>
      <c r="K7951">
        <v>89858335</v>
      </c>
      <c r="L7951">
        <v>89858476</v>
      </c>
      <c r="N7951">
        <v>13</v>
      </c>
      <c r="O7951">
        <v>1115</v>
      </c>
      <c r="P7951">
        <v>1256</v>
      </c>
      <c r="Q7951" t="s">
        <v>16905</v>
      </c>
      <c r="R7951">
        <v>1084</v>
      </c>
      <c r="S7951">
        <v>1225</v>
      </c>
    </row>
    <row r="7952" spans="1:19" x14ac:dyDescent="0.25">
      <c r="A7952" t="s">
        <v>3023</v>
      </c>
      <c r="B7952">
        <v>-1</v>
      </c>
      <c r="C7952" t="s">
        <v>3067</v>
      </c>
      <c r="D7952" t="str">
        <f>INDEX(Transcripts[#Data], MATCH(Exons[[#This Row],[Transcript stable ID]], Transcripts[Transcript stable ID], 0), 4)</f>
        <v>NM_001286167.2</v>
      </c>
      <c r="E7952" t="s">
        <v>27</v>
      </c>
      <c r="J7952">
        <v>89883054</v>
      </c>
      <c r="K7952">
        <v>89857811</v>
      </c>
      <c r="L7952">
        <v>89857944</v>
      </c>
      <c r="N7952">
        <v>14</v>
      </c>
      <c r="O7952">
        <v>1257</v>
      </c>
      <c r="P7952">
        <v>1390</v>
      </c>
      <c r="Q7952" t="s">
        <v>16906</v>
      </c>
      <c r="R7952">
        <v>1226</v>
      </c>
      <c r="S7952">
        <v>1359</v>
      </c>
    </row>
    <row r="7953" spans="1:19" x14ac:dyDescent="0.25">
      <c r="A7953" t="s">
        <v>3023</v>
      </c>
      <c r="B7953">
        <v>-1</v>
      </c>
      <c r="C7953" t="s">
        <v>3067</v>
      </c>
      <c r="D7953" t="str">
        <f>INDEX(Transcripts[#Data], MATCH(Exons[[#This Row],[Transcript stable ID]], Transcripts[Transcript stable ID], 0), 4)</f>
        <v>NM_001286167.2</v>
      </c>
      <c r="E7953" t="s">
        <v>27</v>
      </c>
      <c r="J7953">
        <v>89883054</v>
      </c>
      <c r="K7953">
        <v>89851262</v>
      </c>
      <c r="L7953">
        <v>89851372</v>
      </c>
      <c r="N7953">
        <v>15</v>
      </c>
      <c r="O7953">
        <v>1391</v>
      </c>
      <c r="P7953">
        <v>1501</v>
      </c>
      <c r="Q7953" t="s">
        <v>16907</v>
      </c>
      <c r="R7953">
        <v>1360</v>
      </c>
      <c r="S7953">
        <v>1470</v>
      </c>
    </row>
    <row r="7954" spans="1:19" x14ac:dyDescent="0.25">
      <c r="A7954" t="s">
        <v>3023</v>
      </c>
      <c r="B7954">
        <v>-1</v>
      </c>
      <c r="C7954" t="s">
        <v>3067</v>
      </c>
      <c r="D7954" t="str">
        <f>INDEX(Transcripts[#Data], MATCH(Exons[[#This Row],[Transcript stable ID]], Transcripts[Transcript stable ID], 0), 4)</f>
        <v>NM_001286167.2</v>
      </c>
      <c r="E7954" t="s">
        <v>27</v>
      </c>
      <c r="J7954">
        <v>89883054</v>
      </c>
      <c r="K7954">
        <v>89849415</v>
      </c>
      <c r="L7954">
        <v>89849510</v>
      </c>
      <c r="N7954">
        <v>16</v>
      </c>
      <c r="O7954">
        <v>1502</v>
      </c>
      <c r="P7954">
        <v>1597</v>
      </c>
      <c r="Q7954" t="s">
        <v>16908</v>
      </c>
      <c r="R7954">
        <v>1471</v>
      </c>
      <c r="S7954">
        <v>1566</v>
      </c>
    </row>
    <row r="7955" spans="1:19" x14ac:dyDescent="0.25">
      <c r="A7955" t="s">
        <v>3023</v>
      </c>
      <c r="B7955">
        <v>-1</v>
      </c>
      <c r="C7955" t="s">
        <v>3067</v>
      </c>
      <c r="D7955" t="str">
        <f>INDEX(Transcripts[#Data], MATCH(Exons[[#This Row],[Transcript stable ID]], Transcripts[Transcript stable ID], 0), 4)</f>
        <v>NM_001286167.2</v>
      </c>
      <c r="E7955" t="s">
        <v>27</v>
      </c>
      <c r="J7955">
        <v>89883054</v>
      </c>
      <c r="K7955">
        <v>89849267</v>
      </c>
      <c r="L7955">
        <v>89849326</v>
      </c>
      <c r="N7955">
        <v>17</v>
      </c>
      <c r="O7955">
        <v>1598</v>
      </c>
      <c r="P7955">
        <v>1657</v>
      </c>
      <c r="Q7955" t="s">
        <v>16909</v>
      </c>
      <c r="R7955">
        <v>1567</v>
      </c>
      <c r="S7955">
        <v>1626</v>
      </c>
    </row>
    <row r="7956" spans="1:19" x14ac:dyDescent="0.25">
      <c r="A7956" t="s">
        <v>3023</v>
      </c>
      <c r="B7956">
        <v>-1</v>
      </c>
      <c r="C7956" t="s">
        <v>3067</v>
      </c>
      <c r="D7956" t="str">
        <f>INDEX(Transcripts[#Data], MATCH(Exons[[#This Row],[Transcript stable ID]], Transcripts[Transcript stable ID], 0), 4)</f>
        <v>NM_001286167.2</v>
      </c>
      <c r="E7956" t="s">
        <v>27</v>
      </c>
      <c r="J7956">
        <v>89883054</v>
      </c>
      <c r="K7956">
        <v>89846277</v>
      </c>
      <c r="L7956">
        <v>89846365</v>
      </c>
      <c r="N7956">
        <v>18</v>
      </c>
      <c r="O7956">
        <v>1658</v>
      </c>
      <c r="P7956">
        <v>1746</v>
      </c>
      <c r="Q7956" t="s">
        <v>16910</v>
      </c>
      <c r="R7956">
        <v>1627</v>
      </c>
      <c r="S7956">
        <v>1715</v>
      </c>
    </row>
    <row r="7957" spans="1:19" x14ac:dyDescent="0.25">
      <c r="A7957" t="s">
        <v>3023</v>
      </c>
      <c r="B7957">
        <v>-1</v>
      </c>
      <c r="C7957" t="s">
        <v>3067</v>
      </c>
      <c r="D7957" t="str">
        <f>INDEX(Transcripts[#Data], MATCH(Exons[[#This Row],[Transcript stable ID]], Transcripts[Transcript stable ID], 0), 4)</f>
        <v>NM_001286167.2</v>
      </c>
      <c r="E7957" t="s">
        <v>27</v>
      </c>
      <c r="J7957">
        <v>89883054</v>
      </c>
      <c r="K7957">
        <v>89845351</v>
      </c>
      <c r="L7957">
        <v>89845411</v>
      </c>
      <c r="N7957">
        <v>19</v>
      </c>
      <c r="O7957">
        <v>1747</v>
      </c>
      <c r="P7957">
        <v>1807</v>
      </c>
      <c r="Q7957" t="s">
        <v>16911</v>
      </c>
      <c r="R7957">
        <v>1716</v>
      </c>
      <c r="S7957">
        <v>1776</v>
      </c>
    </row>
    <row r="7958" spans="1:19" x14ac:dyDescent="0.25">
      <c r="A7958" t="s">
        <v>3023</v>
      </c>
      <c r="B7958">
        <v>-1</v>
      </c>
      <c r="C7958" t="s">
        <v>3067</v>
      </c>
      <c r="D7958" t="str">
        <f>INDEX(Transcripts[#Data], MATCH(Exons[[#This Row],[Transcript stable ID]], Transcripts[Transcript stable ID], 0), 4)</f>
        <v>NM_001286167.2</v>
      </c>
      <c r="E7958" t="s">
        <v>27</v>
      </c>
      <c r="J7958">
        <v>89883054</v>
      </c>
      <c r="K7958">
        <v>89845209</v>
      </c>
      <c r="L7958">
        <v>89845258</v>
      </c>
      <c r="N7958">
        <v>20</v>
      </c>
      <c r="O7958">
        <v>1808</v>
      </c>
      <c r="P7958">
        <v>1857</v>
      </c>
      <c r="Q7958" t="s">
        <v>16912</v>
      </c>
      <c r="R7958">
        <v>1777</v>
      </c>
      <c r="S7958">
        <v>1826</v>
      </c>
    </row>
    <row r="7959" spans="1:19" x14ac:dyDescent="0.25">
      <c r="A7959" t="s">
        <v>3023</v>
      </c>
      <c r="B7959">
        <v>-1</v>
      </c>
      <c r="C7959" t="s">
        <v>3067</v>
      </c>
      <c r="D7959" t="str">
        <f>INDEX(Transcripts[#Data], MATCH(Exons[[#This Row],[Transcript stable ID]], Transcripts[Transcript stable ID], 0), 4)</f>
        <v>NM_001286167.2</v>
      </c>
      <c r="E7959" t="s">
        <v>27</v>
      </c>
      <c r="J7959">
        <v>89883054</v>
      </c>
      <c r="K7959">
        <v>89842150</v>
      </c>
      <c r="L7959">
        <v>89842223</v>
      </c>
      <c r="N7959">
        <v>21</v>
      </c>
      <c r="O7959">
        <v>1858</v>
      </c>
      <c r="P7959">
        <v>1931</v>
      </c>
      <c r="Q7959" t="s">
        <v>16913</v>
      </c>
      <c r="R7959">
        <v>1827</v>
      </c>
      <c r="S7959">
        <v>1900</v>
      </c>
    </row>
    <row r="7960" spans="1:19" x14ac:dyDescent="0.25">
      <c r="A7960" t="s">
        <v>3023</v>
      </c>
      <c r="B7960">
        <v>-1</v>
      </c>
      <c r="C7960" t="s">
        <v>3067</v>
      </c>
      <c r="D7960" t="str">
        <f>INDEX(Transcripts[#Data], MATCH(Exons[[#This Row],[Transcript stable ID]], Transcripts[Transcript stable ID], 0), 4)</f>
        <v>NM_001286167.2</v>
      </c>
      <c r="E7960" t="s">
        <v>27</v>
      </c>
      <c r="J7960">
        <v>89883054</v>
      </c>
      <c r="K7960">
        <v>89839679</v>
      </c>
      <c r="L7960">
        <v>89839792</v>
      </c>
      <c r="N7960">
        <v>22</v>
      </c>
      <c r="O7960">
        <v>1932</v>
      </c>
      <c r="P7960">
        <v>2045</v>
      </c>
      <c r="Q7960" t="s">
        <v>16914</v>
      </c>
      <c r="R7960">
        <v>1901</v>
      </c>
      <c r="S7960">
        <v>2014</v>
      </c>
    </row>
    <row r="7961" spans="1:19" x14ac:dyDescent="0.25">
      <c r="A7961" t="s">
        <v>3023</v>
      </c>
      <c r="B7961">
        <v>-1</v>
      </c>
      <c r="C7961" t="s">
        <v>3067</v>
      </c>
      <c r="D7961" t="str">
        <f>INDEX(Transcripts[#Data], MATCH(Exons[[#This Row],[Transcript stable ID]], Transcripts[Transcript stable ID], 0), 4)</f>
        <v>NM_001286167.2</v>
      </c>
      <c r="E7961" t="s">
        <v>27</v>
      </c>
      <c r="J7961">
        <v>89883054</v>
      </c>
      <c r="K7961">
        <v>89838086</v>
      </c>
      <c r="L7961">
        <v>89838222</v>
      </c>
      <c r="N7961">
        <v>23</v>
      </c>
      <c r="O7961">
        <v>2046</v>
      </c>
      <c r="P7961">
        <v>2182</v>
      </c>
      <c r="Q7961" t="s">
        <v>16915</v>
      </c>
      <c r="R7961">
        <v>2015</v>
      </c>
      <c r="S7961">
        <v>2151</v>
      </c>
    </row>
    <row r="7962" spans="1:19" x14ac:dyDescent="0.25">
      <c r="A7962" t="s">
        <v>3023</v>
      </c>
      <c r="B7962">
        <v>-1</v>
      </c>
      <c r="C7962" t="s">
        <v>3067</v>
      </c>
      <c r="D7962" t="str">
        <f>INDEX(Transcripts[#Data], MATCH(Exons[[#This Row],[Transcript stable ID]], Transcripts[Transcript stable ID], 0), 4)</f>
        <v>NM_001286167.2</v>
      </c>
      <c r="E7962" t="s">
        <v>27</v>
      </c>
      <c r="J7962">
        <v>89883054</v>
      </c>
      <c r="K7962">
        <v>89836972</v>
      </c>
      <c r="L7962">
        <v>89837042</v>
      </c>
      <c r="N7962">
        <v>24</v>
      </c>
      <c r="O7962">
        <v>2183</v>
      </c>
      <c r="P7962">
        <v>2253</v>
      </c>
      <c r="Q7962" t="s">
        <v>16916</v>
      </c>
      <c r="R7962">
        <v>2152</v>
      </c>
      <c r="S7962">
        <v>2222</v>
      </c>
    </row>
    <row r="7963" spans="1:19" x14ac:dyDescent="0.25">
      <c r="A7963" t="s">
        <v>3023</v>
      </c>
      <c r="B7963">
        <v>-1</v>
      </c>
      <c r="C7963" t="s">
        <v>3067</v>
      </c>
      <c r="D7963" t="str">
        <f>INDEX(Transcripts[#Data], MATCH(Exons[[#This Row],[Transcript stable ID]], Transcripts[Transcript stable ID], 0), 4)</f>
        <v>NM_001286167.2</v>
      </c>
      <c r="E7963" t="s">
        <v>27</v>
      </c>
      <c r="J7963">
        <v>89883054</v>
      </c>
      <c r="K7963">
        <v>89836574</v>
      </c>
      <c r="L7963">
        <v>89836667</v>
      </c>
      <c r="N7963">
        <v>25</v>
      </c>
      <c r="O7963">
        <v>2254</v>
      </c>
      <c r="P7963">
        <v>2347</v>
      </c>
      <c r="Q7963" t="s">
        <v>16917</v>
      </c>
      <c r="R7963">
        <v>2223</v>
      </c>
      <c r="S7963">
        <v>2316</v>
      </c>
    </row>
    <row r="7964" spans="1:19" x14ac:dyDescent="0.25">
      <c r="A7964" t="s">
        <v>3023</v>
      </c>
      <c r="B7964">
        <v>-1</v>
      </c>
      <c r="C7964" t="s">
        <v>3067</v>
      </c>
      <c r="D7964" t="str">
        <f>INDEX(Transcripts[#Data], MATCH(Exons[[#This Row],[Transcript stable ID]], Transcripts[Transcript stable ID], 0), 4)</f>
        <v>NM_001286167.2</v>
      </c>
      <c r="E7964" t="s">
        <v>27</v>
      </c>
      <c r="J7964">
        <v>89883054</v>
      </c>
      <c r="K7964">
        <v>89836245</v>
      </c>
      <c r="L7964">
        <v>89836432</v>
      </c>
      <c r="N7964">
        <v>26</v>
      </c>
      <c r="O7964">
        <v>2348</v>
      </c>
      <c r="P7964">
        <v>2535</v>
      </c>
      <c r="Q7964" t="s">
        <v>16918</v>
      </c>
      <c r="R7964">
        <v>2317</v>
      </c>
      <c r="S7964">
        <v>2504</v>
      </c>
    </row>
    <row r="7965" spans="1:19" x14ac:dyDescent="0.25">
      <c r="A7965" t="s">
        <v>3023</v>
      </c>
      <c r="B7965">
        <v>-1</v>
      </c>
      <c r="C7965" t="s">
        <v>3067</v>
      </c>
      <c r="D7965" t="str">
        <f>INDEX(Transcripts[#Data], MATCH(Exons[[#This Row],[Transcript stable ID]], Transcripts[Transcript stable ID], 0), 4)</f>
        <v>NM_001286167.2</v>
      </c>
      <c r="E7965" t="s">
        <v>27</v>
      </c>
      <c r="J7965">
        <v>89883054</v>
      </c>
      <c r="K7965">
        <v>89833549</v>
      </c>
      <c r="L7965">
        <v>89833645</v>
      </c>
      <c r="N7965">
        <v>27</v>
      </c>
      <c r="O7965">
        <v>2536</v>
      </c>
      <c r="P7965">
        <v>2632</v>
      </c>
      <c r="Q7965" t="s">
        <v>16919</v>
      </c>
      <c r="R7965">
        <v>2505</v>
      </c>
      <c r="S7965">
        <v>2601</v>
      </c>
    </row>
    <row r="7966" spans="1:19" x14ac:dyDescent="0.25">
      <c r="A7966" t="s">
        <v>3023</v>
      </c>
      <c r="B7966">
        <v>-1</v>
      </c>
      <c r="C7966" t="s">
        <v>3067</v>
      </c>
      <c r="D7966" t="str">
        <f>INDEX(Transcripts[#Data], MATCH(Exons[[#This Row],[Transcript stable ID]], Transcripts[Transcript stable ID], 0), 4)</f>
        <v>NM_001286167.2</v>
      </c>
      <c r="E7966" t="s">
        <v>27</v>
      </c>
      <c r="J7966">
        <v>89883054</v>
      </c>
      <c r="K7966">
        <v>89831298</v>
      </c>
      <c r="L7966">
        <v>89831474</v>
      </c>
      <c r="N7966">
        <v>28</v>
      </c>
      <c r="O7966">
        <v>2633</v>
      </c>
      <c r="P7966">
        <v>2809</v>
      </c>
      <c r="Q7966" t="s">
        <v>16920</v>
      </c>
      <c r="R7966">
        <v>2602</v>
      </c>
      <c r="S7966">
        <v>2778</v>
      </c>
    </row>
    <row r="7967" spans="1:19" x14ac:dyDescent="0.25">
      <c r="A7967" t="s">
        <v>3023</v>
      </c>
      <c r="B7967">
        <v>-1</v>
      </c>
      <c r="C7967" t="s">
        <v>3067</v>
      </c>
      <c r="D7967" t="str">
        <f>INDEX(Transcripts[#Data], MATCH(Exons[[#This Row],[Transcript stable ID]], Transcripts[Transcript stable ID], 0), 4)</f>
        <v>NM_001286167.2</v>
      </c>
      <c r="E7967" t="s">
        <v>27</v>
      </c>
      <c r="J7967">
        <v>89883054</v>
      </c>
      <c r="K7967">
        <v>89828357</v>
      </c>
      <c r="L7967">
        <v>89828430</v>
      </c>
      <c r="N7967">
        <v>29</v>
      </c>
      <c r="O7967">
        <v>2810</v>
      </c>
      <c r="P7967">
        <v>2883</v>
      </c>
      <c r="Q7967" t="s">
        <v>16921</v>
      </c>
      <c r="R7967">
        <v>2779</v>
      </c>
      <c r="S7967">
        <v>2852</v>
      </c>
    </row>
    <row r="7968" spans="1:19" x14ac:dyDescent="0.25">
      <c r="A7968" t="s">
        <v>3023</v>
      </c>
      <c r="B7968">
        <v>-1</v>
      </c>
      <c r="C7968" t="s">
        <v>3067</v>
      </c>
      <c r="D7968" t="str">
        <f>INDEX(Transcripts[#Data], MATCH(Exons[[#This Row],[Transcript stable ID]], Transcripts[Transcript stable ID], 0), 4)</f>
        <v>NM_001286167.2</v>
      </c>
      <c r="E7968" t="s">
        <v>27</v>
      </c>
      <c r="J7968">
        <v>89883054</v>
      </c>
      <c r="K7968">
        <v>89824985</v>
      </c>
      <c r="L7968">
        <v>89825113</v>
      </c>
      <c r="N7968">
        <v>30</v>
      </c>
      <c r="O7968">
        <v>2884</v>
      </c>
      <c r="P7968">
        <v>3012</v>
      </c>
      <c r="Q7968" t="s">
        <v>16922</v>
      </c>
      <c r="R7968">
        <v>2853</v>
      </c>
      <c r="S7968">
        <v>2981</v>
      </c>
    </row>
    <row r="7969" spans="1:19" x14ac:dyDescent="0.25">
      <c r="A7969" t="s">
        <v>3023</v>
      </c>
      <c r="B7969">
        <v>-1</v>
      </c>
      <c r="C7969" t="s">
        <v>3067</v>
      </c>
      <c r="D7969" t="str">
        <f>INDEX(Transcripts[#Data], MATCH(Exons[[#This Row],[Transcript stable ID]], Transcripts[Transcript stable ID], 0), 4)</f>
        <v>NM_001286167.2</v>
      </c>
      <c r="E7969" t="s">
        <v>27</v>
      </c>
      <c r="J7969">
        <v>89883054</v>
      </c>
      <c r="K7969">
        <v>89818546</v>
      </c>
      <c r="L7969">
        <v>89818630</v>
      </c>
      <c r="N7969">
        <v>31</v>
      </c>
      <c r="O7969">
        <v>3013</v>
      </c>
      <c r="P7969">
        <v>3097</v>
      </c>
      <c r="Q7969" t="s">
        <v>16923</v>
      </c>
      <c r="R7969">
        <v>2982</v>
      </c>
      <c r="S7969">
        <v>3066</v>
      </c>
    </row>
    <row r="7970" spans="1:19" x14ac:dyDescent="0.25">
      <c r="A7970" t="s">
        <v>3023</v>
      </c>
      <c r="B7970">
        <v>-1</v>
      </c>
      <c r="C7970" t="s">
        <v>3067</v>
      </c>
      <c r="D7970" t="str">
        <f>INDEX(Transcripts[#Data], MATCH(Exons[[#This Row],[Transcript stable ID]], Transcripts[Transcript stable ID], 0), 4)</f>
        <v>NM_001286167.2</v>
      </c>
      <c r="E7970" t="s">
        <v>27</v>
      </c>
      <c r="J7970">
        <v>89883054</v>
      </c>
      <c r="K7970">
        <v>89816138</v>
      </c>
      <c r="L7970">
        <v>89816310</v>
      </c>
      <c r="N7970">
        <v>32</v>
      </c>
      <c r="O7970">
        <v>3098</v>
      </c>
      <c r="P7970">
        <v>3270</v>
      </c>
      <c r="Q7970" t="s">
        <v>16924</v>
      </c>
      <c r="R7970">
        <v>3067</v>
      </c>
      <c r="S7970">
        <v>3239</v>
      </c>
    </row>
    <row r="7971" spans="1:19" x14ac:dyDescent="0.25">
      <c r="A7971" t="s">
        <v>3023</v>
      </c>
      <c r="B7971">
        <v>-1</v>
      </c>
      <c r="C7971" t="s">
        <v>3067</v>
      </c>
      <c r="D7971" t="str">
        <f>INDEX(Transcripts[#Data], MATCH(Exons[[#This Row],[Transcript stable ID]], Transcripts[Transcript stable ID], 0), 4)</f>
        <v>NM_001286167.2</v>
      </c>
      <c r="E7971" t="s">
        <v>27</v>
      </c>
      <c r="J7971">
        <v>89883054</v>
      </c>
      <c r="K7971">
        <v>89815067</v>
      </c>
      <c r="L7971">
        <v>89815175</v>
      </c>
      <c r="N7971">
        <v>33</v>
      </c>
      <c r="O7971">
        <v>3271</v>
      </c>
      <c r="P7971">
        <v>3379</v>
      </c>
      <c r="Q7971" t="s">
        <v>16925</v>
      </c>
      <c r="R7971">
        <v>3240</v>
      </c>
      <c r="S7971">
        <v>3348</v>
      </c>
    </row>
    <row r="7972" spans="1:19" x14ac:dyDescent="0.25">
      <c r="A7972" t="s">
        <v>3023</v>
      </c>
      <c r="B7972">
        <v>-1</v>
      </c>
      <c r="C7972" t="s">
        <v>3067</v>
      </c>
      <c r="D7972" t="str">
        <f>INDEX(Transcripts[#Data], MATCH(Exons[[#This Row],[Transcript stable ID]], Transcripts[Transcript stable ID], 0), 4)</f>
        <v>NM_001286167.2</v>
      </c>
      <c r="E7972" t="s">
        <v>27</v>
      </c>
      <c r="J7972">
        <v>89883054</v>
      </c>
      <c r="K7972">
        <v>89813239</v>
      </c>
      <c r="L7972">
        <v>89813298</v>
      </c>
      <c r="N7972">
        <v>34</v>
      </c>
      <c r="O7972">
        <v>3380</v>
      </c>
      <c r="P7972">
        <v>3439</v>
      </c>
      <c r="Q7972" t="s">
        <v>16926</v>
      </c>
      <c r="R7972">
        <v>3349</v>
      </c>
      <c r="S7972">
        <v>3408</v>
      </c>
    </row>
    <row r="7973" spans="1:19" x14ac:dyDescent="0.25">
      <c r="A7973" t="s">
        <v>3023</v>
      </c>
      <c r="B7973">
        <v>-1</v>
      </c>
      <c r="C7973" t="s">
        <v>3067</v>
      </c>
      <c r="D7973" t="str">
        <f>INDEX(Transcripts[#Data], MATCH(Exons[[#This Row],[Transcript stable ID]], Transcripts[Transcript stable ID], 0), 4)</f>
        <v>NM_001286167.2</v>
      </c>
      <c r="E7973" t="s">
        <v>27</v>
      </c>
      <c r="J7973">
        <v>89883054</v>
      </c>
      <c r="K7973">
        <v>89812992</v>
      </c>
      <c r="L7973">
        <v>89813096</v>
      </c>
      <c r="N7973">
        <v>35</v>
      </c>
      <c r="O7973">
        <v>3440</v>
      </c>
      <c r="P7973">
        <v>3544</v>
      </c>
      <c r="Q7973" t="s">
        <v>16927</v>
      </c>
      <c r="R7973">
        <v>3409</v>
      </c>
      <c r="S7973">
        <v>3513</v>
      </c>
    </row>
    <row r="7974" spans="1:19" x14ac:dyDescent="0.25">
      <c r="A7974" t="s">
        <v>3023</v>
      </c>
      <c r="B7974">
        <v>-1</v>
      </c>
      <c r="C7974" t="s">
        <v>3067</v>
      </c>
      <c r="D7974" t="str">
        <f>INDEX(Transcripts[#Data], MATCH(Exons[[#This Row],[Transcript stable ID]], Transcripts[Transcript stable ID], 0), 4)</f>
        <v>NM_001286167.2</v>
      </c>
      <c r="E7974" t="s">
        <v>27</v>
      </c>
      <c r="J7974">
        <v>89883054</v>
      </c>
      <c r="K7974">
        <v>89811367</v>
      </c>
      <c r="L7974">
        <v>89811479</v>
      </c>
      <c r="N7974">
        <v>36</v>
      </c>
      <c r="O7974">
        <v>3545</v>
      </c>
      <c r="P7974">
        <v>3657</v>
      </c>
      <c r="Q7974" t="s">
        <v>16928</v>
      </c>
      <c r="R7974">
        <v>3514</v>
      </c>
      <c r="S7974">
        <v>3626</v>
      </c>
    </row>
    <row r="7975" spans="1:19" x14ac:dyDescent="0.25">
      <c r="A7975" t="s">
        <v>3023</v>
      </c>
      <c r="B7975">
        <v>-1</v>
      </c>
      <c r="C7975" t="s">
        <v>3067</v>
      </c>
      <c r="D7975" t="str">
        <f>INDEX(Transcripts[#Data], MATCH(Exons[[#This Row],[Transcript stable ID]], Transcripts[Transcript stable ID], 0), 4)</f>
        <v>NM_001286167.2</v>
      </c>
      <c r="E7975" t="s">
        <v>27</v>
      </c>
      <c r="J7975">
        <v>89883054</v>
      </c>
      <c r="K7975">
        <v>89809208</v>
      </c>
      <c r="L7975">
        <v>89809346</v>
      </c>
      <c r="N7975">
        <v>37</v>
      </c>
      <c r="O7975">
        <v>3658</v>
      </c>
      <c r="P7975">
        <v>3796</v>
      </c>
      <c r="Q7975" t="s">
        <v>16929</v>
      </c>
      <c r="R7975">
        <v>3627</v>
      </c>
      <c r="S7975">
        <v>3765</v>
      </c>
    </row>
    <row r="7976" spans="1:19" x14ac:dyDescent="0.25">
      <c r="A7976" t="s">
        <v>3023</v>
      </c>
      <c r="B7976">
        <v>-1</v>
      </c>
      <c r="C7976" t="s">
        <v>3067</v>
      </c>
      <c r="D7976" t="str">
        <f>INDEX(Transcripts[#Data], MATCH(Exons[[#This Row],[Transcript stable ID]], Transcripts[Transcript stable ID], 0), 4)</f>
        <v>NM_001286167.2</v>
      </c>
      <c r="E7976" t="s">
        <v>27</v>
      </c>
      <c r="J7976">
        <v>89883054</v>
      </c>
      <c r="K7976">
        <v>89807212</v>
      </c>
      <c r="L7976">
        <v>89807274</v>
      </c>
      <c r="N7976">
        <v>38</v>
      </c>
      <c r="O7976">
        <v>3797</v>
      </c>
      <c r="P7976">
        <v>3859</v>
      </c>
      <c r="Q7976" t="s">
        <v>16930</v>
      </c>
      <c r="R7976">
        <v>3766</v>
      </c>
      <c r="S7976">
        <v>3828</v>
      </c>
    </row>
    <row r="7977" spans="1:19" x14ac:dyDescent="0.25">
      <c r="A7977" t="s">
        <v>3023</v>
      </c>
      <c r="B7977">
        <v>-1</v>
      </c>
      <c r="C7977" t="s">
        <v>3067</v>
      </c>
      <c r="D7977" t="str">
        <f>INDEX(Transcripts[#Data], MATCH(Exons[[#This Row],[Transcript stable ID]], Transcripts[Transcript stable ID], 0), 4)</f>
        <v>NM_001286167.2</v>
      </c>
      <c r="E7977" t="s">
        <v>27</v>
      </c>
      <c r="J7977">
        <v>89883054</v>
      </c>
      <c r="K7977">
        <v>89806402</v>
      </c>
      <c r="L7977">
        <v>89806507</v>
      </c>
      <c r="N7977">
        <v>39</v>
      </c>
      <c r="O7977">
        <v>3860</v>
      </c>
      <c r="P7977">
        <v>3965</v>
      </c>
      <c r="Q7977" t="s">
        <v>16931</v>
      </c>
      <c r="R7977">
        <v>3829</v>
      </c>
      <c r="S7977">
        <v>3934</v>
      </c>
    </row>
    <row r="7978" spans="1:19" x14ac:dyDescent="0.25">
      <c r="A7978" t="s">
        <v>3023</v>
      </c>
      <c r="B7978">
        <v>-1</v>
      </c>
      <c r="C7978" t="s">
        <v>3067</v>
      </c>
      <c r="D7978" t="str">
        <f>INDEX(Transcripts[#Data], MATCH(Exons[[#This Row],[Transcript stable ID]], Transcripts[Transcript stable ID], 0), 4)</f>
        <v>NM_001286167.2</v>
      </c>
      <c r="E7978" t="s">
        <v>27</v>
      </c>
      <c r="J7978">
        <v>89883054</v>
      </c>
      <c r="K7978">
        <v>89805886</v>
      </c>
      <c r="L7978">
        <v>89805961</v>
      </c>
      <c r="N7978">
        <v>40</v>
      </c>
      <c r="O7978">
        <v>3966</v>
      </c>
      <c r="P7978">
        <v>4041</v>
      </c>
      <c r="Q7978" t="s">
        <v>16932</v>
      </c>
      <c r="R7978">
        <v>3935</v>
      </c>
      <c r="S7978">
        <v>4010</v>
      </c>
    </row>
    <row r="7979" spans="1:19" x14ac:dyDescent="0.25">
      <c r="A7979" t="s">
        <v>3023</v>
      </c>
      <c r="B7979">
        <v>-1</v>
      </c>
      <c r="C7979" t="s">
        <v>3067</v>
      </c>
      <c r="D7979" t="str">
        <f>INDEX(Transcripts[#Data], MATCH(Exons[[#This Row],[Transcript stable ID]], Transcripts[Transcript stable ID], 0), 4)</f>
        <v>NM_001286167.2</v>
      </c>
      <c r="E7979" t="s">
        <v>27</v>
      </c>
      <c r="J7979">
        <v>89883054</v>
      </c>
      <c r="K7979">
        <v>89805537</v>
      </c>
      <c r="L7979">
        <v>89805697</v>
      </c>
      <c r="N7979">
        <v>41</v>
      </c>
      <c r="O7979">
        <v>4042</v>
      </c>
      <c r="P7979">
        <v>4202</v>
      </c>
      <c r="Q7979" t="s">
        <v>16936</v>
      </c>
      <c r="R7979">
        <v>4011</v>
      </c>
      <c r="S7979">
        <v>4171</v>
      </c>
    </row>
    <row r="7980" spans="1:19" x14ac:dyDescent="0.25">
      <c r="A7980" t="s">
        <v>3023</v>
      </c>
      <c r="B7980">
        <v>-1</v>
      </c>
      <c r="C7980" t="s">
        <v>3067</v>
      </c>
      <c r="D7980" t="str">
        <f>INDEX(Transcripts[#Data], MATCH(Exons[[#This Row],[Transcript stable ID]], Transcripts[Transcript stable ID], 0), 4)</f>
        <v>NM_001286167.2</v>
      </c>
      <c r="E7980" t="s">
        <v>27</v>
      </c>
      <c r="J7980">
        <v>89883054</v>
      </c>
      <c r="K7980">
        <v>89805290</v>
      </c>
      <c r="L7980">
        <v>89805382</v>
      </c>
      <c r="N7980">
        <v>42</v>
      </c>
      <c r="O7980">
        <v>4203</v>
      </c>
      <c r="P7980">
        <v>4295</v>
      </c>
      <c r="Q7980" t="s">
        <v>16937</v>
      </c>
      <c r="R7980">
        <v>4172</v>
      </c>
      <c r="S7980">
        <v>4264</v>
      </c>
    </row>
    <row r="7981" spans="1:19" x14ac:dyDescent="0.25">
      <c r="A7981" t="s">
        <v>3023</v>
      </c>
      <c r="B7981">
        <v>-1</v>
      </c>
      <c r="C7981" t="s">
        <v>3067</v>
      </c>
      <c r="D7981" t="str">
        <f>INDEX(Transcripts[#Data], MATCH(Exons[[#This Row],[Transcript stable ID]], Transcripts[Transcript stable ID], 0), 4)</f>
        <v>NM_001286167.2</v>
      </c>
      <c r="E7981" t="s">
        <v>27</v>
      </c>
      <c r="H7981">
        <v>89804811</v>
      </c>
      <c r="I7981">
        <v>89805105</v>
      </c>
      <c r="J7981">
        <v>89883054</v>
      </c>
      <c r="K7981">
        <v>89804811</v>
      </c>
      <c r="L7981">
        <v>89805116</v>
      </c>
      <c r="N7981">
        <v>43</v>
      </c>
      <c r="O7981">
        <v>4296</v>
      </c>
      <c r="P7981">
        <v>4306</v>
      </c>
      <c r="Q7981" t="s">
        <v>16938</v>
      </c>
      <c r="R7981">
        <v>4265</v>
      </c>
      <c r="S7981">
        <v>4275</v>
      </c>
    </row>
    <row r="7982" spans="1:19" x14ac:dyDescent="0.25">
      <c r="A7982" t="s">
        <v>3023</v>
      </c>
      <c r="B7982">
        <v>-1</v>
      </c>
      <c r="C7982" t="s">
        <v>3074</v>
      </c>
      <c r="D7982" t="str">
        <f>INDEX(Transcripts[#Data], MATCH(Exons[[#This Row],[Transcript stable ID]], Transcripts[Transcript stable ID], 0), 4)</f>
        <v>NM_001018112.2</v>
      </c>
      <c r="E7982" t="s">
        <v>27</v>
      </c>
      <c r="J7982">
        <v>89883065</v>
      </c>
      <c r="K7982">
        <v>89882285</v>
      </c>
      <c r="L7982">
        <v>89882394</v>
      </c>
      <c r="N7982">
        <v>2</v>
      </c>
      <c r="O7982">
        <v>122</v>
      </c>
      <c r="P7982">
        <v>231</v>
      </c>
      <c r="Q7982" t="s">
        <v>16894</v>
      </c>
      <c r="R7982">
        <v>80</v>
      </c>
      <c r="S7982">
        <v>189</v>
      </c>
    </row>
    <row r="7983" spans="1:19" x14ac:dyDescent="0.25">
      <c r="A7983" t="s">
        <v>3023</v>
      </c>
      <c r="B7983">
        <v>-1</v>
      </c>
      <c r="C7983" t="s">
        <v>3074</v>
      </c>
      <c r="D7983" t="str">
        <f>INDEX(Transcripts[#Data], MATCH(Exons[[#This Row],[Transcript stable ID]], Transcripts[Transcript stable ID], 0), 4)</f>
        <v>NM_001018112.2</v>
      </c>
      <c r="E7983" t="s">
        <v>27</v>
      </c>
      <c r="J7983">
        <v>89883065</v>
      </c>
      <c r="K7983">
        <v>89880928</v>
      </c>
      <c r="L7983">
        <v>89881021</v>
      </c>
      <c r="N7983">
        <v>3</v>
      </c>
      <c r="O7983">
        <v>232</v>
      </c>
      <c r="P7983">
        <v>325</v>
      </c>
      <c r="Q7983" t="s">
        <v>16895</v>
      </c>
      <c r="R7983">
        <v>190</v>
      </c>
      <c r="S7983">
        <v>283</v>
      </c>
    </row>
    <row r="7984" spans="1:19" x14ac:dyDescent="0.25">
      <c r="A7984" t="s">
        <v>3023</v>
      </c>
      <c r="B7984">
        <v>-1</v>
      </c>
      <c r="C7984" t="s">
        <v>3074</v>
      </c>
      <c r="D7984" t="str">
        <f>INDEX(Transcripts[#Data], MATCH(Exons[[#This Row],[Transcript stable ID]], Transcripts[Transcript stable ID], 0), 4)</f>
        <v>NM_001018112.2</v>
      </c>
      <c r="E7984" t="s">
        <v>27</v>
      </c>
      <c r="J7984">
        <v>89883065</v>
      </c>
      <c r="K7984">
        <v>89877337</v>
      </c>
      <c r="L7984">
        <v>89877479</v>
      </c>
      <c r="N7984">
        <v>4</v>
      </c>
      <c r="O7984">
        <v>326</v>
      </c>
      <c r="P7984">
        <v>468</v>
      </c>
      <c r="Q7984" t="s">
        <v>16896</v>
      </c>
      <c r="R7984">
        <v>284</v>
      </c>
      <c r="S7984">
        <v>426</v>
      </c>
    </row>
    <row r="7985" spans="1:19" x14ac:dyDescent="0.25">
      <c r="A7985" t="s">
        <v>3023</v>
      </c>
      <c r="B7985">
        <v>-1</v>
      </c>
      <c r="C7985" t="s">
        <v>3074</v>
      </c>
      <c r="D7985" t="str">
        <f>INDEX(Transcripts[#Data], MATCH(Exons[[#This Row],[Transcript stable ID]], Transcripts[Transcript stable ID], 0), 4)</f>
        <v>NM_001018112.2</v>
      </c>
      <c r="E7985" t="s">
        <v>27</v>
      </c>
      <c r="J7985">
        <v>89883065</v>
      </c>
      <c r="K7985">
        <v>89877115</v>
      </c>
      <c r="L7985">
        <v>89877210</v>
      </c>
      <c r="N7985">
        <v>5</v>
      </c>
      <c r="O7985">
        <v>469</v>
      </c>
      <c r="P7985">
        <v>564</v>
      </c>
      <c r="Q7985" t="s">
        <v>16897</v>
      </c>
      <c r="R7985">
        <v>427</v>
      </c>
      <c r="S7985">
        <v>522</v>
      </c>
    </row>
    <row r="7986" spans="1:19" x14ac:dyDescent="0.25">
      <c r="A7986" t="s">
        <v>3023</v>
      </c>
      <c r="B7986">
        <v>-1</v>
      </c>
      <c r="C7986" t="s">
        <v>3074</v>
      </c>
      <c r="D7986" t="str">
        <f>INDEX(Transcripts[#Data], MATCH(Exons[[#This Row],[Transcript stable ID]], Transcripts[Transcript stable ID], 0), 4)</f>
        <v>NM_001018112.2</v>
      </c>
      <c r="E7986" t="s">
        <v>27</v>
      </c>
      <c r="J7986">
        <v>89883065</v>
      </c>
      <c r="K7986">
        <v>89874702</v>
      </c>
      <c r="L7986">
        <v>89874775</v>
      </c>
      <c r="N7986">
        <v>6</v>
      </c>
      <c r="O7986">
        <v>565</v>
      </c>
      <c r="P7986">
        <v>638</v>
      </c>
      <c r="Q7986" t="s">
        <v>16898</v>
      </c>
      <c r="R7986">
        <v>523</v>
      </c>
      <c r="S7986">
        <v>596</v>
      </c>
    </row>
    <row r="7987" spans="1:19" x14ac:dyDescent="0.25">
      <c r="A7987" t="s">
        <v>3023</v>
      </c>
      <c r="B7987">
        <v>-1</v>
      </c>
      <c r="C7987" t="s">
        <v>3074</v>
      </c>
      <c r="D7987" t="str">
        <f>INDEX(Transcripts[#Data], MATCH(Exons[[#This Row],[Transcript stable ID]], Transcripts[Transcript stable ID], 0), 4)</f>
        <v>NM_001018112.2</v>
      </c>
      <c r="E7987" t="s">
        <v>27</v>
      </c>
      <c r="J7987">
        <v>89883065</v>
      </c>
      <c r="K7987">
        <v>89871688</v>
      </c>
      <c r="L7987">
        <v>89871800</v>
      </c>
      <c r="N7987">
        <v>7</v>
      </c>
      <c r="O7987">
        <v>639</v>
      </c>
      <c r="P7987">
        <v>751</v>
      </c>
      <c r="Q7987" t="s">
        <v>16899</v>
      </c>
      <c r="R7987">
        <v>597</v>
      </c>
      <c r="S7987">
        <v>709</v>
      </c>
    </row>
    <row r="7988" spans="1:19" x14ac:dyDescent="0.25">
      <c r="A7988" t="s">
        <v>3023</v>
      </c>
      <c r="B7988">
        <v>-1</v>
      </c>
      <c r="C7988" t="s">
        <v>3074</v>
      </c>
      <c r="D7988" t="str">
        <f>INDEX(Transcripts[#Data], MATCH(Exons[[#This Row],[Transcript stable ID]], Transcripts[Transcript stable ID], 0), 4)</f>
        <v>NM_001018112.2</v>
      </c>
      <c r="E7988" t="s">
        <v>27</v>
      </c>
      <c r="J7988">
        <v>89883065</v>
      </c>
      <c r="K7988">
        <v>89869667</v>
      </c>
      <c r="L7988">
        <v>89869749</v>
      </c>
      <c r="N7988">
        <v>8</v>
      </c>
      <c r="O7988">
        <v>752</v>
      </c>
      <c r="P7988">
        <v>834</v>
      </c>
      <c r="Q7988" t="s">
        <v>16900</v>
      </c>
      <c r="R7988">
        <v>710</v>
      </c>
      <c r="S7988">
        <v>792</v>
      </c>
    </row>
    <row r="7989" spans="1:19" x14ac:dyDescent="0.25">
      <c r="A7989" t="s">
        <v>3023</v>
      </c>
      <c r="B7989">
        <v>-1</v>
      </c>
      <c r="C7989" t="s">
        <v>3074</v>
      </c>
      <c r="D7989" t="str">
        <f>INDEX(Transcripts[#Data], MATCH(Exons[[#This Row],[Transcript stable ID]], Transcripts[Transcript stable ID], 0), 4)</f>
        <v>NM_001018112.2</v>
      </c>
      <c r="E7989" t="s">
        <v>27</v>
      </c>
      <c r="J7989">
        <v>89883065</v>
      </c>
      <c r="K7989">
        <v>89866013</v>
      </c>
      <c r="L7989">
        <v>89866046</v>
      </c>
      <c r="N7989">
        <v>9</v>
      </c>
      <c r="O7989">
        <v>835</v>
      </c>
      <c r="P7989">
        <v>868</v>
      </c>
      <c r="Q7989" t="s">
        <v>16901</v>
      </c>
      <c r="R7989">
        <v>793</v>
      </c>
      <c r="S7989">
        <v>826</v>
      </c>
    </row>
    <row r="7990" spans="1:19" x14ac:dyDescent="0.25">
      <c r="A7990" t="s">
        <v>3023</v>
      </c>
      <c r="B7990">
        <v>-1</v>
      </c>
      <c r="C7990" t="s">
        <v>3074</v>
      </c>
      <c r="D7990" t="str">
        <f>INDEX(Transcripts[#Data], MATCH(Exons[[#This Row],[Transcript stable ID]], Transcripts[Transcript stable ID], 0), 4)</f>
        <v>NM_001018112.2</v>
      </c>
      <c r="E7990" t="s">
        <v>27</v>
      </c>
      <c r="J7990">
        <v>89883065</v>
      </c>
      <c r="K7990">
        <v>89865574</v>
      </c>
      <c r="L7990">
        <v>89865640</v>
      </c>
      <c r="N7990">
        <v>10</v>
      </c>
      <c r="O7990">
        <v>869</v>
      </c>
      <c r="P7990">
        <v>935</v>
      </c>
      <c r="Q7990" t="s">
        <v>16902</v>
      </c>
      <c r="R7990">
        <v>827</v>
      </c>
      <c r="S7990">
        <v>893</v>
      </c>
    </row>
    <row r="7991" spans="1:19" x14ac:dyDescent="0.25">
      <c r="A7991" t="s">
        <v>3023</v>
      </c>
      <c r="B7991">
        <v>-1</v>
      </c>
      <c r="C7991" t="s">
        <v>3074</v>
      </c>
      <c r="D7991" t="str">
        <f>INDEX(Transcripts[#Data], MATCH(Exons[[#This Row],[Transcript stable ID]], Transcripts[Transcript stable ID], 0), 4)</f>
        <v>NM_001018112.2</v>
      </c>
      <c r="E7991" t="s">
        <v>27</v>
      </c>
      <c r="F7991">
        <v>89883024</v>
      </c>
      <c r="G7991">
        <v>89883065</v>
      </c>
      <c r="J7991">
        <v>89883065</v>
      </c>
      <c r="K7991">
        <v>89882945</v>
      </c>
      <c r="L7991">
        <v>89883065</v>
      </c>
      <c r="N7991">
        <v>1</v>
      </c>
      <c r="O7991">
        <v>43</v>
      </c>
      <c r="P7991">
        <v>121</v>
      </c>
      <c r="Q7991" t="s">
        <v>16939</v>
      </c>
      <c r="R7991">
        <v>1</v>
      </c>
      <c r="S7991">
        <v>79</v>
      </c>
    </row>
    <row r="7992" spans="1:19" x14ac:dyDescent="0.25">
      <c r="A7992" t="s">
        <v>3023</v>
      </c>
      <c r="B7992">
        <v>-1</v>
      </c>
      <c r="C7992" t="s">
        <v>3074</v>
      </c>
      <c r="D7992" t="str">
        <f>INDEX(Transcripts[#Data], MATCH(Exons[[#This Row],[Transcript stable ID]], Transcripts[Transcript stable ID], 0), 4)</f>
        <v>NM_001018112.2</v>
      </c>
      <c r="E7992" t="s">
        <v>27</v>
      </c>
      <c r="H7992">
        <v>89864782</v>
      </c>
      <c r="I7992">
        <v>89865486</v>
      </c>
      <c r="J7992">
        <v>89883065</v>
      </c>
      <c r="K7992">
        <v>89864782</v>
      </c>
      <c r="L7992">
        <v>89865487</v>
      </c>
      <c r="N7992">
        <v>11</v>
      </c>
      <c r="O7992">
        <v>936</v>
      </c>
      <c r="P7992">
        <v>936</v>
      </c>
      <c r="Q7992" t="s">
        <v>16940</v>
      </c>
      <c r="R7992">
        <v>894</v>
      </c>
      <c r="S7992">
        <v>894</v>
      </c>
    </row>
    <row r="7993" spans="1:19" x14ac:dyDescent="0.25">
      <c r="A7993" t="s">
        <v>5368</v>
      </c>
      <c r="B7993">
        <v>1</v>
      </c>
      <c r="C7993" t="s">
        <v>5398</v>
      </c>
      <c r="D7993" t="str">
        <f>INDEX(Transcripts[#Data], MATCH(Exons[[#This Row],[Transcript stable ID]], Transcripts[Transcript stable ID], 0), 4)</f>
        <v>NM_000249.3</v>
      </c>
      <c r="E7993" t="s">
        <v>27</v>
      </c>
      <c r="F7993">
        <v>37034823</v>
      </c>
      <c r="G7993">
        <v>37035038</v>
      </c>
      <c r="J7993">
        <v>37034823</v>
      </c>
      <c r="K7993">
        <v>37034823</v>
      </c>
      <c r="L7993">
        <v>37035154</v>
      </c>
      <c r="N7993">
        <v>1</v>
      </c>
      <c r="O7993">
        <v>217</v>
      </c>
      <c r="P7993">
        <v>332</v>
      </c>
      <c r="Q7993" t="s">
        <v>16941</v>
      </c>
      <c r="R7993">
        <v>1</v>
      </c>
      <c r="S7993">
        <v>116</v>
      </c>
    </row>
    <row r="7994" spans="1:19" x14ac:dyDescent="0.25">
      <c r="A7994" t="s">
        <v>5368</v>
      </c>
      <c r="B7994">
        <v>1</v>
      </c>
      <c r="C7994" t="s">
        <v>5398</v>
      </c>
      <c r="D7994" t="str">
        <f>INDEX(Transcripts[#Data], MATCH(Exons[[#This Row],[Transcript stable ID]], Transcripts[Transcript stable ID], 0), 4)</f>
        <v>NM_000249.3</v>
      </c>
      <c r="E7994" t="s">
        <v>27</v>
      </c>
      <c r="J7994">
        <v>37034823</v>
      </c>
      <c r="K7994">
        <v>37038110</v>
      </c>
      <c r="L7994">
        <v>37038200</v>
      </c>
      <c r="N7994">
        <v>2</v>
      </c>
      <c r="O7994">
        <v>333</v>
      </c>
      <c r="P7994">
        <v>423</v>
      </c>
      <c r="Q7994" t="s">
        <v>16942</v>
      </c>
      <c r="R7994">
        <v>117</v>
      </c>
      <c r="S7994">
        <v>207</v>
      </c>
    </row>
    <row r="7995" spans="1:19" x14ac:dyDescent="0.25">
      <c r="A7995" t="s">
        <v>5368</v>
      </c>
      <c r="B7995">
        <v>1</v>
      </c>
      <c r="C7995" t="s">
        <v>5398</v>
      </c>
      <c r="D7995" t="str">
        <f>INDEX(Transcripts[#Data], MATCH(Exons[[#This Row],[Transcript stable ID]], Transcripts[Transcript stable ID], 0), 4)</f>
        <v>NM_000249.3</v>
      </c>
      <c r="E7995" t="s">
        <v>27</v>
      </c>
      <c r="J7995">
        <v>37034823</v>
      </c>
      <c r="K7995">
        <v>37042446</v>
      </c>
      <c r="L7995">
        <v>37042544</v>
      </c>
      <c r="N7995">
        <v>3</v>
      </c>
      <c r="O7995">
        <v>424</v>
      </c>
      <c r="P7995">
        <v>522</v>
      </c>
      <c r="Q7995" t="s">
        <v>16943</v>
      </c>
      <c r="R7995">
        <v>208</v>
      </c>
      <c r="S7995">
        <v>306</v>
      </c>
    </row>
    <row r="7996" spans="1:19" x14ac:dyDescent="0.25">
      <c r="A7996" t="s">
        <v>5368</v>
      </c>
      <c r="B7996">
        <v>1</v>
      </c>
      <c r="C7996" t="s">
        <v>5398</v>
      </c>
      <c r="D7996" t="str">
        <f>INDEX(Transcripts[#Data], MATCH(Exons[[#This Row],[Transcript stable ID]], Transcripts[Transcript stable ID], 0), 4)</f>
        <v>NM_000249.3</v>
      </c>
      <c r="E7996" t="s">
        <v>27</v>
      </c>
      <c r="J7996">
        <v>37034823</v>
      </c>
      <c r="K7996">
        <v>37045892</v>
      </c>
      <c r="L7996">
        <v>37045965</v>
      </c>
      <c r="N7996">
        <v>4</v>
      </c>
      <c r="O7996">
        <v>523</v>
      </c>
      <c r="P7996">
        <v>596</v>
      </c>
      <c r="Q7996" t="s">
        <v>16944</v>
      </c>
      <c r="R7996">
        <v>307</v>
      </c>
      <c r="S7996">
        <v>380</v>
      </c>
    </row>
    <row r="7997" spans="1:19" x14ac:dyDescent="0.25">
      <c r="A7997" t="s">
        <v>5368</v>
      </c>
      <c r="B7997">
        <v>1</v>
      </c>
      <c r="C7997" t="s">
        <v>5398</v>
      </c>
      <c r="D7997" t="str">
        <f>INDEX(Transcripts[#Data], MATCH(Exons[[#This Row],[Transcript stable ID]], Transcripts[Transcript stable ID], 0), 4)</f>
        <v>NM_000249.3</v>
      </c>
      <c r="E7997" t="s">
        <v>27</v>
      </c>
      <c r="J7997">
        <v>37034823</v>
      </c>
      <c r="K7997">
        <v>37048482</v>
      </c>
      <c r="L7997">
        <v>37048554</v>
      </c>
      <c r="N7997">
        <v>5</v>
      </c>
      <c r="O7997">
        <v>597</v>
      </c>
      <c r="P7997">
        <v>669</v>
      </c>
      <c r="Q7997" t="s">
        <v>16945</v>
      </c>
      <c r="R7997">
        <v>381</v>
      </c>
      <c r="S7997">
        <v>453</v>
      </c>
    </row>
    <row r="7998" spans="1:19" x14ac:dyDescent="0.25">
      <c r="A7998" t="s">
        <v>5368</v>
      </c>
      <c r="B7998">
        <v>1</v>
      </c>
      <c r="C7998" t="s">
        <v>5398</v>
      </c>
      <c r="D7998" t="str">
        <f>INDEX(Transcripts[#Data], MATCH(Exons[[#This Row],[Transcript stable ID]], Transcripts[Transcript stable ID], 0), 4)</f>
        <v>NM_000249.3</v>
      </c>
      <c r="E7998" t="s">
        <v>27</v>
      </c>
      <c r="J7998">
        <v>37034823</v>
      </c>
      <c r="K7998">
        <v>37050305</v>
      </c>
      <c r="L7998">
        <v>37050396</v>
      </c>
      <c r="N7998">
        <v>6</v>
      </c>
      <c r="O7998">
        <v>670</v>
      </c>
      <c r="P7998">
        <v>761</v>
      </c>
      <c r="Q7998" t="s">
        <v>16946</v>
      </c>
      <c r="R7998">
        <v>454</v>
      </c>
      <c r="S7998">
        <v>545</v>
      </c>
    </row>
    <row r="7999" spans="1:19" x14ac:dyDescent="0.25">
      <c r="A7999" t="s">
        <v>5368</v>
      </c>
      <c r="B7999">
        <v>1</v>
      </c>
      <c r="C7999" t="s">
        <v>5398</v>
      </c>
      <c r="D7999" t="str">
        <f>INDEX(Transcripts[#Data], MATCH(Exons[[#This Row],[Transcript stable ID]], Transcripts[Transcript stable ID], 0), 4)</f>
        <v>NM_000249.3</v>
      </c>
      <c r="E7999" t="s">
        <v>27</v>
      </c>
      <c r="J7999">
        <v>37034823</v>
      </c>
      <c r="K7999">
        <v>37053311</v>
      </c>
      <c r="L7999">
        <v>37053353</v>
      </c>
      <c r="N7999">
        <v>7</v>
      </c>
      <c r="O7999">
        <v>762</v>
      </c>
      <c r="P7999">
        <v>804</v>
      </c>
      <c r="Q7999" t="s">
        <v>16947</v>
      </c>
      <c r="R7999">
        <v>546</v>
      </c>
      <c r="S7999">
        <v>588</v>
      </c>
    </row>
    <row r="8000" spans="1:19" x14ac:dyDescent="0.25">
      <c r="A8000" t="s">
        <v>5368</v>
      </c>
      <c r="B8000">
        <v>1</v>
      </c>
      <c r="C8000" t="s">
        <v>5398</v>
      </c>
      <c r="D8000" t="str">
        <f>INDEX(Transcripts[#Data], MATCH(Exons[[#This Row],[Transcript stable ID]], Transcripts[Transcript stable ID], 0), 4)</f>
        <v>NM_000249.3</v>
      </c>
      <c r="E8000" t="s">
        <v>27</v>
      </c>
      <c r="J8000">
        <v>37034823</v>
      </c>
      <c r="K8000">
        <v>37053502</v>
      </c>
      <c r="L8000">
        <v>37053590</v>
      </c>
      <c r="N8000">
        <v>8</v>
      </c>
      <c r="O8000">
        <v>805</v>
      </c>
      <c r="P8000">
        <v>893</v>
      </c>
      <c r="Q8000" t="s">
        <v>16948</v>
      </c>
      <c r="R8000">
        <v>589</v>
      </c>
      <c r="S8000">
        <v>677</v>
      </c>
    </row>
    <row r="8001" spans="1:19" x14ac:dyDescent="0.25">
      <c r="A8001" t="s">
        <v>5368</v>
      </c>
      <c r="B8001">
        <v>1</v>
      </c>
      <c r="C8001" t="s">
        <v>5398</v>
      </c>
      <c r="D8001" t="str">
        <f>INDEX(Transcripts[#Data], MATCH(Exons[[#This Row],[Transcript stable ID]], Transcripts[Transcript stable ID], 0), 4)</f>
        <v>NM_000249.3</v>
      </c>
      <c r="E8001" t="s">
        <v>27</v>
      </c>
      <c r="J8001">
        <v>37034823</v>
      </c>
      <c r="K8001">
        <v>37055923</v>
      </c>
      <c r="L8001">
        <v>37056035</v>
      </c>
      <c r="N8001">
        <v>9</v>
      </c>
      <c r="O8001">
        <v>894</v>
      </c>
      <c r="P8001">
        <v>1006</v>
      </c>
      <c r="Q8001" t="s">
        <v>16949</v>
      </c>
      <c r="R8001">
        <v>678</v>
      </c>
      <c r="S8001">
        <v>790</v>
      </c>
    </row>
    <row r="8002" spans="1:19" x14ac:dyDescent="0.25">
      <c r="A8002" t="s">
        <v>5368</v>
      </c>
      <c r="B8002">
        <v>1</v>
      </c>
      <c r="C8002" t="s">
        <v>5398</v>
      </c>
      <c r="D8002" t="str">
        <f>INDEX(Transcripts[#Data], MATCH(Exons[[#This Row],[Transcript stable ID]], Transcripts[Transcript stable ID], 0), 4)</f>
        <v>NM_000249.3</v>
      </c>
      <c r="E8002" t="s">
        <v>27</v>
      </c>
      <c r="J8002">
        <v>37034823</v>
      </c>
      <c r="K8002">
        <v>37058997</v>
      </c>
      <c r="L8002">
        <v>37059090</v>
      </c>
      <c r="N8002">
        <v>10</v>
      </c>
      <c r="O8002">
        <v>1007</v>
      </c>
      <c r="P8002">
        <v>1100</v>
      </c>
      <c r="Q8002" t="s">
        <v>16950</v>
      </c>
      <c r="R8002">
        <v>791</v>
      </c>
      <c r="S8002">
        <v>884</v>
      </c>
    </row>
    <row r="8003" spans="1:19" x14ac:dyDescent="0.25">
      <c r="A8003" t="s">
        <v>5368</v>
      </c>
      <c r="B8003">
        <v>1</v>
      </c>
      <c r="C8003" t="s">
        <v>5398</v>
      </c>
      <c r="D8003" t="str">
        <f>INDEX(Transcripts[#Data], MATCH(Exons[[#This Row],[Transcript stable ID]], Transcripts[Transcript stable ID], 0), 4)</f>
        <v>NM_000249.3</v>
      </c>
      <c r="E8003" t="s">
        <v>27</v>
      </c>
      <c r="J8003">
        <v>37034823</v>
      </c>
      <c r="K8003">
        <v>37061801</v>
      </c>
      <c r="L8003">
        <v>37061954</v>
      </c>
      <c r="N8003">
        <v>11</v>
      </c>
      <c r="O8003">
        <v>1101</v>
      </c>
      <c r="P8003">
        <v>1254</v>
      </c>
      <c r="Q8003" t="s">
        <v>16951</v>
      </c>
      <c r="R8003">
        <v>885</v>
      </c>
      <c r="S8003">
        <v>1038</v>
      </c>
    </row>
    <row r="8004" spans="1:19" x14ac:dyDescent="0.25">
      <c r="A8004" t="s">
        <v>5368</v>
      </c>
      <c r="B8004">
        <v>1</v>
      </c>
      <c r="C8004" t="s">
        <v>5398</v>
      </c>
      <c r="D8004" t="str">
        <f>INDEX(Transcripts[#Data], MATCH(Exons[[#This Row],[Transcript stable ID]], Transcripts[Transcript stable ID], 0), 4)</f>
        <v>NM_000249.3</v>
      </c>
      <c r="E8004" t="s">
        <v>27</v>
      </c>
      <c r="J8004">
        <v>37034823</v>
      </c>
      <c r="K8004">
        <v>37067128</v>
      </c>
      <c r="L8004">
        <v>37067498</v>
      </c>
      <c r="N8004">
        <v>12</v>
      </c>
      <c r="O8004">
        <v>1255</v>
      </c>
      <c r="P8004">
        <v>1625</v>
      </c>
      <c r="Q8004" t="s">
        <v>16952</v>
      </c>
      <c r="R8004">
        <v>1039</v>
      </c>
      <c r="S8004">
        <v>1409</v>
      </c>
    </row>
    <row r="8005" spans="1:19" x14ac:dyDescent="0.25">
      <c r="A8005" t="s">
        <v>5368</v>
      </c>
      <c r="B8005">
        <v>1</v>
      </c>
      <c r="C8005" t="s">
        <v>5398</v>
      </c>
      <c r="D8005" t="str">
        <f>INDEX(Transcripts[#Data], MATCH(Exons[[#This Row],[Transcript stable ID]], Transcripts[Transcript stable ID], 0), 4)</f>
        <v>NM_000249.3</v>
      </c>
      <c r="E8005" t="s">
        <v>27</v>
      </c>
      <c r="J8005">
        <v>37034823</v>
      </c>
      <c r="K8005">
        <v>37070275</v>
      </c>
      <c r="L8005">
        <v>37070423</v>
      </c>
      <c r="N8005">
        <v>13</v>
      </c>
      <c r="O8005">
        <v>1626</v>
      </c>
      <c r="P8005">
        <v>1774</v>
      </c>
      <c r="Q8005" t="s">
        <v>16953</v>
      </c>
      <c r="R8005">
        <v>1410</v>
      </c>
      <c r="S8005">
        <v>1558</v>
      </c>
    </row>
    <row r="8006" spans="1:19" x14ac:dyDescent="0.25">
      <c r="A8006" t="s">
        <v>5368</v>
      </c>
      <c r="B8006">
        <v>1</v>
      </c>
      <c r="C8006" t="s">
        <v>5398</v>
      </c>
      <c r="D8006" t="str">
        <f>INDEX(Transcripts[#Data], MATCH(Exons[[#This Row],[Transcript stable ID]], Transcripts[Transcript stable ID], 0), 4)</f>
        <v>NM_000249.3</v>
      </c>
      <c r="E8006" t="s">
        <v>27</v>
      </c>
      <c r="J8006">
        <v>37034823</v>
      </c>
      <c r="K8006">
        <v>37081677</v>
      </c>
      <c r="L8006">
        <v>37081785</v>
      </c>
      <c r="N8006">
        <v>14</v>
      </c>
      <c r="O8006">
        <v>1775</v>
      </c>
      <c r="P8006">
        <v>1883</v>
      </c>
      <c r="Q8006" t="s">
        <v>16954</v>
      </c>
      <c r="R8006">
        <v>1559</v>
      </c>
      <c r="S8006">
        <v>1667</v>
      </c>
    </row>
    <row r="8007" spans="1:19" x14ac:dyDescent="0.25">
      <c r="A8007" t="s">
        <v>5368</v>
      </c>
      <c r="B8007">
        <v>1</v>
      </c>
      <c r="C8007" t="s">
        <v>5398</v>
      </c>
      <c r="D8007" t="str">
        <f>INDEX(Transcripts[#Data], MATCH(Exons[[#This Row],[Transcript stable ID]], Transcripts[Transcript stable ID], 0), 4)</f>
        <v>NM_000249.3</v>
      </c>
      <c r="E8007" t="s">
        <v>27</v>
      </c>
      <c r="J8007">
        <v>37034823</v>
      </c>
      <c r="K8007">
        <v>37083759</v>
      </c>
      <c r="L8007">
        <v>37083822</v>
      </c>
      <c r="N8007">
        <v>15</v>
      </c>
      <c r="O8007">
        <v>1884</v>
      </c>
      <c r="P8007">
        <v>1947</v>
      </c>
      <c r="Q8007" t="s">
        <v>16955</v>
      </c>
      <c r="R8007">
        <v>1668</v>
      </c>
      <c r="S8007">
        <v>1731</v>
      </c>
    </row>
    <row r="8008" spans="1:19" x14ac:dyDescent="0.25">
      <c r="A8008" t="s">
        <v>5368</v>
      </c>
      <c r="B8008">
        <v>1</v>
      </c>
      <c r="C8008" t="s">
        <v>5398</v>
      </c>
      <c r="D8008" t="str">
        <f>INDEX(Transcripts[#Data], MATCH(Exons[[#This Row],[Transcript stable ID]], Transcripts[Transcript stable ID], 0), 4)</f>
        <v>NM_000249.3</v>
      </c>
      <c r="E8008" t="s">
        <v>27</v>
      </c>
      <c r="J8008">
        <v>37034823</v>
      </c>
      <c r="K8008">
        <v>37089010</v>
      </c>
      <c r="L8008">
        <v>37089174</v>
      </c>
      <c r="N8008">
        <v>16</v>
      </c>
      <c r="O8008">
        <v>1948</v>
      </c>
      <c r="P8008">
        <v>2112</v>
      </c>
      <c r="Q8008" t="s">
        <v>16956</v>
      </c>
      <c r="R8008">
        <v>1732</v>
      </c>
      <c r="S8008">
        <v>1896</v>
      </c>
    </row>
    <row r="8009" spans="1:19" x14ac:dyDescent="0.25">
      <c r="A8009" t="s">
        <v>5368</v>
      </c>
      <c r="B8009">
        <v>1</v>
      </c>
      <c r="C8009" t="s">
        <v>5398</v>
      </c>
      <c r="D8009" t="str">
        <f>INDEX(Transcripts[#Data], MATCH(Exons[[#This Row],[Transcript stable ID]], Transcripts[Transcript stable ID], 0), 4)</f>
        <v>NM_000249.3</v>
      </c>
      <c r="E8009" t="s">
        <v>27</v>
      </c>
      <c r="J8009">
        <v>37034823</v>
      </c>
      <c r="K8009">
        <v>37090008</v>
      </c>
      <c r="L8009">
        <v>37090100</v>
      </c>
      <c r="N8009">
        <v>17</v>
      </c>
      <c r="O8009">
        <v>2113</v>
      </c>
      <c r="P8009">
        <v>2205</v>
      </c>
      <c r="Q8009" t="s">
        <v>16957</v>
      </c>
      <c r="R8009">
        <v>1897</v>
      </c>
      <c r="S8009">
        <v>1989</v>
      </c>
    </row>
    <row r="8010" spans="1:19" x14ac:dyDescent="0.25">
      <c r="A8010" t="s">
        <v>5368</v>
      </c>
      <c r="B8010">
        <v>1</v>
      </c>
      <c r="C8010" t="s">
        <v>5398</v>
      </c>
      <c r="D8010" t="str">
        <f>INDEX(Transcripts[#Data], MATCH(Exons[[#This Row],[Transcript stable ID]], Transcripts[Transcript stable ID], 0), 4)</f>
        <v>NM_000249.3</v>
      </c>
      <c r="E8010" t="s">
        <v>27</v>
      </c>
      <c r="J8010">
        <v>37034823</v>
      </c>
      <c r="K8010">
        <v>37090395</v>
      </c>
      <c r="L8010">
        <v>37090508</v>
      </c>
      <c r="N8010">
        <v>18</v>
      </c>
      <c r="O8010">
        <v>2206</v>
      </c>
      <c r="P8010">
        <v>2319</v>
      </c>
      <c r="Q8010" t="s">
        <v>16958</v>
      </c>
      <c r="R8010">
        <v>1990</v>
      </c>
      <c r="S8010">
        <v>2103</v>
      </c>
    </row>
    <row r="8011" spans="1:19" x14ac:dyDescent="0.25">
      <c r="A8011" t="s">
        <v>5368</v>
      </c>
      <c r="B8011">
        <v>1</v>
      </c>
      <c r="C8011" t="s">
        <v>5398</v>
      </c>
      <c r="D8011" t="str">
        <f>INDEX(Transcripts[#Data], MATCH(Exons[[#This Row],[Transcript stable ID]], Transcripts[Transcript stable ID], 0), 4)</f>
        <v>NM_000249.3</v>
      </c>
      <c r="E8011" t="s">
        <v>27</v>
      </c>
      <c r="H8011">
        <v>37092145</v>
      </c>
      <c r="I8011">
        <v>37092409</v>
      </c>
      <c r="J8011">
        <v>37034823</v>
      </c>
      <c r="K8011">
        <v>37091977</v>
      </c>
      <c r="L8011">
        <v>37092409</v>
      </c>
      <c r="N8011">
        <v>19</v>
      </c>
      <c r="O8011">
        <v>2320</v>
      </c>
      <c r="P8011">
        <v>2487</v>
      </c>
      <c r="Q8011" t="s">
        <v>16959</v>
      </c>
      <c r="R8011">
        <v>2104</v>
      </c>
      <c r="S8011">
        <v>2271</v>
      </c>
    </row>
    <row r="8012" spans="1:19" x14ac:dyDescent="0.25">
      <c r="A8012" t="s">
        <v>5368</v>
      </c>
      <c r="B8012">
        <v>1</v>
      </c>
      <c r="C8012" t="s">
        <v>5420</v>
      </c>
      <c r="D8012" t="str">
        <f>INDEX(Transcripts[#Data], MATCH(Exons[[#This Row],[Transcript stable ID]], Transcripts[Transcript stable ID], 0), 4)</f>
        <v>NM_001258271.1</v>
      </c>
      <c r="E8012" t="s">
        <v>27</v>
      </c>
      <c r="J8012">
        <v>37035064</v>
      </c>
      <c r="K8012">
        <v>37038110</v>
      </c>
      <c r="L8012">
        <v>37038200</v>
      </c>
      <c r="N8012">
        <v>2</v>
      </c>
      <c r="O8012">
        <v>92</v>
      </c>
      <c r="P8012">
        <v>182</v>
      </c>
      <c r="Q8012" t="s">
        <v>16942</v>
      </c>
      <c r="R8012">
        <v>92</v>
      </c>
      <c r="S8012">
        <v>182</v>
      </c>
    </row>
    <row r="8013" spans="1:19" x14ac:dyDescent="0.25">
      <c r="A8013" t="s">
        <v>5368</v>
      </c>
      <c r="B8013">
        <v>1</v>
      </c>
      <c r="C8013" t="s">
        <v>5420</v>
      </c>
      <c r="D8013" t="str">
        <f>INDEX(Transcripts[#Data], MATCH(Exons[[#This Row],[Transcript stable ID]], Transcripts[Transcript stable ID], 0), 4)</f>
        <v>NM_001258271.1</v>
      </c>
      <c r="E8013" t="s">
        <v>27</v>
      </c>
      <c r="J8013">
        <v>37035064</v>
      </c>
      <c r="K8013">
        <v>37042446</v>
      </c>
      <c r="L8013">
        <v>37042544</v>
      </c>
      <c r="N8013">
        <v>3</v>
      </c>
      <c r="O8013">
        <v>183</v>
      </c>
      <c r="P8013">
        <v>281</v>
      </c>
      <c r="Q8013" t="s">
        <v>16943</v>
      </c>
      <c r="R8013">
        <v>183</v>
      </c>
      <c r="S8013">
        <v>281</v>
      </c>
    </row>
    <row r="8014" spans="1:19" x14ac:dyDescent="0.25">
      <c r="A8014" t="s">
        <v>5368</v>
      </c>
      <c r="B8014">
        <v>1</v>
      </c>
      <c r="C8014" t="s">
        <v>5420</v>
      </c>
      <c r="D8014" t="str">
        <f>INDEX(Transcripts[#Data], MATCH(Exons[[#This Row],[Transcript stable ID]], Transcripts[Transcript stable ID], 0), 4)</f>
        <v>NM_001258271.1</v>
      </c>
      <c r="E8014" t="s">
        <v>27</v>
      </c>
      <c r="J8014">
        <v>37035064</v>
      </c>
      <c r="K8014">
        <v>37045892</v>
      </c>
      <c r="L8014">
        <v>37045965</v>
      </c>
      <c r="N8014">
        <v>4</v>
      </c>
      <c r="O8014">
        <v>282</v>
      </c>
      <c r="P8014">
        <v>355</v>
      </c>
      <c r="Q8014" t="s">
        <v>16944</v>
      </c>
      <c r="R8014">
        <v>282</v>
      </c>
      <c r="S8014">
        <v>355</v>
      </c>
    </row>
    <row r="8015" spans="1:19" x14ac:dyDescent="0.25">
      <c r="A8015" t="s">
        <v>5368</v>
      </c>
      <c r="B8015">
        <v>1</v>
      </c>
      <c r="C8015" t="s">
        <v>5420</v>
      </c>
      <c r="D8015" t="str">
        <f>INDEX(Transcripts[#Data], MATCH(Exons[[#This Row],[Transcript stable ID]], Transcripts[Transcript stable ID], 0), 4)</f>
        <v>NM_001258271.1</v>
      </c>
      <c r="E8015" t="s">
        <v>27</v>
      </c>
      <c r="J8015">
        <v>37035064</v>
      </c>
      <c r="K8015">
        <v>37048482</v>
      </c>
      <c r="L8015">
        <v>37048554</v>
      </c>
      <c r="N8015">
        <v>5</v>
      </c>
      <c r="O8015">
        <v>356</v>
      </c>
      <c r="P8015">
        <v>428</v>
      </c>
      <c r="Q8015" t="s">
        <v>16945</v>
      </c>
      <c r="R8015">
        <v>356</v>
      </c>
      <c r="S8015">
        <v>428</v>
      </c>
    </row>
    <row r="8016" spans="1:19" x14ac:dyDescent="0.25">
      <c r="A8016" t="s">
        <v>5368</v>
      </c>
      <c r="B8016">
        <v>1</v>
      </c>
      <c r="C8016" t="s">
        <v>5420</v>
      </c>
      <c r="D8016" t="str">
        <f>INDEX(Transcripts[#Data], MATCH(Exons[[#This Row],[Transcript stable ID]], Transcripts[Transcript stable ID], 0), 4)</f>
        <v>NM_001258271.1</v>
      </c>
      <c r="E8016" t="s">
        <v>27</v>
      </c>
      <c r="J8016">
        <v>37035064</v>
      </c>
      <c r="K8016">
        <v>37050305</v>
      </c>
      <c r="L8016">
        <v>37050396</v>
      </c>
      <c r="N8016">
        <v>6</v>
      </c>
      <c r="O8016">
        <v>429</v>
      </c>
      <c r="P8016">
        <v>520</v>
      </c>
      <c r="Q8016" t="s">
        <v>16946</v>
      </c>
      <c r="R8016">
        <v>429</v>
      </c>
      <c r="S8016">
        <v>520</v>
      </c>
    </row>
    <row r="8017" spans="1:19" x14ac:dyDescent="0.25">
      <c r="A8017" t="s">
        <v>5368</v>
      </c>
      <c r="B8017">
        <v>1</v>
      </c>
      <c r="C8017" t="s">
        <v>5420</v>
      </c>
      <c r="D8017" t="str">
        <f>INDEX(Transcripts[#Data], MATCH(Exons[[#This Row],[Transcript stable ID]], Transcripts[Transcript stable ID], 0), 4)</f>
        <v>NM_001258271.1</v>
      </c>
      <c r="E8017" t="s">
        <v>27</v>
      </c>
      <c r="J8017">
        <v>37035064</v>
      </c>
      <c r="K8017">
        <v>37053311</v>
      </c>
      <c r="L8017">
        <v>37053353</v>
      </c>
      <c r="N8017">
        <v>7</v>
      </c>
      <c r="O8017">
        <v>521</v>
      </c>
      <c r="P8017">
        <v>563</v>
      </c>
      <c r="Q8017" t="s">
        <v>16947</v>
      </c>
      <c r="R8017">
        <v>521</v>
      </c>
      <c r="S8017">
        <v>563</v>
      </c>
    </row>
    <row r="8018" spans="1:19" x14ac:dyDescent="0.25">
      <c r="A8018" t="s">
        <v>5368</v>
      </c>
      <c r="B8018">
        <v>1</v>
      </c>
      <c r="C8018" t="s">
        <v>5420</v>
      </c>
      <c r="D8018" t="str">
        <f>INDEX(Transcripts[#Data], MATCH(Exons[[#This Row],[Transcript stable ID]], Transcripts[Transcript stable ID], 0), 4)</f>
        <v>NM_001258271.1</v>
      </c>
      <c r="E8018" t="s">
        <v>27</v>
      </c>
      <c r="J8018">
        <v>37035064</v>
      </c>
      <c r="K8018">
        <v>37053502</v>
      </c>
      <c r="L8018">
        <v>37053590</v>
      </c>
      <c r="N8018">
        <v>8</v>
      </c>
      <c r="O8018">
        <v>564</v>
      </c>
      <c r="P8018">
        <v>652</v>
      </c>
      <c r="Q8018" t="s">
        <v>16948</v>
      </c>
      <c r="R8018">
        <v>564</v>
      </c>
      <c r="S8018">
        <v>652</v>
      </c>
    </row>
    <row r="8019" spans="1:19" x14ac:dyDescent="0.25">
      <c r="A8019" t="s">
        <v>5368</v>
      </c>
      <c r="B8019">
        <v>1</v>
      </c>
      <c r="C8019" t="s">
        <v>5420</v>
      </c>
      <c r="D8019" t="str">
        <f>INDEX(Transcripts[#Data], MATCH(Exons[[#This Row],[Transcript stable ID]], Transcripts[Transcript stable ID], 0), 4)</f>
        <v>NM_001258271.1</v>
      </c>
      <c r="E8019" t="s">
        <v>27</v>
      </c>
      <c r="J8019">
        <v>37035064</v>
      </c>
      <c r="K8019">
        <v>37055923</v>
      </c>
      <c r="L8019">
        <v>37056035</v>
      </c>
      <c r="N8019">
        <v>9</v>
      </c>
      <c r="O8019">
        <v>653</v>
      </c>
      <c r="P8019">
        <v>765</v>
      </c>
      <c r="Q8019" t="s">
        <v>16949</v>
      </c>
      <c r="R8019">
        <v>653</v>
      </c>
      <c r="S8019">
        <v>765</v>
      </c>
    </row>
    <row r="8020" spans="1:19" x14ac:dyDescent="0.25">
      <c r="A8020" t="s">
        <v>5368</v>
      </c>
      <c r="B8020">
        <v>1</v>
      </c>
      <c r="C8020" t="s">
        <v>5420</v>
      </c>
      <c r="D8020" t="str">
        <f>INDEX(Transcripts[#Data], MATCH(Exons[[#This Row],[Transcript stable ID]], Transcripts[Transcript stable ID], 0), 4)</f>
        <v>NM_001258271.1</v>
      </c>
      <c r="E8020" t="s">
        <v>27</v>
      </c>
      <c r="J8020">
        <v>37035064</v>
      </c>
      <c r="K8020">
        <v>37058997</v>
      </c>
      <c r="L8020">
        <v>37059090</v>
      </c>
      <c r="N8020">
        <v>10</v>
      </c>
      <c r="O8020">
        <v>766</v>
      </c>
      <c r="P8020">
        <v>859</v>
      </c>
      <c r="Q8020" t="s">
        <v>16950</v>
      </c>
      <c r="R8020">
        <v>766</v>
      </c>
      <c r="S8020">
        <v>859</v>
      </c>
    </row>
    <row r="8021" spans="1:19" x14ac:dyDescent="0.25">
      <c r="A8021" t="s">
        <v>5368</v>
      </c>
      <c r="B8021">
        <v>1</v>
      </c>
      <c r="C8021" t="s">
        <v>5420</v>
      </c>
      <c r="D8021" t="str">
        <f>INDEX(Transcripts[#Data], MATCH(Exons[[#This Row],[Transcript stable ID]], Transcripts[Transcript stable ID], 0), 4)</f>
        <v>NM_001258271.1</v>
      </c>
      <c r="E8021" t="s">
        <v>27</v>
      </c>
      <c r="J8021">
        <v>37035064</v>
      </c>
      <c r="K8021">
        <v>37061801</v>
      </c>
      <c r="L8021">
        <v>37061954</v>
      </c>
      <c r="N8021">
        <v>11</v>
      </c>
      <c r="O8021">
        <v>860</v>
      </c>
      <c r="P8021">
        <v>1013</v>
      </c>
      <c r="Q8021" t="s">
        <v>16951</v>
      </c>
      <c r="R8021">
        <v>860</v>
      </c>
      <c r="S8021">
        <v>1013</v>
      </c>
    </row>
    <row r="8022" spans="1:19" x14ac:dyDescent="0.25">
      <c r="A8022" t="s">
        <v>5368</v>
      </c>
      <c r="B8022">
        <v>1</v>
      </c>
      <c r="C8022" t="s">
        <v>5420</v>
      </c>
      <c r="D8022" t="str">
        <f>INDEX(Transcripts[#Data], MATCH(Exons[[#This Row],[Transcript stable ID]], Transcripts[Transcript stable ID], 0), 4)</f>
        <v>NM_001258271.1</v>
      </c>
      <c r="E8022" t="s">
        <v>27</v>
      </c>
      <c r="J8022">
        <v>37035064</v>
      </c>
      <c r="K8022">
        <v>37067128</v>
      </c>
      <c r="L8022">
        <v>37067498</v>
      </c>
      <c r="N8022">
        <v>12</v>
      </c>
      <c r="O8022">
        <v>1014</v>
      </c>
      <c r="P8022">
        <v>1384</v>
      </c>
      <c r="Q8022" t="s">
        <v>16952</v>
      </c>
      <c r="R8022">
        <v>1014</v>
      </c>
      <c r="S8022">
        <v>1384</v>
      </c>
    </row>
    <row r="8023" spans="1:19" x14ac:dyDescent="0.25">
      <c r="A8023" t="s">
        <v>5368</v>
      </c>
      <c r="B8023">
        <v>1</v>
      </c>
      <c r="C8023" t="s">
        <v>5420</v>
      </c>
      <c r="D8023" t="str">
        <f>INDEX(Transcripts[#Data], MATCH(Exons[[#This Row],[Transcript stable ID]], Transcripts[Transcript stable ID], 0), 4)</f>
        <v>NM_001258271.1</v>
      </c>
      <c r="E8023" t="s">
        <v>27</v>
      </c>
      <c r="J8023">
        <v>37035064</v>
      </c>
      <c r="K8023">
        <v>37070275</v>
      </c>
      <c r="L8023">
        <v>37070423</v>
      </c>
      <c r="N8023">
        <v>13</v>
      </c>
      <c r="O8023">
        <v>1385</v>
      </c>
      <c r="P8023">
        <v>1533</v>
      </c>
      <c r="Q8023" t="s">
        <v>16953</v>
      </c>
      <c r="R8023">
        <v>1385</v>
      </c>
      <c r="S8023">
        <v>1533</v>
      </c>
    </row>
    <row r="8024" spans="1:19" x14ac:dyDescent="0.25">
      <c r="A8024" t="s">
        <v>5368</v>
      </c>
      <c r="B8024">
        <v>1</v>
      </c>
      <c r="C8024" t="s">
        <v>5420</v>
      </c>
      <c r="D8024" t="str">
        <f>INDEX(Transcripts[#Data], MATCH(Exons[[#This Row],[Transcript stable ID]], Transcripts[Transcript stable ID], 0), 4)</f>
        <v>NM_001258271.1</v>
      </c>
      <c r="E8024" t="s">
        <v>27</v>
      </c>
      <c r="J8024">
        <v>37035064</v>
      </c>
      <c r="K8024">
        <v>37081677</v>
      </c>
      <c r="L8024">
        <v>37081785</v>
      </c>
      <c r="N8024">
        <v>14</v>
      </c>
      <c r="O8024">
        <v>1534</v>
      </c>
      <c r="P8024">
        <v>1642</v>
      </c>
      <c r="Q8024" t="s">
        <v>16954</v>
      </c>
      <c r="R8024">
        <v>1534</v>
      </c>
      <c r="S8024">
        <v>1642</v>
      </c>
    </row>
    <row r="8025" spans="1:19" x14ac:dyDescent="0.25">
      <c r="A8025" t="s">
        <v>5368</v>
      </c>
      <c r="B8025">
        <v>1</v>
      </c>
      <c r="C8025" t="s">
        <v>5420</v>
      </c>
      <c r="D8025" t="str">
        <f>INDEX(Transcripts[#Data], MATCH(Exons[[#This Row],[Transcript stable ID]], Transcripts[Transcript stable ID], 0), 4)</f>
        <v>NM_001258271.1</v>
      </c>
      <c r="E8025" t="s">
        <v>27</v>
      </c>
      <c r="J8025">
        <v>37035064</v>
      </c>
      <c r="K8025">
        <v>37083759</v>
      </c>
      <c r="L8025">
        <v>37083822</v>
      </c>
      <c r="N8025">
        <v>15</v>
      </c>
      <c r="O8025">
        <v>1643</v>
      </c>
      <c r="P8025">
        <v>1706</v>
      </c>
      <c r="Q8025" t="s">
        <v>16955</v>
      </c>
      <c r="R8025">
        <v>1643</v>
      </c>
      <c r="S8025">
        <v>1706</v>
      </c>
    </row>
    <row r="8026" spans="1:19" x14ac:dyDescent="0.25">
      <c r="A8026" t="s">
        <v>5368</v>
      </c>
      <c r="B8026">
        <v>1</v>
      </c>
      <c r="C8026" t="s">
        <v>5420</v>
      </c>
      <c r="D8026" t="str">
        <f>INDEX(Transcripts[#Data], MATCH(Exons[[#This Row],[Transcript stable ID]], Transcripts[Transcript stable ID], 0), 4)</f>
        <v>NM_001258271.1</v>
      </c>
      <c r="E8026" t="s">
        <v>27</v>
      </c>
      <c r="J8026">
        <v>37035064</v>
      </c>
      <c r="K8026">
        <v>37089010</v>
      </c>
      <c r="L8026">
        <v>37089174</v>
      </c>
      <c r="N8026">
        <v>16</v>
      </c>
      <c r="O8026">
        <v>1707</v>
      </c>
      <c r="P8026">
        <v>1871</v>
      </c>
      <c r="Q8026" t="s">
        <v>16956</v>
      </c>
      <c r="R8026">
        <v>1707</v>
      </c>
      <c r="S8026">
        <v>1871</v>
      </c>
    </row>
    <row r="8027" spans="1:19" x14ac:dyDescent="0.25">
      <c r="A8027" t="s">
        <v>5368</v>
      </c>
      <c r="B8027">
        <v>1</v>
      </c>
      <c r="C8027" t="s">
        <v>5420</v>
      </c>
      <c r="D8027" t="str">
        <f>INDEX(Transcripts[#Data], MATCH(Exons[[#This Row],[Transcript stable ID]], Transcripts[Transcript stable ID], 0), 4)</f>
        <v>NM_001258271.1</v>
      </c>
      <c r="E8027" t="s">
        <v>27</v>
      </c>
      <c r="J8027">
        <v>37035064</v>
      </c>
      <c r="K8027">
        <v>37035064</v>
      </c>
      <c r="L8027">
        <v>37035154</v>
      </c>
      <c r="N8027">
        <v>1</v>
      </c>
      <c r="O8027">
        <v>1</v>
      </c>
      <c r="P8027">
        <v>91</v>
      </c>
      <c r="Q8027" t="s">
        <v>16960</v>
      </c>
      <c r="R8027">
        <v>1</v>
      </c>
      <c r="S8027">
        <v>91</v>
      </c>
    </row>
    <row r="8028" spans="1:19" x14ac:dyDescent="0.25">
      <c r="A8028" t="s">
        <v>5368</v>
      </c>
      <c r="B8028">
        <v>1</v>
      </c>
      <c r="C8028" t="s">
        <v>5420</v>
      </c>
      <c r="D8028" t="str">
        <f>INDEX(Transcripts[#Data], MATCH(Exons[[#This Row],[Transcript stable ID]], Transcripts[Transcript stable ID], 0), 4)</f>
        <v>NM_001258271.1</v>
      </c>
      <c r="E8028" t="s">
        <v>27</v>
      </c>
      <c r="H8028">
        <v>37092145</v>
      </c>
      <c r="I8028">
        <v>37092335</v>
      </c>
      <c r="J8028">
        <v>37035064</v>
      </c>
      <c r="K8028">
        <v>37091977</v>
      </c>
      <c r="L8028">
        <v>37092335</v>
      </c>
      <c r="N8028">
        <v>17</v>
      </c>
      <c r="O8028">
        <v>1872</v>
      </c>
      <c r="P8028">
        <v>2039</v>
      </c>
      <c r="Q8028" t="s">
        <v>16961</v>
      </c>
      <c r="R8028">
        <v>1872</v>
      </c>
      <c r="S8028">
        <v>2039</v>
      </c>
    </row>
    <row r="8029" spans="1:19" x14ac:dyDescent="0.25">
      <c r="A8029" t="s">
        <v>5368</v>
      </c>
      <c r="B8029">
        <v>1</v>
      </c>
      <c r="C8029" t="s">
        <v>5403</v>
      </c>
      <c r="D8029" t="str">
        <f>INDEX(Transcripts[#Data], MATCH(Exons[[#This Row],[Transcript stable ID]], Transcripts[Transcript stable ID], 0), 4)</f>
        <v>NM_001258274.2</v>
      </c>
      <c r="E8029" t="s">
        <v>27</v>
      </c>
      <c r="J8029">
        <v>37035267</v>
      </c>
      <c r="K8029">
        <v>37058997</v>
      </c>
      <c r="L8029">
        <v>37059090</v>
      </c>
      <c r="N8029">
        <v>11</v>
      </c>
      <c r="O8029">
        <v>935</v>
      </c>
      <c r="P8029">
        <v>1028</v>
      </c>
      <c r="Q8029" t="s">
        <v>16950</v>
      </c>
      <c r="R8029">
        <v>68</v>
      </c>
      <c r="S8029">
        <v>161</v>
      </c>
    </row>
    <row r="8030" spans="1:19" x14ac:dyDescent="0.25">
      <c r="A8030" t="s">
        <v>5368</v>
      </c>
      <c r="B8030">
        <v>1</v>
      </c>
      <c r="C8030" t="s">
        <v>5403</v>
      </c>
      <c r="D8030" t="str">
        <f>INDEX(Transcripts[#Data], MATCH(Exons[[#This Row],[Transcript stable ID]], Transcripts[Transcript stable ID], 0), 4)</f>
        <v>NM_001258274.2</v>
      </c>
      <c r="E8030" t="s">
        <v>27</v>
      </c>
      <c r="J8030">
        <v>37035267</v>
      </c>
      <c r="K8030">
        <v>37061801</v>
      </c>
      <c r="L8030">
        <v>37061954</v>
      </c>
      <c r="N8030">
        <v>12</v>
      </c>
      <c r="O8030">
        <v>1029</v>
      </c>
      <c r="P8030">
        <v>1182</v>
      </c>
      <c r="Q8030" t="s">
        <v>16951</v>
      </c>
      <c r="R8030">
        <v>162</v>
      </c>
      <c r="S8030">
        <v>315</v>
      </c>
    </row>
    <row r="8031" spans="1:19" x14ac:dyDescent="0.25">
      <c r="A8031" t="s">
        <v>5368</v>
      </c>
      <c r="B8031">
        <v>1</v>
      </c>
      <c r="C8031" t="s">
        <v>5403</v>
      </c>
      <c r="D8031" t="str">
        <f>INDEX(Transcripts[#Data], MATCH(Exons[[#This Row],[Transcript stable ID]], Transcripts[Transcript stable ID], 0), 4)</f>
        <v>NM_001258274.2</v>
      </c>
      <c r="E8031" t="s">
        <v>27</v>
      </c>
      <c r="J8031">
        <v>37035267</v>
      </c>
      <c r="K8031">
        <v>37067128</v>
      </c>
      <c r="L8031">
        <v>37067498</v>
      </c>
      <c r="N8031">
        <v>13</v>
      </c>
      <c r="O8031">
        <v>1183</v>
      </c>
      <c r="P8031">
        <v>1553</v>
      </c>
      <c r="Q8031" t="s">
        <v>16952</v>
      </c>
      <c r="R8031">
        <v>316</v>
      </c>
      <c r="S8031">
        <v>686</v>
      </c>
    </row>
    <row r="8032" spans="1:19" x14ac:dyDescent="0.25">
      <c r="A8032" t="s">
        <v>5368</v>
      </c>
      <c r="B8032">
        <v>1</v>
      </c>
      <c r="C8032" t="s">
        <v>5403</v>
      </c>
      <c r="D8032" t="str">
        <f>INDEX(Transcripts[#Data], MATCH(Exons[[#This Row],[Transcript stable ID]], Transcripts[Transcript stable ID], 0), 4)</f>
        <v>NM_001258274.2</v>
      </c>
      <c r="E8032" t="s">
        <v>27</v>
      </c>
      <c r="J8032">
        <v>37035267</v>
      </c>
      <c r="K8032">
        <v>37070275</v>
      </c>
      <c r="L8032">
        <v>37070423</v>
      </c>
      <c r="N8032">
        <v>14</v>
      </c>
      <c r="O8032">
        <v>1554</v>
      </c>
      <c r="P8032">
        <v>1702</v>
      </c>
      <c r="Q8032" t="s">
        <v>16953</v>
      </c>
      <c r="R8032">
        <v>687</v>
      </c>
      <c r="S8032">
        <v>835</v>
      </c>
    </row>
    <row r="8033" spans="1:19" x14ac:dyDescent="0.25">
      <c r="A8033" t="s">
        <v>5368</v>
      </c>
      <c r="B8033">
        <v>1</v>
      </c>
      <c r="C8033" t="s">
        <v>5403</v>
      </c>
      <c r="D8033" t="str">
        <f>INDEX(Transcripts[#Data], MATCH(Exons[[#This Row],[Transcript stable ID]], Transcripts[Transcript stable ID], 0), 4)</f>
        <v>NM_001258274.2</v>
      </c>
      <c r="E8033" t="s">
        <v>27</v>
      </c>
      <c r="J8033">
        <v>37035267</v>
      </c>
      <c r="K8033">
        <v>37081677</v>
      </c>
      <c r="L8033">
        <v>37081785</v>
      </c>
      <c r="N8033">
        <v>15</v>
      </c>
      <c r="O8033">
        <v>1703</v>
      </c>
      <c r="P8033">
        <v>1811</v>
      </c>
      <c r="Q8033" t="s">
        <v>16954</v>
      </c>
      <c r="R8033">
        <v>836</v>
      </c>
      <c r="S8033">
        <v>944</v>
      </c>
    </row>
    <row r="8034" spans="1:19" x14ac:dyDescent="0.25">
      <c r="A8034" t="s">
        <v>5368</v>
      </c>
      <c r="B8034">
        <v>1</v>
      </c>
      <c r="C8034" t="s">
        <v>5403</v>
      </c>
      <c r="D8034" t="str">
        <f>INDEX(Transcripts[#Data], MATCH(Exons[[#This Row],[Transcript stable ID]], Transcripts[Transcript stable ID], 0), 4)</f>
        <v>NM_001258274.2</v>
      </c>
      <c r="E8034" t="s">
        <v>27</v>
      </c>
      <c r="J8034">
        <v>37035267</v>
      </c>
      <c r="K8034">
        <v>37083759</v>
      </c>
      <c r="L8034">
        <v>37083822</v>
      </c>
      <c r="N8034">
        <v>16</v>
      </c>
      <c r="O8034">
        <v>1812</v>
      </c>
      <c r="P8034">
        <v>1875</v>
      </c>
      <c r="Q8034" t="s">
        <v>16955</v>
      </c>
      <c r="R8034">
        <v>945</v>
      </c>
      <c r="S8034">
        <v>1008</v>
      </c>
    </row>
    <row r="8035" spans="1:19" x14ac:dyDescent="0.25">
      <c r="A8035" t="s">
        <v>5368</v>
      </c>
      <c r="B8035">
        <v>1</v>
      </c>
      <c r="C8035" t="s">
        <v>5403</v>
      </c>
      <c r="D8035" t="str">
        <f>INDEX(Transcripts[#Data], MATCH(Exons[[#This Row],[Transcript stable ID]], Transcripts[Transcript stable ID], 0), 4)</f>
        <v>NM_001258274.2</v>
      </c>
      <c r="E8035" t="s">
        <v>27</v>
      </c>
      <c r="J8035">
        <v>37035267</v>
      </c>
      <c r="K8035">
        <v>37089010</v>
      </c>
      <c r="L8035">
        <v>37089174</v>
      </c>
      <c r="N8035">
        <v>17</v>
      </c>
      <c r="O8035">
        <v>1876</v>
      </c>
      <c r="P8035">
        <v>2040</v>
      </c>
      <c r="Q8035" t="s">
        <v>16956</v>
      </c>
      <c r="R8035">
        <v>1009</v>
      </c>
      <c r="S8035">
        <v>1173</v>
      </c>
    </row>
    <row r="8036" spans="1:19" x14ac:dyDescent="0.25">
      <c r="A8036" t="s">
        <v>5368</v>
      </c>
      <c r="B8036">
        <v>1</v>
      </c>
      <c r="C8036" t="s">
        <v>5403</v>
      </c>
      <c r="D8036" t="str">
        <f>INDEX(Transcripts[#Data], MATCH(Exons[[#This Row],[Transcript stable ID]], Transcripts[Transcript stable ID], 0), 4)</f>
        <v>NM_001258274.2</v>
      </c>
      <c r="E8036" t="s">
        <v>27</v>
      </c>
      <c r="J8036">
        <v>37035267</v>
      </c>
      <c r="K8036">
        <v>37090008</v>
      </c>
      <c r="L8036">
        <v>37090100</v>
      </c>
      <c r="N8036">
        <v>18</v>
      </c>
      <c r="O8036">
        <v>2041</v>
      </c>
      <c r="P8036">
        <v>2133</v>
      </c>
      <c r="Q8036" t="s">
        <v>16957</v>
      </c>
      <c r="R8036">
        <v>1174</v>
      </c>
      <c r="S8036">
        <v>1266</v>
      </c>
    </row>
    <row r="8037" spans="1:19" x14ac:dyDescent="0.25">
      <c r="A8037" t="s">
        <v>5368</v>
      </c>
      <c r="B8037">
        <v>1</v>
      </c>
      <c r="C8037" t="s">
        <v>5403</v>
      </c>
      <c r="D8037" t="str">
        <f>INDEX(Transcripts[#Data], MATCH(Exons[[#This Row],[Transcript stable ID]], Transcripts[Transcript stable ID], 0), 4)</f>
        <v>NM_001258274.2</v>
      </c>
      <c r="E8037" t="s">
        <v>27</v>
      </c>
      <c r="J8037">
        <v>37035267</v>
      </c>
      <c r="K8037">
        <v>37090395</v>
      </c>
      <c r="L8037">
        <v>37090508</v>
      </c>
      <c r="N8037">
        <v>19</v>
      </c>
      <c r="O8037">
        <v>2134</v>
      </c>
      <c r="P8037">
        <v>2247</v>
      </c>
      <c r="Q8037" t="s">
        <v>16958</v>
      </c>
      <c r="R8037">
        <v>1267</v>
      </c>
      <c r="S8037">
        <v>1380</v>
      </c>
    </row>
    <row r="8038" spans="1:19" x14ac:dyDescent="0.25">
      <c r="A8038" t="s">
        <v>5368</v>
      </c>
      <c r="B8038">
        <v>1</v>
      </c>
      <c r="C8038" t="s">
        <v>5403</v>
      </c>
      <c r="D8038" t="str">
        <f>INDEX(Transcripts[#Data], MATCH(Exons[[#This Row],[Transcript stable ID]], Transcripts[Transcript stable ID], 0), 4)</f>
        <v>NM_001258274.2</v>
      </c>
      <c r="E8038" t="s">
        <v>27</v>
      </c>
      <c r="F8038">
        <v>37045892</v>
      </c>
      <c r="G8038">
        <v>37045965</v>
      </c>
      <c r="J8038">
        <v>37035267</v>
      </c>
      <c r="K8038">
        <v>37045892</v>
      </c>
      <c r="L8038">
        <v>37045965</v>
      </c>
      <c r="N8038">
        <v>5</v>
      </c>
      <c r="Q8038" t="s">
        <v>16962</v>
      </c>
    </row>
    <row r="8039" spans="1:19" x14ac:dyDescent="0.25">
      <c r="A8039" t="s">
        <v>5368</v>
      </c>
      <c r="B8039">
        <v>1</v>
      </c>
      <c r="C8039" t="s">
        <v>5403</v>
      </c>
      <c r="D8039" t="str">
        <f>INDEX(Transcripts[#Data], MATCH(Exons[[#This Row],[Transcript stable ID]], Transcripts[Transcript stable ID], 0), 4)</f>
        <v>NM_001258274.2</v>
      </c>
      <c r="E8039" t="s">
        <v>27</v>
      </c>
      <c r="F8039">
        <v>37048482</v>
      </c>
      <c r="G8039">
        <v>37048554</v>
      </c>
      <c r="J8039">
        <v>37035267</v>
      </c>
      <c r="K8039">
        <v>37048482</v>
      </c>
      <c r="L8039">
        <v>37048554</v>
      </c>
      <c r="N8039">
        <v>6</v>
      </c>
      <c r="Q8039" t="s">
        <v>16963</v>
      </c>
    </row>
    <row r="8040" spans="1:19" x14ac:dyDescent="0.25">
      <c r="A8040" t="s">
        <v>5368</v>
      </c>
      <c r="B8040">
        <v>1</v>
      </c>
      <c r="C8040" t="s">
        <v>5403</v>
      </c>
      <c r="D8040" t="str">
        <f>INDEX(Transcripts[#Data], MATCH(Exons[[#This Row],[Transcript stable ID]], Transcripts[Transcript stable ID], 0), 4)</f>
        <v>NM_001258274.2</v>
      </c>
      <c r="E8040" t="s">
        <v>27</v>
      </c>
      <c r="F8040">
        <v>37050305</v>
      </c>
      <c r="G8040">
        <v>37050396</v>
      </c>
      <c r="J8040">
        <v>37035267</v>
      </c>
      <c r="K8040">
        <v>37050305</v>
      </c>
      <c r="L8040">
        <v>37050396</v>
      </c>
      <c r="N8040">
        <v>7</v>
      </c>
      <c r="Q8040" t="s">
        <v>16964</v>
      </c>
    </row>
    <row r="8041" spans="1:19" x14ac:dyDescent="0.25">
      <c r="A8041" t="s">
        <v>5368</v>
      </c>
      <c r="B8041">
        <v>1</v>
      </c>
      <c r="C8041" t="s">
        <v>5403</v>
      </c>
      <c r="D8041" t="str">
        <f>INDEX(Transcripts[#Data], MATCH(Exons[[#This Row],[Transcript stable ID]], Transcripts[Transcript stable ID], 0), 4)</f>
        <v>NM_001258274.2</v>
      </c>
      <c r="E8041" t="s">
        <v>27</v>
      </c>
      <c r="F8041">
        <v>37053311</v>
      </c>
      <c r="G8041">
        <v>37053353</v>
      </c>
      <c r="J8041">
        <v>37035267</v>
      </c>
      <c r="K8041">
        <v>37053311</v>
      </c>
      <c r="L8041">
        <v>37053353</v>
      </c>
      <c r="N8041">
        <v>8</v>
      </c>
      <c r="Q8041" t="s">
        <v>16965</v>
      </c>
    </row>
    <row r="8042" spans="1:19" x14ac:dyDescent="0.25">
      <c r="A8042" t="s">
        <v>5368</v>
      </c>
      <c r="B8042">
        <v>1</v>
      </c>
      <c r="C8042" t="s">
        <v>5403</v>
      </c>
      <c r="D8042" t="str">
        <f>INDEX(Transcripts[#Data], MATCH(Exons[[#This Row],[Transcript stable ID]], Transcripts[Transcript stable ID], 0), 4)</f>
        <v>NM_001258274.2</v>
      </c>
      <c r="E8042" t="s">
        <v>27</v>
      </c>
      <c r="F8042">
        <v>37053502</v>
      </c>
      <c r="G8042">
        <v>37053590</v>
      </c>
      <c r="J8042">
        <v>37035267</v>
      </c>
      <c r="K8042">
        <v>37053502</v>
      </c>
      <c r="L8042">
        <v>37053590</v>
      </c>
      <c r="N8042">
        <v>9</v>
      </c>
      <c r="Q8042" t="s">
        <v>16966</v>
      </c>
    </row>
    <row r="8043" spans="1:19" x14ac:dyDescent="0.25">
      <c r="A8043" t="s">
        <v>5368</v>
      </c>
      <c r="B8043">
        <v>1</v>
      </c>
      <c r="C8043" t="s">
        <v>5403</v>
      </c>
      <c r="D8043" t="str">
        <f>INDEX(Transcripts[#Data], MATCH(Exons[[#This Row],[Transcript stable ID]], Transcripts[Transcript stable ID], 0), 4)</f>
        <v>NM_001258274.2</v>
      </c>
      <c r="E8043" t="s">
        <v>27</v>
      </c>
      <c r="F8043">
        <v>37038110</v>
      </c>
      <c r="G8043">
        <v>37038200</v>
      </c>
      <c r="J8043">
        <v>37035267</v>
      </c>
      <c r="K8043">
        <v>37038110</v>
      </c>
      <c r="L8043">
        <v>37038200</v>
      </c>
      <c r="N8043">
        <v>2</v>
      </c>
      <c r="Q8043" t="s">
        <v>16967</v>
      </c>
    </row>
    <row r="8044" spans="1:19" x14ac:dyDescent="0.25">
      <c r="A8044" t="s">
        <v>5368</v>
      </c>
      <c r="B8044">
        <v>1</v>
      </c>
      <c r="C8044" t="s">
        <v>5403</v>
      </c>
      <c r="D8044" t="str">
        <f>INDEX(Transcripts[#Data], MATCH(Exons[[#This Row],[Transcript stable ID]], Transcripts[Transcript stable ID], 0), 4)</f>
        <v>NM_001258274.2</v>
      </c>
      <c r="E8044" t="s">
        <v>27</v>
      </c>
      <c r="F8044">
        <v>37042446</v>
      </c>
      <c r="G8044">
        <v>37042544</v>
      </c>
      <c r="J8044">
        <v>37035267</v>
      </c>
      <c r="K8044">
        <v>37042446</v>
      </c>
      <c r="L8044">
        <v>37042544</v>
      </c>
      <c r="N8044">
        <v>4</v>
      </c>
      <c r="Q8044" t="s">
        <v>16968</v>
      </c>
    </row>
    <row r="8045" spans="1:19" x14ac:dyDescent="0.25">
      <c r="A8045" t="s">
        <v>5368</v>
      </c>
      <c r="B8045">
        <v>1</v>
      </c>
      <c r="C8045" t="s">
        <v>5403</v>
      </c>
      <c r="D8045" t="str">
        <f>INDEX(Transcripts[#Data], MATCH(Exons[[#This Row],[Transcript stable ID]], Transcripts[Transcript stable ID], 0), 4)</f>
        <v>NM_001258274.2</v>
      </c>
      <c r="E8045" t="s">
        <v>27</v>
      </c>
      <c r="F8045">
        <v>37035267</v>
      </c>
      <c r="G8045">
        <v>37035381</v>
      </c>
      <c r="J8045">
        <v>37035267</v>
      </c>
      <c r="K8045">
        <v>37035267</v>
      </c>
      <c r="L8045">
        <v>37035381</v>
      </c>
      <c r="N8045">
        <v>1</v>
      </c>
      <c r="Q8045" t="s">
        <v>16969</v>
      </c>
    </row>
    <row r="8046" spans="1:19" x14ac:dyDescent="0.25">
      <c r="A8046" t="s">
        <v>5368</v>
      </c>
      <c r="B8046">
        <v>1</v>
      </c>
      <c r="C8046" t="s">
        <v>5403</v>
      </c>
      <c r="D8046" t="str">
        <f>INDEX(Transcripts[#Data], MATCH(Exons[[#This Row],[Transcript stable ID]], Transcripts[Transcript stable ID], 0), 4)</f>
        <v>NM_001258274.2</v>
      </c>
      <c r="E8046" t="s">
        <v>27</v>
      </c>
      <c r="F8046">
        <v>37038647</v>
      </c>
      <c r="G8046">
        <v>37038791</v>
      </c>
      <c r="J8046">
        <v>37035267</v>
      </c>
      <c r="K8046">
        <v>37038647</v>
      </c>
      <c r="L8046">
        <v>37038791</v>
      </c>
      <c r="N8046">
        <v>3</v>
      </c>
      <c r="Q8046" t="s">
        <v>16970</v>
      </c>
    </row>
    <row r="8047" spans="1:19" x14ac:dyDescent="0.25">
      <c r="A8047" t="s">
        <v>5368</v>
      </c>
      <c r="B8047">
        <v>1</v>
      </c>
      <c r="C8047" t="s">
        <v>5403</v>
      </c>
      <c r="D8047" t="str">
        <f>INDEX(Transcripts[#Data], MATCH(Exons[[#This Row],[Transcript stable ID]], Transcripts[Transcript stable ID], 0), 4)</f>
        <v>NM_001258274.2</v>
      </c>
      <c r="E8047" t="s">
        <v>27</v>
      </c>
      <c r="F8047">
        <v>37055923</v>
      </c>
      <c r="G8047">
        <v>37055968</v>
      </c>
      <c r="J8047">
        <v>37035267</v>
      </c>
      <c r="K8047">
        <v>37055923</v>
      </c>
      <c r="L8047">
        <v>37056035</v>
      </c>
      <c r="N8047">
        <v>10</v>
      </c>
      <c r="O8047">
        <v>868</v>
      </c>
      <c r="P8047">
        <v>934</v>
      </c>
      <c r="Q8047" t="s">
        <v>16971</v>
      </c>
      <c r="R8047">
        <v>1</v>
      </c>
      <c r="S8047">
        <v>67</v>
      </c>
    </row>
    <row r="8048" spans="1:19" x14ac:dyDescent="0.25">
      <c r="A8048" t="s">
        <v>5368</v>
      </c>
      <c r="B8048">
        <v>1</v>
      </c>
      <c r="C8048" t="s">
        <v>5403</v>
      </c>
      <c r="D8048" t="str">
        <f>INDEX(Transcripts[#Data], MATCH(Exons[[#This Row],[Transcript stable ID]], Transcripts[Transcript stable ID], 0), 4)</f>
        <v>NM_001258274.2</v>
      </c>
      <c r="E8048" t="s">
        <v>27</v>
      </c>
      <c r="H8048">
        <v>37092145</v>
      </c>
      <c r="I8048">
        <v>37092337</v>
      </c>
      <c r="J8048">
        <v>37035267</v>
      </c>
      <c r="K8048">
        <v>37091977</v>
      </c>
      <c r="L8048">
        <v>37092337</v>
      </c>
      <c r="N8048">
        <v>20</v>
      </c>
      <c r="O8048">
        <v>2248</v>
      </c>
      <c r="P8048">
        <v>2415</v>
      </c>
      <c r="Q8048" t="s">
        <v>16972</v>
      </c>
      <c r="R8048">
        <v>1381</v>
      </c>
      <c r="S8048">
        <v>1548</v>
      </c>
    </row>
    <row r="8049" spans="1:19" x14ac:dyDescent="0.25">
      <c r="A8049" t="s">
        <v>5368</v>
      </c>
      <c r="B8049">
        <v>1</v>
      </c>
      <c r="C8049" t="s">
        <v>5407</v>
      </c>
      <c r="D8049" t="str">
        <f>INDEX(Transcripts[#Data], MATCH(Exons[[#This Row],[Transcript stable ID]], Transcripts[Transcript stable ID], 0), 4)</f>
        <v>NM_001167617.2</v>
      </c>
      <c r="E8049" t="s">
        <v>27</v>
      </c>
      <c r="J8049">
        <v>37035295</v>
      </c>
      <c r="K8049">
        <v>37045892</v>
      </c>
      <c r="L8049">
        <v>37045965</v>
      </c>
      <c r="N8049">
        <v>4</v>
      </c>
      <c r="O8049">
        <v>273</v>
      </c>
      <c r="P8049">
        <v>346</v>
      </c>
      <c r="Q8049" t="s">
        <v>16944</v>
      </c>
      <c r="R8049">
        <v>13</v>
      </c>
      <c r="S8049">
        <v>86</v>
      </c>
    </row>
    <row r="8050" spans="1:19" x14ac:dyDescent="0.25">
      <c r="A8050" t="s">
        <v>5368</v>
      </c>
      <c r="B8050">
        <v>1</v>
      </c>
      <c r="C8050" t="s">
        <v>5407</v>
      </c>
      <c r="D8050" t="str">
        <f>INDEX(Transcripts[#Data], MATCH(Exons[[#This Row],[Transcript stable ID]], Transcripts[Transcript stable ID], 0), 4)</f>
        <v>NM_001167617.2</v>
      </c>
      <c r="E8050" t="s">
        <v>27</v>
      </c>
      <c r="J8050">
        <v>37035295</v>
      </c>
      <c r="K8050">
        <v>37048482</v>
      </c>
      <c r="L8050">
        <v>37048554</v>
      </c>
      <c r="N8050">
        <v>5</v>
      </c>
      <c r="O8050">
        <v>347</v>
      </c>
      <c r="P8050">
        <v>419</v>
      </c>
      <c r="Q8050" t="s">
        <v>16945</v>
      </c>
      <c r="R8050">
        <v>87</v>
      </c>
      <c r="S8050">
        <v>159</v>
      </c>
    </row>
    <row r="8051" spans="1:19" x14ac:dyDescent="0.25">
      <c r="A8051" t="s">
        <v>5368</v>
      </c>
      <c r="B8051">
        <v>1</v>
      </c>
      <c r="C8051" t="s">
        <v>5407</v>
      </c>
      <c r="D8051" t="str">
        <f>INDEX(Transcripts[#Data], MATCH(Exons[[#This Row],[Transcript stable ID]], Transcripts[Transcript stable ID], 0), 4)</f>
        <v>NM_001167617.2</v>
      </c>
      <c r="E8051" t="s">
        <v>27</v>
      </c>
      <c r="J8051">
        <v>37035295</v>
      </c>
      <c r="K8051">
        <v>37050305</v>
      </c>
      <c r="L8051">
        <v>37050396</v>
      </c>
      <c r="N8051">
        <v>6</v>
      </c>
      <c r="O8051">
        <v>420</v>
      </c>
      <c r="P8051">
        <v>511</v>
      </c>
      <c r="Q8051" t="s">
        <v>16946</v>
      </c>
      <c r="R8051">
        <v>160</v>
      </c>
      <c r="S8051">
        <v>251</v>
      </c>
    </row>
    <row r="8052" spans="1:19" x14ac:dyDescent="0.25">
      <c r="A8052" t="s">
        <v>5368</v>
      </c>
      <c r="B8052">
        <v>1</v>
      </c>
      <c r="C8052" t="s">
        <v>5407</v>
      </c>
      <c r="D8052" t="str">
        <f>INDEX(Transcripts[#Data], MATCH(Exons[[#This Row],[Transcript stable ID]], Transcripts[Transcript stable ID], 0), 4)</f>
        <v>NM_001167617.2</v>
      </c>
      <c r="E8052" t="s">
        <v>27</v>
      </c>
      <c r="J8052">
        <v>37035295</v>
      </c>
      <c r="K8052">
        <v>37053311</v>
      </c>
      <c r="L8052">
        <v>37053353</v>
      </c>
      <c r="N8052">
        <v>7</v>
      </c>
      <c r="O8052">
        <v>512</v>
      </c>
      <c r="P8052">
        <v>554</v>
      </c>
      <c r="Q8052" t="s">
        <v>16947</v>
      </c>
      <c r="R8052">
        <v>252</v>
      </c>
      <c r="S8052">
        <v>294</v>
      </c>
    </row>
    <row r="8053" spans="1:19" x14ac:dyDescent="0.25">
      <c r="A8053" t="s">
        <v>5368</v>
      </c>
      <c r="B8053">
        <v>1</v>
      </c>
      <c r="C8053" t="s">
        <v>5407</v>
      </c>
      <c r="D8053" t="str">
        <f>INDEX(Transcripts[#Data], MATCH(Exons[[#This Row],[Transcript stable ID]], Transcripts[Transcript stable ID], 0), 4)</f>
        <v>NM_001167617.2</v>
      </c>
      <c r="E8053" t="s">
        <v>27</v>
      </c>
      <c r="J8053">
        <v>37035295</v>
      </c>
      <c r="K8053">
        <v>37053502</v>
      </c>
      <c r="L8053">
        <v>37053590</v>
      </c>
      <c r="N8053">
        <v>8</v>
      </c>
      <c r="O8053">
        <v>555</v>
      </c>
      <c r="P8053">
        <v>643</v>
      </c>
      <c r="Q8053" t="s">
        <v>16948</v>
      </c>
      <c r="R8053">
        <v>295</v>
      </c>
      <c r="S8053">
        <v>383</v>
      </c>
    </row>
    <row r="8054" spans="1:19" x14ac:dyDescent="0.25">
      <c r="A8054" t="s">
        <v>5368</v>
      </c>
      <c r="B8054">
        <v>1</v>
      </c>
      <c r="C8054" t="s">
        <v>5407</v>
      </c>
      <c r="D8054" t="str">
        <f>INDEX(Transcripts[#Data], MATCH(Exons[[#This Row],[Transcript stable ID]], Transcripts[Transcript stable ID], 0), 4)</f>
        <v>NM_001167617.2</v>
      </c>
      <c r="E8054" t="s">
        <v>27</v>
      </c>
      <c r="J8054">
        <v>37035295</v>
      </c>
      <c r="K8054">
        <v>37055923</v>
      </c>
      <c r="L8054">
        <v>37056035</v>
      </c>
      <c r="N8054">
        <v>9</v>
      </c>
      <c r="O8054">
        <v>644</v>
      </c>
      <c r="P8054">
        <v>756</v>
      </c>
      <c r="Q8054" t="s">
        <v>16949</v>
      </c>
      <c r="R8054">
        <v>384</v>
      </c>
      <c r="S8054">
        <v>496</v>
      </c>
    </row>
    <row r="8055" spans="1:19" x14ac:dyDescent="0.25">
      <c r="A8055" t="s">
        <v>5368</v>
      </c>
      <c r="B8055">
        <v>1</v>
      </c>
      <c r="C8055" t="s">
        <v>5407</v>
      </c>
      <c r="D8055" t="str">
        <f>INDEX(Transcripts[#Data], MATCH(Exons[[#This Row],[Transcript stable ID]], Transcripts[Transcript stable ID], 0), 4)</f>
        <v>NM_001167617.2</v>
      </c>
      <c r="E8055" t="s">
        <v>27</v>
      </c>
      <c r="J8055">
        <v>37035295</v>
      </c>
      <c r="K8055">
        <v>37058997</v>
      </c>
      <c r="L8055">
        <v>37059090</v>
      </c>
      <c r="N8055">
        <v>10</v>
      </c>
      <c r="O8055">
        <v>757</v>
      </c>
      <c r="P8055">
        <v>850</v>
      </c>
      <c r="Q8055" t="s">
        <v>16950</v>
      </c>
      <c r="R8055">
        <v>497</v>
      </c>
      <c r="S8055">
        <v>590</v>
      </c>
    </row>
    <row r="8056" spans="1:19" x14ac:dyDescent="0.25">
      <c r="A8056" t="s">
        <v>5368</v>
      </c>
      <c r="B8056">
        <v>1</v>
      </c>
      <c r="C8056" t="s">
        <v>5407</v>
      </c>
      <c r="D8056" t="str">
        <f>INDEX(Transcripts[#Data], MATCH(Exons[[#This Row],[Transcript stable ID]], Transcripts[Transcript stable ID], 0), 4)</f>
        <v>NM_001167617.2</v>
      </c>
      <c r="E8056" t="s">
        <v>27</v>
      </c>
      <c r="J8056">
        <v>37035295</v>
      </c>
      <c r="K8056">
        <v>37061801</v>
      </c>
      <c r="L8056">
        <v>37061954</v>
      </c>
      <c r="N8056">
        <v>11</v>
      </c>
      <c r="O8056">
        <v>851</v>
      </c>
      <c r="P8056">
        <v>1004</v>
      </c>
      <c r="Q8056" t="s">
        <v>16951</v>
      </c>
      <c r="R8056">
        <v>591</v>
      </c>
      <c r="S8056">
        <v>744</v>
      </c>
    </row>
    <row r="8057" spans="1:19" x14ac:dyDescent="0.25">
      <c r="A8057" t="s">
        <v>5368</v>
      </c>
      <c r="B8057">
        <v>1</v>
      </c>
      <c r="C8057" t="s">
        <v>5407</v>
      </c>
      <c r="D8057" t="str">
        <f>INDEX(Transcripts[#Data], MATCH(Exons[[#This Row],[Transcript stable ID]], Transcripts[Transcript stable ID], 0), 4)</f>
        <v>NM_001167617.2</v>
      </c>
      <c r="E8057" t="s">
        <v>27</v>
      </c>
      <c r="J8057">
        <v>37035295</v>
      </c>
      <c r="K8057">
        <v>37067128</v>
      </c>
      <c r="L8057">
        <v>37067498</v>
      </c>
      <c r="N8057">
        <v>12</v>
      </c>
      <c r="O8057">
        <v>1005</v>
      </c>
      <c r="P8057">
        <v>1375</v>
      </c>
      <c r="Q8057" t="s">
        <v>16952</v>
      </c>
      <c r="R8057">
        <v>745</v>
      </c>
      <c r="S8057">
        <v>1115</v>
      </c>
    </row>
    <row r="8058" spans="1:19" x14ac:dyDescent="0.25">
      <c r="A8058" t="s">
        <v>5368</v>
      </c>
      <c r="B8058">
        <v>1</v>
      </c>
      <c r="C8058" t="s">
        <v>5407</v>
      </c>
      <c r="D8058" t="str">
        <f>INDEX(Transcripts[#Data], MATCH(Exons[[#This Row],[Transcript stable ID]], Transcripts[Transcript stable ID], 0), 4)</f>
        <v>NM_001167617.2</v>
      </c>
      <c r="E8058" t="s">
        <v>27</v>
      </c>
      <c r="J8058">
        <v>37035295</v>
      </c>
      <c r="K8058">
        <v>37070275</v>
      </c>
      <c r="L8058">
        <v>37070423</v>
      </c>
      <c r="N8058">
        <v>13</v>
      </c>
      <c r="O8058">
        <v>1376</v>
      </c>
      <c r="P8058">
        <v>1524</v>
      </c>
      <c r="Q8058" t="s">
        <v>16953</v>
      </c>
      <c r="R8058">
        <v>1116</v>
      </c>
      <c r="S8058">
        <v>1264</v>
      </c>
    </row>
    <row r="8059" spans="1:19" x14ac:dyDescent="0.25">
      <c r="A8059" t="s">
        <v>5368</v>
      </c>
      <c r="B8059">
        <v>1</v>
      </c>
      <c r="C8059" t="s">
        <v>5407</v>
      </c>
      <c r="D8059" t="str">
        <f>INDEX(Transcripts[#Data], MATCH(Exons[[#This Row],[Transcript stable ID]], Transcripts[Transcript stable ID], 0), 4)</f>
        <v>NM_001167617.2</v>
      </c>
      <c r="E8059" t="s">
        <v>27</v>
      </c>
      <c r="J8059">
        <v>37035295</v>
      </c>
      <c r="K8059">
        <v>37081677</v>
      </c>
      <c r="L8059">
        <v>37081785</v>
      </c>
      <c r="N8059">
        <v>14</v>
      </c>
      <c r="O8059">
        <v>1525</v>
      </c>
      <c r="P8059">
        <v>1633</v>
      </c>
      <c r="Q8059" t="s">
        <v>16954</v>
      </c>
      <c r="R8059">
        <v>1265</v>
      </c>
      <c r="S8059">
        <v>1373</v>
      </c>
    </row>
    <row r="8060" spans="1:19" x14ac:dyDescent="0.25">
      <c r="A8060" t="s">
        <v>5368</v>
      </c>
      <c r="B8060">
        <v>1</v>
      </c>
      <c r="C8060" t="s">
        <v>5407</v>
      </c>
      <c r="D8060" t="str">
        <f>INDEX(Transcripts[#Data], MATCH(Exons[[#This Row],[Transcript stable ID]], Transcripts[Transcript stable ID], 0), 4)</f>
        <v>NM_001167617.2</v>
      </c>
      <c r="E8060" t="s">
        <v>27</v>
      </c>
      <c r="J8060">
        <v>37035295</v>
      </c>
      <c r="K8060">
        <v>37083759</v>
      </c>
      <c r="L8060">
        <v>37083822</v>
      </c>
      <c r="N8060">
        <v>15</v>
      </c>
      <c r="O8060">
        <v>1634</v>
      </c>
      <c r="P8060">
        <v>1697</v>
      </c>
      <c r="Q8060" t="s">
        <v>16955</v>
      </c>
      <c r="R8060">
        <v>1374</v>
      </c>
      <c r="S8060">
        <v>1437</v>
      </c>
    </row>
    <row r="8061" spans="1:19" x14ac:dyDescent="0.25">
      <c r="A8061" t="s">
        <v>5368</v>
      </c>
      <c r="B8061">
        <v>1</v>
      </c>
      <c r="C8061" t="s">
        <v>5407</v>
      </c>
      <c r="D8061" t="str">
        <f>INDEX(Transcripts[#Data], MATCH(Exons[[#This Row],[Transcript stable ID]], Transcripts[Transcript stable ID], 0), 4)</f>
        <v>NM_001167617.2</v>
      </c>
      <c r="E8061" t="s">
        <v>27</v>
      </c>
      <c r="J8061">
        <v>37035295</v>
      </c>
      <c r="K8061">
        <v>37089010</v>
      </c>
      <c r="L8061">
        <v>37089174</v>
      </c>
      <c r="N8061">
        <v>16</v>
      </c>
      <c r="O8061">
        <v>1698</v>
      </c>
      <c r="P8061">
        <v>1862</v>
      </c>
      <c r="Q8061" t="s">
        <v>16956</v>
      </c>
      <c r="R8061">
        <v>1438</v>
      </c>
      <c r="S8061">
        <v>1602</v>
      </c>
    </row>
    <row r="8062" spans="1:19" x14ac:dyDescent="0.25">
      <c r="A8062" t="s">
        <v>5368</v>
      </c>
      <c r="B8062">
        <v>1</v>
      </c>
      <c r="C8062" t="s">
        <v>5407</v>
      </c>
      <c r="D8062" t="str">
        <f>INDEX(Transcripts[#Data], MATCH(Exons[[#This Row],[Transcript stable ID]], Transcripts[Transcript stable ID], 0), 4)</f>
        <v>NM_001167617.2</v>
      </c>
      <c r="E8062" t="s">
        <v>27</v>
      </c>
      <c r="J8062">
        <v>37035295</v>
      </c>
      <c r="K8062">
        <v>37090008</v>
      </c>
      <c r="L8062">
        <v>37090100</v>
      </c>
      <c r="N8062">
        <v>17</v>
      </c>
      <c r="O8062">
        <v>1863</v>
      </c>
      <c r="P8062">
        <v>1955</v>
      </c>
      <c r="Q8062" t="s">
        <v>16957</v>
      </c>
      <c r="R8062">
        <v>1603</v>
      </c>
      <c r="S8062">
        <v>1695</v>
      </c>
    </row>
    <row r="8063" spans="1:19" x14ac:dyDescent="0.25">
      <c r="A8063" t="s">
        <v>5368</v>
      </c>
      <c r="B8063">
        <v>1</v>
      </c>
      <c r="C8063" t="s">
        <v>5407</v>
      </c>
      <c r="D8063" t="str">
        <f>INDEX(Transcripts[#Data], MATCH(Exons[[#This Row],[Transcript stable ID]], Transcripts[Transcript stable ID], 0), 4)</f>
        <v>NM_001167617.2</v>
      </c>
      <c r="E8063" t="s">
        <v>27</v>
      </c>
      <c r="J8063">
        <v>37035295</v>
      </c>
      <c r="K8063">
        <v>37090395</v>
      </c>
      <c r="L8063">
        <v>37090508</v>
      </c>
      <c r="N8063">
        <v>18</v>
      </c>
      <c r="O8063">
        <v>1956</v>
      </c>
      <c r="P8063">
        <v>2069</v>
      </c>
      <c r="Q8063" t="s">
        <v>16958</v>
      </c>
      <c r="R8063">
        <v>1696</v>
      </c>
      <c r="S8063">
        <v>1809</v>
      </c>
    </row>
    <row r="8064" spans="1:19" x14ac:dyDescent="0.25">
      <c r="A8064" t="s">
        <v>5368</v>
      </c>
      <c r="B8064">
        <v>1</v>
      </c>
      <c r="C8064" t="s">
        <v>5407</v>
      </c>
      <c r="D8064" t="str">
        <f>INDEX(Transcripts[#Data], MATCH(Exons[[#This Row],[Transcript stable ID]], Transcripts[Transcript stable ID], 0), 4)</f>
        <v>NM_001167617.2</v>
      </c>
      <c r="E8064" t="s">
        <v>27</v>
      </c>
      <c r="F8064">
        <v>37038110</v>
      </c>
      <c r="G8064">
        <v>37038200</v>
      </c>
      <c r="J8064">
        <v>37035295</v>
      </c>
      <c r="K8064">
        <v>37038110</v>
      </c>
      <c r="L8064">
        <v>37038200</v>
      </c>
      <c r="N8064">
        <v>2</v>
      </c>
      <c r="Q8064" t="s">
        <v>16967</v>
      </c>
    </row>
    <row r="8065" spans="1:19" x14ac:dyDescent="0.25">
      <c r="A8065" t="s">
        <v>5368</v>
      </c>
      <c r="B8065">
        <v>1</v>
      </c>
      <c r="C8065" t="s">
        <v>5407</v>
      </c>
      <c r="D8065" t="str">
        <f>INDEX(Transcripts[#Data], MATCH(Exons[[#This Row],[Transcript stable ID]], Transcripts[Transcript stable ID], 0), 4)</f>
        <v>NM_001167617.2</v>
      </c>
      <c r="E8065" t="s">
        <v>27</v>
      </c>
      <c r="H8065">
        <v>37092145</v>
      </c>
      <c r="I8065">
        <v>37092335</v>
      </c>
      <c r="J8065">
        <v>37035295</v>
      </c>
      <c r="K8065">
        <v>37091977</v>
      </c>
      <c r="L8065">
        <v>37092335</v>
      </c>
      <c r="N8065">
        <v>19</v>
      </c>
      <c r="O8065">
        <v>2070</v>
      </c>
      <c r="P8065">
        <v>2237</v>
      </c>
      <c r="Q8065" t="s">
        <v>16961</v>
      </c>
      <c r="R8065">
        <v>1810</v>
      </c>
      <c r="S8065">
        <v>1977</v>
      </c>
    </row>
    <row r="8066" spans="1:19" x14ac:dyDescent="0.25">
      <c r="A8066" t="s">
        <v>5368</v>
      </c>
      <c r="B8066">
        <v>1</v>
      </c>
      <c r="C8066" t="s">
        <v>5407</v>
      </c>
      <c r="D8066" t="str">
        <f>INDEX(Transcripts[#Data], MATCH(Exons[[#This Row],[Transcript stable ID]], Transcripts[Transcript stable ID], 0), 4)</f>
        <v>NM_001167617.2</v>
      </c>
      <c r="E8066" t="s">
        <v>27</v>
      </c>
      <c r="F8066">
        <v>37035295</v>
      </c>
      <c r="G8066">
        <v>37035381</v>
      </c>
      <c r="J8066">
        <v>37035295</v>
      </c>
      <c r="K8066">
        <v>37035295</v>
      </c>
      <c r="L8066">
        <v>37035381</v>
      </c>
      <c r="N8066">
        <v>1</v>
      </c>
      <c r="Q8066" t="s">
        <v>16973</v>
      </c>
    </row>
    <row r="8067" spans="1:19" x14ac:dyDescent="0.25">
      <c r="A8067" t="s">
        <v>5368</v>
      </c>
      <c r="B8067">
        <v>1</v>
      </c>
      <c r="C8067" t="s">
        <v>5407</v>
      </c>
      <c r="D8067" t="str">
        <f>INDEX(Transcripts[#Data], MATCH(Exons[[#This Row],[Transcript stable ID]], Transcripts[Transcript stable ID], 0), 4)</f>
        <v>NM_001167617.2</v>
      </c>
      <c r="E8067" t="s">
        <v>27</v>
      </c>
      <c r="F8067">
        <v>37042446</v>
      </c>
      <c r="G8067">
        <v>37042527</v>
      </c>
      <c r="J8067">
        <v>37035295</v>
      </c>
      <c r="K8067">
        <v>37042446</v>
      </c>
      <c r="L8067">
        <v>37042539</v>
      </c>
      <c r="N8067">
        <v>3</v>
      </c>
      <c r="O8067">
        <v>261</v>
      </c>
      <c r="P8067">
        <v>272</v>
      </c>
      <c r="Q8067" t="s">
        <v>16974</v>
      </c>
      <c r="R8067">
        <v>1</v>
      </c>
      <c r="S8067">
        <v>12</v>
      </c>
    </row>
    <row r="8068" spans="1:19" x14ac:dyDescent="0.25">
      <c r="A8068" t="s">
        <v>5368</v>
      </c>
      <c r="B8068">
        <v>1</v>
      </c>
      <c r="C8068" t="s">
        <v>5411</v>
      </c>
      <c r="D8068" t="str">
        <f>INDEX(Transcripts[#Data], MATCH(Exons[[#This Row],[Transcript stable ID]], Transcripts[Transcript stable ID], 0), 4)</f>
        <v>NM_001167619.2</v>
      </c>
      <c r="E8068" t="s">
        <v>27</v>
      </c>
      <c r="J8068">
        <v>37035268</v>
      </c>
      <c r="K8068">
        <v>37058997</v>
      </c>
      <c r="L8068">
        <v>37059090</v>
      </c>
      <c r="N8068">
        <v>9</v>
      </c>
      <c r="O8068">
        <v>697</v>
      </c>
      <c r="P8068">
        <v>790</v>
      </c>
      <c r="Q8068" t="s">
        <v>16950</v>
      </c>
      <c r="R8068">
        <v>68</v>
      </c>
      <c r="S8068">
        <v>161</v>
      </c>
    </row>
    <row r="8069" spans="1:19" x14ac:dyDescent="0.25">
      <c r="A8069" t="s">
        <v>5368</v>
      </c>
      <c r="B8069">
        <v>1</v>
      </c>
      <c r="C8069" t="s">
        <v>5411</v>
      </c>
      <c r="D8069" t="str">
        <f>INDEX(Transcripts[#Data], MATCH(Exons[[#This Row],[Transcript stable ID]], Transcripts[Transcript stable ID], 0), 4)</f>
        <v>NM_001167619.2</v>
      </c>
      <c r="E8069" t="s">
        <v>27</v>
      </c>
      <c r="J8069">
        <v>37035268</v>
      </c>
      <c r="K8069">
        <v>37061801</v>
      </c>
      <c r="L8069">
        <v>37061954</v>
      </c>
      <c r="N8069">
        <v>10</v>
      </c>
      <c r="O8069">
        <v>791</v>
      </c>
      <c r="P8069">
        <v>944</v>
      </c>
      <c r="Q8069" t="s">
        <v>16951</v>
      </c>
      <c r="R8069">
        <v>162</v>
      </c>
      <c r="S8069">
        <v>315</v>
      </c>
    </row>
    <row r="8070" spans="1:19" x14ac:dyDescent="0.25">
      <c r="A8070" t="s">
        <v>5368</v>
      </c>
      <c r="B8070">
        <v>1</v>
      </c>
      <c r="C8070" t="s">
        <v>5411</v>
      </c>
      <c r="D8070" t="str">
        <f>INDEX(Transcripts[#Data], MATCH(Exons[[#This Row],[Transcript stable ID]], Transcripts[Transcript stable ID], 0), 4)</f>
        <v>NM_001167619.2</v>
      </c>
      <c r="E8070" t="s">
        <v>27</v>
      </c>
      <c r="J8070">
        <v>37035268</v>
      </c>
      <c r="K8070">
        <v>37067128</v>
      </c>
      <c r="L8070">
        <v>37067498</v>
      </c>
      <c r="N8070">
        <v>11</v>
      </c>
      <c r="O8070">
        <v>945</v>
      </c>
      <c r="P8070">
        <v>1315</v>
      </c>
      <c r="Q8070" t="s">
        <v>16952</v>
      </c>
      <c r="R8070">
        <v>316</v>
      </c>
      <c r="S8070">
        <v>686</v>
      </c>
    </row>
    <row r="8071" spans="1:19" x14ac:dyDescent="0.25">
      <c r="A8071" t="s">
        <v>5368</v>
      </c>
      <c r="B8071">
        <v>1</v>
      </c>
      <c r="C8071" t="s">
        <v>5411</v>
      </c>
      <c r="D8071" t="str">
        <f>INDEX(Transcripts[#Data], MATCH(Exons[[#This Row],[Transcript stable ID]], Transcripts[Transcript stable ID], 0), 4)</f>
        <v>NM_001167619.2</v>
      </c>
      <c r="E8071" t="s">
        <v>27</v>
      </c>
      <c r="J8071">
        <v>37035268</v>
      </c>
      <c r="K8071">
        <v>37070275</v>
      </c>
      <c r="L8071">
        <v>37070423</v>
      </c>
      <c r="N8071">
        <v>12</v>
      </c>
      <c r="O8071">
        <v>1316</v>
      </c>
      <c r="P8071">
        <v>1464</v>
      </c>
      <c r="Q8071" t="s">
        <v>16953</v>
      </c>
      <c r="R8071">
        <v>687</v>
      </c>
      <c r="S8071">
        <v>835</v>
      </c>
    </row>
    <row r="8072" spans="1:19" x14ac:dyDescent="0.25">
      <c r="A8072" t="s">
        <v>5368</v>
      </c>
      <c r="B8072">
        <v>1</v>
      </c>
      <c r="C8072" t="s">
        <v>5411</v>
      </c>
      <c r="D8072" t="str">
        <f>INDEX(Transcripts[#Data], MATCH(Exons[[#This Row],[Transcript stable ID]], Transcripts[Transcript stable ID], 0), 4)</f>
        <v>NM_001167619.2</v>
      </c>
      <c r="E8072" t="s">
        <v>27</v>
      </c>
      <c r="J8072">
        <v>37035268</v>
      </c>
      <c r="K8072">
        <v>37081677</v>
      </c>
      <c r="L8072">
        <v>37081785</v>
      </c>
      <c r="N8072">
        <v>13</v>
      </c>
      <c r="O8072">
        <v>1465</v>
      </c>
      <c r="P8072">
        <v>1573</v>
      </c>
      <c r="Q8072" t="s">
        <v>16954</v>
      </c>
      <c r="R8072">
        <v>836</v>
      </c>
      <c r="S8072">
        <v>944</v>
      </c>
    </row>
    <row r="8073" spans="1:19" x14ac:dyDescent="0.25">
      <c r="A8073" t="s">
        <v>5368</v>
      </c>
      <c r="B8073">
        <v>1</v>
      </c>
      <c r="C8073" t="s">
        <v>5411</v>
      </c>
      <c r="D8073" t="str">
        <f>INDEX(Transcripts[#Data], MATCH(Exons[[#This Row],[Transcript stable ID]], Transcripts[Transcript stable ID], 0), 4)</f>
        <v>NM_001167619.2</v>
      </c>
      <c r="E8073" t="s">
        <v>27</v>
      </c>
      <c r="J8073">
        <v>37035268</v>
      </c>
      <c r="K8073">
        <v>37083759</v>
      </c>
      <c r="L8073">
        <v>37083822</v>
      </c>
      <c r="N8073">
        <v>14</v>
      </c>
      <c r="O8073">
        <v>1574</v>
      </c>
      <c r="P8073">
        <v>1637</v>
      </c>
      <c r="Q8073" t="s">
        <v>16955</v>
      </c>
      <c r="R8073">
        <v>945</v>
      </c>
      <c r="S8073">
        <v>1008</v>
      </c>
    </row>
    <row r="8074" spans="1:19" x14ac:dyDescent="0.25">
      <c r="A8074" t="s">
        <v>5368</v>
      </c>
      <c r="B8074">
        <v>1</v>
      </c>
      <c r="C8074" t="s">
        <v>5411</v>
      </c>
      <c r="D8074" t="str">
        <f>INDEX(Transcripts[#Data], MATCH(Exons[[#This Row],[Transcript stable ID]], Transcripts[Transcript stable ID], 0), 4)</f>
        <v>NM_001167619.2</v>
      </c>
      <c r="E8074" t="s">
        <v>27</v>
      </c>
      <c r="J8074">
        <v>37035268</v>
      </c>
      <c r="K8074">
        <v>37089010</v>
      </c>
      <c r="L8074">
        <v>37089174</v>
      </c>
      <c r="N8074">
        <v>15</v>
      </c>
      <c r="O8074">
        <v>1638</v>
      </c>
      <c r="P8074">
        <v>1802</v>
      </c>
      <c r="Q8074" t="s">
        <v>16956</v>
      </c>
      <c r="R8074">
        <v>1009</v>
      </c>
      <c r="S8074">
        <v>1173</v>
      </c>
    </row>
    <row r="8075" spans="1:19" x14ac:dyDescent="0.25">
      <c r="A8075" t="s">
        <v>5368</v>
      </c>
      <c r="B8075">
        <v>1</v>
      </c>
      <c r="C8075" t="s">
        <v>5411</v>
      </c>
      <c r="D8075" t="str">
        <f>INDEX(Transcripts[#Data], MATCH(Exons[[#This Row],[Transcript stable ID]], Transcripts[Transcript stable ID], 0), 4)</f>
        <v>NM_001167619.2</v>
      </c>
      <c r="E8075" t="s">
        <v>27</v>
      </c>
      <c r="J8075">
        <v>37035268</v>
      </c>
      <c r="K8075">
        <v>37090008</v>
      </c>
      <c r="L8075">
        <v>37090100</v>
      </c>
      <c r="N8075">
        <v>16</v>
      </c>
      <c r="O8075">
        <v>1803</v>
      </c>
      <c r="P8075">
        <v>1895</v>
      </c>
      <c r="Q8075" t="s">
        <v>16957</v>
      </c>
      <c r="R8075">
        <v>1174</v>
      </c>
      <c r="S8075">
        <v>1266</v>
      </c>
    </row>
    <row r="8076" spans="1:19" x14ac:dyDescent="0.25">
      <c r="A8076" t="s">
        <v>5368</v>
      </c>
      <c r="B8076">
        <v>1</v>
      </c>
      <c r="C8076" t="s">
        <v>5411</v>
      </c>
      <c r="D8076" t="str">
        <f>INDEX(Transcripts[#Data], MATCH(Exons[[#This Row],[Transcript stable ID]], Transcripts[Transcript stable ID], 0), 4)</f>
        <v>NM_001167619.2</v>
      </c>
      <c r="E8076" t="s">
        <v>27</v>
      </c>
      <c r="J8076">
        <v>37035268</v>
      </c>
      <c r="K8076">
        <v>37090395</v>
      </c>
      <c r="L8076">
        <v>37090508</v>
      </c>
      <c r="N8076">
        <v>17</v>
      </c>
      <c r="O8076">
        <v>1896</v>
      </c>
      <c r="P8076">
        <v>2009</v>
      </c>
      <c r="Q8076" t="s">
        <v>16958</v>
      </c>
      <c r="R8076">
        <v>1267</v>
      </c>
      <c r="S8076">
        <v>1380</v>
      </c>
    </row>
    <row r="8077" spans="1:19" x14ac:dyDescent="0.25">
      <c r="A8077" t="s">
        <v>5368</v>
      </c>
      <c r="B8077">
        <v>1</v>
      </c>
      <c r="C8077" t="s">
        <v>5411</v>
      </c>
      <c r="D8077" t="str">
        <f>INDEX(Transcripts[#Data], MATCH(Exons[[#This Row],[Transcript stable ID]], Transcripts[Transcript stable ID], 0), 4)</f>
        <v>NM_001167619.2</v>
      </c>
      <c r="E8077" t="s">
        <v>27</v>
      </c>
      <c r="F8077">
        <v>37045892</v>
      </c>
      <c r="G8077">
        <v>37045965</v>
      </c>
      <c r="J8077">
        <v>37035268</v>
      </c>
      <c r="K8077">
        <v>37045892</v>
      </c>
      <c r="L8077">
        <v>37045965</v>
      </c>
      <c r="N8077">
        <v>4</v>
      </c>
      <c r="Q8077" t="s">
        <v>16962</v>
      </c>
    </row>
    <row r="8078" spans="1:19" x14ac:dyDescent="0.25">
      <c r="A8078" t="s">
        <v>5368</v>
      </c>
      <c r="B8078">
        <v>1</v>
      </c>
      <c r="C8078" t="s">
        <v>5411</v>
      </c>
      <c r="D8078" t="str">
        <f>INDEX(Transcripts[#Data], MATCH(Exons[[#This Row],[Transcript stable ID]], Transcripts[Transcript stable ID], 0), 4)</f>
        <v>NM_001167619.2</v>
      </c>
      <c r="E8078" t="s">
        <v>27</v>
      </c>
      <c r="F8078">
        <v>37048482</v>
      </c>
      <c r="G8078">
        <v>37048554</v>
      </c>
      <c r="J8078">
        <v>37035268</v>
      </c>
      <c r="K8078">
        <v>37048482</v>
      </c>
      <c r="L8078">
        <v>37048554</v>
      </c>
      <c r="N8078">
        <v>5</v>
      </c>
      <c r="Q8078" t="s">
        <v>16963</v>
      </c>
    </row>
    <row r="8079" spans="1:19" x14ac:dyDescent="0.25">
      <c r="A8079" t="s">
        <v>5368</v>
      </c>
      <c r="B8079">
        <v>1</v>
      </c>
      <c r="C8079" t="s">
        <v>5411</v>
      </c>
      <c r="D8079" t="str">
        <f>INDEX(Transcripts[#Data], MATCH(Exons[[#This Row],[Transcript stable ID]], Transcripts[Transcript stable ID], 0), 4)</f>
        <v>NM_001167619.2</v>
      </c>
      <c r="E8079" t="s">
        <v>27</v>
      </c>
      <c r="F8079">
        <v>37053311</v>
      </c>
      <c r="G8079">
        <v>37053353</v>
      </c>
      <c r="J8079">
        <v>37035268</v>
      </c>
      <c r="K8079">
        <v>37053311</v>
      </c>
      <c r="L8079">
        <v>37053353</v>
      </c>
      <c r="N8079">
        <v>6</v>
      </c>
      <c r="Q8079" t="s">
        <v>16965</v>
      </c>
    </row>
    <row r="8080" spans="1:19" x14ac:dyDescent="0.25">
      <c r="A8080" t="s">
        <v>5368</v>
      </c>
      <c r="B8080">
        <v>1</v>
      </c>
      <c r="C8080" t="s">
        <v>5411</v>
      </c>
      <c r="D8080" t="str">
        <f>INDEX(Transcripts[#Data], MATCH(Exons[[#This Row],[Transcript stable ID]], Transcripts[Transcript stable ID], 0), 4)</f>
        <v>NM_001167619.2</v>
      </c>
      <c r="E8080" t="s">
        <v>27</v>
      </c>
      <c r="F8080">
        <v>37053502</v>
      </c>
      <c r="G8080">
        <v>37053590</v>
      </c>
      <c r="J8080">
        <v>37035268</v>
      </c>
      <c r="K8080">
        <v>37053502</v>
      </c>
      <c r="L8080">
        <v>37053590</v>
      </c>
      <c r="N8080">
        <v>7</v>
      </c>
      <c r="Q8080" t="s">
        <v>16966</v>
      </c>
    </row>
    <row r="8081" spans="1:19" x14ac:dyDescent="0.25">
      <c r="A8081" t="s">
        <v>5368</v>
      </c>
      <c r="B8081">
        <v>1</v>
      </c>
      <c r="C8081" t="s">
        <v>5411</v>
      </c>
      <c r="D8081" t="str">
        <f>INDEX(Transcripts[#Data], MATCH(Exons[[#This Row],[Transcript stable ID]], Transcripts[Transcript stable ID], 0), 4)</f>
        <v>NM_001167619.2</v>
      </c>
      <c r="E8081" t="s">
        <v>27</v>
      </c>
      <c r="F8081">
        <v>37038110</v>
      </c>
      <c r="G8081">
        <v>37038200</v>
      </c>
      <c r="J8081">
        <v>37035268</v>
      </c>
      <c r="K8081">
        <v>37038110</v>
      </c>
      <c r="L8081">
        <v>37038200</v>
      </c>
      <c r="N8081">
        <v>2</v>
      </c>
      <c r="Q8081" t="s">
        <v>16967</v>
      </c>
    </row>
    <row r="8082" spans="1:19" x14ac:dyDescent="0.25">
      <c r="A8082" t="s">
        <v>5368</v>
      </c>
      <c r="B8082">
        <v>1</v>
      </c>
      <c r="C8082" t="s">
        <v>5411</v>
      </c>
      <c r="D8082" t="str">
        <f>INDEX(Transcripts[#Data], MATCH(Exons[[#This Row],[Transcript stable ID]], Transcripts[Transcript stable ID], 0), 4)</f>
        <v>NM_001167619.2</v>
      </c>
      <c r="E8082" t="s">
        <v>27</v>
      </c>
      <c r="F8082">
        <v>37042446</v>
      </c>
      <c r="G8082">
        <v>37042544</v>
      </c>
      <c r="J8082">
        <v>37035268</v>
      </c>
      <c r="K8082">
        <v>37042446</v>
      </c>
      <c r="L8082">
        <v>37042544</v>
      </c>
      <c r="N8082">
        <v>3</v>
      </c>
      <c r="Q8082" t="s">
        <v>16968</v>
      </c>
    </row>
    <row r="8083" spans="1:19" x14ac:dyDescent="0.25">
      <c r="A8083" t="s">
        <v>5368</v>
      </c>
      <c r="B8083">
        <v>1</v>
      </c>
      <c r="C8083" t="s">
        <v>5411</v>
      </c>
      <c r="D8083" t="str">
        <f>INDEX(Transcripts[#Data], MATCH(Exons[[#This Row],[Transcript stable ID]], Transcripts[Transcript stable ID], 0), 4)</f>
        <v>NM_001167619.2</v>
      </c>
      <c r="E8083" t="s">
        <v>27</v>
      </c>
      <c r="F8083">
        <v>37055923</v>
      </c>
      <c r="G8083">
        <v>37055968</v>
      </c>
      <c r="J8083">
        <v>37035268</v>
      </c>
      <c r="K8083">
        <v>37055923</v>
      </c>
      <c r="L8083">
        <v>37056035</v>
      </c>
      <c r="N8083">
        <v>8</v>
      </c>
      <c r="O8083">
        <v>630</v>
      </c>
      <c r="P8083">
        <v>696</v>
      </c>
      <c r="Q8083" t="s">
        <v>16971</v>
      </c>
      <c r="R8083">
        <v>1</v>
      </c>
      <c r="S8083">
        <v>67</v>
      </c>
    </row>
    <row r="8084" spans="1:19" x14ac:dyDescent="0.25">
      <c r="A8084" t="s">
        <v>5368</v>
      </c>
      <c r="B8084">
        <v>1</v>
      </c>
      <c r="C8084" t="s">
        <v>5411</v>
      </c>
      <c r="D8084" t="str">
        <f>INDEX(Transcripts[#Data], MATCH(Exons[[#This Row],[Transcript stable ID]], Transcripts[Transcript stable ID], 0), 4)</f>
        <v>NM_001167619.2</v>
      </c>
      <c r="E8084" t="s">
        <v>27</v>
      </c>
      <c r="F8084">
        <v>37035268</v>
      </c>
      <c r="G8084">
        <v>37035381</v>
      </c>
      <c r="J8084">
        <v>37035268</v>
      </c>
      <c r="K8084">
        <v>37035268</v>
      </c>
      <c r="L8084">
        <v>37035381</v>
      </c>
      <c r="N8084">
        <v>1</v>
      </c>
      <c r="Q8084" t="s">
        <v>16975</v>
      </c>
    </row>
    <row r="8085" spans="1:19" x14ac:dyDescent="0.25">
      <c r="A8085" t="s">
        <v>5368</v>
      </c>
      <c r="B8085">
        <v>1</v>
      </c>
      <c r="C8085" t="s">
        <v>5411</v>
      </c>
      <c r="D8085" t="str">
        <f>INDEX(Transcripts[#Data], MATCH(Exons[[#This Row],[Transcript stable ID]], Transcripts[Transcript stable ID], 0), 4)</f>
        <v>NM_001167619.2</v>
      </c>
      <c r="E8085" t="s">
        <v>27</v>
      </c>
      <c r="H8085">
        <v>37092145</v>
      </c>
      <c r="I8085">
        <v>37092333</v>
      </c>
      <c r="J8085">
        <v>37035268</v>
      </c>
      <c r="K8085">
        <v>37091977</v>
      </c>
      <c r="L8085">
        <v>37092333</v>
      </c>
      <c r="N8085">
        <v>18</v>
      </c>
      <c r="O8085">
        <v>2010</v>
      </c>
      <c r="P8085">
        <v>2177</v>
      </c>
      <c r="Q8085" t="s">
        <v>16976</v>
      </c>
      <c r="R8085">
        <v>1381</v>
      </c>
      <c r="S8085">
        <v>1548</v>
      </c>
    </row>
    <row r="8086" spans="1:19" x14ac:dyDescent="0.25">
      <c r="A8086" t="s">
        <v>6303</v>
      </c>
      <c r="B8086">
        <v>1</v>
      </c>
      <c r="C8086" t="s">
        <v>6308</v>
      </c>
      <c r="D8086" t="str">
        <f>INDEX(Transcripts[#Data], MATCH(Exons[[#This Row],[Transcript stable ID]], Transcripts[Transcript stable ID], 0), 4)</f>
        <v>NM_002578.5</v>
      </c>
      <c r="E8086" t="s">
        <v>27</v>
      </c>
      <c r="F8086">
        <v>110340618</v>
      </c>
      <c r="G8086">
        <v>110340684</v>
      </c>
      <c r="J8086">
        <v>110339605</v>
      </c>
      <c r="K8086">
        <v>110340618</v>
      </c>
      <c r="L8086">
        <v>110340684</v>
      </c>
      <c r="N8086">
        <v>2</v>
      </c>
      <c r="Q8086" t="s">
        <v>16977</v>
      </c>
    </row>
    <row r="8087" spans="1:19" x14ac:dyDescent="0.25">
      <c r="A8087" t="s">
        <v>6303</v>
      </c>
      <c r="B8087">
        <v>1</v>
      </c>
      <c r="C8087" t="s">
        <v>6308</v>
      </c>
      <c r="D8087" t="str">
        <f>INDEX(Transcripts[#Data], MATCH(Exons[[#This Row],[Transcript stable ID]], Transcripts[Transcript stable ID], 0), 4)</f>
        <v>NM_002578.5</v>
      </c>
      <c r="E8087" t="s">
        <v>27</v>
      </c>
      <c r="F8087">
        <v>110340803</v>
      </c>
      <c r="G8087">
        <v>110340912</v>
      </c>
      <c r="J8087">
        <v>110339605</v>
      </c>
      <c r="K8087">
        <v>110340803</v>
      </c>
      <c r="L8087">
        <v>110340912</v>
      </c>
      <c r="N8087">
        <v>3</v>
      </c>
      <c r="Q8087" t="s">
        <v>16978</v>
      </c>
    </row>
    <row r="8088" spans="1:19" x14ac:dyDescent="0.25">
      <c r="A8088" t="s">
        <v>6303</v>
      </c>
      <c r="B8088">
        <v>1</v>
      </c>
      <c r="C8088" t="s">
        <v>6308</v>
      </c>
      <c r="D8088" t="str">
        <f>INDEX(Transcripts[#Data], MATCH(Exons[[#This Row],[Transcript stable ID]], Transcripts[Transcript stable ID], 0), 4)</f>
        <v>NM_002578.5</v>
      </c>
      <c r="E8088" t="s">
        <v>27</v>
      </c>
      <c r="F8088">
        <v>110346387</v>
      </c>
      <c r="G8088">
        <v>110346534</v>
      </c>
      <c r="J8088">
        <v>110339605</v>
      </c>
      <c r="K8088">
        <v>110346387</v>
      </c>
      <c r="L8088">
        <v>110346534</v>
      </c>
      <c r="N8088">
        <v>4</v>
      </c>
      <c r="Q8088" t="s">
        <v>16979</v>
      </c>
    </row>
    <row r="8089" spans="1:19" x14ac:dyDescent="0.25">
      <c r="A8089" t="s">
        <v>6303</v>
      </c>
      <c r="B8089">
        <v>1</v>
      </c>
      <c r="C8089" t="s">
        <v>6308</v>
      </c>
      <c r="D8089" t="str">
        <f>INDEX(Transcripts[#Data], MATCH(Exons[[#This Row],[Transcript stable ID]], Transcripts[Transcript stable ID], 0), 4)</f>
        <v>NM_002578.5</v>
      </c>
      <c r="E8089" t="s">
        <v>27</v>
      </c>
      <c r="F8089">
        <v>110366305</v>
      </c>
      <c r="G8089">
        <v>110366331</v>
      </c>
      <c r="J8089">
        <v>110339605</v>
      </c>
      <c r="K8089">
        <v>110366305</v>
      </c>
      <c r="L8089">
        <v>110366506</v>
      </c>
      <c r="N8089">
        <v>5</v>
      </c>
      <c r="O8089">
        <v>392</v>
      </c>
      <c r="P8089">
        <v>566</v>
      </c>
      <c r="Q8089" t="s">
        <v>16980</v>
      </c>
      <c r="R8089">
        <v>1</v>
      </c>
      <c r="S8089">
        <v>175</v>
      </c>
    </row>
    <row r="8090" spans="1:19" x14ac:dyDescent="0.25">
      <c r="A8090" t="s">
        <v>6303</v>
      </c>
      <c r="B8090">
        <v>1</v>
      </c>
      <c r="C8090" t="s">
        <v>6308</v>
      </c>
      <c r="D8090" t="str">
        <f>INDEX(Transcripts[#Data], MATCH(Exons[[#This Row],[Transcript stable ID]], Transcripts[Transcript stable ID], 0), 4)</f>
        <v>NM_002578.5</v>
      </c>
      <c r="E8090" t="s">
        <v>27</v>
      </c>
      <c r="J8090">
        <v>110339605</v>
      </c>
      <c r="K8090">
        <v>110385324</v>
      </c>
      <c r="L8090">
        <v>110385424</v>
      </c>
      <c r="N8090">
        <v>6</v>
      </c>
      <c r="O8090">
        <v>567</v>
      </c>
      <c r="P8090">
        <v>667</v>
      </c>
      <c r="Q8090" t="s">
        <v>16981</v>
      </c>
      <c r="R8090">
        <v>176</v>
      </c>
      <c r="S8090">
        <v>276</v>
      </c>
    </row>
    <row r="8091" spans="1:19" x14ac:dyDescent="0.25">
      <c r="A8091" t="s">
        <v>6303</v>
      </c>
      <c r="B8091">
        <v>1</v>
      </c>
      <c r="C8091" t="s">
        <v>6308</v>
      </c>
      <c r="D8091" t="str">
        <f>INDEX(Transcripts[#Data], MATCH(Exons[[#This Row],[Transcript stable ID]], Transcripts[Transcript stable ID], 0), 4)</f>
        <v>NM_002578.5</v>
      </c>
      <c r="E8091" t="s">
        <v>27</v>
      </c>
      <c r="J8091">
        <v>110339605</v>
      </c>
      <c r="K8091">
        <v>110390965</v>
      </c>
      <c r="L8091">
        <v>110391118</v>
      </c>
      <c r="N8091">
        <v>7</v>
      </c>
      <c r="O8091">
        <v>668</v>
      </c>
      <c r="P8091">
        <v>821</v>
      </c>
      <c r="Q8091" t="s">
        <v>16982</v>
      </c>
      <c r="R8091">
        <v>277</v>
      </c>
      <c r="S8091">
        <v>430</v>
      </c>
    </row>
    <row r="8092" spans="1:19" x14ac:dyDescent="0.25">
      <c r="A8092" t="s">
        <v>6303</v>
      </c>
      <c r="B8092">
        <v>1</v>
      </c>
      <c r="C8092" t="s">
        <v>6308</v>
      </c>
      <c r="D8092" t="str">
        <f>INDEX(Transcripts[#Data], MATCH(Exons[[#This Row],[Transcript stable ID]], Transcripts[Transcript stable ID], 0), 4)</f>
        <v>NM_002578.5</v>
      </c>
      <c r="E8092" t="s">
        <v>27</v>
      </c>
      <c r="J8092">
        <v>110339605</v>
      </c>
      <c r="K8092">
        <v>110395638</v>
      </c>
      <c r="L8092">
        <v>110395675</v>
      </c>
      <c r="N8092">
        <v>8</v>
      </c>
      <c r="O8092">
        <v>822</v>
      </c>
      <c r="P8092">
        <v>859</v>
      </c>
      <c r="Q8092" t="s">
        <v>16983</v>
      </c>
      <c r="R8092">
        <v>431</v>
      </c>
      <c r="S8092">
        <v>468</v>
      </c>
    </row>
    <row r="8093" spans="1:19" x14ac:dyDescent="0.25">
      <c r="A8093" t="s">
        <v>6303</v>
      </c>
      <c r="B8093">
        <v>1</v>
      </c>
      <c r="C8093" t="s">
        <v>6308</v>
      </c>
      <c r="D8093" t="str">
        <f>INDEX(Transcripts[#Data], MATCH(Exons[[#This Row],[Transcript stable ID]], Transcripts[Transcript stable ID], 0), 4)</f>
        <v>NM_002578.5</v>
      </c>
      <c r="E8093" t="s">
        <v>27</v>
      </c>
      <c r="J8093">
        <v>110339605</v>
      </c>
      <c r="K8093">
        <v>110406143</v>
      </c>
      <c r="L8093">
        <v>110406274</v>
      </c>
      <c r="N8093">
        <v>9</v>
      </c>
      <c r="O8093">
        <v>860</v>
      </c>
      <c r="P8093">
        <v>991</v>
      </c>
      <c r="Q8093" t="s">
        <v>16984</v>
      </c>
      <c r="R8093">
        <v>469</v>
      </c>
      <c r="S8093">
        <v>600</v>
      </c>
    </row>
    <row r="8094" spans="1:19" x14ac:dyDescent="0.25">
      <c r="A8094" t="s">
        <v>6303</v>
      </c>
      <c r="B8094">
        <v>1</v>
      </c>
      <c r="C8094" t="s">
        <v>6308</v>
      </c>
      <c r="D8094" t="str">
        <f>INDEX(Transcripts[#Data], MATCH(Exons[[#This Row],[Transcript stable ID]], Transcripts[Transcript stable ID], 0), 4)</f>
        <v>NM_002578.5</v>
      </c>
      <c r="E8094" t="s">
        <v>27</v>
      </c>
      <c r="J8094">
        <v>110339605</v>
      </c>
      <c r="K8094">
        <v>110406790</v>
      </c>
      <c r="L8094">
        <v>110406955</v>
      </c>
      <c r="N8094">
        <v>10</v>
      </c>
      <c r="O8094">
        <v>992</v>
      </c>
      <c r="P8094">
        <v>1157</v>
      </c>
      <c r="Q8094" t="s">
        <v>16985</v>
      </c>
      <c r="R8094">
        <v>601</v>
      </c>
      <c r="S8094">
        <v>766</v>
      </c>
    </row>
    <row r="8095" spans="1:19" x14ac:dyDescent="0.25">
      <c r="A8095" t="s">
        <v>6303</v>
      </c>
      <c r="B8095">
        <v>1</v>
      </c>
      <c r="C8095" t="s">
        <v>6308</v>
      </c>
      <c r="D8095" t="str">
        <f>INDEX(Transcripts[#Data], MATCH(Exons[[#This Row],[Transcript stable ID]], Transcripts[Transcript stable ID], 0), 4)</f>
        <v>NM_002578.5</v>
      </c>
      <c r="E8095" t="s">
        <v>27</v>
      </c>
      <c r="J8095">
        <v>110339605</v>
      </c>
      <c r="K8095">
        <v>110416246</v>
      </c>
      <c r="L8095">
        <v>110416309</v>
      </c>
      <c r="N8095">
        <v>11</v>
      </c>
      <c r="O8095">
        <v>1158</v>
      </c>
      <c r="P8095">
        <v>1221</v>
      </c>
      <c r="Q8095" t="s">
        <v>16986</v>
      </c>
      <c r="R8095">
        <v>767</v>
      </c>
      <c r="S8095">
        <v>830</v>
      </c>
    </row>
    <row r="8096" spans="1:19" x14ac:dyDescent="0.25">
      <c r="A8096" t="s">
        <v>6303</v>
      </c>
      <c r="B8096">
        <v>1</v>
      </c>
      <c r="C8096" t="s">
        <v>6308</v>
      </c>
      <c r="D8096" t="str">
        <f>INDEX(Transcripts[#Data], MATCH(Exons[[#This Row],[Transcript stable ID]], Transcripts[Transcript stable ID], 0), 4)</f>
        <v>NM_002578.5</v>
      </c>
      <c r="E8096" t="s">
        <v>27</v>
      </c>
      <c r="J8096">
        <v>110339605</v>
      </c>
      <c r="K8096">
        <v>110435355</v>
      </c>
      <c r="L8096">
        <v>110435403</v>
      </c>
      <c r="N8096">
        <v>12</v>
      </c>
      <c r="O8096">
        <v>1222</v>
      </c>
      <c r="P8096">
        <v>1270</v>
      </c>
      <c r="Q8096" t="s">
        <v>16987</v>
      </c>
      <c r="R8096">
        <v>831</v>
      </c>
      <c r="S8096">
        <v>879</v>
      </c>
    </row>
    <row r="8097" spans="1:19" x14ac:dyDescent="0.25">
      <c r="A8097" t="s">
        <v>6303</v>
      </c>
      <c r="B8097">
        <v>1</v>
      </c>
      <c r="C8097" t="s">
        <v>6308</v>
      </c>
      <c r="D8097" t="str">
        <f>INDEX(Transcripts[#Data], MATCH(Exons[[#This Row],[Transcript stable ID]], Transcripts[Transcript stable ID], 0), 4)</f>
        <v>NM_002578.5</v>
      </c>
      <c r="E8097" t="s">
        <v>27</v>
      </c>
      <c r="J8097">
        <v>110339605</v>
      </c>
      <c r="K8097">
        <v>110435734</v>
      </c>
      <c r="L8097">
        <v>110435846</v>
      </c>
      <c r="N8097">
        <v>13</v>
      </c>
      <c r="O8097">
        <v>1271</v>
      </c>
      <c r="P8097">
        <v>1383</v>
      </c>
      <c r="Q8097" t="s">
        <v>16988</v>
      </c>
      <c r="R8097">
        <v>880</v>
      </c>
      <c r="S8097">
        <v>992</v>
      </c>
    </row>
    <row r="8098" spans="1:19" x14ac:dyDescent="0.25">
      <c r="A8098" t="s">
        <v>6303</v>
      </c>
      <c r="B8098">
        <v>1</v>
      </c>
      <c r="C8098" t="s">
        <v>6308</v>
      </c>
      <c r="D8098" t="str">
        <f>INDEX(Transcripts[#Data], MATCH(Exons[[#This Row],[Transcript stable ID]], Transcripts[Transcript stable ID], 0), 4)</f>
        <v>NM_002578.5</v>
      </c>
      <c r="E8098" t="s">
        <v>27</v>
      </c>
      <c r="J8098">
        <v>110339605</v>
      </c>
      <c r="K8098">
        <v>110437529</v>
      </c>
      <c r="L8098">
        <v>110437646</v>
      </c>
      <c r="N8098">
        <v>14</v>
      </c>
      <c r="O8098">
        <v>1384</v>
      </c>
      <c r="P8098">
        <v>1501</v>
      </c>
      <c r="Q8098" t="s">
        <v>16989</v>
      </c>
      <c r="R8098">
        <v>993</v>
      </c>
      <c r="S8098">
        <v>1110</v>
      </c>
    </row>
    <row r="8099" spans="1:19" x14ac:dyDescent="0.25">
      <c r="A8099" t="s">
        <v>6303</v>
      </c>
      <c r="B8099">
        <v>1</v>
      </c>
      <c r="C8099" t="s">
        <v>6308</v>
      </c>
      <c r="D8099" t="str">
        <f>INDEX(Transcripts[#Data], MATCH(Exons[[#This Row],[Transcript stable ID]], Transcripts[Transcript stable ID], 0), 4)</f>
        <v>NM_002578.5</v>
      </c>
      <c r="E8099" t="s">
        <v>27</v>
      </c>
      <c r="J8099">
        <v>110339605</v>
      </c>
      <c r="K8099">
        <v>110439070</v>
      </c>
      <c r="L8099">
        <v>110439169</v>
      </c>
      <c r="N8099">
        <v>15</v>
      </c>
      <c r="O8099">
        <v>1502</v>
      </c>
      <c r="P8099">
        <v>1601</v>
      </c>
      <c r="Q8099" t="s">
        <v>16990</v>
      </c>
      <c r="R8099">
        <v>1111</v>
      </c>
      <c r="S8099">
        <v>1210</v>
      </c>
    </row>
    <row r="8100" spans="1:19" x14ac:dyDescent="0.25">
      <c r="A8100" t="s">
        <v>6303</v>
      </c>
      <c r="B8100">
        <v>1</v>
      </c>
      <c r="C8100" t="s">
        <v>6308</v>
      </c>
      <c r="D8100" t="str">
        <f>INDEX(Transcripts[#Data], MATCH(Exons[[#This Row],[Transcript stable ID]], Transcripts[Transcript stable ID], 0), 4)</f>
        <v>NM_002578.5</v>
      </c>
      <c r="E8100" t="s">
        <v>27</v>
      </c>
      <c r="J8100">
        <v>110339605</v>
      </c>
      <c r="K8100">
        <v>110439672</v>
      </c>
      <c r="L8100">
        <v>110439868</v>
      </c>
      <c r="N8100">
        <v>16</v>
      </c>
      <c r="O8100">
        <v>1602</v>
      </c>
      <c r="P8100">
        <v>1798</v>
      </c>
      <c r="Q8100" t="s">
        <v>16991</v>
      </c>
      <c r="R8100">
        <v>1211</v>
      </c>
      <c r="S8100">
        <v>1407</v>
      </c>
    </row>
    <row r="8101" spans="1:19" x14ac:dyDescent="0.25">
      <c r="A8101" t="s">
        <v>6303</v>
      </c>
      <c r="B8101">
        <v>1</v>
      </c>
      <c r="C8101" t="s">
        <v>6308</v>
      </c>
      <c r="D8101" t="str">
        <f>INDEX(Transcripts[#Data], MATCH(Exons[[#This Row],[Transcript stable ID]], Transcripts[Transcript stable ID], 0), 4)</f>
        <v>NM_002578.5</v>
      </c>
      <c r="E8101" t="s">
        <v>27</v>
      </c>
      <c r="J8101">
        <v>110339605</v>
      </c>
      <c r="K8101">
        <v>110459649</v>
      </c>
      <c r="L8101">
        <v>110459786</v>
      </c>
      <c r="N8101">
        <v>17</v>
      </c>
      <c r="O8101">
        <v>1799</v>
      </c>
      <c r="P8101">
        <v>1936</v>
      </c>
      <c r="Q8101" t="s">
        <v>16992</v>
      </c>
      <c r="R8101">
        <v>1408</v>
      </c>
      <c r="S8101">
        <v>1545</v>
      </c>
    </row>
    <row r="8102" spans="1:19" x14ac:dyDescent="0.25">
      <c r="A8102" t="s">
        <v>6303</v>
      </c>
      <c r="B8102">
        <v>1</v>
      </c>
      <c r="C8102" t="s">
        <v>6308</v>
      </c>
      <c r="D8102" t="str">
        <f>INDEX(Transcripts[#Data], MATCH(Exons[[#This Row],[Transcript stable ID]], Transcripts[Transcript stable ID], 0), 4)</f>
        <v>NM_002578.5</v>
      </c>
      <c r="E8102" t="s">
        <v>27</v>
      </c>
      <c r="F8102">
        <v>110339605</v>
      </c>
      <c r="G8102">
        <v>110339643</v>
      </c>
      <c r="J8102">
        <v>110339605</v>
      </c>
      <c r="K8102">
        <v>110339605</v>
      </c>
      <c r="L8102">
        <v>110339643</v>
      </c>
      <c r="N8102">
        <v>1</v>
      </c>
      <c r="Q8102" t="s">
        <v>16993</v>
      </c>
    </row>
    <row r="8103" spans="1:19" x14ac:dyDescent="0.25">
      <c r="A8103" t="s">
        <v>6303</v>
      </c>
      <c r="B8103">
        <v>1</v>
      </c>
      <c r="C8103" t="s">
        <v>6308</v>
      </c>
      <c r="D8103" t="str">
        <f>INDEX(Transcripts[#Data], MATCH(Exons[[#This Row],[Transcript stable ID]], Transcripts[Transcript stable ID], 0), 4)</f>
        <v>NM_002578.5</v>
      </c>
      <c r="E8103" t="s">
        <v>27</v>
      </c>
      <c r="H8103">
        <v>110463676</v>
      </c>
      <c r="I8103">
        <v>110470589</v>
      </c>
      <c r="J8103">
        <v>110339605</v>
      </c>
      <c r="K8103">
        <v>110463586</v>
      </c>
      <c r="L8103">
        <v>110470589</v>
      </c>
      <c r="N8103">
        <v>18</v>
      </c>
      <c r="O8103">
        <v>1937</v>
      </c>
      <c r="P8103">
        <v>2026</v>
      </c>
      <c r="Q8103" t="s">
        <v>16994</v>
      </c>
      <c r="R8103">
        <v>1546</v>
      </c>
      <c r="S8103">
        <v>1635</v>
      </c>
    </row>
    <row r="8104" spans="1:19" x14ac:dyDescent="0.25">
      <c r="A8104" t="s">
        <v>6303</v>
      </c>
      <c r="B8104">
        <v>1</v>
      </c>
      <c r="C8104" t="s">
        <v>6320</v>
      </c>
      <c r="D8104" t="str">
        <f>INDEX(Transcripts[#Data], MATCH(Exons[[#This Row],[Transcript stable ID]], Transcripts[Transcript stable ID], 0), 4)</f>
        <v>NM_001128166.2</v>
      </c>
      <c r="E8104" t="s">
        <v>27</v>
      </c>
      <c r="F8104">
        <v>110366305</v>
      </c>
      <c r="G8104">
        <v>110366331</v>
      </c>
      <c r="J8104">
        <v>110187513</v>
      </c>
      <c r="K8104">
        <v>110366305</v>
      </c>
      <c r="L8104">
        <v>110366506</v>
      </c>
      <c r="N8104">
        <v>3</v>
      </c>
      <c r="O8104">
        <v>445</v>
      </c>
      <c r="P8104">
        <v>619</v>
      </c>
      <c r="Q8104" t="s">
        <v>16980</v>
      </c>
      <c r="R8104">
        <v>1</v>
      </c>
      <c r="S8104">
        <v>175</v>
      </c>
    </row>
    <row r="8105" spans="1:19" x14ac:dyDescent="0.25">
      <c r="A8105" t="s">
        <v>6303</v>
      </c>
      <c r="B8105">
        <v>1</v>
      </c>
      <c r="C8105" t="s">
        <v>6320</v>
      </c>
      <c r="D8105" t="str">
        <f>INDEX(Transcripts[#Data], MATCH(Exons[[#This Row],[Transcript stable ID]], Transcripts[Transcript stable ID], 0), 4)</f>
        <v>NM_001128166.2</v>
      </c>
      <c r="E8105" t="s">
        <v>27</v>
      </c>
      <c r="J8105">
        <v>110187513</v>
      </c>
      <c r="K8105">
        <v>110385324</v>
      </c>
      <c r="L8105">
        <v>110385424</v>
      </c>
      <c r="N8105">
        <v>4</v>
      </c>
      <c r="O8105">
        <v>620</v>
      </c>
      <c r="P8105">
        <v>720</v>
      </c>
      <c r="Q8105" t="s">
        <v>16981</v>
      </c>
      <c r="R8105">
        <v>176</v>
      </c>
      <c r="S8105">
        <v>276</v>
      </c>
    </row>
    <row r="8106" spans="1:19" x14ac:dyDescent="0.25">
      <c r="A8106" t="s">
        <v>6303</v>
      </c>
      <c r="B8106">
        <v>1</v>
      </c>
      <c r="C8106" t="s">
        <v>6320</v>
      </c>
      <c r="D8106" t="str">
        <f>INDEX(Transcripts[#Data], MATCH(Exons[[#This Row],[Transcript stable ID]], Transcripts[Transcript stable ID], 0), 4)</f>
        <v>NM_001128166.2</v>
      </c>
      <c r="E8106" t="s">
        <v>27</v>
      </c>
      <c r="J8106">
        <v>110187513</v>
      </c>
      <c r="K8106">
        <v>110390965</v>
      </c>
      <c r="L8106">
        <v>110391118</v>
      </c>
      <c r="N8106">
        <v>5</v>
      </c>
      <c r="O8106">
        <v>721</v>
      </c>
      <c r="P8106">
        <v>874</v>
      </c>
      <c r="Q8106" t="s">
        <v>16982</v>
      </c>
      <c r="R8106">
        <v>277</v>
      </c>
      <c r="S8106">
        <v>430</v>
      </c>
    </row>
    <row r="8107" spans="1:19" x14ac:dyDescent="0.25">
      <c r="A8107" t="s">
        <v>6303</v>
      </c>
      <c r="B8107">
        <v>1</v>
      </c>
      <c r="C8107" t="s">
        <v>6320</v>
      </c>
      <c r="D8107" t="str">
        <f>INDEX(Transcripts[#Data], MATCH(Exons[[#This Row],[Transcript stable ID]], Transcripts[Transcript stable ID], 0), 4)</f>
        <v>NM_001128166.2</v>
      </c>
      <c r="E8107" t="s">
        <v>27</v>
      </c>
      <c r="J8107">
        <v>110187513</v>
      </c>
      <c r="K8107">
        <v>110395638</v>
      </c>
      <c r="L8107">
        <v>110395675</v>
      </c>
      <c r="N8107">
        <v>6</v>
      </c>
      <c r="O8107">
        <v>875</v>
      </c>
      <c r="P8107">
        <v>912</v>
      </c>
      <c r="Q8107" t="s">
        <v>16983</v>
      </c>
      <c r="R8107">
        <v>431</v>
      </c>
      <c r="S8107">
        <v>468</v>
      </c>
    </row>
    <row r="8108" spans="1:19" x14ac:dyDescent="0.25">
      <c r="A8108" t="s">
        <v>6303</v>
      </c>
      <c r="B8108">
        <v>1</v>
      </c>
      <c r="C8108" t="s">
        <v>6320</v>
      </c>
      <c r="D8108" t="str">
        <f>INDEX(Transcripts[#Data], MATCH(Exons[[#This Row],[Transcript stable ID]], Transcripts[Transcript stable ID], 0), 4)</f>
        <v>NM_001128166.2</v>
      </c>
      <c r="E8108" t="s">
        <v>27</v>
      </c>
      <c r="J8108">
        <v>110187513</v>
      </c>
      <c r="K8108">
        <v>110406143</v>
      </c>
      <c r="L8108">
        <v>110406274</v>
      </c>
      <c r="N8108">
        <v>7</v>
      </c>
      <c r="O8108">
        <v>913</v>
      </c>
      <c r="P8108">
        <v>1044</v>
      </c>
      <c r="Q8108" t="s">
        <v>16984</v>
      </c>
      <c r="R8108">
        <v>469</v>
      </c>
      <c r="S8108">
        <v>600</v>
      </c>
    </row>
    <row r="8109" spans="1:19" x14ac:dyDescent="0.25">
      <c r="A8109" t="s">
        <v>6303</v>
      </c>
      <c r="B8109">
        <v>1</v>
      </c>
      <c r="C8109" t="s">
        <v>6320</v>
      </c>
      <c r="D8109" t="str">
        <f>INDEX(Transcripts[#Data], MATCH(Exons[[#This Row],[Transcript stable ID]], Transcripts[Transcript stable ID], 0), 4)</f>
        <v>NM_001128166.2</v>
      </c>
      <c r="E8109" t="s">
        <v>27</v>
      </c>
      <c r="J8109">
        <v>110187513</v>
      </c>
      <c r="K8109">
        <v>110406790</v>
      </c>
      <c r="L8109">
        <v>110406955</v>
      </c>
      <c r="N8109">
        <v>8</v>
      </c>
      <c r="O8109">
        <v>1045</v>
      </c>
      <c r="P8109">
        <v>1210</v>
      </c>
      <c r="Q8109" t="s">
        <v>16985</v>
      </c>
      <c r="R8109">
        <v>601</v>
      </c>
      <c r="S8109">
        <v>766</v>
      </c>
    </row>
    <row r="8110" spans="1:19" x14ac:dyDescent="0.25">
      <c r="A8110" t="s">
        <v>6303</v>
      </c>
      <c r="B8110">
        <v>1</v>
      </c>
      <c r="C8110" t="s">
        <v>6320</v>
      </c>
      <c r="D8110" t="str">
        <f>INDEX(Transcripts[#Data], MATCH(Exons[[#This Row],[Transcript stable ID]], Transcripts[Transcript stable ID], 0), 4)</f>
        <v>NM_001128166.2</v>
      </c>
      <c r="E8110" t="s">
        <v>27</v>
      </c>
      <c r="J8110">
        <v>110187513</v>
      </c>
      <c r="K8110">
        <v>110416246</v>
      </c>
      <c r="L8110">
        <v>110416309</v>
      </c>
      <c r="N8110">
        <v>9</v>
      </c>
      <c r="O8110">
        <v>1211</v>
      </c>
      <c r="P8110">
        <v>1274</v>
      </c>
      <c r="Q8110" t="s">
        <v>16986</v>
      </c>
      <c r="R8110">
        <v>767</v>
      </c>
      <c r="S8110">
        <v>830</v>
      </c>
    </row>
    <row r="8111" spans="1:19" x14ac:dyDescent="0.25">
      <c r="A8111" t="s">
        <v>6303</v>
      </c>
      <c r="B8111">
        <v>1</v>
      </c>
      <c r="C8111" t="s">
        <v>6320</v>
      </c>
      <c r="D8111" t="str">
        <f>INDEX(Transcripts[#Data], MATCH(Exons[[#This Row],[Transcript stable ID]], Transcripts[Transcript stable ID], 0), 4)</f>
        <v>NM_001128166.2</v>
      </c>
      <c r="E8111" t="s">
        <v>27</v>
      </c>
      <c r="J8111">
        <v>110187513</v>
      </c>
      <c r="K8111">
        <v>110435355</v>
      </c>
      <c r="L8111">
        <v>110435403</v>
      </c>
      <c r="N8111">
        <v>10</v>
      </c>
      <c r="O8111">
        <v>1275</v>
      </c>
      <c r="P8111">
        <v>1323</v>
      </c>
      <c r="Q8111" t="s">
        <v>16987</v>
      </c>
      <c r="R8111">
        <v>831</v>
      </c>
      <c r="S8111">
        <v>879</v>
      </c>
    </row>
    <row r="8112" spans="1:19" x14ac:dyDescent="0.25">
      <c r="A8112" t="s">
        <v>6303</v>
      </c>
      <c r="B8112">
        <v>1</v>
      </c>
      <c r="C8112" t="s">
        <v>6320</v>
      </c>
      <c r="D8112" t="str">
        <f>INDEX(Transcripts[#Data], MATCH(Exons[[#This Row],[Transcript stable ID]], Transcripts[Transcript stable ID], 0), 4)</f>
        <v>NM_001128166.2</v>
      </c>
      <c r="E8112" t="s">
        <v>27</v>
      </c>
      <c r="J8112">
        <v>110187513</v>
      </c>
      <c r="K8112">
        <v>110435734</v>
      </c>
      <c r="L8112">
        <v>110435846</v>
      </c>
      <c r="N8112">
        <v>11</v>
      </c>
      <c r="O8112">
        <v>1324</v>
      </c>
      <c r="P8112">
        <v>1436</v>
      </c>
      <c r="Q8112" t="s">
        <v>16988</v>
      </c>
      <c r="R8112">
        <v>880</v>
      </c>
      <c r="S8112">
        <v>992</v>
      </c>
    </row>
    <row r="8113" spans="1:19" x14ac:dyDescent="0.25">
      <c r="A8113" t="s">
        <v>6303</v>
      </c>
      <c r="B8113">
        <v>1</v>
      </c>
      <c r="C8113" t="s">
        <v>6320</v>
      </c>
      <c r="D8113" t="str">
        <f>INDEX(Transcripts[#Data], MATCH(Exons[[#This Row],[Transcript stable ID]], Transcripts[Transcript stable ID], 0), 4)</f>
        <v>NM_001128166.2</v>
      </c>
      <c r="E8113" t="s">
        <v>27</v>
      </c>
      <c r="J8113">
        <v>110187513</v>
      </c>
      <c r="K8113">
        <v>110437529</v>
      </c>
      <c r="L8113">
        <v>110437646</v>
      </c>
      <c r="N8113">
        <v>12</v>
      </c>
      <c r="O8113">
        <v>1437</v>
      </c>
      <c r="P8113">
        <v>1554</v>
      </c>
      <c r="Q8113" t="s">
        <v>16989</v>
      </c>
      <c r="R8113">
        <v>993</v>
      </c>
      <c r="S8113">
        <v>1110</v>
      </c>
    </row>
    <row r="8114" spans="1:19" x14ac:dyDescent="0.25">
      <c r="A8114" t="s">
        <v>6303</v>
      </c>
      <c r="B8114">
        <v>1</v>
      </c>
      <c r="C8114" t="s">
        <v>6320</v>
      </c>
      <c r="D8114" t="str">
        <f>INDEX(Transcripts[#Data], MATCH(Exons[[#This Row],[Transcript stable ID]], Transcripts[Transcript stable ID], 0), 4)</f>
        <v>NM_001128166.2</v>
      </c>
      <c r="E8114" t="s">
        <v>27</v>
      </c>
      <c r="J8114">
        <v>110187513</v>
      </c>
      <c r="K8114">
        <v>110439070</v>
      </c>
      <c r="L8114">
        <v>110439169</v>
      </c>
      <c r="N8114">
        <v>13</v>
      </c>
      <c r="O8114">
        <v>1555</v>
      </c>
      <c r="P8114">
        <v>1654</v>
      </c>
      <c r="Q8114" t="s">
        <v>16990</v>
      </c>
      <c r="R8114">
        <v>1111</v>
      </c>
      <c r="S8114">
        <v>1210</v>
      </c>
    </row>
    <row r="8115" spans="1:19" x14ac:dyDescent="0.25">
      <c r="A8115" t="s">
        <v>6303</v>
      </c>
      <c r="B8115">
        <v>1</v>
      </c>
      <c r="C8115" t="s">
        <v>6320</v>
      </c>
      <c r="D8115" t="str">
        <f>INDEX(Transcripts[#Data], MATCH(Exons[[#This Row],[Transcript stable ID]], Transcripts[Transcript stable ID], 0), 4)</f>
        <v>NM_001128166.2</v>
      </c>
      <c r="E8115" t="s">
        <v>27</v>
      </c>
      <c r="J8115">
        <v>110187513</v>
      </c>
      <c r="K8115">
        <v>110439672</v>
      </c>
      <c r="L8115">
        <v>110439868</v>
      </c>
      <c r="N8115">
        <v>14</v>
      </c>
      <c r="O8115">
        <v>1655</v>
      </c>
      <c r="P8115">
        <v>1851</v>
      </c>
      <c r="Q8115" t="s">
        <v>16991</v>
      </c>
      <c r="R8115">
        <v>1211</v>
      </c>
      <c r="S8115">
        <v>1407</v>
      </c>
    </row>
    <row r="8116" spans="1:19" x14ac:dyDescent="0.25">
      <c r="A8116" t="s">
        <v>6303</v>
      </c>
      <c r="B8116">
        <v>1</v>
      </c>
      <c r="C8116" t="s">
        <v>6320</v>
      </c>
      <c r="D8116" t="str">
        <f>INDEX(Transcripts[#Data], MATCH(Exons[[#This Row],[Transcript stable ID]], Transcripts[Transcript stable ID], 0), 4)</f>
        <v>NM_001128166.2</v>
      </c>
      <c r="E8116" t="s">
        <v>27</v>
      </c>
      <c r="J8116">
        <v>110187513</v>
      </c>
      <c r="K8116">
        <v>110459649</v>
      </c>
      <c r="L8116">
        <v>110459786</v>
      </c>
      <c r="N8116">
        <v>15</v>
      </c>
      <c r="O8116">
        <v>1852</v>
      </c>
      <c r="P8116">
        <v>1989</v>
      </c>
      <c r="Q8116" t="s">
        <v>16992</v>
      </c>
      <c r="R8116">
        <v>1408</v>
      </c>
      <c r="S8116">
        <v>1545</v>
      </c>
    </row>
    <row r="8117" spans="1:19" x14ac:dyDescent="0.25">
      <c r="A8117" t="s">
        <v>6303</v>
      </c>
      <c r="B8117">
        <v>1</v>
      </c>
      <c r="C8117" t="s">
        <v>6320</v>
      </c>
      <c r="D8117" t="str">
        <f>INDEX(Transcripts[#Data], MATCH(Exons[[#This Row],[Transcript stable ID]], Transcripts[Transcript stable ID], 0), 4)</f>
        <v>NM_001128166.2</v>
      </c>
      <c r="E8117" t="s">
        <v>27</v>
      </c>
      <c r="F8117">
        <v>110187513</v>
      </c>
      <c r="G8117">
        <v>110187856</v>
      </c>
      <c r="J8117">
        <v>110187513</v>
      </c>
      <c r="K8117">
        <v>110187513</v>
      </c>
      <c r="L8117">
        <v>110187856</v>
      </c>
      <c r="N8117">
        <v>1</v>
      </c>
      <c r="Q8117" t="s">
        <v>16995</v>
      </c>
    </row>
    <row r="8118" spans="1:19" x14ac:dyDescent="0.25">
      <c r="A8118" t="s">
        <v>6303</v>
      </c>
      <c r="B8118">
        <v>1</v>
      </c>
      <c r="C8118" t="s">
        <v>6320</v>
      </c>
      <c r="D8118" t="str">
        <f>INDEX(Transcripts[#Data], MATCH(Exons[[#This Row],[Transcript stable ID]], Transcripts[Transcript stable ID], 0), 4)</f>
        <v>NM_001128166.2</v>
      </c>
      <c r="E8118" t="s">
        <v>27</v>
      </c>
      <c r="F8118">
        <v>110257056</v>
      </c>
      <c r="G8118">
        <v>110257128</v>
      </c>
      <c r="J8118">
        <v>110187513</v>
      </c>
      <c r="K8118">
        <v>110257056</v>
      </c>
      <c r="L8118">
        <v>110257128</v>
      </c>
      <c r="N8118">
        <v>2</v>
      </c>
      <c r="Q8118" t="s">
        <v>16996</v>
      </c>
    </row>
    <row r="8119" spans="1:19" x14ac:dyDescent="0.25">
      <c r="A8119" t="s">
        <v>6303</v>
      </c>
      <c r="B8119">
        <v>1</v>
      </c>
      <c r="C8119" t="s">
        <v>6320</v>
      </c>
      <c r="D8119" t="str">
        <f>INDEX(Transcripts[#Data], MATCH(Exons[[#This Row],[Transcript stable ID]], Transcripts[Transcript stable ID], 0), 4)</f>
        <v>NM_001128166.2</v>
      </c>
      <c r="E8119" t="s">
        <v>27</v>
      </c>
      <c r="H8119">
        <v>110463676</v>
      </c>
      <c r="I8119">
        <v>110464146</v>
      </c>
      <c r="J8119">
        <v>110187513</v>
      </c>
      <c r="K8119">
        <v>110463586</v>
      </c>
      <c r="L8119">
        <v>110464146</v>
      </c>
      <c r="N8119">
        <v>16</v>
      </c>
      <c r="O8119">
        <v>1990</v>
      </c>
      <c r="P8119">
        <v>2079</v>
      </c>
      <c r="Q8119" t="s">
        <v>16997</v>
      </c>
      <c r="R8119">
        <v>1546</v>
      </c>
      <c r="S8119">
        <v>1635</v>
      </c>
    </row>
    <row r="8120" spans="1:19" x14ac:dyDescent="0.25">
      <c r="A8120" t="s">
        <v>6303</v>
      </c>
      <c r="B8120">
        <v>1</v>
      </c>
      <c r="C8120" t="s">
        <v>6323</v>
      </c>
      <c r="D8120" t="str">
        <f>INDEX(Transcripts[#Data], MATCH(Exons[[#This Row],[Transcript stable ID]], Transcripts[Transcript stable ID], 0), 4)</f>
        <v>NM_001128167.2</v>
      </c>
      <c r="E8120" t="s">
        <v>27</v>
      </c>
      <c r="F8120">
        <v>110366305</v>
      </c>
      <c r="G8120">
        <v>110366331</v>
      </c>
      <c r="J8120">
        <v>110187513</v>
      </c>
      <c r="K8120">
        <v>110366305</v>
      </c>
      <c r="L8120">
        <v>110366506</v>
      </c>
      <c r="N8120">
        <v>2</v>
      </c>
      <c r="O8120">
        <v>372</v>
      </c>
      <c r="P8120">
        <v>546</v>
      </c>
      <c r="Q8120" t="s">
        <v>16980</v>
      </c>
      <c r="R8120">
        <v>1</v>
      </c>
      <c r="S8120">
        <v>175</v>
      </c>
    </row>
    <row r="8121" spans="1:19" x14ac:dyDescent="0.25">
      <c r="A8121" t="s">
        <v>6303</v>
      </c>
      <c r="B8121">
        <v>1</v>
      </c>
      <c r="C8121" t="s">
        <v>6323</v>
      </c>
      <c r="D8121" t="str">
        <f>INDEX(Transcripts[#Data], MATCH(Exons[[#This Row],[Transcript stable ID]], Transcripts[Transcript stable ID], 0), 4)</f>
        <v>NM_001128167.2</v>
      </c>
      <c r="E8121" t="s">
        <v>27</v>
      </c>
      <c r="J8121">
        <v>110187513</v>
      </c>
      <c r="K8121">
        <v>110385324</v>
      </c>
      <c r="L8121">
        <v>110385424</v>
      </c>
      <c r="N8121">
        <v>3</v>
      </c>
      <c r="O8121">
        <v>547</v>
      </c>
      <c r="P8121">
        <v>647</v>
      </c>
      <c r="Q8121" t="s">
        <v>16981</v>
      </c>
      <c r="R8121">
        <v>176</v>
      </c>
      <c r="S8121">
        <v>276</v>
      </c>
    </row>
    <row r="8122" spans="1:19" x14ac:dyDescent="0.25">
      <c r="A8122" t="s">
        <v>6303</v>
      </c>
      <c r="B8122">
        <v>1</v>
      </c>
      <c r="C8122" t="s">
        <v>6323</v>
      </c>
      <c r="D8122" t="str">
        <f>INDEX(Transcripts[#Data], MATCH(Exons[[#This Row],[Transcript stable ID]], Transcripts[Transcript stable ID], 0), 4)</f>
        <v>NM_001128167.2</v>
      </c>
      <c r="E8122" t="s">
        <v>27</v>
      </c>
      <c r="J8122">
        <v>110187513</v>
      </c>
      <c r="K8122">
        <v>110390965</v>
      </c>
      <c r="L8122">
        <v>110391118</v>
      </c>
      <c r="N8122">
        <v>4</v>
      </c>
      <c r="O8122">
        <v>648</v>
      </c>
      <c r="P8122">
        <v>801</v>
      </c>
      <c r="Q8122" t="s">
        <v>16982</v>
      </c>
      <c r="R8122">
        <v>277</v>
      </c>
      <c r="S8122">
        <v>430</v>
      </c>
    </row>
    <row r="8123" spans="1:19" x14ac:dyDescent="0.25">
      <c r="A8123" t="s">
        <v>6303</v>
      </c>
      <c r="B8123">
        <v>1</v>
      </c>
      <c r="C8123" t="s">
        <v>6323</v>
      </c>
      <c r="D8123" t="str">
        <f>INDEX(Transcripts[#Data], MATCH(Exons[[#This Row],[Transcript stable ID]], Transcripts[Transcript stable ID], 0), 4)</f>
        <v>NM_001128167.2</v>
      </c>
      <c r="E8123" t="s">
        <v>27</v>
      </c>
      <c r="J8123">
        <v>110187513</v>
      </c>
      <c r="K8123">
        <v>110395638</v>
      </c>
      <c r="L8123">
        <v>110395675</v>
      </c>
      <c r="N8123">
        <v>5</v>
      </c>
      <c r="O8123">
        <v>802</v>
      </c>
      <c r="P8123">
        <v>839</v>
      </c>
      <c r="Q8123" t="s">
        <v>16983</v>
      </c>
      <c r="R8123">
        <v>431</v>
      </c>
      <c r="S8123">
        <v>468</v>
      </c>
    </row>
    <row r="8124" spans="1:19" x14ac:dyDescent="0.25">
      <c r="A8124" t="s">
        <v>6303</v>
      </c>
      <c r="B8124">
        <v>1</v>
      </c>
      <c r="C8124" t="s">
        <v>6323</v>
      </c>
      <c r="D8124" t="str">
        <f>INDEX(Transcripts[#Data], MATCH(Exons[[#This Row],[Transcript stable ID]], Transcripts[Transcript stable ID], 0), 4)</f>
        <v>NM_001128167.2</v>
      </c>
      <c r="E8124" t="s">
        <v>27</v>
      </c>
      <c r="J8124">
        <v>110187513</v>
      </c>
      <c r="K8124">
        <v>110406143</v>
      </c>
      <c r="L8124">
        <v>110406274</v>
      </c>
      <c r="N8124">
        <v>6</v>
      </c>
      <c r="O8124">
        <v>840</v>
      </c>
      <c r="P8124">
        <v>971</v>
      </c>
      <c r="Q8124" t="s">
        <v>16984</v>
      </c>
      <c r="R8124">
        <v>469</v>
      </c>
      <c r="S8124">
        <v>600</v>
      </c>
    </row>
    <row r="8125" spans="1:19" x14ac:dyDescent="0.25">
      <c r="A8125" t="s">
        <v>6303</v>
      </c>
      <c r="B8125">
        <v>1</v>
      </c>
      <c r="C8125" t="s">
        <v>6323</v>
      </c>
      <c r="D8125" t="str">
        <f>INDEX(Transcripts[#Data], MATCH(Exons[[#This Row],[Transcript stable ID]], Transcripts[Transcript stable ID], 0), 4)</f>
        <v>NM_001128167.2</v>
      </c>
      <c r="E8125" t="s">
        <v>27</v>
      </c>
      <c r="J8125">
        <v>110187513</v>
      </c>
      <c r="K8125">
        <v>110406790</v>
      </c>
      <c r="L8125">
        <v>110406955</v>
      </c>
      <c r="N8125">
        <v>7</v>
      </c>
      <c r="O8125">
        <v>972</v>
      </c>
      <c r="P8125">
        <v>1137</v>
      </c>
      <c r="Q8125" t="s">
        <v>16985</v>
      </c>
      <c r="R8125">
        <v>601</v>
      </c>
      <c r="S8125">
        <v>766</v>
      </c>
    </row>
    <row r="8126" spans="1:19" x14ac:dyDescent="0.25">
      <c r="A8126" t="s">
        <v>6303</v>
      </c>
      <c r="B8126">
        <v>1</v>
      </c>
      <c r="C8126" t="s">
        <v>6323</v>
      </c>
      <c r="D8126" t="str">
        <f>INDEX(Transcripts[#Data], MATCH(Exons[[#This Row],[Transcript stable ID]], Transcripts[Transcript stable ID], 0), 4)</f>
        <v>NM_001128167.2</v>
      </c>
      <c r="E8126" t="s">
        <v>27</v>
      </c>
      <c r="J8126">
        <v>110187513</v>
      </c>
      <c r="K8126">
        <v>110416246</v>
      </c>
      <c r="L8126">
        <v>110416309</v>
      </c>
      <c r="N8126">
        <v>8</v>
      </c>
      <c r="O8126">
        <v>1138</v>
      </c>
      <c r="P8126">
        <v>1201</v>
      </c>
      <c r="Q8126" t="s">
        <v>16986</v>
      </c>
      <c r="R8126">
        <v>767</v>
      </c>
      <c r="S8126">
        <v>830</v>
      </c>
    </row>
    <row r="8127" spans="1:19" x14ac:dyDescent="0.25">
      <c r="A8127" t="s">
        <v>6303</v>
      </c>
      <c r="B8127">
        <v>1</v>
      </c>
      <c r="C8127" t="s">
        <v>6323</v>
      </c>
      <c r="D8127" t="str">
        <f>INDEX(Transcripts[#Data], MATCH(Exons[[#This Row],[Transcript stable ID]], Transcripts[Transcript stable ID], 0), 4)</f>
        <v>NM_001128167.2</v>
      </c>
      <c r="E8127" t="s">
        <v>27</v>
      </c>
      <c r="J8127">
        <v>110187513</v>
      </c>
      <c r="K8127">
        <v>110435355</v>
      </c>
      <c r="L8127">
        <v>110435403</v>
      </c>
      <c r="N8127">
        <v>9</v>
      </c>
      <c r="O8127">
        <v>1202</v>
      </c>
      <c r="P8127">
        <v>1250</v>
      </c>
      <c r="Q8127" t="s">
        <v>16987</v>
      </c>
      <c r="R8127">
        <v>831</v>
      </c>
      <c r="S8127">
        <v>879</v>
      </c>
    </row>
    <row r="8128" spans="1:19" x14ac:dyDescent="0.25">
      <c r="A8128" t="s">
        <v>6303</v>
      </c>
      <c r="B8128">
        <v>1</v>
      </c>
      <c r="C8128" t="s">
        <v>6323</v>
      </c>
      <c r="D8128" t="str">
        <f>INDEX(Transcripts[#Data], MATCH(Exons[[#This Row],[Transcript stable ID]], Transcripts[Transcript stable ID], 0), 4)</f>
        <v>NM_001128167.2</v>
      </c>
      <c r="E8128" t="s">
        <v>27</v>
      </c>
      <c r="J8128">
        <v>110187513</v>
      </c>
      <c r="K8128">
        <v>110435734</v>
      </c>
      <c r="L8128">
        <v>110435846</v>
      </c>
      <c r="N8128">
        <v>10</v>
      </c>
      <c r="O8128">
        <v>1251</v>
      </c>
      <c r="P8128">
        <v>1363</v>
      </c>
      <c r="Q8128" t="s">
        <v>16988</v>
      </c>
      <c r="R8128">
        <v>880</v>
      </c>
      <c r="S8128">
        <v>992</v>
      </c>
    </row>
    <row r="8129" spans="1:19" x14ac:dyDescent="0.25">
      <c r="A8129" t="s">
        <v>6303</v>
      </c>
      <c r="B8129">
        <v>1</v>
      </c>
      <c r="C8129" t="s">
        <v>6323</v>
      </c>
      <c r="D8129" t="str">
        <f>INDEX(Transcripts[#Data], MATCH(Exons[[#This Row],[Transcript stable ID]], Transcripts[Transcript stable ID], 0), 4)</f>
        <v>NM_001128167.2</v>
      </c>
      <c r="E8129" t="s">
        <v>27</v>
      </c>
      <c r="J8129">
        <v>110187513</v>
      </c>
      <c r="K8129">
        <v>110437529</v>
      </c>
      <c r="L8129">
        <v>110437646</v>
      </c>
      <c r="N8129">
        <v>11</v>
      </c>
      <c r="O8129">
        <v>1364</v>
      </c>
      <c r="P8129">
        <v>1481</v>
      </c>
      <c r="Q8129" t="s">
        <v>16989</v>
      </c>
      <c r="R8129">
        <v>993</v>
      </c>
      <c r="S8129">
        <v>1110</v>
      </c>
    </row>
    <row r="8130" spans="1:19" x14ac:dyDescent="0.25">
      <c r="A8130" t="s">
        <v>6303</v>
      </c>
      <c r="B8130">
        <v>1</v>
      </c>
      <c r="C8130" t="s">
        <v>6323</v>
      </c>
      <c r="D8130" t="str">
        <f>INDEX(Transcripts[#Data], MATCH(Exons[[#This Row],[Transcript stable ID]], Transcripts[Transcript stable ID], 0), 4)</f>
        <v>NM_001128167.2</v>
      </c>
      <c r="E8130" t="s">
        <v>27</v>
      </c>
      <c r="J8130">
        <v>110187513</v>
      </c>
      <c r="K8130">
        <v>110439070</v>
      </c>
      <c r="L8130">
        <v>110439169</v>
      </c>
      <c r="N8130">
        <v>12</v>
      </c>
      <c r="O8130">
        <v>1482</v>
      </c>
      <c r="P8130">
        <v>1581</v>
      </c>
      <c r="Q8130" t="s">
        <v>16990</v>
      </c>
      <c r="R8130">
        <v>1111</v>
      </c>
      <c r="S8130">
        <v>1210</v>
      </c>
    </row>
    <row r="8131" spans="1:19" x14ac:dyDescent="0.25">
      <c r="A8131" t="s">
        <v>6303</v>
      </c>
      <c r="B8131">
        <v>1</v>
      </c>
      <c r="C8131" t="s">
        <v>6323</v>
      </c>
      <c r="D8131" t="str">
        <f>INDEX(Transcripts[#Data], MATCH(Exons[[#This Row],[Transcript stable ID]], Transcripts[Transcript stable ID], 0), 4)</f>
        <v>NM_001128167.2</v>
      </c>
      <c r="E8131" t="s">
        <v>27</v>
      </c>
      <c r="J8131">
        <v>110187513</v>
      </c>
      <c r="K8131">
        <v>110439672</v>
      </c>
      <c r="L8131">
        <v>110439868</v>
      </c>
      <c r="N8131">
        <v>13</v>
      </c>
      <c r="O8131">
        <v>1582</v>
      </c>
      <c r="P8131">
        <v>1778</v>
      </c>
      <c r="Q8131" t="s">
        <v>16991</v>
      </c>
      <c r="R8131">
        <v>1211</v>
      </c>
      <c r="S8131">
        <v>1407</v>
      </c>
    </row>
    <row r="8132" spans="1:19" x14ac:dyDescent="0.25">
      <c r="A8132" t="s">
        <v>6303</v>
      </c>
      <c r="B8132">
        <v>1</v>
      </c>
      <c r="C8132" t="s">
        <v>6323</v>
      </c>
      <c r="D8132" t="str">
        <f>INDEX(Transcripts[#Data], MATCH(Exons[[#This Row],[Transcript stable ID]], Transcripts[Transcript stable ID], 0), 4)</f>
        <v>NM_001128167.2</v>
      </c>
      <c r="E8132" t="s">
        <v>27</v>
      </c>
      <c r="J8132">
        <v>110187513</v>
      </c>
      <c r="K8132">
        <v>110459649</v>
      </c>
      <c r="L8132">
        <v>110459786</v>
      </c>
      <c r="N8132">
        <v>14</v>
      </c>
      <c r="O8132">
        <v>1779</v>
      </c>
      <c r="P8132">
        <v>1916</v>
      </c>
      <c r="Q8132" t="s">
        <v>16992</v>
      </c>
      <c r="R8132">
        <v>1408</v>
      </c>
      <c r="S8132">
        <v>1545</v>
      </c>
    </row>
    <row r="8133" spans="1:19" x14ac:dyDescent="0.25">
      <c r="A8133" t="s">
        <v>6303</v>
      </c>
      <c r="B8133">
        <v>1</v>
      </c>
      <c r="C8133" t="s">
        <v>6323</v>
      </c>
      <c r="D8133" t="str">
        <f>INDEX(Transcripts[#Data], MATCH(Exons[[#This Row],[Transcript stable ID]], Transcripts[Transcript stable ID], 0), 4)</f>
        <v>NM_001128167.2</v>
      </c>
      <c r="E8133" t="s">
        <v>27</v>
      </c>
      <c r="F8133">
        <v>110187513</v>
      </c>
      <c r="G8133">
        <v>110187856</v>
      </c>
      <c r="J8133">
        <v>110187513</v>
      </c>
      <c r="K8133">
        <v>110187513</v>
      </c>
      <c r="L8133">
        <v>110187856</v>
      </c>
      <c r="N8133">
        <v>1</v>
      </c>
      <c r="Q8133" t="s">
        <v>16995</v>
      </c>
    </row>
    <row r="8134" spans="1:19" x14ac:dyDescent="0.25">
      <c r="A8134" t="s">
        <v>6303</v>
      </c>
      <c r="B8134">
        <v>1</v>
      </c>
      <c r="C8134" t="s">
        <v>6323</v>
      </c>
      <c r="D8134" t="str">
        <f>INDEX(Transcripts[#Data], MATCH(Exons[[#This Row],[Transcript stable ID]], Transcripts[Transcript stable ID], 0), 4)</f>
        <v>NM_001128167.2</v>
      </c>
      <c r="E8134" t="s">
        <v>27</v>
      </c>
      <c r="H8134">
        <v>110463676</v>
      </c>
      <c r="I8134">
        <v>110464146</v>
      </c>
      <c r="J8134">
        <v>110187513</v>
      </c>
      <c r="K8134">
        <v>110463586</v>
      </c>
      <c r="L8134">
        <v>110464146</v>
      </c>
      <c r="N8134">
        <v>15</v>
      </c>
      <c r="O8134">
        <v>1917</v>
      </c>
      <c r="P8134">
        <v>2006</v>
      </c>
      <c r="Q8134" t="s">
        <v>16997</v>
      </c>
      <c r="R8134">
        <v>1546</v>
      </c>
      <c r="S8134">
        <v>1635</v>
      </c>
    </row>
    <row r="8135" spans="1:19" x14ac:dyDescent="0.25">
      <c r="A8135" t="s">
        <v>6303</v>
      </c>
      <c r="B8135">
        <v>1</v>
      </c>
      <c r="C8135" t="s">
        <v>6326</v>
      </c>
      <c r="D8135" t="str">
        <f>INDEX(Transcripts[#Data], MATCH(Exons[[#This Row],[Transcript stable ID]], Transcripts[Transcript stable ID], 0), 4)</f>
        <v>NM_001128168.2</v>
      </c>
      <c r="E8135" t="s">
        <v>27</v>
      </c>
      <c r="F8135">
        <v>110366305</v>
      </c>
      <c r="G8135">
        <v>110366331</v>
      </c>
      <c r="J8135">
        <v>110366305</v>
      </c>
      <c r="K8135">
        <v>110366305</v>
      </c>
      <c r="L8135">
        <v>110366506</v>
      </c>
      <c r="N8135">
        <v>1</v>
      </c>
      <c r="O8135">
        <v>28</v>
      </c>
      <c r="P8135">
        <v>202</v>
      </c>
      <c r="Q8135" t="s">
        <v>16980</v>
      </c>
      <c r="R8135">
        <v>1</v>
      </c>
      <c r="S8135">
        <v>175</v>
      </c>
    </row>
    <row r="8136" spans="1:19" x14ac:dyDescent="0.25">
      <c r="A8136" t="s">
        <v>6303</v>
      </c>
      <c r="B8136">
        <v>1</v>
      </c>
      <c r="C8136" t="s">
        <v>6326</v>
      </c>
      <c r="D8136" t="str">
        <f>INDEX(Transcripts[#Data], MATCH(Exons[[#This Row],[Transcript stable ID]], Transcripts[Transcript stable ID], 0), 4)</f>
        <v>NM_001128168.2</v>
      </c>
      <c r="E8136" t="s">
        <v>27</v>
      </c>
      <c r="J8136">
        <v>110366305</v>
      </c>
      <c r="K8136">
        <v>110385324</v>
      </c>
      <c r="L8136">
        <v>110385424</v>
      </c>
      <c r="N8136">
        <v>2</v>
      </c>
      <c r="O8136">
        <v>203</v>
      </c>
      <c r="P8136">
        <v>303</v>
      </c>
      <c r="Q8136" t="s">
        <v>16981</v>
      </c>
      <c r="R8136">
        <v>176</v>
      </c>
      <c r="S8136">
        <v>276</v>
      </c>
    </row>
    <row r="8137" spans="1:19" x14ac:dyDescent="0.25">
      <c r="A8137" t="s">
        <v>6303</v>
      </c>
      <c r="B8137">
        <v>1</v>
      </c>
      <c r="C8137" t="s">
        <v>6326</v>
      </c>
      <c r="D8137" t="str">
        <f>INDEX(Transcripts[#Data], MATCH(Exons[[#This Row],[Transcript stable ID]], Transcripts[Transcript stable ID], 0), 4)</f>
        <v>NM_001128168.2</v>
      </c>
      <c r="E8137" t="s">
        <v>27</v>
      </c>
      <c r="J8137">
        <v>110366305</v>
      </c>
      <c r="K8137">
        <v>110389749</v>
      </c>
      <c r="L8137">
        <v>110389793</v>
      </c>
      <c r="N8137">
        <v>4</v>
      </c>
      <c r="O8137">
        <v>367</v>
      </c>
      <c r="P8137">
        <v>411</v>
      </c>
      <c r="Q8137" t="s">
        <v>16998</v>
      </c>
      <c r="R8137">
        <v>340</v>
      </c>
      <c r="S8137">
        <v>384</v>
      </c>
    </row>
    <row r="8138" spans="1:19" x14ac:dyDescent="0.25">
      <c r="A8138" t="s">
        <v>6303</v>
      </c>
      <c r="B8138">
        <v>1</v>
      </c>
      <c r="C8138" t="s">
        <v>6326</v>
      </c>
      <c r="D8138" t="str">
        <f>INDEX(Transcripts[#Data], MATCH(Exons[[#This Row],[Transcript stable ID]], Transcripts[Transcript stable ID], 0), 4)</f>
        <v>NM_001128168.2</v>
      </c>
      <c r="E8138" t="s">
        <v>27</v>
      </c>
      <c r="J8138">
        <v>110366305</v>
      </c>
      <c r="K8138">
        <v>110390965</v>
      </c>
      <c r="L8138">
        <v>110391118</v>
      </c>
      <c r="N8138">
        <v>5</v>
      </c>
      <c r="O8138">
        <v>412</v>
      </c>
      <c r="P8138">
        <v>565</v>
      </c>
      <c r="Q8138" t="s">
        <v>16982</v>
      </c>
      <c r="R8138">
        <v>385</v>
      </c>
      <c r="S8138">
        <v>538</v>
      </c>
    </row>
    <row r="8139" spans="1:19" x14ac:dyDescent="0.25">
      <c r="A8139" t="s">
        <v>6303</v>
      </c>
      <c r="B8139">
        <v>1</v>
      </c>
      <c r="C8139" t="s">
        <v>6326</v>
      </c>
      <c r="D8139" t="str">
        <f>INDEX(Transcripts[#Data], MATCH(Exons[[#This Row],[Transcript stable ID]], Transcripts[Transcript stable ID], 0), 4)</f>
        <v>NM_001128168.2</v>
      </c>
      <c r="E8139" t="s">
        <v>27</v>
      </c>
      <c r="J8139">
        <v>110366305</v>
      </c>
      <c r="K8139">
        <v>110395638</v>
      </c>
      <c r="L8139">
        <v>110395675</v>
      </c>
      <c r="N8139">
        <v>6</v>
      </c>
      <c r="O8139">
        <v>566</v>
      </c>
      <c r="P8139">
        <v>603</v>
      </c>
      <c r="Q8139" t="s">
        <v>16983</v>
      </c>
      <c r="R8139">
        <v>539</v>
      </c>
      <c r="S8139">
        <v>576</v>
      </c>
    </row>
    <row r="8140" spans="1:19" x14ac:dyDescent="0.25">
      <c r="A8140" t="s">
        <v>6303</v>
      </c>
      <c r="B8140">
        <v>1</v>
      </c>
      <c r="C8140" t="s">
        <v>6326</v>
      </c>
      <c r="D8140" t="str">
        <f>INDEX(Transcripts[#Data], MATCH(Exons[[#This Row],[Transcript stable ID]], Transcripts[Transcript stable ID], 0), 4)</f>
        <v>NM_001128168.2</v>
      </c>
      <c r="E8140" t="s">
        <v>27</v>
      </c>
      <c r="J8140">
        <v>110366305</v>
      </c>
      <c r="K8140">
        <v>110406143</v>
      </c>
      <c r="L8140">
        <v>110406274</v>
      </c>
      <c r="N8140">
        <v>7</v>
      </c>
      <c r="O8140">
        <v>604</v>
      </c>
      <c r="P8140">
        <v>735</v>
      </c>
      <c r="Q8140" t="s">
        <v>16984</v>
      </c>
      <c r="R8140">
        <v>577</v>
      </c>
      <c r="S8140">
        <v>708</v>
      </c>
    </row>
    <row r="8141" spans="1:19" x14ac:dyDescent="0.25">
      <c r="A8141" t="s">
        <v>6303</v>
      </c>
      <c r="B8141">
        <v>1</v>
      </c>
      <c r="C8141" t="s">
        <v>6326</v>
      </c>
      <c r="D8141" t="str">
        <f>INDEX(Transcripts[#Data], MATCH(Exons[[#This Row],[Transcript stable ID]], Transcripts[Transcript stable ID], 0), 4)</f>
        <v>NM_001128168.2</v>
      </c>
      <c r="E8141" t="s">
        <v>27</v>
      </c>
      <c r="J8141">
        <v>110366305</v>
      </c>
      <c r="K8141">
        <v>110406790</v>
      </c>
      <c r="L8141">
        <v>110406955</v>
      </c>
      <c r="N8141">
        <v>8</v>
      </c>
      <c r="O8141">
        <v>736</v>
      </c>
      <c r="P8141">
        <v>901</v>
      </c>
      <c r="Q8141" t="s">
        <v>16985</v>
      </c>
      <c r="R8141">
        <v>709</v>
      </c>
      <c r="S8141">
        <v>874</v>
      </c>
    </row>
    <row r="8142" spans="1:19" x14ac:dyDescent="0.25">
      <c r="A8142" t="s">
        <v>6303</v>
      </c>
      <c r="B8142">
        <v>1</v>
      </c>
      <c r="C8142" t="s">
        <v>6326</v>
      </c>
      <c r="D8142" t="str">
        <f>INDEX(Transcripts[#Data], MATCH(Exons[[#This Row],[Transcript stable ID]], Transcripts[Transcript stable ID], 0), 4)</f>
        <v>NM_001128168.2</v>
      </c>
      <c r="E8142" t="s">
        <v>27</v>
      </c>
      <c r="J8142">
        <v>110366305</v>
      </c>
      <c r="K8142">
        <v>110416246</v>
      </c>
      <c r="L8142">
        <v>110416309</v>
      </c>
      <c r="N8142">
        <v>9</v>
      </c>
      <c r="O8142">
        <v>902</v>
      </c>
      <c r="P8142">
        <v>965</v>
      </c>
      <c r="Q8142" t="s">
        <v>16986</v>
      </c>
      <c r="R8142">
        <v>875</v>
      </c>
      <c r="S8142">
        <v>938</v>
      </c>
    </row>
    <row r="8143" spans="1:19" x14ac:dyDescent="0.25">
      <c r="A8143" t="s">
        <v>6303</v>
      </c>
      <c r="B8143">
        <v>1</v>
      </c>
      <c r="C8143" t="s">
        <v>6326</v>
      </c>
      <c r="D8143" t="str">
        <f>INDEX(Transcripts[#Data], MATCH(Exons[[#This Row],[Transcript stable ID]], Transcripts[Transcript stable ID], 0), 4)</f>
        <v>NM_001128168.2</v>
      </c>
      <c r="E8143" t="s">
        <v>27</v>
      </c>
      <c r="J8143">
        <v>110366305</v>
      </c>
      <c r="K8143">
        <v>110435355</v>
      </c>
      <c r="L8143">
        <v>110435403</v>
      </c>
      <c r="N8143">
        <v>10</v>
      </c>
      <c r="O8143">
        <v>966</v>
      </c>
      <c r="P8143">
        <v>1014</v>
      </c>
      <c r="Q8143" t="s">
        <v>16987</v>
      </c>
      <c r="R8143">
        <v>939</v>
      </c>
      <c r="S8143">
        <v>987</v>
      </c>
    </row>
    <row r="8144" spans="1:19" x14ac:dyDescent="0.25">
      <c r="A8144" t="s">
        <v>6303</v>
      </c>
      <c r="B8144">
        <v>1</v>
      </c>
      <c r="C8144" t="s">
        <v>6326</v>
      </c>
      <c r="D8144" t="str">
        <f>INDEX(Transcripts[#Data], MATCH(Exons[[#This Row],[Transcript stable ID]], Transcripts[Transcript stable ID], 0), 4)</f>
        <v>NM_001128168.2</v>
      </c>
      <c r="E8144" t="s">
        <v>27</v>
      </c>
      <c r="J8144">
        <v>110366305</v>
      </c>
      <c r="K8144">
        <v>110435734</v>
      </c>
      <c r="L8144">
        <v>110435846</v>
      </c>
      <c r="N8144">
        <v>11</v>
      </c>
      <c r="O8144">
        <v>1015</v>
      </c>
      <c r="P8144">
        <v>1127</v>
      </c>
      <c r="Q8144" t="s">
        <v>16988</v>
      </c>
      <c r="R8144">
        <v>988</v>
      </c>
      <c r="S8144">
        <v>1100</v>
      </c>
    </row>
    <row r="8145" spans="1:19" x14ac:dyDescent="0.25">
      <c r="A8145" t="s">
        <v>6303</v>
      </c>
      <c r="B8145">
        <v>1</v>
      </c>
      <c r="C8145" t="s">
        <v>6326</v>
      </c>
      <c r="D8145" t="str">
        <f>INDEX(Transcripts[#Data], MATCH(Exons[[#This Row],[Transcript stable ID]], Transcripts[Transcript stable ID], 0), 4)</f>
        <v>NM_001128168.2</v>
      </c>
      <c r="E8145" t="s">
        <v>27</v>
      </c>
      <c r="J8145">
        <v>110366305</v>
      </c>
      <c r="K8145">
        <v>110437529</v>
      </c>
      <c r="L8145">
        <v>110437646</v>
      </c>
      <c r="N8145">
        <v>12</v>
      </c>
      <c r="O8145">
        <v>1128</v>
      </c>
      <c r="P8145">
        <v>1245</v>
      </c>
      <c r="Q8145" t="s">
        <v>16989</v>
      </c>
      <c r="R8145">
        <v>1101</v>
      </c>
      <c r="S8145">
        <v>1218</v>
      </c>
    </row>
    <row r="8146" spans="1:19" x14ac:dyDescent="0.25">
      <c r="A8146" t="s">
        <v>6303</v>
      </c>
      <c r="B8146">
        <v>1</v>
      </c>
      <c r="C8146" t="s">
        <v>6326</v>
      </c>
      <c r="D8146" t="str">
        <f>INDEX(Transcripts[#Data], MATCH(Exons[[#This Row],[Transcript stable ID]], Transcripts[Transcript stable ID], 0), 4)</f>
        <v>NM_001128168.2</v>
      </c>
      <c r="E8146" t="s">
        <v>27</v>
      </c>
      <c r="J8146">
        <v>110366305</v>
      </c>
      <c r="K8146">
        <v>110439070</v>
      </c>
      <c r="L8146">
        <v>110439169</v>
      </c>
      <c r="N8146">
        <v>13</v>
      </c>
      <c r="O8146">
        <v>1246</v>
      </c>
      <c r="P8146">
        <v>1345</v>
      </c>
      <c r="Q8146" t="s">
        <v>16990</v>
      </c>
      <c r="R8146">
        <v>1219</v>
      </c>
      <c r="S8146">
        <v>1318</v>
      </c>
    </row>
    <row r="8147" spans="1:19" x14ac:dyDescent="0.25">
      <c r="A8147" t="s">
        <v>6303</v>
      </c>
      <c r="B8147">
        <v>1</v>
      </c>
      <c r="C8147" t="s">
        <v>6326</v>
      </c>
      <c r="D8147" t="str">
        <f>INDEX(Transcripts[#Data], MATCH(Exons[[#This Row],[Transcript stable ID]], Transcripts[Transcript stable ID], 0), 4)</f>
        <v>NM_001128168.2</v>
      </c>
      <c r="E8147" t="s">
        <v>27</v>
      </c>
      <c r="J8147">
        <v>110366305</v>
      </c>
      <c r="K8147">
        <v>110439672</v>
      </c>
      <c r="L8147">
        <v>110439868</v>
      </c>
      <c r="N8147">
        <v>14</v>
      </c>
      <c r="O8147">
        <v>1346</v>
      </c>
      <c r="P8147">
        <v>1542</v>
      </c>
      <c r="Q8147" t="s">
        <v>16991</v>
      </c>
      <c r="R8147">
        <v>1319</v>
      </c>
      <c r="S8147">
        <v>1515</v>
      </c>
    </row>
    <row r="8148" spans="1:19" x14ac:dyDescent="0.25">
      <c r="A8148" t="s">
        <v>6303</v>
      </c>
      <c r="B8148">
        <v>1</v>
      </c>
      <c r="C8148" t="s">
        <v>6326</v>
      </c>
      <c r="D8148" t="str">
        <f>INDEX(Transcripts[#Data], MATCH(Exons[[#This Row],[Transcript stable ID]], Transcripts[Transcript stable ID], 0), 4)</f>
        <v>NM_001128168.2</v>
      </c>
      <c r="E8148" t="s">
        <v>27</v>
      </c>
      <c r="J8148">
        <v>110366305</v>
      </c>
      <c r="K8148">
        <v>110459649</v>
      </c>
      <c r="L8148">
        <v>110459786</v>
      </c>
      <c r="N8148">
        <v>15</v>
      </c>
      <c r="O8148">
        <v>1543</v>
      </c>
      <c r="P8148">
        <v>1680</v>
      </c>
      <c r="Q8148" t="s">
        <v>16992</v>
      </c>
      <c r="R8148">
        <v>1516</v>
      </c>
      <c r="S8148">
        <v>1653</v>
      </c>
    </row>
    <row r="8149" spans="1:19" x14ac:dyDescent="0.25">
      <c r="A8149" t="s">
        <v>6303</v>
      </c>
      <c r="B8149">
        <v>1</v>
      </c>
      <c r="C8149" t="s">
        <v>6326</v>
      </c>
      <c r="D8149" t="str">
        <f>INDEX(Transcripts[#Data], MATCH(Exons[[#This Row],[Transcript stable ID]], Transcripts[Transcript stable ID], 0), 4)</f>
        <v>NM_001128168.2</v>
      </c>
      <c r="E8149" t="s">
        <v>27</v>
      </c>
      <c r="J8149">
        <v>110366305</v>
      </c>
      <c r="K8149">
        <v>110388088</v>
      </c>
      <c r="L8149">
        <v>110388150</v>
      </c>
      <c r="N8149">
        <v>3</v>
      </c>
      <c r="O8149">
        <v>304</v>
      </c>
      <c r="P8149">
        <v>366</v>
      </c>
      <c r="Q8149" t="s">
        <v>16999</v>
      </c>
      <c r="R8149">
        <v>277</v>
      </c>
      <c r="S8149">
        <v>339</v>
      </c>
    </row>
    <row r="8150" spans="1:19" x14ac:dyDescent="0.25">
      <c r="A8150" t="s">
        <v>6303</v>
      </c>
      <c r="B8150">
        <v>1</v>
      </c>
      <c r="C8150" t="s">
        <v>6326</v>
      </c>
      <c r="D8150" t="str">
        <f>INDEX(Transcripts[#Data], MATCH(Exons[[#This Row],[Transcript stable ID]], Transcripts[Transcript stable ID], 0), 4)</f>
        <v>NM_001128168.2</v>
      </c>
      <c r="E8150" t="s">
        <v>27</v>
      </c>
      <c r="H8150">
        <v>110463676</v>
      </c>
      <c r="I8150">
        <v>110464146</v>
      </c>
      <c r="J8150">
        <v>110366305</v>
      </c>
      <c r="K8150">
        <v>110463586</v>
      </c>
      <c r="L8150">
        <v>110464146</v>
      </c>
      <c r="N8150">
        <v>16</v>
      </c>
      <c r="O8150">
        <v>1681</v>
      </c>
      <c r="P8150">
        <v>1770</v>
      </c>
      <c r="Q8150" t="s">
        <v>16997</v>
      </c>
      <c r="R8150">
        <v>1654</v>
      </c>
      <c r="S8150">
        <v>1743</v>
      </c>
    </row>
    <row r="8151" spans="1:19" x14ac:dyDescent="0.25">
      <c r="A8151" t="s">
        <v>6303</v>
      </c>
      <c r="B8151">
        <v>1</v>
      </c>
      <c r="C8151" t="s">
        <v>6330</v>
      </c>
      <c r="D8151" t="str">
        <f>INDEX(Transcripts[#Data], MATCH(Exons[[#This Row],[Transcript stable ID]], Transcripts[Transcript stable ID], 0), 4)</f>
        <v>NM_001128172.2</v>
      </c>
      <c r="E8151" t="s">
        <v>27</v>
      </c>
      <c r="F8151">
        <v>110366305</v>
      </c>
      <c r="G8151">
        <v>110366331</v>
      </c>
      <c r="J8151">
        <v>110366305</v>
      </c>
      <c r="K8151">
        <v>110366305</v>
      </c>
      <c r="L8151">
        <v>110366506</v>
      </c>
      <c r="N8151">
        <v>1</v>
      </c>
      <c r="O8151">
        <v>28</v>
      </c>
      <c r="P8151">
        <v>202</v>
      </c>
      <c r="Q8151" t="s">
        <v>16980</v>
      </c>
      <c r="R8151">
        <v>1</v>
      </c>
      <c r="S8151">
        <v>175</v>
      </c>
    </row>
    <row r="8152" spans="1:19" x14ac:dyDescent="0.25">
      <c r="A8152" t="s">
        <v>6303</v>
      </c>
      <c r="B8152">
        <v>1</v>
      </c>
      <c r="C8152" t="s">
        <v>6330</v>
      </c>
      <c r="D8152" t="str">
        <f>INDEX(Transcripts[#Data], MATCH(Exons[[#This Row],[Transcript stable ID]], Transcripts[Transcript stable ID], 0), 4)</f>
        <v>NM_001128172.2</v>
      </c>
      <c r="E8152" t="s">
        <v>27</v>
      </c>
      <c r="J8152">
        <v>110366305</v>
      </c>
      <c r="K8152">
        <v>110385324</v>
      </c>
      <c r="L8152">
        <v>110385424</v>
      </c>
      <c r="N8152">
        <v>2</v>
      </c>
      <c r="O8152">
        <v>203</v>
      </c>
      <c r="P8152">
        <v>303</v>
      </c>
      <c r="Q8152" t="s">
        <v>16981</v>
      </c>
      <c r="R8152">
        <v>176</v>
      </c>
      <c r="S8152">
        <v>276</v>
      </c>
    </row>
    <row r="8153" spans="1:19" x14ac:dyDescent="0.25">
      <c r="A8153" t="s">
        <v>6303</v>
      </c>
      <c r="B8153">
        <v>1</v>
      </c>
      <c r="C8153" t="s">
        <v>6330</v>
      </c>
      <c r="D8153" t="str">
        <f>INDEX(Transcripts[#Data], MATCH(Exons[[#This Row],[Transcript stable ID]], Transcripts[Transcript stable ID], 0), 4)</f>
        <v>NM_001128172.2</v>
      </c>
      <c r="E8153" t="s">
        <v>27</v>
      </c>
      <c r="J8153">
        <v>110366305</v>
      </c>
      <c r="K8153">
        <v>110390965</v>
      </c>
      <c r="L8153">
        <v>110391118</v>
      </c>
      <c r="N8153">
        <v>4</v>
      </c>
      <c r="O8153">
        <v>367</v>
      </c>
      <c r="P8153">
        <v>520</v>
      </c>
      <c r="Q8153" t="s">
        <v>16982</v>
      </c>
      <c r="R8153">
        <v>340</v>
      </c>
      <c r="S8153">
        <v>493</v>
      </c>
    </row>
    <row r="8154" spans="1:19" x14ac:dyDescent="0.25">
      <c r="A8154" t="s">
        <v>6303</v>
      </c>
      <c r="B8154">
        <v>1</v>
      </c>
      <c r="C8154" t="s">
        <v>6330</v>
      </c>
      <c r="D8154" t="str">
        <f>INDEX(Transcripts[#Data], MATCH(Exons[[#This Row],[Transcript stable ID]], Transcripts[Transcript stable ID], 0), 4)</f>
        <v>NM_001128172.2</v>
      </c>
      <c r="E8154" t="s">
        <v>27</v>
      </c>
      <c r="J8154">
        <v>110366305</v>
      </c>
      <c r="K8154">
        <v>110395638</v>
      </c>
      <c r="L8154">
        <v>110395675</v>
      </c>
      <c r="N8154">
        <v>5</v>
      </c>
      <c r="O8154">
        <v>521</v>
      </c>
      <c r="P8154">
        <v>558</v>
      </c>
      <c r="Q8154" t="s">
        <v>16983</v>
      </c>
      <c r="R8154">
        <v>494</v>
      </c>
      <c r="S8154">
        <v>531</v>
      </c>
    </row>
    <row r="8155" spans="1:19" x14ac:dyDescent="0.25">
      <c r="A8155" t="s">
        <v>6303</v>
      </c>
      <c r="B8155">
        <v>1</v>
      </c>
      <c r="C8155" t="s">
        <v>6330</v>
      </c>
      <c r="D8155" t="str">
        <f>INDEX(Transcripts[#Data], MATCH(Exons[[#This Row],[Transcript stable ID]], Transcripts[Transcript stable ID], 0), 4)</f>
        <v>NM_001128172.2</v>
      </c>
      <c r="E8155" t="s">
        <v>27</v>
      </c>
      <c r="J8155">
        <v>110366305</v>
      </c>
      <c r="K8155">
        <v>110406143</v>
      </c>
      <c r="L8155">
        <v>110406274</v>
      </c>
      <c r="N8155">
        <v>6</v>
      </c>
      <c r="O8155">
        <v>559</v>
      </c>
      <c r="P8155">
        <v>690</v>
      </c>
      <c r="Q8155" t="s">
        <v>16984</v>
      </c>
      <c r="R8155">
        <v>532</v>
      </c>
      <c r="S8155">
        <v>663</v>
      </c>
    </row>
    <row r="8156" spans="1:19" x14ac:dyDescent="0.25">
      <c r="A8156" t="s">
        <v>6303</v>
      </c>
      <c r="B8156">
        <v>1</v>
      </c>
      <c r="C8156" t="s">
        <v>6330</v>
      </c>
      <c r="D8156" t="str">
        <f>INDEX(Transcripts[#Data], MATCH(Exons[[#This Row],[Transcript stable ID]], Transcripts[Transcript stable ID], 0), 4)</f>
        <v>NM_001128172.2</v>
      </c>
      <c r="E8156" t="s">
        <v>27</v>
      </c>
      <c r="J8156">
        <v>110366305</v>
      </c>
      <c r="K8156">
        <v>110406790</v>
      </c>
      <c r="L8156">
        <v>110406955</v>
      </c>
      <c r="N8156">
        <v>7</v>
      </c>
      <c r="O8156">
        <v>691</v>
      </c>
      <c r="P8156">
        <v>856</v>
      </c>
      <c r="Q8156" t="s">
        <v>16985</v>
      </c>
      <c r="R8156">
        <v>664</v>
      </c>
      <c r="S8156">
        <v>829</v>
      </c>
    </row>
    <row r="8157" spans="1:19" x14ac:dyDescent="0.25">
      <c r="A8157" t="s">
        <v>6303</v>
      </c>
      <c r="B8157">
        <v>1</v>
      </c>
      <c r="C8157" t="s">
        <v>6330</v>
      </c>
      <c r="D8157" t="str">
        <f>INDEX(Transcripts[#Data], MATCH(Exons[[#This Row],[Transcript stable ID]], Transcripts[Transcript stable ID], 0), 4)</f>
        <v>NM_001128172.2</v>
      </c>
      <c r="E8157" t="s">
        <v>27</v>
      </c>
      <c r="J8157">
        <v>110366305</v>
      </c>
      <c r="K8157">
        <v>110416246</v>
      </c>
      <c r="L8157">
        <v>110416309</v>
      </c>
      <c r="N8157">
        <v>8</v>
      </c>
      <c r="O8157">
        <v>857</v>
      </c>
      <c r="P8157">
        <v>920</v>
      </c>
      <c r="Q8157" t="s">
        <v>16986</v>
      </c>
      <c r="R8157">
        <v>830</v>
      </c>
      <c r="S8157">
        <v>893</v>
      </c>
    </row>
    <row r="8158" spans="1:19" x14ac:dyDescent="0.25">
      <c r="A8158" t="s">
        <v>6303</v>
      </c>
      <c r="B8158">
        <v>1</v>
      </c>
      <c r="C8158" t="s">
        <v>6330</v>
      </c>
      <c r="D8158" t="str">
        <f>INDEX(Transcripts[#Data], MATCH(Exons[[#This Row],[Transcript stable ID]], Transcripts[Transcript stable ID], 0), 4)</f>
        <v>NM_001128172.2</v>
      </c>
      <c r="E8158" t="s">
        <v>27</v>
      </c>
      <c r="J8158">
        <v>110366305</v>
      </c>
      <c r="K8158">
        <v>110435355</v>
      </c>
      <c r="L8158">
        <v>110435403</v>
      </c>
      <c r="N8158">
        <v>9</v>
      </c>
      <c r="O8158">
        <v>921</v>
      </c>
      <c r="P8158">
        <v>969</v>
      </c>
      <c r="Q8158" t="s">
        <v>16987</v>
      </c>
      <c r="R8158">
        <v>894</v>
      </c>
      <c r="S8158">
        <v>942</v>
      </c>
    </row>
    <row r="8159" spans="1:19" x14ac:dyDescent="0.25">
      <c r="A8159" t="s">
        <v>6303</v>
      </c>
      <c r="B8159">
        <v>1</v>
      </c>
      <c r="C8159" t="s">
        <v>6330</v>
      </c>
      <c r="D8159" t="str">
        <f>INDEX(Transcripts[#Data], MATCH(Exons[[#This Row],[Transcript stable ID]], Transcripts[Transcript stable ID], 0), 4)</f>
        <v>NM_001128172.2</v>
      </c>
      <c r="E8159" t="s">
        <v>27</v>
      </c>
      <c r="J8159">
        <v>110366305</v>
      </c>
      <c r="K8159">
        <v>110435734</v>
      </c>
      <c r="L8159">
        <v>110435846</v>
      </c>
      <c r="N8159">
        <v>10</v>
      </c>
      <c r="O8159">
        <v>970</v>
      </c>
      <c r="P8159">
        <v>1082</v>
      </c>
      <c r="Q8159" t="s">
        <v>16988</v>
      </c>
      <c r="R8159">
        <v>943</v>
      </c>
      <c r="S8159">
        <v>1055</v>
      </c>
    </row>
    <row r="8160" spans="1:19" x14ac:dyDescent="0.25">
      <c r="A8160" t="s">
        <v>6303</v>
      </c>
      <c r="B8160">
        <v>1</v>
      </c>
      <c r="C8160" t="s">
        <v>6330</v>
      </c>
      <c r="D8160" t="str">
        <f>INDEX(Transcripts[#Data], MATCH(Exons[[#This Row],[Transcript stable ID]], Transcripts[Transcript stable ID], 0), 4)</f>
        <v>NM_001128172.2</v>
      </c>
      <c r="E8160" t="s">
        <v>27</v>
      </c>
      <c r="J8160">
        <v>110366305</v>
      </c>
      <c r="K8160">
        <v>110437529</v>
      </c>
      <c r="L8160">
        <v>110437646</v>
      </c>
      <c r="N8160">
        <v>11</v>
      </c>
      <c r="O8160">
        <v>1083</v>
      </c>
      <c r="P8160">
        <v>1200</v>
      </c>
      <c r="Q8160" t="s">
        <v>16989</v>
      </c>
      <c r="R8160">
        <v>1056</v>
      </c>
      <c r="S8160">
        <v>1173</v>
      </c>
    </row>
    <row r="8161" spans="1:19" x14ac:dyDescent="0.25">
      <c r="A8161" t="s">
        <v>6303</v>
      </c>
      <c r="B8161">
        <v>1</v>
      </c>
      <c r="C8161" t="s">
        <v>6330</v>
      </c>
      <c r="D8161" t="str">
        <f>INDEX(Transcripts[#Data], MATCH(Exons[[#This Row],[Transcript stable ID]], Transcripts[Transcript stable ID], 0), 4)</f>
        <v>NM_001128172.2</v>
      </c>
      <c r="E8161" t="s">
        <v>27</v>
      </c>
      <c r="J8161">
        <v>110366305</v>
      </c>
      <c r="K8161">
        <v>110439070</v>
      </c>
      <c r="L8161">
        <v>110439169</v>
      </c>
      <c r="N8161">
        <v>12</v>
      </c>
      <c r="O8161">
        <v>1201</v>
      </c>
      <c r="P8161">
        <v>1300</v>
      </c>
      <c r="Q8161" t="s">
        <v>16990</v>
      </c>
      <c r="R8161">
        <v>1174</v>
      </c>
      <c r="S8161">
        <v>1273</v>
      </c>
    </row>
    <row r="8162" spans="1:19" x14ac:dyDescent="0.25">
      <c r="A8162" t="s">
        <v>6303</v>
      </c>
      <c r="B8162">
        <v>1</v>
      </c>
      <c r="C8162" t="s">
        <v>6330</v>
      </c>
      <c r="D8162" t="str">
        <f>INDEX(Transcripts[#Data], MATCH(Exons[[#This Row],[Transcript stable ID]], Transcripts[Transcript stable ID], 0), 4)</f>
        <v>NM_001128172.2</v>
      </c>
      <c r="E8162" t="s">
        <v>27</v>
      </c>
      <c r="J8162">
        <v>110366305</v>
      </c>
      <c r="K8162">
        <v>110439672</v>
      </c>
      <c r="L8162">
        <v>110439868</v>
      </c>
      <c r="N8162">
        <v>13</v>
      </c>
      <c r="O8162">
        <v>1301</v>
      </c>
      <c r="P8162">
        <v>1497</v>
      </c>
      <c r="Q8162" t="s">
        <v>16991</v>
      </c>
      <c r="R8162">
        <v>1274</v>
      </c>
      <c r="S8162">
        <v>1470</v>
      </c>
    </row>
    <row r="8163" spans="1:19" x14ac:dyDescent="0.25">
      <c r="A8163" t="s">
        <v>6303</v>
      </c>
      <c r="B8163">
        <v>1</v>
      </c>
      <c r="C8163" t="s">
        <v>6330</v>
      </c>
      <c r="D8163" t="str">
        <f>INDEX(Transcripts[#Data], MATCH(Exons[[#This Row],[Transcript stable ID]], Transcripts[Transcript stable ID], 0), 4)</f>
        <v>NM_001128172.2</v>
      </c>
      <c r="E8163" t="s">
        <v>27</v>
      </c>
      <c r="J8163">
        <v>110366305</v>
      </c>
      <c r="K8163">
        <v>110459649</v>
      </c>
      <c r="L8163">
        <v>110459786</v>
      </c>
      <c r="N8163">
        <v>14</v>
      </c>
      <c r="O8163">
        <v>1498</v>
      </c>
      <c r="P8163">
        <v>1635</v>
      </c>
      <c r="Q8163" t="s">
        <v>16992</v>
      </c>
      <c r="R8163">
        <v>1471</v>
      </c>
      <c r="S8163">
        <v>1608</v>
      </c>
    </row>
    <row r="8164" spans="1:19" x14ac:dyDescent="0.25">
      <c r="A8164" t="s">
        <v>6303</v>
      </c>
      <c r="B8164">
        <v>1</v>
      </c>
      <c r="C8164" t="s">
        <v>6330</v>
      </c>
      <c r="D8164" t="str">
        <f>INDEX(Transcripts[#Data], MATCH(Exons[[#This Row],[Transcript stable ID]], Transcripts[Transcript stable ID], 0), 4)</f>
        <v>NM_001128172.2</v>
      </c>
      <c r="E8164" t="s">
        <v>27</v>
      </c>
      <c r="J8164">
        <v>110366305</v>
      </c>
      <c r="K8164">
        <v>110388088</v>
      </c>
      <c r="L8164">
        <v>110388150</v>
      </c>
      <c r="N8164">
        <v>3</v>
      </c>
      <c r="O8164">
        <v>304</v>
      </c>
      <c r="P8164">
        <v>366</v>
      </c>
      <c r="Q8164" t="s">
        <v>16999</v>
      </c>
      <c r="R8164">
        <v>277</v>
      </c>
      <c r="S8164">
        <v>339</v>
      </c>
    </row>
    <row r="8165" spans="1:19" x14ac:dyDescent="0.25">
      <c r="A8165" t="s">
        <v>6303</v>
      </c>
      <c r="B8165">
        <v>1</v>
      </c>
      <c r="C8165" t="s">
        <v>6330</v>
      </c>
      <c r="D8165" t="str">
        <f>INDEX(Transcripts[#Data], MATCH(Exons[[#This Row],[Transcript stable ID]], Transcripts[Transcript stable ID], 0), 4)</f>
        <v>NM_001128172.2</v>
      </c>
      <c r="E8165" t="s">
        <v>27</v>
      </c>
      <c r="H8165">
        <v>110463676</v>
      </c>
      <c r="I8165">
        <v>110464146</v>
      </c>
      <c r="J8165">
        <v>110366305</v>
      </c>
      <c r="K8165">
        <v>110463586</v>
      </c>
      <c r="L8165">
        <v>110464146</v>
      </c>
      <c r="N8165">
        <v>15</v>
      </c>
      <c r="O8165">
        <v>1636</v>
      </c>
      <c r="P8165">
        <v>1725</v>
      </c>
      <c r="Q8165" t="s">
        <v>16997</v>
      </c>
      <c r="R8165">
        <v>1609</v>
      </c>
      <c r="S8165">
        <v>1698</v>
      </c>
    </row>
    <row r="8166" spans="1:19" x14ac:dyDescent="0.25">
      <c r="A8166" t="s">
        <v>6303</v>
      </c>
      <c r="B8166">
        <v>1</v>
      </c>
      <c r="C8166" t="s">
        <v>6333</v>
      </c>
      <c r="D8166" t="str">
        <f>INDEX(Transcripts[#Data], MATCH(Exons[[#This Row],[Transcript stable ID]], Transcripts[Transcript stable ID], 0), 4)</f>
        <v>NM_1324328.1</v>
      </c>
      <c r="E8166" t="s">
        <v>27</v>
      </c>
      <c r="F8166">
        <v>110366305</v>
      </c>
      <c r="G8166">
        <v>110366331</v>
      </c>
      <c r="J8166">
        <v>110366305</v>
      </c>
      <c r="K8166">
        <v>110366305</v>
      </c>
      <c r="L8166">
        <v>110366506</v>
      </c>
      <c r="N8166">
        <v>1</v>
      </c>
      <c r="O8166">
        <v>28</v>
      </c>
      <c r="P8166">
        <v>202</v>
      </c>
      <c r="Q8166" t="s">
        <v>16980</v>
      </c>
      <c r="R8166">
        <v>1</v>
      </c>
      <c r="S8166">
        <v>175</v>
      </c>
    </row>
    <row r="8167" spans="1:19" x14ac:dyDescent="0.25">
      <c r="A8167" t="s">
        <v>6303</v>
      </c>
      <c r="B8167">
        <v>1</v>
      </c>
      <c r="C8167" t="s">
        <v>6333</v>
      </c>
      <c r="D8167" t="str">
        <f>INDEX(Transcripts[#Data], MATCH(Exons[[#This Row],[Transcript stable ID]], Transcripts[Transcript stable ID], 0), 4)</f>
        <v>NM_1324328.1</v>
      </c>
      <c r="E8167" t="s">
        <v>27</v>
      </c>
      <c r="J8167">
        <v>110366305</v>
      </c>
      <c r="K8167">
        <v>110385324</v>
      </c>
      <c r="L8167">
        <v>110385424</v>
      </c>
      <c r="N8167">
        <v>2</v>
      </c>
      <c r="O8167">
        <v>203</v>
      </c>
      <c r="P8167">
        <v>303</v>
      </c>
      <c r="Q8167" t="s">
        <v>16981</v>
      </c>
      <c r="R8167">
        <v>176</v>
      </c>
      <c r="S8167">
        <v>276</v>
      </c>
    </row>
    <row r="8168" spans="1:19" x14ac:dyDescent="0.25">
      <c r="A8168" t="s">
        <v>6303</v>
      </c>
      <c r="B8168">
        <v>1</v>
      </c>
      <c r="C8168" t="s">
        <v>6333</v>
      </c>
      <c r="D8168" t="str">
        <f>INDEX(Transcripts[#Data], MATCH(Exons[[#This Row],[Transcript stable ID]], Transcripts[Transcript stable ID], 0), 4)</f>
        <v>NM_1324328.1</v>
      </c>
      <c r="E8168" t="s">
        <v>27</v>
      </c>
      <c r="J8168">
        <v>110366305</v>
      </c>
      <c r="K8168">
        <v>110389749</v>
      </c>
      <c r="L8168">
        <v>110389793</v>
      </c>
      <c r="N8168">
        <v>3</v>
      </c>
      <c r="O8168">
        <v>304</v>
      </c>
      <c r="P8168">
        <v>348</v>
      </c>
      <c r="Q8168" t="s">
        <v>16998</v>
      </c>
      <c r="R8168">
        <v>277</v>
      </c>
      <c r="S8168">
        <v>321</v>
      </c>
    </row>
    <row r="8169" spans="1:19" x14ac:dyDescent="0.25">
      <c r="A8169" t="s">
        <v>6303</v>
      </c>
      <c r="B8169">
        <v>1</v>
      </c>
      <c r="C8169" t="s">
        <v>6333</v>
      </c>
      <c r="D8169" t="str">
        <f>INDEX(Transcripts[#Data], MATCH(Exons[[#This Row],[Transcript stable ID]], Transcripts[Transcript stable ID], 0), 4)</f>
        <v>NM_1324328.1</v>
      </c>
      <c r="E8169" t="s">
        <v>27</v>
      </c>
      <c r="J8169">
        <v>110366305</v>
      </c>
      <c r="K8169">
        <v>110390965</v>
      </c>
      <c r="L8169">
        <v>110391118</v>
      </c>
      <c r="N8169">
        <v>4</v>
      </c>
      <c r="O8169">
        <v>349</v>
      </c>
      <c r="P8169">
        <v>502</v>
      </c>
      <c r="Q8169" t="s">
        <v>16982</v>
      </c>
      <c r="R8169">
        <v>322</v>
      </c>
      <c r="S8169">
        <v>475</v>
      </c>
    </row>
    <row r="8170" spans="1:19" x14ac:dyDescent="0.25">
      <c r="A8170" t="s">
        <v>6303</v>
      </c>
      <c r="B8170">
        <v>1</v>
      </c>
      <c r="C8170" t="s">
        <v>6333</v>
      </c>
      <c r="D8170" t="str">
        <f>INDEX(Transcripts[#Data], MATCH(Exons[[#This Row],[Transcript stable ID]], Transcripts[Transcript stable ID], 0), 4)</f>
        <v>NM_1324328.1</v>
      </c>
      <c r="E8170" t="s">
        <v>27</v>
      </c>
      <c r="J8170">
        <v>110366305</v>
      </c>
      <c r="K8170">
        <v>110395638</v>
      </c>
      <c r="L8170">
        <v>110395675</v>
      </c>
      <c r="N8170">
        <v>5</v>
      </c>
      <c r="O8170">
        <v>503</v>
      </c>
      <c r="P8170">
        <v>540</v>
      </c>
      <c r="Q8170" t="s">
        <v>16983</v>
      </c>
      <c r="R8170">
        <v>476</v>
      </c>
      <c r="S8170">
        <v>513</v>
      </c>
    </row>
    <row r="8171" spans="1:19" x14ac:dyDescent="0.25">
      <c r="A8171" t="s">
        <v>6303</v>
      </c>
      <c r="B8171">
        <v>1</v>
      </c>
      <c r="C8171" t="s">
        <v>6333</v>
      </c>
      <c r="D8171" t="str">
        <f>INDEX(Transcripts[#Data], MATCH(Exons[[#This Row],[Transcript stable ID]], Transcripts[Transcript stable ID], 0), 4)</f>
        <v>NM_1324328.1</v>
      </c>
      <c r="E8171" t="s">
        <v>27</v>
      </c>
      <c r="J8171">
        <v>110366305</v>
      </c>
      <c r="K8171">
        <v>110406143</v>
      </c>
      <c r="L8171">
        <v>110406274</v>
      </c>
      <c r="N8171">
        <v>6</v>
      </c>
      <c r="O8171">
        <v>541</v>
      </c>
      <c r="P8171">
        <v>672</v>
      </c>
      <c r="Q8171" t="s">
        <v>16984</v>
      </c>
      <c r="R8171">
        <v>514</v>
      </c>
      <c r="S8171">
        <v>645</v>
      </c>
    </row>
    <row r="8172" spans="1:19" x14ac:dyDescent="0.25">
      <c r="A8172" t="s">
        <v>6303</v>
      </c>
      <c r="B8172">
        <v>1</v>
      </c>
      <c r="C8172" t="s">
        <v>6333</v>
      </c>
      <c r="D8172" t="str">
        <f>INDEX(Transcripts[#Data], MATCH(Exons[[#This Row],[Transcript stable ID]], Transcripts[Transcript stable ID], 0), 4)</f>
        <v>NM_1324328.1</v>
      </c>
      <c r="E8172" t="s">
        <v>27</v>
      </c>
      <c r="J8172">
        <v>110366305</v>
      </c>
      <c r="K8172">
        <v>110406790</v>
      </c>
      <c r="L8172">
        <v>110406955</v>
      </c>
      <c r="N8172">
        <v>7</v>
      </c>
      <c r="O8172">
        <v>673</v>
      </c>
      <c r="P8172">
        <v>838</v>
      </c>
      <c r="Q8172" t="s">
        <v>16985</v>
      </c>
      <c r="R8172">
        <v>646</v>
      </c>
      <c r="S8172">
        <v>811</v>
      </c>
    </row>
    <row r="8173" spans="1:19" x14ac:dyDescent="0.25">
      <c r="A8173" t="s">
        <v>6303</v>
      </c>
      <c r="B8173">
        <v>1</v>
      </c>
      <c r="C8173" t="s">
        <v>6333</v>
      </c>
      <c r="D8173" t="str">
        <f>INDEX(Transcripts[#Data], MATCH(Exons[[#This Row],[Transcript stable ID]], Transcripts[Transcript stable ID], 0), 4)</f>
        <v>NM_1324328.1</v>
      </c>
      <c r="E8173" t="s">
        <v>27</v>
      </c>
      <c r="J8173">
        <v>110366305</v>
      </c>
      <c r="K8173">
        <v>110416246</v>
      </c>
      <c r="L8173">
        <v>110416309</v>
      </c>
      <c r="N8173">
        <v>8</v>
      </c>
      <c r="O8173">
        <v>839</v>
      </c>
      <c r="P8173">
        <v>902</v>
      </c>
      <c r="Q8173" t="s">
        <v>16986</v>
      </c>
      <c r="R8173">
        <v>812</v>
      </c>
      <c r="S8173">
        <v>875</v>
      </c>
    </row>
    <row r="8174" spans="1:19" x14ac:dyDescent="0.25">
      <c r="A8174" t="s">
        <v>6303</v>
      </c>
      <c r="B8174">
        <v>1</v>
      </c>
      <c r="C8174" t="s">
        <v>6333</v>
      </c>
      <c r="D8174" t="str">
        <f>INDEX(Transcripts[#Data], MATCH(Exons[[#This Row],[Transcript stable ID]], Transcripts[Transcript stable ID], 0), 4)</f>
        <v>NM_1324328.1</v>
      </c>
      <c r="E8174" t="s">
        <v>27</v>
      </c>
      <c r="J8174">
        <v>110366305</v>
      </c>
      <c r="K8174">
        <v>110435355</v>
      </c>
      <c r="L8174">
        <v>110435403</v>
      </c>
      <c r="N8174">
        <v>9</v>
      </c>
      <c r="O8174">
        <v>903</v>
      </c>
      <c r="P8174">
        <v>951</v>
      </c>
      <c r="Q8174" t="s">
        <v>16987</v>
      </c>
      <c r="R8174">
        <v>876</v>
      </c>
      <c r="S8174">
        <v>924</v>
      </c>
    </row>
    <row r="8175" spans="1:19" x14ac:dyDescent="0.25">
      <c r="A8175" t="s">
        <v>6303</v>
      </c>
      <c r="B8175">
        <v>1</v>
      </c>
      <c r="C8175" t="s">
        <v>6333</v>
      </c>
      <c r="D8175" t="str">
        <f>INDEX(Transcripts[#Data], MATCH(Exons[[#This Row],[Transcript stable ID]], Transcripts[Transcript stable ID], 0), 4)</f>
        <v>NM_1324328.1</v>
      </c>
      <c r="E8175" t="s">
        <v>27</v>
      </c>
      <c r="J8175">
        <v>110366305</v>
      </c>
      <c r="K8175">
        <v>110435734</v>
      </c>
      <c r="L8175">
        <v>110435846</v>
      </c>
      <c r="N8175">
        <v>10</v>
      </c>
      <c r="O8175">
        <v>952</v>
      </c>
      <c r="P8175">
        <v>1064</v>
      </c>
      <c r="Q8175" t="s">
        <v>16988</v>
      </c>
      <c r="R8175">
        <v>925</v>
      </c>
      <c r="S8175">
        <v>1037</v>
      </c>
    </row>
    <row r="8176" spans="1:19" x14ac:dyDescent="0.25">
      <c r="A8176" t="s">
        <v>6303</v>
      </c>
      <c r="B8176">
        <v>1</v>
      </c>
      <c r="C8176" t="s">
        <v>6333</v>
      </c>
      <c r="D8176" t="str">
        <f>INDEX(Transcripts[#Data], MATCH(Exons[[#This Row],[Transcript stable ID]], Transcripts[Transcript stable ID], 0), 4)</f>
        <v>NM_1324328.1</v>
      </c>
      <c r="E8176" t="s">
        <v>27</v>
      </c>
      <c r="J8176">
        <v>110366305</v>
      </c>
      <c r="K8176">
        <v>110437529</v>
      </c>
      <c r="L8176">
        <v>110437646</v>
      </c>
      <c r="N8176">
        <v>11</v>
      </c>
      <c r="O8176">
        <v>1065</v>
      </c>
      <c r="P8176">
        <v>1182</v>
      </c>
      <c r="Q8176" t="s">
        <v>16989</v>
      </c>
      <c r="R8176">
        <v>1038</v>
      </c>
      <c r="S8176">
        <v>1155</v>
      </c>
    </row>
    <row r="8177" spans="1:19" x14ac:dyDescent="0.25">
      <c r="A8177" t="s">
        <v>6303</v>
      </c>
      <c r="B8177">
        <v>1</v>
      </c>
      <c r="C8177" t="s">
        <v>6333</v>
      </c>
      <c r="D8177" t="str">
        <f>INDEX(Transcripts[#Data], MATCH(Exons[[#This Row],[Transcript stable ID]], Transcripts[Transcript stable ID], 0), 4)</f>
        <v>NM_1324328.1</v>
      </c>
      <c r="E8177" t="s">
        <v>27</v>
      </c>
      <c r="J8177">
        <v>110366305</v>
      </c>
      <c r="K8177">
        <v>110439070</v>
      </c>
      <c r="L8177">
        <v>110439169</v>
      </c>
      <c r="N8177">
        <v>12</v>
      </c>
      <c r="O8177">
        <v>1183</v>
      </c>
      <c r="P8177">
        <v>1282</v>
      </c>
      <c r="Q8177" t="s">
        <v>16990</v>
      </c>
      <c r="R8177">
        <v>1156</v>
      </c>
      <c r="S8177">
        <v>1255</v>
      </c>
    </row>
    <row r="8178" spans="1:19" x14ac:dyDescent="0.25">
      <c r="A8178" t="s">
        <v>6303</v>
      </c>
      <c r="B8178">
        <v>1</v>
      </c>
      <c r="C8178" t="s">
        <v>6333</v>
      </c>
      <c r="D8178" t="str">
        <f>INDEX(Transcripts[#Data], MATCH(Exons[[#This Row],[Transcript stable ID]], Transcripts[Transcript stable ID], 0), 4)</f>
        <v>NM_1324328.1</v>
      </c>
      <c r="E8178" t="s">
        <v>27</v>
      </c>
      <c r="J8178">
        <v>110366305</v>
      </c>
      <c r="K8178">
        <v>110439672</v>
      </c>
      <c r="L8178">
        <v>110439868</v>
      </c>
      <c r="N8178">
        <v>13</v>
      </c>
      <c r="O8178">
        <v>1283</v>
      </c>
      <c r="P8178">
        <v>1479</v>
      </c>
      <c r="Q8178" t="s">
        <v>16991</v>
      </c>
      <c r="R8178">
        <v>1256</v>
      </c>
      <c r="S8178">
        <v>1452</v>
      </c>
    </row>
    <row r="8179" spans="1:19" x14ac:dyDescent="0.25">
      <c r="A8179" t="s">
        <v>6303</v>
      </c>
      <c r="B8179">
        <v>1</v>
      </c>
      <c r="C8179" t="s">
        <v>6333</v>
      </c>
      <c r="D8179" t="str">
        <f>INDEX(Transcripts[#Data], MATCH(Exons[[#This Row],[Transcript stable ID]], Transcripts[Transcript stable ID], 0), 4)</f>
        <v>NM_1324328.1</v>
      </c>
      <c r="E8179" t="s">
        <v>27</v>
      </c>
      <c r="J8179">
        <v>110366305</v>
      </c>
      <c r="K8179">
        <v>110459649</v>
      </c>
      <c r="L8179">
        <v>110459786</v>
      </c>
      <c r="N8179">
        <v>14</v>
      </c>
      <c r="O8179">
        <v>1480</v>
      </c>
      <c r="P8179">
        <v>1617</v>
      </c>
      <c r="Q8179" t="s">
        <v>16992</v>
      </c>
      <c r="R8179">
        <v>1453</v>
      </c>
      <c r="S8179">
        <v>1590</v>
      </c>
    </row>
    <row r="8180" spans="1:19" x14ac:dyDescent="0.25">
      <c r="A8180" t="s">
        <v>6303</v>
      </c>
      <c r="B8180">
        <v>1</v>
      </c>
      <c r="C8180" t="s">
        <v>6333</v>
      </c>
      <c r="D8180" t="str">
        <f>INDEX(Transcripts[#Data], MATCH(Exons[[#This Row],[Transcript stable ID]], Transcripts[Transcript stable ID], 0), 4)</f>
        <v>NM_1324328.1</v>
      </c>
      <c r="E8180" t="s">
        <v>27</v>
      </c>
      <c r="H8180">
        <v>110463676</v>
      </c>
      <c r="I8180">
        <v>110464146</v>
      </c>
      <c r="J8180">
        <v>110366305</v>
      </c>
      <c r="K8180">
        <v>110463586</v>
      </c>
      <c r="L8180">
        <v>110464146</v>
      </c>
      <c r="N8180">
        <v>15</v>
      </c>
      <c r="O8180">
        <v>1618</v>
      </c>
      <c r="P8180">
        <v>1707</v>
      </c>
      <c r="Q8180" t="s">
        <v>16997</v>
      </c>
      <c r="R8180">
        <v>1591</v>
      </c>
      <c r="S8180">
        <v>1680</v>
      </c>
    </row>
    <row r="8181" spans="1:19" x14ac:dyDescent="0.25">
      <c r="A8181" t="s">
        <v>3578</v>
      </c>
      <c r="B8181">
        <v>-1</v>
      </c>
      <c r="C8181" t="s">
        <v>3579</v>
      </c>
      <c r="D8181" t="str">
        <f>INDEX(Transcripts[#Data], MATCH(Exons[[#This Row],[Transcript stable ID]], Transcripts[Transcript stable ID], 0), 4)</f>
        <v>NM_144997.7</v>
      </c>
      <c r="E8181" t="s">
        <v>27</v>
      </c>
      <c r="F8181">
        <v>17140226</v>
      </c>
      <c r="G8181">
        <v>17140453</v>
      </c>
      <c r="J8181">
        <v>17140453</v>
      </c>
      <c r="K8181">
        <v>17140226</v>
      </c>
      <c r="L8181">
        <v>17140453</v>
      </c>
      <c r="N8181">
        <v>1</v>
      </c>
      <c r="Q8181" t="s">
        <v>17000</v>
      </c>
    </row>
    <row r="8182" spans="1:19" x14ac:dyDescent="0.25">
      <c r="A8182" t="s">
        <v>3578</v>
      </c>
      <c r="B8182">
        <v>-1</v>
      </c>
      <c r="C8182" t="s">
        <v>3579</v>
      </c>
      <c r="D8182" t="str">
        <f>INDEX(Transcripts[#Data], MATCH(Exons[[#This Row],[Transcript stable ID]], Transcripts[Transcript stable ID], 0), 4)</f>
        <v>NM_144997.7</v>
      </c>
      <c r="E8182" t="s">
        <v>27</v>
      </c>
      <c r="F8182">
        <v>17136102</v>
      </c>
      <c r="G8182">
        <v>17136215</v>
      </c>
      <c r="J8182">
        <v>17140453</v>
      </c>
      <c r="K8182">
        <v>17136102</v>
      </c>
      <c r="L8182">
        <v>17136215</v>
      </c>
      <c r="N8182">
        <v>2</v>
      </c>
      <c r="Q8182" t="s">
        <v>17001</v>
      </c>
    </row>
    <row r="8183" spans="1:19" x14ac:dyDescent="0.25">
      <c r="A8183" t="s">
        <v>3578</v>
      </c>
      <c r="B8183">
        <v>-1</v>
      </c>
      <c r="C8183" t="s">
        <v>3579</v>
      </c>
      <c r="D8183" t="str">
        <f>INDEX(Transcripts[#Data], MATCH(Exons[[#This Row],[Transcript stable ID]], Transcripts[Transcript stable ID], 0), 4)</f>
        <v>NM_144997.7</v>
      </c>
      <c r="E8183" t="s">
        <v>27</v>
      </c>
      <c r="F8183">
        <v>17135108</v>
      </c>
      <c r="G8183">
        <v>17135196</v>
      </c>
      <c r="J8183">
        <v>17140453</v>
      </c>
      <c r="K8183">
        <v>17135108</v>
      </c>
      <c r="L8183">
        <v>17135196</v>
      </c>
      <c r="N8183">
        <v>3</v>
      </c>
      <c r="Q8183" t="s">
        <v>17002</v>
      </c>
    </row>
    <row r="8184" spans="1:19" x14ac:dyDescent="0.25">
      <c r="A8184" t="s">
        <v>3578</v>
      </c>
      <c r="B8184">
        <v>-1</v>
      </c>
      <c r="C8184" t="s">
        <v>3579</v>
      </c>
      <c r="D8184" t="str">
        <f>INDEX(Transcripts[#Data], MATCH(Exons[[#This Row],[Transcript stable ID]], Transcripts[Transcript stable ID], 0), 4)</f>
        <v>NM_144997.7</v>
      </c>
      <c r="E8184" t="s">
        <v>27</v>
      </c>
      <c r="F8184">
        <v>17131452</v>
      </c>
      <c r="G8184">
        <v>17131475</v>
      </c>
      <c r="J8184">
        <v>17140453</v>
      </c>
      <c r="K8184">
        <v>17131203</v>
      </c>
      <c r="L8184">
        <v>17131475</v>
      </c>
      <c r="N8184">
        <v>4</v>
      </c>
      <c r="O8184">
        <v>456</v>
      </c>
      <c r="P8184">
        <v>704</v>
      </c>
      <c r="Q8184" t="s">
        <v>17003</v>
      </c>
      <c r="R8184">
        <v>1</v>
      </c>
      <c r="S8184">
        <v>249</v>
      </c>
    </row>
    <row r="8185" spans="1:19" x14ac:dyDescent="0.25">
      <c r="A8185" t="s">
        <v>3578</v>
      </c>
      <c r="B8185">
        <v>-1</v>
      </c>
      <c r="C8185" t="s">
        <v>3579</v>
      </c>
      <c r="D8185" t="str">
        <f>INDEX(Transcripts[#Data], MATCH(Exons[[#This Row],[Transcript stable ID]], Transcripts[Transcript stable ID], 0), 4)</f>
        <v>NM_144997.7</v>
      </c>
      <c r="E8185" t="s">
        <v>27</v>
      </c>
      <c r="J8185">
        <v>17140453</v>
      </c>
      <c r="K8185">
        <v>17129490</v>
      </c>
      <c r="L8185">
        <v>17129636</v>
      </c>
      <c r="N8185">
        <v>5</v>
      </c>
      <c r="O8185">
        <v>705</v>
      </c>
      <c r="P8185">
        <v>851</v>
      </c>
      <c r="Q8185" t="s">
        <v>17004</v>
      </c>
      <c r="R8185">
        <v>250</v>
      </c>
      <c r="S8185">
        <v>396</v>
      </c>
    </row>
    <row r="8186" spans="1:19" x14ac:dyDescent="0.25">
      <c r="A8186" t="s">
        <v>3578</v>
      </c>
      <c r="B8186">
        <v>-1</v>
      </c>
      <c r="C8186" t="s">
        <v>3579</v>
      </c>
      <c r="D8186" t="str">
        <f>INDEX(Transcripts[#Data], MATCH(Exons[[#This Row],[Transcript stable ID]], Transcripts[Transcript stable ID], 0), 4)</f>
        <v>NM_144997.7</v>
      </c>
      <c r="E8186" t="s">
        <v>27</v>
      </c>
      <c r="J8186">
        <v>17140453</v>
      </c>
      <c r="K8186">
        <v>17127236</v>
      </c>
      <c r="L8186">
        <v>17127457</v>
      </c>
      <c r="N8186">
        <v>6</v>
      </c>
      <c r="O8186">
        <v>852</v>
      </c>
      <c r="P8186">
        <v>1073</v>
      </c>
      <c r="Q8186" t="s">
        <v>17005</v>
      </c>
      <c r="R8186">
        <v>397</v>
      </c>
      <c r="S8186">
        <v>618</v>
      </c>
    </row>
    <row r="8187" spans="1:19" x14ac:dyDescent="0.25">
      <c r="A8187" t="s">
        <v>3578</v>
      </c>
      <c r="B8187">
        <v>-1</v>
      </c>
      <c r="C8187" t="s">
        <v>3579</v>
      </c>
      <c r="D8187" t="str">
        <f>INDEX(Transcripts[#Data], MATCH(Exons[[#This Row],[Transcript stable ID]], Transcripts[Transcript stable ID], 0), 4)</f>
        <v>NM_144997.7</v>
      </c>
      <c r="E8187" t="s">
        <v>27</v>
      </c>
      <c r="J8187">
        <v>17140453</v>
      </c>
      <c r="K8187">
        <v>17125815</v>
      </c>
      <c r="L8187">
        <v>17125975</v>
      </c>
      <c r="N8187">
        <v>7</v>
      </c>
      <c r="O8187">
        <v>1074</v>
      </c>
      <c r="P8187">
        <v>1234</v>
      </c>
      <c r="Q8187" t="s">
        <v>17006</v>
      </c>
      <c r="R8187">
        <v>619</v>
      </c>
      <c r="S8187">
        <v>779</v>
      </c>
    </row>
    <row r="8188" spans="1:19" x14ac:dyDescent="0.25">
      <c r="A8188" t="s">
        <v>3578</v>
      </c>
      <c r="B8188">
        <v>-1</v>
      </c>
      <c r="C8188" t="s">
        <v>3579</v>
      </c>
      <c r="D8188" t="str">
        <f>INDEX(Transcripts[#Data], MATCH(Exons[[#This Row],[Transcript stable ID]], Transcripts[Transcript stable ID], 0), 4)</f>
        <v>NM_144997.7</v>
      </c>
      <c r="E8188" t="s">
        <v>27</v>
      </c>
      <c r="J8188">
        <v>17140453</v>
      </c>
      <c r="K8188">
        <v>17124851</v>
      </c>
      <c r="L8188">
        <v>17124942</v>
      </c>
      <c r="N8188">
        <v>8</v>
      </c>
      <c r="O8188">
        <v>1235</v>
      </c>
      <c r="P8188">
        <v>1326</v>
      </c>
      <c r="Q8188" t="s">
        <v>17007</v>
      </c>
      <c r="R8188">
        <v>780</v>
      </c>
      <c r="S8188">
        <v>871</v>
      </c>
    </row>
    <row r="8189" spans="1:19" x14ac:dyDescent="0.25">
      <c r="A8189" t="s">
        <v>3578</v>
      </c>
      <c r="B8189">
        <v>-1</v>
      </c>
      <c r="C8189" t="s">
        <v>3579</v>
      </c>
      <c r="D8189" t="str">
        <f>INDEX(Transcripts[#Data], MATCH(Exons[[#This Row],[Transcript stable ID]], Transcripts[Transcript stable ID], 0), 4)</f>
        <v>NM_144997.7</v>
      </c>
      <c r="E8189" t="s">
        <v>27</v>
      </c>
      <c r="J8189">
        <v>17140453</v>
      </c>
      <c r="K8189">
        <v>17122333</v>
      </c>
      <c r="L8189">
        <v>17122523</v>
      </c>
      <c r="N8189">
        <v>9</v>
      </c>
      <c r="O8189">
        <v>1327</v>
      </c>
      <c r="P8189">
        <v>1517</v>
      </c>
      <c r="Q8189" t="s">
        <v>17008</v>
      </c>
      <c r="R8189">
        <v>872</v>
      </c>
      <c r="S8189">
        <v>1062</v>
      </c>
    </row>
    <row r="8190" spans="1:19" x14ac:dyDescent="0.25">
      <c r="A8190" t="s">
        <v>3578</v>
      </c>
      <c r="B8190">
        <v>-1</v>
      </c>
      <c r="C8190" t="s">
        <v>3579</v>
      </c>
      <c r="D8190" t="str">
        <f>INDEX(Transcripts[#Data], MATCH(Exons[[#This Row],[Transcript stable ID]], Transcripts[Transcript stable ID], 0), 4)</f>
        <v>NM_144997.7</v>
      </c>
      <c r="E8190" t="s">
        <v>27</v>
      </c>
      <c r="J8190">
        <v>17140453</v>
      </c>
      <c r="K8190">
        <v>17120383</v>
      </c>
      <c r="L8190">
        <v>17120496</v>
      </c>
      <c r="N8190">
        <v>10</v>
      </c>
      <c r="O8190">
        <v>1518</v>
      </c>
      <c r="P8190">
        <v>1631</v>
      </c>
      <c r="Q8190" t="s">
        <v>17009</v>
      </c>
      <c r="R8190">
        <v>1063</v>
      </c>
      <c r="S8190">
        <v>1176</v>
      </c>
    </row>
    <row r="8191" spans="1:19" x14ac:dyDescent="0.25">
      <c r="A8191" t="s">
        <v>3578</v>
      </c>
      <c r="B8191">
        <v>-1</v>
      </c>
      <c r="C8191" t="s">
        <v>3579</v>
      </c>
      <c r="D8191" t="str">
        <f>INDEX(Transcripts[#Data], MATCH(Exons[[#This Row],[Transcript stable ID]], Transcripts[Transcript stable ID], 0), 4)</f>
        <v>NM_144997.7</v>
      </c>
      <c r="E8191" t="s">
        <v>27</v>
      </c>
      <c r="J8191">
        <v>17140453</v>
      </c>
      <c r="K8191">
        <v>17119694</v>
      </c>
      <c r="L8191">
        <v>17119817</v>
      </c>
      <c r="N8191">
        <v>11</v>
      </c>
      <c r="O8191">
        <v>1632</v>
      </c>
      <c r="P8191">
        <v>1755</v>
      </c>
      <c r="Q8191" t="s">
        <v>17010</v>
      </c>
      <c r="R8191">
        <v>1177</v>
      </c>
      <c r="S8191">
        <v>1300</v>
      </c>
    </row>
    <row r="8192" spans="1:19" x14ac:dyDescent="0.25">
      <c r="A8192" t="s">
        <v>3578</v>
      </c>
      <c r="B8192">
        <v>-1</v>
      </c>
      <c r="C8192" t="s">
        <v>3579</v>
      </c>
      <c r="D8192" t="str">
        <f>INDEX(Transcripts[#Data], MATCH(Exons[[#This Row],[Transcript stable ID]], Transcripts[Transcript stable ID], 0), 4)</f>
        <v>NM_144997.7</v>
      </c>
      <c r="E8192" t="s">
        <v>27</v>
      </c>
      <c r="J8192">
        <v>17140453</v>
      </c>
      <c r="K8192">
        <v>17118499</v>
      </c>
      <c r="L8192">
        <v>17118630</v>
      </c>
      <c r="N8192">
        <v>12</v>
      </c>
      <c r="O8192">
        <v>1756</v>
      </c>
      <c r="P8192">
        <v>1887</v>
      </c>
      <c r="Q8192" t="s">
        <v>17011</v>
      </c>
      <c r="R8192">
        <v>1301</v>
      </c>
      <c r="S8192">
        <v>1432</v>
      </c>
    </row>
    <row r="8193" spans="1:19" x14ac:dyDescent="0.25">
      <c r="A8193" t="s">
        <v>3578</v>
      </c>
      <c r="B8193">
        <v>-1</v>
      </c>
      <c r="C8193" t="s">
        <v>3579</v>
      </c>
      <c r="D8193" t="str">
        <f>INDEX(Transcripts[#Data], MATCH(Exons[[#This Row],[Transcript stable ID]], Transcripts[Transcript stable ID], 0), 4)</f>
        <v>NM_144997.7</v>
      </c>
      <c r="E8193" t="s">
        <v>27</v>
      </c>
      <c r="J8193">
        <v>17140453</v>
      </c>
      <c r="K8193">
        <v>17118299</v>
      </c>
      <c r="L8193">
        <v>17118404</v>
      </c>
      <c r="N8193">
        <v>13</v>
      </c>
      <c r="O8193">
        <v>1888</v>
      </c>
      <c r="P8193">
        <v>1993</v>
      </c>
      <c r="Q8193" t="s">
        <v>17012</v>
      </c>
      <c r="R8193">
        <v>1433</v>
      </c>
      <c r="S8193">
        <v>1538</v>
      </c>
    </row>
    <row r="8194" spans="1:19" x14ac:dyDescent="0.25">
      <c r="A8194" t="s">
        <v>3578</v>
      </c>
      <c r="B8194">
        <v>-1</v>
      </c>
      <c r="C8194" t="s">
        <v>3579</v>
      </c>
      <c r="D8194" t="str">
        <f>INDEX(Transcripts[#Data], MATCH(Exons[[#This Row],[Transcript stable ID]], Transcripts[Transcript stable ID], 0), 4)</f>
        <v>NM_144997.7</v>
      </c>
      <c r="E8194" t="s">
        <v>27</v>
      </c>
      <c r="H8194">
        <v>17115526</v>
      </c>
      <c r="I8194">
        <v>17116968</v>
      </c>
      <c r="J8194">
        <v>17140453</v>
      </c>
      <c r="K8194">
        <v>17115526</v>
      </c>
      <c r="L8194">
        <v>17117170</v>
      </c>
      <c r="N8194">
        <v>14</v>
      </c>
      <c r="O8194">
        <v>1994</v>
      </c>
      <c r="P8194">
        <v>2195</v>
      </c>
      <c r="Q8194" t="s">
        <v>17013</v>
      </c>
      <c r="R8194">
        <v>1539</v>
      </c>
      <c r="S8194">
        <v>1740</v>
      </c>
    </row>
    <row r="8195" spans="1:19" x14ac:dyDescent="0.25">
      <c r="A8195" t="s">
        <v>3578</v>
      </c>
      <c r="B8195">
        <v>-1</v>
      </c>
      <c r="C8195" t="s">
        <v>3584</v>
      </c>
      <c r="D8195" t="str">
        <f>INDEX(Transcripts[#Data], MATCH(Exons[[#This Row],[Transcript stable ID]], Transcripts[Transcript stable ID], 0), 4)</f>
        <v>NM_144606.6</v>
      </c>
      <c r="E8195" t="s">
        <v>27</v>
      </c>
      <c r="F8195">
        <v>17140226</v>
      </c>
      <c r="G8195">
        <v>17140453</v>
      </c>
      <c r="J8195">
        <v>17140453</v>
      </c>
      <c r="K8195">
        <v>17140226</v>
      </c>
      <c r="L8195">
        <v>17140453</v>
      </c>
      <c r="N8195">
        <v>1</v>
      </c>
      <c r="Q8195" t="s">
        <v>17000</v>
      </c>
    </row>
    <row r="8196" spans="1:19" x14ac:dyDescent="0.25">
      <c r="A8196" t="s">
        <v>3578</v>
      </c>
      <c r="B8196">
        <v>-1</v>
      </c>
      <c r="C8196" t="s">
        <v>3584</v>
      </c>
      <c r="D8196" t="str">
        <f>INDEX(Transcripts[#Data], MATCH(Exons[[#This Row],[Transcript stable ID]], Transcripts[Transcript stable ID], 0), 4)</f>
        <v>NM_144606.6</v>
      </c>
      <c r="E8196" t="s">
        <v>27</v>
      </c>
      <c r="F8196">
        <v>17136102</v>
      </c>
      <c r="G8196">
        <v>17136215</v>
      </c>
      <c r="J8196">
        <v>17140453</v>
      </c>
      <c r="K8196">
        <v>17136102</v>
      </c>
      <c r="L8196">
        <v>17136215</v>
      </c>
      <c r="N8196">
        <v>2</v>
      </c>
      <c r="Q8196" t="s">
        <v>17001</v>
      </c>
    </row>
    <row r="8197" spans="1:19" x14ac:dyDescent="0.25">
      <c r="A8197" t="s">
        <v>3578</v>
      </c>
      <c r="B8197">
        <v>-1</v>
      </c>
      <c r="C8197" t="s">
        <v>3584</v>
      </c>
      <c r="D8197" t="str">
        <f>INDEX(Transcripts[#Data], MATCH(Exons[[#This Row],[Transcript stable ID]], Transcripts[Transcript stable ID], 0), 4)</f>
        <v>NM_144606.6</v>
      </c>
      <c r="E8197" t="s">
        <v>27</v>
      </c>
      <c r="F8197">
        <v>17135108</v>
      </c>
      <c r="G8197">
        <v>17135196</v>
      </c>
      <c r="J8197">
        <v>17140453</v>
      </c>
      <c r="K8197">
        <v>17135108</v>
      </c>
      <c r="L8197">
        <v>17135196</v>
      </c>
      <c r="N8197">
        <v>3</v>
      </c>
      <c r="Q8197" t="s">
        <v>17002</v>
      </c>
    </row>
    <row r="8198" spans="1:19" x14ac:dyDescent="0.25">
      <c r="A8198" t="s">
        <v>3578</v>
      </c>
      <c r="B8198">
        <v>-1</v>
      </c>
      <c r="C8198" t="s">
        <v>3584</v>
      </c>
      <c r="D8198" t="str">
        <f>INDEX(Transcripts[#Data], MATCH(Exons[[#This Row],[Transcript stable ID]], Transcripts[Transcript stable ID], 0), 4)</f>
        <v>NM_144606.6</v>
      </c>
      <c r="E8198" t="s">
        <v>27</v>
      </c>
      <c r="F8198">
        <v>17131452</v>
      </c>
      <c r="G8198">
        <v>17131475</v>
      </c>
      <c r="J8198">
        <v>17140453</v>
      </c>
      <c r="K8198">
        <v>17131203</v>
      </c>
      <c r="L8198">
        <v>17131475</v>
      </c>
      <c r="N8198">
        <v>4</v>
      </c>
      <c r="O8198">
        <v>456</v>
      </c>
      <c r="P8198">
        <v>704</v>
      </c>
      <c r="Q8198" t="s">
        <v>17003</v>
      </c>
      <c r="R8198">
        <v>1</v>
      </c>
      <c r="S8198">
        <v>249</v>
      </c>
    </row>
    <row r="8199" spans="1:19" x14ac:dyDescent="0.25">
      <c r="A8199" t="s">
        <v>3578</v>
      </c>
      <c r="B8199">
        <v>-1</v>
      </c>
      <c r="C8199" t="s">
        <v>3584</v>
      </c>
      <c r="D8199" t="str">
        <f>INDEX(Transcripts[#Data], MATCH(Exons[[#This Row],[Transcript stable ID]], Transcripts[Transcript stable ID], 0), 4)</f>
        <v>NM_144606.6</v>
      </c>
      <c r="E8199" t="s">
        <v>27</v>
      </c>
      <c r="J8199">
        <v>17140453</v>
      </c>
      <c r="K8199">
        <v>17129490</v>
      </c>
      <c r="L8199">
        <v>17129636</v>
      </c>
      <c r="N8199">
        <v>5</v>
      </c>
      <c r="O8199">
        <v>705</v>
      </c>
      <c r="P8199">
        <v>851</v>
      </c>
      <c r="Q8199" t="s">
        <v>17004</v>
      </c>
      <c r="R8199">
        <v>250</v>
      </c>
      <c r="S8199">
        <v>396</v>
      </c>
    </row>
    <row r="8200" spans="1:19" x14ac:dyDescent="0.25">
      <c r="A8200" t="s">
        <v>3578</v>
      </c>
      <c r="B8200">
        <v>-1</v>
      </c>
      <c r="C8200" t="s">
        <v>3584</v>
      </c>
      <c r="D8200" t="str">
        <f>INDEX(Transcripts[#Data], MATCH(Exons[[#This Row],[Transcript stable ID]], Transcripts[Transcript stable ID], 0), 4)</f>
        <v>NM_144606.6</v>
      </c>
      <c r="E8200" t="s">
        <v>27</v>
      </c>
      <c r="J8200">
        <v>17140453</v>
      </c>
      <c r="K8200">
        <v>17127236</v>
      </c>
      <c r="L8200">
        <v>17127457</v>
      </c>
      <c r="N8200">
        <v>6</v>
      </c>
      <c r="O8200">
        <v>852</v>
      </c>
      <c r="P8200">
        <v>1073</v>
      </c>
      <c r="Q8200" t="s">
        <v>17005</v>
      </c>
      <c r="R8200">
        <v>397</v>
      </c>
      <c r="S8200">
        <v>618</v>
      </c>
    </row>
    <row r="8201" spans="1:19" x14ac:dyDescent="0.25">
      <c r="A8201" t="s">
        <v>3578</v>
      </c>
      <c r="B8201">
        <v>-1</v>
      </c>
      <c r="C8201" t="s">
        <v>3584</v>
      </c>
      <c r="D8201" t="str">
        <f>INDEX(Transcripts[#Data], MATCH(Exons[[#This Row],[Transcript stable ID]], Transcripts[Transcript stable ID], 0), 4)</f>
        <v>NM_144606.6</v>
      </c>
      <c r="E8201" t="s">
        <v>27</v>
      </c>
      <c r="J8201">
        <v>17140453</v>
      </c>
      <c r="K8201">
        <v>17125815</v>
      </c>
      <c r="L8201">
        <v>17125975</v>
      </c>
      <c r="N8201">
        <v>7</v>
      </c>
      <c r="O8201">
        <v>1074</v>
      </c>
      <c r="P8201">
        <v>1234</v>
      </c>
      <c r="Q8201" t="s">
        <v>17006</v>
      </c>
      <c r="R8201">
        <v>619</v>
      </c>
      <c r="S8201">
        <v>779</v>
      </c>
    </row>
    <row r="8202" spans="1:19" x14ac:dyDescent="0.25">
      <c r="A8202" t="s">
        <v>3578</v>
      </c>
      <c r="B8202">
        <v>-1</v>
      </c>
      <c r="C8202" t="s">
        <v>3584</v>
      </c>
      <c r="D8202" t="str">
        <f>INDEX(Transcripts[#Data], MATCH(Exons[[#This Row],[Transcript stable ID]], Transcripts[Transcript stable ID], 0), 4)</f>
        <v>NM_144606.6</v>
      </c>
      <c r="E8202" t="s">
        <v>27</v>
      </c>
      <c r="H8202">
        <v>17124485</v>
      </c>
      <c r="I8202">
        <v>17124692</v>
      </c>
      <c r="J8202">
        <v>17140453</v>
      </c>
      <c r="K8202">
        <v>17124485</v>
      </c>
      <c r="L8202">
        <v>17124942</v>
      </c>
      <c r="N8202">
        <v>8</v>
      </c>
      <c r="O8202">
        <v>1235</v>
      </c>
      <c r="P8202">
        <v>1484</v>
      </c>
      <c r="Q8202" t="s">
        <v>17014</v>
      </c>
      <c r="R8202">
        <v>780</v>
      </c>
      <c r="S8202">
        <v>1029</v>
      </c>
    </row>
    <row r="8203" spans="1:19" x14ac:dyDescent="0.25">
      <c r="A8203" t="s">
        <v>1695</v>
      </c>
      <c r="B8203">
        <v>-1</v>
      </c>
      <c r="C8203" t="s">
        <v>1705</v>
      </c>
      <c r="D8203" t="str">
        <f>INDEX(Transcripts[#Data], MATCH(Exons[[#This Row],[Transcript stable ID]], Transcripts[Transcript stable ID], 0), 4)</f>
        <v>NM_000760.3</v>
      </c>
      <c r="E8203" t="s">
        <v>27</v>
      </c>
      <c r="F8203">
        <v>36948412</v>
      </c>
      <c r="G8203">
        <v>36948879</v>
      </c>
      <c r="J8203">
        <v>36948879</v>
      </c>
      <c r="K8203">
        <v>36948412</v>
      </c>
      <c r="L8203">
        <v>36948879</v>
      </c>
      <c r="N8203">
        <v>1</v>
      </c>
      <c r="Q8203" t="s">
        <v>17015</v>
      </c>
    </row>
    <row r="8204" spans="1:19" x14ac:dyDescent="0.25">
      <c r="A8204" t="s">
        <v>1695</v>
      </c>
      <c r="B8204">
        <v>-1</v>
      </c>
      <c r="C8204" t="s">
        <v>1705</v>
      </c>
      <c r="D8204" t="str">
        <f>INDEX(Transcripts[#Data], MATCH(Exons[[#This Row],[Transcript stable ID]], Transcripts[Transcript stable ID], 0), 4)</f>
        <v>NM_000760.3</v>
      </c>
      <c r="E8204" t="s">
        <v>27</v>
      </c>
      <c r="F8204">
        <v>36947079</v>
      </c>
      <c r="G8204">
        <v>36947138</v>
      </c>
      <c r="J8204">
        <v>36948879</v>
      </c>
      <c r="K8204">
        <v>36947079</v>
      </c>
      <c r="L8204">
        <v>36947138</v>
      </c>
      <c r="N8204">
        <v>2</v>
      </c>
      <c r="Q8204" t="s">
        <v>17016</v>
      </c>
    </row>
    <row r="8205" spans="1:19" x14ac:dyDescent="0.25">
      <c r="A8205" t="s">
        <v>1695</v>
      </c>
      <c r="B8205">
        <v>-1</v>
      </c>
      <c r="C8205" t="s">
        <v>1705</v>
      </c>
      <c r="D8205" t="str">
        <f>INDEX(Transcripts[#Data], MATCH(Exons[[#This Row],[Transcript stable ID]], Transcripts[Transcript stable ID], 0), 4)</f>
        <v>NM_000760.3</v>
      </c>
      <c r="E8205" t="s">
        <v>27</v>
      </c>
      <c r="F8205">
        <v>36945098</v>
      </c>
      <c r="G8205">
        <v>36945117</v>
      </c>
      <c r="J8205">
        <v>36948879</v>
      </c>
      <c r="K8205">
        <v>36945034</v>
      </c>
      <c r="L8205">
        <v>36945117</v>
      </c>
      <c r="N8205">
        <v>3</v>
      </c>
      <c r="O8205">
        <v>549</v>
      </c>
      <c r="P8205">
        <v>612</v>
      </c>
      <c r="Q8205" t="s">
        <v>17017</v>
      </c>
      <c r="R8205">
        <v>1</v>
      </c>
      <c r="S8205">
        <v>64</v>
      </c>
    </row>
    <row r="8206" spans="1:19" x14ac:dyDescent="0.25">
      <c r="A8206" t="s">
        <v>1695</v>
      </c>
      <c r="B8206">
        <v>-1</v>
      </c>
      <c r="C8206" t="s">
        <v>1705</v>
      </c>
      <c r="D8206" t="str">
        <f>INDEX(Transcripts[#Data], MATCH(Exons[[#This Row],[Transcript stable ID]], Transcripts[Transcript stable ID], 0), 4)</f>
        <v>NM_000760.3</v>
      </c>
      <c r="E8206" t="s">
        <v>27</v>
      </c>
      <c r="J8206">
        <v>36948879</v>
      </c>
      <c r="K8206">
        <v>36940978</v>
      </c>
      <c r="L8206">
        <v>36941274</v>
      </c>
      <c r="N8206">
        <v>4</v>
      </c>
      <c r="O8206">
        <v>613</v>
      </c>
      <c r="P8206">
        <v>909</v>
      </c>
      <c r="Q8206" t="s">
        <v>17018</v>
      </c>
      <c r="R8206">
        <v>65</v>
      </c>
      <c r="S8206">
        <v>361</v>
      </c>
    </row>
    <row r="8207" spans="1:19" x14ac:dyDescent="0.25">
      <c r="A8207" t="s">
        <v>1695</v>
      </c>
      <c r="B8207">
        <v>-1</v>
      </c>
      <c r="C8207" t="s">
        <v>1705</v>
      </c>
      <c r="D8207" t="str">
        <f>INDEX(Transcripts[#Data], MATCH(Exons[[#This Row],[Transcript stable ID]], Transcripts[Transcript stable ID], 0), 4)</f>
        <v>NM_000760.3</v>
      </c>
      <c r="E8207" t="s">
        <v>27</v>
      </c>
      <c r="J8207">
        <v>36948879</v>
      </c>
      <c r="K8207">
        <v>36939365</v>
      </c>
      <c r="L8207">
        <v>36939488</v>
      </c>
      <c r="N8207">
        <v>5</v>
      </c>
      <c r="O8207">
        <v>910</v>
      </c>
      <c r="P8207">
        <v>1033</v>
      </c>
      <c r="Q8207" t="s">
        <v>17019</v>
      </c>
      <c r="R8207">
        <v>362</v>
      </c>
      <c r="S8207">
        <v>485</v>
      </c>
    </row>
    <row r="8208" spans="1:19" x14ac:dyDescent="0.25">
      <c r="A8208" t="s">
        <v>1695</v>
      </c>
      <c r="B8208">
        <v>-1</v>
      </c>
      <c r="C8208" t="s">
        <v>1705</v>
      </c>
      <c r="D8208" t="str">
        <f>INDEX(Transcripts[#Data], MATCH(Exons[[#This Row],[Transcript stable ID]], Transcripts[Transcript stable ID], 0), 4)</f>
        <v>NM_000760.3</v>
      </c>
      <c r="E8208" t="s">
        <v>27</v>
      </c>
      <c r="J8208">
        <v>36948879</v>
      </c>
      <c r="K8208">
        <v>36939036</v>
      </c>
      <c r="L8208">
        <v>36939223</v>
      </c>
      <c r="N8208">
        <v>6</v>
      </c>
      <c r="O8208">
        <v>1034</v>
      </c>
      <c r="P8208">
        <v>1221</v>
      </c>
      <c r="Q8208" t="s">
        <v>17020</v>
      </c>
      <c r="R8208">
        <v>486</v>
      </c>
      <c r="S8208">
        <v>673</v>
      </c>
    </row>
    <row r="8209" spans="1:19" x14ac:dyDescent="0.25">
      <c r="A8209" t="s">
        <v>1695</v>
      </c>
      <c r="B8209">
        <v>-1</v>
      </c>
      <c r="C8209" t="s">
        <v>1705</v>
      </c>
      <c r="D8209" t="str">
        <f>INDEX(Transcripts[#Data], MATCH(Exons[[#This Row],[Transcript stable ID]], Transcripts[Transcript stable ID], 0), 4)</f>
        <v>NM_000760.3</v>
      </c>
      <c r="E8209" t="s">
        <v>27</v>
      </c>
      <c r="J8209">
        <v>36948879</v>
      </c>
      <c r="K8209">
        <v>36938118</v>
      </c>
      <c r="L8209">
        <v>36938287</v>
      </c>
      <c r="N8209">
        <v>7</v>
      </c>
      <c r="O8209">
        <v>1222</v>
      </c>
      <c r="P8209">
        <v>1391</v>
      </c>
      <c r="Q8209" t="s">
        <v>17021</v>
      </c>
      <c r="R8209">
        <v>674</v>
      </c>
      <c r="S8209">
        <v>843</v>
      </c>
    </row>
    <row r="8210" spans="1:19" x14ac:dyDescent="0.25">
      <c r="A8210" t="s">
        <v>1695</v>
      </c>
      <c r="B8210">
        <v>-1</v>
      </c>
      <c r="C8210" t="s">
        <v>1705</v>
      </c>
      <c r="D8210" t="str">
        <f>INDEX(Transcripts[#Data], MATCH(Exons[[#This Row],[Transcript stable ID]], Transcripts[Transcript stable ID], 0), 4)</f>
        <v>NM_000760.3</v>
      </c>
      <c r="E8210" t="s">
        <v>27</v>
      </c>
      <c r="J8210">
        <v>36948879</v>
      </c>
      <c r="K8210">
        <v>36937839</v>
      </c>
      <c r="L8210">
        <v>36937992</v>
      </c>
      <c r="N8210">
        <v>8</v>
      </c>
      <c r="O8210">
        <v>1392</v>
      </c>
      <c r="P8210">
        <v>1545</v>
      </c>
      <c r="Q8210" t="s">
        <v>17022</v>
      </c>
      <c r="R8210">
        <v>844</v>
      </c>
      <c r="S8210">
        <v>997</v>
      </c>
    </row>
    <row r="8211" spans="1:19" x14ac:dyDescent="0.25">
      <c r="A8211" t="s">
        <v>1695</v>
      </c>
      <c r="B8211">
        <v>-1</v>
      </c>
      <c r="C8211" t="s">
        <v>1705</v>
      </c>
      <c r="D8211" t="str">
        <f>INDEX(Transcripts[#Data], MATCH(Exons[[#This Row],[Transcript stable ID]], Transcripts[Transcript stable ID], 0), 4)</f>
        <v>NM_000760.3</v>
      </c>
      <c r="E8211" t="s">
        <v>27</v>
      </c>
      <c r="J8211">
        <v>36948879</v>
      </c>
      <c r="K8211">
        <v>36937667</v>
      </c>
      <c r="L8211">
        <v>36937740</v>
      </c>
      <c r="N8211">
        <v>9</v>
      </c>
      <c r="O8211">
        <v>1546</v>
      </c>
      <c r="P8211">
        <v>1619</v>
      </c>
      <c r="Q8211" t="s">
        <v>17023</v>
      </c>
      <c r="R8211">
        <v>998</v>
      </c>
      <c r="S8211">
        <v>1071</v>
      </c>
    </row>
    <row r="8212" spans="1:19" x14ac:dyDescent="0.25">
      <c r="A8212" t="s">
        <v>1695</v>
      </c>
      <c r="B8212">
        <v>-1</v>
      </c>
      <c r="C8212" t="s">
        <v>1705</v>
      </c>
      <c r="D8212" t="str">
        <f>INDEX(Transcripts[#Data], MATCH(Exons[[#This Row],[Transcript stable ID]], Transcripts[Transcript stable ID], 0), 4)</f>
        <v>NM_000760.3</v>
      </c>
      <c r="E8212" t="s">
        <v>27</v>
      </c>
      <c r="J8212">
        <v>36948879</v>
      </c>
      <c r="K8212">
        <v>36937034</v>
      </c>
      <c r="L8212">
        <v>36937247</v>
      </c>
      <c r="N8212">
        <v>10</v>
      </c>
      <c r="O8212">
        <v>1620</v>
      </c>
      <c r="P8212">
        <v>1833</v>
      </c>
      <c r="Q8212" t="s">
        <v>17024</v>
      </c>
      <c r="R8212">
        <v>1072</v>
      </c>
      <c r="S8212">
        <v>1285</v>
      </c>
    </row>
    <row r="8213" spans="1:19" x14ac:dyDescent="0.25">
      <c r="A8213" t="s">
        <v>1695</v>
      </c>
      <c r="B8213">
        <v>-1</v>
      </c>
      <c r="C8213" t="s">
        <v>1705</v>
      </c>
      <c r="D8213" t="str">
        <f>INDEX(Transcripts[#Data], MATCH(Exons[[#This Row],[Transcript stable ID]], Transcripts[Transcript stable ID], 0), 4)</f>
        <v>NM_000760.3</v>
      </c>
      <c r="E8213" t="s">
        <v>27</v>
      </c>
      <c r="J8213">
        <v>36948879</v>
      </c>
      <c r="K8213">
        <v>36935253</v>
      </c>
      <c r="L8213">
        <v>36935441</v>
      </c>
      <c r="N8213">
        <v>11</v>
      </c>
      <c r="O8213">
        <v>1834</v>
      </c>
      <c r="P8213">
        <v>2022</v>
      </c>
      <c r="Q8213" t="s">
        <v>17025</v>
      </c>
      <c r="R8213">
        <v>1286</v>
      </c>
      <c r="S8213">
        <v>1474</v>
      </c>
    </row>
    <row r="8214" spans="1:19" x14ac:dyDescent="0.25">
      <c r="A8214" t="s">
        <v>1695</v>
      </c>
      <c r="B8214">
        <v>-1</v>
      </c>
      <c r="C8214" t="s">
        <v>1705</v>
      </c>
      <c r="D8214" t="str">
        <f>INDEX(Transcripts[#Data], MATCH(Exons[[#This Row],[Transcript stable ID]], Transcripts[Transcript stable ID], 0), 4)</f>
        <v>NM_000760.3</v>
      </c>
      <c r="E8214" t="s">
        <v>27</v>
      </c>
      <c r="J8214">
        <v>36948879</v>
      </c>
      <c r="K8214">
        <v>36934757</v>
      </c>
      <c r="L8214">
        <v>36934858</v>
      </c>
      <c r="N8214">
        <v>12</v>
      </c>
      <c r="O8214">
        <v>2023</v>
      </c>
      <c r="P8214">
        <v>2124</v>
      </c>
      <c r="Q8214" t="s">
        <v>17026</v>
      </c>
      <c r="R8214">
        <v>1475</v>
      </c>
      <c r="S8214">
        <v>1576</v>
      </c>
    </row>
    <row r="8215" spans="1:19" x14ac:dyDescent="0.25">
      <c r="A8215" t="s">
        <v>1695</v>
      </c>
      <c r="B8215">
        <v>-1</v>
      </c>
      <c r="C8215" t="s">
        <v>1705</v>
      </c>
      <c r="D8215" t="str">
        <f>INDEX(Transcripts[#Data], MATCH(Exons[[#This Row],[Transcript stable ID]], Transcripts[Transcript stable ID], 0), 4)</f>
        <v>NM_000760.3</v>
      </c>
      <c r="E8215" t="s">
        <v>27</v>
      </c>
      <c r="J8215">
        <v>36948879</v>
      </c>
      <c r="K8215">
        <v>36933676</v>
      </c>
      <c r="L8215">
        <v>36933822</v>
      </c>
      <c r="N8215">
        <v>13</v>
      </c>
      <c r="O8215">
        <v>2125</v>
      </c>
      <c r="P8215">
        <v>2271</v>
      </c>
      <c r="Q8215" t="s">
        <v>17027</v>
      </c>
      <c r="R8215">
        <v>1577</v>
      </c>
      <c r="S8215">
        <v>1723</v>
      </c>
    </row>
    <row r="8216" spans="1:19" x14ac:dyDescent="0.25">
      <c r="A8216" t="s">
        <v>1695</v>
      </c>
      <c r="B8216">
        <v>-1</v>
      </c>
      <c r="C8216" t="s">
        <v>1705</v>
      </c>
      <c r="D8216" t="str">
        <f>INDEX(Transcripts[#Data], MATCH(Exons[[#This Row],[Transcript stable ID]], Transcripts[Transcript stable ID], 0), 4)</f>
        <v>NM_000760.3</v>
      </c>
      <c r="E8216" t="s">
        <v>27</v>
      </c>
      <c r="J8216">
        <v>36948879</v>
      </c>
      <c r="K8216">
        <v>36933423</v>
      </c>
      <c r="L8216">
        <v>36933563</v>
      </c>
      <c r="N8216">
        <v>14</v>
      </c>
      <c r="O8216">
        <v>2272</v>
      </c>
      <c r="P8216">
        <v>2412</v>
      </c>
      <c r="Q8216" t="s">
        <v>17028</v>
      </c>
      <c r="R8216">
        <v>1724</v>
      </c>
      <c r="S8216">
        <v>1864</v>
      </c>
    </row>
    <row r="8217" spans="1:19" x14ac:dyDescent="0.25">
      <c r="A8217" t="s">
        <v>1695</v>
      </c>
      <c r="B8217">
        <v>-1</v>
      </c>
      <c r="C8217" t="s">
        <v>1705</v>
      </c>
      <c r="D8217" t="str">
        <f>INDEX(Transcripts[#Data], MATCH(Exons[[#This Row],[Transcript stable ID]], Transcripts[Transcript stable ID], 0), 4)</f>
        <v>NM_000760.3</v>
      </c>
      <c r="E8217" t="s">
        <v>27</v>
      </c>
      <c r="J8217">
        <v>36948879</v>
      </c>
      <c r="K8217">
        <v>36933159</v>
      </c>
      <c r="L8217">
        <v>36933252</v>
      </c>
      <c r="N8217">
        <v>15</v>
      </c>
      <c r="O8217">
        <v>2413</v>
      </c>
      <c r="P8217">
        <v>2506</v>
      </c>
      <c r="Q8217" t="s">
        <v>17029</v>
      </c>
      <c r="R8217">
        <v>1865</v>
      </c>
      <c r="S8217">
        <v>1958</v>
      </c>
    </row>
    <row r="8218" spans="1:19" x14ac:dyDescent="0.25">
      <c r="A8218" t="s">
        <v>1695</v>
      </c>
      <c r="B8218">
        <v>-1</v>
      </c>
      <c r="C8218" t="s">
        <v>1705</v>
      </c>
      <c r="D8218" t="str">
        <f>INDEX(Transcripts[#Data], MATCH(Exons[[#This Row],[Transcript stable ID]], Transcripts[Transcript stable ID], 0), 4)</f>
        <v>NM_000760.3</v>
      </c>
      <c r="E8218" t="s">
        <v>27</v>
      </c>
      <c r="J8218">
        <v>36948879</v>
      </c>
      <c r="K8218">
        <v>36932831</v>
      </c>
      <c r="L8218">
        <v>36932912</v>
      </c>
      <c r="N8218">
        <v>16</v>
      </c>
      <c r="O8218">
        <v>2507</v>
      </c>
      <c r="P8218">
        <v>2588</v>
      </c>
      <c r="Q8218" t="s">
        <v>17030</v>
      </c>
      <c r="R8218">
        <v>1959</v>
      </c>
      <c r="S8218">
        <v>2040</v>
      </c>
    </row>
    <row r="8219" spans="1:19" x14ac:dyDescent="0.25">
      <c r="A8219" t="s">
        <v>1695</v>
      </c>
      <c r="B8219">
        <v>-1</v>
      </c>
      <c r="C8219" t="s">
        <v>1705</v>
      </c>
      <c r="D8219" t="str">
        <f>INDEX(Transcripts[#Data], MATCH(Exons[[#This Row],[Transcript stable ID]], Transcripts[Transcript stable ID], 0), 4)</f>
        <v>NM_000760.3</v>
      </c>
      <c r="E8219" t="s">
        <v>27</v>
      </c>
      <c r="H8219">
        <v>36931644</v>
      </c>
      <c r="I8219">
        <v>36931957</v>
      </c>
      <c r="J8219">
        <v>36948879</v>
      </c>
      <c r="K8219">
        <v>36931644</v>
      </c>
      <c r="L8219">
        <v>36932428</v>
      </c>
      <c r="N8219">
        <v>17</v>
      </c>
      <c r="O8219">
        <v>2589</v>
      </c>
      <c r="P8219">
        <v>3059</v>
      </c>
      <c r="Q8219" t="s">
        <v>17031</v>
      </c>
      <c r="R8219">
        <v>2041</v>
      </c>
      <c r="S8219">
        <v>2511</v>
      </c>
    </row>
    <row r="8220" spans="1:19" x14ac:dyDescent="0.25">
      <c r="A8220" t="s">
        <v>1695</v>
      </c>
      <c r="B8220">
        <v>-1</v>
      </c>
      <c r="C8220" t="s">
        <v>1709</v>
      </c>
      <c r="D8220" t="str">
        <f>INDEX(Transcripts[#Data], MATCH(Exons[[#This Row],[Transcript stable ID]], Transcripts[Transcript stable ID], 0), 4)</f>
        <v>NM_172313.2</v>
      </c>
      <c r="E8220" t="s">
        <v>27</v>
      </c>
      <c r="F8220">
        <v>36948412</v>
      </c>
      <c r="G8220">
        <v>36948879</v>
      </c>
      <c r="J8220">
        <v>36948879</v>
      </c>
      <c r="K8220">
        <v>36948412</v>
      </c>
      <c r="L8220">
        <v>36948879</v>
      </c>
      <c r="N8220">
        <v>1</v>
      </c>
      <c r="Q8220" t="s">
        <v>17015</v>
      </c>
    </row>
    <row r="8221" spans="1:19" x14ac:dyDescent="0.25">
      <c r="A8221" t="s">
        <v>1695</v>
      </c>
      <c r="B8221">
        <v>-1</v>
      </c>
      <c r="C8221" t="s">
        <v>1709</v>
      </c>
      <c r="D8221" t="str">
        <f>INDEX(Transcripts[#Data], MATCH(Exons[[#This Row],[Transcript stable ID]], Transcripts[Transcript stable ID], 0), 4)</f>
        <v>NM_172313.2</v>
      </c>
      <c r="E8221" t="s">
        <v>27</v>
      </c>
      <c r="F8221">
        <v>36947079</v>
      </c>
      <c r="G8221">
        <v>36947138</v>
      </c>
      <c r="J8221">
        <v>36948879</v>
      </c>
      <c r="K8221">
        <v>36947079</v>
      </c>
      <c r="L8221">
        <v>36947138</v>
      </c>
      <c r="N8221">
        <v>2</v>
      </c>
      <c r="Q8221" t="s">
        <v>17016</v>
      </c>
    </row>
    <row r="8222" spans="1:19" x14ac:dyDescent="0.25">
      <c r="A8222" t="s">
        <v>1695</v>
      </c>
      <c r="B8222">
        <v>-1</v>
      </c>
      <c r="C8222" t="s">
        <v>1709</v>
      </c>
      <c r="D8222" t="str">
        <f>INDEX(Transcripts[#Data], MATCH(Exons[[#This Row],[Transcript stable ID]], Transcripts[Transcript stable ID], 0), 4)</f>
        <v>NM_172313.2</v>
      </c>
      <c r="E8222" t="s">
        <v>27</v>
      </c>
      <c r="F8222">
        <v>36945098</v>
      </c>
      <c r="G8222">
        <v>36945117</v>
      </c>
      <c r="J8222">
        <v>36948879</v>
      </c>
      <c r="K8222">
        <v>36945034</v>
      </c>
      <c r="L8222">
        <v>36945117</v>
      </c>
      <c r="N8222">
        <v>3</v>
      </c>
      <c r="O8222">
        <v>549</v>
      </c>
      <c r="P8222">
        <v>612</v>
      </c>
      <c r="Q8222" t="s">
        <v>17017</v>
      </c>
      <c r="R8222">
        <v>1</v>
      </c>
      <c r="S8222">
        <v>64</v>
      </c>
    </row>
    <row r="8223" spans="1:19" x14ac:dyDescent="0.25">
      <c r="A8223" t="s">
        <v>1695</v>
      </c>
      <c r="B8223">
        <v>-1</v>
      </c>
      <c r="C8223" t="s">
        <v>1709</v>
      </c>
      <c r="D8223" t="str">
        <f>INDEX(Transcripts[#Data], MATCH(Exons[[#This Row],[Transcript stable ID]], Transcripts[Transcript stable ID], 0), 4)</f>
        <v>NM_172313.2</v>
      </c>
      <c r="E8223" t="s">
        <v>27</v>
      </c>
      <c r="J8223">
        <v>36948879</v>
      </c>
      <c r="K8223">
        <v>36940978</v>
      </c>
      <c r="L8223">
        <v>36941274</v>
      </c>
      <c r="N8223">
        <v>4</v>
      </c>
      <c r="O8223">
        <v>613</v>
      </c>
      <c r="P8223">
        <v>909</v>
      </c>
      <c r="Q8223" t="s">
        <v>17018</v>
      </c>
      <c r="R8223">
        <v>65</v>
      </c>
      <c r="S8223">
        <v>361</v>
      </c>
    </row>
    <row r="8224" spans="1:19" x14ac:dyDescent="0.25">
      <c r="A8224" t="s">
        <v>1695</v>
      </c>
      <c r="B8224">
        <v>-1</v>
      </c>
      <c r="C8224" t="s">
        <v>1709</v>
      </c>
      <c r="D8224" t="str">
        <f>INDEX(Transcripts[#Data], MATCH(Exons[[#This Row],[Transcript stable ID]], Transcripts[Transcript stable ID], 0), 4)</f>
        <v>NM_172313.2</v>
      </c>
      <c r="E8224" t="s">
        <v>27</v>
      </c>
      <c r="J8224">
        <v>36948879</v>
      </c>
      <c r="K8224">
        <v>36939365</v>
      </c>
      <c r="L8224">
        <v>36939488</v>
      </c>
      <c r="N8224">
        <v>5</v>
      </c>
      <c r="O8224">
        <v>910</v>
      </c>
      <c r="P8224">
        <v>1033</v>
      </c>
      <c r="Q8224" t="s">
        <v>17019</v>
      </c>
      <c r="R8224">
        <v>362</v>
      </c>
      <c r="S8224">
        <v>485</v>
      </c>
    </row>
    <row r="8225" spans="1:19" x14ac:dyDescent="0.25">
      <c r="A8225" t="s">
        <v>1695</v>
      </c>
      <c r="B8225">
        <v>-1</v>
      </c>
      <c r="C8225" t="s">
        <v>1709</v>
      </c>
      <c r="D8225" t="str">
        <f>INDEX(Transcripts[#Data], MATCH(Exons[[#This Row],[Transcript stable ID]], Transcripts[Transcript stable ID], 0), 4)</f>
        <v>NM_172313.2</v>
      </c>
      <c r="E8225" t="s">
        <v>27</v>
      </c>
      <c r="J8225">
        <v>36948879</v>
      </c>
      <c r="K8225">
        <v>36939036</v>
      </c>
      <c r="L8225">
        <v>36939223</v>
      </c>
      <c r="N8225">
        <v>6</v>
      </c>
      <c r="O8225">
        <v>1034</v>
      </c>
      <c r="P8225">
        <v>1221</v>
      </c>
      <c r="Q8225" t="s">
        <v>17020</v>
      </c>
      <c r="R8225">
        <v>486</v>
      </c>
      <c r="S8225">
        <v>673</v>
      </c>
    </row>
    <row r="8226" spans="1:19" x14ac:dyDescent="0.25">
      <c r="A8226" t="s">
        <v>1695</v>
      </c>
      <c r="B8226">
        <v>-1</v>
      </c>
      <c r="C8226" t="s">
        <v>1709</v>
      </c>
      <c r="D8226" t="str">
        <f>INDEX(Transcripts[#Data], MATCH(Exons[[#This Row],[Transcript stable ID]], Transcripts[Transcript stable ID], 0), 4)</f>
        <v>NM_172313.2</v>
      </c>
      <c r="E8226" t="s">
        <v>27</v>
      </c>
      <c r="J8226">
        <v>36948879</v>
      </c>
      <c r="K8226">
        <v>36938118</v>
      </c>
      <c r="L8226">
        <v>36938287</v>
      </c>
      <c r="N8226">
        <v>7</v>
      </c>
      <c r="O8226">
        <v>1222</v>
      </c>
      <c r="P8226">
        <v>1391</v>
      </c>
      <c r="Q8226" t="s">
        <v>17021</v>
      </c>
      <c r="R8226">
        <v>674</v>
      </c>
      <c r="S8226">
        <v>843</v>
      </c>
    </row>
    <row r="8227" spans="1:19" x14ac:dyDescent="0.25">
      <c r="A8227" t="s">
        <v>1695</v>
      </c>
      <c r="B8227">
        <v>-1</v>
      </c>
      <c r="C8227" t="s">
        <v>1709</v>
      </c>
      <c r="D8227" t="str">
        <f>INDEX(Transcripts[#Data], MATCH(Exons[[#This Row],[Transcript stable ID]], Transcripts[Transcript stable ID], 0), 4)</f>
        <v>NM_172313.2</v>
      </c>
      <c r="E8227" t="s">
        <v>27</v>
      </c>
      <c r="J8227">
        <v>36948879</v>
      </c>
      <c r="K8227">
        <v>36937839</v>
      </c>
      <c r="L8227">
        <v>36937992</v>
      </c>
      <c r="N8227">
        <v>8</v>
      </c>
      <c r="O8227">
        <v>1392</v>
      </c>
      <c r="P8227">
        <v>1545</v>
      </c>
      <c r="Q8227" t="s">
        <v>17022</v>
      </c>
      <c r="R8227">
        <v>844</v>
      </c>
      <c r="S8227">
        <v>997</v>
      </c>
    </row>
    <row r="8228" spans="1:19" x14ac:dyDescent="0.25">
      <c r="A8228" t="s">
        <v>1695</v>
      </c>
      <c r="B8228">
        <v>-1</v>
      </c>
      <c r="C8228" t="s">
        <v>1709</v>
      </c>
      <c r="D8228" t="str">
        <f>INDEX(Transcripts[#Data], MATCH(Exons[[#This Row],[Transcript stable ID]], Transcripts[Transcript stable ID], 0), 4)</f>
        <v>NM_172313.2</v>
      </c>
      <c r="E8228" t="s">
        <v>27</v>
      </c>
      <c r="J8228">
        <v>36948879</v>
      </c>
      <c r="K8228">
        <v>36937667</v>
      </c>
      <c r="L8228">
        <v>36937740</v>
      </c>
      <c r="N8228">
        <v>9</v>
      </c>
      <c r="O8228">
        <v>1546</v>
      </c>
      <c r="P8228">
        <v>1619</v>
      </c>
      <c r="Q8228" t="s">
        <v>17023</v>
      </c>
      <c r="R8228">
        <v>998</v>
      </c>
      <c r="S8228">
        <v>1071</v>
      </c>
    </row>
    <row r="8229" spans="1:19" x14ac:dyDescent="0.25">
      <c r="A8229" t="s">
        <v>1695</v>
      </c>
      <c r="B8229">
        <v>-1</v>
      </c>
      <c r="C8229" t="s">
        <v>1709</v>
      </c>
      <c r="D8229" t="str">
        <f>INDEX(Transcripts[#Data], MATCH(Exons[[#This Row],[Transcript stable ID]], Transcripts[Transcript stable ID], 0), 4)</f>
        <v>NM_172313.2</v>
      </c>
      <c r="E8229" t="s">
        <v>27</v>
      </c>
      <c r="J8229">
        <v>36948879</v>
      </c>
      <c r="K8229">
        <v>36937034</v>
      </c>
      <c r="L8229">
        <v>36937247</v>
      </c>
      <c r="N8229">
        <v>10</v>
      </c>
      <c r="O8229">
        <v>1620</v>
      </c>
      <c r="P8229">
        <v>1833</v>
      </c>
      <c r="Q8229" t="s">
        <v>17024</v>
      </c>
      <c r="R8229">
        <v>1072</v>
      </c>
      <c r="S8229">
        <v>1285</v>
      </c>
    </row>
    <row r="8230" spans="1:19" x14ac:dyDescent="0.25">
      <c r="A8230" t="s">
        <v>1695</v>
      </c>
      <c r="B8230">
        <v>-1</v>
      </c>
      <c r="C8230" t="s">
        <v>1709</v>
      </c>
      <c r="D8230" t="str">
        <f>INDEX(Transcripts[#Data], MATCH(Exons[[#This Row],[Transcript stable ID]], Transcripts[Transcript stable ID], 0), 4)</f>
        <v>NM_172313.2</v>
      </c>
      <c r="E8230" t="s">
        <v>27</v>
      </c>
      <c r="J8230">
        <v>36948879</v>
      </c>
      <c r="K8230">
        <v>36935253</v>
      </c>
      <c r="L8230">
        <v>36935441</v>
      </c>
      <c r="N8230">
        <v>11</v>
      </c>
      <c r="O8230">
        <v>1834</v>
      </c>
      <c r="P8230">
        <v>2022</v>
      </c>
      <c r="Q8230" t="s">
        <v>17025</v>
      </c>
      <c r="R8230">
        <v>1286</v>
      </c>
      <c r="S8230">
        <v>1474</v>
      </c>
    </row>
    <row r="8231" spans="1:19" x14ac:dyDescent="0.25">
      <c r="A8231" t="s">
        <v>1695</v>
      </c>
      <c r="B8231">
        <v>-1</v>
      </c>
      <c r="C8231" t="s">
        <v>1709</v>
      </c>
      <c r="D8231" t="str">
        <f>INDEX(Transcripts[#Data], MATCH(Exons[[#This Row],[Transcript stable ID]], Transcripts[Transcript stable ID], 0), 4)</f>
        <v>NM_172313.2</v>
      </c>
      <c r="E8231" t="s">
        <v>27</v>
      </c>
      <c r="J8231">
        <v>36948879</v>
      </c>
      <c r="K8231">
        <v>36934757</v>
      </c>
      <c r="L8231">
        <v>36934858</v>
      </c>
      <c r="N8231">
        <v>12</v>
      </c>
      <c r="O8231">
        <v>2023</v>
      </c>
      <c r="P8231">
        <v>2124</v>
      </c>
      <c r="Q8231" t="s">
        <v>17026</v>
      </c>
      <c r="R8231">
        <v>1475</v>
      </c>
      <c r="S8231">
        <v>1576</v>
      </c>
    </row>
    <row r="8232" spans="1:19" x14ac:dyDescent="0.25">
      <c r="A8232" t="s">
        <v>1695</v>
      </c>
      <c r="B8232">
        <v>-1</v>
      </c>
      <c r="C8232" t="s">
        <v>1709</v>
      </c>
      <c r="D8232" t="str">
        <f>INDEX(Transcripts[#Data], MATCH(Exons[[#This Row],[Transcript stable ID]], Transcripts[Transcript stable ID], 0), 4)</f>
        <v>NM_172313.2</v>
      </c>
      <c r="E8232" t="s">
        <v>27</v>
      </c>
      <c r="J8232">
        <v>36948879</v>
      </c>
      <c r="K8232">
        <v>36933676</v>
      </c>
      <c r="L8232">
        <v>36933822</v>
      </c>
      <c r="N8232">
        <v>13</v>
      </c>
      <c r="O8232">
        <v>2125</v>
      </c>
      <c r="P8232">
        <v>2271</v>
      </c>
      <c r="Q8232" t="s">
        <v>17027</v>
      </c>
      <c r="R8232">
        <v>1577</v>
      </c>
      <c r="S8232">
        <v>1723</v>
      </c>
    </row>
    <row r="8233" spans="1:19" x14ac:dyDescent="0.25">
      <c r="A8233" t="s">
        <v>1695</v>
      </c>
      <c r="B8233">
        <v>-1</v>
      </c>
      <c r="C8233" t="s">
        <v>1709</v>
      </c>
      <c r="D8233" t="str">
        <f>INDEX(Transcripts[#Data], MATCH(Exons[[#This Row],[Transcript stable ID]], Transcripts[Transcript stable ID], 0), 4)</f>
        <v>NM_172313.2</v>
      </c>
      <c r="E8233" t="s">
        <v>27</v>
      </c>
      <c r="J8233">
        <v>36948879</v>
      </c>
      <c r="K8233">
        <v>36933423</v>
      </c>
      <c r="L8233">
        <v>36933563</v>
      </c>
      <c r="N8233">
        <v>14</v>
      </c>
      <c r="O8233">
        <v>2272</v>
      </c>
      <c r="P8233">
        <v>2412</v>
      </c>
      <c r="Q8233" t="s">
        <v>17028</v>
      </c>
      <c r="R8233">
        <v>1724</v>
      </c>
      <c r="S8233">
        <v>1864</v>
      </c>
    </row>
    <row r="8234" spans="1:19" x14ac:dyDescent="0.25">
      <c r="A8234" t="s">
        <v>1695</v>
      </c>
      <c r="B8234">
        <v>-1</v>
      </c>
      <c r="C8234" t="s">
        <v>1709</v>
      </c>
      <c r="D8234" t="str">
        <f>INDEX(Transcripts[#Data], MATCH(Exons[[#This Row],[Transcript stable ID]], Transcripts[Transcript stable ID], 0), 4)</f>
        <v>NM_172313.2</v>
      </c>
      <c r="E8234" t="s">
        <v>27</v>
      </c>
      <c r="J8234">
        <v>36948879</v>
      </c>
      <c r="K8234">
        <v>36933159</v>
      </c>
      <c r="L8234">
        <v>36933252</v>
      </c>
      <c r="N8234">
        <v>15</v>
      </c>
      <c r="O8234">
        <v>2413</v>
      </c>
      <c r="P8234">
        <v>2506</v>
      </c>
      <c r="Q8234" t="s">
        <v>17029</v>
      </c>
      <c r="R8234">
        <v>1865</v>
      </c>
      <c r="S8234">
        <v>1958</v>
      </c>
    </row>
    <row r="8235" spans="1:19" x14ac:dyDescent="0.25">
      <c r="A8235" t="s">
        <v>1695</v>
      </c>
      <c r="B8235">
        <v>-1</v>
      </c>
      <c r="C8235" t="s">
        <v>1709</v>
      </c>
      <c r="D8235" t="str">
        <f>INDEX(Transcripts[#Data], MATCH(Exons[[#This Row],[Transcript stable ID]], Transcripts[Transcript stable ID], 0), 4)</f>
        <v>NM_172313.2</v>
      </c>
      <c r="E8235" t="s">
        <v>27</v>
      </c>
      <c r="J8235">
        <v>36948879</v>
      </c>
      <c r="K8235">
        <v>36932831</v>
      </c>
      <c r="L8235">
        <v>36932912</v>
      </c>
      <c r="N8235">
        <v>16</v>
      </c>
      <c r="O8235">
        <v>2507</v>
      </c>
      <c r="P8235">
        <v>2588</v>
      </c>
      <c r="Q8235" t="s">
        <v>17030</v>
      </c>
      <c r="R8235">
        <v>1959</v>
      </c>
      <c r="S8235">
        <v>2040</v>
      </c>
    </row>
    <row r="8236" spans="1:19" x14ac:dyDescent="0.25">
      <c r="A8236" t="s">
        <v>1695</v>
      </c>
      <c r="B8236">
        <v>-1</v>
      </c>
      <c r="C8236" t="s">
        <v>1709</v>
      </c>
      <c r="D8236" t="str">
        <f>INDEX(Transcripts[#Data], MATCH(Exons[[#This Row],[Transcript stable ID]], Transcripts[Transcript stable ID], 0), 4)</f>
        <v>NM_172313.2</v>
      </c>
      <c r="E8236" t="s">
        <v>27</v>
      </c>
      <c r="J8236">
        <v>36948879</v>
      </c>
      <c r="K8236">
        <v>36932222</v>
      </c>
      <c r="L8236">
        <v>36932428</v>
      </c>
      <c r="N8236">
        <v>17</v>
      </c>
      <c r="O8236">
        <v>2589</v>
      </c>
      <c r="P8236">
        <v>2795</v>
      </c>
      <c r="Q8236" t="s">
        <v>17032</v>
      </c>
      <c r="R8236">
        <v>2041</v>
      </c>
      <c r="S8236">
        <v>2247</v>
      </c>
    </row>
    <row r="8237" spans="1:19" x14ac:dyDescent="0.25">
      <c r="A8237" t="s">
        <v>1695</v>
      </c>
      <c r="B8237">
        <v>-1</v>
      </c>
      <c r="C8237" t="s">
        <v>1709</v>
      </c>
      <c r="D8237" t="str">
        <f>INDEX(Transcripts[#Data], MATCH(Exons[[#This Row],[Transcript stable ID]], Transcripts[Transcript stable ID], 0), 4)</f>
        <v>NM_172313.2</v>
      </c>
      <c r="E8237" t="s">
        <v>27</v>
      </c>
      <c r="H8237">
        <v>36931644</v>
      </c>
      <c r="I8237">
        <v>36931696</v>
      </c>
      <c r="J8237">
        <v>36948879</v>
      </c>
      <c r="K8237">
        <v>36931644</v>
      </c>
      <c r="L8237">
        <v>36931801</v>
      </c>
      <c r="N8237">
        <v>18</v>
      </c>
      <c r="O8237">
        <v>2796</v>
      </c>
      <c r="P8237">
        <v>2900</v>
      </c>
      <c r="Q8237" t="s">
        <v>17033</v>
      </c>
      <c r="R8237">
        <v>2248</v>
      </c>
      <c r="S8237">
        <v>2352</v>
      </c>
    </row>
    <row r="8238" spans="1:19" x14ac:dyDescent="0.25">
      <c r="A8238" t="s">
        <v>1695</v>
      </c>
      <c r="B8238">
        <v>-1</v>
      </c>
      <c r="C8238" t="s">
        <v>1700</v>
      </c>
      <c r="D8238" t="str">
        <f>INDEX(Transcripts[#Data], MATCH(Exons[[#This Row],[Transcript stable ID]], Transcripts[Transcript stable ID], 0), 4)</f>
        <v>NM_156039.3</v>
      </c>
      <c r="E8238" t="s">
        <v>27</v>
      </c>
      <c r="F8238">
        <v>36948412</v>
      </c>
      <c r="G8238">
        <v>36948879</v>
      </c>
      <c r="J8238">
        <v>36948879</v>
      </c>
      <c r="K8238">
        <v>36948412</v>
      </c>
      <c r="L8238">
        <v>36948879</v>
      </c>
      <c r="N8238">
        <v>1</v>
      </c>
      <c r="Q8238" t="s">
        <v>17015</v>
      </c>
    </row>
    <row r="8239" spans="1:19" x14ac:dyDescent="0.25">
      <c r="A8239" t="s">
        <v>1695</v>
      </c>
      <c r="B8239">
        <v>-1</v>
      </c>
      <c r="C8239" t="s">
        <v>1700</v>
      </c>
      <c r="D8239" t="str">
        <f>INDEX(Transcripts[#Data], MATCH(Exons[[#This Row],[Transcript stable ID]], Transcripts[Transcript stable ID], 0), 4)</f>
        <v>NM_156039.3</v>
      </c>
      <c r="E8239" t="s">
        <v>27</v>
      </c>
      <c r="F8239">
        <v>36947079</v>
      </c>
      <c r="G8239">
        <v>36947138</v>
      </c>
      <c r="J8239">
        <v>36948879</v>
      </c>
      <c r="K8239">
        <v>36947079</v>
      </c>
      <c r="L8239">
        <v>36947138</v>
      </c>
      <c r="N8239">
        <v>2</v>
      </c>
      <c r="Q8239" t="s">
        <v>17016</v>
      </c>
    </row>
    <row r="8240" spans="1:19" x14ac:dyDescent="0.25">
      <c r="A8240" t="s">
        <v>1695</v>
      </c>
      <c r="B8240">
        <v>-1</v>
      </c>
      <c r="C8240" t="s">
        <v>1700</v>
      </c>
      <c r="D8240" t="str">
        <f>INDEX(Transcripts[#Data], MATCH(Exons[[#This Row],[Transcript stable ID]], Transcripts[Transcript stable ID], 0), 4)</f>
        <v>NM_156039.3</v>
      </c>
      <c r="E8240" t="s">
        <v>27</v>
      </c>
      <c r="F8240">
        <v>36945098</v>
      </c>
      <c r="G8240">
        <v>36945117</v>
      </c>
      <c r="J8240">
        <v>36948879</v>
      </c>
      <c r="K8240">
        <v>36945034</v>
      </c>
      <c r="L8240">
        <v>36945117</v>
      </c>
      <c r="N8240">
        <v>3</v>
      </c>
      <c r="O8240">
        <v>549</v>
      </c>
      <c r="P8240">
        <v>612</v>
      </c>
      <c r="Q8240" t="s">
        <v>17017</v>
      </c>
      <c r="R8240">
        <v>1</v>
      </c>
      <c r="S8240">
        <v>64</v>
      </c>
    </row>
    <row r="8241" spans="1:19" x14ac:dyDescent="0.25">
      <c r="A8241" t="s">
        <v>1695</v>
      </c>
      <c r="B8241">
        <v>-1</v>
      </c>
      <c r="C8241" t="s">
        <v>1700</v>
      </c>
      <c r="D8241" t="str">
        <f>INDEX(Transcripts[#Data], MATCH(Exons[[#This Row],[Transcript stable ID]], Transcripts[Transcript stable ID], 0), 4)</f>
        <v>NM_156039.3</v>
      </c>
      <c r="E8241" t="s">
        <v>27</v>
      </c>
      <c r="J8241">
        <v>36948879</v>
      </c>
      <c r="K8241">
        <v>36940978</v>
      </c>
      <c r="L8241">
        <v>36941274</v>
      </c>
      <c r="N8241">
        <v>4</v>
      </c>
      <c r="O8241">
        <v>613</v>
      </c>
      <c r="P8241">
        <v>909</v>
      </c>
      <c r="Q8241" t="s">
        <v>17018</v>
      </c>
      <c r="R8241">
        <v>65</v>
      </c>
      <c r="S8241">
        <v>361</v>
      </c>
    </row>
    <row r="8242" spans="1:19" x14ac:dyDescent="0.25">
      <c r="A8242" t="s">
        <v>1695</v>
      </c>
      <c r="B8242">
        <v>-1</v>
      </c>
      <c r="C8242" t="s">
        <v>1700</v>
      </c>
      <c r="D8242" t="str">
        <f>INDEX(Transcripts[#Data], MATCH(Exons[[#This Row],[Transcript stable ID]], Transcripts[Transcript stable ID], 0), 4)</f>
        <v>NM_156039.3</v>
      </c>
      <c r="E8242" t="s">
        <v>27</v>
      </c>
      <c r="J8242">
        <v>36948879</v>
      </c>
      <c r="K8242">
        <v>36939365</v>
      </c>
      <c r="L8242">
        <v>36939488</v>
      </c>
      <c r="N8242">
        <v>5</v>
      </c>
      <c r="O8242">
        <v>910</v>
      </c>
      <c r="P8242">
        <v>1033</v>
      </c>
      <c r="Q8242" t="s">
        <v>17019</v>
      </c>
      <c r="R8242">
        <v>362</v>
      </c>
      <c r="S8242">
        <v>485</v>
      </c>
    </row>
    <row r="8243" spans="1:19" x14ac:dyDescent="0.25">
      <c r="A8243" t="s">
        <v>1695</v>
      </c>
      <c r="B8243">
        <v>-1</v>
      </c>
      <c r="C8243" t="s">
        <v>1700</v>
      </c>
      <c r="D8243" t="str">
        <f>INDEX(Transcripts[#Data], MATCH(Exons[[#This Row],[Transcript stable ID]], Transcripts[Transcript stable ID], 0), 4)</f>
        <v>NM_156039.3</v>
      </c>
      <c r="E8243" t="s">
        <v>27</v>
      </c>
      <c r="J8243">
        <v>36948879</v>
      </c>
      <c r="K8243">
        <v>36939036</v>
      </c>
      <c r="L8243">
        <v>36939223</v>
      </c>
      <c r="N8243">
        <v>6</v>
      </c>
      <c r="O8243">
        <v>1034</v>
      </c>
      <c r="P8243">
        <v>1221</v>
      </c>
      <c r="Q8243" t="s">
        <v>17020</v>
      </c>
      <c r="R8243">
        <v>486</v>
      </c>
      <c r="S8243">
        <v>673</v>
      </c>
    </row>
    <row r="8244" spans="1:19" x14ac:dyDescent="0.25">
      <c r="A8244" t="s">
        <v>1695</v>
      </c>
      <c r="B8244">
        <v>-1</v>
      </c>
      <c r="C8244" t="s">
        <v>1700</v>
      </c>
      <c r="D8244" t="str">
        <f>INDEX(Transcripts[#Data], MATCH(Exons[[#This Row],[Transcript stable ID]], Transcripts[Transcript stable ID], 0), 4)</f>
        <v>NM_156039.3</v>
      </c>
      <c r="E8244" t="s">
        <v>27</v>
      </c>
      <c r="J8244">
        <v>36948879</v>
      </c>
      <c r="K8244">
        <v>36938118</v>
      </c>
      <c r="L8244">
        <v>36938287</v>
      </c>
      <c r="N8244">
        <v>7</v>
      </c>
      <c r="O8244">
        <v>1222</v>
      </c>
      <c r="P8244">
        <v>1391</v>
      </c>
      <c r="Q8244" t="s">
        <v>17021</v>
      </c>
      <c r="R8244">
        <v>674</v>
      </c>
      <c r="S8244">
        <v>843</v>
      </c>
    </row>
    <row r="8245" spans="1:19" x14ac:dyDescent="0.25">
      <c r="A8245" t="s">
        <v>1695</v>
      </c>
      <c r="B8245">
        <v>-1</v>
      </c>
      <c r="C8245" t="s">
        <v>1700</v>
      </c>
      <c r="D8245" t="str">
        <f>INDEX(Transcripts[#Data], MATCH(Exons[[#This Row],[Transcript stable ID]], Transcripts[Transcript stable ID], 0), 4)</f>
        <v>NM_156039.3</v>
      </c>
      <c r="E8245" t="s">
        <v>27</v>
      </c>
      <c r="J8245">
        <v>36948879</v>
      </c>
      <c r="K8245">
        <v>36937839</v>
      </c>
      <c r="L8245">
        <v>36937992</v>
      </c>
      <c r="N8245">
        <v>8</v>
      </c>
      <c r="O8245">
        <v>1392</v>
      </c>
      <c r="P8245">
        <v>1545</v>
      </c>
      <c r="Q8245" t="s">
        <v>17022</v>
      </c>
      <c r="R8245">
        <v>844</v>
      </c>
      <c r="S8245">
        <v>997</v>
      </c>
    </row>
    <row r="8246" spans="1:19" x14ac:dyDescent="0.25">
      <c r="A8246" t="s">
        <v>1695</v>
      </c>
      <c r="B8246">
        <v>-1</v>
      </c>
      <c r="C8246" t="s">
        <v>1700</v>
      </c>
      <c r="D8246" t="str">
        <f>INDEX(Transcripts[#Data], MATCH(Exons[[#This Row],[Transcript stable ID]], Transcripts[Transcript stable ID], 0), 4)</f>
        <v>NM_156039.3</v>
      </c>
      <c r="E8246" t="s">
        <v>27</v>
      </c>
      <c r="J8246">
        <v>36948879</v>
      </c>
      <c r="K8246">
        <v>36937667</v>
      </c>
      <c r="L8246">
        <v>36937740</v>
      </c>
      <c r="N8246">
        <v>9</v>
      </c>
      <c r="O8246">
        <v>1546</v>
      </c>
      <c r="P8246">
        <v>1619</v>
      </c>
      <c r="Q8246" t="s">
        <v>17023</v>
      </c>
      <c r="R8246">
        <v>998</v>
      </c>
      <c r="S8246">
        <v>1071</v>
      </c>
    </row>
    <row r="8247" spans="1:19" x14ac:dyDescent="0.25">
      <c r="A8247" t="s">
        <v>1695</v>
      </c>
      <c r="B8247">
        <v>-1</v>
      </c>
      <c r="C8247" t="s">
        <v>1700</v>
      </c>
      <c r="D8247" t="str">
        <f>INDEX(Transcripts[#Data], MATCH(Exons[[#This Row],[Transcript stable ID]], Transcripts[Transcript stable ID], 0), 4)</f>
        <v>NM_156039.3</v>
      </c>
      <c r="E8247" t="s">
        <v>27</v>
      </c>
      <c r="J8247">
        <v>36948879</v>
      </c>
      <c r="K8247">
        <v>36937034</v>
      </c>
      <c r="L8247">
        <v>36937247</v>
      </c>
      <c r="N8247">
        <v>10</v>
      </c>
      <c r="O8247">
        <v>1620</v>
      </c>
      <c r="P8247">
        <v>1833</v>
      </c>
      <c r="Q8247" t="s">
        <v>17024</v>
      </c>
      <c r="R8247">
        <v>1072</v>
      </c>
      <c r="S8247">
        <v>1285</v>
      </c>
    </row>
    <row r="8248" spans="1:19" x14ac:dyDescent="0.25">
      <c r="A8248" t="s">
        <v>1695</v>
      </c>
      <c r="B8248">
        <v>-1</v>
      </c>
      <c r="C8248" t="s">
        <v>1700</v>
      </c>
      <c r="D8248" t="str">
        <f>INDEX(Transcripts[#Data], MATCH(Exons[[#This Row],[Transcript stable ID]], Transcripts[Transcript stable ID], 0), 4)</f>
        <v>NM_156039.3</v>
      </c>
      <c r="E8248" t="s">
        <v>27</v>
      </c>
      <c r="J8248">
        <v>36948879</v>
      </c>
      <c r="K8248">
        <v>36935253</v>
      </c>
      <c r="L8248">
        <v>36935441</v>
      </c>
      <c r="N8248">
        <v>11</v>
      </c>
      <c r="O8248">
        <v>1834</v>
      </c>
      <c r="P8248">
        <v>2022</v>
      </c>
      <c r="Q8248" t="s">
        <v>17025</v>
      </c>
      <c r="R8248">
        <v>1286</v>
      </c>
      <c r="S8248">
        <v>1474</v>
      </c>
    </row>
    <row r="8249" spans="1:19" x14ac:dyDescent="0.25">
      <c r="A8249" t="s">
        <v>1695</v>
      </c>
      <c r="B8249">
        <v>-1</v>
      </c>
      <c r="C8249" t="s">
        <v>1700</v>
      </c>
      <c r="D8249" t="str">
        <f>INDEX(Transcripts[#Data], MATCH(Exons[[#This Row],[Transcript stable ID]], Transcripts[Transcript stable ID], 0), 4)</f>
        <v>NM_156039.3</v>
      </c>
      <c r="E8249" t="s">
        <v>27</v>
      </c>
      <c r="J8249">
        <v>36948879</v>
      </c>
      <c r="K8249">
        <v>36934757</v>
      </c>
      <c r="L8249">
        <v>36934858</v>
      </c>
      <c r="N8249">
        <v>12</v>
      </c>
      <c r="O8249">
        <v>2023</v>
      </c>
      <c r="P8249">
        <v>2124</v>
      </c>
      <c r="Q8249" t="s">
        <v>17026</v>
      </c>
      <c r="R8249">
        <v>1475</v>
      </c>
      <c r="S8249">
        <v>1576</v>
      </c>
    </row>
    <row r="8250" spans="1:19" x14ac:dyDescent="0.25">
      <c r="A8250" t="s">
        <v>1695</v>
      </c>
      <c r="B8250">
        <v>-1</v>
      </c>
      <c r="C8250" t="s">
        <v>1700</v>
      </c>
      <c r="D8250" t="str">
        <f>INDEX(Transcripts[#Data], MATCH(Exons[[#This Row],[Transcript stable ID]], Transcripts[Transcript stable ID], 0), 4)</f>
        <v>NM_156039.3</v>
      </c>
      <c r="E8250" t="s">
        <v>27</v>
      </c>
      <c r="J8250">
        <v>36948879</v>
      </c>
      <c r="K8250">
        <v>36933676</v>
      </c>
      <c r="L8250">
        <v>36933822</v>
      </c>
      <c r="N8250">
        <v>13</v>
      </c>
      <c r="O8250">
        <v>2125</v>
      </c>
      <c r="P8250">
        <v>2271</v>
      </c>
      <c r="Q8250" t="s">
        <v>17027</v>
      </c>
      <c r="R8250">
        <v>1577</v>
      </c>
      <c r="S8250">
        <v>1723</v>
      </c>
    </row>
    <row r="8251" spans="1:19" x14ac:dyDescent="0.25">
      <c r="A8251" t="s">
        <v>1695</v>
      </c>
      <c r="B8251">
        <v>-1</v>
      </c>
      <c r="C8251" t="s">
        <v>1700</v>
      </c>
      <c r="D8251" t="str">
        <f>INDEX(Transcripts[#Data], MATCH(Exons[[#This Row],[Transcript stable ID]], Transcripts[Transcript stable ID], 0), 4)</f>
        <v>NM_156039.3</v>
      </c>
      <c r="E8251" t="s">
        <v>27</v>
      </c>
      <c r="J8251">
        <v>36948879</v>
      </c>
      <c r="K8251">
        <v>36933423</v>
      </c>
      <c r="L8251">
        <v>36933563</v>
      </c>
      <c r="N8251">
        <v>14</v>
      </c>
      <c r="O8251">
        <v>2272</v>
      </c>
      <c r="P8251">
        <v>2412</v>
      </c>
      <c r="Q8251" t="s">
        <v>17028</v>
      </c>
      <c r="R8251">
        <v>1724</v>
      </c>
      <c r="S8251">
        <v>1864</v>
      </c>
    </row>
    <row r="8252" spans="1:19" x14ac:dyDescent="0.25">
      <c r="A8252" t="s">
        <v>1695</v>
      </c>
      <c r="B8252">
        <v>-1</v>
      </c>
      <c r="C8252" t="s">
        <v>1700</v>
      </c>
      <c r="D8252" t="str">
        <f>INDEX(Transcripts[#Data], MATCH(Exons[[#This Row],[Transcript stable ID]], Transcripts[Transcript stable ID], 0), 4)</f>
        <v>NM_156039.3</v>
      </c>
      <c r="E8252" t="s">
        <v>27</v>
      </c>
      <c r="J8252">
        <v>36948879</v>
      </c>
      <c r="K8252">
        <v>36933159</v>
      </c>
      <c r="L8252">
        <v>36933252</v>
      </c>
      <c r="N8252">
        <v>15</v>
      </c>
      <c r="O8252">
        <v>2413</v>
      </c>
      <c r="P8252">
        <v>2506</v>
      </c>
      <c r="Q8252" t="s">
        <v>17029</v>
      </c>
      <c r="R8252">
        <v>1865</v>
      </c>
      <c r="S8252">
        <v>1958</v>
      </c>
    </row>
    <row r="8253" spans="1:19" x14ac:dyDescent="0.25">
      <c r="A8253" t="s">
        <v>1695</v>
      </c>
      <c r="B8253">
        <v>-1</v>
      </c>
      <c r="C8253" t="s">
        <v>1700</v>
      </c>
      <c r="D8253" t="str">
        <f>INDEX(Transcripts[#Data], MATCH(Exons[[#This Row],[Transcript stable ID]], Transcripts[Transcript stable ID], 0), 4)</f>
        <v>NM_156039.3</v>
      </c>
      <c r="E8253" t="s">
        <v>27</v>
      </c>
      <c r="J8253">
        <v>36948879</v>
      </c>
      <c r="K8253">
        <v>36932831</v>
      </c>
      <c r="L8253">
        <v>36932912</v>
      </c>
      <c r="N8253">
        <v>16</v>
      </c>
      <c r="O8253">
        <v>2507</v>
      </c>
      <c r="P8253">
        <v>2588</v>
      </c>
      <c r="Q8253" t="s">
        <v>17030</v>
      </c>
      <c r="R8253">
        <v>1959</v>
      </c>
      <c r="S8253">
        <v>2040</v>
      </c>
    </row>
    <row r="8254" spans="1:19" x14ac:dyDescent="0.25">
      <c r="A8254" t="s">
        <v>1695</v>
      </c>
      <c r="B8254">
        <v>-1</v>
      </c>
      <c r="C8254" t="s">
        <v>1700</v>
      </c>
      <c r="D8254" t="str">
        <f>INDEX(Transcripts[#Data], MATCH(Exons[[#This Row],[Transcript stable ID]], Transcripts[Transcript stable ID], 0), 4)</f>
        <v>NM_156039.3</v>
      </c>
      <c r="E8254" t="s">
        <v>27</v>
      </c>
      <c r="H8254">
        <v>36931644</v>
      </c>
      <c r="I8254">
        <v>36931957</v>
      </c>
      <c r="J8254">
        <v>36948879</v>
      </c>
      <c r="K8254">
        <v>36931644</v>
      </c>
      <c r="L8254">
        <v>36932509</v>
      </c>
      <c r="N8254">
        <v>17</v>
      </c>
      <c r="O8254">
        <v>2589</v>
      </c>
      <c r="P8254">
        <v>3140</v>
      </c>
      <c r="Q8254" t="s">
        <v>17034</v>
      </c>
      <c r="R8254">
        <v>2041</v>
      </c>
      <c r="S8254">
        <v>2592</v>
      </c>
    </row>
    <row r="8255" spans="1:19" x14ac:dyDescent="0.25">
      <c r="A8255" t="s">
        <v>2602</v>
      </c>
      <c r="B8255">
        <v>-1</v>
      </c>
      <c r="C8255" t="s">
        <v>2603</v>
      </c>
      <c r="D8255" t="str">
        <f>INDEX(Transcripts[#Data], MATCH(Exons[[#This Row],[Transcript stable ID]], Transcripts[Transcript stable ID], 0), 4)</f>
        <v>NM_004439.7</v>
      </c>
      <c r="E8255" t="s">
        <v>27</v>
      </c>
      <c r="F8255">
        <v>66535461</v>
      </c>
      <c r="G8255">
        <v>66536061</v>
      </c>
      <c r="J8255">
        <v>66536061</v>
      </c>
      <c r="K8255">
        <v>66535280</v>
      </c>
      <c r="L8255">
        <v>66536061</v>
      </c>
      <c r="N8255">
        <v>1</v>
      </c>
      <c r="O8255">
        <v>602</v>
      </c>
      <c r="P8255">
        <v>782</v>
      </c>
      <c r="Q8255" t="s">
        <v>17035</v>
      </c>
      <c r="R8255">
        <v>1</v>
      </c>
      <c r="S8255">
        <v>181</v>
      </c>
    </row>
    <row r="8256" spans="1:19" x14ac:dyDescent="0.25">
      <c r="A8256" t="s">
        <v>2602</v>
      </c>
      <c r="B8256">
        <v>-1</v>
      </c>
      <c r="C8256" t="s">
        <v>2603</v>
      </c>
      <c r="D8256" t="str">
        <f>INDEX(Transcripts[#Data], MATCH(Exons[[#This Row],[Transcript stable ID]], Transcripts[Transcript stable ID], 0), 4)</f>
        <v>NM_004439.7</v>
      </c>
      <c r="E8256" t="s">
        <v>27</v>
      </c>
      <c r="J8256">
        <v>66536061</v>
      </c>
      <c r="K8256">
        <v>66509081</v>
      </c>
      <c r="L8256">
        <v>66509145</v>
      </c>
      <c r="M8256">
        <v>1</v>
      </c>
      <c r="N8256">
        <v>2</v>
      </c>
      <c r="O8256">
        <v>783</v>
      </c>
      <c r="P8256">
        <v>847</v>
      </c>
      <c r="Q8256" t="s">
        <v>17036</v>
      </c>
      <c r="R8256">
        <v>182</v>
      </c>
      <c r="S8256">
        <v>246</v>
      </c>
    </row>
    <row r="8257" spans="1:19" x14ac:dyDescent="0.25">
      <c r="A8257" t="s">
        <v>2602</v>
      </c>
      <c r="B8257">
        <v>-1</v>
      </c>
      <c r="C8257" t="s">
        <v>2603</v>
      </c>
      <c r="D8257" t="str">
        <f>INDEX(Transcripts[#Data], MATCH(Exons[[#This Row],[Transcript stable ID]], Transcripts[Transcript stable ID], 0), 4)</f>
        <v>NM_004439.7</v>
      </c>
      <c r="E8257" t="s">
        <v>27</v>
      </c>
      <c r="J8257">
        <v>66536061</v>
      </c>
      <c r="K8257">
        <v>66467359</v>
      </c>
      <c r="L8257">
        <v>66468022</v>
      </c>
      <c r="M8257">
        <v>1</v>
      </c>
      <c r="N8257">
        <v>3</v>
      </c>
      <c r="O8257">
        <v>848</v>
      </c>
      <c r="P8257">
        <v>1511</v>
      </c>
      <c r="Q8257" t="s">
        <v>17037</v>
      </c>
      <c r="R8257">
        <v>247</v>
      </c>
      <c r="S8257">
        <v>910</v>
      </c>
    </row>
    <row r="8258" spans="1:19" x14ac:dyDescent="0.25">
      <c r="A8258" t="s">
        <v>2602</v>
      </c>
      <c r="B8258">
        <v>-1</v>
      </c>
      <c r="C8258" t="s">
        <v>2603</v>
      </c>
      <c r="D8258" t="str">
        <f>INDEX(Transcripts[#Data], MATCH(Exons[[#This Row],[Transcript stable ID]], Transcripts[Transcript stable ID], 0), 4)</f>
        <v>NM_004439.7</v>
      </c>
      <c r="E8258" t="s">
        <v>27</v>
      </c>
      <c r="J8258">
        <v>66536061</v>
      </c>
      <c r="K8258">
        <v>66361106</v>
      </c>
      <c r="L8258">
        <v>66361261</v>
      </c>
      <c r="N8258">
        <v>4</v>
      </c>
      <c r="O8258">
        <v>1512</v>
      </c>
      <c r="P8258">
        <v>1667</v>
      </c>
      <c r="Q8258" t="s">
        <v>17038</v>
      </c>
      <c r="R8258">
        <v>911</v>
      </c>
      <c r="S8258">
        <v>1066</v>
      </c>
    </row>
    <row r="8259" spans="1:19" x14ac:dyDescent="0.25">
      <c r="A8259" t="s">
        <v>2602</v>
      </c>
      <c r="B8259">
        <v>-1</v>
      </c>
      <c r="C8259" t="s">
        <v>2603</v>
      </c>
      <c r="D8259" t="str">
        <f>INDEX(Transcripts[#Data], MATCH(Exons[[#This Row],[Transcript stable ID]], Transcripts[Transcript stable ID], 0), 4)</f>
        <v>NM_004439.7</v>
      </c>
      <c r="E8259" t="s">
        <v>27</v>
      </c>
      <c r="J8259">
        <v>66536061</v>
      </c>
      <c r="K8259">
        <v>66356095</v>
      </c>
      <c r="L8259">
        <v>66356430</v>
      </c>
      <c r="N8259">
        <v>5</v>
      </c>
      <c r="O8259">
        <v>1668</v>
      </c>
      <c r="P8259">
        <v>2003</v>
      </c>
      <c r="Q8259" t="s">
        <v>17039</v>
      </c>
      <c r="R8259">
        <v>1067</v>
      </c>
      <c r="S8259">
        <v>1402</v>
      </c>
    </row>
    <row r="8260" spans="1:19" x14ac:dyDescent="0.25">
      <c r="A8260" t="s">
        <v>2602</v>
      </c>
      <c r="B8260">
        <v>-1</v>
      </c>
      <c r="C8260" t="s">
        <v>2603</v>
      </c>
      <c r="D8260" t="str">
        <f>INDEX(Transcripts[#Data], MATCH(Exons[[#This Row],[Transcript stable ID]], Transcripts[Transcript stable ID], 0), 4)</f>
        <v>NM_004439.7</v>
      </c>
      <c r="E8260" t="s">
        <v>27</v>
      </c>
      <c r="J8260">
        <v>66536061</v>
      </c>
      <c r="K8260">
        <v>66286159</v>
      </c>
      <c r="L8260">
        <v>66286283</v>
      </c>
      <c r="M8260">
        <v>1</v>
      </c>
      <c r="N8260">
        <v>6</v>
      </c>
      <c r="O8260">
        <v>2004</v>
      </c>
      <c r="P8260">
        <v>2128</v>
      </c>
      <c r="Q8260" t="s">
        <v>17040</v>
      </c>
      <c r="R8260">
        <v>1403</v>
      </c>
      <c r="S8260">
        <v>1527</v>
      </c>
    </row>
    <row r="8261" spans="1:19" x14ac:dyDescent="0.25">
      <c r="A8261" t="s">
        <v>2602</v>
      </c>
      <c r="B8261">
        <v>-1</v>
      </c>
      <c r="C8261" t="s">
        <v>2603</v>
      </c>
      <c r="D8261" t="str">
        <f>INDEX(Transcripts[#Data], MATCH(Exons[[#This Row],[Transcript stable ID]], Transcripts[Transcript stable ID], 0), 4)</f>
        <v>NM_004439.7</v>
      </c>
      <c r="E8261" t="s">
        <v>27</v>
      </c>
      <c r="J8261">
        <v>66536061</v>
      </c>
      <c r="K8261">
        <v>66280002</v>
      </c>
      <c r="L8261">
        <v>66280161</v>
      </c>
      <c r="M8261">
        <v>1</v>
      </c>
      <c r="N8261">
        <v>7</v>
      </c>
      <c r="O8261">
        <v>2129</v>
      </c>
      <c r="P8261">
        <v>2288</v>
      </c>
      <c r="Q8261" t="s">
        <v>17041</v>
      </c>
      <c r="R8261">
        <v>1528</v>
      </c>
      <c r="S8261">
        <v>1687</v>
      </c>
    </row>
    <row r="8262" spans="1:19" x14ac:dyDescent="0.25">
      <c r="A8262" t="s">
        <v>2602</v>
      </c>
      <c r="B8262">
        <v>-1</v>
      </c>
      <c r="C8262" t="s">
        <v>2603</v>
      </c>
      <c r="D8262" t="str">
        <f>INDEX(Transcripts[#Data], MATCH(Exons[[#This Row],[Transcript stable ID]], Transcripts[Transcript stable ID], 0), 4)</f>
        <v>NM_004439.7</v>
      </c>
      <c r="E8262" t="s">
        <v>27</v>
      </c>
      <c r="J8262">
        <v>66536061</v>
      </c>
      <c r="K8262">
        <v>66270092</v>
      </c>
      <c r="L8262">
        <v>66270194</v>
      </c>
      <c r="N8262">
        <v>8</v>
      </c>
      <c r="O8262">
        <v>2289</v>
      </c>
      <c r="P8262">
        <v>2391</v>
      </c>
      <c r="Q8262" t="s">
        <v>17042</v>
      </c>
      <c r="R8262">
        <v>1688</v>
      </c>
      <c r="S8262">
        <v>1790</v>
      </c>
    </row>
    <row r="8263" spans="1:19" x14ac:dyDescent="0.25">
      <c r="A8263" t="s">
        <v>2602</v>
      </c>
      <c r="B8263">
        <v>-1</v>
      </c>
      <c r="C8263" t="s">
        <v>2603</v>
      </c>
      <c r="D8263" t="str">
        <f>INDEX(Transcripts[#Data], MATCH(Exons[[#This Row],[Transcript stable ID]], Transcripts[Transcript stable ID], 0), 4)</f>
        <v>NM_004439.7</v>
      </c>
      <c r="E8263" t="s">
        <v>27</v>
      </c>
      <c r="J8263">
        <v>66536061</v>
      </c>
      <c r="K8263">
        <v>66242716</v>
      </c>
      <c r="L8263">
        <v>66242781</v>
      </c>
      <c r="N8263">
        <v>9</v>
      </c>
      <c r="O8263">
        <v>2392</v>
      </c>
      <c r="P8263">
        <v>2457</v>
      </c>
      <c r="Q8263" t="s">
        <v>17043</v>
      </c>
      <c r="R8263">
        <v>1791</v>
      </c>
      <c r="S8263">
        <v>1856</v>
      </c>
    </row>
    <row r="8264" spans="1:19" x14ac:dyDescent="0.25">
      <c r="A8264" t="s">
        <v>2602</v>
      </c>
      <c r="B8264">
        <v>-1</v>
      </c>
      <c r="C8264" t="s">
        <v>2603</v>
      </c>
      <c r="D8264" t="str">
        <f>INDEX(Transcripts[#Data], MATCH(Exons[[#This Row],[Transcript stable ID]], Transcripts[Transcript stable ID], 0), 4)</f>
        <v>NM_004439.7</v>
      </c>
      <c r="E8264" t="s">
        <v>27</v>
      </c>
      <c r="J8264">
        <v>66536061</v>
      </c>
      <c r="K8264">
        <v>66233075</v>
      </c>
      <c r="L8264">
        <v>66233142</v>
      </c>
      <c r="M8264">
        <v>1</v>
      </c>
      <c r="N8264">
        <v>10</v>
      </c>
      <c r="O8264">
        <v>2458</v>
      </c>
      <c r="P8264">
        <v>2525</v>
      </c>
      <c r="Q8264" t="s">
        <v>17044</v>
      </c>
      <c r="R8264">
        <v>1857</v>
      </c>
      <c r="S8264">
        <v>1924</v>
      </c>
    </row>
    <row r="8265" spans="1:19" x14ac:dyDescent="0.25">
      <c r="A8265" t="s">
        <v>2602</v>
      </c>
      <c r="B8265">
        <v>-1</v>
      </c>
      <c r="C8265" t="s">
        <v>2603</v>
      </c>
      <c r="D8265" t="str">
        <f>INDEX(Transcripts[#Data], MATCH(Exons[[#This Row],[Transcript stable ID]], Transcripts[Transcript stable ID], 0), 4)</f>
        <v>NM_004439.7</v>
      </c>
      <c r="E8265" t="s">
        <v>27</v>
      </c>
      <c r="J8265">
        <v>66536061</v>
      </c>
      <c r="K8265">
        <v>66231650</v>
      </c>
      <c r="L8265">
        <v>66231775</v>
      </c>
      <c r="M8265">
        <v>1</v>
      </c>
      <c r="N8265">
        <v>11</v>
      </c>
      <c r="O8265">
        <v>2526</v>
      </c>
      <c r="P8265">
        <v>2651</v>
      </c>
      <c r="Q8265" t="s">
        <v>17045</v>
      </c>
      <c r="R8265">
        <v>1925</v>
      </c>
      <c r="S8265">
        <v>2050</v>
      </c>
    </row>
    <row r="8266" spans="1:19" x14ac:dyDescent="0.25">
      <c r="A8266" t="s">
        <v>2602</v>
      </c>
      <c r="B8266">
        <v>-1</v>
      </c>
      <c r="C8266" t="s">
        <v>2603</v>
      </c>
      <c r="D8266" t="str">
        <f>INDEX(Transcripts[#Data], MATCH(Exons[[#This Row],[Transcript stable ID]], Transcripts[Transcript stable ID], 0), 4)</f>
        <v>NM_004439.7</v>
      </c>
      <c r="E8266" t="s">
        <v>27</v>
      </c>
      <c r="J8266">
        <v>66536061</v>
      </c>
      <c r="K8266">
        <v>66230735</v>
      </c>
      <c r="L8266">
        <v>66230920</v>
      </c>
      <c r="M8266">
        <v>1</v>
      </c>
      <c r="N8266">
        <v>12</v>
      </c>
      <c r="O8266">
        <v>2652</v>
      </c>
      <c r="P8266">
        <v>2837</v>
      </c>
      <c r="Q8266" t="s">
        <v>17046</v>
      </c>
      <c r="R8266">
        <v>2051</v>
      </c>
      <c r="S8266">
        <v>2236</v>
      </c>
    </row>
    <row r="8267" spans="1:19" x14ac:dyDescent="0.25">
      <c r="A8267" t="s">
        <v>2602</v>
      </c>
      <c r="B8267">
        <v>-1</v>
      </c>
      <c r="C8267" t="s">
        <v>2603</v>
      </c>
      <c r="D8267" t="str">
        <f>INDEX(Transcripts[#Data], MATCH(Exons[[#This Row],[Transcript stable ID]], Transcripts[Transcript stable ID], 0), 4)</f>
        <v>NM_004439.7</v>
      </c>
      <c r="E8267" t="s">
        <v>27</v>
      </c>
      <c r="J8267">
        <v>66536061</v>
      </c>
      <c r="K8267">
        <v>66218760</v>
      </c>
      <c r="L8267">
        <v>66218821</v>
      </c>
      <c r="M8267">
        <v>1</v>
      </c>
      <c r="N8267">
        <v>13</v>
      </c>
      <c r="O8267">
        <v>2838</v>
      </c>
      <c r="P8267">
        <v>2899</v>
      </c>
      <c r="Q8267" t="s">
        <v>17047</v>
      </c>
      <c r="R8267">
        <v>2237</v>
      </c>
      <c r="S8267">
        <v>2298</v>
      </c>
    </row>
    <row r="8268" spans="1:19" x14ac:dyDescent="0.25">
      <c r="A8268" t="s">
        <v>2602</v>
      </c>
      <c r="B8268">
        <v>-1</v>
      </c>
      <c r="C8268" t="s">
        <v>2603</v>
      </c>
      <c r="D8268" t="str">
        <f>INDEX(Transcripts[#Data], MATCH(Exons[[#This Row],[Transcript stable ID]], Transcripts[Transcript stable ID], 0), 4)</f>
        <v>NM_004439.7</v>
      </c>
      <c r="E8268" t="s">
        <v>27</v>
      </c>
      <c r="J8268">
        <v>66536061</v>
      </c>
      <c r="K8268">
        <v>66217107</v>
      </c>
      <c r="L8268">
        <v>66217316</v>
      </c>
      <c r="M8268">
        <v>1</v>
      </c>
      <c r="N8268">
        <v>14</v>
      </c>
      <c r="O8268">
        <v>2900</v>
      </c>
      <c r="P8268">
        <v>3109</v>
      </c>
      <c r="Q8268" t="s">
        <v>17048</v>
      </c>
      <c r="R8268">
        <v>2299</v>
      </c>
      <c r="S8268">
        <v>2508</v>
      </c>
    </row>
    <row r="8269" spans="1:19" x14ac:dyDescent="0.25">
      <c r="A8269" t="s">
        <v>2602</v>
      </c>
      <c r="B8269">
        <v>-1</v>
      </c>
      <c r="C8269" t="s">
        <v>2603</v>
      </c>
      <c r="D8269" t="str">
        <f>INDEX(Transcripts[#Data], MATCH(Exons[[#This Row],[Transcript stable ID]], Transcripts[Transcript stable ID], 0), 4)</f>
        <v>NM_004439.7</v>
      </c>
      <c r="E8269" t="s">
        <v>27</v>
      </c>
      <c r="J8269">
        <v>66536061</v>
      </c>
      <c r="K8269">
        <v>66213772</v>
      </c>
      <c r="L8269">
        <v>66213921</v>
      </c>
      <c r="M8269">
        <v>1</v>
      </c>
      <c r="N8269">
        <v>15</v>
      </c>
      <c r="O8269">
        <v>3110</v>
      </c>
      <c r="P8269">
        <v>3259</v>
      </c>
      <c r="Q8269" t="s">
        <v>17049</v>
      </c>
      <c r="R8269">
        <v>2509</v>
      </c>
      <c r="S8269">
        <v>2658</v>
      </c>
    </row>
    <row r="8270" spans="1:19" x14ac:dyDescent="0.25">
      <c r="A8270" t="s">
        <v>2602</v>
      </c>
      <c r="B8270">
        <v>-1</v>
      </c>
      <c r="C8270" t="s">
        <v>2603</v>
      </c>
      <c r="D8270" t="str">
        <f>INDEX(Transcripts[#Data], MATCH(Exons[[#This Row],[Transcript stable ID]], Transcripts[Transcript stable ID], 0), 4)</f>
        <v>NM_004439.7</v>
      </c>
      <c r="E8270" t="s">
        <v>27</v>
      </c>
      <c r="J8270">
        <v>66536061</v>
      </c>
      <c r="K8270">
        <v>66201650</v>
      </c>
      <c r="L8270">
        <v>66201843</v>
      </c>
      <c r="M8270">
        <v>1</v>
      </c>
      <c r="N8270">
        <v>16</v>
      </c>
      <c r="O8270">
        <v>3260</v>
      </c>
      <c r="P8270">
        <v>3453</v>
      </c>
      <c r="Q8270" t="s">
        <v>17050</v>
      </c>
      <c r="R8270">
        <v>2659</v>
      </c>
      <c r="S8270">
        <v>2852</v>
      </c>
    </row>
    <row r="8271" spans="1:19" x14ac:dyDescent="0.25">
      <c r="A8271" t="s">
        <v>2602</v>
      </c>
      <c r="B8271">
        <v>-1</v>
      </c>
      <c r="C8271" t="s">
        <v>2603</v>
      </c>
      <c r="D8271" t="str">
        <f>INDEX(Transcripts[#Data], MATCH(Exons[[#This Row],[Transcript stable ID]], Transcripts[Transcript stable ID], 0), 4)</f>
        <v>NM_004439.7</v>
      </c>
      <c r="E8271" t="s">
        <v>27</v>
      </c>
      <c r="J8271">
        <v>66536061</v>
      </c>
      <c r="K8271">
        <v>66197691</v>
      </c>
      <c r="L8271">
        <v>66197846</v>
      </c>
      <c r="N8271">
        <v>17</v>
      </c>
      <c r="O8271">
        <v>3454</v>
      </c>
      <c r="P8271">
        <v>3609</v>
      </c>
      <c r="Q8271" t="s">
        <v>17051</v>
      </c>
      <c r="R8271">
        <v>2853</v>
      </c>
      <c r="S8271">
        <v>3008</v>
      </c>
    </row>
    <row r="8272" spans="1:19" x14ac:dyDescent="0.25">
      <c r="A8272" t="s">
        <v>2602</v>
      </c>
      <c r="B8272">
        <v>-1</v>
      </c>
      <c r="C8272" t="s">
        <v>2603</v>
      </c>
      <c r="D8272" t="str">
        <f>INDEX(Transcripts[#Data], MATCH(Exons[[#This Row],[Transcript stable ID]], Transcripts[Transcript stable ID], 0), 4)</f>
        <v>NM_004439.7</v>
      </c>
      <c r="E8272" t="s">
        <v>27</v>
      </c>
      <c r="H8272">
        <v>66185281</v>
      </c>
      <c r="I8272">
        <v>66189831</v>
      </c>
      <c r="J8272">
        <v>66536061</v>
      </c>
      <c r="K8272">
        <v>66185281</v>
      </c>
      <c r="L8272">
        <v>66189937</v>
      </c>
      <c r="N8272">
        <v>18</v>
      </c>
      <c r="O8272">
        <v>3610</v>
      </c>
      <c r="P8272">
        <v>3715</v>
      </c>
      <c r="Q8272" t="s">
        <v>17052</v>
      </c>
      <c r="R8272">
        <v>3009</v>
      </c>
      <c r="S8272">
        <v>3114</v>
      </c>
    </row>
    <row r="8273" spans="1:19" x14ac:dyDescent="0.25">
      <c r="A8273" t="s">
        <v>2602</v>
      </c>
      <c r="B8273">
        <v>-1</v>
      </c>
      <c r="C8273" t="s">
        <v>2613</v>
      </c>
      <c r="D8273" t="str">
        <f>INDEX(Transcripts[#Data], MATCH(Exons[[#This Row],[Transcript stable ID]], Transcripts[Transcript stable ID], 0), 4)</f>
        <v>NM_182472.4</v>
      </c>
      <c r="E8273" t="s">
        <v>27</v>
      </c>
      <c r="J8273">
        <v>66535653</v>
      </c>
      <c r="K8273">
        <v>66509081</v>
      </c>
      <c r="L8273">
        <v>66509145</v>
      </c>
      <c r="M8273">
        <v>1</v>
      </c>
      <c r="N8273">
        <v>2</v>
      </c>
      <c r="O8273">
        <v>375</v>
      </c>
      <c r="P8273">
        <v>439</v>
      </c>
      <c r="Q8273" t="s">
        <v>17036</v>
      </c>
      <c r="R8273">
        <v>182</v>
      </c>
      <c r="S8273">
        <v>246</v>
      </c>
    </row>
    <row r="8274" spans="1:19" x14ac:dyDescent="0.25">
      <c r="A8274" t="s">
        <v>2602</v>
      </c>
      <c r="B8274">
        <v>-1</v>
      </c>
      <c r="C8274" t="s">
        <v>2613</v>
      </c>
      <c r="D8274" t="str">
        <f>INDEX(Transcripts[#Data], MATCH(Exons[[#This Row],[Transcript stable ID]], Transcripts[Transcript stable ID], 0), 4)</f>
        <v>NM_182472.4</v>
      </c>
      <c r="E8274" t="s">
        <v>27</v>
      </c>
      <c r="J8274">
        <v>66535653</v>
      </c>
      <c r="K8274">
        <v>66467359</v>
      </c>
      <c r="L8274">
        <v>66468022</v>
      </c>
      <c r="M8274">
        <v>1</v>
      </c>
      <c r="N8274">
        <v>3</v>
      </c>
      <c r="O8274">
        <v>440</v>
      </c>
      <c r="P8274">
        <v>1103</v>
      </c>
      <c r="Q8274" t="s">
        <v>17037</v>
      </c>
      <c r="R8274">
        <v>247</v>
      </c>
      <c r="S8274">
        <v>910</v>
      </c>
    </row>
    <row r="8275" spans="1:19" x14ac:dyDescent="0.25">
      <c r="A8275" t="s">
        <v>2602</v>
      </c>
      <c r="B8275">
        <v>-1</v>
      </c>
      <c r="C8275" t="s">
        <v>2613</v>
      </c>
      <c r="D8275" t="str">
        <f>INDEX(Transcripts[#Data], MATCH(Exons[[#This Row],[Transcript stable ID]], Transcripts[Transcript stable ID], 0), 4)</f>
        <v>NM_182472.4</v>
      </c>
      <c r="E8275" t="s">
        <v>27</v>
      </c>
      <c r="J8275">
        <v>66535653</v>
      </c>
      <c r="K8275">
        <v>66361106</v>
      </c>
      <c r="L8275">
        <v>66361261</v>
      </c>
      <c r="N8275">
        <v>4</v>
      </c>
      <c r="O8275">
        <v>1104</v>
      </c>
      <c r="P8275">
        <v>1259</v>
      </c>
      <c r="Q8275" t="s">
        <v>17038</v>
      </c>
      <c r="R8275">
        <v>911</v>
      </c>
      <c r="S8275">
        <v>1066</v>
      </c>
    </row>
    <row r="8276" spans="1:19" x14ac:dyDescent="0.25">
      <c r="A8276" t="s">
        <v>2602</v>
      </c>
      <c r="B8276">
        <v>-1</v>
      </c>
      <c r="C8276" t="s">
        <v>2613</v>
      </c>
      <c r="D8276" t="str">
        <f>INDEX(Transcripts[#Data], MATCH(Exons[[#This Row],[Transcript stable ID]], Transcripts[Transcript stable ID], 0), 4)</f>
        <v>NM_182472.4</v>
      </c>
      <c r="E8276" t="s">
        <v>27</v>
      </c>
      <c r="J8276">
        <v>66535653</v>
      </c>
      <c r="K8276">
        <v>66356095</v>
      </c>
      <c r="L8276">
        <v>66356430</v>
      </c>
      <c r="N8276">
        <v>5</v>
      </c>
      <c r="O8276">
        <v>1260</v>
      </c>
      <c r="P8276">
        <v>1595</v>
      </c>
      <c r="Q8276" t="s">
        <v>17039</v>
      </c>
      <c r="R8276">
        <v>1067</v>
      </c>
      <c r="S8276">
        <v>1402</v>
      </c>
    </row>
    <row r="8277" spans="1:19" x14ac:dyDescent="0.25">
      <c r="A8277" t="s">
        <v>2602</v>
      </c>
      <c r="B8277">
        <v>-1</v>
      </c>
      <c r="C8277" t="s">
        <v>2613</v>
      </c>
      <c r="D8277" t="str">
        <f>INDEX(Transcripts[#Data], MATCH(Exons[[#This Row],[Transcript stable ID]], Transcripts[Transcript stable ID], 0), 4)</f>
        <v>NM_182472.4</v>
      </c>
      <c r="E8277" t="s">
        <v>27</v>
      </c>
      <c r="J8277">
        <v>66535653</v>
      </c>
      <c r="K8277">
        <v>66286159</v>
      </c>
      <c r="L8277">
        <v>66286283</v>
      </c>
      <c r="M8277">
        <v>1</v>
      </c>
      <c r="N8277">
        <v>6</v>
      </c>
      <c r="O8277">
        <v>1596</v>
      </c>
      <c r="P8277">
        <v>1720</v>
      </c>
      <c r="Q8277" t="s">
        <v>17040</v>
      </c>
      <c r="R8277">
        <v>1403</v>
      </c>
      <c r="S8277">
        <v>1527</v>
      </c>
    </row>
    <row r="8278" spans="1:19" x14ac:dyDescent="0.25">
      <c r="A8278" t="s">
        <v>2602</v>
      </c>
      <c r="B8278">
        <v>-1</v>
      </c>
      <c r="C8278" t="s">
        <v>2613</v>
      </c>
      <c r="D8278" t="str">
        <f>INDEX(Transcripts[#Data], MATCH(Exons[[#This Row],[Transcript stable ID]], Transcripts[Transcript stable ID], 0), 4)</f>
        <v>NM_182472.4</v>
      </c>
      <c r="E8278" t="s">
        <v>27</v>
      </c>
      <c r="J8278">
        <v>66535653</v>
      </c>
      <c r="K8278">
        <v>66280002</v>
      </c>
      <c r="L8278">
        <v>66280161</v>
      </c>
      <c r="M8278">
        <v>1</v>
      </c>
      <c r="N8278">
        <v>7</v>
      </c>
      <c r="O8278">
        <v>1721</v>
      </c>
      <c r="P8278">
        <v>1880</v>
      </c>
      <c r="Q8278" t="s">
        <v>17041</v>
      </c>
      <c r="R8278">
        <v>1528</v>
      </c>
      <c r="S8278">
        <v>1687</v>
      </c>
    </row>
    <row r="8279" spans="1:19" x14ac:dyDescent="0.25">
      <c r="A8279" t="s">
        <v>2602</v>
      </c>
      <c r="B8279">
        <v>-1</v>
      </c>
      <c r="C8279" t="s">
        <v>2613</v>
      </c>
      <c r="D8279" t="str">
        <f>INDEX(Transcripts[#Data], MATCH(Exons[[#This Row],[Transcript stable ID]], Transcripts[Transcript stable ID], 0), 4)</f>
        <v>NM_182472.4</v>
      </c>
      <c r="E8279" t="s">
        <v>27</v>
      </c>
      <c r="J8279">
        <v>66535653</v>
      </c>
      <c r="K8279">
        <v>66270092</v>
      </c>
      <c r="L8279">
        <v>66270194</v>
      </c>
      <c r="N8279">
        <v>8</v>
      </c>
      <c r="O8279">
        <v>1881</v>
      </c>
      <c r="P8279">
        <v>1983</v>
      </c>
      <c r="Q8279" t="s">
        <v>17042</v>
      </c>
      <c r="R8279">
        <v>1688</v>
      </c>
      <c r="S8279">
        <v>1790</v>
      </c>
    </row>
    <row r="8280" spans="1:19" x14ac:dyDescent="0.25">
      <c r="A8280" t="s">
        <v>2602</v>
      </c>
      <c r="B8280">
        <v>-1</v>
      </c>
      <c r="C8280" t="s">
        <v>2613</v>
      </c>
      <c r="D8280" t="str">
        <f>INDEX(Transcripts[#Data], MATCH(Exons[[#This Row],[Transcript stable ID]], Transcripts[Transcript stable ID], 0), 4)</f>
        <v>NM_182472.4</v>
      </c>
      <c r="E8280" t="s">
        <v>27</v>
      </c>
      <c r="J8280">
        <v>66535653</v>
      </c>
      <c r="K8280">
        <v>66233075</v>
      </c>
      <c r="L8280">
        <v>66233142</v>
      </c>
      <c r="M8280">
        <v>1</v>
      </c>
      <c r="N8280">
        <v>9</v>
      </c>
      <c r="O8280">
        <v>1984</v>
      </c>
      <c r="P8280">
        <v>2051</v>
      </c>
      <c r="Q8280" t="s">
        <v>17044</v>
      </c>
      <c r="R8280">
        <v>1791</v>
      </c>
      <c r="S8280">
        <v>1858</v>
      </c>
    </row>
    <row r="8281" spans="1:19" x14ac:dyDescent="0.25">
      <c r="A8281" t="s">
        <v>2602</v>
      </c>
      <c r="B8281">
        <v>-1</v>
      </c>
      <c r="C8281" t="s">
        <v>2613</v>
      </c>
      <c r="D8281" t="str">
        <f>INDEX(Transcripts[#Data], MATCH(Exons[[#This Row],[Transcript stable ID]], Transcripts[Transcript stable ID], 0), 4)</f>
        <v>NM_182472.4</v>
      </c>
      <c r="E8281" t="s">
        <v>27</v>
      </c>
      <c r="J8281">
        <v>66535653</v>
      </c>
      <c r="K8281">
        <v>66231650</v>
      </c>
      <c r="L8281">
        <v>66231775</v>
      </c>
      <c r="M8281">
        <v>1</v>
      </c>
      <c r="N8281">
        <v>10</v>
      </c>
      <c r="O8281">
        <v>2052</v>
      </c>
      <c r="P8281">
        <v>2177</v>
      </c>
      <c r="Q8281" t="s">
        <v>17045</v>
      </c>
      <c r="R8281">
        <v>1859</v>
      </c>
      <c r="S8281">
        <v>1984</v>
      </c>
    </row>
    <row r="8282" spans="1:19" x14ac:dyDescent="0.25">
      <c r="A8282" t="s">
        <v>2602</v>
      </c>
      <c r="B8282">
        <v>-1</v>
      </c>
      <c r="C8282" t="s">
        <v>2613</v>
      </c>
      <c r="D8282" t="str">
        <f>INDEX(Transcripts[#Data], MATCH(Exons[[#This Row],[Transcript stable ID]], Transcripts[Transcript stable ID], 0), 4)</f>
        <v>NM_182472.4</v>
      </c>
      <c r="E8282" t="s">
        <v>27</v>
      </c>
      <c r="J8282">
        <v>66535653</v>
      </c>
      <c r="K8282">
        <v>66230735</v>
      </c>
      <c r="L8282">
        <v>66230920</v>
      </c>
      <c r="M8282">
        <v>1</v>
      </c>
      <c r="N8282">
        <v>11</v>
      </c>
      <c r="O8282">
        <v>2178</v>
      </c>
      <c r="P8282">
        <v>2363</v>
      </c>
      <c r="Q8282" t="s">
        <v>17046</v>
      </c>
      <c r="R8282">
        <v>1985</v>
      </c>
      <c r="S8282">
        <v>2170</v>
      </c>
    </row>
    <row r="8283" spans="1:19" x14ac:dyDescent="0.25">
      <c r="A8283" t="s">
        <v>2602</v>
      </c>
      <c r="B8283">
        <v>-1</v>
      </c>
      <c r="C8283" t="s">
        <v>2613</v>
      </c>
      <c r="D8283" t="str">
        <f>INDEX(Transcripts[#Data], MATCH(Exons[[#This Row],[Transcript stable ID]], Transcripts[Transcript stable ID], 0), 4)</f>
        <v>NM_182472.4</v>
      </c>
      <c r="E8283" t="s">
        <v>27</v>
      </c>
      <c r="J8283">
        <v>66535653</v>
      </c>
      <c r="K8283">
        <v>66218760</v>
      </c>
      <c r="L8283">
        <v>66218821</v>
      </c>
      <c r="M8283">
        <v>1</v>
      </c>
      <c r="N8283">
        <v>12</v>
      </c>
      <c r="O8283">
        <v>2364</v>
      </c>
      <c r="P8283">
        <v>2425</v>
      </c>
      <c r="Q8283" t="s">
        <v>17047</v>
      </c>
      <c r="R8283">
        <v>2171</v>
      </c>
      <c r="S8283">
        <v>2232</v>
      </c>
    </row>
    <row r="8284" spans="1:19" x14ac:dyDescent="0.25">
      <c r="A8284" t="s">
        <v>2602</v>
      </c>
      <c r="B8284">
        <v>-1</v>
      </c>
      <c r="C8284" t="s">
        <v>2613</v>
      </c>
      <c r="D8284" t="str">
        <f>INDEX(Transcripts[#Data], MATCH(Exons[[#This Row],[Transcript stable ID]], Transcripts[Transcript stable ID], 0), 4)</f>
        <v>NM_182472.4</v>
      </c>
      <c r="E8284" t="s">
        <v>27</v>
      </c>
      <c r="J8284">
        <v>66535653</v>
      </c>
      <c r="K8284">
        <v>66217107</v>
      </c>
      <c r="L8284">
        <v>66217316</v>
      </c>
      <c r="M8284">
        <v>1</v>
      </c>
      <c r="N8284">
        <v>13</v>
      </c>
      <c r="O8284">
        <v>2426</v>
      </c>
      <c r="P8284">
        <v>2635</v>
      </c>
      <c r="Q8284" t="s">
        <v>17048</v>
      </c>
      <c r="R8284">
        <v>2233</v>
      </c>
      <c r="S8284">
        <v>2442</v>
      </c>
    </row>
    <row r="8285" spans="1:19" x14ac:dyDescent="0.25">
      <c r="A8285" t="s">
        <v>2602</v>
      </c>
      <c r="B8285">
        <v>-1</v>
      </c>
      <c r="C8285" t="s">
        <v>2613</v>
      </c>
      <c r="D8285" t="str">
        <f>INDEX(Transcripts[#Data], MATCH(Exons[[#This Row],[Transcript stable ID]], Transcripts[Transcript stable ID], 0), 4)</f>
        <v>NM_182472.4</v>
      </c>
      <c r="E8285" t="s">
        <v>27</v>
      </c>
      <c r="J8285">
        <v>66535653</v>
      </c>
      <c r="K8285">
        <v>66213772</v>
      </c>
      <c r="L8285">
        <v>66213921</v>
      </c>
      <c r="M8285">
        <v>1</v>
      </c>
      <c r="N8285">
        <v>14</v>
      </c>
      <c r="O8285">
        <v>2636</v>
      </c>
      <c r="P8285">
        <v>2785</v>
      </c>
      <c r="Q8285" t="s">
        <v>17049</v>
      </c>
      <c r="R8285">
        <v>2443</v>
      </c>
      <c r="S8285">
        <v>2592</v>
      </c>
    </row>
    <row r="8286" spans="1:19" x14ac:dyDescent="0.25">
      <c r="A8286" t="s">
        <v>2602</v>
      </c>
      <c r="B8286">
        <v>-1</v>
      </c>
      <c r="C8286" t="s">
        <v>2613</v>
      </c>
      <c r="D8286" t="str">
        <f>INDEX(Transcripts[#Data], MATCH(Exons[[#This Row],[Transcript stable ID]], Transcripts[Transcript stable ID], 0), 4)</f>
        <v>NM_182472.4</v>
      </c>
      <c r="E8286" t="s">
        <v>27</v>
      </c>
      <c r="J8286">
        <v>66535653</v>
      </c>
      <c r="K8286">
        <v>66201650</v>
      </c>
      <c r="L8286">
        <v>66201843</v>
      </c>
      <c r="M8286">
        <v>1</v>
      </c>
      <c r="N8286">
        <v>15</v>
      </c>
      <c r="O8286">
        <v>2786</v>
      </c>
      <c r="P8286">
        <v>2979</v>
      </c>
      <c r="Q8286" t="s">
        <v>17050</v>
      </c>
      <c r="R8286">
        <v>2593</v>
      </c>
      <c r="S8286">
        <v>2786</v>
      </c>
    </row>
    <row r="8287" spans="1:19" x14ac:dyDescent="0.25">
      <c r="A8287" t="s">
        <v>2602</v>
      </c>
      <c r="B8287">
        <v>-1</v>
      </c>
      <c r="C8287" t="s">
        <v>2613</v>
      </c>
      <c r="D8287" t="str">
        <f>INDEX(Transcripts[#Data], MATCH(Exons[[#This Row],[Transcript stable ID]], Transcripts[Transcript stable ID], 0), 4)</f>
        <v>NM_182472.4</v>
      </c>
      <c r="E8287" t="s">
        <v>27</v>
      </c>
      <c r="J8287">
        <v>66535653</v>
      </c>
      <c r="K8287">
        <v>66197691</v>
      </c>
      <c r="L8287">
        <v>66197846</v>
      </c>
      <c r="N8287">
        <v>16</v>
      </c>
      <c r="O8287">
        <v>2980</v>
      </c>
      <c r="P8287">
        <v>3135</v>
      </c>
      <c r="Q8287" t="s">
        <v>17051</v>
      </c>
      <c r="R8287">
        <v>2787</v>
      </c>
      <c r="S8287">
        <v>2942</v>
      </c>
    </row>
    <row r="8288" spans="1:19" x14ac:dyDescent="0.25">
      <c r="A8288" t="s">
        <v>2602</v>
      </c>
      <c r="B8288">
        <v>-1</v>
      </c>
      <c r="C8288" t="s">
        <v>2613</v>
      </c>
      <c r="D8288" t="str">
        <f>INDEX(Transcripts[#Data], MATCH(Exons[[#This Row],[Transcript stable ID]], Transcripts[Transcript stable ID], 0), 4)</f>
        <v>NM_182472.4</v>
      </c>
      <c r="E8288" t="s">
        <v>27</v>
      </c>
      <c r="F8288">
        <v>66535461</v>
      </c>
      <c r="G8288">
        <v>66535653</v>
      </c>
      <c r="J8288">
        <v>66535653</v>
      </c>
      <c r="K8288">
        <v>66535280</v>
      </c>
      <c r="L8288">
        <v>66535653</v>
      </c>
      <c r="N8288">
        <v>1</v>
      </c>
      <c r="O8288">
        <v>194</v>
      </c>
      <c r="P8288">
        <v>374</v>
      </c>
      <c r="Q8288" t="s">
        <v>17053</v>
      </c>
      <c r="R8288">
        <v>1</v>
      </c>
      <c r="S8288">
        <v>181</v>
      </c>
    </row>
    <row r="8289" spans="1:19" x14ac:dyDescent="0.25">
      <c r="A8289" t="s">
        <v>2602</v>
      </c>
      <c r="B8289">
        <v>-1</v>
      </c>
      <c r="C8289" t="s">
        <v>2613</v>
      </c>
      <c r="D8289" t="str">
        <f>INDEX(Transcripts[#Data], MATCH(Exons[[#This Row],[Transcript stable ID]], Transcripts[Transcript stable ID], 0), 4)</f>
        <v>NM_182472.4</v>
      </c>
      <c r="E8289" t="s">
        <v>27</v>
      </c>
      <c r="H8289">
        <v>66189646</v>
      </c>
      <c r="I8289">
        <v>66189831</v>
      </c>
      <c r="J8289">
        <v>66535653</v>
      </c>
      <c r="K8289">
        <v>66189646</v>
      </c>
      <c r="L8289">
        <v>66189937</v>
      </c>
      <c r="N8289">
        <v>17</v>
      </c>
      <c r="O8289">
        <v>3136</v>
      </c>
      <c r="P8289">
        <v>3241</v>
      </c>
      <c r="Q8289" t="s">
        <v>17054</v>
      </c>
      <c r="R8289">
        <v>2943</v>
      </c>
      <c r="S8289">
        <v>3048</v>
      </c>
    </row>
    <row r="8290" spans="1:19" x14ac:dyDescent="0.25">
      <c r="A8290" t="s">
        <v>2602</v>
      </c>
      <c r="B8290">
        <v>-1</v>
      </c>
      <c r="C8290" t="s">
        <v>2607</v>
      </c>
      <c r="D8290" t="str">
        <f>INDEX(Transcripts[#Data], MATCH(Exons[[#This Row],[Transcript stable ID]], Transcripts[Transcript stable ID], 0), 4)</f>
        <v>NM_001281767.2</v>
      </c>
      <c r="E8290" t="s">
        <v>27</v>
      </c>
      <c r="J8290">
        <v>66536213</v>
      </c>
      <c r="K8290">
        <v>66509081</v>
      </c>
      <c r="L8290">
        <v>66509145</v>
      </c>
      <c r="M8290">
        <v>1</v>
      </c>
      <c r="N8290">
        <v>2</v>
      </c>
      <c r="O8290">
        <v>935</v>
      </c>
      <c r="P8290">
        <v>999</v>
      </c>
      <c r="Q8290" t="s">
        <v>17036</v>
      </c>
      <c r="R8290">
        <v>182</v>
      </c>
      <c r="S8290">
        <v>246</v>
      </c>
    </row>
    <row r="8291" spans="1:19" x14ac:dyDescent="0.25">
      <c r="A8291" t="s">
        <v>2602</v>
      </c>
      <c r="B8291">
        <v>-1</v>
      </c>
      <c r="C8291" t="s">
        <v>2607</v>
      </c>
      <c r="D8291" t="str">
        <f>INDEX(Transcripts[#Data], MATCH(Exons[[#This Row],[Transcript stable ID]], Transcripts[Transcript stable ID], 0), 4)</f>
        <v>NM_001281767.2</v>
      </c>
      <c r="E8291" t="s">
        <v>27</v>
      </c>
      <c r="J8291">
        <v>66536213</v>
      </c>
      <c r="K8291">
        <v>66467359</v>
      </c>
      <c r="L8291">
        <v>66468022</v>
      </c>
      <c r="M8291">
        <v>1</v>
      </c>
      <c r="N8291">
        <v>3</v>
      </c>
      <c r="O8291">
        <v>1000</v>
      </c>
      <c r="P8291">
        <v>1663</v>
      </c>
      <c r="Q8291" t="s">
        <v>17037</v>
      </c>
      <c r="R8291">
        <v>247</v>
      </c>
      <c r="S8291">
        <v>910</v>
      </c>
    </row>
    <row r="8292" spans="1:19" x14ac:dyDescent="0.25">
      <c r="A8292" t="s">
        <v>2602</v>
      </c>
      <c r="B8292">
        <v>-1</v>
      </c>
      <c r="C8292" t="s">
        <v>2607</v>
      </c>
      <c r="D8292" t="str">
        <f>INDEX(Transcripts[#Data], MATCH(Exons[[#This Row],[Transcript stable ID]], Transcripts[Transcript stable ID], 0), 4)</f>
        <v>NM_001281767.2</v>
      </c>
      <c r="E8292" t="s">
        <v>27</v>
      </c>
      <c r="J8292">
        <v>66536213</v>
      </c>
      <c r="K8292">
        <v>66361106</v>
      </c>
      <c r="L8292">
        <v>66361261</v>
      </c>
      <c r="N8292">
        <v>4</v>
      </c>
      <c r="O8292">
        <v>1664</v>
      </c>
      <c r="P8292">
        <v>1819</v>
      </c>
      <c r="Q8292" t="s">
        <v>17038</v>
      </c>
      <c r="R8292">
        <v>911</v>
      </c>
      <c r="S8292">
        <v>1066</v>
      </c>
    </row>
    <row r="8293" spans="1:19" x14ac:dyDescent="0.25">
      <c r="A8293" t="s">
        <v>2602</v>
      </c>
      <c r="B8293">
        <v>-1</v>
      </c>
      <c r="C8293" t="s">
        <v>2607</v>
      </c>
      <c r="D8293" t="str">
        <f>INDEX(Transcripts[#Data], MATCH(Exons[[#This Row],[Transcript stable ID]], Transcripts[Transcript stable ID], 0), 4)</f>
        <v>NM_001281767.2</v>
      </c>
      <c r="E8293" t="s">
        <v>27</v>
      </c>
      <c r="J8293">
        <v>66536213</v>
      </c>
      <c r="K8293">
        <v>66356095</v>
      </c>
      <c r="L8293">
        <v>66356430</v>
      </c>
      <c r="N8293">
        <v>5</v>
      </c>
      <c r="O8293">
        <v>1820</v>
      </c>
      <c r="P8293">
        <v>2155</v>
      </c>
      <c r="Q8293" t="s">
        <v>17039</v>
      </c>
      <c r="R8293">
        <v>1067</v>
      </c>
      <c r="S8293">
        <v>1402</v>
      </c>
    </row>
    <row r="8294" spans="1:19" x14ac:dyDescent="0.25">
      <c r="A8294" t="s">
        <v>2602</v>
      </c>
      <c r="B8294">
        <v>-1</v>
      </c>
      <c r="C8294" t="s">
        <v>2607</v>
      </c>
      <c r="D8294" t="str">
        <f>INDEX(Transcripts[#Data], MATCH(Exons[[#This Row],[Transcript stable ID]], Transcripts[Transcript stable ID], 0), 4)</f>
        <v>NM_001281767.2</v>
      </c>
      <c r="E8294" t="s">
        <v>27</v>
      </c>
      <c r="J8294">
        <v>66536213</v>
      </c>
      <c r="K8294">
        <v>66286159</v>
      </c>
      <c r="L8294">
        <v>66286283</v>
      </c>
      <c r="M8294">
        <v>1</v>
      </c>
      <c r="N8294">
        <v>6</v>
      </c>
      <c r="O8294">
        <v>2156</v>
      </c>
      <c r="P8294">
        <v>2280</v>
      </c>
      <c r="Q8294" t="s">
        <v>17040</v>
      </c>
      <c r="R8294">
        <v>1403</v>
      </c>
      <c r="S8294">
        <v>1527</v>
      </c>
    </row>
    <row r="8295" spans="1:19" x14ac:dyDescent="0.25">
      <c r="A8295" t="s">
        <v>2602</v>
      </c>
      <c r="B8295">
        <v>-1</v>
      </c>
      <c r="C8295" t="s">
        <v>2607</v>
      </c>
      <c r="D8295" t="str">
        <f>INDEX(Transcripts[#Data], MATCH(Exons[[#This Row],[Transcript stable ID]], Transcripts[Transcript stable ID], 0), 4)</f>
        <v>NM_001281767.2</v>
      </c>
      <c r="E8295" t="s">
        <v>27</v>
      </c>
      <c r="J8295">
        <v>66536213</v>
      </c>
      <c r="K8295">
        <v>66280002</v>
      </c>
      <c r="L8295">
        <v>66280161</v>
      </c>
      <c r="M8295">
        <v>1</v>
      </c>
      <c r="N8295">
        <v>7</v>
      </c>
      <c r="O8295">
        <v>2281</v>
      </c>
      <c r="P8295">
        <v>2440</v>
      </c>
      <c r="Q8295" t="s">
        <v>17041</v>
      </c>
      <c r="R8295">
        <v>1528</v>
      </c>
      <c r="S8295">
        <v>1687</v>
      </c>
    </row>
    <row r="8296" spans="1:19" x14ac:dyDescent="0.25">
      <c r="A8296" t="s">
        <v>2602</v>
      </c>
      <c r="B8296">
        <v>-1</v>
      </c>
      <c r="C8296" t="s">
        <v>2607</v>
      </c>
      <c r="D8296" t="str">
        <f>INDEX(Transcripts[#Data], MATCH(Exons[[#This Row],[Transcript stable ID]], Transcripts[Transcript stable ID], 0), 4)</f>
        <v>NM_001281767.2</v>
      </c>
      <c r="E8296" t="s">
        <v>27</v>
      </c>
      <c r="J8296">
        <v>66536213</v>
      </c>
      <c r="K8296">
        <v>66242716</v>
      </c>
      <c r="L8296">
        <v>66242781</v>
      </c>
      <c r="N8296">
        <v>9</v>
      </c>
      <c r="O8296">
        <v>2547</v>
      </c>
      <c r="P8296">
        <v>2612</v>
      </c>
      <c r="Q8296" t="s">
        <v>17043</v>
      </c>
      <c r="R8296">
        <v>1794</v>
      </c>
      <c r="S8296">
        <v>1859</v>
      </c>
    </row>
    <row r="8297" spans="1:19" x14ac:dyDescent="0.25">
      <c r="A8297" t="s">
        <v>2602</v>
      </c>
      <c r="B8297">
        <v>-1</v>
      </c>
      <c r="C8297" t="s">
        <v>2607</v>
      </c>
      <c r="D8297" t="str">
        <f>INDEX(Transcripts[#Data], MATCH(Exons[[#This Row],[Transcript stable ID]], Transcripts[Transcript stable ID], 0), 4)</f>
        <v>NM_001281767.2</v>
      </c>
      <c r="E8297" t="s">
        <v>27</v>
      </c>
      <c r="J8297">
        <v>66536213</v>
      </c>
      <c r="K8297">
        <v>66233075</v>
      </c>
      <c r="L8297">
        <v>66233142</v>
      </c>
      <c r="M8297">
        <v>1</v>
      </c>
      <c r="N8297">
        <v>10</v>
      </c>
      <c r="O8297">
        <v>2613</v>
      </c>
      <c r="P8297">
        <v>2680</v>
      </c>
      <c r="Q8297" t="s">
        <v>17044</v>
      </c>
      <c r="R8297">
        <v>1860</v>
      </c>
      <c r="S8297">
        <v>1927</v>
      </c>
    </row>
    <row r="8298" spans="1:19" x14ac:dyDescent="0.25">
      <c r="A8298" t="s">
        <v>2602</v>
      </c>
      <c r="B8298">
        <v>-1</v>
      </c>
      <c r="C8298" t="s">
        <v>2607</v>
      </c>
      <c r="D8298" t="str">
        <f>INDEX(Transcripts[#Data], MATCH(Exons[[#This Row],[Transcript stable ID]], Transcripts[Transcript stable ID], 0), 4)</f>
        <v>NM_001281767.2</v>
      </c>
      <c r="E8298" t="s">
        <v>27</v>
      </c>
      <c r="J8298">
        <v>66536213</v>
      </c>
      <c r="K8298">
        <v>66231650</v>
      </c>
      <c r="L8298">
        <v>66231775</v>
      </c>
      <c r="M8298">
        <v>1</v>
      </c>
      <c r="N8298">
        <v>11</v>
      </c>
      <c r="O8298">
        <v>2681</v>
      </c>
      <c r="P8298">
        <v>2806</v>
      </c>
      <c r="Q8298" t="s">
        <v>17045</v>
      </c>
      <c r="R8298">
        <v>1928</v>
      </c>
      <c r="S8298">
        <v>2053</v>
      </c>
    </row>
    <row r="8299" spans="1:19" x14ac:dyDescent="0.25">
      <c r="A8299" t="s">
        <v>2602</v>
      </c>
      <c r="B8299">
        <v>-1</v>
      </c>
      <c r="C8299" t="s">
        <v>2607</v>
      </c>
      <c r="D8299" t="str">
        <f>INDEX(Transcripts[#Data], MATCH(Exons[[#This Row],[Transcript stable ID]], Transcripts[Transcript stable ID], 0), 4)</f>
        <v>NM_001281767.2</v>
      </c>
      <c r="E8299" t="s">
        <v>27</v>
      </c>
      <c r="J8299">
        <v>66536213</v>
      </c>
      <c r="K8299">
        <v>66230735</v>
      </c>
      <c r="L8299">
        <v>66230920</v>
      </c>
      <c r="M8299">
        <v>1</v>
      </c>
      <c r="N8299">
        <v>12</v>
      </c>
      <c r="O8299">
        <v>2807</v>
      </c>
      <c r="P8299">
        <v>2992</v>
      </c>
      <c r="Q8299" t="s">
        <v>17046</v>
      </c>
      <c r="R8299">
        <v>2054</v>
      </c>
      <c r="S8299">
        <v>2239</v>
      </c>
    </row>
    <row r="8300" spans="1:19" x14ac:dyDescent="0.25">
      <c r="A8300" t="s">
        <v>2602</v>
      </c>
      <c r="B8300">
        <v>-1</v>
      </c>
      <c r="C8300" t="s">
        <v>2607</v>
      </c>
      <c r="D8300" t="str">
        <f>INDEX(Transcripts[#Data], MATCH(Exons[[#This Row],[Transcript stable ID]], Transcripts[Transcript stable ID], 0), 4)</f>
        <v>NM_001281767.2</v>
      </c>
      <c r="E8300" t="s">
        <v>27</v>
      </c>
      <c r="J8300">
        <v>66536213</v>
      </c>
      <c r="K8300">
        <v>66218760</v>
      </c>
      <c r="L8300">
        <v>66218821</v>
      </c>
      <c r="M8300">
        <v>1</v>
      </c>
      <c r="N8300">
        <v>13</v>
      </c>
      <c r="O8300">
        <v>2993</v>
      </c>
      <c r="P8300">
        <v>3054</v>
      </c>
      <c r="Q8300" t="s">
        <v>17047</v>
      </c>
      <c r="R8300">
        <v>2240</v>
      </c>
      <c r="S8300">
        <v>2301</v>
      </c>
    </row>
    <row r="8301" spans="1:19" x14ac:dyDescent="0.25">
      <c r="A8301" t="s">
        <v>2602</v>
      </c>
      <c r="B8301">
        <v>-1</v>
      </c>
      <c r="C8301" t="s">
        <v>2607</v>
      </c>
      <c r="D8301" t="str">
        <f>INDEX(Transcripts[#Data], MATCH(Exons[[#This Row],[Transcript stable ID]], Transcripts[Transcript stable ID], 0), 4)</f>
        <v>NM_001281767.2</v>
      </c>
      <c r="E8301" t="s">
        <v>27</v>
      </c>
      <c r="J8301">
        <v>66536213</v>
      </c>
      <c r="K8301">
        <v>66217107</v>
      </c>
      <c r="L8301">
        <v>66217316</v>
      </c>
      <c r="M8301">
        <v>1</v>
      </c>
      <c r="N8301">
        <v>14</v>
      </c>
      <c r="O8301">
        <v>3055</v>
      </c>
      <c r="P8301">
        <v>3264</v>
      </c>
      <c r="Q8301" t="s">
        <v>17048</v>
      </c>
      <c r="R8301">
        <v>2302</v>
      </c>
      <c r="S8301">
        <v>2511</v>
      </c>
    </row>
    <row r="8302" spans="1:19" x14ac:dyDescent="0.25">
      <c r="A8302" t="s">
        <v>2602</v>
      </c>
      <c r="B8302">
        <v>-1</v>
      </c>
      <c r="C8302" t="s">
        <v>2607</v>
      </c>
      <c r="D8302" t="str">
        <f>INDEX(Transcripts[#Data], MATCH(Exons[[#This Row],[Transcript stable ID]], Transcripts[Transcript stable ID], 0), 4)</f>
        <v>NM_001281767.2</v>
      </c>
      <c r="E8302" t="s">
        <v>27</v>
      </c>
      <c r="J8302">
        <v>66536213</v>
      </c>
      <c r="K8302">
        <v>66213772</v>
      </c>
      <c r="L8302">
        <v>66213921</v>
      </c>
      <c r="M8302">
        <v>1</v>
      </c>
      <c r="N8302">
        <v>15</v>
      </c>
      <c r="O8302">
        <v>3265</v>
      </c>
      <c r="P8302">
        <v>3414</v>
      </c>
      <c r="Q8302" t="s">
        <v>17049</v>
      </c>
      <c r="R8302">
        <v>2512</v>
      </c>
      <c r="S8302">
        <v>2661</v>
      </c>
    </row>
    <row r="8303" spans="1:19" x14ac:dyDescent="0.25">
      <c r="A8303" t="s">
        <v>2602</v>
      </c>
      <c r="B8303">
        <v>-1</v>
      </c>
      <c r="C8303" t="s">
        <v>2607</v>
      </c>
      <c r="D8303" t="str">
        <f>INDEX(Transcripts[#Data], MATCH(Exons[[#This Row],[Transcript stable ID]], Transcripts[Transcript stable ID], 0), 4)</f>
        <v>NM_001281767.2</v>
      </c>
      <c r="E8303" t="s">
        <v>27</v>
      </c>
      <c r="J8303">
        <v>66536213</v>
      </c>
      <c r="K8303">
        <v>66201650</v>
      </c>
      <c r="L8303">
        <v>66201843</v>
      </c>
      <c r="M8303">
        <v>1</v>
      </c>
      <c r="N8303">
        <v>16</v>
      </c>
      <c r="O8303">
        <v>3415</v>
      </c>
      <c r="P8303">
        <v>3608</v>
      </c>
      <c r="Q8303" t="s">
        <v>17050</v>
      </c>
      <c r="R8303">
        <v>2662</v>
      </c>
      <c r="S8303">
        <v>2855</v>
      </c>
    </row>
    <row r="8304" spans="1:19" x14ac:dyDescent="0.25">
      <c r="A8304" t="s">
        <v>2602</v>
      </c>
      <c r="B8304">
        <v>-1</v>
      </c>
      <c r="C8304" t="s">
        <v>2607</v>
      </c>
      <c r="D8304" t="str">
        <f>INDEX(Transcripts[#Data], MATCH(Exons[[#This Row],[Transcript stable ID]], Transcripts[Transcript stable ID], 0), 4)</f>
        <v>NM_001281767.2</v>
      </c>
      <c r="E8304" t="s">
        <v>27</v>
      </c>
      <c r="J8304">
        <v>66536213</v>
      </c>
      <c r="K8304">
        <v>66270092</v>
      </c>
      <c r="L8304">
        <v>66270197</v>
      </c>
      <c r="N8304">
        <v>8</v>
      </c>
      <c r="O8304">
        <v>2441</v>
      </c>
      <c r="P8304">
        <v>2546</v>
      </c>
      <c r="Q8304" t="s">
        <v>17055</v>
      </c>
      <c r="R8304">
        <v>1688</v>
      </c>
      <c r="S8304">
        <v>1793</v>
      </c>
    </row>
    <row r="8305" spans="1:19" x14ac:dyDescent="0.25">
      <c r="A8305" t="s">
        <v>2602</v>
      </c>
      <c r="B8305">
        <v>-1</v>
      </c>
      <c r="C8305" t="s">
        <v>2607</v>
      </c>
      <c r="D8305" t="str">
        <f>INDEX(Transcripts[#Data], MATCH(Exons[[#This Row],[Transcript stable ID]], Transcripts[Transcript stable ID], 0), 4)</f>
        <v>NM_001281767.2</v>
      </c>
      <c r="E8305" t="s">
        <v>27</v>
      </c>
      <c r="F8305">
        <v>66535461</v>
      </c>
      <c r="G8305">
        <v>66536213</v>
      </c>
      <c r="J8305">
        <v>66536213</v>
      </c>
      <c r="K8305">
        <v>66535280</v>
      </c>
      <c r="L8305">
        <v>66536213</v>
      </c>
      <c r="N8305">
        <v>1</v>
      </c>
      <c r="O8305">
        <v>754</v>
      </c>
      <c r="P8305">
        <v>934</v>
      </c>
      <c r="Q8305" t="s">
        <v>17056</v>
      </c>
      <c r="R8305">
        <v>1</v>
      </c>
      <c r="S8305">
        <v>181</v>
      </c>
    </row>
    <row r="8306" spans="1:19" x14ac:dyDescent="0.25">
      <c r="A8306" t="s">
        <v>2602</v>
      </c>
      <c r="B8306">
        <v>-1</v>
      </c>
      <c r="C8306" t="s">
        <v>2607</v>
      </c>
      <c r="D8306" t="str">
        <f>INDEX(Transcripts[#Data], MATCH(Exons[[#This Row],[Transcript stable ID]], Transcripts[Transcript stable ID], 0), 4)</f>
        <v>NM_001281767.2</v>
      </c>
      <c r="E8306" t="s">
        <v>27</v>
      </c>
      <c r="H8306">
        <v>66196279</v>
      </c>
      <c r="I8306">
        <v>66197686</v>
      </c>
      <c r="J8306">
        <v>66536213</v>
      </c>
      <c r="K8306">
        <v>66196279</v>
      </c>
      <c r="L8306">
        <v>66197846</v>
      </c>
      <c r="N8306">
        <v>17</v>
      </c>
      <c r="O8306">
        <v>3609</v>
      </c>
      <c r="P8306">
        <v>3768</v>
      </c>
      <c r="Q8306" t="s">
        <v>17057</v>
      </c>
      <c r="R8306">
        <v>2856</v>
      </c>
      <c r="S8306">
        <v>3015</v>
      </c>
    </row>
    <row r="8307" spans="1:19" x14ac:dyDescent="0.25">
      <c r="A8307" t="s">
        <v>8444</v>
      </c>
      <c r="B8307">
        <v>1</v>
      </c>
      <c r="C8307" t="s">
        <v>8457</v>
      </c>
      <c r="D8307" t="str">
        <f>INDEX(Transcripts[#Data], MATCH(Exons[[#This Row],[Transcript stable ID]], Transcripts[Transcript stable ID], 0), 4)</f>
        <v>NM_198291.2</v>
      </c>
      <c r="E8307" t="s">
        <v>27</v>
      </c>
      <c r="F8307">
        <v>35993607</v>
      </c>
      <c r="G8307">
        <v>35993680</v>
      </c>
      <c r="J8307">
        <v>35974557</v>
      </c>
      <c r="K8307">
        <v>35993607</v>
      </c>
      <c r="L8307">
        <v>35993680</v>
      </c>
      <c r="N8307">
        <v>2</v>
      </c>
      <c r="Q8307" t="s">
        <v>17058</v>
      </c>
    </row>
    <row r="8308" spans="1:19" x14ac:dyDescent="0.25">
      <c r="A8308" t="s">
        <v>8444</v>
      </c>
      <c r="B8308">
        <v>1</v>
      </c>
      <c r="C8308" t="s">
        <v>8457</v>
      </c>
      <c r="D8308" t="str">
        <f>INDEX(Transcripts[#Data], MATCH(Exons[[#This Row],[Transcript stable ID]], Transcripts[Transcript stable ID], 0), 4)</f>
        <v>NM_198291.2</v>
      </c>
      <c r="E8308" t="s">
        <v>27</v>
      </c>
      <c r="F8308">
        <v>36011022</v>
      </c>
      <c r="G8308">
        <v>36011190</v>
      </c>
      <c r="J8308">
        <v>35974557</v>
      </c>
      <c r="K8308">
        <v>36011022</v>
      </c>
      <c r="L8308">
        <v>36011190</v>
      </c>
      <c r="N8308">
        <v>3</v>
      </c>
      <c r="Q8308" t="s">
        <v>17059</v>
      </c>
    </row>
    <row r="8309" spans="1:19" x14ac:dyDescent="0.25">
      <c r="A8309" t="s">
        <v>8444</v>
      </c>
      <c r="B8309">
        <v>1</v>
      </c>
      <c r="C8309" t="s">
        <v>8457</v>
      </c>
      <c r="D8309" t="str">
        <f>INDEX(Transcripts[#Data], MATCH(Exons[[#This Row],[Transcript stable ID]], Transcripts[Transcript stable ID], 0), 4)</f>
        <v>NM_198291.2</v>
      </c>
      <c r="E8309" t="s">
        <v>27</v>
      </c>
      <c r="F8309">
        <v>35974557</v>
      </c>
      <c r="G8309">
        <v>35974658</v>
      </c>
      <c r="J8309">
        <v>35974557</v>
      </c>
      <c r="K8309">
        <v>35974557</v>
      </c>
      <c r="L8309">
        <v>35974658</v>
      </c>
      <c r="N8309">
        <v>1</v>
      </c>
      <c r="Q8309" t="s">
        <v>17060</v>
      </c>
    </row>
    <row r="8310" spans="1:19" x14ac:dyDescent="0.25">
      <c r="A8310" t="s">
        <v>8444</v>
      </c>
      <c r="B8310">
        <v>1</v>
      </c>
      <c r="C8310" t="s">
        <v>8457</v>
      </c>
      <c r="D8310" t="str">
        <f>INDEX(Transcripts[#Data], MATCH(Exons[[#This Row],[Transcript stable ID]], Transcripts[Transcript stable ID], 0), 4)</f>
        <v>NM_198291.2</v>
      </c>
      <c r="E8310" t="s">
        <v>27</v>
      </c>
      <c r="F8310">
        <v>36012553</v>
      </c>
      <c r="G8310">
        <v>36012556</v>
      </c>
      <c r="J8310">
        <v>35974557</v>
      </c>
      <c r="K8310">
        <v>36012553</v>
      </c>
      <c r="L8310">
        <v>36012806</v>
      </c>
      <c r="N8310">
        <v>4</v>
      </c>
      <c r="O8310">
        <v>350</v>
      </c>
      <c r="P8310">
        <v>599</v>
      </c>
      <c r="Q8310" t="s">
        <v>17061</v>
      </c>
      <c r="R8310">
        <v>1</v>
      </c>
      <c r="S8310">
        <v>250</v>
      </c>
    </row>
    <row r="8311" spans="1:19" x14ac:dyDescent="0.25">
      <c r="A8311" t="s">
        <v>8444</v>
      </c>
      <c r="B8311">
        <v>1</v>
      </c>
      <c r="C8311" t="s">
        <v>8457</v>
      </c>
      <c r="D8311" t="str">
        <f>INDEX(Transcripts[#Data], MATCH(Exons[[#This Row],[Transcript stable ID]], Transcripts[Transcript stable ID], 0), 4)</f>
        <v>NM_198291.2</v>
      </c>
      <c r="E8311" t="s">
        <v>27</v>
      </c>
      <c r="J8311">
        <v>35974557</v>
      </c>
      <c r="K8311">
        <v>36014478</v>
      </c>
      <c r="L8311">
        <v>36014577</v>
      </c>
      <c r="N8311">
        <v>5</v>
      </c>
      <c r="O8311">
        <v>600</v>
      </c>
      <c r="P8311">
        <v>699</v>
      </c>
      <c r="Q8311" t="s">
        <v>17062</v>
      </c>
      <c r="R8311">
        <v>251</v>
      </c>
      <c r="S8311">
        <v>350</v>
      </c>
    </row>
    <row r="8312" spans="1:19" x14ac:dyDescent="0.25">
      <c r="A8312" t="s">
        <v>8444</v>
      </c>
      <c r="B8312">
        <v>1</v>
      </c>
      <c r="C8312" t="s">
        <v>8457</v>
      </c>
      <c r="D8312" t="str">
        <f>INDEX(Transcripts[#Data], MATCH(Exons[[#This Row],[Transcript stable ID]], Transcripts[Transcript stable ID], 0), 4)</f>
        <v>NM_198291.2</v>
      </c>
      <c r="E8312" t="s">
        <v>27</v>
      </c>
      <c r="J8312">
        <v>35974557</v>
      </c>
      <c r="K8312">
        <v>36022298</v>
      </c>
      <c r="L8312">
        <v>36022396</v>
      </c>
      <c r="N8312">
        <v>6</v>
      </c>
      <c r="O8312">
        <v>700</v>
      </c>
      <c r="P8312">
        <v>798</v>
      </c>
      <c r="Q8312" t="s">
        <v>17063</v>
      </c>
      <c r="R8312">
        <v>351</v>
      </c>
      <c r="S8312">
        <v>449</v>
      </c>
    </row>
    <row r="8313" spans="1:19" x14ac:dyDescent="0.25">
      <c r="A8313" t="s">
        <v>8444</v>
      </c>
      <c r="B8313">
        <v>1</v>
      </c>
      <c r="C8313" t="s">
        <v>8457</v>
      </c>
      <c r="D8313" t="str">
        <f>INDEX(Transcripts[#Data], MATCH(Exons[[#This Row],[Transcript stable ID]], Transcripts[Transcript stable ID], 0), 4)</f>
        <v>NM_198291.2</v>
      </c>
      <c r="E8313" t="s">
        <v>27</v>
      </c>
      <c r="J8313">
        <v>35974557</v>
      </c>
      <c r="K8313">
        <v>36022577</v>
      </c>
      <c r="L8313">
        <v>36022680</v>
      </c>
      <c r="N8313">
        <v>7</v>
      </c>
      <c r="O8313">
        <v>799</v>
      </c>
      <c r="P8313">
        <v>902</v>
      </c>
      <c r="Q8313" t="s">
        <v>17064</v>
      </c>
      <c r="R8313">
        <v>450</v>
      </c>
      <c r="S8313">
        <v>553</v>
      </c>
    </row>
    <row r="8314" spans="1:19" x14ac:dyDescent="0.25">
      <c r="A8314" t="s">
        <v>8444</v>
      </c>
      <c r="B8314">
        <v>1</v>
      </c>
      <c r="C8314" t="s">
        <v>8457</v>
      </c>
      <c r="D8314" t="str">
        <f>INDEX(Transcripts[#Data], MATCH(Exons[[#This Row],[Transcript stable ID]], Transcripts[Transcript stable ID], 0), 4)</f>
        <v>NM_198291.2</v>
      </c>
      <c r="E8314" t="s">
        <v>27</v>
      </c>
      <c r="J8314">
        <v>35974557</v>
      </c>
      <c r="K8314">
        <v>36024565</v>
      </c>
      <c r="L8314">
        <v>36024714</v>
      </c>
      <c r="N8314">
        <v>8</v>
      </c>
      <c r="O8314">
        <v>903</v>
      </c>
      <c r="P8314">
        <v>1052</v>
      </c>
      <c r="Q8314" t="s">
        <v>17065</v>
      </c>
      <c r="R8314">
        <v>554</v>
      </c>
      <c r="S8314">
        <v>703</v>
      </c>
    </row>
    <row r="8315" spans="1:19" x14ac:dyDescent="0.25">
      <c r="A8315" t="s">
        <v>8444</v>
      </c>
      <c r="B8315">
        <v>1</v>
      </c>
      <c r="C8315" t="s">
        <v>8457</v>
      </c>
      <c r="D8315" t="str">
        <f>INDEX(Transcripts[#Data], MATCH(Exons[[#This Row],[Transcript stable ID]], Transcripts[Transcript stable ID], 0), 4)</f>
        <v>NM_198291.2</v>
      </c>
      <c r="E8315" t="s">
        <v>27</v>
      </c>
      <c r="J8315">
        <v>35974557</v>
      </c>
      <c r="K8315">
        <v>36026102</v>
      </c>
      <c r="L8315">
        <v>36026257</v>
      </c>
      <c r="N8315">
        <v>9</v>
      </c>
      <c r="O8315">
        <v>1053</v>
      </c>
      <c r="P8315">
        <v>1208</v>
      </c>
      <c r="Q8315" t="s">
        <v>17066</v>
      </c>
      <c r="R8315">
        <v>704</v>
      </c>
      <c r="S8315">
        <v>859</v>
      </c>
    </row>
    <row r="8316" spans="1:19" x14ac:dyDescent="0.25">
      <c r="A8316" t="s">
        <v>8444</v>
      </c>
      <c r="B8316">
        <v>1</v>
      </c>
      <c r="C8316" t="s">
        <v>8457</v>
      </c>
      <c r="D8316" t="str">
        <f>INDEX(Transcripts[#Data], MATCH(Exons[[#This Row],[Transcript stable ID]], Transcripts[Transcript stable ID], 0), 4)</f>
        <v>NM_198291.2</v>
      </c>
      <c r="E8316" t="s">
        <v>27</v>
      </c>
      <c r="J8316">
        <v>35974557</v>
      </c>
      <c r="K8316">
        <v>36028518</v>
      </c>
      <c r="L8316">
        <v>36028697</v>
      </c>
      <c r="N8316">
        <v>10</v>
      </c>
      <c r="O8316">
        <v>1209</v>
      </c>
      <c r="P8316">
        <v>1388</v>
      </c>
      <c r="Q8316" t="s">
        <v>17067</v>
      </c>
      <c r="R8316">
        <v>860</v>
      </c>
      <c r="S8316">
        <v>1039</v>
      </c>
    </row>
    <row r="8317" spans="1:19" x14ac:dyDescent="0.25">
      <c r="A8317" t="s">
        <v>8444</v>
      </c>
      <c r="B8317">
        <v>1</v>
      </c>
      <c r="C8317" t="s">
        <v>8457</v>
      </c>
      <c r="D8317" t="str">
        <f>INDEX(Transcripts[#Data], MATCH(Exons[[#This Row],[Transcript stable ID]], Transcripts[Transcript stable ID], 0), 4)</f>
        <v>NM_198291.2</v>
      </c>
      <c r="E8317" t="s">
        <v>27</v>
      </c>
      <c r="J8317">
        <v>35974557</v>
      </c>
      <c r="K8317">
        <v>36030005</v>
      </c>
      <c r="L8317">
        <v>36030081</v>
      </c>
      <c r="N8317">
        <v>11</v>
      </c>
      <c r="O8317">
        <v>1389</v>
      </c>
      <c r="P8317">
        <v>1465</v>
      </c>
      <c r="Q8317" t="s">
        <v>17068</v>
      </c>
      <c r="R8317">
        <v>1040</v>
      </c>
      <c r="S8317">
        <v>1116</v>
      </c>
    </row>
    <row r="8318" spans="1:19" x14ac:dyDescent="0.25">
      <c r="A8318" t="s">
        <v>8444</v>
      </c>
      <c r="B8318">
        <v>1</v>
      </c>
      <c r="C8318" t="s">
        <v>8457</v>
      </c>
      <c r="D8318" t="str">
        <f>INDEX(Transcripts[#Data], MATCH(Exons[[#This Row],[Transcript stable ID]], Transcripts[Transcript stable ID], 0), 4)</f>
        <v>NM_198291.2</v>
      </c>
      <c r="E8318" t="s">
        <v>27</v>
      </c>
      <c r="J8318">
        <v>35974557</v>
      </c>
      <c r="K8318">
        <v>36030838</v>
      </c>
      <c r="L8318">
        <v>36030991</v>
      </c>
      <c r="N8318">
        <v>12</v>
      </c>
      <c r="O8318">
        <v>1466</v>
      </c>
      <c r="P8318">
        <v>1619</v>
      </c>
      <c r="Q8318" t="s">
        <v>17069</v>
      </c>
      <c r="R8318">
        <v>1117</v>
      </c>
      <c r="S8318">
        <v>1270</v>
      </c>
    </row>
    <row r="8319" spans="1:19" x14ac:dyDescent="0.25">
      <c r="A8319" t="s">
        <v>8444</v>
      </c>
      <c r="B8319">
        <v>1</v>
      </c>
      <c r="C8319" t="s">
        <v>8457</v>
      </c>
      <c r="D8319" t="str">
        <f>INDEX(Transcripts[#Data], MATCH(Exons[[#This Row],[Transcript stable ID]], Transcripts[Transcript stable ID], 0), 4)</f>
        <v>NM_198291.2</v>
      </c>
      <c r="E8319" t="s">
        <v>27</v>
      </c>
      <c r="J8319">
        <v>35974557</v>
      </c>
      <c r="K8319">
        <v>36031152</v>
      </c>
      <c r="L8319">
        <v>36031283</v>
      </c>
      <c r="N8319">
        <v>13</v>
      </c>
      <c r="O8319">
        <v>1620</v>
      </c>
      <c r="P8319">
        <v>1751</v>
      </c>
      <c r="Q8319" t="s">
        <v>17070</v>
      </c>
      <c r="R8319">
        <v>1271</v>
      </c>
      <c r="S8319">
        <v>1402</v>
      </c>
    </row>
    <row r="8320" spans="1:19" x14ac:dyDescent="0.25">
      <c r="A8320" t="s">
        <v>8444</v>
      </c>
      <c r="B8320">
        <v>1</v>
      </c>
      <c r="C8320" t="s">
        <v>8457</v>
      </c>
      <c r="D8320" t="str">
        <f>INDEX(Transcripts[#Data], MATCH(Exons[[#This Row],[Transcript stable ID]], Transcripts[Transcript stable ID], 0), 4)</f>
        <v>NM_198291.2</v>
      </c>
      <c r="E8320" t="s">
        <v>27</v>
      </c>
      <c r="H8320">
        <v>36031783</v>
      </c>
      <c r="I8320">
        <v>36034453</v>
      </c>
      <c r="J8320">
        <v>35974557</v>
      </c>
      <c r="K8320">
        <v>36031574</v>
      </c>
      <c r="L8320">
        <v>36034453</v>
      </c>
      <c r="N8320">
        <v>14</v>
      </c>
      <c r="O8320">
        <v>1752</v>
      </c>
      <c r="P8320">
        <v>1960</v>
      </c>
      <c r="Q8320" t="s">
        <v>17071</v>
      </c>
      <c r="R8320">
        <v>1403</v>
      </c>
      <c r="S8320">
        <v>1611</v>
      </c>
    </row>
    <row r="8321" spans="1:19" x14ac:dyDescent="0.25">
      <c r="A8321" t="s">
        <v>8444</v>
      </c>
      <c r="B8321">
        <v>1</v>
      </c>
      <c r="C8321" t="s">
        <v>8467</v>
      </c>
      <c r="D8321" t="str">
        <f>INDEX(Transcripts[#Data], MATCH(Exons[[#This Row],[Transcript stable ID]], Transcripts[Transcript stable ID], 0), 4)</f>
        <v>NM_005417.4</v>
      </c>
      <c r="E8321" t="s">
        <v>27</v>
      </c>
      <c r="F8321">
        <v>36012553</v>
      </c>
      <c r="G8321">
        <v>36012556</v>
      </c>
      <c r="J8321">
        <v>35973088</v>
      </c>
      <c r="K8321">
        <v>36012553</v>
      </c>
      <c r="L8321">
        <v>36012806</v>
      </c>
      <c r="N8321">
        <v>3</v>
      </c>
      <c r="O8321">
        <v>454</v>
      </c>
      <c r="P8321">
        <v>703</v>
      </c>
      <c r="Q8321" t="s">
        <v>17061</v>
      </c>
      <c r="R8321">
        <v>1</v>
      </c>
      <c r="S8321">
        <v>250</v>
      </c>
    </row>
    <row r="8322" spans="1:19" x14ac:dyDescent="0.25">
      <c r="A8322" t="s">
        <v>8444</v>
      </c>
      <c r="B8322">
        <v>1</v>
      </c>
      <c r="C8322" t="s">
        <v>8467</v>
      </c>
      <c r="D8322" t="str">
        <f>INDEX(Transcripts[#Data], MATCH(Exons[[#This Row],[Transcript stable ID]], Transcripts[Transcript stable ID], 0), 4)</f>
        <v>NM_005417.4</v>
      </c>
      <c r="E8322" t="s">
        <v>27</v>
      </c>
      <c r="J8322">
        <v>35973088</v>
      </c>
      <c r="K8322">
        <v>36014478</v>
      </c>
      <c r="L8322">
        <v>36014577</v>
      </c>
      <c r="N8322">
        <v>4</v>
      </c>
      <c r="O8322">
        <v>704</v>
      </c>
      <c r="P8322">
        <v>803</v>
      </c>
      <c r="Q8322" t="s">
        <v>17062</v>
      </c>
      <c r="R8322">
        <v>251</v>
      </c>
      <c r="S8322">
        <v>350</v>
      </c>
    </row>
    <row r="8323" spans="1:19" x14ac:dyDescent="0.25">
      <c r="A8323" t="s">
        <v>8444</v>
      </c>
      <c r="B8323">
        <v>1</v>
      </c>
      <c r="C8323" t="s">
        <v>8467</v>
      </c>
      <c r="D8323" t="str">
        <f>INDEX(Transcripts[#Data], MATCH(Exons[[#This Row],[Transcript stable ID]], Transcripts[Transcript stable ID], 0), 4)</f>
        <v>NM_005417.4</v>
      </c>
      <c r="E8323" t="s">
        <v>27</v>
      </c>
      <c r="J8323">
        <v>35973088</v>
      </c>
      <c r="K8323">
        <v>36022298</v>
      </c>
      <c r="L8323">
        <v>36022396</v>
      </c>
      <c r="N8323">
        <v>5</v>
      </c>
      <c r="O8323">
        <v>804</v>
      </c>
      <c r="P8323">
        <v>902</v>
      </c>
      <c r="Q8323" t="s">
        <v>17063</v>
      </c>
      <c r="R8323">
        <v>351</v>
      </c>
      <c r="S8323">
        <v>449</v>
      </c>
    </row>
    <row r="8324" spans="1:19" x14ac:dyDescent="0.25">
      <c r="A8324" t="s">
        <v>8444</v>
      </c>
      <c r="B8324">
        <v>1</v>
      </c>
      <c r="C8324" t="s">
        <v>8467</v>
      </c>
      <c r="D8324" t="str">
        <f>INDEX(Transcripts[#Data], MATCH(Exons[[#This Row],[Transcript stable ID]], Transcripts[Transcript stable ID], 0), 4)</f>
        <v>NM_005417.4</v>
      </c>
      <c r="E8324" t="s">
        <v>27</v>
      </c>
      <c r="J8324">
        <v>35973088</v>
      </c>
      <c r="K8324">
        <v>36022577</v>
      </c>
      <c r="L8324">
        <v>36022680</v>
      </c>
      <c r="N8324">
        <v>6</v>
      </c>
      <c r="O8324">
        <v>903</v>
      </c>
      <c r="P8324">
        <v>1006</v>
      </c>
      <c r="Q8324" t="s">
        <v>17064</v>
      </c>
      <c r="R8324">
        <v>450</v>
      </c>
      <c r="S8324">
        <v>553</v>
      </c>
    </row>
    <row r="8325" spans="1:19" x14ac:dyDescent="0.25">
      <c r="A8325" t="s">
        <v>8444</v>
      </c>
      <c r="B8325">
        <v>1</v>
      </c>
      <c r="C8325" t="s">
        <v>8467</v>
      </c>
      <c r="D8325" t="str">
        <f>INDEX(Transcripts[#Data], MATCH(Exons[[#This Row],[Transcript stable ID]], Transcripts[Transcript stable ID], 0), 4)</f>
        <v>NM_005417.4</v>
      </c>
      <c r="E8325" t="s">
        <v>27</v>
      </c>
      <c r="J8325">
        <v>35973088</v>
      </c>
      <c r="K8325">
        <v>36024565</v>
      </c>
      <c r="L8325">
        <v>36024714</v>
      </c>
      <c r="N8325">
        <v>7</v>
      </c>
      <c r="O8325">
        <v>1007</v>
      </c>
      <c r="P8325">
        <v>1156</v>
      </c>
      <c r="Q8325" t="s">
        <v>17065</v>
      </c>
      <c r="R8325">
        <v>554</v>
      </c>
      <c r="S8325">
        <v>703</v>
      </c>
    </row>
    <row r="8326" spans="1:19" x14ac:dyDescent="0.25">
      <c r="A8326" t="s">
        <v>8444</v>
      </c>
      <c r="B8326">
        <v>1</v>
      </c>
      <c r="C8326" t="s">
        <v>8467</v>
      </c>
      <c r="D8326" t="str">
        <f>INDEX(Transcripts[#Data], MATCH(Exons[[#This Row],[Transcript stable ID]], Transcripts[Transcript stable ID], 0), 4)</f>
        <v>NM_005417.4</v>
      </c>
      <c r="E8326" t="s">
        <v>27</v>
      </c>
      <c r="J8326">
        <v>35973088</v>
      </c>
      <c r="K8326">
        <v>36026102</v>
      </c>
      <c r="L8326">
        <v>36026257</v>
      </c>
      <c r="N8326">
        <v>8</v>
      </c>
      <c r="O8326">
        <v>1157</v>
      </c>
      <c r="P8326">
        <v>1312</v>
      </c>
      <c r="Q8326" t="s">
        <v>17066</v>
      </c>
      <c r="R8326">
        <v>704</v>
      </c>
      <c r="S8326">
        <v>859</v>
      </c>
    </row>
    <row r="8327" spans="1:19" x14ac:dyDescent="0.25">
      <c r="A8327" t="s">
        <v>8444</v>
      </c>
      <c r="B8327">
        <v>1</v>
      </c>
      <c r="C8327" t="s">
        <v>8467</v>
      </c>
      <c r="D8327" t="str">
        <f>INDEX(Transcripts[#Data], MATCH(Exons[[#This Row],[Transcript stable ID]], Transcripts[Transcript stable ID], 0), 4)</f>
        <v>NM_005417.4</v>
      </c>
      <c r="E8327" t="s">
        <v>27</v>
      </c>
      <c r="J8327">
        <v>35973088</v>
      </c>
      <c r="K8327">
        <v>36028518</v>
      </c>
      <c r="L8327">
        <v>36028697</v>
      </c>
      <c r="N8327">
        <v>9</v>
      </c>
      <c r="O8327">
        <v>1313</v>
      </c>
      <c r="P8327">
        <v>1492</v>
      </c>
      <c r="Q8327" t="s">
        <v>17067</v>
      </c>
      <c r="R8327">
        <v>860</v>
      </c>
      <c r="S8327">
        <v>1039</v>
      </c>
    </row>
    <row r="8328" spans="1:19" x14ac:dyDescent="0.25">
      <c r="A8328" t="s">
        <v>8444</v>
      </c>
      <c r="B8328">
        <v>1</v>
      </c>
      <c r="C8328" t="s">
        <v>8467</v>
      </c>
      <c r="D8328" t="str">
        <f>INDEX(Transcripts[#Data], MATCH(Exons[[#This Row],[Transcript stable ID]], Transcripts[Transcript stable ID], 0), 4)</f>
        <v>NM_005417.4</v>
      </c>
      <c r="E8328" t="s">
        <v>27</v>
      </c>
      <c r="J8328">
        <v>35973088</v>
      </c>
      <c r="K8328">
        <v>36030005</v>
      </c>
      <c r="L8328">
        <v>36030081</v>
      </c>
      <c r="N8328">
        <v>10</v>
      </c>
      <c r="O8328">
        <v>1493</v>
      </c>
      <c r="P8328">
        <v>1569</v>
      </c>
      <c r="Q8328" t="s">
        <v>17068</v>
      </c>
      <c r="R8328">
        <v>1040</v>
      </c>
      <c r="S8328">
        <v>1116</v>
      </c>
    </row>
    <row r="8329" spans="1:19" x14ac:dyDescent="0.25">
      <c r="A8329" t="s">
        <v>8444</v>
      </c>
      <c r="B8329">
        <v>1</v>
      </c>
      <c r="C8329" t="s">
        <v>8467</v>
      </c>
      <c r="D8329" t="str">
        <f>INDEX(Transcripts[#Data], MATCH(Exons[[#This Row],[Transcript stable ID]], Transcripts[Transcript stable ID], 0), 4)</f>
        <v>NM_005417.4</v>
      </c>
      <c r="E8329" t="s">
        <v>27</v>
      </c>
      <c r="J8329">
        <v>35973088</v>
      </c>
      <c r="K8329">
        <v>36030838</v>
      </c>
      <c r="L8329">
        <v>36030991</v>
      </c>
      <c r="N8329">
        <v>11</v>
      </c>
      <c r="O8329">
        <v>1570</v>
      </c>
      <c r="P8329">
        <v>1723</v>
      </c>
      <c r="Q8329" t="s">
        <v>17069</v>
      </c>
      <c r="R8329">
        <v>1117</v>
      </c>
      <c r="S8329">
        <v>1270</v>
      </c>
    </row>
    <row r="8330" spans="1:19" x14ac:dyDescent="0.25">
      <c r="A8330" t="s">
        <v>8444</v>
      </c>
      <c r="B8330">
        <v>1</v>
      </c>
      <c r="C8330" t="s">
        <v>8467</v>
      </c>
      <c r="D8330" t="str">
        <f>INDEX(Transcripts[#Data], MATCH(Exons[[#This Row],[Transcript stable ID]], Transcripts[Transcript stable ID], 0), 4)</f>
        <v>NM_005417.4</v>
      </c>
      <c r="E8330" t="s">
        <v>27</v>
      </c>
      <c r="J8330">
        <v>35973088</v>
      </c>
      <c r="K8330">
        <v>36031152</v>
      </c>
      <c r="L8330">
        <v>36031283</v>
      </c>
      <c r="N8330">
        <v>12</v>
      </c>
      <c r="O8330">
        <v>1724</v>
      </c>
      <c r="P8330">
        <v>1855</v>
      </c>
      <c r="Q8330" t="s">
        <v>17070</v>
      </c>
      <c r="R8330">
        <v>1271</v>
      </c>
      <c r="S8330">
        <v>1402</v>
      </c>
    </row>
    <row r="8331" spans="1:19" x14ac:dyDescent="0.25">
      <c r="A8331" t="s">
        <v>8444</v>
      </c>
      <c r="B8331">
        <v>1</v>
      </c>
      <c r="C8331" t="s">
        <v>8467</v>
      </c>
      <c r="D8331" t="str">
        <f>INDEX(Transcripts[#Data], MATCH(Exons[[#This Row],[Transcript stable ID]], Transcripts[Transcript stable ID], 0), 4)</f>
        <v>NM_005417.4</v>
      </c>
      <c r="E8331" t="s">
        <v>27</v>
      </c>
      <c r="F8331">
        <v>35973088</v>
      </c>
      <c r="G8331">
        <v>35973368</v>
      </c>
      <c r="J8331">
        <v>35973088</v>
      </c>
      <c r="K8331">
        <v>35973088</v>
      </c>
      <c r="L8331">
        <v>35973368</v>
      </c>
      <c r="N8331">
        <v>1</v>
      </c>
      <c r="Q8331" t="s">
        <v>17072</v>
      </c>
    </row>
    <row r="8332" spans="1:19" x14ac:dyDescent="0.25">
      <c r="A8332" t="s">
        <v>8444</v>
      </c>
      <c r="B8332">
        <v>1</v>
      </c>
      <c r="C8332" t="s">
        <v>8467</v>
      </c>
      <c r="D8332" t="str">
        <f>INDEX(Transcripts[#Data], MATCH(Exons[[#This Row],[Transcript stable ID]], Transcripts[Transcript stable ID], 0), 4)</f>
        <v>NM_005417.4</v>
      </c>
      <c r="E8332" t="s">
        <v>27</v>
      </c>
      <c r="F8332">
        <v>36011022</v>
      </c>
      <c r="G8332">
        <v>36011189</v>
      </c>
      <c r="J8332">
        <v>35973088</v>
      </c>
      <c r="K8332">
        <v>36011022</v>
      </c>
      <c r="L8332">
        <v>36011189</v>
      </c>
      <c r="N8332">
        <v>2</v>
      </c>
      <c r="Q8332" t="s">
        <v>17073</v>
      </c>
    </row>
    <row r="8333" spans="1:19" x14ac:dyDescent="0.25">
      <c r="A8333" t="s">
        <v>8444</v>
      </c>
      <c r="B8333">
        <v>1</v>
      </c>
      <c r="C8333" t="s">
        <v>8467</v>
      </c>
      <c r="D8333" t="str">
        <f>INDEX(Transcripts[#Data], MATCH(Exons[[#This Row],[Transcript stable ID]], Transcripts[Transcript stable ID], 0), 4)</f>
        <v>NM_005417.4</v>
      </c>
      <c r="E8333" t="s">
        <v>27</v>
      </c>
      <c r="H8333">
        <v>36031783</v>
      </c>
      <c r="I8333">
        <v>36033817</v>
      </c>
      <c r="J8333">
        <v>35973088</v>
      </c>
      <c r="K8333">
        <v>36031574</v>
      </c>
      <c r="L8333">
        <v>36033817</v>
      </c>
      <c r="N8333">
        <v>13</v>
      </c>
      <c r="O8333">
        <v>1856</v>
      </c>
      <c r="P8333">
        <v>2064</v>
      </c>
      <c r="Q8333" t="s">
        <v>17074</v>
      </c>
      <c r="R8333">
        <v>1403</v>
      </c>
      <c r="S8333">
        <v>1611</v>
      </c>
    </row>
    <row r="8334" spans="1:19" x14ac:dyDescent="0.25">
      <c r="A8334" t="s">
        <v>104</v>
      </c>
      <c r="B8334">
        <v>-1</v>
      </c>
      <c r="C8334" t="s">
        <v>7168</v>
      </c>
      <c r="D8334" t="str">
        <f>INDEX(Transcripts[#Data], MATCH(Exons[[#This Row],[Transcript stable ID]], Transcripts[Transcript stable ID], 0), 4)</f>
        <v>NM_006445.3</v>
      </c>
      <c r="E8334" t="s">
        <v>27</v>
      </c>
      <c r="F8334">
        <v>1588074</v>
      </c>
      <c r="G8334">
        <v>1588176</v>
      </c>
      <c r="J8334">
        <v>1588176</v>
      </c>
      <c r="K8334">
        <v>1588074</v>
      </c>
      <c r="L8334">
        <v>1588176</v>
      </c>
      <c r="N8334">
        <v>1</v>
      </c>
      <c r="Q8334" t="s">
        <v>17075</v>
      </c>
    </row>
    <row r="8335" spans="1:19" x14ac:dyDescent="0.25">
      <c r="A8335" t="s">
        <v>104</v>
      </c>
      <c r="B8335">
        <v>-1</v>
      </c>
      <c r="C8335" t="s">
        <v>7168</v>
      </c>
      <c r="D8335" t="str">
        <f>INDEX(Transcripts[#Data], MATCH(Exons[[#This Row],[Transcript stable ID]], Transcripts[Transcript stable ID], 0), 4)</f>
        <v>NM_006445.3</v>
      </c>
      <c r="E8335" t="s">
        <v>27</v>
      </c>
      <c r="F8335">
        <v>1587866</v>
      </c>
      <c r="G8335">
        <v>1587876</v>
      </c>
      <c r="J8335">
        <v>1588176</v>
      </c>
      <c r="K8335">
        <v>1587766</v>
      </c>
      <c r="L8335">
        <v>1587876</v>
      </c>
      <c r="N8335">
        <v>2</v>
      </c>
      <c r="O8335">
        <v>115</v>
      </c>
      <c r="P8335">
        <v>214</v>
      </c>
      <c r="Q8335" t="s">
        <v>17076</v>
      </c>
      <c r="R8335">
        <v>1</v>
      </c>
      <c r="S8335">
        <v>100</v>
      </c>
    </row>
    <row r="8336" spans="1:19" x14ac:dyDescent="0.25">
      <c r="A8336" t="s">
        <v>104</v>
      </c>
      <c r="B8336">
        <v>-1</v>
      </c>
      <c r="C8336" t="s">
        <v>7168</v>
      </c>
      <c r="D8336" t="str">
        <f>INDEX(Transcripts[#Data], MATCH(Exons[[#This Row],[Transcript stable ID]], Transcripts[Transcript stable ID], 0), 4)</f>
        <v>NM_006445.3</v>
      </c>
      <c r="E8336" t="s">
        <v>27</v>
      </c>
      <c r="J8336">
        <v>1588176</v>
      </c>
      <c r="K8336">
        <v>1586827</v>
      </c>
      <c r="L8336">
        <v>1586995</v>
      </c>
      <c r="N8336">
        <v>3</v>
      </c>
      <c r="O8336">
        <v>215</v>
      </c>
      <c r="P8336">
        <v>383</v>
      </c>
      <c r="Q8336" t="s">
        <v>17077</v>
      </c>
      <c r="R8336">
        <v>101</v>
      </c>
      <c r="S8336">
        <v>269</v>
      </c>
    </row>
    <row r="8337" spans="1:19" x14ac:dyDescent="0.25">
      <c r="A8337" t="s">
        <v>104</v>
      </c>
      <c r="B8337">
        <v>-1</v>
      </c>
      <c r="C8337" t="s">
        <v>7168</v>
      </c>
      <c r="D8337" t="str">
        <f>INDEX(Transcripts[#Data], MATCH(Exons[[#This Row],[Transcript stable ID]], Transcripts[Transcript stable ID], 0), 4)</f>
        <v>NM_006445.3</v>
      </c>
      <c r="E8337" t="s">
        <v>27</v>
      </c>
      <c r="J8337">
        <v>1588176</v>
      </c>
      <c r="K8337">
        <v>1585423</v>
      </c>
      <c r="L8337">
        <v>1585587</v>
      </c>
      <c r="N8337">
        <v>4</v>
      </c>
      <c r="O8337">
        <v>384</v>
      </c>
      <c r="P8337">
        <v>548</v>
      </c>
      <c r="Q8337" t="s">
        <v>17078</v>
      </c>
      <c r="R8337">
        <v>270</v>
      </c>
      <c r="S8337">
        <v>434</v>
      </c>
    </row>
    <row r="8338" spans="1:19" x14ac:dyDescent="0.25">
      <c r="A8338" t="s">
        <v>104</v>
      </c>
      <c r="B8338">
        <v>-1</v>
      </c>
      <c r="C8338" t="s">
        <v>7168</v>
      </c>
      <c r="D8338" t="str">
        <f>INDEX(Transcripts[#Data], MATCH(Exons[[#This Row],[Transcript stable ID]], Transcripts[Transcript stable ID], 0), 4)</f>
        <v>NM_006445.3</v>
      </c>
      <c r="E8338" t="s">
        <v>27</v>
      </c>
      <c r="J8338">
        <v>1588176</v>
      </c>
      <c r="K8338">
        <v>1585114</v>
      </c>
      <c r="L8338">
        <v>1585332</v>
      </c>
      <c r="N8338">
        <v>5</v>
      </c>
      <c r="O8338">
        <v>549</v>
      </c>
      <c r="P8338">
        <v>767</v>
      </c>
      <c r="Q8338" t="s">
        <v>17079</v>
      </c>
      <c r="R8338">
        <v>435</v>
      </c>
      <c r="S8338">
        <v>653</v>
      </c>
    </row>
    <row r="8339" spans="1:19" x14ac:dyDescent="0.25">
      <c r="A8339" t="s">
        <v>104</v>
      </c>
      <c r="B8339">
        <v>-1</v>
      </c>
      <c r="C8339" t="s">
        <v>7168</v>
      </c>
      <c r="D8339" t="str">
        <f>INDEX(Transcripts[#Data], MATCH(Exons[[#This Row],[Transcript stable ID]], Transcripts[Transcript stable ID], 0), 4)</f>
        <v>NM_006445.3</v>
      </c>
      <c r="E8339" t="s">
        <v>27</v>
      </c>
      <c r="J8339">
        <v>1588176</v>
      </c>
      <c r="K8339">
        <v>1584772</v>
      </c>
      <c r="L8339">
        <v>1584984</v>
      </c>
      <c r="N8339">
        <v>6</v>
      </c>
      <c r="O8339">
        <v>768</v>
      </c>
      <c r="P8339">
        <v>980</v>
      </c>
      <c r="Q8339" t="s">
        <v>17080</v>
      </c>
      <c r="R8339">
        <v>654</v>
      </c>
      <c r="S8339">
        <v>866</v>
      </c>
    </row>
    <row r="8340" spans="1:19" x14ac:dyDescent="0.25">
      <c r="A8340" t="s">
        <v>104</v>
      </c>
      <c r="B8340">
        <v>-1</v>
      </c>
      <c r="C8340" t="s">
        <v>7168</v>
      </c>
      <c r="D8340" t="str">
        <f>INDEX(Transcripts[#Data], MATCH(Exons[[#This Row],[Transcript stable ID]], Transcripts[Transcript stable ID], 0), 4)</f>
        <v>NM_006445.3</v>
      </c>
      <c r="E8340" t="s">
        <v>27</v>
      </c>
      <c r="J8340">
        <v>1588176</v>
      </c>
      <c r="K8340">
        <v>1584223</v>
      </c>
      <c r="L8340">
        <v>1584348</v>
      </c>
      <c r="N8340">
        <v>7</v>
      </c>
      <c r="O8340">
        <v>981</v>
      </c>
      <c r="P8340">
        <v>1106</v>
      </c>
      <c r="Q8340" t="s">
        <v>17081</v>
      </c>
      <c r="R8340">
        <v>867</v>
      </c>
      <c r="S8340">
        <v>992</v>
      </c>
    </row>
    <row r="8341" spans="1:19" x14ac:dyDescent="0.25">
      <c r="A8341" t="s">
        <v>104</v>
      </c>
      <c r="B8341">
        <v>-1</v>
      </c>
      <c r="C8341" t="s">
        <v>7168</v>
      </c>
      <c r="D8341" t="str">
        <f>INDEX(Transcripts[#Data], MATCH(Exons[[#This Row],[Transcript stable ID]], Transcripts[Transcript stable ID], 0), 4)</f>
        <v>NM_006445.3</v>
      </c>
      <c r="E8341" t="s">
        <v>27</v>
      </c>
      <c r="J8341">
        <v>1588176</v>
      </c>
      <c r="K8341">
        <v>1584020</v>
      </c>
      <c r="L8341">
        <v>1584125</v>
      </c>
      <c r="N8341">
        <v>8</v>
      </c>
      <c r="O8341">
        <v>1107</v>
      </c>
      <c r="P8341">
        <v>1212</v>
      </c>
      <c r="Q8341" t="s">
        <v>17082</v>
      </c>
      <c r="R8341">
        <v>993</v>
      </c>
      <c r="S8341">
        <v>1098</v>
      </c>
    </row>
    <row r="8342" spans="1:19" x14ac:dyDescent="0.25">
      <c r="A8342" t="s">
        <v>104</v>
      </c>
      <c r="B8342">
        <v>-1</v>
      </c>
      <c r="C8342" t="s">
        <v>7168</v>
      </c>
      <c r="D8342" t="str">
        <f>INDEX(Transcripts[#Data], MATCH(Exons[[#This Row],[Transcript stable ID]], Transcripts[Transcript stable ID], 0), 4)</f>
        <v>NM_006445.3</v>
      </c>
      <c r="E8342" t="s">
        <v>27</v>
      </c>
      <c r="J8342">
        <v>1588176</v>
      </c>
      <c r="K8342">
        <v>1582903</v>
      </c>
      <c r="L8342">
        <v>1583093</v>
      </c>
      <c r="N8342">
        <v>9</v>
      </c>
      <c r="O8342">
        <v>1213</v>
      </c>
      <c r="P8342">
        <v>1403</v>
      </c>
      <c r="Q8342" t="s">
        <v>17083</v>
      </c>
      <c r="R8342">
        <v>1099</v>
      </c>
      <c r="S8342">
        <v>1289</v>
      </c>
    </row>
    <row r="8343" spans="1:19" x14ac:dyDescent="0.25">
      <c r="A8343" t="s">
        <v>104</v>
      </c>
      <c r="B8343">
        <v>-1</v>
      </c>
      <c r="C8343" t="s">
        <v>7168</v>
      </c>
      <c r="D8343" t="str">
        <f>INDEX(Transcripts[#Data], MATCH(Exons[[#This Row],[Transcript stable ID]], Transcripts[Transcript stable ID], 0), 4)</f>
        <v>NM_006445.3</v>
      </c>
      <c r="E8343" t="s">
        <v>27</v>
      </c>
      <c r="J8343">
        <v>1588176</v>
      </c>
      <c r="K8343">
        <v>1582585</v>
      </c>
      <c r="L8343">
        <v>1582704</v>
      </c>
      <c r="N8343">
        <v>10</v>
      </c>
      <c r="O8343">
        <v>1404</v>
      </c>
      <c r="P8343">
        <v>1523</v>
      </c>
      <c r="Q8343" t="s">
        <v>17084</v>
      </c>
      <c r="R8343">
        <v>1290</v>
      </c>
      <c r="S8343">
        <v>1409</v>
      </c>
    </row>
    <row r="8344" spans="1:19" x14ac:dyDescent="0.25">
      <c r="A8344" t="s">
        <v>104</v>
      </c>
      <c r="B8344">
        <v>-1</v>
      </c>
      <c r="C8344" t="s">
        <v>7168</v>
      </c>
      <c r="D8344" t="str">
        <f>INDEX(Transcripts[#Data], MATCH(Exons[[#This Row],[Transcript stable ID]], Transcripts[Transcript stable ID], 0), 4)</f>
        <v>NM_006445.3</v>
      </c>
      <c r="E8344" t="s">
        <v>27</v>
      </c>
      <c r="J8344">
        <v>1588176</v>
      </c>
      <c r="K8344">
        <v>1582311</v>
      </c>
      <c r="L8344">
        <v>1582500</v>
      </c>
      <c r="N8344">
        <v>11</v>
      </c>
      <c r="O8344">
        <v>1524</v>
      </c>
      <c r="P8344">
        <v>1713</v>
      </c>
      <c r="Q8344" t="s">
        <v>17085</v>
      </c>
      <c r="R8344">
        <v>1410</v>
      </c>
      <c r="S8344">
        <v>1599</v>
      </c>
    </row>
    <row r="8345" spans="1:19" x14ac:dyDescent="0.25">
      <c r="A8345" t="s">
        <v>104</v>
      </c>
      <c r="B8345">
        <v>-1</v>
      </c>
      <c r="C8345" t="s">
        <v>7168</v>
      </c>
      <c r="D8345" t="str">
        <f>INDEX(Transcripts[#Data], MATCH(Exons[[#This Row],[Transcript stable ID]], Transcripts[Transcript stable ID], 0), 4)</f>
        <v>NM_006445.3</v>
      </c>
      <c r="E8345" t="s">
        <v>27</v>
      </c>
      <c r="J8345">
        <v>1588176</v>
      </c>
      <c r="K8345">
        <v>1582056</v>
      </c>
      <c r="L8345">
        <v>1582175</v>
      </c>
      <c r="N8345">
        <v>12</v>
      </c>
      <c r="O8345">
        <v>1714</v>
      </c>
      <c r="P8345">
        <v>1833</v>
      </c>
      <c r="Q8345" t="s">
        <v>17086</v>
      </c>
      <c r="R8345">
        <v>1600</v>
      </c>
      <c r="S8345">
        <v>1719</v>
      </c>
    </row>
    <row r="8346" spans="1:19" x14ac:dyDescent="0.25">
      <c r="A8346" t="s">
        <v>104</v>
      </c>
      <c r="B8346">
        <v>-1</v>
      </c>
      <c r="C8346" t="s">
        <v>7168</v>
      </c>
      <c r="D8346" t="str">
        <f>INDEX(Transcripts[#Data], MATCH(Exons[[#This Row],[Transcript stable ID]], Transcripts[Transcript stable ID], 0), 4)</f>
        <v>NM_006445.3</v>
      </c>
      <c r="E8346" t="s">
        <v>27</v>
      </c>
      <c r="J8346">
        <v>1588176</v>
      </c>
      <c r="K8346">
        <v>1581812</v>
      </c>
      <c r="L8346">
        <v>1581946</v>
      </c>
      <c r="N8346">
        <v>13</v>
      </c>
      <c r="O8346">
        <v>1834</v>
      </c>
      <c r="P8346">
        <v>1968</v>
      </c>
      <c r="Q8346" t="s">
        <v>17087</v>
      </c>
      <c r="R8346">
        <v>1720</v>
      </c>
      <c r="S8346">
        <v>1854</v>
      </c>
    </row>
    <row r="8347" spans="1:19" x14ac:dyDescent="0.25">
      <c r="A8347" t="s">
        <v>104</v>
      </c>
      <c r="B8347">
        <v>-1</v>
      </c>
      <c r="C8347" t="s">
        <v>7168</v>
      </c>
      <c r="D8347" t="str">
        <f>INDEX(Transcripts[#Data], MATCH(Exons[[#This Row],[Transcript stable ID]], Transcripts[Transcript stable ID], 0), 4)</f>
        <v>NM_006445.3</v>
      </c>
      <c r="E8347" t="s">
        <v>27</v>
      </c>
      <c r="J8347">
        <v>1588176</v>
      </c>
      <c r="K8347">
        <v>1580859</v>
      </c>
      <c r="L8347">
        <v>1580988</v>
      </c>
      <c r="N8347">
        <v>14</v>
      </c>
      <c r="O8347">
        <v>1969</v>
      </c>
      <c r="P8347">
        <v>2098</v>
      </c>
      <c r="Q8347" t="s">
        <v>17088</v>
      </c>
      <c r="R8347">
        <v>1855</v>
      </c>
      <c r="S8347">
        <v>1984</v>
      </c>
    </row>
    <row r="8348" spans="1:19" x14ac:dyDescent="0.25">
      <c r="A8348" t="s">
        <v>104</v>
      </c>
      <c r="B8348">
        <v>-1</v>
      </c>
      <c r="C8348" t="s">
        <v>7168</v>
      </c>
      <c r="D8348" t="str">
        <f>INDEX(Transcripts[#Data], MATCH(Exons[[#This Row],[Transcript stable ID]], Transcripts[Transcript stable ID], 0), 4)</f>
        <v>NM_006445.3</v>
      </c>
      <c r="E8348" t="s">
        <v>27</v>
      </c>
      <c r="J8348">
        <v>1588176</v>
      </c>
      <c r="K8348">
        <v>1580270</v>
      </c>
      <c r="L8348">
        <v>1580466</v>
      </c>
      <c r="N8348">
        <v>15</v>
      </c>
      <c r="O8348">
        <v>2099</v>
      </c>
      <c r="P8348">
        <v>2295</v>
      </c>
      <c r="Q8348" t="s">
        <v>17089</v>
      </c>
      <c r="R8348">
        <v>1985</v>
      </c>
      <c r="S8348">
        <v>2181</v>
      </c>
    </row>
    <row r="8349" spans="1:19" x14ac:dyDescent="0.25">
      <c r="A8349" t="s">
        <v>104</v>
      </c>
      <c r="B8349">
        <v>-1</v>
      </c>
      <c r="C8349" t="s">
        <v>7168</v>
      </c>
      <c r="D8349" t="str">
        <f>INDEX(Transcripts[#Data], MATCH(Exons[[#This Row],[Transcript stable ID]], Transcripts[Transcript stable ID], 0), 4)</f>
        <v>NM_006445.3</v>
      </c>
      <c r="E8349" t="s">
        <v>27</v>
      </c>
      <c r="J8349">
        <v>1588176</v>
      </c>
      <c r="K8349">
        <v>1579799</v>
      </c>
      <c r="L8349">
        <v>1580005</v>
      </c>
      <c r="N8349">
        <v>16</v>
      </c>
      <c r="O8349">
        <v>2296</v>
      </c>
      <c r="P8349">
        <v>2502</v>
      </c>
      <c r="Q8349" t="s">
        <v>17090</v>
      </c>
      <c r="R8349">
        <v>2182</v>
      </c>
      <c r="S8349">
        <v>2388</v>
      </c>
    </row>
    <row r="8350" spans="1:19" x14ac:dyDescent="0.25">
      <c r="A8350" t="s">
        <v>104</v>
      </c>
      <c r="B8350">
        <v>-1</v>
      </c>
      <c r="C8350" t="s">
        <v>7168</v>
      </c>
      <c r="D8350" t="str">
        <f>INDEX(Transcripts[#Data], MATCH(Exons[[#This Row],[Transcript stable ID]], Transcripts[Transcript stable ID], 0), 4)</f>
        <v>NM_006445.3</v>
      </c>
      <c r="E8350" t="s">
        <v>27</v>
      </c>
      <c r="J8350">
        <v>1588176</v>
      </c>
      <c r="K8350">
        <v>1579501</v>
      </c>
      <c r="L8350">
        <v>1579664</v>
      </c>
      <c r="N8350">
        <v>17</v>
      </c>
      <c r="O8350">
        <v>2503</v>
      </c>
      <c r="P8350">
        <v>2666</v>
      </c>
      <c r="Q8350" t="s">
        <v>17091</v>
      </c>
      <c r="R8350">
        <v>2389</v>
      </c>
      <c r="S8350">
        <v>2552</v>
      </c>
    </row>
    <row r="8351" spans="1:19" x14ac:dyDescent="0.25">
      <c r="A8351" t="s">
        <v>104</v>
      </c>
      <c r="B8351">
        <v>-1</v>
      </c>
      <c r="C8351" t="s">
        <v>7168</v>
      </c>
      <c r="D8351" t="str">
        <f>INDEX(Transcripts[#Data], MATCH(Exons[[#This Row],[Transcript stable ID]], Transcripts[Transcript stable ID], 0), 4)</f>
        <v>NM_006445.3</v>
      </c>
      <c r="E8351" t="s">
        <v>27</v>
      </c>
      <c r="J8351">
        <v>1588176</v>
      </c>
      <c r="K8351">
        <v>1579222</v>
      </c>
      <c r="L8351">
        <v>1579348</v>
      </c>
      <c r="N8351">
        <v>18</v>
      </c>
      <c r="O8351">
        <v>2667</v>
      </c>
      <c r="P8351">
        <v>2793</v>
      </c>
      <c r="Q8351" t="s">
        <v>17092</v>
      </c>
      <c r="R8351">
        <v>2553</v>
      </c>
      <c r="S8351">
        <v>2679</v>
      </c>
    </row>
    <row r="8352" spans="1:19" x14ac:dyDescent="0.25">
      <c r="A8352" t="s">
        <v>104</v>
      </c>
      <c r="B8352">
        <v>-1</v>
      </c>
      <c r="C8352" t="s">
        <v>7168</v>
      </c>
      <c r="D8352" t="str">
        <f>INDEX(Transcripts[#Data], MATCH(Exons[[#This Row],[Transcript stable ID]], Transcripts[Transcript stable ID], 0), 4)</f>
        <v>NM_006445.3</v>
      </c>
      <c r="E8352" t="s">
        <v>27</v>
      </c>
      <c r="J8352">
        <v>1588176</v>
      </c>
      <c r="K8352">
        <v>1578914</v>
      </c>
      <c r="L8352">
        <v>1579106</v>
      </c>
      <c r="N8352">
        <v>19</v>
      </c>
      <c r="O8352">
        <v>2794</v>
      </c>
      <c r="P8352">
        <v>2986</v>
      </c>
      <c r="Q8352" t="s">
        <v>17093</v>
      </c>
      <c r="R8352">
        <v>2680</v>
      </c>
      <c r="S8352">
        <v>2872</v>
      </c>
    </row>
    <row r="8353" spans="1:19" x14ac:dyDescent="0.25">
      <c r="A8353" t="s">
        <v>104</v>
      </c>
      <c r="B8353">
        <v>-1</v>
      </c>
      <c r="C8353" t="s">
        <v>7168</v>
      </c>
      <c r="D8353" t="str">
        <f>INDEX(Transcripts[#Data], MATCH(Exons[[#This Row],[Transcript stable ID]], Transcripts[Transcript stable ID], 0), 4)</f>
        <v>NM_006445.3</v>
      </c>
      <c r="E8353" t="s">
        <v>27</v>
      </c>
      <c r="J8353">
        <v>1588176</v>
      </c>
      <c r="K8353">
        <v>1578446</v>
      </c>
      <c r="L8353">
        <v>1578633</v>
      </c>
      <c r="N8353">
        <v>20</v>
      </c>
      <c r="O8353">
        <v>2987</v>
      </c>
      <c r="P8353">
        <v>3174</v>
      </c>
      <c r="Q8353" t="s">
        <v>17094</v>
      </c>
      <c r="R8353">
        <v>2873</v>
      </c>
      <c r="S8353">
        <v>3060</v>
      </c>
    </row>
    <row r="8354" spans="1:19" x14ac:dyDescent="0.25">
      <c r="A8354" t="s">
        <v>104</v>
      </c>
      <c r="B8354">
        <v>-1</v>
      </c>
      <c r="C8354" t="s">
        <v>7168</v>
      </c>
      <c r="D8354" t="str">
        <f>INDEX(Transcripts[#Data], MATCH(Exons[[#This Row],[Transcript stable ID]], Transcripts[Transcript stable ID], 0), 4)</f>
        <v>NM_006445.3</v>
      </c>
      <c r="E8354" t="s">
        <v>27</v>
      </c>
      <c r="J8354">
        <v>1588176</v>
      </c>
      <c r="K8354">
        <v>1577736</v>
      </c>
      <c r="L8354">
        <v>1577974</v>
      </c>
      <c r="N8354">
        <v>21</v>
      </c>
      <c r="O8354">
        <v>3175</v>
      </c>
      <c r="P8354">
        <v>3413</v>
      </c>
      <c r="Q8354" t="s">
        <v>17095</v>
      </c>
      <c r="R8354">
        <v>3061</v>
      </c>
      <c r="S8354">
        <v>3299</v>
      </c>
    </row>
    <row r="8355" spans="1:19" x14ac:dyDescent="0.25">
      <c r="A8355" t="s">
        <v>104</v>
      </c>
      <c r="B8355">
        <v>-1</v>
      </c>
      <c r="C8355" t="s">
        <v>7168</v>
      </c>
      <c r="D8355" t="str">
        <f>INDEX(Transcripts[#Data], MATCH(Exons[[#This Row],[Transcript stable ID]], Transcripts[Transcript stable ID], 0), 4)</f>
        <v>NM_006445.3</v>
      </c>
      <c r="E8355" t="s">
        <v>27</v>
      </c>
      <c r="J8355">
        <v>1588176</v>
      </c>
      <c r="K8355">
        <v>1577040</v>
      </c>
      <c r="L8355">
        <v>1577186</v>
      </c>
      <c r="N8355">
        <v>22</v>
      </c>
      <c r="O8355">
        <v>3414</v>
      </c>
      <c r="P8355">
        <v>3560</v>
      </c>
      <c r="Q8355" t="s">
        <v>17096</v>
      </c>
      <c r="R8355">
        <v>3300</v>
      </c>
      <c r="S8355">
        <v>3446</v>
      </c>
    </row>
    <row r="8356" spans="1:19" x14ac:dyDescent="0.25">
      <c r="A8356" t="s">
        <v>104</v>
      </c>
      <c r="B8356">
        <v>-1</v>
      </c>
      <c r="C8356" t="s">
        <v>7168</v>
      </c>
      <c r="D8356" t="str">
        <f>INDEX(Transcripts[#Data], MATCH(Exons[[#This Row],[Transcript stable ID]], Transcripts[Transcript stable ID], 0), 4)</f>
        <v>NM_006445.3</v>
      </c>
      <c r="E8356" t="s">
        <v>27</v>
      </c>
      <c r="J8356">
        <v>1588176</v>
      </c>
      <c r="K8356">
        <v>1576651</v>
      </c>
      <c r="L8356">
        <v>1576861</v>
      </c>
      <c r="N8356">
        <v>23</v>
      </c>
      <c r="O8356">
        <v>3561</v>
      </c>
      <c r="P8356">
        <v>3771</v>
      </c>
      <c r="Q8356" t="s">
        <v>17097</v>
      </c>
      <c r="R8356">
        <v>3447</v>
      </c>
      <c r="S8356">
        <v>3657</v>
      </c>
    </row>
    <row r="8357" spans="1:19" x14ac:dyDescent="0.25">
      <c r="A8357" t="s">
        <v>104</v>
      </c>
      <c r="B8357">
        <v>-1</v>
      </c>
      <c r="C8357" t="s">
        <v>7168</v>
      </c>
      <c r="D8357" t="str">
        <f>INDEX(Transcripts[#Data], MATCH(Exons[[#This Row],[Transcript stable ID]], Transcripts[Transcript stable ID], 0), 4)</f>
        <v>NM_006445.3</v>
      </c>
      <c r="E8357" t="s">
        <v>27</v>
      </c>
      <c r="J8357">
        <v>1588176</v>
      </c>
      <c r="K8357">
        <v>1576375</v>
      </c>
      <c r="L8357">
        <v>1576491</v>
      </c>
      <c r="N8357">
        <v>24</v>
      </c>
      <c r="O8357">
        <v>3772</v>
      </c>
      <c r="P8357">
        <v>3888</v>
      </c>
      <c r="Q8357" t="s">
        <v>17098</v>
      </c>
      <c r="R8357">
        <v>3658</v>
      </c>
      <c r="S8357">
        <v>3774</v>
      </c>
    </row>
    <row r="8358" spans="1:19" x14ac:dyDescent="0.25">
      <c r="A8358" t="s">
        <v>104</v>
      </c>
      <c r="B8358">
        <v>-1</v>
      </c>
      <c r="C8358" t="s">
        <v>7168</v>
      </c>
      <c r="D8358" t="str">
        <f>INDEX(Transcripts[#Data], MATCH(Exons[[#This Row],[Transcript stable ID]], Transcripts[Transcript stable ID], 0), 4)</f>
        <v>NM_006445.3</v>
      </c>
      <c r="E8358" t="s">
        <v>27</v>
      </c>
      <c r="J8358">
        <v>1588176</v>
      </c>
      <c r="K8358">
        <v>1565200</v>
      </c>
      <c r="L8358">
        <v>1565447</v>
      </c>
      <c r="N8358">
        <v>25</v>
      </c>
      <c r="O8358">
        <v>3889</v>
      </c>
      <c r="P8358">
        <v>4136</v>
      </c>
      <c r="Q8358" t="s">
        <v>17099</v>
      </c>
      <c r="R8358">
        <v>3775</v>
      </c>
      <c r="S8358">
        <v>4022</v>
      </c>
    </row>
    <row r="8359" spans="1:19" x14ac:dyDescent="0.25">
      <c r="A8359" t="s">
        <v>104</v>
      </c>
      <c r="B8359">
        <v>-1</v>
      </c>
      <c r="C8359" t="s">
        <v>7168</v>
      </c>
      <c r="D8359" t="str">
        <f>INDEX(Transcripts[#Data], MATCH(Exons[[#This Row],[Transcript stable ID]], Transcripts[Transcript stable ID], 0), 4)</f>
        <v>NM_006445.3</v>
      </c>
      <c r="E8359" t="s">
        <v>27</v>
      </c>
      <c r="J8359">
        <v>1588176</v>
      </c>
      <c r="K8359">
        <v>1564905</v>
      </c>
      <c r="L8359">
        <v>1565084</v>
      </c>
      <c r="N8359">
        <v>26</v>
      </c>
      <c r="O8359">
        <v>4137</v>
      </c>
      <c r="P8359">
        <v>4316</v>
      </c>
      <c r="Q8359" t="s">
        <v>17100</v>
      </c>
      <c r="R8359">
        <v>4023</v>
      </c>
      <c r="S8359">
        <v>4202</v>
      </c>
    </row>
    <row r="8360" spans="1:19" x14ac:dyDescent="0.25">
      <c r="A8360" t="s">
        <v>104</v>
      </c>
      <c r="B8360">
        <v>-1</v>
      </c>
      <c r="C8360" t="s">
        <v>7168</v>
      </c>
      <c r="D8360" t="str">
        <f>INDEX(Transcripts[#Data], MATCH(Exons[[#This Row],[Transcript stable ID]], Transcripts[Transcript stable ID], 0), 4)</f>
        <v>NM_006445.3</v>
      </c>
      <c r="E8360" t="s">
        <v>27</v>
      </c>
      <c r="J8360">
        <v>1588176</v>
      </c>
      <c r="K8360">
        <v>1564565</v>
      </c>
      <c r="L8360">
        <v>1564700</v>
      </c>
      <c r="N8360">
        <v>27</v>
      </c>
      <c r="O8360">
        <v>4317</v>
      </c>
      <c r="P8360">
        <v>4452</v>
      </c>
      <c r="Q8360" t="s">
        <v>17101</v>
      </c>
      <c r="R8360">
        <v>4203</v>
      </c>
      <c r="S8360">
        <v>4338</v>
      </c>
    </row>
    <row r="8361" spans="1:19" x14ac:dyDescent="0.25">
      <c r="A8361" t="s">
        <v>104</v>
      </c>
      <c r="B8361">
        <v>-1</v>
      </c>
      <c r="C8361" t="s">
        <v>7168</v>
      </c>
      <c r="D8361" t="str">
        <f>INDEX(Transcripts[#Data], MATCH(Exons[[#This Row],[Transcript stable ID]], Transcripts[Transcript stable ID], 0), 4)</f>
        <v>NM_006445.3</v>
      </c>
      <c r="E8361" t="s">
        <v>27</v>
      </c>
      <c r="J8361">
        <v>1588176</v>
      </c>
      <c r="K8361">
        <v>1564287</v>
      </c>
      <c r="L8361">
        <v>1564456</v>
      </c>
      <c r="N8361">
        <v>28</v>
      </c>
      <c r="O8361">
        <v>4453</v>
      </c>
      <c r="P8361">
        <v>4622</v>
      </c>
      <c r="Q8361" t="s">
        <v>17102</v>
      </c>
      <c r="R8361">
        <v>4339</v>
      </c>
      <c r="S8361">
        <v>4508</v>
      </c>
    </row>
    <row r="8362" spans="1:19" x14ac:dyDescent="0.25">
      <c r="A8362" t="s">
        <v>104</v>
      </c>
      <c r="B8362">
        <v>-1</v>
      </c>
      <c r="C8362" t="s">
        <v>7168</v>
      </c>
      <c r="D8362" t="str">
        <f>INDEX(Transcripts[#Data], MATCH(Exons[[#This Row],[Transcript stable ID]], Transcripts[Transcript stable ID], 0), 4)</f>
        <v>NM_006445.3</v>
      </c>
      <c r="E8362" t="s">
        <v>27</v>
      </c>
      <c r="J8362">
        <v>1588176</v>
      </c>
      <c r="K8362">
        <v>1563992</v>
      </c>
      <c r="L8362">
        <v>1564121</v>
      </c>
      <c r="N8362">
        <v>29</v>
      </c>
      <c r="O8362">
        <v>4623</v>
      </c>
      <c r="P8362">
        <v>4752</v>
      </c>
      <c r="Q8362" t="s">
        <v>17103</v>
      </c>
      <c r="R8362">
        <v>4509</v>
      </c>
      <c r="S8362">
        <v>4638</v>
      </c>
    </row>
    <row r="8363" spans="1:19" x14ac:dyDescent="0.25">
      <c r="A8363" t="s">
        <v>104</v>
      </c>
      <c r="B8363">
        <v>-1</v>
      </c>
      <c r="C8363" t="s">
        <v>7168</v>
      </c>
      <c r="D8363" t="str">
        <f>INDEX(Transcripts[#Data], MATCH(Exons[[#This Row],[Transcript stable ID]], Transcripts[Transcript stable ID], 0), 4)</f>
        <v>NM_006445.3</v>
      </c>
      <c r="E8363" t="s">
        <v>27</v>
      </c>
      <c r="J8363">
        <v>1588176</v>
      </c>
      <c r="K8363">
        <v>1563726</v>
      </c>
      <c r="L8363">
        <v>1563872</v>
      </c>
      <c r="N8363">
        <v>30</v>
      </c>
      <c r="O8363">
        <v>4753</v>
      </c>
      <c r="P8363">
        <v>4899</v>
      </c>
      <c r="Q8363" t="s">
        <v>17104</v>
      </c>
      <c r="R8363">
        <v>4639</v>
      </c>
      <c r="S8363">
        <v>4785</v>
      </c>
    </row>
    <row r="8364" spans="1:19" x14ac:dyDescent="0.25">
      <c r="A8364" t="s">
        <v>104</v>
      </c>
      <c r="B8364">
        <v>-1</v>
      </c>
      <c r="C8364" t="s">
        <v>7168</v>
      </c>
      <c r="D8364" t="str">
        <f>INDEX(Transcripts[#Data], MATCH(Exons[[#This Row],[Transcript stable ID]], Transcripts[Transcript stable ID], 0), 4)</f>
        <v>NM_006445.3</v>
      </c>
      <c r="E8364" t="s">
        <v>27</v>
      </c>
      <c r="J8364">
        <v>1588176</v>
      </c>
      <c r="K8364">
        <v>1563135</v>
      </c>
      <c r="L8364">
        <v>1563295</v>
      </c>
      <c r="N8364">
        <v>31</v>
      </c>
      <c r="O8364">
        <v>4900</v>
      </c>
      <c r="P8364">
        <v>5060</v>
      </c>
      <c r="Q8364" t="s">
        <v>17105</v>
      </c>
      <c r="R8364">
        <v>4786</v>
      </c>
      <c r="S8364">
        <v>4946</v>
      </c>
    </row>
    <row r="8365" spans="1:19" x14ac:dyDescent="0.25">
      <c r="A8365" t="s">
        <v>104</v>
      </c>
      <c r="B8365">
        <v>-1</v>
      </c>
      <c r="C8365" t="s">
        <v>7168</v>
      </c>
      <c r="D8365" t="str">
        <f>INDEX(Transcripts[#Data], MATCH(Exons[[#This Row],[Transcript stable ID]], Transcripts[Transcript stable ID], 0), 4)</f>
        <v>NM_006445.3</v>
      </c>
      <c r="E8365" t="s">
        <v>27</v>
      </c>
      <c r="J8365">
        <v>1588176</v>
      </c>
      <c r="K8365">
        <v>1562651</v>
      </c>
      <c r="L8365">
        <v>1562842</v>
      </c>
      <c r="N8365">
        <v>32</v>
      </c>
      <c r="O8365">
        <v>5061</v>
      </c>
      <c r="P8365">
        <v>5252</v>
      </c>
      <c r="Q8365" t="s">
        <v>17106</v>
      </c>
      <c r="R8365">
        <v>4947</v>
      </c>
      <c r="S8365">
        <v>5138</v>
      </c>
    </row>
    <row r="8366" spans="1:19" x14ac:dyDescent="0.25">
      <c r="A8366" t="s">
        <v>104</v>
      </c>
      <c r="B8366">
        <v>-1</v>
      </c>
      <c r="C8366" t="s">
        <v>7168</v>
      </c>
      <c r="D8366" t="str">
        <f>INDEX(Transcripts[#Data], MATCH(Exons[[#This Row],[Transcript stable ID]], Transcripts[Transcript stable ID], 0), 4)</f>
        <v>NM_006445.3</v>
      </c>
      <c r="E8366" t="s">
        <v>27</v>
      </c>
      <c r="J8366">
        <v>1588176</v>
      </c>
      <c r="K8366">
        <v>1561820</v>
      </c>
      <c r="L8366">
        <v>1562057</v>
      </c>
      <c r="N8366">
        <v>33</v>
      </c>
      <c r="O8366">
        <v>5253</v>
      </c>
      <c r="P8366">
        <v>5490</v>
      </c>
      <c r="Q8366" t="s">
        <v>17107</v>
      </c>
      <c r="R8366">
        <v>5139</v>
      </c>
      <c r="S8366">
        <v>5376</v>
      </c>
    </row>
    <row r="8367" spans="1:19" x14ac:dyDescent="0.25">
      <c r="A8367" t="s">
        <v>104</v>
      </c>
      <c r="B8367">
        <v>-1</v>
      </c>
      <c r="C8367" t="s">
        <v>7168</v>
      </c>
      <c r="D8367" t="str">
        <f>INDEX(Transcripts[#Data], MATCH(Exons[[#This Row],[Transcript stable ID]], Transcripts[Transcript stable ID], 0), 4)</f>
        <v>NM_006445.3</v>
      </c>
      <c r="E8367" t="s">
        <v>27</v>
      </c>
      <c r="J8367">
        <v>1588176</v>
      </c>
      <c r="K8367">
        <v>1561547</v>
      </c>
      <c r="L8367">
        <v>1561675</v>
      </c>
      <c r="N8367">
        <v>34</v>
      </c>
      <c r="O8367">
        <v>5491</v>
      </c>
      <c r="P8367">
        <v>5619</v>
      </c>
      <c r="Q8367" t="s">
        <v>17108</v>
      </c>
      <c r="R8367">
        <v>5377</v>
      </c>
      <c r="S8367">
        <v>5505</v>
      </c>
    </row>
    <row r="8368" spans="1:19" x14ac:dyDescent="0.25">
      <c r="A8368" t="s">
        <v>104</v>
      </c>
      <c r="B8368">
        <v>-1</v>
      </c>
      <c r="C8368" t="s">
        <v>7168</v>
      </c>
      <c r="D8368" t="str">
        <f>INDEX(Transcripts[#Data], MATCH(Exons[[#This Row],[Transcript stable ID]], Transcripts[Transcript stable ID], 0), 4)</f>
        <v>NM_006445.3</v>
      </c>
      <c r="E8368" t="s">
        <v>27</v>
      </c>
      <c r="J8368">
        <v>1588176</v>
      </c>
      <c r="K8368">
        <v>1559942</v>
      </c>
      <c r="L8368">
        <v>1560055</v>
      </c>
      <c r="N8368">
        <v>35</v>
      </c>
      <c r="O8368">
        <v>5620</v>
      </c>
      <c r="P8368">
        <v>5733</v>
      </c>
      <c r="Q8368" t="s">
        <v>17109</v>
      </c>
      <c r="R8368">
        <v>5506</v>
      </c>
      <c r="S8368">
        <v>5619</v>
      </c>
    </row>
    <row r="8369" spans="1:19" x14ac:dyDescent="0.25">
      <c r="A8369" t="s">
        <v>104</v>
      </c>
      <c r="B8369">
        <v>-1</v>
      </c>
      <c r="C8369" t="s">
        <v>7168</v>
      </c>
      <c r="D8369" t="str">
        <f>INDEX(Transcripts[#Data], MATCH(Exons[[#This Row],[Transcript stable ID]], Transcripts[Transcript stable ID], 0), 4)</f>
        <v>NM_006445.3</v>
      </c>
      <c r="E8369" t="s">
        <v>27</v>
      </c>
      <c r="J8369">
        <v>1588176</v>
      </c>
      <c r="K8369">
        <v>1559686</v>
      </c>
      <c r="L8369">
        <v>1559859</v>
      </c>
      <c r="N8369">
        <v>36</v>
      </c>
      <c r="O8369">
        <v>5734</v>
      </c>
      <c r="P8369">
        <v>5907</v>
      </c>
      <c r="Q8369" t="s">
        <v>17110</v>
      </c>
      <c r="R8369">
        <v>5620</v>
      </c>
      <c r="S8369">
        <v>5793</v>
      </c>
    </row>
    <row r="8370" spans="1:19" x14ac:dyDescent="0.25">
      <c r="A8370" t="s">
        <v>104</v>
      </c>
      <c r="B8370">
        <v>-1</v>
      </c>
      <c r="C8370" t="s">
        <v>7168</v>
      </c>
      <c r="D8370" t="str">
        <f>INDEX(Transcripts[#Data], MATCH(Exons[[#This Row],[Transcript stable ID]], Transcripts[Transcript stable ID], 0), 4)</f>
        <v>NM_006445.3</v>
      </c>
      <c r="E8370" t="s">
        <v>27</v>
      </c>
      <c r="J8370">
        <v>1588176</v>
      </c>
      <c r="K8370">
        <v>1558644</v>
      </c>
      <c r="L8370">
        <v>1558837</v>
      </c>
      <c r="N8370">
        <v>37</v>
      </c>
      <c r="O8370">
        <v>5908</v>
      </c>
      <c r="P8370">
        <v>6101</v>
      </c>
      <c r="Q8370" t="s">
        <v>17111</v>
      </c>
      <c r="R8370">
        <v>5794</v>
      </c>
      <c r="S8370">
        <v>5987</v>
      </c>
    </row>
    <row r="8371" spans="1:19" x14ac:dyDescent="0.25">
      <c r="A8371" t="s">
        <v>104</v>
      </c>
      <c r="B8371">
        <v>-1</v>
      </c>
      <c r="C8371" t="s">
        <v>7168</v>
      </c>
      <c r="D8371" t="str">
        <f>INDEX(Transcripts[#Data], MATCH(Exons[[#This Row],[Transcript stable ID]], Transcripts[Transcript stable ID], 0), 4)</f>
        <v>NM_006445.3</v>
      </c>
      <c r="E8371" t="s">
        <v>27</v>
      </c>
      <c r="J8371">
        <v>1588176</v>
      </c>
      <c r="K8371">
        <v>1557071</v>
      </c>
      <c r="L8371">
        <v>1557310</v>
      </c>
      <c r="N8371">
        <v>38</v>
      </c>
      <c r="O8371">
        <v>6102</v>
      </c>
      <c r="P8371">
        <v>6341</v>
      </c>
      <c r="Q8371" t="s">
        <v>17112</v>
      </c>
      <c r="R8371">
        <v>5988</v>
      </c>
      <c r="S8371">
        <v>6227</v>
      </c>
    </row>
    <row r="8372" spans="1:19" x14ac:dyDescent="0.25">
      <c r="A8372" t="s">
        <v>104</v>
      </c>
      <c r="B8372">
        <v>-1</v>
      </c>
      <c r="C8372" t="s">
        <v>7168</v>
      </c>
      <c r="D8372" t="str">
        <f>INDEX(Transcripts[#Data], MATCH(Exons[[#This Row],[Transcript stable ID]], Transcripts[Transcript stable ID], 0), 4)</f>
        <v>NM_006445.3</v>
      </c>
      <c r="E8372" t="s">
        <v>27</v>
      </c>
      <c r="J8372">
        <v>1588176</v>
      </c>
      <c r="K8372">
        <v>1556836</v>
      </c>
      <c r="L8372">
        <v>1556977</v>
      </c>
      <c r="N8372">
        <v>39</v>
      </c>
      <c r="O8372">
        <v>6342</v>
      </c>
      <c r="P8372">
        <v>6483</v>
      </c>
      <c r="Q8372" t="s">
        <v>17113</v>
      </c>
      <c r="R8372">
        <v>6228</v>
      </c>
      <c r="S8372">
        <v>6369</v>
      </c>
    </row>
    <row r="8373" spans="1:19" x14ac:dyDescent="0.25">
      <c r="A8373" t="s">
        <v>104</v>
      </c>
      <c r="B8373">
        <v>-1</v>
      </c>
      <c r="C8373" t="s">
        <v>7168</v>
      </c>
      <c r="D8373" t="str">
        <f>INDEX(Transcripts[#Data], MATCH(Exons[[#This Row],[Transcript stable ID]], Transcripts[Transcript stable ID], 0), 4)</f>
        <v>NM_006445.3</v>
      </c>
      <c r="E8373" t="s">
        <v>27</v>
      </c>
      <c r="J8373">
        <v>1588176</v>
      </c>
      <c r="K8373">
        <v>1554942</v>
      </c>
      <c r="L8373">
        <v>1555082</v>
      </c>
      <c r="N8373">
        <v>40</v>
      </c>
      <c r="O8373">
        <v>6484</v>
      </c>
      <c r="P8373">
        <v>6624</v>
      </c>
      <c r="Q8373" t="s">
        <v>17114</v>
      </c>
      <c r="R8373">
        <v>6370</v>
      </c>
      <c r="S8373">
        <v>6510</v>
      </c>
    </row>
    <row r="8374" spans="1:19" x14ac:dyDescent="0.25">
      <c r="A8374" t="s">
        <v>104</v>
      </c>
      <c r="B8374">
        <v>-1</v>
      </c>
      <c r="C8374" t="s">
        <v>7168</v>
      </c>
      <c r="D8374" t="str">
        <f>INDEX(Transcripts[#Data], MATCH(Exons[[#This Row],[Transcript stable ID]], Transcripts[Transcript stable ID], 0), 4)</f>
        <v>NM_006445.3</v>
      </c>
      <c r="E8374" t="s">
        <v>27</v>
      </c>
      <c r="J8374">
        <v>1588176</v>
      </c>
      <c r="K8374">
        <v>1554708</v>
      </c>
      <c r="L8374">
        <v>1554847</v>
      </c>
      <c r="N8374">
        <v>41</v>
      </c>
      <c r="O8374">
        <v>6625</v>
      </c>
      <c r="P8374">
        <v>6764</v>
      </c>
      <c r="Q8374" t="s">
        <v>17115</v>
      </c>
      <c r="R8374">
        <v>6511</v>
      </c>
      <c r="S8374">
        <v>6650</v>
      </c>
    </row>
    <row r="8375" spans="1:19" x14ac:dyDescent="0.25">
      <c r="A8375" t="s">
        <v>104</v>
      </c>
      <c r="B8375">
        <v>-1</v>
      </c>
      <c r="C8375" t="s">
        <v>7168</v>
      </c>
      <c r="D8375" t="str">
        <f>INDEX(Transcripts[#Data], MATCH(Exons[[#This Row],[Transcript stable ID]], Transcripts[Transcript stable ID], 0), 4)</f>
        <v>NM_006445.3</v>
      </c>
      <c r="E8375" t="s">
        <v>27</v>
      </c>
      <c r="J8375">
        <v>1588176</v>
      </c>
      <c r="K8375">
        <v>1554402</v>
      </c>
      <c r="L8375">
        <v>1554604</v>
      </c>
      <c r="N8375">
        <v>42</v>
      </c>
      <c r="O8375">
        <v>6765</v>
      </c>
      <c r="P8375">
        <v>6967</v>
      </c>
      <c r="Q8375" t="s">
        <v>17116</v>
      </c>
      <c r="R8375">
        <v>6651</v>
      </c>
      <c r="S8375">
        <v>6853</v>
      </c>
    </row>
    <row r="8376" spans="1:19" x14ac:dyDescent="0.25">
      <c r="A8376" t="s">
        <v>104</v>
      </c>
      <c r="B8376">
        <v>-1</v>
      </c>
      <c r="C8376" t="s">
        <v>7168</v>
      </c>
      <c r="D8376" t="str">
        <f>INDEX(Transcripts[#Data], MATCH(Exons[[#This Row],[Transcript stable ID]], Transcripts[Transcript stable ID], 0), 4)</f>
        <v>NM_006445.3</v>
      </c>
      <c r="E8376" t="s">
        <v>27</v>
      </c>
      <c r="H8376">
        <v>1553923</v>
      </c>
      <c r="I8376">
        <v>1554095</v>
      </c>
      <c r="J8376">
        <v>1588176</v>
      </c>
      <c r="K8376">
        <v>1553923</v>
      </c>
      <c r="L8376">
        <v>1554250</v>
      </c>
      <c r="N8376">
        <v>43</v>
      </c>
      <c r="O8376">
        <v>6968</v>
      </c>
      <c r="P8376">
        <v>7122</v>
      </c>
      <c r="Q8376" t="s">
        <v>17117</v>
      </c>
      <c r="R8376">
        <v>6854</v>
      </c>
      <c r="S8376">
        <v>7008</v>
      </c>
    </row>
    <row r="8377" spans="1:19" x14ac:dyDescent="0.25">
      <c r="A8377" t="s">
        <v>140</v>
      </c>
      <c r="B8377">
        <v>1</v>
      </c>
      <c r="C8377" t="s">
        <v>5666</v>
      </c>
      <c r="D8377" t="str">
        <f>INDEX(Transcripts[#Data], MATCH(Exons[[#This Row],[Transcript stable ID]], Transcripts[Transcript stable ID], 0), 4)</f>
        <v>NM_002467.5</v>
      </c>
      <c r="E8377" t="s">
        <v>27</v>
      </c>
      <c r="F8377">
        <v>128748330</v>
      </c>
      <c r="G8377">
        <v>128748839</v>
      </c>
      <c r="J8377">
        <v>128748330</v>
      </c>
      <c r="K8377">
        <v>128748330</v>
      </c>
      <c r="L8377">
        <v>128748869</v>
      </c>
      <c r="N8377">
        <v>1</v>
      </c>
      <c r="O8377">
        <v>511</v>
      </c>
      <c r="P8377">
        <v>540</v>
      </c>
      <c r="Q8377" t="s">
        <v>17118</v>
      </c>
      <c r="R8377">
        <v>1</v>
      </c>
      <c r="S8377">
        <v>30</v>
      </c>
    </row>
    <row r="8378" spans="1:19" x14ac:dyDescent="0.25">
      <c r="A8378" t="s">
        <v>140</v>
      </c>
      <c r="B8378">
        <v>1</v>
      </c>
      <c r="C8378" t="s">
        <v>5666</v>
      </c>
      <c r="D8378" t="str">
        <f>INDEX(Transcripts[#Data], MATCH(Exons[[#This Row],[Transcript stable ID]], Transcripts[Transcript stable ID], 0), 4)</f>
        <v>NM_002467.5</v>
      </c>
      <c r="E8378" t="s">
        <v>27</v>
      </c>
      <c r="J8378">
        <v>128748330</v>
      </c>
      <c r="K8378">
        <v>128750494</v>
      </c>
      <c r="L8378">
        <v>128751265</v>
      </c>
      <c r="N8378">
        <v>2</v>
      </c>
      <c r="O8378">
        <v>541</v>
      </c>
      <c r="P8378">
        <v>1312</v>
      </c>
      <c r="Q8378" t="s">
        <v>17119</v>
      </c>
      <c r="R8378">
        <v>31</v>
      </c>
      <c r="S8378">
        <v>802</v>
      </c>
    </row>
    <row r="8379" spans="1:19" x14ac:dyDescent="0.25">
      <c r="A8379" t="s">
        <v>140</v>
      </c>
      <c r="B8379">
        <v>1</v>
      </c>
      <c r="C8379" t="s">
        <v>5666</v>
      </c>
      <c r="D8379" t="str">
        <f>INDEX(Transcripts[#Data], MATCH(Exons[[#This Row],[Transcript stable ID]], Transcripts[Transcript stable ID], 0), 4)</f>
        <v>NM_002467.5</v>
      </c>
      <c r="E8379" t="s">
        <v>27</v>
      </c>
      <c r="H8379">
        <v>128753205</v>
      </c>
      <c r="I8379">
        <v>128753674</v>
      </c>
      <c r="J8379">
        <v>128748330</v>
      </c>
      <c r="K8379">
        <v>128752642</v>
      </c>
      <c r="L8379">
        <v>128753674</v>
      </c>
      <c r="N8379">
        <v>3</v>
      </c>
      <c r="O8379">
        <v>1313</v>
      </c>
      <c r="P8379">
        <v>1875</v>
      </c>
      <c r="Q8379" t="s">
        <v>17120</v>
      </c>
      <c r="R8379">
        <v>803</v>
      </c>
      <c r="S8379">
        <v>1365</v>
      </c>
    </row>
    <row r="8380" spans="1:19" x14ac:dyDescent="0.25">
      <c r="A8380" t="s">
        <v>8579</v>
      </c>
      <c r="B8380">
        <v>-1</v>
      </c>
      <c r="C8380" t="s">
        <v>8582</v>
      </c>
      <c r="D8380" t="str">
        <f>INDEX(Transcripts[#Data], MATCH(Exons[[#This Row],[Transcript stable ID]], Transcripts[Transcript stable ID], 0), 4)</f>
        <v>NM_139276.2</v>
      </c>
      <c r="E8380" t="s">
        <v>27</v>
      </c>
      <c r="F8380">
        <v>40540297</v>
      </c>
      <c r="G8380">
        <v>40540586</v>
      </c>
      <c r="J8380">
        <v>40540586</v>
      </c>
      <c r="K8380">
        <v>40540297</v>
      </c>
      <c r="L8380">
        <v>40540586</v>
      </c>
      <c r="N8380">
        <v>1</v>
      </c>
      <c r="Q8380" t="s">
        <v>17121</v>
      </c>
    </row>
    <row r="8381" spans="1:19" x14ac:dyDescent="0.25">
      <c r="A8381" t="s">
        <v>8579</v>
      </c>
      <c r="B8381">
        <v>-1</v>
      </c>
      <c r="C8381" t="s">
        <v>8582</v>
      </c>
      <c r="D8381" t="str">
        <f>INDEX(Transcripts[#Data], MATCH(Exons[[#This Row],[Transcript stable ID]], Transcripts[Transcript stable ID], 0), 4)</f>
        <v>NM_139276.2</v>
      </c>
      <c r="E8381" t="s">
        <v>27</v>
      </c>
      <c r="F8381">
        <v>40500535</v>
      </c>
      <c r="G8381">
        <v>40500557</v>
      </c>
      <c r="J8381">
        <v>40540586</v>
      </c>
      <c r="K8381">
        <v>40500407</v>
      </c>
      <c r="L8381">
        <v>40500557</v>
      </c>
      <c r="N8381">
        <v>2</v>
      </c>
      <c r="O8381">
        <v>314</v>
      </c>
      <c r="P8381">
        <v>441</v>
      </c>
      <c r="Q8381" t="s">
        <v>17122</v>
      </c>
      <c r="R8381">
        <v>1</v>
      </c>
      <c r="S8381">
        <v>128</v>
      </c>
    </row>
    <row r="8382" spans="1:19" x14ac:dyDescent="0.25">
      <c r="A8382" t="s">
        <v>8579</v>
      </c>
      <c r="B8382">
        <v>-1</v>
      </c>
      <c r="C8382" t="s">
        <v>8582</v>
      </c>
      <c r="D8382" t="str">
        <f>INDEX(Transcripts[#Data], MATCH(Exons[[#This Row],[Transcript stable ID]], Transcripts[Transcript stable ID], 0), 4)</f>
        <v>NM_139276.2</v>
      </c>
      <c r="E8382" t="s">
        <v>27</v>
      </c>
      <c r="J8382">
        <v>40540586</v>
      </c>
      <c r="K8382">
        <v>40498587</v>
      </c>
      <c r="L8382">
        <v>40498731</v>
      </c>
      <c r="N8382">
        <v>3</v>
      </c>
      <c r="O8382">
        <v>442</v>
      </c>
      <c r="P8382">
        <v>586</v>
      </c>
      <c r="Q8382" t="s">
        <v>17123</v>
      </c>
      <c r="R8382">
        <v>129</v>
      </c>
      <c r="S8382">
        <v>273</v>
      </c>
    </row>
    <row r="8383" spans="1:19" x14ac:dyDescent="0.25">
      <c r="A8383" t="s">
        <v>8579</v>
      </c>
      <c r="B8383">
        <v>-1</v>
      </c>
      <c r="C8383" t="s">
        <v>8582</v>
      </c>
      <c r="D8383" t="str">
        <f>INDEX(Transcripts[#Data], MATCH(Exons[[#This Row],[Transcript stable ID]], Transcripts[Transcript stable ID], 0), 4)</f>
        <v>NM_139276.2</v>
      </c>
      <c r="E8383" t="s">
        <v>27</v>
      </c>
      <c r="J8383">
        <v>40540586</v>
      </c>
      <c r="K8383">
        <v>40497577</v>
      </c>
      <c r="L8383">
        <v>40497675</v>
      </c>
      <c r="N8383">
        <v>4</v>
      </c>
      <c r="O8383">
        <v>587</v>
      </c>
      <c r="P8383">
        <v>685</v>
      </c>
      <c r="Q8383" t="s">
        <v>17124</v>
      </c>
      <c r="R8383">
        <v>274</v>
      </c>
      <c r="S8383">
        <v>372</v>
      </c>
    </row>
    <row r="8384" spans="1:19" x14ac:dyDescent="0.25">
      <c r="A8384" t="s">
        <v>8579</v>
      </c>
      <c r="B8384">
        <v>-1</v>
      </c>
      <c r="C8384" t="s">
        <v>8582</v>
      </c>
      <c r="D8384" t="str">
        <f>INDEX(Transcripts[#Data], MATCH(Exons[[#This Row],[Transcript stable ID]], Transcripts[Transcript stable ID], 0), 4)</f>
        <v>NM_139276.2</v>
      </c>
      <c r="E8384" t="s">
        <v>27</v>
      </c>
      <c r="J8384">
        <v>40540586</v>
      </c>
      <c r="K8384">
        <v>40491332</v>
      </c>
      <c r="L8384">
        <v>40491427</v>
      </c>
      <c r="N8384">
        <v>5</v>
      </c>
      <c r="O8384">
        <v>686</v>
      </c>
      <c r="P8384">
        <v>781</v>
      </c>
      <c r="Q8384" t="s">
        <v>17125</v>
      </c>
      <c r="R8384">
        <v>373</v>
      </c>
      <c r="S8384">
        <v>468</v>
      </c>
    </row>
    <row r="8385" spans="1:19" x14ac:dyDescent="0.25">
      <c r="A8385" t="s">
        <v>8579</v>
      </c>
      <c r="B8385">
        <v>-1</v>
      </c>
      <c r="C8385" t="s">
        <v>8582</v>
      </c>
      <c r="D8385" t="str">
        <f>INDEX(Transcripts[#Data], MATCH(Exons[[#This Row],[Transcript stable ID]], Transcripts[Transcript stable ID], 0), 4)</f>
        <v>NM_139276.2</v>
      </c>
      <c r="E8385" t="s">
        <v>27</v>
      </c>
      <c r="J8385">
        <v>40540586</v>
      </c>
      <c r="K8385">
        <v>40490749</v>
      </c>
      <c r="L8385">
        <v>40490830</v>
      </c>
      <c r="N8385">
        <v>6</v>
      </c>
      <c r="O8385">
        <v>782</v>
      </c>
      <c r="P8385">
        <v>863</v>
      </c>
      <c r="Q8385" t="s">
        <v>17126</v>
      </c>
      <c r="R8385">
        <v>469</v>
      </c>
      <c r="S8385">
        <v>550</v>
      </c>
    </row>
    <row r="8386" spans="1:19" x14ac:dyDescent="0.25">
      <c r="A8386" t="s">
        <v>8579</v>
      </c>
      <c r="B8386">
        <v>-1</v>
      </c>
      <c r="C8386" t="s">
        <v>8582</v>
      </c>
      <c r="D8386" t="str">
        <f>INDEX(Transcripts[#Data], MATCH(Exons[[#This Row],[Transcript stable ID]], Transcripts[Transcript stable ID], 0), 4)</f>
        <v>NM_139276.2</v>
      </c>
      <c r="E8386" t="s">
        <v>27</v>
      </c>
      <c r="J8386">
        <v>40540586</v>
      </c>
      <c r="K8386">
        <v>40489781</v>
      </c>
      <c r="L8386">
        <v>40489875</v>
      </c>
      <c r="N8386">
        <v>7</v>
      </c>
      <c r="O8386">
        <v>864</v>
      </c>
      <c r="P8386">
        <v>958</v>
      </c>
      <c r="Q8386" t="s">
        <v>17127</v>
      </c>
      <c r="R8386">
        <v>551</v>
      </c>
      <c r="S8386">
        <v>645</v>
      </c>
    </row>
    <row r="8387" spans="1:19" x14ac:dyDescent="0.25">
      <c r="A8387" t="s">
        <v>8579</v>
      </c>
      <c r="B8387">
        <v>-1</v>
      </c>
      <c r="C8387" t="s">
        <v>8582</v>
      </c>
      <c r="D8387" t="str">
        <f>INDEX(Transcripts[#Data], MATCH(Exons[[#This Row],[Transcript stable ID]], Transcripts[Transcript stable ID], 0), 4)</f>
        <v>NM_139276.2</v>
      </c>
      <c r="E8387" t="s">
        <v>27</v>
      </c>
      <c r="J8387">
        <v>40540586</v>
      </c>
      <c r="K8387">
        <v>40489453</v>
      </c>
      <c r="L8387">
        <v>40489604</v>
      </c>
      <c r="N8387">
        <v>8</v>
      </c>
      <c r="O8387">
        <v>959</v>
      </c>
      <c r="P8387">
        <v>1110</v>
      </c>
      <c r="Q8387" t="s">
        <v>17128</v>
      </c>
      <c r="R8387">
        <v>646</v>
      </c>
      <c r="S8387">
        <v>797</v>
      </c>
    </row>
    <row r="8388" spans="1:19" x14ac:dyDescent="0.25">
      <c r="A8388" t="s">
        <v>8579</v>
      </c>
      <c r="B8388">
        <v>-1</v>
      </c>
      <c r="C8388" t="s">
        <v>8582</v>
      </c>
      <c r="D8388" t="str">
        <f>INDEX(Transcripts[#Data], MATCH(Exons[[#This Row],[Transcript stable ID]], Transcripts[Transcript stable ID], 0), 4)</f>
        <v>NM_139276.2</v>
      </c>
      <c r="E8388" t="s">
        <v>27</v>
      </c>
      <c r="J8388">
        <v>40540586</v>
      </c>
      <c r="K8388">
        <v>40485909</v>
      </c>
      <c r="L8388">
        <v>40486067</v>
      </c>
      <c r="N8388">
        <v>9</v>
      </c>
      <c r="O8388">
        <v>1111</v>
      </c>
      <c r="P8388">
        <v>1269</v>
      </c>
      <c r="Q8388" t="s">
        <v>17129</v>
      </c>
      <c r="R8388">
        <v>798</v>
      </c>
      <c r="S8388">
        <v>956</v>
      </c>
    </row>
    <row r="8389" spans="1:19" x14ac:dyDescent="0.25">
      <c r="A8389" t="s">
        <v>8579</v>
      </c>
      <c r="B8389">
        <v>-1</v>
      </c>
      <c r="C8389" t="s">
        <v>8582</v>
      </c>
      <c r="D8389" t="str">
        <f>INDEX(Transcripts[#Data], MATCH(Exons[[#This Row],[Transcript stable ID]], Transcripts[Transcript stable ID], 0), 4)</f>
        <v>NM_139276.2</v>
      </c>
      <c r="E8389" t="s">
        <v>27</v>
      </c>
      <c r="J8389">
        <v>40540586</v>
      </c>
      <c r="K8389">
        <v>40485691</v>
      </c>
      <c r="L8389">
        <v>40485783</v>
      </c>
      <c r="N8389">
        <v>10</v>
      </c>
      <c r="O8389">
        <v>1270</v>
      </c>
      <c r="P8389">
        <v>1362</v>
      </c>
      <c r="Q8389" t="s">
        <v>17130</v>
      </c>
      <c r="R8389">
        <v>957</v>
      </c>
      <c r="S8389">
        <v>1049</v>
      </c>
    </row>
    <row r="8390" spans="1:19" x14ac:dyDescent="0.25">
      <c r="A8390" t="s">
        <v>8579</v>
      </c>
      <c r="B8390">
        <v>-1</v>
      </c>
      <c r="C8390" t="s">
        <v>8582</v>
      </c>
      <c r="D8390" t="str">
        <f>INDEX(Transcripts[#Data], MATCH(Exons[[#This Row],[Transcript stable ID]], Transcripts[Transcript stable ID], 0), 4)</f>
        <v>NM_139276.2</v>
      </c>
      <c r="E8390" t="s">
        <v>27</v>
      </c>
      <c r="J8390">
        <v>40540586</v>
      </c>
      <c r="K8390">
        <v>40483490</v>
      </c>
      <c r="L8390">
        <v>40483549</v>
      </c>
      <c r="N8390">
        <v>11</v>
      </c>
      <c r="O8390">
        <v>1363</v>
      </c>
      <c r="P8390">
        <v>1422</v>
      </c>
      <c r="Q8390" t="s">
        <v>17131</v>
      </c>
      <c r="R8390">
        <v>1050</v>
      </c>
      <c r="S8390">
        <v>1109</v>
      </c>
    </row>
    <row r="8391" spans="1:19" x14ac:dyDescent="0.25">
      <c r="A8391" t="s">
        <v>8579</v>
      </c>
      <c r="B8391">
        <v>-1</v>
      </c>
      <c r="C8391" t="s">
        <v>8582</v>
      </c>
      <c r="D8391" t="str">
        <f>INDEX(Transcripts[#Data], MATCH(Exons[[#This Row],[Transcript stable ID]], Transcripts[Transcript stable ID], 0), 4)</f>
        <v>NM_139276.2</v>
      </c>
      <c r="E8391" t="s">
        <v>27</v>
      </c>
      <c r="J8391">
        <v>40540586</v>
      </c>
      <c r="K8391">
        <v>40481765</v>
      </c>
      <c r="L8391">
        <v>40481794</v>
      </c>
      <c r="N8391">
        <v>12</v>
      </c>
      <c r="O8391">
        <v>1423</v>
      </c>
      <c r="P8391">
        <v>1452</v>
      </c>
      <c r="Q8391" t="s">
        <v>17132</v>
      </c>
      <c r="R8391">
        <v>1110</v>
      </c>
      <c r="S8391">
        <v>1139</v>
      </c>
    </row>
    <row r="8392" spans="1:19" x14ac:dyDescent="0.25">
      <c r="A8392" t="s">
        <v>8579</v>
      </c>
      <c r="B8392">
        <v>-1</v>
      </c>
      <c r="C8392" t="s">
        <v>8582</v>
      </c>
      <c r="D8392" t="str">
        <f>INDEX(Transcripts[#Data], MATCH(Exons[[#This Row],[Transcript stable ID]], Transcripts[Transcript stable ID], 0), 4)</f>
        <v>NM_139276.2</v>
      </c>
      <c r="E8392" t="s">
        <v>27</v>
      </c>
      <c r="J8392">
        <v>40540586</v>
      </c>
      <c r="K8392">
        <v>40481572</v>
      </c>
      <c r="L8392">
        <v>40481665</v>
      </c>
      <c r="N8392">
        <v>13</v>
      </c>
      <c r="O8392">
        <v>1453</v>
      </c>
      <c r="P8392">
        <v>1546</v>
      </c>
      <c r="Q8392" t="s">
        <v>17133</v>
      </c>
      <c r="R8392">
        <v>1140</v>
      </c>
      <c r="S8392">
        <v>1233</v>
      </c>
    </row>
    <row r="8393" spans="1:19" x14ac:dyDescent="0.25">
      <c r="A8393" t="s">
        <v>8579</v>
      </c>
      <c r="B8393">
        <v>-1</v>
      </c>
      <c r="C8393" t="s">
        <v>8582</v>
      </c>
      <c r="D8393" t="str">
        <f>INDEX(Transcripts[#Data], MATCH(Exons[[#This Row],[Transcript stable ID]], Transcripts[Transcript stable ID], 0), 4)</f>
        <v>NM_139276.2</v>
      </c>
      <c r="E8393" t="s">
        <v>27</v>
      </c>
      <c r="J8393">
        <v>40540586</v>
      </c>
      <c r="K8393">
        <v>40481428</v>
      </c>
      <c r="L8393">
        <v>40481475</v>
      </c>
      <c r="N8393">
        <v>14</v>
      </c>
      <c r="O8393">
        <v>1547</v>
      </c>
      <c r="P8393">
        <v>1594</v>
      </c>
      <c r="Q8393" t="s">
        <v>17134</v>
      </c>
      <c r="R8393">
        <v>1234</v>
      </c>
      <c r="S8393">
        <v>1281</v>
      </c>
    </row>
    <row r="8394" spans="1:19" x14ac:dyDescent="0.25">
      <c r="A8394" t="s">
        <v>8579</v>
      </c>
      <c r="B8394">
        <v>-1</v>
      </c>
      <c r="C8394" t="s">
        <v>8582</v>
      </c>
      <c r="D8394" t="str">
        <f>INDEX(Transcripts[#Data], MATCH(Exons[[#This Row],[Transcript stable ID]], Transcripts[Transcript stable ID], 0), 4)</f>
        <v>NM_139276.2</v>
      </c>
      <c r="E8394" t="s">
        <v>27</v>
      </c>
      <c r="J8394">
        <v>40540586</v>
      </c>
      <c r="K8394">
        <v>40478134</v>
      </c>
      <c r="L8394">
        <v>40478217</v>
      </c>
      <c r="N8394">
        <v>15</v>
      </c>
      <c r="O8394">
        <v>1595</v>
      </c>
      <c r="P8394">
        <v>1678</v>
      </c>
      <c r="Q8394" t="s">
        <v>17135</v>
      </c>
      <c r="R8394">
        <v>1282</v>
      </c>
      <c r="S8394">
        <v>1365</v>
      </c>
    </row>
    <row r="8395" spans="1:19" x14ac:dyDescent="0.25">
      <c r="A8395" t="s">
        <v>8579</v>
      </c>
      <c r="B8395">
        <v>-1</v>
      </c>
      <c r="C8395" t="s">
        <v>8582</v>
      </c>
      <c r="D8395" t="str">
        <f>INDEX(Transcripts[#Data], MATCH(Exons[[#This Row],[Transcript stable ID]], Transcripts[Transcript stable ID], 0), 4)</f>
        <v>NM_139276.2</v>
      </c>
      <c r="E8395" t="s">
        <v>27</v>
      </c>
      <c r="J8395">
        <v>40540586</v>
      </c>
      <c r="K8395">
        <v>40476981</v>
      </c>
      <c r="L8395">
        <v>40477079</v>
      </c>
      <c r="N8395">
        <v>16</v>
      </c>
      <c r="O8395">
        <v>1679</v>
      </c>
      <c r="P8395">
        <v>1777</v>
      </c>
      <c r="Q8395" t="s">
        <v>17136</v>
      </c>
      <c r="R8395">
        <v>1366</v>
      </c>
      <c r="S8395">
        <v>1464</v>
      </c>
    </row>
    <row r="8396" spans="1:19" x14ac:dyDescent="0.25">
      <c r="A8396" t="s">
        <v>8579</v>
      </c>
      <c r="B8396">
        <v>-1</v>
      </c>
      <c r="C8396" t="s">
        <v>8582</v>
      </c>
      <c r="D8396" t="str">
        <f>INDEX(Transcripts[#Data], MATCH(Exons[[#This Row],[Transcript stable ID]], Transcripts[Transcript stable ID], 0), 4)</f>
        <v>NM_139276.2</v>
      </c>
      <c r="E8396" t="s">
        <v>27</v>
      </c>
      <c r="J8396">
        <v>40540586</v>
      </c>
      <c r="K8396">
        <v>40476729</v>
      </c>
      <c r="L8396">
        <v>40476864</v>
      </c>
      <c r="N8396">
        <v>17</v>
      </c>
      <c r="O8396">
        <v>1778</v>
      </c>
      <c r="P8396">
        <v>1913</v>
      </c>
      <c r="Q8396" t="s">
        <v>17137</v>
      </c>
      <c r="R8396">
        <v>1465</v>
      </c>
      <c r="S8396">
        <v>1600</v>
      </c>
    </row>
    <row r="8397" spans="1:19" x14ac:dyDescent="0.25">
      <c r="A8397" t="s">
        <v>8579</v>
      </c>
      <c r="B8397">
        <v>-1</v>
      </c>
      <c r="C8397" t="s">
        <v>8582</v>
      </c>
      <c r="D8397" t="str">
        <f>INDEX(Transcripts[#Data], MATCH(Exons[[#This Row],[Transcript stable ID]], Transcripts[Transcript stable ID], 0), 4)</f>
        <v>NM_139276.2</v>
      </c>
      <c r="E8397" t="s">
        <v>27</v>
      </c>
      <c r="J8397">
        <v>40540586</v>
      </c>
      <c r="K8397">
        <v>40475591</v>
      </c>
      <c r="L8397">
        <v>40475643</v>
      </c>
      <c r="N8397">
        <v>18</v>
      </c>
      <c r="O8397">
        <v>1914</v>
      </c>
      <c r="P8397">
        <v>1966</v>
      </c>
      <c r="Q8397" t="s">
        <v>17138</v>
      </c>
      <c r="R8397">
        <v>1601</v>
      </c>
      <c r="S8397">
        <v>1653</v>
      </c>
    </row>
    <row r="8398" spans="1:19" x14ac:dyDescent="0.25">
      <c r="A8398" t="s">
        <v>8579</v>
      </c>
      <c r="B8398">
        <v>-1</v>
      </c>
      <c r="C8398" t="s">
        <v>8582</v>
      </c>
      <c r="D8398" t="str">
        <f>INDEX(Transcripts[#Data], MATCH(Exons[[#This Row],[Transcript stable ID]], Transcripts[Transcript stable ID], 0), 4)</f>
        <v>NM_139276.2</v>
      </c>
      <c r="E8398" t="s">
        <v>27</v>
      </c>
      <c r="J8398">
        <v>40540586</v>
      </c>
      <c r="K8398">
        <v>40475278</v>
      </c>
      <c r="L8398">
        <v>40475372</v>
      </c>
      <c r="N8398">
        <v>19</v>
      </c>
      <c r="O8398">
        <v>1967</v>
      </c>
      <c r="P8398">
        <v>2061</v>
      </c>
      <c r="Q8398" t="s">
        <v>17139</v>
      </c>
      <c r="R8398">
        <v>1654</v>
      </c>
      <c r="S8398">
        <v>1748</v>
      </c>
    </row>
    <row r="8399" spans="1:19" x14ac:dyDescent="0.25">
      <c r="A8399" t="s">
        <v>8579</v>
      </c>
      <c r="B8399">
        <v>-1</v>
      </c>
      <c r="C8399" t="s">
        <v>8582</v>
      </c>
      <c r="D8399" t="str">
        <f>INDEX(Transcripts[#Data], MATCH(Exons[[#This Row],[Transcript stable ID]], Transcripts[Transcript stable ID], 0), 4)</f>
        <v>NM_139276.2</v>
      </c>
      <c r="E8399" t="s">
        <v>27</v>
      </c>
      <c r="J8399">
        <v>40540586</v>
      </c>
      <c r="K8399">
        <v>40475022</v>
      </c>
      <c r="L8399">
        <v>40475161</v>
      </c>
      <c r="N8399">
        <v>20</v>
      </c>
      <c r="O8399">
        <v>2062</v>
      </c>
      <c r="P8399">
        <v>2201</v>
      </c>
      <c r="Q8399" t="s">
        <v>17140</v>
      </c>
      <c r="R8399">
        <v>1749</v>
      </c>
      <c r="S8399">
        <v>1888</v>
      </c>
    </row>
    <row r="8400" spans="1:19" x14ac:dyDescent="0.25">
      <c r="A8400" t="s">
        <v>8579</v>
      </c>
      <c r="B8400">
        <v>-1</v>
      </c>
      <c r="C8400" t="s">
        <v>8582</v>
      </c>
      <c r="D8400" t="str">
        <f>INDEX(Transcripts[#Data], MATCH(Exons[[#This Row],[Transcript stable ID]], Transcripts[Transcript stable ID], 0), 4)</f>
        <v>NM_139276.2</v>
      </c>
      <c r="E8400" t="s">
        <v>27</v>
      </c>
      <c r="J8400">
        <v>40540586</v>
      </c>
      <c r="K8400">
        <v>40474300</v>
      </c>
      <c r="L8400">
        <v>40474512</v>
      </c>
      <c r="N8400">
        <v>21</v>
      </c>
      <c r="O8400">
        <v>2202</v>
      </c>
      <c r="P8400">
        <v>2414</v>
      </c>
      <c r="Q8400" t="s">
        <v>17141</v>
      </c>
      <c r="R8400">
        <v>1889</v>
      </c>
      <c r="S8400">
        <v>2101</v>
      </c>
    </row>
    <row r="8401" spans="1:19" x14ac:dyDescent="0.25">
      <c r="A8401" t="s">
        <v>8579</v>
      </c>
      <c r="B8401">
        <v>-1</v>
      </c>
      <c r="C8401" t="s">
        <v>8582</v>
      </c>
      <c r="D8401" t="str">
        <f>INDEX(Transcripts[#Data], MATCH(Exons[[#This Row],[Transcript stable ID]], Transcripts[Transcript stable ID], 0), 4)</f>
        <v>NM_139276.2</v>
      </c>
      <c r="E8401" t="s">
        <v>27</v>
      </c>
      <c r="J8401">
        <v>40540586</v>
      </c>
      <c r="K8401">
        <v>40469200</v>
      </c>
      <c r="L8401">
        <v>40469242</v>
      </c>
      <c r="N8401">
        <v>22</v>
      </c>
      <c r="O8401">
        <v>2415</v>
      </c>
      <c r="P8401">
        <v>2457</v>
      </c>
      <c r="Q8401" t="s">
        <v>17142</v>
      </c>
      <c r="R8401">
        <v>2102</v>
      </c>
      <c r="S8401">
        <v>2144</v>
      </c>
    </row>
    <row r="8402" spans="1:19" x14ac:dyDescent="0.25">
      <c r="A8402" t="s">
        <v>8579</v>
      </c>
      <c r="B8402">
        <v>-1</v>
      </c>
      <c r="C8402" t="s">
        <v>8582</v>
      </c>
      <c r="D8402" t="str">
        <f>INDEX(Transcripts[#Data], MATCH(Exons[[#This Row],[Transcript stable ID]], Transcripts[Transcript stable ID], 0), 4)</f>
        <v>NM_139276.2</v>
      </c>
      <c r="E8402" t="s">
        <v>27</v>
      </c>
      <c r="J8402">
        <v>40540586</v>
      </c>
      <c r="K8402">
        <v>40468807</v>
      </c>
      <c r="L8402">
        <v>40468919</v>
      </c>
      <c r="N8402">
        <v>23</v>
      </c>
      <c r="O8402">
        <v>2458</v>
      </c>
      <c r="P8402">
        <v>2570</v>
      </c>
      <c r="Q8402" t="s">
        <v>17143</v>
      </c>
      <c r="R8402">
        <v>2145</v>
      </c>
      <c r="S8402">
        <v>2257</v>
      </c>
    </row>
    <row r="8403" spans="1:19" x14ac:dyDescent="0.25">
      <c r="A8403" t="s">
        <v>8579</v>
      </c>
      <c r="B8403">
        <v>-1</v>
      </c>
      <c r="C8403" t="s">
        <v>8582</v>
      </c>
      <c r="D8403" t="str">
        <f>INDEX(Transcripts[#Data], MATCH(Exons[[#This Row],[Transcript stable ID]], Transcripts[Transcript stable ID], 0), 4)</f>
        <v>NM_139276.2</v>
      </c>
      <c r="E8403" t="s">
        <v>27</v>
      </c>
      <c r="H8403">
        <v>40465342</v>
      </c>
      <c r="I8403">
        <v>40467762</v>
      </c>
      <c r="J8403">
        <v>40540586</v>
      </c>
      <c r="K8403">
        <v>40465342</v>
      </c>
      <c r="L8403">
        <v>40467818</v>
      </c>
      <c r="N8403">
        <v>24</v>
      </c>
      <c r="O8403">
        <v>2571</v>
      </c>
      <c r="P8403">
        <v>2626</v>
      </c>
      <c r="Q8403" t="s">
        <v>17144</v>
      </c>
      <c r="R8403">
        <v>2258</v>
      </c>
      <c r="S8403">
        <v>2313</v>
      </c>
    </row>
    <row r="8404" spans="1:19" x14ac:dyDescent="0.25">
      <c r="A8404" t="s">
        <v>8579</v>
      </c>
      <c r="B8404">
        <v>-1</v>
      </c>
      <c r="C8404" t="s">
        <v>8587</v>
      </c>
      <c r="D8404" t="str">
        <f>INDEX(Transcripts[#Data], MATCH(Exons[[#This Row],[Transcript stable ID]], Transcripts[Transcript stable ID], 0), 4)</f>
        <v>NM_213662.1</v>
      </c>
      <c r="E8404" t="s">
        <v>27</v>
      </c>
      <c r="J8404">
        <v>40540457</v>
      </c>
      <c r="K8404">
        <v>40498587</v>
      </c>
      <c r="L8404">
        <v>40498731</v>
      </c>
      <c r="N8404">
        <v>3</v>
      </c>
      <c r="O8404">
        <v>294</v>
      </c>
      <c r="P8404">
        <v>438</v>
      </c>
      <c r="Q8404" t="s">
        <v>17123</v>
      </c>
      <c r="R8404">
        <v>129</v>
      </c>
      <c r="S8404">
        <v>273</v>
      </c>
    </row>
    <row r="8405" spans="1:19" x14ac:dyDescent="0.25">
      <c r="A8405" t="s">
        <v>8579</v>
      </c>
      <c r="B8405">
        <v>-1</v>
      </c>
      <c r="C8405" t="s">
        <v>8587</v>
      </c>
      <c r="D8405" t="str">
        <f>INDEX(Transcripts[#Data], MATCH(Exons[[#This Row],[Transcript stable ID]], Transcripts[Transcript stable ID], 0), 4)</f>
        <v>NM_213662.1</v>
      </c>
      <c r="E8405" t="s">
        <v>27</v>
      </c>
      <c r="J8405">
        <v>40540457</v>
      </c>
      <c r="K8405">
        <v>40497577</v>
      </c>
      <c r="L8405">
        <v>40497675</v>
      </c>
      <c r="N8405">
        <v>4</v>
      </c>
      <c r="O8405">
        <v>439</v>
      </c>
      <c r="P8405">
        <v>537</v>
      </c>
      <c r="Q8405" t="s">
        <v>17124</v>
      </c>
      <c r="R8405">
        <v>274</v>
      </c>
      <c r="S8405">
        <v>372</v>
      </c>
    </row>
    <row r="8406" spans="1:19" x14ac:dyDescent="0.25">
      <c r="A8406" t="s">
        <v>8579</v>
      </c>
      <c r="B8406">
        <v>-1</v>
      </c>
      <c r="C8406" t="s">
        <v>8587</v>
      </c>
      <c r="D8406" t="str">
        <f>INDEX(Transcripts[#Data], MATCH(Exons[[#This Row],[Transcript stable ID]], Transcripts[Transcript stable ID], 0), 4)</f>
        <v>NM_213662.1</v>
      </c>
      <c r="E8406" t="s">
        <v>27</v>
      </c>
      <c r="J8406">
        <v>40540457</v>
      </c>
      <c r="K8406">
        <v>40491332</v>
      </c>
      <c r="L8406">
        <v>40491427</v>
      </c>
      <c r="N8406">
        <v>5</v>
      </c>
      <c r="O8406">
        <v>538</v>
      </c>
      <c r="P8406">
        <v>633</v>
      </c>
      <c r="Q8406" t="s">
        <v>17125</v>
      </c>
      <c r="R8406">
        <v>373</v>
      </c>
      <c r="S8406">
        <v>468</v>
      </c>
    </row>
    <row r="8407" spans="1:19" x14ac:dyDescent="0.25">
      <c r="A8407" t="s">
        <v>8579</v>
      </c>
      <c r="B8407">
        <v>-1</v>
      </c>
      <c r="C8407" t="s">
        <v>8587</v>
      </c>
      <c r="D8407" t="str">
        <f>INDEX(Transcripts[#Data], MATCH(Exons[[#This Row],[Transcript stable ID]], Transcripts[Transcript stable ID], 0), 4)</f>
        <v>NM_213662.1</v>
      </c>
      <c r="E8407" t="s">
        <v>27</v>
      </c>
      <c r="J8407">
        <v>40540457</v>
      </c>
      <c r="K8407">
        <v>40490749</v>
      </c>
      <c r="L8407">
        <v>40490830</v>
      </c>
      <c r="N8407">
        <v>6</v>
      </c>
      <c r="O8407">
        <v>634</v>
      </c>
      <c r="P8407">
        <v>715</v>
      </c>
      <c r="Q8407" t="s">
        <v>17126</v>
      </c>
      <c r="R8407">
        <v>469</v>
      </c>
      <c r="S8407">
        <v>550</v>
      </c>
    </row>
    <row r="8408" spans="1:19" x14ac:dyDescent="0.25">
      <c r="A8408" t="s">
        <v>8579</v>
      </c>
      <c r="B8408">
        <v>-1</v>
      </c>
      <c r="C8408" t="s">
        <v>8587</v>
      </c>
      <c r="D8408" t="str">
        <f>INDEX(Transcripts[#Data], MATCH(Exons[[#This Row],[Transcript stable ID]], Transcripts[Transcript stable ID], 0), 4)</f>
        <v>NM_213662.1</v>
      </c>
      <c r="E8408" t="s">
        <v>27</v>
      </c>
      <c r="J8408">
        <v>40540457</v>
      </c>
      <c r="K8408">
        <v>40489781</v>
      </c>
      <c r="L8408">
        <v>40489875</v>
      </c>
      <c r="N8408">
        <v>7</v>
      </c>
      <c r="O8408">
        <v>716</v>
      </c>
      <c r="P8408">
        <v>810</v>
      </c>
      <c r="Q8408" t="s">
        <v>17127</v>
      </c>
      <c r="R8408">
        <v>551</v>
      </c>
      <c r="S8408">
        <v>645</v>
      </c>
    </row>
    <row r="8409" spans="1:19" x14ac:dyDescent="0.25">
      <c r="A8409" t="s">
        <v>8579</v>
      </c>
      <c r="B8409">
        <v>-1</v>
      </c>
      <c r="C8409" t="s">
        <v>8587</v>
      </c>
      <c r="D8409" t="str">
        <f>INDEX(Transcripts[#Data], MATCH(Exons[[#This Row],[Transcript stable ID]], Transcripts[Transcript stable ID], 0), 4)</f>
        <v>NM_213662.1</v>
      </c>
      <c r="E8409" t="s">
        <v>27</v>
      </c>
      <c r="J8409">
        <v>40540457</v>
      </c>
      <c r="K8409">
        <v>40489453</v>
      </c>
      <c r="L8409">
        <v>40489604</v>
      </c>
      <c r="N8409">
        <v>8</v>
      </c>
      <c r="O8409">
        <v>811</v>
      </c>
      <c r="P8409">
        <v>962</v>
      </c>
      <c r="Q8409" t="s">
        <v>17128</v>
      </c>
      <c r="R8409">
        <v>646</v>
      </c>
      <c r="S8409">
        <v>797</v>
      </c>
    </row>
    <row r="8410" spans="1:19" x14ac:dyDescent="0.25">
      <c r="A8410" t="s">
        <v>8579</v>
      </c>
      <c r="B8410">
        <v>-1</v>
      </c>
      <c r="C8410" t="s">
        <v>8587</v>
      </c>
      <c r="D8410" t="str">
        <f>INDEX(Transcripts[#Data], MATCH(Exons[[#This Row],[Transcript stable ID]], Transcripts[Transcript stable ID], 0), 4)</f>
        <v>NM_213662.1</v>
      </c>
      <c r="E8410" t="s">
        <v>27</v>
      </c>
      <c r="J8410">
        <v>40540457</v>
      </c>
      <c r="K8410">
        <v>40485909</v>
      </c>
      <c r="L8410">
        <v>40486067</v>
      </c>
      <c r="N8410">
        <v>9</v>
      </c>
      <c r="O8410">
        <v>963</v>
      </c>
      <c r="P8410">
        <v>1121</v>
      </c>
      <c r="Q8410" t="s">
        <v>17129</v>
      </c>
      <c r="R8410">
        <v>798</v>
      </c>
      <c r="S8410">
        <v>956</v>
      </c>
    </row>
    <row r="8411" spans="1:19" x14ac:dyDescent="0.25">
      <c r="A8411" t="s">
        <v>8579</v>
      </c>
      <c r="B8411">
        <v>-1</v>
      </c>
      <c r="C8411" t="s">
        <v>8587</v>
      </c>
      <c r="D8411" t="str">
        <f>INDEX(Transcripts[#Data], MATCH(Exons[[#This Row],[Transcript stable ID]], Transcripts[Transcript stable ID], 0), 4)</f>
        <v>NM_213662.1</v>
      </c>
      <c r="E8411" t="s">
        <v>27</v>
      </c>
      <c r="J8411">
        <v>40540457</v>
      </c>
      <c r="K8411">
        <v>40485691</v>
      </c>
      <c r="L8411">
        <v>40485783</v>
      </c>
      <c r="N8411">
        <v>10</v>
      </c>
      <c r="O8411">
        <v>1122</v>
      </c>
      <c r="P8411">
        <v>1214</v>
      </c>
      <c r="Q8411" t="s">
        <v>17130</v>
      </c>
      <c r="R8411">
        <v>957</v>
      </c>
      <c r="S8411">
        <v>1049</v>
      </c>
    </row>
    <row r="8412" spans="1:19" x14ac:dyDescent="0.25">
      <c r="A8412" t="s">
        <v>8579</v>
      </c>
      <c r="B8412">
        <v>-1</v>
      </c>
      <c r="C8412" t="s">
        <v>8587</v>
      </c>
      <c r="D8412" t="str">
        <f>INDEX(Transcripts[#Data], MATCH(Exons[[#This Row],[Transcript stable ID]], Transcripts[Transcript stable ID], 0), 4)</f>
        <v>NM_213662.1</v>
      </c>
      <c r="E8412" t="s">
        <v>27</v>
      </c>
      <c r="J8412">
        <v>40540457</v>
      </c>
      <c r="K8412">
        <v>40483490</v>
      </c>
      <c r="L8412">
        <v>40483549</v>
      </c>
      <c r="N8412">
        <v>11</v>
      </c>
      <c r="O8412">
        <v>1215</v>
      </c>
      <c r="P8412">
        <v>1274</v>
      </c>
      <c r="Q8412" t="s">
        <v>17131</v>
      </c>
      <c r="R8412">
        <v>1050</v>
      </c>
      <c r="S8412">
        <v>1109</v>
      </c>
    </row>
    <row r="8413" spans="1:19" x14ac:dyDescent="0.25">
      <c r="A8413" t="s">
        <v>8579</v>
      </c>
      <c r="B8413">
        <v>-1</v>
      </c>
      <c r="C8413" t="s">
        <v>8587</v>
      </c>
      <c r="D8413" t="str">
        <f>INDEX(Transcripts[#Data], MATCH(Exons[[#This Row],[Transcript stable ID]], Transcripts[Transcript stable ID], 0), 4)</f>
        <v>NM_213662.1</v>
      </c>
      <c r="E8413" t="s">
        <v>27</v>
      </c>
      <c r="J8413">
        <v>40540457</v>
      </c>
      <c r="K8413">
        <v>40481765</v>
      </c>
      <c r="L8413">
        <v>40481794</v>
      </c>
      <c r="N8413">
        <v>12</v>
      </c>
      <c r="O8413">
        <v>1275</v>
      </c>
      <c r="P8413">
        <v>1304</v>
      </c>
      <c r="Q8413" t="s">
        <v>17132</v>
      </c>
      <c r="R8413">
        <v>1110</v>
      </c>
      <c r="S8413">
        <v>1139</v>
      </c>
    </row>
    <row r="8414" spans="1:19" x14ac:dyDescent="0.25">
      <c r="A8414" t="s">
        <v>8579</v>
      </c>
      <c r="B8414">
        <v>-1</v>
      </c>
      <c r="C8414" t="s">
        <v>8587</v>
      </c>
      <c r="D8414" t="str">
        <f>INDEX(Transcripts[#Data], MATCH(Exons[[#This Row],[Transcript stable ID]], Transcripts[Transcript stable ID], 0), 4)</f>
        <v>NM_213662.1</v>
      </c>
      <c r="E8414" t="s">
        <v>27</v>
      </c>
      <c r="J8414">
        <v>40540457</v>
      </c>
      <c r="K8414">
        <v>40481572</v>
      </c>
      <c r="L8414">
        <v>40481665</v>
      </c>
      <c r="N8414">
        <v>13</v>
      </c>
      <c r="O8414">
        <v>1305</v>
      </c>
      <c r="P8414">
        <v>1398</v>
      </c>
      <c r="Q8414" t="s">
        <v>17133</v>
      </c>
      <c r="R8414">
        <v>1140</v>
      </c>
      <c r="S8414">
        <v>1233</v>
      </c>
    </row>
    <row r="8415" spans="1:19" x14ac:dyDescent="0.25">
      <c r="A8415" t="s">
        <v>8579</v>
      </c>
      <c r="B8415">
        <v>-1</v>
      </c>
      <c r="C8415" t="s">
        <v>8587</v>
      </c>
      <c r="D8415" t="str">
        <f>INDEX(Transcripts[#Data], MATCH(Exons[[#This Row],[Transcript stable ID]], Transcripts[Transcript stable ID], 0), 4)</f>
        <v>NM_213662.1</v>
      </c>
      <c r="E8415" t="s">
        <v>27</v>
      </c>
      <c r="J8415">
        <v>40540457</v>
      </c>
      <c r="K8415">
        <v>40481428</v>
      </c>
      <c r="L8415">
        <v>40481475</v>
      </c>
      <c r="N8415">
        <v>14</v>
      </c>
      <c r="O8415">
        <v>1399</v>
      </c>
      <c r="P8415">
        <v>1446</v>
      </c>
      <c r="Q8415" t="s">
        <v>17134</v>
      </c>
      <c r="R8415">
        <v>1234</v>
      </c>
      <c r="S8415">
        <v>1281</v>
      </c>
    </row>
    <row r="8416" spans="1:19" x14ac:dyDescent="0.25">
      <c r="A8416" t="s">
        <v>8579</v>
      </c>
      <c r="B8416">
        <v>-1</v>
      </c>
      <c r="C8416" t="s">
        <v>8587</v>
      </c>
      <c r="D8416" t="str">
        <f>INDEX(Transcripts[#Data], MATCH(Exons[[#This Row],[Transcript stable ID]], Transcripts[Transcript stable ID], 0), 4)</f>
        <v>NM_213662.1</v>
      </c>
      <c r="E8416" t="s">
        <v>27</v>
      </c>
      <c r="J8416">
        <v>40540457</v>
      </c>
      <c r="K8416">
        <v>40478134</v>
      </c>
      <c r="L8416">
        <v>40478217</v>
      </c>
      <c r="N8416">
        <v>15</v>
      </c>
      <c r="O8416">
        <v>1447</v>
      </c>
      <c r="P8416">
        <v>1530</v>
      </c>
      <c r="Q8416" t="s">
        <v>17135</v>
      </c>
      <c r="R8416">
        <v>1282</v>
      </c>
      <c r="S8416">
        <v>1365</v>
      </c>
    </row>
    <row r="8417" spans="1:19" x14ac:dyDescent="0.25">
      <c r="A8417" t="s">
        <v>8579</v>
      </c>
      <c r="B8417">
        <v>-1</v>
      </c>
      <c r="C8417" t="s">
        <v>8587</v>
      </c>
      <c r="D8417" t="str">
        <f>INDEX(Transcripts[#Data], MATCH(Exons[[#This Row],[Transcript stable ID]], Transcripts[Transcript stable ID], 0), 4)</f>
        <v>NM_213662.1</v>
      </c>
      <c r="E8417" t="s">
        <v>27</v>
      </c>
      <c r="J8417">
        <v>40540457</v>
      </c>
      <c r="K8417">
        <v>40476981</v>
      </c>
      <c r="L8417">
        <v>40477079</v>
      </c>
      <c r="N8417">
        <v>16</v>
      </c>
      <c r="O8417">
        <v>1531</v>
      </c>
      <c r="P8417">
        <v>1629</v>
      </c>
      <c r="Q8417" t="s">
        <v>17136</v>
      </c>
      <c r="R8417">
        <v>1366</v>
      </c>
      <c r="S8417">
        <v>1464</v>
      </c>
    </row>
    <row r="8418" spans="1:19" x14ac:dyDescent="0.25">
      <c r="A8418" t="s">
        <v>8579</v>
      </c>
      <c r="B8418">
        <v>-1</v>
      </c>
      <c r="C8418" t="s">
        <v>8587</v>
      </c>
      <c r="D8418" t="str">
        <f>INDEX(Transcripts[#Data], MATCH(Exons[[#This Row],[Transcript stable ID]], Transcripts[Transcript stable ID], 0), 4)</f>
        <v>NM_213662.1</v>
      </c>
      <c r="E8418" t="s">
        <v>27</v>
      </c>
      <c r="J8418">
        <v>40540457</v>
      </c>
      <c r="K8418">
        <v>40476729</v>
      </c>
      <c r="L8418">
        <v>40476864</v>
      </c>
      <c r="N8418">
        <v>17</v>
      </c>
      <c r="O8418">
        <v>1630</v>
      </c>
      <c r="P8418">
        <v>1765</v>
      </c>
      <c r="Q8418" t="s">
        <v>17137</v>
      </c>
      <c r="R8418">
        <v>1465</v>
      </c>
      <c r="S8418">
        <v>1600</v>
      </c>
    </row>
    <row r="8419" spans="1:19" x14ac:dyDescent="0.25">
      <c r="A8419" t="s">
        <v>8579</v>
      </c>
      <c r="B8419">
        <v>-1</v>
      </c>
      <c r="C8419" t="s">
        <v>8587</v>
      </c>
      <c r="D8419" t="str">
        <f>INDEX(Transcripts[#Data], MATCH(Exons[[#This Row],[Transcript stable ID]], Transcripts[Transcript stable ID], 0), 4)</f>
        <v>NM_213662.1</v>
      </c>
      <c r="E8419" t="s">
        <v>27</v>
      </c>
      <c r="J8419">
        <v>40540457</v>
      </c>
      <c r="K8419">
        <v>40475591</v>
      </c>
      <c r="L8419">
        <v>40475643</v>
      </c>
      <c r="N8419">
        <v>18</v>
      </c>
      <c r="O8419">
        <v>1766</v>
      </c>
      <c r="P8419">
        <v>1818</v>
      </c>
      <c r="Q8419" t="s">
        <v>17138</v>
      </c>
      <c r="R8419">
        <v>1601</v>
      </c>
      <c r="S8419">
        <v>1653</v>
      </c>
    </row>
    <row r="8420" spans="1:19" x14ac:dyDescent="0.25">
      <c r="A8420" t="s">
        <v>8579</v>
      </c>
      <c r="B8420">
        <v>-1</v>
      </c>
      <c r="C8420" t="s">
        <v>8587</v>
      </c>
      <c r="D8420" t="str">
        <f>INDEX(Transcripts[#Data], MATCH(Exons[[#This Row],[Transcript stable ID]], Transcripts[Transcript stable ID], 0), 4)</f>
        <v>NM_213662.1</v>
      </c>
      <c r="E8420" t="s">
        <v>27</v>
      </c>
      <c r="J8420">
        <v>40540457</v>
      </c>
      <c r="K8420">
        <v>40475278</v>
      </c>
      <c r="L8420">
        <v>40475372</v>
      </c>
      <c r="N8420">
        <v>19</v>
      </c>
      <c r="O8420">
        <v>1819</v>
      </c>
      <c r="P8420">
        <v>1913</v>
      </c>
      <c r="Q8420" t="s">
        <v>17139</v>
      </c>
      <c r="R8420">
        <v>1654</v>
      </c>
      <c r="S8420">
        <v>1748</v>
      </c>
    </row>
    <row r="8421" spans="1:19" x14ac:dyDescent="0.25">
      <c r="A8421" t="s">
        <v>8579</v>
      </c>
      <c r="B8421">
        <v>-1</v>
      </c>
      <c r="C8421" t="s">
        <v>8587</v>
      </c>
      <c r="D8421" t="str">
        <f>INDEX(Transcripts[#Data], MATCH(Exons[[#This Row],[Transcript stable ID]], Transcripts[Transcript stable ID], 0), 4)</f>
        <v>NM_213662.1</v>
      </c>
      <c r="E8421" t="s">
        <v>27</v>
      </c>
      <c r="J8421">
        <v>40540457</v>
      </c>
      <c r="K8421">
        <v>40475022</v>
      </c>
      <c r="L8421">
        <v>40475161</v>
      </c>
      <c r="N8421">
        <v>20</v>
      </c>
      <c r="O8421">
        <v>1914</v>
      </c>
      <c r="P8421">
        <v>2053</v>
      </c>
      <c r="Q8421" t="s">
        <v>17140</v>
      </c>
      <c r="R8421">
        <v>1749</v>
      </c>
      <c r="S8421">
        <v>1888</v>
      </c>
    </row>
    <row r="8422" spans="1:19" x14ac:dyDescent="0.25">
      <c r="A8422" t="s">
        <v>8579</v>
      </c>
      <c r="B8422">
        <v>-1</v>
      </c>
      <c r="C8422" t="s">
        <v>8587</v>
      </c>
      <c r="D8422" t="str">
        <f>INDEX(Transcripts[#Data], MATCH(Exons[[#This Row],[Transcript stable ID]], Transcripts[Transcript stable ID], 0), 4)</f>
        <v>NM_213662.1</v>
      </c>
      <c r="E8422" t="s">
        <v>27</v>
      </c>
      <c r="J8422">
        <v>40540457</v>
      </c>
      <c r="K8422">
        <v>40474300</v>
      </c>
      <c r="L8422">
        <v>40474512</v>
      </c>
      <c r="N8422">
        <v>21</v>
      </c>
      <c r="O8422">
        <v>2054</v>
      </c>
      <c r="P8422">
        <v>2266</v>
      </c>
      <c r="Q8422" t="s">
        <v>17141</v>
      </c>
      <c r="R8422">
        <v>1889</v>
      </c>
      <c r="S8422">
        <v>2101</v>
      </c>
    </row>
    <row r="8423" spans="1:19" x14ac:dyDescent="0.25">
      <c r="A8423" t="s">
        <v>8579</v>
      </c>
      <c r="B8423">
        <v>-1</v>
      </c>
      <c r="C8423" t="s">
        <v>8587</v>
      </c>
      <c r="D8423" t="str">
        <f>INDEX(Transcripts[#Data], MATCH(Exons[[#This Row],[Transcript stable ID]], Transcripts[Transcript stable ID], 0), 4)</f>
        <v>NM_213662.1</v>
      </c>
      <c r="E8423" t="s">
        <v>27</v>
      </c>
      <c r="J8423">
        <v>40540457</v>
      </c>
      <c r="K8423">
        <v>40469200</v>
      </c>
      <c r="L8423">
        <v>40469242</v>
      </c>
      <c r="N8423">
        <v>22</v>
      </c>
      <c r="O8423">
        <v>2267</v>
      </c>
      <c r="P8423">
        <v>2309</v>
      </c>
      <c r="Q8423" t="s">
        <v>17142</v>
      </c>
      <c r="R8423">
        <v>2102</v>
      </c>
      <c r="S8423">
        <v>2144</v>
      </c>
    </row>
    <row r="8424" spans="1:19" x14ac:dyDescent="0.25">
      <c r="A8424" t="s">
        <v>8579</v>
      </c>
      <c r="B8424">
        <v>-1</v>
      </c>
      <c r="C8424" t="s">
        <v>8587</v>
      </c>
      <c r="D8424" t="str">
        <f>INDEX(Transcripts[#Data], MATCH(Exons[[#This Row],[Transcript stable ID]], Transcripts[Transcript stable ID], 0), 4)</f>
        <v>NM_213662.1</v>
      </c>
      <c r="E8424" t="s">
        <v>27</v>
      </c>
      <c r="F8424">
        <v>40540297</v>
      </c>
      <c r="G8424">
        <v>40540457</v>
      </c>
      <c r="J8424">
        <v>40540457</v>
      </c>
      <c r="K8424">
        <v>40540297</v>
      </c>
      <c r="L8424">
        <v>40540457</v>
      </c>
      <c r="N8424">
        <v>1</v>
      </c>
      <c r="Q8424" t="s">
        <v>17145</v>
      </c>
    </row>
    <row r="8425" spans="1:19" x14ac:dyDescent="0.25">
      <c r="A8425" t="s">
        <v>8579</v>
      </c>
      <c r="B8425">
        <v>-1</v>
      </c>
      <c r="C8425" t="s">
        <v>8587</v>
      </c>
      <c r="D8425" t="str">
        <f>INDEX(Transcripts[#Data], MATCH(Exons[[#This Row],[Transcript stable ID]], Transcripts[Transcript stable ID], 0), 4)</f>
        <v>NM_213662.1</v>
      </c>
      <c r="E8425" t="s">
        <v>27</v>
      </c>
      <c r="F8425">
        <v>40500535</v>
      </c>
      <c r="G8425">
        <v>40500538</v>
      </c>
      <c r="J8425">
        <v>40540457</v>
      </c>
      <c r="K8425">
        <v>40500407</v>
      </c>
      <c r="L8425">
        <v>40500538</v>
      </c>
      <c r="N8425">
        <v>2</v>
      </c>
      <c r="O8425">
        <v>166</v>
      </c>
      <c r="P8425">
        <v>293</v>
      </c>
      <c r="Q8425" t="s">
        <v>17146</v>
      </c>
      <c r="R8425">
        <v>1</v>
      </c>
      <c r="S8425">
        <v>128</v>
      </c>
    </row>
    <row r="8426" spans="1:19" x14ac:dyDescent="0.25">
      <c r="A8426" t="s">
        <v>8579</v>
      </c>
      <c r="B8426">
        <v>-1</v>
      </c>
      <c r="C8426" t="s">
        <v>8587</v>
      </c>
      <c r="D8426" t="str">
        <f>INDEX(Transcripts[#Data], MATCH(Exons[[#This Row],[Transcript stable ID]], Transcripts[Transcript stable ID], 0), 4)</f>
        <v>NM_213662.1</v>
      </c>
      <c r="E8426" t="s">
        <v>27</v>
      </c>
      <c r="H8426">
        <v>40468807</v>
      </c>
      <c r="I8426">
        <v>40468844</v>
      </c>
      <c r="J8426">
        <v>40540457</v>
      </c>
      <c r="K8426">
        <v>40468807</v>
      </c>
      <c r="L8426">
        <v>40468869</v>
      </c>
      <c r="N8426">
        <v>23</v>
      </c>
      <c r="O8426">
        <v>2310</v>
      </c>
      <c r="P8426">
        <v>2334</v>
      </c>
      <c r="Q8426" t="s">
        <v>17147</v>
      </c>
      <c r="R8426">
        <v>2145</v>
      </c>
      <c r="S8426">
        <v>2169</v>
      </c>
    </row>
    <row r="8427" spans="1:19" x14ac:dyDescent="0.25">
      <c r="A8427" t="s">
        <v>8579</v>
      </c>
      <c r="B8427">
        <v>-1</v>
      </c>
      <c r="C8427" t="s">
        <v>8587</v>
      </c>
      <c r="D8427" t="str">
        <f>INDEX(Transcripts[#Data], MATCH(Exons[[#This Row],[Transcript stable ID]], Transcripts[Transcript stable ID], 0), 4)</f>
        <v>NM_213662.1</v>
      </c>
      <c r="E8427" t="s">
        <v>27</v>
      </c>
      <c r="H8427">
        <v>40466872</v>
      </c>
      <c r="I8427">
        <v>40467818</v>
      </c>
      <c r="J8427">
        <v>40540457</v>
      </c>
      <c r="K8427">
        <v>40466872</v>
      </c>
      <c r="L8427">
        <v>40467818</v>
      </c>
      <c r="N8427">
        <v>24</v>
      </c>
      <c r="Q8427" t="s">
        <v>17148</v>
      </c>
    </row>
    <row r="8428" spans="1:19" x14ac:dyDescent="0.25">
      <c r="A8428" t="s">
        <v>4921</v>
      </c>
      <c r="B8428">
        <v>-1</v>
      </c>
      <c r="C8428" t="s">
        <v>4932</v>
      </c>
      <c r="D8428" t="str">
        <f>INDEX(Transcripts[#Data], MATCH(Exons[[#This Row],[Transcript stable ID]], Transcripts[Transcript stable ID], 0), 4)</f>
        <v>NM_030662.3</v>
      </c>
      <c r="E8428" t="s">
        <v>27</v>
      </c>
      <c r="F8428">
        <v>4123873</v>
      </c>
      <c r="G8428">
        <v>4124126</v>
      </c>
      <c r="J8428">
        <v>4124126</v>
      </c>
      <c r="K8428">
        <v>4123781</v>
      </c>
      <c r="L8428">
        <v>4124126</v>
      </c>
      <c r="N8428">
        <v>1</v>
      </c>
      <c r="O8428">
        <v>255</v>
      </c>
      <c r="P8428">
        <v>346</v>
      </c>
      <c r="Q8428" t="s">
        <v>17149</v>
      </c>
      <c r="R8428">
        <v>1</v>
      </c>
      <c r="S8428">
        <v>92</v>
      </c>
    </row>
    <row r="8429" spans="1:19" x14ac:dyDescent="0.25">
      <c r="A8429" t="s">
        <v>4921</v>
      </c>
      <c r="B8429">
        <v>-1</v>
      </c>
      <c r="C8429" t="s">
        <v>4932</v>
      </c>
      <c r="D8429" t="str">
        <f>INDEX(Transcripts[#Data], MATCH(Exons[[#This Row],[Transcript stable ID]], Transcripts[Transcript stable ID], 0), 4)</f>
        <v>NM_030662.3</v>
      </c>
      <c r="E8429" t="s">
        <v>27</v>
      </c>
      <c r="J8429">
        <v>4124126</v>
      </c>
      <c r="K8429">
        <v>4117417</v>
      </c>
      <c r="L8429">
        <v>4117627</v>
      </c>
      <c r="N8429">
        <v>2</v>
      </c>
      <c r="O8429">
        <v>347</v>
      </c>
      <c r="P8429">
        <v>557</v>
      </c>
      <c r="Q8429" t="s">
        <v>17150</v>
      </c>
      <c r="R8429">
        <v>93</v>
      </c>
      <c r="S8429">
        <v>303</v>
      </c>
    </row>
    <row r="8430" spans="1:19" x14ac:dyDescent="0.25">
      <c r="A8430" t="s">
        <v>4921</v>
      </c>
      <c r="B8430">
        <v>-1</v>
      </c>
      <c r="C8430" t="s">
        <v>4932</v>
      </c>
      <c r="D8430" t="str">
        <f>INDEX(Transcripts[#Data], MATCH(Exons[[#This Row],[Transcript stable ID]], Transcripts[Transcript stable ID], 0), 4)</f>
        <v>NM_030662.3</v>
      </c>
      <c r="E8430" t="s">
        <v>27</v>
      </c>
      <c r="J8430">
        <v>4124126</v>
      </c>
      <c r="K8430">
        <v>4110507</v>
      </c>
      <c r="L8430">
        <v>4110653</v>
      </c>
      <c r="N8430">
        <v>3</v>
      </c>
      <c r="O8430">
        <v>558</v>
      </c>
      <c r="P8430">
        <v>704</v>
      </c>
      <c r="Q8430" t="s">
        <v>17151</v>
      </c>
      <c r="R8430">
        <v>304</v>
      </c>
      <c r="S8430">
        <v>450</v>
      </c>
    </row>
    <row r="8431" spans="1:19" x14ac:dyDescent="0.25">
      <c r="A8431" t="s">
        <v>4921</v>
      </c>
      <c r="B8431">
        <v>-1</v>
      </c>
      <c r="C8431" t="s">
        <v>4932</v>
      </c>
      <c r="D8431" t="str">
        <f>INDEX(Transcripts[#Data], MATCH(Exons[[#This Row],[Transcript stable ID]], Transcripts[Transcript stable ID], 0), 4)</f>
        <v>NM_030662.3</v>
      </c>
      <c r="E8431" t="s">
        <v>27</v>
      </c>
      <c r="J8431">
        <v>4124126</v>
      </c>
      <c r="K8431">
        <v>4102374</v>
      </c>
      <c r="L8431">
        <v>4102451</v>
      </c>
      <c r="N8431">
        <v>4</v>
      </c>
      <c r="O8431">
        <v>705</v>
      </c>
      <c r="P8431">
        <v>782</v>
      </c>
      <c r="Q8431" t="s">
        <v>17152</v>
      </c>
      <c r="R8431">
        <v>451</v>
      </c>
      <c r="S8431">
        <v>528</v>
      </c>
    </row>
    <row r="8432" spans="1:19" x14ac:dyDescent="0.25">
      <c r="A8432" t="s">
        <v>4921</v>
      </c>
      <c r="B8432">
        <v>-1</v>
      </c>
      <c r="C8432" t="s">
        <v>4932</v>
      </c>
      <c r="D8432" t="str">
        <f>INDEX(Transcripts[#Data], MATCH(Exons[[#This Row],[Transcript stable ID]], Transcripts[Transcript stable ID], 0), 4)</f>
        <v>NM_030662.3</v>
      </c>
      <c r="E8432" t="s">
        <v>27</v>
      </c>
      <c r="J8432">
        <v>4124126</v>
      </c>
      <c r="K8432">
        <v>4101227</v>
      </c>
      <c r="L8432">
        <v>4101278</v>
      </c>
      <c r="N8432">
        <v>5</v>
      </c>
      <c r="O8432">
        <v>783</v>
      </c>
      <c r="P8432">
        <v>834</v>
      </c>
      <c r="Q8432" t="s">
        <v>17153</v>
      </c>
      <c r="R8432">
        <v>529</v>
      </c>
      <c r="S8432">
        <v>580</v>
      </c>
    </row>
    <row r="8433" spans="1:19" x14ac:dyDescent="0.25">
      <c r="A8433" t="s">
        <v>4921</v>
      </c>
      <c r="B8433">
        <v>-1</v>
      </c>
      <c r="C8433" t="s">
        <v>4932</v>
      </c>
      <c r="D8433" t="str">
        <f>INDEX(Transcripts[#Data], MATCH(Exons[[#This Row],[Transcript stable ID]], Transcripts[Transcript stable ID], 0), 4)</f>
        <v>NM_030662.3</v>
      </c>
      <c r="E8433" t="s">
        <v>27</v>
      </c>
      <c r="J8433">
        <v>4124126</v>
      </c>
      <c r="K8433">
        <v>4101017</v>
      </c>
      <c r="L8433">
        <v>4101141</v>
      </c>
      <c r="N8433">
        <v>6</v>
      </c>
      <c r="O8433">
        <v>835</v>
      </c>
      <c r="P8433">
        <v>959</v>
      </c>
      <c r="Q8433" t="s">
        <v>17154</v>
      </c>
      <c r="R8433">
        <v>581</v>
      </c>
      <c r="S8433">
        <v>705</v>
      </c>
    </row>
    <row r="8434" spans="1:19" x14ac:dyDescent="0.25">
      <c r="A8434" t="s">
        <v>4921</v>
      </c>
      <c r="B8434">
        <v>-1</v>
      </c>
      <c r="C8434" t="s">
        <v>4932</v>
      </c>
      <c r="D8434" t="str">
        <f>INDEX(Transcripts[#Data], MATCH(Exons[[#This Row],[Transcript stable ID]], Transcripts[Transcript stable ID], 0), 4)</f>
        <v>NM_030662.3</v>
      </c>
      <c r="E8434" t="s">
        <v>27</v>
      </c>
      <c r="J8434">
        <v>4124126</v>
      </c>
      <c r="K8434">
        <v>4099199</v>
      </c>
      <c r="L8434">
        <v>4099412</v>
      </c>
      <c r="N8434">
        <v>7</v>
      </c>
      <c r="O8434">
        <v>960</v>
      </c>
      <c r="P8434">
        <v>1173</v>
      </c>
      <c r="Q8434" t="s">
        <v>17155</v>
      </c>
      <c r="R8434">
        <v>706</v>
      </c>
      <c r="S8434">
        <v>919</v>
      </c>
    </row>
    <row r="8435" spans="1:19" x14ac:dyDescent="0.25">
      <c r="A8435" t="s">
        <v>4921</v>
      </c>
      <c r="B8435">
        <v>-1</v>
      </c>
      <c r="C8435" t="s">
        <v>4932</v>
      </c>
      <c r="D8435" t="str">
        <f>INDEX(Transcripts[#Data], MATCH(Exons[[#This Row],[Transcript stable ID]], Transcripts[Transcript stable ID], 0), 4)</f>
        <v>NM_030662.3</v>
      </c>
      <c r="E8435" t="s">
        <v>27</v>
      </c>
      <c r="J8435">
        <v>4124126</v>
      </c>
      <c r="K8435">
        <v>4097277</v>
      </c>
      <c r="L8435">
        <v>4097341</v>
      </c>
      <c r="N8435">
        <v>8</v>
      </c>
      <c r="O8435">
        <v>1174</v>
      </c>
      <c r="P8435">
        <v>1238</v>
      </c>
      <c r="Q8435" t="s">
        <v>17156</v>
      </c>
      <c r="R8435">
        <v>920</v>
      </c>
      <c r="S8435">
        <v>984</v>
      </c>
    </row>
    <row r="8436" spans="1:19" x14ac:dyDescent="0.25">
      <c r="A8436" t="s">
        <v>4921</v>
      </c>
      <c r="B8436">
        <v>-1</v>
      </c>
      <c r="C8436" t="s">
        <v>4932</v>
      </c>
      <c r="D8436" t="str">
        <f>INDEX(Transcripts[#Data], MATCH(Exons[[#This Row],[Transcript stable ID]], Transcripts[Transcript stable ID], 0), 4)</f>
        <v>NM_030662.3</v>
      </c>
      <c r="E8436" t="s">
        <v>27</v>
      </c>
      <c r="J8436">
        <v>4124126</v>
      </c>
      <c r="K8436">
        <v>4095386</v>
      </c>
      <c r="L8436">
        <v>4095447</v>
      </c>
      <c r="N8436">
        <v>9</v>
      </c>
      <c r="O8436">
        <v>1239</v>
      </c>
      <c r="P8436">
        <v>1300</v>
      </c>
      <c r="Q8436" t="s">
        <v>17157</v>
      </c>
      <c r="R8436">
        <v>985</v>
      </c>
      <c r="S8436">
        <v>1046</v>
      </c>
    </row>
    <row r="8437" spans="1:19" x14ac:dyDescent="0.25">
      <c r="A8437" t="s">
        <v>4921</v>
      </c>
      <c r="B8437">
        <v>-1</v>
      </c>
      <c r="C8437" t="s">
        <v>4932</v>
      </c>
      <c r="D8437" t="str">
        <f>INDEX(Transcripts[#Data], MATCH(Exons[[#This Row],[Transcript stable ID]], Transcripts[Transcript stable ID], 0), 4)</f>
        <v>NM_030662.3</v>
      </c>
      <c r="E8437" t="s">
        <v>27</v>
      </c>
      <c r="J8437">
        <v>4124126</v>
      </c>
      <c r="K8437">
        <v>4094451</v>
      </c>
      <c r="L8437">
        <v>4094496</v>
      </c>
      <c r="N8437">
        <v>10</v>
      </c>
      <c r="O8437">
        <v>1301</v>
      </c>
      <c r="P8437">
        <v>1346</v>
      </c>
      <c r="Q8437" t="s">
        <v>17158</v>
      </c>
      <c r="R8437">
        <v>1047</v>
      </c>
      <c r="S8437">
        <v>1092</v>
      </c>
    </row>
    <row r="8438" spans="1:19" x14ac:dyDescent="0.25">
      <c r="A8438" t="s">
        <v>4921</v>
      </c>
      <c r="B8438">
        <v>-1</v>
      </c>
      <c r="C8438" t="s">
        <v>4932</v>
      </c>
      <c r="D8438" t="str">
        <f>INDEX(Transcripts[#Data], MATCH(Exons[[#This Row],[Transcript stable ID]], Transcripts[Transcript stable ID], 0), 4)</f>
        <v>NM_030662.3</v>
      </c>
      <c r="E8438" t="s">
        <v>27</v>
      </c>
      <c r="H8438">
        <v>4090319</v>
      </c>
      <c r="I8438">
        <v>4090595</v>
      </c>
      <c r="J8438">
        <v>4124126</v>
      </c>
      <c r="K8438">
        <v>4090319</v>
      </c>
      <c r="L8438">
        <v>4090706</v>
      </c>
      <c r="N8438">
        <v>11</v>
      </c>
      <c r="O8438">
        <v>1347</v>
      </c>
      <c r="P8438">
        <v>1457</v>
      </c>
      <c r="Q8438" t="s">
        <v>17159</v>
      </c>
      <c r="R8438">
        <v>1093</v>
      </c>
      <c r="S8438">
        <v>1203</v>
      </c>
    </row>
    <row r="8439" spans="1:19" x14ac:dyDescent="0.25">
      <c r="A8439" t="s">
        <v>6481</v>
      </c>
      <c r="B8439">
        <v>1</v>
      </c>
      <c r="C8439" t="s">
        <v>6482</v>
      </c>
      <c r="D8439" t="str">
        <f>INDEX(Transcripts[#Data], MATCH(Exons[[#This Row],[Transcript stable ID]], Transcripts[Transcript stable ID], 0), 4)</f>
        <v>NM_013340.3</v>
      </c>
      <c r="E8439" t="s">
        <v>27</v>
      </c>
      <c r="F8439">
        <v>140430979</v>
      </c>
      <c r="G8439">
        <v>140431055</v>
      </c>
      <c r="J8439">
        <v>140430979</v>
      </c>
      <c r="K8439">
        <v>140430979</v>
      </c>
      <c r="L8439">
        <v>140433512</v>
      </c>
      <c r="M8439">
        <v>1</v>
      </c>
      <c r="N8439">
        <v>1</v>
      </c>
      <c r="O8439">
        <v>78</v>
      </c>
      <c r="P8439">
        <v>2534</v>
      </c>
      <c r="Q8439" t="s">
        <v>17160</v>
      </c>
      <c r="R8439">
        <v>1</v>
      </c>
      <c r="S8439">
        <v>2457</v>
      </c>
    </row>
    <row r="8440" spans="1:19" x14ac:dyDescent="0.25">
      <c r="A8440" t="s">
        <v>2480</v>
      </c>
      <c r="B8440">
        <v>1</v>
      </c>
      <c r="C8440" t="s">
        <v>2481</v>
      </c>
      <c r="D8440" t="str">
        <f>INDEX(Transcripts[#Data], MATCH(Exons[[#This Row],[Transcript stable ID]], Transcripts[Transcript stable ID], 0), 4)</f>
        <v>NM_003797.4</v>
      </c>
      <c r="E8440" t="s">
        <v>27</v>
      </c>
      <c r="F8440">
        <v>85955586</v>
      </c>
      <c r="G8440">
        <v>85956271</v>
      </c>
      <c r="J8440">
        <v>85955586</v>
      </c>
      <c r="K8440">
        <v>85955586</v>
      </c>
      <c r="L8440">
        <v>85956385</v>
      </c>
      <c r="N8440">
        <v>1</v>
      </c>
      <c r="O8440">
        <v>687</v>
      </c>
      <c r="P8440">
        <v>800</v>
      </c>
      <c r="Q8440" t="s">
        <v>17161</v>
      </c>
      <c r="R8440">
        <v>1</v>
      </c>
      <c r="S8440">
        <v>114</v>
      </c>
    </row>
    <row r="8441" spans="1:19" x14ac:dyDescent="0.25">
      <c r="A8441" t="s">
        <v>2480</v>
      </c>
      <c r="B8441">
        <v>1</v>
      </c>
      <c r="C8441" t="s">
        <v>2481</v>
      </c>
      <c r="D8441" t="str">
        <f>INDEX(Transcripts[#Data], MATCH(Exons[[#This Row],[Transcript stable ID]], Transcripts[Transcript stable ID], 0), 4)</f>
        <v>NM_003797.4</v>
      </c>
      <c r="E8441" t="s">
        <v>27</v>
      </c>
      <c r="J8441">
        <v>85955586</v>
      </c>
      <c r="K8441">
        <v>85961338</v>
      </c>
      <c r="L8441">
        <v>85961490</v>
      </c>
      <c r="N8441">
        <v>2</v>
      </c>
      <c r="O8441">
        <v>801</v>
      </c>
      <c r="P8441">
        <v>953</v>
      </c>
      <c r="Q8441" t="s">
        <v>17162</v>
      </c>
      <c r="R8441">
        <v>115</v>
      </c>
      <c r="S8441">
        <v>267</v>
      </c>
    </row>
    <row r="8442" spans="1:19" x14ac:dyDescent="0.25">
      <c r="A8442" t="s">
        <v>2480</v>
      </c>
      <c r="B8442">
        <v>1</v>
      </c>
      <c r="C8442" t="s">
        <v>2481</v>
      </c>
      <c r="D8442" t="str">
        <f>INDEX(Transcripts[#Data], MATCH(Exons[[#This Row],[Transcript stable ID]], Transcripts[Transcript stable ID], 0), 4)</f>
        <v>NM_003797.4</v>
      </c>
      <c r="E8442" t="s">
        <v>27</v>
      </c>
      <c r="J8442">
        <v>85955586</v>
      </c>
      <c r="K8442">
        <v>85963190</v>
      </c>
      <c r="L8442">
        <v>85963282</v>
      </c>
      <c r="N8442">
        <v>3</v>
      </c>
      <c r="O8442">
        <v>954</v>
      </c>
      <c r="P8442">
        <v>1046</v>
      </c>
      <c r="Q8442" t="s">
        <v>17163</v>
      </c>
      <c r="R8442">
        <v>268</v>
      </c>
      <c r="S8442">
        <v>360</v>
      </c>
    </row>
    <row r="8443" spans="1:19" x14ac:dyDescent="0.25">
      <c r="A8443" t="s">
        <v>2480</v>
      </c>
      <c r="B8443">
        <v>1</v>
      </c>
      <c r="C8443" t="s">
        <v>2481</v>
      </c>
      <c r="D8443" t="str">
        <f>INDEX(Transcripts[#Data], MATCH(Exons[[#This Row],[Transcript stable ID]], Transcripts[Transcript stable ID], 0), 4)</f>
        <v>NM_003797.4</v>
      </c>
      <c r="E8443" t="s">
        <v>27</v>
      </c>
      <c r="J8443">
        <v>85955586</v>
      </c>
      <c r="K8443">
        <v>85966264</v>
      </c>
      <c r="L8443">
        <v>85966329</v>
      </c>
      <c r="N8443">
        <v>4</v>
      </c>
      <c r="O8443">
        <v>1047</v>
      </c>
      <c r="P8443">
        <v>1112</v>
      </c>
      <c r="Q8443" t="s">
        <v>17164</v>
      </c>
      <c r="R8443">
        <v>361</v>
      </c>
      <c r="S8443">
        <v>426</v>
      </c>
    </row>
    <row r="8444" spans="1:19" x14ac:dyDescent="0.25">
      <c r="A8444" t="s">
        <v>2480</v>
      </c>
      <c r="B8444">
        <v>1</v>
      </c>
      <c r="C8444" t="s">
        <v>2481</v>
      </c>
      <c r="D8444" t="str">
        <f>INDEX(Transcripts[#Data], MATCH(Exons[[#This Row],[Transcript stable ID]], Transcripts[Transcript stable ID], 0), 4)</f>
        <v>NM_003797.4</v>
      </c>
      <c r="E8444" t="s">
        <v>27</v>
      </c>
      <c r="J8444">
        <v>85955586</v>
      </c>
      <c r="K8444">
        <v>85967429</v>
      </c>
      <c r="L8444">
        <v>85967554</v>
      </c>
      <c r="N8444">
        <v>5</v>
      </c>
      <c r="O8444">
        <v>1113</v>
      </c>
      <c r="P8444">
        <v>1238</v>
      </c>
      <c r="Q8444" t="s">
        <v>17165</v>
      </c>
      <c r="R8444">
        <v>427</v>
      </c>
      <c r="S8444">
        <v>552</v>
      </c>
    </row>
    <row r="8445" spans="1:19" x14ac:dyDescent="0.25">
      <c r="A8445" t="s">
        <v>2480</v>
      </c>
      <c r="B8445">
        <v>1</v>
      </c>
      <c r="C8445" t="s">
        <v>2481</v>
      </c>
      <c r="D8445" t="str">
        <f>INDEX(Transcripts[#Data], MATCH(Exons[[#This Row],[Transcript stable ID]], Transcripts[Transcript stable ID], 0), 4)</f>
        <v>NM_003797.4</v>
      </c>
      <c r="E8445" t="s">
        <v>27</v>
      </c>
      <c r="J8445">
        <v>85955586</v>
      </c>
      <c r="K8445">
        <v>85968557</v>
      </c>
      <c r="L8445">
        <v>85968638</v>
      </c>
      <c r="N8445">
        <v>6</v>
      </c>
      <c r="O8445">
        <v>1239</v>
      </c>
      <c r="P8445">
        <v>1320</v>
      </c>
      <c r="Q8445" t="s">
        <v>17166</v>
      </c>
      <c r="R8445">
        <v>553</v>
      </c>
      <c r="S8445">
        <v>634</v>
      </c>
    </row>
    <row r="8446" spans="1:19" x14ac:dyDescent="0.25">
      <c r="A8446" t="s">
        <v>2480</v>
      </c>
      <c r="B8446">
        <v>1</v>
      </c>
      <c r="C8446" t="s">
        <v>2481</v>
      </c>
      <c r="D8446" t="str">
        <f>INDEX(Transcripts[#Data], MATCH(Exons[[#This Row],[Transcript stable ID]], Transcripts[Transcript stable ID], 0), 4)</f>
        <v>NM_003797.4</v>
      </c>
      <c r="E8446" t="s">
        <v>27</v>
      </c>
      <c r="J8446">
        <v>85955586</v>
      </c>
      <c r="K8446">
        <v>85975214</v>
      </c>
      <c r="L8446">
        <v>85975305</v>
      </c>
      <c r="N8446">
        <v>7</v>
      </c>
      <c r="O8446">
        <v>1321</v>
      </c>
      <c r="P8446">
        <v>1412</v>
      </c>
      <c r="Q8446" t="s">
        <v>17167</v>
      </c>
      <c r="R8446">
        <v>635</v>
      </c>
      <c r="S8446">
        <v>726</v>
      </c>
    </row>
    <row r="8447" spans="1:19" x14ac:dyDescent="0.25">
      <c r="A8447" t="s">
        <v>2480</v>
      </c>
      <c r="B8447">
        <v>1</v>
      </c>
      <c r="C8447" t="s">
        <v>2481</v>
      </c>
      <c r="D8447" t="str">
        <f>INDEX(Transcripts[#Data], MATCH(Exons[[#This Row],[Transcript stable ID]], Transcripts[Transcript stable ID], 0), 4)</f>
        <v>NM_003797.4</v>
      </c>
      <c r="E8447" t="s">
        <v>27</v>
      </c>
      <c r="J8447">
        <v>85955586</v>
      </c>
      <c r="K8447">
        <v>85977125</v>
      </c>
      <c r="L8447">
        <v>85977258</v>
      </c>
      <c r="N8447">
        <v>8</v>
      </c>
      <c r="O8447">
        <v>1413</v>
      </c>
      <c r="P8447">
        <v>1546</v>
      </c>
      <c r="Q8447" t="s">
        <v>17168</v>
      </c>
      <c r="R8447">
        <v>727</v>
      </c>
      <c r="S8447">
        <v>860</v>
      </c>
    </row>
    <row r="8448" spans="1:19" x14ac:dyDescent="0.25">
      <c r="A8448" t="s">
        <v>2480</v>
      </c>
      <c r="B8448">
        <v>1</v>
      </c>
      <c r="C8448" t="s">
        <v>2481</v>
      </c>
      <c r="D8448" t="str">
        <f>INDEX(Transcripts[#Data], MATCH(Exons[[#This Row],[Transcript stable ID]], Transcripts[Transcript stable ID], 0), 4)</f>
        <v>NM_003797.4</v>
      </c>
      <c r="E8448" t="s">
        <v>27</v>
      </c>
      <c r="J8448">
        <v>85955586</v>
      </c>
      <c r="K8448">
        <v>85979498</v>
      </c>
      <c r="L8448">
        <v>85979603</v>
      </c>
      <c r="N8448">
        <v>9</v>
      </c>
      <c r="O8448">
        <v>1547</v>
      </c>
      <c r="P8448">
        <v>1652</v>
      </c>
      <c r="Q8448" t="s">
        <v>17169</v>
      </c>
      <c r="R8448">
        <v>861</v>
      </c>
      <c r="S8448">
        <v>966</v>
      </c>
    </row>
    <row r="8449" spans="1:19" x14ac:dyDescent="0.25">
      <c r="A8449" t="s">
        <v>2480</v>
      </c>
      <c r="B8449">
        <v>1</v>
      </c>
      <c r="C8449" t="s">
        <v>2481</v>
      </c>
      <c r="D8449" t="str">
        <f>INDEX(Transcripts[#Data], MATCH(Exons[[#This Row],[Transcript stable ID]], Transcripts[Transcript stable ID], 0), 4)</f>
        <v>NM_003797.4</v>
      </c>
      <c r="E8449" t="s">
        <v>27</v>
      </c>
      <c r="J8449">
        <v>85955586</v>
      </c>
      <c r="K8449">
        <v>85988022</v>
      </c>
      <c r="L8449">
        <v>85988180</v>
      </c>
      <c r="N8449">
        <v>10</v>
      </c>
      <c r="O8449">
        <v>1653</v>
      </c>
      <c r="P8449">
        <v>1811</v>
      </c>
      <c r="Q8449" t="s">
        <v>17170</v>
      </c>
      <c r="R8449">
        <v>967</v>
      </c>
      <c r="S8449">
        <v>1125</v>
      </c>
    </row>
    <row r="8450" spans="1:19" x14ac:dyDescent="0.25">
      <c r="A8450" t="s">
        <v>2480</v>
      </c>
      <c r="B8450">
        <v>1</v>
      </c>
      <c r="C8450" t="s">
        <v>2481</v>
      </c>
      <c r="D8450" t="str">
        <f>INDEX(Transcripts[#Data], MATCH(Exons[[#This Row],[Transcript stable ID]], Transcripts[Transcript stable ID], 0), 4)</f>
        <v>NM_003797.4</v>
      </c>
      <c r="E8450" t="s">
        <v>27</v>
      </c>
      <c r="J8450">
        <v>85955586</v>
      </c>
      <c r="K8450">
        <v>85988960</v>
      </c>
      <c r="L8450">
        <v>85989033</v>
      </c>
      <c r="N8450">
        <v>11</v>
      </c>
      <c r="O8450">
        <v>1812</v>
      </c>
      <c r="P8450">
        <v>1885</v>
      </c>
      <c r="Q8450" t="s">
        <v>17171</v>
      </c>
      <c r="R8450">
        <v>1126</v>
      </c>
      <c r="S8450">
        <v>1199</v>
      </c>
    </row>
    <row r="8451" spans="1:19" x14ac:dyDescent="0.25">
      <c r="A8451" t="s">
        <v>2480</v>
      </c>
      <c r="B8451">
        <v>1</v>
      </c>
      <c r="C8451" t="s">
        <v>2481</v>
      </c>
      <c r="D8451" t="str">
        <f>INDEX(Transcripts[#Data], MATCH(Exons[[#This Row],[Transcript stable ID]], Transcripts[Transcript stable ID], 0), 4)</f>
        <v>NM_003797.4</v>
      </c>
      <c r="E8451" t="s">
        <v>27</v>
      </c>
      <c r="H8451">
        <v>85989568</v>
      </c>
      <c r="I8451">
        <v>85989778</v>
      </c>
      <c r="J8451">
        <v>85955586</v>
      </c>
      <c r="K8451">
        <v>85989441</v>
      </c>
      <c r="L8451">
        <v>85989778</v>
      </c>
      <c r="N8451">
        <v>12</v>
      </c>
      <c r="O8451">
        <v>1886</v>
      </c>
      <c r="P8451">
        <v>2012</v>
      </c>
      <c r="Q8451" t="s">
        <v>17172</v>
      </c>
      <c r="R8451">
        <v>1200</v>
      </c>
      <c r="S8451">
        <v>1326</v>
      </c>
    </row>
    <row r="8452" spans="1:19" x14ac:dyDescent="0.25">
      <c r="A8452" t="s">
        <v>2480</v>
      </c>
      <c r="B8452">
        <v>1</v>
      </c>
      <c r="C8452" t="s">
        <v>2485</v>
      </c>
      <c r="D8452" t="str">
        <f>INDEX(Transcripts[#Data], MATCH(Exons[[#This Row],[Transcript stable ID]], Transcripts[Transcript stable ID], 0), 4)</f>
        <v>NM_152991.2</v>
      </c>
      <c r="E8452" t="s">
        <v>27</v>
      </c>
      <c r="J8452">
        <v>85956182</v>
      </c>
      <c r="K8452">
        <v>85961338</v>
      </c>
      <c r="L8452">
        <v>85961490</v>
      </c>
      <c r="N8452">
        <v>2</v>
      </c>
      <c r="O8452">
        <v>205</v>
      </c>
      <c r="P8452">
        <v>357</v>
      </c>
      <c r="Q8452" t="s">
        <v>17162</v>
      </c>
      <c r="R8452">
        <v>115</v>
      </c>
      <c r="S8452">
        <v>267</v>
      </c>
    </row>
    <row r="8453" spans="1:19" x14ac:dyDescent="0.25">
      <c r="A8453" t="s">
        <v>2480</v>
      </c>
      <c r="B8453">
        <v>1</v>
      </c>
      <c r="C8453" t="s">
        <v>2485</v>
      </c>
      <c r="D8453" t="str">
        <f>INDEX(Transcripts[#Data], MATCH(Exons[[#This Row],[Transcript stable ID]], Transcripts[Transcript stable ID], 0), 4)</f>
        <v>NM_152991.2</v>
      </c>
      <c r="E8453" t="s">
        <v>27</v>
      </c>
      <c r="J8453">
        <v>85956182</v>
      </c>
      <c r="K8453">
        <v>85963190</v>
      </c>
      <c r="L8453">
        <v>85963282</v>
      </c>
      <c r="N8453">
        <v>3</v>
      </c>
      <c r="O8453">
        <v>358</v>
      </c>
      <c r="P8453">
        <v>450</v>
      </c>
      <c r="Q8453" t="s">
        <v>17163</v>
      </c>
      <c r="R8453">
        <v>268</v>
      </c>
      <c r="S8453">
        <v>360</v>
      </c>
    </row>
    <row r="8454" spans="1:19" x14ac:dyDescent="0.25">
      <c r="A8454" t="s">
        <v>2480</v>
      </c>
      <c r="B8454">
        <v>1</v>
      </c>
      <c r="C8454" t="s">
        <v>2485</v>
      </c>
      <c r="D8454" t="str">
        <f>INDEX(Transcripts[#Data], MATCH(Exons[[#This Row],[Transcript stable ID]], Transcripts[Transcript stable ID], 0), 4)</f>
        <v>NM_152991.2</v>
      </c>
      <c r="E8454" t="s">
        <v>27</v>
      </c>
      <c r="J8454">
        <v>85956182</v>
      </c>
      <c r="K8454">
        <v>85966264</v>
      </c>
      <c r="L8454">
        <v>85966329</v>
      </c>
      <c r="N8454">
        <v>4</v>
      </c>
      <c r="O8454">
        <v>451</v>
      </c>
      <c r="P8454">
        <v>516</v>
      </c>
      <c r="Q8454" t="s">
        <v>17164</v>
      </c>
      <c r="R8454">
        <v>361</v>
      </c>
      <c r="S8454">
        <v>426</v>
      </c>
    </row>
    <row r="8455" spans="1:19" x14ac:dyDescent="0.25">
      <c r="A8455" t="s">
        <v>2480</v>
      </c>
      <c r="B8455">
        <v>1</v>
      </c>
      <c r="C8455" t="s">
        <v>2485</v>
      </c>
      <c r="D8455" t="str">
        <f>INDEX(Transcripts[#Data], MATCH(Exons[[#This Row],[Transcript stable ID]], Transcripts[Transcript stable ID], 0), 4)</f>
        <v>NM_152991.2</v>
      </c>
      <c r="E8455" t="s">
        <v>27</v>
      </c>
      <c r="J8455">
        <v>85956182</v>
      </c>
      <c r="K8455">
        <v>85967429</v>
      </c>
      <c r="L8455">
        <v>85967554</v>
      </c>
      <c r="N8455">
        <v>5</v>
      </c>
      <c r="O8455">
        <v>517</v>
      </c>
      <c r="P8455">
        <v>642</v>
      </c>
      <c r="Q8455" t="s">
        <v>17165</v>
      </c>
      <c r="R8455">
        <v>427</v>
      </c>
      <c r="S8455">
        <v>552</v>
      </c>
    </row>
    <row r="8456" spans="1:19" x14ac:dyDescent="0.25">
      <c r="A8456" t="s">
        <v>2480</v>
      </c>
      <c r="B8456">
        <v>1</v>
      </c>
      <c r="C8456" t="s">
        <v>2485</v>
      </c>
      <c r="D8456" t="str">
        <f>INDEX(Transcripts[#Data], MATCH(Exons[[#This Row],[Transcript stable ID]], Transcripts[Transcript stable ID], 0), 4)</f>
        <v>NM_152991.2</v>
      </c>
      <c r="E8456" t="s">
        <v>27</v>
      </c>
      <c r="J8456">
        <v>85956182</v>
      </c>
      <c r="K8456">
        <v>85968557</v>
      </c>
      <c r="L8456">
        <v>85968638</v>
      </c>
      <c r="N8456">
        <v>6</v>
      </c>
      <c r="O8456">
        <v>643</v>
      </c>
      <c r="P8456">
        <v>724</v>
      </c>
      <c r="Q8456" t="s">
        <v>17166</v>
      </c>
      <c r="R8456">
        <v>553</v>
      </c>
      <c r="S8456">
        <v>634</v>
      </c>
    </row>
    <row r="8457" spans="1:19" x14ac:dyDescent="0.25">
      <c r="A8457" t="s">
        <v>2480</v>
      </c>
      <c r="B8457">
        <v>1</v>
      </c>
      <c r="C8457" t="s">
        <v>2485</v>
      </c>
      <c r="D8457" t="str">
        <f>INDEX(Transcripts[#Data], MATCH(Exons[[#This Row],[Transcript stable ID]], Transcripts[Transcript stable ID], 0), 4)</f>
        <v>NM_152991.2</v>
      </c>
      <c r="E8457" t="s">
        <v>27</v>
      </c>
      <c r="J8457">
        <v>85956182</v>
      </c>
      <c r="K8457">
        <v>85975214</v>
      </c>
      <c r="L8457">
        <v>85975305</v>
      </c>
      <c r="N8457">
        <v>7</v>
      </c>
      <c r="O8457">
        <v>725</v>
      </c>
      <c r="P8457">
        <v>816</v>
      </c>
      <c r="Q8457" t="s">
        <v>17167</v>
      </c>
      <c r="R8457">
        <v>635</v>
      </c>
      <c r="S8457">
        <v>726</v>
      </c>
    </row>
    <row r="8458" spans="1:19" x14ac:dyDescent="0.25">
      <c r="A8458" t="s">
        <v>2480</v>
      </c>
      <c r="B8458">
        <v>1</v>
      </c>
      <c r="C8458" t="s">
        <v>2485</v>
      </c>
      <c r="D8458" t="str">
        <f>INDEX(Transcripts[#Data], MATCH(Exons[[#This Row],[Transcript stable ID]], Transcripts[Transcript stable ID], 0), 4)</f>
        <v>NM_152991.2</v>
      </c>
      <c r="E8458" t="s">
        <v>27</v>
      </c>
      <c r="J8458">
        <v>85956182</v>
      </c>
      <c r="K8458">
        <v>85977125</v>
      </c>
      <c r="L8458">
        <v>85977258</v>
      </c>
      <c r="N8458">
        <v>8</v>
      </c>
      <c r="O8458">
        <v>817</v>
      </c>
      <c r="P8458">
        <v>950</v>
      </c>
      <c r="Q8458" t="s">
        <v>17168</v>
      </c>
      <c r="R8458">
        <v>727</v>
      </c>
      <c r="S8458">
        <v>860</v>
      </c>
    </row>
    <row r="8459" spans="1:19" x14ac:dyDescent="0.25">
      <c r="A8459" t="s">
        <v>2480</v>
      </c>
      <c r="B8459">
        <v>1</v>
      </c>
      <c r="C8459" t="s">
        <v>2485</v>
      </c>
      <c r="D8459" t="str">
        <f>INDEX(Transcripts[#Data], MATCH(Exons[[#This Row],[Transcript stable ID]], Transcripts[Transcript stable ID], 0), 4)</f>
        <v>NM_152991.2</v>
      </c>
      <c r="E8459" t="s">
        <v>27</v>
      </c>
      <c r="J8459">
        <v>85956182</v>
      </c>
      <c r="K8459">
        <v>85979498</v>
      </c>
      <c r="L8459">
        <v>85979603</v>
      </c>
      <c r="N8459">
        <v>9</v>
      </c>
      <c r="O8459">
        <v>951</v>
      </c>
      <c r="P8459">
        <v>1056</v>
      </c>
      <c r="Q8459" t="s">
        <v>17169</v>
      </c>
      <c r="R8459">
        <v>861</v>
      </c>
      <c r="S8459">
        <v>966</v>
      </c>
    </row>
    <row r="8460" spans="1:19" x14ac:dyDescent="0.25">
      <c r="A8460" t="s">
        <v>2480</v>
      </c>
      <c r="B8460">
        <v>1</v>
      </c>
      <c r="C8460" t="s">
        <v>2485</v>
      </c>
      <c r="D8460" t="str">
        <f>INDEX(Transcripts[#Data], MATCH(Exons[[#This Row],[Transcript stable ID]], Transcripts[Transcript stable ID], 0), 4)</f>
        <v>NM_152991.2</v>
      </c>
      <c r="E8460" t="s">
        <v>27</v>
      </c>
      <c r="J8460">
        <v>85956182</v>
      </c>
      <c r="K8460">
        <v>85988022</v>
      </c>
      <c r="L8460">
        <v>85988180</v>
      </c>
      <c r="N8460">
        <v>10</v>
      </c>
      <c r="O8460">
        <v>1057</v>
      </c>
      <c r="P8460">
        <v>1215</v>
      </c>
      <c r="Q8460" t="s">
        <v>17170</v>
      </c>
      <c r="R8460">
        <v>967</v>
      </c>
      <c r="S8460">
        <v>1125</v>
      </c>
    </row>
    <row r="8461" spans="1:19" x14ac:dyDescent="0.25">
      <c r="A8461" t="s">
        <v>2480</v>
      </c>
      <c r="B8461">
        <v>1</v>
      </c>
      <c r="C8461" t="s">
        <v>2485</v>
      </c>
      <c r="D8461" t="str">
        <f>INDEX(Transcripts[#Data], MATCH(Exons[[#This Row],[Transcript stable ID]], Transcripts[Transcript stable ID], 0), 4)</f>
        <v>NM_152991.2</v>
      </c>
      <c r="E8461" t="s">
        <v>27</v>
      </c>
      <c r="F8461">
        <v>85956182</v>
      </c>
      <c r="G8461">
        <v>85956271</v>
      </c>
      <c r="J8461">
        <v>85956182</v>
      </c>
      <c r="K8461">
        <v>85956182</v>
      </c>
      <c r="L8461">
        <v>85956385</v>
      </c>
      <c r="N8461">
        <v>1</v>
      </c>
      <c r="O8461">
        <v>91</v>
      </c>
      <c r="P8461">
        <v>204</v>
      </c>
      <c r="Q8461" t="s">
        <v>17173</v>
      </c>
      <c r="R8461">
        <v>1</v>
      </c>
      <c r="S8461">
        <v>114</v>
      </c>
    </row>
    <row r="8462" spans="1:19" x14ac:dyDescent="0.25">
      <c r="A8462" t="s">
        <v>2480</v>
      </c>
      <c r="B8462">
        <v>1</v>
      </c>
      <c r="C8462" t="s">
        <v>2485</v>
      </c>
      <c r="D8462" t="str">
        <f>INDEX(Transcripts[#Data], MATCH(Exons[[#This Row],[Transcript stable ID]], Transcripts[Transcript stable ID], 0), 4)</f>
        <v>NM_152991.2</v>
      </c>
      <c r="E8462" t="s">
        <v>27</v>
      </c>
      <c r="H8462">
        <v>85989038</v>
      </c>
      <c r="I8462">
        <v>85989777</v>
      </c>
      <c r="J8462">
        <v>85956182</v>
      </c>
      <c r="K8462">
        <v>85988960</v>
      </c>
      <c r="L8462">
        <v>85989777</v>
      </c>
      <c r="N8462">
        <v>11</v>
      </c>
      <c r="O8462">
        <v>1216</v>
      </c>
      <c r="P8462">
        <v>1293</v>
      </c>
      <c r="Q8462" t="s">
        <v>17174</v>
      </c>
      <c r="R8462">
        <v>1126</v>
      </c>
      <c r="S8462">
        <v>1203</v>
      </c>
    </row>
    <row r="8463" spans="1:19" x14ac:dyDescent="0.25">
      <c r="A8463" t="s">
        <v>6658</v>
      </c>
      <c r="B8463">
        <v>1</v>
      </c>
      <c r="C8463" t="s">
        <v>6685</v>
      </c>
      <c r="D8463" t="str">
        <f>INDEX(Transcripts[#Data], MATCH(Exons[[#This Row],[Transcript stable ID]], Transcripts[Transcript stable ID], 0), 4)</f>
        <v>NM_182811.1</v>
      </c>
      <c r="E8463" t="s">
        <v>27</v>
      </c>
      <c r="J8463">
        <v>39765877</v>
      </c>
      <c r="K8463">
        <v>39788246</v>
      </c>
      <c r="L8463">
        <v>39788398</v>
      </c>
      <c r="N8463">
        <v>2</v>
      </c>
      <c r="O8463">
        <v>623</v>
      </c>
      <c r="P8463">
        <v>775</v>
      </c>
      <c r="Q8463" t="s">
        <v>17175</v>
      </c>
      <c r="R8463">
        <v>218</v>
      </c>
      <c r="S8463">
        <v>370</v>
      </c>
    </row>
    <row r="8464" spans="1:19" x14ac:dyDescent="0.25">
      <c r="A8464" t="s">
        <v>6658</v>
      </c>
      <c r="B8464">
        <v>1</v>
      </c>
      <c r="C8464" t="s">
        <v>6685</v>
      </c>
      <c r="D8464" t="str">
        <f>INDEX(Transcripts[#Data], MATCH(Exons[[#This Row],[Transcript stable ID]], Transcripts[Transcript stable ID], 0), 4)</f>
        <v>NM_182811.1</v>
      </c>
      <c r="E8464" t="s">
        <v>27</v>
      </c>
      <c r="J8464">
        <v>39765877</v>
      </c>
      <c r="K8464">
        <v>39788510</v>
      </c>
      <c r="L8464">
        <v>39788603</v>
      </c>
      <c r="N8464">
        <v>3</v>
      </c>
      <c r="O8464">
        <v>776</v>
      </c>
      <c r="P8464">
        <v>869</v>
      </c>
      <c r="Q8464" t="s">
        <v>17176</v>
      </c>
      <c r="R8464">
        <v>371</v>
      </c>
      <c r="S8464">
        <v>464</v>
      </c>
    </row>
    <row r="8465" spans="1:19" x14ac:dyDescent="0.25">
      <c r="A8465" t="s">
        <v>6658</v>
      </c>
      <c r="B8465">
        <v>1</v>
      </c>
      <c r="C8465" t="s">
        <v>6685</v>
      </c>
      <c r="D8465" t="str">
        <f>INDEX(Transcripts[#Data], MATCH(Exons[[#This Row],[Transcript stable ID]], Transcripts[Transcript stable ID], 0), 4)</f>
        <v>NM_182811.1</v>
      </c>
      <c r="E8465" t="s">
        <v>27</v>
      </c>
      <c r="J8465">
        <v>39765877</v>
      </c>
      <c r="K8465">
        <v>39788746</v>
      </c>
      <c r="L8465">
        <v>39788793</v>
      </c>
      <c r="N8465">
        <v>4</v>
      </c>
      <c r="O8465">
        <v>870</v>
      </c>
      <c r="P8465">
        <v>917</v>
      </c>
      <c r="Q8465" t="s">
        <v>17177</v>
      </c>
      <c r="R8465">
        <v>465</v>
      </c>
      <c r="S8465">
        <v>512</v>
      </c>
    </row>
    <row r="8466" spans="1:19" x14ac:dyDescent="0.25">
      <c r="A8466" t="s">
        <v>6658</v>
      </c>
      <c r="B8466">
        <v>1</v>
      </c>
      <c r="C8466" t="s">
        <v>6685</v>
      </c>
      <c r="D8466" t="str">
        <f>INDEX(Transcripts[#Data], MATCH(Exons[[#This Row],[Transcript stable ID]], Transcripts[Transcript stable ID], 0), 4)</f>
        <v>NM_182811.1</v>
      </c>
      <c r="E8466" t="s">
        <v>27</v>
      </c>
      <c r="J8466">
        <v>39765877</v>
      </c>
      <c r="K8466">
        <v>39791092</v>
      </c>
      <c r="L8466">
        <v>39791176</v>
      </c>
      <c r="N8466">
        <v>5</v>
      </c>
      <c r="O8466">
        <v>918</v>
      </c>
      <c r="P8466">
        <v>1002</v>
      </c>
      <c r="Q8466" t="s">
        <v>17178</v>
      </c>
      <c r="R8466">
        <v>513</v>
      </c>
      <c r="S8466">
        <v>597</v>
      </c>
    </row>
    <row r="8467" spans="1:19" x14ac:dyDescent="0.25">
      <c r="A8467" t="s">
        <v>6658</v>
      </c>
      <c r="B8467">
        <v>1</v>
      </c>
      <c r="C8467" t="s">
        <v>6685</v>
      </c>
      <c r="D8467" t="str">
        <f>INDEX(Transcripts[#Data], MATCH(Exons[[#This Row],[Transcript stable ID]], Transcripts[Transcript stable ID], 0), 4)</f>
        <v>NM_182811.1</v>
      </c>
      <c r="E8467" t="s">
        <v>27</v>
      </c>
      <c r="J8467">
        <v>39765877</v>
      </c>
      <c r="K8467">
        <v>39791282</v>
      </c>
      <c r="L8467">
        <v>39791365</v>
      </c>
      <c r="N8467">
        <v>6</v>
      </c>
      <c r="O8467">
        <v>1003</v>
      </c>
      <c r="P8467">
        <v>1086</v>
      </c>
      <c r="Q8467" t="s">
        <v>17179</v>
      </c>
      <c r="R8467">
        <v>598</v>
      </c>
      <c r="S8467">
        <v>681</v>
      </c>
    </row>
    <row r="8468" spans="1:19" x14ac:dyDescent="0.25">
      <c r="A8468" t="s">
        <v>6658</v>
      </c>
      <c r="B8468">
        <v>1</v>
      </c>
      <c r="C8468" t="s">
        <v>6685</v>
      </c>
      <c r="D8468" t="str">
        <f>INDEX(Transcripts[#Data], MATCH(Exons[[#This Row],[Transcript stable ID]], Transcripts[Transcript stable ID], 0), 4)</f>
        <v>NM_182811.1</v>
      </c>
      <c r="E8468" t="s">
        <v>27</v>
      </c>
      <c r="J8468">
        <v>39765877</v>
      </c>
      <c r="K8468">
        <v>39791598</v>
      </c>
      <c r="L8468">
        <v>39791632</v>
      </c>
      <c r="N8468">
        <v>7</v>
      </c>
      <c r="O8468">
        <v>1087</v>
      </c>
      <c r="P8468">
        <v>1121</v>
      </c>
      <c r="Q8468" t="s">
        <v>17180</v>
      </c>
      <c r="R8468">
        <v>682</v>
      </c>
      <c r="S8468">
        <v>716</v>
      </c>
    </row>
    <row r="8469" spans="1:19" x14ac:dyDescent="0.25">
      <c r="A8469" t="s">
        <v>6658</v>
      </c>
      <c r="B8469">
        <v>1</v>
      </c>
      <c r="C8469" t="s">
        <v>6685</v>
      </c>
      <c r="D8469" t="str">
        <f>INDEX(Transcripts[#Data], MATCH(Exons[[#This Row],[Transcript stable ID]], Transcripts[Transcript stable ID], 0), 4)</f>
        <v>NM_182811.1</v>
      </c>
      <c r="E8469" t="s">
        <v>27</v>
      </c>
      <c r="J8469">
        <v>39765877</v>
      </c>
      <c r="K8469">
        <v>39791843</v>
      </c>
      <c r="L8469">
        <v>39791915</v>
      </c>
      <c r="N8469">
        <v>8</v>
      </c>
      <c r="O8469">
        <v>1122</v>
      </c>
      <c r="P8469">
        <v>1194</v>
      </c>
      <c r="Q8469" t="s">
        <v>17181</v>
      </c>
      <c r="R8469">
        <v>717</v>
      </c>
      <c r="S8469">
        <v>789</v>
      </c>
    </row>
    <row r="8470" spans="1:19" x14ac:dyDescent="0.25">
      <c r="A8470" t="s">
        <v>6658</v>
      </c>
      <c r="B8470">
        <v>1</v>
      </c>
      <c r="C8470" t="s">
        <v>6685</v>
      </c>
      <c r="D8470" t="str">
        <f>INDEX(Transcripts[#Data], MATCH(Exons[[#This Row],[Transcript stable ID]], Transcripts[Transcript stable ID], 0), 4)</f>
        <v>NM_182811.1</v>
      </c>
      <c r="E8470" t="s">
        <v>27</v>
      </c>
      <c r="J8470">
        <v>39765877</v>
      </c>
      <c r="K8470">
        <v>39792018</v>
      </c>
      <c r="L8470">
        <v>39792119</v>
      </c>
      <c r="N8470">
        <v>9</v>
      </c>
      <c r="O8470">
        <v>1195</v>
      </c>
      <c r="P8470">
        <v>1296</v>
      </c>
      <c r="Q8470" t="s">
        <v>17182</v>
      </c>
      <c r="R8470">
        <v>790</v>
      </c>
      <c r="S8470">
        <v>891</v>
      </c>
    </row>
    <row r="8471" spans="1:19" x14ac:dyDescent="0.25">
      <c r="A8471" t="s">
        <v>6658</v>
      </c>
      <c r="B8471">
        <v>1</v>
      </c>
      <c r="C8471" t="s">
        <v>6685</v>
      </c>
      <c r="D8471" t="str">
        <f>INDEX(Transcripts[#Data], MATCH(Exons[[#This Row],[Transcript stable ID]], Transcripts[Transcript stable ID], 0), 4)</f>
        <v>NM_182811.1</v>
      </c>
      <c r="E8471" t="s">
        <v>27</v>
      </c>
      <c r="J8471">
        <v>39765877</v>
      </c>
      <c r="K8471">
        <v>39792355</v>
      </c>
      <c r="L8471">
        <v>39792473</v>
      </c>
      <c r="N8471">
        <v>10</v>
      </c>
      <c r="O8471">
        <v>1297</v>
      </c>
      <c r="P8471">
        <v>1415</v>
      </c>
      <c r="Q8471" t="s">
        <v>17183</v>
      </c>
      <c r="R8471">
        <v>892</v>
      </c>
      <c r="S8471">
        <v>1010</v>
      </c>
    </row>
    <row r="8472" spans="1:19" x14ac:dyDescent="0.25">
      <c r="A8472" t="s">
        <v>6658</v>
      </c>
      <c r="B8472">
        <v>1</v>
      </c>
      <c r="C8472" t="s">
        <v>6685</v>
      </c>
      <c r="D8472" t="str">
        <f>INDEX(Transcripts[#Data], MATCH(Exons[[#This Row],[Transcript stable ID]], Transcripts[Transcript stable ID], 0), 4)</f>
        <v>NM_182811.1</v>
      </c>
      <c r="E8472" t="s">
        <v>27</v>
      </c>
      <c r="J8472">
        <v>39765877</v>
      </c>
      <c r="K8472">
        <v>39792561</v>
      </c>
      <c r="L8472">
        <v>39792646</v>
      </c>
      <c r="N8472">
        <v>11</v>
      </c>
      <c r="O8472">
        <v>1416</v>
      </c>
      <c r="P8472">
        <v>1501</v>
      </c>
      <c r="Q8472" t="s">
        <v>17184</v>
      </c>
      <c r="R8472">
        <v>1011</v>
      </c>
      <c r="S8472">
        <v>1096</v>
      </c>
    </row>
    <row r="8473" spans="1:19" x14ac:dyDescent="0.25">
      <c r="A8473" t="s">
        <v>6658</v>
      </c>
      <c r="B8473">
        <v>1</v>
      </c>
      <c r="C8473" t="s">
        <v>6685</v>
      </c>
      <c r="D8473" t="str">
        <f>INDEX(Transcripts[#Data], MATCH(Exons[[#This Row],[Transcript stable ID]], Transcripts[Transcript stable ID], 0), 4)</f>
        <v>NM_182811.1</v>
      </c>
      <c r="E8473" t="s">
        <v>27</v>
      </c>
      <c r="J8473">
        <v>39765877</v>
      </c>
      <c r="K8473">
        <v>39792721</v>
      </c>
      <c r="L8473">
        <v>39792841</v>
      </c>
      <c r="N8473">
        <v>12</v>
      </c>
      <c r="O8473">
        <v>1502</v>
      </c>
      <c r="P8473">
        <v>1622</v>
      </c>
      <c r="Q8473" t="s">
        <v>17185</v>
      </c>
      <c r="R8473">
        <v>1097</v>
      </c>
      <c r="S8473">
        <v>1217</v>
      </c>
    </row>
    <row r="8474" spans="1:19" x14ac:dyDescent="0.25">
      <c r="A8474" t="s">
        <v>6658</v>
      </c>
      <c r="B8474">
        <v>1</v>
      </c>
      <c r="C8474" t="s">
        <v>6685</v>
      </c>
      <c r="D8474" t="str">
        <f>INDEX(Transcripts[#Data], MATCH(Exons[[#This Row],[Transcript stable ID]], Transcripts[Transcript stable ID], 0), 4)</f>
        <v>NM_182811.1</v>
      </c>
      <c r="E8474" t="s">
        <v>27</v>
      </c>
      <c r="J8474">
        <v>39765877</v>
      </c>
      <c r="K8474">
        <v>39793573</v>
      </c>
      <c r="L8474">
        <v>39793741</v>
      </c>
      <c r="N8474">
        <v>13</v>
      </c>
      <c r="O8474">
        <v>1623</v>
      </c>
      <c r="P8474">
        <v>1791</v>
      </c>
      <c r="Q8474" t="s">
        <v>17186</v>
      </c>
      <c r="R8474">
        <v>1218</v>
      </c>
      <c r="S8474">
        <v>1386</v>
      </c>
    </row>
    <row r="8475" spans="1:19" x14ac:dyDescent="0.25">
      <c r="A8475" t="s">
        <v>6658</v>
      </c>
      <c r="B8475">
        <v>1</v>
      </c>
      <c r="C8475" t="s">
        <v>6685</v>
      </c>
      <c r="D8475" t="str">
        <f>INDEX(Transcripts[#Data], MATCH(Exons[[#This Row],[Transcript stable ID]], Transcripts[Transcript stable ID], 0), 4)</f>
        <v>NM_182811.1</v>
      </c>
      <c r="E8475" t="s">
        <v>27</v>
      </c>
      <c r="J8475">
        <v>39765877</v>
      </c>
      <c r="K8475">
        <v>39793885</v>
      </c>
      <c r="L8475">
        <v>39794007</v>
      </c>
      <c r="N8475">
        <v>14</v>
      </c>
      <c r="O8475">
        <v>1792</v>
      </c>
      <c r="P8475">
        <v>1914</v>
      </c>
      <c r="Q8475" t="s">
        <v>17187</v>
      </c>
      <c r="R8475">
        <v>1387</v>
      </c>
      <c r="S8475">
        <v>1509</v>
      </c>
    </row>
    <row r="8476" spans="1:19" x14ac:dyDescent="0.25">
      <c r="A8476" t="s">
        <v>6658</v>
      </c>
      <c r="B8476">
        <v>1</v>
      </c>
      <c r="C8476" t="s">
        <v>6685</v>
      </c>
      <c r="D8476" t="str">
        <f>INDEX(Transcripts[#Data], MATCH(Exons[[#This Row],[Transcript stable ID]], Transcripts[Transcript stable ID], 0), 4)</f>
        <v>NM_182811.1</v>
      </c>
      <c r="E8476" t="s">
        <v>27</v>
      </c>
      <c r="J8476">
        <v>39765877</v>
      </c>
      <c r="K8476">
        <v>39794090</v>
      </c>
      <c r="L8476">
        <v>39794191</v>
      </c>
      <c r="N8476">
        <v>15</v>
      </c>
      <c r="O8476">
        <v>1915</v>
      </c>
      <c r="P8476">
        <v>2016</v>
      </c>
      <c r="Q8476" t="s">
        <v>17188</v>
      </c>
      <c r="R8476">
        <v>1510</v>
      </c>
      <c r="S8476">
        <v>1611</v>
      </c>
    </row>
    <row r="8477" spans="1:19" x14ac:dyDescent="0.25">
      <c r="A8477" t="s">
        <v>6658</v>
      </c>
      <c r="B8477">
        <v>1</v>
      </c>
      <c r="C8477" t="s">
        <v>6685</v>
      </c>
      <c r="D8477" t="str">
        <f>INDEX(Transcripts[#Data], MATCH(Exons[[#This Row],[Transcript stable ID]], Transcripts[Transcript stable ID], 0), 4)</f>
        <v>NM_182811.1</v>
      </c>
      <c r="E8477" t="s">
        <v>27</v>
      </c>
      <c r="J8477">
        <v>39765877</v>
      </c>
      <c r="K8477">
        <v>39794279</v>
      </c>
      <c r="L8477">
        <v>39794466</v>
      </c>
      <c r="N8477">
        <v>16</v>
      </c>
      <c r="O8477">
        <v>2017</v>
      </c>
      <c r="P8477">
        <v>2204</v>
      </c>
      <c r="Q8477" t="s">
        <v>17189</v>
      </c>
      <c r="R8477">
        <v>1612</v>
      </c>
      <c r="S8477">
        <v>1799</v>
      </c>
    </row>
    <row r="8478" spans="1:19" x14ac:dyDescent="0.25">
      <c r="A8478" t="s">
        <v>6658</v>
      </c>
      <c r="B8478">
        <v>1</v>
      </c>
      <c r="C8478" t="s">
        <v>6685</v>
      </c>
      <c r="D8478" t="str">
        <f>INDEX(Transcripts[#Data], MATCH(Exons[[#This Row],[Transcript stable ID]], Transcripts[Transcript stable ID], 0), 4)</f>
        <v>NM_182811.1</v>
      </c>
      <c r="E8478" t="s">
        <v>27</v>
      </c>
      <c r="J8478">
        <v>39765877</v>
      </c>
      <c r="K8478">
        <v>39794834</v>
      </c>
      <c r="L8478">
        <v>39795034</v>
      </c>
      <c r="N8478">
        <v>17</v>
      </c>
      <c r="O8478">
        <v>2205</v>
      </c>
      <c r="P8478">
        <v>2405</v>
      </c>
      <c r="Q8478" t="s">
        <v>17190</v>
      </c>
      <c r="R8478">
        <v>1800</v>
      </c>
      <c r="S8478">
        <v>2000</v>
      </c>
    </row>
    <row r="8479" spans="1:19" x14ac:dyDescent="0.25">
      <c r="A8479" t="s">
        <v>6658</v>
      </c>
      <c r="B8479">
        <v>1</v>
      </c>
      <c r="C8479" t="s">
        <v>6685</v>
      </c>
      <c r="D8479" t="str">
        <f>INDEX(Transcripts[#Data], MATCH(Exons[[#This Row],[Transcript stable ID]], Transcripts[Transcript stable ID], 0), 4)</f>
        <v>NM_182811.1</v>
      </c>
      <c r="E8479" t="s">
        <v>27</v>
      </c>
      <c r="J8479">
        <v>39765877</v>
      </c>
      <c r="K8479">
        <v>39795116</v>
      </c>
      <c r="L8479">
        <v>39795235</v>
      </c>
      <c r="N8479">
        <v>18</v>
      </c>
      <c r="O8479">
        <v>2406</v>
      </c>
      <c r="P8479">
        <v>2525</v>
      </c>
      <c r="Q8479" t="s">
        <v>17191</v>
      </c>
      <c r="R8479">
        <v>2001</v>
      </c>
      <c r="S8479">
        <v>2120</v>
      </c>
    </row>
    <row r="8480" spans="1:19" x14ac:dyDescent="0.25">
      <c r="A8480" t="s">
        <v>6658</v>
      </c>
      <c r="B8480">
        <v>1</v>
      </c>
      <c r="C8480" t="s">
        <v>6685</v>
      </c>
      <c r="D8480" t="str">
        <f>INDEX(Transcripts[#Data], MATCH(Exons[[#This Row],[Transcript stable ID]], Transcripts[Transcript stable ID], 0), 4)</f>
        <v>NM_182811.1</v>
      </c>
      <c r="E8480" t="s">
        <v>27</v>
      </c>
      <c r="J8480">
        <v>39765877</v>
      </c>
      <c r="K8480">
        <v>39795319</v>
      </c>
      <c r="L8480">
        <v>39795499</v>
      </c>
      <c r="N8480">
        <v>19</v>
      </c>
      <c r="O8480">
        <v>2526</v>
      </c>
      <c r="P8480">
        <v>2706</v>
      </c>
      <c r="Q8480" t="s">
        <v>17192</v>
      </c>
      <c r="R8480">
        <v>2121</v>
      </c>
      <c r="S8480">
        <v>2301</v>
      </c>
    </row>
    <row r="8481" spans="1:19" x14ac:dyDescent="0.25">
      <c r="A8481" t="s">
        <v>6658</v>
      </c>
      <c r="B8481">
        <v>1</v>
      </c>
      <c r="C8481" t="s">
        <v>6685</v>
      </c>
      <c r="D8481" t="str">
        <f>INDEX(Transcripts[#Data], MATCH(Exons[[#This Row],[Transcript stable ID]], Transcripts[Transcript stable ID], 0), 4)</f>
        <v>NM_182811.1</v>
      </c>
      <c r="E8481" t="s">
        <v>27</v>
      </c>
      <c r="J8481">
        <v>39765877</v>
      </c>
      <c r="K8481">
        <v>39796492</v>
      </c>
      <c r="L8481">
        <v>39796569</v>
      </c>
      <c r="N8481">
        <v>20</v>
      </c>
      <c r="O8481">
        <v>2707</v>
      </c>
      <c r="P8481">
        <v>2784</v>
      </c>
      <c r="Q8481" t="s">
        <v>17193</v>
      </c>
      <c r="R8481">
        <v>2302</v>
      </c>
      <c r="S8481">
        <v>2379</v>
      </c>
    </row>
    <row r="8482" spans="1:19" x14ac:dyDescent="0.25">
      <c r="A8482" t="s">
        <v>6658</v>
      </c>
      <c r="B8482">
        <v>1</v>
      </c>
      <c r="C8482" t="s">
        <v>6685</v>
      </c>
      <c r="D8482" t="str">
        <f>INDEX(Transcripts[#Data], MATCH(Exons[[#This Row],[Transcript stable ID]], Transcripts[Transcript stable ID], 0), 4)</f>
        <v>NM_182811.1</v>
      </c>
      <c r="E8482" t="s">
        <v>27</v>
      </c>
      <c r="J8482">
        <v>39765877</v>
      </c>
      <c r="K8482">
        <v>39797407</v>
      </c>
      <c r="L8482">
        <v>39797510</v>
      </c>
      <c r="N8482">
        <v>21</v>
      </c>
      <c r="O8482">
        <v>2785</v>
      </c>
      <c r="P8482">
        <v>2888</v>
      </c>
      <c r="Q8482" t="s">
        <v>17194</v>
      </c>
      <c r="R8482">
        <v>2380</v>
      </c>
      <c r="S8482">
        <v>2483</v>
      </c>
    </row>
    <row r="8483" spans="1:19" x14ac:dyDescent="0.25">
      <c r="A8483" t="s">
        <v>6658</v>
      </c>
      <c r="B8483">
        <v>1</v>
      </c>
      <c r="C8483" t="s">
        <v>6685</v>
      </c>
      <c r="D8483" t="str">
        <f>INDEX(Transcripts[#Data], MATCH(Exons[[#This Row],[Transcript stable ID]], Transcripts[Transcript stable ID], 0), 4)</f>
        <v>NM_182811.1</v>
      </c>
      <c r="E8483" t="s">
        <v>27</v>
      </c>
      <c r="J8483">
        <v>39765877</v>
      </c>
      <c r="K8483">
        <v>39797719</v>
      </c>
      <c r="L8483">
        <v>39797815</v>
      </c>
      <c r="N8483">
        <v>22</v>
      </c>
      <c r="O8483">
        <v>2889</v>
      </c>
      <c r="P8483">
        <v>2985</v>
      </c>
      <c r="Q8483" t="s">
        <v>17195</v>
      </c>
      <c r="R8483">
        <v>2484</v>
      </c>
      <c r="S8483">
        <v>2580</v>
      </c>
    </row>
    <row r="8484" spans="1:19" x14ac:dyDescent="0.25">
      <c r="A8484" t="s">
        <v>6658</v>
      </c>
      <c r="B8484">
        <v>1</v>
      </c>
      <c r="C8484" t="s">
        <v>6685</v>
      </c>
      <c r="D8484" t="str">
        <f>INDEX(Transcripts[#Data], MATCH(Exons[[#This Row],[Transcript stable ID]], Transcripts[Transcript stable ID], 0), 4)</f>
        <v>NM_182811.1</v>
      </c>
      <c r="E8484" t="s">
        <v>27</v>
      </c>
      <c r="J8484">
        <v>39765877</v>
      </c>
      <c r="K8484">
        <v>39798097</v>
      </c>
      <c r="L8484">
        <v>39798166</v>
      </c>
      <c r="N8484">
        <v>23</v>
      </c>
      <c r="O8484">
        <v>2986</v>
      </c>
      <c r="P8484">
        <v>3055</v>
      </c>
      <c r="Q8484" t="s">
        <v>17196</v>
      </c>
      <c r="R8484">
        <v>2581</v>
      </c>
      <c r="S8484">
        <v>2650</v>
      </c>
    </row>
    <row r="8485" spans="1:19" x14ac:dyDescent="0.25">
      <c r="A8485" t="s">
        <v>6658</v>
      </c>
      <c r="B8485">
        <v>1</v>
      </c>
      <c r="C8485" t="s">
        <v>6685</v>
      </c>
      <c r="D8485" t="str">
        <f>INDEX(Transcripts[#Data], MATCH(Exons[[#This Row],[Transcript stable ID]], Transcripts[Transcript stable ID], 0), 4)</f>
        <v>NM_182811.1</v>
      </c>
      <c r="E8485" t="s">
        <v>27</v>
      </c>
      <c r="J8485">
        <v>39765877</v>
      </c>
      <c r="K8485">
        <v>39798752</v>
      </c>
      <c r="L8485">
        <v>39798909</v>
      </c>
      <c r="N8485">
        <v>24</v>
      </c>
      <c r="O8485">
        <v>3056</v>
      </c>
      <c r="P8485">
        <v>3213</v>
      </c>
      <c r="Q8485" t="s">
        <v>17197</v>
      </c>
      <c r="R8485">
        <v>2651</v>
      </c>
      <c r="S8485">
        <v>2808</v>
      </c>
    </row>
    <row r="8486" spans="1:19" x14ac:dyDescent="0.25">
      <c r="A8486" t="s">
        <v>6658</v>
      </c>
      <c r="B8486">
        <v>1</v>
      </c>
      <c r="C8486" t="s">
        <v>6685</v>
      </c>
      <c r="D8486" t="str">
        <f>INDEX(Transcripts[#Data], MATCH(Exons[[#This Row],[Transcript stable ID]], Transcripts[Transcript stable ID], 0), 4)</f>
        <v>NM_182811.1</v>
      </c>
      <c r="E8486" t="s">
        <v>27</v>
      </c>
      <c r="J8486">
        <v>39765877</v>
      </c>
      <c r="K8486">
        <v>39800833</v>
      </c>
      <c r="L8486">
        <v>39800929</v>
      </c>
      <c r="N8486">
        <v>25</v>
      </c>
      <c r="O8486">
        <v>3214</v>
      </c>
      <c r="P8486">
        <v>3310</v>
      </c>
      <c r="Q8486" t="s">
        <v>17198</v>
      </c>
      <c r="R8486">
        <v>2809</v>
      </c>
      <c r="S8486">
        <v>2905</v>
      </c>
    </row>
    <row r="8487" spans="1:19" x14ac:dyDescent="0.25">
      <c r="A8487" t="s">
        <v>6658</v>
      </c>
      <c r="B8487">
        <v>1</v>
      </c>
      <c r="C8487" t="s">
        <v>6685</v>
      </c>
      <c r="D8487" t="str">
        <f>INDEX(Transcripts[#Data], MATCH(Exons[[#This Row],[Transcript stable ID]], Transcripts[Transcript stable ID], 0), 4)</f>
        <v>NM_182811.1</v>
      </c>
      <c r="E8487" t="s">
        <v>27</v>
      </c>
      <c r="J8487">
        <v>39765877</v>
      </c>
      <c r="K8487">
        <v>39801061</v>
      </c>
      <c r="L8487">
        <v>39801285</v>
      </c>
      <c r="N8487">
        <v>26</v>
      </c>
      <c r="O8487">
        <v>3311</v>
      </c>
      <c r="P8487">
        <v>3535</v>
      </c>
      <c r="Q8487" t="s">
        <v>17199</v>
      </c>
      <c r="R8487">
        <v>2906</v>
      </c>
      <c r="S8487">
        <v>3130</v>
      </c>
    </row>
    <row r="8488" spans="1:19" x14ac:dyDescent="0.25">
      <c r="A8488" t="s">
        <v>6658</v>
      </c>
      <c r="B8488">
        <v>1</v>
      </c>
      <c r="C8488" t="s">
        <v>6685</v>
      </c>
      <c r="D8488" t="str">
        <f>INDEX(Transcripts[#Data], MATCH(Exons[[#This Row],[Transcript stable ID]], Transcripts[Transcript stable ID], 0), 4)</f>
        <v>NM_182811.1</v>
      </c>
      <c r="E8488" t="s">
        <v>27</v>
      </c>
      <c r="J8488">
        <v>39765877</v>
      </c>
      <c r="K8488">
        <v>39801369</v>
      </c>
      <c r="L8488">
        <v>39801517</v>
      </c>
      <c r="N8488">
        <v>27</v>
      </c>
      <c r="O8488">
        <v>3536</v>
      </c>
      <c r="P8488">
        <v>3684</v>
      </c>
      <c r="Q8488" t="s">
        <v>17200</v>
      </c>
      <c r="R8488">
        <v>3131</v>
      </c>
      <c r="S8488">
        <v>3279</v>
      </c>
    </row>
    <row r="8489" spans="1:19" x14ac:dyDescent="0.25">
      <c r="A8489" t="s">
        <v>6658</v>
      </c>
      <c r="B8489">
        <v>1</v>
      </c>
      <c r="C8489" t="s">
        <v>6685</v>
      </c>
      <c r="D8489" t="str">
        <f>INDEX(Transcripts[#Data], MATCH(Exons[[#This Row],[Transcript stable ID]], Transcripts[Transcript stable ID], 0), 4)</f>
        <v>NM_182811.1</v>
      </c>
      <c r="E8489" t="s">
        <v>27</v>
      </c>
      <c r="J8489">
        <v>39765877</v>
      </c>
      <c r="K8489">
        <v>39802060</v>
      </c>
      <c r="L8489">
        <v>39802174</v>
      </c>
      <c r="N8489">
        <v>28</v>
      </c>
      <c r="O8489">
        <v>3685</v>
      </c>
      <c r="P8489">
        <v>3799</v>
      </c>
      <c r="Q8489" t="s">
        <v>17201</v>
      </c>
      <c r="R8489">
        <v>3280</v>
      </c>
      <c r="S8489">
        <v>3394</v>
      </c>
    </row>
    <row r="8490" spans="1:19" x14ac:dyDescent="0.25">
      <c r="A8490" t="s">
        <v>6658</v>
      </c>
      <c r="B8490">
        <v>1</v>
      </c>
      <c r="C8490" t="s">
        <v>6685</v>
      </c>
      <c r="D8490" t="str">
        <f>INDEX(Transcripts[#Data], MATCH(Exons[[#This Row],[Transcript stable ID]], Transcripts[Transcript stable ID], 0), 4)</f>
        <v>NM_182811.1</v>
      </c>
      <c r="E8490" t="s">
        <v>27</v>
      </c>
      <c r="J8490">
        <v>39765877</v>
      </c>
      <c r="K8490">
        <v>39802292</v>
      </c>
      <c r="L8490">
        <v>39802453</v>
      </c>
      <c r="N8490">
        <v>29</v>
      </c>
      <c r="O8490">
        <v>3800</v>
      </c>
      <c r="P8490">
        <v>3961</v>
      </c>
      <c r="Q8490" t="s">
        <v>17202</v>
      </c>
      <c r="R8490">
        <v>3395</v>
      </c>
      <c r="S8490">
        <v>3556</v>
      </c>
    </row>
    <row r="8491" spans="1:19" x14ac:dyDescent="0.25">
      <c r="A8491" t="s">
        <v>6658</v>
      </c>
      <c r="B8491">
        <v>1</v>
      </c>
      <c r="C8491" t="s">
        <v>6685</v>
      </c>
      <c r="D8491" t="str">
        <f>INDEX(Transcripts[#Data], MATCH(Exons[[#This Row],[Transcript stable ID]], Transcripts[Transcript stable ID], 0), 4)</f>
        <v>NM_182811.1</v>
      </c>
      <c r="E8491" t="s">
        <v>27</v>
      </c>
      <c r="J8491">
        <v>39765877</v>
      </c>
      <c r="K8491">
        <v>39802563</v>
      </c>
      <c r="L8491">
        <v>39802651</v>
      </c>
      <c r="N8491">
        <v>30</v>
      </c>
      <c r="O8491">
        <v>3962</v>
      </c>
      <c r="P8491">
        <v>4050</v>
      </c>
      <c r="Q8491" t="s">
        <v>17203</v>
      </c>
      <c r="R8491">
        <v>3557</v>
      </c>
      <c r="S8491">
        <v>3645</v>
      </c>
    </row>
    <row r="8492" spans="1:19" x14ac:dyDescent="0.25">
      <c r="A8492" t="s">
        <v>6658</v>
      </c>
      <c r="B8492">
        <v>1</v>
      </c>
      <c r="C8492" t="s">
        <v>6685</v>
      </c>
      <c r="D8492" t="str">
        <f>INDEX(Transcripts[#Data], MATCH(Exons[[#This Row],[Transcript stable ID]], Transcripts[Transcript stable ID], 0), 4)</f>
        <v>NM_182811.1</v>
      </c>
      <c r="E8492" t="s">
        <v>27</v>
      </c>
      <c r="H8492">
        <v>39803150</v>
      </c>
      <c r="I8492">
        <v>39804361</v>
      </c>
      <c r="J8492">
        <v>39765877</v>
      </c>
      <c r="K8492">
        <v>39803107</v>
      </c>
      <c r="L8492">
        <v>39804361</v>
      </c>
      <c r="N8492">
        <v>32</v>
      </c>
      <c r="O8492">
        <v>4236</v>
      </c>
      <c r="P8492">
        <v>4278</v>
      </c>
      <c r="Q8492" t="s">
        <v>17204</v>
      </c>
      <c r="R8492">
        <v>3831</v>
      </c>
      <c r="S8492">
        <v>3873</v>
      </c>
    </row>
    <row r="8493" spans="1:19" x14ac:dyDescent="0.25">
      <c r="A8493" t="s">
        <v>6658</v>
      </c>
      <c r="B8493">
        <v>1</v>
      </c>
      <c r="C8493" t="s">
        <v>6685</v>
      </c>
      <c r="D8493" t="str">
        <f>INDEX(Transcripts[#Data], MATCH(Exons[[#This Row],[Transcript stable ID]], Transcripts[Transcript stable ID], 0), 4)</f>
        <v>NM_182811.1</v>
      </c>
      <c r="E8493" t="s">
        <v>27</v>
      </c>
      <c r="F8493">
        <v>39765877</v>
      </c>
      <c r="G8493">
        <v>39766281</v>
      </c>
      <c r="J8493">
        <v>39765877</v>
      </c>
      <c r="K8493">
        <v>39765877</v>
      </c>
      <c r="L8493">
        <v>39766498</v>
      </c>
      <c r="N8493">
        <v>1</v>
      </c>
      <c r="O8493">
        <v>406</v>
      </c>
      <c r="P8493">
        <v>622</v>
      </c>
      <c r="Q8493" t="s">
        <v>17205</v>
      </c>
      <c r="R8493">
        <v>1</v>
      </c>
      <c r="S8493">
        <v>217</v>
      </c>
    </row>
    <row r="8494" spans="1:19" x14ac:dyDescent="0.25">
      <c r="A8494" t="s">
        <v>6658</v>
      </c>
      <c r="B8494">
        <v>1</v>
      </c>
      <c r="C8494" t="s">
        <v>6685</v>
      </c>
      <c r="D8494" t="str">
        <f>INDEX(Transcripts[#Data], MATCH(Exons[[#This Row],[Transcript stable ID]], Transcripts[Transcript stable ID], 0), 4)</f>
        <v>NM_182811.1</v>
      </c>
      <c r="E8494" t="s">
        <v>27</v>
      </c>
      <c r="J8494">
        <v>39765877</v>
      </c>
      <c r="K8494">
        <v>39802767</v>
      </c>
      <c r="L8494">
        <v>39802951</v>
      </c>
      <c r="N8494">
        <v>31</v>
      </c>
      <c r="O8494">
        <v>4051</v>
      </c>
      <c r="P8494">
        <v>4235</v>
      </c>
      <c r="Q8494" t="s">
        <v>17206</v>
      </c>
      <c r="R8494">
        <v>3646</v>
      </c>
      <c r="S8494">
        <v>3830</v>
      </c>
    </row>
    <row r="8495" spans="1:19" x14ac:dyDescent="0.25">
      <c r="A8495" t="s">
        <v>6658</v>
      </c>
      <c r="B8495">
        <v>1</v>
      </c>
      <c r="C8495" t="s">
        <v>6681</v>
      </c>
      <c r="D8495">
        <f>INDEX(Transcripts[#Data], MATCH(Exons[[#This Row],[Transcript stable ID]], Transcripts[Transcript stable ID], 0), 4)</f>
        <v>0</v>
      </c>
      <c r="E8495" t="s">
        <v>27</v>
      </c>
      <c r="J8495">
        <v>39765877</v>
      </c>
      <c r="K8495">
        <v>39788246</v>
      </c>
      <c r="L8495">
        <v>39788398</v>
      </c>
      <c r="N8495">
        <v>2</v>
      </c>
      <c r="O8495">
        <v>623</v>
      </c>
      <c r="P8495">
        <v>775</v>
      </c>
      <c r="Q8495" t="s">
        <v>17175</v>
      </c>
      <c r="R8495">
        <v>218</v>
      </c>
      <c r="S8495">
        <v>370</v>
      </c>
    </row>
    <row r="8496" spans="1:19" x14ac:dyDescent="0.25">
      <c r="A8496" t="s">
        <v>6658</v>
      </c>
      <c r="B8496">
        <v>1</v>
      </c>
      <c r="C8496" t="s">
        <v>6681</v>
      </c>
      <c r="D8496">
        <f>INDEX(Transcripts[#Data], MATCH(Exons[[#This Row],[Transcript stable ID]], Transcripts[Transcript stable ID], 0), 4)</f>
        <v>0</v>
      </c>
      <c r="E8496" t="s">
        <v>27</v>
      </c>
      <c r="J8496">
        <v>39765877</v>
      </c>
      <c r="K8496">
        <v>39788510</v>
      </c>
      <c r="L8496">
        <v>39788603</v>
      </c>
      <c r="N8496">
        <v>3</v>
      </c>
      <c r="O8496">
        <v>776</v>
      </c>
      <c r="P8496">
        <v>869</v>
      </c>
      <c r="Q8496" t="s">
        <v>17176</v>
      </c>
      <c r="R8496">
        <v>371</v>
      </c>
      <c r="S8496">
        <v>464</v>
      </c>
    </row>
    <row r="8497" spans="1:19" x14ac:dyDescent="0.25">
      <c r="A8497" t="s">
        <v>6658</v>
      </c>
      <c r="B8497">
        <v>1</v>
      </c>
      <c r="C8497" t="s">
        <v>6681</v>
      </c>
      <c r="D8497">
        <f>INDEX(Transcripts[#Data], MATCH(Exons[[#This Row],[Transcript stable ID]], Transcripts[Transcript stable ID], 0), 4)</f>
        <v>0</v>
      </c>
      <c r="E8497" t="s">
        <v>27</v>
      </c>
      <c r="J8497">
        <v>39765877</v>
      </c>
      <c r="K8497">
        <v>39788746</v>
      </c>
      <c r="L8497">
        <v>39788793</v>
      </c>
      <c r="N8497">
        <v>4</v>
      </c>
      <c r="O8497">
        <v>870</v>
      </c>
      <c r="P8497">
        <v>917</v>
      </c>
      <c r="Q8497" t="s">
        <v>17177</v>
      </c>
      <c r="R8497">
        <v>465</v>
      </c>
      <c r="S8497">
        <v>512</v>
      </c>
    </row>
    <row r="8498" spans="1:19" x14ac:dyDescent="0.25">
      <c r="A8498" t="s">
        <v>6658</v>
      </c>
      <c r="B8498">
        <v>1</v>
      </c>
      <c r="C8498" t="s">
        <v>6681</v>
      </c>
      <c r="D8498">
        <f>INDEX(Transcripts[#Data], MATCH(Exons[[#This Row],[Transcript stable ID]], Transcripts[Transcript stable ID], 0), 4)</f>
        <v>0</v>
      </c>
      <c r="E8498" t="s">
        <v>27</v>
      </c>
      <c r="J8498">
        <v>39765877</v>
      </c>
      <c r="K8498">
        <v>39791092</v>
      </c>
      <c r="L8498">
        <v>39791176</v>
      </c>
      <c r="N8498">
        <v>5</v>
      </c>
      <c r="O8498">
        <v>918</v>
      </c>
      <c r="P8498">
        <v>1002</v>
      </c>
      <c r="Q8498" t="s">
        <v>17178</v>
      </c>
      <c r="R8498">
        <v>513</v>
      </c>
      <c r="S8498">
        <v>597</v>
      </c>
    </row>
    <row r="8499" spans="1:19" x14ac:dyDescent="0.25">
      <c r="A8499" t="s">
        <v>6658</v>
      </c>
      <c r="B8499">
        <v>1</v>
      </c>
      <c r="C8499" t="s">
        <v>6681</v>
      </c>
      <c r="D8499">
        <f>INDEX(Transcripts[#Data], MATCH(Exons[[#This Row],[Transcript stable ID]], Transcripts[Transcript stable ID], 0), 4)</f>
        <v>0</v>
      </c>
      <c r="E8499" t="s">
        <v>27</v>
      </c>
      <c r="J8499">
        <v>39765877</v>
      </c>
      <c r="K8499">
        <v>39791282</v>
      </c>
      <c r="L8499">
        <v>39791365</v>
      </c>
      <c r="N8499">
        <v>6</v>
      </c>
      <c r="O8499">
        <v>1003</v>
      </c>
      <c r="P8499">
        <v>1086</v>
      </c>
      <c r="Q8499" t="s">
        <v>17179</v>
      </c>
      <c r="R8499">
        <v>598</v>
      </c>
      <c r="S8499">
        <v>681</v>
      </c>
    </row>
    <row r="8500" spans="1:19" x14ac:dyDescent="0.25">
      <c r="A8500" t="s">
        <v>6658</v>
      </c>
      <c r="B8500">
        <v>1</v>
      </c>
      <c r="C8500" t="s">
        <v>6681</v>
      </c>
      <c r="D8500">
        <f>INDEX(Transcripts[#Data], MATCH(Exons[[#This Row],[Transcript stable ID]], Transcripts[Transcript stable ID], 0), 4)</f>
        <v>0</v>
      </c>
      <c r="E8500" t="s">
        <v>27</v>
      </c>
      <c r="J8500">
        <v>39765877</v>
      </c>
      <c r="K8500">
        <v>39791598</v>
      </c>
      <c r="L8500">
        <v>39791632</v>
      </c>
      <c r="N8500">
        <v>7</v>
      </c>
      <c r="O8500">
        <v>1087</v>
      </c>
      <c r="P8500">
        <v>1121</v>
      </c>
      <c r="Q8500" t="s">
        <v>17180</v>
      </c>
      <c r="R8500">
        <v>682</v>
      </c>
      <c r="S8500">
        <v>716</v>
      </c>
    </row>
    <row r="8501" spans="1:19" x14ac:dyDescent="0.25">
      <c r="A8501" t="s">
        <v>6658</v>
      </c>
      <c r="B8501">
        <v>1</v>
      </c>
      <c r="C8501" t="s">
        <v>6681</v>
      </c>
      <c r="D8501">
        <f>INDEX(Transcripts[#Data], MATCH(Exons[[#This Row],[Transcript stable ID]], Transcripts[Transcript stable ID], 0), 4)</f>
        <v>0</v>
      </c>
      <c r="E8501" t="s">
        <v>27</v>
      </c>
      <c r="J8501">
        <v>39765877</v>
      </c>
      <c r="K8501">
        <v>39791843</v>
      </c>
      <c r="L8501">
        <v>39791915</v>
      </c>
      <c r="N8501">
        <v>8</v>
      </c>
      <c r="O8501">
        <v>1122</v>
      </c>
      <c r="P8501">
        <v>1194</v>
      </c>
      <c r="Q8501" t="s">
        <v>17181</v>
      </c>
      <c r="R8501">
        <v>717</v>
      </c>
      <c r="S8501">
        <v>789</v>
      </c>
    </row>
    <row r="8502" spans="1:19" x14ac:dyDescent="0.25">
      <c r="A8502" t="s">
        <v>6658</v>
      </c>
      <c r="B8502">
        <v>1</v>
      </c>
      <c r="C8502" t="s">
        <v>6681</v>
      </c>
      <c r="D8502">
        <f>INDEX(Transcripts[#Data], MATCH(Exons[[#This Row],[Transcript stable ID]], Transcripts[Transcript stable ID], 0), 4)</f>
        <v>0</v>
      </c>
      <c r="E8502" t="s">
        <v>27</v>
      </c>
      <c r="J8502">
        <v>39765877</v>
      </c>
      <c r="K8502">
        <v>39792018</v>
      </c>
      <c r="L8502">
        <v>39792119</v>
      </c>
      <c r="N8502">
        <v>9</v>
      </c>
      <c r="O8502">
        <v>1195</v>
      </c>
      <c r="P8502">
        <v>1296</v>
      </c>
      <c r="Q8502" t="s">
        <v>17182</v>
      </c>
      <c r="R8502">
        <v>790</v>
      </c>
      <c r="S8502">
        <v>891</v>
      </c>
    </row>
    <row r="8503" spans="1:19" x14ac:dyDescent="0.25">
      <c r="A8503" t="s">
        <v>6658</v>
      </c>
      <c r="B8503">
        <v>1</v>
      </c>
      <c r="C8503" t="s">
        <v>6681</v>
      </c>
      <c r="D8503">
        <f>INDEX(Transcripts[#Data], MATCH(Exons[[#This Row],[Transcript stable ID]], Transcripts[Transcript stable ID], 0), 4)</f>
        <v>0</v>
      </c>
      <c r="E8503" t="s">
        <v>27</v>
      </c>
      <c r="J8503">
        <v>39765877</v>
      </c>
      <c r="K8503">
        <v>39792355</v>
      </c>
      <c r="L8503">
        <v>39792473</v>
      </c>
      <c r="N8503">
        <v>10</v>
      </c>
      <c r="O8503">
        <v>1297</v>
      </c>
      <c r="P8503">
        <v>1415</v>
      </c>
      <c r="Q8503" t="s">
        <v>17183</v>
      </c>
      <c r="R8503">
        <v>892</v>
      </c>
      <c r="S8503">
        <v>1010</v>
      </c>
    </row>
    <row r="8504" spans="1:19" x14ac:dyDescent="0.25">
      <c r="A8504" t="s">
        <v>6658</v>
      </c>
      <c r="B8504">
        <v>1</v>
      </c>
      <c r="C8504" t="s">
        <v>6681</v>
      </c>
      <c r="D8504">
        <f>INDEX(Transcripts[#Data], MATCH(Exons[[#This Row],[Transcript stable ID]], Transcripts[Transcript stable ID], 0), 4)</f>
        <v>0</v>
      </c>
      <c r="E8504" t="s">
        <v>27</v>
      </c>
      <c r="J8504">
        <v>39765877</v>
      </c>
      <c r="K8504">
        <v>39792561</v>
      </c>
      <c r="L8504">
        <v>39792646</v>
      </c>
      <c r="N8504">
        <v>11</v>
      </c>
      <c r="O8504">
        <v>1416</v>
      </c>
      <c r="P8504">
        <v>1501</v>
      </c>
      <c r="Q8504" t="s">
        <v>17184</v>
      </c>
      <c r="R8504">
        <v>1011</v>
      </c>
      <c r="S8504">
        <v>1096</v>
      </c>
    </row>
    <row r="8505" spans="1:19" x14ac:dyDescent="0.25">
      <c r="A8505" t="s">
        <v>6658</v>
      </c>
      <c r="B8505">
        <v>1</v>
      </c>
      <c r="C8505" t="s">
        <v>6681</v>
      </c>
      <c r="D8505">
        <f>INDEX(Transcripts[#Data], MATCH(Exons[[#This Row],[Transcript stable ID]], Transcripts[Transcript stable ID], 0), 4)</f>
        <v>0</v>
      </c>
      <c r="E8505" t="s">
        <v>27</v>
      </c>
      <c r="J8505">
        <v>39765877</v>
      </c>
      <c r="K8505">
        <v>39792721</v>
      </c>
      <c r="L8505">
        <v>39792841</v>
      </c>
      <c r="N8505">
        <v>12</v>
      </c>
      <c r="O8505">
        <v>1502</v>
      </c>
      <c r="P8505">
        <v>1622</v>
      </c>
      <c r="Q8505" t="s">
        <v>17185</v>
      </c>
      <c r="R8505">
        <v>1097</v>
      </c>
      <c r="S8505">
        <v>1217</v>
      </c>
    </row>
    <row r="8506" spans="1:19" x14ac:dyDescent="0.25">
      <c r="A8506" t="s">
        <v>6658</v>
      </c>
      <c r="B8506">
        <v>1</v>
      </c>
      <c r="C8506" t="s">
        <v>6681</v>
      </c>
      <c r="D8506">
        <f>INDEX(Transcripts[#Data], MATCH(Exons[[#This Row],[Transcript stable ID]], Transcripts[Transcript stable ID], 0), 4)</f>
        <v>0</v>
      </c>
      <c r="E8506" t="s">
        <v>27</v>
      </c>
      <c r="J8506">
        <v>39765877</v>
      </c>
      <c r="K8506">
        <v>39793573</v>
      </c>
      <c r="L8506">
        <v>39793741</v>
      </c>
      <c r="N8506">
        <v>13</v>
      </c>
      <c r="O8506">
        <v>1623</v>
      </c>
      <c r="P8506">
        <v>1791</v>
      </c>
      <c r="Q8506" t="s">
        <v>17186</v>
      </c>
      <c r="R8506">
        <v>1218</v>
      </c>
      <c r="S8506">
        <v>1386</v>
      </c>
    </row>
    <row r="8507" spans="1:19" x14ac:dyDescent="0.25">
      <c r="A8507" t="s">
        <v>6658</v>
      </c>
      <c r="B8507">
        <v>1</v>
      </c>
      <c r="C8507" t="s">
        <v>6681</v>
      </c>
      <c r="D8507">
        <f>INDEX(Transcripts[#Data], MATCH(Exons[[#This Row],[Transcript stable ID]], Transcripts[Transcript stable ID], 0), 4)</f>
        <v>0</v>
      </c>
      <c r="E8507" t="s">
        <v>27</v>
      </c>
      <c r="J8507">
        <v>39765877</v>
      </c>
      <c r="K8507">
        <v>39793885</v>
      </c>
      <c r="L8507">
        <v>39794007</v>
      </c>
      <c r="N8507">
        <v>14</v>
      </c>
      <c r="O8507">
        <v>1792</v>
      </c>
      <c r="P8507">
        <v>1914</v>
      </c>
      <c r="Q8507" t="s">
        <v>17187</v>
      </c>
      <c r="R8507">
        <v>1387</v>
      </c>
      <c r="S8507">
        <v>1509</v>
      </c>
    </row>
    <row r="8508" spans="1:19" x14ac:dyDescent="0.25">
      <c r="A8508" t="s">
        <v>6658</v>
      </c>
      <c r="B8508">
        <v>1</v>
      </c>
      <c r="C8508" t="s">
        <v>6681</v>
      </c>
      <c r="D8508">
        <f>INDEX(Transcripts[#Data], MATCH(Exons[[#This Row],[Transcript stable ID]], Transcripts[Transcript stable ID], 0), 4)</f>
        <v>0</v>
      </c>
      <c r="E8508" t="s">
        <v>27</v>
      </c>
      <c r="J8508">
        <v>39765877</v>
      </c>
      <c r="K8508">
        <v>39794090</v>
      </c>
      <c r="L8508">
        <v>39794191</v>
      </c>
      <c r="N8508">
        <v>15</v>
      </c>
      <c r="O8508">
        <v>1915</v>
      </c>
      <c r="P8508">
        <v>2016</v>
      </c>
      <c r="Q8508" t="s">
        <v>17188</v>
      </c>
      <c r="R8508">
        <v>1510</v>
      </c>
      <c r="S8508">
        <v>1611</v>
      </c>
    </row>
    <row r="8509" spans="1:19" x14ac:dyDescent="0.25">
      <c r="A8509" t="s">
        <v>6658</v>
      </c>
      <c r="B8509">
        <v>1</v>
      </c>
      <c r="C8509" t="s">
        <v>6681</v>
      </c>
      <c r="D8509">
        <f>INDEX(Transcripts[#Data], MATCH(Exons[[#This Row],[Transcript stable ID]], Transcripts[Transcript stable ID], 0), 4)</f>
        <v>0</v>
      </c>
      <c r="E8509" t="s">
        <v>27</v>
      </c>
      <c r="J8509">
        <v>39765877</v>
      </c>
      <c r="K8509">
        <v>39794279</v>
      </c>
      <c r="L8509">
        <v>39794466</v>
      </c>
      <c r="N8509">
        <v>16</v>
      </c>
      <c r="O8509">
        <v>2017</v>
      </c>
      <c r="P8509">
        <v>2204</v>
      </c>
      <c r="Q8509" t="s">
        <v>17189</v>
      </c>
      <c r="R8509">
        <v>1612</v>
      </c>
      <c r="S8509">
        <v>1799</v>
      </c>
    </row>
    <row r="8510" spans="1:19" x14ac:dyDescent="0.25">
      <c r="A8510" t="s">
        <v>6658</v>
      </c>
      <c r="B8510">
        <v>1</v>
      </c>
      <c r="C8510" t="s">
        <v>6681</v>
      </c>
      <c r="D8510">
        <f>INDEX(Transcripts[#Data], MATCH(Exons[[#This Row],[Transcript stable ID]], Transcripts[Transcript stable ID], 0), 4)</f>
        <v>0</v>
      </c>
      <c r="E8510" t="s">
        <v>27</v>
      </c>
      <c r="J8510">
        <v>39765877</v>
      </c>
      <c r="K8510">
        <v>39794834</v>
      </c>
      <c r="L8510">
        <v>39795034</v>
      </c>
      <c r="N8510">
        <v>17</v>
      </c>
      <c r="O8510">
        <v>2205</v>
      </c>
      <c r="P8510">
        <v>2405</v>
      </c>
      <c r="Q8510" t="s">
        <v>17190</v>
      </c>
      <c r="R8510">
        <v>1800</v>
      </c>
      <c r="S8510">
        <v>2000</v>
      </c>
    </row>
    <row r="8511" spans="1:19" x14ac:dyDescent="0.25">
      <c r="A8511" t="s">
        <v>6658</v>
      </c>
      <c r="B8511">
        <v>1</v>
      </c>
      <c r="C8511" t="s">
        <v>6681</v>
      </c>
      <c r="D8511">
        <f>INDEX(Transcripts[#Data], MATCH(Exons[[#This Row],[Transcript stable ID]], Transcripts[Transcript stable ID], 0), 4)</f>
        <v>0</v>
      </c>
      <c r="E8511" t="s">
        <v>27</v>
      </c>
      <c r="J8511">
        <v>39765877</v>
      </c>
      <c r="K8511">
        <v>39795116</v>
      </c>
      <c r="L8511">
        <v>39795235</v>
      </c>
      <c r="N8511">
        <v>18</v>
      </c>
      <c r="O8511">
        <v>2406</v>
      </c>
      <c r="P8511">
        <v>2525</v>
      </c>
      <c r="Q8511" t="s">
        <v>17191</v>
      </c>
      <c r="R8511">
        <v>2001</v>
      </c>
      <c r="S8511">
        <v>2120</v>
      </c>
    </row>
    <row r="8512" spans="1:19" x14ac:dyDescent="0.25">
      <c r="A8512" t="s">
        <v>6658</v>
      </c>
      <c r="B8512">
        <v>1</v>
      </c>
      <c r="C8512" t="s">
        <v>6681</v>
      </c>
      <c r="D8512">
        <f>INDEX(Transcripts[#Data], MATCH(Exons[[#This Row],[Transcript stable ID]], Transcripts[Transcript stable ID], 0), 4)</f>
        <v>0</v>
      </c>
      <c r="E8512" t="s">
        <v>27</v>
      </c>
      <c r="J8512">
        <v>39765877</v>
      </c>
      <c r="K8512">
        <v>39795319</v>
      </c>
      <c r="L8512">
        <v>39795499</v>
      </c>
      <c r="N8512">
        <v>19</v>
      </c>
      <c r="O8512">
        <v>2526</v>
      </c>
      <c r="P8512">
        <v>2706</v>
      </c>
      <c r="Q8512" t="s">
        <v>17192</v>
      </c>
      <c r="R8512">
        <v>2121</v>
      </c>
      <c r="S8512">
        <v>2301</v>
      </c>
    </row>
    <row r="8513" spans="1:19" x14ac:dyDescent="0.25">
      <c r="A8513" t="s">
        <v>6658</v>
      </c>
      <c r="B8513">
        <v>1</v>
      </c>
      <c r="C8513" t="s">
        <v>6681</v>
      </c>
      <c r="D8513">
        <f>INDEX(Transcripts[#Data], MATCH(Exons[[#This Row],[Transcript stable ID]], Transcripts[Transcript stable ID], 0), 4)</f>
        <v>0</v>
      </c>
      <c r="E8513" t="s">
        <v>27</v>
      </c>
      <c r="J8513">
        <v>39765877</v>
      </c>
      <c r="K8513">
        <v>39796492</v>
      </c>
      <c r="L8513">
        <v>39796569</v>
      </c>
      <c r="N8513">
        <v>20</v>
      </c>
      <c r="O8513">
        <v>2707</v>
      </c>
      <c r="P8513">
        <v>2784</v>
      </c>
      <c r="Q8513" t="s">
        <v>17193</v>
      </c>
      <c r="R8513">
        <v>2302</v>
      </c>
      <c r="S8513">
        <v>2379</v>
      </c>
    </row>
    <row r="8514" spans="1:19" x14ac:dyDescent="0.25">
      <c r="A8514" t="s">
        <v>6658</v>
      </c>
      <c r="B8514">
        <v>1</v>
      </c>
      <c r="C8514" t="s">
        <v>6681</v>
      </c>
      <c r="D8514">
        <f>INDEX(Transcripts[#Data], MATCH(Exons[[#This Row],[Transcript stable ID]], Transcripts[Transcript stable ID], 0), 4)</f>
        <v>0</v>
      </c>
      <c r="E8514" t="s">
        <v>27</v>
      </c>
      <c r="J8514">
        <v>39765877</v>
      </c>
      <c r="K8514">
        <v>39797407</v>
      </c>
      <c r="L8514">
        <v>39797510</v>
      </c>
      <c r="N8514">
        <v>21</v>
      </c>
      <c r="O8514">
        <v>2785</v>
      </c>
      <c r="P8514">
        <v>2888</v>
      </c>
      <c r="Q8514" t="s">
        <v>17194</v>
      </c>
      <c r="R8514">
        <v>2380</v>
      </c>
      <c r="S8514">
        <v>2483</v>
      </c>
    </row>
    <row r="8515" spans="1:19" x14ac:dyDescent="0.25">
      <c r="A8515" t="s">
        <v>6658</v>
      </c>
      <c r="B8515">
        <v>1</v>
      </c>
      <c r="C8515" t="s">
        <v>6681</v>
      </c>
      <c r="D8515">
        <f>INDEX(Transcripts[#Data], MATCH(Exons[[#This Row],[Transcript stable ID]], Transcripts[Transcript stable ID], 0), 4)</f>
        <v>0</v>
      </c>
      <c r="E8515" t="s">
        <v>27</v>
      </c>
      <c r="J8515">
        <v>39765877</v>
      </c>
      <c r="K8515">
        <v>39797719</v>
      </c>
      <c r="L8515">
        <v>39797815</v>
      </c>
      <c r="N8515">
        <v>22</v>
      </c>
      <c r="O8515">
        <v>2889</v>
      </c>
      <c r="P8515">
        <v>2985</v>
      </c>
      <c r="Q8515" t="s">
        <v>17195</v>
      </c>
      <c r="R8515">
        <v>2484</v>
      </c>
      <c r="S8515">
        <v>2580</v>
      </c>
    </row>
    <row r="8516" spans="1:19" x14ac:dyDescent="0.25">
      <c r="A8516" t="s">
        <v>6658</v>
      </c>
      <c r="B8516">
        <v>1</v>
      </c>
      <c r="C8516" t="s">
        <v>6681</v>
      </c>
      <c r="D8516">
        <f>INDEX(Transcripts[#Data], MATCH(Exons[[#This Row],[Transcript stable ID]], Transcripts[Transcript stable ID], 0), 4)</f>
        <v>0</v>
      </c>
      <c r="E8516" t="s">
        <v>27</v>
      </c>
      <c r="J8516">
        <v>39765877</v>
      </c>
      <c r="K8516">
        <v>39798097</v>
      </c>
      <c r="L8516">
        <v>39798166</v>
      </c>
      <c r="N8516">
        <v>23</v>
      </c>
      <c r="O8516">
        <v>2986</v>
      </c>
      <c r="P8516">
        <v>3055</v>
      </c>
      <c r="Q8516" t="s">
        <v>17196</v>
      </c>
      <c r="R8516">
        <v>2581</v>
      </c>
      <c r="S8516">
        <v>2650</v>
      </c>
    </row>
    <row r="8517" spans="1:19" x14ac:dyDescent="0.25">
      <c r="A8517" t="s">
        <v>6658</v>
      </c>
      <c r="B8517">
        <v>1</v>
      </c>
      <c r="C8517" t="s">
        <v>6681</v>
      </c>
      <c r="D8517">
        <f>INDEX(Transcripts[#Data], MATCH(Exons[[#This Row],[Transcript stable ID]], Transcripts[Transcript stable ID], 0), 4)</f>
        <v>0</v>
      </c>
      <c r="E8517" t="s">
        <v>27</v>
      </c>
      <c r="J8517">
        <v>39765877</v>
      </c>
      <c r="K8517">
        <v>39798752</v>
      </c>
      <c r="L8517">
        <v>39798909</v>
      </c>
      <c r="N8517">
        <v>24</v>
      </c>
      <c r="O8517">
        <v>3056</v>
      </c>
      <c r="P8517">
        <v>3213</v>
      </c>
      <c r="Q8517" t="s">
        <v>17197</v>
      </c>
      <c r="R8517">
        <v>2651</v>
      </c>
      <c r="S8517">
        <v>2808</v>
      </c>
    </row>
    <row r="8518" spans="1:19" x14ac:dyDescent="0.25">
      <c r="A8518" t="s">
        <v>6658</v>
      </c>
      <c r="B8518">
        <v>1</v>
      </c>
      <c r="C8518" t="s">
        <v>6681</v>
      </c>
      <c r="D8518">
        <f>INDEX(Transcripts[#Data], MATCH(Exons[[#This Row],[Transcript stable ID]], Transcripts[Transcript stable ID], 0), 4)</f>
        <v>0</v>
      </c>
      <c r="E8518" t="s">
        <v>27</v>
      </c>
      <c r="J8518">
        <v>39765877</v>
      </c>
      <c r="K8518">
        <v>39800833</v>
      </c>
      <c r="L8518">
        <v>39800929</v>
      </c>
      <c r="N8518">
        <v>25</v>
      </c>
      <c r="O8518">
        <v>3214</v>
      </c>
      <c r="P8518">
        <v>3310</v>
      </c>
      <c r="Q8518" t="s">
        <v>17198</v>
      </c>
      <c r="R8518">
        <v>2809</v>
      </c>
      <c r="S8518">
        <v>2905</v>
      </c>
    </row>
    <row r="8519" spans="1:19" x14ac:dyDescent="0.25">
      <c r="A8519" t="s">
        <v>6658</v>
      </c>
      <c r="B8519">
        <v>1</v>
      </c>
      <c r="C8519" t="s">
        <v>6681</v>
      </c>
      <c r="D8519">
        <f>INDEX(Transcripts[#Data], MATCH(Exons[[#This Row],[Transcript stable ID]], Transcripts[Transcript stable ID], 0), 4)</f>
        <v>0</v>
      </c>
      <c r="E8519" t="s">
        <v>27</v>
      </c>
      <c r="J8519">
        <v>39765877</v>
      </c>
      <c r="K8519">
        <v>39801061</v>
      </c>
      <c r="L8519">
        <v>39801285</v>
      </c>
      <c r="N8519">
        <v>26</v>
      </c>
      <c r="O8519">
        <v>3311</v>
      </c>
      <c r="P8519">
        <v>3535</v>
      </c>
      <c r="Q8519" t="s">
        <v>17199</v>
      </c>
      <c r="R8519">
        <v>2906</v>
      </c>
      <c r="S8519">
        <v>3130</v>
      </c>
    </row>
    <row r="8520" spans="1:19" x14ac:dyDescent="0.25">
      <c r="A8520" t="s">
        <v>6658</v>
      </c>
      <c r="B8520">
        <v>1</v>
      </c>
      <c r="C8520" t="s">
        <v>6681</v>
      </c>
      <c r="D8520">
        <f>INDEX(Transcripts[#Data], MATCH(Exons[[#This Row],[Transcript stable ID]], Transcripts[Transcript stable ID], 0), 4)</f>
        <v>0</v>
      </c>
      <c r="E8520" t="s">
        <v>27</v>
      </c>
      <c r="J8520">
        <v>39765877</v>
      </c>
      <c r="K8520">
        <v>39801369</v>
      </c>
      <c r="L8520">
        <v>39801517</v>
      </c>
      <c r="N8520">
        <v>27</v>
      </c>
      <c r="O8520">
        <v>3536</v>
      </c>
      <c r="P8520">
        <v>3684</v>
      </c>
      <c r="Q8520" t="s">
        <v>17200</v>
      </c>
      <c r="R8520">
        <v>3131</v>
      </c>
      <c r="S8520">
        <v>3279</v>
      </c>
    </row>
    <row r="8521" spans="1:19" x14ac:dyDescent="0.25">
      <c r="A8521" t="s">
        <v>6658</v>
      </c>
      <c r="B8521">
        <v>1</v>
      </c>
      <c r="C8521" t="s">
        <v>6681</v>
      </c>
      <c r="D8521">
        <f>INDEX(Transcripts[#Data], MATCH(Exons[[#This Row],[Transcript stable ID]], Transcripts[Transcript stable ID], 0), 4)</f>
        <v>0</v>
      </c>
      <c r="E8521" t="s">
        <v>27</v>
      </c>
      <c r="J8521">
        <v>39765877</v>
      </c>
      <c r="K8521">
        <v>39802060</v>
      </c>
      <c r="L8521">
        <v>39802174</v>
      </c>
      <c r="N8521">
        <v>28</v>
      </c>
      <c r="O8521">
        <v>3685</v>
      </c>
      <c r="P8521">
        <v>3799</v>
      </c>
      <c r="Q8521" t="s">
        <v>17201</v>
      </c>
      <c r="R8521">
        <v>3280</v>
      </c>
      <c r="S8521">
        <v>3394</v>
      </c>
    </row>
    <row r="8522" spans="1:19" x14ac:dyDescent="0.25">
      <c r="A8522" t="s">
        <v>6658</v>
      </c>
      <c r="B8522">
        <v>1</v>
      </c>
      <c r="C8522" t="s">
        <v>6681</v>
      </c>
      <c r="D8522">
        <f>INDEX(Transcripts[#Data], MATCH(Exons[[#This Row],[Transcript stable ID]], Transcripts[Transcript stable ID], 0), 4)</f>
        <v>0</v>
      </c>
      <c r="E8522" t="s">
        <v>27</v>
      </c>
      <c r="J8522">
        <v>39765877</v>
      </c>
      <c r="K8522">
        <v>39802292</v>
      </c>
      <c r="L8522">
        <v>39802453</v>
      </c>
      <c r="N8522">
        <v>29</v>
      </c>
      <c r="O8522">
        <v>3800</v>
      </c>
      <c r="P8522">
        <v>3961</v>
      </c>
      <c r="Q8522" t="s">
        <v>17202</v>
      </c>
      <c r="R8522">
        <v>3395</v>
      </c>
      <c r="S8522">
        <v>3556</v>
      </c>
    </row>
    <row r="8523" spans="1:19" x14ac:dyDescent="0.25">
      <c r="A8523" t="s">
        <v>6658</v>
      </c>
      <c r="B8523">
        <v>1</v>
      </c>
      <c r="C8523" t="s">
        <v>6681</v>
      </c>
      <c r="D8523">
        <f>INDEX(Transcripts[#Data], MATCH(Exons[[#This Row],[Transcript stable ID]], Transcripts[Transcript stable ID], 0), 4)</f>
        <v>0</v>
      </c>
      <c r="E8523" t="s">
        <v>27</v>
      </c>
      <c r="J8523">
        <v>39765877</v>
      </c>
      <c r="K8523">
        <v>39802563</v>
      </c>
      <c r="L8523">
        <v>39802651</v>
      </c>
      <c r="N8523">
        <v>30</v>
      </c>
      <c r="O8523">
        <v>3962</v>
      </c>
      <c r="P8523">
        <v>4050</v>
      </c>
      <c r="Q8523" t="s">
        <v>17203</v>
      </c>
      <c r="R8523">
        <v>3557</v>
      </c>
      <c r="S8523">
        <v>3645</v>
      </c>
    </row>
    <row r="8524" spans="1:19" x14ac:dyDescent="0.25">
      <c r="A8524" t="s">
        <v>6658</v>
      </c>
      <c r="B8524">
        <v>1</v>
      </c>
      <c r="C8524" t="s">
        <v>6681</v>
      </c>
      <c r="D8524">
        <f>INDEX(Transcripts[#Data], MATCH(Exons[[#This Row],[Transcript stable ID]], Transcripts[Transcript stable ID], 0), 4)</f>
        <v>0</v>
      </c>
      <c r="E8524" t="s">
        <v>27</v>
      </c>
      <c r="J8524">
        <v>39765877</v>
      </c>
      <c r="K8524">
        <v>39802764</v>
      </c>
      <c r="L8524">
        <v>39802951</v>
      </c>
      <c r="N8524">
        <v>31</v>
      </c>
      <c r="O8524">
        <v>4051</v>
      </c>
      <c r="P8524">
        <v>4238</v>
      </c>
      <c r="Q8524" t="s">
        <v>17207</v>
      </c>
      <c r="R8524">
        <v>3646</v>
      </c>
      <c r="S8524">
        <v>3833</v>
      </c>
    </row>
    <row r="8525" spans="1:19" x14ac:dyDescent="0.25">
      <c r="A8525" t="s">
        <v>6658</v>
      </c>
      <c r="B8525">
        <v>1</v>
      </c>
      <c r="C8525" t="s">
        <v>6681</v>
      </c>
      <c r="D8525">
        <f>INDEX(Transcripts[#Data], MATCH(Exons[[#This Row],[Transcript stable ID]], Transcripts[Transcript stable ID], 0), 4)</f>
        <v>0</v>
      </c>
      <c r="E8525" t="s">
        <v>27</v>
      </c>
      <c r="H8525">
        <v>39803150</v>
      </c>
      <c r="I8525">
        <v>39804361</v>
      </c>
      <c r="J8525">
        <v>39765877</v>
      </c>
      <c r="K8525">
        <v>39803107</v>
      </c>
      <c r="L8525">
        <v>39804361</v>
      </c>
      <c r="N8525">
        <v>32</v>
      </c>
      <c r="O8525">
        <v>4239</v>
      </c>
      <c r="P8525">
        <v>4281</v>
      </c>
      <c r="Q8525" t="s">
        <v>17204</v>
      </c>
      <c r="R8525">
        <v>3834</v>
      </c>
      <c r="S8525">
        <v>3876</v>
      </c>
    </row>
    <row r="8526" spans="1:19" x14ac:dyDescent="0.25">
      <c r="A8526" t="s">
        <v>6658</v>
      </c>
      <c r="B8526">
        <v>1</v>
      </c>
      <c r="C8526" t="s">
        <v>6681</v>
      </c>
      <c r="D8526">
        <f>INDEX(Transcripts[#Data], MATCH(Exons[[#This Row],[Transcript stable ID]], Transcripts[Transcript stable ID], 0), 4)</f>
        <v>0</v>
      </c>
      <c r="E8526" t="s">
        <v>27</v>
      </c>
      <c r="F8526">
        <v>39765877</v>
      </c>
      <c r="G8526">
        <v>39766281</v>
      </c>
      <c r="J8526">
        <v>39765877</v>
      </c>
      <c r="K8526">
        <v>39765877</v>
      </c>
      <c r="L8526">
        <v>39766498</v>
      </c>
      <c r="N8526">
        <v>1</v>
      </c>
      <c r="O8526">
        <v>406</v>
      </c>
      <c r="P8526">
        <v>622</v>
      </c>
      <c r="Q8526" t="s">
        <v>17205</v>
      </c>
      <c r="R8526">
        <v>1</v>
      </c>
      <c r="S8526">
        <v>217</v>
      </c>
    </row>
    <row r="8527" spans="1:19" x14ac:dyDescent="0.25">
      <c r="A8527" t="s">
        <v>1062</v>
      </c>
      <c r="B8527">
        <v>-1</v>
      </c>
      <c r="C8527" t="s">
        <v>1063</v>
      </c>
      <c r="D8527" t="str">
        <f>INDEX(Transcripts[#Data], MATCH(Exons[[#This Row],[Transcript stable ID]], Transcripts[Transcript stable ID], 0), 4)</f>
        <v>NM_170662.4</v>
      </c>
      <c r="E8527" t="s">
        <v>27</v>
      </c>
      <c r="J8527">
        <v>105587887</v>
      </c>
      <c r="K8527">
        <v>105412338</v>
      </c>
      <c r="L8527">
        <v>105412432</v>
      </c>
      <c r="N8527">
        <v>13</v>
      </c>
      <c r="O8527">
        <v>2282</v>
      </c>
      <c r="P8527">
        <v>2376</v>
      </c>
      <c r="Q8527" t="s">
        <v>17208</v>
      </c>
      <c r="R8527">
        <v>1960</v>
      </c>
      <c r="S8527">
        <v>2054</v>
      </c>
    </row>
    <row r="8528" spans="1:19" x14ac:dyDescent="0.25">
      <c r="A8528" t="s">
        <v>1062</v>
      </c>
      <c r="B8528">
        <v>-1</v>
      </c>
      <c r="C8528" t="s">
        <v>1063</v>
      </c>
      <c r="D8528" t="str">
        <f>INDEX(Transcripts[#Data], MATCH(Exons[[#This Row],[Transcript stable ID]], Transcripts[Transcript stable ID], 0), 4)</f>
        <v>NM_170662.4</v>
      </c>
      <c r="E8528" t="s">
        <v>27</v>
      </c>
      <c r="J8528">
        <v>105587887</v>
      </c>
      <c r="K8528">
        <v>105404164</v>
      </c>
      <c r="L8528">
        <v>105404310</v>
      </c>
      <c r="N8528">
        <v>14</v>
      </c>
      <c r="O8528">
        <v>2377</v>
      </c>
      <c r="P8528">
        <v>2523</v>
      </c>
      <c r="Q8528" t="s">
        <v>17209</v>
      </c>
      <c r="R8528">
        <v>2055</v>
      </c>
      <c r="S8528">
        <v>2201</v>
      </c>
    </row>
    <row r="8529" spans="1:19" x14ac:dyDescent="0.25">
      <c r="A8529" t="s">
        <v>1062</v>
      </c>
      <c r="B8529">
        <v>-1</v>
      </c>
      <c r="C8529" t="s">
        <v>1063</v>
      </c>
      <c r="D8529" t="str">
        <f>INDEX(Transcripts[#Data], MATCH(Exons[[#This Row],[Transcript stable ID]], Transcripts[Transcript stable ID], 0), 4)</f>
        <v>NM_170662.4</v>
      </c>
      <c r="E8529" t="s">
        <v>27</v>
      </c>
      <c r="J8529">
        <v>105587887</v>
      </c>
      <c r="K8529">
        <v>105400568</v>
      </c>
      <c r="L8529">
        <v>105400662</v>
      </c>
      <c r="N8529">
        <v>15</v>
      </c>
      <c r="O8529">
        <v>2524</v>
      </c>
      <c r="P8529">
        <v>2618</v>
      </c>
      <c r="Q8529" t="s">
        <v>17210</v>
      </c>
      <c r="R8529">
        <v>2202</v>
      </c>
      <c r="S8529">
        <v>2296</v>
      </c>
    </row>
    <row r="8530" spans="1:19" x14ac:dyDescent="0.25">
      <c r="A8530" t="s">
        <v>1062</v>
      </c>
      <c r="B8530">
        <v>-1</v>
      </c>
      <c r="C8530" t="s">
        <v>1063</v>
      </c>
      <c r="D8530" t="str">
        <f>INDEX(Transcripts[#Data], MATCH(Exons[[#This Row],[Transcript stable ID]], Transcripts[Transcript stable ID], 0), 4)</f>
        <v>NM_170662.4</v>
      </c>
      <c r="E8530" t="s">
        <v>27</v>
      </c>
      <c r="J8530">
        <v>105587887</v>
      </c>
      <c r="K8530">
        <v>105397275</v>
      </c>
      <c r="L8530">
        <v>105397415</v>
      </c>
      <c r="N8530">
        <v>17</v>
      </c>
      <c r="O8530">
        <v>2751</v>
      </c>
      <c r="P8530">
        <v>2891</v>
      </c>
      <c r="Q8530" t="s">
        <v>17211</v>
      </c>
      <c r="R8530">
        <v>2429</v>
      </c>
      <c r="S8530">
        <v>2569</v>
      </c>
    </row>
    <row r="8531" spans="1:19" x14ac:dyDescent="0.25">
      <c r="A8531" t="s">
        <v>1062</v>
      </c>
      <c r="B8531">
        <v>-1</v>
      </c>
      <c r="C8531" t="s">
        <v>1063</v>
      </c>
      <c r="D8531" t="str">
        <f>INDEX(Transcripts[#Data], MATCH(Exons[[#This Row],[Transcript stable ID]], Transcripts[Transcript stable ID], 0), 4)</f>
        <v>NM_170662.4</v>
      </c>
      <c r="E8531" t="s">
        <v>27</v>
      </c>
      <c r="J8531">
        <v>105587887</v>
      </c>
      <c r="K8531">
        <v>105389077</v>
      </c>
      <c r="L8531">
        <v>105389196</v>
      </c>
      <c r="N8531">
        <v>18</v>
      </c>
      <c r="O8531">
        <v>2892</v>
      </c>
      <c r="P8531">
        <v>3011</v>
      </c>
      <c r="Q8531" t="s">
        <v>17212</v>
      </c>
      <c r="R8531">
        <v>2570</v>
      </c>
      <c r="S8531">
        <v>2689</v>
      </c>
    </row>
    <row r="8532" spans="1:19" x14ac:dyDescent="0.25">
      <c r="A8532" t="s">
        <v>1062</v>
      </c>
      <c r="B8532">
        <v>-1</v>
      </c>
      <c r="C8532" t="s">
        <v>1063</v>
      </c>
      <c r="D8532" t="str">
        <f>INDEX(Transcripts[#Data], MATCH(Exons[[#This Row],[Transcript stable ID]], Transcripts[Transcript stable ID], 0), 4)</f>
        <v>NM_170662.4</v>
      </c>
      <c r="E8532" t="s">
        <v>27</v>
      </c>
      <c r="H8532">
        <v>105374305</v>
      </c>
      <c r="I8532">
        <v>105377813</v>
      </c>
      <c r="J8532">
        <v>105587887</v>
      </c>
      <c r="K8532">
        <v>105374305</v>
      </c>
      <c r="L8532">
        <v>105378073</v>
      </c>
      <c r="N8532">
        <v>19</v>
      </c>
      <c r="O8532">
        <v>3012</v>
      </c>
      <c r="P8532">
        <v>3271</v>
      </c>
      <c r="Q8532" t="s">
        <v>17213</v>
      </c>
      <c r="R8532">
        <v>2690</v>
      </c>
      <c r="S8532">
        <v>2949</v>
      </c>
    </row>
    <row r="8533" spans="1:19" x14ac:dyDescent="0.25">
      <c r="A8533" t="s">
        <v>1062</v>
      </c>
      <c r="B8533">
        <v>-1</v>
      </c>
      <c r="C8533" t="s">
        <v>1063</v>
      </c>
      <c r="D8533" t="str">
        <f>INDEX(Transcripts[#Data], MATCH(Exons[[#This Row],[Transcript stable ID]], Transcripts[Transcript stable ID], 0), 4)</f>
        <v>NM_170662.4</v>
      </c>
      <c r="E8533" t="s">
        <v>27</v>
      </c>
      <c r="F8533">
        <v>105587580</v>
      </c>
      <c r="G8533">
        <v>105587887</v>
      </c>
      <c r="J8533">
        <v>105587887</v>
      </c>
      <c r="K8533">
        <v>105587580</v>
      </c>
      <c r="L8533">
        <v>105587887</v>
      </c>
      <c r="N8533">
        <v>1</v>
      </c>
      <c r="Q8533" t="s">
        <v>17214</v>
      </c>
    </row>
    <row r="8534" spans="1:19" x14ac:dyDescent="0.25">
      <c r="A8534" t="s">
        <v>1062</v>
      </c>
      <c r="B8534">
        <v>-1</v>
      </c>
      <c r="C8534" t="s">
        <v>1063</v>
      </c>
      <c r="D8534" t="str">
        <f>INDEX(Transcripts[#Data], MATCH(Exons[[#This Row],[Transcript stable ID]], Transcripts[Transcript stable ID], 0), 4)</f>
        <v>NM_170662.4</v>
      </c>
      <c r="E8534" t="s">
        <v>27</v>
      </c>
      <c r="F8534">
        <v>105586422</v>
      </c>
      <c r="G8534">
        <v>105586435</v>
      </c>
      <c r="J8534">
        <v>105587887</v>
      </c>
      <c r="K8534">
        <v>105586254</v>
      </c>
      <c r="L8534">
        <v>105586435</v>
      </c>
      <c r="N8534">
        <v>2</v>
      </c>
      <c r="O8534">
        <v>323</v>
      </c>
      <c r="P8534">
        <v>490</v>
      </c>
      <c r="Q8534" t="s">
        <v>17215</v>
      </c>
      <c r="R8534">
        <v>1</v>
      </c>
      <c r="S8534">
        <v>168</v>
      </c>
    </row>
    <row r="8535" spans="1:19" x14ac:dyDescent="0.25">
      <c r="A8535" t="s">
        <v>1062</v>
      </c>
      <c r="B8535">
        <v>-1</v>
      </c>
      <c r="C8535" t="s">
        <v>1063</v>
      </c>
      <c r="D8535" t="str">
        <f>INDEX(Transcripts[#Data], MATCH(Exons[[#This Row],[Transcript stable ID]], Transcripts[Transcript stable ID], 0), 4)</f>
        <v>NM_170662.4</v>
      </c>
      <c r="E8535" t="s">
        <v>27</v>
      </c>
      <c r="J8535">
        <v>105587887</v>
      </c>
      <c r="K8535">
        <v>105572258</v>
      </c>
      <c r="L8535">
        <v>105572508</v>
      </c>
      <c r="N8535">
        <v>3</v>
      </c>
      <c r="O8535">
        <v>491</v>
      </c>
      <c r="P8535">
        <v>741</v>
      </c>
      <c r="Q8535" t="s">
        <v>17216</v>
      </c>
      <c r="R8535">
        <v>169</v>
      </c>
      <c r="S8535">
        <v>419</v>
      </c>
    </row>
    <row r="8536" spans="1:19" x14ac:dyDescent="0.25">
      <c r="A8536" t="s">
        <v>1062</v>
      </c>
      <c r="B8536">
        <v>-1</v>
      </c>
      <c r="C8536" t="s">
        <v>1063</v>
      </c>
      <c r="D8536" t="str">
        <f>INDEX(Transcripts[#Data], MATCH(Exons[[#This Row],[Transcript stable ID]], Transcripts[Transcript stable ID], 0), 4)</f>
        <v>NM_170662.4</v>
      </c>
      <c r="E8536" t="s">
        <v>27</v>
      </c>
      <c r="J8536">
        <v>105587887</v>
      </c>
      <c r="K8536">
        <v>105495240</v>
      </c>
      <c r="L8536">
        <v>105495386</v>
      </c>
      <c r="N8536">
        <v>4</v>
      </c>
      <c r="O8536">
        <v>742</v>
      </c>
      <c r="P8536">
        <v>888</v>
      </c>
      <c r="Q8536" t="s">
        <v>17217</v>
      </c>
      <c r="R8536">
        <v>420</v>
      </c>
      <c r="S8536">
        <v>566</v>
      </c>
    </row>
    <row r="8537" spans="1:19" x14ac:dyDescent="0.25">
      <c r="A8537" t="s">
        <v>1062</v>
      </c>
      <c r="B8537">
        <v>-1</v>
      </c>
      <c r="C8537" t="s">
        <v>1063</v>
      </c>
      <c r="D8537" t="str">
        <f>INDEX(Transcripts[#Data], MATCH(Exons[[#This Row],[Transcript stable ID]], Transcripts[Transcript stable ID], 0), 4)</f>
        <v>NM_170662.4</v>
      </c>
      <c r="E8537" t="s">
        <v>27</v>
      </c>
      <c r="J8537">
        <v>105587887</v>
      </c>
      <c r="K8537">
        <v>105470306</v>
      </c>
      <c r="L8537">
        <v>105470462</v>
      </c>
      <c r="N8537">
        <v>5</v>
      </c>
      <c r="O8537">
        <v>889</v>
      </c>
      <c r="P8537">
        <v>1045</v>
      </c>
      <c r="Q8537" t="s">
        <v>17218</v>
      </c>
      <c r="R8537">
        <v>567</v>
      </c>
      <c r="S8537">
        <v>723</v>
      </c>
    </row>
    <row r="8538" spans="1:19" x14ac:dyDescent="0.25">
      <c r="A8538" t="s">
        <v>1062</v>
      </c>
      <c r="B8538">
        <v>-1</v>
      </c>
      <c r="C8538" t="s">
        <v>1063</v>
      </c>
      <c r="D8538" t="str">
        <f>INDEX(Transcripts[#Data], MATCH(Exons[[#This Row],[Transcript stable ID]], Transcripts[Transcript stable ID], 0), 4)</f>
        <v>NM_170662.4</v>
      </c>
      <c r="E8538" t="s">
        <v>27</v>
      </c>
      <c r="J8538">
        <v>105587887</v>
      </c>
      <c r="K8538">
        <v>105464761</v>
      </c>
      <c r="L8538">
        <v>105464882</v>
      </c>
      <c r="N8538">
        <v>6</v>
      </c>
      <c r="O8538">
        <v>1046</v>
      </c>
      <c r="P8538">
        <v>1167</v>
      </c>
      <c r="Q8538" t="s">
        <v>17219</v>
      </c>
      <c r="R8538">
        <v>724</v>
      </c>
      <c r="S8538">
        <v>845</v>
      </c>
    </row>
    <row r="8539" spans="1:19" x14ac:dyDescent="0.25">
      <c r="A8539" t="s">
        <v>1062</v>
      </c>
      <c r="B8539">
        <v>-1</v>
      </c>
      <c r="C8539" t="s">
        <v>1063</v>
      </c>
      <c r="D8539" t="str">
        <f>INDEX(Transcripts[#Data], MATCH(Exons[[#This Row],[Transcript stable ID]], Transcripts[Transcript stable ID], 0), 4)</f>
        <v>NM_170662.4</v>
      </c>
      <c r="E8539" t="s">
        <v>27</v>
      </c>
      <c r="J8539">
        <v>105587887</v>
      </c>
      <c r="K8539">
        <v>105459338</v>
      </c>
      <c r="L8539">
        <v>105459475</v>
      </c>
      <c r="N8539">
        <v>7</v>
      </c>
      <c r="O8539">
        <v>1168</v>
      </c>
      <c r="P8539">
        <v>1305</v>
      </c>
      <c r="Q8539" t="s">
        <v>17220</v>
      </c>
      <c r="R8539">
        <v>846</v>
      </c>
      <c r="S8539">
        <v>983</v>
      </c>
    </row>
    <row r="8540" spans="1:19" x14ac:dyDescent="0.25">
      <c r="A8540" t="s">
        <v>1062</v>
      </c>
      <c r="B8540">
        <v>-1</v>
      </c>
      <c r="C8540" t="s">
        <v>1063</v>
      </c>
      <c r="D8540" t="str">
        <f>INDEX(Transcripts[#Data], MATCH(Exons[[#This Row],[Transcript stable ID]], Transcripts[Transcript stable ID], 0), 4)</f>
        <v>NM_170662.4</v>
      </c>
      <c r="E8540" t="s">
        <v>27</v>
      </c>
      <c r="J8540">
        <v>105587887</v>
      </c>
      <c r="K8540">
        <v>105456015</v>
      </c>
      <c r="L8540">
        <v>105456102</v>
      </c>
      <c r="N8540">
        <v>8</v>
      </c>
      <c r="O8540">
        <v>1306</v>
      </c>
      <c r="P8540">
        <v>1393</v>
      </c>
      <c r="Q8540" t="s">
        <v>17221</v>
      </c>
      <c r="R8540">
        <v>984</v>
      </c>
      <c r="S8540">
        <v>1071</v>
      </c>
    </row>
    <row r="8541" spans="1:19" x14ac:dyDescent="0.25">
      <c r="A8541" t="s">
        <v>1062</v>
      </c>
      <c r="B8541">
        <v>-1</v>
      </c>
      <c r="C8541" t="s">
        <v>1063</v>
      </c>
      <c r="D8541" t="str">
        <f>INDEX(Transcripts[#Data], MATCH(Exons[[#This Row],[Transcript stable ID]], Transcripts[Transcript stable ID], 0), 4)</f>
        <v>NM_170662.4</v>
      </c>
      <c r="E8541" t="s">
        <v>27</v>
      </c>
      <c r="J8541">
        <v>105587887</v>
      </c>
      <c r="K8541">
        <v>105452853</v>
      </c>
      <c r="L8541">
        <v>105452984</v>
      </c>
      <c r="N8541">
        <v>9</v>
      </c>
      <c r="O8541">
        <v>1394</v>
      </c>
      <c r="P8541">
        <v>1525</v>
      </c>
      <c r="Q8541" t="s">
        <v>17222</v>
      </c>
      <c r="R8541">
        <v>1072</v>
      </c>
      <c r="S8541">
        <v>1203</v>
      </c>
    </row>
    <row r="8542" spans="1:19" x14ac:dyDescent="0.25">
      <c r="A8542" t="s">
        <v>1062</v>
      </c>
      <c r="B8542">
        <v>-1</v>
      </c>
      <c r="C8542" t="s">
        <v>1063</v>
      </c>
      <c r="D8542" t="str">
        <f>INDEX(Transcripts[#Data], MATCH(Exons[[#This Row],[Transcript stable ID]], Transcripts[Transcript stable ID], 0), 4)</f>
        <v>NM_170662.4</v>
      </c>
      <c r="E8542" t="s">
        <v>27</v>
      </c>
      <c r="J8542">
        <v>105587887</v>
      </c>
      <c r="K8542">
        <v>105438891</v>
      </c>
      <c r="L8542">
        <v>105439094</v>
      </c>
      <c r="N8542">
        <v>10</v>
      </c>
      <c r="O8542">
        <v>1526</v>
      </c>
      <c r="P8542">
        <v>1729</v>
      </c>
      <c r="Q8542" t="s">
        <v>17223</v>
      </c>
      <c r="R8542">
        <v>1204</v>
      </c>
      <c r="S8542">
        <v>1407</v>
      </c>
    </row>
    <row r="8543" spans="1:19" x14ac:dyDescent="0.25">
      <c r="A8543" t="s">
        <v>1062</v>
      </c>
      <c r="B8543">
        <v>-1</v>
      </c>
      <c r="C8543" t="s">
        <v>1063</v>
      </c>
      <c r="D8543" t="str">
        <f>INDEX(Transcripts[#Data], MATCH(Exons[[#This Row],[Transcript stable ID]], Transcripts[Transcript stable ID], 0), 4)</f>
        <v>NM_170662.4</v>
      </c>
      <c r="E8543" t="s">
        <v>27</v>
      </c>
      <c r="J8543">
        <v>105587887</v>
      </c>
      <c r="K8543">
        <v>105422832</v>
      </c>
      <c r="L8543">
        <v>105423017</v>
      </c>
      <c r="N8543">
        <v>11</v>
      </c>
      <c r="O8543">
        <v>1730</v>
      </c>
      <c r="P8543">
        <v>1915</v>
      </c>
      <c r="Q8543" t="s">
        <v>17224</v>
      </c>
      <c r="R8543">
        <v>1408</v>
      </c>
      <c r="S8543">
        <v>1593</v>
      </c>
    </row>
    <row r="8544" spans="1:19" x14ac:dyDescent="0.25">
      <c r="A8544" t="s">
        <v>1062</v>
      </c>
      <c r="B8544">
        <v>-1</v>
      </c>
      <c r="C8544" t="s">
        <v>1063</v>
      </c>
      <c r="D8544" t="str">
        <f>INDEX(Transcripts[#Data], MATCH(Exons[[#This Row],[Transcript stable ID]], Transcripts[Transcript stable ID], 0), 4)</f>
        <v>NM_170662.4</v>
      </c>
      <c r="E8544" t="s">
        <v>27</v>
      </c>
      <c r="J8544">
        <v>105587887</v>
      </c>
      <c r="K8544">
        <v>105420938</v>
      </c>
      <c r="L8544">
        <v>105421303</v>
      </c>
      <c r="N8544">
        <v>12</v>
      </c>
      <c r="O8544">
        <v>1916</v>
      </c>
      <c r="P8544">
        <v>2281</v>
      </c>
      <c r="Q8544" t="s">
        <v>17225</v>
      </c>
      <c r="R8544">
        <v>1594</v>
      </c>
      <c r="S8544">
        <v>1959</v>
      </c>
    </row>
    <row r="8545" spans="1:19" x14ac:dyDescent="0.25">
      <c r="A8545" t="s">
        <v>1062</v>
      </c>
      <c r="B8545">
        <v>-1</v>
      </c>
      <c r="C8545" t="s">
        <v>1063</v>
      </c>
      <c r="D8545" t="str">
        <f>INDEX(Transcripts[#Data], MATCH(Exons[[#This Row],[Transcript stable ID]], Transcripts[Transcript stable ID], 0), 4)</f>
        <v>NM_170662.4</v>
      </c>
      <c r="E8545" t="s">
        <v>27</v>
      </c>
      <c r="J8545">
        <v>105587887</v>
      </c>
      <c r="K8545">
        <v>105400323</v>
      </c>
      <c r="L8545">
        <v>105400454</v>
      </c>
      <c r="N8545">
        <v>16</v>
      </c>
      <c r="O8545">
        <v>2619</v>
      </c>
      <c r="P8545">
        <v>2750</v>
      </c>
      <c r="Q8545" t="s">
        <v>17226</v>
      </c>
      <c r="R8545">
        <v>2297</v>
      </c>
      <c r="S8545">
        <v>2428</v>
      </c>
    </row>
    <row r="8546" spans="1:19" x14ac:dyDescent="0.25">
      <c r="A8546" t="s">
        <v>2010</v>
      </c>
      <c r="B8546">
        <v>-1</v>
      </c>
      <c r="C8546" t="s">
        <v>2013</v>
      </c>
      <c r="D8546" t="str">
        <f>INDEX(Transcripts[#Data], MATCH(Exons[[#This Row],[Transcript stable ID]], Transcripts[Transcript stable ID], 0), 4)</f>
        <v>NM_001008540.2</v>
      </c>
      <c r="E8546" t="s">
        <v>27</v>
      </c>
      <c r="F8546">
        <v>136873510</v>
      </c>
      <c r="G8546">
        <v>136873813</v>
      </c>
      <c r="H8546">
        <v>136871919</v>
      </c>
      <c r="I8546">
        <v>136872438</v>
      </c>
      <c r="J8546">
        <v>136873813</v>
      </c>
      <c r="K8546">
        <v>136871919</v>
      </c>
      <c r="L8546">
        <v>136873813</v>
      </c>
      <c r="N8546">
        <v>1</v>
      </c>
      <c r="O8546">
        <v>305</v>
      </c>
      <c r="P8546">
        <v>1375</v>
      </c>
      <c r="Q8546" t="s">
        <v>17227</v>
      </c>
      <c r="R8546">
        <v>1</v>
      </c>
      <c r="S8546">
        <v>1071</v>
      </c>
    </row>
    <row r="8547" spans="1:19" x14ac:dyDescent="0.25">
      <c r="A8547" t="s">
        <v>2010</v>
      </c>
      <c r="B8547">
        <v>-1</v>
      </c>
      <c r="C8547" t="s">
        <v>2018</v>
      </c>
      <c r="D8547" t="str">
        <f>INDEX(Transcripts[#Data], MATCH(Exons[[#This Row],[Transcript stable ID]], Transcripts[Transcript stable ID], 0), 4)</f>
        <v>NM_003467.2</v>
      </c>
      <c r="E8547" t="s">
        <v>27</v>
      </c>
      <c r="F8547">
        <v>136875631</v>
      </c>
      <c r="G8547">
        <v>136875735</v>
      </c>
      <c r="J8547">
        <v>136875735</v>
      </c>
      <c r="K8547">
        <v>136875616</v>
      </c>
      <c r="L8547">
        <v>136875735</v>
      </c>
      <c r="N8547">
        <v>1</v>
      </c>
      <c r="O8547">
        <v>106</v>
      </c>
      <c r="P8547">
        <v>120</v>
      </c>
      <c r="Q8547" t="s">
        <v>17228</v>
      </c>
      <c r="R8547">
        <v>1</v>
      </c>
      <c r="S8547">
        <v>15</v>
      </c>
    </row>
    <row r="8548" spans="1:19" x14ac:dyDescent="0.25">
      <c r="A8548" t="s">
        <v>2010</v>
      </c>
      <c r="B8548">
        <v>-1</v>
      </c>
      <c r="C8548" t="s">
        <v>2018</v>
      </c>
      <c r="D8548" t="str">
        <f>INDEX(Transcripts[#Data], MATCH(Exons[[#This Row],[Transcript stable ID]], Transcripts[Transcript stable ID], 0), 4)</f>
        <v>NM_003467.2</v>
      </c>
      <c r="E8548" t="s">
        <v>27</v>
      </c>
      <c r="H8548">
        <v>136871921</v>
      </c>
      <c r="I8548">
        <v>136872438</v>
      </c>
      <c r="J8548">
        <v>136875735</v>
      </c>
      <c r="K8548">
        <v>136871921</v>
      </c>
      <c r="L8548">
        <v>136873482</v>
      </c>
      <c r="N8548">
        <v>2</v>
      </c>
      <c r="O8548">
        <v>121</v>
      </c>
      <c r="P8548">
        <v>1164</v>
      </c>
      <c r="Q8548" t="s">
        <v>17229</v>
      </c>
      <c r="R8548">
        <v>16</v>
      </c>
      <c r="S8548">
        <v>1059</v>
      </c>
    </row>
    <row r="8549" spans="1:19" x14ac:dyDescent="0.25">
      <c r="A8549" t="s">
        <v>7846</v>
      </c>
      <c r="B8549">
        <v>1</v>
      </c>
      <c r="C8549" t="s">
        <v>7851</v>
      </c>
      <c r="D8549" t="str">
        <f>INDEX(Transcripts[#Data], MATCH(Exons[[#This Row],[Transcript stable ID]], Transcripts[Transcript stable ID], 0), 4)</f>
        <v>NM_002945.4</v>
      </c>
      <c r="E8549" t="s">
        <v>27</v>
      </c>
      <c r="J8549">
        <v>1733278</v>
      </c>
      <c r="K8549">
        <v>1747214</v>
      </c>
      <c r="L8549">
        <v>1747292</v>
      </c>
      <c r="N8549">
        <v>3</v>
      </c>
      <c r="O8549">
        <v>195</v>
      </c>
      <c r="P8549">
        <v>273</v>
      </c>
      <c r="Q8549" t="s">
        <v>17230</v>
      </c>
      <c r="R8549">
        <v>85</v>
      </c>
      <c r="S8549">
        <v>163</v>
      </c>
    </row>
    <row r="8550" spans="1:19" x14ac:dyDescent="0.25">
      <c r="A8550" t="s">
        <v>7846</v>
      </c>
      <c r="B8550">
        <v>1</v>
      </c>
      <c r="C8550" t="s">
        <v>7851</v>
      </c>
      <c r="D8550" t="str">
        <f>INDEX(Transcripts[#Data], MATCH(Exons[[#This Row],[Transcript stable ID]], Transcripts[Transcript stable ID], 0), 4)</f>
        <v>NM_002945.4</v>
      </c>
      <c r="E8550" t="s">
        <v>27</v>
      </c>
      <c r="J8550">
        <v>1733278</v>
      </c>
      <c r="K8550">
        <v>1747872</v>
      </c>
      <c r="L8550">
        <v>1747980</v>
      </c>
      <c r="N8550">
        <v>4</v>
      </c>
      <c r="O8550">
        <v>274</v>
      </c>
      <c r="P8550">
        <v>382</v>
      </c>
      <c r="Q8550" t="s">
        <v>17231</v>
      </c>
      <c r="R8550">
        <v>164</v>
      </c>
      <c r="S8550">
        <v>272</v>
      </c>
    </row>
    <row r="8551" spans="1:19" x14ac:dyDescent="0.25">
      <c r="A8551" t="s">
        <v>7846</v>
      </c>
      <c r="B8551">
        <v>1</v>
      </c>
      <c r="C8551" t="s">
        <v>7851</v>
      </c>
      <c r="D8551" t="str">
        <f>INDEX(Transcripts[#Data], MATCH(Exons[[#This Row],[Transcript stable ID]], Transcripts[Transcript stable ID], 0), 4)</f>
        <v>NM_002945.4</v>
      </c>
      <c r="E8551" t="s">
        <v>27</v>
      </c>
      <c r="J8551">
        <v>1733278</v>
      </c>
      <c r="K8551">
        <v>1756395</v>
      </c>
      <c r="L8551">
        <v>1756483</v>
      </c>
      <c r="N8551">
        <v>5</v>
      </c>
      <c r="O8551">
        <v>383</v>
      </c>
      <c r="P8551">
        <v>471</v>
      </c>
      <c r="Q8551" t="s">
        <v>17232</v>
      </c>
      <c r="R8551">
        <v>273</v>
      </c>
      <c r="S8551">
        <v>361</v>
      </c>
    </row>
    <row r="8552" spans="1:19" x14ac:dyDescent="0.25">
      <c r="A8552" t="s">
        <v>7846</v>
      </c>
      <c r="B8552">
        <v>1</v>
      </c>
      <c r="C8552" t="s">
        <v>7851</v>
      </c>
      <c r="D8552" t="str">
        <f>INDEX(Transcripts[#Data], MATCH(Exons[[#This Row],[Transcript stable ID]], Transcripts[Transcript stable ID], 0), 4)</f>
        <v>NM_002945.4</v>
      </c>
      <c r="E8552" t="s">
        <v>27</v>
      </c>
      <c r="J8552">
        <v>1733278</v>
      </c>
      <c r="K8552">
        <v>1775728</v>
      </c>
      <c r="L8552">
        <v>1775820</v>
      </c>
      <c r="N8552">
        <v>6</v>
      </c>
      <c r="O8552">
        <v>472</v>
      </c>
      <c r="P8552">
        <v>564</v>
      </c>
      <c r="Q8552" t="s">
        <v>17233</v>
      </c>
      <c r="R8552">
        <v>362</v>
      </c>
      <c r="S8552">
        <v>454</v>
      </c>
    </row>
    <row r="8553" spans="1:19" x14ac:dyDescent="0.25">
      <c r="A8553" t="s">
        <v>7846</v>
      </c>
      <c r="B8553">
        <v>1</v>
      </c>
      <c r="C8553" t="s">
        <v>7851</v>
      </c>
      <c r="D8553" t="str">
        <f>INDEX(Transcripts[#Data], MATCH(Exons[[#This Row],[Transcript stable ID]], Transcripts[Transcript stable ID], 0), 4)</f>
        <v>NM_002945.4</v>
      </c>
      <c r="E8553" t="s">
        <v>27</v>
      </c>
      <c r="F8553">
        <v>1733278</v>
      </c>
      <c r="G8553">
        <v>1733387</v>
      </c>
      <c r="J8553">
        <v>1733278</v>
      </c>
      <c r="K8553">
        <v>1733278</v>
      </c>
      <c r="L8553">
        <v>1733420</v>
      </c>
      <c r="N8553">
        <v>1</v>
      </c>
      <c r="O8553">
        <v>111</v>
      </c>
      <c r="P8553">
        <v>143</v>
      </c>
      <c r="Q8553" t="s">
        <v>17234</v>
      </c>
      <c r="R8553">
        <v>1</v>
      </c>
      <c r="S8553">
        <v>33</v>
      </c>
    </row>
    <row r="8554" spans="1:19" x14ac:dyDescent="0.25">
      <c r="A8554" t="s">
        <v>7846</v>
      </c>
      <c r="B8554">
        <v>1</v>
      </c>
      <c r="C8554" t="s">
        <v>7851</v>
      </c>
      <c r="D8554" t="str">
        <f>INDEX(Transcripts[#Data], MATCH(Exons[[#This Row],[Transcript stable ID]], Transcripts[Transcript stable ID], 0), 4)</f>
        <v>NM_002945.4</v>
      </c>
      <c r="E8554" t="s">
        <v>27</v>
      </c>
      <c r="J8554">
        <v>1733278</v>
      </c>
      <c r="K8554">
        <v>1746097</v>
      </c>
      <c r="L8554">
        <v>1746147</v>
      </c>
      <c r="N8554">
        <v>2</v>
      </c>
      <c r="O8554">
        <v>144</v>
      </c>
      <c r="P8554">
        <v>194</v>
      </c>
      <c r="Q8554" t="s">
        <v>17235</v>
      </c>
      <c r="R8554">
        <v>34</v>
      </c>
      <c r="S8554">
        <v>84</v>
      </c>
    </row>
    <row r="8555" spans="1:19" x14ac:dyDescent="0.25">
      <c r="A8555" t="s">
        <v>7846</v>
      </c>
      <c r="B8555">
        <v>1</v>
      </c>
      <c r="C8555" t="s">
        <v>7851</v>
      </c>
      <c r="D8555" t="str">
        <f>INDEX(Transcripts[#Data], MATCH(Exons[[#This Row],[Transcript stable ID]], Transcripts[Transcript stable ID], 0), 4)</f>
        <v>NM_002945.4</v>
      </c>
      <c r="E8555" t="s">
        <v>27</v>
      </c>
      <c r="J8555">
        <v>1733278</v>
      </c>
      <c r="K8555">
        <v>1778955</v>
      </c>
      <c r="L8555">
        <v>1779087</v>
      </c>
      <c r="N8555">
        <v>7</v>
      </c>
      <c r="O8555">
        <v>565</v>
      </c>
      <c r="P8555">
        <v>697</v>
      </c>
      <c r="Q8555" t="s">
        <v>17236</v>
      </c>
      <c r="R8555">
        <v>455</v>
      </c>
      <c r="S8555">
        <v>587</v>
      </c>
    </row>
    <row r="8556" spans="1:19" x14ac:dyDescent="0.25">
      <c r="A8556" t="s">
        <v>7846</v>
      </c>
      <c r="B8556">
        <v>1</v>
      </c>
      <c r="C8556" t="s">
        <v>7851</v>
      </c>
      <c r="D8556" t="str">
        <f>INDEX(Transcripts[#Data], MATCH(Exons[[#This Row],[Transcript stable ID]], Transcripts[Transcript stable ID], 0), 4)</f>
        <v>NM_002945.4</v>
      </c>
      <c r="E8556" t="s">
        <v>27</v>
      </c>
      <c r="J8556">
        <v>1733278</v>
      </c>
      <c r="K8556">
        <v>1780506</v>
      </c>
      <c r="L8556">
        <v>1780608</v>
      </c>
      <c r="N8556">
        <v>8</v>
      </c>
      <c r="O8556">
        <v>698</v>
      </c>
      <c r="P8556">
        <v>800</v>
      </c>
      <c r="Q8556" t="s">
        <v>17237</v>
      </c>
      <c r="R8556">
        <v>588</v>
      </c>
      <c r="S8556">
        <v>690</v>
      </c>
    </row>
    <row r="8557" spans="1:19" x14ac:dyDescent="0.25">
      <c r="A8557" t="s">
        <v>7846</v>
      </c>
      <c r="B8557">
        <v>1</v>
      </c>
      <c r="C8557" t="s">
        <v>7851</v>
      </c>
      <c r="D8557" t="str">
        <f>INDEX(Transcripts[#Data], MATCH(Exons[[#This Row],[Transcript stable ID]], Transcripts[Transcript stable ID], 0), 4)</f>
        <v>NM_002945.4</v>
      </c>
      <c r="E8557" t="s">
        <v>27</v>
      </c>
      <c r="J8557">
        <v>1733278</v>
      </c>
      <c r="K8557">
        <v>1782287</v>
      </c>
      <c r="L8557">
        <v>1782355</v>
      </c>
      <c r="N8557">
        <v>9</v>
      </c>
      <c r="O8557">
        <v>801</v>
      </c>
      <c r="P8557">
        <v>869</v>
      </c>
      <c r="Q8557" t="s">
        <v>17238</v>
      </c>
      <c r="R8557">
        <v>691</v>
      </c>
      <c r="S8557">
        <v>759</v>
      </c>
    </row>
    <row r="8558" spans="1:19" x14ac:dyDescent="0.25">
      <c r="A8558" t="s">
        <v>7846</v>
      </c>
      <c r="B8558">
        <v>1</v>
      </c>
      <c r="C8558" t="s">
        <v>7851</v>
      </c>
      <c r="D8558" t="str">
        <f>INDEX(Transcripts[#Data], MATCH(Exons[[#This Row],[Transcript stable ID]], Transcripts[Transcript stable ID], 0), 4)</f>
        <v>NM_002945.4</v>
      </c>
      <c r="E8558" t="s">
        <v>27</v>
      </c>
      <c r="J8558">
        <v>1733278</v>
      </c>
      <c r="K8558">
        <v>1782509</v>
      </c>
      <c r="L8558">
        <v>1782701</v>
      </c>
      <c r="N8558">
        <v>10</v>
      </c>
      <c r="O8558">
        <v>870</v>
      </c>
      <c r="P8558">
        <v>1062</v>
      </c>
      <c r="Q8558" t="s">
        <v>17239</v>
      </c>
      <c r="R8558">
        <v>760</v>
      </c>
      <c r="S8558">
        <v>952</v>
      </c>
    </row>
    <row r="8559" spans="1:19" x14ac:dyDescent="0.25">
      <c r="A8559" t="s">
        <v>7846</v>
      </c>
      <c r="B8559">
        <v>1</v>
      </c>
      <c r="C8559" t="s">
        <v>7851</v>
      </c>
      <c r="D8559" t="str">
        <f>INDEX(Transcripts[#Data], MATCH(Exons[[#This Row],[Transcript stable ID]], Transcripts[Transcript stable ID], 0), 4)</f>
        <v>NM_002945.4</v>
      </c>
      <c r="E8559" t="s">
        <v>27</v>
      </c>
      <c r="J8559">
        <v>1733278</v>
      </c>
      <c r="K8559">
        <v>1782854</v>
      </c>
      <c r="L8559">
        <v>1782993</v>
      </c>
      <c r="N8559">
        <v>11</v>
      </c>
      <c r="O8559">
        <v>1063</v>
      </c>
      <c r="P8559">
        <v>1202</v>
      </c>
      <c r="Q8559" t="s">
        <v>17240</v>
      </c>
      <c r="R8559">
        <v>953</v>
      </c>
      <c r="S8559">
        <v>1092</v>
      </c>
    </row>
    <row r="8560" spans="1:19" x14ac:dyDescent="0.25">
      <c r="A8560" t="s">
        <v>7846</v>
      </c>
      <c r="B8560">
        <v>1</v>
      </c>
      <c r="C8560" t="s">
        <v>7851</v>
      </c>
      <c r="D8560" t="str">
        <f>INDEX(Transcripts[#Data], MATCH(Exons[[#This Row],[Transcript stable ID]], Transcripts[Transcript stable ID], 0), 4)</f>
        <v>NM_002945.4</v>
      </c>
      <c r="E8560" t="s">
        <v>27</v>
      </c>
      <c r="J8560">
        <v>1733278</v>
      </c>
      <c r="K8560">
        <v>1783837</v>
      </c>
      <c r="L8560">
        <v>1783985</v>
      </c>
      <c r="N8560">
        <v>12</v>
      </c>
      <c r="O8560">
        <v>1203</v>
      </c>
      <c r="P8560">
        <v>1351</v>
      </c>
      <c r="Q8560" t="s">
        <v>17241</v>
      </c>
      <c r="R8560">
        <v>1093</v>
      </c>
      <c r="S8560">
        <v>1241</v>
      </c>
    </row>
    <row r="8561" spans="1:19" x14ac:dyDescent="0.25">
      <c r="A8561" t="s">
        <v>7846</v>
      </c>
      <c r="B8561">
        <v>1</v>
      </c>
      <c r="C8561" t="s">
        <v>7851</v>
      </c>
      <c r="D8561" t="str">
        <f>INDEX(Transcripts[#Data], MATCH(Exons[[#This Row],[Transcript stable ID]], Transcripts[Transcript stable ID], 0), 4)</f>
        <v>NM_002945.4</v>
      </c>
      <c r="E8561" t="s">
        <v>27</v>
      </c>
      <c r="J8561">
        <v>1733278</v>
      </c>
      <c r="K8561">
        <v>1787106</v>
      </c>
      <c r="L8561">
        <v>1787238</v>
      </c>
      <c r="N8561">
        <v>13</v>
      </c>
      <c r="O8561">
        <v>1352</v>
      </c>
      <c r="P8561">
        <v>1484</v>
      </c>
      <c r="Q8561" t="s">
        <v>17242</v>
      </c>
      <c r="R8561">
        <v>1242</v>
      </c>
      <c r="S8561">
        <v>1374</v>
      </c>
    </row>
    <row r="8562" spans="1:19" x14ac:dyDescent="0.25">
      <c r="A8562" t="s">
        <v>7846</v>
      </c>
      <c r="B8562">
        <v>1</v>
      </c>
      <c r="C8562" t="s">
        <v>7851</v>
      </c>
      <c r="D8562" t="str">
        <f>INDEX(Transcripts[#Data], MATCH(Exons[[#This Row],[Transcript stable ID]], Transcripts[Transcript stable ID], 0), 4)</f>
        <v>NM_002945.4</v>
      </c>
      <c r="E8562" t="s">
        <v>27</v>
      </c>
      <c r="J8562">
        <v>1733278</v>
      </c>
      <c r="K8562">
        <v>1791969</v>
      </c>
      <c r="L8562">
        <v>1792145</v>
      </c>
      <c r="N8562">
        <v>14</v>
      </c>
      <c r="O8562">
        <v>1485</v>
      </c>
      <c r="P8562">
        <v>1661</v>
      </c>
      <c r="Q8562" t="s">
        <v>17243</v>
      </c>
      <c r="R8562">
        <v>1375</v>
      </c>
      <c r="S8562">
        <v>1551</v>
      </c>
    </row>
    <row r="8563" spans="1:19" x14ac:dyDescent="0.25">
      <c r="A8563" t="s">
        <v>7846</v>
      </c>
      <c r="B8563">
        <v>1</v>
      </c>
      <c r="C8563" t="s">
        <v>7851</v>
      </c>
      <c r="D8563" t="str">
        <f>INDEX(Transcripts[#Data], MATCH(Exons[[#This Row],[Transcript stable ID]], Transcripts[Transcript stable ID], 0), 4)</f>
        <v>NM_002945.4</v>
      </c>
      <c r="E8563" t="s">
        <v>27</v>
      </c>
      <c r="J8563">
        <v>1733278</v>
      </c>
      <c r="K8563">
        <v>1795127</v>
      </c>
      <c r="L8563">
        <v>1795234</v>
      </c>
      <c r="N8563">
        <v>15</v>
      </c>
      <c r="O8563">
        <v>1662</v>
      </c>
      <c r="P8563">
        <v>1769</v>
      </c>
      <c r="Q8563" t="s">
        <v>17244</v>
      </c>
      <c r="R8563">
        <v>1552</v>
      </c>
      <c r="S8563">
        <v>1659</v>
      </c>
    </row>
    <row r="8564" spans="1:19" x14ac:dyDescent="0.25">
      <c r="A8564" t="s">
        <v>7846</v>
      </c>
      <c r="B8564">
        <v>1</v>
      </c>
      <c r="C8564" t="s">
        <v>7851</v>
      </c>
      <c r="D8564" t="str">
        <f>INDEX(Transcripts[#Data], MATCH(Exons[[#This Row],[Transcript stable ID]], Transcripts[Transcript stable ID], 0), 4)</f>
        <v>NM_002945.4</v>
      </c>
      <c r="E8564" t="s">
        <v>27</v>
      </c>
      <c r="J8564">
        <v>1733278</v>
      </c>
      <c r="K8564">
        <v>1798303</v>
      </c>
      <c r="L8564">
        <v>1798389</v>
      </c>
      <c r="N8564">
        <v>16</v>
      </c>
      <c r="O8564">
        <v>1770</v>
      </c>
      <c r="P8564">
        <v>1856</v>
      </c>
      <c r="Q8564" t="s">
        <v>17245</v>
      </c>
      <c r="R8564">
        <v>1660</v>
      </c>
      <c r="S8564">
        <v>1746</v>
      </c>
    </row>
    <row r="8565" spans="1:19" x14ac:dyDescent="0.25">
      <c r="A8565" t="s">
        <v>7846</v>
      </c>
      <c r="B8565">
        <v>1</v>
      </c>
      <c r="C8565" t="s">
        <v>7851</v>
      </c>
      <c r="D8565" t="str">
        <f>INDEX(Transcripts[#Data], MATCH(Exons[[#This Row],[Transcript stable ID]], Transcripts[Transcript stable ID], 0), 4)</f>
        <v>NM_002945.4</v>
      </c>
      <c r="E8565" t="s">
        <v>27</v>
      </c>
      <c r="H8565">
        <v>1800470</v>
      </c>
      <c r="I8565">
        <v>1802848</v>
      </c>
      <c r="J8565">
        <v>1733278</v>
      </c>
      <c r="K8565">
        <v>1800365</v>
      </c>
      <c r="L8565">
        <v>1802848</v>
      </c>
      <c r="N8565">
        <v>17</v>
      </c>
      <c r="O8565">
        <v>1857</v>
      </c>
      <c r="P8565">
        <v>1961</v>
      </c>
      <c r="Q8565" t="s">
        <v>17246</v>
      </c>
      <c r="R8565">
        <v>1747</v>
      </c>
      <c r="S8565">
        <v>1851</v>
      </c>
    </row>
    <row r="8566" spans="1:19" x14ac:dyDescent="0.25">
      <c r="A8566" t="s">
        <v>145</v>
      </c>
      <c r="B8566">
        <v>-1</v>
      </c>
      <c r="C8566" t="s">
        <v>6242</v>
      </c>
      <c r="D8566" t="str">
        <f>INDEX(Transcripts[#Data], MATCH(Exons[[#This Row],[Transcript stable ID]], Transcripts[Transcript stable ID], 0), 4)</f>
        <v>NM_002530.3</v>
      </c>
      <c r="E8566" t="s">
        <v>27</v>
      </c>
      <c r="F8566">
        <v>88799875</v>
      </c>
      <c r="G8566">
        <v>88799978</v>
      </c>
      <c r="J8566">
        <v>88799978</v>
      </c>
      <c r="K8566">
        <v>88799875</v>
      </c>
      <c r="L8566">
        <v>88799978</v>
      </c>
      <c r="N8566">
        <v>1</v>
      </c>
      <c r="Q8566" t="s">
        <v>17247</v>
      </c>
    </row>
    <row r="8567" spans="1:19" x14ac:dyDescent="0.25">
      <c r="A8567" t="s">
        <v>145</v>
      </c>
      <c r="B8567">
        <v>-1</v>
      </c>
      <c r="C8567" t="s">
        <v>6242</v>
      </c>
      <c r="D8567" t="str">
        <f>INDEX(Transcripts[#Data], MATCH(Exons[[#This Row],[Transcript stable ID]], Transcripts[Transcript stable ID], 0), 4)</f>
        <v>NM_002530.3</v>
      </c>
      <c r="E8567" t="s">
        <v>27</v>
      </c>
      <c r="F8567">
        <v>88799515</v>
      </c>
      <c r="G8567">
        <v>88799717</v>
      </c>
      <c r="J8567">
        <v>88799978</v>
      </c>
      <c r="K8567">
        <v>88799515</v>
      </c>
      <c r="L8567">
        <v>88799717</v>
      </c>
      <c r="N8567">
        <v>2</v>
      </c>
      <c r="Q8567" t="s">
        <v>17248</v>
      </c>
    </row>
    <row r="8568" spans="1:19" x14ac:dyDescent="0.25">
      <c r="A8568" t="s">
        <v>145</v>
      </c>
      <c r="B8568">
        <v>-1</v>
      </c>
      <c r="C8568" t="s">
        <v>6242</v>
      </c>
      <c r="D8568" t="str">
        <f>INDEX(Transcripts[#Data], MATCH(Exons[[#This Row],[Transcript stable ID]], Transcripts[Transcript stable ID], 0), 4)</f>
        <v>NM_002530.3</v>
      </c>
      <c r="E8568" t="s">
        <v>27</v>
      </c>
      <c r="F8568">
        <v>88799385</v>
      </c>
      <c r="G8568">
        <v>88799399</v>
      </c>
      <c r="J8568">
        <v>88799978</v>
      </c>
      <c r="K8568">
        <v>88799137</v>
      </c>
      <c r="L8568">
        <v>88799399</v>
      </c>
      <c r="N8568">
        <v>3</v>
      </c>
      <c r="O8568">
        <v>323</v>
      </c>
      <c r="P8568">
        <v>570</v>
      </c>
      <c r="Q8568" t="s">
        <v>17249</v>
      </c>
      <c r="R8568">
        <v>1</v>
      </c>
      <c r="S8568">
        <v>248</v>
      </c>
    </row>
    <row r="8569" spans="1:19" x14ac:dyDescent="0.25">
      <c r="A8569" t="s">
        <v>145</v>
      </c>
      <c r="B8569">
        <v>-1</v>
      </c>
      <c r="C8569" t="s">
        <v>6242</v>
      </c>
      <c r="D8569" t="str">
        <f>INDEX(Transcripts[#Data], MATCH(Exons[[#This Row],[Transcript stable ID]], Transcripts[Transcript stable ID], 0), 4)</f>
        <v>NM_002530.3</v>
      </c>
      <c r="E8569" t="s">
        <v>27</v>
      </c>
      <c r="J8569">
        <v>88799978</v>
      </c>
      <c r="K8569">
        <v>88727456</v>
      </c>
      <c r="L8569">
        <v>88727530</v>
      </c>
      <c r="N8569">
        <v>4</v>
      </c>
      <c r="O8569">
        <v>571</v>
      </c>
      <c r="P8569">
        <v>645</v>
      </c>
      <c r="Q8569" t="s">
        <v>17250</v>
      </c>
      <c r="R8569">
        <v>249</v>
      </c>
      <c r="S8569">
        <v>323</v>
      </c>
    </row>
    <row r="8570" spans="1:19" x14ac:dyDescent="0.25">
      <c r="A8570" t="s">
        <v>145</v>
      </c>
      <c r="B8570">
        <v>-1</v>
      </c>
      <c r="C8570" t="s">
        <v>6242</v>
      </c>
      <c r="D8570" t="str">
        <f>INDEX(Transcripts[#Data], MATCH(Exons[[#This Row],[Transcript stable ID]], Transcripts[Transcript stable ID], 0), 4)</f>
        <v>NM_002530.3</v>
      </c>
      <c r="E8570" t="s">
        <v>27</v>
      </c>
      <c r="J8570">
        <v>88799978</v>
      </c>
      <c r="K8570">
        <v>88726649</v>
      </c>
      <c r="L8570">
        <v>88726720</v>
      </c>
      <c r="N8570">
        <v>5</v>
      </c>
      <c r="O8570">
        <v>646</v>
      </c>
      <c r="P8570">
        <v>717</v>
      </c>
      <c r="Q8570" t="s">
        <v>17251</v>
      </c>
      <c r="R8570">
        <v>324</v>
      </c>
      <c r="S8570">
        <v>395</v>
      </c>
    </row>
    <row r="8571" spans="1:19" x14ac:dyDescent="0.25">
      <c r="A8571" t="s">
        <v>145</v>
      </c>
      <c r="B8571">
        <v>-1</v>
      </c>
      <c r="C8571" t="s">
        <v>6242</v>
      </c>
      <c r="D8571" t="str">
        <f>INDEX(Transcripts[#Data], MATCH(Exons[[#This Row],[Transcript stable ID]], Transcripts[Transcript stable ID], 0), 4)</f>
        <v>NM_002530.3</v>
      </c>
      <c r="E8571" t="s">
        <v>27</v>
      </c>
      <c r="J8571">
        <v>88799978</v>
      </c>
      <c r="K8571">
        <v>88690566</v>
      </c>
      <c r="L8571">
        <v>88690634</v>
      </c>
      <c r="N8571">
        <v>6</v>
      </c>
      <c r="O8571">
        <v>718</v>
      </c>
      <c r="P8571">
        <v>786</v>
      </c>
      <c r="Q8571" t="s">
        <v>17252</v>
      </c>
      <c r="R8571">
        <v>396</v>
      </c>
      <c r="S8571">
        <v>464</v>
      </c>
    </row>
    <row r="8572" spans="1:19" x14ac:dyDescent="0.25">
      <c r="A8572" t="s">
        <v>145</v>
      </c>
      <c r="B8572">
        <v>-1</v>
      </c>
      <c r="C8572" t="s">
        <v>6242</v>
      </c>
      <c r="D8572" t="str">
        <f>INDEX(Transcripts[#Data], MATCH(Exons[[#This Row],[Transcript stable ID]], Transcripts[Transcript stable ID], 0), 4)</f>
        <v>NM_002530.3</v>
      </c>
      <c r="E8572" t="s">
        <v>27</v>
      </c>
      <c r="J8572">
        <v>88799978</v>
      </c>
      <c r="K8572">
        <v>88680635</v>
      </c>
      <c r="L8572">
        <v>88680792</v>
      </c>
      <c r="N8572">
        <v>7</v>
      </c>
      <c r="O8572">
        <v>787</v>
      </c>
      <c r="P8572">
        <v>944</v>
      </c>
      <c r="Q8572" t="s">
        <v>17253</v>
      </c>
      <c r="R8572">
        <v>465</v>
      </c>
      <c r="S8572">
        <v>622</v>
      </c>
    </row>
    <row r="8573" spans="1:19" x14ac:dyDescent="0.25">
      <c r="A8573" t="s">
        <v>145</v>
      </c>
      <c r="B8573">
        <v>-1</v>
      </c>
      <c r="C8573" t="s">
        <v>6242</v>
      </c>
      <c r="D8573" t="str">
        <f>INDEX(Transcripts[#Data], MATCH(Exons[[#This Row],[Transcript stable ID]], Transcripts[Transcript stable ID], 0), 4)</f>
        <v>NM_002530.3</v>
      </c>
      <c r="E8573" t="s">
        <v>27</v>
      </c>
      <c r="J8573">
        <v>88799978</v>
      </c>
      <c r="K8573">
        <v>88679698</v>
      </c>
      <c r="L8573">
        <v>88679840</v>
      </c>
      <c r="N8573">
        <v>8</v>
      </c>
      <c r="O8573">
        <v>945</v>
      </c>
      <c r="P8573">
        <v>1087</v>
      </c>
      <c r="Q8573" t="s">
        <v>17254</v>
      </c>
      <c r="R8573">
        <v>623</v>
      </c>
      <c r="S8573">
        <v>765</v>
      </c>
    </row>
    <row r="8574" spans="1:19" x14ac:dyDescent="0.25">
      <c r="A8574" t="s">
        <v>145</v>
      </c>
      <c r="B8574">
        <v>-1</v>
      </c>
      <c r="C8574" t="s">
        <v>6242</v>
      </c>
      <c r="D8574" t="str">
        <f>INDEX(Transcripts[#Data], MATCH(Exons[[#This Row],[Transcript stable ID]], Transcripts[Transcript stable ID], 0), 4)</f>
        <v>NM_002530.3</v>
      </c>
      <c r="E8574" t="s">
        <v>27</v>
      </c>
      <c r="J8574">
        <v>88799978</v>
      </c>
      <c r="K8574">
        <v>88679130</v>
      </c>
      <c r="L8574">
        <v>88679271</v>
      </c>
      <c r="N8574">
        <v>9</v>
      </c>
      <c r="O8574">
        <v>1088</v>
      </c>
      <c r="P8574">
        <v>1229</v>
      </c>
      <c r="Q8574" t="s">
        <v>17255</v>
      </c>
      <c r="R8574">
        <v>766</v>
      </c>
      <c r="S8574">
        <v>907</v>
      </c>
    </row>
    <row r="8575" spans="1:19" x14ac:dyDescent="0.25">
      <c r="A8575" t="s">
        <v>145</v>
      </c>
      <c r="B8575">
        <v>-1</v>
      </c>
      <c r="C8575" t="s">
        <v>6242</v>
      </c>
      <c r="D8575" t="str">
        <f>INDEX(Transcripts[#Data], MATCH(Exons[[#This Row],[Transcript stable ID]], Transcripts[Transcript stable ID], 0), 4)</f>
        <v>NM_002530.3</v>
      </c>
      <c r="E8575" t="s">
        <v>27</v>
      </c>
      <c r="J8575">
        <v>88799978</v>
      </c>
      <c r="K8575">
        <v>88678332</v>
      </c>
      <c r="L8575">
        <v>88678628</v>
      </c>
      <c r="N8575">
        <v>10</v>
      </c>
      <c r="O8575">
        <v>1230</v>
      </c>
      <c r="P8575">
        <v>1526</v>
      </c>
      <c r="Q8575" t="s">
        <v>17256</v>
      </c>
      <c r="R8575">
        <v>908</v>
      </c>
      <c r="S8575">
        <v>1204</v>
      </c>
    </row>
    <row r="8576" spans="1:19" x14ac:dyDescent="0.25">
      <c r="A8576" t="s">
        <v>145</v>
      </c>
      <c r="B8576">
        <v>-1</v>
      </c>
      <c r="C8576" t="s">
        <v>6242</v>
      </c>
      <c r="D8576" t="str">
        <f>INDEX(Transcripts[#Data], MATCH(Exons[[#This Row],[Transcript stable ID]], Transcripts[Transcript stable ID], 0), 4)</f>
        <v>NM_002530.3</v>
      </c>
      <c r="E8576" t="s">
        <v>27</v>
      </c>
      <c r="J8576">
        <v>88799978</v>
      </c>
      <c r="K8576">
        <v>88671942</v>
      </c>
      <c r="L8576">
        <v>88671965</v>
      </c>
      <c r="N8576">
        <v>11</v>
      </c>
      <c r="O8576">
        <v>1527</v>
      </c>
      <c r="P8576">
        <v>1550</v>
      </c>
      <c r="Q8576" t="s">
        <v>17257</v>
      </c>
      <c r="R8576">
        <v>1205</v>
      </c>
      <c r="S8576">
        <v>1228</v>
      </c>
    </row>
    <row r="8577" spans="1:19" x14ac:dyDescent="0.25">
      <c r="A8577" t="s">
        <v>145</v>
      </c>
      <c r="B8577">
        <v>-1</v>
      </c>
      <c r="C8577" t="s">
        <v>6242</v>
      </c>
      <c r="D8577" t="str">
        <f>INDEX(Transcripts[#Data], MATCH(Exons[[#This Row],[Transcript stable ID]], Transcripts[Transcript stable ID], 0), 4)</f>
        <v>NM_002530.3</v>
      </c>
      <c r="E8577" t="s">
        <v>27</v>
      </c>
      <c r="J8577">
        <v>88799978</v>
      </c>
      <c r="K8577">
        <v>88670393</v>
      </c>
      <c r="L8577">
        <v>88670457</v>
      </c>
      <c r="N8577">
        <v>12</v>
      </c>
      <c r="O8577">
        <v>1551</v>
      </c>
      <c r="P8577">
        <v>1615</v>
      </c>
      <c r="Q8577" t="s">
        <v>17258</v>
      </c>
      <c r="R8577">
        <v>1229</v>
      </c>
      <c r="S8577">
        <v>1293</v>
      </c>
    </row>
    <row r="8578" spans="1:19" x14ac:dyDescent="0.25">
      <c r="A8578" t="s">
        <v>145</v>
      </c>
      <c r="B8578">
        <v>-1</v>
      </c>
      <c r="C8578" t="s">
        <v>6242</v>
      </c>
      <c r="D8578" t="str">
        <f>INDEX(Transcripts[#Data], MATCH(Exons[[#This Row],[Transcript stable ID]], Transcripts[Transcript stable ID], 0), 4)</f>
        <v>NM_002530.3</v>
      </c>
      <c r="E8578" t="s">
        <v>27</v>
      </c>
      <c r="J8578">
        <v>88799978</v>
      </c>
      <c r="K8578">
        <v>88669502</v>
      </c>
      <c r="L8578">
        <v>88669604</v>
      </c>
      <c r="N8578">
        <v>13</v>
      </c>
      <c r="O8578">
        <v>1616</v>
      </c>
      <c r="P8578">
        <v>1718</v>
      </c>
      <c r="Q8578" t="s">
        <v>17259</v>
      </c>
      <c r="R8578">
        <v>1294</v>
      </c>
      <c r="S8578">
        <v>1396</v>
      </c>
    </row>
    <row r="8579" spans="1:19" x14ac:dyDescent="0.25">
      <c r="A8579" t="s">
        <v>145</v>
      </c>
      <c r="B8579">
        <v>-1</v>
      </c>
      <c r="C8579" t="s">
        <v>6242</v>
      </c>
      <c r="D8579" t="str">
        <f>INDEX(Transcripts[#Data], MATCH(Exons[[#This Row],[Transcript stable ID]], Transcripts[Transcript stable ID], 0), 4)</f>
        <v>NM_002530.3</v>
      </c>
      <c r="E8579" t="s">
        <v>27</v>
      </c>
      <c r="J8579">
        <v>88799978</v>
      </c>
      <c r="K8579">
        <v>88576088</v>
      </c>
      <c r="L8579">
        <v>88576276</v>
      </c>
      <c r="N8579">
        <v>14</v>
      </c>
      <c r="O8579">
        <v>1719</v>
      </c>
      <c r="P8579">
        <v>1907</v>
      </c>
      <c r="Q8579" t="s">
        <v>17260</v>
      </c>
      <c r="R8579">
        <v>1397</v>
      </c>
      <c r="S8579">
        <v>1585</v>
      </c>
    </row>
    <row r="8580" spans="1:19" x14ac:dyDescent="0.25">
      <c r="A8580" t="s">
        <v>145</v>
      </c>
      <c r="B8580">
        <v>-1</v>
      </c>
      <c r="C8580" t="s">
        <v>6242</v>
      </c>
      <c r="D8580" t="str">
        <f>INDEX(Transcripts[#Data], MATCH(Exons[[#This Row],[Transcript stable ID]], Transcripts[Transcript stable ID], 0), 4)</f>
        <v>NM_002530.3</v>
      </c>
      <c r="E8580" t="s">
        <v>27</v>
      </c>
      <c r="J8580">
        <v>88799978</v>
      </c>
      <c r="K8580">
        <v>88483854</v>
      </c>
      <c r="L8580">
        <v>88483984</v>
      </c>
      <c r="N8580">
        <v>15</v>
      </c>
      <c r="O8580">
        <v>1908</v>
      </c>
      <c r="P8580">
        <v>2038</v>
      </c>
      <c r="Q8580" t="s">
        <v>17261</v>
      </c>
      <c r="R8580">
        <v>1586</v>
      </c>
      <c r="S8580">
        <v>1716</v>
      </c>
    </row>
    <row r="8581" spans="1:19" x14ac:dyDescent="0.25">
      <c r="A8581" t="s">
        <v>145</v>
      </c>
      <c r="B8581">
        <v>-1</v>
      </c>
      <c r="C8581" t="s">
        <v>6242</v>
      </c>
      <c r="D8581" t="str">
        <f>INDEX(Transcripts[#Data], MATCH(Exons[[#This Row],[Transcript stable ID]], Transcripts[Transcript stable ID], 0), 4)</f>
        <v>NM_002530.3</v>
      </c>
      <c r="E8581" t="s">
        <v>27</v>
      </c>
      <c r="J8581">
        <v>88799978</v>
      </c>
      <c r="K8581">
        <v>88476243</v>
      </c>
      <c r="L8581">
        <v>88476415</v>
      </c>
      <c r="N8581">
        <v>16</v>
      </c>
      <c r="O8581">
        <v>2039</v>
      </c>
      <c r="P8581">
        <v>2211</v>
      </c>
      <c r="Q8581" t="s">
        <v>17262</v>
      </c>
      <c r="R8581">
        <v>1717</v>
      </c>
      <c r="S8581">
        <v>1889</v>
      </c>
    </row>
    <row r="8582" spans="1:19" x14ac:dyDescent="0.25">
      <c r="A8582" t="s">
        <v>145</v>
      </c>
      <c r="B8582">
        <v>-1</v>
      </c>
      <c r="C8582" t="s">
        <v>6242</v>
      </c>
      <c r="D8582" t="str">
        <f>INDEX(Transcripts[#Data], MATCH(Exons[[#This Row],[Transcript stable ID]], Transcripts[Transcript stable ID], 0), 4)</f>
        <v>NM_002530.3</v>
      </c>
      <c r="E8582" t="s">
        <v>27</v>
      </c>
      <c r="J8582">
        <v>88799978</v>
      </c>
      <c r="K8582">
        <v>88472422</v>
      </c>
      <c r="L8582">
        <v>88472665</v>
      </c>
      <c r="N8582">
        <v>17</v>
      </c>
      <c r="O8582">
        <v>2212</v>
      </c>
      <c r="P8582">
        <v>2455</v>
      </c>
      <c r="Q8582" t="s">
        <v>17263</v>
      </c>
      <c r="R8582">
        <v>1890</v>
      </c>
      <c r="S8582">
        <v>2133</v>
      </c>
    </row>
    <row r="8583" spans="1:19" x14ac:dyDescent="0.25">
      <c r="A8583" t="s">
        <v>145</v>
      </c>
      <c r="B8583">
        <v>-1</v>
      </c>
      <c r="C8583" t="s">
        <v>6242</v>
      </c>
      <c r="D8583" t="str">
        <f>INDEX(Transcripts[#Data], MATCH(Exons[[#This Row],[Transcript stable ID]], Transcripts[Transcript stable ID], 0), 4)</f>
        <v>NM_002530.3</v>
      </c>
      <c r="E8583" t="s">
        <v>27</v>
      </c>
      <c r="J8583">
        <v>88799978</v>
      </c>
      <c r="K8583">
        <v>88423501</v>
      </c>
      <c r="L8583">
        <v>88423659</v>
      </c>
      <c r="N8583">
        <v>18</v>
      </c>
      <c r="O8583">
        <v>2456</v>
      </c>
      <c r="P8583">
        <v>2614</v>
      </c>
      <c r="Q8583" t="s">
        <v>17264</v>
      </c>
      <c r="R8583">
        <v>2134</v>
      </c>
      <c r="S8583">
        <v>2292</v>
      </c>
    </row>
    <row r="8584" spans="1:19" x14ac:dyDescent="0.25">
      <c r="A8584" t="s">
        <v>145</v>
      </c>
      <c r="B8584">
        <v>-1</v>
      </c>
      <c r="C8584" t="s">
        <v>6242</v>
      </c>
      <c r="D8584" t="str">
        <f>INDEX(Transcripts[#Data], MATCH(Exons[[#This Row],[Transcript stable ID]], Transcripts[Transcript stable ID], 0), 4)</f>
        <v>NM_002530.3</v>
      </c>
      <c r="E8584" t="s">
        <v>27</v>
      </c>
      <c r="H8584">
        <v>88418230</v>
      </c>
      <c r="I8584">
        <v>88420165</v>
      </c>
      <c r="J8584">
        <v>88799978</v>
      </c>
      <c r="K8584">
        <v>88418230</v>
      </c>
      <c r="L8584">
        <v>88420351</v>
      </c>
      <c r="N8584">
        <v>19</v>
      </c>
      <c r="O8584">
        <v>2615</v>
      </c>
      <c r="P8584">
        <v>2800</v>
      </c>
      <c r="Q8584" t="s">
        <v>17265</v>
      </c>
      <c r="R8584">
        <v>2293</v>
      </c>
      <c r="S8584">
        <v>2478</v>
      </c>
    </row>
    <row r="8585" spans="1:19" x14ac:dyDescent="0.25">
      <c r="A8585" t="s">
        <v>145</v>
      </c>
      <c r="B8585">
        <v>-1</v>
      </c>
      <c r="C8585" t="s">
        <v>6250</v>
      </c>
      <c r="D8585" t="str">
        <f>INDEX(Transcripts[#Data], MATCH(Exons[[#This Row],[Transcript stable ID]], Transcripts[Transcript stable ID], 0), 4)</f>
        <v>NM_001012338.2</v>
      </c>
      <c r="E8585" t="s">
        <v>27</v>
      </c>
      <c r="F8585">
        <v>88799385</v>
      </c>
      <c r="G8585">
        <v>88799399</v>
      </c>
      <c r="J8585">
        <v>88799661</v>
      </c>
      <c r="K8585">
        <v>88799137</v>
      </c>
      <c r="L8585">
        <v>88799399</v>
      </c>
      <c r="N8585">
        <v>2</v>
      </c>
      <c r="O8585">
        <v>163</v>
      </c>
      <c r="P8585">
        <v>410</v>
      </c>
      <c r="Q8585" t="s">
        <v>17249</v>
      </c>
      <c r="R8585">
        <v>1</v>
      </c>
      <c r="S8585">
        <v>248</v>
      </c>
    </row>
    <row r="8586" spans="1:19" x14ac:dyDescent="0.25">
      <c r="A8586" t="s">
        <v>145</v>
      </c>
      <c r="B8586">
        <v>-1</v>
      </c>
      <c r="C8586" t="s">
        <v>6250</v>
      </c>
      <c r="D8586" t="str">
        <f>INDEX(Transcripts[#Data], MATCH(Exons[[#This Row],[Transcript stable ID]], Transcripts[Transcript stable ID], 0), 4)</f>
        <v>NM_001012338.2</v>
      </c>
      <c r="E8586" t="s">
        <v>27</v>
      </c>
      <c r="J8586">
        <v>88799661</v>
      </c>
      <c r="K8586">
        <v>88727456</v>
      </c>
      <c r="L8586">
        <v>88727530</v>
      </c>
      <c r="N8586">
        <v>3</v>
      </c>
      <c r="O8586">
        <v>411</v>
      </c>
      <c r="P8586">
        <v>485</v>
      </c>
      <c r="Q8586" t="s">
        <v>17250</v>
      </c>
      <c r="R8586">
        <v>249</v>
      </c>
      <c r="S8586">
        <v>323</v>
      </c>
    </row>
    <row r="8587" spans="1:19" x14ac:dyDescent="0.25">
      <c r="A8587" t="s">
        <v>145</v>
      </c>
      <c r="B8587">
        <v>-1</v>
      </c>
      <c r="C8587" t="s">
        <v>6250</v>
      </c>
      <c r="D8587" t="str">
        <f>INDEX(Transcripts[#Data], MATCH(Exons[[#This Row],[Transcript stable ID]], Transcripts[Transcript stable ID], 0), 4)</f>
        <v>NM_001012338.2</v>
      </c>
      <c r="E8587" t="s">
        <v>27</v>
      </c>
      <c r="J8587">
        <v>88799661</v>
      </c>
      <c r="K8587">
        <v>88726649</v>
      </c>
      <c r="L8587">
        <v>88726720</v>
      </c>
      <c r="N8587">
        <v>4</v>
      </c>
      <c r="O8587">
        <v>486</v>
      </c>
      <c r="P8587">
        <v>557</v>
      </c>
      <c r="Q8587" t="s">
        <v>17251</v>
      </c>
      <c r="R8587">
        <v>324</v>
      </c>
      <c r="S8587">
        <v>395</v>
      </c>
    </row>
    <row r="8588" spans="1:19" x14ac:dyDescent="0.25">
      <c r="A8588" t="s">
        <v>145</v>
      </c>
      <c r="B8588">
        <v>-1</v>
      </c>
      <c r="C8588" t="s">
        <v>6250</v>
      </c>
      <c r="D8588" t="str">
        <f>INDEX(Transcripts[#Data], MATCH(Exons[[#This Row],[Transcript stable ID]], Transcripts[Transcript stable ID], 0), 4)</f>
        <v>NM_001012338.2</v>
      </c>
      <c r="E8588" t="s">
        <v>27</v>
      </c>
      <c r="J8588">
        <v>88799661</v>
      </c>
      <c r="K8588">
        <v>88690566</v>
      </c>
      <c r="L8588">
        <v>88690634</v>
      </c>
      <c r="N8588">
        <v>5</v>
      </c>
      <c r="O8588">
        <v>558</v>
      </c>
      <c r="P8588">
        <v>626</v>
      </c>
      <c r="Q8588" t="s">
        <v>17252</v>
      </c>
      <c r="R8588">
        <v>396</v>
      </c>
      <c r="S8588">
        <v>464</v>
      </c>
    </row>
    <row r="8589" spans="1:19" x14ac:dyDescent="0.25">
      <c r="A8589" t="s">
        <v>145</v>
      </c>
      <c r="B8589">
        <v>-1</v>
      </c>
      <c r="C8589" t="s">
        <v>6250</v>
      </c>
      <c r="D8589" t="str">
        <f>INDEX(Transcripts[#Data], MATCH(Exons[[#This Row],[Transcript stable ID]], Transcripts[Transcript stable ID], 0), 4)</f>
        <v>NM_001012338.2</v>
      </c>
      <c r="E8589" t="s">
        <v>27</v>
      </c>
      <c r="J8589">
        <v>88799661</v>
      </c>
      <c r="K8589">
        <v>88680635</v>
      </c>
      <c r="L8589">
        <v>88680792</v>
      </c>
      <c r="N8589">
        <v>6</v>
      </c>
      <c r="O8589">
        <v>627</v>
      </c>
      <c r="P8589">
        <v>784</v>
      </c>
      <c r="Q8589" t="s">
        <v>17253</v>
      </c>
      <c r="R8589">
        <v>465</v>
      </c>
      <c r="S8589">
        <v>622</v>
      </c>
    </row>
    <row r="8590" spans="1:19" x14ac:dyDescent="0.25">
      <c r="A8590" t="s">
        <v>145</v>
      </c>
      <c r="B8590">
        <v>-1</v>
      </c>
      <c r="C8590" t="s">
        <v>6250</v>
      </c>
      <c r="D8590" t="str">
        <f>INDEX(Transcripts[#Data], MATCH(Exons[[#This Row],[Transcript stable ID]], Transcripts[Transcript stable ID], 0), 4)</f>
        <v>NM_001012338.2</v>
      </c>
      <c r="E8590" t="s">
        <v>27</v>
      </c>
      <c r="J8590">
        <v>88799661</v>
      </c>
      <c r="K8590">
        <v>88679698</v>
      </c>
      <c r="L8590">
        <v>88679840</v>
      </c>
      <c r="N8590">
        <v>7</v>
      </c>
      <c r="O8590">
        <v>785</v>
      </c>
      <c r="P8590">
        <v>927</v>
      </c>
      <c r="Q8590" t="s">
        <v>17254</v>
      </c>
      <c r="R8590">
        <v>623</v>
      </c>
      <c r="S8590">
        <v>765</v>
      </c>
    </row>
    <row r="8591" spans="1:19" x14ac:dyDescent="0.25">
      <c r="A8591" t="s">
        <v>145</v>
      </c>
      <c r="B8591">
        <v>-1</v>
      </c>
      <c r="C8591" t="s">
        <v>6250</v>
      </c>
      <c r="D8591" t="str">
        <f>INDEX(Transcripts[#Data], MATCH(Exons[[#This Row],[Transcript stable ID]], Transcripts[Transcript stable ID], 0), 4)</f>
        <v>NM_001012338.2</v>
      </c>
      <c r="E8591" t="s">
        <v>27</v>
      </c>
      <c r="J8591">
        <v>88799661</v>
      </c>
      <c r="K8591">
        <v>88679130</v>
      </c>
      <c r="L8591">
        <v>88679271</v>
      </c>
      <c r="N8591">
        <v>8</v>
      </c>
      <c r="O8591">
        <v>928</v>
      </c>
      <c r="P8591">
        <v>1069</v>
      </c>
      <c r="Q8591" t="s">
        <v>17255</v>
      </c>
      <c r="R8591">
        <v>766</v>
      </c>
      <c r="S8591">
        <v>907</v>
      </c>
    </row>
    <row r="8592" spans="1:19" x14ac:dyDescent="0.25">
      <c r="A8592" t="s">
        <v>145</v>
      </c>
      <c r="B8592">
        <v>-1</v>
      </c>
      <c r="C8592" t="s">
        <v>6250</v>
      </c>
      <c r="D8592" t="str">
        <f>INDEX(Transcripts[#Data], MATCH(Exons[[#This Row],[Transcript stable ID]], Transcripts[Transcript stable ID], 0), 4)</f>
        <v>NM_001012338.2</v>
      </c>
      <c r="E8592" t="s">
        <v>27</v>
      </c>
      <c r="J8592">
        <v>88799661</v>
      </c>
      <c r="K8592">
        <v>88678332</v>
      </c>
      <c r="L8592">
        <v>88678628</v>
      </c>
      <c r="N8592">
        <v>9</v>
      </c>
      <c r="O8592">
        <v>1070</v>
      </c>
      <c r="P8592">
        <v>1366</v>
      </c>
      <c r="Q8592" t="s">
        <v>17256</v>
      </c>
      <c r="R8592">
        <v>908</v>
      </c>
      <c r="S8592">
        <v>1204</v>
      </c>
    </row>
    <row r="8593" spans="1:19" x14ac:dyDescent="0.25">
      <c r="A8593" t="s">
        <v>145</v>
      </c>
      <c r="B8593">
        <v>-1</v>
      </c>
      <c r="C8593" t="s">
        <v>6250</v>
      </c>
      <c r="D8593" t="str">
        <f>INDEX(Transcripts[#Data], MATCH(Exons[[#This Row],[Transcript stable ID]], Transcripts[Transcript stable ID], 0), 4)</f>
        <v>NM_001012338.2</v>
      </c>
      <c r="E8593" t="s">
        <v>27</v>
      </c>
      <c r="J8593">
        <v>88799661</v>
      </c>
      <c r="K8593">
        <v>88671942</v>
      </c>
      <c r="L8593">
        <v>88671965</v>
      </c>
      <c r="N8593">
        <v>10</v>
      </c>
      <c r="O8593">
        <v>1367</v>
      </c>
      <c r="P8593">
        <v>1390</v>
      </c>
      <c r="Q8593" t="s">
        <v>17257</v>
      </c>
      <c r="R8593">
        <v>1205</v>
      </c>
      <c r="S8593">
        <v>1228</v>
      </c>
    </row>
    <row r="8594" spans="1:19" x14ac:dyDescent="0.25">
      <c r="A8594" t="s">
        <v>145</v>
      </c>
      <c r="B8594">
        <v>-1</v>
      </c>
      <c r="C8594" t="s">
        <v>6250</v>
      </c>
      <c r="D8594" t="str">
        <f>INDEX(Transcripts[#Data], MATCH(Exons[[#This Row],[Transcript stable ID]], Transcripts[Transcript stable ID], 0), 4)</f>
        <v>NM_001012338.2</v>
      </c>
      <c r="E8594" t="s">
        <v>27</v>
      </c>
      <c r="J8594">
        <v>88799661</v>
      </c>
      <c r="K8594">
        <v>88670393</v>
      </c>
      <c r="L8594">
        <v>88670457</v>
      </c>
      <c r="N8594">
        <v>11</v>
      </c>
      <c r="O8594">
        <v>1391</v>
      </c>
      <c r="P8594">
        <v>1455</v>
      </c>
      <c r="Q8594" t="s">
        <v>17258</v>
      </c>
      <c r="R8594">
        <v>1229</v>
      </c>
      <c r="S8594">
        <v>1293</v>
      </c>
    </row>
    <row r="8595" spans="1:19" x14ac:dyDescent="0.25">
      <c r="A8595" t="s">
        <v>145</v>
      </c>
      <c r="B8595">
        <v>-1</v>
      </c>
      <c r="C8595" t="s">
        <v>6250</v>
      </c>
      <c r="D8595" t="str">
        <f>INDEX(Transcripts[#Data], MATCH(Exons[[#This Row],[Transcript stable ID]], Transcripts[Transcript stable ID], 0), 4)</f>
        <v>NM_001012338.2</v>
      </c>
      <c r="E8595" t="s">
        <v>27</v>
      </c>
      <c r="J8595">
        <v>88799661</v>
      </c>
      <c r="K8595">
        <v>88669502</v>
      </c>
      <c r="L8595">
        <v>88669604</v>
      </c>
      <c r="N8595">
        <v>12</v>
      </c>
      <c r="O8595">
        <v>1456</v>
      </c>
      <c r="P8595">
        <v>1558</v>
      </c>
      <c r="Q8595" t="s">
        <v>17259</v>
      </c>
      <c r="R8595">
        <v>1294</v>
      </c>
      <c r="S8595">
        <v>1396</v>
      </c>
    </row>
    <row r="8596" spans="1:19" x14ac:dyDescent="0.25">
      <c r="A8596" t="s">
        <v>145</v>
      </c>
      <c r="B8596">
        <v>-1</v>
      </c>
      <c r="C8596" t="s">
        <v>6250</v>
      </c>
      <c r="D8596" t="str">
        <f>INDEX(Transcripts[#Data], MATCH(Exons[[#This Row],[Transcript stable ID]], Transcripts[Transcript stable ID], 0), 4)</f>
        <v>NM_001012338.2</v>
      </c>
      <c r="E8596" t="s">
        <v>27</v>
      </c>
      <c r="J8596">
        <v>88799661</v>
      </c>
      <c r="K8596">
        <v>88576088</v>
      </c>
      <c r="L8596">
        <v>88576276</v>
      </c>
      <c r="N8596">
        <v>13</v>
      </c>
      <c r="O8596">
        <v>1559</v>
      </c>
      <c r="P8596">
        <v>1747</v>
      </c>
      <c r="Q8596" t="s">
        <v>17260</v>
      </c>
      <c r="R8596">
        <v>1397</v>
      </c>
      <c r="S8596">
        <v>1585</v>
      </c>
    </row>
    <row r="8597" spans="1:19" x14ac:dyDescent="0.25">
      <c r="A8597" t="s">
        <v>145</v>
      </c>
      <c r="B8597">
        <v>-1</v>
      </c>
      <c r="C8597" t="s">
        <v>6250</v>
      </c>
      <c r="D8597" t="str">
        <f>INDEX(Transcripts[#Data], MATCH(Exons[[#This Row],[Transcript stable ID]], Transcripts[Transcript stable ID], 0), 4)</f>
        <v>NM_001012338.2</v>
      </c>
      <c r="E8597" t="s">
        <v>27</v>
      </c>
      <c r="J8597">
        <v>88799661</v>
      </c>
      <c r="K8597">
        <v>88483854</v>
      </c>
      <c r="L8597">
        <v>88483984</v>
      </c>
      <c r="N8597">
        <v>14</v>
      </c>
      <c r="O8597">
        <v>1748</v>
      </c>
      <c r="P8597">
        <v>1878</v>
      </c>
      <c r="Q8597" t="s">
        <v>17261</v>
      </c>
      <c r="R8597">
        <v>1586</v>
      </c>
      <c r="S8597">
        <v>1716</v>
      </c>
    </row>
    <row r="8598" spans="1:19" x14ac:dyDescent="0.25">
      <c r="A8598" t="s">
        <v>145</v>
      </c>
      <c r="B8598">
        <v>-1</v>
      </c>
      <c r="C8598" t="s">
        <v>6250</v>
      </c>
      <c r="D8598" t="str">
        <f>INDEX(Transcripts[#Data], MATCH(Exons[[#This Row],[Transcript stable ID]], Transcripts[Transcript stable ID], 0), 4)</f>
        <v>NM_001012338.2</v>
      </c>
      <c r="E8598" t="s">
        <v>27</v>
      </c>
      <c r="J8598">
        <v>88799661</v>
      </c>
      <c r="K8598">
        <v>88476243</v>
      </c>
      <c r="L8598">
        <v>88476415</v>
      </c>
      <c r="N8598">
        <v>15</v>
      </c>
      <c r="O8598">
        <v>1879</v>
      </c>
      <c r="P8598">
        <v>2051</v>
      </c>
      <c r="Q8598" t="s">
        <v>17262</v>
      </c>
      <c r="R8598">
        <v>1717</v>
      </c>
      <c r="S8598">
        <v>1889</v>
      </c>
    </row>
    <row r="8599" spans="1:19" x14ac:dyDescent="0.25">
      <c r="A8599" t="s">
        <v>145</v>
      </c>
      <c r="B8599">
        <v>-1</v>
      </c>
      <c r="C8599" t="s">
        <v>6250</v>
      </c>
      <c r="D8599" t="str">
        <f>INDEX(Transcripts[#Data], MATCH(Exons[[#This Row],[Transcript stable ID]], Transcripts[Transcript stable ID], 0), 4)</f>
        <v>NM_001012338.2</v>
      </c>
      <c r="E8599" t="s">
        <v>27</v>
      </c>
      <c r="J8599">
        <v>88799661</v>
      </c>
      <c r="K8599">
        <v>88472422</v>
      </c>
      <c r="L8599">
        <v>88472665</v>
      </c>
      <c r="N8599">
        <v>16</v>
      </c>
      <c r="O8599">
        <v>2052</v>
      </c>
      <c r="P8599">
        <v>2295</v>
      </c>
      <c r="Q8599" t="s">
        <v>17263</v>
      </c>
      <c r="R8599">
        <v>1890</v>
      </c>
      <c r="S8599">
        <v>2133</v>
      </c>
    </row>
    <row r="8600" spans="1:19" x14ac:dyDescent="0.25">
      <c r="A8600" t="s">
        <v>145</v>
      </c>
      <c r="B8600">
        <v>-1</v>
      </c>
      <c r="C8600" t="s">
        <v>6250</v>
      </c>
      <c r="D8600" t="str">
        <f>INDEX(Transcripts[#Data], MATCH(Exons[[#This Row],[Transcript stable ID]], Transcripts[Transcript stable ID], 0), 4)</f>
        <v>NM_001012338.2</v>
      </c>
      <c r="E8600" t="s">
        <v>27</v>
      </c>
      <c r="J8600">
        <v>88799661</v>
      </c>
      <c r="K8600">
        <v>88423501</v>
      </c>
      <c r="L8600">
        <v>88423659</v>
      </c>
      <c r="N8600">
        <v>18</v>
      </c>
      <c r="O8600">
        <v>2338</v>
      </c>
      <c r="P8600">
        <v>2496</v>
      </c>
      <c r="Q8600" t="s">
        <v>17264</v>
      </c>
      <c r="R8600">
        <v>2176</v>
      </c>
      <c r="S8600">
        <v>2334</v>
      </c>
    </row>
    <row r="8601" spans="1:19" x14ac:dyDescent="0.25">
      <c r="A8601" t="s">
        <v>145</v>
      </c>
      <c r="B8601">
        <v>-1</v>
      </c>
      <c r="C8601" t="s">
        <v>6250</v>
      </c>
      <c r="D8601" t="str">
        <f>INDEX(Transcripts[#Data], MATCH(Exons[[#This Row],[Transcript stable ID]], Transcripts[Transcript stable ID], 0), 4)</f>
        <v>NM_001012338.2</v>
      </c>
      <c r="E8601" t="s">
        <v>27</v>
      </c>
      <c r="H8601">
        <v>88420022</v>
      </c>
      <c r="I8601">
        <v>88420165</v>
      </c>
      <c r="J8601">
        <v>88799661</v>
      </c>
      <c r="K8601">
        <v>88420022</v>
      </c>
      <c r="L8601">
        <v>88420351</v>
      </c>
      <c r="N8601">
        <v>19</v>
      </c>
      <c r="O8601">
        <v>2497</v>
      </c>
      <c r="P8601">
        <v>2682</v>
      </c>
      <c r="Q8601" t="s">
        <v>17266</v>
      </c>
      <c r="R8601">
        <v>2335</v>
      </c>
      <c r="S8601">
        <v>2520</v>
      </c>
    </row>
    <row r="8602" spans="1:19" x14ac:dyDescent="0.25">
      <c r="A8602" t="s">
        <v>145</v>
      </c>
      <c r="B8602">
        <v>-1</v>
      </c>
      <c r="C8602" t="s">
        <v>6250</v>
      </c>
      <c r="D8602" t="str">
        <f>INDEX(Transcripts[#Data], MATCH(Exons[[#This Row],[Transcript stable ID]], Transcripts[Transcript stable ID], 0), 4)</f>
        <v>NM_001012338.2</v>
      </c>
      <c r="E8602" t="s">
        <v>27</v>
      </c>
      <c r="F8602">
        <v>88799515</v>
      </c>
      <c r="G8602">
        <v>88799661</v>
      </c>
      <c r="J8602">
        <v>88799661</v>
      </c>
      <c r="K8602">
        <v>88799515</v>
      </c>
      <c r="L8602">
        <v>88799661</v>
      </c>
      <c r="N8602">
        <v>1</v>
      </c>
      <c r="Q8602" t="s">
        <v>17267</v>
      </c>
    </row>
    <row r="8603" spans="1:19" x14ac:dyDescent="0.25">
      <c r="A8603" t="s">
        <v>145</v>
      </c>
      <c r="B8603">
        <v>-1</v>
      </c>
      <c r="C8603" t="s">
        <v>6250</v>
      </c>
      <c r="D8603" t="str">
        <f>INDEX(Transcripts[#Data], MATCH(Exons[[#This Row],[Transcript stable ID]], Transcripts[Transcript stable ID], 0), 4)</f>
        <v>NM_001012338.2</v>
      </c>
      <c r="E8603" t="s">
        <v>27</v>
      </c>
      <c r="J8603">
        <v>88799661</v>
      </c>
      <c r="K8603">
        <v>88428925</v>
      </c>
      <c r="L8603">
        <v>88428966</v>
      </c>
      <c r="N8603">
        <v>17</v>
      </c>
      <c r="O8603">
        <v>2296</v>
      </c>
      <c r="P8603">
        <v>2337</v>
      </c>
      <c r="Q8603" t="s">
        <v>17268</v>
      </c>
      <c r="R8603">
        <v>2134</v>
      </c>
      <c r="S8603">
        <v>2175</v>
      </c>
    </row>
    <row r="8604" spans="1:19" x14ac:dyDescent="0.25">
      <c r="A8604" t="s">
        <v>145</v>
      </c>
      <c r="B8604">
        <v>-1</v>
      </c>
      <c r="C8604" t="s">
        <v>6246</v>
      </c>
      <c r="D8604">
        <f>INDEX(Transcripts[#Data], MATCH(Exons[[#This Row],[Transcript stable ID]], Transcripts[Transcript stable ID], 0), 4)</f>
        <v>0</v>
      </c>
      <c r="E8604" t="s">
        <v>27</v>
      </c>
      <c r="F8604">
        <v>88799385</v>
      </c>
      <c r="G8604">
        <v>88799399</v>
      </c>
      <c r="J8604">
        <v>88799661</v>
      </c>
      <c r="K8604">
        <v>88799137</v>
      </c>
      <c r="L8604">
        <v>88799399</v>
      </c>
      <c r="N8604">
        <v>2</v>
      </c>
      <c r="O8604">
        <v>163</v>
      </c>
      <c r="P8604">
        <v>410</v>
      </c>
      <c r="Q8604" t="s">
        <v>17249</v>
      </c>
      <c r="R8604">
        <v>1</v>
      </c>
      <c r="S8604">
        <v>248</v>
      </c>
    </row>
    <row r="8605" spans="1:19" x14ac:dyDescent="0.25">
      <c r="A8605" t="s">
        <v>145</v>
      </c>
      <c r="B8605">
        <v>-1</v>
      </c>
      <c r="C8605" t="s">
        <v>6246</v>
      </c>
      <c r="D8605">
        <f>INDEX(Transcripts[#Data], MATCH(Exons[[#This Row],[Transcript stable ID]], Transcripts[Transcript stable ID], 0), 4)</f>
        <v>0</v>
      </c>
      <c r="E8605" t="s">
        <v>27</v>
      </c>
      <c r="J8605">
        <v>88799661</v>
      </c>
      <c r="K8605">
        <v>88727456</v>
      </c>
      <c r="L8605">
        <v>88727530</v>
      </c>
      <c r="N8605">
        <v>3</v>
      </c>
      <c r="O8605">
        <v>411</v>
      </c>
      <c r="P8605">
        <v>485</v>
      </c>
      <c r="Q8605" t="s">
        <v>17250</v>
      </c>
      <c r="R8605">
        <v>249</v>
      </c>
      <c r="S8605">
        <v>323</v>
      </c>
    </row>
    <row r="8606" spans="1:19" x14ac:dyDescent="0.25">
      <c r="A8606" t="s">
        <v>145</v>
      </c>
      <c r="B8606">
        <v>-1</v>
      </c>
      <c r="C8606" t="s">
        <v>6246</v>
      </c>
      <c r="D8606">
        <f>INDEX(Transcripts[#Data], MATCH(Exons[[#This Row],[Transcript stable ID]], Transcripts[Transcript stable ID], 0), 4)</f>
        <v>0</v>
      </c>
      <c r="E8606" t="s">
        <v>27</v>
      </c>
      <c r="J8606">
        <v>88799661</v>
      </c>
      <c r="K8606">
        <v>88726649</v>
      </c>
      <c r="L8606">
        <v>88726720</v>
      </c>
      <c r="N8606">
        <v>4</v>
      </c>
      <c r="O8606">
        <v>486</v>
      </c>
      <c r="P8606">
        <v>557</v>
      </c>
      <c r="Q8606" t="s">
        <v>17251</v>
      </c>
      <c r="R8606">
        <v>324</v>
      </c>
      <c r="S8606">
        <v>395</v>
      </c>
    </row>
    <row r="8607" spans="1:19" x14ac:dyDescent="0.25">
      <c r="A8607" t="s">
        <v>145</v>
      </c>
      <c r="B8607">
        <v>-1</v>
      </c>
      <c r="C8607" t="s">
        <v>6246</v>
      </c>
      <c r="D8607">
        <f>INDEX(Transcripts[#Data], MATCH(Exons[[#This Row],[Transcript stable ID]], Transcripts[Transcript stable ID], 0), 4)</f>
        <v>0</v>
      </c>
      <c r="E8607" t="s">
        <v>27</v>
      </c>
      <c r="J8607">
        <v>88799661</v>
      </c>
      <c r="K8607">
        <v>88690566</v>
      </c>
      <c r="L8607">
        <v>88690634</v>
      </c>
      <c r="N8607">
        <v>5</v>
      </c>
      <c r="O8607">
        <v>558</v>
      </c>
      <c r="P8607">
        <v>626</v>
      </c>
      <c r="Q8607" t="s">
        <v>17252</v>
      </c>
      <c r="R8607">
        <v>396</v>
      </c>
      <c r="S8607">
        <v>464</v>
      </c>
    </row>
    <row r="8608" spans="1:19" x14ac:dyDescent="0.25">
      <c r="A8608" t="s">
        <v>145</v>
      </c>
      <c r="B8608">
        <v>-1</v>
      </c>
      <c r="C8608" t="s">
        <v>6246</v>
      </c>
      <c r="D8608">
        <f>INDEX(Transcripts[#Data], MATCH(Exons[[#This Row],[Transcript stable ID]], Transcripts[Transcript stable ID], 0), 4)</f>
        <v>0</v>
      </c>
      <c r="E8608" t="s">
        <v>27</v>
      </c>
      <c r="J8608">
        <v>88799661</v>
      </c>
      <c r="K8608">
        <v>88680635</v>
      </c>
      <c r="L8608">
        <v>88680792</v>
      </c>
      <c r="N8608">
        <v>6</v>
      </c>
      <c r="O8608">
        <v>627</v>
      </c>
      <c r="P8608">
        <v>784</v>
      </c>
      <c r="Q8608" t="s">
        <v>17253</v>
      </c>
      <c r="R8608">
        <v>465</v>
      </c>
      <c r="S8608">
        <v>622</v>
      </c>
    </row>
    <row r="8609" spans="1:19" x14ac:dyDescent="0.25">
      <c r="A8609" t="s">
        <v>145</v>
      </c>
      <c r="B8609">
        <v>-1</v>
      </c>
      <c r="C8609" t="s">
        <v>6246</v>
      </c>
      <c r="D8609">
        <f>INDEX(Transcripts[#Data], MATCH(Exons[[#This Row],[Transcript stable ID]], Transcripts[Transcript stable ID], 0), 4)</f>
        <v>0</v>
      </c>
      <c r="E8609" t="s">
        <v>27</v>
      </c>
      <c r="J8609">
        <v>88799661</v>
      </c>
      <c r="K8609">
        <v>88679698</v>
      </c>
      <c r="L8609">
        <v>88679840</v>
      </c>
      <c r="N8609">
        <v>7</v>
      </c>
      <c r="O8609">
        <v>785</v>
      </c>
      <c r="P8609">
        <v>927</v>
      </c>
      <c r="Q8609" t="s">
        <v>17254</v>
      </c>
      <c r="R8609">
        <v>623</v>
      </c>
      <c r="S8609">
        <v>765</v>
      </c>
    </row>
    <row r="8610" spans="1:19" x14ac:dyDescent="0.25">
      <c r="A8610" t="s">
        <v>145</v>
      </c>
      <c r="B8610">
        <v>-1</v>
      </c>
      <c r="C8610" t="s">
        <v>6246</v>
      </c>
      <c r="D8610">
        <f>INDEX(Transcripts[#Data], MATCH(Exons[[#This Row],[Transcript stable ID]], Transcripts[Transcript stable ID], 0), 4)</f>
        <v>0</v>
      </c>
      <c r="E8610" t="s">
        <v>27</v>
      </c>
      <c r="J8610">
        <v>88799661</v>
      </c>
      <c r="K8610">
        <v>88679130</v>
      </c>
      <c r="L8610">
        <v>88679271</v>
      </c>
      <c r="N8610">
        <v>8</v>
      </c>
      <c r="O8610">
        <v>928</v>
      </c>
      <c r="P8610">
        <v>1069</v>
      </c>
      <c r="Q8610" t="s">
        <v>17255</v>
      </c>
      <c r="R8610">
        <v>766</v>
      </c>
      <c r="S8610">
        <v>907</v>
      </c>
    </row>
    <row r="8611" spans="1:19" x14ac:dyDescent="0.25">
      <c r="A8611" t="s">
        <v>145</v>
      </c>
      <c r="B8611">
        <v>-1</v>
      </c>
      <c r="C8611" t="s">
        <v>6246</v>
      </c>
      <c r="D8611">
        <f>INDEX(Transcripts[#Data], MATCH(Exons[[#This Row],[Transcript stable ID]], Transcripts[Transcript stable ID], 0), 4)</f>
        <v>0</v>
      </c>
      <c r="E8611" t="s">
        <v>27</v>
      </c>
      <c r="J8611">
        <v>88799661</v>
      </c>
      <c r="K8611">
        <v>88678332</v>
      </c>
      <c r="L8611">
        <v>88678628</v>
      </c>
      <c r="N8611">
        <v>9</v>
      </c>
      <c r="O8611">
        <v>1070</v>
      </c>
      <c r="P8611">
        <v>1366</v>
      </c>
      <c r="Q8611" t="s">
        <v>17256</v>
      </c>
      <c r="R8611">
        <v>908</v>
      </c>
      <c r="S8611">
        <v>1204</v>
      </c>
    </row>
    <row r="8612" spans="1:19" x14ac:dyDescent="0.25">
      <c r="A8612" t="s">
        <v>145</v>
      </c>
      <c r="B8612">
        <v>-1</v>
      </c>
      <c r="C8612" t="s">
        <v>6246</v>
      </c>
      <c r="D8612">
        <f>INDEX(Transcripts[#Data], MATCH(Exons[[#This Row],[Transcript stable ID]], Transcripts[Transcript stable ID], 0), 4)</f>
        <v>0</v>
      </c>
      <c r="E8612" t="s">
        <v>27</v>
      </c>
      <c r="J8612">
        <v>88799661</v>
      </c>
      <c r="K8612">
        <v>88671942</v>
      </c>
      <c r="L8612">
        <v>88671965</v>
      </c>
      <c r="N8612">
        <v>10</v>
      </c>
      <c r="O8612">
        <v>1367</v>
      </c>
      <c r="P8612">
        <v>1390</v>
      </c>
      <c r="Q8612" t="s">
        <v>17257</v>
      </c>
      <c r="R8612">
        <v>1205</v>
      </c>
      <c r="S8612">
        <v>1228</v>
      </c>
    </row>
    <row r="8613" spans="1:19" x14ac:dyDescent="0.25">
      <c r="A8613" t="s">
        <v>145</v>
      </c>
      <c r="B8613">
        <v>-1</v>
      </c>
      <c r="C8613" t="s">
        <v>6246</v>
      </c>
      <c r="D8613">
        <f>INDEX(Transcripts[#Data], MATCH(Exons[[#This Row],[Transcript stable ID]], Transcripts[Transcript stable ID], 0), 4)</f>
        <v>0</v>
      </c>
      <c r="E8613" t="s">
        <v>27</v>
      </c>
      <c r="J8613">
        <v>88799661</v>
      </c>
      <c r="K8613">
        <v>88670393</v>
      </c>
      <c r="L8613">
        <v>88670457</v>
      </c>
      <c r="N8613">
        <v>11</v>
      </c>
      <c r="O8613">
        <v>1391</v>
      </c>
      <c r="P8613">
        <v>1455</v>
      </c>
      <c r="Q8613" t="s">
        <v>17258</v>
      </c>
      <c r="R8613">
        <v>1229</v>
      </c>
      <c r="S8613">
        <v>1293</v>
      </c>
    </row>
    <row r="8614" spans="1:19" x14ac:dyDescent="0.25">
      <c r="A8614" t="s">
        <v>145</v>
      </c>
      <c r="B8614">
        <v>-1</v>
      </c>
      <c r="C8614" t="s">
        <v>6246</v>
      </c>
      <c r="D8614">
        <f>INDEX(Transcripts[#Data], MATCH(Exons[[#This Row],[Transcript stable ID]], Transcripts[Transcript stable ID], 0), 4)</f>
        <v>0</v>
      </c>
      <c r="E8614" t="s">
        <v>27</v>
      </c>
      <c r="J8614">
        <v>88799661</v>
      </c>
      <c r="K8614">
        <v>88669502</v>
      </c>
      <c r="L8614">
        <v>88669604</v>
      </c>
      <c r="N8614">
        <v>12</v>
      </c>
      <c r="O8614">
        <v>1456</v>
      </c>
      <c r="P8614">
        <v>1558</v>
      </c>
      <c r="Q8614" t="s">
        <v>17259</v>
      </c>
      <c r="R8614">
        <v>1294</v>
      </c>
      <c r="S8614">
        <v>1396</v>
      </c>
    </row>
    <row r="8615" spans="1:19" x14ac:dyDescent="0.25">
      <c r="A8615" t="s">
        <v>145</v>
      </c>
      <c r="B8615">
        <v>-1</v>
      </c>
      <c r="C8615" t="s">
        <v>6246</v>
      </c>
      <c r="D8615">
        <f>INDEX(Transcripts[#Data], MATCH(Exons[[#This Row],[Transcript stable ID]], Transcripts[Transcript stable ID], 0), 4)</f>
        <v>0</v>
      </c>
      <c r="E8615" t="s">
        <v>27</v>
      </c>
      <c r="J8615">
        <v>88799661</v>
      </c>
      <c r="K8615">
        <v>88576088</v>
      </c>
      <c r="L8615">
        <v>88576276</v>
      </c>
      <c r="N8615">
        <v>13</v>
      </c>
      <c r="O8615">
        <v>1559</v>
      </c>
      <c r="P8615">
        <v>1747</v>
      </c>
      <c r="Q8615" t="s">
        <v>17260</v>
      </c>
      <c r="R8615">
        <v>1397</v>
      </c>
      <c r="S8615">
        <v>1585</v>
      </c>
    </row>
    <row r="8616" spans="1:19" x14ac:dyDescent="0.25">
      <c r="A8616" t="s">
        <v>145</v>
      </c>
      <c r="B8616">
        <v>-1</v>
      </c>
      <c r="C8616" t="s">
        <v>6246</v>
      </c>
      <c r="D8616">
        <f>INDEX(Transcripts[#Data], MATCH(Exons[[#This Row],[Transcript stable ID]], Transcripts[Transcript stable ID], 0), 4)</f>
        <v>0</v>
      </c>
      <c r="E8616" t="s">
        <v>27</v>
      </c>
      <c r="J8616">
        <v>88799661</v>
      </c>
      <c r="K8616">
        <v>88524457</v>
      </c>
      <c r="L8616">
        <v>88524591</v>
      </c>
      <c r="N8616">
        <v>14</v>
      </c>
      <c r="O8616">
        <v>1748</v>
      </c>
      <c r="P8616">
        <v>1882</v>
      </c>
      <c r="Q8616" t="s">
        <v>17269</v>
      </c>
      <c r="R8616">
        <v>1586</v>
      </c>
      <c r="S8616">
        <v>1720</v>
      </c>
    </row>
    <row r="8617" spans="1:19" x14ac:dyDescent="0.25">
      <c r="A8617" t="s">
        <v>145</v>
      </c>
      <c r="B8617">
        <v>-1</v>
      </c>
      <c r="C8617" t="s">
        <v>6246</v>
      </c>
      <c r="D8617">
        <f>INDEX(Transcripts[#Data], MATCH(Exons[[#This Row],[Transcript stable ID]], Transcripts[Transcript stable ID], 0), 4)</f>
        <v>0</v>
      </c>
      <c r="E8617" t="s">
        <v>27</v>
      </c>
      <c r="F8617">
        <v>88799515</v>
      </c>
      <c r="G8617">
        <v>88799661</v>
      </c>
      <c r="J8617">
        <v>88799661</v>
      </c>
      <c r="K8617">
        <v>88799515</v>
      </c>
      <c r="L8617">
        <v>88799661</v>
      </c>
      <c r="N8617">
        <v>1</v>
      </c>
      <c r="Q8617" t="s">
        <v>17267</v>
      </c>
    </row>
    <row r="8618" spans="1:19" x14ac:dyDescent="0.25">
      <c r="A8618" t="s">
        <v>145</v>
      </c>
      <c r="B8618">
        <v>-1</v>
      </c>
      <c r="C8618" t="s">
        <v>6246</v>
      </c>
      <c r="D8618">
        <f>INDEX(Transcripts[#Data], MATCH(Exons[[#This Row],[Transcript stable ID]], Transcripts[Transcript stable ID], 0), 4)</f>
        <v>0</v>
      </c>
      <c r="E8618" t="s">
        <v>27</v>
      </c>
      <c r="H8618">
        <v>88520598</v>
      </c>
      <c r="I8618">
        <v>88522575</v>
      </c>
      <c r="J8618">
        <v>88799661</v>
      </c>
      <c r="K8618">
        <v>88520598</v>
      </c>
      <c r="L8618">
        <v>88522694</v>
      </c>
      <c r="N8618">
        <v>15</v>
      </c>
      <c r="O8618">
        <v>1883</v>
      </c>
      <c r="P8618">
        <v>2001</v>
      </c>
      <c r="Q8618" t="s">
        <v>17270</v>
      </c>
      <c r="R8618">
        <v>1721</v>
      </c>
      <c r="S8618">
        <v>1839</v>
      </c>
    </row>
    <row r="8619" spans="1:19" x14ac:dyDescent="0.25">
      <c r="A8619" t="s">
        <v>3640</v>
      </c>
      <c r="B8619">
        <v>-1</v>
      </c>
      <c r="C8619" t="s">
        <v>3647</v>
      </c>
      <c r="D8619" t="str">
        <f>INDEX(Transcripts[#Data], MATCH(Exons[[#This Row],[Transcript stable ID]], Transcripts[Transcript stable ID], 0), 4)</f>
        <v>NM_182925.5</v>
      </c>
      <c r="E8619" t="s">
        <v>27</v>
      </c>
      <c r="F8619">
        <v>180076546</v>
      </c>
      <c r="G8619">
        <v>180076624</v>
      </c>
      <c r="J8619">
        <v>180076624</v>
      </c>
      <c r="K8619">
        <v>180076488</v>
      </c>
      <c r="L8619">
        <v>180076624</v>
      </c>
      <c r="N8619">
        <v>1</v>
      </c>
      <c r="O8619">
        <v>80</v>
      </c>
      <c r="P8619">
        <v>137</v>
      </c>
      <c r="Q8619" t="s">
        <v>17271</v>
      </c>
      <c r="R8619">
        <v>1</v>
      </c>
      <c r="S8619">
        <v>58</v>
      </c>
    </row>
    <row r="8620" spans="1:19" x14ac:dyDescent="0.25">
      <c r="A8620" t="s">
        <v>3640</v>
      </c>
      <c r="B8620">
        <v>-1</v>
      </c>
      <c r="C8620" t="s">
        <v>3647</v>
      </c>
      <c r="D8620" t="str">
        <f>INDEX(Transcripts[#Data], MATCH(Exons[[#This Row],[Transcript stable ID]], Transcripts[Transcript stable ID], 0), 4)</f>
        <v>NM_182925.5</v>
      </c>
      <c r="E8620" t="s">
        <v>27</v>
      </c>
      <c r="J8620">
        <v>180076624</v>
      </c>
      <c r="K8620">
        <v>180058682</v>
      </c>
      <c r="L8620">
        <v>180058778</v>
      </c>
      <c r="N8620">
        <v>2</v>
      </c>
      <c r="O8620">
        <v>138</v>
      </c>
      <c r="P8620">
        <v>234</v>
      </c>
      <c r="Q8620" t="s">
        <v>17272</v>
      </c>
      <c r="R8620">
        <v>59</v>
      </c>
      <c r="S8620">
        <v>155</v>
      </c>
    </row>
    <row r="8621" spans="1:19" x14ac:dyDescent="0.25">
      <c r="A8621" t="s">
        <v>3640</v>
      </c>
      <c r="B8621">
        <v>-1</v>
      </c>
      <c r="C8621" t="s">
        <v>3647</v>
      </c>
      <c r="D8621" t="str">
        <f>INDEX(Transcripts[#Data], MATCH(Exons[[#This Row],[Transcript stable ID]], Transcripts[Transcript stable ID], 0), 4)</f>
        <v>NM_182925.5</v>
      </c>
      <c r="E8621" t="s">
        <v>27</v>
      </c>
      <c r="J8621">
        <v>180076624</v>
      </c>
      <c r="K8621">
        <v>180057555</v>
      </c>
      <c r="L8621">
        <v>180057799</v>
      </c>
      <c r="N8621">
        <v>3</v>
      </c>
      <c r="O8621">
        <v>235</v>
      </c>
      <c r="P8621">
        <v>479</v>
      </c>
      <c r="Q8621" t="s">
        <v>17273</v>
      </c>
      <c r="R8621">
        <v>156</v>
      </c>
      <c r="S8621">
        <v>400</v>
      </c>
    </row>
    <row r="8622" spans="1:19" x14ac:dyDescent="0.25">
      <c r="A8622" t="s">
        <v>3640</v>
      </c>
      <c r="B8622">
        <v>-1</v>
      </c>
      <c r="C8622" t="s">
        <v>3647</v>
      </c>
      <c r="D8622" t="str">
        <f>INDEX(Transcripts[#Data], MATCH(Exons[[#This Row],[Transcript stable ID]], Transcripts[Transcript stable ID], 0), 4)</f>
        <v>NM_182925.5</v>
      </c>
      <c r="E8622" t="s">
        <v>27</v>
      </c>
      <c r="J8622">
        <v>180076624</v>
      </c>
      <c r="K8622">
        <v>180057225</v>
      </c>
      <c r="L8622">
        <v>180057337</v>
      </c>
      <c r="N8622">
        <v>4</v>
      </c>
      <c r="O8622">
        <v>480</v>
      </c>
      <c r="P8622">
        <v>592</v>
      </c>
      <c r="Q8622" t="s">
        <v>17274</v>
      </c>
      <c r="R8622">
        <v>401</v>
      </c>
      <c r="S8622">
        <v>513</v>
      </c>
    </row>
    <row r="8623" spans="1:19" x14ac:dyDescent="0.25">
      <c r="A8623" t="s">
        <v>3640</v>
      </c>
      <c r="B8623">
        <v>-1</v>
      </c>
      <c r="C8623" t="s">
        <v>3647</v>
      </c>
      <c r="D8623" t="str">
        <f>INDEX(Transcripts[#Data], MATCH(Exons[[#This Row],[Transcript stable ID]], Transcripts[Transcript stable ID], 0), 4)</f>
        <v>NM_182925.5</v>
      </c>
      <c r="E8623" t="s">
        <v>27</v>
      </c>
      <c r="J8623">
        <v>180076624</v>
      </c>
      <c r="K8623">
        <v>180056943</v>
      </c>
      <c r="L8623">
        <v>180057105</v>
      </c>
      <c r="N8623">
        <v>5</v>
      </c>
      <c r="O8623">
        <v>593</v>
      </c>
      <c r="P8623">
        <v>755</v>
      </c>
      <c r="Q8623" t="s">
        <v>17275</v>
      </c>
      <c r="R8623">
        <v>514</v>
      </c>
      <c r="S8623">
        <v>676</v>
      </c>
    </row>
    <row r="8624" spans="1:19" x14ac:dyDescent="0.25">
      <c r="A8624" t="s">
        <v>3640</v>
      </c>
      <c r="B8624">
        <v>-1</v>
      </c>
      <c r="C8624" t="s">
        <v>3647</v>
      </c>
      <c r="D8624" t="str">
        <f>INDEX(Transcripts[#Data], MATCH(Exons[[#This Row],[Transcript stable ID]], Transcripts[Transcript stable ID], 0), 4)</f>
        <v>NM_182925.5</v>
      </c>
      <c r="E8624" t="s">
        <v>27</v>
      </c>
      <c r="J8624">
        <v>180076624</v>
      </c>
      <c r="K8624">
        <v>180056696</v>
      </c>
      <c r="L8624">
        <v>180056835</v>
      </c>
      <c r="N8624">
        <v>6</v>
      </c>
      <c r="O8624">
        <v>756</v>
      </c>
      <c r="P8624">
        <v>895</v>
      </c>
      <c r="Q8624" t="s">
        <v>17276</v>
      </c>
      <c r="R8624">
        <v>677</v>
      </c>
      <c r="S8624">
        <v>816</v>
      </c>
    </row>
    <row r="8625" spans="1:19" x14ac:dyDescent="0.25">
      <c r="A8625" t="s">
        <v>3640</v>
      </c>
      <c r="B8625">
        <v>-1</v>
      </c>
      <c r="C8625" t="s">
        <v>3647</v>
      </c>
      <c r="D8625" t="str">
        <f>INDEX(Transcripts[#Data], MATCH(Exons[[#This Row],[Transcript stable ID]], Transcripts[Transcript stable ID], 0), 4)</f>
        <v>NM_182925.5</v>
      </c>
      <c r="E8625" t="s">
        <v>27</v>
      </c>
      <c r="J8625">
        <v>180076624</v>
      </c>
      <c r="K8625">
        <v>180056259</v>
      </c>
      <c r="L8625">
        <v>180056427</v>
      </c>
      <c r="N8625">
        <v>7</v>
      </c>
      <c r="O8625">
        <v>896</v>
      </c>
      <c r="P8625">
        <v>1064</v>
      </c>
      <c r="Q8625" t="s">
        <v>17277</v>
      </c>
      <c r="R8625">
        <v>817</v>
      </c>
      <c r="S8625">
        <v>985</v>
      </c>
    </row>
    <row r="8626" spans="1:19" x14ac:dyDescent="0.25">
      <c r="A8626" t="s">
        <v>3640</v>
      </c>
      <c r="B8626">
        <v>-1</v>
      </c>
      <c r="C8626" t="s">
        <v>3647</v>
      </c>
      <c r="D8626" t="str">
        <f>INDEX(Transcripts[#Data], MATCH(Exons[[#This Row],[Transcript stable ID]], Transcripts[Transcript stable ID], 0), 4)</f>
        <v>NM_182925.5</v>
      </c>
      <c r="E8626" t="s">
        <v>27</v>
      </c>
      <c r="J8626">
        <v>180076624</v>
      </c>
      <c r="K8626">
        <v>180055882</v>
      </c>
      <c r="L8626">
        <v>180055999</v>
      </c>
      <c r="N8626">
        <v>8</v>
      </c>
      <c r="O8626">
        <v>1065</v>
      </c>
      <c r="P8626">
        <v>1182</v>
      </c>
      <c r="Q8626" t="s">
        <v>17278</v>
      </c>
      <c r="R8626">
        <v>986</v>
      </c>
      <c r="S8626">
        <v>1103</v>
      </c>
    </row>
    <row r="8627" spans="1:19" x14ac:dyDescent="0.25">
      <c r="A8627" t="s">
        <v>3640</v>
      </c>
      <c r="B8627">
        <v>-1</v>
      </c>
      <c r="C8627" t="s">
        <v>3647</v>
      </c>
      <c r="D8627" t="str">
        <f>INDEX(Transcripts[#Data], MATCH(Exons[[#This Row],[Transcript stable ID]], Transcripts[Transcript stable ID], 0), 4)</f>
        <v>NM_182925.5</v>
      </c>
      <c r="E8627" t="s">
        <v>27</v>
      </c>
      <c r="J8627">
        <v>180076624</v>
      </c>
      <c r="K8627">
        <v>180053111</v>
      </c>
      <c r="L8627">
        <v>180053265</v>
      </c>
      <c r="N8627">
        <v>9</v>
      </c>
      <c r="O8627">
        <v>1183</v>
      </c>
      <c r="P8627">
        <v>1337</v>
      </c>
      <c r="Q8627" t="s">
        <v>17279</v>
      </c>
      <c r="R8627">
        <v>1104</v>
      </c>
      <c r="S8627">
        <v>1258</v>
      </c>
    </row>
    <row r="8628" spans="1:19" x14ac:dyDescent="0.25">
      <c r="A8628" t="s">
        <v>3640</v>
      </c>
      <c r="B8628">
        <v>-1</v>
      </c>
      <c r="C8628" t="s">
        <v>3647</v>
      </c>
      <c r="D8628" t="str">
        <f>INDEX(Transcripts[#Data], MATCH(Exons[[#This Row],[Transcript stable ID]], Transcripts[Transcript stable ID], 0), 4)</f>
        <v>NM_182925.5</v>
      </c>
      <c r="E8628" t="s">
        <v>27</v>
      </c>
      <c r="J8628">
        <v>180076624</v>
      </c>
      <c r="K8628">
        <v>180052869</v>
      </c>
      <c r="L8628">
        <v>180053031</v>
      </c>
      <c r="N8628">
        <v>10</v>
      </c>
      <c r="O8628">
        <v>1338</v>
      </c>
      <c r="P8628">
        <v>1500</v>
      </c>
      <c r="Q8628" t="s">
        <v>17280</v>
      </c>
      <c r="R8628">
        <v>1259</v>
      </c>
      <c r="S8628">
        <v>1421</v>
      </c>
    </row>
    <row r="8629" spans="1:19" x14ac:dyDescent="0.25">
      <c r="A8629" t="s">
        <v>3640</v>
      </c>
      <c r="B8629">
        <v>-1</v>
      </c>
      <c r="C8629" t="s">
        <v>3647</v>
      </c>
      <c r="D8629" t="str">
        <f>INDEX(Transcripts[#Data], MATCH(Exons[[#This Row],[Transcript stable ID]], Transcripts[Transcript stable ID], 0), 4)</f>
        <v>NM_182925.5</v>
      </c>
      <c r="E8629" t="s">
        <v>27</v>
      </c>
      <c r="J8629">
        <v>180076624</v>
      </c>
      <c r="K8629">
        <v>180050935</v>
      </c>
      <c r="L8629">
        <v>180051061</v>
      </c>
      <c r="N8629">
        <v>11</v>
      </c>
      <c r="O8629">
        <v>1501</v>
      </c>
      <c r="P8629">
        <v>1627</v>
      </c>
      <c r="Q8629" t="s">
        <v>17281</v>
      </c>
      <c r="R8629">
        <v>1422</v>
      </c>
      <c r="S8629">
        <v>1548</v>
      </c>
    </row>
    <row r="8630" spans="1:19" x14ac:dyDescent="0.25">
      <c r="A8630" t="s">
        <v>3640</v>
      </c>
      <c r="B8630">
        <v>-1</v>
      </c>
      <c r="C8630" t="s">
        <v>3647</v>
      </c>
      <c r="D8630" t="str">
        <f>INDEX(Transcripts[#Data], MATCH(Exons[[#This Row],[Transcript stable ID]], Transcripts[Transcript stable ID], 0), 4)</f>
        <v>NM_182925.5</v>
      </c>
      <c r="E8630" t="s">
        <v>27</v>
      </c>
      <c r="J8630">
        <v>180076624</v>
      </c>
      <c r="K8630">
        <v>180049731</v>
      </c>
      <c r="L8630">
        <v>180049839</v>
      </c>
      <c r="N8630">
        <v>12</v>
      </c>
      <c r="O8630">
        <v>1628</v>
      </c>
      <c r="P8630">
        <v>1736</v>
      </c>
      <c r="Q8630" t="s">
        <v>17282</v>
      </c>
      <c r="R8630">
        <v>1549</v>
      </c>
      <c r="S8630">
        <v>1657</v>
      </c>
    </row>
    <row r="8631" spans="1:19" x14ac:dyDescent="0.25">
      <c r="A8631" t="s">
        <v>3640</v>
      </c>
      <c r="B8631">
        <v>-1</v>
      </c>
      <c r="C8631" t="s">
        <v>3647</v>
      </c>
      <c r="D8631" t="str">
        <f>INDEX(Transcripts[#Data], MATCH(Exons[[#This Row],[Transcript stable ID]], Transcripts[Transcript stable ID], 0), 4)</f>
        <v>NM_182925.5</v>
      </c>
      <c r="E8631" t="s">
        <v>27</v>
      </c>
      <c r="J8631">
        <v>180076624</v>
      </c>
      <c r="K8631">
        <v>180048542</v>
      </c>
      <c r="L8631">
        <v>180048904</v>
      </c>
      <c r="N8631">
        <v>13</v>
      </c>
      <c r="O8631">
        <v>1737</v>
      </c>
      <c r="P8631">
        <v>2099</v>
      </c>
      <c r="Q8631" t="s">
        <v>17283</v>
      </c>
      <c r="R8631">
        <v>1658</v>
      </c>
      <c r="S8631">
        <v>2020</v>
      </c>
    </row>
    <row r="8632" spans="1:19" x14ac:dyDescent="0.25">
      <c r="A8632" t="s">
        <v>3640</v>
      </c>
      <c r="B8632">
        <v>-1</v>
      </c>
      <c r="C8632" t="s">
        <v>3647</v>
      </c>
      <c r="D8632" t="str">
        <f>INDEX(Transcripts[#Data], MATCH(Exons[[#This Row],[Transcript stable ID]], Transcripts[Transcript stable ID], 0), 4)</f>
        <v>NM_182925.5</v>
      </c>
      <c r="E8632" t="s">
        <v>27</v>
      </c>
      <c r="J8632">
        <v>180076624</v>
      </c>
      <c r="K8632">
        <v>180048106</v>
      </c>
      <c r="L8632">
        <v>180048252</v>
      </c>
      <c r="N8632">
        <v>14</v>
      </c>
      <c r="O8632">
        <v>2100</v>
      </c>
      <c r="P8632">
        <v>2246</v>
      </c>
      <c r="Q8632" t="s">
        <v>17284</v>
      </c>
      <c r="R8632">
        <v>2021</v>
      </c>
      <c r="S8632">
        <v>2167</v>
      </c>
    </row>
    <row r="8633" spans="1:19" x14ac:dyDescent="0.25">
      <c r="A8633" t="s">
        <v>3640</v>
      </c>
      <c r="B8633">
        <v>-1</v>
      </c>
      <c r="C8633" t="s">
        <v>3647</v>
      </c>
      <c r="D8633" t="str">
        <f>INDEX(Transcripts[#Data], MATCH(Exons[[#This Row],[Transcript stable ID]], Transcripts[Transcript stable ID], 0), 4)</f>
        <v>NM_182925.5</v>
      </c>
      <c r="E8633" t="s">
        <v>27</v>
      </c>
      <c r="J8633">
        <v>180076624</v>
      </c>
      <c r="K8633">
        <v>180047876</v>
      </c>
      <c r="L8633">
        <v>180048007</v>
      </c>
      <c r="N8633">
        <v>15</v>
      </c>
      <c r="O8633">
        <v>2247</v>
      </c>
      <c r="P8633">
        <v>2378</v>
      </c>
      <c r="Q8633" t="s">
        <v>17285</v>
      </c>
      <c r="R8633">
        <v>2168</v>
      </c>
      <c r="S8633">
        <v>2299</v>
      </c>
    </row>
    <row r="8634" spans="1:19" x14ac:dyDescent="0.25">
      <c r="A8634" t="s">
        <v>3640</v>
      </c>
      <c r="B8634">
        <v>-1</v>
      </c>
      <c r="C8634" t="s">
        <v>3647</v>
      </c>
      <c r="D8634" t="str">
        <f>INDEX(Transcripts[#Data], MATCH(Exons[[#This Row],[Transcript stable ID]], Transcripts[Transcript stable ID], 0), 4)</f>
        <v>NM_182925.5</v>
      </c>
      <c r="E8634" t="s">
        <v>27</v>
      </c>
      <c r="J8634">
        <v>180076624</v>
      </c>
      <c r="K8634">
        <v>180047609</v>
      </c>
      <c r="L8634">
        <v>180047715</v>
      </c>
      <c r="N8634">
        <v>16</v>
      </c>
      <c r="O8634">
        <v>2379</v>
      </c>
      <c r="P8634">
        <v>2485</v>
      </c>
      <c r="Q8634" t="s">
        <v>17286</v>
      </c>
      <c r="R8634">
        <v>2300</v>
      </c>
      <c r="S8634">
        <v>2406</v>
      </c>
    </row>
    <row r="8635" spans="1:19" x14ac:dyDescent="0.25">
      <c r="A8635" t="s">
        <v>3640</v>
      </c>
      <c r="B8635">
        <v>-1</v>
      </c>
      <c r="C8635" t="s">
        <v>3647</v>
      </c>
      <c r="D8635" t="str">
        <f>INDEX(Transcripts[#Data], MATCH(Exons[[#This Row],[Transcript stable ID]], Transcripts[Transcript stable ID], 0), 4)</f>
        <v>NM_182925.5</v>
      </c>
      <c r="E8635" t="s">
        <v>27</v>
      </c>
      <c r="J8635">
        <v>180076624</v>
      </c>
      <c r="K8635">
        <v>180047173</v>
      </c>
      <c r="L8635">
        <v>180047308</v>
      </c>
      <c r="N8635">
        <v>17</v>
      </c>
      <c r="O8635">
        <v>2486</v>
      </c>
      <c r="P8635">
        <v>2621</v>
      </c>
      <c r="Q8635" t="s">
        <v>17287</v>
      </c>
      <c r="R8635">
        <v>2407</v>
      </c>
      <c r="S8635">
        <v>2542</v>
      </c>
    </row>
    <row r="8636" spans="1:19" x14ac:dyDescent="0.25">
      <c r="A8636" t="s">
        <v>3640</v>
      </c>
      <c r="B8636">
        <v>-1</v>
      </c>
      <c r="C8636" t="s">
        <v>3647</v>
      </c>
      <c r="D8636" t="str">
        <f>INDEX(Transcripts[#Data], MATCH(Exons[[#This Row],[Transcript stable ID]], Transcripts[Transcript stable ID], 0), 4)</f>
        <v>NM_182925.5</v>
      </c>
      <c r="E8636" t="s">
        <v>27</v>
      </c>
      <c r="J8636">
        <v>180076624</v>
      </c>
      <c r="K8636">
        <v>180046665</v>
      </c>
      <c r="L8636">
        <v>180046769</v>
      </c>
      <c r="N8636">
        <v>18</v>
      </c>
      <c r="O8636">
        <v>2622</v>
      </c>
      <c r="P8636">
        <v>2726</v>
      </c>
      <c r="Q8636" t="s">
        <v>17288</v>
      </c>
      <c r="R8636">
        <v>2543</v>
      </c>
      <c r="S8636">
        <v>2647</v>
      </c>
    </row>
    <row r="8637" spans="1:19" x14ac:dyDescent="0.25">
      <c r="A8637" t="s">
        <v>3640</v>
      </c>
      <c r="B8637">
        <v>-1</v>
      </c>
      <c r="C8637" t="s">
        <v>3647</v>
      </c>
      <c r="D8637" t="str">
        <f>INDEX(Transcripts[#Data], MATCH(Exons[[#This Row],[Transcript stable ID]], Transcripts[Transcript stable ID], 0), 4)</f>
        <v>NM_182925.5</v>
      </c>
      <c r="E8637" t="s">
        <v>27</v>
      </c>
      <c r="J8637">
        <v>180076624</v>
      </c>
      <c r="K8637">
        <v>180046253</v>
      </c>
      <c r="L8637">
        <v>180046366</v>
      </c>
      <c r="N8637">
        <v>19</v>
      </c>
      <c r="O8637">
        <v>2727</v>
      </c>
      <c r="P8637">
        <v>2840</v>
      </c>
      <c r="Q8637" t="s">
        <v>17289</v>
      </c>
      <c r="R8637">
        <v>2648</v>
      </c>
      <c r="S8637">
        <v>2761</v>
      </c>
    </row>
    <row r="8638" spans="1:19" x14ac:dyDescent="0.25">
      <c r="A8638" t="s">
        <v>3640</v>
      </c>
      <c r="B8638">
        <v>-1</v>
      </c>
      <c r="C8638" t="s">
        <v>3647</v>
      </c>
      <c r="D8638" t="str">
        <f>INDEX(Transcripts[#Data], MATCH(Exons[[#This Row],[Transcript stable ID]], Transcripts[Transcript stable ID], 0), 4)</f>
        <v>NM_182925.5</v>
      </c>
      <c r="E8638" t="s">
        <v>27</v>
      </c>
      <c r="J8638">
        <v>180076624</v>
      </c>
      <c r="K8638">
        <v>180046021</v>
      </c>
      <c r="L8638">
        <v>180046109</v>
      </c>
      <c r="N8638">
        <v>20</v>
      </c>
      <c r="O8638">
        <v>2841</v>
      </c>
      <c r="P8638">
        <v>2929</v>
      </c>
      <c r="Q8638" t="s">
        <v>17290</v>
      </c>
      <c r="R8638">
        <v>2762</v>
      </c>
      <c r="S8638">
        <v>2850</v>
      </c>
    </row>
    <row r="8639" spans="1:19" x14ac:dyDescent="0.25">
      <c r="A8639" t="s">
        <v>3640</v>
      </c>
      <c r="B8639">
        <v>-1</v>
      </c>
      <c r="C8639" t="s">
        <v>3647</v>
      </c>
      <c r="D8639" t="str">
        <f>INDEX(Transcripts[#Data], MATCH(Exons[[#This Row],[Transcript stable ID]], Transcripts[Transcript stable ID], 0), 4)</f>
        <v>NM_182925.5</v>
      </c>
      <c r="E8639" t="s">
        <v>27</v>
      </c>
      <c r="J8639">
        <v>180076624</v>
      </c>
      <c r="K8639">
        <v>180045770</v>
      </c>
      <c r="L8639">
        <v>180045920</v>
      </c>
      <c r="N8639">
        <v>21</v>
      </c>
      <c r="O8639">
        <v>2930</v>
      </c>
      <c r="P8639">
        <v>3080</v>
      </c>
      <c r="Q8639" t="s">
        <v>17291</v>
      </c>
      <c r="R8639">
        <v>2851</v>
      </c>
      <c r="S8639">
        <v>3001</v>
      </c>
    </row>
    <row r="8640" spans="1:19" x14ac:dyDescent="0.25">
      <c r="A8640" t="s">
        <v>3640</v>
      </c>
      <c r="B8640">
        <v>-1</v>
      </c>
      <c r="C8640" t="s">
        <v>3647</v>
      </c>
      <c r="D8640" t="str">
        <f>INDEX(Transcripts[#Data], MATCH(Exons[[#This Row],[Transcript stable ID]], Transcripts[Transcript stable ID], 0), 4)</f>
        <v>NM_182925.5</v>
      </c>
      <c r="E8640" t="s">
        <v>27</v>
      </c>
      <c r="J8640">
        <v>180076624</v>
      </c>
      <c r="K8640">
        <v>180043900</v>
      </c>
      <c r="L8640">
        <v>180043994</v>
      </c>
      <c r="N8640">
        <v>22</v>
      </c>
      <c r="O8640">
        <v>3081</v>
      </c>
      <c r="P8640">
        <v>3175</v>
      </c>
      <c r="Q8640" t="s">
        <v>17292</v>
      </c>
      <c r="R8640">
        <v>3002</v>
      </c>
      <c r="S8640">
        <v>3096</v>
      </c>
    </row>
    <row r="8641" spans="1:19" x14ac:dyDescent="0.25">
      <c r="A8641" t="s">
        <v>3640</v>
      </c>
      <c r="B8641">
        <v>-1</v>
      </c>
      <c r="C8641" t="s">
        <v>3647</v>
      </c>
      <c r="D8641" t="str">
        <f>INDEX(Transcripts[#Data], MATCH(Exons[[#This Row],[Transcript stable ID]], Transcripts[Transcript stable ID], 0), 4)</f>
        <v>NM_182925.5</v>
      </c>
      <c r="E8641" t="s">
        <v>27</v>
      </c>
      <c r="J8641">
        <v>180076624</v>
      </c>
      <c r="K8641">
        <v>180043367</v>
      </c>
      <c r="L8641">
        <v>180043489</v>
      </c>
      <c r="N8641">
        <v>23</v>
      </c>
      <c r="O8641">
        <v>3176</v>
      </c>
      <c r="P8641">
        <v>3298</v>
      </c>
      <c r="Q8641" t="s">
        <v>17293</v>
      </c>
      <c r="R8641">
        <v>3097</v>
      </c>
      <c r="S8641">
        <v>3219</v>
      </c>
    </row>
    <row r="8642" spans="1:19" x14ac:dyDescent="0.25">
      <c r="A8642" t="s">
        <v>3640</v>
      </c>
      <c r="B8642">
        <v>-1</v>
      </c>
      <c r="C8642" t="s">
        <v>3647</v>
      </c>
      <c r="D8642" t="str">
        <f>INDEX(Transcripts[#Data], MATCH(Exons[[#This Row],[Transcript stable ID]], Transcripts[Transcript stable ID], 0), 4)</f>
        <v>NM_182925.5</v>
      </c>
      <c r="E8642" t="s">
        <v>27</v>
      </c>
      <c r="J8642">
        <v>180076624</v>
      </c>
      <c r="K8642">
        <v>180041068</v>
      </c>
      <c r="L8642">
        <v>180041179</v>
      </c>
      <c r="N8642">
        <v>24</v>
      </c>
      <c r="O8642">
        <v>3299</v>
      </c>
      <c r="P8642">
        <v>3410</v>
      </c>
      <c r="Q8642" t="s">
        <v>17294</v>
      </c>
      <c r="R8642">
        <v>3220</v>
      </c>
      <c r="S8642">
        <v>3331</v>
      </c>
    </row>
    <row r="8643" spans="1:19" x14ac:dyDescent="0.25">
      <c r="A8643" t="s">
        <v>3640</v>
      </c>
      <c r="B8643">
        <v>-1</v>
      </c>
      <c r="C8643" t="s">
        <v>3647</v>
      </c>
      <c r="D8643" t="str">
        <f>INDEX(Transcripts[#Data], MATCH(Exons[[#This Row],[Transcript stable ID]], Transcripts[Transcript stable ID], 0), 4)</f>
        <v>NM_182925.5</v>
      </c>
      <c r="E8643" t="s">
        <v>27</v>
      </c>
      <c r="J8643">
        <v>180076624</v>
      </c>
      <c r="K8643">
        <v>180040011</v>
      </c>
      <c r="L8643">
        <v>180040110</v>
      </c>
      <c r="N8643">
        <v>25</v>
      </c>
      <c r="O8643">
        <v>3411</v>
      </c>
      <c r="P8643">
        <v>3510</v>
      </c>
      <c r="Q8643" t="s">
        <v>17295</v>
      </c>
      <c r="R8643">
        <v>3332</v>
      </c>
      <c r="S8643">
        <v>3431</v>
      </c>
    </row>
    <row r="8644" spans="1:19" x14ac:dyDescent="0.25">
      <c r="A8644" t="s">
        <v>3640</v>
      </c>
      <c r="B8644">
        <v>-1</v>
      </c>
      <c r="C8644" t="s">
        <v>3647</v>
      </c>
      <c r="D8644" t="str">
        <f>INDEX(Transcripts[#Data], MATCH(Exons[[#This Row],[Transcript stable ID]], Transcripts[Transcript stable ID], 0), 4)</f>
        <v>NM_182925.5</v>
      </c>
      <c r="E8644" t="s">
        <v>27</v>
      </c>
      <c r="J8644">
        <v>180076624</v>
      </c>
      <c r="K8644">
        <v>180039506</v>
      </c>
      <c r="L8644">
        <v>180039611</v>
      </c>
      <c r="N8644">
        <v>26</v>
      </c>
      <c r="O8644">
        <v>3511</v>
      </c>
      <c r="P8644">
        <v>3616</v>
      </c>
      <c r="Q8644" t="s">
        <v>17296</v>
      </c>
      <c r="R8644">
        <v>3432</v>
      </c>
      <c r="S8644">
        <v>3537</v>
      </c>
    </row>
    <row r="8645" spans="1:19" x14ac:dyDescent="0.25">
      <c r="A8645" t="s">
        <v>3640</v>
      </c>
      <c r="B8645">
        <v>-1</v>
      </c>
      <c r="C8645" t="s">
        <v>3647</v>
      </c>
      <c r="D8645" t="str">
        <f>INDEX(Transcripts[#Data], MATCH(Exons[[#This Row],[Transcript stable ID]], Transcripts[Transcript stable ID], 0), 4)</f>
        <v>NM_182925.5</v>
      </c>
      <c r="E8645" t="s">
        <v>27</v>
      </c>
      <c r="J8645">
        <v>180076624</v>
      </c>
      <c r="K8645">
        <v>180038331</v>
      </c>
      <c r="L8645">
        <v>180038479</v>
      </c>
      <c r="N8645">
        <v>27</v>
      </c>
      <c r="O8645">
        <v>3617</v>
      </c>
      <c r="P8645">
        <v>3765</v>
      </c>
      <c r="Q8645" t="s">
        <v>17297</v>
      </c>
      <c r="R8645">
        <v>3538</v>
      </c>
      <c r="S8645">
        <v>3686</v>
      </c>
    </row>
    <row r="8646" spans="1:19" x14ac:dyDescent="0.25">
      <c r="A8646" t="s">
        <v>3640</v>
      </c>
      <c r="B8646">
        <v>-1</v>
      </c>
      <c r="C8646" t="s">
        <v>3647</v>
      </c>
      <c r="D8646" t="str">
        <f>INDEX(Transcripts[#Data], MATCH(Exons[[#This Row],[Transcript stable ID]], Transcripts[Transcript stable ID], 0), 4)</f>
        <v>NM_182925.5</v>
      </c>
      <c r="E8646" t="s">
        <v>27</v>
      </c>
      <c r="J8646">
        <v>180076624</v>
      </c>
      <c r="K8646">
        <v>180036905</v>
      </c>
      <c r="L8646">
        <v>180037025</v>
      </c>
      <c r="N8646">
        <v>28</v>
      </c>
      <c r="O8646">
        <v>3766</v>
      </c>
      <c r="P8646">
        <v>3886</v>
      </c>
      <c r="Q8646" t="s">
        <v>17298</v>
      </c>
      <c r="R8646">
        <v>3687</v>
      </c>
      <c r="S8646">
        <v>3807</v>
      </c>
    </row>
    <row r="8647" spans="1:19" x14ac:dyDescent="0.25">
      <c r="A8647" t="s">
        <v>3640</v>
      </c>
      <c r="B8647">
        <v>-1</v>
      </c>
      <c r="C8647" t="s">
        <v>3647</v>
      </c>
      <c r="D8647" t="str">
        <f>INDEX(Transcripts[#Data], MATCH(Exons[[#This Row],[Transcript stable ID]], Transcripts[Transcript stable ID], 0), 4)</f>
        <v>NM_182925.5</v>
      </c>
      <c r="E8647" t="s">
        <v>27</v>
      </c>
      <c r="J8647">
        <v>180076624</v>
      </c>
      <c r="K8647">
        <v>180035968</v>
      </c>
      <c r="L8647">
        <v>180036053</v>
      </c>
      <c r="N8647">
        <v>29</v>
      </c>
      <c r="O8647">
        <v>3887</v>
      </c>
      <c r="P8647">
        <v>3972</v>
      </c>
      <c r="Q8647" t="s">
        <v>17299</v>
      </c>
      <c r="R8647">
        <v>3808</v>
      </c>
      <c r="S8647">
        <v>3893</v>
      </c>
    </row>
    <row r="8648" spans="1:19" x14ac:dyDescent="0.25">
      <c r="A8648" t="s">
        <v>3640</v>
      </c>
      <c r="B8648">
        <v>-1</v>
      </c>
      <c r="C8648" t="s">
        <v>3647</v>
      </c>
      <c r="D8648" t="str">
        <f>INDEX(Transcripts[#Data], MATCH(Exons[[#This Row],[Transcript stable ID]], Transcripts[Transcript stable ID], 0), 4)</f>
        <v>NM_182925.5</v>
      </c>
      <c r="E8648" t="s">
        <v>27</v>
      </c>
      <c r="H8648">
        <v>180028506</v>
      </c>
      <c r="I8648">
        <v>180030191</v>
      </c>
      <c r="J8648">
        <v>180076624</v>
      </c>
      <c r="K8648">
        <v>180028506</v>
      </c>
      <c r="L8648">
        <v>180030390</v>
      </c>
      <c r="N8648">
        <v>30</v>
      </c>
      <c r="O8648">
        <v>3973</v>
      </c>
      <c r="P8648">
        <v>4171</v>
      </c>
      <c r="Q8648" t="s">
        <v>17300</v>
      </c>
      <c r="R8648">
        <v>3894</v>
      </c>
      <c r="S8648">
        <v>4092</v>
      </c>
    </row>
    <row r="8649" spans="1:19" x14ac:dyDescent="0.25">
      <c r="A8649" t="s">
        <v>3640</v>
      </c>
      <c r="B8649">
        <v>-1</v>
      </c>
      <c r="C8649" t="s">
        <v>3651</v>
      </c>
      <c r="D8649" t="str">
        <f>INDEX(Transcripts[#Data], MATCH(Exons[[#This Row],[Transcript stable ID]], Transcripts[Transcript stable ID], 0), 4)</f>
        <v>NM_002020.4</v>
      </c>
      <c r="E8649" t="s">
        <v>27</v>
      </c>
      <c r="F8649">
        <v>180076546</v>
      </c>
      <c r="G8649">
        <v>180076624</v>
      </c>
      <c r="J8649">
        <v>180076624</v>
      </c>
      <c r="K8649">
        <v>180076488</v>
      </c>
      <c r="L8649">
        <v>180076624</v>
      </c>
      <c r="N8649">
        <v>1</v>
      </c>
      <c r="O8649">
        <v>80</v>
      </c>
      <c r="P8649">
        <v>137</v>
      </c>
      <c r="Q8649" t="s">
        <v>17271</v>
      </c>
      <c r="R8649">
        <v>1</v>
      </c>
      <c r="S8649">
        <v>58</v>
      </c>
    </row>
    <row r="8650" spans="1:19" x14ac:dyDescent="0.25">
      <c r="A8650" t="s">
        <v>3640</v>
      </c>
      <c r="B8650">
        <v>-1</v>
      </c>
      <c r="C8650" t="s">
        <v>3651</v>
      </c>
      <c r="D8650" t="str">
        <f>INDEX(Transcripts[#Data], MATCH(Exons[[#This Row],[Transcript stable ID]], Transcripts[Transcript stable ID], 0), 4)</f>
        <v>NM_002020.4</v>
      </c>
      <c r="E8650" t="s">
        <v>27</v>
      </c>
      <c r="J8650">
        <v>180076624</v>
      </c>
      <c r="K8650">
        <v>180058682</v>
      </c>
      <c r="L8650">
        <v>180058778</v>
      </c>
      <c r="N8650">
        <v>2</v>
      </c>
      <c r="O8650">
        <v>138</v>
      </c>
      <c r="P8650">
        <v>234</v>
      </c>
      <c r="Q8650" t="s">
        <v>17272</v>
      </c>
      <c r="R8650">
        <v>59</v>
      </c>
      <c r="S8650">
        <v>155</v>
      </c>
    </row>
    <row r="8651" spans="1:19" x14ac:dyDescent="0.25">
      <c r="A8651" t="s">
        <v>3640</v>
      </c>
      <c r="B8651">
        <v>-1</v>
      </c>
      <c r="C8651" t="s">
        <v>3651</v>
      </c>
      <c r="D8651" t="str">
        <f>INDEX(Transcripts[#Data], MATCH(Exons[[#This Row],[Transcript stable ID]], Transcripts[Transcript stable ID], 0), 4)</f>
        <v>NM_002020.4</v>
      </c>
      <c r="E8651" t="s">
        <v>27</v>
      </c>
      <c r="J8651">
        <v>180076624</v>
      </c>
      <c r="K8651">
        <v>180057555</v>
      </c>
      <c r="L8651">
        <v>180057799</v>
      </c>
      <c r="N8651">
        <v>3</v>
      </c>
      <c r="O8651">
        <v>235</v>
      </c>
      <c r="P8651">
        <v>479</v>
      </c>
      <c r="Q8651" t="s">
        <v>17273</v>
      </c>
      <c r="R8651">
        <v>156</v>
      </c>
      <c r="S8651">
        <v>400</v>
      </c>
    </row>
    <row r="8652" spans="1:19" x14ac:dyDescent="0.25">
      <c r="A8652" t="s">
        <v>3640</v>
      </c>
      <c r="B8652">
        <v>-1</v>
      </c>
      <c r="C8652" t="s">
        <v>3651</v>
      </c>
      <c r="D8652" t="str">
        <f>INDEX(Transcripts[#Data], MATCH(Exons[[#This Row],[Transcript stable ID]], Transcripts[Transcript stable ID], 0), 4)</f>
        <v>NM_002020.4</v>
      </c>
      <c r="E8652" t="s">
        <v>27</v>
      </c>
      <c r="J8652">
        <v>180076624</v>
      </c>
      <c r="K8652">
        <v>180057225</v>
      </c>
      <c r="L8652">
        <v>180057337</v>
      </c>
      <c r="N8652">
        <v>4</v>
      </c>
      <c r="O8652">
        <v>480</v>
      </c>
      <c r="P8652">
        <v>592</v>
      </c>
      <c r="Q8652" t="s">
        <v>17274</v>
      </c>
      <c r="R8652">
        <v>401</v>
      </c>
      <c r="S8652">
        <v>513</v>
      </c>
    </row>
    <row r="8653" spans="1:19" x14ac:dyDescent="0.25">
      <c r="A8653" t="s">
        <v>3640</v>
      </c>
      <c r="B8653">
        <v>-1</v>
      </c>
      <c r="C8653" t="s">
        <v>3651</v>
      </c>
      <c r="D8653" t="str">
        <f>INDEX(Transcripts[#Data], MATCH(Exons[[#This Row],[Transcript stable ID]], Transcripts[Transcript stable ID], 0), 4)</f>
        <v>NM_002020.4</v>
      </c>
      <c r="E8653" t="s">
        <v>27</v>
      </c>
      <c r="J8653">
        <v>180076624</v>
      </c>
      <c r="K8653">
        <v>180056943</v>
      </c>
      <c r="L8653">
        <v>180057105</v>
      </c>
      <c r="N8653">
        <v>5</v>
      </c>
      <c r="O8653">
        <v>593</v>
      </c>
      <c r="P8653">
        <v>755</v>
      </c>
      <c r="Q8653" t="s">
        <v>17275</v>
      </c>
      <c r="R8653">
        <v>514</v>
      </c>
      <c r="S8653">
        <v>676</v>
      </c>
    </row>
    <row r="8654" spans="1:19" x14ac:dyDescent="0.25">
      <c r="A8654" t="s">
        <v>3640</v>
      </c>
      <c r="B8654">
        <v>-1</v>
      </c>
      <c r="C8654" t="s">
        <v>3651</v>
      </c>
      <c r="D8654" t="str">
        <f>INDEX(Transcripts[#Data], MATCH(Exons[[#This Row],[Transcript stable ID]], Transcripts[Transcript stable ID], 0), 4)</f>
        <v>NM_002020.4</v>
      </c>
      <c r="E8654" t="s">
        <v>27</v>
      </c>
      <c r="J8654">
        <v>180076624</v>
      </c>
      <c r="K8654">
        <v>180056696</v>
      </c>
      <c r="L8654">
        <v>180056835</v>
      </c>
      <c r="N8654">
        <v>6</v>
      </c>
      <c r="O8654">
        <v>756</v>
      </c>
      <c r="P8654">
        <v>895</v>
      </c>
      <c r="Q8654" t="s">
        <v>17276</v>
      </c>
      <c r="R8654">
        <v>677</v>
      </c>
      <c r="S8654">
        <v>816</v>
      </c>
    </row>
    <row r="8655" spans="1:19" x14ac:dyDescent="0.25">
      <c r="A8655" t="s">
        <v>3640</v>
      </c>
      <c r="B8655">
        <v>-1</v>
      </c>
      <c r="C8655" t="s">
        <v>3651</v>
      </c>
      <c r="D8655" t="str">
        <f>INDEX(Transcripts[#Data], MATCH(Exons[[#This Row],[Transcript stable ID]], Transcripts[Transcript stable ID], 0), 4)</f>
        <v>NM_002020.4</v>
      </c>
      <c r="E8655" t="s">
        <v>27</v>
      </c>
      <c r="J8655">
        <v>180076624</v>
      </c>
      <c r="K8655">
        <v>180056259</v>
      </c>
      <c r="L8655">
        <v>180056427</v>
      </c>
      <c r="N8655">
        <v>7</v>
      </c>
      <c r="O8655">
        <v>896</v>
      </c>
      <c r="P8655">
        <v>1064</v>
      </c>
      <c r="Q8655" t="s">
        <v>17277</v>
      </c>
      <c r="R8655">
        <v>817</v>
      </c>
      <c r="S8655">
        <v>985</v>
      </c>
    </row>
    <row r="8656" spans="1:19" x14ac:dyDescent="0.25">
      <c r="A8656" t="s">
        <v>3640</v>
      </c>
      <c r="B8656">
        <v>-1</v>
      </c>
      <c r="C8656" t="s">
        <v>3651</v>
      </c>
      <c r="D8656" t="str">
        <f>INDEX(Transcripts[#Data], MATCH(Exons[[#This Row],[Transcript stable ID]], Transcripts[Transcript stable ID], 0), 4)</f>
        <v>NM_002020.4</v>
      </c>
      <c r="E8656" t="s">
        <v>27</v>
      </c>
      <c r="J8656">
        <v>180076624</v>
      </c>
      <c r="K8656">
        <v>180055882</v>
      </c>
      <c r="L8656">
        <v>180055999</v>
      </c>
      <c r="N8656">
        <v>8</v>
      </c>
      <c r="O8656">
        <v>1065</v>
      </c>
      <c r="P8656">
        <v>1182</v>
      </c>
      <c r="Q8656" t="s">
        <v>17278</v>
      </c>
      <c r="R8656">
        <v>986</v>
      </c>
      <c r="S8656">
        <v>1103</v>
      </c>
    </row>
    <row r="8657" spans="1:19" x14ac:dyDescent="0.25">
      <c r="A8657" t="s">
        <v>3640</v>
      </c>
      <c r="B8657">
        <v>-1</v>
      </c>
      <c r="C8657" t="s">
        <v>3651</v>
      </c>
      <c r="D8657" t="str">
        <f>INDEX(Transcripts[#Data], MATCH(Exons[[#This Row],[Transcript stable ID]], Transcripts[Transcript stable ID], 0), 4)</f>
        <v>NM_002020.4</v>
      </c>
      <c r="E8657" t="s">
        <v>27</v>
      </c>
      <c r="J8657">
        <v>180076624</v>
      </c>
      <c r="K8657">
        <v>180053111</v>
      </c>
      <c r="L8657">
        <v>180053265</v>
      </c>
      <c r="N8657">
        <v>9</v>
      </c>
      <c r="O8657">
        <v>1183</v>
      </c>
      <c r="P8657">
        <v>1337</v>
      </c>
      <c r="Q8657" t="s">
        <v>17279</v>
      </c>
      <c r="R8657">
        <v>1104</v>
      </c>
      <c r="S8657">
        <v>1258</v>
      </c>
    </row>
    <row r="8658" spans="1:19" x14ac:dyDescent="0.25">
      <c r="A8658" t="s">
        <v>3640</v>
      </c>
      <c r="B8658">
        <v>-1</v>
      </c>
      <c r="C8658" t="s">
        <v>3651</v>
      </c>
      <c r="D8658" t="str">
        <f>INDEX(Transcripts[#Data], MATCH(Exons[[#This Row],[Transcript stable ID]], Transcripts[Transcript stable ID], 0), 4)</f>
        <v>NM_002020.4</v>
      </c>
      <c r="E8658" t="s">
        <v>27</v>
      </c>
      <c r="J8658">
        <v>180076624</v>
      </c>
      <c r="K8658">
        <v>180052869</v>
      </c>
      <c r="L8658">
        <v>180053031</v>
      </c>
      <c r="N8658">
        <v>10</v>
      </c>
      <c r="O8658">
        <v>1338</v>
      </c>
      <c r="P8658">
        <v>1500</v>
      </c>
      <c r="Q8658" t="s">
        <v>17280</v>
      </c>
      <c r="R8658">
        <v>1259</v>
      </c>
      <c r="S8658">
        <v>1421</v>
      </c>
    </row>
    <row r="8659" spans="1:19" x14ac:dyDescent="0.25">
      <c r="A8659" t="s">
        <v>3640</v>
      </c>
      <c r="B8659">
        <v>-1</v>
      </c>
      <c r="C8659" t="s">
        <v>3651</v>
      </c>
      <c r="D8659" t="str">
        <f>INDEX(Transcripts[#Data], MATCH(Exons[[#This Row],[Transcript stable ID]], Transcripts[Transcript stable ID], 0), 4)</f>
        <v>NM_002020.4</v>
      </c>
      <c r="E8659" t="s">
        <v>27</v>
      </c>
      <c r="J8659">
        <v>180076624</v>
      </c>
      <c r="K8659">
        <v>180050935</v>
      </c>
      <c r="L8659">
        <v>180051061</v>
      </c>
      <c r="N8659">
        <v>11</v>
      </c>
      <c r="O8659">
        <v>1501</v>
      </c>
      <c r="P8659">
        <v>1627</v>
      </c>
      <c r="Q8659" t="s">
        <v>17281</v>
      </c>
      <c r="R8659">
        <v>1422</v>
      </c>
      <c r="S8659">
        <v>1548</v>
      </c>
    </row>
    <row r="8660" spans="1:19" x14ac:dyDescent="0.25">
      <c r="A8660" t="s">
        <v>3640</v>
      </c>
      <c r="B8660">
        <v>-1</v>
      </c>
      <c r="C8660" t="s">
        <v>3651</v>
      </c>
      <c r="D8660" t="str">
        <f>INDEX(Transcripts[#Data], MATCH(Exons[[#This Row],[Transcript stable ID]], Transcripts[Transcript stable ID], 0), 4)</f>
        <v>NM_002020.4</v>
      </c>
      <c r="E8660" t="s">
        <v>27</v>
      </c>
      <c r="J8660">
        <v>180076624</v>
      </c>
      <c r="K8660">
        <v>180049731</v>
      </c>
      <c r="L8660">
        <v>180049839</v>
      </c>
      <c r="N8660">
        <v>12</v>
      </c>
      <c r="O8660">
        <v>1628</v>
      </c>
      <c r="P8660">
        <v>1736</v>
      </c>
      <c r="Q8660" t="s">
        <v>17282</v>
      </c>
      <c r="R8660">
        <v>1549</v>
      </c>
      <c r="S8660">
        <v>1657</v>
      </c>
    </row>
    <row r="8661" spans="1:19" x14ac:dyDescent="0.25">
      <c r="A8661" t="s">
        <v>3640</v>
      </c>
      <c r="B8661">
        <v>-1</v>
      </c>
      <c r="C8661" t="s">
        <v>3651</v>
      </c>
      <c r="D8661" t="str">
        <f>INDEX(Transcripts[#Data], MATCH(Exons[[#This Row],[Transcript stable ID]], Transcripts[Transcript stable ID], 0), 4)</f>
        <v>NM_002020.4</v>
      </c>
      <c r="E8661" t="s">
        <v>27</v>
      </c>
      <c r="J8661">
        <v>180076624</v>
      </c>
      <c r="K8661">
        <v>180048542</v>
      </c>
      <c r="L8661">
        <v>180048904</v>
      </c>
      <c r="N8661">
        <v>13</v>
      </c>
      <c r="O8661">
        <v>1737</v>
      </c>
      <c r="P8661">
        <v>2099</v>
      </c>
      <c r="Q8661" t="s">
        <v>17283</v>
      </c>
      <c r="R8661">
        <v>1658</v>
      </c>
      <c r="S8661">
        <v>2020</v>
      </c>
    </row>
    <row r="8662" spans="1:19" x14ac:dyDescent="0.25">
      <c r="A8662" t="s">
        <v>3640</v>
      </c>
      <c r="B8662">
        <v>-1</v>
      </c>
      <c r="C8662" t="s">
        <v>3651</v>
      </c>
      <c r="D8662" t="str">
        <f>INDEX(Transcripts[#Data], MATCH(Exons[[#This Row],[Transcript stable ID]], Transcripts[Transcript stable ID], 0), 4)</f>
        <v>NM_002020.4</v>
      </c>
      <c r="E8662" t="s">
        <v>27</v>
      </c>
      <c r="J8662">
        <v>180076624</v>
      </c>
      <c r="K8662">
        <v>180048106</v>
      </c>
      <c r="L8662">
        <v>180048252</v>
      </c>
      <c r="N8662">
        <v>14</v>
      </c>
      <c r="O8662">
        <v>2100</v>
      </c>
      <c r="P8662">
        <v>2246</v>
      </c>
      <c r="Q8662" t="s">
        <v>17284</v>
      </c>
      <c r="R8662">
        <v>2021</v>
      </c>
      <c r="S8662">
        <v>2167</v>
      </c>
    </row>
    <row r="8663" spans="1:19" x14ac:dyDescent="0.25">
      <c r="A8663" t="s">
        <v>3640</v>
      </c>
      <c r="B8663">
        <v>-1</v>
      </c>
      <c r="C8663" t="s">
        <v>3651</v>
      </c>
      <c r="D8663" t="str">
        <f>INDEX(Transcripts[#Data], MATCH(Exons[[#This Row],[Transcript stable ID]], Transcripts[Transcript stable ID], 0), 4)</f>
        <v>NM_002020.4</v>
      </c>
      <c r="E8663" t="s">
        <v>27</v>
      </c>
      <c r="J8663">
        <v>180076624</v>
      </c>
      <c r="K8663">
        <v>180047876</v>
      </c>
      <c r="L8663">
        <v>180048007</v>
      </c>
      <c r="N8663">
        <v>15</v>
      </c>
      <c r="O8663">
        <v>2247</v>
      </c>
      <c r="P8663">
        <v>2378</v>
      </c>
      <c r="Q8663" t="s">
        <v>17285</v>
      </c>
      <c r="R8663">
        <v>2168</v>
      </c>
      <c r="S8663">
        <v>2299</v>
      </c>
    </row>
    <row r="8664" spans="1:19" x14ac:dyDescent="0.25">
      <c r="A8664" t="s">
        <v>3640</v>
      </c>
      <c r="B8664">
        <v>-1</v>
      </c>
      <c r="C8664" t="s">
        <v>3651</v>
      </c>
      <c r="D8664" t="str">
        <f>INDEX(Transcripts[#Data], MATCH(Exons[[#This Row],[Transcript stable ID]], Transcripts[Transcript stable ID], 0), 4)</f>
        <v>NM_002020.4</v>
      </c>
      <c r="E8664" t="s">
        <v>27</v>
      </c>
      <c r="J8664">
        <v>180076624</v>
      </c>
      <c r="K8664">
        <v>180047609</v>
      </c>
      <c r="L8664">
        <v>180047715</v>
      </c>
      <c r="N8664">
        <v>16</v>
      </c>
      <c r="O8664">
        <v>2379</v>
      </c>
      <c r="P8664">
        <v>2485</v>
      </c>
      <c r="Q8664" t="s">
        <v>17286</v>
      </c>
      <c r="R8664">
        <v>2300</v>
      </c>
      <c r="S8664">
        <v>2406</v>
      </c>
    </row>
    <row r="8665" spans="1:19" x14ac:dyDescent="0.25">
      <c r="A8665" t="s">
        <v>3640</v>
      </c>
      <c r="B8665">
        <v>-1</v>
      </c>
      <c r="C8665" t="s">
        <v>3651</v>
      </c>
      <c r="D8665" t="str">
        <f>INDEX(Transcripts[#Data], MATCH(Exons[[#This Row],[Transcript stable ID]], Transcripts[Transcript stable ID], 0), 4)</f>
        <v>NM_002020.4</v>
      </c>
      <c r="E8665" t="s">
        <v>27</v>
      </c>
      <c r="J8665">
        <v>180076624</v>
      </c>
      <c r="K8665">
        <v>180047173</v>
      </c>
      <c r="L8665">
        <v>180047308</v>
      </c>
      <c r="N8665">
        <v>17</v>
      </c>
      <c r="O8665">
        <v>2486</v>
      </c>
      <c r="P8665">
        <v>2621</v>
      </c>
      <c r="Q8665" t="s">
        <v>17287</v>
      </c>
      <c r="R8665">
        <v>2407</v>
      </c>
      <c r="S8665">
        <v>2542</v>
      </c>
    </row>
    <row r="8666" spans="1:19" x14ac:dyDescent="0.25">
      <c r="A8666" t="s">
        <v>3640</v>
      </c>
      <c r="B8666">
        <v>-1</v>
      </c>
      <c r="C8666" t="s">
        <v>3651</v>
      </c>
      <c r="D8666" t="str">
        <f>INDEX(Transcripts[#Data], MATCH(Exons[[#This Row],[Transcript stable ID]], Transcripts[Transcript stable ID], 0), 4)</f>
        <v>NM_002020.4</v>
      </c>
      <c r="E8666" t="s">
        <v>27</v>
      </c>
      <c r="J8666">
        <v>180076624</v>
      </c>
      <c r="K8666">
        <v>180046665</v>
      </c>
      <c r="L8666">
        <v>180046769</v>
      </c>
      <c r="N8666">
        <v>18</v>
      </c>
      <c r="O8666">
        <v>2622</v>
      </c>
      <c r="P8666">
        <v>2726</v>
      </c>
      <c r="Q8666" t="s">
        <v>17288</v>
      </c>
      <c r="R8666">
        <v>2543</v>
      </c>
      <c r="S8666">
        <v>2647</v>
      </c>
    </row>
    <row r="8667" spans="1:19" x14ac:dyDescent="0.25">
      <c r="A8667" t="s">
        <v>3640</v>
      </c>
      <c r="B8667">
        <v>-1</v>
      </c>
      <c r="C8667" t="s">
        <v>3651</v>
      </c>
      <c r="D8667" t="str">
        <f>INDEX(Transcripts[#Data], MATCH(Exons[[#This Row],[Transcript stable ID]], Transcripts[Transcript stable ID], 0), 4)</f>
        <v>NM_002020.4</v>
      </c>
      <c r="E8667" t="s">
        <v>27</v>
      </c>
      <c r="J8667">
        <v>180076624</v>
      </c>
      <c r="K8667">
        <v>180046253</v>
      </c>
      <c r="L8667">
        <v>180046366</v>
      </c>
      <c r="N8667">
        <v>19</v>
      </c>
      <c r="O8667">
        <v>2727</v>
      </c>
      <c r="P8667">
        <v>2840</v>
      </c>
      <c r="Q8667" t="s">
        <v>17289</v>
      </c>
      <c r="R8667">
        <v>2648</v>
      </c>
      <c r="S8667">
        <v>2761</v>
      </c>
    </row>
    <row r="8668" spans="1:19" x14ac:dyDescent="0.25">
      <c r="A8668" t="s">
        <v>3640</v>
      </c>
      <c r="B8668">
        <v>-1</v>
      </c>
      <c r="C8668" t="s">
        <v>3651</v>
      </c>
      <c r="D8668" t="str">
        <f>INDEX(Transcripts[#Data], MATCH(Exons[[#This Row],[Transcript stable ID]], Transcripts[Transcript stable ID], 0), 4)</f>
        <v>NM_002020.4</v>
      </c>
      <c r="E8668" t="s">
        <v>27</v>
      </c>
      <c r="J8668">
        <v>180076624</v>
      </c>
      <c r="K8668">
        <v>180046021</v>
      </c>
      <c r="L8668">
        <v>180046109</v>
      </c>
      <c r="N8668">
        <v>20</v>
      </c>
      <c r="O8668">
        <v>2841</v>
      </c>
      <c r="P8668">
        <v>2929</v>
      </c>
      <c r="Q8668" t="s">
        <v>17290</v>
      </c>
      <c r="R8668">
        <v>2762</v>
      </c>
      <c r="S8668">
        <v>2850</v>
      </c>
    </row>
    <row r="8669" spans="1:19" x14ac:dyDescent="0.25">
      <c r="A8669" t="s">
        <v>3640</v>
      </c>
      <c r="B8669">
        <v>-1</v>
      </c>
      <c r="C8669" t="s">
        <v>3651</v>
      </c>
      <c r="D8669" t="str">
        <f>INDEX(Transcripts[#Data], MATCH(Exons[[#This Row],[Transcript stable ID]], Transcripts[Transcript stable ID], 0), 4)</f>
        <v>NM_002020.4</v>
      </c>
      <c r="E8669" t="s">
        <v>27</v>
      </c>
      <c r="J8669">
        <v>180076624</v>
      </c>
      <c r="K8669">
        <v>180045770</v>
      </c>
      <c r="L8669">
        <v>180045920</v>
      </c>
      <c r="N8669">
        <v>21</v>
      </c>
      <c r="O8669">
        <v>2930</v>
      </c>
      <c r="P8669">
        <v>3080</v>
      </c>
      <c r="Q8669" t="s">
        <v>17291</v>
      </c>
      <c r="R8669">
        <v>2851</v>
      </c>
      <c r="S8669">
        <v>3001</v>
      </c>
    </row>
    <row r="8670" spans="1:19" x14ac:dyDescent="0.25">
      <c r="A8670" t="s">
        <v>3640</v>
      </c>
      <c r="B8670">
        <v>-1</v>
      </c>
      <c r="C8670" t="s">
        <v>3651</v>
      </c>
      <c r="D8670" t="str">
        <f>INDEX(Transcripts[#Data], MATCH(Exons[[#This Row],[Transcript stable ID]], Transcripts[Transcript stable ID], 0), 4)</f>
        <v>NM_002020.4</v>
      </c>
      <c r="E8670" t="s">
        <v>27</v>
      </c>
      <c r="J8670">
        <v>180076624</v>
      </c>
      <c r="K8670">
        <v>180043900</v>
      </c>
      <c r="L8670">
        <v>180043994</v>
      </c>
      <c r="N8670">
        <v>22</v>
      </c>
      <c r="O8670">
        <v>3081</v>
      </c>
      <c r="P8670">
        <v>3175</v>
      </c>
      <c r="Q8670" t="s">
        <v>17292</v>
      </c>
      <c r="R8670">
        <v>3002</v>
      </c>
      <c r="S8670">
        <v>3096</v>
      </c>
    </row>
    <row r="8671" spans="1:19" x14ac:dyDescent="0.25">
      <c r="A8671" t="s">
        <v>3640</v>
      </c>
      <c r="B8671">
        <v>-1</v>
      </c>
      <c r="C8671" t="s">
        <v>3651</v>
      </c>
      <c r="D8671" t="str">
        <f>INDEX(Transcripts[#Data], MATCH(Exons[[#This Row],[Transcript stable ID]], Transcripts[Transcript stable ID], 0), 4)</f>
        <v>NM_002020.4</v>
      </c>
      <c r="E8671" t="s">
        <v>27</v>
      </c>
      <c r="J8671">
        <v>180076624</v>
      </c>
      <c r="K8671">
        <v>180043367</v>
      </c>
      <c r="L8671">
        <v>180043489</v>
      </c>
      <c r="N8671">
        <v>23</v>
      </c>
      <c r="O8671">
        <v>3176</v>
      </c>
      <c r="P8671">
        <v>3298</v>
      </c>
      <c r="Q8671" t="s">
        <v>17293</v>
      </c>
      <c r="R8671">
        <v>3097</v>
      </c>
      <c r="S8671">
        <v>3219</v>
      </c>
    </row>
    <row r="8672" spans="1:19" x14ac:dyDescent="0.25">
      <c r="A8672" t="s">
        <v>3640</v>
      </c>
      <c r="B8672">
        <v>-1</v>
      </c>
      <c r="C8672" t="s">
        <v>3651</v>
      </c>
      <c r="D8672" t="str">
        <f>INDEX(Transcripts[#Data], MATCH(Exons[[#This Row],[Transcript stable ID]], Transcripts[Transcript stable ID], 0), 4)</f>
        <v>NM_002020.4</v>
      </c>
      <c r="E8672" t="s">
        <v>27</v>
      </c>
      <c r="J8672">
        <v>180076624</v>
      </c>
      <c r="K8672">
        <v>180041068</v>
      </c>
      <c r="L8672">
        <v>180041179</v>
      </c>
      <c r="N8672">
        <v>24</v>
      </c>
      <c r="O8672">
        <v>3299</v>
      </c>
      <c r="P8672">
        <v>3410</v>
      </c>
      <c r="Q8672" t="s">
        <v>17294</v>
      </c>
      <c r="R8672">
        <v>3220</v>
      </c>
      <c r="S8672">
        <v>3331</v>
      </c>
    </row>
    <row r="8673" spans="1:19" x14ac:dyDescent="0.25">
      <c r="A8673" t="s">
        <v>3640</v>
      </c>
      <c r="B8673">
        <v>-1</v>
      </c>
      <c r="C8673" t="s">
        <v>3651</v>
      </c>
      <c r="D8673" t="str">
        <f>INDEX(Transcripts[#Data], MATCH(Exons[[#This Row],[Transcript stable ID]], Transcripts[Transcript stable ID], 0), 4)</f>
        <v>NM_002020.4</v>
      </c>
      <c r="E8673" t="s">
        <v>27</v>
      </c>
      <c r="J8673">
        <v>180076624</v>
      </c>
      <c r="K8673">
        <v>180040011</v>
      </c>
      <c r="L8673">
        <v>180040110</v>
      </c>
      <c r="N8673">
        <v>25</v>
      </c>
      <c r="O8673">
        <v>3411</v>
      </c>
      <c r="P8673">
        <v>3510</v>
      </c>
      <c r="Q8673" t="s">
        <v>17295</v>
      </c>
      <c r="R8673">
        <v>3332</v>
      </c>
      <c r="S8673">
        <v>3431</v>
      </c>
    </row>
    <row r="8674" spans="1:19" x14ac:dyDescent="0.25">
      <c r="A8674" t="s">
        <v>3640</v>
      </c>
      <c r="B8674">
        <v>-1</v>
      </c>
      <c r="C8674" t="s">
        <v>3651</v>
      </c>
      <c r="D8674" t="str">
        <f>INDEX(Transcripts[#Data], MATCH(Exons[[#This Row],[Transcript stable ID]], Transcripts[Transcript stable ID], 0), 4)</f>
        <v>NM_002020.4</v>
      </c>
      <c r="E8674" t="s">
        <v>27</v>
      </c>
      <c r="J8674">
        <v>180076624</v>
      </c>
      <c r="K8674">
        <v>180039506</v>
      </c>
      <c r="L8674">
        <v>180039611</v>
      </c>
      <c r="N8674">
        <v>26</v>
      </c>
      <c r="O8674">
        <v>3511</v>
      </c>
      <c r="P8674">
        <v>3616</v>
      </c>
      <c r="Q8674" t="s">
        <v>17296</v>
      </c>
      <c r="R8674">
        <v>3432</v>
      </c>
      <c r="S8674">
        <v>3537</v>
      </c>
    </row>
    <row r="8675" spans="1:19" x14ac:dyDescent="0.25">
      <c r="A8675" t="s">
        <v>3640</v>
      </c>
      <c r="B8675">
        <v>-1</v>
      </c>
      <c r="C8675" t="s">
        <v>3651</v>
      </c>
      <c r="D8675" t="str">
        <f>INDEX(Transcripts[#Data], MATCH(Exons[[#This Row],[Transcript stable ID]], Transcripts[Transcript stable ID], 0), 4)</f>
        <v>NM_002020.4</v>
      </c>
      <c r="E8675" t="s">
        <v>27</v>
      </c>
      <c r="J8675">
        <v>180076624</v>
      </c>
      <c r="K8675">
        <v>180038331</v>
      </c>
      <c r="L8675">
        <v>180038479</v>
      </c>
      <c r="N8675">
        <v>27</v>
      </c>
      <c r="O8675">
        <v>3617</v>
      </c>
      <c r="P8675">
        <v>3765</v>
      </c>
      <c r="Q8675" t="s">
        <v>17297</v>
      </c>
      <c r="R8675">
        <v>3538</v>
      </c>
      <c r="S8675">
        <v>3686</v>
      </c>
    </row>
    <row r="8676" spans="1:19" x14ac:dyDescent="0.25">
      <c r="A8676" t="s">
        <v>3640</v>
      </c>
      <c r="B8676">
        <v>-1</v>
      </c>
      <c r="C8676" t="s">
        <v>3651</v>
      </c>
      <c r="D8676" t="str">
        <f>INDEX(Transcripts[#Data], MATCH(Exons[[#This Row],[Transcript stable ID]], Transcripts[Transcript stable ID], 0), 4)</f>
        <v>NM_002020.4</v>
      </c>
      <c r="E8676" t="s">
        <v>27</v>
      </c>
      <c r="J8676">
        <v>180076624</v>
      </c>
      <c r="K8676">
        <v>180036905</v>
      </c>
      <c r="L8676">
        <v>180037025</v>
      </c>
      <c r="N8676">
        <v>28</v>
      </c>
      <c r="O8676">
        <v>3766</v>
      </c>
      <c r="P8676">
        <v>3886</v>
      </c>
      <c r="Q8676" t="s">
        <v>17298</v>
      </c>
      <c r="R8676">
        <v>3687</v>
      </c>
      <c r="S8676">
        <v>3807</v>
      </c>
    </row>
    <row r="8677" spans="1:19" x14ac:dyDescent="0.25">
      <c r="A8677" t="s">
        <v>3640</v>
      </c>
      <c r="B8677">
        <v>-1</v>
      </c>
      <c r="C8677" t="s">
        <v>3651</v>
      </c>
      <c r="D8677" t="str">
        <f>INDEX(Transcripts[#Data], MATCH(Exons[[#This Row],[Transcript stable ID]], Transcripts[Transcript stable ID], 0), 4)</f>
        <v>NM_002020.4</v>
      </c>
      <c r="E8677" t="s">
        <v>27</v>
      </c>
      <c r="J8677">
        <v>180076624</v>
      </c>
      <c r="K8677">
        <v>180035968</v>
      </c>
      <c r="L8677">
        <v>180036053</v>
      </c>
      <c r="N8677">
        <v>29</v>
      </c>
      <c r="O8677">
        <v>3887</v>
      </c>
      <c r="P8677">
        <v>3972</v>
      </c>
      <c r="Q8677" t="s">
        <v>17299</v>
      </c>
      <c r="R8677">
        <v>3808</v>
      </c>
      <c r="S8677">
        <v>3893</v>
      </c>
    </row>
    <row r="8678" spans="1:19" x14ac:dyDescent="0.25">
      <c r="A8678" t="s">
        <v>3640</v>
      </c>
      <c r="B8678">
        <v>-1</v>
      </c>
      <c r="C8678" t="s">
        <v>3651</v>
      </c>
      <c r="D8678" t="str">
        <f>INDEX(Transcripts[#Data], MATCH(Exons[[#This Row],[Transcript stable ID]], Transcripts[Transcript stable ID], 0), 4)</f>
        <v>NM_002020.4</v>
      </c>
      <c r="E8678" t="s">
        <v>27</v>
      </c>
      <c r="H8678">
        <v>180034965</v>
      </c>
      <c r="I8678">
        <v>180035280</v>
      </c>
      <c r="J8678">
        <v>180076624</v>
      </c>
      <c r="K8678">
        <v>180034965</v>
      </c>
      <c r="L8678">
        <v>180035284</v>
      </c>
      <c r="N8678">
        <v>30</v>
      </c>
      <c r="O8678">
        <v>3973</v>
      </c>
      <c r="P8678">
        <v>3976</v>
      </c>
      <c r="Q8678" t="s">
        <v>17301</v>
      </c>
      <c r="R8678">
        <v>3894</v>
      </c>
      <c r="S8678">
        <v>3897</v>
      </c>
    </row>
    <row r="8679" spans="1:19" x14ac:dyDescent="0.25">
      <c r="A8679" t="s">
        <v>2855</v>
      </c>
      <c r="B8679">
        <v>1</v>
      </c>
      <c r="C8679" t="s">
        <v>2856</v>
      </c>
      <c r="D8679" t="str">
        <f>INDEX(Transcripts[#Data], MATCH(Exons[[#This Row],[Transcript stable ID]], Transcripts[Transcript stable ID], 0), 4)</f>
        <v>NM_018638.4</v>
      </c>
      <c r="E8679" t="s">
        <v>27</v>
      </c>
      <c r="F8679">
        <v>22778009</v>
      </c>
      <c r="G8679">
        <v>22778097</v>
      </c>
      <c r="J8679">
        <v>22778009</v>
      </c>
      <c r="K8679">
        <v>22778009</v>
      </c>
      <c r="L8679">
        <v>22778520</v>
      </c>
      <c r="N8679">
        <v>1</v>
      </c>
      <c r="O8679">
        <v>90</v>
      </c>
      <c r="P8679">
        <v>512</v>
      </c>
      <c r="Q8679" t="s">
        <v>17302</v>
      </c>
      <c r="R8679">
        <v>1</v>
      </c>
      <c r="S8679">
        <v>423</v>
      </c>
    </row>
    <row r="8680" spans="1:19" x14ac:dyDescent="0.25">
      <c r="A8680" t="s">
        <v>2855</v>
      </c>
      <c r="B8680">
        <v>1</v>
      </c>
      <c r="C8680" t="s">
        <v>2856</v>
      </c>
      <c r="D8680" t="str">
        <f>INDEX(Transcripts[#Data], MATCH(Exons[[#This Row],[Transcript stable ID]], Transcripts[Transcript stable ID], 0), 4)</f>
        <v>NM_018638.4</v>
      </c>
      <c r="E8680" t="s">
        <v>27</v>
      </c>
      <c r="J8680">
        <v>22778009</v>
      </c>
      <c r="K8680">
        <v>22796697</v>
      </c>
      <c r="L8680">
        <v>22796956</v>
      </c>
      <c r="N8680">
        <v>2</v>
      </c>
      <c r="O8680">
        <v>513</v>
      </c>
      <c r="P8680">
        <v>772</v>
      </c>
      <c r="Q8680" t="s">
        <v>17303</v>
      </c>
      <c r="R8680">
        <v>424</v>
      </c>
      <c r="S8680">
        <v>683</v>
      </c>
    </row>
    <row r="8681" spans="1:19" x14ac:dyDescent="0.25">
      <c r="A8681" t="s">
        <v>2855</v>
      </c>
      <c r="B8681">
        <v>1</v>
      </c>
      <c r="C8681" t="s">
        <v>2856</v>
      </c>
      <c r="D8681" t="str">
        <f>INDEX(Transcripts[#Data], MATCH(Exons[[#This Row],[Transcript stable ID]], Transcripts[Transcript stable ID], 0), 4)</f>
        <v>NM_018638.4</v>
      </c>
      <c r="E8681" t="s">
        <v>27</v>
      </c>
      <c r="J8681">
        <v>22778009</v>
      </c>
      <c r="K8681">
        <v>22811948</v>
      </c>
      <c r="L8681">
        <v>22812088</v>
      </c>
      <c r="N8681">
        <v>3</v>
      </c>
      <c r="O8681">
        <v>773</v>
      </c>
      <c r="P8681">
        <v>913</v>
      </c>
      <c r="Q8681" t="s">
        <v>17304</v>
      </c>
      <c r="R8681">
        <v>684</v>
      </c>
      <c r="S8681">
        <v>824</v>
      </c>
    </row>
    <row r="8682" spans="1:19" x14ac:dyDescent="0.25">
      <c r="A8682" t="s">
        <v>2855</v>
      </c>
      <c r="B8682">
        <v>1</v>
      </c>
      <c r="C8682" t="s">
        <v>2856</v>
      </c>
      <c r="D8682" t="str">
        <f>INDEX(Transcripts[#Data], MATCH(Exons[[#This Row],[Transcript stable ID]], Transcripts[Transcript stable ID], 0), 4)</f>
        <v>NM_018638.4</v>
      </c>
      <c r="E8682" t="s">
        <v>27</v>
      </c>
      <c r="J8682">
        <v>22778009</v>
      </c>
      <c r="K8682">
        <v>22813997</v>
      </c>
      <c r="L8682">
        <v>22814139</v>
      </c>
      <c r="N8682">
        <v>4</v>
      </c>
      <c r="O8682">
        <v>914</v>
      </c>
      <c r="P8682">
        <v>1056</v>
      </c>
      <c r="Q8682" t="s">
        <v>17305</v>
      </c>
      <c r="R8682">
        <v>825</v>
      </c>
      <c r="S8682">
        <v>967</v>
      </c>
    </row>
    <row r="8683" spans="1:19" x14ac:dyDescent="0.25">
      <c r="A8683" t="s">
        <v>2855</v>
      </c>
      <c r="B8683">
        <v>1</v>
      </c>
      <c r="C8683" t="s">
        <v>2856</v>
      </c>
      <c r="D8683" t="str">
        <f>INDEX(Transcripts[#Data], MATCH(Exons[[#This Row],[Transcript stable ID]], Transcripts[Transcript stable ID], 0), 4)</f>
        <v>NM_018638.4</v>
      </c>
      <c r="E8683" t="s">
        <v>27</v>
      </c>
      <c r="J8683">
        <v>22778009</v>
      </c>
      <c r="K8683">
        <v>22824206</v>
      </c>
      <c r="L8683">
        <v>22824289</v>
      </c>
      <c r="N8683">
        <v>5</v>
      </c>
      <c r="O8683">
        <v>1057</v>
      </c>
      <c r="P8683">
        <v>1140</v>
      </c>
      <c r="Q8683" t="s">
        <v>17306</v>
      </c>
      <c r="R8683">
        <v>968</v>
      </c>
      <c r="S8683">
        <v>1051</v>
      </c>
    </row>
    <row r="8684" spans="1:19" x14ac:dyDescent="0.25">
      <c r="A8684" t="s">
        <v>2855</v>
      </c>
      <c r="B8684">
        <v>1</v>
      </c>
      <c r="C8684" t="s">
        <v>2856</v>
      </c>
      <c r="D8684" t="str">
        <f>INDEX(Transcripts[#Data], MATCH(Exons[[#This Row],[Transcript stable ID]], Transcripts[Transcript stable ID], 0), 4)</f>
        <v>NM_018638.4</v>
      </c>
      <c r="E8684" t="s">
        <v>27</v>
      </c>
      <c r="J8684">
        <v>22778009</v>
      </c>
      <c r="K8684">
        <v>22826434</v>
      </c>
      <c r="L8684">
        <v>22826594</v>
      </c>
      <c r="N8684">
        <v>6</v>
      </c>
      <c r="O8684">
        <v>1141</v>
      </c>
      <c r="P8684">
        <v>1301</v>
      </c>
      <c r="Q8684" t="s">
        <v>17307</v>
      </c>
      <c r="R8684">
        <v>1052</v>
      </c>
      <c r="S8684">
        <v>1212</v>
      </c>
    </row>
    <row r="8685" spans="1:19" x14ac:dyDescent="0.25">
      <c r="A8685" t="s">
        <v>2855</v>
      </c>
      <c r="B8685">
        <v>1</v>
      </c>
      <c r="C8685" t="s">
        <v>2856</v>
      </c>
      <c r="D8685" t="str">
        <f>INDEX(Transcripts[#Data], MATCH(Exons[[#This Row],[Transcript stable ID]], Transcripts[Transcript stable ID], 0), 4)</f>
        <v>NM_018638.4</v>
      </c>
      <c r="E8685" t="s">
        <v>27</v>
      </c>
      <c r="J8685">
        <v>22778009</v>
      </c>
      <c r="K8685">
        <v>22837417</v>
      </c>
      <c r="L8685">
        <v>22837490</v>
      </c>
      <c r="N8685">
        <v>7</v>
      </c>
      <c r="O8685">
        <v>1302</v>
      </c>
      <c r="P8685">
        <v>1375</v>
      </c>
      <c r="Q8685" t="s">
        <v>17308</v>
      </c>
      <c r="R8685">
        <v>1213</v>
      </c>
      <c r="S8685">
        <v>1286</v>
      </c>
    </row>
    <row r="8686" spans="1:19" x14ac:dyDescent="0.25">
      <c r="A8686" t="s">
        <v>2855</v>
      </c>
      <c r="B8686">
        <v>1</v>
      </c>
      <c r="C8686" t="s">
        <v>2856</v>
      </c>
      <c r="D8686" t="str">
        <f>INDEX(Transcripts[#Data], MATCH(Exons[[#This Row],[Transcript stable ID]], Transcripts[Transcript stable ID], 0), 4)</f>
        <v>NM_018638.4</v>
      </c>
      <c r="E8686" t="s">
        <v>27</v>
      </c>
      <c r="H8686">
        <v>22837889</v>
      </c>
      <c r="I8686">
        <v>22843599</v>
      </c>
      <c r="J8686">
        <v>22778009</v>
      </c>
      <c r="K8686">
        <v>22837816</v>
      </c>
      <c r="L8686">
        <v>22843599</v>
      </c>
      <c r="N8686">
        <v>8</v>
      </c>
      <c r="O8686">
        <v>1376</v>
      </c>
      <c r="P8686">
        <v>1448</v>
      </c>
      <c r="Q8686" t="s">
        <v>17309</v>
      </c>
      <c r="R8686">
        <v>1287</v>
      </c>
      <c r="S8686">
        <v>1359</v>
      </c>
    </row>
    <row r="8687" spans="1:19" x14ac:dyDescent="0.25">
      <c r="A8687" t="s">
        <v>2855</v>
      </c>
      <c r="B8687">
        <v>1</v>
      </c>
      <c r="C8687" t="s">
        <v>2863</v>
      </c>
      <c r="D8687" t="str">
        <f>INDEX(Transcripts[#Data], MATCH(Exons[[#This Row],[Transcript stable ID]], Transcripts[Transcript stable ID], 0), 4)</f>
        <v>NM_001039481.1</v>
      </c>
      <c r="E8687" t="s">
        <v>27</v>
      </c>
      <c r="J8687">
        <v>22778075</v>
      </c>
      <c r="K8687">
        <v>22796697</v>
      </c>
      <c r="L8687">
        <v>22796956</v>
      </c>
      <c r="N8687">
        <v>2</v>
      </c>
      <c r="O8687">
        <v>447</v>
      </c>
      <c r="P8687">
        <v>706</v>
      </c>
      <c r="Q8687" t="s">
        <v>17303</v>
      </c>
      <c r="R8687">
        <v>424</v>
      </c>
      <c r="S8687">
        <v>683</v>
      </c>
    </row>
    <row r="8688" spans="1:19" x14ac:dyDescent="0.25">
      <c r="A8688" t="s">
        <v>2855</v>
      </c>
      <c r="B8688">
        <v>1</v>
      </c>
      <c r="C8688" t="s">
        <v>2863</v>
      </c>
      <c r="D8688" t="str">
        <f>INDEX(Transcripts[#Data], MATCH(Exons[[#This Row],[Transcript stable ID]], Transcripts[Transcript stable ID], 0), 4)</f>
        <v>NM_001039481.1</v>
      </c>
      <c r="E8688" t="s">
        <v>27</v>
      </c>
      <c r="F8688">
        <v>22778075</v>
      </c>
      <c r="G8688">
        <v>22778097</v>
      </c>
      <c r="J8688">
        <v>22778075</v>
      </c>
      <c r="K8688">
        <v>22778075</v>
      </c>
      <c r="L8688">
        <v>22778520</v>
      </c>
      <c r="N8688">
        <v>1</v>
      </c>
      <c r="O8688">
        <v>24</v>
      </c>
      <c r="P8688">
        <v>446</v>
      </c>
      <c r="Q8688" t="s">
        <v>17310</v>
      </c>
      <c r="R8688">
        <v>1</v>
      </c>
      <c r="S8688">
        <v>423</v>
      </c>
    </row>
    <row r="8689" spans="1:19" x14ac:dyDescent="0.25">
      <c r="A8689" t="s">
        <v>2855</v>
      </c>
      <c r="B8689">
        <v>1</v>
      </c>
      <c r="C8689" t="s">
        <v>2863</v>
      </c>
      <c r="D8689" t="str">
        <f>INDEX(Transcripts[#Data], MATCH(Exons[[#This Row],[Transcript stable ID]], Transcripts[Transcript stable ID], 0), 4)</f>
        <v>NM_001039481.1</v>
      </c>
      <c r="E8689" t="s">
        <v>27</v>
      </c>
      <c r="H8689">
        <v>22797239</v>
      </c>
      <c r="I8689">
        <v>22797521</v>
      </c>
      <c r="J8689">
        <v>22778075</v>
      </c>
      <c r="K8689">
        <v>22797145</v>
      </c>
      <c r="L8689">
        <v>22797521</v>
      </c>
      <c r="N8689">
        <v>3</v>
      </c>
      <c r="O8689">
        <v>707</v>
      </c>
      <c r="P8689">
        <v>800</v>
      </c>
      <c r="Q8689" t="s">
        <v>17311</v>
      </c>
      <c r="R8689">
        <v>684</v>
      </c>
      <c r="S8689">
        <v>777</v>
      </c>
    </row>
    <row r="8690" spans="1:19" x14ac:dyDescent="0.25">
      <c r="A8690" t="s">
        <v>4876</v>
      </c>
      <c r="B8690">
        <v>-1</v>
      </c>
      <c r="C8690" t="s">
        <v>4879</v>
      </c>
      <c r="D8690" t="str">
        <f>INDEX(Transcripts[#Data], MATCH(Exons[[#This Row],[Transcript stable ID]], Transcripts[Transcript stable ID], 0), 4)</f>
        <v>NM_018557.2</v>
      </c>
      <c r="E8690" t="s">
        <v>27</v>
      </c>
      <c r="F8690">
        <v>142888299</v>
      </c>
      <c r="G8690">
        <v>142889270</v>
      </c>
      <c r="J8690">
        <v>142889270</v>
      </c>
      <c r="K8690">
        <v>142888217</v>
      </c>
      <c r="L8690">
        <v>142889270</v>
      </c>
      <c r="N8690">
        <v>1</v>
      </c>
      <c r="O8690">
        <v>973</v>
      </c>
      <c r="P8690">
        <v>1054</v>
      </c>
      <c r="Q8690" t="s">
        <v>17312</v>
      </c>
      <c r="R8690">
        <v>1</v>
      </c>
      <c r="S8690">
        <v>82</v>
      </c>
    </row>
    <row r="8691" spans="1:19" x14ac:dyDescent="0.25">
      <c r="A8691" t="s">
        <v>4876</v>
      </c>
      <c r="B8691">
        <v>-1</v>
      </c>
      <c r="C8691" t="s">
        <v>4879</v>
      </c>
      <c r="D8691" t="str">
        <f>INDEX(Transcripts[#Data], MATCH(Exons[[#This Row],[Transcript stable ID]], Transcripts[Transcript stable ID], 0), 4)</f>
        <v>NM_018557.2</v>
      </c>
      <c r="E8691" t="s">
        <v>27</v>
      </c>
      <c r="J8691">
        <v>142889270</v>
      </c>
      <c r="K8691">
        <v>142567848</v>
      </c>
      <c r="L8691">
        <v>142567970</v>
      </c>
      <c r="N8691">
        <v>2</v>
      </c>
      <c r="O8691">
        <v>1055</v>
      </c>
      <c r="P8691">
        <v>1177</v>
      </c>
      <c r="Q8691" t="s">
        <v>17313</v>
      </c>
      <c r="R8691">
        <v>83</v>
      </c>
      <c r="S8691">
        <v>205</v>
      </c>
    </row>
    <row r="8692" spans="1:19" x14ac:dyDescent="0.25">
      <c r="A8692" t="s">
        <v>4876</v>
      </c>
      <c r="B8692">
        <v>-1</v>
      </c>
      <c r="C8692" t="s">
        <v>4879</v>
      </c>
      <c r="D8692" t="str">
        <f>INDEX(Transcripts[#Data], MATCH(Exons[[#This Row],[Transcript stable ID]], Transcripts[Transcript stable ID], 0), 4)</f>
        <v>NM_018557.2</v>
      </c>
      <c r="E8692" t="s">
        <v>27</v>
      </c>
      <c r="J8692">
        <v>142889270</v>
      </c>
      <c r="K8692">
        <v>142237965</v>
      </c>
      <c r="L8692">
        <v>142238102</v>
      </c>
      <c r="N8692">
        <v>3</v>
      </c>
      <c r="O8692">
        <v>1178</v>
      </c>
      <c r="P8692">
        <v>1315</v>
      </c>
      <c r="Q8692" t="s">
        <v>17314</v>
      </c>
      <c r="R8692">
        <v>206</v>
      </c>
      <c r="S8692">
        <v>343</v>
      </c>
    </row>
    <row r="8693" spans="1:19" x14ac:dyDescent="0.25">
      <c r="A8693" t="s">
        <v>4876</v>
      </c>
      <c r="B8693">
        <v>-1</v>
      </c>
      <c r="C8693" t="s">
        <v>4879</v>
      </c>
      <c r="D8693" t="str">
        <f>INDEX(Transcripts[#Data], MATCH(Exons[[#This Row],[Transcript stable ID]], Transcripts[Transcript stable ID], 0), 4)</f>
        <v>NM_018557.2</v>
      </c>
      <c r="E8693" t="s">
        <v>27</v>
      </c>
      <c r="J8693">
        <v>142889270</v>
      </c>
      <c r="K8693">
        <v>142012091</v>
      </c>
      <c r="L8693">
        <v>142012210</v>
      </c>
      <c r="N8693">
        <v>4</v>
      </c>
      <c r="O8693">
        <v>1316</v>
      </c>
      <c r="P8693">
        <v>1435</v>
      </c>
      <c r="Q8693" t="s">
        <v>17315</v>
      </c>
      <c r="R8693">
        <v>344</v>
      </c>
      <c r="S8693">
        <v>463</v>
      </c>
    </row>
    <row r="8694" spans="1:19" x14ac:dyDescent="0.25">
      <c r="A8694" t="s">
        <v>4876</v>
      </c>
      <c r="B8694">
        <v>-1</v>
      </c>
      <c r="C8694" t="s">
        <v>4879</v>
      </c>
      <c r="D8694" t="str">
        <f>INDEX(Transcripts[#Data], MATCH(Exons[[#This Row],[Transcript stable ID]], Transcripts[Transcript stable ID], 0), 4)</f>
        <v>NM_018557.2</v>
      </c>
      <c r="E8694" t="s">
        <v>27</v>
      </c>
      <c r="J8694">
        <v>142889270</v>
      </c>
      <c r="K8694">
        <v>142004795</v>
      </c>
      <c r="L8694">
        <v>142004923</v>
      </c>
      <c r="N8694">
        <v>5</v>
      </c>
      <c r="O8694">
        <v>1436</v>
      </c>
      <c r="P8694">
        <v>1564</v>
      </c>
      <c r="Q8694" t="s">
        <v>17316</v>
      </c>
      <c r="R8694">
        <v>464</v>
      </c>
      <c r="S8694">
        <v>592</v>
      </c>
    </row>
    <row r="8695" spans="1:19" x14ac:dyDescent="0.25">
      <c r="A8695" t="s">
        <v>4876</v>
      </c>
      <c r="B8695">
        <v>-1</v>
      </c>
      <c r="C8695" t="s">
        <v>4879</v>
      </c>
      <c r="D8695" t="str">
        <f>INDEX(Transcripts[#Data], MATCH(Exons[[#This Row],[Transcript stable ID]], Transcripts[Transcript stable ID], 0), 4)</f>
        <v>NM_018557.2</v>
      </c>
      <c r="E8695" t="s">
        <v>27</v>
      </c>
      <c r="J8695">
        <v>142889270</v>
      </c>
      <c r="K8695">
        <v>141986752</v>
      </c>
      <c r="L8695">
        <v>141987009</v>
      </c>
      <c r="N8695">
        <v>6</v>
      </c>
      <c r="O8695">
        <v>1565</v>
      </c>
      <c r="P8695">
        <v>1822</v>
      </c>
      <c r="Q8695" t="s">
        <v>17317</v>
      </c>
      <c r="R8695">
        <v>593</v>
      </c>
      <c r="S8695">
        <v>850</v>
      </c>
    </row>
    <row r="8696" spans="1:19" x14ac:dyDescent="0.25">
      <c r="A8696" t="s">
        <v>4876</v>
      </c>
      <c r="B8696">
        <v>-1</v>
      </c>
      <c r="C8696" t="s">
        <v>4879</v>
      </c>
      <c r="D8696" t="str">
        <f>INDEX(Transcripts[#Data], MATCH(Exons[[#This Row],[Transcript stable ID]], Transcripts[Transcript stable ID], 0), 4)</f>
        <v>NM_018557.2</v>
      </c>
      <c r="E8696" t="s">
        <v>27</v>
      </c>
      <c r="J8696">
        <v>142889270</v>
      </c>
      <c r="K8696">
        <v>141945990</v>
      </c>
      <c r="L8696">
        <v>141946152</v>
      </c>
      <c r="N8696">
        <v>7</v>
      </c>
      <c r="O8696">
        <v>1823</v>
      </c>
      <c r="P8696">
        <v>1985</v>
      </c>
      <c r="Q8696" t="s">
        <v>17318</v>
      </c>
      <c r="R8696">
        <v>851</v>
      </c>
      <c r="S8696">
        <v>1013</v>
      </c>
    </row>
    <row r="8697" spans="1:19" x14ac:dyDescent="0.25">
      <c r="A8697" t="s">
        <v>4876</v>
      </c>
      <c r="B8697">
        <v>-1</v>
      </c>
      <c r="C8697" t="s">
        <v>4879</v>
      </c>
      <c r="D8697" t="str">
        <f>INDEX(Transcripts[#Data], MATCH(Exons[[#This Row],[Transcript stable ID]], Transcripts[Transcript stable ID], 0), 4)</f>
        <v>NM_018557.2</v>
      </c>
      <c r="E8697" t="s">
        <v>27</v>
      </c>
      <c r="J8697">
        <v>142889270</v>
      </c>
      <c r="K8697">
        <v>141819620</v>
      </c>
      <c r="L8697">
        <v>141819842</v>
      </c>
      <c r="N8697">
        <v>8</v>
      </c>
      <c r="O8697">
        <v>1986</v>
      </c>
      <c r="P8697">
        <v>2208</v>
      </c>
      <c r="Q8697" t="s">
        <v>17319</v>
      </c>
      <c r="R8697">
        <v>1014</v>
      </c>
      <c r="S8697">
        <v>1236</v>
      </c>
    </row>
    <row r="8698" spans="1:19" x14ac:dyDescent="0.25">
      <c r="A8698" t="s">
        <v>4876</v>
      </c>
      <c r="B8698">
        <v>-1</v>
      </c>
      <c r="C8698" t="s">
        <v>4879</v>
      </c>
      <c r="D8698" t="str">
        <f>INDEX(Transcripts[#Data], MATCH(Exons[[#This Row],[Transcript stable ID]], Transcripts[Transcript stable ID], 0), 4)</f>
        <v>NM_018557.2</v>
      </c>
      <c r="E8698" t="s">
        <v>27</v>
      </c>
      <c r="J8698">
        <v>142889270</v>
      </c>
      <c r="K8698">
        <v>141816452</v>
      </c>
      <c r="L8698">
        <v>141816623</v>
      </c>
      <c r="N8698">
        <v>9</v>
      </c>
      <c r="O8698">
        <v>2209</v>
      </c>
      <c r="P8698">
        <v>2380</v>
      </c>
      <c r="Q8698" t="s">
        <v>17320</v>
      </c>
      <c r="R8698">
        <v>1237</v>
      </c>
      <c r="S8698">
        <v>1408</v>
      </c>
    </row>
    <row r="8699" spans="1:19" x14ac:dyDescent="0.25">
      <c r="A8699" t="s">
        <v>4876</v>
      </c>
      <c r="B8699">
        <v>-1</v>
      </c>
      <c r="C8699" t="s">
        <v>4879</v>
      </c>
      <c r="D8699" t="str">
        <f>INDEX(Transcripts[#Data], MATCH(Exons[[#This Row],[Transcript stable ID]], Transcripts[Transcript stable ID], 0), 4)</f>
        <v>NM_018557.2</v>
      </c>
      <c r="E8699" t="s">
        <v>27</v>
      </c>
      <c r="J8699">
        <v>142889270</v>
      </c>
      <c r="K8699">
        <v>141812685</v>
      </c>
      <c r="L8699">
        <v>141812828</v>
      </c>
      <c r="N8699">
        <v>10</v>
      </c>
      <c r="O8699">
        <v>2381</v>
      </c>
      <c r="P8699">
        <v>2524</v>
      </c>
      <c r="Q8699" t="s">
        <v>17321</v>
      </c>
      <c r="R8699">
        <v>1409</v>
      </c>
      <c r="S8699">
        <v>1552</v>
      </c>
    </row>
    <row r="8700" spans="1:19" x14ac:dyDescent="0.25">
      <c r="A8700" t="s">
        <v>4876</v>
      </c>
      <c r="B8700">
        <v>-1</v>
      </c>
      <c r="C8700" t="s">
        <v>4879</v>
      </c>
      <c r="D8700" t="str">
        <f>INDEX(Transcripts[#Data], MATCH(Exons[[#This Row],[Transcript stable ID]], Transcripts[Transcript stable ID], 0), 4)</f>
        <v>NM_018557.2</v>
      </c>
      <c r="E8700" t="s">
        <v>27</v>
      </c>
      <c r="J8700">
        <v>142889270</v>
      </c>
      <c r="K8700">
        <v>141806555</v>
      </c>
      <c r="L8700">
        <v>141806791</v>
      </c>
      <c r="N8700">
        <v>11</v>
      </c>
      <c r="O8700">
        <v>2525</v>
      </c>
      <c r="P8700">
        <v>2761</v>
      </c>
      <c r="Q8700" t="s">
        <v>17322</v>
      </c>
      <c r="R8700">
        <v>1553</v>
      </c>
      <c r="S8700">
        <v>1789</v>
      </c>
    </row>
    <row r="8701" spans="1:19" x14ac:dyDescent="0.25">
      <c r="A8701" t="s">
        <v>4876</v>
      </c>
      <c r="B8701">
        <v>-1</v>
      </c>
      <c r="C8701" t="s">
        <v>4879</v>
      </c>
      <c r="D8701" t="str">
        <f>INDEX(Transcripts[#Data], MATCH(Exons[[#This Row],[Transcript stable ID]], Transcripts[Transcript stable ID], 0), 4)</f>
        <v>NM_018557.2</v>
      </c>
      <c r="E8701" t="s">
        <v>27</v>
      </c>
      <c r="J8701">
        <v>142889270</v>
      </c>
      <c r="K8701">
        <v>141777491</v>
      </c>
      <c r="L8701">
        <v>141777671</v>
      </c>
      <c r="N8701">
        <v>12</v>
      </c>
      <c r="O8701">
        <v>2762</v>
      </c>
      <c r="P8701">
        <v>2942</v>
      </c>
      <c r="Q8701" t="s">
        <v>17323</v>
      </c>
      <c r="R8701">
        <v>1790</v>
      </c>
      <c r="S8701">
        <v>1970</v>
      </c>
    </row>
    <row r="8702" spans="1:19" x14ac:dyDescent="0.25">
      <c r="A8702" t="s">
        <v>4876</v>
      </c>
      <c r="B8702">
        <v>-1</v>
      </c>
      <c r="C8702" t="s">
        <v>4879</v>
      </c>
      <c r="D8702" t="str">
        <f>INDEX(Transcripts[#Data], MATCH(Exons[[#This Row],[Transcript stable ID]], Transcripts[Transcript stable ID], 0), 4)</f>
        <v>NM_018557.2</v>
      </c>
      <c r="E8702" t="s">
        <v>27</v>
      </c>
      <c r="J8702">
        <v>142889270</v>
      </c>
      <c r="K8702">
        <v>141773265</v>
      </c>
      <c r="L8702">
        <v>141773484</v>
      </c>
      <c r="N8702">
        <v>13</v>
      </c>
      <c r="O8702">
        <v>2943</v>
      </c>
      <c r="P8702">
        <v>3162</v>
      </c>
      <c r="Q8702" t="s">
        <v>17324</v>
      </c>
      <c r="R8702">
        <v>1971</v>
      </c>
      <c r="S8702">
        <v>2190</v>
      </c>
    </row>
    <row r="8703" spans="1:19" x14ac:dyDescent="0.25">
      <c r="A8703" t="s">
        <v>4876</v>
      </c>
      <c r="B8703">
        <v>-1</v>
      </c>
      <c r="C8703" t="s">
        <v>4879</v>
      </c>
      <c r="D8703" t="str">
        <f>INDEX(Transcripts[#Data], MATCH(Exons[[#This Row],[Transcript stable ID]], Transcripts[Transcript stable ID], 0), 4)</f>
        <v>NM_018557.2</v>
      </c>
      <c r="E8703" t="s">
        <v>27</v>
      </c>
      <c r="J8703">
        <v>142889270</v>
      </c>
      <c r="K8703">
        <v>141771125</v>
      </c>
      <c r="L8703">
        <v>141771314</v>
      </c>
      <c r="N8703">
        <v>14</v>
      </c>
      <c r="O8703">
        <v>3163</v>
      </c>
      <c r="P8703">
        <v>3352</v>
      </c>
      <c r="Q8703" t="s">
        <v>17325</v>
      </c>
      <c r="R8703">
        <v>2191</v>
      </c>
      <c r="S8703">
        <v>2380</v>
      </c>
    </row>
    <row r="8704" spans="1:19" x14ac:dyDescent="0.25">
      <c r="A8704" t="s">
        <v>4876</v>
      </c>
      <c r="B8704">
        <v>-1</v>
      </c>
      <c r="C8704" t="s">
        <v>4879</v>
      </c>
      <c r="D8704" t="str">
        <f>INDEX(Transcripts[#Data], MATCH(Exons[[#This Row],[Transcript stable ID]], Transcripts[Transcript stable ID], 0), 4)</f>
        <v>NM_018557.2</v>
      </c>
      <c r="E8704" t="s">
        <v>27</v>
      </c>
      <c r="J8704">
        <v>142889270</v>
      </c>
      <c r="K8704">
        <v>141762904</v>
      </c>
      <c r="L8704">
        <v>141763026</v>
      </c>
      <c r="N8704">
        <v>15</v>
      </c>
      <c r="O8704">
        <v>3353</v>
      </c>
      <c r="P8704">
        <v>3475</v>
      </c>
      <c r="Q8704" t="s">
        <v>17326</v>
      </c>
      <c r="R8704">
        <v>2381</v>
      </c>
      <c r="S8704">
        <v>2503</v>
      </c>
    </row>
    <row r="8705" spans="1:19" x14ac:dyDescent="0.25">
      <c r="A8705" t="s">
        <v>4876</v>
      </c>
      <c r="B8705">
        <v>-1</v>
      </c>
      <c r="C8705" t="s">
        <v>4879</v>
      </c>
      <c r="D8705" t="str">
        <f>INDEX(Transcripts[#Data], MATCH(Exons[[#This Row],[Transcript stable ID]], Transcripts[Transcript stable ID], 0), 4)</f>
        <v>NM_018557.2</v>
      </c>
      <c r="E8705" t="s">
        <v>27</v>
      </c>
      <c r="J8705">
        <v>142889270</v>
      </c>
      <c r="K8705">
        <v>141751564</v>
      </c>
      <c r="L8705">
        <v>141751704</v>
      </c>
      <c r="N8705">
        <v>16</v>
      </c>
      <c r="O8705">
        <v>3476</v>
      </c>
      <c r="P8705">
        <v>3616</v>
      </c>
      <c r="Q8705" t="s">
        <v>17327</v>
      </c>
      <c r="R8705">
        <v>2504</v>
      </c>
      <c r="S8705">
        <v>2644</v>
      </c>
    </row>
    <row r="8706" spans="1:19" x14ac:dyDescent="0.25">
      <c r="A8706" t="s">
        <v>4876</v>
      </c>
      <c r="B8706">
        <v>-1</v>
      </c>
      <c r="C8706" t="s">
        <v>4879</v>
      </c>
      <c r="D8706" t="str">
        <f>INDEX(Transcripts[#Data], MATCH(Exons[[#This Row],[Transcript stable ID]], Transcripts[Transcript stable ID], 0), 4)</f>
        <v>NM_018557.2</v>
      </c>
      <c r="E8706" t="s">
        <v>27</v>
      </c>
      <c r="J8706">
        <v>142889270</v>
      </c>
      <c r="K8706">
        <v>141747101</v>
      </c>
      <c r="L8706">
        <v>141747226</v>
      </c>
      <c r="N8706">
        <v>17</v>
      </c>
      <c r="O8706">
        <v>3617</v>
      </c>
      <c r="P8706">
        <v>3742</v>
      </c>
      <c r="Q8706" t="s">
        <v>17328</v>
      </c>
      <c r="R8706">
        <v>2645</v>
      </c>
      <c r="S8706">
        <v>2770</v>
      </c>
    </row>
    <row r="8707" spans="1:19" x14ac:dyDescent="0.25">
      <c r="A8707" t="s">
        <v>4876</v>
      </c>
      <c r="B8707">
        <v>-1</v>
      </c>
      <c r="C8707" t="s">
        <v>4879</v>
      </c>
      <c r="D8707" t="str">
        <f>INDEX(Transcripts[#Data], MATCH(Exons[[#This Row],[Transcript stable ID]], Transcripts[Transcript stable ID], 0), 4)</f>
        <v>NM_018557.2</v>
      </c>
      <c r="E8707" t="s">
        <v>27</v>
      </c>
      <c r="J8707">
        <v>142889270</v>
      </c>
      <c r="K8707">
        <v>141739729</v>
      </c>
      <c r="L8707">
        <v>141739845</v>
      </c>
      <c r="N8707">
        <v>18</v>
      </c>
      <c r="O8707">
        <v>3743</v>
      </c>
      <c r="P8707">
        <v>3859</v>
      </c>
      <c r="Q8707" t="s">
        <v>17329</v>
      </c>
      <c r="R8707">
        <v>2771</v>
      </c>
      <c r="S8707">
        <v>2887</v>
      </c>
    </row>
    <row r="8708" spans="1:19" x14ac:dyDescent="0.25">
      <c r="A8708" t="s">
        <v>4876</v>
      </c>
      <c r="B8708">
        <v>-1</v>
      </c>
      <c r="C8708" t="s">
        <v>4879</v>
      </c>
      <c r="D8708" t="str">
        <f>INDEX(Transcripts[#Data], MATCH(Exons[[#This Row],[Transcript stable ID]], Transcripts[Transcript stable ID], 0), 4)</f>
        <v>NM_018557.2</v>
      </c>
      <c r="E8708" t="s">
        <v>27</v>
      </c>
      <c r="J8708">
        <v>142889270</v>
      </c>
      <c r="K8708">
        <v>141709429</v>
      </c>
      <c r="L8708">
        <v>141709509</v>
      </c>
      <c r="N8708">
        <v>19</v>
      </c>
      <c r="O8708">
        <v>3860</v>
      </c>
      <c r="P8708">
        <v>3940</v>
      </c>
      <c r="Q8708" t="s">
        <v>17330</v>
      </c>
      <c r="R8708">
        <v>2888</v>
      </c>
      <c r="S8708">
        <v>2968</v>
      </c>
    </row>
    <row r="8709" spans="1:19" x14ac:dyDescent="0.25">
      <c r="A8709" t="s">
        <v>4876</v>
      </c>
      <c r="B8709">
        <v>-1</v>
      </c>
      <c r="C8709" t="s">
        <v>4879</v>
      </c>
      <c r="D8709" t="str">
        <f>INDEX(Transcripts[#Data], MATCH(Exons[[#This Row],[Transcript stable ID]], Transcripts[Transcript stable ID], 0), 4)</f>
        <v>NM_018557.2</v>
      </c>
      <c r="E8709" t="s">
        <v>27</v>
      </c>
      <c r="J8709">
        <v>142889270</v>
      </c>
      <c r="K8709">
        <v>141707804</v>
      </c>
      <c r="L8709">
        <v>141707971</v>
      </c>
      <c r="N8709">
        <v>20</v>
      </c>
      <c r="O8709">
        <v>3941</v>
      </c>
      <c r="P8709">
        <v>4108</v>
      </c>
      <c r="Q8709" t="s">
        <v>17331</v>
      </c>
      <c r="R8709">
        <v>2969</v>
      </c>
      <c r="S8709">
        <v>3136</v>
      </c>
    </row>
    <row r="8710" spans="1:19" x14ac:dyDescent="0.25">
      <c r="A8710" t="s">
        <v>4876</v>
      </c>
      <c r="B8710">
        <v>-1</v>
      </c>
      <c r="C8710" t="s">
        <v>4879</v>
      </c>
      <c r="D8710" t="str">
        <f>INDEX(Transcripts[#Data], MATCH(Exons[[#This Row],[Transcript stable ID]], Transcripts[Transcript stable ID], 0), 4)</f>
        <v>NM_018557.2</v>
      </c>
      <c r="E8710" t="s">
        <v>27</v>
      </c>
      <c r="J8710">
        <v>142889270</v>
      </c>
      <c r="K8710">
        <v>141680534</v>
      </c>
      <c r="L8710">
        <v>141680716</v>
      </c>
      <c r="N8710">
        <v>21</v>
      </c>
      <c r="O8710">
        <v>4109</v>
      </c>
      <c r="P8710">
        <v>4291</v>
      </c>
      <c r="Q8710" t="s">
        <v>17332</v>
      </c>
      <c r="R8710">
        <v>3137</v>
      </c>
      <c r="S8710">
        <v>3319</v>
      </c>
    </row>
    <row r="8711" spans="1:19" x14ac:dyDescent="0.25">
      <c r="A8711" t="s">
        <v>4876</v>
      </c>
      <c r="B8711">
        <v>-1</v>
      </c>
      <c r="C8711" t="s">
        <v>4879</v>
      </c>
      <c r="D8711" t="str">
        <f>INDEX(Transcripts[#Data], MATCH(Exons[[#This Row],[Transcript stable ID]], Transcripts[Transcript stable ID], 0), 4)</f>
        <v>NM_018557.2</v>
      </c>
      <c r="E8711" t="s">
        <v>27</v>
      </c>
      <c r="J8711">
        <v>142889270</v>
      </c>
      <c r="K8711">
        <v>141665446</v>
      </c>
      <c r="L8711">
        <v>141665646</v>
      </c>
      <c r="N8711">
        <v>22</v>
      </c>
      <c r="O8711">
        <v>4292</v>
      </c>
      <c r="P8711">
        <v>4492</v>
      </c>
      <c r="Q8711" t="s">
        <v>17333</v>
      </c>
      <c r="R8711">
        <v>3320</v>
      </c>
      <c r="S8711">
        <v>3520</v>
      </c>
    </row>
    <row r="8712" spans="1:19" x14ac:dyDescent="0.25">
      <c r="A8712" t="s">
        <v>4876</v>
      </c>
      <c r="B8712">
        <v>-1</v>
      </c>
      <c r="C8712" t="s">
        <v>4879</v>
      </c>
      <c r="D8712" t="str">
        <f>INDEX(Transcripts[#Data], MATCH(Exons[[#This Row],[Transcript stable ID]], Transcripts[Transcript stable ID], 0), 4)</f>
        <v>NM_018557.2</v>
      </c>
      <c r="E8712" t="s">
        <v>27</v>
      </c>
      <c r="J8712">
        <v>142889270</v>
      </c>
      <c r="K8712">
        <v>141660489</v>
      </c>
      <c r="L8712">
        <v>141660734</v>
      </c>
      <c r="N8712">
        <v>23</v>
      </c>
      <c r="O8712">
        <v>4493</v>
      </c>
      <c r="P8712">
        <v>4738</v>
      </c>
      <c r="Q8712" t="s">
        <v>17334</v>
      </c>
      <c r="R8712">
        <v>3521</v>
      </c>
      <c r="S8712">
        <v>3766</v>
      </c>
    </row>
    <row r="8713" spans="1:19" x14ac:dyDescent="0.25">
      <c r="A8713" t="s">
        <v>4876</v>
      </c>
      <c r="B8713">
        <v>-1</v>
      </c>
      <c r="C8713" t="s">
        <v>4879</v>
      </c>
      <c r="D8713" t="str">
        <f>INDEX(Transcripts[#Data], MATCH(Exons[[#This Row],[Transcript stable ID]], Transcripts[Transcript stable ID], 0), 4)</f>
        <v>NM_018557.2</v>
      </c>
      <c r="E8713" t="s">
        <v>27</v>
      </c>
      <c r="J8713">
        <v>142889270</v>
      </c>
      <c r="K8713">
        <v>141643707</v>
      </c>
      <c r="L8713">
        <v>141643904</v>
      </c>
      <c r="N8713">
        <v>24</v>
      </c>
      <c r="O8713">
        <v>4739</v>
      </c>
      <c r="P8713">
        <v>4936</v>
      </c>
      <c r="Q8713" t="s">
        <v>17335</v>
      </c>
      <c r="R8713">
        <v>3767</v>
      </c>
      <c r="S8713">
        <v>3964</v>
      </c>
    </row>
    <row r="8714" spans="1:19" x14ac:dyDescent="0.25">
      <c r="A8714" t="s">
        <v>4876</v>
      </c>
      <c r="B8714">
        <v>-1</v>
      </c>
      <c r="C8714" t="s">
        <v>4879</v>
      </c>
      <c r="D8714" t="str">
        <f>INDEX(Transcripts[#Data], MATCH(Exons[[#This Row],[Transcript stable ID]], Transcripts[Transcript stable ID], 0), 4)</f>
        <v>NM_018557.2</v>
      </c>
      <c r="E8714" t="s">
        <v>27</v>
      </c>
      <c r="J8714">
        <v>142889270</v>
      </c>
      <c r="K8714">
        <v>141641386</v>
      </c>
      <c r="L8714">
        <v>141641590</v>
      </c>
      <c r="N8714">
        <v>25</v>
      </c>
      <c r="O8714">
        <v>4937</v>
      </c>
      <c r="P8714">
        <v>5141</v>
      </c>
      <c r="Q8714" t="s">
        <v>17336</v>
      </c>
      <c r="R8714">
        <v>3965</v>
      </c>
      <c r="S8714">
        <v>4169</v>
      </c>
    </row>
    <row r="8715" spans="1:19" x14ac:dyDescent="0.25">
      <c r="A8715" t="s">
        <v>4876</v>
      </c>
      <c r="B8715">
        <v>-1</v>
      </c>
      <c r="C8715" t="s">
        <v>4879</v>
      </c>
      <c r="D8715" t="str">
        <f>INDEX(Transcripts[#Data], MATCH(Exons[[#This Row],[Transcript stable ID]], Transcripts[Transcript stable ID], 0), 4)</f>
        <v>NM_018557.2</v>
      </c>
      <c r="E8715" t="s">
        <v>27</v>
      </c>
      <c r="J8715">
        <v>142889270</v>
      </c>
      <c r="K8715">
        <v>141625668</v>
      </c>
      <c r="L8715">
        <v>141625832</v>
      </c>
      <c r="N8715">
        <v>26</v>
      </c>
      <c r="O8715">
        <v>5142</v>
      </c>
      <c r="P8715">
        <v>5306</v>
      </c>
      <c r="Q8715" t="s">
        <v>17337</v>
      </c>
      <c r="R8715">
        <v>4170</v>
      </c>
      <c r="S8715">
        <v>4334</v>
      </c>
    </row>
    <row r="8716" spans="1:19" x14ac:dyDescent="0.25">
      <c r="A8716" t="s">
        <v>4876</v>
      </c>
      <c r="B8716">
        <v>-1</v>
      </c>
      <c r="C8716" t="s">
        <v>4879</v>
      </c>
      <c r="D8716" t="str">
        <f>INDEX(Transcripts[#Data], MATCH(Exons[[#This Row],[Transcript stable ID]], Transcripts[Transcript stable ID], 0), 4)</f>
        <v>NM_018557.2</v>
      </c>
      <c r="E8716" t="s">
        <v>27</v>
      </c>
      <c r="J8716">
        <v>142889270</v>
      </c>
      <c r="K8716">
        <v>141625159</v>
      </c>
      <c r="L8716">
        <v>141625403</v>
      </c>
      <c r="N8716">
        <v>27</v>
      </c>
      <c r="O8716">
        <v>5307</v>
      </c>
      <c r="P8716">
        <v>5551</v>
      </c>
      <c r="Q8716" t="s">
        <v>17338</v>
      </c>
      <c r="R8716">
        <v>4335</v>
      </c>
      <c r="S8716">
        <v>4579</v>
      </c>
    </row>
    <row r="8717" spans="1:19" x14ac:dyDescent="0.25">
      <c r="A8717" t="s">
        <v>4876</v>
      </c>
      <c r="B8717">
        <v>-1</v>
      </c>
      <c r="C8717" t="s">
        <v>4879</v>
      </c>
      <c r="D8717" t="str">
        <f>INDEX(Transcripts[#Data], MATCH(Exons[[#This Row],[Transcript stable ID]], Transcripts[Transcript stable ID], 0), 4)</f>
        <v>NM_018557.2</v>
      </c>
      <c r="E8717" t="s">
        <v>27</v>
      </c>
      <c r="J8717">
        <v>142889270</v>
      </c>
      <c r="K8717">
        <v>141609221</v>
      </c>
      <c r="L8717">
        <v>141609352</v>
      </c>
      <c r="N8717">
        <v>28</v>
      </c>
      <c r="O8717">
        <v>5552</v>
      </c>
      <c r="P8717">
        <v>5683</v>
      </c>
      <c r="Q8717" t="s">
        <v>17339</v>
      </c>
      <c r="R8717">
        <v>4580</v>
      </c>
      <c r="S8717">
        <v>4711</v>
      </c>
    </row>
    <row r="8718" spans="1:19" x14ac:dyDescent="0.25">
      <c r="A8718" t="s">
        <v>4876</v>
      </c>
      <c r="B8718">
        <v>-1</v>
      </c>
      <c r="C8718" t="s">
        <v>4879</v>
      </c>
      <c r="D8718" t="str">
        <f>INDEX(Transcripts[#Data], MATCH(Exons[[#This Row],[Transcript stable ID]], Transcripts[Transcript stable ID], 0), 4)</f>
        <v>NM_018557.2</v>
      </c>
      <c r="E8718" t="s">
        <v>27</v>
      </c>
      <c r="J8718">
        <v>142889270</v>
      </c>
      <c r="K8718">
        <v>141607671</v>
      </c>
      <c r="L8718">
        <v>141607898</v>
      </c>
      <c r="N8718">
        <v>29</v>
      </c>
      <c r="O8718">
        <v>5684</v>
      </c>
      <c r="P8718">
        <v>5911</v>
      </c>
      <c r="Q8718" t="s">
        <v>17340</v>
      </c>
      <c r="R8718">
        <v>4712</v>
      </c>
      <c r="S8718">
        <v>4939</v>
      </c>
    </row>
    <row r="8719" spans="1:19" x14ac:dyDescent="0.25">
      <c r="A8719" t="s">
        <v>4876</v>
      </c>
      <c r="B8719">
        <v>-1</v>
      </c>
      <c r="C8719" t="s">
        <v>4879</v>
      </c>
      <c r="D8719" t="str">
        <f>INDEX(Transcripts[#Data], MATCH(Exons[[#This Row],[Transcript stable ID]], Transcripts[Transcript stable ID], 0), 4)</f>
        <v>NM_018557.2</v>
      </c>
      <c r="E8719" t="s">
        <v>27</v>
      </c>
      <c r="J8719">
        <v>142889270</v>
      </c>
      <c r="K8719">
        <v>141598487</v>
      </c>
      <c r="L8719">
        <v>141598661</v>
      </c>
      <c r="N8719">
        <v>30</v>
      </c>
      <c r="O8719">
        <v>5912</v>
      </c>
      <c r="P8719">
        <v>6086</v>
      </c>
      <c r="Q8719" t="s">
        <v>17341</v>
      </c>
      <c r="R8719">
        <v>4940</v>
      </c>
      <c r="S8719">
        <v>5114</v>
      </c>
    </row>
    <row r="8720" spans="1:19" x14ac:dyDescent="0.25">
      <c r="A8720" t="s">
        <v>4876</v>
      </c>
      <c r="B8720">
        <v>-1</v>
      </c>
      <c r="C8720" t="s">
        <v>4879</v>
      </c>
      <c r="D8720" t="str">
        <f>INDEX(Transcripts[#Data], MATCH(Exons[[#This Row],[Transcript stable ID]], Transcripts[Transcript stable ID], 0), 4)</f>
        <v>NM_018557.2</v>
      </c>
      <c r="E8720" t="s">
        <v>27</v>
      </c>
      <c r="J8720">
        <v>142889270</v>
      </c>
      <c r="K8720">
        <v>141597560</v>
      </c>
      <c r="L8720">
        <v>141597654</v>
      </c>
      <c r="N8720">
        <v>31</v>
      </c>
      <c r="O8720">
        <v>6087</v>
      </c>
      <c r="P8720">
        <v>6181</v>
      </c>
      <c r="Q8720" t="s">
        <v>17342</v>
      </c>
      <c r="R8720">
        <v>5115</v>
      </c>
      <c r="S8720">
        <v>5209</v>
      </c>
    </row>
    <row r="8721" spans="1:19" x14ac:dyDescent="0.25">
      <c r="A8721" t="s">
        <v>4876</v>
      </c>
      <c r="B8721">
        <v>-1</v>
      </c>
      <c r="C8721" t="s">
        <v>4879</v>
      </c>
      <c r="D8721" t="str">
        <f>INDEX(Transcripts[#Data], MATCH(Exons[[#This Row],[Transcript stable ID]], Transcripts[Transcript stable ID], 0), 4)</f>
        <v>NM_018557.2</v>
      </c>
      <c r="E8721" t="s">
        <v>27</v>
      </c>
      <c r="J8721">
        <v>142889270</v>
      </c>
      <c r="K8721">
        <v>141571226</v>
      </c>
      <c r="L8721">
        <v>141571375</v>
      </c>
      <c r="N8721">
        <v>32</v>
      </c>
      <c r="O8721">
        <v>6182</v>
      </c>
      <c r="P8721">
        <v>6331</v>
      </c>
      <c r="Q8721" t="s">
        <v>17343</v>
      </c>
      <c r="R8721">
        <v>5210</v>
      </c>
      <c r="S8721">
        <v>5359</v>
      </c>
    </row>
    <row r="8722" spans="1:19" x14ac:dyDescent="0.25">
      <c r="A8722" t="s">
        <v>4876</v>
      </c>
      <c r="B8722">
        <v>-1</v>
      </c>
      <c r="C8722" t="s">
        <v>4879</v>
      </c>
      <c r="D8722" t="str">
        <f>INDEX(Transcripts[#Data], MATCH(Exons[[#This Row],[Transcript stable ID]], Transcripts[Transcript stable ID], 0), 4)</f>
        <v>NM_018557.2</v>
      </c>
      <c r="E8722" t="s">
        <v>27</v>
      </c>
      <c r="J8722">
        <v>142889270</v>
      </c>
      <c r="K8722">
        <v>141533667</v>
      </c>
      <c r="L8722">
        <v>141533807</v>
      </c>
      <c r="N8722">
        <v>33</v>
      </c>
      <c r="O8722">
        <v>6332</v>
      </c>
      <c r="P8722">
        <v>6472</v>
      </c>
      <c r="Q8722" t="s">
        <v>17344</v>
      </c>
      <c r="R8722">
        <v>5360</v>
      </c>
      <c r="S8722">
        <v>5500</v>
      </c>
    </row>
    <row r="8723" spans="1:19" x14ac:dyDescent="0.25">
      <c r="A8723" t="s">
        <v>4876</v>
      </c>
      <c r="B8723">
        <v>-1</v>
      </c>
      <c r="C8723" t="s">
        <v>4879</v>
      </c>
      <c r="D8723" t="str">
        <f>INDEX(Transcripts[#Data], MATCH(Exons[[#This Row],[Transcript stable ID]], Transcripts[Transcript stable ID], 0), 4)</f>
        <v>NM_018557.2</v>
      </c>
      <c r="E8723" t="s">
        <v>27</v>
      </c>
      <c r="J8723">
        <v>142889270</v>
      </c>
      <c r="K8723">
        <v>141528450</v>
      </c>
      <c r="L8723">
        <v>141528575</v>
      </c>
      <c r="N8723">
        <v>34</v>
      </c>
      <c r="O8723">
        <v>6473</v>
      </c>
      <c r="P8723">
        <v>6598</v>
      </c>
      <c r="Q8723" t="s">
        <v>17345</v>
      </c>
      <c r="R8723">
        <v>5501</v>
      </c>
      <c r="S8723">
        <v>5626</v>
      </c>
    </row>
    <row r="8724" spans="1:19" x14ac:dyDescent="0.25">
      <c r="A8724" t="s">
        <v>4876</v>
      </c>
      <c r="B8724">
        <v>-1</v>
      </c>
      <c r="C8724" t="s">
        <v>4879</v>
      </c>
      <c r="D8724" t="str">
        <f>INDEX(Transcripts[#Data], MATCH(Exons[[#This Row],[Transcript stable ID]], Transcripts[Transcript stable ID], 0), 4)</f>
        <v>NM_018557.2</v>
      </c>
      <c r="E8724" t="s">
        <v>27</v>
      </c>
      <c r="J8724">
        <v>142889270</v>
      </c>
      <c r="K8724">
        <v>141526782</v>
      </c>
      <c r="L8724">
        <v>141526913</v>
      </c>
      <c r="N8724">
        <v>35</v>
      </c>
      <c r="O8724">
        <v>6599</v>
      </c>
      <c r="P8724">
        <v>6730</v>
      </c>
      <c r="Q8724" t="s">
        <v>17346</v>
      </c>
      <c r="R8724">
        <v>5627</v>
      </c>
      <c r="S8724">
        <v>5758</v>
      </c>
    </row>
    <row r="8725" spans="1:19" x14ac:dyDescent="0.25">
      <c r="A8725" t="s">
        <v>4876</v>
      </c>
      <c r="B8725">
        <v>-1</v>
      </c>
      <c r="C8725" t="s">
        <v>4879</v>
      </c>
      <c r="D8725" t="str">
        <f>INDEX(Transcripts[#Data], MATCH(Exons[[#This Row],[Transcript stable ID]], Transcripts[Transcript stable ID], 0), 4)</f>
        <v>NM_018557.2</v>
      </c>
      <c r="E8725" t="s">
        <v>27</v>
      </c>
      <c r="J8725">
        <v>142889270</v>
      </c>
      <c r="K8725">
        <v>141474251</v>
      </c>
      <c r="L8725">
        <v>141474385</v>
      </c>
      <c r="N8725">
        <v>36</v>
      </c>
      <c r="O8725">
        <v>6731</v>
      </c>
      <c r="P8725">
        <v>6865</v>
      </c>
      <c r="Q8725" t="s">
        <v>17347</v>
      </c>
      <c r="R8725">
        <v>5759</v>
      </c>
      <c r="S8725">
        <v>5893</v>
      </c>
    </row>
    <row r="8726" spans="1:19" x14ac:dyDescent="0.25">
      <c r="A8726" t="s">
        <v>4876</v>
      </c>
      <c r="B8726">
        <v>-1</v>
      </c>
      <c r="C8726" t="s">
        <v>4879</v>
      </c>
      <c r="D8726" t="str">
        <f>INDEX(Transcripts[#Data], MATCH(Exons[[#This Row],[Transcript stable ID]], Transcripts[Transcript stable ID], 0), 4)</f>
        <v>NM_018557.2</v>
      </c>
      <c r="E8726" t="s">
        <v>27</v>
      </c>
      <c r="J8726">
        <v>142889270</v>
      </c>
      <c r="K8726">
        <v>141473542</v>
      </c>
      <c r="L8726">
        <v>141473671</v>
      </c>
      <c r="N8726">
        <v>37</v>
      </c>
      <c r="O8726">
        <v>6866</v>
      </c>
      <c r="P8726">
        <v>6995</v>
      </c>
      <c r="Q8726" t="s">
        <v>17348</v>
      </c>
      <c r="R8726">
        <v>5894</v>
      </c>
      <c r="S8726">
        <v>6023</v>
      </c>
    </row>
    <row r="8727" spans="1:19" x14ac:dyDescent="0.25">
      <c r="A8727" t="s">
        <v>4876</v>
      </c>
      <c r="B8727">
        <v>-1</v>
      </c>
      <c r="C8727" t="s">
        <v>4879</v>
      </c>
      <c r="D8727" t="str">
        <f>INDEX(Transcripts[#Data], MATCH(Exons[[#This Row],[Transcript stable ID]], Transcripts[Transcript stable ID], 0), 4)</f>
        <v>NM_018557.2</v>
      </c>
      <c r="E8727" t="s">
        <v>27</v>
      </c>
      <c r="J8727">
        <v>142889270</v>
      </c>
      <c r="K8727">
        <v>141459996</v>
      </c>
      <c r="L8727">
        <v>141460122</v>
      </c>
      <c r="N8727">
        <v>38</v>
      </c>
      <c r="O8727">
        <v>6996</v>
      </c>
      <c r="P8727">
        <v>7122</v>
      </c>
      <c r="Q8727" t="s">
        <v>17349</v>
      </c>
      <c r="R8727">
        <v>6024</v>
      </c>
      <c r="S8727">
        <v>6150</v>
      </c>
    </row>
    <row r="8728" spans="1:19" x14ac:dyDescent="0.25">
      <c r="A8728" t="s">
        <v>4876</v>
      </c>
      <c r="B8728">
        <v>-1</v>
      </c>
      <c r="C8728" t="s">
        <v>4879</v>
      </c>
      <c r="D8728" t="str">
        <f>INDEX(Transcripts[#Data], MATCH(Exons[[#This Row],[Transcript stable ID]], Transcripts[Transcript stable ID], 0), 4)</f>
        <v>NM_018557.2</v>
      </c>
      <c r="E8728" t="s">
        <v>27</v>
      </c>
      <c r="J8728">
        <v>142889270</v>
      </c>
      <c r="K8728">
        <v>141459710</v>
      </c>
      <c r="L8728">
        <v>141459861</v>
      </c>
      <c r="N8728">
        <v>39</v>
      </c>
      <c r="O8728">
        <v>7123</v>
      </c>
      <c r="P8728">
        <v>7274</v>
      </c>
      <c r="Q8728" t="s">
        <v>17350</v>
      </c>
      <c r="R8728">
        <v>6151</v>
      </c>
      <c r="S8728">
        <v>6302</v>
      </c>
    </row>
    <row r="8729" spans="1:19" x14ac:dyDescent="0.25">
      <c r="A8729" t="s">
        <v>4876</v>
      </c>
      <c r="B8729">
        <v>-1</v>
      </c>
      <c r="C8729" t="s">
        <v>4879</v>
      </c>
      <c r="D8729" t="str">
        <f>INDEX(Transcripts[#Data], MATCH(Exons[[#This Row],[Transcript stable ID]], Transcripts[Transcript stable ID], 0), 4)</f>
        <v>NM_018557.2</v>
      </c>
      <c r="E8729" t="s">
        <v>27</v>
      </c>
      <c r="J8729">
        <v>142889270</v>
      </c>
      <c r="K8729">
        <v>141459290</v>
      </c>
      <c r="L8729">
        <v>141459414</v>
      </c>
      <c r="N8729">
        <v>40</v>
      </c>
      <c r="O8729">
        <v>7275</v>
      </c>
      <c r="P8729">
        <v>7399</v>
      </c>
      <c r="Q8729" t="s">
        <v>17351</v>
      </c>
      <c r="R8729">
        <v>6303</v>
      </c>
      <c r="S8729">
        <v>6427</v>
      </c>
    </row>
    <row r="8730" spans="1:19" x14ac:dyDescent="0.25">
      <c r="A8730" t="s">
        <v>4876</v>
      </c>
      <c r="B8730">
        <v>-1</v>
      </c>
      <c r="C8730" t="s">
        <v>4879</v>
      </c>
      <c r="D8730" t="str">
        <f>INDEX(Transcripts[#Data], MATCH(Exons[[#This Row],[Transcript stable ID]], Transcripts[Transcript stable ID], 0), 4)</f>
        <v>NM_018557.2</v>
      </c>
      <c r="E8730" t="s">
        <v>27</v>
      </c>
      <c r="J8730">
        <v>142889270</v>
      </c>
      <c r="K8730">
        <v>141457819</v>
      </c>
      <c r="L8730">
        <v>141458190</v>
      </c>
      <c r="N8730">
        <v>41</v>
      </c>
      <c r="O8730">
        <v>7400</v>
      </c>
      <c r="P8730">
        <v>7771</v>
      </c>
      <c r="Q8730" t="s">
        <v>17352</v>
      </c>
      <c r="R8730">
        <v>6428</v>
      </c>
      <c r="S8730">
        <v>6799</v>
      </c>
    </row>
    <row r="8731" spans="1:19" x14ac:dyDescent="0.25">
      <c r="A8731" t="s">
        <v>4876</v>
      </c>
      <c r="B8731">
        <v>-1</v>
      </c>
      <c r="C8731" t="s">
        <v>4879</v>
      </c>
      <c r="D8731" t="str">
        <f>INDEX(Transcripts[#Data], MATCH(Exons[[#This Row],[Transcript stable ID]], Transcripts[Transcript stable ID], 0), 4)</f>
        <v>NM_018557.2</v>
      </c>
      <c r="E8731" t="s">
        <v>27</v>
      </c>
      <c r="J8731">
        <v>142889270</v>
      </c>
      <c r="K8731">
        <v>141359019</v>
      </c>
      <c r="L8731">
        <v>141359208</v>
      </c>
      <c r="N8731">
        <v>42</v>
      </c>
      <c r="O8731">
        <v>7772</v>
      </c>
      <c r="P8731">
        <v>7961</v>
      </c>
      <c r="Q8731" t="s">
        <v>17353</v>
      </c>
      <c r="R8731">
        <v>6800</v>
      </c>
      <c r="S8731">
        <v>6989</v>
      </c>
    </row>
    <row r="8732" spans="1:19" x14ac:dyDescent="0.25">
      <c r="A8732" t="s">
        <v>4876</v>
      </c>
      <c r="B8732">
        <v>-1</v>
      </c>
      <c r="C8732" t="s">
        <v>4879</v>
      </c>
      <c r="D8732" t="str">
        <f>INDEX(Transcripts[#Data], MATCH(Exons[[#This Row],[Transcript stable ID]], Transcripts[Transcript stable ID], 0), 4)</f>
        <v>NM_018557.2</v>
      </c>
      <c r="E8732" t="s">
        <v>27</v>
      </c>
      <c r="J8732">
        <v>142889270</v>
      </c>
      <c r="K8732">
        <v>141356200</v>
      </c>
      <c r="L8732">
        <v>141356404</v>
      </c>
      <c r="N8732">
        <v>43</v>
      </c>
      <c r="O8732">
        <v>7962</v>
      </c>
      <c r="P8732">
        <v>8166</v>
      </c>
      <c r="Q8732" t="s">
        <v>17354</v>
      </c>
      <c r="R8732">
        <v>6990</v>
      </c>
      <c r="S8732">
        <v>7194</v>
      </c>
    </row>
    <row r="8733" spans="1:19" x14ac:dyDescent="0.25">
      <c r="A8733" t="s">
        <v>4876</v>
      </c>
      <c r="B8733">
        <v>-1</v>
      </c>
      <c r="C8733" t="s">
        <v>4879</v>
      </c>
      <c r="D8733" t="str">
        <f>INDEX(Transcripts[#Data], MATCH(Exons[[#This Row],[Transcript stable ID]], Transcripts[Transcript stable ID], 0), 4)</f>
        <v>NM_018557.2</v>
      </c>
      <c r="E8733" t="s">
        <v>27</v>
      </c>
      <c r="J8733">
        <v>142889270</v>
      </c>
      <c r="K8733">
        <v>141299348</v>
      </c>
      <c r="L8733">
        <v>141299540</v>
      </c>
      <c r="N8733">
        <v>44</v>
      </c>
      <c r="O8733">
        <v>8167</v>
      </c>
      <c r="P8733">
        <v>8359</v>
      </c>
      <c r="Q8733" t="s">
        <v>17355</v>
      </c>
      <c r="R8733">
        <v>7195</v>
      </c>
      <c r="S8733">
        <v>7387</v>
      </c>
    </row>
    <row r="8734" spans="1:19" x14ac:dyDescent="0.25">
      <c r="A8734" t="s">
        <v>4876</v>
      </c>
      <c r="B8734">
        <v>-1</v>
      </c>
      <c r="C8734" t="s">
        <v>4879</v>
      </c>
      <c r="D8734" t="str">
        <f>INDEX(Transcripts[#Data], MATCH(Exons[[#This Row],[Transcript stable ID]], Transcripts[Transcript stable ID], 0), 4)</f>
        <v>NM_018557.2</v>
      </c>
      <c r="E8734" t="s">
        <v>27</v>
      </c>
      <c r="J8734">
        <v>142889270</v>
      </c>
      <c r="K8734">
        <v>141298542</v>
      </c>
      <c r="L8734">
        <v>141298667</v>
      </c>
      <c r="N8734">
        <v>45</v>
      </c>
      <c r="O8734">
        <v>8360</v>
      </c>
      <c r="P8734">
        <v>8485</v>
      </c>
      <c r="Q8734" t="s">
        <v>17356</v>
      </c>
      <c r="R8734">
        <v>7388</v>
      </c>
      <c r="S8734">
        <v>7513</v>
      </c>
    </row>
    <row r="8735" spans="1:19" x14ac:dyDescent="0.25">
      <c r="A8735" t="s">
        <v>4876</v>
      </c>
      <c r="B8735">
        <v>-1</v>
      </c>
      <c r="C8735" t="s">
        <v>4879</v>
      </c>
      <c r="D8735" t="str">
        <f>INDEX(Transcripts[#Data], MATCH(Exons[[#This Row],[Transcript stable ID]], Transcripts[Transcript stable ID], 0), 4)</f>
        <v>NM_018557.2</v>
      </c>
      <c r="E8735" t="s">
        <v>27</v>
      </c>
      <c r="J8735">
        <v>142889270</v>
      </c>
      <c r="K8735">
        <v>141294150</v>
      </c>
      <c r="L8735">
        <v>141294278</v>
      </c>
      <c r="N8735">
        <v>46</v>
      </c>
      <c r="O8735">
        <v>8486</v>
      </c>
      <c r="P8735">
        <v>8614</v>
      </c>
      <c r="Q8735" t="s">
        <v>17357</v>
      </c>
      <c r="R8735">
        <v>7514</v>
      </c>
      <c r="S8735">
        <v>7642</v>
      </c>
    </row>
    <row r="8736" spans="1:19" x14ac:dyDescent="0.25">
      <c r="A8736" t="s">
        <v>4876</v>
      </c>
      <c r="B8736">
        <v>-1</v>
      </c>
      <c r="C8736" t="s">
        <v>4879</v>
      </c>
      <c r="D8736" t="str">
        <f>INDEX(Transcripts[#Data], MATCH(Exons[[#This Row],[Transcript stable ID]], Transcripts[Transcript stable ID], 0), 4)</f>
        <v>NM_018557.2</v>
      </c>
      <c r="E8736" t="s">
        <v>27</v>
      </c>
      <c r="J8736">
        <v>142889270</v>
      </c>
      <c r="K8736">
        <v>141291590</v>
      </c>
      <c r="L8736">
        <v>141291709</v>
      </c>
      <c r="N8736">
        <v>47</v>
      </c>
      <c r="O8736">
        <v>8615</v>
      </c>
      <c r="P8736">
        <v>8734</v>
      </c>
      <c r="Q8736" t="s">
        <v>17358</v>
      </c>
      <c r="R8736">
        <v>7643</v>
      </c>
      <c r="S8736">
        <v>7762</v>
      </c>
    </row>
    <row r="8737" spans="1:19" x14ac:dyDescent="0.25">
      <c r="A8737" t="s">
        <v>4876</v>
      </c>
      <c r="B8737">
        <v>-1</v>
      </c>
      <c r="C8737" t="s">
        <v>4879</v>
      </c>
      <c r="D8737" t="str">
        <f>INDEX(Transcripts[#Data], MATCH(Exons[[#This Row],[Transcript stable ID]], Transcripts[Transcript stable ID], 0), 4)</f>
        <v>NM_018557.2</v>
      </c>
      <c r="E8737" t="s">
        <v>27</v>
      </c>
      <c r="J8737">
        <v>142889270</v>
      </c>
      <c r="K8737">
        <v>141283806</v>
      </c>
      <c r="L8737">
        <v>141283919</v>
      </c>
      <c r="N8737">
        <v>48</v>
      </c>
      <c r="O8737">
        <v>8735</v>
      </c>
      <c r="P8737">
        <v>8848</v>
      </c>
      <c r="Q8737" t="s">
        <v>17359</v>
      </c>
      <c r="R8737">
        <v>7763</v>
      </c>
      <c r="S8737">
        <v>7876</v>
      </c>
    </row>
    <row r="8738" spans="1:19" x14ac:dyDescent="0.25">
      <c r="A8738" t="s">
        <v>4876</v>
      </c>
      <c r="B8738">
        <v>-1</v>
      </c>
      <c r="C8738" t="s">
        <v>4879</v>
      </c>
      <c r="D8738" t="str">
        <f>INDEX(Transcripts[#Data], MATCH(Exons[[#This Row],[Transcript stable ID]], Transcripts[Transcript stable ID], 0), 4)</f>
        <v>NM_018557.2</v>
      </c>
      <c r="E8738" t="s">
        <v>27</v>
      </c>
      <c r="J8738">
        <v>142889270</v>
      </c>
      <c r="K8738">
        <v>141283413</v>
      </c>
      <c r="L8738">
        <v>141283562</v>
      </c>
      <c r="N8738">
        <v>49</v>
      </c>
      <c r="O8738">
        <v>8849</v>
      </c>
      <c r="P8738">
        <v>8998</v>
      </c>
      <c r="Q8738" t="s">
        <v>17360</v>
      </c>
      <c r="R8738">
        <v>7877</v>
      </c>
      <c r="S8738">
        <v>8026</v>
      </c>
    </row>
    <row r="8739" spans="1:19" x14ac:dyDescent="0.25">
      <c r="A8739" t="s">
        <v>4876</v>
      </c>
      <c r="B8739">
        <v>-1</v>
      </c>
      <c r="C8739" t="s">
        <v>4879</v>
      </c>
      <c r="D8739" t="str">
        <f>INDEX(Transcripts[#Data], MATCH(Exons[[#This Row],[Transcript stable ID]], Transcripts[Transcript stable ID], 0), 4)</f>
        <v>NM_018557.2</v>
      </c>
      <c r="E8739" t="s">
        <v>27</v>
      </c>
      <c r="J8739">
        <v>142889270</v>
      </c>
      <c r="K8739">
        <v>141274458</v>
      </c>
      <c r="L8739">
        <v>141274580</v>
      </c>
      <c r="N8739">
        <v>50</v>
      </c>
      <c r="O8739">
        <v>8999</v>
      </c>
      <c r="P8739">
        <v>9121</v>
      </c>
      <c r="Q8739" t="s">
        <v>17361</v>
      </c>
      <c r="R8739">
        <v>8027</v>
      </c>
      <c r="S8739">
        <v>8149</v>
      </c>
    </row>
    <row r="8740" spans="1:19" x14ac:dyDescent="0.25">
      <c r="A8740" t="s">
        <v>4876</v>
      </c>
      <c r="B8740">
        <v>-1</v>
      </c>
      <c r="C8740" t="s">
        <v>4879</v>
      </c>
      <c r="D8740" t="str">
        <f>INDEX(Transcripts[#Data], MATCH(Exons[[#This Row],[Transcript stable ID]], Transcripts[Transcript stable ID], 0), 4)</f>
        <v>NM_018557.2</v>
      </c>
      <c r="E8740" t="s">
        <v>27</v>
      </c>
      <c r="J8740">
        <v>142889270</v>
      </c>
      <c r="K8740">
        <v>141272222</v>
      </c>
      <c r="L8740">
        <v>141272341</v>
      </c>
      <c r="N8740">
        <v>51</v>
      </c>
      <c r="O8740">
        <v>9122</v>
      </c>
      <c r="P8740">
        <v>9241</v>
      </c>
      <c r="Q8740" t="s">
        <v>17362</v>
      </c>
      <c r="R8740">
        <v>8150</v>
      </c>
      <c r="S8740">
        <v>8269</v>
      </c>
    </row>
    <row r="8741" spans="1:19" x14ac:dyDescent="0.25">
      <c r="A8741" t="s">
        <v>4876</v>
      </c>
      <c r="B8741">
        <v>-1</v>
      </c>
      <c r="C8741" t="s">
        <v>4879</v>
      </c>
      <c r="D8741" t="str">
        <f>INDEX(Transcripts[#Data], MATCH(Exons[[#This Row],[Transcript stable ID]], Transcripts[Transcript stable ID], 0), 4)</f>
        <v>NM_018557.2</v>
      </c>
      <c r="E8741" t="s">
        <v>27</v>
      </c>
      <c r="J8741">
        <v>142889270</v>
      </c>
      <c r="K8741">
        <v>141267497</v>
      </c>
      <c r="L8741">
        <v>141267625</v>
      </c>
      <c r="N8741">
        <v>52</v>
      </c>
      <c r="O8741">
        <v>9242</v>
      </c>
      <c r="P8741">
        <v>9370</v>
      </c>
      <c r="Q8741" t="s">
        <v>17363</v>
      </c>
      <c r="R8741">
        <v>8270</v>
      </c>
      <c r="S8741">
        <v>8398</v>
      </c>
    </row>
    <row r="8742" spans="1:19" x14ac:dyDescent="0.25">
      <c r="A8742" t="s">
        <v>4876</v>
      </c>
      <c r="B8742">
        <v>-1</v>
      </c>
      <c r="C8742" t="s">
        <v>4879</v>
      </c>
      <c r="D8742" t="str">
        <f>INDEX(Transcripts[#Data], MATCH(Exons[[#This Row],[Transcript stable ID]], Transcripts[Transcript stable ID], 0), 4)</f>
        <v>NM_018557.2</v>
      </c>
      <c r="E8742" t="s">
        <v>27</v>
      </c>
      <c r="J8742">
        <v>142889270</v>
      </c>
      <c r="K8742">
        <v>141264365</v>
      </c>
      <c r="L8742">
        <v>141264487</v>
      </c>
      <c r="N8742">
        <v>53</v>
      </c>
      <c r="O8742">
        <v>9371</v>
      </c>
      <c r="P8742">
        <v>9493</v>
      </c>
      <c r="Q8742" t="s">
        <v>17364</v>
      </c>
      <c r="R8742">
        <v>8399</v>
      </c>
      <c r="S8742">
        <v>8521</v>
      </c>
    </row>
    <row r="8743" spans="1:19" x14ac:dyDescent="0.25">
      <c r="A8743" t="s">
        <v>4876</v>
      </c>
      <c r="B8743">
        <v>-1</v>
      </c>
      <c r="C8743" t="s">
        <v>4879</v>
      </c>
      <c r="D8743" t="str">
        <f>INDEX(Transcripts[#Data], MATCH(Exons[[#This Row],[Transcript stable ID]], Transcripts[Transcript stable ID], 0), 4)</f>
        <v>NM_018557.2</v>
      </c>
      <c r="E8743" t="s">
        <v>27</v>
      </c>
      <c r="J8743">
        <v>142889270</v>
      </c>
      <c r="K8743">
        <v>141260532</v>
      </c>
      <c r="L8743">
        <v>141260672</v>
      </c>
      <c r="N8743">
        <v>54</v>
      </c>
      <c r="O8743">
        <v>9494</v>
      </c>
      <c r="P8743">
        <v>9634</v>
      </c>
      <c r="Q8743" t="s">
        <v>17365</v>
      </c>
      <c r="R8743">
        <v>8522</v>
      </c>
      <c r="S8743">
        <v>8662</v>
      </c>
    </row>
    <row r="8744" spans="1:19" x14ac:dyDescent="0.25">
      <c r="A8744" t="s">
        <v>4876</v>
      </c>
      <c r="B8744">
        <v>-1</v>
      </c>
      <c r="C8744" t="s">
        <v>4879</v>
      </c>
      <c r="D8744" t="str">
        <f>INDEX(Transcripts[#Data], MATCH(Exons[[#This Row],[Transcript stable ID]], Transcripts[Transcript stable ID], 0), 4)</f>
        <v>NM_018557.2</v>
      </c>
      <c r="E8744" t="s">
        <v>27</v>
      </c>
      <c r="J8744">
        <v>142889270</v>
      </c>
      <c r="K8744">
        <v>141259256</v>
      </c>
      <c r="L8744">
        <v>141259443</v>
      </c>
      <c r="N8744">
        <v>55</v>
      </c>
      <c r="O8744">
        <v>9635</v>
      </c>
      <c r="P8744">
        <v>9822</v>
      </c>
      <c r="Q8744" t="s">
        <v>17366</v>
      </c>
      <c r="R8744">
        <v>8663</v>
      </c>
      <c r="S8744">
        <v>8850</v>
      </c>
    </row>
    <row r="8745" spans="1:19" x14ac:dyDescent="0.25">
      <c r="A8745" t="s">
        <v>4876</v>
      </c>
      <c r="B8745">
        <v>-1</v>
      </c>
      <c r="C8745" t="s">
        <v>4879</v>
      </c>
      <c r="D8745" t="str">
        <f>INDEX(Transcripts[#Data], MATCH(Exons[[#This Row],[Transcript stable ID]], Transcripts[Transcript stable ID], 0), 4)</f>
        <v>NM_018557.2</v>
      </c>
      <c r="E8745" t="s">
        <v>27</v>
      </c>
      <c r="J8745">
        <v>142889270</v>
      </c>
      <c r="K8745">
        <v>141253134</v>
      </c>
      <c r="L8745">
        <v>141253317</v>
      </c>
      <c r="N8745">
        <v>56</v>
      </c>
      <c r="O8745">
        <v>9823</v>
      </c>
      <c r="P8745">
        <v>10006</v>
      </c>
      <c r="Q8745" t="s">
        <v>17367</v>
      </c>
      <c r="R8745">
        <v>8851</v>
      </c>
      <c r="S8745">
        <v>9034</v>
      </c>
    </row>
    <row r="8746" spans="1:19" x14ac:dyDescent="0.25">
      <c r="A8746" t="s">
        <v>4876</v>
      </c>
      <c r="B8746">
        <v>-1</v>
      </c>
      <c r="C8746" t="s">
        <v>4879</v>
      </c>
      <c r="D8746" t="str">
        <f>INDEX(Transcripts[#Data], MATCH(Exons[[#This Row],[Transcript stable ID]], Transcripts[Transcript stable ID], 0), 4)</f>
        <v>NM_018557.2</v>
      </c>
      <c r="E8746" t="s">
        <v>27</v>
      </c>
      <c r="J8746">
        <v>142889270</v>
      </c>
      <c r="K8746">
        <v>141250177</v>
      </c>
      <c r="L8746">
        <v>141250262</v>
      </c>
      <c r="N8746">
        <v>57</v>
      </c>
      <c r="O8746">
        <v>10007</v>
      </c>
      <c r="P8746">
        <v>10092</v>
      </c>
      <c r="Q8746" t="s">
        <v>17368</v>
      </c>
      <c r="R8746">
        <v>9035</v>
      </c>
      <c r="S8746">
        <v>9120</v>
      </c>
    </row>
    <row r="8747" spans="1:19" x14ac:dyDescent="0.25">
      <c r="A8747" t="s">
        <v>4876</v>
      </c>
      <c r="B8747">
        <v>-1</v>
      </c>
      <c r="C8747" t="s">
        <v>4879</v>
      </c>
      <c r="D8747" t="str">
        <f>INDEX(Transcripts[#Data], MATCH(Exons[[#This Row],[Transcript stable ID]], Transcripts[Transcript stable ID], 0), 4)</f>
        <v>NM_018557.2</v>
      </c>
      <c r="E8747" t="s">
        <v>27</v>
      </c>
      <c r="J8747">
        <v>142889270</v>
      </c>
      <c r="K8747">
        <v>141245186</v>
      </c>
      <c r="L8747">
        <v>141245308</v>
      </c>
      <c r="N8747">
        <v>58</v>
      </c>
      <c r="O8747">
        <v>10093</v>
      </c>
      <c r="P8747">
        <v>10215</v>
      </c>
      <c r="Q8747" t="s">
        <v>17369</v>
      </c>
      <c r="R8747">
        <v>9121</v>
      </c>
      <c r="S8747">
        <v>9243</v>
      </c>
    </row>
    <row r="8748" spans="1:19" x14ac:dyDescent="0.25">
      <c r="A8748" t="s">
        <v>4876</v>
      </c>
      <c r="B8748">
        <v>-1</v>
      </c>
      <c r="C8748" t="s">
        <v>4879</v>
      </c>
      <c r="D8748" t="str">
        <f>INDEX(Transcripts[#Data], MATCH(Exons[[#This Row],[Transcript stable ID]], Transcripts[Transcript stable ID], 0), 4)</f>
        <v>NM_018557.2</v>
      </c>
      <c r="E8748" t="s">
        <v>27</v>
      </c>
      <c r="J8748">
        <v>142889270</v>
      </c>
      <c r="K8748">
        <v>141242912</v>
      </c>
      <c r="L8748">
        <v>141243093</v>
      </c>
      <c r="N8748">
        <v>59</v>
      </c>
      <c r="O8748">
        <v>10216</v>
      </c>
      <c r="P8748">
        <v>10397</v>
      </c>
      <c r="Q8748" t="s">
        <v>17370</v>
      </c>
      <c r="R8748">
        <v>9244</v>
      </c>
      <c r="S8748">
        <v>9425</v>
      </c>
    </row>
    <row r="8749" spans="1:19" x14ac:dyDescent="0.25">
      <c r="A8749" t="s">
        <v>4876</v>
      </c>
      <c r="B8749">
        <v>-1</v>
      </c>
      <c r="C8749" t="s">
        <v>4879</v>
      </c>
      <c r="D8749" t="str">
        <f>INDEX(Transcripts[#Data], MATCH(Exons[[#This Row],[Transcript stable ID]], Transcripts[Transcript stable ID], 0), 4)</f>
        <v>NM_018557.2</v>
      </c>
      <c r="E8749" t="s">
        <v>27</v>
      </c>
      <c r="J8749">
        <v>142889270</v>
      </c>
      <c r="K8749">
        <v>141232707</v>
      </c>
      <c r="L8749">
        <v>141232906</v>
      </c>
      <c r="N8749">
        <v>60</v>
      </c>
      <c r="O8749">
        <v>10398</v>
      </c>
      <c r="P8749">
        <v>10597</v>
      </c>
      <c r="Q8749" t="s">
        <v>17371</v>
      </c>
      <c r="R8749">
        <v>9426</v>
      </c>
      <c r="S8749">
        <v>9625</v>
      </c>
    </row>
    <row r="8750" spans="1:19" x14ac:dyDescent="0.25">
      <c r="A8750" t="s">
        <v>4876</v>
      </c>
      <c r="B8750">
        <v>-1</v>
      </c>
      <c r="C8750" t="s">
        <v>4879</v>
      </c>
      <c r="D8750" t="str">
        <f>INDEX(Transcripts[#Data], MATCH(Exons[[#This Row],[Transcript stable ID]], Transcripts[Transcript stable ID], 0), 4)</f>
        <v>NM_018557.2</v>
      </c>
      <c r="E8750" t="s">
        <v>27</v>
      </c>
      <c r="J8750">
        <v>142889270</v>
      </c>
      <c r="K8750">
        <v>141215032</v>
      </c>
      <c r="L8750">
        <v>141215220</v>
      </c>
      <c r="N8750">
        <v>61</v>
      </c>
      <c r="O8750">
        <v>10598</v>
      </c>
      <c r="P8750">
        <v>10786</v>
      </c>
      <c r="Q8750" t="s">
        <v>17372</v>
      </c>
      <c r="R8750">
        <v>9626</v>
      </c>
      <c r="S8750">
        <v>9814</v>
      </c>
    </row>
    <row r="8751" spans="1:19" x14ac:dyDescent="0.25">
      <c r="A8751" t="s">
        <v>4876</v>
      </c>
      <c r="B8751">
        <v>-1</v>
      </c>
      <c r="C8751" t="s">
        <v>4879</v>
      </c>
      <c r="D8751" t="str">
        <f>INDEX(Transcripts[#Data], MATCH(Exons[[#This Row],[Transcript stable ID]], Transcripts[Transcript stable ID], 0), 4)</f>
        <v>NM_018557.2</v>
      </c>
      <c r="E8751" t="s">
        <v>27</v>
      </c>
      <c r="J8751">
        <v>142889270</v>
      </c>
      <c r="K8751">
        <v>141214024</v>
      </c>
      <c r="L8751">
        <v>141214172</v>
      </c>
      <c r="N8751">
        <v>62</v>
      </c>
      <c r="O8751">
        <v>10787</v>
      </c>
      <c r="P8751">
        <v>10935</v>
      </c>
      <c r="Q8751" t="s">
        <v>17373</v>
      </c>
      <c r="R8751">
        <v>9815</v>
      </c>
      <c r="S8751">
        <v>9963</v>
      </c>
    </row>
    <row r="8752" spans="1:19" x14ac:dyDescent="0.25">
      <c r="A8752" t="s">
        <v>4876</v>
      </c>
      <c r="B8752">
        <v>-1</v>
      </c>
      <c r="C8752" t="s">
        <v>4879</v>
      </c>
      <c r="D8752" t="str">
        <f>INDEX(Transcripts[#Data], MATCH(Exons[[#This Row],[Transcript stable ID]], Transcripts[Transcript stable ID], 0), 4)</f>
        <v>NM_018557.2</v>
      </c>
      <c r="E8752" t="s">
        <v>27</v>
      </c>
      <c r="J8752">
        <v>142889270</v>
      </c>
      <c r="K8752">
        <v>141208137</v>
      </c>
      <c r="L8752">
        <v>141208230</v>
      </c>
      <c r="N8752">
        <v>63</v>
      </c>
      <c r="O8752">
        <v>10936</v>
      </c>
      <c r="P8752">
        <v>11029</v>
      </c>
      <c r="Q8752" t="s">
        <v>17374</v>
      </c>
      <c r="R8752">
        <v>9964</v>
      </c>
      <c r="S8752">
        <v>10057</v>
      </c>
    </row>
    <row r="8753" spans="1:19" x14ac:dyDescent="0.25">
      <c r="A8753" t="s">
        <v>4876</v>
      </c>
      <c r="B8753">
        <v>-1</v>
      </c>
      <c r="C8753" t="s">
        <v>4879</v>
      </c>
      <c r="D8753" t="str">
        <f>INDEX(Transcripts[#Data], MATCH(Exons[[#This Row],[Transcript stable ID]], Transcripts[Transcript stable ID], 0), 4)</f>
        <v>NM_018557.2</v>
      </c>
      <c r="E8753" t="s">
        <v>27</v>
      </c>
      <c r="J8753">
        <v>142889270</v>
      </c>
      <c r="K8753">
        <v>141202132</v>
      </c>
      <c r="L8753">
        <v>141202248</v>
      </c>
      <c r="N8753">
        <v>64</v>
      </c>
      <c r="O8753">
        <v>11030</v>
      </c>
      <c r="P8753">
        <v>11146</v>
      </c>
      <c r="Q8753" t="s">
        <v>17375</v>
      </c>
      <c r="R8753">
        <v>10058</v>
      </c>
      <c r="S8753">
        <v>10174</v>
      </c>
    </row>
    <row r="8754" spans="1:19" x14ac:dyDescent="0.25">
      <c r="A8754" t="s">
        <v>4876</v>
      </c>
      <c r="B8754">
        <v>-1</v>
      </c>
      <c r="C8754" t="s">
        <v>4879</v>
      </c>
      <c r="D8754" t="str">
        <f>INDEX(Transcripts[#Data], MATCH(Exons[[#This Row],[Transcript stable ID]], Transcripts[Transcript stable ID], 0), 4)</f>
        <v>NM_018557.2</v>
      </c>
      <c r="E8754" t="s">
        <v>27</v>
      </c>
      <c r="J8754">
        <v>142889270</v>
      </c>
      <c r="K8754">
        <v>141201899</v>
      </c>
      <c r="L8754">
        <v>141202018</v>
      </c>
      <c r="N8754">
        <v>65</v>
      </c>
      <c r="O8754">
        <v>11147</v>
      </c>
      <c r="P8754">
        <v>11266</v>
      </c>
      <c r="Q8754" t="s">
        <v>17376</v>
      </c>
      <c r="R8754">
        <v>10175</v>
      </c>
      <c r="S8754">
        <v>10294</v>
      </c>
    </row>
    <row r="8755" spans="1:19" x14ac:dyDescent="0.25">
      <c r="A8755" t="s">
        <v>4876</v>
      </c>
      <c r="B8755">
        <v>-1</v>
      </c>
      <c r="C8755" t="s">
        <v>4879</v>
      </c>
      <c r="D8755" t="str">
        <f>INDEX(Transcripts[#Data], MATCH(Exons[[#This Row],[Transcript stable ID]], Transcripts[Transcript stable ID], 0), 4)</f>
        <v>NM_018557.2</v>
      </c>
      <c r="E8755" t="s">
        <v>27</v>
      </c>
      <c r="J8755">
        <v>142889270</v>
      </c>
      <c r="K8755">
        <v>141200073</v>
      </c>
      <c r="L8755">
        <v>141200192</v>
      </c>
      <c r="N8755">
        <v>66</v>
      </c>
      <c r="O8755">
        <v>11267</v>
      </c>
      <c r="P8755">
        <v>11386</v>
      </c>
      <c r="Q8755" t="s">
        <v>17377</v>
      </c>
      <c r="R8755">
        <v>10295</v>
      </c>
      <c r="S8755">
        <v>10414</v>
      </c>
    </row>
    <row r="8756" spans="1:19" x14ac:dyDescent="0.25">
      <c r="A8756" t="s">
        <v>4876</v>
      </c>
      <c r="B8756">
        <v>-1</v>
      </c>
      <c r="C8756" t="s">
        <v>4879</v>
      </c>
      <c r="D8756" t="str">
        <f>INDEX(Transcripts[#Data], MATCH(Exons[[#This Row],[Transcript stable ID]], Transcripts[Transcript stable ID], 0), 4)</f>
        <v>NM_018557.2</v>
      </c>
      <c r="E8756" t="s">
        <v>27</v>
      </c>
      <c r="J8756">
        <v>142889270</v>
      </c>
      <c r="K8756">
        <v>141143462</v>
      </c>
      <c r="L8756">
        <v>141143578</v>
      </c>
      <c r="N8756">
        <v>67</v>
      </c>
      <c r="O8756">
        <v>11387</v>
      </c>
      <c r="P8756">
        <v>11503</v>
      </c>
      <c r="Q8756" t="s">
        <v>17378</v>
      </c>
      <c r="R8756">
        <v>10415</v>
      </c>
      <c r="S8756">
        <v>10531</v>
      </c>
    </row>
    <row r="8757" spans="1:19" x14ac:dyDescent="0.25">
      <c r="A8757" t="s">
        <v>4876</v>
      </c>
      <c r="B8757">
        <v>-1</v>
      </c>
      <c r="C8757" t="s">
        <v>4879</v>
      </c>
      <c r="D8757" t="str">
        <f>INDEX(Transcripts[#Data], MATCH(Exons[[#This Row],[Transcript stable ID]], Transcripts[Transcript stable ID], 0), 4)</f>
        <v>NM_018557.2</v>
      </c>
      <c r="E8757" t="s">
        <v>27</v>
      </c>
      <c r="J8757">
        <v>142889270</v>
      </c>
      <c r="K8757">
        <v>141135749</v>
      </c>
      <c r="L8757">
        <v>141135855</v>
      </c>
      <c r="N8757">
        <v>68</v>
      </c>
      <c r="O8757">
        <v>11504</v>
      </c>
      <c r="P8757">
        <v>11610</v>
      </c>
      <c r="Q8757" t="s">
        <v>17379</v>
      </c>
      <c r="R8757">
        <v>10532</v>
      </c>
      <c r="S8757">
        <v>10638</v>
      </c>
    </row>
    <row r="8758" spans="1:19" x14ac:dyDescent="0.25">
      <c r="A8758" t="s">
        <v>4876</v>
      </c>
      <c r="B8758">
        <v>-1</v>
      </c>
      <c r="C8758" t="s">
        <v>4879</v>
      </c>
      <c r="D8758" t="str">
        <f>INDEX(Transcripts[#Data], MATCH(Exons[[#This Row],[Transcript stable ID]], Transcripts[Transcript stable ID], 0), 4)</f>
        <v>NM_018557.2</v>
      </c>
      <c r="E8758" t="s">
        <v>27</v>
      </c>
      <c r="J8758">
        <v>142889270</v>
      </c>
      <c r="K8758">
        <v>141130577</v>
      </c>
      <c r="L8758">
        <v>141130706</v>
      </c>
      <c r="N8758">
        <v>69</v>
      </c>
      <c r="O8758">
        <v>11611</v>
      </c>
      <c r="P8758">
        <v>11740</v>
      </c>
      <c r="Q8758" t="s">
        <v>17380</v>
      </c>
      <c r="R8758">
        <v>10639</v>
      </c>
      <c r="S8758">
        <v>10768</v>
      </c>
    </row>
    <row r="8759" spans="1:19" x14ac:dyDescent="0.25">
      <c r="A8759" t="s">
        <v>4876</v>
      </c>
      <c r="B8759">
        <v>-1</v>
      </c>
      <c r="C8759" t="s">
        <v>4879</v>
      </c>
      <c r="D8759" t="str">
        <f>INDEX(Transcripts[#Data], MATCH(Exons[[#This Row],[Transcript stable ID]], Transcripts[Transcript stable ID], 0), 4)</f>
        <v>NM_018557.2</v>
      </c>
      <c r="E8759" t="s">
        <v>27</v>
      </c>
      <c r="J8759">
        <v>142889270</v>
      </c>
      <c r="K8759">
        <v>141128748</v>
      </c>
      <c r="L8759">
        <v>141128854</v>
      </c>
      <c r="N8759">
        <v>70</v>
      </c>
      <c r="O8759">
        <v>11741</v>
      </c>
      <c r="P8759">
        <v>11847</v>
      </c>
      <c r="Q8759" t="s">
        <v>17381</v>
      </c>
      <c r="R8759">
        <v>10769</v>
      </c>
      <c r="S8759">
        <v>10875</v>
      </c>
    </row>
    <row r="8760" spans="1:19" x14ac:dyDescent="0.25">
      <c r="A8760" t="s">
        <v>4876</v>
      </c>
      <c r="B8760">
        <v>-1</v>
      </c>
      <c r="C8760" t="s">
        <v>4879</v>
      </c>
      <c r="D8760" t="str">
        <f>INDEX(Transcripts[#Data], MATCH(Exons[[#This Row],[Transcript stable ID]], Transcripts[Transcript stable ID], 0), 4)</f>
        <v>NM_018557.2</v>
      </c>
      <c r="E8760" t="s">
        <v>27</v>
      </c>
      <c r="J8760">
        <v>142889270</v>
      </c>
      <c r="K8760">
        <v>141128279</v>
      </c>
      <c r="L8760">
        <v>141128411</v>
      </c>
      <c r="N8760">
        <v>71</v>
      </c>
      <c r="O8760">
        <v>11848</v>
      </c>
      <c r="P8760">
        <v>11980</v>
      </c>
      <c r="Q8760" t="s">
        <v>17382</v>
      </c>
      <c r="R8760">
        <v>10876</v>
      </c>
      <c r="S8760">
        <v>11008</v>
      </c>
    </row>
    <row r="8761" spans="1:19" x14ac:dyDescent="0.25">
      <c r="A8761" t="s">
        <v>4876</v>
      </c>
      <c r="B8761">
        <v>-1</v>
      </c>
      <c r="C8761" t="s">
        <v>4879</v>
      </c>
      <c r="D8761" t="str">
        <f>INDEX(Transcripts[#Data], MATCH(Exons[[#This Row],[Transcript stable ID]], Transcripts[Transcript stable ID], 0), 4)</f>
        <v>NM_018557.2</v>
      </c>
      <c r="E8761" t="s">
        <v>27</v>
      </c>
      <c r="J8761">
        <v>142889270</v>
      </c>
      <c r="K8761">
        <v>141122230</v>
      </c>
      <c r="L8761">
        <v>141122352</v>
      </c>
      <c r="N8761">
        <v>72</v>
      </c>
      <c r="O8761">
        <v>11981</v>
      </c>
      <c r="P8761">
        <v>12103</v>
      </c>
      <c r="Q8761" t="s">
        <v>17383</v>
      </c>
      <c r="R8761">
        <v>11009</v>
      </c>
      <c r="S8761">
        <v>11131</v>
      </c>
    </row>
    <row r="8762" spans="1:19" x14ac:dyDescent="0.25">
      <c r="A8762" t="s">
        <v>4876</v>
      </c>
      <c r="B8762">
        <v>-1</v>
      </c>
      <c r="C8762" t="s">
        <v>4879</v>
      </c>
      <c r="D8762" t="str">
        <f>INDEX(Transcripts[#Data], MATCH(Exons[[#This Row],[Transcript stable ID]], Transcripts[Transcript stable ID], 0), 4)</f>
        <v>NM_018557.2</v>
      </c>
      <c r="E8762" t="s">
        <v>27</v>
      </c>
      <c r="J8762">
        <v>142889270</v>
      </c>
      <c r="K8762">
        <v>141116390</v>
      </c>
      <c r="L8762">
        <v>141116515</v>
      </c>
      <c r="N8762">
        <v>73</v>
      </c>
      <c r="O8762">
        <v>12104</v>
      </c>
      <c r="P8762">
        <v>12229</v>
      </c>
      <c r="Q8762" t="s">
        <v>17384</v>
      </c>
      <c r="R8762">
        <v>11132</v>
      </c>
      <c r="S8762">
        <v>11257</v>
      </c>
    </row>
    <row r="8763" spans="1:19" x14ac:dyDescent="0.25">
      <c r="A8763" t="s">
        <v>4876</v>
      </c>
      <c r="B8763">
        <v>-1</v>
      </c>
      <c r="C8763" t="s">
        <v>4879</v>
      </c>
      <c r="D8763" t="str">
        <f>INDEX(Transcripts[#Data], MATCH(Exons[[#This Row],[Transcript stable ID]], Transcripts[Transcript stable ID], 0), 4)</f>
        <v>NM_018557.2</v>
      </c>
      <c r="E8763" t="s">
        <v>27</v>
      </c>
      <c r="J8763">
        <v>142889270</v>
      </c>
      <c r="K8763">
        <v>141115548</v>
      </c>
      <c r="L8763">
        <v>141115685</v>
      </c>
      <c r="N8763">
        <v>74</v>
      </c>
      <c r="O8763">
        <v>12230</v>
      </c>
      <c r="P8763">
        <v>12367</v>
      </c>
      <c r="Q8763" t="s">
        <v>17385</v>
      </c>
      <c r="R8763">
        <v>11258</v>
      </c>
      <c r="S8763">
        <v>11395</v>
      </c>
    </row>
    <row r="8764" spans="1:19" x14ac:dyDescent="0.25">
      <c r="A8764" t="s">
        <v>4876</v>
      </c>
      <c r="B8764">
        <v>-1</v>
      </c>
      <c r="C8764" t="s">
        <v>4879</v>
      </c>
      <c r="D8764" t="str">
        <f>INDEX(Transcripts[#Data], MATCH(Exons[[#This Row],[Transcript stable ID]], Transcripts[Transcript stable ID], 0), 4)</f>
        <v>NM_018557.2</v>
      </c>
      <c r="E8764" t="s">
        <v>27</v>
      </c>
      <c r="J8764">
        <v>142889270</v>
      </c>
      <c r="K8764">
        <v>141113911</v>
      </c>
      <c r="L8764">
        <v>141114045</v>
      </c>
      <c r="N8764">
        <v>75</v>
      </c>
      <c r="O8764">
        <v>12368</v>
      </c>
      <c r="P8764">
        <v>12502</v>
      </c>
      <c r="Q8764" t="s">
        <v>17386</v>
      </c>
      <c r="R8764">
        <v>11396</v>
      </c>
      <c r="S8764">
        <v>11530</v>
      </c>
    </row>
    <row r="8765" spans="1:19" x14ac:dyDescent="0.25">
      <c r="A8765" t="s">
        <v>4876</v>
      </c>
      <c r="B8765">
        <v>-1</v>
      </c>
      <c r="C8765" t="s">
        <v>4879</v>
      </c>
      <c r="D8765" t="str">
        <f>INDEX(Transcripts[#Data], MATCH(Exons[[#This Row],[Transcript stable ID]], Transcripts[Transcript stable ID], 0), 4)</f>
        <v>NM_018557.2</v>
      </c>
      <c r="E8765" t="s">
        <v>27</v>
      </c>
      <c r="J8765">
        <v>142889270</v>
      </c>
      <c r="K8765">
        <v>141110522</v>
      </c>
      <c r="L8765">
        <v>141110641</v>
      </c>
      <c r="N8765">
        <v>76</v>
      </c>
      <c r="O8765">
        <v>12503</v>
      </c>
      <c r="P8765">
        <v>12622</v>
      </c>
      <c r="Q8765" t="s">
        <v>17387</v>
      </c>
      <c r="R8765">
        <v>11531</v>
      </c>
      <c r="S8765">
        <v>11650</v>
      </c>
    </row>
    <row r="8766" spans="1:19" x14ac:dyDescent="0.25">
      <c r="A8766" t="s">
        <v>4876</v>
      </c>
      <c r="B8766">
        <v>-1</v>
      </c>
      <c r="C8766" t="s">
        <v>4879</v>
      </c>
      <c r="D8766" t="str">
        <f>INDEX(Transcripts[#Data], MATCH(Exons[[#This Row],[Transcript stable ID]], Transcripts[Transcript stable ID], 0), 4)</f>
        <v>NM_018557.2</v>
      </c>
      <c r="E8766" t="s">
        <v>27</v>
      </c>
      <c r="J8766">
        <v>142889270</v>
      </c>
      <c r="K8766">
        <v>141108366</v>
      </c>
      <c r="L8766">
        <v>141108607</v>
      </c>
      <c r="N8766">
        <v>77</v>
      </c>
      <c r="O8766">
        <v>12623</v>
      </c>
      <c r="P8766">
        <v>12864</v>
      </c>
      <c r="Q8766" t="s">
        <v>17388</v>
      </c>
      <c r="R8766">
        <v>11651</v>
      </c>
      <c r="S8766">
        <v>11892</v>
      </c>
    </row>
    <row r="8767" spans="1:19" x14ac:dyDescent="0.25">
      <c r="A8767" t="s">
        <v>4876</v>
      </c>
      <c r="B8767">
        <v>-1</v>
      </c>
      <c r="C8767" t="s">
        <v>4879</v>
      </c>
      <c r="D8767" t="str">
        <f>INDEX(Transcripts[#Data], MATCH(Exons[[#This Row],[Transcript stable ID]], Transcripts[Transcript stable ID], 0), 4)</f>
        <v>NM_018557.2</v>
      </c>
      <c r="E8767" t="s">
        <v>27</v>
      </c>
      <c r="J8767">
        <v>142889270</v>
      </c>
      <c r="K8767">
        <v>141093184</v>
      </c>
      <c r="L8767">
        <v>141093407</v>
      </c>
      <c r="N8767">
        <v>78</v>
      </c>
      <c r="O8767">
        <v>12865</v>
      </c>
      <c r="P8767">
        <v>13088</v>
      </c>
      <c r="Q8767" t="s">
        <v>17389</v>
      </c>
      <c r="R8767">
        <v>11893</v>
      </c>
      <c r="S8767">
        <v>12116</v>
      </c>
    </row>
    <row r="8768" spans="1:19" x14ac:dyDescent="0.25">
      <c r="A8768" t="s">
        <v>4876</v>
      </c>
      <c r="B8768">
        <v>-1</v>
      </c>
      <c r="C8768" t="s">
        <v>4879</v>
      </c>
      <c r="D8768" t="str">
        <f>INDEX(Transcripts[#Data], MATCH(Exons[[#This Row],[Transcript stable ID]], Transcripts[Transcript stable ID], 0), 4)</f>
        <v>NM_018557.2</v>
      </c>
      <c r="E8768" t="s">
        <v>27</v>
      </c>
      <c r="J8768">
        <v>142889270</v>
      </c>
      <c r="K8768">
        <v>141092022</v>
      </c>
      <c r="L8768">
        <v>141092128</v>
      </c>
      <c r="N8768">
        <v>79</v>
      </c>
      <c r="O8768">
        <v>13089</v>
      </c>
      <c r="P8768">
        <v>13195</v>
      </c>
      <c r="Q8768" t="s">
        <v>17390</v>
      </c>
      <c r="R8768">
        <v>12117</v>
      </c>
      <c r="S8768">
        <v>12223</v>
      </c>
    </row>
    <row r="8769" spans="1:19" x14ac:dyDescent="0.25">
      <c r="A8769" t="s">
        <v>4876</v>
      </c>
      <c r="B8769">
        <v>-1</v>
      </c>
      <c r="C8769" t="s">
        <v>4879</v>
      </c>
      <c r="D8769" t="str">
        <f>INDEX(Transcripts[#Data], MATCH(Exons[[#This Row],[Transcript stable ID]], Transcripts[Transcript stable ID], 0), 4)</f>
        <v>NM_018557.2</v>
      </c>
      <c r="E8769" t="s">
        <v>27</v>
      </c>
      <c r="J8769">
        <v>142889270</v>
      </c>
      <c r="K8769">
        <v>141083331</v>
      </c>
      <c r="L8769">
        <v>141083447</v>
      </c>
      <c r="N8769">
        <v>80</v>
      </c>
      <c r="O8769">
        <v>13196</v>
      </c>
      <c r="P8769">
        <v>13312</v>
      </c>
      <c r="Q8769" t="s">
        <v>17391</v>
      </c>
      <c r="R8769">
        <v>12224</v>
      </c>
      <c r="S8769">
        <v>12340</v>
      </c>
    </row>
    <row r="8770" spans="1:19" x14ac:dyDescent="0.25">
      <c r="A8770" t="s">
        <v>4876</v>
      </c>
      <c r="B8770">
        <v>-1</v>
      </c>
      <c r="C8770" t="s">
        <v>4879</v>
      </c>
      <c r="D8770" t="str">
        <f>INDEX(Transcripts[#Data], MATCH(Exons[[#This Row],[Transcript stable ID]], Transcripts[Transcript stable ID], 0), 4)</f>
        <v>NM_018557.2</v>
      </c>
      <c r="E8770" t="s">
        <v>27</v>
      </c>
      <c r="J8770">
        <v>142889270</v>
      </c>
      <c r="K8770">
        <v>141081462</v>
      </c>
      <c r="L8770">
        <v>141081635</v>
      </c>
      <c r="N8770">
        <v>81</v>
      </c>
      <c r="O8770">
        <v>13313</v>
      </c>
      <c r="P8770">
        <v>13486</v>
      </c>
      <c r="Q8770" t="s">
        <v>17392</v>
      </c>
      <c r="R8770">
        <v>12341</v>
      </c>
      <c r="S8770">
        <v>12514</v>
      </c>
    </row>
    <row r="8771" spans="1:19" x14ac:dyDescent="0.25">
      <c r="A8771" t="s">
        <v>4876</v>
      </c>
      <c r="B8771">
        <v>-1</v>
      </c>
      <c r="C8771" t="s">
        <v>4879</v>
      </c>
      <c r="D8771" t="str">
        <f>INDEX(Transcripts[#Data], MATCH(Exons[[#This Row],[Transcript stable ID]], Transcripts[Transcript stable ID], 0), 4)</f>
        <v>NM_018557.2</v>
      </c>
      <c r="E8771" t="s">
        <v>27</v>
      </c>
      <c r="J8771">
        <v>142889270</v>
      </c>
      <c r="K8771">
        <v>141079532</v>
      </c>
      <c r="L8771">
        <v>141079657</v>
      </c>
      <c r="N8771">
        <v>82</v>
      </c>
      <c r="O8771">
        <v>13487</v>
      </c>
      <c r="P8771">
        <v>13612</v>
      </c>
      <c r="Q8771" t="s">
        <v>17393</v>
      </c>
      <c r="R8771">
        <v>12515</v>
      </c>
      <c r="S8771">
        <v>12640</v>
      </c>
    </row>
    <row r="8772" spans="1:19" x14ac:dyDescent="0.25">
      <c r="A8772" t="s">
        <v>4876</v>
      </c>
      <c r="B8772">
        <v>-1</v>
      </c>
      <c r="C8772" t="s">
        <v>4879</v>
      </c>
      <c r="D8772" t="str">
        <f>INDEX(Transcripts[#Data], MATCH(Exons[[#This Row],[Transcript stable ID]], Transcripts[Transcript stable ID], 0), 4)</f>
        <v>NM_018557.2</v>
      </c>
      <c r="E8772" t="s">
        <v>27</v>
      </c>
      <c r="J8772">
        <v>142889270</v>
      </c>
      <c r="K8772">
        <v>141072504</v>
      </c>
      <c r="L8772">
        <v>141072668</v>
      </c>
      <c r="N8772">
        <v>83</v>
      </c>
      <c r="O8772">
        <v>13613</v>
      </c>
      <c r="P8772">
        <v>13777</v>
      </c>
      <c r="Q8772" t="s">
        <v>17394</v>
      </c>
      <c r="R8772">
        <v>12641</v>
      </c>
      <c r="S8772">
        <v>12805</v>
      </c>
    </row>
    <row r="8773" spans="1:19" x14ac:dyDescent="0.25">
      <c r="A8773" t="s">
        <v>4876</v>
      </c>
      <c r="B8773">
        <v>-1</v>
      </c>
      <c r="C8773" t="s">
        <v>4879</v>
      </c>
      <c r="D8773" t="str">
        <f>INDEX(Transcripts[#Data], MATCH(Exons[[#This Row],[Transcript stable ID]], Transcripts[Transcript stable ID], 0), 4)</f>
        <v>NM_018557.2</v>
      </c>
      <c r="E8773" t="s">
        <v>27</v>
      </c>
      <c r="J8773">
        <v>142889270</v>
      </c>
      <c r="K8773">
        <v>141055377</v>
      </c>
      <c r="L8773">
        <v>141055538</v>
      </c>
      <c r="N8773">
        <v>84</v>
      </c>
      <c r="O8773">
        <v>13778</v>
      </c>
      <c r="P8773">
        <v>13939</v>
      </c>
      <c r="Q8773" t="s">
        <v>17395</v>
      </c>
      <c r="R8773">
        <v>12806</v>
      </c>
      <c r="S8773">
        <v>12967</v>
      </c>
    </row>
    <row r="8774" spans="1:19" x14ac:dyDescent="0.25">
      <c r="A8774" t="s">
        <v>4876</v>
      </c>
      <c r="B8774">
        <v>-1</v>
      </c>
      <c r="C8774" t="s">
        <v>4879</v>
      </c>
      <c r="D8774" t="str">
        <f>INDEX(Transcripts[#Data], MATCH(Exons[[#This Row],[Transcript stable ID]], Transcripts[Transcript stable ID], 0), 4)</f>
        <v>NM_018557.2</v>
      </c>
      <c r="E8774" t="s">
        <v>27</v>
      </c>
      <c r="J8774">
        <v>142889270</v>
      </c>
      <c r="K8774">
        <v>141031993</v>
      </c>
      <c r="L8774">
        <v>141032167</v>
      </c>
      <c r="N8774">
        <v>85</v>
      </c>
      <c r="O8774">
        <v>13940</v>
      </c>
      <c r="P8774">
        <v>14114</v>
      </c>
      <c r="Q8774" t="s">
        <v>17396</v>
      </c>
      <c r="R8774">
        <v>12968</v>
      </c>
      <c r="S8774">
        <v>13142</v>
      </c>
    </row>
    <row r="8775" spans="1:19" x14ac:dyDescent="0.25">
      <c r="A8775" t="s">
        <v>4876</v>
      </c>
      <c r="B8775">
        <v>-1</v>
      </c>
      <c r="C8775" t="s">
        <v>4879</v>
      </c>
      <c r="D8775" t="str">
        <f>INDEX(Transcripts[#Data], MATCH(Exons[[#This Row],[Transcript stable ID]], Transcripts[Transcript stable ID], 0), 4)</f>
        <v>NM_018557.2</v>
      </c>
      <c r="E8775" t="s">
        <v>27</v>
      </c>
      <c r="J8775">
        <v>142889270</v>
      </c>
      <c r="K8775">
        <v>141027811</v>
      </c>
      <c r="L8775">
        <v>141027915</v>
      </c>
      <c r="N8775">
        <v>86</v>
      </c>
      <c r="O8775">
        <v>14115</v>
      </c>
      <c r="P8775">
        <v>14219</v>
      </c>
      <c r="Q8775" t="s">
        <v>17397</v>
      </c>
      <c r="R8775">
        <v>13143</v>
      </c>
      <c r="S8775">
        <v>13247</v>
      </c>
    </row>
    <row r="8776" spans="1:19" x14ac:dyDescent="0.25">
      <c r="A8776" t="s">
        <v>4876</v>
      </c>
      <c r="B8776">
        <v>-1</v>
      </c>
      <c r="C8776" t="s">
        <v>4879</v>
      </c>
      <c r="D8776" t="str">
        <f>INDEX(Transcripts[#Data], MATCH(Exons[[#This Row],[Transcript stable ID]], Transcripts[Transcript stable ID], 0), 4)</f>
        <v>NM_018557.2</v>
      </c>
      <c r="E8776" t="s">
        <v>27</v>
      </c>
      <c r="J8776">
        <v>142889270</v>
      </c>
      <c r="K8776">
        <v>141004655</v>
      </c>
      <c r="L8776">
        <v>141004731</v>
      </c>
      <c r="N8776">
        <v>87</v>
      </c>
      <c r="O8776">
        <v>14220</v>
      </c>
      <c r="P8776">
        <v>14296</v>
      </c>
      <c r="Q8776" t="s">
        <v>17398</v>
      </c>
      <c r="R8776">
        <v>13248</v>
      </c>
      <c r="S8776">
        <v>13324</v>
      </c>
    </row>
    <row r="8777" spans="1:19" x14ac:dyDescent="0.25">
      <c r="A8777" t="s">
        <v>4876</v>
      </c>
      <c r="B8777">
        <v>-1</v>
      </c>
      <c r="C8777" t="s">
        <v>4879</v>
      </c>
      <c r="D8777" t="str">
        <f>INDEX(Transcripts[#Data], MATCH(Exons[[#This Row],[Transcript stable ID]], Transcripts[Transcript stable ID], 0), 4)</f>
        <v>NM_018557.2</v>
      </c>
      <c r="E8777" t="s">
        <v>27</v>
      </c>
      <c r="J8777">
        <v>142889270</v>
      </c>
      <c r="K8777">
        <v>140997011</v>
      </c>
      <c r="L8777">
        <v>140997101</v>
      </c>
      <c r="N8777">
        <v>88</v>
      </c>
      <c r="O8777">
        <v>14297</v>
      </c>
      <c r="P8777">
        <v>14387</v>
      </c>
      <c r="Q8777" t="s">
        <v>17399</v>
      </c>
      <c r="R8777">
        <v>13325</v>
      </c>
      <c r="S8777">
        <v>13415</v>
      </c>
    </row>
    <row r="8778" spans="1:19" x14ac:dyDescent="0.25">
      <c r="A8778" t="s">
        <v>4876</v>
      </c>
      <c r="B8778">
        <v>-1</v>
      </c>
      <c r="C8778" t="s">
        <v>4879</v>
      </c>
      <c r="D8778" t="str">
        <f>INDEX(Transcripts[#Data], MATCH(Exons[[#This Row],[Transcript stable ID]], Transcripts[Transcript stable ID], 0), 4)</f>
        <v>NM_018557.2</v>
      </c>
      <c r="E8778" t="s">
        <v>27</v>
      </c>
      <c r="J8778">
        <v>142889270</v>
      </c>
      <c r="K8778">
        <v>140995721</v>
      </c>
      <c r="L8778">
        <v>140995865</v>
      </c>
      <c r="N8778">
        <v>89</v>
      </c>
      <c r="O8778">
        <v>14388</v>
      </c>
      <c r="P8778">
        <v>14532</v>
      </c>
      <c r="Q8778" t="s">
        <v>17400</v>
      </c>
      <c r="R8778">
        <v>13416</v>
      </c>
      <c r="S8778">
        <v>13560</v>
      </c>
    </row>
    <row r="8779" spans="1:19" x14ac:dyDescent="0.25">
      <c r="A8779" t="s">
        <v>4876</v>
      </c>
      <c r="B8779">
        <v>-1</v>
      </c>
      <c r="C8779" t="s">
        <v>4879</v>
      </c>
      <c r="D8779" t="str">
        <f>INDEX(Transcripts[#Data], MATCH(Exons[[#This Row],[Transcript stable ID]], Transcripts[Transcript stable ID], 0), 4)</f>
        <v>NM_018557.2</v>
      </c>
      <c r="E8779" t="s">
        <v>27</v>
      </c>
      <c r="J8779">
        <v>142889270</v>
      </c>
      <c r="K8779">
        <v>140992355</v>
      </c>
      <c r="L8779">
        <v>140992453</v>
      </c>
      <c r="N8779">
        <v>90</v>
      </c>
      <c r="O8779">
        <v>14533</v>
      </c>
      <c r="P8779">
        <v>14631</v>
      </c>
      <c r="Q8779" t="s">
        <v>17401</v>
      </c>
      <c r="R8779">
        <v>13561</v>
      </c>
      <c r="S8779">
        <v>13659</v>
      </c>
    </row>
    <row r="8780" spans="1:19" x14ac:dyDescent="0.25">
      <c r="A8780" t="s">
        <v>4876</v>
      </c>
      <c r="B8780">
        <v>-1</v>
      </c>
      <c r="C8780" t="s">
        <v>4879</v>
      </c>
      <c r="D8780" t="str">
        <f>INDEX(Transcripts[#Data], MATCH(Exons[[#This Row],[Transcript stable ID]], Transcripts[Transcript stable ID], 0), 4)</f>
        <v>NM_018557.2</v>
      </c>
      <c r="E8780" t="s">
        <v>27</v>
      </c>
      <c r="H8780">
        <v>140988992</v>
      </c>
      <c r="I8780">
        <v>140990754</v>
      </c>
      <c r="J8780">
        <v>142889270</v>
      </c>
      <c r="K8780">
        <v>140988992</v>
      </c>
      <c r="L8780">
        <v>140990895</v>
      </c>
      <c r="N8780">
        <v>91</v>
      </c>
      <c r="O8780">
        <v>14632</v>
      </c>
      <c r="P8780">
        <v>14772</v>
      </c>
      <c r="Q8780" t="s">
        <v>17402</v>
      </c>
      <c r="R8780">
        <v>13660</v>
      </c>
      <c r="S8780">
        <v>13800</v>
      </c>
    </row>
    <row r="8781" spans="1:19" x14ac:dyDescent="0.25">
      <c r="A8781" t="s">
        <v>7921</v>
      </c>
      <c r="B8781">
        <v>-1</v>
      </c>
      <c r="C8781" t="s">
        <v>7936</v>
      </c>
      <c r="D8781" t="str">
        <f>INDEX(Transcripts[#Data], MATCH(Exons[[#This Row],[Transcript stable ID]], Transcripts[Transcript stable ID], 0), 4)</f>
        <v>NM_003000.2</v>
      </c>
      <c r="E8781" t="s">
        <v>27</v>
      </c>
      <c r="F8781">
        <v>17380515</v>
      </c>
      <c r="G8781">
        <v>17380665</v>
      </c>
      <c r="J8781">
        <v>17380665</v>
      </c>
      <c r="K8781">
        <v>17380443</v>
      </c>
      <c r="L8781">
        <v>17380665</v>
      </c>
      <c r="N8781">
        <v>1</v>
      </c>
      <c r="O8781">
        <v>152</v>
      </c>
      <c r="P8781">
        <v>223</v>
      </c>
      <c r="Q8781" t="s">
        <v>17403</v>
      </c>
      <c r="R8781">
        <v>1</v>
      </c>
      <c r="S8781">
        <v>72</v>
      </c>
    </row>
    <row r="8782" spans="1:19" x14ac:dyDescent="0.25">
      <c r="A8782" t="s">
        <v>7921</v>
      </c>
      <c r="B8782">
        <v>-1</v>
      </c>
      <c r="C8782" t="s">
        <v>7936</v>
      </c>
      <c r="D8782" t="str">
        <f>INDEX(Transcripts[#Data], MATCH(Exons[[#This Row],[Transcript stable ID]], Transcripts[Transcript stable ID], 0), 4)</f>
        <v>NM_003000.2</v>
      </c>
      <c r="E8782" t="s">
        <v>27</v>
      </c>
      <c r="J8782">
        <v>17380665</v>
      </c>
      <c r="K8782">
        <v>17371256</v>
      </c>
      <c r="L8782">
        <v>17371383</v>
      </c>
      <c r="N8782">
        <v>2</v>
      </c>
      <c r="O8782">
        <v>224</v>
      </c>
      <c r="P8782">
        <v>351</v>
      </c>
      <c r="Q8782" t="s">
        <v>17404</v>
      </c>
      <c r="R8782">
        <v>73</v>
      </c>
      <c r="S8782">
        <v>200</v>
      </c>
    </row>
    <row r="8783" spans="1:19" x14ac:dyDescent="0.25">
      <c r="A8783" t="s">
        <v>7921</v>
      </c>
      <c r="B8783">
        <v>-1</v>
      </c>
      <c r="C8783" t="s">
        <v>7936</v>
      </c>
      <c r="D8783" t="str">
        <f>INDEX(Transcripts[#Data], MATCH(Exons[[#This Row],[Transcript stable ID]], Transcripts[Transcript stable ID], 0), 4)</f>
        <v>NM_003000.2</v>
      </c>
      <c r="E8783" t="s">
        <v>27</v>
      </c>
      <c r="J8783">
        <v>17380665</v>
      </c>
      <c r="K8783">
        <v>17359555</v>
      </c>
      <c r="L8783">
        <v>17359640</v>
      </c>
      <c r="N8783">
        <v>3</v>
      </c>
      <c r="O8783">
        <v>352</v>
      </c>
      <c r="P8783">
        <v>437</v>
      </c>
      <c r="Q8783" t="s">
        <v>17405</v>
      </c>
      <c r="R8783">
        <v>201</v>
      </c>
      <c r="S8783">
        <v>286</v>
      </c>
    </row>
    <row r="8784" spans="1:19" x14ac:dyDescent="0.25">
      <c r="A8784" t="s">
        <v>7921</v>
      </c>
      <c r="B8784">
        <v>-1</v>
      </c>
      <c r="C8784" t="s">
        <v>7936</v>
      </c>
      <c r="D8784" t="str">
        <f>INDEX(Transcripts[#Data], MATCH(Exons[[#This Row],[Transcript stable ID]], Transcripts[Transcript stable ID], 0), 4)</f>
        <v>NM_003000.2</v>
      </c>
      <c r="E8784" t="s">
        <v>27</v>
      </c>
      <c r="J8784">
        <v>17380665</v>
      </c>
      <c r="K8784">
        <v>17355095</v>
      </c>
      <c r="L8784">
        <v>17355231</v>
      </c>
      <c r="N8784">
        <v>4</v>
      </c>
      <c r="O8784">
        <v>438</v>
      </c>
      <c r="P8784">
        <v>574</v>
      </c>
      <c r="Q8784" t="s">
        <v>17406</v>
      </c>
      <c r="R8784">
        <v>287</v>
      </c>
      <c r="S8784">
        <v>423</v>
      </c>
    </row>
    <row r="8785" spans="1:19" x14ac:dyDescent="0.25">
      <c r="A8785" t="s">
        <v>7921</v>
      </c>
      <c r="B8785">
        <v>-1</v>
      </c>
      <c r="C8785" t="s">
        <v>7936</v>
      </c>
      <c r="D8785" t="str">
        <f>INDEX(Transcripts[#Data], MATCH(Exons[[#This Row],[Transcript stable ID]], Transcripts[Transcript stable ID], 0), 4)</f>
        <v>NM_003000.2</v>
      </c>
      <c r="E8785" t="s">
        <v>27</v>
      </c>
      <c r="J8785">
        <v>17380665</v>
      </c>
      <c r="K8785">
        <v>17354244</v>
      </c>
      <c r="L8785">
        <v>17354360</v>
      </c>
      <c r="N8785">
        <v>5</v>
      </c>
      <c r="O8785">
        <v>575</v>
      </c>
      <c r="P8785">
        <v>691</v>
      </c>
      <c r="Q8785" t="s">
        <v>17407</v>
      </c>
      <c r="R8785">
        <v>424</v>
      </c>
      <c r="S8785">
        <v>540</v>
      </c>
    </row>
    <row r="8786" spans="1:19" x14ac:dyDescent="0.25">
      <c r="A8786" t="s">
        <v>7921</v>
      </c>
      <c r="B8786">
        <v>-1</v>
      </c>
      <c r="C8786" t="s">
        <v>7936</v>
      </c>
      <c r="D8786" t="str">
        <f>INDEX(Transcripts[#Data], MATCH(Exons[[#This Row],[Transcript stable ID]], Transcripts[Transcript stable ID], 0), 4)</f>
        <v>NM_003000.2</v>
      </c>
      <c r="E8786" t="s">
        <v>27</v>
      </c>
      <c r="J8786">
        <v>17380665</v>
      </c>
      <c r="K8786">
        <v>17350468</v>
      </c>
      <c r="L8786">
        <v>17350569</v>
      </c>
      <c r="N8786">
        <v>6</v>
      </c>
      <c r="O8786">
        <v>692</v>
      </c>
      <c r="P8786">
        <v>793</v>
      </c>
      <c r="Q8786" t="s">
        <v>17408</v>
      </c>
      <c r="R8786">
        <v>541</v>
      </c>
      <c r="S8786">
        <v>642</v>
      </c>
    </row>
    <row r="8787" spans="1:19" x14ac:dyDescent="0.25">
      <c r="A8787" t="s">
        <v>7921</v>
      </c>
      <c r="B8787">
        <v>-1</v>
      </c>
      <c r="C8787" t="s">
        <v>7936</v>
      </c>
      <c r="D8787" t="str">
        <f>INDEX(Transcripts[#Data], MATCH(Exons[[#This Row],[Transcript stable ID]], Transcripts[Transcript stable ID], 0), 4)</f>
        <v>NM_003000.2</v>
      </c>
      <c r="E8787" t="s">
        <v>27</v>
      </c>
      <c r="J8787">
        <v>17380665</v>
      </c>
      <c r="K8787">
        <v>17349103</v>
      </c>
      <c r="L8787">
        <v>17349225</v>
      </c>
      <c r="N8787">
        <v>7</v>
      </c>
      <c r="O8787">
        <v>794</v>
      </c>
      <c r="P8787">
        <v>916</v>
      </c>
      <c r="Q8787" t="s">
        <v>17409</v>
      </c>
      <c r="R8787">
        <v>643</v>
      </c>
      <c r="S8787">
        <v>765</v>
      </c>
    </row>
    <row r="8788" spans="1:19" x14ac:dyDescent="0.25">
      <c r="A8788" t="s">
        <v>7921</v>
      </c>
      <c r="B8788">
        <v>-1</v>
      </c>
      <c r="C8788" t="s">
        <v>7936</v>
      </c>
      <c r="D8788" t="str">
        <f>INDEX(Transcripts[#Data], MATCH(Exons[[#This Row],[Transcript stable ID]], Transcripts[Transcript stable ID], 0), 4)</f>
        <v>NM_003000.2</v>
      </c>
      <c r="E8788" t="s">
        <v>27</v>
      </c>
      <c r="H8788">
        <v>17345217</v>
      </c>
      <c r="I8788">
        <v>17345375</v>
      </c>
      <c r="J8788">
        <v>17380665</v>
      </c>
      <c r="K8788">
        <v>17345217</v>
      </c>
      <c r="L8788">
        <v>17345453</v>
      </c>
      <c r="N8788">
        <v>8</v>
      </c>
      <c r="O8788">
        <v>917</v>
      </c>
      <c r="P8788">
        <v>994</v>
      </c>
      <c r="Q8788" t="s">
        <v>17410</v>
      </c>
      <c r="R8788">
        <v>766</v>
      </c>
      <c r="S8788">
        <v>843</v>
      </c>
    </row>
    <row r="8789" spans="1:19" x14ac:dyDescent="0.25">
      <c r="A8789" t="s">
        <v>5706</v>
      </c>
      <c r="B8789">
        <v>1</v>
      </c>
      <c r="C8789" t="s">
        <v>5716</v>
      </c>
      <c r="D8789" t="str">
        <f>INDEX(Transcripts[#Data], MATCH(Exons[[#This Row],[Transcript stable ID]], Transcripts[Transcript stable ID], 0), 4)</f>
        <v>NM_002468.4</v>
      </c>
      <c r="E8789" t="s">
        <v>27</v>
      </c>
      <c r="F8789">
        <v>38179969</v>
      </c>
      <c r="G8789">
        <v>38180152</v>
      </c>
      <c r="J8789">
        <v>38179969</v>
      </c>
      <c r="K8789">
        <v>38179969</v>
      </c>
      <c r="L8789">
        <v>38180519</v>
      </c>
      <c r="N8789">
        <v>1</v>
      </c>
      <c r="O8789">
        <v>185</v>
      </c>
      <c r="P8789">
        <v>551</v>
      </c>
      <c r="Q8789" t="s">
        <v>17411</v>
      </c>
      <c r="R8789">
        <v>1</v>
      </c>
      <c r="S8789">
        <v>367</v>
      </c>
    </row>
    <row r="8790" spans="1:19" x14ac:dyDescent="0.25">
      <c r="A8790" t="s">
        <v>5706</v>
      </c>
      <c r="B8790">
        <v>1</v>
      </c>
      <c r="C8790" t="s">
        <v>5716</v>
      </c>
      <c r="D8790" t="str">
        <f>INDEX(Transcripts[#Data], MATCH(Exons[[#This Row],[Transcript stable ID]], Transcripts[Transcript stable ID], 0), 4)</f>
        <v>NM_002468.4</v>
      </c>
      <c r="E8790" t="s">
        <v>27</v>
      </c>
      <c r="J8790">
        <v>38179969</v>
      </c>
      <c r="K8790">
        <v>38181355</v>
      </c>
      <c r="L8790">
        <v>38181489</v>
      </c>
      <c r="N8790">
        <v>2</v>
      </c>
      <c r="O8790">
        <v>552</v>
      </c>
      <c r="P8790">
        <v>686</v>
      </c>
      <c r="Q8790" t="s">
        <v>17412</v>
      </c>
      <c r="R8790">
        <v>368</v>
      </c>
      <c r="S8790">
        <v>502</v>
      </c>
    </row>
    <row r="8791" spans="1:19" x14ac:dyDescent="0.25">
      <c r="A8791" t="s">
        <v>5706</v>
      </c>
      <c r="B8791">
        <v>1</v>
      </c>
      <c r="C8791" t="s">
        <v>5716</v>
      </c>
      <c r="D8791" t="str">
        <f>INDEX(Transcripts[#Data], MATCH(Exons[[#This Row],[Transcript stable ID]], Transcripts[Transcript stable ID], 0), 4)</f>
        <v>NM_002468.4</v>
      </c>
      <c r="E8791" t="s">
        <v>27</v>
      </c>
      <c r="J8791">
        <v>38179969</v>
      </c>
      <c r="K8791">
        <v>38181879</v>
      </c>
      <c r="L8791">
        <v>38182059</v>
      </c>
      <c r="N8791">
        <v>3</v>
      </c>
      <c r="O8791">
        <v>687</v>
      </c>
      <c r="P8791">
        <v>867</v>
      </c>
      <c r="Q8791" t="s">
        <v>17413</v>
      </c>
      <c r="R8791">
        <v>503</v>
      </c>
      <c r="S8791">
        <v>683</v>
      </c>
    </row>
    <row r="8792" spans="1:19" x14ac:dyDescent="0.25">
      <c r="A8792" t="s">
        <v>5706</v>
      </c>
      <c r="B8792">
        <v>1</v>
      </c>
      <c r="C8792" t="s">
        <v>5716</v>
      </c>
      <c r="D8792" t="str">
        <f>INDEX(Transcripts[#Data], MATCH(Exons[[#This Row],[Transcript stable ID]], Transcripts[Transcript stable ID], 0), 4)</f>
        <v>NM_002468.4</v>
      </c>
      <c r="E8792" t="s">
        <v>27</v>
      </c>
      <c r="J8792">
        <v>38179969</v>
      </c>
      <c r="K8792">
        <v>38182248</v>
      </c>
      <c r="L8792">
        <v>38182339</v>
      </c>
      <c r="N8792">
        <v>4</v>
      </c>
      <c r="O8792">
        <v>868</v>
      </c>
      <c r="P8792">
        <v>959</v>
      </c>
      <c r="Q8792" t="s">
        <v>17414</v>
      </c>
      <c r="R8792">
        <v>684</v>
      </c>
      <c r="S8792">
        <v>775</v>
      </c>
    </row>
    <row r="8793" spans="1:19" x14ac:dyDescent="0.25">
      <c r="A8793" t="s">
        <v>5706</v>
      </c>
      <c r="B8793">
        <v>1</v>
      </c>
      <c r="C8793" t="s">
        <v>5716</v>
      </c>
      <c r="D8793" t="str">
        <f>INDEX(Transcripts[#Data], MATCH(Exons[[#This Row],[Transcript stable ID]], Transcripts[Transcript stable ID], 0), 4)</f>
        <v>NM_002468.4</v>
      </c>
      <c r="E8793" t="s">
        <v>27</v>
      </c>
      <c r="H8793">
        <v>38182778</v>
      </c>
      <c r="I8793">
        <v>38184513</v>
      </c>
      <c r="J8793">
        <v>38179969</v>
      </c>
      <c r="K8793">
        <v>38182623</v>
      </c>
      <c r="L8793">
        <v>38184513</v>
      </c>
      <c r="N8793">
        <v>5</v>
      </c>
      <c r="O8793">
        <v>960</v>
      </c>
      <c r="P8793">
        <v>1114</v>
      </c>
      <c r="Q8793" t="s">
        <v>17415</v>
      </c>
      <c r="R8793">
        <v>776</v>
      </c>
      <c r="S8793">
        <v>930</v>
      </c>
    </row>
    <row r="8794" spans="1:19" x14ac:dyDescent="0.25">
      <c r="A8794" t="s">
        <v>5706</v>
      </c>
      <c r="B8794">
        <v>1</v>
      </c>
      <c r="C8794" t="s">
        <v>5723</v>
      </c>
      <c r="D8794">
        <f>INDEX(Transcripts[#Data], MATCH(Exons[[#This Row],[Transcript stable ID]], Transcripts[Transcript stable ID], 0), 4)</f>
        <v>0</v>
      </c>
      <c r="E8794" t="s">
        <v>27</v>
      </c>
      <c r="J8794">
        <v>38180043</v>
      </c>
      <c r="K8794">
        <v>38181879</v>
      </c>
      <c r="L8794">
        <v>38182059</v>
      </c>
      <c r="N8794">
        <v>2</v>
      </c>
      <c r="O8794">
        <v>478</v>
      </c>
      <c r="P8794">
        <v>658</v>
      </c>
      <c r="Q8794" t="s">
        <v>17413</v>
      </c>
      <c r="R8794">
        <v>368</v>
      </c>
      <c r="S8794">
        <v>548</v>
      </c>
    </row>
    <row r="8795" spans="1:19" x14ac:dyDescent="0.25">
      <c r="A8795" t="s">
        <v>5706</v>
      </c>
      <c r="B8795">
        <v>1</v>
      </c>
      <c r="C8795" t="s">
        <v>5723</v>
      </c>
      <c r="D8795">
        <f>INDEX(Transcripts[#Data], MATCH(Exons[[#This Row],[Transcript stable ID]], Transcripts[Transcript stable ID], 0), 4)</f>
        <v>0</v>
      </c>
      <c r="E8795" t="s">
        <v>27</v>
      </c>
      <c r="J8795">
        <v>38180043</v>
      </c>
      <c r="K8795">
        <v>38182248</v>
      </c>
      <c r="L8795">
        <v>38182339</v>
      </c>
      <c r="N8795">
        <v>3</v>
      </c>
      <c r="O8795">
        <v>659</v>
      </c>
      <c r="P8795">
        <v>750</v>
      </c>
      <c r="Q8795" t="s">
        <v>17414</v>
      </c>
      <c r="R8795">
        <v>549</v>
      </c>
      <c r="S8795">
        <v>640</v>
      </c>
    </row>
    <row r="8796" spans="1:19" x14ac:dyDescent="0.25">
      <c r="A8796" t="s">
        <v>5706</v>
      </c>
      <c r="B8796">
        <v>1</v>
      </c>
      <c r="C8796" t="s">
        <v>5723</v>
      </c>
      <c r="D8796">
        <f>INDEX(Transcripts[#Data], MATCH(Exons[[#This Row],[Transcript stable ID]], Transcripts[Transcript stable ID], 0), 4)</f>
        <v>0</v>
      </c>
      <c r="E8796" t="s">
        <v>27</v>
      </c>
      <c r="F8796">
        <v>38180043</v>
      </c>
      <c r="G8796">
        <v>38180152</v>
      </c>
      <c r="J8796">
        <v>38180043</v>
      </c>
      <c r="K8796">
        <v>38180043</v>
      </c>
      <c r="L8796">
        <v>38180519</v>
      </c>
      <c r="N8796">
        <v>1</v>
      </c>
      <c r="O8796">
        <v>111</v>
      </c>
      <c r="P8796">
        <v>477</v>
      </c>
      <c r="Q8796" t="s">
        <v>17416</v>
      </c>
      <c r="R8796">
        <v>1</v>
      </c>
      <c r="S8796">
        <v>367</v>
      </c>
    </row>
    <row r="8797" spans="1:19" x14ac:dyDescent="0.25">
      <c r="A8797" t="s">
        <v>5706</v>
      </c>
      <c r="B8797">
        <v>1</v>
      </c>
      <c r="C8797" t="s">
        <v>5723</v>
      </c>
      <c r="D8797">
        <f>INDEX(Transcripts[#Data], MATCH(Exons[[#This Row],[Transcript stable ID]], Transcripts[Transcript stable ID], 0), 4)</f>
        <v>0</v>
      </c>
      <c r="E8797" t="s">
        <v>27</v>
      </c>
      <c r="H8797">
        <v>38182778</v>
      </c>
      <c r="I8797">
        <v>38183151</v>
      </c>
      <c r="J8797">
        <v>38180043</v>
      </c>
      <c r="K8797">
        <v>38182623</v>
      </c>
      <c r="L8797">
        <v>38183151</v>
      </c>
      <c r="N8797">
        <v>4</v>
      </c>
      <c r="O8797">
        <v>751</v>
      </c>
      <c r="P8797">
        <v>905</v>
      </c>
      <c r="Q8797" t="s">
        <v>17417</v>
      </c>
      <c r="R8797">
        <v>641</v>
      </c>
      <c r="S8797">
        <v>795</v>
      </c>
    </row>
    <row r="8798" spans="1:19" x14ac:dyDescent="0.25">
      <c r="A8798" t="s">
        <v>5706</v>
      </c>
      <c r="B8798">
        <v>1</v>
      </c>
      <c r="C8798" t="s">
        <v>5727</v>
      </c>
      <c r="D8798">
        <f>INDEX(Transcripts[#Data], MATCH(Exons[[#This Row],[Transcript stable ID]], Transcripts[Transcript stable ID], 0), 4)</f>
        <v>0</v>
      </c>
      <c r="E8798" t="s">
        <v>27</v>
      </c>
      <c r="F8798">
        <v>38180148</v>
      </c>
      <c r="G8798">
        <v>38180152</v>
      </c>
      <c r="J8798">
        <v>38180148</v>
      </c>
      <c r="K8798">
        <v>38180148</v>
      </c>
      <c r="L8798">
        <v>38180519</v>
      </c>
      <c r="N8798">
        <v>1</v>
      </c>
      <c r="O8798">
        <v>6</v>
      </c>
      <c r="P8798">
        <v>372</v>
      </c>
      <c r="Q8798" t="s">
        <v>17418</v>
      </c>
      <c r="R8798">
        <v>1</v>
      </c>
      <c r="S8798">
        <v>367</v>
      </c>
    </row>
    <row r="8799" spans="1:19" x14ac:dyDescent="0.25">
      <c r="A8799" t="s">
        <v>5706</v>
      </c>
      <c r="B8799">
        <v>1</v>
      </c>
      <c r="C8799" t="s">
        <v>5727</v>
      </c>
      <c r="D8799">
        <f>INDEX(Transcripts[#Data], MATCH(Exons[[#This Row],[Transcript stable ID]], Transcripts[Transcript stable ID], 0), 4)</f>
        <v>0</v>
      </c>
      <c r="E8799" t="s">
        <v>27</v>
      </c>
      <c r="J8799">
        <v>38180148</v>
      </c>
      <c r="K8799">
        <v>38182248</v>
      </c>
      <c r="L8799">
        <v>38182339</v>
      </c>
      <c r="N8799">
        <v>2</v>
      </c>
      <c r="O8799">
        <v>373</v>
      </c>
      <c r="P8799">
        <v>464</v>
      </c>
      <c r="Q8799" t="s">
        <v>17419</v>
      </c>
      <c r="R8799">
        <v>368</v>
      </c>
      <c r="S8799">
        <v>459</v>
      </c>
    </row>
    <row r="8800" spans="1:19" x14ac:dyDescent="0.25">
      <c r="A8800" t="s">
        <v>5706</v>
      </c>
      <c r="B8800">
        <v>1</v>
      </c>
      <c r="C8800" t="s">
        <v>5727</v>
      </c>
      <c r="D8800">
        <f>INDEX(Transcripts[#Data], MATCH(Exons[[#This Row],[Transcript stable ID]], Transcripts[Transcript stable ID], 0), 4)</f>
        <v>0</v>
      </c>
      <c r="E8800" t="s">
        <v>27</v>
      </c>
      <c r="H8800">
        <v>38182644</v>
      </c>
      <c r="I8800">
        <v>38183134</v>
      </c>
      <c r="J8800">
        <v>38180148</v>
      </c>
      <c r="K8800">
        <v>38182623</v>
      </c>
      <c r="L8800">
        <v>38183134</v>
      </c>
      <c r="N8800">
        <v>3</v>
      </c>
      <c r="O8800">
        <v>465</v>
      </c>
      <c r="P8800">
        <v>485</v>
      </c>
      <c r="Q8800" t="s">
        <v>17420</v>
      </c>
      <c r="R8800">
        <v>460</v>
      </c>
      <c r="S8800">
        <v>480</v>
      </c>
    </row>
    <row r="8801" spans="1:19" x14ac:dyDescent="0.25">
      <c r="A8801" t="s">
        <v>5706</v>
      </c>
      <c r="B8801">
        <v>1</v>
      </c>
      <c r="C8801" t="s">
        <v>5731</v>
      </c>
      <c r="D8801" t="str">
        <f>INDEX(Transcripts[#Data], MATCH(Exons[[#This Row],[Transcript stable ID]], Transcripts[Transcript stable ID], 0), 4)</f>
        <v>NM_001172569.2</v>
      </c>
      <c r="E8801" t="s">
        <v>27</v>
      </c>
      <c r="J8801">
        <v>38180152</v>
      </c>
      <c r="K8801">
        <v>38181355</v>
      </c>
      <c r="L8801">
        <v>38181489</v>
      </c>
      <c r="N8801">
        <v>2</v>
      </c>
      <c r="O8801">
        <v>369</v>
      </c>
      <c r="P8801">
        <v>503</v>
      </c>
      <c r="Q8801" t="s">
        <v>17412</v>
      </c>
      <c r="R8801">
        <v>368</v>
      </c>
      <c r="S8801">
        <v>502</v>
      </c>
    </row>
    <row r="8802" spans="1:19" x14ac:dyDescent="0.25">
      <c r="A8802" t="s">
        <v>5706</v>
      </c>
      <c r="B8802">
        <v>1</v>
      </c>
      <c r="C8802" t="s">
        <v>5731</v>
      </c>
      <c r="D8802" t="str">
        <f>INDEX(Transcripts[#Data], MATCH(Exons[[#This Row],[Transcript stable ID]], Transcripts[Transcript stable ID], 0), 4)</f>
        <v>NM_001172569.2</v>
      </c>
      <c r="E8802" t="s">
        <v>27</v>
      </c>
      <c r="J8802">
        <v>38180152</v>
      </c>
      <c r="K8802">
        <v>38182248</v>
      </c>
      <c r="L8802">
        <v>38182339</v>
      </c>
      <c r="N8802">
        <v>3</v>
      </c>
      <c r="O8802">
        <v>504</v>
      </c>
      <c r="P8802">
        <v>595</v>
      </c>
      <c r="Q8802" t="s">
        <v>17419</v>
      </c>
      <c r="R8802">
        <v>503</v>
      </c>
      <c r="S8802">
        <v>594</v>
      </c>
    </row>
    <row r="8803" spans="1:19" x14ac:dyDescent="0.25">
      <c r="A8803" t="s">
        <v>5706</v>
      </c>
      <c r="B8803">
        <v>1</v>
      </c>
      <c r="C8803" t="s">
        <v>5731</v>
      </c>
      <c r="D8803" t="str">
        <f>INDEX(Transcripts[#Data], MATCH(Exons[[#This Row],[Transcript stable ID]], Transcripts[Transcript stable ID], 0), 4)</f>
        <v>NM_001172569.2</v>
      </c>
      <c r="E8803" t="s">
        <v>27</v>
      </c>
      <c r="F8803">
        <v>38180152</v>
      </c>
      <c r="G8803">
        <v>38180152</v>
      </c>
      <c r="J8803">
        <v>38180152</v>
      </c>
      <c r="K8803">
        <v>38180152</v>
      </c>
      <c r="L8803">
        <v>38180519</v>
      </c>
      <c r="N8803">
        <v>1</v>
      </c>
      <c r="O8803">
        <v>2</v>
      </c>
      <c r="P8803">
        <v>368</v>
      </c>
      <c r="Q8803" t="s">
        <v>17421</v>
      </c>
      <c r="R8803">
        <v>1</v>
      </c>
      <c r="S8803">
        <v>367</v>
      </c>
    </row>
    <row r="8804" spans="1:19" x14ac:dyDescent="0.25">
      <c r="A8804" t="s">
        <v>5706</v>
      </c>
      <c r="B8804">
        <v>1</v>
      </c>
      <c r="C8804" t="s">
        <v>5731</v>
      </c>
      <c r="D8804" t="str">
        <f>INDEX(Transcripts[#Data], MATCH(Exons[[#This Row],[Transcript stable ID]], Transcripts[Transcript stable ID], 0), 4)</f>
        <v>NM_001172569.2</v>
      </c>
      <c r="E8804" t="s">
        <v>27</v>
      </c>
      <c r="H8804">
        <v>38182644</v>
      </c>
      <c r="I8804">
        <v>38182941</v>
      </c>
      <c r="J8804">
        <v>38180152</v>
      </c>
      <c r="K8804">
        <v>38182623</v>
      </c>
      <c r="L8804">
        <v>38182941</v>
      </c>
      <c r="N8804">
        <v>4</v>
      </c>
      <c r="O8804">
        <v>596</v>
      </c>
      <c r="P8804">
        <v>616</v>
      </c>
      <c r="Q8804" t="s">
        <v>17422</v>
      </c>
      <c r="R8804">
        <v>595</v>
      </c>
      <c r="S8804">
        <v>615</v>
      </c>
    </row>
    <row r="8805" spans="1:19" x14ac:dyDescent="0.25">
      <c r="A8805" t="s">
        <v>5706</v>
      </c>
      <c r="B8805">
        <v>1</v>
      </c>
      <c r="C8805" t="s">
        <v>5711</v>
      </c>
      <c r="D8805" t="str">
        <f>INDEX(Transcripts[#Data], MATCH(Exons[[#This Row],[Transcript stable ID]], Transcripts[Transcript stable ID], 0), 4)</f>
        <v>NM_001172568.2</v>
      </c>
      <c r="E8805" t="s">
        <v>27</v>
      </c>
      <c r="F8805">
        <v>38179969</v>
      </c>
      <c r="G8805">
        <v>38180152</v>
      </c>
      <c r="J8805">
        <v>38179969</v>
      </c>
      <c r="K8805">
        <v>38179969</v>
      </c>
      <c r="L8805">
        <v>38180519</v>
      </c>
      <c r="N8805">
        <v>1</v>
      </c>
      <c r="O8805">
        <v>185</v>
      </c>
      <c r="P8805">
        <v>551</v>
      </c>
      <c r="Q8805" t="s">
        <v>17411</v>
      </c>
      <c r="R8805">
        <v>1</v>
      </c>
      <c r="S8805">
        <v>367</v>
      </c>
    </row>
    <row r="8806" spans="1:19" x14ac:dyDescent="0.25">
      <c r="A8806" t="s">
        <v>5706</v>
      </c>
      <c r="B8806">
        <v>1</v>
      </c>
      <c r="C8806" t="s">
        <v>5711</v>
      </c>
      <c r="D8806" t="str">
        <f>INDEX(Transcripts[#Data], MATCH(Exons[[#This Row],[Transcript stable ID]], Transcripts[Transcript stable ID], 0), 4)</f>
        <v>NM_001172568.2</v>
      </c>
      <c r="E8806" t="s">
        <v>27</v>
      </c>
      <c r="J8806">
        <v>38179969</v>
      </c>
      <c r="K8806">
        <v>38181355</v>
      </c>
      <c r="L8806">
        <v>38181489</v>
      </c>
      <c r="N8806">
        <v>2</v>
      </c>
      <c r="O8806">
        <v>552</v>
      </c>
      <c r="P8806">
        <v>686</v>
      </c>
      <c r="Q8806" t="s">
        <v>17412</v>
      </c>
      <c r="R8806">
        <v>368</v>
      </c>
      <c r="S8806">
        <v>502</v>
      </c>
    </row>
    <row r="8807" spans="1:19" x14ac:dyDescent="0.25">
      <c r="A8807" t="s">
        <v>5706</v>
      </c>
      <c r="B8807">
        <v>1</v>
      </c>
      <c r="C8807" t="s">
        <v>5711</v>
      </c>
      <c r="D8807" t="str">
        <f>INDEX(Transcripts[#Data], MATCH(Exons[[#This Row],[Transcript stable ID]], Transcripts[Transcript stable ID], 0), 4)</f>
        <v>NM_001172568.2</v>
      </c>
      <c r="E8807" t="s">
        <v>27</v>
      </c>
      <c r="J8807">
        <v>38179969</v>
      </c>
      <c r="K8807">
        <v>38182248</v>
      </c>
      <c r="L8807">
        <v>38182339</v>
      </c>
      <c r="N8807">
        <v>4</v>
      </c>
      <c r="O8807">
        <v>892</v>
      </c>
      <c r="P8807">
        <v>983</v>
      </c>
      <c r="Q8807" t="s">
        <v>17414</v>
      </c>
      <c r="R8807">
        <v>708</v>
      </c>
      <c r="S8807">
        <v>799</v>
      </c>
    </row>
    <row r="8808" spans="1:19" x14ac:dyDescent="0.25">
      <c r="A8808" t="s">
        <v>5706</v>
      </c>
      <c r="B8808">
        <v>1</v>
      </c>
      <c r="C8808" t="s">
        <v>5711</v>
      </c>
      <c r="D8808" t="str">
        <f>INDEX(Transcripts[#Data], MATCH(Exons[[#This Row],[Transcript stable ID]], Transcripts[Transcript stable ID], 0), 4)</f>
        <v>NM_001172568.2</v>
      </c>
      <c r="E8808" t="s">
        <v>27</v>
      </c>
      <c r="J8808">
        <v>38179969</v>
      </c>
      <c r="K8808">
        <v>38181879</v>
      </c>
      <c r="L8808">
        <v>38182083</v>
      </c>
      <c r="N8808">
        <v>3</v>
      </c>
      <c r="O8808">
        <v>687</v>
      </c>
      <c r="P8808">
        <v>891</v>
      </c>
      <c r="Q8808" t="s">
        <v>17423</v>
      </c>
      <c r="R8808">
        <v>503</v>
      </c>
      <c r="S8808">
        <v>707</v>
      </c>
    </row>
    <row r="8809" spans="1:19" x14ac:dyDescent="0.25">
      <c r="A8809" t="s">
        <v>5706</v>
      </c>
      <c r="B8809">
        <v>1</v>
      </c>
      <c r="C8809" t="s">
        <v>5711</v>
      </c>
      <c r="D8809" t="str">
        <f>INDEX(Transcripts[#Data], MATCH(Exons[[#This Row],[Transcript stable ID]], Transcripts[Transcript stable ID], 0), 4)</f>
        <v>NM_001172568.2</v>
      </c>
      <c r="E8809" t="s">
        <v>27</v>
      </c>
      <c r="H8809">
        <v>38182778</v>
      </c>
      <c r="I8809">
        <v>38184510</v>
      </c>
      <c r="J8809">
        <v>38179969</v>
      </c>
      <c r="K8809">
        <v>38182623</v>
      </c>
      <c r="L8809">
        <v>38184510</v>
      </c>
      <c r="N8809">
        <v>5</v>
      </c>
      <c r="O8809">
        <v>984</v>
      </c>
      <c r="P8809">
        <v>1138</v>
      </c>
      <c r="Q8809" t="s">
        <v>17424</v>
      </c>
      <c r="R8809">
        <v>800</v>
      </c>
      <c r="S8809">
        <v>954</v>
      </c>
    </row>
    <row r="8810" spans="1:19" x14ac:dyDescent="0.25">
      <c r="A8810" t="s">
        <v>8122</v>
      </c>
      <c r="B8810">
        <v>-1</v>
      </c>
      <c r="C8810" t="s">
        <v>8134</v>
      </c>
      <c r="D8810" t="str">
        <f>INDEX(Transcripts[#Data], MATCH(Exons[[#This Row],[Transcript stable ID]], Transcripts[Transcript stable ID], 0), 4)</f>
        <v>NM_006304.1</v>
      </c>
      <c r="E8810" t="s">
        <v>27</v>
      </c>
      <c r="J8810">
        <v>96339203</v>
      </c>
      <c r="K8810">
        <v>96324110</v>
      </c>
      <c r="L8810">
        <v>96324203</v>
      </c>
      <c r="N8810">
        <v>2</v>
      </c>
      <c r="O8810">
        <v>205</v>
      </c>
      <c r="P8810">
        <v>298</v>
      </c>
      <c r="Q8810" t="s">
        <v>17425</v>
      </c>
      <c r="R8810">
        <v>77</v>
      </c>
      <c r="S8810">
        <v>170</v>
      </c>
    </row>
    <row r="8811" spans="1:19" x14ac:dyDescent="0.25">
      <c r="A8811" t="s">
        <v>8122</v>
      </c>
      <c r="B8811">
        <v>-1</v>
      </c>
      <c r="C8811" t="s">
        <v>8134</v>
      </c>
      <c r="D8811" t="str">
        <f>INDEX(Transcripts[#Data], MATCH(Exons[[#This Row],[Transcript stable ID]], Transcripts[Transcript stable ID], 0), 4)</f>
        <v>NM_006304.1</v>
      </c>
      <c r="E8811" t="s">
        <v>27</v>
      </c>
      <c r="F8811">
        <v>96339076</v>
      </c>
      <c r="G8811">
        <v>96339203</v>
      </c>
      <c r="J8811">
        <v>96339203</v>
      </c>
      <c r="K8811">
        <v>96339000</v>
      </c>
      <c r="L8811">
        <v>96339203</v>
      </c>
      <c r="N8811">
        <v>1</v>
      </c>
      <c r="O8811">
        <v>129</v>
      </c>
      <c r="P8811">
        <v>204</v>
      </c>
      <c r="Q8811" t="s">
        <v>17426</v>
      </c>
      <c r="R8811">
        <v>1</v>
      </c>
      <c r="S8811">
        <v>76</v>
      </c>
    </row>
    <row r="8812" spans="1:19" x14ac:dyDescent="0.25">
      <c r="A8812" t="s">
        <v>8122</v>
      </c>
      <c r="B8812">
        <v>-1</v>
      </c>
      <c r="C8812" t="s">
        <v>8134</v>
      </c>
      <c r="D8812" t="str">
        <f>INDEX(Transcripts[#Data], MATCH(Exons[[#This Row],[Transcript stable ID]], Transcripts[Transcript stable ID], 0), 4)</f>
        <v>NM_006304.1</v>
      </c>
      <c r="E8812" t="s">
        <v>27</v>
      </c>
      <c r="H8812">
        <v>96317770</v>
      </c>
      <c r="I8812">
        <v>96318235</v>
      </c>
      <c r="J8812">
        <v>96339203</v>
      </c>
      <c r="K8812">
        <v>96317770</v>
      </c>
      <c r="L8812">
        <v>96318278</v>
      </c>
      <c r="N8812">
        <v>3</v>
      </c>
      <c r="O8812">
        <v>299</v>
      </c>
      <c r="P8812">
        <v>341</v>
      </c>
      <c r="Q8812" t="s">
        <v>17427</v>
      </c>
      <c r="R8812">
        <v>171</v>
      </c>
      <c r="S8812">
        <v>213</v>
      </c>
    </row>
    <row r="8813" spans="1:19" x14ac:dyDescent="0.25">
      <c r="A8813" t="s">
        <v>3728</v>
      </c>
      <c r="B8813">
        <v>-1</v>
      </c>
      <c r="C8813" t="s">
        <v>3731</v>
      </c>
      <c r="D8813" t="str">
        <f>INDEX(Transcripts[#Data], MATCH(Exons[[#This Row],[Transcript stable ID]], Transcripts[Transcript stable ID], 0), 4)</f>
        <v>NM_032638.4</v>
      </c>
      <c r="E8813" t="s">
        <v>27</v>
      </c>
      <c r="F8813">
        <v>128211742</v>
      </c>
      <c r="G8813">
        <v>128212028</v>
      </c>
      <c r="J8813">
        <v>128212028</v>
      </c>
      <c r="K8813">
        <v>128211742</v>
      </c>
      <c r="L8813">
        <v>128212028</v>
      </c>
      <c r="N8813">
        <v>1</v>
      </c>
      <c r="Q8813" t="s">
        <v>17428</v>
      </c>
    </row>
    <row r="8814" spans="1:19" x14ac:dyDescent="0.25">
      <c r="A8814" t="s">
        <v>3728</v>
      </c>
      <c r="B8814">
        <v>-1</v>
      </c>
      <c r="C8814" t="s">
        <v>3731</v>
      </c>
      <c r="D8814" t="str">
        <f>INDEX(Transcripts[#Data], MATCH(Exons[[#This Row],[Transcript stable ID]], Transcripts[Transcript stable ID], 0), 4)</f>
        <v>NM_032638.4</v>
      </c>
      <c r="E8814" t="s">
        <v>27</v>
      </c>
      <c r="F8814">
        <v>128205875</v>
      </c>
      <c r="G8814">
        <v>128205919</v>
      </c>
      <c r="J8814">
        <v>128212028</v>
      </c>
      <c r="K8814">
        <v>128205646</v>
      </c>
      <c r="L8814">
        <v>128205919</v>
      </c>
      <c r="N8814">
        <v>2</v>
      </c>
      <c r="O8814">
        <v>333</v>
      </c>
      <c r="P8814">
        <v>561</v>
      </c>
      <c r="Q8814" t="s">
        <v>17429</v>
      </c>
      <c r="R8814">
        <v>1</v>
      </c>
      <c r="S8814">
        <v>229</v>
      </c>
    </row>
    <row r="8815" spans="1:19" x14ac:dyDescent="0.25">
      <c r="A8815" t="s">
        <v>3728</v>
      </c>
      <c r="B8815">
        <v>-1</v>
      </c>
      <c r="C8815" t="s">
        <v>3731</v>
      </c>
      <c r="D8815" t="str">
        <f>INDEX(Transcripts[#Data], MATCH(Exons[[#This Row],[Transcript stable ID]], Transcripts[Transcript stable ID], 0), 4)</f>
        <v>NM_032638.4</v>
      </c>
      <c r="E8815" t="s">
        <v>27</v>
      </c>
      <c r="J8815">
        <v>128212028</v>
      </c>
      <c r="K8815">
        <v>128204570</v>
      </c>
      <c r="L8815">
        <v>128205211</v>
      </c>
      <c r="N8815">
        <v>3</v>
      </c>
      <c r="O8815">
        <v>562</v>
      </c>
      <c r="P8815">
        <v>1203</v>
      </c>
      <c r="Q8815" t="s">
        <v>17430</v>
      </c>
      <c r="R8815">
        <v>230</v>
      </c>
      <c r="S8815">
        <v>871</v>
      </c>
    </row>
    <row r="8816" spans="1:19" x14ac:dyDescent="0.25">
      <c r="A8816" t="s">
        <v>3728</v>
      </c>
      <c r="B8816">
        <v>-1</v>
      </c>
      <c r="C8816" t="s">
        <v>3731</v>
      </c>
      <c r="D8816" t="str">
        <f>INDEX(Transcripts[#Data], MATCH(Exons[[#This Row],[Transcript stable ID]], Transcripts[Transcript stable ID], 0), 4)</f>
        <v>NM_032638.4</v>
      </c>
      <c r="E8816" t="s">
        <v>27</v>
      </c>
      <c r="J8816">
        <v>128212028</v>
      </c>
      <c r="K8816">
        <v>128202703</v>
      </c>
      <c r="L8816">
        <v>128202848</v>
      </c>
      <c r="N8816">
        <v>4</v>
      </c>
      <c r="O8816">
        <v>1204</v>
      </c>
      <c r="P8816">
        <v>1349</v>
      </c>
      <c r="Q8816" t="s">
        <v>17431</v>
      </c>
      <c r="R8816">
        <v>872</v>
      </c>
      <c r="S8816">
        <v>1017</v>
      </c>
    </row>
    <row r="8817" spans="1:19" x14ac:dyDescent="0.25">
      <c r="A8817" t="s">
        <v>3728</v>
      </c>
      <c r="B8817">
        <v>-1</v>
      </c>
      <c r="C8817" t="s">
        <v>3731</v>
      </c>
      <c r="D8817" t="str">
        <f>INDEX(Transcripts[#Data], MATCH(Exons[[#This Row],[Transcript stable ID]], Transcripts[Transcript stable ID], 0), 4)</f>
        <v>NM_032638.4</v>
      </c>
      <c r="E8817" t="s">
        <v>27</v>
      </c>
      <c r="J8817">
        <v>128212028</v>
      </c>
      <c r="K8817">
        <v>128200662</v>
      </c>
      <c r="L8817">
        <v>128200787</v>
      </c>
      <c r="N8817">
        <v>5</v>
      </c>
      <c r="O8817">
        <v>1350</v>
      </c>
      <c r="P8817">
        <v>1475</v>
      </c>
      <c r="Q8817" t="s">
        <v>17432</v>
      </c>
      <c r="R8817">
        <v>1018</v>
      </c>
      <c r="S8817">
        <v>1143</v>
      </c>
    </row>
    <row r="8818" spans="1:19" x14ac:dyDescent="0.25">
      <c r="A8818" t="s">
        <v>3728</v>
      </c>
      <c r="B8818">
        <v>-1</v>
      </c>
      <c r="C8818" t="s">
        <v>3731</v>
      </c>
      <c r="D8818" t="str">
        <f>INDEX(Transcripts[#Data], MATCH(Exons[[#This Row],[Transcript stable ID]], Transcripts[Transcript stable ID], 0), 4)</f>
        <v>NM_032638.4</v>
      </c>
      <c r="E8818" t="s">
        <v>27</v>
      </c>
      <c r="H8818">
        <v>128198270</v>
      </c>
      <c r="I8818">
        <v>128199861</v>
      </c>
      <c r="J8818">
        <v>128212028</v>
      </c>
      <c r="K8818">
        <v>128198270</v>
      </c>
      <c r="L8818">
        <v>128200161</v>
      </c>
      <c r="N8818">
        <v>6</v>
      </c>
      <c r="O8818">
        <v>1476</v>
      </c>
      <c r="P8818">
        <v>1775</v>
      </c>
      <c r="Q8818" t="s">
        <v>17433</v>
      </c>
      <c r="R8818">
        <v>1144</v>
      </c>
      <c r="S8818">
        <v>1443</v>
      </c>
    </row>
    <row r="8819" spans="1:19" x14ac:dyDescent="0.25">
      <c r="A8819" t="s">
        <v>3728</v>
      </c>
      <c r="B8819">
        <v>-1</v>
      </c>
      <c r="C8819" t="s">
        <v>3736</v>
      </c>
      <c r="D8819" t="str">
        <f>INDEX(Transcripts[#Data], MATCH(Exons[[#This Row],[Transcript stable ID]], Transcripts[Transcript stable ID], 0), 4)</f>
        <v>NM_001145662.1</v>
      </c>
      <c r="E8819" t="s">
        <v>27</v>
      </c>
      <c r="F8819">
        <v>128205875</v>
      </c>
      <c r="G8819">
        <v>128205919</v>
      </c>
      <c r="J8819">
        <v>128206759</v>
      </c>
      <c r="K8819">
        <v>128205646</v>
      </c>
      <c r="L8819">
        <v>128205919</v>
      </c>
      <c r="N8819">
        <v>2</v>
      </c>
      <c r="O8819">
        <v>252</v>
      </c>
      <c r="P8819">
        <v>480</v>
      </c>
      <c r="Q8819" t="s">
        <v>17429</v>
      </c>
      <c r="R8819">
        <v>1</v>
      </c>
      <c r="S8819">
        <v>229</v>
      </c>
    </row>
    <row r="8820" spans="1:19" x14ac:dyDescent="0.25">
      <c r="A8820" t="s">
        <v>3728</v>
      </c>
      <c r="B8820">
        <v>-1</v>
      </c>
      <c r="C8820" t="s">
        <v>3736</v>
      </c>
      <c r="D8820" t="str">
        <f>INDEX(Transcripts[#Data], MATCH(Exons[[#This Row],[Transcript stable ID]], Transcripts[Transcript stable ID], 0), 4)</f>
        <v>NM_001145662.1</v>
      </c>
      <c r="E8820" t="s">
        <v>27</v>
      </c>
      <c r="J8820">
        <v>128206759</v>
      </c>
      <c r="K8820">
        <v>128204570</v>
      </c>
      <c r="L8820">
        <v>128205211</v>
      </c>
      <c r="N8820">
        <v>3</v>
      </c>
      <c r="O8820">
        <v>481</v>
      </c>
      <c r="P8820">
        <v>1122</v>
      </c>
      <c r="Q8820" t="s">
        <v>17430</v>
      </c>
      <c r="R8820">
        <v>230</v>
      </c>
      <c r="S8820">
        <v>871</v>
      </c>
    </row>
    <row r="8821" spans="1:19" x14ac:dyDescent="0.25">
      <c r="A8821" t="s">
        <v>3728</v>
      </c>
      <c r="B8821">
        <v>-1</v>
      </c>
      <c r="C8821" t="s">
        <v>3736</v>
      </c>
      <c r="D8821" t="str">
        <f>INDEX(Transcripts[#Data], MATCH(Exons[[#This Row],[Transcript stable ID]], Transcripts[Transcript stable ID], 0), 4)</f>
        <v>NM_001145662.1</v>
      </c>
      <c r="E8821" t="s">
        <v>27</v>
      </c>
      <c r="J8821">
        <v>128206759</v>
      </c>
      <c r="K8821">
        <v>128202703</v>
      </c>
      <c r="L8821">
        <v>128202848</v>
      </c>
      <c r="N8821">
        <v>4</v>
      </c>
      <c r="O8821">
        <v>1123</v>
      </c>
      <c r="P8821">
        <v>1268</v>
      </c>
      <c r="Q8821" t="s">
        <v>17431</v>
      </c>
      <c r="R8821">
        <v>872</v>
      </c>
      <c r="S8821">
        <v>1017</v>
      </c>
    </row>
    <row r="8822" spans="1:19" x14ac:dyDescent="0.25">
      <c r="A8822" t="s">
        <v>3728</v>
      </c>
      <c r="B8822">
        <v>-1</v>
      </c>
      <c r="C8822" t="s">
        <v>3736</v>
      </c>
      <c r="D8822" t="str">
        <f>INDEX(Transcripts[#Data], MATCH(Exons[[#This Row],[Transcript stable ID]], Transcripts[Transcript stable ID], 0), 4)</f>
        <v>NM_001145662.1</v>
      </c>
      <c r="E8822" t="s">
        <v>27</v>
      </c>
      <c r="F8822">
        <v>128206554</v>
      </c>
      <c r="G8822">
        <v>128206759</v>
      </c>
      <c r="J8822">
        <v>128206759</v>
      </c>
      <c r="K8822">
        <v>128206554</v>
      </c>
      <c r="L8822">
        <v>128206759</v>
      </c>
      <c r="N8822">
        <v>1</v>
      </c>
      <c r="Q8822" t="s">
        <v>17434</v>
      </c>
    </row>
    <row r="8823" spans="1:19" x14ac:dyDescent="0.25">
      <c r="A8823" t="s">
        <v>3728</v>
      </c>
      <c r="B8823">
        <v>-1</v>
      </c>
      <c r="C8823" t="s">
        <v>3736</v>
      </c>
      <c r="D8823" t="str">
        <f>INDEX(Transcripts[#Data], MATCH(Exons[[#This Row],[Transcript stable ID]], Transcripts[Transcript stable ID], 0), 4)</f>
        <v>NM_001145662.1</v>
      </c>
      <c r="E8823" t="s">
        <v>27</v>
      </c>
      <c r="J8823">
        <v>128206759</v>
      </c>
      <c r="K8823">
        <v>128200662</v>
      </c>
      <c r="L8823">
        <v>128200745</v>
      </c>
      <c r="N8823">
        <v>5</v>
      </c>
      <c r="O8823">
        <v>1269</v>
      </c>
      <c r="P8823">
        <v>1352</v>
      </c>
      <c r="Q8823" t="s">
        <v>17435</v>
      </c>
      <c r="R8823">
        <v>1018</v>
      </c>
      <c r="S8823">
        <v>1101</v>
      </c>
    </row>
    <row r="8824" spans="1:19" x14ac:dyDescent="0.25">
      <c r="A8824" t="s">
        <v>3728</v>
      </c>
      <c r="B8824">
        <v>-1</v>
      </c>
      <c r="C8824" t="s">
        <v>3736</v>
      </c>
      <c r="D8824" t="str">
        <f>INDEX(Transcripts[#Data], MATCH(Exons[[#This Row],[Transcript stable ID]], Transcripts[Transcript stable ID], 0), 4)</f>
        <v>NM_001145662.1</v>
      </c>
      <c r="E8824" t="s">
        <v>27</v>
      </c>
      <c r="H8824">
        <v>128198989</v>
      </c>
      <c r="I8824">
        <v>128199861</v>
      </c>
      <c r="J8824">
        <v>128206759</v>
      </c>
      <c r="K8824">
        <v>128198989</v>
      </c>
      <c r="L8824">
        <v>128200161</v>
      </c>
      <c r="N8824">
        <v>6</v>
      </c>
      <c r="O8824">
        <v>1353</v>
      </c>
      <c r="P8824">
        <v>1652</v>
      </c>
      <c r="Q8824" t="s">
        <v>17436</v>
      </c>
      <c r="R8824">
        <v>1102</v>
      </c>
      <c r="S8824">
        <v>1401</v>
      </c>
    </row>
    <row r="8825" spans="1:19" x14ac:dyDescent="0.25">
      <c r="A8825" t="s">
        <v>3728</v>
      </c>
      <c r="B8825">
        <v>-1</v>
      </c>
      <c r="C8825" t="s">
        <v>3741</v>
      </c>
      <c r="D8825" t="str">
        <f>INDEX(Transcripts[#Data], MATCH(Exons[[#This Row],[Transcript stable ID]], Transcripts[Transcript stable ID], 0), 4)</f>
        <v>NM_001145661.1</v>
      </c>
      <c r="E8825" t="s">
        <v>27</v>
      </c>
      <c r="F8825">
        <v>128205875</v>
      </c>
      <c r="G8825">
        <v>128205919</v>
      </c>
      <c r="J8825">
        <v>128207373</v>
      </c>
      <c r="K8825">
        <v>128205646</v>
      </c>
      <c r="L8825">
        <v>128205919</v>
      </c>
      <c r="N8825">
        <v>3</v>
      </c>
      <c r="O8825">
        <v>436</v>
      </c>
      <c r="P8825">
        <v>664</v>
      </c>
      <c r="Q8825" t="s">
        <v>17429</v>
      </c>
      <c r="R8825">
        <v>1</v>
      </c>
      <c r="S8825">
        <v>229</v>
      </c>
    </row>
    <row r="8826" spans="1:19" x14ac:dyDescent="0.25">
      <c r="A8826" t="s">
        <v>3728</v>
      </c>
      <c r="B8826">
        <v>-1</v>
      </c>
      <c r="C8826" t="s">
        <v>3741</v>
      </c>
      <c r="D8826" t="str">
        <f>INDEX(Transcripts[#Data], MATCH(Exons[[#This Row],[Transcript stable ID]], Transcripts[Transcript stable ID], 0), 4)</f>
        <v>NM_001145661.1</v>
      </c>
      <c r="E8826" t="s">
        <v>27</v>
      </c>
      <c r="J8826">
        <v>128207373</v>
      </c>
      <c r="K8826">
        <v>128204570</v>
      </c>
      <c r="L8826">
        <v>128205211</v>
      </c>
      <c r="N8826">
        <v>4</v>
      </c>
      <c r="O8826">
        <v>665</v>
      </c>
      <c r="P8826">
        <v>1306</v>
      </c>
      <c r="Q8826" t="s">
        <v>17430</v>
      </c>
      <c r="R8826">
        <v>230</v>
      </c>
      <c r="S8826">
        <v>871</v>
      </c>
    </row>
    <row r="8827" spans="1:19" x14ac:dyDescent="0.25">
      <c r="A8827" t="s">
        <v>3728</v>
      </c>
      <c r="B8827">
        <v>-1</v>
      </c>
      <c r="C8827" t="s">
        <v>3741</v>
      </c>
      <c r="D8827" t="str">
        <f>INDEX(Transcripts[#Data], MATCH(Exons[[#This Row],[Transcript stable ID]], Transcripts[Transcript stable ID], 0), 4)</f>
        <v>NM_001145661.1</v>
      </c>
      <c r="E8827" t="s">
        <v>27</v>
      </c>
      <c r="J8827">
        <v>128207373</v>
      </c>
      <c r="K8827">
        <v>128202703</v>
      </c>
      <c r="L8827">
        <v>128202848</v>
      </c>
      <c r="N8827">
        <v>5</v>
      </c>
      <c r="O8827">
        <v>1307</v>
      </c>
      <c r="P8827">
        <v>1452</v>
      </c>
      <c r="Q8827" t="s">
        <v>17431</v>
      </c>
      <c r="R8827">
        <v>872</v>
      </c>
      <c r="S8827">
        <v>1017</v>
      </c>
    </row>
    <row r="8828" spans="1:19" x14ac:dyDescent="0.25">
      <c r="A8828" t="s">
        <v>3728</v>
      </c>
      <c r="B8828">
        <v>-1</v>
      </c>
      <c r="C8828" t="s">
        <v>3741</v>
      </c>
      <c r="D8828" t="str">
        <f>INDEX(Transcripts[#Data], MATCH(Exons[[#This Row],[Transcript stable ID]], Transcripts[Transcript stable ID], 0), 4)</f>
        <v>NM_001145661.1</v>
      </c>
      <c r="E8828" t="s">
        <v>27</v>
      </c>
      <c r="J8828">
        <v>128207373</v>
      </c>
      <c r="K8828">
        <v>128200662</v>
      </c>
      <c r="L8828">
        <v>128200787</v>
      </c>
      <c r="N8828">
        <v>6</v>
      </c>
      <c r="O8828">
        <v>1453</v>
      </c>
      <c r="P8828">
        <v>1578</v>
      </c>
      <c r="Q8828" t="s">
        <v>17432</v>
      </c>
      <c r="R8828">
        <v>1018</v>
      </c>
      <c r="S8828">
        <v>1143</v>
      </c>
    </row>
    <row r="8829" spans="1:19" x14ac:dyDescent="0.25">
      <c r="A8829" t="s">
        <v>3728</v>
      </c>
      <c r="B8829">
        <v>-1</v>
      </c>
      <c r="C8829" t="s">
        <v>3741</v>
      </c>
      <c r="D8829" t="str">
        <f>INDEX(Transcripts[#Data], MATCH(Exons[[#This Row],[Transcript stable ID]], Transcripts[Transcript stable ID], 0), 4)</f>
        <v>NM_001145661.1</v>
      </c>
      <c r="E8829" t="s">
        <v>27</v>
      </c>
      <c r="F8829">
        <v>128207195</v>
      </c>
      <c r="G8829">
        <v>128207373</v>
      </c>
      <c r="J8829">
        <v>128207373</v>
      </c>
      <c r="K8829">
        <v>128207195</v>
      </c>
      <c r="L8829">
        <v>128207373</v>
      </c>
      <c r="N8829">
        <v>1</v>
      </c>
      <c r="Q8829" t="s">
        <v>17437</v>
      </c>
    </row>
    <row r="8830" spans="1:19" x14ac:dyDescent="0.25">
      <c r="A8830" t="s">
        <v>3728</v>
      </c>
      <c r="B8830">
        <v>-1</v>
      </c>
      <c r="C8830" t="s">
        <v>3741</v>
      </c>
      <c r="D8830" t="str">
        <f>INDEX(Transcripts[#Data], MATCH(Exons[[#This Row],[Transcript stable ID]], Transcripts[Transcript stable ID], 0), 4)</f>
        <v>NM_001145661.1</v>
      </c>
      <c r="E8830" t="s">
        <v>27</v>
      </c>
      <c r="F8830">
        <v>128206554</v>
      </c>
      <c r="G8830">
        <v>128206764</v>
      </c>
      <c r="J8830">
        <v>128207373</v>
      </c>
      <c r="K8830">
        <v>128206554</v>
      </c>
      <c r="L8830">
        <v>128206764</v>
      </c>
      <c r="N8830">
        <v>2</v>
      </c>
      <c r="Q8830" t="s">
        <v>17438</v>
      </c>
    </row>
    <row r="8831" spans="1:19" x14ac:dyDescent="0.25">
      <c r="A8831" t="s">
        <v>3728</v>
      </c>
      <c r="B8831">
        <v>-1</v>
      </c>
      <c r="C8831" t="s">
        <v>3741</v>
      </c>
      <c r="D8831" t="str">
        <f>INDEX(Transcripts[#Data], MATCH(Exons[[#This Row],[Transcript stable ID]], Transcripts[Transcript stable ID], 0), 4)</f>
        <v>NM_001145661.1</v>
      </c>
      <c r="E8831" t="s">
        <v>27</v>
      </c>
      <c r="J8831">
        <v>128207373</v>
      </c>
      <c r="K8831">
        <v>128199862</v>
      </c>
      <c r="L8831">
        <v>128200161</v>
      </c>
      <c r="N8831">
        <v>7</v>
      </c>
      <c r="O8831">
        <v>1579</v>
      </c>
      <c r="P8831">
        <v>1878</v>
      </c>
      <c r="Q8831" t="s">
        <v>17439</v>
      </c>
      <c r="R8831">
        <v>1144</v>
      </c>
      <c r="S8831">
        <v>1443</v>
      </c>
    </row>
    <row r="8832" spans="1:19" x14ac:dyDescent="0.25">
      <c r="A8832" t="s">
        <v>101</v>
      </c>
      <c r="B8832">
        <v>-1</v>
      </c>
      <c r="C8832" t="s">
        <v>7717</v>
      </c>
      <c r="D8832" t="str">
        <f>INDEX(Transcripts[#Data], MATCH(Exons[[#This Row],[Transcript stable ID]], Transcripts[Transcript stable ID], 0), 4)</f>
        <v>NM_005045.3</v>
      </c>
      <c r="E8832" t="s">
        <v>27</v>
      </c>
      <c r="F8832">
        <v>103629804</v>
      </c>
      <c r="G8832">
        <v>103629963</v>
      </c>
      <c r="J8832">
        <v>103629963</v>
      </c>
      <c r="K8832">
        <v>103629578</v>
      </c>
      <c r="L8832">
        <v>103629963</v>
      </c>
      <c r="N8832">
        <v>1</v>
      </c>
      <c r="O8832">
        <v>161</v>
      </c>
      <c r="P8832">
        <v>386</v>
      </c>
      <c r="Q8832" t="s">
        <v>17440</v>
      </c>
      <c r="R8832">
        <v>1</v>
      </c>
      <c r="S8832">
        <v>226</v>
      </c>
    </row>
    <row r="8833" spans="1:19" x14ac:dyDescent="0.25">
      <c r="A8833" t="s">
        <v>101</v>
      </c>
      <c r="B8833">
        <v>-1</v>
      </c>
      <c r="C8833" t="s">
        <v>7717</v>
      </c>
      <c r="D8833" t="str">
        <f>INDEX(Transcripts[#Data], MATCH(Exons[[#This Row],[Transcript stable ID]], Transcripts[Transcript stable ID], 0), 4)</f>
        <v>NM_005045.3</v>
      </c>
      <c r="E8833" t="s">
        <v>27</v>
      </c>
      <c r="J8833">
        <v>103629963</v>
      </c>
      <c r="K8833">
        <v>103557522</v>
      </c>
      <c r="L8833">
        <v>103557632</v>
      </c>
      <c r="N8833">
        <v>2</v>
      </c>
      <c r="O8833">
        <v>387</v>
      </c>
      <c r="P8833">
        <v>497</v>
      </c>
      <c r="Q8833" t="s">
        <v>17441</v>
      </c>
      <c r="R8833">
        <v>227</v>
      </c>
      <c r="S8833">
        <v>337</v>
      </c>
    </row>
    <row r="8834" spans="1:19" x14ac:dyDescent="0.25">
      <c r="A8834" t="s">
        <v>101</v>
      </c>
      <c r="B8834">
        <v>-1</v>
      </c>
      <c r="C8834" t="s">
        <v>7717</v>
      </c>
      <c r="D8834" t="str">
        <f>INDEX(Transcripts[#Data], MATCH(Exons[[#This Row],[Transcript stable ID]], Transcripts[Transcript stable ID], 0), 4)</f>
        <v>NM_005045.3</v>
      </c>
      <c r="E8834" t="s">
        <v>27</v>
      </c>
      <c r="J8834">
        <v>103629963</v>
      </c>
      <c r="K8834">
        <v>103473984</v>
      </c>
      <c r="L8834">
        <v>103474119</v>
      </c>
      <c r="N8834">
        <v>3</v>
      </c>
      <c r="O8834">
        <v>498</v>
      </c>
      <c r="P8834">
        <v>633</v>
      </c>
      <c r="Q8834" t="s">
        <v>17442</v>
      </c>
      <c r="R8834">
        <v>338</v>
      </c>
      <c r="S8834">
        <v>473</v>
      </c>
    </row>
    <row r="8835" spans="1:19" x14ac:dyDescent="0.25">
      <c r="A8835" t="s">
        <v>101</v>
      </c>
      <c r="B8835">
        <v>-1</v>
      </c>
      <c r="C8835" t="s">
        <v>7717</v>
      </c>
      <c r="D8835" t="str">
        <f>INDEX(Transcripts[#Data], MATCH(Exons[[#This Row],[Transcript stable ID]], Transcripts[Transcript stable ID], 0), 4)</f>
        <v>NM_005045.3</v>
      </c>
      <c r="E8835" t="s">
        <v>27</v>
      </c>
      <c r="J8835">
        <v>103629963</v>
      </c>
      <c r="K8835">
        <v>103417004</v>
      </c>
      <c r="L8835">
        <v>103417074</v>
      </c>
      <c r="N8835">
        <v>4</v>
      </c>
      <c r="O8835">
        <v>634</v>
      </c>
      <c r="P8835">
        <v>704</v>
      </c>
      <c r="Q8835" t="s">
        <v>17443</v>
      </c>
      <c r="R8835">
        <v>474</v>
      </c>
      <c r="S8835">
        <v>544</v>
      </c>
    </row>
    <row r="8836" spans="1:19" x14ac:dyDescent="0.25">
      <c r="A8836" t="s">
        <v>101</v>
      </c>
      <c r="B8836">
        <v>-1</v>
      </c>
      <c r="C8836" t="s">
        <v>7717</v>
      </c>
      <c r="D8836" t="str">
        <f>INDEX(Transcripts[#Data], MATCH(Exons[[#This Row],[Transcript stable ID]], Transcripts[Transcript stable ID], 0), 4)</f>
        <v>NM_005045.3</v>
      </c>
      <c r="E8836" t="s">
        <v>27</v>
      </c>
      <c r="J8836">
        <v>103629963</v>
      </c>
      <c r="K8836">
        <v>103393629</v>
      </c>
      <c r="L8836">
        <v>103393661</v>
      </c>
      <c r="N8836">
        <v>5</v>
      </c>
      <c r="O8836">
        <v>705</v>
      </c>
      <c r="P8836">
        <v>737</v>
      </c>
      <c r="Q8836" t="s">
        <v>17444</v>
      </c>
      <c r="R8836">
        <v>545</v>
      </c>
      <c r="S8836">
        <v>577</v>
      </c>
    </row>
    <row r="8837" spans="1:19" x14ac:dyDescent="0.25">
      <c r="A8837" t="s">
        <v>101</v>
      </c>
      <c r="B8837">
        <v>-1</v>
      </c>
      <c r="C8837" t="s">
        <v>7717</v>
      </c>
      <c r="D8837" t="str">
        <f>INDEX(Transcripts[#Data], MATCH(Exons[[#This Row],[Transcript stable ID]], Transcripts[Transcript stable ID], 0), 4)</f>
        <v>NM_005045.3</v>
      </c>
      <c r="E8837" t="s">
        <v>27</v>
      </c>
      <c r="J8837">
        <v>103629963</v>
      </c>
      <c r="K8837">
        <v>103389873</v>
      </c>
      <c r="L8837">
        <v>103389951</v>
      </c>
      <c r="N8837">
        <v>6</v>
      </c>
      <c r="O8837">
        <v>738</v>
      </c>
      <c r="P8837">
        <v>816</v>
      </c>
      <c r="Q8837" t="s">
        <v>17445</v>
      </c>
      <c r="R8837">
        <v>578</v>
      </c>
      <c r="S8837">
        <v>656</v>
      </c>
    </row>
    <row r="8838" spans="1:19" x14ac:dyDescent="0.25">
      <c r="A8838" t="s">
        <v>101</v>
      </c>
      <c r="B8838">
        <v>-1</v>
      </c>
      <c r="C8838" t="s">
        <v>7717</v>
      </c>
      <c r="D8838" t="str">
        <f>INDEX(Transcripts[#Data], MATCH(Exons[[#This Row],[Transcript stable ID]], Transcripts[Transcript stable ID], 0), 4)</f>
        <v>NM_005045.3</v>
      </c>
      <c r="E8838" t="s">
        <v>27</v>
      </c>
      <c r="J8838">
        <v>103629963</v>
      </c>
      <c r="K8838">
        <v>103368558</v>
      </c>
      <c r="L8838">
        <v>103368654</v>
      </c>
      <c r="N8838">
        <v>7</v>
      </c>
      <c r="O8838">
        <v>817</v>
      </c>
      <c r="P8838">
        <v>913</v>
      </c>
      <c r="Q8838" t="s">
        <v>17446</v>
      </c>
      <c r="R8838">
        <v>657</v>
      </c>
      <c r="S8838">
        <v>753</v>
      </c>
    </row>
    <row r="8839" spans="1:19" x14ac:dyDescent="0.25">
      <c r="A8839" t="s">
        <v>101</v>
      </c>
      <c r="B8839">
        <v>-1</v>
      </c>
      <c r="C8839" t="s">
        <v>7717</v>
      </c>
      <c r="D8839" t="str">
        <f>INDEX(Transcripts[#Data], MATCH(Exons[[#This Row],[Transcript stable ID]], Transcripts[Transcript stable ID], 0), 4)</f>
        <v>NM_005045.3</v>
      </c>
      <c r="E8839" t="s">
        <v>27</v>
      </c>
      <c r="J8839">
        <v>103629963</v>
      </c>
      <c r="K8839">
        <v>103363587</v>
      </c>
      <c r="L8839">
        <v>103363638</v>
      </c>
      <c r="N8839">
        <v>8</v>
      </c>
      <c r="O8839">
        <v>914</v>
      </c>
      <c r="P8839">
        <v>965</v>
      </c>
      <c r="Q8839" t="s">
        <v>17447</v>
      </c>
      <c r="R8839">
        <v>754</v>
      </c>
      <c r="S8839">
        <v>805</v>
      </c>
    </row>
    <row r="8840" spans="1:19" x14ac:dyDescent="0.25">
      <c r="A8840" t="s">
        <v>101</v>
      </c>
      <c r="B8840">
        <v>-1</v>
      </c>
      <c r="C8840" t="s">
        <v>7717</v>
      </c>
      <c r="D8840" t="str">
        <f>INDEX(Transcripts[#Data], MATCH(Exons[[#This Row],[Transcript stable ID]], Transcripts[Transcript stable ID], 0), 4)</f>
        <v>NM_005045.3</v>
      </c>
      <c r="E8840" t="s">
        <v>27</v>
      </c>
      <c r="J8840">
        <v>103629963</v>
      </c>
      <c r="K8840">
        <v>103341357</v>
      </c>
      <c r="L8840">
        <v>103341453</v>
      </c>
      <c r="N8840">
        <v>9</v>
      </c>
      <c r="O8840">
        <v>966</v>
      </c>
      <c r="P8840">
        <v>1062</v>
      </c>
      <c r="Q8840" t="s">
        <v>17448</v>
      </c>
      <c r="R8840">
        <v>806</v>
      </c>
      <c r="S8840">
        <v>902</v>
      </c>
    </row>
    <row r="8841" spans="1:19" x14ac:dyDescent="0.25">
      <c r="A8841" t="s">
        <v>101</v>
      </c>
      <c r="B8841">
        <v>-1</v>
      </c>
      <c r="C8841" t="s">
        <v>7717</v>
      </c>
      <c r="D8841" t="str">
        <f>INDEX(Transcripts[#Data], MATCH(Exons[[#This Row],[Transcript stable ID]], Transcripts[Transcript stable ID], 0), 4)</f>
        <v>NM_005045.3</v>
      </c>
      <c r="E8841" t="s">
        <v>27</v>
      </c>
      <c r="J8841">
        <v>103629963</v>
      </c>
      <c r="K8841">
        <v>103338300</v>
      </c>
      <c r="L8841">
        <v>103338540</v>
      </c>
      <c r="N8841">
        <v>10</v>
      </c>
      <c r="O8841">
        <v>1063</v>
      </c>
      <c r="P8841">
        <v>1303</v>
      </c>
      <c r="Q8841" t="s">
        <v>17449</v>
      </c>
      <c r="R8841">
        <v>903</v>
      </c>
      <c r="S8841">
        <v>1143</v>
      </c>
    </row>
    <row r="8842" spans="1:19" x14ac:dyDescent="0.25">
      <c r="A8842" t="s">
        <v>101</v>
      </c>
      <c r="B8842">
        <v>-1</v>
      </c>
      <c r="C8842" t="s">
        <v>7717</v>
      </c>
      <c r="D8842" t="str">
        <f>INDEX(Transcripts[#Data], MATCH(Exons[[#This Row],[Transcript stable ID]], Transcripts[Transcript stable ID], 0), 4)</f>
        <v>NM_005045.3</v>
      </c>
      <c r="E8842" t="s">
        <v>27</v>
      </c>
      <c r="J8842">
        <v>103629963</v>
      </c>
      <c r="K8842">
        <v>103322563</v>
      </c>
      <c r="L8842">
        <v>103322708</v>
      </c>
      <c r="N8842">
        <v>11</v>
      </c>
      <c r="O8842">
        <v>1304</v>
      </c>
      <c r="P8842">
        <v>1449</v>
      </c>
      <c r="Q8842" t="s">
        <v>17450</v>
      </c>
      <c r="R8842">
        <v>1144</v>
      </c>
      <c r="S8842">
        <v>1289</v>
      </c>
    </row>
    <row r="8843" spans="1:19" x14ac:dyDescent="0.25">
      <c r="A8843" t="s">
        <v>101</v>
      </c>
      <c r="B8843">
        <v>-1</v>
      </c>
      <c r="C8843" t="s">
        <v>7717</v>
      </c>
      <c r="D8843" t="str">
        <f>INDEX(Transcripts[#Data], MATCH(Exons[[#This Row],[Transcript stable ID]], Transcripts[Transcript stable ID], 0), 4)</f>
        <v>NM_005045.3</v>
      </c>
      <c r="E8843" t="s">
        <v>27</v>
      </c>
      <c r="J8843">
        <v>103629963</v>
      </c>
      <c r="K8843">
        <v>103301823</v>
      </c>
      <c r="L8843">
        <v>103301974</v>
      </c>
      <c r="N8843">
        <v>12</v>
      </c>
      <c r="O8843">
        <v>1450</v>
      </c>
      <c r="P8843">
        <v>1601</v>
      </c>
      <c r="Q8843" t="s">
        <v>17451</v>
      </c>
      <c r="R8843">
        <v>1290</v>
      </c>
      <c r="S8843">
        <v>1441</v>
      </c>
    </row>
    <row r="8844" spans="1:19" x14ac:dyDescent="0.25">
      <c r="A8844" t="s">
        <v>101</v>
      </c>
      <c r="B8844">
        <v>-1</v>
      </c>
      <c r="C8844" t="s">
        <v>7717</v>
      </c>
      <c r="D8844" t="str">
        <f>INDEX(Transcripts[#Data], MATCH(Exons[[#This Row],[Transcript stable ID]], Transcripts[Transcript stable ID], 0), 4)</f>
        <v>NM_005045.3</v>
      </c>
      <c r="E8844" t="s">
        <v>27</v>
      </c>
      <c r="J8844">
        <v>103629963</v>
      </c>
      <c r="K8844">
        <v>103294540</v>
      </c>
      <c r="L8844">
        <v>103294652</v>
      </c>
      <c r="N8844">
        <v>13</v>
      </c>
      <c r="O8844">
        <v>1602</v>
      </c>
      <c r="P8844">
        <v>1714</v>
      </c>
      <c r="Q8844" t="s">
        <v>17452</v>
      </c>
      <c r="R8844">
        <v>1442</v>
      </c>
      <c r="S8844">
        <v>1554</v>
      </c>
    </row>
    <row r="8845" spans="1:19" x14ac:dyDescent="0.25">
      <c r="A8845" t="s">
        <v>101</v>
      </c>
      <c r="B8845">
        <v>-1</v>
      </c>
      <c r="C8845" t="s">
        <v>7717</v>
      </c>
      <c r="D8845" t="str">
        <f>INDEX(Transcripts[#Data], MATCH(Exons[[#This Row],[Transcript stable ID]], Transcripts[Transcript stable ID], 0), 4)</f>
        <v>NM_005045.3</v>
      </c>
      <c r="E8845" t="s">
        <v>27</v>
      </c>
      <c r="J8845">
        <v>103629963</v>
      </c>
      <c r="K8845">
        <v>103292998</v>
      </c>
      <c r="L8845">
        <v>103293206</v>
      </c>
      <c r="N8845">
        <v>14</v>
      </c>
      <c r="O8845">
        <v>1715</v>
      </c>
      <c r="P8845">
        <v>1923</v>
      </c>
      <c r="Q8845" t="s">
        <v>17453</v>
      </c>
      <c r="R8845">
        <v>1555</v>
      </c>
      <c r="S8845">
        <v>1763</v>
      </c>
    </row>
    <row r="8846" spans="1:19" x14ac:dyDescent="0.25">
      <c r="A8846" t="s">
        <v>101</v>
      </c>
      <c r="B8846">
        <v>-1</v>
      </c>
      <c r="C8846" t="s">
        <v>7717</v>
      </c>
      <c r="D8846" t="str">
        <f>INDEX(Transcripts[#Data], MATCH(Exons[[#This Row],[Transcript stable ID]], Transcripts[Transcript stable ID], 0), 4)</f>
        <v>NM_005045.3</v>
      </c>
      <c r="E8846" t="s">
        <v>27</v>
      </c>
      <c r="J8846">
        <v>103629963</v>
      </c>
      <c r="K8846">
        <v>103292108</v>
      </c>
      <c r="L8846">
        <v>103292236</v>
      </c>
      <c r="N8846">
        <v>15</v>
      </c>
      <c r="O8846">
        <v>1924</v>
      </c>
      <c r="P8846">
        <v>2052</v>
      </c>
      <c r="Q8846" t="s">
        <v>17454</v>
      </c>
      <c r="R8846">
        <v>1764</v>
      </c>
      <c r="S8846">
        <v>1892</v>
      </c>
    </row>
    <row r="8847" spans="1:19" x14ac:dyDescent="0.25">
      <c r="A8847" t="s">
        <v>101</v>
      </c>
      <c r="B8847">
        <v>-1</v>
      </c>
      <c r="C8847" t="s">
        <v>7717</v>
      </c>
      <c r="D8847" t="str">
        <f>INDEX(Transcripts[#Data], MATCH(Exons[[#This Row],[Transcript stable ID]], Transcripts[Transcript stable ID], 0), 4)</f>
        <v>NM_005045.3</v>
      </c>
      <c r="E8847" t="s">
        <v>27</v>
      </c>
      <c r="J8847">
        <v>103629963</v>
      </c>
      <c r="K8847">
        <v>103290721</v>
      </c>
      <c r="L8847">
        <v>103290830</v>
      </c>
      <c r="N8847">
        <v>16</v>
      </c>
      <c r="O8847">
        <v>2053</v>
      </c>
      <c r="P8847">
        <v>2162</v>
      </c>
      <c r="Q8847" t="s">
        <v>17455</v>
      </c>
      <c r="R8847">
        <v>1893</v>
      </c>
      <c r="S8847">
        <v>2002</v>
      </c>
    </row>
    <row r="8848" spans="1:19" x14ac:dyDescent="0.25">
      <c r="A8848" t="s">
        <v>101</v>
      </c>
      <c r="B8848">
        <v>-1</v>
      </c>
      <c r="C8848" t="s">
        <v>7717</v>
      </c>
      <c r="D8848" t="str">
        <f>INDEX(Transcripts[#Data], MATCH(Exons[[#This Row],[Transcript stable ID]], Transcripts[Transcript stable ID], 0), 4)</f>
        <v>NM_005045.3</v>
      </c>
      <c r="E8848" t="s">
        <v>27</v>
      </c>
      <c r="J8848">
        <v>103629963</v>
      </c>
      <c r="K8848">
        <v>103280990</v>
      </c>
      <c r="L8848">
        <v>103281056</v>
      </c>
      <c r="N8848">
        <v>17</v>
      </c>
      <c r="O8848">
        <v>2163</v>
      </c>
      <c r="P8848">
        <v>2229</v>
      </c>
      <c r="Q8848" t="s">
        <v>17456</v>
      </c>
      <c r="R8848">
        <v>2003</v>
      </c>
      <c r="S8848">
        <v>2069</v>
      </c>
    </row>
    <row r="8849" spans="1:19" x14ac:dyDescent="0.25">
      <c r="A8849" t="s">
        <v>101</v>
      </c>
      <c r="B8849">
        <v>-1</v>
      </c>
      <c r="C8849" t="s">
        <v>7717</v>
      </c>
      <c r="D8849" t="str">
        <f>INDEX(Transcripts[#Data], MATCH(Exons[[#This Row],[Transcript stable ID]], Transcripts[Transcript stable ID], 0), 4)</f>
        <v>NM_005045.3</v>
      </c>
      <c r="E8849" t="s">
        <v>27</v>
      </c>
      <c r="J8849">
        <v>103629963</v>
      </c>
      <c r="K8849">
        <v>103276682</v>
      </c>
      <c r="L8849">
        <v>103276915</v>
      </c>
      <c r="N8849">
        <v>18</v>
      </c>
      <c r="O8849">
        <v>2230</v>
      </c>
      <c r="P8849">
        <v>2463</v>
      </c>
      <c r="Q8849" t="s">
        <v>17457</v>
      </c>
      <c r="R8849">
        <v>2070</v>
      </c>
      <c r="S8849">
        <v>2303</v>
      </c>
    </row>
    <row r="8850" spans="1:19" x14ac:dyDescent="0.25">
      <c r="A8850" t="s">
        <v>101</v>
      </c>
      <c r="B8850">
        <v>-1</v>
      </c>
      <c r="C8850" t="s">
        <v>7717</v>
      </c>
      <c r="D8850" t="str">
        <f>INDEX(Transcripts[#Data], MATCH(Exons[[#This Row],[Transcript stable ID]], Transcripts[Transcript stable ID], 0), 4)</f>
        <v>NM_005045.3</v>
      </c>
      <c r="E8850" t="s">
        <v>27</v>
      </c>
      <c r="J8850">
        <v>103629963</v>
      </c>
      <c r="K8850">
        <v>103275872</v>
      </c>
      <c r="L8850">
        <v>103276033</v>
      </c>
      <c r="N8850">
        <v>19</v>
      </c>
      <c r="O8850">
        <v>2464</v>
      </c>
      <c r="P8850">
        <v>2625</v>
      </c>
      <c r="Q8850" t="s">
        <v>17458</v>
      </c>
      <c r="R8850">
        <v>2304</v>
      </c>
      <c r="S8850">
        <v>2465</v>
      </c>
    </row>
    <row r="8851" spans="1:19" x14ac:dyDescent="0.25">
      <c r="A8851" t="s">
        <v>101</v>
      </c>
      <c r="B8851">
        <v>-1</v>
      </c>
      <c r="C8851" t="s">
        <v>7717</v>
      </c>
      <c r="D8851" t="str">
        <f>INDEX(Transcripts[#Data], MATCH(Exons[[#This Row],[Transcript stable ID]], Transcripts[Transcript stable ID], 0), 4)</f>
        <v>NM_005045.3</v>
      </c>
      <c r="E8851" t="s">
        <v>27</v>
      </c>
      <c r="J8851">
        <v>103629963</v>
      </c>
      <c r="K8851">
        <v>103270387</v>
      </c>
      <c r="L8851">
        <v>103270623</v>
      </c>
      <c r="N8851">
        <v>20</v>
      </c>
      <c r="O8851">
        <v>2626</v>
      </c>
      <c r="P8851">
        <v>2862</v>
      </c>
      <c r="Q8851" t="s">
        <v>17459</v>
      </c>
      <c r="R8851">
        <v>2466</v>
      </c>
      <c r="S8851">
        <v>2702</v>
      </c>
    </row>
    <row r="8852" spans="1:19" x14ac:dyDescent="0.25">
      <c r="A8852" t="s">
        <v>101</v>
      </c>
      <c r="B8852">
        <v>-1</v>
      </c>
      <c r="C8852" t="s">
        <v>7717</v>
      </c>
      <c r="D8852" t="str">
        <f>INDEX(Transcripts[#Data], MATCH(Exons[[#This Row],[Transcript stable ID]], Transcripts[Transcript stable ID], 0), 4)</f>
        <v>NM_005045.3</v>
      </c>
      <c r="E8852" t="s">
        <v>27</v>
      </c>
      <c r="J8852">
        <v>103629963</v>
      </c>
      <c r="K8852">
        <v>103252058</v>
      </c>
      <c r="L8852">
        <v>103252250</v>
      </c>
      <c r="N8852">
        <v>21</v>
      </c>
      <c r="O8852">
        <v>2863</v>
      </c>
      <c r="P8852">
        <v>3055</v>
      </c>
      <c r="Q8852" t="s">
        <v>17460</v>
      </c>
      <c r="R8852">
        <v>2703</v>
      </c>
      <c r="S8852">
        <v>2895</v>
      </c>
    </row>
    <row r="8853" spans="1:19" x14ac:dyDescent="0.25">
      <c r="A8853" t="s">
        <v>101</v>
      </c>
      <c r="B8853">
        <v>-1</v>
      </c>
      <c r="C8853" t="s">
        <v>7717</v>
      </c>
      <c r="D8853" t="str">
        <f>INDEX(Transcripts[#Data], MATCH(Exons[[#This Row],[Transcript stable ID]], Transcripts[Transcript stable ID], 0), 4)</f>
        <v>NM_005045.3</v>
      </c>
      <c r="E8853" t="s">
        <v>27</v>
      </c>
      <c r="J8853">
        <v>103629963</v>
      </c>
      <c r="K8853">
        <v>103251142</v>
      </c>
      <c r="L8853">
        <v>103251254</v>
      </c>
      <c r="N8853">
        <v>22</v>
      </c>
      <c r="O8853">
        <v>3056</v>
      </c>
      <c r="P8853">
        <v>3168</v>
      </c>
      <c r="Q8853" t="s">
        <v>17461</v>
      </c>
      <c r="R8853">
        <v>2896</v>
      </c>
      <c r="S8853">
        <v>3008</v>
      </c>
    </row>
    <row r="8854" spans="1:19" x14ac:dyDescent="0.25">
      <c r="A8854" t="s">
        <v>101</v>
      </c>
      <c r="B8854">
        <v>-1</v>
      </c>
      <c r="C8854" t="s">
        <v>7717</v>
      </c>
      <c r="D8854" t="str">
        <f>INDEX(Transcripts[#Data], MATCH(Exons[[#This Row],[Transcript stable ID]], Transcripts[Transcript stable ID], 0), 4)</f>
        <v>NM_005045.3</v>
      </c>
      <c r="E8854" t="s">
        <v>27</v>
      </c>
      <c r="J8854">
        <v>103629963</v>
      </c>
      <c r="K8854">
        <v>103244793</v>
      </c>
      <c r="L8854">
        <v>103244930</v>
      </c>
      <c r="N8854">
        <v>23</v>
      </c>
      <c r="O8854">
        <v>3169</v>
      </c>
      <c r="P8854">
        <v>3306</v>
      </c>
      <c r="Q8854" t="s">
        <v>17462</v>
      </c>
      <c r="R8854">
        <v>3009</v>
      </c>
      <c r="S8854">
        <v>3146</v>
      </c>
    </row>
    <row r="8855" spans="1:19" x14ac:dyDescent="0.25">
      <c r="A8855" t="s">
        <v>101</v>
      </c>
      <c r="B8855">
        <v>-1</v>
      </c>
      <c r="C8855" t="s">
        <v>7717</v>
      </c>
      <c r="D8855" t="str">
        <f>INDEX(Transcripts[#Data], MATCH(Exons[[#This Row],[Transcript stable ID]], Transcripts[Transcript stable ID], 0), 4)</f>
        <v>NM_005045.3</v>
      </c>
      <c r="E8855" t="s">
        <v>27</v>
      </c>
      <c r="J8855">
        <v>103629963</v>
      </c>
      <c r="K8855">
        <v>103243751</v>
      </c>
      <c r="L8855">
        <v>103243937</v>
      </c>
      <c r="N8855">
        <v>24</v>
      </c>
      <c r="O8855">
        <v>3307</v>
      </c>
      <c r="P8855">
        <v>3493</v>
      </c>
      <c r="Q8855" t="s">
        <v>17463</v>
      </c>
      <c r="R8855">
        <v>3147</v>
      </c>
      <c r="S8855">
        <v>3333</v>
      </c>
    </row>
    <row r="8856" spans="1:19" x14ac:dyDescent="0.25">
      <c r="A8856" t="s">
        <v>101</v>
      </c>
      <c r="B8856">
        <v>-1</v>
      </c>
      <c r="C8856" t="s">
        <v>7717</v>
      </c>
      <c r="D8856" t="str">
        <f>INDEX(Transcripts[#Data], MATCH(Exons[[#This Row],[Transcript stable ID]], Transcripts[Transcript stable ID], 0), 4)</f>
        <v>NM_005045.3</v>
      </c>
      <c r="E8856" t="s">
        <v>27</v>
      </c>
      <c r="J8856">
        <v>103629963</v>
      </c>
      <c r="K8856">
        <v>103236903</v>
      </c>
      <c r="L8856">
        <v>103237108</v>
      </c>
      <c r="N8856">
        <v>25</v>
      </c>
      <c r="O8856">
        <v>3494</v>
      </c>
      <c r="P8856">
        <v>3699</v>
      </c>
      <c r="Q8856" t="s">
        <v>17464</v>
      </c>
      <c r="R8856">
        <v>3334</v>
      </c>
      <c r="S8856">
        <v>3539</v>
      </c>
    </row>
    <row r="8857" spans="1:19" x14ac:dyDescent="0.25">
      <c r="A8857" t="s">
        <v>101</v>
      </c>
      <c r="B8857">
        <v>-1</v>
      </c>
      <c r="C8857" t="s">
        <v>7717</v>
      </c>
      <c r="D8857" t="str">
        <f>INDEX(Transcripts[#Data], MATCH(Exons[[#This Row],[Transcript stable ID]], Transcripts[Transcript stable ID], 0), 4)</f>
        <v>NM_005045.3</v>
      </c>
      <c r="E8857" t="s">
        <v>27</v>
      </c>
      <c r="J8857">
        <v>103629963</v>
      </c>
      <c r="K8857">
        <v>103234768</v>
      </c>
      <c r="L8857">
        <v>103234939</v>
      </c>
      <c r="N8857">
        <v>26</v>
      </c>
      <c r="O8857">
        <v>3700</v>
      </c>
      <c r="P8857">
        <v>3871</v>
      </c>
      <c r="Q8857" t="s">
        <v>17465</v>
      </c>
      <c r="R8857">
        <v>3540</v>
      </c>
      <c r="S8857">
        <v>3711</v>
      </c>
    </row>
    <row r="8858" spans="1:19" x14ac:dyDescent="0.25">
      <c r="A8858" t="s">
        <v>101</v>
      </c>
      <c r="B8858">
        <v>-1</v>
      </c>
      <c r="C8858" t="s">
        <v>7717</v>
      </c>
      <c r="D8858" t="str">
        <f>INDEX(Transcripts[#Data], MATCH(Exons[[#This Row],[Transcript stable ID]], Transcripts[Transcript stable ID], 0), 4)</f>
        <v>NM_005045.3</v>
      </c>
      <c r="E8858" t="s">
        <v>27</v>
      </c>
      <c r="J8858">
        <v>103629963</v>
      </c>
      <c r="K8858">
        <v>103234129</v>
      </c>
      <c r="L8858">
        <v>103234329</v>
      </c>
      <c r="N8858">
        <v>27</v>
      </c>
      <c r="O8858">
        <v>3872</v>
      </c>
      <c r="P8858">
        <v>4072</v>
      </c>
      <c r="Q8858" t="s">
        <v>17466</v>
      </c>
      <c r="R8858">
        <v>3712</v>
      </c>
      <c r="S8858">
        <v>3912</v>
      </c>
    </row>
    <row r="8859" spans="1:19" x14ac:dyDescent="0.25">
      <c r="A8859" t="s">
        <v>101</v>
      </c>
      <c r="B8859">
        <v>-1</v>
      </c>
      <c r="C8859" t="s">
        <v>7717</v>
      </c>
      <c r="D8859" t="str">
        <f>INDEX(Transcripts[#Data], MATCH(Exons[[#This Row],[Transcript stable ID]], Transcripts[Transcript stable ID], 0), 4)</f>
        <v>NM_005045.3</v>
      </c>
      <c r="E8859" t="s">
        <v>27</v>
      </c>
      <c r="J8859">
        <v>103629963</v>
      </c>
      <c r="K8859">
        <v>103230043</v>
      </c>
      <c r="L8859">
        <v>103230275</v>
      </c>
      <c r="N8859">
        <v>28</v>
      </c>
      <c r="O8859">
        <v>4073</v>
      </c>
      <c r="P8859">
        <v>4305</v>
      </c>
      <c r="Q8859" t="s">
        <v>17467</v>
      </c>
      <c r="R8859">
        <v>3913</v>
      </c>
      <c r="S8859">
        <v>4145</v>
      </c>
    </row>
    <row r="8860" spans="1:19" x14ac:dyDescent="0.25">
      <c r="A8860" t="s">
        <v>101</v>
      </c>
      <c r="B8860">
        <v>-1</v>
      </c>
      <c r="C8860" t="s">
        <v>7717</v>
      </c>
      <c r="D8860" t="str">
        <f>INDEX(Transcripts[#Data], MATCH(Exons[[#This Row],[Transcript stable ID]], Transcripts[Transcript stable ID], 0), 4)</f>
        <v>NM_005045.3</v>
      </c>
      <c r="E8860" t="s">
        <v>27</v>
      </c>
      <c r="J8860">
        <v>103629963</v>
      </c>
      <c r="K8860">
        <v>103215995</v>
      </c>
      <c r="L8860">
        <v>103216152</v>
      </c>
      <c r="N8860">
        <v>29</v>
      </c>
      <c r="O8860">
        <v>4306</v>
      </c>
      <c r="P8860">
        <v>4463</v>
      </c>
      <c r="Q8860" t="s">
        <v>17468</v>
      </c>
      <c r="R8860">
        <v>4146</v>
      </c>
      <c r="S8860">
        <v>4303</v>
      </c>
    </row>
    <row r="8861" spans="1:19" x14ac:dyDescent="0.25">
      <c r="A8861" t="s">
        <v>101</v>
      </c>
      <c r="B8861">
        <v>-1</v>
      </c>
      <c r="C8861" t="s">
        <v>7717</v>
      </c>
      <c r="D8861" t="str">
        <f>INDEX(Transcripts[#Data], MATCH(Exons[[#This Row],[Transcript stable ID]], Transcripts[Transcript stable ID], 0), 4)</f>
        <v>NM_005045.3</v>
      </c>
      <c r="E8861" t="s">
        <v>27</v>
      </c>
      <c r="J8861">
        <v>103629963</v>
      </c>
      <c r="K8861">
        <v>103214539</v>
      </c>
      <c r="L8861">
        <v>103214746</v>
      </c>
      <c r="N8861">
        <v>30</v>
      </c>
      <c r="O8861">
        <v>4464</v>
      </c>
      <c r="P8861">
        <v>4671</v>
      </c>
      <c r="Q8861" t="s">
        <v>17469</v>
      </c>
      <c r="R8861">
        <v>4304</v>
      </c>
      <c r="S8861">
        <v>4511</v>
      </c>
    </row>
    <row r="8862" spans="1:19" x14ac:dyDescent="0.25">
      <c r="A8862" t="s">
        <v>101</v>
      </c>
      <c r="B8862">
        <v>-1</v>
      </c>
      <c r="C8862" t="s">
        <v>7717</v>
      </c>
      <c r="D8862" t="str">
        <f>INDEX(Transcripts[#Data], MATCH(Exons[[#This Row],[Transcript stable ID]], Transcripts[Transcript stable ID], 0), 4)</f>
        <v>NM_005045.3</v>
      </c>
      <c r="E8862" t="s">
        <v>27</v>
      </c>
      <c r="J8862">
        <v>103629963</v>
      </c>
      <c r="K8862">
        <v>103212631</v>
      </c>
      <c r="L8862">
        <v>103212707</v>
      </c>
      <c r="N8862">
        <v>31</v>
      </c>
      <c r="O8862">
        <v>4672</v>
      </c>
      <c r="P8862">
        <v>4748</v>
      </c>
      <c r="Q8862" t="s">
        <v>17470</v>
      </c>
      <c r="R8862">
        <v>4512</v>
      </c>
      <c r="S8862">
        <v>4588</v>
      </c>
    </row>
    <row r="8863" spans="1:19" x14ac:dyDescent="0.25">
      <c r="A8863" t="s">
        <v>101</v>
      </c>
      <c r="B8863">
        <v>-1</v>
      </c>
      <c r="C8863" t="s">
        <v>7717</v>
      </c>
      <c r="D8863" t="str">
        <f>INDEX(Transcripts[#Data], MATCH(Exons[[#This Row],[Transcript stable ID]], Transcripts[Transcript stable ID], 0), 4)</f>
        <v>NM_005045.3</v>
      </c>
      <c r="E8863" t="s">
        <v>27</v>
      </c>
      <c r="J8863">
        <v>103629963</v>
      </c>
      <c r="K8863">
        <v>103207048</v>
      </c>
      <c r="L8863">
        <v>103207206</v>
      </c>
      <c r="N8863">
        <v>32</v>
      </c>
      <c r="O8863">
        <v>4749</v>
      </c>
      <c r="P8863">
        <v>4907</v>
      </c>
      <c r="Q8863" t="s">
        <v>17471</v>
      </c>
      <c r="R8863">
        <v>4589</v>
      </c>
      <c r="S8863">
        <v>4747</v>
      </c>
    </row>
    <row r="8864" spans="1:19" x14ac:dyDescent="0.25">
      <c r="A8864" t="s">
        <v>101</v>
      </c>
      <c r="B8864">
        <v>-1</v>
      </c>
      <c r="C8864" t="s">
        <v>7717</v>
      </c>
      <c r="D8864" t="str">
        <f>INDEX(Transcripts[#Data], MATCH(Exons[[#This Row],[Transcript stable ID]], Transcripts[Transcript stable ID], 0), 4)</f>
        <v>NM_005045.3</v>
      </c>
      <c r="E8864" t="s">
        <v>27</v>
      </c>
      <c r="J8864">
        <v>103629963</v>
      </c>
      <c r="K8864">
        <v>103206671</v>
      </c>
      <c r="L8864">
        <v>103206859</v>
      </c>
      <c r="N8864">
        <v>33</v>
      </c>
      <c r="O8864">
        <v>4908</v>
      </c>
      <c r="P8864">
        <v>5096</v>
      </c>
      <c r="Q8864" t="s">
        <v>17472</v>
      </c>
      <c r="R8864">
        <v>4748</v>
      </c>
      <c r="S8864">
        <v>4936</v>
      </c>
    </row>
    <row r="8865" spans="1:19" x14ac:dyDescent="0.25">
      <c r="A8865" t="s">
        <v>101</v>
      </c>
      <c r="B8865">
        <v>-1</v>
      </c>
      <c r="C8865" t="s">
        <v>7717</v>
      </c>
      <c r="D8865" t="str">
        <f>INDEX(Transcripts[#Data], MATCH(Exons[[#This Row],[Transcript stable ID]], Transcripts[Transcript stable ID], 0), 4)</f>
        <v>NM_005045.3</v>
      </c>
      <c r="E8865" t="s">
        <v>27</v>
      </c>
      <c r="J8865">
        <v>103629963</v>
      </c>
      <c r="K8865">
        <v>103205725</v>
      </c>
      <c r="L8865">
        <v>103205998</v>
      </c>
      <c r="N8865">
        <v>34</v>
      </c>
      <c r="O8865">
        <v>5097</v>
      </c>
      <c r="P8865">
        <v>5370</v>
      </c>
      <c r="Q8865" t="s">
        <v>17473</v>
      </c>
      <c r="R8865">
        <v>4937</v>
      </c>
      <c r="S8865">
        <v>5210</v>
      </c>
    </row>
    <row r="8866" spans="1:19" x14ac:dyDescent="0.25">
      <c r="A8866" t="s">
        <v>101</v>
      </c>
      <c r="B8866">
        <v>-1</v>
      </c>
      <c r="C8866" t="s">
        <v>7717</v>
      </c>
      <c r="D8866" t="str">
        <f>INDEX(Transcripts[#Data], MATCH(Exons[[#This Row],[Transcript stable ID]], Transcripts[Transcript stable ID], 0), 4)</f>
        <v>NM_005045.3</v>
      </c>
      <c r="E8866" t="s">
        <v>27</v>
      </c>
      <c r="J8866">
        <v>103629963</v>
      </c>
      <c r="K8866">
        <v>103202260</v>
      </c>
      <c r="L8866">
        <v>103202400</v>
      </c>
      <c r="N8866">
        <v>35</v>
      </c>
      <c r="O8866">
        <v>5371</v>
      </c>
      <c r="P8866">
        <v>5511</v>
      </c>
      <c r="Q8866" t="s">
        <v>17474</v>
      </c>
      <c r="R8866">
        <v>5211</v>
      </c>
      <c r="S8866">
        <v>5351</v>
      </c>
    </row>
    <row r="8867" spans="1:19" x14ac:dyDescent="0.25">
      <c r="A8867" t="s">
        <v>101</v>
      </c>
      <c r="B8867">
        <v>-1</v>
      </c>
      <c r="C8867" t="s">
        <v>7717</v>
      </c>
      <c r="D8867" t="str">
        <f>INDEX(Transcripts[#Data], MATCH(Exons[[#This Row],[Transcript stable ID]], Transcripts[Transcript stable ID], 0), 4)</f>
        <v>NM_005045.3</v>
      </c>
      <c r="E8867" t="s">
        <v>27</v>
      </c>
      <c r="J8867">
        <v>103629963</v>
      </c>
      <c r="K8867">
        <v>103201979</v>
      </c>
      <c r="L8867">
        <v>103202156</v>
      </c>
      <c r="N8867">
        <v>36</v>
      </c>
      <c r="O8867">
        <v>5512</v>
      </c>
      <c r="P8867">
        <v>5689</v>
      </c>
      <c r="Q8867" t="s">
        <v>17475</v>
      </c>
      <c r="R8867">
        <v>5352</v>
      </c>
      <c r="S8867">
        <v>5529</v>
      </c>
    </row>
    <row r="8868" spans="1:19" x14ac:dyDescent="0.25">
      <c r="A8868" t="s">
        <v>101</v>
      </c>
      <c r="B8868">
        <v>-1</v>
      </c>
      <c r="C8868" t="s">
        <v>7717</v>
      </c>
      <c r="D8868" t="str">
        <f>INDEX(Transcripts[#Data], MATCH(Exons[[#This Row],[Transcript stable ID]], Transcripts[Transcript stable ID], 0), 4)</f>
        <v>NM_005045.3</v>
      </c>
      <c r="E8868" t="s">
        <v>27</v>
      </c>
      <c r="J8868">
        <v>103629963</v>
      </c>
      <c r="K8868">
        <v>103198412</v>
      </c>
      <c r="L8868">
        <v>103198496</v>
      </c>
      <c r="N8868">
        <v>37</v>
      </c>
      <c r="O8868">
        <v>5690</v>
      </c>
      <c r="P8868">
        <v>5774</v>
      </c>
      <c r="Q8868" t="s">
        <v>17476</v>
      </c>
      <c r="R8868">
        <v>5530</v>
      </c>
      <c r="S8868">
        <v>5614</v>
      </c>
    </row>
    <row r="8869" spans="1:19" x14ac:dyDescent="0.25">
      <c r="A8869" t="s">
        <v>101</v>
      </c>
      <c r="B8869">
        <v>-1</v>
      </c>
      <c r="C8869" t="s">
        <v>7717</v>
      </c>
      <c r="D8869" t="str">
        <f>INDEX(Transcripts[#Data], MATCH(Exons[[#This Row],[Transcript stable ID]], Transcripts[Transcript stable ID], 0), 4)</f>
        <v>NM_005045.3</v>
      </c>
      <c r="E8869" t="s">
        <v>27</v>
      </c>
      <c r="J8869">
        <v>103629963</v>
      </c>
      <c r="K8869">
        <v>103197424</v>
      </c>
      <c r="L8869">
        <v>103197606</v>
      </c>
      <c r="N8869">
        <v>38</v>
      </c>
      <c r="O8869">
        <v>5775</v>
      </c>
      <c r="P8869">
        <v>5957</v>
      </c>
      <c r="Q8869" t="s">
        <v>17477</v>
      </c>
      <c r="R8869">
        <v>5615</v>
      </c>
      <c r="S8869">
        <v>5797</v>
      </c>
    </row>
    <row r="8870" spans="1:19" x14ac:dyDescent="0.25">
      <c r="A8870" t="s">
        <v>101</v>
      </c>
      <c r="B8870">
        <v>-1</v>
      </c>
      <c r="C8870" t="s">
        <v>7717</v>
      </c>
      <c r="D8870" t="str">
        <f>INDEX(Transcripts[#Data], MATCH(Exons[[#This Row],[Transcript stable ID]], Transcripts[Transcript stable ID], 0), 4)</f>
        <v>NM_005045.3</v>
      </c>
      <c r="E8870" t="s">
        <v>27</v>
      </c>
      <c r="J8870">
        <v>103629963</v>
      </c>
      <c r="K8870">
        <v>103194107</v>
      </c>
      <c r="L8870">
        <v>103194278</v>
      </c>
      <c r="N8870">
        <v>39</v>
      </c>
      <c r="O8870">
        <v>5958</v>
      </c>
      <c r="P8870">
        <v>6129</v>
      </c>
      <c r="Q8870" t="s">
        <v>17478</v>
      </c>
      <c r="R8870">
        <v>5798</v>
      </c>
      <c r="S8870">
        <v>5969</v>
      </c>
    </row>
    <row r="8871" spans="1:19" x14ac:dyDescent="0.25">
      <c r="A8871" t="s">
        <v>101</v>
      </c>
      <c r="B8871">
        <v>-1</v>
      </c>
      <c r="C8871" t="s">
        <v>7717</v>
      </c>
      <c r="D8871" t="str">
        <f>INDEX(Transcripts[#Data], MATCH(Exons[[#This Row],[Transcript stable ID]], Transcripts[Transcript stable ID], 0), 4)</f>
        <v>NM_005045.3</v>
      </c>
      <c r="E8871" t="s">
        <v>27</v>
      </c>
      <c r="J8871">
        <v>103629963</v>
      </c>
      <c r="K8871">
        <v>103193908</v>
      </c>
      <c r="L8871">
        <v>103194010</v>
      </c>
      <c r="N8871">
        <v>40</v>
      </c>
      <c r="O8871">
        <v>6130</v>
      </c>
      <c r="P8871">
        <v>6232</v>
      </c>
      <c r="Q8871" t="s">
        <v>17479</v>
      </c>
      <c r="R8871">
        <v>5970</v>
      </c>
      <c r="S8871">
        <v>6072</v>
      </c>
    </row>
    <row r="8872" spans="1:19" x14ac:dyDescent="0.25">
      <c r="A8872" t="s">
        <v>101</v>
      </c>
      <c r="B8872">
        <v>-1</v>
      </c>
      <c r="C8872" t="s">
        <v>7717</v>
      </c>
      <c r="D8872" t="str">
        <f>INDEX(Transcripts[#Data], MATCH(Exons[[#This Row],[Transcript stable ID]], Transcripts[Transcript stable ID], 0), 4)</f>
        <v>NM_005045.3</v>
      </c>
      <c r="E8872" t="s">
        <v>27</v>
      </c>
      <c r="J8872">
        <v>103629963</v>
      </c>
      <c r="K8872">
        <v>103191514</v>
      </c>
      <c r="L8872">
        <v>103191743</v>
      </c>
      <c r="N8872">
        <v>41</v>
      </c>
      <c r="O8872">
        <v>6233</v>
      </c>
      <c r="P8872">
        <v>6462</v>
      </c>
      <c r="Q8872" t="s">
        <v>17480</v>
      </c>
      <c r="R8872">
        <v>6073</v>
      </c>
      <c r="S8872">
        <v>6302</v>
      </c>
    </row>
    <row r="8873" spans="1:19" x14ac:dyDescent="0.25">
      <c r="A8873" t="s">
        <v>101</v>
      </c>
      <c r="B8873">
        <v>-1</v>
      </c>
      <c r="C8873" t="s">
        <v>7717</v>
      </c>
      <c r="D8873" t="str">
        <f>INDEX(Transcripts[#Data], MATCH(Exons[[#This Row],[Transcript stable ID]], Transcripts[Transcript stable ID], 0), 4)</f>
        <v>NM_005045.3</v>
      </c>
      <c r="E8873" t="s">
        <v>27</v>
      </c>
      <c r="J8873">
        <v>103629963</v>
      </c>
      <c r="K8873">
        <v>103185571</v>
      </c>
      <c r="L8873">
        <v>103185791</v>
      </c>
      <c r="N8873">
        <v>42</v>
      </c>
      <c r="O8873">
        <v>6463</v>
      </c>
      <c r="P8873">
        <v>6683</v>
      </c>
      <c r="Q8873" t="s">
        <v>17481</v>
      </c>
      <c r="R8873">
        <v>6303</v>
      </c>
      <c r="S8873">
        <v>6523</v>
      </c>
    </row>
    <row r="8874" spans="1:19" x14ac:dyDescent="0.25">
      <c r="A8874" t="s">
        <v>101</v>
      </c>
      <c r="B8874">
        <v>-1</v>
      </c>
      <c r="C8874" t="s">
        <v>7717</v>
      </c>
      <c r="D8874" t="str">
        <f>INDEX(Transcripts[#Data], MATCH(Exons[[#This Row],[Transcript stable ID]], Transcripts[Transcript stable ID], 0), 4)</f>
        <v>NM_005045.3</v>
      </c>
      <c r="E8874" t="s">
        <v>27</v>
      </c>
      <c r="J8874">
        <v>103629963</v>
      </c>
      <c r="K8874">
        <v>103183178</v>
      </c>
      <c r="L8874">
        <v>103183325</v>
      </c>
      <c r="N8874">
        <v>43</v>
      </c>
      <c r="O8874">
        <v>6684</v>
      </c>
      <c r="P8874">
        <v>6831</v>
      </c>
      <c r="Q8874" t="s">
        <v>17482</v>
      </c>
      <c r="R8874">
        <v>6524</v>
      </c>
      <c r="S8874">
        <v>6671</v>
      </c>
    </row>
    <row r="8875" spans="1:19" x14ac:dyDescent="0.25">
      <c r="A8875" t="s">
        <v>101</v>
      </c>
      <c r="B8875">
        <v>-1</v>
      </c>
      <c r="C8875" t="s">
        <v>7717</v>
      </c>
      <c r="D8875" t="str">
        <f>INDEX(Transcripts[#Data], MATCH(Exons[[#This Row],[Transcript stable ID]], Transcripts[Transcript stable ID], 0), 4)</f>
        <v>NM_005045.3</v>
      </c>
      <c r="E8875" t="s">
        <v>27</v>
      </c>
      <c r="J8875">
        <v>103629963</v>
      </c>
      <c r="K8875">
        <v>103180644</v>
      </c>
      <c r="L8875">
        <v>103180902</v>
      </c>
      <c r="N8875">
        <v>44</v>
      </c>
      <c r="O8875">
        <v>6832</v>
      </c>
      <c r="P8875">
        <v>7090</v>
      </c>
      <c r="Q8875" t="s">
        <v>17483</v>
      </c>
      <c r="R8875">
        <v>6672</v>
      </c>
      <c r="S8875">
        <v>6930</v>
      </c>
    </row>
    <row r="8876" spans="1:19" x14ac:dyDescent="0.25">
      <c r="A8876" t="s">
        <v>101</v>
      </c>
      <c r="B8876">
        <v>-1</v>
      </c>
      <c r="C8876" t="s">
        <v>7717</v>
      </c>
      <c r="D8876" t="str">
        <f>INDEX(Transcripts[#Data], MATCH(Exons[[#This Row],[Transcript stable ID]], Transcripts[Transcript stable ID], 0), 4)</f>
        <v>NM_005045.3</v>
      </c>
      <c r="E8876" t="s">
        <v>27</v>
      </c>
      <c r="J8876">
        <v>103629963</v>
      </c>
      <c r="K8876">
        <v>103179525</v>
      </c>
      <c r="L8876">
        <v>103179774</v>
      </c>
      <c r="N8876">
        <v>45</v>
      </c>
      <c r="O8876">
        <v>7091</v>
      </c>
      <c r="P8876">
        <v>7340</v>
      </c>
      <c r="Q8876" t="s">
        <v>17484</v>
      </c>
      <c r="R8876">
        <v>6931</v>
      </c>
      <c r="S8876">
        <v>7180</v>
      </c>
    </row>
    <row r="8877" spans="1:19" x14ac:dyDescent="0.25">
      <c r="A8877" t="s">
        <v>101</v>
      </c>
      <c r="B8877">
        <v>-1</v>
      </c>
      <c r="C8877" t="s">
        <v>7717</v>
      </c>
      <c r="D8877" t="str">
        <f>INDEX(Transcripts[#Data], MATCH(Exons[[#This Row],[Transcript stable ID]], Transcripts[Transcript stable ID], 0), 4)</f>
        <v>NM_005045.3</v>
      </c>
      <c r="E8877" t="s">
        <v>27</v>
      </c>
      <c r="J8877">
        <v>103629963</v>
      </c>
      <c r="K8877">
        <v>103175763</v>
      </c>
      <c r="L8877">
        <v>103175931</v>
      </c>
      <c r="N8877">
        <v>46</v>
      </c>
      <c r="O8877">
        <v>7341</v>
      </c>
      <c r="P8877">
        <v>7509</v>
      </c>
      <c r="Q8877" t="s">
        <v>17485</v>
      </c>
      <c r="R8877">
        <v>7181</v>
      </c>
      <c r="S8877">
        <v>7349</v>
      </c>
    </row>
    <row r="8878" spans="1:19" x14ac:dyDescent="0.25">
      <c r="A8878" t="s">
        <v>101</v>
      </c>
      <c r="B8878">
        <v>-1</v>
      </c>
      <c r="C8878" t="s">
        <v>7717</v>
      </c>
      <c r="D8878" t="str">
        <f>INDEX(Transcripts[#Data], MATCH(Exons[[#This Row],[Transcript stable ID]], Transcripts[Transcript stable ID], 0), 4)</f>
        <v>NM_005045.3</v>
      </c>
      <c r="E8878" t="s">
        <v>27</v>
      </c>
      <c r="J8878">
        <v>103629963</v>
      </c>
      <c r="K8878">
        <v>103163838</v>
      </c>
      <c r="L8878">
        <v>103163978</v>
      </c>
      <c r="N8878">
        <v>47</v>
      </c>
      <c r="O8878">
        <v>7510</v>
      </c>
      <c r="P8878">
        <v>7650</v>
      </c>
      <c r="Q8878" t="s">
        <v>17486</v>
      </c>
      <c r="R8878">
        <v>7350</v>
      </c>
      <c r="S8878">
        <v>7490</v>
      </c>
    </row>
    <row r="8879" spans="1:19" x14ac:dyDescent="0.25">
      <c r="A8879" t="s">
        <v>101</v>
      </c>
      <c r="B8879">
        <v>-1</v>
      </c>
      <c r="C8879" t="s">
        <v>7717</v>
      </c>
      <c r="D8879" t="str">
        <f>INDEX(Transcripts[#Data], MATCH(Exons[[#This Row],[Transcript stable ID]], Transcripts[Transcript stable ID], 0), 4)</f>
        <v>NM_005045.3</v>
      </c>
      <c r="E8879" t="s">
        <v>27</v>
      </c>
      <c r="J8879">
        <v>103629963</v>
      </c>
      <c r="K8879">
        <v>103162469</v>
      </c>
      <c r="L8879">
        <v>103162646</v>
      </c>
      <c r="N8879">
        <v>48</v>
      </c>
      <c r="O8879">
        <v>7651</v>
      </c>
      <c r="P8879">
        <v>7828</v>
      </c>
      <c r="Q8879" t="s">
        <v>17487</v>
      </c>
      <c r="R8879">
        <v>7491</v>
      </c>
      <c r="S8879">
        <v>7668</v>
      </c>
    </row>
    <row r="8880" spans="1:19" x14ac:dyDescent="0.25">
      <c r="A8880" t="s">
        <v>101</v>
      </c>
      <c r="B8880">
        <v>-1</v>
      </c>
      <c r="C8880" t="s">
        <v>7717</v>
      </c>
      <c r="D8880" t="str">
        <f>INDEX(Transcripts[#Data], MATCH(Exons[[#This Row],[Transcript stable ID]], Transcripts[Transcript stable ID], 0), 4)</f>
        <v>NM_005045.3</v>
      </c>
      <c r="E8880" t="s">
        <v>27</v>
      </c>
      <c r="J8880">
        <v>103629963</v>
      </c>
      <c r="K8880">
        <v>103159770</v>
      </c>
      <c r="L8880">
        <v>103159963</v>
      </c>
      <c r="N8880">
        <v>49</v>
      </c>
      <c r="O8880">
        <v>7829</v>
      </c>
      <c r="P8880">
        <v>8022</v>
      </c>
      <c r="Q8880" t="s">
        <v>17488</v>
      </c>
      <c r="R8880">
        <v>7669</v>
      </c>
      <c r="S8880">
        <v>7862</v>
      </c>
    </row>
    <row r="8881" spans="1:19" x14ac:dyDescent="0.25">
      <c r="A8881" t="s">
        <v>101</v>
      </c>
      <c r="B8881">
        <v>-1</v>
      </c>
      <c r="C8881" t="s">
        <v>7717</v>
      </c>
      <c r="D8881" t="str">
        <f>INDEX(Transcripts[#Data], MATCH(Exons[[#This Row],[Transcript stable ID]], Transcripts[Transcript stable ID], 0), 4)</f>
        <v>NM_005045.3</v>
      </c>
      <c r="E8881" t="s">
        <v>27</v>
      </c>
      <c r="J8881">
        <v>103629963</v>
      </c>
      <c r="K8881">
        <v>103155632</v>
      </c>
      <c r="L8881">
        <v>103155888</v>
      </c>
      <c r="N8881">
        <v>50</v>
      </c>
      <c r="O8881">
        <v>8023</v>
      </c>
      <c r="P8881">
        <v>8279</v>
      </c>
      <c r="Q8881" t="s">
        <v>17489</v>
      </c>
      <c r="R8881">
        <v>7863</v>
      </c>
      <c r="S8881">
        <v>8119</v>
      </c>
    </row>
    <row r="8882" spans="1:19" x14ac:dyDescent="0.25">
      <c r="A8882" t="s">
        <v>101</v>
      </c>
      <c r="B8882">
        <v>-1</v>
      </c>
      <c r="C8882" t="s">
        <v>7717</v>
      </c>
      <c r="D8882" t="str">
        <f>INDEX(Transcripts[#Data], MATCH(Exons[[#This Row],[Transcript stable ID]], Transcripts[Transcript stable ID], 0), 4)</f>
        <v>NM_005045.3</v>
      </c>
      <c r="E8882" t="s">
        <v>27</v>
      </c>
      <c r="J8882">
        <v>103629963</v>
      </c>
      <c r="K8882">
        <v>103151298</v>
      </c>
      <c r="L8882">
        <v>103151452</v>
      </c>
      <c r="N8882">
        <v>51</v>
      </c>
      <c r="O8882">
        <v>8280</v>
      </c>
      <c r="P8882">
        <v>8434</v>
      </c>
      <c r="Q8882" t="s">
        <v>17490</v>
      </c>
      <c r="R8882">
        <v>8120</v>
      </c>
      <c r="S8882">
        <v>8274</v>
      </c>
    </row>
    <row r="8883" spans="1:19" x14ac:dyDescent="0.25">
      <c r="A8883" t="s">
        <v>101</v>
      </c>
      <c r="B8883">
        <v>-1</v>
      </c>
      <c r="C8883" t="s">
        <v>7717</v>
      </c>
      <c r="D8883" t="str">
        <f>INDEX(Transcripts[#Data], MATCH(Exons[[#This Row],[Transcript stable ID]], Transcripts[Transcript stable ID], 0), 4)</f>
        <v>NM_005045.3</v>
      </c>
      <c r="E8883" t="s">
        <v>27</v>
      </c>
      <c r="J8883">
        <v>103629963</v>
      </c>
      <c r="K8883">
        <v>103143463</v>
      </c>
      <c r="L8883">
        <v>103143677</v>
      </c>
      <c r="N8883">
        <v>52</v>
      </c>
      <c r="O8883">
        <v>8435</v>
      </c>
      <c r="P8883">
        <v>8649</v>
      </c>
      <c r="Q8883" t="s">
        <v>17491</v>
      </c>
      <c r="R8883">
        <v>8275</v>
      </c>
      <c r="S8883">
        <v>8489</v>
      </c>
    </row>
    <row r="8884" spans="1:19" x14ac:dyDescent="0.25">
      <c r="A8884" t="s">
        <v>101</v>
      </c>
      <c r="B8884">
        <v>-1</v>
      </c>
      <c r="C8884" t="s">
        <v>7717</v>
      </c>
      <c r="D8884" t="str">
        <f>INDEX(Transcripts[#Data], MATCH(Exons[[#This Row],[Transcript stable ID]], Transcripts[Transcript stable ID], 0), 4)</f>
        <v>NM_005045.3</v>
      </c>
      <c r="E8884" t="s">
        <v>27</v>
      </c>
      <c r="J8884">
        <v>103629963</v>
      </c>
      <c r="K8884">
        <v>103141192</v>
      </c>
      <c r="L8884">
        <v>103141369</v>
      </c>
      <c r="N8884">
        <v>53</v>
      </c>
      <c r="O8884">
        <v>8650</v>
      </c>
      <c r="P8884">
        <v>8827</v>
      </c>
      <c r="Q8884" t="s">
        <v>17492</v>
      </c>
      <c r="R8884">
        <v>8490</v>
      </c>
      <c r="S8884">
        <v>8667</v>
      </c>
    </row>
    <row r="8885" spans="1:19" x14ac:dyDescent="0.25">
      <c r="A8885" t="s">
        <v>101</v>
      </c>
      <c r="B8885">
        <v>-1</v>
      </c>
      <c r="C8885" t="s">
        <v>7717</v>
      </c>
      <c r="D8885" t="str">
        <f>INDEX(Transcripts[#Data], MATCH(Exons[[#This Row],[Transcript stable ID]], Transcripts[Transcript stable ID], 0), 4)</f>
        <v>NM_005045.3</v>
      </c>
      <c r="E8885" t="s">
        <v>27</v>
      </c>
      <c r="J8885">
        <v>103629963</v>
      </c>
      <c r="K8885">
        <v>103138524</v>
      </c>
      <c r="L8885">
        <v>103138699</v>
      </c>
      <c r="N8885">
        <v>54</v>
      </c>
      <c r="O8885">
        <v>8828</v>
      </c>
      <c r="P8885">
        <v>9003</v>
      </c>
      <c r="Q8885" t="s">
        <v>17493</v>
      </c>
      <c r="R8885">
        <v>8668</v>
      </c>
      <c r="S8885">
        <v>8843</v>
      </c>
    </row>
    <row r="8886" spans="1:19" x14ac:dyDescent="0.25">
      <c r="A8886" t="s">
        <v>101</v>
      </c>
      <c r="B8886">
        <v>-1</v>
      </c>
      <c r="C8886" t="s">
        <v>7717</v>
      </c>
      <c r="D8886" t="str">
        <f>INDEX(Transcripts[#Data], MATCH(Exons[[#This Row],[Transcript stable ID]], Transcripts[Transcript stable ID], 0), 4)</f>
        <v>NM_005045.3</v>
      </c>
      <c r="E8886" t="s">
        <v>27</v>
      </c>
      <c r="J8886">
        <v>103629963</v>
      </c>
      <c r="K8886">
        <v>103138267</v>
      </c>
      <c r="L8886">
        <v>103138373</v>
      </c>
      <c r="N8886">
        <v>55</v>
      </c>
      <c r="O8886">
        <v>9004</v>
      </c>
      <c r="P8886">
        <v>9110</v>
      </c>
      <c r="Q8886" t="s">
        <v>17494</v>
      </c>
      <c r="R8886">
        <v>8844</v>
      </c>
      <c r="S8886">
        <v>8950</v>
      </c>
    </row>
    <row r="8887" spans="1:19" x14ac:dyDescent="0.25">
      <c r="A8887" t="s">
        <v>101</v>
      </c>
      <c r="B8887">
        <v>-1</v>
      </c>
      <c r="C8887" t="s">
        <v>7717</v>
      </c>
      <c r="D8887" t="str">
        <f>INDEX(Transcripts[#Data], MATCH(Exons[[#This Row],[Transcript stable ID]], Transcripts[Transcript stable ID], 0), 4)</f>
        <v>NM_005045.3</v>
      </c>
      <c r="E8887" t="s">
        <v>27</v>
      </c>
      <c r="J8887">
        <v>103629963</v>
      </c>
      <c r="K8887">
        <v>103136973</v>
      </c>
      <c r="L8887">
        <v>103137215</v>
      </c>
      <c r="N8887">
        <v>56</v>
      </c>
      <c r="O8887">
        <v>9111</v>
      </c>
      <c r="P8887">
        <v>9353</v>
      </c>
      <c r="Q8887" t="s">
        <v>17495</v>
      </c>
      <c r="R8887">
        <v>8951</v>
      </c>
      <c r="S8887">
        <v>9193</v>
      </c>
    </row>
    <row r="8888" spans="1:19" x14ac:dyDescent="0.25">
      <c r="A8888" t="s">
        <v>101</v>
      </c>
      <c r="B8888">
        <v>-1</v>
      </c>
      <c r="C8888" t="s">
        <v>7717</v>
      </c>
      <c r="D8888" t="str">
        <f>INDEX(Transcripts[#Data], MATCH(Exons[[#This Row],[Transcript stable ID]], Transcripts[Transcript stable ID], 0), 4)</f>
        <v>NM_005045.3</v>
      </c>
      <c r="E8888" t="s">
        <v>27</v>
      </c>
      <c r="J8888">
        <v>103629963</v>
      </c>
      <c r="K8888">
        <v>103136170</v>
      </c>
      <c r="L8888">
        <v>103136345</v>
      </c>
      <c r="N8888">
        <v>57</v>
      </c>
      <c r="O8888">
        <v>9354</v>
      </c>
      <c r="P8888">
        <v>9529</v>
      </c>
      <c r="Q8888" t="s">
        <v>17496</v>
      </c>
      <c r="R8888">
        <v>9194</v>
      </c>
      <c r="S8888">
        <v>9369</v>
      </c>
    </row>
    <row r="8889" spans="1:19" x14ac:dyDescent="0.25">
      <c r="A8889" t="s">
        <v>101</v>
      </c>
      <c r="B8889">
        <v>-1</v>
      </c>
      <c r="C8889" t="s">
        <v>7717</v>
      </c>
      <c r="D8889" t="str">
        <f>INDEX(Transcripts[#Data], MATCH(Exons[[#This Row],[Transcript stable ID]], Transcripts[Transcript stable ID], 0), 4)</f>
        <v>NM_005045.3</v>
      </c>
      <c r="E8889" t="s">
        <v>27</v>
      </c>
      <c r="J8889">
        <v>103629963</v>
      </c>
      <c r="K8889">
        <v>103132400</v>
      </c>
      <c r="L8889">
        <v>103132473</v>
      </c>
      <c r="N8889">
        <v>58</v>
      </c>
      <c r="O8889">
        <v>9530</v>
      </c>
      <c r="P8889">
        <v>9603</v>
      </c>
      <c r="Q8889" t="s">
        <v>17497</v>
      </c>
      <c r="R8889">
        <v>9370</v>
      </c>
      <c r="S8889">
        <v>9443</v>
      </c>
    </row>
    <row r="8890" spans="1:19" x14ac:dyDescent="0.25">
      <c r="A8890" t="s">
        <v>101</v>
      </c>
      <c r="B8890">
        <v>-1</v>
      </c>
      <c r="C8890" t="s">
        <v>7717</v>
      </c>
      <c r="D8890" t="str">
        <f>INDEX(Transcripts[#Data], MATCH(Exons[[#This Row],[Transcript stable ID]], Transcripts[Transcript stable ID], 0), 4)</f>
        <v>NM_005045.3</v>
      </c>
      <c r="E8890" t="s">
        <v>27</v>
      </c>
      <c r="J8890">
        <v>103629963</v>
      </c>
      <c r="K8890">
        <v>103131115</v>
      </c>
      <c r="L8890">
        <v>103131276</v>
      </c>
      <c r="N8890">
        <v>59</v>
      </c>
      <c r="O8890">
        <v>9604</v>
      </c>
      <c r="P8890">
        <v>9765</v>
      </c>
      <c r="Q8890" t="s">
        <v>17498</v>
      </c>
      <c r="R8890">
        <v>9444</v>
      </c>
      <c r="S8890">
        <v>9605</v>
      </c>
    </row>
    <row r="8891" spans="1:19" x14ac:dyDescent="0.25">
      <c r="A8891" t="s">
        <v>101</v>
      </c>
      <c r="B8891">
        <v>-1</v>
      </c>
      <c r="C8891" t="s">
        <v>7717</v>
      </c>
      <c r="D8891" t="str">
        <f>INDEX(Transcripts[#Data], MATCH(Exons[[#This Row],[Transcript stable ID]], Transcripts[Transcript stable ID], 0), 4)</f>
        <v>NM_005045.3</v>
      </c>
      <c r="E8891" t="s">
        <v>27</v>
      </c>
      <c r="J8891">
        <v>103629963</v>
      </c>
      <c r="K8891">
        <v>103130189</v>
      </c>
      <c r="L8891">
        <v>103130346</v>
      </c>
      <c r="N8891">
        <v>60</v>
      </c>
      <c r="O8891">
        <v>9766</v>
      </c>
      <c r="P8891">
        <v>9923</v>
      </c>
      <c r="Q8891" t="s">
        <v>17499</v>
      </c>
      <c r="R8891">
        <v>9606</v>
      </c>
      <c r="S8891">
        <v>9763</v>
      </c>
    </row>
    <row r="8892" spans="1:19" x14ac:dyDescent="0.25">
      <c r="A8892" t="s">
        <v>101</v>
      </c>
      <c r="B8892">
        <v>-1</v>
      </c>
      <c r="C8892" t="s">
        <v>7717</v>
      </c>
      <c r="D8892" t="str">
        <f>INDEX(Transcripts[#Data], MATCH(Exons[[#This Row],[Transcript stable ID]], Transcripts[Transcript stable ID], 0), 4)</f>
        <v>NM_005045.3</v>
      </c>
      <c r="E8892" t="s">
        <v>27</v>
      </c>
      <c r="J8892">
        <v>103629963</v>
      </c>
      <c r="K8892">
        <v>103126644</v>
      </c>
      <c r="L8892">
        <v>103126863</v>
      </c>
      <c r="N8892">
        <v>61</v>
      </c>
      <c r="O8892">
        <v>9924</v>
      </c>
      <c r="P8892">
        <v>10143</v>
      </c>
      <c r="Q8892" t="s">
        <v>17500</v>
      </c>
      <c r="R8892">
        <v>9764</v>
      </c>
      <c r="S8892">
        <v>9983</v>
      </c>
    </row>
    <row r="8893" spans="1:19" x14ac:dyDescent="0.25">
      <c r="A8893" t="s">
        <v>101</v>
      </c>
      <c r="B8893">
        <v>-1</v>
      </c>
      <c r="C8893" t="s">
        <v>7717</v>
      </c>
      <c r="D8893" t="str">
        <f>INDEX(Transcripts[#Data], MATCH(Exons[[#This Row],[Transcript stable ID]], Transcripts[Transcript stable ID], 0), 4)</f>
        <v>NM_005045.3</v>
      </c>
      <c r="E8893" t="s">
        <v>27</v>
      </c>
      <c r="J8893">
        <v>103629963</v>
      </c>
      <c r="K8893">
        <v>103124100</v>
      </c>
      <c r="L8893">
        <v>103124297</v>
      </c>
      <c r="N8893">
        <v>62</v>
      </c>
      <c r="O8893">
        <v>10144</v>
      </c>
      <c r="P8893">
        <v>10341</v>
      </c>
      <c r="Q8893" t="s">
        <v>17501</v>
      </c>
      <c r="R8893">
        <v>9984</v>
      </c>
      <c r="S8893">
        <v>10181</v>
      </c>
    </row>
    <row r="8894" spans="1:19" x14ac:dyDescent="0.25">
      <c r="A8894" t="s">
        <v>101</v>
      </c>
      <c r="B8894">
        <v>-1</v>
      </c>
      <c r="C8894" t="s">
        <v>7717</v>
      </c>
      <c r="D8894" t="str">
        <f>INDEX(Transcripts[#Data], MATCH(Exons[[#This Row],[Transcript stable ID]], Transcripts[Transcript stable ID], 0), 4)</f>
        <v>NM_005045.3</v>
      </c>
      <c r="E8894" t="s">
        <v>27</v>
      </c>
      <c r="J8894">
        <v>103629963</v>
      </c>
      <c r="K8894">
        <v>103123320</v>
      </c>
      <c r="L8894">
        <v>103123418</v>
      </c>
      <c r="N8894">
        <v>63</v>
      </c>
      <c r="O8894">
        <v>10342</v>
      </c>
      <c r="P8894">
        <v>10440</v>
      </c>
      <c r="Q8894" t="s">
        <v>17502</v>
      </c>
      <c r="R8894">
        <v>10182</v>
      </c>
      <c r="S8894">
        <v>10280</v>
      </c>
    </row>
    <row r="8895" spans="1:19" x14ac:dyDescent="0.25">
      <c r="A8895" t="s">
        <v>101</v>
      </c>
      <c r="B8895">
        <v>-1</v>
      </c>
      <c r="C8895" t="s">
        <v>7717</v>
      </c>
      <c r="D8895" t="str">
        <f>INDEX(Transcripts[#Data], MATCH(Exons[[#This Row],[Transcript stable ID]], Transcripts[Transcript stable ID], 0), 4)</f>
        <v>NM_005045.3</v>
      </c>
      <c r="E8895" t="s">
        <v>27</v>
      </c>
      <c r="J8895">
        <v>103629963</v>
      </c>
      <c r="K8895">
        <v>103118836</v>
      </c>
      <c r="L8895">
        <v>103118841</v>
      </c>
      <c r="N8895">
        <v>64</v>
      </c>
      <c r="O8895">
        <v>10441</v>
      </c>
      <c r="P8895">
        <v>10446</v>
      </c>
      <c r="Q8895" t="s">
        <v>17503</v>
      </c>
      <c r="R8895">
        <v>10281</v>
      </c>
      <c r="S8895">
        <v>10286</v>
      </c>
    </row>
    <row r="8896" spans="1:19" x14ac:dyDescent="0.25">
      <c r="A8896" t="s">
        <v>101</v>
      </c>
      <c r="B8896">
        <v>-1</v>
      </c>
      <c r="C8896" t="s">
        <v>7717</v>
      </c>
      <c r="D8896" t="str">
        <f>INDEX(Transcripts[#Data], MATCH(Exons[[#This Row],[Transcript stable ID]], Transcripts[Transcript stable ID], 0), 4)</f>
        <v>NM_005045.3</v>
      </c>
      <c r="E8896" t="s">
        <v>27</v>
      </c>
      <c r="H8896">
        <v>103112231</v>
      </c>
      <c r="I8896">
        <v>103113258</v>
      </c>
      <c r="J8896">
        <v>103629963</v>
      </c>
      <c r="K8896">
        <v>103112231</v>
      </c>
      <c r="L8896">
        <v>103113355</v>
      </c>
      <c r="N8896">
        <v>65</v>
      </c>
      <c r="O8896">
        <v>10447</v>
      </c>
      <c r="P8896">
        <v>10543</v>
      </c>
      <c r="Q8896" t="s">
        <v>17504</v>
      </c>
      <c r="R8896">
        <v>10287</v>
      </c>
      <c r="S8896">
        <v>10383</v>
      </c>
    </row>
    <row r="8897" spans="1:19" x14ac:dyDescent="0.25">
      <c r="A8897" t="s">
        <v>101</v>
      </c>
      <c r="B8897">
        <v>-1</v>
      </c>
      <c r="C8897" t="s">
        <v>7724</v>
      </c>
      <c r="D8897" t="str">
        <f>INDEX(Transcripts[#Data], MATCH(Exons[[#This Row],[Transcript stable ID]], Transcripts[Transcript stable ID], 0), 4)</f>
        <v>NM_173054.2</v>
      </c>
      <c r="E8897" t="s">
        <v>27</v>
      </c>
      <c r="F8897">
        <v>103629804</v>
      </c>
      <c r="G8897">
        <v>103629963</v>
      </c>
      <c r="J8897">
        <v>103629963</v>
      </c>
      <c r="K8897">
        <v>103629578</v>
      </c>
      <c r="L8897">
        <v>103629963</v>
      </c>
      <c r="N8897">
        <v>1</v>
      </c>
      <c r="O8897">
        <v>161</v>
      </c>
      <c r="P8897">
        <v>386</v>
      </c>
      <c r="Q8897" t="s">
        <v>17440</v>
      </c>
      <c r="R8897">
        <v>1</v>
      </c>
      <c r="S8897">
        <v>226</v>
      </c>
    </row>
    <row r="8898" spans="1:19" x14ac:dyDescent="0.25">
      <c r="A8898" t="s">
        <v>101</v>
      </c>
      <c r="B8898">
        <v>-1</v>
      </c>
      <c r="C8898" t="s">
        <v>7724</v>
      </c>
      <c r="D8898" t="str">
        <f>INDEX(Transcripts[#Data], MATCH(Exons[[#This Row],[Transcript stable ID]], Transcripts[Transcript stable ID], 0), 4)</f>
        <v>NM_173054.2</v>
      </c>
      <c r="E8898" t="s">
        <v>27</v>
      </c>
      <c r="J8898">
        <v>103629963</v>
      </c>
      <c r="K8898">
        <v>103557522</v>
      </c>
      <c r="L8898">
        <v>103557632</v>
      </c>
      <c r="N8898">
        <v>2</v>
      </c>
      <c r="O8898">
        <v>387</v>
      </c>
      <c r="P8898">
        <v>497</v>
      </c>
      <c r="Q8898" t="s">
        <v>17441</v>
      </c>
      <c r="R8898">
        <v>227</v>
      </c>
      <c r="S8898">
        <v>337</v>
      </c>
    </row>
    <row r="8899" spans="1:19" x14ac:dyDescent="0.25">
      <c r="A8899" t="s">
        <v>101</v>
      </c>
      <c r="B8899">
        <v>-1</v>
      </c>
      <c r="C8899" t="s">
        <v>7724</v>
      </c>
      <c r="D8899" t="str">
        <f>INDEX(Transcripts[#Data], MATCH(Exons[[#This Row],[Transcript stable ID]], Transcripts[Transcript stable ID], 0), 4)</f>
        <v>NM_173054.2</v>
      </c>
      <c r="E8899" t="s">
        <v>27</v>
      </c>
      <c r="J8899">
        <v>103629963</v>
      </c>
      <c r="K8899">
        <v>103473984</v>
      </c>
      <c r="L8899">
        <v>103474119</v>
      </c>
      <c r="N8899">
        <v>3</v>
      </c>
      <c r="O8899">
        <v>498</v>
      </c>
      <c r="P8899">
        <v>633</v>
      </c>
      <c r="Q8899" t="s">
        <v>17442</v>
      </c>
      <c r="R8899">
        <v>338</v>
      </c>
      <c r="S8899">
        <v>473</v>
      </c>
    </row>
    <row r="8900" spans="1:19" x14ac:dyDescent="0.25">
      <c r="A8900" t="s">
        <v>101</v>
      </c>
      <c r="B8900">
        <v>-1</v>
      </c>
      <c r="C8900" t="s">
        <v>7724</v>
      </c>
      <c r="D8900" t="str">
        <f>INDEX(Transcripts[#Data], MATCH(Exons[[#This Row],[Transcript stable ID]], Transcripts[Transcript stable ID], 0), 4)</f>
        <v>NM_173054.2</v>
      </c>
      <c r="E8900" t="s">
        <v>27</v>
      </c>
      <c r="J8900">
        <v>103629963</v>
      </c>
      <c r="K8900">
        <v>103417004</v>
      </c>
      <c r="L8900">
        <v>103417074</v>
      </c>
      <c r="N8900">
        <v>4</v>
      </c>
      <c r="O8900">
        <v>634</v>
      </c>
      <c r="P8900">
        <v>704</v>
      </c>
      <c r="Q8900" t="s">
        <v>17443</v>
      </c>
      <c r="R8900">
        <v>474</v>
      </c>
      <c r="S8900">
        <v>544</v>
      </c>
    </row>
    <row r="8901" spans="1:19" x14ac:dyDescent="0.25">
      <c r="A8901" t="s">
        <v>101</v>
      </c>
      <c r="B8901">
        <v>-1</v>
      </c>
      <c r="C8901" t="s">
        <v>7724</v>
      </c>
      <c r="D8901" t="str">
        <f>INDEX(Transcripts[#Data], MATCH(Exons[[#This Row],[Transcript stable ID]], Transcripts[Transcript stable ID], 0), 4)</f>
        <v>NM_173054.2</v>
      </c>
      <c r="E8901" t="s">
        <v>27</v>
      </c>
      <c r="J8901">
        <v>103629963</v>
      </c>
      <c r="K8901">
        <v>103393629</v>
      </c>
      <c r="L8901">
        <v>103393661</v>
      </c>
      <c r="N8901">
        <v>5</v>
      </c>
      <c r="O8901">
        <v>705</v>
      </c>
      <c r="P8901">
        <v>737</v>
      </c>
      <c r="Q8901" t="s">
        <v>17444</v>
      </c>
      <c r="R8901">
        <v>545</v>
      </c>
      <c r="S8901">
        <v>577</v>
      </c>
    </row>
    <row r="8902" spans="1:19" x14ac:dyDescent="0.25">
      <c r="A8902" t="s">
        <v>101</v>
      </c>
      <c r="B8902">
        <v>-1</v>
      </c>
      <c r="C8902" t="s">
        <v>7724</v>
      </c>
      <c r="D8902" t="str">
        <f>INDEX(Transcripts[#Data], MATCH(Exons[[#This Row],[Transcript stable ID]], Transcripts[Transcript stable ID], 0), 4)</f>
        <v>NM_173054.2</v>
      </c>
      <c r="E8902" t="s">
        <v>27</v>
      </c>
      <c r="J8902">
        <v>103629963</v>
      </c>
      <c r="K8902">
        <v>103389873</v>
      </c>
      <c r="L8902">
        <v>103389951</v>
      </c>
      <c r="N8902">
        <v>6</v>
      </c>
      <c r="O8902">
        <v>738</v>
      </c>
      <c r="P8902">
        <v>816</v>
      </c>
      <c r="Q8902" t="s">
        <v>17445</v>
      </c>
      <c r="R8902">
        <v>578</v>
      </c>
      <c r="S8902">
        <v>656</v>
      </c>
    </row>
    <row r="8903" spans="1:19" x14ac:dyDescent="0.25">
      <c r="A8903" t="s">
        <v>101</v>
      </c>
      <c r="B8903">
        <v>-1</v>
      </c>
      <c r="C8903" t="s">
        <v>7724</v>
      </c>
      <c r="D8903" t="str">
        <f>INDEX(Transcripts[#Data], MATCH(Exons[[#This Row],[Transcript stable ID]], Transcripts[Transcript stable ID], 0), 4)</f>
        <v>NM_173054.2</v>
      </c>
      <c r="E8903" t="s">
        <v>27</v>
      </c>
      <c r="J8903">
        <v>103629963</v>
      </c>
      <c r="K8903">
        <v>103368558</v>
      </c>
      <c r="L8903">
        <v>103368654</v>
      </c>
      <c r="N8903">
        <v>7</v>
      </c>
      <c r="O8903">
        <v>817</v>
      </c>
      <c r="P8903">
        <v>913</v>
      </c>
      <c r="Q8903" t="s">
        <v>17446</v>
      </c>
      <c r="R8903">
        <v>657</v>
      </c>
      <c r="S8903">
        <v>753</v>
      </c>
    </row>
    <row r="8904" spans="1:19" x14ac:dyDescent="0.25">
      <c r="A8904" t="s">
        <v>101</v>
      </c>
      <c r="B8904">
        <v>-1</v>
      </c>
      <c r="C8904" t="s">
        <v>7724</v>
      </c>
      <c r="D8904" t="str">
        <f>INDEX(Transcripts[#Data], MATCH(Exons[[#This Row],[Transcript stable ID]], Transcripts[Transcript stable ID], 0), 4)</f>
        <v>NM_173054.2</v>
      </c>
      <c r="E8904" t="s">
        <v>27</v>
      </c>
      <c r="J8904">
        <v>103629963</v>
      </c>
      <c r="K8904">
        <v>103363587</v>
      </c>
      <c r="L8904">
        <v>103363638</v>
      </c>
      <c r="N8904">
        <v>8</v>
      </c>
      <c r="O8904">
        <v>914</v>
      </c>
      <c r="P8904">
        <v>965</v>
      </c>
      <c r="Q8904" t="s">
        <v>17447</v>
      </c>
      <c r="R8904">
        <v>754</v>
      </c>
      <c r="S8904">
        <v>805</v>
      </c>
    </row>
    <row r="8905" spans="1:19" x14ac:dyDescent="0.25">
      <c r="A8905" t="s">
        <v>101</v>
      </c>
      <c r="B8905">
        <v>-1</v>
      </c>
      <c r="C8905" t="s">
        <v>7724</v>
      </c>
      <c r="D8905" t="str">
        <f>INDEX(Transcripts[#Data], MATCH(Exons[[#This Row],[Transcript stable ID]], Transcripts[Transcript stable ID], 0), 4)</f>
        <v>NM_173054.2</v>
      </c>
      <c r="E8905" t="s">
        <v>27</v>
      </c>
      <c r="J8905">
        <v>103629963</v>
      </c>
      <c r="K8905">
        <v>103341357</v>
      </c>
      <c r="L8905">
        <v>103341453</v>
      </c>
      <c r="N8905">
        <v>9</v>
      </c>
      <c r="O8905">
        <v>966</v>
      </c>
      <c r="P8905">
        <v>1062</v>
      </c>
      <c r="Q8905" t="s">
        <v>17448</v>
      </c>
      <c r="R8905">
        <v>806</v>
      </c>
      <c r="S8905">
        <v>902</v>
      </c>
    </row>
    <row r="8906" spans="1:19" x14ac:dyDescent="0.25">
      <c r="A8906" t="s">
        <v>101</v>
      </c>
      <c r="B8906">
        <v>-1</v>
      </c>
      <c r="C8906" t="s">
        <v>7724</v>
      </c>
      <c r="D8906" t="str">
        <f>INDEX(Transcripts[#Data], MATCH(Exons[[#This Row],[Transcript stable ID]], Transcripts[Transcript stable ID], 0), 4)</f>
        <v>NM_173054.2</v>
      </c>
      <c r="E8906" t="s">
        <v>27</v>
      </c>
      <c r="J8906">
        <v>103629963</v>
      </c>
      <c r="K8906">
        <v>103338300</v>
      </c>
      <c r="L8906">
        <v>103338540</v>
      </c>
      <c r="N8906">
        <v>10</v>
      </c>
      <c r="O8906">
        <v>1063</v>
      </c>
      <c r="P8906">
        <v>1303</v>
      </c>
      <c r="Q8906" t="s">
        <v>17449</v>
      </c>
      <c r="R8906">
        <v>903</v>
      </c>
      <c r="S8906">
        <v>1143</v>
      </c>
    </row>
    <row r="8907" spans="1:19" x14ac:dyDescent="0.25">
      <c r="A8907" t="s">
        <v>101</v>
      </c>
      <c r="B8907">
        <v>-1</v>
      </c>
      <c r="C8907" t="s">
        <v>7724</v>
      </c>
      <c r="D8907" t="str">
        <f>INDEX(Transcripts[#Data], MATCH(Exons[[#This Row],[Transcript stable ID]], Transcripts[Transcript stable ID], 0), 4)</f>
        <v>NM_173054.2</v>
      </c>
      <c r="E8907" t="s">
        <v>27</v>
      </c>
      <c r="J8907">
        <v>103629963</v>
      </c>
      <c r="K8907">
        <v>103322563</v>
      </c>
      <c r="L8907">
        <v>103322708</v>
      </c>
      <c r="N8907">
        <v>11</v>
      </c>
      <c r="O8907">
        <v>1304</v>
      </c>
      <c r="P8907">
        <v>1449</v>
      </c>
      <c r="Q8907" t="s">
        <v>17450</v>
      </c>
      <c r="R8907">
        <v>1144</v>
      </c>
      <c r="S8907">
        <v>1289</v>
      </c>
    </row>
    <row r="8908" spans="1:19" x14ac:dyDescent="0.25">
      <c r="A8908" t="s">
        <v>101</v>
      </c>
      <c r="B8908">
        <v>-1</v>
      </c>
      <c r="C8908" t="s">
        <v>7724</v>
      </c>
      <c r="D8908" t="str">
        <f>INDEX(Transcripts[#Data], MATCH(Exons[[#This Row],[Transcript stable ID]], Transcripts[Transcript stable ID], 0), 4)</f>
        <v>NM_173054.2</v>
      </c>
      <c r="E8908" t="s">
        <v>27</v>
      </c>
      <c r="J8908">
        <v>103629963</v>
      </c>
      <c r="K8908">
        <v>103301823</v>
      </c>
      <c r="L8908">
        <v>103301974</v>
      </c>
      <c r="N8908">
        <v>12</v>
      </c>
      <c r="O8908">
        <v>1450</v>
      </c>
      <c r="P8908">
        <v>1601</v>
      </c>
      <c r="Q8908" t="s">
        <v>17451</v>
      </c>
      <c r="R8908">
        <v>1290</v>
      </c>
      <c r="S8908">
        <v>1441</v>
      </c>
    </row>
    <row r="8909" spans="1:19" x14ac:dyDescent="0.25">
      <c r="A8909" t="s">
        <v>101</v>
      </c>
      <c r="B8909">
        <v>-1</v>
      </c>
      <c r="C8909" t="s">
        <v>7724</v>
      </c>
      <c r="D8909" t="str">
        <f>INDEX(Transcripts[#Data], MATCH(Exons[[#This Row],[Transcript stable ID]], Transcripts[Transcript stable ID], 0), 4)</f>
        <v>NM_173054.2</v>
      </c>
      <c r="E8909" t="s">
        <v>27</v>
      </c>
      <c r="J8909">
        <v>103629963</v>
      </c>
      <c r="K8909">
        <v>103294540</v>
      </c>
      <c r="L8909">
        <v>103294652</v>
      </c>
      <c r="N8909">
        <v>13</v>
      </c>
      <c r="O8909">
        <v>1602</v>
      </c>
      <c r="P8909">
        <v>1714</v>
      </c>
      <c r="Q8909" t="s">
        <v>17452</v>
      </c>
      <c r="R8909">
        <v>1442</v>
      </c>
      <c r="S8909">
        <v>1554</v>
      </c>
    </row>
    <row r="8910" spans="1:19" x14ac:dyDescent="0.25">
      <c r="A8910" t="s">
        <v>101</v>
      </c>
      <c r="B8910">
        <v>-1</v>
      </c>
      <c r="C8910" t="s">
        <v>7724</v>
      </c>
      <c r="D8910" t="str">
        <f>INDEX(Transcripts[#Data], MATCH(Exons[[#This Row],[Transcript stable ID]], Transcripts[Transcript stable ID], 0), 4)</f>
        <v>NM_173054.2</v>
      </c>
      <c r="E8910" t="s">
        <v>27</v>
      </c>
      <c r="J8910">
        <v>103629963</v>
      </c>
      <c r="K8910">
        <v>103292998</v>
      </c>
      <c r="L8910">
        <v>103293206</v>
      </c>
      <c r="N8910">
        <v>14</v>
      </c>
      <c r="O8910">
        <v>1715</v>
      </c>
      <c r="P8910">
        <v>1923</v>
      </c>
      <c r="Q8910" t="s">
        <v>17453</v>
      </c>
      <c r="R8910">
        <v>1555</v>
      </c>
      <c r="S8910">
        <v>1763</v>
      </c>
    </row>
    <row r="8911" spans="1:19" x14ac:dyDescent="0.25">
      <c r="A8911" t="s">
        <v>101</v>
      </c>
      <c r="B8911">
        <v>-1</v>
      </c>
      <c r="C8911" t="s">
        <v>7724</v>
      </c>
      <c r="D8911" t="str">
        <f>INDEX(Transcripts[#Data], MATCH(Exons[[#This Row],[Transcript stable ID]], Transcripts[Transcript stable ID], 0), 4)</f>
        <v>NM_173054.2</v>
      </c>
      <c r="E8911" t="s">
        <v>27</v>
      </c>
      <c r="J8911">
        <v>103629963</v>
      </c>
      <c r="K8911">
        <v>103292108</v>
      </c>
      <c r="L8911">
        <v>103292236</v>
      </c>
      <c r="N8911">
        <v>15</v>
      </c>
      <c r="O8911">
        <v>1924</v>
      </c>
      <c r="P8911">
        <v>2052</v>
      </c>
      <c r="Q8911" t="s">
        <v>17454</v>
      </c>
      <c r="R8911">
        <v>1764</v>
      </c>
      <c r="S8911">
        <v>1892</v>
      </c>
    </row>
    <row r="8912" spans="1:19" x14ac:dyDescent="0.25">
      <c r="A8912" t="s">
        <v>101</v>
      </c>
      <c r="B8912">
        <v>-1</v>
      </c>
      <c r="C8912" t="s">
        <v>7724</v>
      </c>
      <c r="D8912" t="str">
        <f>INDEX(Transcripts[#Data], MATCH(Exons[[#This Row],[Transcript stable ID]], Transcripts[Transcript stable ID], 0), 4)</f>
        <v>NM_173054.2</v>
      </c>
      <c r="E8912" t="s">
        <v>27</v>
      </c>
      <c r="J8912">
        <v>103629963</v>
      </c>
      <c r="K8912">
        <v>103290721</v>
      </c>
      <c r="L8912">
        <v>103290830</v>
      </c>
      <c r="N8912">
        <v>16</v>
      </c>
      <c r="O8912">
        <v>2053</v>
      </c>
      <c r="P8912">
        <v>2162</v>
      </c>
      <c r="Q8912" t="s">
        <v>17455</v>
      </c>
      <c r="R8912">
        <v>1893</v>
      </c>
      <c r="S8912">
        <v>2002</v>
      </c>
    </row>
    <row r="8913" spans="1:19" x14ac:dyDescent="0.25">
      <c r="A8913" t="s">
        <v>101</v>
      </c>
      <c r="B8913">
        <v>-1</v>
      </c>
      <c r="C8913" t="s">
        <v>7724</v>
      </c>
      <c r="D8913" t="str">
        <f>INDEX(Transcripts[#Data], MATCH(Exons[[#This Row],[Transcript stable ID]], Transcripts[Transcript stable ID], 0), 4)</f>
        <v>NM_173054.2</v>
      </c>
      <c r="E8913" t="s">
        <v>27</v>
      </c>
      <c r="J8913">
        <v>103629963</v>
      </c>
      <c r="K8913">
        <v>103280990</v>
      </c>
      <c r="L8913">
        <v>103281056</v>
      </c>
      <c r="N8913">
        <v>17</v>
      </c>
      <c r="O8913">
        <v>2163</v>
      </c>
      <c r="P8913">
        <v>2229</v>
      </c>
      <c r="Q8913" t="s">
        <v>17456</v>
      </c>
      <c r="R8913">
        <v>2003</v>
      </c>
      <c r="S8913">
        <v>2069</v>
      </c>
    </row>
    <row r="8914" spans="1:19" x14ac:dyDescent="0.25">
      <c r="A8914" t="s">
        <v>101</v>
      </c>
      <c r="B8914">
        <v>-1</v>
      </c>
      <c r="C8914" t="s">
        <v>7724</v>
      </c>
      <c r="D8914" t="str">
        <f>INDEX(Transcripts[#Data], MATCH(Exons[[#This Row],[Transcript stable ID]], Transcripts[Transcript stable ID], 0), 4)</f>
        <v>NM_173054.2</v>
      </c>
      <c r="E8914" t="s">
        <v>27</v>
      </c>
      <c r="J8914">
        <v>103629963</v>
      </c>
      <c r="K8914">
        <v>103276682</v>
      </c>
      <c r="L8914">
        <v>103276915</v>
      </c>
      <c r="N8914">
        <v>18</v>
      </c>
      <c r="O8914">
        <v>2230</v>
      </c>
      <c r="P8914">
        <v>2463</v>
      </c>
      <c r="Q8914" t="s">
        <v>17457</v>
      </c>
      <c r="R8914">
        <v>2070</v>
      </c>
      <c r="S8914">
        <v>2303</v>
      </c>
    </row>
    <row r="8915" spans="1:19" x14ac:dyDescent="0.25">
      <c r="A8915" t="s">
        <v>101</v>
      </c>
      <c r="B8915">
        <v>-1</v>
      </c>
      <c r="C8915" t="s">
        <v>7724</v>
      </c>
      <c r="D8915" t="str">
        <f>INDEX(Transcripts[#Data], MATCH(Exons[[#This Row],[Transcript stable ID]], Transcripts[Transcript stable ID], 0), 4)</f>
        <v>NM_173054.2</v>
      </c>
      <c r="E8915" t="s">
        <v>27</v>
      </c>
      <c r="J8915">
        <v>103629963</v>
      </c>
      <c r="K8915">
        <v>103275872</v>
      </c>
      <c r="L8915">
        <v>103276033</v>
      </c>
      <c r="N8915">
        <v>19</v>
      </c>
      <c r="O8915">
        <v>2464</v>
      </c>
      <c r="P8915">
        <v>2625</v>
      </c>
      <c r="Q8915" t="s">
        <v>17458</v>
      </c>
      <c r="R8915">
        <v>2304</v>
      </c>
      <c r="S8915">
        <v>2465</v>
      </c>
    </row>
    <row r="8916" spans="1:19" x14ac:dyDescent="0.25">
      <c r="A8916" t="s">
        <v>101</v>
      </c>
      <c r="B8916">
        <v>-1</v>
      </c>
      <c r="C8916" t="s">
        <v>7724</v>
      </c>
      <c r="D8916" t="str">
        <f>INDEX(Transcripts[#Data], MATCH(Exons[[#This Row],[Transcript stable ID]], Transcripts[Transcript stable ID], 0), 4)</f>
        <v>NM_173054.2</v>
      </c>
      <c r="E8916" t="s">
        <v>27</v>
      </c>
      <c r="J8916">
        <v>103629963</v>
      </c>
      <c r="K8916">
        <v>103270387</v>
      </c>
      <c r="L8916">
        <v>103270623</v>
      </c>
      <c r="N8916">
        <v>20</v>
      </c>
      <c r="O8916">
        <v>2626</v>
      </c>
      <c r="P8916">
        <v>2862</v>
      </c>
      <c r="Q8916" t="s">
        <v>17459</v>
      </c>
      <c r="R8916">
        <v>2466</v>
      </c>
      <c r="S8916">
        <v>2702</v>
      </c>
    </row>
    <row r="8917" spans="1:19" x14ac:dyDescent="0.25">
      <c r="A8917" t="s">
        <v>101</v>
      </c>
      <c r="B8917">
        <v>-1</v>
      </c>
      <c r="C8917" t="s">
        <v>7724</v>
      </c>
      <c r="D8917" t="str">
        <f>INDEX(Transcripts[#Data], MATCH(Exons[[#This Row],[Transcript stable ID]], Transcripts[Transcript stable ID], 0), 4)</f>
        <v>NM_173054.2</v>
      </c>
      <c r="E8917" t="s">
        <v>27</v>
      </c>
      <c r="J8917">
        <v>103629963</v>
      </c>
      <c r="K8917">
        <v>103252058</v>
      </c>
      <c r="L8917">
        <v>103252250</v>
      </c>
      <c r="N8917">
        <v>21</v>
      </c>
      <c r="O8917">
        <v>2863</v>
      </c>
      <c r="P8917">
        <v>3055</v>
      </c>
      <c r="Q8917" t="s">
        <v>17460</v>
      </c>
      <c r="R8917">
        <v>2703</v>
      </c>
      <c r="S8917">
        <v>2895</v>
      </c>
    </row>
    <row r="8918" spans="1:19" x14ac:dyDescent="0.25">
      <c r="A8918" t="s">
        <v>101</v>
      </c>
      <c r="B8918">
        <v>-1</v>
      </c>
      <c r="C8918" t="s">
        <v>7724</v>
      </c>
      <c r="D8918" t="str">
        <f>INDEX(Transcripts[#Data], MATCH(Exons[[#This Row],[Transcript stable ID]], Transcripts[Transcript stable ID], 0), 4)</f>
        <v>NM_173054.2</v>
      </c>
      <c r="E8918" t="s">
        <v>27</v>
      </c>
      <c r="J8918">
        <v>103629963</v>
      </c>
      <c r="K8918">
        <v>103251142</v>
      </c>
      <c r="L8918">
        <v>103251254</v>
      </c>
      <c r="N8918">
        <v>22</v>
      </c>
      <c r="O8918">
        <v>3056</v>
      </c>
      <c r="P8918">
        <v>3168</v>
      </c>
      <c r="Q8918" t="s">
        <v>17461</v>
      </c>
      <c r="R8918">
        <v>2896</v>
      </c>
      <c r="S8918">
        <v>3008</v>
      </c>
    </row>
    <row r="8919" spans="1:19" x14ac:dyDescent="0.25">
      <c r="A8919" t="s">
        <v>101</v>
      </c>
      <c r="B8919">
        <v>-1</v>
      </c>
      <c r="C8919" t="s">
        <v>7724</v>
      </c>
      <c r="D8919" t="str">
        <f>INDEX(Transcripts[#Data], MATCH(Exons[[#This Row],[Transcript stable ID]], Transcripts[Transcript stable ID], 0), 4)</f>
        <v>NM_173054.2</v>
      </c>
      <c r="E8919" t="s">
        <v>27</v>
      </c>
      <c r="J8919">
        <v>103629963</v>
      </c>
      <c r="K8919">
        <v>103244793</v>
      </c>
      <c r="L8919">
        <v>103244930</v>
      </c>
      <c r="N8919">
        <v>23</v>
      </c>
      <c r="O8919">
        <v>3169</v>
      </c>
      <c r="P8919">
        <v>3306</v>
      </c>
      <c r="Q8919" t="s">
        <v>17462</v>
      </c>
      <c r="R8919">
        <v>3009</v>
      </c>
      <c r="S8919">
        <v>3146</v>
      </c>
    </row>
    <row r="8920" spans="1:19" x14ac:dyDescent="0.25">
      <c r="A8920" t="s">
        <v>101</v>
      </c>
      <c r="B8920">
        <v>-1</v>
      </c>
      <c r="C8920" t="s">
        <v>7724</v>
      </c>
      <c r="D8920" t="str">
        <f>INDEX(Transcripts[#Data], MATCH(Exons[[#This Row],[Transcript stable ID]], Transcripts[Transcript stable ID], 0), 4)</f>
        <v>NM_173054.2</v>
      </c>
      <c r="E8920" t="s">
        <v>27</v>
      </c>
      <c r="J8920">
        <v>103629963</v>
      </c>
      <c r="K8920">
        <v>103243751</v>
      </c>
      <c r="L8920">
        <v>103243937</v>
      </c>
      <c r="N8920">
        <v>24</v>
      </c>
      <c r="O8920">
        <v>3307</v>
      </c>
      <c r="P8920">
        <v>3493</v>
      </c>
      <c r="Q8920" t="s">
        <v>17463</v>
      </c>
      <c r="R8920">
        <v>3147</v>
      </c>
      <c r="S8920">
        <v>3333</v>
      </c>
    </row>
    <row r="8921" spans="1:19" x14ac:dyDescent="0.25">
      <c r="A8921" t="s">
        <v>101</v>
      </c>
      <c r="B8921">
        <v>-1</v>
      </c>
      <c r="C8921" t="s">
        <v>7724</v>
      </c>
      <c r="D8921" t="str">
        <f>INDEX(Transcripts[#Data], MATCH(Exons[[#This Row],[Transcript stable ID]], Transcripts[Transcript stable ID], 0), 4)</f>
        <v>NM_173054.2</v>
      </c>
      <c r="E8921" t="s">
        <v>27</v>
      </c>
      <c r="J8921">
        <v>103629963</v>
      </c>
      <c r="K8921">
        <v>103236903</v>
      </c>
      <c r="L8921">
        <v>103237108</v>
      </c>
      <c r="N8921">
        <v>25</v>
      </c>
      <c r="O8921">
        <v>3494</v>
      </c>
      <c r="P8921">
        <v>3699</v>
      </c>
      <c r="Q8921" t="s">
        <v>17464</v>
      </c>
      <c r="R8921">
        <v>3334</v>
      </c>
      <c r="S8921">
        <v>3539</v>
      </c>
    </row>
    <row r="8922" spans="1:19" x14ac:dyDescent="0.25">
      <c r="A8922" t="s">
        <v>101</v>
      </c>
      <c r="B8922">
        <v>-1</v>
      </c>
      <c r="C8922" t="s">
        <v>7724</v>
      </c>
      <c r="D8922" t="str">
        <f>INDEX(Transcripts[#Data], MATCH(Exons[[#This Row],[Transcript stable ID]], Transcripts[Transcript stable ID], 0), 4)</f>
        <v>NM_173054.2</v>
      </c>
      <c r="E8922" t="s">
        <v>27</v>
      </c>
      <c r="J8922">
        <v>103629963</v>
      </c>
      <c r="K8922">
        <v>103234768</v>
      </c>
      <c r="L8922">
        <v>103234939</v>
      </c>
      <c r="N8922">
        <v>26</v>
      </c>
      <c r="O8922">
        <v>3700</v>
      </c>
      <c r="P8922">
        <v>3871</v>
      </c>
      <c r="Q8922" t="s">
        <v>17465</v>
      </c>
      <c r="R8922">
        <v>3540</v>
      </c>
      <c r="S8922">
        <v>3711</v>
      </c>
    </row>
    <row r="8923" spans="1:19" x14ac:dyDescent="0.25">
      <c r="A8923" t="s">
        <v>101</v>
      </c>
      <c r="B8923">
        <v>-1</v>
      </c>
      <c r="C8923" t="s">
        <v>7724</v>
      </c>
      <c r="D8923" t="str">
        <f>INDEX(Transcripts[#Data], MATCH(Exons[[#This Row],[Transcript stable ID]], Transcripts[Transcript stable ID], 0), 4)</f>
        <v>NM_173054.2</v>
      </c>
      <c r="E8923" t="s">
        <v>27</v>
      </c>
      <c r="J8923">
        <v>103629963</v>
      </c>
      <c r="K8923">
        <v>103234129</v>
      </c>
      <c r="L8923">
        <v>103234329</v>
      </c>
      <c r="N8923">
        <v>27</v>
      </c>
      <c r="O8923">
        <v>3872</v>
      </c>
      <c r="P8923">
        <v>4072</v>
      </c>
      <c r="Q8923" t="s">
        <v>17466</v>
      </c>
      <c r="R8923">
        <v>3712</v>
      </c>
      <c r="S8923">
        <v>3912</v>
      </c>
    </row>
    <row r="8924" spans="1:19" x14ac:dyDescent="0.25">
      <c r="A8924" t="s">
        <v>101</v>
      </c>
      <c r="B8924">
        <v>-1</v>
      </c>
      <c r="C8924" t="s">
        <v>7724</v>
      </c>
      <c r="D8924" t="str">
        <f>INDEX(Transcripts[#Data], MATCH(Exons[[#This Row],[Transcript stable ID]], Transcripts[Transcript stable ID], 0), 4)</f>
        <v>NM_173054.2</v>
      </c>
      <c r="E8924" t="s">
        <v>27</v>
      </c>
      <c r="J8924">
        <v>103629963</v>
      </c>
      <c r="K8924">
        <v>103230043</v>
      </c>
      <c r="L8924">
        <v>103230275</v>
      </c>
      <c r="N8924">
        <v>28</v>
      </c>
      <c r="O8924">
        <v>4073</v>
      </c>
      <c r="P8924">
        <v>4305</v>
      </c>
      <c r="Q8924" t="s">
        <v>17467</v>
      </c>
      <c r="R8924">
        <v>3913</v>
      </c>
      <c r="S8924">
        <v>4145</v>
      </c>
    </row>
    <row r="8925" spans="1:19" x14ac:dyDescent="0.25">
      <c r="A8925" t="s">
        <v>101</v>
      </c>
      <c r="B8925">
        <v>-1</v>
      </c>
      <c r="C8925" t="s">
        <v>7724</v>
      </c>
      <c r="D8925" t="str">
        <f>INDEX(Transcripts[#Data], MATCH(Exons[[#This Row],[Transcript stable ID]], Transcripts[Transcript stable ID], 0), 4)</f>
        <v>NM_173054.2</v>
      </c>
      <c r="E8925" t="s">
        <v>27</v>
      </c>
      <c r="J8925">
        <v>103629963</v>
      </c>
      <c r="K8925">
        <v>103215995</v>
      </c>
      <c r="L8925">
        <v>103216152</v>
      </c>
      <c r="N8925">
        <v>29</v>
      </c>
      <c r="O8925">
        <v>4306</v>
      </c>
      <c r="P8925">
        <v>4463</v>
      </c>
      <c r="Q8925" t="s">
        <v>17468</v>
      </c>
      <c r="R8925">
        <v>4146</v>
      </c>
      <c r="S8925">
        <v>4303</v>
      </c>
    </row>
    <row r="8926" spans="1:19" x14ac:dyDescent="0.25">
      <c r="A8926" t="s">
        <v>101</v>
      </c>
      <c r="B8926">
        <v>-1</v>
      </c>
      <c r="C8926" t="s">
        <v>7724</v>
      </c>
      <c r="D8926" t="str">
        <f>INDEX(Transcripts[#Data], MATCH(Exons[[#This Row],[Transcript stable ID]], Transcripts[Transcript stable ID], 0), 4)</f>
        <v>NM_173054.2</v>
      </c>
      <c r="E8926" t="s">
        <v>27</v>
      </c>
      <c r="J8926">
        <v>103629963</v>
      </c>
      <c r="K8926">
        <v>103214539</v>
      </c>
      <c r="L8926">
        <v>103214746</v>
      </c>
      <c r="N8926">
        <v>30</v>
      </c>
      <c r="O8926">
        <v>4464</v>
      </c>
      <c r="P8926">
        <v>4671</v>
      </c>
      <c r="Q8926" t="s">
        <v>17469</v>
      </c>
      <c r="R8926">
        <v>4304</v>
      </c>
      <c r="S8926">
        <v>4511</v>
      </c>
    </row>
    <row r="8927" spans="1:19" x14ac:dyDescent="0.25">
      <c r="A8927" t="s">
        <v>101</v>
      </c>
      <c r="B8927">
        <v>-1</v>
      </c>
      <c r="C8927" t="s">
        <v>7724</v>
      </c>
      <c r="D8927" t="str">
        <f>INDEX(Transcripts[#Data], MATCH(Exons[[#This Row],[Transcript stable ID]], Transcripts[Transcript stable ID], 0), 4)</f>
        <v>NM_173054.2</v>
      </c>
      <c r="E8927" t="s">
        <v>27</v>
      </c>
      <c r="J8927">
        <v>103629963</v>
      </c>
      <c r="K8927">
        <v>103212631</v>
      </c>
      <c r="L8927">
        <v>103212707</v>
      </c>
      <c r="N8927">
        <v>31</v>
      </c>
      <c r="O8927">
        <v>4672</v>
      </c>
      <c r="P8927">
        <v>4748</v>
      </c>
      <c r="Q8927" t="s">
        <v>17470</v>
      </c>
      <c r="R8927">
        <v>4512</v>
      </c>
      <c r="S8927">
        <v>4588</v>
      </c>
    </row>
    <row r="8928" spans="1:19" x14ac:dyDescent="0.25">
      <c r="A8928" t="s">
        <v>101</v>
      </c>
      <c r="B8928">
        <v>-1</v>
      </c>
      <c r="C8928" t="s">
        <v>7724</v>
      </c>
      <c r="D8928" t="str">
        <f>INDEX(Transcripts[#Data], MATCH(Exons[[#This Row],[Transcript stable ID]], Transcripts[Transcript stable ID], 0), 4)</f>
        <v>NM_173054.2</v>
      </c>
      <c r="E8928" t="s">
        <v>27</v>
      </c>
      <c r="J8928">
        <v>103629963</v>
      </c>
      <c r="K8928">
        <v>103207048</v>
      </c>
      <c r="L8928">
        <v>103207206</v>
      </c>
      <c r="N8928">
        <v>32</v>
      </c>
      <c r="O8928">
        <v>4749</v>
      </c>
      <c r="P8928">
        <v>4907</v>
      </c>
      <c r="Q8928" t="s">
        <v>17471</v>
      </c>
      <c r="R8928">
        <v>4589</v>
      </c>
      <c r="S8928">
        <v>4747</v>
      </c>
    </row>
    <row r="8929" spans="1:19" x14ac:dyDescent="0.25">
      <c r="A8929" t="s">
        <v>101</v>
      </c>
      <c r="B8929">
        <v>-1</v>
      </c>
      <c r="C8929" t="s">
        <v>7724</v>
      </c>
      <c r="D8929" t="str">
        <f>INDEX(Transcripts[#Data], MATCH(Exons[[#This Row],[Transcript stable ID]], Transcripts[Transcript stable ID], 0), 4)</f>
        <v>NM_173054.2</v>
      </c>
      <c r="E8929" t="s">
        <v>27</v>
      </c>
      <c r="J8929">
        <v>103629963</v>
      </c>
      <c r="K8929">
        <v>103206671</v>
      </c>
      <c r="L8929">
        <v>103206859</v>
      </c>
      <c r="N8929">
        <v>33</v>
      </c>
      <c r="O8929">
        <v>4908</v>
      </c>
      <c r="P8929">
        <v>5096</v>
      </c>
      <c r="Q8929" t="s">
        <v>17472</v>
      </c>
      <c r="R8929">
        <v>4748</v>
      </c>
      <c r="S8929">
        <v>4936</v>
      </c>
    </row>
    <row r="8930" spans="1:19" x14ac:dyDescent="0.25">
      <c r="A8930" t="s">
        <v>101</v>
      </c>
      <c r="B8930">
        <v>-1</v>
      </c>
      <c r="C8930" t="s">
        <v>7724</v>
      </c>
      <c r="D8930" t="str">
        <f>INDEX(Transcripts[#Data], MATCH(Exons[[#This Row],[Transcript stable ID]], Transcripts[Transcript stable ID], 0), 4)</f>
        <v>NM_173054.2</v>
      </c>
      <c r="E8930" t="s">
        <v>27</v>
      </c>
      <c r="J8930">
        <v>103629963</v>
      </c>
      <c r="K8930">
        <v>103205725</v>
      </c>
      <c r="L8930">
        <v>103205998</v>
      </c>
      <c r="N8930">
        <v>34</v>
      </c>
      <c r="O8930">
        <v>5097</v>
      </c>
      <c r="P8930">
        <v>5370</v>
      </c>
      <c r="Q8930" t="s">
        <v>17473</v>
      </c>
      <c r="R8930">
        <v>4937</v>
      </c>
      <c r="S8930">
        <v>5210</v>
      </c>
    </row>
    <row r="8931" spans="1:19" x14ac:dyDescent="0.25">
      <c r="A8931" t="s">
        <v>101</v>
      </c>
      <c r="B8931">
        <v>-1</v>
      </c>
      <c r="C8931" t="s">
        <v>7724</v>
      </c>
      <c r="D8931" t="str">
        <f>INDEX(Transcripts[#Data], MATCH(Exons[[#This Row],[Transcript stable ID]], Transcripts[Transcript stable ID], 0), 4)</f>
        <v>NM_173054.2</v>
      </c>
      <c r="E8931" t="s">
        <v>27</v>
      </c>
      <c r="J8931">
        <v>103629963</v>
      </c>
      <c r="K8931">
        <v>103202260</v>
      </c>
      <c r="L8931">
        <v>103202400</v>
      </c>
      <c r="N8931">
        <v>35</v>
      </c>
      <c r="O8931">
        <v>5371</v>
      </c>
      <c r="P8931">
        <v>5511</v>
      </c>
      <c r="Q8931" t="s">
        <v>17474</v>
      </c>
      <c r="R8931">
        <v>5211</v>
      </c>
      <c r="S8931">
        <v>5351</v>
      </c>
    </row>
    <row r="8932" spans="1:19" x14ac:dyDescent="0.25">
      <c r="A8932" t="s">
        <v>101</v>
      </c>
      <c r="B8932">
        <v>-1</v>
      </c>
      <c r="C8932" t="s">
        <v>7724</v>
      </c>
      <c r="D8932" t="str">
        <f>INDEX(Transcripts[#Data], MATCH(Exons[[#This Row],[Transcript stable ID]], Transcripts[Transcript stable ID], 0), 4)</f>
        <v>NM_173054.2</v>
      </c>
      <c r="E8932" t="s">
        <v>27</v>
      </c>
      <c r="J8932">
        <v>103629963</v>
      </c>
      <c r="K8932">
        <v>103201979</v>
      </c>
      <c r="L8932">
        <v>103202156</v>
      </c>
      <c r="N8932">
        <v>36</v>
      </c>
      <c r="O8932">
        <v>5512</v>
      </c>
      <c r="P8932">
        <v>5689</v>
      </c>
      <c r="Q8932" t="s">
        <v>17475</v>
      </c>
      <c r="R8932">
        <v>5352</v>
      </c>
      <c r="S8932">
        <v>5529</v>
      </c>
    </row>
    <row r="8933" spans="1:19" x14ac:dyDescent="0.25">
      <c r="A8933" t="s">
        <v>101</v>
      </c>
      <c r="B8933">
        <v>-1</v>
      </c>
      <c r="C8933" t="s">
        <v>7724</v>
      </c>
      <c r="D8933" t="str">
        <f>INDEX(Transcripts[#Data], MATCH(Exons[[#This Row],[Transcript stable ID]], Transcripts[Transcript stable ID], 0), 4)</f>
        <v>NM_173054.2</v>
      </c>
      <c r="E8933" t="s">
        <v>27</v>
      </c>
      <c r="J8933">
        <v>103629963</v>
      </c>
      <c r="K8933">
        <v>103198412</v>
      </c>
      <c r="L8933">
        <v>103198496</v>
      </c>
      <c r="N8933">
        <v>37</v>
      </c>
      <c r="O8933">
        <v>5690</v>
      </c>
      <c r="P8933">
        <v>5774</v>
      </c>
      <c r="Q8933" t="s">
        <v>17476</v>
      </c>
      <c r="R8933">
        <v>5530</v>
      </c>
      <c r="S8933">
        <v>5614</v>
      </c>
    </row>
    <row r="8934" spans="1:19" x14ac:dyDescent="0.25">
      <c r="A8934" t="s">
        <v>101</v>
      </c>
      <c r="B8934">
        <v>-1</v>
      </c>
      <c r="C8934" t="s">
        <v>7724</v>
      </c>
      <c r="D8934" t="str">
        <f>INDEX(Transcripts[#Data], MATCH(Exons[[#This Row],[Transcript stable ID]], Transcripts[Transcript stable ID], 0), 4)</f>
        <v>NM_173054.2</v>
      </c>
      <c r="E8934" t="s">
        <v>27</v>
      </c>
      <c r="J8934">
        <v>103629963</v>
      </c>
      <c r="K8934">
        <v>103197424</v>
      </c>
      <c r="L8934">
        <v>103197606</v>
      </c>
      <c r="N8934">
        <v>38</v>
      </c>
      <c r="O8934">
        <v>5775</v>
      </c>
      <c r="P8934">
        <v>5957</v>
      </c>
      <c r="Q8934" t="s">
        <v>17477</v>
      </c>
      <c r="R8934">
        <v>5615</v>
      </c>
      <c r="S8934">
        <v>5797</v>
      </c>
    </row>
    <row r="8935" spans="1:19" x14ac:dyDescent="0.25">
      <c r="A8935" t="s">
        <v>101</v>
      </c>
      <c r="B8935">
        <v>-1</v>
      </c>
      <c r="C8935" t="s">
        <v>7724</v>
      </c>
      <c r="D8935" t="str">
        <f>INDEX(Transcripts[#Data], MATCH(Exons[[#This Row],[Transcript stable ID]], Transcripts[Transcript stable ID], 0), 4)</f>
        <v>NM_173054.2</v>
      </c>
      <c r="E8935" t="s">
        <v>27</v>
      </c>
      <c r="J8935">
        <v>103629963</v>
      </c>
      <c r="K8935">
        <v>103194107</v>
      </c>
      <c r="L8935">
        <v>103194278</v>
      </c>
      <c r="N8935">
        <v>39</v>
      </c>
      <c r="O8935">
        <v>5958</v>
      </c>
      <c r="P8935">
        <v>6129</v>
      </c>
      <c r="Q8935" t="s">
        <v>17478</v>
      </c>
      <c r="R8935">
        <v>5798</v>
      </c>
      <c r="S8935">
        <v>5969</v>
      </c>
    </row>
    <row r="8936" spans="1:19" x14ac:dyDescent="0.25">
      <c r="A8936" t="s">
        <v>101</v>
      </c>
      <c r="B8936">
        <v>-1</v>
      </c>
      <c r="C8936" t="s">
        <v>7724</v>
      </c>
      <c r="D8936" t="str">
        <f>INDEX(Transcripts[#Data], MATCH(Exons[[#This Row],[Transcript stable ID]], Transcripts[Transcript stable ID], 0), 4)</f>
        <v>NM_173054.2</v>
      </c>
      <c r="E8936" t="s">
        <v>27</v>
      </c>
      <c r="J8936">
        <v>103629963</v>
      </c>
      <c r="K8936">
        <v>103193908</v>
      </c>
      <c r="L8936">
        <v>103194010</v>
      </c>
      <c r="N8936">
        <v>40</v>
      </c>
      <c r="O8936">
        <v>6130</v>
      </c>
      <c r="P8936">
        <v>6232</v>
      </c>
      <c r="Q8936" t="s">
        <v>17479</v>
      </c>
      <c r="R8936">
        <v>5970</v>
      </c>
      <c r="S8936">
        <v>6072</v>
      </c>
    </row>
    <row r="8937" spans="1:19" x14ac:dyDescent="0.25">
      <c r="A8937" t="s">
        <v>101</v>
      </c>
      <c r="B8937">
        <v>-1</v>
      </c>
      <c r="C8937" t="s">
        <v>7724</v>
      </c>
      <c r="D8937" t="str">
        <f>INDEX(Transcripts[#Data], MATCH(Exons[[#This Row],[Transcript stable ID]], Transcripts[Transcript stable ID], 0), 4)</f>
        <v>NM_173054.2</v>
      </c>
      <c r="E8937" t="s">
        <v>27</v>
      </c>
      <c r="J8937">
        <v>103629963</v>
      </c>
      <c r="K8937">
        <v>103191514</v>
      </c>
      <c r="L8937">
        <v>103191743</v>
      </c>
      <c r="N8937">
        <v>41</v>
      </c>
      <c r="O8937">
        <v>6233</v>
      </c>
      <c r="P8937">
        <v>6462</v>
      </c>
      <c r="Q8937" t="s">
        <v>17480</v>
      </c>
      <c r="R8937">
        <v>6073</v>
      </c>
      <c r="S8937">
        <v>6302</v>
      </c>
    </row>
    <row r="8938" spans="1:19" x14ac:dyDescent="0.25">
      <c r="A8938" t="s">
        <v>101</v>
      </c>
      <c r="B8938">
        <v>-1</v>
      </c>
      <c r="C8938" t="s">
        <v>7724</v>
      </c>
      <c r="D8938" t="str">
        <f>INDEX(Transcripts[#Data], MATCH(Exons[[#This Row],[Transcript stable ID]], Transcripts[Transcript stable ID], 0), 4)</f>
        <v>NM_173054.2</v>
      </c>
      <c r="E8938" t="s">
        <v>27</v>
      </c>
      <c r="J8938">
        <v>103629963</v>
      </c>
      <c r="K8938">
        <v>103185571</v>
      </c>
      <c r="L8938">
        <v>103185791</v>
      </c>
      <c r="N8938">
        <v>42</v>
      </c>
      <c r="O8938">
        <v>6463</v>
      </c>
      <c r="P8938">
        <v>6683</v>
      </c>
      <c r="Q8938" t="s">
        <v>17481</v>
      </c>
      <c r="R8938">
        <v>6303</v>
      </c>
      <c r="S8938">
        <v>6523</v>
      </c>
    </row>
    <row r="8939" spans="1:19" x14ac:dyDescent="0.25">
      <c r="A8939" t="s">
        <v>101</v>
      </c>
      <c r="B8939">
        <v>-1</v>
      </c>
      <c r="C8939" t="s">
        <v>7724</v>
      </c>
      <c r="D8939" t="str">
        <f>INDEX(Transcripts[#Data], MATCH(Exons[[#This Row],[Transcript stable ID]], Transcripts[Transcript stable ID], 0), 4)</f>
        <v>NM_173054.2</v>
      </c>
      <c r="E8939" t="s">
        <v>27</v>
      </c>
      <c r="J8939">
        <v>103629963</v>
      </c>
      <c r="K8939">
        <v>103183178</v>
      </c>
      <c r="L8939">
        <v>103183325</v>
      </c>
      <c r="N8939">
        <v>43</v>
      </c>
      <c r="O8939">
        <v>6684</v>
      </c>
      <c r="P8939">
        <v>6831</v>
      </c>
      <c r="Q8939" t="s">
        <v>17482</v>
      </c>
      <c r="R8939">
        <v>6524</v>
      </c>
      <c r="S8939">
        <v>6671</v>
      </c>
    </row>
    <row r="8940" spans="1:19" x14ac:dyDescent="0.25">
      <c r="A8940" t="s">
        <v>101</v>
      </c>
      <c r="B8940">
        <v>-1</v>
      </c>
      <c r="C8940" t="s">
        <v>7724</v>
      </c>
      <c r="D8940" t="str">
        <f>INDEX(Transcripts[#Data], MATCH(Exons[[#This Row],[Transcript stable ID]], Transcripts[Transcript stable ID], 0), 4)</f>
        <v>NM_173054.2</v>
      </c>
      <c r="E8940" t="s">
        <v>27</v>
      </c>
      <c r="J8940">
        <v>103629963</v>
      </c>
      <c r="K8940">
        <v>103180644</v>
      </c>
      <c r="L8940">
        <v>103180902</v>
      </c>
      <c r="N8940">
        <v>44</v>
      </c>
      <c r="O8940">
        <v>6832</v>
      </c>
      <c r="P8940">
        <v>7090</v>
      </c>
      <c r="Q8940" t="s">
        <v>17483</v>
      </c>
      <c r="R8940">
        <v>6672</v>
      </c>
      <c r="S8940">
        <v>6930</v>
      </c>
    </row>
    <row r="8941" spans="1:19" x14ac:dyDescent="0.25">
      <c r="A8941" t="s">
        <v>101</v>
      </c>
      <c r="B8941">
        <v>-1</v>
      </c>
      <c r="C8941" t="s">
        <v>7724</v>
      </c>
      <c r="D8941" t="str">
        <f>INDEX(Transcripts[#Data], MATCH(Exons[[#This Row],[Transcript stable ID]], Transcripts[Transcript stable ID], 0), 4)</f>
        <v>NM_173054.2</v>
      </c>
      <c r="E8941" t="s">
        <v>27</v>
      </c>
      <c r="J8941">
        <v>103629963</v>
      </c>
      <c r="K8941">
        <v>103179525</v>
      </c>
      <c r="L8941">
        <v>103179774</v>
      </c>
      <c r="N8941">
        <v>45</v>
      </c>
      <c r="O8941">
        <v>7091</v>
      </c>
      <c r="P8941">
        <v>7340</v>
      </c>
      <c r="Q8941" t="s">
        <v>17484</v>
      </c>
      <c r="R8941">
        <v>6931</v>
      </c>
      <c r="S8941">
        <v>7180</v>
      </c>
    </row>
    <row r="8942" spans="1:19" x14ac:dyDescent="0.25">
      <c r="A8942" t="s">
        <v>101</v>
      </c>
      <c r="B8942">
        <v>-1</v>
      </c>
      <c r="C8942" t="s">
        <v>7724</v>
      </c>
      <c r="D8942" t="str">
        <f>INDEX(Transcripts[#Data], MATCH(Exons[[#This Row],[Transcript stable ID]], Transcripts[Transcript stable ID], 0), 4)</f>
        <v>NM_173054.2</v>
      </c>
      <c r="E8942" t="s">
        <v>27</v>
      </c>
      <c r="J8942">
        <v>103629963</v>
      </c>
      <c r="K8942">
        <v>103175763</v>
      </c>
      <c r="L8942">
        <v>103175931</v>
      </c>
      <c r="N8942">
        <v>46</v>
      </c>
      <c r="O8942">
        <v>7341</v>
      </c>
      <c r="P8942">
        <v>7509</v>
      </c>
      <c r="Q8942" t="s">
        <v>17485</v>
      </c>
      <c r="R8942">
        <v>7181</v>
      </c>
      <c r="S8942">
        <v>7349</v>
      </c>
    </row>
    <row r="8943" spans="1:19" x14ac:dyDescent="0.25">
      <c r="A8943" t="s">
        <v>101</v>
      </c>
      <c r="B8943">
        <v>-1</v>
      </c>
      <c r="C8943" t="s">
        <v>7724</v>
      </c>
      <c r="D8943" t="str">
        <f>INDEX(Transcripts[#Data], MATCH(Exons[[#This Row],[Transcript stable ID]], Transcripts[Transcript stable ID], 0), 4)</f>
        <v>NM_173054.2</v>
      </c>
      <c r="E8943" t="s">
        <v>27</v>
      </c>
      <c r="J8943">
        <v>103629963</v>
      </c>
      <c r="K8943">
        <v>103163838</v>
      </c>
      <c r="L8943">
        <v>103163978</v>
      </c>
      <c r="N8943">
        <v>47</v>
      </c>
      <c r="O8943">
        <v>7510</v>
      </c>
      <c r="P8943">
        <v>7650</v>
      </c>
      <c r="Q8943" t="s">
        <v>17486</v>
      </c>
      <c r="R8943">
        <v>7350</v>
      </c>
      <c r="S8943">
        <v>7490</v>
      </c>
    </row>
    <row r="8944" spans="1:19" x14ac:dyDescent="0.25">
      <c r="A8944" t="s">
        <v>101</v>
      </c>
      <c r="B8944">
        <v>-1</v>
      </c>
      <c r="C8944" t="s">
        <v>7724</v>
      </c>
      <c r="D8944" t="str">
        <f>INDEX(Transcripts[#Data], MATCH(Exons[[#This Row],[Transcript stable ID]], Transcripts[Transcript stable ID], 0), 4)</f>
        <v>NM_173054.2</v>
      </c>
      <c r="E8944" t="s">
        <v>27</v>
      </c>
      <c r="J8944">
        <v>103629963</v>
      </c>
      <c r="K8944">
        <v>103162469</v>
      </c>
      <c r="L8944">
        <v>103162646</v>
      </c>
      <c r="N8944">
        <v>48</v>
      </c>
      <c r="O8944">
        <v>7651</v>
      </c>
      <c r="P8944">
        <v>7828</v>
      </c>
      <c r="Q8944" t="s">
        <v>17487</v>
      </c>
      <c r="R8944">
        <v>7491</v>
      </c>
      <c r="S8944">
        <v>7668</v>
      </c>
    </row>
    <row r="8945" spans="1:19" x14ac:dyDescent="0.25">
      <c r="A8945" t="s">
        <v>101</v>
      </c>
      <c r="B8945">
        <v>-1</v>
      </c>
      <c r="C8945" t="s">
        <v>7724</v>
      </c>
      <c r="D8945" t="str">
        <f>INDEX(Transcripts[#Data], MATCH(Exons[[#This Row],[Transcript stable ID]], Transcripts[Transcript stable ID], 0), 4)</f>
        <v>NM_173054.2</v>
      </c>
      <c r="E8945" t="s">
        <v>27</v>
      </c>
      <c r="J8945">
        <v>103629963</v>
      </c>
      <c r="K8945">
        <v>103159770</v>
      </c>
      <c r="L8945">
        <v>103159963</v>
      </c>
      <c r="N8945">
        <v>49</v>
      </c>
      <c r="O8945">
        <v>7829</v>
      </c>
      <c r="P8945">
        <v>8022</v>
      </c>
      <c r="Q8945" t="s">
        <v>17488</v>
      </c>
      <c r="R8945">
        <v>7669</v>
      </c>
      <c r="S8945">
        <v>7862</v>
      </c>
    </row>
    <row r="8946" spans="1:19" x14ac:dyDescent="0.25">
      <c r="A8946" t="s">
        <v>101</v>
      </c>
      <c r="B8946">
        <v>-1</v>
      </c>
      <c r="C8946" t="s">
        <v>7724</v>
      </c>
      <c r="D8946" t="str">
        <f>INDEX(Transcripts[#Data], MATCH(Exons[[#This Row],[Transcript stable ID]], Transcripts[Transcript stable ID], 0), 4)</f>
        <v>NM_173054.2</v>
      </c>
      <c r="E8946" t="s">
        <v>27</v>
      </c>
      <c r="J8946">
        <v>103629963</v>
      </c>
      <c r="K8946">
        <v>103155632</v>
      </c>
      <c r="L8946">
        <v>103155888</v>
      </c>
      <c r="N8946">
        <v>50</v>
      </c>
      <c r="O8946">
        <v>8023</v>
      </c>
      <c r="P8946">
        <v>8279</v>
      </c>
      <c r="Q8946" t="s">
        <v>17489</v>
      </c>
      <c r="R8946">
        <v>7863</v>
      </c>
      <c r="S8946">
        <v>8119</v>
      </c>
    </row>
    <row r="8947" spans="1:19" x14ac:dyDescent="0.25">
      <c r="A8947" t="s">
        <v>101</v>
      </c>
      <c r="B8947">
        <v>-1</v>
      </c>
      <c r="C8947" t="s">
        <v>7724</v>
      </c>
      <c r="D8947" t="str">
        <f>INDEX(Transcripts[#Data], MATCH(Exons[[#This Row],[Transcript stable ID]], Transcripts[Transcript stable ID], 0), 4)</f>
        <v>NM_173054.2</v>
      </c>
      <c r="E8947" t="s">
        <v>27</v>
      </c>
      <c r="J8947">
        <v>103629963</v>
      </c>
      <c r="K8947">
        <v>103151298</v>
      </c>
      <c r="L8947">
        <v>103151452</v>
      </c>
      <c r="N8947">
        <v>51</v>
      </c>
      <c r="O8947">
        <v>8280</v>
      </c>
      <c r="P8947">
        <v>8434</v>
      </c>
      <c r="Q8947" t="s">
        <v>17490</v>
      </c>
      <c r="R8947">
        <v>8120</v>
      </c>
      <c r="S8947">
        <v>8274</v>
      </c>
    </row>
    <row r="8948" spans="1:19" x14ac:dyDescent="0.25">
      <c r="A8948" t="s">
        <v>101</v>
      </c>
      <c r="B8948">
        <v>-1</v>
      </c>
      <c r="C8948" t="s">
        <v>7724</v>
      </c>
      <c r="D8948" t="str">
        <f>INDEX(Transcripts[#Data], MATCH(Exons[[#This Row],[Transcript stable ID]], Transcripts[Transcript stable ID], 0), 4)</f>
        <v>NM_173054.2</v>
      </c>
      <c r="E8948" t="s">
        <v>27</v>
      </c>
      <c r="J8948">
        <v>103629963</v>
      </c>
      <c r="K8948">
        <v>103143463</v>
      </c>
      <c r="L8948">
        <v>103143677</v>
      </c>
      <c r="N8948">
        <v>52</v>
      </c>
      <c r="O8948">
        <v>8435</v>
      </c>
      <c r="P8948">
        <v>8649</v>
      </c>
      <c r="Q8948" t="s">
        <v>17491</v>
      </c>
      <c r="R8948">
        <v>8275</v>
      </c>
      <c r="S8948">
        <v>8489</v>
      </c>
    </row>
    <row r="8949" spans="1:19" x14ac:dyDescent="0.25">
      <c r="A8949" t="s">
        <v>101</v>
      </c>
      <c r="B8949">
        <v>-1</v>
      </c>
      <c r="C8949" t="s">
        <v>7724</v>
      </c>
      <c r="D8949" t="str">
        <f>INDEX(Transcripts[#Data], MATCH(Exons[[#This Row],[Transcript stable ID]], Transcripts[Transcript stable ID], 0), 4)</f>
        <v>NM_173054.2</v>
      </c>
      <c r="E8949" t="s">
        <v>27</v>
      </c>
      <c r="J8949">
        <v>103629963</v>
      </c>
      <c r="K8949">
        <v>103141192</v>
      </c>
      <c r="L8949">
        <v>103141369</v>
      </c>
      <c r="N8949">
        <v>53</v>
      </c>
      <c r="O8949">
        <v>8650</v>
      </c>
      <c r="P8949">
        <v>8827</v>
      </c>
      <c r="Q8949" t="s">
        <v>17492</v>
      </c>
      <c r="R8949">
        <v>8490</v>
      </c>
      <c r="S8949">
        <v>8667</v>
      </c>
    </row>
    <row r="8950" spans="1:19" x14ac:dyDescent="0.25">
      <c r="A8950" t="s">
        <v>101</v>
      </c>
      <c r="B8950">
        <v>-1</v>
      </c>
      <c r="C8950" t="s">
        <v>7724</v>
      </c>
      <c r="D8950" t="str">
        <f>INDEX(Transcripts[#Data], MATCH(Exons[[#This Row],[Transcript stable ID]], Transcripts[Transcript stable ID], 0), 4)</f>
        <v>NM_173054.2</v>
      </c>
      <c r="E8950" t="s">
        <v>27</v>
      </c>
      <c r="J8950">
        <v>103629963</v>
      </c>
      <c r="K8950">
        <v>103138524</v>
      </c>
      <c r="L8950">
        <v>103138699</v>
      </c>
      <c r="N8950">
        <v>54</v>
      </c>
      <c r="O8950">
        <v>8828</v>
      </c>
      <c r="P8950">
        <v>9003</v>
      </c>
      <c r="Q8950" t="s">
        <v>17493</v>
      </c>
      <c r="R8950">
        <v>8668</v>
      </c>
      <c r="S8950">
        <v>8843</v>
      </c>
    </row>
    <row r="8951" spans="1:19" x14ac:dyDescent="0.25">
      <c r="A8951" t="s">
        <v>101</v>
      </c>
      <c r="B8951">
        <v>-1</v>
      </c>
      <c r="C8951" t="s">
        <v>7724</v>
      </c>
      <c r="D8951" t="str">
        <f>INDEX(Transcripts[#Data], MATCH(Exons[[#This Row],[Transcript stable ID]], Transcripts[Transcript stable ID], 0), 4)</f>
        <v>NM_173054.2</v>
      </c>
      <c r="E8951" t="s">
        <v>27</v>
      </c>
      <c r="J8951">
        <v>103629963</v>
      </c>
      <c r="K8951">
        <v>103138267</v>
      </c>
      <c r="L8951">
        <v>103138373</v>
      </c>
      <c r="N8951">
        <v>55</v>
      </c>
      <c r="O8951">
        <v>9004</v>
      </c>
      <c r="P8951">
        <v>9110</v>
      </c>
      <c r="Q8951" t="s">
        <v>17494</v>
      </c>
      <c r="R8951">
        <v>8844</v>
      </c>
      <c r="S8951">
        <v>8950</v>
      </c>
    </row>
    <row r="8952" spans="1:19" x14ac:dyDescent="0.25">
      <c r="A8952" t="s">
        <v>101</v>
      </c>
      <c r="B8952">
        <v>-1</v>
      </c>
      <c r="C8952" t="s">
        <v>7724</v>
      </c>
      <c r="D8952" t="str">
        <f>INDEX(Transcripts[#Data], MATCH(Exons[[#This Row],[Transcript stable ID]], Transcripts[Transcript stable ID], 0), 4)</f>
        <v>NM_173054.2</v>
      </c>
      <c r="E8952" t="s">
        <v>27</v>
      </c>
      <c r="J8952">
        <v>103629963</v>
      </c>
      <c r="K8952">
        <v>103136973</v>
      </c>
      <c r="L8952">
        <v>103137215</v>
      </c>
      <c r="N8952">
        <v>56</v>
      </c>
      <c r="O8952">
        <v>9111</v>
      </c>
      <c r="P8952">
        <v>9353</v>
      </c>
      <c r="Q8952" t="s">
        <v>17495</v>
      </c>
      <c r="R8952">
        <v>8951</v>
      </c>
      <c r="S8952">
        <v>9193</v>
      </c>
    </row>
    <row r="8953" spans="1:19" x14ac:dyDescent="0.25">
      <c r="A8953" t="s">
        <v>101</v>
      </c>
      <c r="B8953">
        <v>-1</v>
      </c>
      <c r="C8953" t="s">
        <v>7724</v>
      </c>
      <c r="D8953" t="str">
        <f>INDEX(Transcripts[#Data], MATCH(Exons[[#This Row],[Transcript stable ID]], Transcripts[Transcript stable ID], 0), 4)</f>
        <v>NM_173054.2</v>
      </c>
      <c r="E8953" t="s">
        <v>27</v>
      </c>
      <c r="J8953">
        <v>103629963</v>
      </c>
      <c r="K8953">
        <v>103136170</v>
      </c>
      <c r="L8953">
        <v>103136345</v>
      </c>
      <c r="N8953">
        <v>57</v>
      </c>
      <c r="O8953">
        <v>9354</v>
      </c>
      <c r="P8953">
        <v>9529</v>
      </c>
      <c r="Q8953" t="s">
        <v>17496</v>
      </c>
      <c r="R8953">
        <v>9194</v>
      </c>
      <c r="S8953">
        <v>9369</v>
      </c>
    </row>
    <row r="8954" spans="1:19" x14ac:dyDescent="0.25">
      <c r="A8954" t="s">
        <v>101</v>
      </c>
      <c r="B8954">
        <v>-1</v>
      </c>
      <c r="C8954" t="s">
        <v>7724</v>
      </c>
      <c r="D8954" t="str">
        <f>INDEX(Transcripts[#Data], MATCH(Exons[[#This Row],[Transcript stable ID]], Transcripts[Transcript stable ID], 0), 4)</f>
        <v>NM_173054.2</v>
      </c>
      <c r="E8954" t="s">
        <v>27</v>
      </c>
      <c r="J8954">
        <v>103629963</v>
      </c>
      <c r="K8954">
        <v>103132400</v>
      </c>
      <c r="L8954">
        <v>103132473</v>
      </c>
      <c r="N8954">
        <v>58</v>
      </c>
      <c r="O8954">
        <v>9530</v>
      </c>
      <c r="P8954">
        <v>9603</v>
      </c>
      <c r="Q8954" t="s">
        <v>17497</v>
      </c>
      <c r="R8954">
        <v>9370</v>
      </c>
      <c r="S8954">
        <v>9443</v>
      </c>
    </row>
    <row r="8955" spans="1:19" x14ac:dyDescent="0.25">
      <c r="A8955" t="s">
        <v>101</v>
      </c>
      <c r="B8955">
        <v>-1</v>
      </c>
      <c r="C8955" t="s">
        <v>7724</v>
      </c>
      <c r="D8955" t="str">
        <f>INDEX(Transcripts[#Data], MATCH(Exons[[#This Row],[Transcript stable ID]], Transcripts[Transcript stable ID], 0), 4)</f>
        <v>NM_173054.2</v>
      </c>
      <c r="E8955" t="s">
        <v>27</v>
      </c>
      <c r="J8955">
        <v>103629963</v>
      </c>
      <c r="K8955">
        <v>103131115</v>
      </c>
      <c r="L8955">
        <v>103131276</v>
      </c>
      <c r="N8955">
        <v>59</v>
      </c>
      <c r="O8955">
        <v>9604</v>
      </c>
      <c r="P8955">
        <v>9765</v>
      </c>
      <c r="Q8955" t="s">
        <v>17498</v>
      </c>
      <c r="R8955">
        <v>9444</v>
      </c>
      <c r="S8955">
        <v>9605</v>
      </c>
    </row>
    <row r="8956" spans="1:19" x14ac:dyDescent="0.25">
      <c r="A8956" t="s">
        <v>101</v>
      </c>
      <c r="B8956">
        <v>-1</v>
      </c>
      <c r="C8956" t="s">
        <v>7724</v>
      </c>
      <c r="D8956" t="str">
        <f>INDEX(Transcripts[#Data], MATCH(Exons[[#This Row],[Transcript stable ID]], Transcripts[Transcript stable ID], 0), 4)</f>
        <v>NM_173054.2</v>
      </c>
      <c r="E8956" t="s">
        <v>27</v>
      </c>
      <c r="J8956">
        <v>103629963</v>
      </c>
      <c r="K8956">
        <v>103130189</v>
      </c>
      <c r="L8956">
        <v>103130346</v>
      </c>
      <c r="N8956">
        <v>60</v>
      </c>
      <c r="O8956">
        <v>9766</v>
      </c>
      <c r="P8956">
        <v>9923</v>
      </c>
      <c r="Q8956" t="s">
        <v>17499</v>
      </c>
      <c r="R8956">
        <v>9606</v>
      </c>
      <c r="S8956">
        <v>9763</v>
      </c>
    </row>
    <row r="8957" spans="1:19" x14ac:dyDescent="0.25">
      <c r="A8957" t="s">
        <v>101</v>
      </c>
      <c r="B8957">
        <v>-1</v>
      </c>
      <c r="C8957" t="s">
        <v>7724</v>
      </c>
      <c r="D8957" t="str">
        <f>INDEX(Transcripts[#Data], MATCH(Exons[[#This Row],[Transcript stable ID]], Transcripts[Transcript stable ID], 0), 4)</f>
        <v>NM_173054.2</v>
      </c>
      <c r="E8957" t="s">
        <v>27</v>
      </c>
      <c r="J8957">
        <v>103629963</v>
      </c>
      <c r="K8957">
        <v>103126644</v>
      </c>
      <c r="L8957">
        <v>103126863</v>
      </c>
      <c r="N8957">
        <v>61</v>
      </c>
      <c r="O8957">
        <v>9924</v>
      </c>
      <c r="P8957">
        <v>10143</v>
      </c>
      <c r="Q8957" t="s">
        <v>17500</v>
      </c>
      <c r="R8957">
        <v>9764</v>
      </c>
      <c r="S8957">
        <v>9983</v>
      </c>
    </row>
    <row r="8958" spans="1:19" x14ac:dyDescent="0.25">
      <c r="A8958" t="s">
        <v>101</v>
      </c>
      <c r="B8958">
        <v>-1</v>
      </c>
      <c r="C8958" t="s">
        <v>7724</v>
      </c>
      <c r="D8958" t="str">
        <f>INDEX(Transcripts[#Data], MATCH(Exons[[#This Row],[Transcript stable ID]], Transcripts[Transcript stable ID], 0), 4)</f>
        <v>NM_173054.2</v>
      </c>
      <c r="E8958" t="s">
        <v>27</v>
      </c>
      <c r="J8958">
        <v>103629963</v>
      </c>
      <c r="K8958">
        <v>103124100</v>
      </c>
      <c r="L8958">
        <v>103124297</v>
      </c>
      <c r="N8958">
        <v>62</v>
      </c>
      <c r="O8958">
        <v>10144</v>
      </c>
      <c r="P8958">
        <v>10341</v>
      </c>
      <c r="Q8958" t="s">
        <v>17501</v>
      </c>
      <c r="R8958">
        <v>9984</v>
      </c>
      <c r="S8958">
        <v>10181</v>
      </c>
    </row>
    <row r="8959" spans="1:19" x14ac:dyDescent="0.25">
      <c r="A8959" t="s">
        <v>101</v>
      </c>
      <c r="B8959">
        <v>-1</v>
      </c>
      <c r="C8959" t="s">
        <v>7724</v>
      </c>
      <c r="D8959" t="str">
        <f>INDEX(Transcripts[#Data], MATCH(Exons[[#This Row],[Transcript stable ID]], Transcripts[Transcript stable ID], 0), 4)</f>
        <v>NM_173054.2</v>
      </c>
      <c r="E8959" t="s">
        <v>27</v>
      </c>
      <c r="J8959">
        <v>103629963</v>
      </c>
      <c r="K8959">
        <v>103123320</v>
      </c>
      <c r="L8959">
        <v>103123418</v>
      </c>
      <c r="N8959">
        <v>63</v>
      </c>
      <c r="O8959">
        <v>10342</v>
      </c>
      <c r="P8959">
        <v>10440</v>
      </c>
      <c r="Q8959" t="s">
        <v>17502</v>
      </c>
      <c r="R8959">
        <v>10182</v>
      </c>
      <c r="S8959">
        <v>10280</v>
      </c>
    </row>
    <row r="8960" spans="1:19" x14ac:dyDescent="0.25">
      <c r="A8960" t="s">
        <v>101</v>
      </c>
      <c r="B8960">
        <v>-1</v>
      </c>
      <c r="C8960" t="s">
        <v>7724</v>
      </c>
      <c r="D8960" t="str">
        <f>INDEX(Transcripts[#Data], MATCH(Exons[[#This Row],[Transcript stable ID]], Transcripts[Transcript stable ID], 0), 4)</f>
        <v>NM_173054.2</v>
      </c>
      <c r="E8960" t="s">
        <v>27</v>
      </c>
      <c r="H8960">
        <v>103112231</v>
      </c>
      <c r="I8960">
        <v>103113258</v>
      </c>
      <c r="J8960">
        <v>103629963</v>
      </c>
      <c r="K8960">
        <v>103112231</v>
      </c>
      <c r="L8960">
        <v>103113355</v>
      </c>
      <c r="N8960">
        <v>64</v>
      </c>
      <c r="O8960">
        <v>10441</v>
      </c>
      <c r="P8960">
        <v>10537</v>
      </c>
      <c r="Q8960" t="s">
        <v>17504</v>
      </c>
      <c r="R8960">
        <v>10281</v>
      </c>
      <c r="S8960">
        <v>10377</v>
      </c>
    </row>
    <row r="8961" spans="1:19" x14ac:dyDescent="0.25">
      <c r="A8961" t="s">
        <v>5682</v>
      </c>
      <c r="B8961">
        <v>-1</v>
      </c>
      <c r="C8961" t="s">
        <v>5683</v>
      </c>
      <c r="D8961" t="str">
        <f>INDEX(Transcripts[#Data], MATCH(Exons[[#This Row],[Transcript stable ID]], Transcripts[Transcript stable ID], 0), 4)</f>
        <v>NM_001033082.2</v>
      </c>
      <c r="E8961" t="s">
        <v>27</v>
      </c>
      <c r="F8961">
        <v>40367561</v>
      </c>
      <c r="G8961">
        <v>40367685</v>
      </c>
      <c r="J8961">
        <v>40367685</v>
      </c>
      <c r="K8961">
        <v>40367480</v>
      </c>
      <c r="L8961">
        <v>40367685</v>
      </c>
      <c r="N8961">
        <v>1</v>
      </c>
      <c r="O8961">
        <v>126</v>
      </c>
      <c r="P8961">
        <v>206</v>
      </c>
      <c r="Q8961" t="s">
        <v>17505</v>
      </c>
      <c r="R8961">
        <v>1</v>
      </c>
      <c r="S8961">
        <v>81</v>
      </c>
    </row>
    <row r="8962" spans="1:19" x14ac:dyDescent="0.25">
      <c r="A8962" t="s">
        <v>5682</v>
      </c>
      <c r="B8962">
        <v>-1</v>
      </c>
      <c r="C8962" t="s">
        <v>5683</v>
      </c>
      <c r="D8962" t="str">
        <f>INDEX(Transcripts[#Data], MATCH(Exons[[#This Row],[Transcript stable ID]], Transcripts[Transcript stable ID], 0), 4)</f>
        <v>NM_001033082.2</v>
      </c>
      <c r="E8962" t="s">
        <v>27</v>
      </c>
      <c r="J8962">
        <v>40367685</v>
      </c>
      <c r="K8962">
        <v>40366611</v>
      </c>
      <c r="L8962">
        <v>40367115</v>
      </c>
      <c r="N8962">
        <v>2</v>
      </c>
      <c r="O8962">
        <v>207</v>
      </c>
      <c r="P8962">
        <v>711</v>
      </c>
      <c r="Q8962" t="s">
        <v>17506</v>
      </c>
      <c r="R8962">
        <v>82</v>
      </c>
      <c r="S8962">
        <v>586</v>
      </c>
    </row>
    <row r="8963" spans="1:19" x14ac:dyDescent="0.25">
      <c r="A8963" t="s">
        <v>5682</v>
      </c>
      <c r="B8963">
        <v>-1</v>
      </c>
      <c r="C8963" t="s">
        <v>5683</v>
      </c>
      <c r="D8963" t="str">
        <f>INDEX(Transcripts[#Data], MATCH(Exons[[#This Row],[Transcript stable ID]], Transcripts[Transcript stable ID], 0), 4)</f>
        <v>NM_001033082.2</v>
      </c>
      <c r="E8963" t="s">
        <v>27</v>
      </c>
      <c r="H8963">
        <v>40361098</v>
      </c>
      <c r="I8963">
        <v>40363043</v>
      </c>
      <c r="J8963">
        <v>40367685</v>
      </c>
      <c r="K8963">
        <v>40361098</v>
      </c>
      <c r="L8963">
        <v>40363642</v>
      </c>
      <c r="N8963">
        <v>3</v>
      </c>
      <c r="O8963">
        <v>712</v>
      </c>
      <c r="P8963">
        <v>1310</v>
      </c>
      <c r="Q8963" t="s">
        <v>17507</v>
      </c>
      <c r="R8963">
        <v>587</v>
      </c>
      <c r="S8963">
        <v>1185</v>
      </c>
    </row>
    <row r="8964" spans="1:19" x14ac:dyDescent="0.25">
      <c r="A8964" t="s">
        <v>5682</v>
      </c>
      <c r="B8964">
        <v>-1</v>
      </c>
      <c r="C8964" t="s">
        <v>5687</v>
      </c>
      <c r="D8964">
        <f>INDEX(Transcripts[#Data], MATCH(Exons[[#This Row],[Transcript stable ID]], Transcripts[Transcript stable ID], 0), 4)</f>
        <v>0</v>
      </c>
      <c r="E8964" t="s">
        <v>27</v>
      </c>
      <c r="F8964">
        <v>40367480</v>
      </c>
      <c r="G8964">
        <v>40367687</v>
      </c>
      <c r="J8964">
        <v>40367687</v>
      </c>
      <c r="K8964">
        <v>40367480</v>
      </c>
      <c r="L8964">
        <v>40367687</v>
      </c>
      <c r="N8964">
        <v>1</v>
      </c>
      <c r="Q8964" t="s">
        <v>17508</v>
      </c>
    </row>
    <row r="8965" spans="1:19" x14ac:dyDescent="0.25">
      <c r="A8965" t="s">
        <v>5682</v>
      </c>
      <c r="B8965">
        <v>-1</v>
      </c>
      <c r="C8965" t="s">
        <v>5687</v>
      </c>
      <c r="D8965">
        <f>INDEX(Transcripts[#Data], MATCH(Exons[[#This Row],[Transcript stable ID]], Transcripts[Transcript stable ID], 0), 4)</f>
        <v>0</v>
      </c>
      <c r="E8965" t="s">
        <v>27</v>
      </c>
      <c r="F8965">
        <v>40367107</v>
      </c>
      <c r="G8965">
        <v>40367115</v>
      </c>
      <c r="H8965">
        <v>40365286</v>
      </c>
      <c r="I8965">
        <v>40366485</v>
      </c>
      <c r="J8965">
        <v>40367687</v>
      </c>
      <c r="K8965">
        <v>40365286</v>
      </c>
      <c r="L8965">
        <v>40367115</v>
      </c>
      <c r="N8965">
        <v>2</v>
      </c>
      <c r="O8965">
        <v>218</v>
      </c>
      <c r="P8965">
        <v>838</v>
      </c>
      <c r="Q8965" t="s">
        <v>17509</v>
      </c>
      <c r="R8965">
        <v>1</v>
      </c>
      <c r="S8965">
        <v>621</v>
      </c>
    </row>
    <row r="8966" spans="1:19" x14ac:dyDescent="0.25">
      <c r="A8966" t="s">
        <v>186</v>
      </c>
      <c r="B8966">
        <v>-1</v>
      </c>
      <c r="C8966" t="s">
        <v>203</v>
      </c>
      <c r="D8966" t="str">
        <f>INDEX(Transcripts[#Data], MATCH(Exons[[#This Row],[Transcript stable ID]], Transcripts[Transcript stable ID], 0), 4)</f>
        <v>NM_000022.4</v>
      </c>
      <c r="E8966" t="s">
        <v>27</v>
      </c>
      <c r="F8966">
        <v>43280249</v>
      </c>
      <c r="G8966">
        <v>43280383</v>
      </c>
      <c r="J8966">
        <v>43280383</v>
      </c>
      <c r="K8966">
        <v>43280216</v>
      </c>
      <c r="L8966">
        <v>43280383</v>
      </c>
      <c r="N8966">
        <v>1</v>
      </c>
      <c r="O8966">
        <v>136</v>
      </c>
      <c r="P8966">
        <v>168</v>
      </c>
      <c r="Q8966" t="s">
        <v>17510</v>
      </c>
      <c r="R8966">
        <v>1</v>
      </c>
      <c r="S8966">
        <v>33</v>
      </c>
    </row>
    <row r="8967" spans="1:19" x14ac:dyDescent="0.25">
      <c r="A8967" t="s">
        <v>186</v>
      </c>
      <c r="B8967">
        <v>-1</v>
      </c>
      <c r="C8967" t="s">
        <v>203</v>
      </c>
      <c r="D8967" t="str">
        <f>INDEX(Transcripts[#Data], MATCH(Exons[[#This Row],[Transcript stable ID]], Transcripts[Transcript stable ID], 0), 4)</f>
        <v>NM_000022.4</v>
      </c>
      <c r="E8967" t="s">
        <v>27</v>
      </c>
      <c r="J8967">
        <v>43280383</v>
      </c>
      <c r="K8967">
        <v>43264868</v>
      </c>
      <c r="L8967">
        <v>43264929</v>
      </c>
      <c r="N8967">
        <v>2</v>
      </c>
      <c r="O8967">
        <v>169</v>
      </c>
      <c r="P8967">
        <v>230</v>
      </c>
      <c r="Q8967" t="s">
        <v>17511</v>
      </c>
      <c r="R8967">
        <v>34</v>
      </c>
      <c r="S8967">
        <v>95</v>
      </c>
    </row>
    <row r="8968" spans="1:19" x14ac:dyDescent="0.25">
      <c r="A8968" t="s">
        <v>186</v>
      </c>
      <c r="B8968">
        <v>-1</v>
      </c>
      <c r="C8968" t="s">
        <v>203</v>
      </c>
      <c r="D8968" t="str">
        <f>INDEX(Transcripts[#Data], MATCH(Exons[[#This Row],[Transcript stable ID]], Transcripts[Transcript stable ID], 0), 4)</f>
        <v>NM_000022.4</v>
      </c>
      <c r="E8968" t="s">
        <v>27</v>
      </c>
      <c r="J8968">
        <v>43280383</v>
      </c>
      <c r="K8968">
        <v>43257688</v>
      </c>
      <c r="L8968">
        <v>43257810</v>
      </c>
      <c r="N8968">
        <v>3</v>
      </c>
      <c r="O8968">
        <v>231</v>
      </c>
      <c r="P8968">
        <v>353</v>
      </c>
      <c r="Q8968" t="s">
        <v>17512</v>
      </c>
      <c r="R8968">
        <v>96</v>
      </c>
      <c r="S8968">
        <v>218</v>
      </c>
    </row>
    <row r="8969" spans="1:19" x14ac:dyDescent="0.25">
      <c r="A8969" t="s">
        <v>186</v>
      </c>
      <c r="B8969">
        <v>-1</v>
      </c>
      <c r="C8969" t="s">
        <v>203</v>
      </c>
      <c r="D8969" t="str">
        <f>INDEX(Transcripts[#Data], MATCH(Exons[[#This Row],[Transcript stable ID]], Transcripts[Transcript stable ID], 0), 4)</f>
        <v>NM_000022.4</v>
      </c>
      <c r="E8969" t="s">
        <v>27</v>
      </c>
      <c r="J8969">
        <v>43280383</v>
      </c>
      <c r="K8969">
        <v>43255097</v>
      </c>
      <c r="L8969">
        <v>43255240</v>
      </c>
      <c r="N8969">
        <v>4</v>
      </c>
      <c r="O8969">
        <v>354</v>
      </c>
      <c r="P8969">
        <v>497</v>
      </c>
      <c r="Q8969" t="s">
        <v>17513</v>
      </c>
      <c r="R8969">
        <v>219</v>
      </c>
      <c r="S8969">
        <v>362</v>
      </c>
    </row>
    <row r="8970" spans="1:19" x14ac:dyDescent="0.25">
      <c r="A8970" t="s">
        <v>186</v>
      </c>
      <c r="B8970">
        <v>-1</v>
      </c>
      <c r="C8970" t="s">
        <v>203</v>
      </c>
      <c r="D8970" t="str">
        <f>INDEX(Transcripts[#Data], MATCH(Exons[[#This Row],[Transcript stable ID]], Transcripts[Transcript stable ID], 0), 4)</f>
        <v>NM_000022.4</v>
      </c>
      <c r="E8970" t="s">
        <v>27</v>
      </c>
      <c r="J8970">
        <v>43280383</v>
      </c>
      <c r="K8970">
        <v>43254210</v>
      </c>
      <c r="L8970">
        <v>43254325</v>
      </c>
      <c r="N8970">
        <v>5</v>
      </c>
      <c r="O8970">
        <v>498</v>
      </c>
      <c r="P8970">
        <v>613</v>
      </c>
      <c r="Q8970" t="s">
        <v>17514</v>
      </c>
      <c r="R8970">
        <v>363</v>
      </c>
      <c r="S8970">
        <v>478</v>
      </c>
    </row>
    <row r="8971" spans="1:19" x14ac:dyDescent="0.25">
      <c r="A8971" t="s">
        <v>186</v>
      </c>
      <c r="B8971">
        <v>-1</v>
      </c>
      <c r="C8971" t="s">
        <v>203</v>
      </c>
      <c r="D8971" t="str">
        <f>INDEX(Transcripts[#Data], MATCH(Exons[[#This Row],[Transcript stable ID]], Transcripts[Transcript stable ID], 0), 4)</f>
        <v>NM_000022.4</v>
      </c>
      <c r="E8971" t="s">
        <v>27</v>
      </c>
      <c r="J8971">
        <v>43280383</v>
      </c>
      <c r="K8971">
        <v>43252843</v>
      </c>
      <c r="L8971">
        <v>43252970</v>
      </c>
      <c r="N8971">
        <v>6</v>
      </c>
      <c r="O8971">
        <v>614</v>
      </c>
      <c r="P8971">
        <v>741</v>
      </c>
      <c r="Q8971" t="s">
        <v>17515</v>
      </c>
      <c r="R8971">
        <v>479</v>
      </c>
      <c r="S8971">
        <v>606</v>
      </c>
    </row>
    <row r="8972" spans="1:19" x14ac:dyDescent="0.25">
      <c r="A8972" t="s">
        <v>186</v>
      </c>
      <c r="B8972">
        <v>-1</v>
      </c>
      <c r="C8972" t="s">
        <v>203</v>
      </c>
      <c r="D8972" t="str">
        <f>INDEX(Transcripts[#Data], MATCH(Exons[[#This Row],[Transcript stable ID]], Transcripts[Transcript stable ID], 0), 4)</f>
        <v>NM_000022.4</v>
      </c>
      <c r="E8972" t="s">
        <v>27</v>
      </c>
      <c r="J8972">
        <v>43280383</v>
      </c>
      <c r="K8972">
        <v>43251648</v>
      </c>
      <c r="L8972">
        <v>43251719</v>
      </c>
      <c r="N8972">
        <v>7</v>
      </c>
      <c r="O8972">
        <v>742</v>
      </c>
      <c r="P8972">
        <v>813</v>
      </c>
      <c r="Q8972" t="s">
        <v>17516</v>
      </c>
      <c r="R8972">
        <v>607</v>
      </c>
      <c r="S8972">
        <v>678</v>
      </c>
    </row>
    <row r="8973" spans="1:19" x14ac:dyDescent="0.25">
      <c r="A8973" t="s">
        <v>186</v>
      </c>
      <c r="B8973">
        <v>-1</v>
      </c>
      <c r="C8973" t="s">
        <v>203</v>
      </c>
      <c r="D8973" t="str">
        <f>INDEX(Transcripts[#Data], MATCH(Exons[[#This Row],[Transcript stable ID]], Transcripts[Transcript stable ID], 0), 4)</f>
        <v>NM_000022.4</v>
      </c>
      <c r="E8973" t="s">
        <v>27</v>
      </c>
      <c r="J8973">
        <v>43280383</v>
      </c>
      <c r="K8973">
        <v>43251470</v>
      </c>
      <c r="L8973">
        <v>43251571</v>
      </c>
      <c r="N8973">
        <v>8</v>
      </c>
      <c r="O8973">
        <v>814</v>
      </c>
      <c r="P8973">
        <v>915</v>
      </c>
      <c r="Q8973" t="s">
        <v>17517</v>
      </c>
      <c r="R8973">
        <v>679</v>
      </c>
      <c r="S8973">
        <v>780</v>
      </c>
    </row>
    <row r="8974" spans="1:19" x14ac:dyDescent="0.25">
      <c r="A8974" t="s">
        <v>186</v>
      </c>
      <c r="B8974">
        <v>-1</v>
      </c>
      <c r="C8974" t="s">
        <v>203</v>
      </c>
      <c r="D8974" t="str">
        <f>INDEX(Transcripts[#Data], MATCH(Exons[[#This Row],[Transcript stable ID]], Transcripts[Transcript stable ID], 0), 4)</f>
        <v>NM_000022.4</v>
      </c>
      <c r="E8974" t="s">
        <v>27</v>
      </c>
      <c r="J8974">
        <v>43280383</v>
      </c>
      <c r="K8974">
        <v>43251229</v>
      </c>
      <c r="L8974">
        <v>43251293</v>
      </c>
      <c r="N8974">
        <v>9</v>
      </c>
      <c r="O8974">
        <v>916</v>
      </c>
      <c r="P8974">
        <v>980</v>
      </c>
      <c r="Q8974" t="s">
        <v>17518</v>
      </c>
      <c r="R8974">
        <v>781</v>
      </c>
      <c r="S8974">
        <v>845</v>
      </c>
    </row>
    <row r="8975" spans="1:19" x14ac:dyDescent="0.25">
      <c r="A8975" t="s">
        <v>186</v>
      </c>
      <c r="B8975">
        <v>-1</v>
      </c>
      <c r="C8975" t="s">
        <v>203</v>
      </c>
      <c r="D8975" t="str">
        <f>INDEX(Transcripts[#Data], MATCH(Exons[[#This Row],[Transcript stable ID]], Transcripts[Transcript stable ID], 0), 4)</f>
        <v>NM_000022.4</v>
      </c>
      <c r="E8975" t="s">
        <v>27</v>
      </c>
      <c r="J8975">
        <v>43280383</v>
      </c>
      <c r="K8975">
        <v>43249659</v>
      </c>
      <c r="L8975">
        <v>43249788</v>
      </c>
      <c r="N8975">
        <v>10</v>
      </c>
      <c r="O8975">
        <v>981</v>
      </c>
      <c r="P8975">
        <v>1110</v>
      </c>
      <c r="Q8975" t="s">
        <v>17519</v>
      </c>
      <c r="R8975">
        <v>846</v>
      </c>
      <c r="S8975">
        <v>975</v>
      </c>
    </row>
    <row r="8976" spans="1:19" x14ac:dyDescent="0.25">
      <c r="A8976" t="s">
        <v>186</v>
      </c>
      <c r="B8976">
        <v>-1</v>
      </c>
      <c r="C8976" t="s">
        <v>203</v>
      </c>
      <c r="D8976" t="str">
        <f>INDEX(Transcripts[#Data], MATCH(Exons[[#This Row],[Transcript stable ID]], Transcripts[Transcript stable ID], 0), 4)</f>
        <v>NM_000022.4</v>
      </c>
      <c r="E8976" t="s">
        <v>27</v>
      </c>
      <c r="J8976">
        <v>43280383</v>
      </c>
      <c r="K8976">
        <v>43248940</v>
      </c>
      <c r="L8976">
        <v>43249042</v>
      </c>
      <c r="N8976">
        <v>11</v>
      </c>
      <c r="O8976">
        <v>1111</v>
      </c>
      <c r="P8976">
        <v>1213</v>
      </c>
      <c r="Q8976" t="s">
        <v>17520</v>
      </c>
      <c r="R8976">
        <v>976</v>
      </c>
      <c r="S8976">
        <v>1078</v>
      </c>
    </row>
    <row r="8977" spans="1:19" x14ac:dyDescent="0.25">
      <c r="A8977" t="s">
        <v>186</v>
      </c>
      <c r="B8977">
        <v>-1</v>
      </c>
      <c r="C8977" t="s">
        <v>203</v>
      </c>
      <c r="D8977" t="str">
        <f>INDEX(Transcripts[#Data], MATCH(Exons[[#This Row],[Transcript stable ID]], Transcripts[Transcript stable ID], 0), 4)</f>
        <v>NM_000022.4</v>
      </c>
      <c r="E8977" t="s">
        <v>27</v>
      </c>
      <c r="H8977">
        <v>43248163</v>
      </c>
      <c r="I8977">
        <v>43248474</v>
      </c>
      <c r="J8977">
        <v>43280383</v>
      </c>
      <c r="K8977">
        <v>43248163</v>
      </c>
      <c r="L8977">
        <v>43248488</v>
      </c>
      <c r="N8977">
        <v>12</v>
      </c>
      <c r="O8977">
        <v>1214</v>
      </c>
      <c r="P8977">
        <v>1227</v>
      </c>
      <c r="Q8977" t="s">
        <v>17521</v>
      </c>
      <c r="R8977">
        <v>1079</v>
      </c>
      <c r="S8977">
        <v>1092</v>
      </c>
    </row>
    <row r="8978" spans="1:19" x14ac:dyDescent="0.25">
      <c r="A8978" t="s">
        <v>20</v>
      </c>
      <c r="B8978">
        <v>-1</v>
      </c>
      <c r="C8978" t="s">
        <v>6069</v>
      </c>
      <c r="D8978" t="str">
        <f>INDEX(Transcripts[#Data], MATCH(Exons[[#This Row],[Transcript stable ID]], Transcripts[Transcript stable ID], 0), 4)</f>
        <v>NM_002524.4</v>
      </c>
      <c r="E8978" t="s">
        <v>27</v>
      </c>
      <c r="F8978">
        <v>115259279</v>
      </c>
      <c r="G8978">
        <v>115259515</v>
      </c>
      <c r="J8978">
        <v>115259515</v>
      </c>
      <c r="K8978">
        <v>115259279</v>
      </c>
      <c r="L8978">
        <v>115259515</v>
      </c>
      <c r="M8978">
        <v>1</v>
      </c>
      <c r="N8978">
        <v>1</v>
      </c>
      <c r="Q8978" t="s">
        <v>17522</v>
      </c>
    </row>
    <row r="8979" spans="1:19" x14ac:dyDescent="0.25">
      <c r="A8979" t="s">
        <v>20</v>
      </c>
      <c r="B8979">
        <v>-1</v>
      </c>
      <c r="C8979" t="s">
        <v>6069</v>
      </c>
      <c r="D8979" t="str">
        <f>INDEX(Transcripts[#Data], MATCH(Exons[[#This Row],[Transcript stable ID]], Transcripts[Transcript stable ID], 0), 4)</f>
        <v>NM_002524.4</v>
      </c>
      <c r="E8979" t="s">
        <v>27</v>
      </c>
      <c r="F8979">
        <v>115258782</v>
      </c>
      <c r="G8979">
        <v>115258798</v>
      </c>
      <c r="J8979">
        <v>115259515</v>
      </c>
      <c r="K8979">
        <v>115258671</v>
      </c>
      <c r="L8979">
        <v>115258798</v>
      </c>
      <c r="M8979">
        <v>1</v>
      </c>
      <c r="N8979">
        <v>2</v>
      </c>
      <c r="O8979">
        <v>255</v>
      </c>
      <c r="P8979">
        <v>365</v>
      </c>
      <c r="Q8979" t="s">
        <v>17523</v>
      </c>
      <c r="R8979">
        <v>1</v>
      </c>
      <c r="S8979">
        <v>111</v>
      </c>
    </row>
    <row r="8980" spans="1:19" x14ac:dyDescent="0.25">
      <c r="A8980" t="s">
        <v>20</v>
      </c>
      <c r="B8980">
        <v>-1</v>
      </c>
      <c r="C8980" t="s">
        <v>6069</v>
      </c>
      <c r="D8980" t="str">
        <f>INDEX(Transcripts[#Data], MATCH(Exons[[#This Row],[Transcript stable ID]], Transcripts[Transcript stable ID], 0), 4)</f>
        <v>NM_002524.4</v>
      </c>
      <c r="E8980" t="s">
        <v>27</v>
      </c>
      <c r="J8980">
        <v>115259515</v>
      </c>
      <c r="K8980">
        <v>115256421</v>
      </c>
      <c r="L8980">
        <v>115256599</v>
      </c>
      <c r="M8980">
        <v>1</v>
      </c>
      <c r="N8980">
        <v>3</v>
      </c>
      <c r="O8980">
        <v>366</v>
      </c>
      <c r="P8980">
        <v>544</v>
      </c>
      <c r="Q8980" t="s">
        <v>17524</v>
      </c>
      <c r="R8980">
        <v>112</v>
      </c>
      <c r="S8980">
        <v>290</v>
      </c>
    </row>
    <row r="8981" spans="1:19" x14ac:dyDescent="0.25">
      <c r="A8981" t="s">
        <v>20</v>
      </c>
      <c r="B8981">
        <v>-1</v>
      </c>
      <c r="C8981" t="s">
        <v>6069</v>
      </c>
      <c r="D8981" t="str">
        <f>INDEX(Transcripts[#Data], MATCH(Exons[[#This Row],[Transcript stable ID]], Transcripts[Transcript stable ID], 0), 4)</f>
        <v>NM_002524.4</v>
      </c>
      <c r="E8981" t="s">
        <v>27</v>
      </c>
      <c r="J8981">
        <v>115259515</v>
      </c>
      <c r="K8981">
        <v>115252190</v>
      </c>
      <c r="L8981">
        <v>115252349</v>
      </c>
      <c r="M8981">
        <v>1</v>
      </c>
      <c r="N8981">
        <v>4</v>
      </c>
      <c r="O8981">
        <v>545</v>
      </c>
      <c r="P8981">
        <v>704</v>
      </c>
      <c r="Q8981" t="s">
        <v>17525</v>
      </c>
      <c r="R8981">
        <v>291</v>
      </c>
      <c r="S8981">
        <v>450</v>
      </c>
    </row>
    <row r="8982" spans="1:19" x14ac:dyDescent="0.25">
      <c r="A8982" t="s">
        <v>20</v>
      </c>
      <c r="B8982">
        <v>-1</v>
      </c>
      <c r="C8982" t="s">
        <v>6069</v>
      </c>
      <c r="D8982" t="str">
        <f>INDEX(Transcripts[#Data], MATCH(Exons[[#This Row],[Transcript stable ID]], Transcripts[Transcript stable ID], 0), 4)</f>
        <v>NM_002524.4</v>
      </c>
      <c r="E8982" t="s">
        <v>27</v>
      </c>
      <c r="H8982">
        <v>115251152</v>
      </c>
      <c r="I8982">
        <v>115251155</v>
      </c>
      <c r="J8982">
        <v>115259515</v>
      </c>
      <c r="K8982">
        <v>115251152</v>
      </c>
      <c r="L8982">
        <v>115251275</v>
      </c>
      <c r="M8982">
        <v>1</v>
      </c>
      <c r="N8982">
        <v>5</v>
      </c>
      <c r="O8982">
        <v>705</v>
      </c>
      <c r="P8982">
        <v>824</v>
      </c>
      <c r="Q8982" t="s">
        <v>17526</v>
      </c>
      <c r="R8982">
        <v>451</v>
      </c>
      <c r="S8982">
        <v>570</v>
      </c>
    </row>
    <row r="8983" spans="1:19" x14ac:dyDescent="0.25">
      <c r="A8983" t="s">
        <v>20</v>
      </c>
      <c r="B8983">
        <v>-1</v>
      </c>
      <c r="C8983" t="s">
        <v>6069</v>
      </c>
      <c r="D8983" t="str">
        <f>INDEX(Transcripts[#Data], MATCH(Exons[[#This Row],[Transcript stable ID]], Transcripts[Transcript stable ID], 0), 4)</f>
        <v>NM_002524.4</v>
      </c>
      <c r="E8983" t="s">
        <v>27</v>
      </c>
      <c r="H8983">
        <v>115250775</v>
      </c>
      <c r="I8983">
        <v>115250813</v>
      </c>
      <c r="J8983">
        <v>115259515</v>
      </c>
      <c r="K8983">
        <v>115250775</v>
      </c>
      <c r="L8983">
        <v>115250813</v>
      </c>
      <c r="M8983">
        <v>1</v>
      </c>
      <c r="N8983">
        <v>6</v>
      </c>
      <c r="Q8983" t="s">
        <v>17527</v>
      </c>
    </row>
    <row r="8984" spans="1:19" x14ac:dyDescent="0.25">
      <c r="A8984" t="s">
        <v>20</v>
      </c>
      <c r="B8984">
        <v>-1</v>
      </c>
      <c r="C8984" t="s">
        <v>6069</v>
      </c>
      <c r="D8984" t="str">
        <f>INDEX(Transcripts[#Data], MATCH(Exons[[#This Row],[Transcript stable ID]], Transcripts[Transcript stable ID], 0), 4)</f>
        <v>NM_002524.4</v>
      </c>
      <c r="E8984" t="s">
        <v>27</v>
      </c>
      <c r="H8984">
        <v>115247090</v>
      </c>
      <c r="I8984">
        <v>115250671</v>
      </c>
      <c r="J8984">
        <v>115259515</v>
      </c>
      <c r="K8984">
        <v>115247090</v>
      </c>
      <c r="L8984">
        <v>115250671</v>
      </c>
      <c r="M8984">
        <v>1</v>
      </c>
      <c r="N8984">
        <v>7</v>
      </c>
      <c r="Q8984" t="s">
        <v>17528</v>
      </c>
    </row>
    <row r="8985" spans="1:19" x14ac:dyDescent="0.25">
      <c r="A8985" t="s">
        <v>112</v>
      </c>
      <c r="B8985">
        <v>-1</v>
      </c>
      <c r="C8985" t="s">
        <v>4243</v>
      </c>
      <c r="D8985" t="str">
        <f>INDEX(Transcripts[#Data], MATCH(Exons[[#This Row],[Transcript stable ID]], Transcripts[Transcript stable ID], 0), 4)</f>
        <v>NM_002168.3</v>
      </c>
      <c r="E8985" t="s">
        <v>27</v>
      </c>
      <c r="F8985">
        <v>90645623</v>
      </c>
      <c r="G8985">
        <v>90645736</v>
      </c>
      <c r="J8985">
        <v>90645736</v>
      </c>
      <c r="K8985">
        <v>90645508</v>
      </c>
      <c r="L8985">
        <v>90645736</v>
      </c>
      <c r="N8985">
        <v>1</v>
      </c>
      <c r="O8985">
        <v>115</v>
      </c>
      <c r="P8985">
        <v>229</v>
      </c>
      <c r="Q8985" t="s">
        <v>17529</v>
      </c>
      <c r="R8985">
        <v>1</v>
      </c>
      <c r="S8985">
        <v>115</v>
      </c>
    </row>
    <row r="8986" spans="1:19" x14ac:dyDescent="0.25">
      <c r="A8986" t="s">
        <v>112</v>
      </c>
      <c r="B8986">
        <v>-1</v>
      </c>
      <c r="C8986" t="s">
        <v>4243</v>
      </c>
      <c r="D8986" t="str">
        <f>INDEX(Transcripts[#Data], MATCH(Exons[[#This Row],[Transcript stable ID]], Transcripts[Transcript stable ID], 0), 4)</f>
        <v>NM_002168.3</v>
      </c>
      <c r="E8986" t="s">
        <v>27</v>
      </c>
      <c r="J8986">
        <v>90645736</v>
      </c>
      <c r="K8986">
        <v>90634785</v>
      </c>
      <c r="L8986">
        <v>90634876</v>
      </c>
      <c r="N8986">
        <v>2</v>
      </c>
      <c r="O8986">
        <v>230</v>
      </c>
      <c r="P8986">
        <v>321</v>
      </c>
      <c r="Q8986" t="s">
        <v>17530</v>
      </c>
      <c r="R8986">
        <v>116</v>
      </c>
      <c r="S8986">
        <v>207</v>
      </c>
    </row>
    <row r="8987" spans="1:19" x14ac:dyDescent="0.25">
      <c r="A8987" t="s">
        <v>112</v>
      </c>
      <c r="B8987">
        <v>-1</v>
      </c>
      <c r="C8987" t="s">
        <v>4243</v>
      </c>
      <c r="D8987" t="str">
        <f>INDEX(Transcripts[#Data], MATCH(Exons[[#This Row],[Transcript stable ID]], Transcripts[Transcript stable ID], 0), 4)</f>
        <v>NM_002168.3</v>
      </c>
      <c r="E8987" t="s">
        <v>27</v>
      </c>
      <c r="J8987">
        <v>90645736</v>
      </c>
      <c r="K8987">
        <v>90633711</v>
      </c>
      <c r="L8987">
        <v>90633876</v>
      </c>
      <c r="N8987">
        <v>3</v>
      </c>
      <c r="O8987">
        <v>322</v>
      </c>
      <c r="P8987">
        <v>487</v>
      </c>
      <c r="Q8987" t="s">
        <v>17531</v>
      </c>
      <c r="R8987">
        <v>208</v>
      </c>
      <c r="S8987">
        <v>373</v>
      </c>
    </row>
    <row r="8988" spans="1:19" x14ac:dyDescent="0.25">
      <c r="A8988" t="s">
        <v>112</v>
      </c>
      <c r="B8988">
        <v>-1</v>
      </c>
      <c r="C8988" t="s">
        <v>4243</v>
      </c>
      <c r="D8988" t="str">
        <f>INDEX(Transcripts[#Data], MATCH(Exons[[#This Row],[Transcript stable ID]], Transcripts[Transcript stable ID], 0), 4)</f>
        <v>NM_002168.3</v>
      </c>
      <c r="E8988" t="s">
        <v>27</v>
      </c>
      <c r="J8988">
        <v>90645736</v>
      </c>
      <c r="K8988">
        <v>90631819</v>
      </c>
      <c r="L8988">
        <v>90631979</v>
      </c>
      <c r="N8988">
        <v>4</v>
      </c>
      <c r="O8988">
        <v>488</v>
      </c>
      <c r="P8988">
        <v>648</v>
      </c>
      <c r="Q8988" t="s">
        <v>17532</v>
      </c>
      <c r="R8988">
        <v>374</v>
      </c>
      <c r="S8988">
        <v>534</v>
      </c>
    </row>
    <row r="8989" spans="1:19" x14ac:dyDescent="0.25">
      <c r="A8989" t="s">
        <v>112</v>
      </c>
      <c r="B8989">
        <v>-1</v>
      </c>
      <c r="C8989" t="s">
        <v>4243</v>
      </c>
      <c r="D8989" t="str">
        <f>INDEX(Transcripts[#Data], MATCH(Exons[[#This Row],[Transcript stable ID]], Transcripts[Transcript stable ID], 0), 4)</f>
        <v>NM_002168.3</v>
      </c>
      <c r="E8989" t="s">
        <v>27</v>
      </c>
      <c r="J8989">
        <v>90645736</v>
      </c>
      <c r="K8989">
        <v>90631591</v>
      </c>
      <c r="L8989">
        <v>90631734</v>
      </c>
      <c r="N8989">
        <v>5</v>
      </c>
      <c r="O8989">
        <v>649</v>
      </c>
      <c r="P8989">
        <v>792</v>
      </c>
      <c r="Q8989" t="s">
        <v>17533</v>
      </c>
      <c r="R8989">
        <v>535</v>
      </c>
      <c r="S8989">
        <v>678</v>
      </c>
    </row>
    <row r="8990" spans="1:19" x14ac:dyDescent="0.25">
      <c r="A8990" t="s">
        <v>112</v>
      </c>
      <c r="B8990">
        <v>-1</v>
      </c>
      <c r="C8990" t="s">
        <v>4243</v>
      </c>
      <c r="D8990" t="str">
        <f>INDEX(Transcripts[#Data], MATCH(Exons[[#This Row],[Transcript stable ID]], Transcripts[Transcript stable ID], 0), 4)</f>
        <v>NM_002168.3</v>
      </c>
      <c r="E8990" t="s">
        <v>27</v>
      </c>
      <c r="J8990">
        <v>90645736</v>
      </c>
      <c r="K8990">
        <v>90630671</v>
      </c>
      <c r="L8990">
        <v>90630807</v>
      </c>
      <c r="N8990">
        <v>6</v>
      </c>
      <c r="O8990">
        <v>793</v>
      </c>
      <c r="P8990">
        <v>929</v>
      </c>
      <c r="Q8990" t="s">
        <v>17534</v>
      </c>
      <c r="R8990">
        <v>679</v>
      </c>
      <c r="S8990">
        <v>815</v>
      </c>
    </row>
    <row r="8991" spans="1:19" x14ac:dyDescent="0.25">
      <c r="A8991" t="s">
        <v>112</v>
      </c>
      <c r="B8991">
        <v>-1</v>
      </c>
      <c r="C8991" t="s">
        <v>4243</v>
      </c>
      <c r="D8991" t="str">
        <f>INDEX(Transcripts[#Data], MATCH(Exons[[#This Row],[Transcript stable ID]], Transcripts[Transcript stable ID], 0), 4)</f>
        <v>NM_002168.3</v>
      </c>
      <c r="E8991" t="s">
        <v>27</v>
      </c>
      <c r="J8991">
        <v>90645736</v>
      </c>
      <c r="K8991">
        <v>90630344</v>
      </c>
      <c r="L8991">
        <v>90630495</v>
      </c>
      <c r="N8991">
        <v>7</v>
      </c>
      <c r="O8991">
        <v>930</v>
      </c>
      <c r="P8991">
        <v>1081</v>
      </c>
      <c r="Q8991" t="s">
        <v>17535</v>
      </c>
      <c r="R8991">
        <v>816</v>
      </c>
      <c r="S8991">
        <v>967</v>
      </c>
    </row>
    <row r="8992" spans="1:19" x14ac:dyDescent="0.25">
      <c r="A8992" t="s">
        <v>112</v>
      </c>
      <c r="B8992">
        <v>-1</v>
      </c>
      <c r="C8992" t="s">
        <v>4243</v>
      </c>
      <c r="D8992" t="str">
        <f>INDEX(Transcripts[#Data], MATCH(Exons[[#This Row],[Transcript stable ID]], Transcripts[Transcript stable ID], 0), 4)</f>
        <v>NM_002168.3</v>
      </c>
      <c r="E8992" t="s">
        <v>27</v>
      </c>
      <c r="J8992">
        <v>90645736</v>
      </c>
      <c r="K8992">
        <v>90628507</v>
      </c>
      <c r="L8992">
        <v>90628619</v>
      </c>
      <c r="N8992">
        <v>8</v>
      </c>
      <c r="O8992">
        <v>1082</v>
      </c>
      <c r="P8992">
        <v>1194</v>
      </c>
      <c r="Q8992" t="s">
        <v>17536</v>
      </c>
      <c r="R8992">
        <v>968</v>
      </c>
      <c r="S8992">
        <v>1080</v>
      </c>
    </row>
    <row r="8993" spans="1:19" x14ac:dyDescent="0.25">
      <c r="A8993" t="s">
        <v>112</v>
      </c>
      <c r="B8993">
        <v>-1</v>
      </c>
      <c r="C8993" t="s">
        <v>4243</v>
      </c>
      <c r="D8993" t="str">
        <f>INDEX(Transcripts[#Data], MATCH(Exons[[#This Row],[Transcript stable ID]], Transcripts[Transcript stable ID], 0), 4)</f>
        <v>NM_002168.3</v>
      </c>
      <c r="E8993" t="s">
        <v>27</v>
      </c>
      <c r="J8993">
        <v>90645736</v>
      </c>
      <c r="K8993">
        <v>90628233</v>
      </c>
      <c r="L8993">
        <v>90628330</v>
      </c>
      <c r="N8993">
        <v>9</v>
      </c>
      <c r="O8993">
        <v>1195</v>
      </c>
      <c r="P8993">
        <v>1292</v>
      </c>
      <c r="Q8993" t="s">
        <v>17537</v>
      </c>
      <c r="R8993">
        <v>1081</v>
      </c>
      <c r="S8993">
        <v>1178</v>
      </c>
    </row>
    <row r="8994" spans="1:19" x14ac:dyDescent="0.25">
      <c r="A8994" t="s">
        <v>112</v>
      </c>
      <c r="B8994">
        <v>-1</v>
      </c>
      <c r="C8994" t="s">
        <v>4243</v>
      </c>
      <c r="D8994" t="str">
        <f>INDEX(Transcripts[#Data], MATCH(Exons[[#This Row],[Transcript stable ID]], Transcripts[Transcript stable ID], 0), 4)</f>
        <v>NM_002168.3</v>
      </c>
      <c r="E8994" t="s">
        <v>27</v>
      </c>
      <c r="J8994">
        <v>90645736</v>
      </c>
      <c r="K8994">
        <v>90628048</v>
      </c>
      <c r="L8994">
        <v>90628140</v>
      </c>
      <c r="N8994">
        <v>10</v>
      </c>
      <c r="O8994">
        <v>1293</v>
      </c>
      <c r="P8994">
        <v>1385</v>
      </c>
      <c r="Q8994" t="s">
        <v>17538</v>
      </c>
      <c r="R8994">
        <v>1179</v>
      </c>
      <c r="S8994">
        <v>1271</v>
      </c>
    </row>
    <row r="8995" spans="1:19" x14ac:dyDescent="0.25">
      <c r="A8995" t="s">
        <v>112</v>
      </c>
      <c r="B8995">
        <v>-1</v>
      </c>
      <c r="C8995" t="s">
        <v>4243</v>
      </c>
      <c r="D8995" t="str">
        <f>INDEX(Transcripts[#Data], MATCH(Exons[[#This Row],[Transcript stable ID]], Transcripts[Transcript stable ID], 0), 4)</f>
        <v>NM_002168.3</v>
      </c>
      <c r="E8995" t="s">
        <v>27</v>
      </c>
      <c r="H8995">
        <v>90626277</v>
      </c>
      <c r="I8995">
        <v>90627497</v>
      </c>
      <c r="J8995">
        <v>90645736</v>
      </c>
      <c r="K8995">
        <v>90626277</v>
      </c>
      <c r="L8995">
        <v>90627585</v>
      </c>
      <c r="N8995">
        <v>11</v>
      </c>
      <c r="O8995">
        <v>1386</v>
      </c>
      <c r="P8995">
        <v>1473</v>
      </c>
      <c r="Q8995" t="s">
        <v>17539</v>
      </c>
      <c r="R8995">
        <v>1272</v>
      </c>
      <c r="S8995">
        <v>1359</v>
      </c>
    </row>
    <row r="8996" spans="1:19" x14ac:dyDescent="0.25">
      <c r="A8996" t="s">
        <v>129</v>
      </c>
      <c r="B8996">
        <v>1</v>
      </c>
      <c r="C8996" t="s">
        <v>8850</v>
      </c>
      <c r="D8996" t="str">
        <f>INDEX(Transcripts[#Data], MATCH(Exons[[#This Row],[Transcript stable ID]], Transcripts[Transcript stable ID], 0), 4)</f>
        <v>NM_017628.4</v>
      </c>
      <c r="E8996" t="s">
        <v>27</v>
      </c>
      <c r="F8996">
        <v>106067032</v>
      </c>
      <c r="G8996">
        <v>106067243</v>
      </c>
      <c r="J8996">
        <v>106067032</v>
      </c>
      <c r="K8996" s="45">
        <v>106067032</v>
      </c>
      <c r="L8996" s="45">
        <v>106067243</v>
      </c>
      <c r="N8996">
        <v>1</v>
      </c>
      <c r="Q8996" t="s">
        <v>17540</v>
      </c>
    </row>
    <row r="8997" spans="1:19" x14ac:dyDescent="0.25">
      <c r="A8997" t="s">
        <v>129</v>
      </c>
      <c r="B8997">
        <v>1</v>
      </c>
      <c r="C8997" t="s">
        <v>8850</v>
      </c>
      <c r="D8997" t="str">
        <f>INDEX(Transcripts[#Data], MATCH(Exons[[#This Row],[Transcript stable ID]], Transcripts[Transcript stable ID], 0), 4)</f>
        <v>NM_017628.4</v>
      </c>
      <c r="E8997" t="s">
        <v>27</v>
      </c>
      <c r="F8997">
        <v>106111517</v>
      </c>
      <c r="G8997">
        <v>106111662</v>
      </c>
      <c r="J8997">
        <v>106067032</v>
      </c>
      <c r="K8997" s="45">
        <v>106111517</v>
      </c>
      <c r="L8997" s="45">
        <v>106111662</v>
      </c>
      <c r="N8997">
        <v>2</v>
      </c>
      <c r="Q8997" t="s">
        <v>17541</v>
      </c>
    </row>
    <row r="8998" spans="1:19" x14ac:dyDescent="0.25">
      <c r="A8998" t="s">
        <v>129</v>
      </c>
      <c r="B8998">
        <v>1</v>
      </c>
      <c r="C8998" t="s">
        <v>8850</v>
      </c>
      <c r="D8998" t="str">
        <f>INDEX(Transcripts[#Data], MATCH(Exons[[#This Row],[Transcript stable ID]], Transcripts[Transcript stable ID], 0), 4)</f>
        <v>NM_017628.4</v>
      </c>
      <c r="E8998" t="s">
        <v>27</v>
      </c>
      <c r="F8998">
        <v>106155054</v>
      </c>
      <c r="G8998">
        <v>106155099</v>
      </c>
      <c r="H8998">
        <v>106158598</v>
      </c>
      <c r="I8998">
        <v>106163928</v>
      </c>
      <c r="J8998">
        <v>106067032</v>
      </c>
      <c r="K8998" s="45">
        <v>106155054</v>
      </c>
      <c r="L8998" s="45">
        <v>106163928</v>
      </c>
      <c r="N8998">
        <v>3</v>
      </c>
      <c r="O8998">
        <v>405</v>
      </c>
      <c r="P8998">
        <v>3902</v>
      </c>
      <c r="Q8998" t="s">
        <v>17542</v>
      </c>
      <c r="R8998">
        <v>1</v>
      </c>
      <c r="S8998">
        <v>3498</v>
      </c>
    </row>
    <row r="8999" spans="1:19" x14ac:dyDescent="0.25">
      <c r="A8999" t="s">
        <v>129</v>
      </c>
      <c r="B8999">
        <v>1</v>
      </c>
      <c r="C8999" t="s">
        <v>8847</v>
      </c>
      <c r="D8999" t="str">
        <f>INDEX(Transcripts[#Data], MATCH(Exons[[#This Row],[Transcript stable ID]], Transcripts[Transcript stable ID], 0), 4)</f>
        <v>NM_001127208.2</v>
      </c>
      <c r="E8999" t="s">
        <v>27</v>
      </c>
      <c r="F8999">
        <v>106111517</v>
      </c>
      <c r="G8999">
        <v>106111662</v>
      </c>
      <c r="J8999">
        <v>106067943</v>
      </c>
      <c r="K8999" s="45">
        <v>106111517</v>
      </c>
      <c r="L8999" s="45">
        <v>106111662</v>
      </c>
      <c r="N8999">
        <v>2</v>
      </c>
      <c r="Q8999" t="s">
        <v>17541</v>
      </c>
    </row>
    <row r="9000" spans="1:19" x14ac:dyDescent="0.25">
      <c r="A9000" t="s">
        <v>129</v>
      </c>
      <c r="B9000">
        <v>1</v>
      </c>
      <c r="C9000" t="s">
        <v>8847</v>
      </c>
      <c r="D9000" t="str">
        <f>INDEX(Transcripts[#Data], MATCH(Exons[[#This Row],[Transcript stable ID]], Transcripts[Transcript stable ID], 0), 4)</f>
        <v>NM_001127208.2</v>
      </c>
      <c r="E9000" t="s">
        <v>27</v>
      </c>
      <c r="J9000">
        <v>106067943</v>
      </c>
      <c r="K9000" s="45">
        <v>106162496</v>
      </c>
      <c r="L9000" s="45">
        <v>106162586</v>
      </c>
      <c r="N9000">
        <v>4</v>
      </c>
      <c r="O9000">
        <v>3796</v>
      </c>
      <c r="P9000">
        <v>3886</v>
      </c>
      <c r="Q9000" t="s">
        <v>17543</v>
      </c>
      <c r="R9000">
        <v>3410</v>
      </c>
      <c r="S9000">
        <v>3500</v>
      </c>
    </row>
    <row r="9001" spans="1:19" x14ac:dyDescent="0.25">
      <c r="A9001" t="s">
        <v>129</v>
      </c>
      <c r="B9001">
        <v>1</v>
      </c>
      <c r="C9001" t="s">
        <v>8847</v>
      </c>
      <c r="D9001" t="str">
        <f>INDEX(Transcripts[#Data], MATCH(Exons[[#This Row],[Transcript stable ID]], Transcripts[Transcript stable ID], 0), 4)</f>
        <v>NM_001127208.2</v>
      </c>
      <c r="E9001" t="s">
        <v>27</v>
      </c>
      <c r="J9001">
        <v>106067943</v>
      </c>
      <c r="K9001" s="45">
        <v>106163991</v>
      </c>
      <c r="L9001" s="45">
        <v>106164084</v>
      </c>
      <c r="N9001">
        <v>5</v>
      </c>
      <c r="O9001">
        <v>3887</v>
      </c>
      <c r="P9001">
        <v>3980</v>
      </c>
      <c r="Q9001" t="s">
        <v>17544</v>
      </c>
      <c r="R9001">
        <v>3501</v>
      </c>
      <c r="S9001">
        <v>3594</v>
      </c>
    </row>
    <row r="9002" spans="1:19" x14ac:dyDescent="0.25">
      <c r="A9002" t="s">
        <v>129</v>
      </c>
      <c r="B9002">
        <v>1</v>
      </c>
      <c r="C9002" t="s">
        <v>8847</v>
      </c>
      <c r="D9002" t="str">
        <f>INDEX(Transcripts[#Data], MATCH(Exons[[#This Row],[Transcript stable ID]], Transcripts[Transcript stable ID], 0), 4)</f>
        <v>NM_001127208.2</v>
      </c>
      <c r="E9002" t="s">
        <v>27</v>
      </c>
      <c r="J9002">
        <v>106067943</v>
      </c>
      <c r="K9002" s="45">
        <v>106164727</v>
      </c>
      <c r="L9002" s="45">
        <v>106164935</v>
      </c>
      <c r="N9002">
        <v>6</v>
      </c>
      <c r="O9002">
        <v>3981</v>
      </c>
      <c r="P9002">
        <v>4189</v>
      </c>
      <c r="Q9002" t="s">
        <v>17545</v>
      </c>
      <c r="R9002">
        <v>3595</v>
      </c>
      <c r="S9002">
        <v>3803</v>
      </c>
    </row>
    <row r="9003" spans="1:19" x14ac:dyDescent="0.25">
      <c r="A9003" t="s">
        <v>129</v>
      </c>
      <c r="B9003">
        <v>1</v>
      </c>
      <c r="C9003" t="s">
        <v>8847</v>
      </c>
      <c r="D9003" t="str">
        <f>INDEX(Transcripts[#Data], MATCH(Exons[[#This Row],[Transcript stable ID]], Transcripts[Transcript stable ID], 0), 4)</f>
        <v>NM_001127208.2</v>
      </c>
      <c r="E9003" t="s">
        <v>27</v>
      </c>
      <c r="J9003">
        <v>106067943</v>
      </c>
      <c r="K9003" s="45">
        <v>106180776</v>
      </c>
      <c r="L9003" s="45">
        <v>106180926</v>
      </c>
      <c r="N9003">
        <v>7</v>
      </c>
      <c r="O9003">
        <v>4190</v>
      </c>
      <c r="P9003">
        <v>4340</v>
      </c>
      <c r="Q9003" t="s">
        <v>17546</v>
      </c>
      <c r="R9003">
        <v>3804</v>
      </c>
      <c r="S9003">
        <v>3954</v>
      </c>
    </row>
    <row r="9004" spans="1:19" x14ac:dyDescent="0.25">
      <c r="A9004" t="s">
        <v>129</v>
      </c>
      <c r="B9004">
        <v>1</v>
      </c>
      <c r="C9004" t="s">
        <v>8847</v>
      </c>
      <c r="D9004" t="str">
        <f>INDEX(Transcripts[#Data], MATCH(Exons[[#This Row],[Transcript stable ID]], Transcripts[Transcript stable ID], 0), 4)</f>
        <v>NM_001127208.2</v>
      </c>
      <c r="E9004" t="s">
        <v>27</v>
      </c>
      <c r="J9004">
        <v>106067943</v>
      </c>
      <c r="K9004" s="45">
        <v>106182916</v>
      </c>
      <c r="L9004" s="45">
        <v>106183005</v>
      </c>
      <c r="N9004">
        <v>8</v>
      </c>
      <c r="O9004">
        <v>4341</v>
      </c>
      <c r="P9004">
        <v>4430</v>
      </c>
      <c r="Q9004" t="s">
        <v>17547</v>
      </c>
      <c r="R9004">
        <v>3955</v>
      </c>
      <c r="S9004">
        <v>4044</v>
      </c>
    </row>
    <row r="9005" spans="1:19" x14ac:dyDescent="0.25">
      <c r="A9005" t="s">
        <v>129</v>
      </c>
      <c r="B9005">
        <v>1</v>
      </c>
      <c r="C9005" t="s">
        <v>8847</v>
      </c>
      <c r="D9005" t="str">
        <f>INDEX(Transcripts[#Data], MATCH(Exons[[#This Row],[Transcript stable ID]], Transcripts[Transcript stable ID], 0), 4)</f>
        <v>NM_001127208.2</v>
      </c>
      <c r="E9005" t="s">
        <v>27</v>
      </c>
      <c r="J9005">
        <v>106067943</v>
      </c>
      <c r="K9005" s="45">
        <v>106190767</v>
      </c>
      <c r="L9005" s="45">
        <v>106190904</v>
      </c>
      <c r="N9005">
        <v>9</v>
      </c>
      <c r="O9005">
        <v>4431</v>
      </c>
      <c r="P9005">
        <v>4568</v>
      </c>
      <c r="Q9005" t="s">
        <v>17548</v>
      </c>
      <c r="R9005">
        <v>4045</v>
      </c>
      <c r="S9005">
        <v>4182</v>
      </c>
    </row>
    <row r="9006" spans="1:19" x14ac:dyDescent="0.25">
      <c r="A9006" t="s">
        <v>129</v>
      </c>
      <c r="B9006">
        <v>1</v>
      </c>
      <c r="C9006" t="s">
        <v>8847</v>
      </c>
      <c r="D9006" t="str">
        <f>INDEX(Transcripts[#Data], MATCH(Exons[[#This Row],[Transcript stable ID]], Transcripts[Transcript stable ID], 0), 4)</f>
        <v>NM_001127208.2</v>
      </c>
      <c r="E9006" t="s">
        <v>27</v>
      </c>
      <c r="J9006">
        <v>106067943</v>
      </c>
      <c r="K9006" s="45">
        <v>106193721</v>
      </c>
      <c r="L9006" s="45">
        <v>106194075</v>
      </c>
      <c r="N9006">
        <v>10</v>
      </c>
      <c r="O9006">
        <v>4569</v>
      </c>
      <c r="P9006">
        <v>4923</v>
      </c>
      <c r="Q9006" t="s">
        <v>17549</v>
      </c>
      <c r="R9006">
        <v>4183</v>
      </c>
      <c r="S9006">
        <v>4537</v>
      </c>
    </row>
    <row r="9007" spans="1:19" x14ac:dyDescent="0.25">
      <c r="A9007" t="s">
        <v>129</v>
      </c>
      <c r="B9007">
        <v>1</v>
      </c>
      <c r="C9007" t="s">
        <v>8847</v>
      </c>
      <c r="D9007" t="str">
        <f>INDEX(Transcripts[#Data], MATCH(Exons[[#This Row],[Transcript stable ID]], Transcripts[Transcript stable ID], 0), 4)</f>
        <v>NM_001127208.2</v>
      </c>
      <c r="E9007" t="s">
        <v>27</v>
      </c>
      <c r="F9007">
        <v>106067943</v>
      </c>
      <c r="G9007">
        <v>106068136</v>
      </c>
      <c r="J9007">
        <v>106067943</v>
      </c>
      <c r="K9007" s="45">
        <v>106067943</v>
      </c>
      <c r="L9007" s="45">
        <v>106068136</v>
      </c>
      <c r="N9007">
        <v>1</v>
      </c>
      <c r="Q9007" t="s">
        <v>17550</v>
      </c>
    </row>
    <row r="9008" spans="1:19" x14ac:dyDescent="0.25">
      <c r="A9008" t="s">
        <v>129</v>
      </c>
      <c r="B9008">
        <v>1</v>
      </c>
      <c r="C9008" t="s">
        <v>8847</v>
      </c>
      <c r="D9008" t="str">
        <f>INDEX(Transcripts[#Data], MATCH(Exons[[#This Row],[Transcript stable ID]], Transcripts[Transcript stable ID], 0), 4)</f>
        <v>NM_001127208.2</v>
      </c>
      <c r="E9008" t="s">
        <v>27</v>
      </c>
      <c r="F9008">
        <v>106155054</v>
      </c>
      <c r="G9008">
        <v>106155099</v>
      </c>
      <c r="J9008">
        <v>106067943</v>
      </c>
      <c r="K9008" s="45">
        <v>106155054</v>
      </c>
      <c r="L9008" s="45">
        <v>106158508</v>
      </c>
      <c r="N9008">
        <v>3</v>
      </c>
      <c r="O9008">
        <v>387</v>
      </c>
      <c r="P9008">
        <v>3795</v>
      </c>
      <c r="Q9008" t="s">
        <v>17551</v>
      </c>
      <c r="R9008">
        <v>1</v>
      </c>
      <c r="S9008">
        <v>3409</v>
      </c>
    </row>
    <row r="9009" spans="1:19" x14ac:dyDescent="0.25">
      <c r="A9009" t="s">
        <v>129</v>
      </c>
      <c r="B9009">
        <v>1</v>
      </c>
      <c r="C9009" t="s">
        <v>8847</v>
      </c>
      <c r="D9009" t="str">
        <f>INDEX(Transcripts[#Data], MATCH(Exons[[#This Row],[Transcript stable ID]], Transcripts[Transcript stable ID], 0), 4)</f>
        <v>NM_001127208.2</v>
      </c>
      <c r="E9009" t="s">
        <v>27</v>
      </c>
      <c r="H9009">
        <v>106197677</v>
      </c>
      <c r="I9009">
        <v>106200960</v>
      </c>
      <c r="J9009">
        <v>106067943</v>
      </c>
      <c r="K9009" s="45">
        <v>106196205</v>
      </c>
      <c r="L9009" s="45">
        <v>106200960</v>
      </c>
      <c r="N9009">
        <v>11</v>
      </c>
      <c r="O9009">
        <v>4924</v>
      </c>
      <c r="P9009">
        <v>6395</v>
      </c>
      <c r="Q9009" t="s">
        <v>17552</v>
      </c>
      <c r="R9009">
        <v>4538</v>
      </c>
      <c r="S9009">
        <v>6009</v>
      </c>
    </row>
    <row r="9010" spans="1:19" x14ac:dyDescent="0.25">
      <c r="A9010" t="s">
        <v>6161</v>
      </c>
      <c r="B9010">
        <v>1</v>
      </c>
      <c r="C9010" t="s">
        <v>6174</v>
      </c>
      <c r="D9010" t="str">
        <f>INDEX(Transcripts[#Data], MATCH(Exons[[#This Row],[Transcript stable ID]], Transcripts[Transcript stable ID], 0), 4)</f>
        <v>NM_001007792.1</v>
      </c>
      <c r="E9010" t="s">
        <v>27</v>
      </c>
      <c r="F9010">
        <v>156785448</v>
      </c>
      <c r="G9010">
        <v>156785621</v>
      </c>
      <c r="J9010">
        <v>156785448</v>
      </c>
      <c r="K9010">
        <v>156785448</v>
      </c>
      <c r="L9010">
        <v>156785630</v>
      </c>
      <c r="N9010">
        <v>1</v>
      </c>
      <c r="O9010">
        <v>175</v>
      </c>
      <c r="P9010">
        <v>183</v>
      </c>
      <c r="Q9010" t="s">
        <v>17553</v>
      </c>
      <c r="R9010">
        <v>1</v>
      </c>
      <c r="S9010">
        <v>9</v>
      </c>
    </row>
    <row r="9011" spans="1:19" x14ac:dyDescent="0.25">
      <c r="A9011" t="s">
        <v>6161</v>
      </c>
      <c r="B9011">
        <v>1</v>
      </c>
      <c r="C9011" t="s">
        <v>6174</v>
      </c>
      <c r="D9011" t="str">
        <f>INDEX(Transcripts[#Data], MATCH(Exons[[#This Row],[Transcript stable ID]], Transcripts[Transcript stable ID], 0), 4)</f>
        <v>NM_001007792.1</v>
      </c>
      <c r="E9011" t="s">
        <v>27</v>
      </c>
      <c r="J9011">
        <v>156785448</v>
      </c>
      <c r="K9011">
        <v>156811873</v>
      </c>
      <c r="L9011">
        <v>156811985</v>
      </c>
      <c r="N9011">
        <v>2</v>
      </c>
      <c r="O9011">
        <v>184</v>
      </c>
      <c r="P9011">
        <v>296</v>
      </c>
      <c r="Q9011" t="s">
        <v>17554</v>
      </c>
      <c r="R9011">
        <v>10</v>
      </c>
      <c r="S9011">
        <v>122</v>
      </c>
    </row>
    <row r="9012" spans="1:19" x14ac:dyDescent="0.25">
      <c r="A9012" t="s">
        <v>6161</v>
      </c>
      <c r="B9012">
        <v>1</v>
      </c>
      <c r="C9012" t="s">
        <v>6174</v>
      </c>
      <c r="D9012" t="str">
        <f>INDEX(Transcripts[#Data], MATCH(Exons[[#This Row],[Transcript stable ID]], Transcripts[Transcript stable ID], 0), 4)</f>
        <v>NM_001007792.1</v>
      </c>
      <c r="E9012" t="s">
        <v>27</v>
      </c>
      <c r="J9012">
        <v>156785448</v>
      </c>
      <c r="K9012">
        <v>156834146</v>
      </c>
      <c r="L9012">
        <v>156834220</v>
      </c>
      <c r="N9012">
        <v>3</v>
      </c>
      <c r="O9012">
        <v>297</v>
      </c>
      <c r="P9012">
        <v>371</v>
      </c>
      <c r="Q9012" t="s">
        <v>17555</v>
      </c>
      <c r="R9012">
        <v>123</v>
      </c>
      <c r="S9012">
        <v>197</v>
      </c>
    </row>
    <row r="9013" spans="1:19" x14ac:dyDescent="0.25">
      <c r="A9013" t="s">
        <v>6161</v>
      </c>
      <c r="B9013">
        <v>1</v>
      </c>
      <c r="C9013" t="s">
        <v>6174</v>
      </c>
      <c r="D9013" t="str">
        <f>INDEX(Transcripts[#Data], MATCH(Exons[[#This Row],[Transcript stable ID]], Transcripts[Transcript stable ID], 0), 4)</f>
        <v>NM_001007792.1</v>
      </c>
      <c r="E9013" t="s">
        <v>27</v>
      </c>
      <c r="J9013">
        <v>156785448</v>
      </c>
      <c r="K9013">
        <v>156834520</v>
      </c>
      <c r="L9013">
        <v>156834591</v>
      </c>
      <c r="N9013">
        <v>4</v>
      </c>
      <c r="O9013">
        <v>372</v>
      </c>
      <c r="P9013">
        <v>443</v>
      </c>
      <c r="Q9013" t="s">
        <v>17556</v>
      </c>
      <c r="R9013">
        <v>198</v>
      </c>
      <c r="S9013">
        <v>269</v>
      </c>
    </row>
    <row r="9014" spans="1:19" x14ac:dyDescent="0.25">
      <c r="A9014" t="s">
        <v>6161</v>
      </c>
      <c r="B9014">
        <v>1</v>
      </c>
      <c r="C9014" t="s">
        <v>6174</v>
      </c>
      <c r="D9014" t="str">
        <f>INDEX(Transcripts[#Data], MATCH(Exons[[#This Row],[Transcript stable ID]], Transcripts[Transcript stable ID], 0), 4)</f>
        <v>NM_001007792.1</v>
      </c>
      <c r="E9014" t="s">
        <v>27</v>
      </c>
      <c r="J9014">
        <v>156785448</v>
      </c>
      <c r="K9014">
        <v>156836702</v>
      </c>
      <c r="L9014">
        <v>156836770</v>
      </c>
      <c r="N9014">
        <v>5</v>
      </c>
      <c r="O9014">
        <v>444</v>
      </c>
      <c r="P9014">
        <v>512</v>
      </c>
      <c r="Q9014" t="s">
        <v>17557</v>
      </c>
      <c r="R9014">
        <v>270</v>
      </c>
      <c r="S9014">
        <v>338</v>
      </c>
    </row>
    <row r="9015" spans="1:19" x14ac:dyDescent="0.25">
      <c r="A9015" t="s">
        <v>6161</v>
      </c>
      <c r="B9015">
        <v>1</v>
      </c>
      <c r="C9015" t="s">
        <v>6174</v>
      </c>
      <c r="D9015" t="str">
        <f>INDEX(Transcripts[#Data], MATCH(Exons[[#This Row],[Transcript stable ID]], Transcripts[Transcript stable ID], 0), 4)</f>
        <v>NM_001007792.1</v>
      </c>
      <c r="E9015" t="s">
        <v>27</v>
      </c>
      <c r="J9015">
        <v>156785448</v>
      </c>
      <c r="K9015">
        <v>156837896</v>
      </c>
      <c r="L9015">
        <v>156838041</v>
      </c>
      <c r="N9015">
        <v>6</v>
      </c>
      <c r="O9015">
        <v>513</v>
      </c>
      <c r="P9015">
        <v>658</v>
      </c>
      <c r="Q9015" t="s">
        <v>17558</v>
      </c>
      <c r="R9015">
        <v>339</v>
      </c>
      <c r="S9015">
        <v>484</v>
      </c>
    </row>
    <row r="9016" spans="1:19" x14ac:dyDescent="0.25">
      <c r="A9016" t="s">
        <v>6161</v>
      </c>
      <c r="B9016">
        <v>1</v>
      </c>
      <c r="C9016" t="s">
        <v>6174</v>
      </c>
      <c r="D9016" t="str">
        <f>INDEX(Transcripts[#Data], MATCH(Exons[[#This Row],[Transcript stable ID]], Transcripts[Transcript stable ID], 0), 4)</f>
        <v>NM_001007792.1</v>
      </c>
      <c r="E9016" t="s">
        <v>27</v>
      </c>
      <c r="J9016">
        <v>156785448</v>
      </c>
      <c r="K9016">
        <v>156838297</v>
      </c>
      <c r="L9016">
        <v>156838439</v>
      </c>
      <c r="N9016">
        <v>7</v>
      </c>
      <c r="O9016">
        <v>659</v>
      </c>
      <c r="P9016">
        <v>801</v>
      </c>
      <c r="Q9016" t="s">
        <v>17559</v>
      </c>
      <c r="R9016">
        <v>485</v>
      </c>
      <c r="S9016">
        <v>627</v>
      </c>
    </row>
    <row r="9017" spans="1:19" x14ac:dyDescent="0.25">
      <c r="A9017" t="s">
        <v>6161</v>
      </c>
      <c r="B9017">
        <v>1</v>
      </c>
      <c r="C9017" t="s">
        <v>6174</v>
      </c>
      <c r="D9017" t="str">
        <f>INDEX(Transcripts[#Data], MATCH(Exons[[#This Row],[Transcript stable ID]], Transcripts[Transcript stable ID], 0), 4)</f>
        <v>NM_001007792.1</v>
      </c>
      <c r="E9017" t="s">
        <v>27</v>
      </c>
      <c r="J9017">
        <v>156785448</v>
      </c>
      <c r="K9017">
        <v>156841415</v>
      </c>
      <c r="L9017">
        <v>156841547</v>
      </c>
      <c r="N9017">
        <v>8</v>
      </c>
      <c r="O9017">
        <v>802</v>
      </c>
      <c r="P9017">
        <v>934</v>
      </c>
      <c r="Q9017" t="s">
        <v>17560</v>
      </c>
      <c r="R9017">
        <v>628</v>
      </c>
      <c r="S9017">
        <v>760</v>
      </c>
    </row>
    <row r="9018" spans="1:19" x14ac:dyDescent="0.25">
      <c r="A9018" t="s">
        <v>6161</v>
      </c>
      <c r="B9018">
        <v>1</v>
      </c>
      <c r="C9018" t="s">
        <v>6174</v>
      </c>
      <c r="D9018" t="str">
        <f>INDEX(Transcripts[#Data], MATCH(Exons[[#This Row],[Transcript stable ID]], Transcripts[Transcript stable ID], 0), 4)</f>
        <v>NM_001007792.1</v>
      </c>
      <c r="E9018" t="s">
        <v>27</v>
      </c>
      <c r="J9018">
        <v>156785448</v>
      </c>
      <c r="K9018">
        <v>156843425</v>
      </c>
      <c r="L9018">
        <v>156843751</v>
      </c>
      <c r="N9018">
        <v>9</v>
      </c>
      <c r="O9018">
        <v>935</v>
      </c>
      <c r="P9018">
        <v>1261</v>
      </c>
      <c r="Q9018" t="s">
        <v>17561</v>
      </c>
      <c r="R9018">
        <v>761</v>
      </c>
      <c r="S9018">
        <v>1087</v>
      </c>
    </row>
    <row r="9019" spans="1:19" x14ac:dyDescent="0.25">
      <c r="A9019" t="s">
        <v>6161</v>
      </c>
      <c r="B9019">
        <v>1</v>
      </c>
      <c r="C9019" t="s">
        <v>6174</v>
      </c>
      <c r="D9019" t="str">
        <f>INDEX(Transcripts[#Data], MATCH(Exons[[#This Row],[Transcript stable ID]], Transcripts[Transcript stable ID], 0), 4)</f>
        <v>NM_001007792.1</v>
      </c>
      <c r="E9019" t="s">
        <v>27</v>
      </c>
      <c r="J9019">
        <v>156785448</v>
      </c>
      <c r="K9019">
        <v>156844363</v>
      </c>
      <c r="L9019">
        <v>156844418</v>
      </c>
      <c r="N9019">
        <v>10</v>
      </c>
      <c r="O9019">
        <v>1262</v>
      </c>
      <c r="P9019">
        <v>1317</v>
      </c>
      <c r="Q9019" t="s">
        <v>17562</v>
      </c>
      <c r="R9019">
        <v>1088</v>
      </c>
      <c r="S9019">
        <v>1143</v>
      </c>
    </row>
    <row r="9020" spans="1:19" x14ac:dyDescent="0.25">
      <c r="A9020" t="s">
        <v>6161</v>
      </c>
      <c r="B9020">
        <v>1</v>
      </c>
      <c r="C9020" t="s">
        <v>6174</v>
      </c>
      <c r="D9020" t="str">
        <f>INDEX(Transcripts[#Data], MATCH(Exons[[#This Row],[Transcript stable ID]], Transcripts[Transcript stable ID], 0), 4)</f>
        <v>NM_001007792.1</v>
      </c>
      <c r="E9020" t="s">
        <v>27</v>
      </c>
      <c r="J9020">
        <v>156785448</v>
      </c>
      <c r="K9020">
        <v>156844698</v>
      </c>
      <c r="L9020">
        <v>156844800</v>
      </c>
      <c r="N9020">
        <v>11</v>
      </c>
      <c r="O9020">
        <v>1318</v>
      </c>
      <c r="P9020">
        <v>1420</v>
      </c>
      <c r="Q9020" t="s">
        <v>17563</v>
      </c>
      <c r="R9020">
        <v>1144</v>
      </c>
      <c r="S9020">
        <v>1246</v>
      </c>
    </row>
    <row r="9021" spans="1:19" x14ac:dyDescent="0.25">
      <c r="A9021" t="s">
        <v>6161</v>
      </c>
      <c r="B9021">
        <v>1</v>
      </c>
      <c r="C9021" t="s">
        <v>6174</v>
      </c>
      <c r="D9021" t="str">
        <f>INDEX(Transcripts[#Data], MATCH(Exons[[#This Row],[Transcript stable ID]], Transcripts[Transcript stable ID], 0), 4)</f>
        <v>NM_001007792.1</v>
      </c>
      <c r="E9021" t="s">
        <v>27</v>
      </c>
      <c r="J9021">
        <v>156785448</v>
      </c>
      <c r="K9021">
        <v>156845312</v>
      </c>
      <c r="L9021">
        <v>156845458</v>
      </c>
      <c r="N9021">
        <v>12</v>
      </c>
      <c r="O9021">
        <v>1421</v>
      </c>
      <c r="P9021">
        <v>1567</v>
      </c>
      <c r="Q9021" t="s">
        <v>17564</v>
      </c>
      <c r="R9021">
        <v>1247</v>
      </c>
      <c r="S9021">
        <v>1393</v>
      </c>
    </row>
    <row r="9022" spans="1:19" x14ac:dyDescent="0.25">
      <c r="A9022" t="s">
        <v>6161</v>
      </c>
      <c r="B9022">
        <v>1</v>
      </c>
      <c r="C9022" t="s">
        <v>6174</v>
      </c>
      <c r="D9022" t="str">
        <f>INDEX(Transcripts[#Data], MATCH(Exons[[#This Row],[Transcript stable ID]], Transcripts[Transcript stable ID], 0), 4)</f>
        <v>NM_001007792.1</v>
      </c>
      <c r="E9022" t="s">
        <v>27</v>
      </c>
      <c r="J9022">
        <v>156785448</v>
      </c>
      <c r="K9022">
        <v>156845872</v>
      </c>
      <c r="L9022">
        <v>156846002</v>
      </c>
      <c r="N9022">
        <v>13</v>
      </c>
      <c r="O9022">
        <v>1568</v>
      </c>
      <c r="P9022">
        <v>1698</v>
      </c>
      <c r="Q9022" t="s">
        <v>17565</v>
      </c>
      <c r="R9022">
        <v>1394</v>
      </c>
      <c r="S9022">
        <v>1524</v>
      </c>
    </row>
    <row r="9023" spans="1:19" x14ac:dyDescent="0.25">
      <c r="A9023" t="s">
        <v>6161</v>
      </c>
      <c r="B9023">
        <v>1</v>
      </c>
      <c r="C9023" t="s">
        <v>6174</v>
      </c>
      <c r="D9023" t="str">
        <f>INDEX(Transcripts[#Data], MATCH(Exons[[#This Row],[Transcript stable ID]], Transcripts[Transcript stable ID], 0), 4)</f>
        <v>NM_001007792.1</v>
      </c>
      <c r="E9023" t="s">
        <v>27</v>
      </c>
      <c r="J9023">
        <v>156785448</v>
      </c>
      <c r="K9023">
        <v>156846192</v>
      </c>
      <c r="L9023">
        <v>156846364</v>
      </c>
      <c r="N9023">
        <v>14</v>
      </c>
      <c r="O9023">
        <v>1699</v>
      </c>
      <c r="P9023">
        <v>1871</v>
      </c>
      <c r="Q9023" t="s">
        <v>17566</v>
      </c>
      <c r="R9023">
        <v>1525</v>
      </c>
      <c r="S9023">
        <v>1697</v>
      </c>
    </row>
    <row r="9024" spans="1:19" x14ac:dyDescent="0.25">
      <c r="A9024" t="s">
        <v>6161</v>
      </c>
      <c r="B9024">
        <v>1</v>
      </c>
      <c r="C9024" t="s">
        <v>6174</v>
      </c>
      <c r="D9024" t="str">
        <f>INDEX(Transcripts[#Data], MATCH(Exons[[#This Row],[Transcript stable ID]], Transcripts[Transcript stable ID], 0), 4)</f>
        <v>NM_001007792.1</v>
      </c>
      <c r="E9024" t="s">
        <v>27</v>
      </c>
      <c r="J9024">
        <v>156785448</v>
      </c>
      <c r="K9024">
        <v>156848914</v>
      </c>
      <c r="L9024">
        <v>156849154</v>
      </c>
      <c r="N9024">
        <v>15</v>
      </c>
      <c r="O9024">
        <v>1872</v>
      </c>
      <c r="P9024">
        <v>2112</v>
      </c>
      <c r="Q9024" t="s">
        <v>17567</v>
      </c>
      <c r="R9024">
        <v>1698</v>
      </c>
      <c r="S9024">
        <v>1938</v>
      </c>
    </row>
    <row r="9025" spans="1:19" x14ac:dyDescent="0.25">
      <c r="A9025" t="s">
        <v>6161</v>
      </c>
      <c r="B9025">
        <v>1</v>
      </c>
      <c r="C9025" t="s">
        <v>6174</v>
      </c>
      <c r="D9025" t="str">
        <f>INDEX(Transcripts[#Data], MATCH(Exons[[#This Row],[Transcript stable ID]], Transcripts[Transcript stable ID], 0), 4)</f>
        <v>NM_001007792.1</v>
      </c>
      <c r="E9025" t="s">
        <v>27</v>
      </c>
      <c r="J9025">
        <v>156785448</v>
      </c>
      <c r="K9025">
        <v>156849791</v>
      </c>
      <c r="L9025">
        <v>156849949</v>
      </c>
      <c r="N9025">
        <v>16</v>
      </c>
      <c r="O9025">
        <v>2113</v>
      </c>
      <c r="P9025">
        <v>2271</v>
      </c>
      <c r="Q9025" t="s">
        <v>17568</v>
      </c>
      <c r="R9025">
        <v>1939</v>
      </c>
      <c r="S9025">
        <v>2097</v>
      </c>
    </row>
    <row r="9026" spans="1:19" x14ac:dyDescent="0.25">
      <c r="A9026" t="s">
        <v>6161</v>
      </c>
      <c r="B9026">
        <v>1</v>
      </c>
      <c r="C9026" t="s">
        <v>6174</v>
      </c>
      <c r="D9026" t="str">
        <f>INDEX(Transcripts[#Data], MATCH(Exons[[#This Row],[Transcript stable ID]], Transcripts[Transcript stable ID], 0), 4)</f>
        <v>NM_001007792.1</v>
      </c>
      <c r="E9026" t="s">
        <v>27</v>
      </c>
      <c r="H9026">
        <v>156851435</v>
      </c>
      <c r="I9026">
        <v>156851586</v>
      </c>
      <c r="J9026">
        <v>156785448</v>
      </c>
      <c r="K9026">
        <v>156851249</v>
      </c>
      <c r="L9026">
        <v>156851586</v>
      </c>
      <c r="N9026">
        <v>17</v>
      </c>
      <c r="O9026">
        <v>2272</v>
      </c>
      <c r="P9026">
        <v>2457</v>
      </c>
      <c r="Q9026" t="s">
        <v>17569</v>
      </c>
      <c r="R9026">
        <v>2098</v>
      </c>
      <c r="S9026">
        <v>2283</v>
      </c>
    </row>
    <row r="9027" spans="1:19" x14ac:dyDescent="0.25">
      <c r="A9027" t="s">
        <v>6161</v>
      </c>
      <c r="B9027">
        <v>1</v>
      </c>
      <c r="C9027" t="s">
        <v>6169</v>
      </c>
      <c r="D9027" t="str">
        <f>INDEX(Transcripts[#Data], MATCH(Exons[[#This Row],[Transcript stable ID]], Transcripts[Transcript stable ID], 0), 4)</f>
        <v>NM_001012331.1</v>
      </c>
      <c r="E9027" t="s">
        <v>27</v>
      </c>
      <c r="J9027">
        <v>156830607</v>
      </c>
      <c r="K9027">
        <v>156834146</v>
      </c>
      <c r="L9027">
        <v>156834220</v>
      </c>
      <c r="N9027">
        <v>2</v>
      </c>
      <c r="O9027">
        <v>333</v>
      </c>
      <c r="P9027">
        <v>407</v>
      </c>
      <c r="Q9027" t="s">
        <v>17555</v>
      </c>
      <c r="R9027">
        <v>213</v>
      </c>
      <c r="S9027">
        <v>287</v>
      </c>
    </row>
    <row r="9028" spans="1:19" x14ac:dyDescent="0.25">
      <c r="A9028" t="s">
        <v>6161</v>
      </c>
      <c r="B9028">
        <v>1</v>
      </c>
      <c r="C9028" t="s">
        <v>6169</v>
      </c>
      <c r="D9028" t="str">
        <f>INDEX(Transcripts[#Data], MATCH(Exons[[#This Row],[Transcript stable ID]], Transcripts[Transcript stable ID], 0), 4)</f>
        <v>NM_001012331.1</v>
      </c>
      <c r="E9028" t="s">
        <v>27</v>
      </c>
      <c r="J9028">
        <v>156830607</v>
      </c>
      <c r="K9028">
        <v>156834520</v>
      </c>
      <c r="L9028">
        <v>156834591</v>
      </c>
      <c r="N9028">
        <v>3</v>
      </c>
      <c r="O9028">
        <v>408</v>
      </c>
      <c r="P9028">
        <v>479</v>
      </c>
      <c r="Q9028" t="s">
        <v>17556</v>
      </c>
      <c r="R9028">
        <v>288</v>
      </c>
      <c r="S9028">
        <v>359</v>
      </c>
    </row>
    <row r="9029" spans="1:19" x14ac:dyDescent="0.25">
      <c r="A9029" t="s">
        <v>6161</v>
      </c>
      <c r="B9029">
        <v>1</v>
      </c>
      <c r="C9029" t="s">
        <v>6169</v>
      </c>
      <c r="D9029" t="str">
        <f>INDEX(Transcripts[#Data], MATCH(Exons[[#This Row],[Transcript stable ID]], Transcripts[Transcript stable ID], 0), 4)</f>
        <v>NM_001012331.1</v>
      </c>
      <c r="E9029" t="s">
        <v>27</v>
      </c>
      <c r="J9029">
        <v>156830607</v>
      </c>
      <c r="K9029">
        <v>156836702</v>
      </c>
      <c r="L9029">
        <v>156836770</v>
      </c>
      <c r="N9029">
        <v>4</v>
      </c>
      <c r="O9029">
        <v>480</v>
      </c>
      <c r="P9029">
        <v>548</v>
      </c>
      <c r="Q9029" t="s">
        <v>17557</v>
      </c>
      <c r="R9029">
        <v>360</v>
      </c>
      <c r="S9029">
        <v>428</v>
      </c>
    </row>
    <row r="9030" spans="1:19" x14ac:dyDescent="0.25">
      <c r="A9030" t="s">
        <v>6161</v>
      </c>
      <c r="B9030">
        <v>1</v>
      </c>
      <c r="C9030" t="s">
        <v>6169</v>
      </c>
      <c r="D9030" t="str">
        <f>INDEX(Transcripts[#Data], MATCH(Exons[[#This Row],[Transcript stable ID]], Transcripts[Transcript stable ID], 0), 4)</f>
        <v>NM_001012331.1</v>
      </c>
      <c r="E9030" t="s">
        <v>27</v>
      </c>
      <c r="J9030">
        <v>156830607</v>
      </c>
      <c r="K9030">
        <v>156837896</v>
      </c>
      <c r="L9030">
        <v>156838041</v>
      </c>
      <c r="N9030">
        <v>5</v>
      </c>
      <c r="O9030">
        <v>549</v>
      </c>
      <c r="P9030">
        <v>694</v>
      </c>
      <c r="Q9030" t="s">
        <v>17558</v>
      </c>
      <c r="R9030">
        <v>429</v>
      </c>
      <c r="S9030">
        <v>574</v>
      </c>
    </row>
    <row r="9031" spans="1:19" x14ac:dyDescent="0.25">
      <c r="A9031" t="s">
        <v>6161</v>
      </c>
      <c r="B9031">
        <v>1</v>
      </c>
      <c r="C9031" t="s">
        <v>6169</v>
      </c>
      <c r="D9031" t="str">
        <f>INDEX(Transcripts[#Data], MATCH(Exons[[#This Row],[Transcript stable ID]], Transcripts[Transcript stable ID], 0), 4)</f>
        <v>NM_001012331.1</v>
      </c>
      <c r="E9031" t="s">
        <v>27</v>
      </c>
      <c r="J9031">
        <v>156830607</v>
      </c>
      <c r="K9031">
        <v>156838297</v>
      </c>
      <c r="L9031">
        <v>156838439</v>
      </c>
      <c r="N9031">
        <v>6</v>
      </c>
      <c r="O9031">
        <v>695</v>
      </c>
      <c r="P9031">
        <v>837</v>
      </c>
      <c r="Q9031" t="s">
        <v>17559</v>
      </c>
      <c r="R9031">
        <v>575</v>
      </c>
      <c r="S9031">
        <v>717</v>
      </c>
    </row>
    <row r="9032" spans="1:19" x14ac:dyDescent="0.25">
      <c r="A9032" t="s">
        <v>6161</v>
      </c>
      <c r="B9032">
        <v>1</v>
      </c>
      <c r="C9032" t="s">
        <v>6169</v>
      </c>
      <c r="D9032" t="str">
        <f>INDEX(Transcripts[#Data], MATCH(Exons[[#This Row],[Transcript stable ID]], Transcripts[Transcript stable ID], 0), 4)</f>
        <v>NM_001012331.1</v>
      </c>
      <c r="E9032" t="s">
        <v>27</v>
      </c>
      <c r="J9032">
        <v>156830607</v>
      </c>
      <c r="K9032">
        <v>156841415</v>
      </c>
      <c r="L9032">
        <v>156841547</v>
      </c>
      <c r="N9032">
        <v>7</v>
      </c>
      <c r="O9032">
        <v>838</v>
      </c>
      <c r="P9032">
        <v>970</v>
      </c>
      <c r="Q9032" t="s">
        <v>17560</v>
      </c>
      <c r="R9032">
        <v>718</v>
      </c>
      <c r="S9032">
        <v>850</v>
      </c>
    </row>
    <row r="9033" spans="1:19" x14ac:dyDescent="0.25">
      <c r="A9033" t="s">
        <v>6161</v>
      </c>
      <c r="B9033">
        <v>1</v>
      </c>
      <c r="C9033" t="s">
        <v>6169</v>
      </c>
      <c r="D9033" t="str">
        <f>INDEX(Transcripts[#Data], MATCH(Exons[[#This Row],[Transcript stable ID]], Transcripts[Transcript stable ID], 0), 4)</f>
        <v>NM_001012331.1</v>
      </c>
      <c r="E9033" t="s">
        <v>27</v>
      </c>
      <c r="J9033">
        <v>156830607</v>
      </c>
      <c r="K9033">
        <v>156843425</v>
      </c>
      <c r="L9033">
        <v>156843751</v>
      </c>
      <c r="N9033">
        <v>8</v>
      </c>
      <c r="O9033">
        <v>971</v>
      </c>
      <c r="P9033">
        <v>1297</v>
      </c>
      <c r="Q9033" t="s">
        <v>17561</v>
      </c>
      <c r="R9033">
        <v>851</v>
      </c>
      <c r="S9033">
        <v>1177</v>
      </c>
    </row>
    <row r="9034" spans="1:19" x14ac:dyDescent="0.25">
      <c r="A9034" t="s">
        <v>6161</v>
      </c>
      <c r="B9034">
        <v>1</v>
      </c>
      <c r="C9034" t="s">
        <v>6169</v>
      </c>
      <c r="D9034" t="str">
        <f>INDEX(Transcripts[#Data], MATCH(Exons[[#This Row],[Transcript stable ID]], Transcripts[Transcript stable ID], 0), 4)</f>
        <v>NM_001012331.1</v>
      </c>
      <c r="E9034" t="s">
        <v>27</v>
      </c>
      <c r="J9034">
        <v>156830607</v>
      </c>
      <c r="K9034">
        <v>156844363</v>
      </c>
      <c r="L9034">
        <v>156844418</v>
      </c>
      <c r="N9034">
        <v>9</v>
      </c>
      <c r="O9034">
        <v>1298</v>
      </c>
      <c r="P9034">
        <v>1353</v>
      </c>
      <c r="Q9034" t="s">
        <v>17562</v>
      </c>
      <c r="R9034">
        <v>1178</v>
      </c>
      <c r="S9034">
        <v>1233</v>
      </c>
    </row>
    <row r="9035" spans="1:19" x14ac:dyDescent="0.25">
      <c r="A9035" t="s">
        <v>6161</v>
      </c>
      <c r="B9035">
        <v>1</v>
      </c>
      <c r="C9035" t="s">
        <v>6169</v>
      </c>
      <c r="D9035" t="str">
        <f>INDEX(Transcripts[#Data], MATCH(Exons[[#This Row],[Transcript stable ID]], Transcripts[Transcript stable ID], 0), 4)</f>
        <v>NM_001012331.1</v>
      </c>
      <c r="E9035" t="s">
        <v>27</v>
      </c>
      <c r="J9035">
        <v>156830607</v>
      </c>
      <c r="K9035">
        <v>156844698</v>
      </c>
      <c r="L9035">
        <v>156844800</v>
      </c>
      <c r="N9035">
        <v>10</v>
      </c>
      <c r="O9035">
        <v>1354</v>
      </c>
      <c r="P9035">
        <v>1456</v>
      </c>
      <c r="Q9035" t="s">
        <v>17563</v>
      </c>
      <c r="R9035">
        <v>1234</v>
      </c>
      <c r="S9035">
        <v>1336</v>
      </c>
    </row>
    <row r="9036" spans="1:19" x14ac:dyDescent="0.25">
      <c r="A9036" t="s">
        <v>6161</v>
      </c>
      <c r="B9036">
        <v>1</v>
      </c>
      <c r="C9036" t="s">
        <v>6169</v>
      </c>
      <c r="D9036" t="str">
        <f>INDEX(Transcripts[#Data], MATCH(Exons[[#This Row],[Transcript stable ID]], Transcripts[Transcript stable ID], 0), 4)</f>
        <v>NM_001012331.1</v>
      </c>
      <c r="E9036" t="s">
        <v>27</v>
      </c>
      <c r="J9036">
        <v>156830607</v>
      </c>
      <c r="K9036">
        <v>156845312</v>
      </c>
      <c r="L9036">
        <v>156845458</v>
      </c>
      <c r="N9036">
        <v>11</v>
      </c>
      <c r="O9036">
        <v>1457</v>
      </c>
      <c r="P9036">
        <v>1603</v>
      </c>
      <c r="Q9036" t="s">
        <v>17564</v>
      </c>
      <c r="R9036">
        <v>1337</v>
      </c>
      <c r="S9036">
        <v>1483</v>
      </c>
    </row>
    <row r="9037" spans="1:19" x14ac:dyDescent="0.25">
      <c r="A9037" t="s">
        <v>6161</v>
      </c>
      <c r="B9037">
        <v>1</v>
      </c>
      <c r="C9037" t="s">
        <v>6169</v>
      </c>
      <c r="D9037" t="str">
        <f>INDEX(Transcripts[#Data], MATCH(Exons[[#This Row],[Transcript stable ID]], Transcripts[Transcript stable ID], 0), 4)</f>
        <v>NM_001012331.1</v>
      </c>
      <c r="E9037" t="s">
        <v>27</v>
      </c>
      <c r="J9037">
        <v>156830607</v>
      </c>
      <c r="K9037">
        <v>156845872</v>
      </c>
      <c r="L9037">
        <v>156846002</v>
      </c>
      <c r="N9037">
        <v>12</v>
      </c>
      <c r="O9037">
        <v>1604</v>
      </c>
      <c r="P9037">
        <v>1734</v>
      </c>
      <c r="Q9037" t="s">
        <v>17565</v>
      </c>
      <c r="R9037">
        <v>1484</v>
      </c>
      <c r="S9037">
        <v>1614</v>
      </c>
    </row>
    <row r="9038" spans="1:19" x14ac:dyDescent="0.25">
      <c r="A9038" t="s">
        <v>6161</v>
      </c>
      <c r="B9038">
        <v>1</v>
      </c>
      <c r="C9038" t="s">
        <v>6169</v>
      </c>
      <c r="D9038" t="str">
        <f>INDEX(Transcripts[#Data], MATCH(Exons[[#This Row],[Transcript stable ID]], Transcripts[Transcript stable ID], 0), 4)</f>
        <v>NM_001012331.1</v>
      </c>
      <c r="E9038" t="s">
        <v>27</v>
      </c>
      <c r="J9038">
        <v>156830607</v>
      </c>
      <c r="K9038">
        <v>156846192</v>
      </c>
      <c r="L9038">
        <v>156846364</v>
      </c>
      <c r="N9038">
        <v>13</v>
      </c>
      <c r="O9038">
        <v>1735</v>
      </c>
      <c r="P9038">
        <v>1907</v>
      </c>
      <c r="Q9038" t="s">
        <v>17566</v>
      </c>
      <c r="R9038">
        <v>1615</v>
      </c>
      <c r="S9038">
        <v>1787</v>
      </c>
    </row>
    <row r="9039" spans="1:19" x14ac:dyDescent="0.25">
      <c r="A9039" t="s">
        <v>6161</v>
      </c>
      <c r="B9039">
        <v>1</v>
      </c>
      <c r="C9039" t="s">
        <v>6169</v>
      </c>
      <c r="D9039" t="str">
        <f>INDEX(Transcripts[#Data], MATCH(Exons[[#This Row],[Transcript stable ID]], Transcripts[Transcript stable ID], 0), 4)</f>
        <v>NM_001012331.1</v>
      </c>
      <c r="E9039" t="s">
        <v>27</v>
      </c>
      <c r="J9039">
        <v>156830607</v>
      </c>
      <c r="K9039">
        <v>156848914</v>
      </c>
      <c r="L9039">
        <v>156849154</v>
      </c>
      <c r="N9039">
        <v>14</v>
      </c>
      <c r="O9039">
        <v>1908</v>
      </c>
      <c r="P9039">
        <v>2148</v>
      </c>
      <c r="Q9039" t="s">
        <v>17567</v>
      </c>
      <c r="R9039">
        <v>1788</v>
      </c>
      <c r="S9039">
        <v>2028</v>
      </c>
    </row>
    <row r="9040" spans="1:19" x14ac:dyDescent="0.25">
      <c r="A9040" t="s">
        <v>6161</v>
      </c>
      <c r="B9040">
        <v>1</v>
      </c>
      <c r="C9040" t="s">
        <v>6169</v>
      </c>
      <c r="D9040" t="str">
        <f>INDEX(Transcripts[#Data], MATCH(Exons[[#This Row],[Transcript stable ID]], Transcripts[Transcript stable ID], 0), 4)</f>
        <v>NM_001012331.1</v>
      </c>
      <c r="E9040" t="s">
        <v>27</v>
      </c>
      <c r="J9040">
        <v>156830607</v>
      </c>
      <c r="K9040">
        <v>156849791</v>
      </c>
      <c r="L9040">
        <v>156849949</v>
      </c>
      <c r="N9040">
        <v>15</v>
      </c>
      <c r="O9040">
        <v>2149</v>
      </c>
      <c r="P9040">
        <v>2307</v>
      </c>
      <c r="Q9040" t="s">
        <v>17568</v>
      </c>
      <c r="R9040">
        <v>2029</v>
      </c>
      <c r="S9040">
        <v>2187</v>
      </c>
    </row>
    <row r="9041" spans="1:19" x14ac:dyDescent="0.25">
      <c r="A9041" t="s">
        <v>6161</v>
      </c>
      <c r="B9041">
        <v>1</v>
      </c>
      <c r="C9041" t="s">
        <v>6169</v>
      </c>
      <c r="D9041" t="str">
        <f>INDEX(Transcripts[#Data], MATCH(Exons[[#This Row],[Transcript stable ID]], Transcripts[Transcript stable ID], 0), 4)</f>
        <v>NM_001012331.1</v>
      </c>
      <c r="E9041" t="s">
        <v>27</v>
      </c>
      <c r="F9041">
        <v>156830607</v>
      </c>
      <c r="G9041">
        <v>156830726</v>
      </c>
      <c r="J9041">
        <v>156830607</v>
      </c>
      <c r="K9041">
        <v>156830607</v>
      </c>
      <c r="L9041">
        <v>156830938</v>
      </c>
      <c r="N9041">
        <v>1</v>
      </c>
      <c r="O9041">
        <v>121</v>
      </c>
      <c r="P9041">
        <v>332</v>
      </c>
      <c r="Q9041" t="s">
        <v>17570</v>
      </c>
      <c r="R9041">
        <v>1</v>
      </c>
      <c r="S9041">
        <v>212</v>
      </c>
    </row>
    <row r="9042" spans="1:19" x14ac:dyDescent="0.25">
      <c r="A9042" t="s">
        <v>6161</v>
      </c>
      <c r="B9042">
        <v>1</v>
      </c>
      <c r="C9042" t="s">
        <v>6169</v>
      </c>
      <c r="D9042" t="str">
        <f>INDEX(Transcripts[#Data], MATCH(Exons[[#This Row],[Transcript stable ID]], Transcripts[Transcript stable ID], 0), 4)</f>
        <v>NM_001012331.1</v>
      </c>
      <c r="E9042" t="s">
        <v>27</v>
      </c>
      <c r="H9042">
        <v>156851435</v>
      </c>
      <c r="I9042">
        <v>156851642</v>
      </c>
      <c r="J9042">
        <v>156830607</v>
      </c>
      <c r="K9042">
        <v>156851249</v>
      </c>
      <c r="L9042">
        <v>156851642</v>
      </c>
      <c r="N9042">
        <v>16</v>
      </c>
      <c r="O9042">
        <v>2308</v>
      </c>
      <c r="P9042">
        <v>2493</v>
      </c>
      <c r="Q9042" t="s">
        <v>17571</v>
      </c>
      <c r="R9042">
        <v>2188</v>
      </c>
      <c r="S9042">
        <v>2373</v>
      </c>
    </row>
    <row r="9043" spans="1:19" x14ac:dyDescent="0.25">
      <c r="A9043" t="s">
        <v>6161</v>
      </c>
      <c r="B9043">
        <v>1</v>
      </c>
      <c r="C9043" t="s">
        <v>6182</v>
      </c>
      <c r="D9043" t="str">
        <f>INDEX(Transcripts[#Data], MATCH(Exons[[#This Row],[Transcript stable ID]], Transcripts[Transcript stable ID], 0), 4)</f>
        <v>NM_002529.3</v>
      </c>
      <c r="E9043" t="s">
        <v>27</v>
      </c>
      <c r="J9043">
        <v>156830686</v>
      </c>
      <c r="K9043">
        <v>156834146</v>
      </c>
      <c r="L9043">
        <v>156834220</v>
      </c>
      <c r="N9043">
        <v>2</v>
      </c>
      <c r="O9043">
        <v>254</v>
      </c>
      <c r="P9043">
        <v>328</v>
      </c>
      <c r="Q9043" t="s">
        <v>17555</v>
      </c>
      <c r="R9043">
        <v>213</v>
      </c>
      <c r="S9043">
        <v>287</v>
      </c>
    </row>
    <row r="9044" spans="1:19" x14ac:dyDescent="0.25">
      <c r="A9044" t="s">
        <v>6161</v>
      </c>
      <c r="B9044">
        <v>1</v>
      </c>
      <c r="C9044" t="s">
        <v>6182</v>
      </c>
      <c r="D9044" t="str">
        <f>INDEX(Transcripts[#Data], MATCH(Exons[[#This Row],[Transcript stable ID]], Transcripts[Transcript stable ID], 0), 4)</f>
        <v>NM_002529.3</v>
      </c>
      <c r="E9044" t="s">
        <v>27</v>
      </c>
      <c r="J9044">
        <v>156830686</v>
      </c>
      <c r="K9044">
        <v>156834520</v>
      </c>
      <c r="L9044">
        <v>156834591</v>
      </c>
      <c r="N9044">
        <v>3</v>
      </c>
      <c r="O9044">
        <v>329</v>
      </c>
      <c r="P9044">
        <v>400</v>
      </c>
      <c r="Q9044" t="s">
        <v>17556</v>
      </c>
      <c r="R9044">
        <v>288</v>
      </c>
      <c r="S9044">
        <v>359</v>
      </c>
    </row>
    <row r="9045" spans="1:19" x14ac:dyDescent="0.25">
      <c r="A9045" t="s">
        <v>6161</v>
      </c>
      <c r="B9045">
        <v>1</v>
      </c>
      <c r="C9045" t="s">
        <v>6182</v>
      </c>
      <c r="D9045" t="str">
        <f>INDEX(Transcripts[#Data], MATCH(Exons[[#This Row],[Transcript stable ID]], Transcripts[Transcript stable ID], 0), 4)</f>
        <v>NM_002529.3</v>
      </c>
      <c r="E9045" t="s">
        <v>27</v>
      </c>
      <c r="J9045">
        <v>156830686</v>
      </c>
      <c r="K9045">
        <v>156836702</v>
      </c>
      <c r="L9045">
        <v>156836770</v>
      </c>
      <c r="N9045">
        <v>4</v>
      </c>
      <c r="O9045">
        <v>401</v>
      </c>
      <c r="P9045">
        <v>469</v>
      </c>
      <c r="Q9045" t="s">
        <v>17557</v>
      </c>
      <c r="R9045">
        <v>360</v>
      </c>
      <c r="S9045">
        <v>428</v>
      </c>
    </row>
    <row r="9046" spans="1:19" x14ac:dyDescent="0.25">
      <c r="A9046" t="s">
        <v>6161</v>
      </c>
      <c r="B9046">
        <v>1</v>
      </c>
      <c r="C9046" t="s">
        <v>6182</v>
      </c>
      <c r="D9046" t="str">
        <f>INDEX(Transcripts[#Data], MATCH(Exons[[#This Row],[Transcript stable ID]], Transcripts[Transcript stable ID], 0), 4)</f>
        <v>NM_002529.3</v>
      </c>
      <c r="E9046" t="s">
        <v>27</v>
      </c>
      <c r="J9046">
        <v>156830686</v>
      </c>
      <c r="K9046">
        <v>156837896</v>
      </c>
      <c r="L9046">
        <v>156838041</v>
      </c>
      <c r="N9046">
        <v>5</v>
      </c>
      <c r="O9046">
        <v>470</v>
      </c>
      <c r="P9046">
        <v>615</v>
      </c>
      <c r="Q9046" t="s">
        <v>17558</v>
      </c>
      <c r="R9046">
        <v>429</v>
      </c>
      <c r="S9046">
        <v>574</v>
      </c>
    </row>
    <row r="9047" spans="1:19" x14ac:dyDescent="0.25">
      <c r="A9047" t="s">
        <v>6161</v>
      </c>
      <c r="B9047">
        <v>1</v>
      </c>
      <c r="C9047" t="s">
        <v>6182</v>
      </c>
      <c r="D9047" t="str">
        <f>INDEX(Transcripts[#Data], MATCH(Exons[[#This Row],[Transcript stable ID]], Transcripts[Transcript stable ID], 0), 4)</f>
        <v>NM_002529.3</v>
      </c>
      <c r="E9047" t="s">
        <v>27</v>
      </c>
      <c r="J9047">
        <v>156830686</v>
      </c>
      <c r="K9047">
        <v>156838297</v>
      </c>
      <c r="L9047">
        <v>156838439</v>
      </c>
      <c r="N9047">
        <v>6</v>
      </c>
      <c r="O9047">
        <v>616</v>
      </c>
      <c r="P9047">
        <v>758</v>
      </c>
      <c r="Q9047" t="s">
        <v>17559</v>
      </c>
      <c r="R9047">
        <v>575</v>
      </c>
      <c r="S9047">
        <v>717</v>
      </c>
    </row>
    <row r="9048" spans="1:19" x14ac:dyDescent="0.25">
      <c r="A9048" t="s">
        <v>6161</v>
      </c>
      <c r="B9048">
        <v>1</v>
      </c>
      <c r="C9048" t="s">
        <v>6182</v>
      </c>
      <c r="D9048" t="str">
        <f>INDEX(Transcripts[#Data], MATCH(Exons[[#This Row],[Transcript stable ID]], Transcripts[Transcript stable ID], 0), 4)</f>
        <v>NM_002529.3</v>
      </c>
      <c r="E9048" t="s">
        <v>27</v>
      </c>
      <c r="J9048">
        <v>156830686</v>
      </c>
      <c r="K9048">
        <v>156841415</v>
      </c>
      <c r="L9048">
        <v>156841547</v>
      </c>
      <c r="N9048">
        <v>7</v>
      </c>
      <c r="O9048">
        <v>759</v>
      </c>
      <c r="P9048">
        <v>891</v>
      </c>
      <c r="Q9048" t="s">
        <v>17560</v>
      </c>
      <c r="R9048">
        <v>718</v>
      </c>
      <c r="S9048">
        <v>850</v>
      </c>
    </row>
    <row r="9049" spans="1:19" x14ac:dyDescent="0.25">
      <c r="A9049" t="s">
        <v>6161</v>
      </c>
      <c r="B9049">
        <v>1</v>
      </c>
      <c r="C9049" t="s">
        <v>6182</v>
      </c>
      <c r="D9049" t="str">
        <f>INDEX(Transcripts[#Data], MATCH(Exons[[#This Row],[Transcript stable ID]], Transcripts[Transcript stable ID], 0), 4)</f>
        <v>NM_002529.3</v>
      </c>
      <c r="E9049" t="s">
        <v>27</v>
      </c>
      <c r="J9049">
        <v>156830686</v>
      </c>
      <c r="K9049">
        <v>156843425</v>
      </c>
      <c r="L9049">
        <v>156843751</v>
      </c>
      <c r="N9049">
        <v>8</v>
      </c>
      <c r="O9049">
        <v>892</v>
      </c>
      <c r="P9049">
        <v>1218</v>
      </c>
      <c r="Q9049" t="s">
        <v>17561</v>
      </c>
      <c r="R9049">
        <v>851</v>
      </c>
      <c r="S9049">
        <v>1177</v>
      </c>
    </row>
    <row r="9050" spans="1:19" x14ac:dyDescent="0.25">
      <c r="A9050" t="s">
        <v>6161</v>
      </c>
      <c r="B9050">
        <v>1</v>
      </c>
      <c r="C9050" t="s">
        <v>6182</v>
      </c>
      <c r="D9050" t="str">
        <f>INDEX(Transcripts[#Data], MATCH(Exons[[#This Row],[Transcript stable ID]], Transcripts[Transcript stable ID], 0), 4)</f>
        <v>NM_002529.3</v>
      </c>
      <c r="E9050" t="s">
        <v>27</v>
      </c>
      <c r="J9050">
        <v>156830686</v>
      </c>
      <c r="K9050">
        <v>156844363</v>
      </c>
      <c r="L9050">
        <v>156844418</v>
      </c>
      <c r="N9050">
        <v>10</v>
      </c>
      <c r="O9050">
        <v>1237</v>
      </c>
      <c r="P9050">
        <v>1292</v>
      </c>
      <c r="Q9050" t="s">
        <v>17562</v>
      </c>
      <c r="R9050">
        <v>1196</v>
      </c>
      <c r="S9050">
        <v>1251</v>
      </c>
    </row>
    <row r="9051" spans="1:19" x14ac:dyDescent="0.25">
      <c r="A9051" t="s">
        <v>6161</v>
      </c>
      <c r="B9051">
        <v>1</v>
      </c>
      <c r="C9051" t="s">
        <v>6182</v>
      </c>
      <c r="D9051" t="str">
        <f>INDEX(Transcripts[#Data], MATCH(Exons[[#This Row],[Transcript stable ID]], Transcripts[Transcript stable ID], 0), 4)</f>
        <v>NM_002529.3</v>
      </c>
      <c r="E9051" t="s">
        <v>27</v>
      </c>
      <c r="J9051">
        <v>156830686</v>
      </c>
      <c r="K9051">
        <v>156844698</v>
      </c>
      <c r="L9051">
        <v>156844800</v>
      </c>
      <c r="N9051">
        <v>11</v>
      </c>
      <c r="O9051">
        <v>1293</v>
      </c>
      <c r="P9051">
        <v>1395</v>
      </c>
      <c r="Q9051" t="s">
        <v>17563</v>
      </c>
      <c r="R9051">
        <v>1252</v>
      </c>
      <c r="S9051">
        <v>1354</v>
      </c>
    </row>
    <row r="9052" spans="1:19" x14ac:dyDescent="0.25">
      <c r="A9052" t="s">
        <v>6161</v>
      </c>
      <c r="B9052">
        <v>1</v>
      </c>
      <c r="C9052" t="s">
        <v>6182</v>
      </c>
      <c r="D9052" t="str">
        <f>INDEX(Transcripts[#Data], MATCH(Exons[[#This Row],[Transcript stable ID]], Transcripts[Transcript stable ID], 0), 4)</f>
        <v>NM_002529.3</v>
      </c>
      <c r="E9052" t="s">
        <v>27</v>
      </c>
      <c r="J9052">
        <v>156830686</v>
      </c>
      <c r="K9052">
        <v>156845312</v>
      </c>
      <c r="L9052">
        <v>156845458</v>
      </c>
      <c r="N9052">
        <v>12</v>
      </c>
      <c r="O9052">
        <v>1396</v>
      </c>
      <c r="P9052">
        <v>1542</v>
      </c>
      <c r="Q9052" t="s">
        <v>17564</v>
      </c>
      <c r="R9052">
        <v>1355</v>
      </c>
      <c r="S9052">
        <v>1501</v>
      </c>
    </row>
    <row r="9053" spans="1:19" x14ac:dyDescent="0.25">
      <c r="A9053" t="s">
        <v>6161</v>
      </c>
      <c r="B9053">
        <v>1</v>
      </c>
      <c r="C9053" t="s">
        <v>6182</v>
      </c>
      <c r="D9053" t="str">
        <f>INDEX(Transcripts[#Data], MATCH(Exons[[#This Row],[Transcript stable ID]], Transcripts[Transcript stable ID], 0), 4)</f>
        <v>NM_002529.3</v>
      </c>
      <c r="E9053" t="s">
        <v>27</v>
      </c>
      <c r="J9053">
        <v>156830686</v>
      </c>
      <c r="K9053">
        <v>156845872</v>
      </c>
      <c r="L9053">
        <v>156846002</v>
      </c>
      <c r="N9053">
        <v>13</v>
      </c>
      <c r="O9053">
        <v>1543</v>
      </c>
      <c r="P9053">
        <v>1673</v>
      </c>
      <c r="Q9053" t="s">
        <v>17565</v>
      </c>
      <c r="R9053">
        <v>1502</v>
      </c>
      <c r="S9053">
        <v>1632</v>
      </c>
    </row>
    <row r="9054" spans="1:19" x14ac:dyDescent="0.25">
      <c r="A9054" t="s">
        <v>6161</v>
      </c>
      <c r="B9054">
        <v>1</v>
      </c>
      <c r="C9054" t="s">
        <v>6182</v>
      </c>
      <c r="D9054" t="str">
        <f>INDEX(Transcripts[#Data], MATCH(Exons[[#This Row],[Transcript stable ID]], Transcripts[Transcript stable ID], 0), 4)</f>
        <v>NM_002529.3</v>
      </c>
      <c r="E9054" t="s">
        <v>27</v>
      </c>
      <c r="J9054">
        <v>156830686</v>
      </c>
      <c r="K9054">
        <v>156846192</v>
      </c>
      <c r="L9054">
        <v>156846364</v>
      </c>
      <c r="N9054">
        <v>14</v>
      </c>
      <c r="O9054">
        <v>1674</v>
      </c>
      <c r="P9054">
        <v>1846</v>
      </c>
      <c r="Q9054" t="s">
        <v>17566</v>
      </c>
      <c r="R9054">
        <v>1633</v>
      </c>
      <c r="S9054">
        <v>1805</v>
      </c>
    </row>
    <row r="9055" spans="1:19" x14ac:dyDescent="0.25">
      <c r="A9055" t="s">
        <v>6161</v>
      </c>
      <c r="B9055">
        <v>1</v>
      </c>
      <c r="C9055" t="s">
        <v>6182</v>
      </c>
      <c r="D9055" t="str">
        <f>INDEX(Transcripts[#Data], MATCH(Exons[[#This Row],[Transcript stable ID]], Transcripts[Transcript stable ID], 0), 4)</f>
        <v>NM_002529.3</v>
      </c>
      <c r="E9055" t="s">
        <v>27</v>
      </c>
      <c r="J9055">
        <v>156830686</v>
      </c>
      <c r="K9055">
        <v>156848914</v>
      </c>
      <c r="L9055">
        <v>156849154</v>
      </c>
      <c r="N9055">
        <v>15</v>
      </c>
      <c r="O9055">
        <v>1847</v>
      </c>
      <c r="P9055">
        <v>2087</v>
      </c>
      <c r="Q9055" t="s">
        <v>17567</v>
      </c>
      <c r="R9055">
        <v>1806</v>
      </c>
      <c r="S9055">
        <v>2046</v>
      </c>
    </row>
    <row r="9056" spans="1:19" x14ac:dyDescent="0.25">
      <c r="A9056" t="s">
        <v>6161</v>
      </c>
      <c r="B9056">
        <v>1</v>
      </c>
      <c r="C9056" t="s">
        <v>6182</v>
      </c>
      <c r="D9056" t="str">
        <f>INDEX(Transcripts[#Data], MATCH(Exons[[#This Row],[Transcript stable ID]], Transcripts[Transcript stable ID], 0), 4)</f>
        <v>NM_002529.3</v>
      </c>
      <c r="E9056" t="s">
        <v>27</v>
      </c>
      <c r="J9056">
        <v>156830686</v>
      </c>
      <c r="K9056">
        <v>156849791</v>
      </c>
      <c r="L9056">
        <v>156849949</v>
      </c>
      <c r="N9056">
        <v>16</v>
      </c>
      <c r="O9056">
        <v>2088</v>
      </c>
      <c r="P9056">
        <v>2246</v>
      </c>
      <c r="Q9056" t="s">
        <v>17568</v>
      </c>
      <c r="R9056">
        <v>2047</v>
      </c>
      <c r="S9056">
        <v>2205</v>
      </c>
    </row>
    <row r="9057" spans="1:19" x14ac:dyDescent="0.25">
      <c r="A9057" t="s">
        <v>6161</v>
      </c>
      <c r="B9057">
        <v>1</v>
      </c>
      <c r="C9057" t="s">
        <v>6182</v>
      </c>
      <c r="D9057" t="str">
        <f>INDEX(Transcripts[#Data], MATCH(Exons[[#This Row],[Transcript stable ID]], Transcripts[Transcript stable ID], 0), 4)</f>
        <v>NM_002529.3</v>
      </c>
      <c r="E9057" t="s">
        <v>27</v>
      </c>
      <c r="F9057">
        <v>156830686</v>
      </c>
      <c r="G9057">
        <v>156830726</v>
      </c>
      <c r="J9057">
        <v>156830686</v>
      </c>
      <c r="K9057">
        <v>156830686</v>
      </c>
      <c r="L9057">
        <v>156830938</v>
      </c>
      <c r="N9057">
        <v>1</v>
      </c>
      <c r="O9057">
        <v>42</v>
      </c>
      <c r="P9057">
        <v>253</v>
      </c>
      <c r="Q9057" t="s">
        <v>17572</v>
      </c>
      <c r="R9057">
        <v>1</v>
      </c>
      <c r="S9057">
        <v>212</v>
      </c>
    </row>
    <row r="9058" spans="1:19" x14ac:dyDescent="0.25">
      <c r="A9058" t="s">
        <v>6161</v>
      </c>
      <c r="B9058">
        <v>1</v>
      </c>
      <c r="C9058" t="s">
        <v>6182</v>
      </c>
      <c r="D9058" t="str">
        <f>INDEX(Transcripts[#Data], MATCH(Exons[[#This Row],[Transcript stable ID]], Transcripts[Transcript stable ID], 0), 4)</f>
        <v>NM_002529.3</v>
      </c>
      <c r="E9058" t="s">
        <v>27</v>
      </c>
      <c r="J9058">
        <v>156830686</v>
      </c>
      <c r="K9058">
        <v>156844175</v>
      </c>
      <c r="L9058">
        <v>156844192</v>
      </c>
      <c r="N9058">
        <v>9</v>
      </c>
      <c r="O9058">
        <v>1219</v>
      </c>
      <c r="P9058">
        <v>1236</v>
      </c>
      <c r="Q9058" t="s">
        <v>17573</v>
      </c>
      <c r="R9058">
        <v>1178</v>
      </c>
      <c r="S9058">
        <v>1195</v>
      </c>
    </row>
    <row r="9059" spans="1:19" x14ac:dyDescent="0.25">
      <c r="A9059" t="s">
        <v>6161</v>
      </c>
      <c r="B9059">
        <v>1</v>
      </c>
      <c r="C9059" t="s">
        <v>6182</v>
      </c>
      <c r="D9059" t="str">
        <f>INDEX(Transcripts[#Data], MATCH(Exons[[#This Row],[Transcript stable ID]], Transcripts[Transcript stable ID], 0), 4)</f>
        <v>NM_002529.3</v>
      </c>
      <c r="E9059" t="s">
        <v>27</v>
      </c>
      <c r="J9059">
        <v>156830686</v>
      </c>
      <c r="K9059">
        <v>156851249</v>
      </c>
      <c r="L9059">
        <v>156851434</v>
      </c>
      <c r="N9059">
        <v>17</v>
      </c>
      <c r="O9059">
        <v>2247</v>
      </c>
      <c r="P9059">
        <v>2432</v>
      </c>
      <c r="Q9059" t="s">
        <v>17574</v>
      </c>
      <c r="R9059">
        <v>2206</v>
      </c>
      <c r="S9059">
        <v>2391</v>
      </c>
    </row>
    <row r="9060" spans="1:19" x14ac:dyDescent="0.25">
      <c r="A9060" t="s">
        <v>6341</v>
      </c>
      <c r="B9060">
        <v>-1</v>
      </c>
      <c r="C9060" t="s">
        <v>6351</v>
      </c>
      <c r="D9060" t="str">
        <f>INDEX(Transcripts[#Data], MATCH(Exons[[#This Row],[Transcript stable ID]], Transcripts[Transcript stable ID], 0), 4)</f>
        <v>NM_024675.3</v>
      </c>
      <c r="E9060" t="s">
        <v>27</v>
      </c>
      <c r="J9060">
        <v>23652631</v>
      </c>
      <c r="K9060">
        <v>23625325</v>
      </c>
      <c r="L9060">
        <v>23625412</v>
      </c>
      <c r="N9060">
        <v>11</v>
      </c>
      <c r="O9060">
        <v>3267</v>
      </c>
      <c r="P9060">
        <v>3354</v>
      </c>
      <c r="Q9060" t="s">
        <v>17575</v>
      </c>
      <c r="R9060">
        <v>3114</v>
      </c>
      <c r="S9060">
        <v>3201</v>
      </c>
    </row>
    <row r="9061" spans="1:19" x14ac:dyDescent="0.25">
      <c r="A9061" t="s">
        <v>6341</v>
      </c>
      <c r="B9061">
        <v>-1</v>
      </c>
      <c r="C9061" t="s">
        <v>6351</v>
      </c>
      <c r="D9061" t="str">
        <f>INDEX(Transcripts[#Data], MATCH(Exons[[#This Row],[Transcript stable ID]], Transcripts[Transcript stable ID], 0), 4)</f>
        <v>NM_024675.3</v>
      </c>
      <c r="E9061" t="s">
        <v>27</v>
      </c>
      <c r="F9061">
        <v>23652479</v>
      </c>
      <c r="G9061">
        <v>23652631</v>
      </c>
      <c r="J9061">
        <v>23652631</v>
      </c>
      <c r="K9061">
        <v>23652431</v>
      </c>
      <c r="L9061">
        <v>23652631</v>
      </c>
      <c r="N9061">
        <v>1</v>
      </c>
      <c r="O9061">
        <v>154</v>
      </c>
      <c r="P9061">
        <v>201</v>
      </c>
      <c r="Q9061" t="s">
        <v>17576</v>
      </c>
      <c r="R9061">
        <v>1</v>
      </c>
      <c r="S9061">
        <v>48</v>
      </c>
    </row>
    <row r="9062" spans="1:19" x14ac:dyDescent="0.25">
      <c r="A9062" t="s">
        <v>6341</v>
      </c>
      <c r="B9062">
        <v>-1</v>
      </c>
      <c r="C9062" t="s">
        <v>6351</v>
      </c>
      <c r="D9062" t="str">
        <f>INDEX(Transcripts[#Data], MATCH(Exons[[#This Row],[Transcript stable ID]], Transcripts[Transcript stable ID], 0), 4)</f>
        <v>NM_024675.3</v>
      </c>
      <c r="E9062" t="s">
        <v>27</v>
      </c>
      <c r="J9062">
        <v>23652631</v>
      </c>
      <c r="K9062">
        <v>23649391</v>
      </c>
      <c r="L9062">
        <v>23649450</v>
      </c>
      <c r="N9062">
        <v>2</v>
      </c>
      <c r="O9062">
        <v>202</v>
      </c>
      <c r="P9062">
        <v>261</v>
      </c>
      <c r="Q9062" t="s">
        <v>17577</v>
      </c>
      <c r="R9062">
        <v>49</v>
      </c>
      <c r="S9062">
        <v>108</v>
      </c>
    </row>
    <row r="9063" spans="1:19" x14ac:dyDescent="0.25">
      <c r="A9063" t="s">
        <v>6341</v>
      </c>
      <c r="B9063">
        <v>-1</v>
      </c>
      <c r="C9063" t="s">
        <v>6351</v>
      </c>
      <c r="D9063" t="str">
        <f>INDEX(Transcripts[#Data], MATCH(Exons[[#This Row],[Transcript stable ID]], Transcripts[Transcript stable ID], 0), 4)</f>
        <v>NM_024675.3</v>
      </c>
      <c r="E9063" t="s">
        <v>27</v>
      </c>
      <c r="J9063">
        <v>23652631</v>
      </c>
      <c r="K9063">
        <v>23649171</v>
      </c>
      <c r="L9063">
        <v>23649273</v>
      </c>
      <c r="N9063">
        <v>3</v>
      </c>
      <c r="O9063">
        <v>262</v>
      </c>
      <c r="P9063">
        <v>364</v>
      </c>
      <c r="Q9063" t="s">
        <v>17578</v>
      </c>
      <c r="R9063">
        <v>109</v>
      </c>
      <c r="S9063">
        <v>211</v>
      </c>
    </row>
    <row r="9064" spans="1:19" x14ac:dyDescent="0.25">
      <c r="A9064" t="s">
        <v>6341</v>
      </c>
      <c r="B9064">
        <v>-1</v>
      </c>
      <c r="C9064" t="s">
        <v>6351</v>
      </c>
      <c r="D9064" t="str">
        <f>INDEX(Transcripts[#Data], MATCH(Exons[[#This Row],[Transcript stable ID]], Transcripts[Transcript stable ID], 0), 4)</f>
        <v>NM_024675.3</v>
      </c>
      <c r="E9064" t="s">
        <v>27</v>
      </c>
      <c r="J9064">
        <v>23652631</v>
      </c>
      <c r="K9064">
        <v>23646183</v>
      </c>
      <c r="L9064">
        <v>23647655</v>
      </c>
      <c r="N9064">
        <v>4</v>
      </c>
      <c r="O9064">
        <v>365</v>
      </c>
      <c r="P9064">
        <v>1837</v>
      </c>
      <c r="Q9064" t="s">
        <v>17579</v>
      </c>
      <c r="R9064">
        <v>212</v>
      </c>
      <c r="S9064">
        <v>1684</v>
      </c>
    </row>
    <row r="9065" spans="1:19" x14ac:dyDescent="0.25">
      <c r="A9065" t="s">
        <v>6341</v>
      </c>
      <c r="B9065">
        <v>-1</v>
      </c>
      <c r="C9065" t="s">
        <v>6351</v>
      </c>
      <c r="D9065" t="str">
        <f>INDEX(Transcripts[#Data], MATCH(Exons[[#This Row],[Transcript stable ID]], Transcripts[Transcript stable ID], 0), 4)</f>
        <v>NM_024675.3</v>
      </c>
      <c r="E9065" t="s">
        <v>27</v>
      </c>
      <c r="J9065">
        <v>23652631</v>
      </c>
      <c r="K9065">
        <v>23640961</v>
      </c>
      <c r="L9065">
        <v>23641790</v>
      </c>
      <c r="N9065">
        <v>5</v>
      </c>
      <c r="O9065">
        <v>1838</v>
      </c>
      <c r="P9065">
        <v>2667</v>
      </c>
      <c r="Q9065" t="s">
        <v>17580</v>
      </c>
      <c r="R9065">
        <v>1685</v>
      </c>
      <c r="S9065">
        <v>2514</v>
      </c>
    </row>
    <row r="9066" spans="1:19" x14ac:dyDescent="0.25">
      <c r="A9066" t="s">
        <v>6341</v>
      </c>
      <c r="B9066">
        <v>-1</v>
      </c>
      <c r="C9066" t="s">
        <v>6351</v>
      </c>
      <c r="D9066" t="str">
        <f>INDEX(Transcripts[#Data], MATCH(Exons[[#This Row],[Transcript stable ID]], Transcripts[Transcript stable ID], 0), 4)</f>
        <v>NM_024675.3</v>
      </c>
      <c r="E9066" t="s">
        <v>27</v>
      </c>
      <c r="J9066">
        <v>23652631</v>
      </c>
      <c r="K9066">
        <v>23640525</v>
      </c>
      <c r="L9066">
        <v>23640596</v>
      </c>
      <c r="N9066">
        <v>6</v>
      </c>
      <c r="O9066">
        <v>2668</v>
      </c>
      <c r="P9066">
        <v>2739</v>
      </c>
      <c r="Q9066" t="s">
        <v>17581</v>
      </c>
      <c r="R9066">
        <v>2515</v>
      </c>
      <c r="S9066">
        <v>2586</v>
      </c>
    </row>
    <row r="9067" spans="1:19" x14ac:dyDescent="0.25">
      <c r="A9067" t="s">
        <v>6341</v>
      </c>
      <c r="B9067">
        <v>-1</v>
      </c>
      <c r="C9067" t="s">
        <v>6351</v>
      </c>
      <c r="D9067" t="str">
        <f>INDEX(Transcripts[#Data], MATCH(Exons[[#This Row],[Transcript stable ID]], Transcripts[Transcript stable ID], 0), 4)</f>
        <v>NM_024675.3</v>
      </c>
      <c r="E9067" t="s">
        <v>27</v>
      </c>
      <c r="J9067">
        <v>23652631</v>
      </c>
      <c r="K9067">
        <v>23637557</v>
      </c>
      <c r="L9067">
        <v>23637718</v>
      </c>
      <c r="N9067">
        <v>7</v>
      </c>
      <c r="O9067">
        <v>2740</v>
      </c>
      <c r="P9067">
        <v>2901</v>
      </c>
      <c r="Q9067" t="s">
        <v>17582</v>
      </c>
      <c r="R9067">
        <v>2587</v>
      </c>
      <c r="S9067">
        <v>2748</v>
      </c>
    </row>
    <row r="9068" spans="1:19" x14ac:dyDescent="0.25">
      <c r="A9068" t="s">
        <v>6341</v>
      </c>
      <c r="B9068">
        <v>-1</v>
      </c>
      <c r="C9068" t="s">
        <v>6351</v>
      </c>
      <c r="D9068" t="str">
        <f>INDEX(Transcripts[#Data], MATCH(Exons[[#This Row],[Transcript stable ID]], Transcripts[Transcript stable ID], 0), 4)</f>
        <v>NM_024675.3</v>
      </c>
      <c r="E9068" t="s">
        <v>27</v>
      </c>
      <c r="J9068">
        <v>23652631</v>
      </c>
      <c r="K9068">
        <v>23635330</v>
      </c>
      <c r="L9068">
        <v>23635415</v>
      </c>
      <c r="N9068">
        <v>8</v>
      </c>
      <c r="O9068">
        <v>2902</v>
      </c>
      <c r="P9068">
        <v>2987</v>
      </c>
      <c r="Q9068" t="s">
        <v>17583</v>
      </c>
      <c r="R9068">
        <v>2749</v>
      </c>
      <c r="S9068">
        <v>2834</v>
      </c>
    </row>
    <row r="9069" spans="1:19" x14ac:dyDescent="0.25">
      <c r="A9069" t="s">
        <v>6341</v>
      </c>
      <c r="B9069">
        <v>-1</v>
      </c>
      <c r="C9069" t="s">
        <v>6351</v>
      </c>
      <c r="D9069" t="str">
        <f>INDEX(Transcripts[#Data], MATCH(Exons[[#This Row],[Transcript stable ID]], Transcripts[Transcript stable ID], 0), 4)</f>
        <v>NM_024675.3</v>
      </c>
      <c r="E9069" t="s">
        <v>27</v>
      </c>
      <c r="J9069">
        <v>23652631</v>
      </c>
      <c r="K9069">
        <v>23634290</v>
      </c>
      <c r="L9069">
        <v>23634451</v>
      </c>
      <c r="N9069">
        <v>9</v>
      </c>
      <c r="O9069">
        <v>2988</v>
      </c>
      <c r="P9069">
        <v>3149</v>
      </c>
      <c r="Q9069" t="s">
        <v>17584</v>
      </c>
      <c r="R9069">
        <v>2835</v>
      </c>
      <c r="S9069">
        <v>2996</v>
      </c>
    </row>
    <row r="9070" spans="1:19" x14ac:dyDescent="0.25">
      <c r="A9070" t="s">
        <v>6341</v>
      </c>
      <c r="B9070">
        <v>-1</v>
      </c>
      <c r="C9070" t="s">
        <v>6351</v>
      </c>
      <c r="D9070" t="str">
        <f>INDEX(Transcripts[#Data], MATCH(Exons[[#This Row],[Transcript stable ID]], Transcripts[Transcript stable ID], 0), 4)</f>
        <v>NM_024675.3</v>
      </c>
      <c r="E9070" t="s">
        <v>27</v>
      </c>
      <c r="J9070">
        <v>23652631</v>
      </c>
      <c r="K9070">
        <v>23632683</v>
      </c>
      <c r="L9070">
        <v>23632799</v>
      </c>
      <c r="N9070">
        <v>10</v>
      </c>
      <c r="O9070">
        <v>3150</v>
      </c>
      <c r="P9070">
        <v>3266</v>
      </c>
      <c r="Q9070" t="s">
        <v>17585</v>
      </c>
      <c r="R9070">
        <v>2997</v>
      </c>
      <c r="S9070">
        <v>3113</v>
      </c>
    </row>
    <row r="9071" spans="1:19" x14ac:dyDescent="0.25">
      <c r="A9071" t="s">
        <v>6341</v>
      </c>
      <c r="B9071">
        <v>-1</v>
      </c>
      <c r="C9071" t="s">
        <v>6351</v>
      </c>
      <c r="D9071" t="str">
        <f>INDEX(Transcripts[#Data], MATCH(Exons[[#This Row],[Transcript stable ID]], Transcripts[Transcript stable ID], 0), 4)</f>
        <v>NM_024675.3</v>
      </c>
      <c r="E9071" t="s">
        <v>27</v>
      </c>
      <c r="J9071">
        <v>23652631</v>
      </c>
      <c r="K9071">
        <v>23619185</v>
      </c>
      <c r="L9071">
        <v>23619333</v>
      </c>
      <c r="N9071">
        <v>12</v>
      </c>
      <c r="O9071">
        <v>3355</v>
      </c>
      <c r="P9071">
        <v>3503</v>
      </c>
      <c r="Q9071" t="s">
        <v>17586</v>
      </c>
      <c r="R9071">
        <v>3202</v>
      </c>
      <c r="S9071">
        <v>3350</v>
      </c>
    </row>
    <row r="9072" spans="1:19" x14ac:dyDescent="0.25">
      <c r="A9072" t="s">
        <v>6341</v>
      </c>
      <c r="B9072">
        <v>-1</v>
      </c>
      <c r="C9072" t="s">
        <v>6351</v>
      </c>
      <c r="D9072" t="str">
        <f>INDEX(Transcripts[#Data], MATCH(Exons[[#This Row],[Transcript stable ID]], Transcripts[Transcript stable ID], 0), 4)</f>
        <v>NM_024675.3</v>
      </c>
      <c r="E9072" t="s">
        <v>27</v>
      </c>
      <c r="H9072">
        <v>23614491</v>
      </c>
      <c r="I9072">
        <v>23614779</v>
      </c>
      <c r="J9072">
        <v>23652631</v>
      </c>
      <c r="K9072">
        <v>23614491</v>
      </c>
      <c r="L9072">
        <v>23614990</v>
      </c>
      <c r="N9072">
        <v>13</v>
      </c>
      <c r="O9072">
        <v>3504</v>
      </c>
      <c r="P9072">
        <v>3714</v>
      </c>
      <c r="Q9072" t="s">
        <v>17587</v>
      </c>
      <c r="R9072">
        <v>3351</v>
      </c>
      <c r="S9072">
        <v>3561</v>
      </c>
    </row>
    <row r="9073" spans="1:19" x14ac:dyDescent="0.25">
      <c r="A9073" t="s">
        <v>5444</v>
      </c>
      <c r="B9073">
        <v>-1</v>
      </c>
      <c r="C9073" t="s">
        <v>5449</v>
      </c>
      <c r="D9073" t="str">
        <f>INDEX(Transcripts[#Data], MATCH(Exons[[#This Row],[Transcript stable ID]], Transcripts[Transcript stable ID], 0), 4)</f>
        <v>NM_005591.3</v>
      </c>
      <c r="E9073" t="s">
        <v>27</v>
      </c>
      <c r="F9073">
        <v>94226957</v>
      </c>
      <c r="G9073">
        <v>94227074</v>
      </c>
      <c r="J9073">
        <v>94227074</v>
      </c>
      <c r="K9073">
        <v>94226957</v>
      </c>
      <c r="L9073">
        <v>94227074</v>
      </c>
      <c r="N9073">
        <v>1</v>
      </c>
      <c r="Q9073" t="s">
        <v>17588</v>
      </c>
    </row>
    <row r="9074" spans="1:19" x14ac:dyDescent="0.25">
      <c r="A9074" t="s">
        <v>5444</v>
      </c>
      <c r="B9074">
        <v>-1</v>
      </c>
      <c r="C9074" t="s">
        <v>5449</v>
      </c>
      <c r="D9074" t="str">
        <f>INDEX(Transcripts[#Data], MATCH(Exons[[#This Row],[Transcript stable ID]], Transcripts[Transcript stable ID], 0), 4)</f>
        <v>NM_005591.3</v>
      </c>
      <c r="E9074" t="s">
        <v>27</v>
      </c>
      <c r="F9074">
        <v>94225968</v>
      </c>
      <c r="G9074">
        <v>94226072</v>
      </c>
      <c r="J9074">
        <v>94227074</v>
      </c>
      <c r="K9074">
        <v>94225948</v>
      </c>
      <c r="L9074">
        <v>94226072</v>
      </c>
      <c r="N9074">
        <v>2</v>
      </c>
      <c r="O9074">
        <v>224</v>
      </c>
      <c r="P9074">
        <v>243</v>
      </c>
      <c r="Q9074" t="s">
        <v>17589</v>
      </c>
      <c r="R9074">
        <v>1</v>
      </c>
      <c r="S9074">
        <v>20</v>
      </c>
    </row>
    <row r="9075" spans="1:19" x14ac:dyDescent="0.25">
      <c r="A9075" t="s">
        <v>5444</v>
      </c>
      <c r="B9075">
        <v>-1</v>
      </c>
      <c r="C9075" t="s">
        <v>5449</v>
      </c>
      <c r="D9075" t="str">
        <f>INDEX(Transcripts[#Data], MATCH(Exons[[#This Row],[Transcript stable ID]], Transcripts[Transcript stable ID], 0), 4)</f>
        <v>NM_005591.3</v>
      </c>
      <c r="E9075" t="s">
        <v>27</v>
      </c>
      <c r="J9075">
        <v>94227074</v>
      </c>
      <c r="K9075">
        <v>94223999</v>
      </c>
      <c r="L9075">
        <v>94224131</v>
      </c>
      <c r="N9075">
        <v>3</v>
      </c>
      <c r="O9075">
        <v>244</v>
      </c>
      <c r="P9075">
        <v>376</v>
      </c>
      <c r="Q9075" t="s">
        <v>17590</v>
      </c>
      <c r="R9075">
        <v>21</v>
      </c>
      <c r="S9075">
        <v>153</v>
      </c>
    </row>
    <row r="9076" spans="1:19" x14ac:dyDescent="0.25">
      <c r="A9076" t="s">
        <v>5444</v>
      </c>
      <c r="B9076">
        <v>-1</v>
      </c>
      <c r="C9076" t="s">
        <v>5449</v>
      </c>
      <c r="D9076" t="str">
        <f>INDEX(Transcripts[#Data], MATCH(Exons[[#This Row],[Transcript stable ID]], Transcripts[Transcript stable ID], 0), 4)</f>
        <v>NM_005591.3</v>
      </c>
      <c r="E9076" t="s">
        <v>27</v>
      </c>
      <c r="J9076">
        <v>94227074</v>
      </c>
      <c r="K9076">
        <v>94219090</v>
      </c>
      <c r="L9076">
        <v>94219250</v>
      </c>
      <c r="N9076">
        <v>4</v>
      </c>
      <c r="O9076">
        <v>377</v>
      </c>
      <c r="P9076">
        <v>537</v>
      </c>
      <c r="Q9076" t="s">
        <v>17591</v>
      </c>
      <c r="R9076">
        <v>154</v>
      </c>
      <c r="S9076">
        <v>314</v>
      </c>
    </row>
    <row r="9077" spans="1:19" x14ac:dyDescent="0.25">
      <c r="A9077" t="s">
        <v>5444</v>
      </c>
      <c r="B9077">
        <v>-1</v>
      </c>
      <c r="C9077" t="s">
        <v>5449</v>
      </c>
      <c r="D9077" t="str">
        <f>INDEX(Transcripts[#Data], MATCH(Exons[[#This Row],[Transcript stable ID]], Transcripts[Transcript stable ID], 0), 4)</f>
        <v>NM_005591.3</v>
      </c>
      <c r="E9077" t="s">
        <v>27</v>
      </c>
      <c r="J9077">
        <v>94227074</v>
      </c>
      <c r="K9077">
        <v>94212840</v>
      </c>
      <c r="L9077">
        <v>94212927</v>
      </c>
      <c r="N9077">
        <v>5</v>
      </c>
      <c r="O9077">
        <v>538</v>
      </c>
      <c r="P9077">
        <v>625</v>
      </c>
      <c r="Q9077" t="s">
        <v>17592</v>
      </c>
      <c r="R9077">
        <v>315</v>
      </c>
      <c r="S9077">
        <v>402</v>
      </c>
    </row>
    <row r="9078" spans="1:19" x14ac:dyDescent="0.25">
      <c r="A9078" t="s">
        <v>5444</v>
      </c>
      <c r="B9078">
        <v>-1</v>
      </c>
      <c r="C9078" t="s">
        <v>5449</v>
      </c>
      <c r="D9078" t="str">
        <f>INDEX(Transcripts[#Data], MATCH(Exons[[#This Row],[Transcript stable ID]], Transcripts[Transcript stable ID], 0), 4)</f>
        <v>NM_005591.3</v>
      </c>
      <c r="E9078" t="s">
        <v>27</v>
      </c>
      <c r="J9078">
        <v>94227074</v>
      </c>
      <c r="K9078">
        <v>94211901</v>
      </c>
      <c r="L9078">
        <v>94212042</v>
      </c>
      <c r="N9078">
        <v>6</v>
      </c>
      <c r="O9078">
        <v>626</v>
      </c>
      <c r="P9078">
        <v>767</v>
      </c>
      <c r="Q9078" t="s">
        <v>17593</v>
      </c>
      <c r="R9078">
        <v>403</v>
      </c>
      <c r="S9078">
        <v>544</v>
      </c>
    </row>
    <row r="9079" spans="1:19" x14ac:dyDescent="0.25">
      <c r="A9079" t="s">
        <v>5444</v>
      </c>
      <c r="B9079">
        <v>-1</v>
      </c>
      <c r="C9079" t="s">
        <v>5449</v>
      </c>
      <c r="D9079" t="str">
        <f>INDEX(Transcripts[#Data], MATCH(Exons[[#This Row],[Transcript stable ID]], Transcripts[Transcript stable ID], 0), 4)</f>
        <v>NM_005591.3</v>
      </c>
      <c r="E9079" t="s">
        <v>27</v>
      </c>
      <c r="J9079">
        <v>94227074</v>
      </c>
      <c r="K9079">
        <v>94209455</v>
      </c>
      <c r="L9079">
        <v>94209569</v>
      </c>
      <c r="N9079">
        <v>7</v>
      </c>
      <c r="O9079">
        <v>768</v>
      </c>
      <c r="P9079">
        <v>882</v>
      </c>
      <c r="Q9079" t="s">
        <v>17594</v>
      </c>
      <c r="R9079">
        <v>545</v>
      </c>
      <c r="S9079">
        <v>659</v>
      </c>
    </row>
    <row r="9080" spans="1:19" x14ac:dyDescent="0.25">
      <c r="A9080" t="s">
        <v>5444</v>
      </c>
      <c r="B9080">
        <v>-1</v>
      </c>
      <c r="C9080" t="s">
        <v>5449</v>
      </c>
      <c r="D9080" t="str">
        <f>INDEX(Transcripts[#Data], MATCH(Exons[[#This Row],[Transcript stable ID]], Transcripts[Transcript stable ID], 0), 4)</f>
        <v>NM_005591.3</v>
      </c>
      <c r="E9080" t="s">
        <v>27</v>
      </c>
      <c r="J9080">
        <v>94227074</v>
      </c>
      <c r="K9080">
        <v>94204740</v>
      </c>
      <c r="L9080">
        <v>94204925</v>
      </c>
      <c r="N9080">
        <v>8</v>
      </c>
      <c r="O9080">
        <v>883</v>
      </c>
      <c r="P9080">
        <v>1068</v>
      </c>
      <c r="Q9080" t="s">
        <v>17595</v>
      </c>
      <c r="R9080">
        <v>660</v>
      </c>
      <c r="S9080">
        <v>845</v>
      </c>
    </row>
    <row r="9081" spans="1:19" x14ac:dyDescent="0.25">
      <c r="A9081" t="s">
        <v>5444</v>
      </c>
      <c r="B9081">
        <v>-1</v>
      </c>
      <c r="C9081" t="s">
        <v>5449</v>
      </c>
      <c r="D9081" t="str">
        <f>INDEX(Transcripts[#Data], MATCH(Exons[[#This Row],[Transcript stable ID]], Transcripts[Transcript stable ID], 0), 4)</f>
        <v>NM_005591.3</v>
      </c>
      <c r="E9081" t="s">
        <v>27</v>
      </c>
      <c r="J9081">
        <v>94227074</v>
      </c>
      <c r="K9081">
        <v>94203637</v>
      </c>
      <c r="L9081">
        <v>94203808</v>
      </c>
      <c r="N9081">
        <v>9</v>
      </c>
      <c r="O9081">
        <v>1069</v>
      </c>
      <c r="P9081">
        <v>1240</v>
      </c>
      <c r="Q9081" t="s">
        <v>17596</v>
      </c>
      <c r="R9081">
        <v>846</v>
      </c>
      <c r="S9081">
        <v>1017</v>
      </c>
    </row>
    <row r="9082" spans="1:19" x14ac:dyDescent="0.25">
      <c r="A9082" t="s">
        <v>5444</v>
      </c>
      <c r="B9082">
        <v>-1</v>
      </c>
      <c r="C9082" t="s">
        <v>5449</v>
      </c>
      <c r="D9082" t="str">
        <f>INDEX(Transcripts[#Data], MATCH(Exons[[#This Row],[Transcript stable ID]], Transcripts[Transcript stable ID], 0), 4)</f>
        <v>NM_005591.3</v>
      </c>
      <c r="E9082" t="s">
        <v>27</v>
      </c>
      <c r="J9082">
        <v>94227074</v>
      </c>
      <c r="K9082">
        <v>94200979</v>
      </c>
      <c r="L9082">
        <v>94201059</v>
      </c>
      <c r="N9082">
        <v>10</v>
      </c>
      <c r="O9082">
        <v>1241</v>
      </c>
      <c r="P9082">
        <v>1321</v>
      </c>
      <c r="Q9082" t="s">
        <v>17597</v>
      </c>
      <c r="R9082">
        <v>1018</v>
      </c>
      <c r="S9082">
        <v>1098</v>
      </c>
    </row>
    <row r="9083" spans="1:19" x14ac:dyDescent="0.25">
      <c r="A9083" t="s">
        <v>5444</v>
      </c>
      <c r="B9083">
        <v>-1</v>
      </c>
      <c r="C9083" t="s">
        <v>5449</v>
      </c>
      <c r="D9083" t="str">
        <f>INDEX(Transcripts[#Data], MATCH(Exons[[#This Row],[Transcript stable ID]], Transcripts[Transcript stable ID], 0), 4)</f>
        <v>NM_005591.3</v>
      </c>
      <c r="E9083" t="s">
        <v>27</v>
      </c>
      <c r="J9083">
        <v>94227074</v>
      </c>
      <c r="K9083">
        <v>94197279</v>
      </c>
      <c r="L9083">
        <v>94197405</v>
      </c>
      <c r="N9083">
        <v>11</v>
      </c>
      <c r="O9083">
        <v>1322</v>
      </c>
      <c r="P9083">
        <v>1448</v>
      </c>
      <c r="Q9083" t="s">
        <v>17598</v>
      </c>
      <c r="R9083">
        <v>1099</v>
      </c>
      <c r="S9083">
        <v>1225</v>
      </c>
    </row>
    <row r="9084" spans="1:19" x14ac:dyDescent="0.25">
      <c r="A9084" t="s">
        <v>5444</v>
      </c>
      <c r="B9084">
        <v>-1</v>
      </c>
      <c r="C9084" t="s">
        <v>5449</v>
      </c>
      <c r="D9084" t="str">
        <f>INDEX(Transcripts[#Data], MATCH(Exons[[#This Row],[Transcript stable ID]], Transcripts[Transcript stable ID], 0), 4)</f>
        <v>NM_005591.3</v>
      </c>
      <c r="E9084" t="s">
        <v>27</v>
      </c>
      <c r="J9084">
        <v>94227074</v>
      </c>
      <c r="K9084">
        <v>94194102</v>
      </c>
      <c r="L9084">
        <v>94194202</v>
      </c>
      <c r="N9084">
        <v>12</v>
      </c>
      <c r="O9084">
        <v>1449</v>
      </c>
      <c r="P9084">
        <v>1549</v>
      </c>
      <c r="Q9084" t="s">
        <v>17599</v>
      </c>
      <c r="R9084">
        <v>1226</v>
      </c>
      <c r="S9084">
        <v>1326</v>
      </c>
    </row>
    <row r="9085" spans="1:19" x14ac:dyDescent="0.25">
      <c r="A9085" t="s">
        <v>5444</v>
      </c>
      <c r="B9085">
        <v>-1</v>
      </c>
      <c r="C9085" t="s">
        <v>5449</v>
      </c>
      <c r="D9085" t="str">
        <f>INDEX(Transcripts[#Data], MATCH(Exons[[#This Row],[Transcript stable ID]], Transcripts[Transcript stable ID], 0), 4)</f>
        <v>NM_005591.3</v>
      </c>
      <c r="E9085" t="s">
        <v>27</v>
      </c>
      <c r="J9085">
        <v>94227074</v>
      </c>
      <c r="K9085">
        <v>94192574</v>
      </c>
      <c r="L9085">
        <v>94192747</v>
      </c>
      <c r="N9085">
        <v>13</v>
      </c>
      <c r="O9085">
        <v>1550</v>
      </c>
      <c r="P9085">
        <v>1723</v>
      </c>
      <c r="Q9085" t="s">
        <v>17600</v>
      </c>
      <c r="R9085">
        <v>1327</v>
      </c>
      <c r="S9085">
        <v>1500</v>
      </c>
    </row>
    <row r="9086" spans="1:19" x14ac:dyDescent="0.25">
      <c r="A9086" t="s">
        <v>5444</v>
      </c>
      <c r="B9086">
        <v>-1</v>
      </c>
      <c r="C9086" t="s">
        <v>5449</v>
      </c>
      <c r="D9086" t="str">
        <f>INDEX(Transcripts[#Data], MATCH(Exons[[#This Row],[Transcript stable ID]], Transcripts[Transcript stable ID], 0), 4)</f>
        <v>NM_005591.3</v>
      </c>
      <c r="E9086" t="s">
        <v>27</v>
      </c>
      <c r="J9086">
        <v>94227074</v>
      </c>
      <c r="K9086">
        <v>94189442</v>
      </c>
      <c r="L9086">
        <v>94189504</v>
      </c>
      <c r="N9086">
        <v>14</v>
      </c>
      <c r="O9086">
        <v>1724</v>
      </c>
      <c r="P9086">
        <v>1786</v>
      </c>
      <c r="Q9086" t="s">
        <v>17601</v>
      </c>
      <c r="R9086">
        <v>1501</v>
      </c>
      <c r="S9086">
        <v>1563</v>
      </c>
    </row>
    <row r="9087" spans="1:19" x14ac:dyDescent="0.25">
      <c r="A9087" t="s">
        <v>5444</v>
      </c>
      <c r="B9087">
        <v>-1</v>
      </c>
      <c r="C9087" t="s">
        <v>5449</v>
      </c>
      <c r="D9087" t="str">
        <f>INDEX(Transcripts[#Data], MATCH(Exons[[#This Row],[Transcript stable ID]], Transcripts[Transcript stable ID], 0), 4)</f>
        <v>NM_005591.3</v>
      </c>
      <c r="E9087" t="s">
        <v>27</v>
      </c>
      <c r="J9087">
        <v>94227074</v>
      </c>
      <c r="K9087">
        <v>94180385</v>
      </c>
      <c r="L9087">
        <v>94180604</v>
      </c>
      <c r="N9087">
        <v>15</v>
      </c>
      <c r="O9087">
        <v>1787</v>
      </c>
      <c r="P9087">
        <v>2006</v>
      </c>
      <c r="Q9087" t="s">
        <v>17602</v>
      </c>
      <c r="R9087">
        <v>1564</v>
      </c>
      <c r="S9087">
        <v>1783</v>
      </c>
    </row>
    <row r="9088" spans="1:19" x14ac:dyDescent="0.25">
      <c r="A9088" t="s">
        <v>5444</v>
      </c>
      <c r="B9088">
        <v>-1</v>
      </c>
      <c r="C9088" t="s">
        <v>5449</v>
      </c>
      <c r="D9088" t="str">
        <f>INDEX(Transcripts[#Data], MATCH(Exons[[#This Row],[Transcript stable ID]], Transcripts[Transcript stable ID], 0), 4)</f>
        <v>NM_005591.3</v>
      </c>
      <c r="E9088" t="s">
        <v>27</v>
      </c>
      <c r="J9088">
        <v>94227074</v>
      </c>
      <c r="K9088">
        <v>94178976</v>
      </c>
      <c r="L9088">
        <v>94179059</v>
      </c>
      <c r="N9088">
        <v>16</v>
      </c>
      <c r="O9088">
        <v>2007</v>
      </c>
      <c r="P9088">
        <v>2090</v>
      </c>
      <c r="Q9088" t="s">
        <v>17603</v>
      </c>
      <c r="R9088">
        <v>1784</v>
      </c>
      <c r="S9088">
        <v>1867</v>
      </c>
    </row>
    <row r="9089" spans="1:19" x14ac:dyDescent="0.25">
      <c r="A9089" t="s">
        <v>5444</v>
      </c>
      <c r="B9089">
        <v>-1</v>
      </c>
      <c r="C9089" t="s">
        <v>5449</v>
      </c>
      <c r="D9089" t="str">
        <f>INDEX(Transcripts[#Data], MATCH(Exons[[#This Row],[Transcript stable ID]], Transcripts[Transcript stable ID], 0), 4)</f>
        <v>NM_005591.3</v>
      </c>
      <c r="E9089" t="s">
        <v>27</v>
      </c>
      <c r="J9089">
        <v>94227074</v>
      </c>
      <c r="K9089">
        <v>94170343</v>
      </c>
      <c r="L9089">
        <v>94170401</v>
      </c>
      <c r="N9089">
        <v>17</v>
      </c>
      <c r="O9089">
        <v>2091</v>
      </c>
      <c r="P9089">
        <v>2149</v>
      </c>
      <c r="Q9089" t="s">
        <v>17604</v>
      </c>
      <c r="R9089">
        <v>1868</v>
      </c>
      <c r="S9089">
        <v>1926</v>
      </c>
    </row>
    <row r="9090" spans="1:19" x14ac:dyDescent="0.25">
      <c r="A9090" t="s">
        <v>5444</v>
      </c>
      <c r="B9090">
        <v>-1</v>
      </c>
      <c r="C9090" t="s">
        <v>5449</v>
      </c>
      <c r="D9090" t="str">
        <f>INDEX(Transcripts[#Data], MATCH(Exons[[#This Row],[Transcript stable ID]], Transcripts[Transcript stable ID], 0), 4)</f>
        <v>NM_005591.3</v>
      </c>
      <c r="E9090" t="s">
        <v>27</v>
      </c>
      <c r="J9090">
        <v>94227074</v>
      </c>
      <c r="K9090">
        <v>94168998</v>
      </c>
      <c r="L9090">
        <v>94169065</v>
      </c>
      <c r="N9090">
        <v>18</v>
      </c>
      <c r="O9090">
        <v>2150</v>
      </c>
      <c r="P9090">
        <v>2217</v>
      </c>
      <c r="Q9090" t="s">
        <v>17605</v>
      </c>
      <c r="R9090">
        <v>1927</v>
      </c>
      <c r="S9090">
        <v>1994</v>
      </c>
    </row>
    <row r="9091" spans="1:19" x14ac:dyDescent="0.25">
      <c r="A9091" t="s">
        <v>5444</v>
      </c>
      <c r="B9091">
        <v>-1</v>
      </c>
      <c r="C9091" t="s">
        <v>5449</v>
      </c>
      <c r="D9091" t="str">
        <f>INDEX(Transcripts[#Data], MATCH(Exons[[#This Row],[Transcript stable ID]], Transcripts[Transcript stable ID], 0), 4)</f>
        <v>NM_005591.3</v>
      </c>
      <c r="E9091" t="s">
        <v>27</v>
      </c>
      <c r="J9091">
        <v>94227074</v>
      </c>
      <c r="K9091">
        <v>94163077</v>
      </c>
      <c r="L9091">
        <v>94163152</v>
      </c>
      <c r="N9091">
        <v>19</v>
      </c>
      <c r="O9091">
        <v>2218</v>
      </c>
      <c r="P9091">
        <v>2293</v>
      </c>
      <c r="Q9091" t="s">
        <v>17606</v>
      </c>
      <c r="R9091">
        <v>1995</v>
      </c>
      <c r="S9091">
        <v>2070</v>
      </c>
    </row>
    <row r="9092" spans="1:19" x14ac:dyDescent="0.25">
      <c r="A9092" t="s">
        <v>5444</v>
      </c>
      <c r="B9092">
        <v>-1</v>
      </c>
      <c r="C9092" t="s">
        <v>5449</v>
      </c>
      <c r="D9092" t="str">
        <f>INDEX(Transcripts[#Data], MATCH(Exons[[#This Row],[Transcript stable ID]], Transcripts[Transcript stable ID], 0), 4)</f>
        <v>NM_005591.3</v>
      </c>
      <c r="E9092" t="s">
        <v>27</v>
      </c>
      <c r="H9092">
        <v>94152895</v>
      </c>
      <c r="I9092">
        <v>94153290</v>
      </c>
      <c r="J9092">
        <v>94227074</v>
      </c>
      <c r="K9092">
        <v>94152895</v>
      </c>
      <c r="L9092">
        <v>94153347</v>
      </c>
      <c r="N9092">
        <v>20</v>
      </c>
      <c r="O9092">
        <v>2294</v>
      </c>
      <c r="P9092">
        <v>2350</v>
      </c>
      <c r="Q9092" t="s">
        <v>17607</v>
      </c>
      <c r="R9092">
        <v>2071</v>
      </c>
      <c r="S9092">
        <v>2127</v>
      </c>
    </row>
    <row r="9093" spans="1:19" x14ac:dyDescent="0.25">
      <c r="A9093" t="s">
        <v>5444</v>
      </c>
      <c r="B9093">
        <v>-1</v>
      </c>
      <c r="C9093" t="s">
        <v>5460</v>
      </c>
      <c r="D9093" t="str">
        <f>INDEX(Transcripts[#Data], MATCH(Exons[[#This Row],[Transcript stable ID]], Transcripts[Transcript stable ID], 0), 4)</f>
        <v>NM_005590.3</v>
      </c>
      <c r="E9093" t="s">
        <v>27</v>
      </c>
      <c r="F9093">
        <v>94225968</v>
      </c>
      <c r="G9093">
        <v>94226072</v>
      </c>
      <c r="J9093">
        <v>94227040</v>
      </c>
      <c r="K9093">
        <v>94225948</v>
      </c>
      <c r="L9093">
        <v>94226072</v>
      </c>
      <c r="N9093">
        <v>2</v>
      </c>
      <c r="O9093">
        <v>297</v>
      </c>
      <c r="P9093">
        <v>316</v>
      </c>
      <c r="Q9093" t="s">
        <v>17589</v>
      </c>
      <c r="R9093">
        <v>1</v>
      </c>
      <c r="S9093">
        <v>20</v>
      </c>
    </row>
    <row r="9094" spans="1:19" x14ac:dyDescent="0.25">
      <c r="A9094" t="s">
        <v>5444</v>
      </c>
      <c r="B9094">
        <v>-1</v>
      </c>
      <c r="C9094" t="s">
        <v>5460</v>
      </c>
      <c r="D9094" t="str">
        <f>INDEX(Transcripts[#Data], MATCH(Exons[[#This Row],[Transcript stable ID]], Transcripts[Transcript stable ID], 0), 4)</f>
        <v>NM_005590.3</v>
      </c>
      <c r="E9094" t="s">
        <v>27</v>
      </c>
      <c r="J9094">
        <v>94227040</v>
      </c>
      <c r="K9094">
        <v>94223999</v>
      </c>
      <c r="L9094">
        <v>94224131</v>
      </c>
      <c r="N9094">
        <v>3</v>
      </c>
      <c r="O9094">
        <v>317</v>
      </c>
      <c r="P9094">
        <v>449</v>
      </c>
      <c r="Q9094" t="s">
        <v>17590</v>
      </c>
      <c r="R9094">
        <v>21</v>
      </c>
      <c r="S9094">
        <v>153</v>
      </c>
    </row>
    <row r="9095" spans="1:19" x14ac:dyDescent="0.25">
      <c r="A9095" t="s">
        <v>5444</v>
      </c>
      <c r="B9095">
        <v>-1</v>
      </c>
      <c r="C9095" t="s">
        <v>5460</v>
      </c>
      <c r="D9095" t="str">
        <f>INDEX(Transcripts[#Data], MATCH(Exons[[#This Row],[Transcript stable ID]], Transcripts[Transcript stable ID], 0), 4)</f>
        <v>NM_005590.3</v>
      </c>
      <c r="E9095" t="s">
        <v>27</v>
      </c>
      <c r="J9095">
        <v>94227040</v>
      </c>
      <c r="K9095">
        <v>94219090</v>
      </c>
      <c r="L9095">
        <v>94219250</v>
      </c>
      <c r="N9095">
        <v>4</v>
      </c>
      <c r="O9095">
        <v>450</v>
      </c>
      <c r="P9095">
        <v>610</v>
      </c>
      <c r="Q9095" t="s">
        <v>17591</v>
      </c>
      <c r="R9095">
        <v>154</v>
      </c>
      <c r="S9095">
        <v>314</v>
      </c>
    </row>
    <row r="9096" spans="1:19" x14ac:dyDescent="0.25">
      <c r="A9096" t="s">
        <v>5444</v>
      </c>
      <c r="B9096">
        <v>-1</v>
      </c>
      <c r="C9096" t="s">
        <v>5460</v>
      </c>
      <c r="D9096" t="str">
        <f>INDEX(Transcripts[#Data], MATCH(Exons[[#This Row],[Transcript stable ID]], Transcripts[Transcript stable ID], 0), 4)</f>
        <v>NM_005590.3</v>
      </c>
      <c r="E9096" t="s">
        <v>27</v>
      </c>
      <c r="J9096">
        <v>94227040</v>
      </c>
      <c r="K9096">
        <v>94212840</v>
      </c>
      <c r="L9096">
        <v>94212927</v>
      </c>
      <c r="N9096">
        <v>5</v>
      </c>
      <c r="O9096">
        <v>611</v>
      </c>
      <c r="P9096">
        <v>698</v>
      </c>
      <c r="Q9096" t="s">
        <v>17592</v>
      </c>
      <c r="R9096">
        <v>315</v>
      </c>
      <c r="S9096">
        <v>402</v>
      </c>
    </row>
    <row r="9097" spans="1:19" x14ac:dyDescent="0.25">
      <c r="A9097" t="s">
        <v>5444</v>
      </c>
      <c r="B9097">
        <v>-1</v>
      </c>
      <c r="C9097" t="s">
        <v>5460</v>
      </c>
      <c r="D9097" t="str">
        <f>INDEX(Transcripts[#Data], MATCH(Exons[[#This Row],[Transcript stable ID]], Transcripts[Transcript stable ID], 0), 4)</f>
        <v>NM_005590.3</v>
      </c>
      <c r="E9097" t="s">
        <v>27</v>
      </c>
      <c r="J9097">
        <v>94227040</v>
      </c>
      <c r="K9097">
        <v>94211901</v>
      </c>
      <c r="L9097">
        <v>94212042</v>
      </c>
      <c r="N9097">
        <v>6</v>
      </c>
      <c r="O9097">
        <v>699</v>
      </c>
      <c r="P9097">
        <v>840</v>
      </c>
      <c r="Q9097" t="s">
        <v>17593</v>
      </c>
      <c r="R9097">
        <v>403</v>
      </c>
      <c r="S9097">
        <v>544</v>
      </c>
    </row>
    <row r="9098" spans="1:19" x14ac:dyDescent="0.25">
      <c r="A9098" t="s">
        <v>5444</v>
      </c>
      <c r="B9098">
        <v>-1</v>
      </c>
      <c r="C9098" t="s">
        <v>5460</v>
      </c>
      <c r="D9098" t="str">
        <f>INDEX(Transcripts[#Data], MATCH(Exons[[#This Row],[Transcript stable ID]], Transcripts[Transcript stable ID], 0), 4)</f>
        <v>NM_005590.3</v>
      </c>
      <c r="E9098" t="s">
        <v>27</v>
      </c>
      <c r="J9098">
        <v>94227040</v>
      </c>
      <c r="K9098">
        <v>94209455</v>
      </c>
      <c r="L9098">
        <v>94209569</v>
      </c>
      <c r="N9098">
        <v>7</v>
      </c>
      <c r="O9098">
        <v>841</v>
      </c>
      <c r="P9098">
        <v>955</v>
      </c>
      <c r="Q9098" t="s">
        <v>17594</v>
      </c>
      <c r="R9098">
        <v>545</v>
      </c>
      <c r="S9098">
        <v>659</v>
      </c>
    </row>
    <row r="9099" spans="1:19" x14ac:dyDescent="0.25">
      <c r="A9099" t="s">
        <v>5444</v>
      </c>
      <c r="B9099">
        <v>-1</v>
      </c>
      <c r="C9099" t="s">
        <v>5460</v>
      </c>
      <c r="D9099" t="str">
        <f>INDEX(Transcripts[#Data], MATCH(Exons[[#This Row],[Transcript stable ID]], Transcripts[Transcript stable ID], 0), 4)</f>
        <v>NM_005590.3</v>
      </c>
      <c r="E9099" t="s">
        <v>27</v>
      </c>
      <c r="J9099">
        <v>94227040</v>
      </c>
      <c r="K9099">
        <v>94204740</v>
      </c>
      <c r="L9099">
        <v>94204925</v>
      </c>
      <c r="N9099">
        <v>8</v>
      </c>
      <c r="O9099">
        <v>956</v>
      </c>
      <c r="P9099">
        <v>1141</v>
      </c>
      <c r="Q9099" t="s">
        <v>17595</v>
      </c>
      <c r="R9099">
        <v>660</v>
      </c>
      <c r="S9099">
        <v>845</v>
      </c>
    </row>
    <row r="9100" spans="1:19" x14ac:dyDescent="0.25">
      <c r="A9100" t="s">
        <v>5444</v>
      </c>
      <c r="B9100">
        <v>-1</v>
      </c>
      <c r="C9100" t="s">
        <v>5460</v>
      </c>
      <c r="D9100" t="str">
        <f>INDEX(Transcripts[#Data], MATCH(Exons[[#This Row],[Transcript stable ID]], Transcripts[Transcript stable ID], 0), 4)</f>
        <v>NM_005590.3</v>
      </c>
      <c r="E9100" t="s">
        <v>27</v>
      </c>
      <c r="J9100">
        <v>94227040</v>
      </c>
      <c r="K9100">
        <v>94203637</v>
      </c>
      <c r="L9100">
        <v>94203808</v>
      </c>
      <c r="N9100">
        <v>9</v>
      </c>
      <c r="O9100">
        <v>1142</v>
      </c>
      <c r="P9100">
        <v>1313</v>
      </c>
      <c r="Q9100" t="s">
        <v>17596</v>
      </c>
      <c r="R9100">
        <v>846</v>
      </c>
      <c r="S9100">
        <v>1017</v>
      </c>
    </row>
    <row r="9101" spans="1:19" x14ac:dyDescent="0.25">
      <c r="A9101" t="s">
        <v>5444</v>
      </c>
      <c r="B9101">
        <v>-1</v>
      </c>
      <c r="C9101" t="s">
        <v>5460</v>
      </c>
      <c r="D9101" t="str">
        <f>INDEX(Transcripts[#Data], MATCH(Exons[[#This Row],[Transcript stable ID]], Transcripts[Transcript stable ID], 0), 4)</f>
        <v>NM_005590.3</v>
      </c>
      <c r="E9101" t="s">
        <v>27</v>
      </c>
      <c r="J9101">
        <v>94227040</v>
      </c>
      <c r="K9101">
        <v>94200979</v>
      </c>
      <c r="L9101">
        <v>94201059</v>
      </c>
      <c r="N9101">
        <v>10</v>
      </c>
      <c r="O9101">
        <v>1314</v>
      </c>
      <c r="P9101">
        <v>1394</v>
      </c>
      <c r="Q9101" t="s">
        <v>17597</v>
      </c>
      <c r="R9101">
        <v>1018</v>
      </c>
      <c r="S9101">
        <v>1098</v>
      </c>
    </row>
    <row r="9102" spans="1:19" x14ac:dyDescent="0.25">
      <c r="A9102" t="s">
        <v>5444</v>
      </c>
      <c r="B9102">
        <v>-1</v>
      </c>
      <c r="C9102" t="s">
        <v>5460</v>
      </c>
      <c r="D9102" t="str">
        <f>INDEX(Transcripts[#Data], MATCH(Exons[[#This Row],[Transcript stable ID]], Transcripts[Transcript stable ID], 0), 4)</f>
        <v>NM_005590.3</v>
      </c>
      <c r="E9102" t="s">
        <v>27</v>
      </c>
      <c r="J9102">
        <v>94227040</v>
      </c>
      <c r="K9102">
        <v>94197279</v>
      </c>
      <c r="L9102">
        <v>94197405</v>
      </c>
      <c r="N9102">
        <v>11</v>
      </c>
      <c r="O9102">
        <v>1395</v>
      </c>
      <c r="P9102">
        <v>1521</v>
      </c>
      <c r="Q9102" t="s">
        <v>17598</v>
      </c>
      <c r="R9102">
        <v>1099</v>
      </c>
      <c r="S9102">
        <v>1225</v>
      </c>
    </row>
    <row r="9103" spans="1:19" x14ac:dyDescent="0.25">
      <c r="A9103" t="s">
        <v>5444</v>
      </c>
      <c r="B9103">
        <v>-1</v>
      </c>
      <c r="C9103" t="s">
        <v>5460</v>
      </c>
      <c r="D9103" t="str">
        <f>INDEX(Transcripts[#Data], MATCH(Exons[[#This Row],[Transcript stable ID]], Transcripts[Transcript stable ID], 0), 4)</f>
        <v>NM_005590.3</v>
      </c>
      <c r="E9103" t="s">
        <v>27</v>
      </c>
      <c r="J9103">
        <v>94227040</v>
      </c>
      <c r="K9103">
        <v>94194102</v>
      </c>
      <c r="L9103">
        <v>94194202</v>
      </c>
      <c r="N9103">
        <v>12</v>
      </c>
      <c r="O9103">
        <v>1522</v>
      </c>
      <c r="P9103">
        <v>1622</v>
      </c>
      <c r="Q9103" t="s">
        <v>17599</v>
      </c>
      <c r="R9103">
        <v>1226</v>
      </c>
      <c r="S9103">
        <v>1326</v>
      </c>
    </row>
    <row r="9104" spans="1:19" x14ac:dyDescent="0.25">
      <c r="A9104" t="s">
        <v>5444</v>
      </c>
      <c r="B9104">
        <v>-1</v>
      </c>
      <c r="C9104" t="s">
        <v>5460</v>
      </c>
      <c r="D9104" t="str">
        <f>INDEX(Transcripts[#Data], MATCH(Exons[[#This Row],[Transcript stable ID]], Transcripts[Transcript stable ID], 0), 4)</f>
        <v>NM_005590.3</v>
      </c>
      <c r="E9104" t="s">
        <v>27</v>
      </c>
      <c r="J9104">
        <v>94227040</v>
      </c>
      <c r="K9104">
        <v>94192574</v>
      </c>
      <c r="L9104">
        <v>94192747</v>
      </c>
      <c r="N9104">
        <v>13</v>
      </c>
      <c r="O9104">
        <v>1623</v>
      </c>
      <c r="P9104">
        <v>1796</v>
      </c>
      <c r="Q9104" t="s">
        <v>17600</v>
      </c>
      <c r="R9104">
        <v>1327</v>
      </c>
      <c r="S9104">
        <v>1500</v>
      </c>
    </row>
    <row r="9105" spans="1:19" x14ac:dyDescent="0.25">
      <c r="A9105" t="s">
        <v>5444</v>
      </c>
      <c r="B9105">
        <v>-1</v>
      </c>
      <c r="C9105" t="s">
        <v>5460</v>
      </c>
      <c r="D9105" t="str">
        <f>INDEX(Transcripts[#Data], MATCH(Exons[[#This Row],[Transcript stable ID]], Transcripts[Transcript stable ID], 0), 4)</f>
        <v>NM_005590.3</v>
      </c>
      <c r="E9105" t="s">
        <v>27</v>
      </c>
      <c r="J9105">
        <v>94227040</v>
      </c>
      <c r="K9105">
        <v>94189442</v>
      </c>
      <c r="L9105">
        <v>94189504</v>
      </c>
      <c r="N9105">
        <v>14</v>
      </c>
      <c r="O9105">
        <v>1797</v>
      </c>
      <c r="P9105">
        <v>1859</v>
      </c>
      <c r="Q9105" t="s">
        <v>17601</v>
      </c>
      <c r="R9105">
        <v>1501</v>
      </c>
      <c r="S9105">
        <v>1563</v>
      </c>
    </row>
    <row r="9106" spans="1:19" x14ac:dyDescent="0.25">
      <c r="A9106" t="s">
        <v>5444</v>
      </c>
      <c r="B9106">
        <v>-1</v>
      </c>
      <c r="C9106" t="s">
        <v>5460</v>
      </c>
      <c r="D9106" t="str">
        <f>INDEX(Transcripts[#Data], MATCH(Exons[[#This Row],[Transcript stable ID]], Transcripts[Transcript stable ID], 0), 4)</f>
        <v>NM_005590.3</v>
      </c>
      <c r="E9106" t="s">
        <v>27</v>
      </c>
      <c r="J9106">
        <v>94227040</v>
      </c>
      <c r="K9106">
        <v>94180385</v>
      </c>
      <c r="L9106">
        <v>94180604</v>
      </c>
      <c r="N9106">
        <v>15</v>
      </c>
      <c r="O9106">
        <v>1860</v>
      </c>
      <c r="P9106">
        <v>2079</v>
      </c>
      <c r="Q9106" t="s">
        <v>17602</v>
      </c>
      <c r="R9106">
        <v>1564</v>
      </c>
      <c r="S9106">
        <v>1783</v>
      </c>
    </row>
    <row r="9107" spans="1:19" x14ac:dyDescent="0.25">
      <c r="A9107" t="s">
        <v>5444</v>
      </c>
      <c r="B9107">
        <v>-1</v>
      </c>
      <c r="C9107" t="s">
        <v>5460</v>
      </c>
      <c r="D9107" t="str">
        <f>INDEX(Transcripts[#Data], MATCH(Exons[[#This Row],[Transcript stable ID]], Transcripts[Transcript stable ID], 0), 4)</f>
        <v>NM_005590.3</v>
      </c>
      <c r="E9107" t="s">
        <v>27</v>
      </c>
      <c r="J9107">
        <v>94227040</v>
      </c>
      <c r="K9107">
        <v>94170343</v>
      </c>
      <c r="L9107">
        <v>94170401</v>
      </c>
      <c r="N9107">
        <v>16</v>
      </c>
      <c r="O9107">
        <v>2080</v>
      </c>
      <c r="P9107">
        <v>2138</v>
      </c>
      <c r="Q9107" t="s">
        <v>17604</v>
      </c>
      <c r="R9107">
        <v>1784</v>
      </c>
      <c r="S9107">
        <v>1842</v>
      </c>
    </row>
    <row r="9108" spans="1:19" x14ac:dyDescent="0.25">
      <c r="A9108" t="s">
        <v>5444</v>
      </c>
      <c r="B9108">
        <v>-1</v>
      </c>
      <c r="C9108" t="s">
        <v>5460</v>
      </c>
      <c r="D9108" t="str">
        <f>INDEX(Transcripts[#Data], MATCH(Exons[[#This Row],[Transcript stable ID]], Transcripts[Transcript stable ID], 0), 4)</f>
        <v>NM_005590.3</v>
      </c>
      <c r="E9108" t="s">
        <v>27</v>
      </c>
      <c r="J9108">
        <v>94227040</v>
      </c>
      <c r="K9108">
        <v>94168998</v>
      </c>
      <c r="L9108">
        <v>94169065</v>
      </c>
      <c r="N9108">
        <v>17</v>
      </c>
      <c r="O9108">
        <v>2139</v>
      </c>
      <c r="P9108">
        <v>2206</v>
      </c>
      <c r="Q9108" t="s">
        <v>17605</v>
      </c>
      <c r="R9108">
        <v>1843</v>
      </c>
      <c r="S9108">
        <v>1910</v>
      </c>
    </row>
    <row r="9109" spans="1:19" x14ac:dyDescent="0.25">
      <c r="A9109" t="s">
        <v>5444</v>
      </c>
      <c r="B9109">
        <v>-1</v>
      </c>
      <c r="C9109" t="s">
        <v>5460</v>
      </c>
      <c r="D9109" t="str">
        <f>INDEX(Transcripts[#Data], MATCH(Exons[[#This Row],[Transcript stable ID]], Transcripts[Transcript stable ID], 0), 4)</f>
        <v>NM_005590.3</v>
      </c>
      <c r="E9109" t="s">
        <v>27</v>
      </c>
      <c r="J9109">
        <v>94227040</v>
      </c>
      <c r="K9109">
        <v>94163077</v>
      </c>
      <c r="L9109">
        <v>94163152</v>
      </c>
      <c r="N9109">
        <v>18</v>
      </c>
      <c r="O9109">
        <v>2207</v>
      </c>
      <c r="P9109">
        <v>2282</v>
      </c>
      <c r="Q9109" t="s">
        <v>17606</v>
      </c>
      <c r="R9109">
        <v>1911</v>
      </c>
      <c r="S9109">
        <v>1986</v>
      </c>
    </row>
    <row r="9110" spans="1:19" x14ac:dyDescent="0.25">
      <c r="A9110" t="s">
        <v>5444</v>
      </c>
      <c r="B9110">
        <v>-1</v>
      </c>
      <c r="C9110" t="s">
        <v>5460</v>
      </c>
      <c r="D9110" t="str">
        <f>INDEX(Transcripts[#Data], MATCH(Exons[[#This Row],[Transcript stable ID]], Transcripts[Transcript stable ID], 0), 4)</f>
        <v>NM_005590.3</v>
      </c>
      <c r="E9110" t="s">
        <v>27</v>
      </c>
      <c r="F9110">
        <v>94226850</v>
      </c>
      <c r="G9110">
        <v>94227040</v>
      </c>
      <c r="J9110">
        <v>94227040</v>
      </c>
      <c r="K9110">
        <v>94226850</v>
      </c>
      <c r="L9110">
        <v>94227040</v>
      </c>
      <c r="N9110">
        <v>1</v>
      </c>
      <c r="Q9110" t="s">
        <v>17608</v>
      </c>
    </row>
    <row r="9111" spans="1:19" x14ac:dyDescent="0.25">
      <c r="A9111" t="s">
        <v>5444</v>
      </c>
      <c r="B9111">
        <v>-1</v>
      </c>
      <c r="C9111" t="s">
        <v>5460</v>
      </c>
      <c r="D9111" t="str">
        <f>INDEX(Transcripts[#Data], MATCH(Exons[[#This Row],[Transcript stable ID]], Transcripts[Transcript stable ID], 0), 4)</f>
        <v>NM_005590.3</v>
      </c>
      <c r="E9111" t="s">
        <v>27</v>
      </c>
      <c r="H9111">
        <v>94153042</v>
      </c>
      <c r="I9111">
        <v>94153290</v>
      </c>
      <c r="J9111">
        <v>94227040</v>
      </c>
      <c r="K9111">
        <v>94153042</v>
      </c>
      <c r="L9111">
        <v>94153347</v>
      </c>
      <c r="N9111">
        <v>19</v>
      </c>
      <c r="O9111">
        <v>2283</v>
      </c>
      <c r="P9111">
        <v>2339</v>
      </c>
      <c r="Q9111" t="s">
        <v>17609</v>
      </c>
      <c r="R9111">
        <v>1987</v>
      </c>
      <c r="S9111">
        <v>2043</v>
      </c>
    </row>
    <row r="9112" spans="1:19" x14ac:dyDescent="0.25">
      <c r="A9112" t="s">
        <v>18</v>
      </c>
      <c r="B9112">
        <v>-1</v>
      </c>
      <c r="C9112" t="s">
        <v>4862</v>
      </c>
      <c r="D9112" t="str">
        <f>INDEX(Transcripts[#Data], MATCH(Exons[[#This Row],[Transcript stable ID]], Transcripts[Transcript stable ID], 0), 4)</f>
        <v>NM_004985.4</v>
      </c>
      <c r="E9112" t="s">
        <v>27</v>
      </c>
      <c r="F9112">
        <v>25403685</v>
      </c>
      <c r="G9112">
        <v>25403865</v>
      </c>
      <c r="J9112">
        <v>25403865</v>
      </c>
      <c r="K9112">
        <v>25403685</v>
      </c>
      <c r="L9112">
        <v>25403865</v>
      </c>
      <c r="N9112">
        <v>1</v>
      </c>
      <c r="Q9112" t="s">
        <v>17610</v>
      </c>
    </row>
    <row r="9113" spans="1:19" x14ac:dyDescent="0.25">
      <c r="A9113" t="s">
        <v>18</v>
      </c>
      <c r="B9113">
        <v>-1</v>
      </c>
      <c r="C9113" t="s">
        <v>4862</v>
      </c>
      <c r="D9113" t="str">
        <f>INDEX(Transcripts[#Data], MATCH(Exons[[#This Row],[Transcript stable ID]], Transcripts[Transcript stable ID], 0), 4)</f>
        <v>NM_004985.4</v>
      </c>
      <c r="E9113" t="s">
        <v>27</v>
      </c>
      <c r="F9113">
        <v>25398319</v>
      </c>
      <c r="G9113">
        <v>25398329</v>
      </c>
      <c r="J9113">
        <v>25403865</v>
      </c>
      <c r="K9113">
        <v>25398208</v>
      </c>
      <c r="L9113">
        <v>25398329</v>
      </c>
      <c r="M9113">
        <v>1</v>
      </c>
      <c r="N9113">
        <v>2</v>
      </c>
      <c r="O9113">
        <v>193</v>
      </c>
      <c r="P9113">
        <v>303</v>
      </c>
      <c r="Q9113" t="s">
        <v>17611</v>
      </c>
      <c r="R9113">
        <v>1</v>
      </c>
      <c r="S9113">
        <v>111</v>
      </c>
    </row>
    <row r="9114" spans="1:19" x14ac:dyDescent="0.25">
      <c r="A9114" t="s">
        <v>18</v>
      </c>
      <c r="B9114">
        <v>-1</v>
      </c>
      <c r="C9114" t="s">
        <v>4862</v>
      </c>
      <c r="D9114" t="str">
        <f>INDEX(Transcripts[#Data], MATCH(Exons[[#This Row],[Transcript stable ID]], Transcripts[Transcript stable ID], 0), 4)</f>
        <v>NM_004985.4</v>
      </c>
      <c r="E9114" t="s">
        <v>27</v>
      </c>
      <c r="J9114">
        <v>25403865</v>
      </c>
      <c r="K9114">
        <v>25380168</v>
      </c>
      <c r="L9114">
        <v>25380346</v>
      </c>
      <c r="N9114">
        <v>3</v>
      </c>
      <c r="O9114">
        <v>304</v>
      </c>
      <c r="P9114">
        <v>482</v>
      </c>
      <c r="Q9114" t="s">
        <v>17612</v>
      </c>
      <c r="R9114">
        <v>112</v>
      </c>
      <c r="S9114">
        <v>290</v>
      </c>
    </row>
    <row r="9115" spans="1:19" x14ac:dyDescent="0.25">
      <c r="A9115" t="s">
        <v>18</v>
      </c>
      <c r="B9115">
        <v>-1</v>
      </c>
      <c r="C9115" t="s">
        <v>4862</v>
      </c>
      <c r="D9115" t="str">
        <f>INDEX(Transcripts[#Data], MATCH(Exons[[#This Row],[Transcript stable ID]], Transcripts[Transcript stable ID], 0), 4)</f>
        <v>NM_004985.4</v>
      </c>
      <c r="E9115" t="s">
        <v>27</v>
      </c>
      <c r="J9115">
        <v>25403865</v>
      </c>
      <c r="K9115">
        <v>25378548</v>
      </c>
      <c r="L9115">
        <v>25378707</v>
      </c>
      <c r="N9115">
        <v>4</v>
      </c>
      <c r="O9115">
        <v>483</v>
      </c>
      <c r="P9115">
        <v>642</v>
      </c>
      <c r="Q9115" t="s">
        <v>17613</v>
      </c>
      <c r="R9115">
        <v>291</v>
      </c>
      <c r="S9115">
        <v>450</v>
      </c>
    </row>
    <row r="9116" spans="1:19" x14ac:dyDescent="0.25">
      <c r="A9116" t="s">
        <v>18</v>
      </c>
      <c r="B9116">
        <v>-1</v>
      </c>
      <c r="C9116" t="s">
        <v>4862</v>
      </c>
      <c r="D9116" t="str">
        <f>INDEX(Transcripts[#Data], MATCH(Exons[[#This Row],[Transcript stable ID]], Transcripts[Transcript stable ID], 0), 4)</f>
        <v>NM_004985.4</v>
      </c>
      <c r="E9116" t="s">
        <v>27</v>
      </c>
      <c r="H9116">
        <v>25357723</v>
      </c>
      <c r="I9116">
        <v>25362728</v>
      </c>
      <c r="J9116">
        <v>25403865</v>
      </c>
      <c r="K9116">
        <v>25357723</v>
      </c>
      <c r="L9116">
        <v>25362845</v>
      </c>
      <c r="N9116">
        <v>5</v>
      </c>
      <c r="O9116">
        <v>643</v>
      </c>
      <c r="P9116">
        <v>759</v>
      </c>
      <c r="Q9116" t="s">
        <v>17614</v>
      </c>
      <c r="R9116">
        <v>451</v>
      </c>
      <c r="S9116">
        <v>567</v>
      </c>
    </row>
    <row r="9117" spans="1:19" x14ac:dyDescent="0.25">
      <c r="A9117" t="s">
        <v>18</v>
      </c>
      <c r="B9117">
        <v>-1</v>
      </c>
      <c r="C9117" t="s">
        <v>4869</v>
      </c>
      <c r="D9117" t="str">
        <f>INDEX(Transcripts[#Data], MATCH(Exons[[#This Row],[Transcript stable ID]], Transcripts[Transcript stable ID], 0), 4)</f>
        <v>NM_033360.3</v>
      </c>
      <c r="E9117" t="s">
        <v>27</v>
      </c>
      <c r="F9117">
        <v>25398319</v>
      </c>
      <c r="G9117">
        <v>25398329</v>
      </c>
      <c r="J9117">
        <v>25403737</v>
      </c>
      <c r="K9117">
        <v>25398208</v>
      </c>
      <c r="L9117">
        <v>25398329</v>
      </c>
      <c r="M9117">
        <v>1</v>
      </c>
      <c r="N9117">
        <v>2</v>
      </c>
      <c r="O9117">
        <v>65</v>
      </c>
      <c r="P9117">
        <v>175</v>
      </c>
      <c r="Q9117" t="s">
        <v>17611</v>
      </c>
      <c r="R9117">
        <v>1</v>
      </c>
      <c r="S9117">
        <v>111</v>
      </c>
    </row>
    <row r="9118" spans="1:19" x14ac:dyDescent="0.25">
      <c r="A9118" t="s">
        <v>18</v>
      </c>
      <c r="B9118">
        <v>-1</v>
      </c>
      <c r="C9118" t="s">
        <v>4869</v>
      </c>
      <c r="D9118" t="str">
        <f>INDEX(Transcripts[#Data], MATCH(Exons[[#This Row],[Transcript stable ID]], Transcripts[Transcript stable ID], 0), 4)</f>
        <v>NM_033360.3</v>
      </c>
      <c r="E9118" t="s">
        <v>27</v>
      </c>
      <c r="J9118">
        <v>25403737</v>
      </c>
      <c r="K9118">
        <v>25380168</v>
      </c>
      <c r="L9118">
        <v>25380346</v>
      </c>
      <c r="N9118">
        <v>3</v>
      </c>
      <c r="O9118">
        <v>176</v>
      </c>
      <c r="P9118">
        <v>354</v>
      </c>
      <c r="Q9118" t="s">
        <v>17612</v>
      </c>
      <c r="R9118">
        <v>112</v>
      </c>
      <c r="S9118">
        <v>290</v>
      </c>
    </row>
    <row r="9119" spans="1:19" x14ac:dyDescent="0.25">
      <c r="A9119" t="s">
        <v>18</v>
      </c>
      <c r="B9119">
        <v>-1</v>
      </c>
      <c r="C9119" t="s">
        <v>4869</v>
      </c>
      <c r="D9119" t="str">
        <f>INDEX(Transcripts[#Data], MATCH(Exons[[#This Row],[Transcript stable ID]], Transcripts[Transcript stable ID], 0), 4)</f>
        <v>NM_033360.3</v>
      </c>
      <c r="E9119" t="s">
        <v>27</v>
      </c>
      <c r="J9119">
        <v>25403737</v>
      </c>
      <c r="K9119">
        <v>25378548</v>
      </c>
      <c r="L9119">
        <v>25378707</v>
      </c>
      <c r="N9119">
        <v>4</v>
      </c>
      <c r="O9119">
        <v>355</v>
      </c>
      <c r="P9119">
        <v>514</v>
      </c>
      <c r="Q9119" t="s">
        <v>17613</v>
      </c>
      <c r="R9119">
        <v>291</v>
      </c>
      <c r="S9119">
        <v>450</v>
      </c>
    </row>
    <row r="9120" spans="1:19" x14ac:dyDescent="0.25">
      <c r="A9120" t="s">
        <v>18</v>
      </c>
      <c r="B9120">
        <v>-1</v>
      </c>
      <c r="C9120" t="s">
        <v>4869</v>
      </c>
      <c r="D9120" t="str">
        <f>INDEX(Transcripts[#Data], MATCH(Exons[[#This Row],[Transcript stable ID]], Transcripts[Transcript stable ID], 0), 4)</f>
        <v>NM_033360.3</v>
      </c>
      <c r="E9120" t="s">
        <v>27</v>
      </c>
      <c r="F9120">
        <v>25403685</v>
      </c>
      <c r="G9120">
        <v>25403737</v>
      </c>
      <c r="J9120">
        <v>25403737</v>
      </c>
      <c r="K9120">
        <v>25403685</v>
      </c>
      <c r="L9120">
        <v>25403737</v>
      </c>
      <c r="N9120">
        <v>1</v>
      </c>
      <c r="Q9120" t="s">
        <v>17615</v>
      </c>
    </row>
    <row r="9121" spans="1:19" x14ac:dyDescent="0.25">
      <c r="A9121" t="s">
        <v>18</v>
      </c>
      <c r="B9121">
        <v>-1</v>
      </c>
      <c r="C9121" t="s">
        <v>4869</v>
      </c>
      <c r="D9121" t="str">
        <f>INDEX(Transcripts[#Data], MATCH(Exons[[#This Row],[Transcript stable ID]], Transcripts[Transcript stable ID], 0), 4)</f>
        <v>NM_033360.3</v>
      </c>
      <c r="E9121" t="s">
        <v>27</v>
      </c>
      <c r="H9121">
        <v>25368371</v>
      </c>
      <c r="I9121">
        <v>25368374</v>
      </c>
      <c r="J9121">
        <v>25403737</v>
      </c>
      <c r="K9121">
        <v>25368371</v>
      </c>
      <c r="L9121">
        <v>25368494</v>
      </c>
      <c r="N9121">
        <v>5</v>
      </c>
      <c r="O9121">
        <v>515</v>
      </c>
      <c r="P9121">
        <v>634</v>
      </c>
      <c r="Q9121" t="s">
        <v>17616</v>
      </c>
      <c r="R9121">
        <v>451</v>
      </c>
      <c r="S9121">
        <v>570</v>
      </c>
    </row>
    <row r="9122" spans="1:19" x14ac:dyDescent="0.25">
      <c r="A9122" t="s">
        <v>18</v>
      </c>
      <c r="B9122">
        <v>-1</v>
      </c>
      <c r="C9122" t="s">
        <v>4869</v>
      </c>
      <c r="D9122" t="str">
        <f>INDEX(Transcripts[#Data], MATCH(Exons[[#This Row],[Transcript stable ID]], Transcripts[Transcript stable ID], 0), 4)</f>
        <v>NM_033360.3</v>
      </c>
      <c r="E9122" t="s">
        <v>27</v>
      </c>
      <c r="H9122">
        <v>25362365</v>
      </c>
      <c r="I9122">
        <v>25362845</v>
      </c>
      <c r="J9122">
        <v>25403737</v>
      </c>
      <c r="K9122">
        <v>25362365</v>
      </c>
      <c r="L9122">
        <v>25362845</v>
      </c>
      <c r="N9122">
        <v>6</v>
      </c>
      <c r="Q9122" t="s">
        <v>17617</v>
      </c>
    </row>
    <row r="9123" spans="1:19" x14ac:dyDescent="0.25">
      <c r="A9123" t="s">
        <v>3013</v>
      </c>
      <c r="B9123">
        <v>1</v>
      </c>
      <c r="C9123" t="s">
        <v>3014</v>
      </c>
      <c r="D9123" t="str">
        <f>INDEX(Transcripts[#Data], MATCH(Exons[[#This Row],[Transcript stable ID]], Transcripts[Transcript stable ID], 0), 4)</f>
        <v>NM_017709.4</v>
      </c>
      <c r="E9123" t="s">
        <v>27</v>
      </c>
      <c r="F9123">
        <v>118148556</v>
      </c>
      <c r="G9123">
        <v>118148775</v>
      </c>
      <c r="J9123">
        <v>118148556</v>
      </c>
      <c r="K9123">
        <v>118148556</v>
      </c>
      <c r="L9123">
        <v>118148775</v>
      </c>
      <c r="M9123">
        <v>1</v>
      </c>
      <c r="N9123">
        <v>1</v>
      </c>
      <c r="Q9123" t="s">
        <v>17618</v>
      </c>
    </row>
    <row r="9124" spans="1:19" x14ac:dyDescent="0.25">
      <c r="A9124" t="s">
        <v>3013</v>
      </c>
      <c r="B9124">
        <v>1</v>
      </c>
      <c r="C9124" t="s">
        <v>3014</v>
      </c>
      <c r="D9124" t="str">
        <f>INDEX(Transcripts[#Data], MATCH(Exons[[#This Row],[Transcript stable ID]], Transcripts[Transcript stable ID], 0), 4)</f>
        <v>NM_017709.4</v>
      </c>
      <c r="E9124" t="s">
        <v>27</v>
      </c>
      <c r="F9124">
        <v>118165464</v>
      </c>
      <c r="G9124">
        <v>118165490</v>
      </c>
      <c r="H9124">
        <v>118166667</v>
      </c>
      <c r="I9124">
        <v>118170994</v>
      </c>
      <c r="J9124">
        <v>118148556</v>
      </c>
      <c r="K9124">
        <v>118165464</v>
      </c>
      <c r="L9124">
        <v>118170994</v>
      </c>
      <c r="M9124">
        <v>1</v>
      </c>
      <c r="N9124">
        <v>2</v>
      </c>
      <c r="O9124">
        <v>248</v>
      </c>
      <c r="P9124">
        <v>1423</v>
      </c>
      <c r="Q9124" t="s">
        <v>17619</v>
      </c>
      <c r="R9124">
        <v>1</v>
      </c>
      <c r="S9124">
        <v>1176</v>
      </c>
    </row>
    <row r="9125" spans="1:19" x14ac:dyDescent="0.25">
      <c r="A9125" t="s">
        <v>4487</v>
      </c>
      <c r="B9125">
        <v>-1</v>
      </c>
      <c r="C9125" t="s">
        <v>4490</v>
      </c>
      <c r="D9125" t="str">
        <f>INDEX(Transcripts[#Data], MATCH(Exons[[#This Row],[Transcript stable ID]], Transcripts[Transcript stable ID], 0), 4)</f>
        <v>NM_000215.3</v>
      </c>
      <c r="E9125" t="s">
        <v>27</v>
      </c>
      <c r="J9125">
        <v>17958841</v>
      </c>
      <c r="K9125">
        <v>17954586</v>
      </c>
      <c r="L9125">
        <v>17954709</v>
      </c>
      <c r="N9125">
        <v>3</v>
      </c>
      <c r="O9125">
        <v>285</v>
      </c>
      <c r="P9125">
        <v>408</v>
      </c>
      <c r="Q9125" t="s">
        <v>17620</v>
      </c>
      <c r="R9125">
        <v>185</v>
      </c>
      <c r="S9125">
        <v>308</v>
      </c>
    </row>
    <row r="9126" spans="1:19" x14ac:dyDescent="0.25">
      <c r="A9126" t="s">
        <v>4487</v>
      </c>
      <c r="B9126">
        <v>-1</v>
      </c>
      <c r="C9126" t="s">
        <v>4490</v>
      </c>
      <c r="D9126" t="str">
        <f>INDEX(Transcripts[#Data], MATCH(Exons[[#This Row],[Transcript stable ID]], Transcripts[Transcript stable ID], 0), 4)</f>
        <v>NM_000215.3</v>
      </c>
      <c r="E9126" t="s">
        <v>27</v>
      </c>
      <c r="J9126">
        <v>17958841</v>
      </c>
      <c r="K9126">
        <v>17954189</v>
      </c>
      <c r="L9126">
        <v>17954300</v>
      </c>
      <c r="N9126">
        <v>4</v>
      </c>
      <c r="O9126">
        <v>409</v>
      </c>
      <c r="P9126">
        <v>520</v>
      </c>
      <c r="Q9126" t="s">
        <v>17621</v>
      </c>
      <c r="R9126">
        <v>309</v>
      </c>
      <c r="S9126">
        <v>420</v>
      </c>
    </row>
    <row r="9127" spans="1:19" x14ac:dyDescent="0.25">
      <c r="A9127" t="s">
        <v>4487</v>
      </c>
      <c r="B9127">
        <v>-1</v>
      </c>
      <c r="C9127" t="s">
        <v>4490</v>
      </c>
      <c r="D9127" t="str">
        <f>INDEX(Transcripts[#Data], MATCH(Exons[[#This Row],[Transcript stable ID]], Transcripts[Transcript stable ID], 0), 4)</f>
        <v>NM_000215.3</v>
      </c>
      <c r="E9127" t="s">
        <v>27</v>
      </c>
      <c r="J9127">
        <v>17958841</v>
      </c>
      <c r="K9127">
        <v>17953836</v>
      </c>
      <c r="L9127">
        <v>17953981</v>
      </c>
      <c r="N9127">
        <v>5</v>
      </c>
      <c r="O9127">
        <v>521</v>
      </c>
      <c r="P9127">
        <v>666</v>
      </c>
      <c r="Q9127" t="s">
        <v>17622</v>
      </c>
      <c r="R9127">
        <v>421</v>
      </c>
      <c r="S9127">
        <v>566</v>
      </c>
    </row>
    <row r="9128" spans="1:19" x14ac:dyDescent="0.25">
      <c r="A9128" t="s">
        <v>4487</v>
      </c>
      <c r="B9128">
        <v>-1</v>
      </c>
      <c r="C9128" t="s">
        <v>4490</v>
      </c>
      <c r="D9128" t="str">
        <f>INDEX(Transcripts[#Data], MATCH(Exons[[#This Row],[Transcript stable ID]], Transcripts[Transcript stable ID], 0), 4)</f>
        <v>NM_000215.3</v>
      </c>
      <c r="E9128" t="s">
        <v>27</v>
      </c>
      <c r="J9128">
        <v>17958841</v>
      </c>
      <c r="K9128">
        <v>17953125</v>
      </c>
      <c r="L9128">
        <v>17953419</v>
      </c>
      <c r="N9128">
        <v>6</v>
      </c>
      <c r="O9128">
        <v>667</v>
      </c>
      <c r="P9128">
        <v>961</v>
      </c>
      <c r="Q9128" t="s">
        <v>17623</v>
      </c>
      <c r="R9128">
        <v>567</v>
      </c>
      <c r="S9128">
        <v>861</v>
      </c>
    </row>
    <row r="9129" spans="1:19" x14ac:dyDescent="0.25">
      <c r="A9129" t="s">
        <v>4487</v>
      </c>
      <c r="B9129">
        <v>-1</v>
      </c>
      <c r="C9129" t="s">
        <v>4490</v>
      </c>
      <c r="D9129" t="str">
        <f>INDEX(Transcripts[#Data], MATCH(Exons[[#This Row],[Transcript stable ID]], Transcripts[Transcript stable ID], 0), 4)</f>
        <v>NM_000215.3</v>
      </c>
      <c r="E9129" t="s">
        <v>27</v>
      </c>
      <c r="J9129">
        <v>17958841</v>
      </c>
      <c r="K9129">
        <v>17952449</v>
      </c>
      <c r="L9129">
        <v>17952571</v>
      </c>
      <c r="N9129">
        <v>7</v>
      </c>
      <c r="O9129">
        <v>962</v>
      </c>
      <c r="P9129">
        <v>1084</v>
      </c>
      <c r="Q9129" t="s">
        <v>17624</v>
      </c>
      <c r="R9129">
        <v>862</v>
      </c>
      <c r="S9129">
        <v>984</v>
      </c>
    </row>
    <row r="9130" spans="1:19" x14ac:dyDescent="0.25">
      <c r="A9130" t="s">
        <v>4487</v>
      </c>
      <c r="B9130">
        <v>-1</v>
      </c>
      <c r="C9130" t="s">
        <v>4490</v>
      </c>
      <c r="D9130" t="str">
        <f>INDEX(Transcripts[#Data], MATCH(Exons[[#This Row],[Transcript stable ID]], Transcripts[Transcript stable ID], 0), 4)</f>
        <v>NM_000215.3</v>
      </c>
      <c r="E9130" t="s">
        <v>27</v>
      </c>
      <c r="J9130">
        <v>17958841</v>
      </c>
      <c r="K9130">
        <v>17952198</v>
      </c>
      <c r="L9130">
        <v>17952355</v>
      </c>
      <c r="N9130">
        <v>8</v>
      </c>
      <c r="O9130">
        <v>1085</v>
      </c>
      <c r="P9130">
        <v>1242</v>
      </c>
      <c r="Q9130" t="s">
        <v>17625</v>
      </c>
      <c r="R9130">
        <v>985</v>
      </c>
      <c r="S9130">
        <v>1142</v>
      </c>
    </row>
    <row r="9131" spans="1:19" x14ac:dyDescent="0.25">
      <c r="A9131" t="s">
        <v>4487</v>
      </c>
      <c r="B9131">
        <v>-1</v>
      </c>
      <c r="C9131" t="s">
        <v>4490</v>
      </c>
      <c r="D9131" t="str">
        <f>INDEX(Transcripts[#Data], MATCH(Exons[[#This Row],[Transcript stable ID]], Transcripts[Transcript stable ID], 0), 4)</f>
        <v>NM_000215.3</v>
      </c>
      <c r="E9131" t="s">
        <v>27</v>
      </c>
      <c r="J9131">
        <v>17958841</v>
      </c>
      <c r="K9131">
        <v>17951039</v>
      </c>
      <c r="L9131">
        <v>17951150</v>
      </c>
      <c r="N9131">
        <v>9</v>
      </c>
      <c r="O9131">
        <v>1243</v>
      </c>
      <c r="P9131">
        <v>1354</v>
      </c>
      <c r="Q9131" t="s">
        <v>17626</v>
      </c>
      <c r="R9131">
        <v>1143</v>
      </c>
      <c r="S9131">
        <v>1254</v>
      </c>
    </row>
    <row r="9132" spans="1:19" x14ac:dyDescent="0.25">
      <c r="A9132" t="s">
        <v>4487</v>
      </c>
      <c r="B9132">
        <v>-1</v>
      </c>
      <c r="C9132" t="s">
        <v>4490</v>
      </c>
      <c r="D9132" t="str">
        <f>INDEX(Transcripts[#Data], MATCH(Exons[[#This Row],[Transcript stable ID]], Transcripts[Transcript stable ID], 0), 4)</f>
        <v>NM_000215.3</v>
      </c>
      <c r="E9132" t="s">
        <v>27</v>
      </c>
      <c r="J9132">
        <v>17958841</v>
      </c>
      <c r="K9132">
        <v>17950286</v>
      </c>
      <c r="L9132">
        <v>17950472</v>
      </c>
      <c r="N9132">
        <v>10</v>
      </c>
      <c r="O9132">
        <v>1355</v>
      </c>
      <c r="P9132">
        <v>1541</v>
      </c>
      <c r="Q9132" t="s">
        <v>17627</v>
      </c>
      <c r="R9132">
        <v>1255</v>
      </c>
      <c r="S9132">
        <v>1441</v>
      </c>
    </row>
    <row r="9133" spans="1:19" x14ac:dyDescent="0.25">
      <c r="A9133" t="s">
        <v>4487</v>
      </c>
      <c r="B9133">
        <v>-1</v>
      </c>
      <c r="C9133" t="s">
        <v>4490</v>
      </c>
      <c r="D9133" t="str">
        <f>INDEX(Transcripts[#Data], MATCH(Exons[[#This Row],[Transcript stable ID]], Transcripts[Transcript stable ID], 0), 4)</f>
        <v>NM_000215.3</v>
      </c>
      <c r="E9133" t="s">
        <v>27</v>
      </c>
      <c r="J9133">
        <v>17958841</v>
      </c>
      <c r="K9133">
        <v>17949072</v>
      </c>
      <c r="L9133">
        <v>17949199</v>
      </c>
      <c r="N9133">
        <v>11</v>
      </c>
      <c r="O9133">
        <v>1542</v>
      </c>
      <c r="P9133">
        <v>1669</v>
      </c>
      <c r="Q9133" t="s">
        <v>17628</v>
      </c>
      <c r="R9133">
        <v>1442</v>
      </c>
      <c r="S9133">
        <v>1569</v>
      </c>
    </row>
    <row r="9134" spans="1:19" x14ac:dyDescent="0.25">
      <c r="A9134" t="s">
        <v>4487</v>
      </c>
      <c r="B9134">
        <v>-1</v>
      </c>
      <c r="C9134" t="s">
        <v>4490</v>
      </c>
      <c r="D9134" t="str">
        <f>INDEX(Transcripts[#Data], MATCH(Exons[[#This Row],[Transcript stable ID]], Transcripts[Transcript stable ID], 0), 4)</f>
        <v>NM_000215.3</v>
      </c>
      <c r="E9134" t="s">
        <v>27</v>
      </c>
      <c r="J9134">
        <v>17958841</v>
      </c>
      <c r="K9134">
        <v>17948741</v>
      </c>
      <c r="L9134">
        <v>17948872</v>
      </c>
      <c r="N9134">
        <v>12</v>
      </c>
      <c r="O9134">
        <v>1670</v>
      </c>
      <c r="P9134">
        <v>1801</v>
      </c>
      <c r="Q9134" t="s">
        <v>17629</v>
      </c>
      <c r="R9134">
        <v>1570</v>
      </c>
      <c r="S9134">
        <v>1701</v>
      </c>
    </row>
    <row r="9135" spans="1:19" x14ac:dyDescent="0.25">
      <c r="A9135" t="s">
        <v>4487</v>
      </c>
      <c r="B9135">
        <v>-1</v>
      </c>
      <c r="C9135" t="s">
        <v>4490</v>
      </c>
      <c r="D9135" t="str">
        <f>INDEX(Transcripts[#Data], MATCH(Exons[[#This Row],[Transcript stable ID]], Transcripts[Transcript stable ID], 0), 4)</f>
        <v>NM_000215.3</v>
      </c>
      <c r="E9135" t="s">
        <v>27</v>
      </c>
      <c r="J9135">
        <v>17958841</v>
      </c>
      <c r="K9135">
        <v>17947938</v>
      </c>
      <c r="L9135">
        <v>17948022</v>
      </c>
      <c r="N9135">
        <v>13</v>
      </c>
      <c r="O9135">
        <v>1802</v>
      </c>
      <c r="P9135">
        <v>1886</v>
      </c>
      <c r="Q9135" t="s">
        <v>17630</v>
      </c>
      <c r="R9135">
        <v>1702</v>
      </c>
      <c r="S9135">
        <v>1786</v>
      </c>
    </row>
    <row r="9136" spans="1:19" x14ac:dyDescent="0.25">
      <c r="A9136" t="s">
        <v>4487</v>
      </c>
      <c r="B9136">
        <v>-1</v>
      </c>
      <c r="C9136" t="s">
        <v>4490</v>
      </c>
      <c r="D9136" t="str">
        <f>INDEX(Transcripts[#Data], MATCH(Exons[[#This Row],[Transcript stable ID]], Transcripts[Transcript stable ID], 0), 4)</f>
        <v>NM_000215.3</v>
      </c>
      <c r="E9136" t="s">
        <v>27</v>
      </c>
      <c r="J9136">
        <v>17958841</v>
      </c>
      <c r="K9136">
        <v>17946733</v>
      </c>
      <c r="L9136">
        <v>17946860</v>
      </c>
      <c r="N9136">
        <v>14</v>
      </c>
      <c r="O9136">
        <v>1887</v>
      </c>
      <c r="P9136">
        <v>2014</v>
      </c>
      <c r="Q9136" t="s">
        <v>17631</v>
      </c>
      <c r="R9136">
        <v>1787</v>
      </c>
      <c r="S9136">
        <v>1914</v>
      </c>
    </row>
    <row r="9137" spans="1:19" x14ac:dyDescent="0.25">
      <c r="A9137" t="s">
        <v>4487</v>
      </c>
      <c r="B9137">
        <v>-1</v>
      </c>
      <c r="C9137" t="s">
        <v>4490</v>
      </c>
      <c r="D9137" t="str">
        <f>INDEX(Transcripts[#Data], MATCH(Exons[[#This Row],[Transcript stable ID]], Transcripts[Transcript stable ID], 0), 4)</f>
        <v>NM_000215.3</v>
      </c>
      <c r="E9137" t="s">
        <v>27</v>
      </c>
      <c r="J9137">
        <v>17958841</v>
      </c>
      <c r="K9137">
        <v>17945892</v>
      </c>
      <c r="L9137">
        <v>17946024</v>
      </c>
      <c r="N9137">
        <v>15</v>
      </c>
      <c r="O9137">
        <v>2015</v>
      </c>
      <c r="P9137">
        <v>2147</v>
      </c>
      <c r="Q9137" t="s">
        <v>17632</v>
      </c>
      <c r="R9137">
        <v>1915</v>
      </c>
      <c r="S9137">
        <v>2047</v>
      </c>
    </row>
    <row r="9138" spans="1:19" x14ac:dyDescent="0.25">
      <c r="A9138" t="s">
        <v>4487</v>
      </c>
      <c r="B9138">
        <v>-1</v>
      </c>
      <c r="C9138" t="s">
        <v>4490</v>
      </c>
      <c r="D9138" t="str">
        <f>INDEX(Transcripts[#Data], MATCH(Exons[[#This Row],[Transcript stable ID]], Transcripts[Transcript stable ID], 0), 4)</f>
        <v>NM_000215.3</v>
      </c>
      <c r="E9138" t="s">
        <v>27</v>
      </c>
      <c r="J9138">
        <v>17958841</v>
      </c>
      <c r="K9138">
        <v>17945661</v>
      </c>
      <c r="L9138">
        <v>17945812</v>
      </c>
      <c r="N9138">
        <v>16</v>
      </c>
      <c r="O9138">
        <v>2148</v>
      </c>
      <c r="P9138">
        <v>2299</v>
      </c>
      <c r="Q9138" t="s">
        <v>17633</v>
      </c>
      <c r="R9138">
        <v>2048</v>
      </c>
      <c r="S9138">
        <v>2199</v>
      </c>
    </row>
    <row r="9139" spans="1:19" x14ac:dyDescent="0.25">
      <c r="A9139" t="s">
        <v>4487</v>
      </c>
      <c r="B9139">
        <v>-1</v>
      </c>
      <c r="C9139" t="s">
        <v>4490</v>
      </c>
      <c r="D9139" t="str">
        <f>INDEX(Transcripts[#Data], MATCH(Exons[[#This Row],[Transcript stable ID]], Transcripts[Transcript stable ID], 0), 4)</f>
        <v>NM_000215.3</v>
      </c>
      <c r="E9139" t="s">
        <v>27</v>
      </c>
      <c r="J9139">
        <v>17958841</v>
      </c>
      <c r="K9139">
        <v>17945380</v>
      </c>
      <c r="L9139">
        <v>17945530</v>
      </c>
      <c r="N9139">
        <v>17</v>
      </c>
      <c r="O9139">
        <v>2300</v>
      </c>
      <c r="P9139">
        <v>2450</v>
      </c>
      <c r="Q9139" t="s">
        <v>17634</v>
      </c>
      <c r="R9139">
        <v>2200</v>
      </c>
      <c r="S9139">
        <v>2350</v>
      </c>
    </row>
    <row r="9140" spans="1:19" x14ac:dyDescent="0.25">
      <c r="A9140" t="s">
        <v>4487</v>
      </c>
      <c r="B9140">
        <v>-1</v>
      </c>
      <c r="C9140" t="s">
        <v>4490</v>
      </c>
      <c r="D9140" t="str">
        <f>INDEX(Transcripts[#Data], MATCH(Exons[[#This Row],[Transcript stable ID]], Transcripts[Transcript stable ID], 0), 4)</f>
        <v>NM_000215.3</v>
      </c>
      <c r="E9140" t="s">
        <v>27</v>
      </c>
      <c r="J9140">
        <v>17958841</v>
      </c>
      <c r="K9140">
        <v>17943599</v>
      </c>
      <c r="L9140">
        <v>17943738</v>
      </c>
      <c r="N9140">
        <v>18</v>
      </c>
      <c r="O9140">
        <v>2451</v>
      </c>
      <c r="P9140">
        <v>2590</v>
      </c>
      <c r="Q9140" t="s">
        <v>17635</v>
      </c>
      <c r="R9140">
        <v>2351</v>
      </c>
      <c r="S9140">
        <v>2490</v>
      </c>
    </row>
    <row r="9141" spans="1:19" x14ac:dyDescent="0.25">
      <c r="A9141" t="s">
        <v>4487</v>
      </c>
      <c r="B9141">
        <v>-1</v>
      </c>
      <c r="C9141" t="s">
        <v>4490</v>
      </c>
      <c r="D9141" t="str">
        <f>INDEX(Transcripts[#Data], MATCH(Exons[[#This Row],[Transcript stable ID]], Transcripts[Transcript stable ID], 0), 4)</f>
        <v>NM_000215.3</v>
      </c>
      <c r="E9141" t="s">
        <v>27</v>
      </c>
      <c r="J9141">
        <v>17958841</v>
      </c>
      <c r="K9141">
        <v>17943328</v>
      </c>
      <c r="L9141">
        <v>17943517</v>
      </c>
      <c r="N9141">
        <v>19</v>
      </c>
      <c r="O9141">
        <v>2591</v>
      </c>
      <c r="P9141">
        <v>2780</v>
      </c>
      <c r="Q9141" t="s">
        <v>17636</v>
      </c>
      <c r="R9141">
        <v>2491</v>
      </c>
      <c r="S9141">
        <v>2680</v>
      </c>
    </row>
    <row r="9142" spans="1:19" x14ac:dyDescent="0.25">
      <c r="A9142" t="s">
        <v>4487</v>
      </c>
      <c r="B9142">
        <v>-1</v>
      </c>
      <c r="C9142" t="s">
        <v>4490</v>
      </c>
      <c r="D9142" t="str">
        <f>INDEX(Transcripts[#Data], MATCH(Exons[[#This Row],[Transcript stable ID]], Transcripts[Transcript stable ID], 0), 4)</f>
        <v>NM_000215.3</v>
      </c>
      <c r="E9142" t="s">
        <v>27</v>
      </c>
      <c r="J9142">
        <v>17958841</v>
      </c>
      <c r="K9142">
        <v>17942483</v>
      </c>
      <c r="L9142">
        <v>17942607</v>
      </c>
      <c r="N9142">
        <v>20</v>
      </c>
      <c r="O9142">
        <v>2781</v>
      </c>
      <c r="P9142">
        <v>2905</v>
      </c>
      <c r="Q9142" t="s">
        <v>17637</v>
      </c>
      <c r="R9142">
        <v>2681</v>
      </c>
      <c r="S9142">
        <v>2805</v>
      </c>
    </row>
    <row r="9143" spans="1:19" x14ac:dyDescent="0.25">
      <c r="A9143" t="s">
        <v>4487</v>
      </c>
      <c r="B9143">
        <v>-1</v>
      </c>
      <c r="C9143" t="s">
        <v>4490</v>
      </c>
      <c r="D9143" t="str">
        <f>INDEX(Transcripts[#Data], MATCH(Exons[[#This Row],[Transcript stable ID]], Transcripts[Transcript stable ID], 0), 4)</f>
        <v>NM_000215.3</v>
      </c>
      <c r="E9143" t="s">
        <v>27</v>
      </c>
      <c r="J9143">
        <v>17958841</v>
      </c>
      <c r="K9143">
        <v>17942037</v>
      </c>
      <c r="L9143">
        <v>17942209</v>
      </c>
      <c r="N9143">
        <v>21</v>
      </c>
      <c r="O9143">
        <v>2906</v>
      </c>
      <c r="P9143">
        <v>3078</v>
      </c>
      <c r="Q9143" t="s">
        <v>17638</v>
      </c>
      <c r="R9143">
        <v>2806</v>
      </c>
      <c r="S9143">
        <v>2978</v>
      </c>
    </row>
    <row r="9144" spans="1:19" x14ac:dyDescent="0.25">
      <c r="A9144" t="s">
        <v>4487</v>
      </c>
      <c r="B9144">
        <v>-1</v>
      </c>
      <c r="C9144" t="s">
        <v>4490</v>
      </c>
      <c r="D9144" t="str">
        <f>INDEX(Transcripts[#Data], MATCH(Exons[[#This Row],[Transcript stable ID]], Transcripts[Transcript stable ID], 0), 4)</f>
        <v>NM_000215.3</v>
      </c>
      <c r="E9144" t="s">
        <v>27</v>
      </c>
      <c r="J9144">
        <v>17958841</v>
      </c>
      <c r="K9144">
        <v>17941312</v>
      </c>
      <c r="L9144">
        <v>17941429</v>
      </c>
      <c r="N9144">
        <v>22</v>
      </c>
      <c r="O9144">
        <v>3079</v>
      </c>
      <c r="P9144">
        <v>3196</v>
      </c>
      <c r="Q9144" t="s">
        <v>17639</v>
      </c>
      <c r="R9144">
        <v>2979</v>
      </c>
      <c r="S9144">
        <v>3096</v>
      </c>
    </row>
    <row r="9145" spans="1:19" x14ac:dyDescent="0.25">
      <c r="A9145" t="s">
        <v>4487</v>
      </c>
      <c r="B9145">
        <v>-1</v>
      </c>
      <c r="C9145" t="s">
        <v>4490</v>
      </c>
      <c r="D9145" t="str">
        <f>INDEX(Transcripts[#Data], MATCH(Exons[[#This Row],[Transcript stable ID]], Transcripts[Transcript stable ID], 0), 4)</f>
        <v>NM_000215.3</v>
      </c>
      <c r="E9145" t="s">
        <v>27</v>
      </c>
      <c r="J9145">
        <v>17958841</v>
      </c>
      <c r="K9145">
        <v>17940917</v>
      </c>
      <c r="L9145">
        <v>17941027</v>
      </c>
      <c r="N9145">
        <v>23</v>
      </c>
      <c r="O9145">
        <v>3197</v>
      </c>
      <c r="P9145">
        <v>3307</v>
      </c>
      <c r="Q9145" t="s">
        <v>17640</v>
      </c>
      <c r="R9145">
        <v>3097</v>
      </c>
      <c r="S9145">
        <v>3207</v>
      </c>
    </row>
    <row r="9146" spans="1:19" x14ac:dyDescent="0.25">
      <c r="A9146" t="s">
        <v>4487</v>
      </c>
      <c r="B9146">
        <v>-1</v>
      </c>
      <c r="C9146" t="s">
        <v>4490</v>
      </c>
      <c r="D9146" t="str">
        <f>INDEX(Transcripts[#Data], MATCH(Exons[[#This Row],[Transcript stable ID]], Transcripts[Transcript stable ID], 0), 4)</f>
        <v>NM_000215.3</v>
      </c>
      <c r="E9146" t="s">
        <v>27</v>
      </c>
      <c r="F9146">
        <v>17955227</v>
      </c>
      <c r="G9146">
        <v>17955239</v>
      </c>
      <c r="J9146">
        <v>17958841</v>
      </c>
      <c r="K9146">
        <v>17955043</v>
      </c>
      <c r="L9146">
        <v>17955239</v>
      </c>
      <c r="N9146">
        <v>2</v>
      </c>
      <c r="O9146">
        <v>101</v>
      </c>
      <c r="P9146">
        <v>284</v>
      </c>
      <c r="Q9146" t="s">
        <v>17641</v>
      </c>
      <c r="R9146">
        <v>1</v>
      </c>
      <c r="S9146">
        <v>184</v>
      </c>
    </row>
    <row r="9147" spans="1:19" x14ac:dyDescent="0.25">
      <c r="A9147" t="s">
        <v>4487</v>
      </c>
      <c r="B9147">
        <v>-1</v>
      </c>
      <c r="C9147" t="s">
        <v>4490</v>
      </c>
      <c r="D9147" t="str">
        <f>INDEX(Transcripts[#Data], MATCH(Exons[[#This Row],[Transcript stable ID]], Transcripts[Transcript stable ID], 0), 4)</f>
        <v>NM_000215.3</v>
      </c>
      <c r="E9147" t="s">
        <v>27</v>
      </c>
      <c r="F9147">
        <v>17958755</v>
      </c>
      <c r="G9147">
        <v>17958841</v>
      </c>
      <c r="J9147">
        <v>17958841</v>
      </c>
      <c r="K9147">
        <v>17958755</v>
      </c>
      <c r="L9147">
        <v>17958841</v>
      </c>
      <c r="N9147">
        <v>1</v>
      </c>
      <c r="Q9147" t="s">
        <v>17642</v>
      </c>
    </row>
    <row r="9148" spans="1:19" x14ac:dyDescent="0.25">
      <c r="A9148" t="s">
        <v>4487</v>
      </c>
      <c r="B9148">
        <v>-1</v>
      </c>
      <c r="C9148" t="s">
        <v>4490</v>
      </c>
      <c r="D9148" t="str">
        <f>INDEX(Transcripts[#Data], MATCH(Exons[[#This Row],[Transcript stable ID]], Transcripts[Transcript stable ID], 0), 4)</f>
        <v>NM_000215.3</v>
      </c>
      <c r="E9148" t="s">
        <v>27</v>
      </c>
      <c r="H9148">
        <v>17935595</v>
      </c>
      <c r="I9148">
        <v>17937551</v>
      </c>
      <c r="J9148">
        <v>17958841</v>
      </c>
      <c r="K9148">
        <v>17935595</v>
      </c>
      <c r="L9148">
        <v>17937719</v>
      </c>
      <c r="N9148">
        <v>24</v>
      </c>
      <c r="O9148">
        <v>3308</v>
      </c>
      <c r="P9148">
        <v>3475</v>
      </c>
      <c r="Q9148" t="s">
        <v>17643</v>
      </c>
      <c r="R9148">
        <v>3208</v>
      </c>
      <c r="S9148">
        <v>3375</v>
      </c>
    </row>
    <row r="9149" spans="1:19" x14ac:dyDescent="0.25">
      <c r="A9149" t="s">
        <v>772</v>
      </c>
      <c r="B9149">
        <v>1</v>
      </c>
      <c r="C9149" t="s">
        <v>777</v>
      </c>
      <c r="D9149" t="str">
        <f>INDEX(Transcripts[#Data], MATCH(Exons[[#This Row],[Transcript stable ID]], Transcripts[Transcript stable ID], 0), 4)</f>
        <v>NM_001165.4</v>
      </c>
      <c r="E9149" t="s">
        <v>27</v>
      </c>
      <c r="F9149">
        <v>102188226</v>
      </c>
      <c r="G9149">
        <v>102188302</v>
      </c>
      <c r="J9149">
        <v>102188226</v>
      </c>
      <c r="K9149">
        <v>102188226</v>
      </c>
      <c r="L9149">
        <v>102188302</v>
      </c>
      <c r="N9149">
        <v>1</v>
      </c>
      <c r="Q9149" t="s">
        <v>17644</v>
      </c>
    </row>
    <row r="9150" spans="1:19" x14ac:dyDescent="0.25">
      <c r="A9150" t="s">
        <v>772</v>
      </c>
      <c r="B9150">
        <v>1</v>
      </c>
      <c r="C9150" t="s">
        <v>777</v>
      </c>
      <c r="D9150" t="str">
        <f>INDEX(Transcripts[#Data], MATCH(Exons[[#This Row],[Transcript stable ID]], Transcripts[Transcript stable ID], 0), 4)</f>
        <v>NM_001165.4</v>
      </c>
      <c r="E9150" t="s">
        <v>27</v>
      </c>
      <c r="F9150">
        <v>102192568</v>
      </c>
      <c r="G9150">
        <v>102195240</v>
      </c>
      <c r="J9150">
        <v>102188226</v>
      </c>
      <c r="K9150">
        <v>102192568</v>
      </c>
      <c r="L9150">
        <v>102196093</v>
      </c>
      <c r="N9150">
        <v>2</v>
      </c>
      <c r="O9150">
        <v>2751</v>
      </c>
      <c r="P9150">
        <v>3603</v>
      </c>
      <c r="Q9150" t="s">
        <v>17645</v>
      </c>
      <c r="R9150">
        <v>1</v>
      </c>
      <c r="S9150">
        <v>853</v>
      </c>
    </row>
    <row r="9151" spans="1:19" x14ac:dyDescent="0.25">
      <c r="A9151" t="s">
        <v>772</v>
      </c>
      <c r="B9151">
        <v>1</v>
      </c>
      <c r="C9151" t="s">
        <v>777</v>
      </c>
      <c r="D9151" t="str">
        <f>INDEX(Transcripts[#Data], MATCH(Exons[[#This Row],[Transcript stable ID]], Transcripts[Transcript stable ID], 0), 4)</f>
        <v>NM_001165.4</v>
      </c>
      <c r="E9151" t="s">
        <v>27</v>
      </c>
      <c r="J9151">
        <v>102188226</v>
      </c>
      <c r="K9151">
        <v>102196197</v>
      </c>
      <c r="L9151">
        <v>102196296</v>
      </c>
      <c r="N9151">
        <v>3</v>
      </c>
      <c r="O9151">
        <v>3604</v>
      </c>
      <c r="P9151">
        <v>3703</v>
      </c>
      <c r="Q9151" t="s">
        <v>17646</v>
      </c>
      <c r="R9151">
        <v>854</v>
      </c>
      <c r="S9151">
        <v>953</v>
      </c>
    </row>
    <row r="9152" spans="1:19" x14ac:dyDescent="0.25">
      <c r="A9152" t="s">
        <v>772</v>
      </c>
      <c r="B9152">
        <v>1</v>
      </c>
      <c r="C9152" t="s">
        <v>777</v>
      </c>
      <c r="D9152" t="str">
        <f>INDEX(Transcripts[#Data], MATCH(Exons[[#This Row],[Transcript stable ID]], Transcripts[Transcript stable ID], 0), 4)</f>
        <v>NM_001165.4</v>
      </c>
      <c r="E9152" t="s">
        <v>27</v>
      </c>
      <c r="J9152">
        <v>102188226</v>
      </c>
      <c r="K9152">
        <v>102198783</v>
      </c>
      <c r="L9152">
        <v>102198861</v>
      </c>
      <c r="N9152">
        <v>4</v>
      </c>
      <c r="O9152">
        <v>3704</v>
      </c>
      <c r="P9152">
        <v>3782</v>
      </c>
      <c r="Q9152" t="s">
        <v>17647</v>
      </c>
      <c r="R9152">
        <v>954</v>
      </c>
      <c r="S9152">
        <v>1032</v>
      </c>
    </row>
    <row r="9153" spans="1:19" x14ac:dyDescent="0.25">
      <c r="A9153" t="s">
        <v>772</v>
      </c>
      <c r="B9153">
        <v>1</v>
      </c>
      <c r="C9153" t="s">
        <v>777</v>
      </c>
      <c r="D9153" t="str">
        <f>INDEX(Transcripts[#Data], MATCH(Exons[[#This Row],[Transcript stable ID]], Transcripts[Transcript stable ID], 0), 4)</f>
        <v>NM_001165.4</v>
      </c>
      <c r="E9153" t="s">
        <v>27</v>
      </c>
      <c r="J9153">
        <v>102188226</v>
      </c>
      <c r="K9153">
        <v>102199628</v>
      </c>
      <c r="L9153">
        <v>102199676</v>
      </c>
      <c r="N9153">
        <v>5</v>
      </c>
      <c r="O9153">
        <v>3783</v>
      </c>
      <c r="P9153">
        <v>3831</v>
      </c>
      <c r="Q9153" t="s">
        <v>17648</v>
      </c>
      <c r="R9153">
        <v>1033</v>
      </c>
      <c r="S9153">
        <v>1081</v>
      </c>
    </row>
    <row r="9154" spans="1:19" x14ac:dyDescent="0.25">
      <c r="A9154" t="s">
        <v>772</v>
      </c>
      <c r="B9154">
        <v>1</v>
      </c>
      <c r="C9154" t="s">
        <v>777</v>
      </c>
      <c r="D9154" t="str">
        <f>INDEX(Transcripts[#Data], MATCH(Exons[[#This Row],[Transcript stable ID]], Transcripts[Transcript stable ID], 0), 4)</f>
        <v>NM_001165.4</v>
      </c>
      <c r="E9154" t="s">
        <v>27</v>
      </c>
      <c r="J9154">
        <v>102188226</v>
      </c>
      <c r="K9154">
        <v>102201730</v>
      </c>
      <c r="L9154">
        <v>102201972</v>
      </c>
      <c r="N9154">
        <v>6</v>
      </c>
      <c r="O9154">
        <v>3832</v>
      </c>
      <c r="P9154">
        <v>4074</v>
      </c>
      <c r="Q9154" t="s">
        <v>17649</v>
      </c>
      <c r="R9154">
        <v>1082</v>
      </c>
      <c r="S9154">
        <v>1324</v>
      </c>
    </row>
    <row r="9155" spans="1:19" x14ac:dyDescent="0.25">
      <c r="A9155" t="s">
        <v>772</v>
      </c>
      <c r="B9155">
        <v>1</v>
      </c>
      <c r="C9155" t="s">
        <v>777</v>
      </c>
      <c r="D9155" t="str">
        <f>INDEX(Transcripts[#Data], MATCH(Exons[[#This Row],[Transcript stable ID]], Transcripts[Transcript stable ID], 0), 4)</f>
        <v>NM_001165.4</v>
      </c>
      <c r="E9155" t="s">
        <v>27</v>
      </c>
      <c r="J9155">
        <v>102188226</v>
      </c>
      <c r="K9155">
        <v>102206697</v>
      </c>
      <c r="L9155">
        <v>102206951</v>
      </c>
      <c r="N9155">
        <v>7</v>
      </c>
      <c r="O9155">
        <v>4075</v>
      </c>
      <c r="P9155">
        <v>4329</v>
      </c>
      <c r="Q9155" t="s">
        <v>17650</v>
      </c>
      <c r="R9155">
        <v>1325</v>
      </c>
      <c r="S9155">
        <v>1579</v>
      </c>
    </row>
    <row r="9156" spans="1:19" x14ac:dyDescent="0.25">
      <c r="A9156" t="s">
        <v>772</v>
      </c>
      <c r="B9156">
        <v>1</v>
      </c>
      <c r="C9156" t="s">
        <v>777</v>
      </c>
      <c r="D9156" t="str">
        <f>INDEX(Transcripts[#Data], MATCH(Exons[[#This Row],[Transcript stable ID]], Transcripts[Transcript stable ID], 0), 4)</f>
        <v>NM_001165.4</v>
      </c>
      <c r="E9156" t="s">
        <v>27</v>
      </c>
      <c r="J9156">
        <v>102188226</v>
      </c>
      <c r="K9156">
        <v>102207491</v>
      </c>
      <c r="L9156">
        <v>102207532</v>
      </c>
      <c r="N9156">
        <v>8</v>
      </c>
      <c r="O9156">
        <v>4330</v>
      </c>
      <c r="P9156">
        <v>4371</v>
      </c>
      <c r="Q9156" t="s">
        <v>17651</v>
      </c>
      <c r="R9156">
        <v>1580</v>
      </c>
      <c r="S9156">
        <v>1621</v>
      </c>
    </row>
    <row r="9157" spans="1:19" x14ac:dyDescent="0.25">
      <c r="A9157" t="s">
        <v>772</v>
      </c>
      <c r="B9157">
        <v>1</v>
      </c>
      <c r="C9157" t="s">
        <v>777</v>
      </c>
      <c r="D9157" t="str">
        <f>INDEX(Transcripts[#Data], MATCH(Exons[[#This Row],[Transcript stable ID]], Transcripts[Transcript stable ID], 0), 4)</f>
        <v>NM_001165.4</v>
      </c>
      <c r="E9157" t="s">
        <v>27</v>
      </c>
      <c r="H9157">
        <v>102207834</v>
      </c>
      <c r="I9157">
        <v>102208465</v>
      </c>
      <c r="J9157">
        <v>102188226</v>
      </c>
      <c r="K9157">
        <v>102207640</v>
      </c>
      <c r="L9157">
        <v>102208465</v>
      </c>
      <c r="N9157">
        <v>9</v>
      </c>
      <c r="O9157">
        <v>4372</v>
      </c>
      <c r="P9157">
        <v>4565</v>
      </c>
      <c r="Q9157" t="s">
        <v>17652</v>
      </c>
      <c r="R9157">
        <v>1622</v>
      </c>
      <c r="S9157">
        <v>1815</v>
      </c>
    </row>
    <row r="9158" spans="1:19" x14ac:dyDescent="0.25">
      <c r="A9158" t="s">
        <v>772</v>
      </c>
      <c r="B9158">
        <v>1</v>
      </c>
      <c r="C9158" t="s">
        <v>781</v>
      </c>
      <c r="D9158" t="str">
        <f>INDEX(Transcripts[#Data], MATCH(Exons[[#This Row],[Transcript stable ID]], Transcripts[Transcript stable ID], 0), 4)</f>
        <v>NM_182962.2</v>
      </c>
      <c r="E9158" t="s">
        <v>27</v>
      </c>
      <c r="J9158">
        <v>102188294</v>
      </c>
      <c r="K9158">
        <v>102196197</v>
      </c>
      <c r="L9158">
        <v>102196296</v>
      </c>
      <c r="N9158">
        <v>4</v>
      </c>
      <c r="O9158">
        <v>976</v>
      </c>
      <c r="P9158">
        <v>1075</v>
      </c>
      <c r="Q9158" t="s">
        <v>17646</v>
      </c>
      <c r="R9158">
        <v>854</v>
      </c>
      <c r="S9158">
        <v>953</v>
      </c>
    </row>
    <row r="9159" spans="1:19" x14ac:dyDescent="0.25">
      <c r="A9159" t="s">
        <v>772</v>
      </c>
      <c r="B9159">
        <v>1</v>
      </c>
      <c r="C9159" t="s">
        <v>781</v>
      </c>
      <c r="D9159" t="str">
        <f>INDEX(Transcripts[#Data], MATCH(Exons[[#This Row],[Transcript stable ID]], Transcripts[Transcript stable ID], 0), 4)</f>
        <v>NM_182962.2</v>
      </c>
      <c r="E9159" t="s">
        <v>27</v>
      </c>
      <c r="J9159">
        <v>102188294</v>
      </c>
      <c r="K9159">
        <v>102198783</v>
      </c>
      <c r="L9159">
        <v>102198861</v>
      </c>
      <c r="N9159">
        <v>5</v>
      </c>
      <c r="O9159">
        <v>1076</v>
      </c>
      <c r="P9159">
        <v>1154</v>
      </c>
      <c r="Q9159" t="s">
        <v>17647</v>
      </c>
      <c r="R9159">
        <v>954</v>
      </c>
      <c r="S9159">
        <v>1032</v>
      </c>
    </row>
    <row r="9160" spans="1:19" x14ac:dyDescent="0.25">
      <c r="A9160" t="s">
        <v>772</v>
      </c>
      <c r="B9160">
        <v>1</v>
      </c>
      <c r="C9160" t="s">
        <v>781</v>
      </c>
      <c r="D9160" t="str">
        <f>INDEX(Transcripts[#Data], MATCH(Exons[[#This Row],[Transcript stable ID]], Transcripts[Transcript stable ID], 0), 4)</f>
        <v>NM_182962.2</v>
      </c>
      <c r="E9160" t="s">
        <v>27</v>
      </c>
      <c r="J9160">
        <v>102188294</v>
      </c>
      <c r="K9160">
        <v>102199628</v>
      </c>
      <c r="L9160">
        <v>102199676</v>
      </c>
      <c r="N9160">
        <v>6</v>
      </c>
      <c r="O9160">
        <v>1155</v>
      </c>
      <c r="P9160">
        <v>1203</v>
      </c>
      <c r="Q9160" t="s">
        <v>17648</v>
      </c>
      <c r="R9160">
        <v>1033</v>
      </c>
      <c r="S9160">
        <v>1081</v>
      </c>
    </row>
    <row r="9161" spans="1:19" x14ac:dyDescent="0.25">
      <c r="A9161" t="s">
        <v>772</v>
      </c>
      <c r="B9161">
        <v>1</v>
      </c>
      <c r="C9161" t="s">
        <v>781</v>
      </c>
      <c r="D9161" t="str">
        <f>INDEX(Transcripts[#Data], MATCH(Exons[[#This Row],[Transcript stable ID]], Transcripts[Transcript stable ID], 0), 4)</f>
        <v>NM_182962.2</v>
      </c>
      <c r="E9161" t="s">
        <v>27</v>
      </c>
      <c r="J9161">
        <v>102188294</v>
      </c>
      <c r="K9161">
        <v>102201730</v>
      </c>
      <c r="L9161">
        <v>102201972</v>
      </c>
      <c r="N9161">
        <v>7</v>
      </c>
      <c r="O9161">
        <v>1204</v>
      </c>
      <c r="P9161">
        <v>1446</v>
      </c>
      <c r="Q9161" t="s">
        <v>17649</v>
      </c>
      <c r="R9161">
        <v>1082</v>
      </c>
      <c r="S9161">
        <v>1324</v>
      </c>
    </row>
    <row r="9162" spans="1:19" x14ac:dyDescent="0.25">
      <c r="A9162" t="s">
        <v>772</v>
      </c>
      <c r="B9162">
        <v>1</v>
      </c>
      <c r="C9162" t="s">
        <v>781</v>
      </c>
      <c r="D9162" t="str">
        <f>INDEX(Transcripts[#Data], MATCH(Exons[[#This Row],[Transcript stable ID]], Transcripts[Transcript stable ID], 0), 4)</f>
        <v>NM_182962.2</v>
      </c>
      <c r="E9162" t="s">
        <v>27</v>
      </c>
      <c r="J9162">
        <v>102188294</v>
      </c>
      <c r="K9162">
        <v>102206697</v>
      </c>
      <c r="L9162">
        <v>102206951</v>
      </c>
      <c r="N9162">
        <v>8</v>
      </c>
      <c r="O9162">
        <v>1447</v>
      </c>
      <c r="P9162">
        <v>1701</v>
      </c>
      <c r="Q9162" t="s">
        <v>17650</v>
      </c>
      <c r="R9162">
        <v>1325</v>
      </c>
      <c r="S9162">
        <v>1579</v>
      </c>
    </row>
    <row r="9163" spans="1:19" x14ac:dyDescent="0.25">
      <c r="A9163" t="s">
        <v>772</v>
      </c>
      <c r="B9163">
        <v>1</v>
      </c>
      <c r="C9163" t="s">
        <v>781</v>
      </c>
      <c r="D9163" t="str">
        <f>INDEX(Transcripts[#Data], MATCH(Exons[[#This Row],[Transcript stable ID]], Transcripts[Transcript stable ID], 0), 4)</f>
        <v>NM_182962.2</v>
      </c>
      <c r="E9163" t="s">
        <v>27</v>
      </c>
      <c r="J9163">
        <v>102188294</v>
      </c>
      <c r="K9163">
        <v>102207491</v>
      </c>
      <c r="L9163">
        <v>102207532</v>
      </c>
      <c r="N9163">
        <v>9</v>
      </c>
      <c r="O9163">
        <v>1702</v>
      </c>
      <c r="P9163">
        <v>1743</v>
      </c>
      <c r="Q9163" t="s">
        <v>17651</v>
      </c>
      <c r="R9163">
        <v>1580</v>
      </c>
      <c r="S9163">
        <v>1621</v>
      </c>
    </row>
    <row r="9164" spans="1:19" x14ac:dyDescent="0.25">
      <c r="A9164" t="s">
        <v>772</v>
      </c>
      <c r="B9164">
        <v>1</v>
      </c>
      <c r="C9164" t="s">
        <v>781</v>
      </c>
      <c r="D9164" t="str">
        <f>INDEX(Transcripts[#Data], MATCH(Exons[[#This Row],[Transcript stable ID]], Transcripts[Transcript stable ID], 0), 4)</f>
        <v>NM_182962.2</v>
      </c>
      <c r="E9164" t="s">
        <v>27</v>
      </c>
      <c r="F9164">
        <v>102188294</v>
      </c>
      <c r="G9164">
        <v>102188302</v>
      </c>
      <c r="J9164">
        <v>102188294</v>
      </c>
      <c r="K9164">
        <v>102188294</v>
      </c>
      <c r="L9164">
        <v>102188302</v>
      </c>
      <c r="N9164">
        <v>1</v>
      </c>
      <c r="Q9164" t="s">
        <v>17653</v>
      </c>
    </row>
    <row r="9165" spans="1:19" x14ac:dyDescent="0.25">
      <c r="A9165" t="s">
        <v>772</v>
      </c>
      <c r="B9165">
        <v>1</v>
      </c>
      <c r="C9165" t="s">
        <v>781</v>
      </c>
      <c r="D9165" t="str">
        <f>INDEX(Transcripts[#Data], MATCH(Exons[[#This Row],[Transcript stable ID]], Transcripts[Transcript stable ID], 0), 4)</f>
        <v>NM_182962.2</v>
      </c>
      <c r="E9165" t="s">
        <v>27</v>
      </c>
      <c r="F9165">
        <v>102192568</v>
      </c>
      <c r="G9165">
        <v>102192631</v>
      </c>
      <c r="J9165">
        <v>102188294</v>
      </c>
      <c r="K9165">
        <v>102192568</v>
      </c>
      <c r="L9165">
        <v>102192631</v>
      </c>
      <c r="N9165">
        <v>2</v>
      </c>
      <c r="Q9165" t="s">
        <v>17654</v>
      </c>
    </row>
    <row r="9166" spans="1:19" x14ac:dyDescent="0.25">
      <c r="A9166" t="s">
        <v>772</v>
      </c>
      <c r="B9166">
        <v>1</v>
      </c>
      <c r="C9166" t="s">
        <v>781</v>
      </c>
      <c r="D9166" t="str">
        <f>INDEX(Transcripts[#Data], MATCH(Exons[[#This Row],[Transcript stable ID]], Transcripts[Transcript stable ID], 0), 4)</f>
        <v>NM_182962.2</v>
      </c>
      <c r="E9166" t="s">
        <v>27</v>
      </c>
      <c r="F9166">
        <v>102195192</v>
      </c>
      <c r="G9166">
        <v>102195240</v>
      </c>
      <c r="J9166">
        <v>102188294</v>
      </c>
      <c r="K9166">
        <v>102195192</v>
      </c>
      <c r="L9166">
        <v>102196093</v>
      </c>
      <c r="N9166">
        <v>3</v>
      </c>
      <c r="O9166">
        <v>123</v>
      </c>
      <c r="P9166">
        <v>975</v>
      </c>
      <c r="Q9166" t="s">
        <v>17655</v>
      </c>
      <c r="R9166">
        <v>1</v>
      </c>
      <c r="S9166">
        <v>853</v>
      </c>
    </row>
    <row r="9167" spans="1:19" x14ac:dyDescent="0.25">
      <c r="A9167" t="s">
        <v>772</v>
      </c>
      <c r="B9167">
        <v>1</v>
      </c>
      <c r="C9167" t="s">
        <v>781</v>
      </c>
      <c r="D9167" t="str">
        <f>INDEX(Transcripts[#Data], MATCH(Exons[[#This Row],[Transcript stable ID]], Transcripts[Transcript stable ID], 0), 4)</f>
        <v>NM_182962.2</v>
      </c>
      <c r="E9167" t="s">
        <v>27</v>
      </c>
      <c r="H9167">
        <v>102207834</v>
      </c>
      <c r="I9167">
        <v>102210134</v>
      </c>
      <c r="J9167">
        <v>102188294</v>
      </c>
      <c r="K9167">
        <v>102207640</v>
      </c>
      <c r="L9167">
        <v>102210134</v>
      </c>
      <c r="N9167">
        <v>10</v>
      </c>
      <c r="O9167">
        <v>1744</v>
      </c>
      <c r="P9167">
        <v>1937</v>
      </c>
      <c r="Q9167" t="s">
        <v>17656</v>
      </c>
      <c r="R9167">
        <v>1622</v>
      </c>
      <c r="S9167">
        <v>1815</v>
      </c>
    </row>
    <row r="9168" spans="1:19" x14ac:dyDescent="0.25">
      <c r="A9168" t="s">
        <v>5984</v>
      </c>
      <c r="B9168">
        <v>-1</v>
      </c>
      <c r="C9168" t="s">
        <v>5991</v>
      </c>
      <c r="D9168" t="str">
        <f>INDEX(Transcripts[#Data], MATCH(Exons[[#This Row],[Transcript stable ID]], Transcripts[Transcript stable ID], 0), 4)</f>
        <v>NM_024408.3</v>
      </c>
      <c r="E9168" t="s">
        <v>27</v>
      </c>
      <c r="F9168">
        <v>120612021</v>
      </c>
      <c r="G9168">
        <v>120612240</v>
      </c>
      <c r="J9168">
        <v>120612240</v>
      </c>
      <c r="K9168">
        <v>120611948</v>
      </c>
      <c r="L9168">
        <v>120612240</v>
      </c>
      <c r="N9168">
        <v>1</v>
      </c>
      <c r="O9168">
        <v>221</v>
      </c>
      <c r="P9168">
        <v>293</v>
      </c>
      <c r="Q9168" t="s">
        <v>17657</v>
      </c>
      <c r="R9168">
        <v>1</v>
      </c>
      <c r="S9168">
        <v>73</v>
      </c>
    </row>
    <row r="9169" spans="1:19" x14ac:dyDescent="0.25">
      <c r="A9169" t="s">
        <v>5984</v>
      </c>
      <c r="B9169">
        <v>-1</v>
      </c>
      <c r="C9169" t="s">
        <v>5991</v>
      </c>
      <c r="D9169" t="str">
        <f>INDEX(Transcripts[#Data], MATCH(Exons[[#This Row],[Transcript stable ID]], Transcripts[Transcript stable ID], 0), 4)</f>
        <v>NM_024408.3</v>
      </c>
      <c r="E9169" t="s">
        <v>27</v>
      </c>
      <c r="J9169">
        <v>120612240</v>
      </c>
      <c r="K9169">
        <v>120572529</v>
      </c>
      <c r="L9169">
        <v>120572610</v>
      </c>
      <c r="N9169">
        <v>2</v>
      </c>
      <c r="O9169">
        <v>294</v>
      </c>
      <c r="P9169">
        <v>375</v>
      </c>
      <c r="Q9169" t="s">
        <v>17658</v>
      </c>
      <c r="R9169">
        <v>74</v>
      </c>
      <c r="S9169">
        <v>155</v>
      </c>
    </row>
    <row r="9170" spans="1:19" x14ac:dyDescent="0.25">
      <c r="A9170" t="s">
        <v>5984</v>
      </c>
      <c r="B9170">
        <v>-1</v>
      </c>
      <c r="C9170" t="s">
        <v>5991</v>
      </c>
      <c r="D9170" t="str">
        <f>INDEX(Transcripts[#Data], MATCH(Exons[[#This Row],[Transcript stable ID]], Transcripts[Transcript stable ID], 0), 4)</f>
        <v>NM_024408.3</v>
      </c>
      <c r="E9170" t="s">
        <v>27</v>
      </c>
      <c r="J9170">
        <v>120612240</v>
      </c>
      <c r="K9170">
        <v>120547952</v>
      </c>
      <c r="L9170">
        <v>120548211</v>
      </c>
      <c r="N9170">
        <v>3</v>
      </c>
      <c r="O9170">
        <v>376</v>
      </c>
      <c r="P9170">
        <v>635</v>
      </c>
      <c r="Q9170" t="s">
        <v>17659</v>
      </c>
      <c r="R9170">
        <v>156</v>
      </c>
      <c r="S9170">
        <v>415</v>
      </c>
    </row>
    <row r="9171" spans="1:19" x14ac:dyDescent="0.25">
      <c r="A9171" t="s">
        <v>5984</v>
      </c>
      <c r="B9171">
        <v>-1</v>
      </c>
      <c r="C9171" t="s">
        <v>5991</v>
      </c>
      <c r="D9171" t="str">
        <f>INDEX(Transcripts[#Data], MATCH(Exons[[#This Row],[Transcript stable ID]], Transcripts[Transcript stable ID], 0), 4)</f>
        <v>NM_024408.3</v>
      </c>
      <c r="E9171" t="s">
        <v>27</v>
      </c>
      <c r="J9171">
        <v>120612240</v>
      </c>
      <c r="K9171">
        <v>120539620</v>
      </c>
      <c r="L9171">
        <v>120539955</v>
      </c>
      <c r="N9171">
        <v>4</v>
      </c>
      <c r="O9171">
        <v>636</v>
      </c>
      <c r="P9171">
        <v>971</v>
      </c>
      <c r="Q9171" t="s">
        <v>17660</v>
      </c>
      <c r="R9171">
        <v>416</v>
      </c>
      <c r="S9171">
        <v>751</v>
      </c>
    </row>
    <row r="9172" spans="1:19" x14ac:dyDescent="0.25">
      <c r="A9172" t="s">
        <v>5984</v>
      </c>
      <c r="B9172">
        <v>-1</v>
      </c>
      <c r="C9172" t="s">
        <v>5991</v>
      </c>
      <c r="D9172" t="str">
        <f>INDEX(Transcripts[#Data], MATCH(Exons[[#This Row],[Transcript stable ID]], Transcripts[Transcript stable ID], 0), 4)</f>
        <v>NM_024408.3</v>
      </c>
      <c r="E9172" t="s">
        <v>27</v>
      </c>
      <c r="J9172">
        <v>120612240</v>
      </c>
      <c r="K9172">
        <v>120529583</v>
      </c>
      <c r="L9172">
        <v>120529705</v>
      </c>
      <c r="N9172">
        <v>5</v>
      </c>
      <c r="O9172">
        <v>972</v>
      </c>
      <c r="P9172">
        <v>1094</v>
      </c>
      <c r="Q9172" t="s">
        <v>17661</v>
      </c>
      <c r="R9172">
        <v>752</v>
      </c>
      <c r="S9172">
        <v>874</v>
      </c>
    </row>
    <row r="9173" spans="1:19" x14ac:dyDescent="0.25">
      <c r="A9173" t="s">
        <v>5984</v>
      </c>
      <c r="B9173">
        <v>-1</v>
      </c>
      <c r="C9173" t="s">
        <v>5991</v>
      </c>
      <c r="D9173" t="str">
        <f>INDEX(Transcripts[#Data], MATCH(Exons[[#This Row],[Transcript stable ID]], Transcripts[Transcript stable ID], 0), 4)</f>
        <v>NM_024408.3</v>
      </c>
      <c r="E9173" t="s">
        <v>27</v>
      </c>
      <c r="J9173">
        <v>120612240</v>
      </c>
      <c r="K9173">
        <v>120512134</v>
      </c>
      <c r="L9173">
        <v>120512367</v>
      </c>
      <c r="N9173">
        <v>6</v>
      </c>
      <c r="O9173">
        <v>1095</v>
      </c>
      <c r="P9173">
        <v>1328</v>
      </c>
      <c r="Q9173" t="s">
        <v>17662</v>
      </c>
      <c r="R9173">
        <v>875</v>
      </c>
      <c r="S9173">
        <v>1108</v>
      </c>
    </row>
    <row r="9174" spans="1:19" x14ac:dyDescent="0.25">
      <c r="A9174" t="s">
        <v>5984</v>
      </c>
      <c r="B9174">
        <v>-1</v>
      </c>
      <c r="C9174" t="s">
        <v>5991</v>
      </c>
      <c r="D9174" t="str">
        <f>INDEX(Transcripts[#Data], MATCH(Exons[[#This Row],[Transcript stable ID]], Transcripts[Transcript stable ID], 0), 4)</f>
        <v>NM_024408.3</v>
      </c>
      <c r="E9174" t="s">
        <v>27</v>
      </c>
      <c r="J9174">
        <v>120612240</v>
      </c>
      <c r="K9174">
        <v>120510700</v>
      </c>
      <c r="L9174">
        <v>120510855</v>
      </c>
      <c r="N9174">
        <v>7</v>
      </c>
      <c r="O9174">
        <v>1329</v>
      </c>
      <c r="P9174">
        <v>1484</v>
      </c>
      <c r="Q9174" t="s">
        <v>17663</v>
      </c>
      <c r="R9174">
        <v>1109</v>
      </c>
      <c r="S9174">
        <v>1264</v>
      </c>
    </row>
    <row r="9175" spans="1:19" x14ac:dyDescent="0.25">
      <c r="A9175" t="s">
        <v>5984</v>
      </c>
      <c r="B9175">
        <v>-1</v>
      </c>
      <c r="C9175" t="s">
        <v>5991</v>
      </c>
      <c r="D9175" t="str">
        <f>INDEX(Transcripts[#Data], MATCH(Exons[[#This Row],[Transcript stable ID]], Transcripts[Transcript stable ID], 0), 4)</f>
        <v>NM_024408.3</v>
      </c>
      <c r="E9175" t="s">
        <v>27</v>
      </c>
      <c r="J9175">
        <v>120612240</v>
      </c>
      <c r="K9175">
        <v>120510056</v>
      </c>
      <c r="L9175">
        <v>120510244</v>
      </c>
      <c r="N9175">
        <v>8</v>
      </c>
      <c r="O9175">
        <v>1485</v>
      </c>
      <c r="P9175">
        <v>1673</v>
      </c>
      <c r="Q9175" t="s">
        <v>17664</v>
      </c>
      <c r="R9175">
        <v>1265</v>
      </c>
      <c r="S9175">
        <v>1453</v>
      </c>
    </row>
    <row r="9176" spans="1:19" x14ac:dyDescent="0.25">
      <c r="A9176" t="s">
        <v>5984</v>
      </c>
      <c r="B9176">
        <v>-1</v>
      </c>
      <c r="C9176" t="s">
        <v>5991</v>
      </c>
      <c r="D9176" t="str">
        <f>INDEX(Transcripts[#Data], MATCH(Exons[[#This Row],[Transcript stable ID]], Transcripts[Transcript stable ID], 0), 4)</f>
        <v>NM_024408.3</v>
      </c>
      <c r="E9176" t="s">
        <v>27</v>
      </c>
      <c r="J9176">
        <v>120612240</v>
      </c>
      <c r="K9176">
        <v>120508999</v>
      </c>
      <c r="L9176">
        <v>120509112</v>
      </c>
      <c r="N9176">
        <v>9</v>
      </c>
      <c r="O9176">
        <v>1674</v>
      </c>
      <c r="P9176">
        <v>1787</v>
      </c>
      <c r="Q9176" t="s">
        <v>17665</v>
      </c>
      <c r="R9176">
        <v>1454</v>
      </c>
      <c r="S9176">
        <v>1567</v>
      </c>
    </row>
    <row r="9177" spans="1:19" x14ac:dyDescent="0.25">
      <c r="A9177" t="s">
        <v>5984</v>
      </c>
      <c r="B9177">
        <v>-1</v>
      </c>
      <c r="C9177" t="s">
        <v>5991</v>
      </c>
      <c r="D9177" t="str">
        <f>INDEX(Transcripts[#Data], MATCH(Exons[[#This Row],[Transcript stable ID]], Transcripts[Transcript stable ID], 0), 4)</f>
        <v>NM_024408.3</v>
      </c>
      <c r="E9177" t="s">
        <v>27</v>
      </c>
      <c r="J9177">
        <v>120612240</v>
      </c>
      <c r="K9177">
        <v>120508076</v>
      </c>
      <c r="L9177">
        <v>120508189</v>
      </c>
      <c r="N9177">
        <v>10</v>
      </c>
      <c r="O9177">
        <v>1788</v>
      </c>
      <c r="P9177">
        <v>1901</v>
      </c>
      <c r="Q9177" t="s">
        <v>17666</v>
      </c>
      <c r="R9177">
        <v>1568</v>
      </c>
      <c r="S9177">
        <v>1681</v>
      </c>
    </row>
    <row r="9178" spans="1:19" x14ac:dyDescent="0.25">
      <c r="A9178" t="s">
        <v>5984</v>
      </c>
      <c r="B9178">
        <v>-1</v>
      </c>
      <c r="C9178" t="s">
        <v>5991</v>
      </c>
      <c r="D9178" t="str">
        <f>INDEX(Transcripts[#Data], MATCH(Exons[[#This Row],[Transcript stable ID]], Transcripts[Transcript stable ID], 0), 4)</f>
        <v>NM_024408.3</v>
      </c>
      <c r="E9178" t="s">
        <v>27</v>
      </c>
      <c r="J9178">
        <v>120612240</v>
      </c>
      <c r="K9178">
        <v>120506197</v>
      </c>
      <c r="L9178">
        <v>120506430</v>
      </c>
      <c r="N9178">
        <v>11</v>
      </c>
      <c r="O9178">
        <v>1902</v>
      </c>
      <c r="P9178">
        <v>2135</v>
      </c>
      <c r="Q9178" t="s">
        <v>17667</v>
      </c>
      <c r="R9178">
        <v>1682</v>
      </c>
      <c r="S9178">
        <v>1915</v>
      </c>
    </row>
    <row r="9179" spans="1:19" x14ac:dyDescent="0.25">
      <c r="A9179" t="s">
        <v>5984</v>
      </c>
      <c r="B9179">
        <v>-1</v>
      </c>
      <c r="C9179" t="s">
        <v>5991</v>
      </c>
      <c r="D9179" t="str">
        <f>INDEX(Transcripts[#Data], MATCH(Exons[[#This Row],[Transcript stable ID]], Transcripts[Transcript stable ID], 0), 4)</f>
        <v>NM_024408.3</v>
      </c>
      <c r="E9179" t="s">
        <v>27</v>
      </c>
      <c r="J9179">
        <v>120612240</v>
      </c>
      <c r="K9179">
        <v>120502015</v>
      </c>
      <c r="L9179">
        <v>120502125</v>
      </c>
      <c r="N9179">
        <v>12</v>
      </c>
      <c r="O9179">
        <v>2136</v>
      </c>
      <c r="P9179">
        <v>2246</v>
      </c>
      <c r="Q9179" t="s">
        <v>17668</v>
      </c>
      <c r="R9179">
        <v>1916</v>
      </c>
      <c r="S9179">
        <v>2026</v>
      </c>
    </row>
    <row r="9180" spans="1:19" x14ac:dyDescent="0.25">
      <c r="A9180" t="s">
        <v>5984</v>
      </c>
      <c r="B9180">
        <v>-1</v>
      </c>
      <c r="C9180" t="s">
        <v>5991</v>
      </c>
      <c r="D9180" t="str">
        <f>INDEX(Transcripts[#Data], MATCH(Exons[[#This Row],[Transcript stable ID]], Transcripts[Transcript stable ID], 0), 4)</f>
        <v>NM_024408.3</v>
      </c>
      <c r="E9180" t="s">
        <v>27</v>
      </c>
      <c r="J9180">
        <v>120612240</v>
      </c>
      <c r="K9180">
        <v>120497663</v>
      </c>
      <c r="L9180">
        <v>120497855</v>
      </c>
      <c r="N9180">
        <v>13</v>
      </c>
      <c r="O9180">
        <v>2247</v>
      </c>
      <c r="P9180">
        <v>2439</v>
      </c>
      <c r="Q9180" t="s">
        <v>17669</v>
      </c>
      <c r="R9180">
        <v>2027</v>
      </c>
      <c r="S9180">
        <v>2219</v>
      </c>
    </row>
    <row r="9181" spans="1:19" x14ac:dyDescent="0.25">
      <c r="A9181" t="s">
        <v>5984</v>
      </c>
      <c r="B9181">
        <v>-1</v>
      </c>
      <c r="C9181" t="s">
        <v>5991</v>
      </c>
      <c r="D9181" t="str">
        <f>INDEX(Transcripts[#Data], MATCH(Exons[[#This Row],[Transcript stable ID]], Transcripts[Transcript stable ID], 0), 4)</f>
        <v>NM_024408.3</v>
      </c>
      <c r="E9181" t="s">
        <v>27</v>
      </c>
      <c r="J9181">
        <v>120612240</v>
      </c>
      <c r="K9181">
        <v>120496166</v>
      </c>
      <c r="L9181">
        <v>120496311</v>
      </c>
      <c r="N9181">
        <v>14</v>
      </c>
      <c r="O9181">
        <v>2440</v>
      </c>
      <c r="P9181">
        <v>2585</v>
      </c>
      <c r="Q9181" t="s">
        <v>17670</v>
      </c>
      <c r="R9181">
        <v>2220</v>
      </c>
      <c r="S9181">
        <v>2365</v>
      </c>
    </row>
    <row r="9182" spans="1:19" x14ac:dyDescent="0.25">
      <c r="A9182" t="s">
        <v>5984</v>
      </c>
      <c r="B9182">
        <v>-1</v>
      </c>
      <c r="C9182" t="s">
        <v>5991</v>
      </c>
      <c r="D9182" t="str">
        <f>INDEX(Transcripts[#Data], MATCH(Exons[[#This Row],[Transcript stable ID]], Transcripts[Transcript stable ID], 0), 4)</f>
        <v>NM_024408.3</v>
      </c>
      <c r="E9182" t="s">
        <v>27</v>
      </c>
      <c r="J9182">
        <v>120612240</v>
      </c>
      <c r="K9182">
        <v>120493347</v>
      </c>
      <c r="L9182">
        <v>120493460</v>
      </c>
      <c r="N9182">
        <v>15</v>
      </c>
      <c r="O9182">
        <v>2586</v>
      </c>
      <c r="P9182">
        <v>2699</v>
      </c>
      <c r="Q9182" t="s">
        <v>17671</v>
      </c>
      <c r="R9182">
        <v>2366</v>
      </c>
      <c r="S9182">
        <v>2479</v>
      </c>
    </row>
    <row r="9183" spans="1:19" x14ac:dyDescent="0.25">
      <c r="A9183" t="s">
        <v>5984</v>
      </c>
      <c r="B9183">
        <v>-1</v>
      </c>
      <c r="C9183" t="s">
        <v>5991</v>
      </c>
      <c r="D9183" t="str">
        <f>INDEX(Transcripts[#Data], MATCH(Exons[[#This Row],[Transcript stable ID]], Transcripts[Transcript stable ID], 0), 4)</f>
        <v>NM_024408.3</v>
      </c>
      <c r="E9183" t="s">
        <v>27</v>
      </c>
      <c r="J9183">
        <v>120612240</v>
      </c>
      <c r="K9183">
        <v>120491630</v>
      </c>
      <c r="L9183">
        <v>120491749</v>
      </c>
      <c r="N9183">
        <v>16</v>
      </c>
      <c r="O9183">
        <v>2700</v>
      </c>
      <c r="P9183">
        <v>2819</v>
      </c>
      <c r="Q9183" t="s">
        <v>17672</v>
      </c>
      <c r="R9183">
        <v>2480</v>
      </c>
      <c r="S9183">
        <v>2599</v>
      </c>
    </row>
    <row r="9184" spans="1:19" x14ac:dyDescent="0.25">
      <c r="A9184" t="s">
        <v>5984</v>
      </c>
      <c r="B9184">
        <v>-1</v>
      </c>
      <c r="C9184" t="s">
        <v>5991</v>
      </c>
      <c r="D9184" t="str">
        <f>INDEX(Transcripts[#Data], MATCH(Exons[[#This Row],[Transcript stable ID]], Transcripts[Transcript stable ID], 0), 4)</f>
        <v>NM_024408.3</v>
      </c>
      <c r="E9184" t="s">
        <v>27</v>
      </c>
      <c r="J9184">
        <v>120612240</v>
      </c>
      <c r="K9184">
        <v>120491037</v>
      </c>
      <c r="L9184">
        <v>120491189</v>
      </c>
      <c r="N9184">
        <v>17</v>
      </c>
      <c r="O9184">
        <v>2820</v>
      </c>
      <c r="P9184">
        <v>2972</v>
      </c>
      <c r="Q9184" t="s">
        <v>17673</v>
      </c>
      <c r="R9184">
        <v>2600</v>
      </c>
      <c r="S9184">
        <v>2752</v>
      </c>
    </row>
    <row r="9185" spans="1:19" x14ac:dyDescent="0.25">
      <c r="A9185" t="s">
        <v>5984</v>
      </c>
      <c r="B9185">
        <v>-1</v>
      </c>
      <c r="C9185" t="s">
        <v>5991</v>
      </c>
      <c r="D9185" t="str">
        <f>INDEX(Transcripts[#Data], MATCH(Exons[[#This Row],[Transcript stable ID]], Transcripts[Transcript stable ID], 0), 4)</f>
        <v>NM_024408.3</v>
      </c>
      <c r="E9185" t="s">
        <v>27</v>
      </c>
      <c r="J9185">
        <v>120612240</v>
      </c>
      <c r="K9185">
        <v>120484149</v>
      </c>
      <c r="L9185">
        <v>120484377</v>
      </c>
      <c r="N9185">
        <v>18</v>
      </c>
      <c r="O9185">
        <v>2973</v>
      </c>
      <c r="P9185">
        <v>3201</v>
      </c>
      <c r="Q9185" t="s">
        <v>17674</v>
      </c>
      <c r="R9185">
        <v>2753</v>
      </c>
      <c r="S9185">
        <v>2981</v>
      </c>
    </row>
    <row r="9186" spans="1:19" x14ac:dyDescent="0.25">
      <c r="A9186" t="s">
        <v>5984</v>
      </c>
      <c r="B9186">
        <v>-1</v>
      </c>
      <c r="C9186" t="s">
        <v>5991</v>
      </c>
      <c r="D9186" t="str">
        <f>INDEX(Transcripts[#Data], MATCH(Exons[[#This Row],[Transcript stable ID]], Transcripts[Transcript stable ID], 0), 4)</f>
        <v>NM_024408.3</v>
      </c>
      <c r="E9186" t="s">
        <v>27</v>
      </c>
      <c r="J9186">
        <v>120612240</v>
      </c>
      <c r="K9186">
        <v>120483178</v>
      </c>
      <c r="L9186">
        <v>120483379</v>
      </c>
      <c r="N9186">
        <v>19</v>
      </c>
      <c r="O9186">
        <v>3202</v>
      </c>
      <c r="P9186">
        <v>3403</v>
      </c>
      <c r="Q9186" t="s">
        <v>17675</v>
      </c>
      <c r="R9186">
        <v>2982</v>
      </c>
      <c r="S9186">
        <v>3183</v>
      </c>
    </row>
    <row r="9187" spans="1:19" x14ac:dyDescent="0.25">
      <c r="A9187" t="s">
        <v>5984</v>
      </c>
      <c r="B9187">
        <v>-1</v>
      </c>
      <c r="C9187" t="s">
        <v>5991</v>
      </c>
      <c r="D9187" t="str">
        <f>INDEX(Transcripts[#Data], MATCH(Exons[[#This Row],[Transcript stable ID]], Transcripts[Transcript stable ID], 0), 4)</f>
        <v>NM_024408.3</v>
      </c>
      <c r="E9187" t="s">
        <v>27</v>
      </c>
      <c r="J9187">
        <v>120612240</v>
      </c>
      <c r="K9187">
        <v>120480480</v>
      </c>
      <c r="L9187">
        <v>120480633</v>
      </c>
      <c r="N9187">
        <v>20</v>
      </c>
      <c r="O9187">
        <v>3404</v>
      </c>
      <c r="P9187">
        <v>3557</v>
      </c>
      <c r="Q9187" t="s">
        <v>17676</v>
      </c>
      <c r="R9187">
        <v>3184</v>
      </c>
      <c r="S9187">
        <v>3337</v>
      </c>
    </row>
    <row r="9188" spans="1:19" x14ac:dyDescent="0.25">
      <c r="A9188" t="s">
        <v>5984</v>
      </c>
      <c r="B9188">
        <v>-1</v>
      </c>
      <c r="C9188" t="s">
        <v>5991</v>
      </c>
      <c r="D9188" t="str">
        <f>INDEX(Transcripts[#Data], MATCH(Exons[[#This Row],[Transcript stable ID]], Transcripts[Transcript stable ID], 0), 4)</f>
        <v>NM_024408.3</v>
      </c>
      <c r="E9188" t="s">
        <v>27</v>
      </c>
      <c r="J9188">
        <v>120612240</v>
      </c>
      <c r="K9188">
        <v>120479905</v>
      </c>
      <c r="L9188">
        <v>120480089</v>
      </c>
      <c r="N9188">
        <v>21</v>
      </c>
      <c r="O9188">
        <v>3558</v>
      </c>
      <c r="P9188">
        <v>3742</v>
      </c>
      <c r="Q9188" t="s">
        <v>17677</v>
      </c>
      <c r="R9188">
        <v>3338</v>
      </c>
      <c r="S9188">
        <v>3522</v>
      </c>
    </row>
    <row r="9189" spans="1:19" x14ac:dyDescent="0.25">
      <c r="A9189" t="s">
        <v>5984</v>
      </c>
      <c r="B9189">
        <v>-1</v>
      </c>
      <c r="C9189" t="s">
        <v>5991</v>
      </c>
      <c r="D9189" t="str">
        <f>INDEX(Transcripts[#Data], MATCH(Exons[[#This Row],[Transcript stable ID]], Transcripts[Transcript stable ID], 0), 4)</f>
        <v>NM_024408.3</v>
      </c>
      <c r="E9189" t="s">
        <v>27</v>
      </c>
      <c r="J9189">
        <v>120612240</v>
      </c>
      <c r="K9189">
        <v>120478095</v>
      </c>
      <c r="L9189">
        <v>120478227</v>
      </c>
      <c r="N9189">
        <v>22</v>
      </c>
      <c r="O9189">
        <v>3743</v>
      </c>
      <c r="P9189">
        <v>3875</v>
      </c>
      <c r="Q9189" t="s">
        <v>17678</v>
      </c>
      <c r="R9189">
        <v>3523</v>
      </c>
      <c r="S9189">
        <v>3655</v>
      </c>
    </row>
    <row r="9190" spans="1:19" x14ac:dyDescent="0.25">
      <c r="A9190" t="s">
        <v>5984</v>
      </c>
      <c r="B9190">
        <v>-1</v>
      </c>
      <c r="C9190" t="s">
        <v>5991</v>
      </c>
      <c r="D9190" t="str">
        <f>INDEX(Transcripts[#Data], MATCH(Exons[[#This Row],[Transcript stable ID]], Transcripts[Transcript stable ID], 0), 4)</f>
        <v>NM_024408.3</v>
      </c>
      <c r="E9190" t="s">
        <v>27</v>
      </c>
      <c r="J9190">
        <v>120612240</v>
      </c>
      <c r="K9190">
        <v>120471599</v>
      </c>
      <c r="L9190">
        <v>120471835</v>
      </c>
      <c r="N9190">
        <v>23</v>
      </c>
      <c r="O9190">
        <v>3876</v>
      </c>
      <c r="P9190">
        <v>4112</v>
      </c>
      <c r="Q9190" t="s">
        <v>17679</v>
      </c>
      <c r="R9190">
        <v>3656</v>
      </c>
      <c r="S9190">
        <v>3892</v>
      </c>
    </row>
    <row r="9191" spans="1:19" x14ac:dyDescent="0.25">
      <c r="A9191" t="s">
        <v>5984</v>
      </c>
      <c r="B9191">
        <v>-1</v>
      </c>
      <c r="C9191" t="s">
        <v>5991</v>
      </c>
      <c r="D9191" t="str">
        <f>INDEX(Transcripts[#Data], MATCH(Exons[[#This Row],[Transcript stable ID]], Transcripts[Transcript stable ID], 0), 4)</f>
        <v>NM_024408.3</v>
      </c>
      <c r="E9191" t="s">
        <v>27</v>
      </c>
      <c r="J9191">
        <v>120612240</v>
      </c>
      <c r="K9191">
        <v>120469122</v>
      </c>
      <c r="L9191">
        <v>120469234</v>
      </c>
      <c r="N9191">
        <v>24</v>
      </c>
      <c r="O9191">
        <v>4113</v>
      </c>
      <c r="P9191">
        <v>4225</v>
      </c>
      <c r="Q9191" t="s">
        <v>17680</v>
      </c>
      <c r="R9191">
        <v>3893</v>
      </c>
      <c r="S9191">
        <v>4005</v>
      </c>
    </row>
    <row r="9192" spans="1:19" x14ac:dyDescent="0.25">
      <c r="A9192" t="s">
        <v>5984</v>
      </c>
      <c r="B9192">
        <v>-1</v>
      </c>
      <c r="C9192" t="s">
        <v>5991</v>
      </c>
      <c r="D9192" t="str">
        <f>INDEX(Transcripts[#Data], MATCH(Exons[[#This Row],[Transcript stable ID]], Transcripts[Transcript stable ID], 0), 4)</f>
        <v>NM_024408.3</v>
      </c>
      <c r="E9192" t="s">
        <v>27</v>
      </c>
      <c r="J9192">
        <v>120612240</v>
      </c>
      <c r="K9192">
        <v>120467928</v>
      </c>
      <c r="L9192">
        <v>120468433</v>
      </c>
      <c r="N9192">
        <v>25</v>
      </c>
      <c r="O9192">
        <v>4226</v>
      </c>
      <c r="P9192">
        <v>4731</v>
      </c>
      <c r="Q9192" t="s">
        <v>17681</v>
      </c>
      <c r="R9192">
        <v>4006</v>
      </c>
      <c r="S9192">
        <v>4511</v>
      </c>
    </row>
    <row r="9193" spans="1:19" x14ac:dyDescent="0.25">
      <c r="A9193" t="s">
        <v>5984</v>
      </c>
      <c r="B9193">
        <v>-1</v>
      </c>
      <c r="C9193" t="s">
        <v>5991</v>
      </c>
      <c r="D9193" t="str">
        <f>INDEX(Transcripts[#Data], MATCH(Exons[[#This Row],[Transcript stable ID]], Transcripts[Transcript stable ID], 0), 4)</f>
        <v>NM_024408.3</v>
      </c>
      <c r="E9193" t="s">
        <v>27</v>
      </c>
      <c r="J9193">
        <v>120612240</v>
      </c>
      <c r="K9193">
        <v>120466260</v>
      </c>
      <c r="L9193">
        <v>120466607</v>
      </c>
      <c r="N9193">
        <v>26</v>
      </c>
      <c r="O9193">
        <v>4732</v>
      </c>
      <c r="P9193">
        <v>5079</v>
      </c>
      <c r="Q9193" t="s">
        <v>17682</v>
      </c>
      <c r="R9193">
        <v>4512</v>
      </c>
      <c r="S9193">
        <v>4859</v>
      </c>
    </row>
    <row r="9194" spans="1:19" x14ac:dyDescent="0.25">
      <c r="A9194" t="s">
        <v>5984</v>
      </c>
      <c r="B9194">
        <v>-1</v>
      </c>
      <c r="C9194" t="s">
        <v>5991</v>
      </c>
      <c r="D9194" t="str">
        <f>INDEX(Transcripts[#Data], MATCH(Exons[[#This Row],[Transcript stable ID]], Transcripts[Transcript stable ID], 0), 4)</f>
        <v>NM_024408.3</v>
      </c>
      <c r="E9194" t="s">
        <v>27</v>
      </c>
      <c r="J9194">
        <v>120612240</v>
      </c>
      <c r="K9194">
        <v>120465259</v>
      </c>
      <c r="L9194">
        <v>120465401</v>
      </c>
      <c r="N9194">
        <v>27</v>
      </c>
      <c r="O9194">
        <v>5080</v>
      </c>
      <c r="P9194">
        <v>5222</v>
      </c>
      <c r="Q9194" t="s">
        <v>17683</v>
      </c>
      <c r="R9194">
        <v>4860</v>
      </c>
      <c r="S9194">
        <v>5002</v>
      </c>
    </row>
    <row r="9195" spans="1:19" x14ac:dyDescent="0.25">
      <c r="A9195" t="s">
        <v>5984</v>
      </c>
      <c r="B9195">
        <v>-1</v>
      </c>
      <c r="C9195" t="s">
        <v>5991</v>
      </c>
      <c r="D9195" t="str">
        <f>INDEX(Transcripts[#Data], MATCH(Exons[[#This Row],[Transcript stable ID]], Transcripts[Transcript stable ID], 0), 4)</f>
        <v>NM_024408.3</v>
      </c>
      <c r="E9195" t="s">
        <v>27</v>
      </c>
      <c r="J9195">
        <v>120612240</v>
      </c>
      <c r="K9195">
        <v>120464859</v>
      </c>
      <c r="L9195">
        <v>120465069</v>
      </c>
      <c r="N9195">
        <v>28</v>
      </c>
      <c r="O9195">
        <v>5223</v>
      </c>
      <c r="P9195">
        <v>5433</v>
      </c>
      <c r="Q9195" t="s">
        <v>17684</v>
      </c>
      <c r="R9195">
        <v>5003</v>
      </c>
      <c r="S9195">
        <v>5213</v>
      </c>
    </row>
    <row r="9196" spans="1:19" x14ac:dyDescent="0.25">
      <c r="A9196" t="s">
        <v>5984</v>
      </c>
      <c r="B9196">
        <v>-1</v>
      </c>
      <c r="C9196" t="s">
        <v>5991</v>
      </c>
      <c r="D9196" t="str">
        <f>INDEX(Transcripts[#Data], MATCH(Exons[[#This Row],[Transcript stable ID]], Transcripts[Transcript stable ID], 0), 4)</f>
        <v>NM_024408.3</v>
      </c>
      <c r="E9196" t="s">
        <v>27</v>
      </c>
      <c r="J9196">
        <v>120612240</v>
      </c>
      <c r="K9196">
        <v>120464336</v>
      </c>
      <c r="L9196">
        <v>120464432</v>
      </c>
      <c r="N9196">
        <v>29</v>
      </c>
      <c r="O9196">
        <v>5434</v>
      </c>
      <c r="P9196">
        <v>5530</v>
      </c>
      <c r="Q9196" t="s">
        <v>17685</v>
      </c>
      <c r="R9196">
        <v>5214</v>
      </c>
      <c r="S9196">
        <v>5310</v>
      </c>
    </row>
    <row r="9197" spans="1:19" x14ac:dyDescent="0.25">
      <c r="A9197" t="s">
        <v>5984</v>
      </c>
      <c r="B9197">
        <v>-1</v>
      </c>
      <c r="C9197" t="s">
        <v>5991</v>
      </c>
      <c r="D9197" t="str">
        <f>INDEX(Transcripts[#Data], MATCH(Exons[[#This Row],[Transcript stable ID]], Transcripts[Transcript stable ID], 0), 4)</f>
        <v>NM_024408.3</v>
      </c>
      <c r="E9197" t="s">
        <v>27</v>
      </c>
      <c r="J9197">
        <v>120612240</v>
      </c>
      <c r="K9197">
        <v>120462852</v>
      </c>
      <c r="L9197">
        <v>120463020</v>
      </c>
      <c r="N9197">
        <v>30</v>
      </c>
      <c r="O9197">
        <v>5531</v>
      </c>
      <c r="P9197">
        <v>5699</v>
      </c>
      <c r="Q9197" t="s">
        <v>17686</v>
      </c>
      <c r="R9197">
        <v>5311</v>
      </c>
      <c r="S9197">
        <v>5479</v>
      </c>
    </row>
    <row r="9198" spans="1:19" x14ac:dyDescent="0.25">
      <c r="A9198" t="s">
        <v>5984</v>
      </c>
      <c r="B9198">
        <v>-1</v>
      </c>
      <c r="C9198" t="s">
        <v>5991</v>
      </c>
      <c r="D9198" t="str">
        <f>INDEX(Transcripts[#Data], MATCH(Exons[[#This Row],[Transcript stable ID]], Transcripts[Transcript stable ID], 0), 4)</f>
        <v>NM_024408.3</v>
      </c>
      <c r="E9198" t="s">
        <v>27</v>
      </c>
      <c r="J9198">
        <v>120612240</v>
      </c>
      <c r="K9198">
        <v>120461935</v>
      </c>
      <c r="L9198">
        <v>120462236</v>
      </c>
      <c r="N9198">
        <v>31</v>
      </c>
      <c r="O9198">
        <v>5700</v>
      </c>
      <c r="P9198">
        <v>6001</v>
      </c>
      <c r="Q9198" t="s">
        <v>17687</v>
      </c>
      <c r="R9198">
        <v>5480</v>
      </c>
      <c r="S9198">
        <v>5781</v>
      </c>
    </row>
    <row r="9199" spans="1:19" x14ac:dyDescent="0.25">
      <c r="A9199" t="s">
        <v>5984</v>
      </c>
      <c r="B9199">
        <v>-1</v>
      </c>
      <c r="C9199" t="s">
        <v>5991</v>
      </c>
      <c r="D9199" t="str">
        <f>INDEX(Transcripts[#Data], MATCH(Exons[[#This Row],[Transcript stable ID]], Transcripts[Transcript stable ID], 0), 4)</f>
        <v>NM_024408.3</v>
      </c>
      <c r="E9199" t="s">
        <v>27</v>
      </c>
      <c r="J9199">
        <v>120612240</v>
      </c>
      <c r="K9199">
        <v>120461029</v>
      </c>
      <c r="L9199">
        <v>120461176</v>
      </c>
      <c r="N9199">
        <v>32</v>
      </c>
      <c r="O9199">
        <v>6002</v>
      </c>
      <c r="P9199">
        <v>6149</v>
      </c>
      <c r="Q9199" t="s">
        <v>17688</v>
      </c>
      <c r="R9199">
        <v>5782</v>
      </c>
      <c r="S9199">
        <v>5929</v>
      </c>
    </row>
    <row r="9200" spans="1:19" x14ac:dyDescent="0.25">
      <c r="A9200" t="s">
        <v>5984</v>
      </c>
      <c r="B9200">
        <v>-1</v>
      </c>
      <c r="C9200" t="s">
        <v>5991</v>
      </c>
      <c r="D9200" t="str">
        <f>INDEX(Transcripts[#Data], MATCH(Exons[[#This Row],[Transcript stable ID]], Transcripts[Transcript stable ID], 0), 4)</f>
        <v>NM_024408.3</v>
      </c>
      <c r="E9200" t="s">
        <v>27</v>
      </c>
      <c r="J9200">
        <v>120612240</v>
      </c>
      <c r="K9200">
        <v>120460288</v>
      </c>
      <c r="L9200">
        <v>120460385</v>
      </c>
      <c r="N9200">
        <v>33</v>
      </c>
      <c r="O9200">
        <v>6150</v>
      </c>
      <c r="P9200">
        <v>6247</v>
      </c>
      <c r="Q9200" t="s">
        <v>17689</v>
      </c>
      <c r="R9200">
        <v>5930</v>
      </c>
      <c r="S9200">
        <v>6027</v>
      </c>
    </row>
    <row r="9201" spans="1:19" x14ac:dyDescent="0.25">
      <c r="A9201" t="s">
        <v>5984</v>
      </c>
      <c r="B9201">
        <v>-1</v>
      </c>
      <c r="C9201" t="s">
        <v>5991</v>
      </c>
      <c r="D9201" t="str">
        <f>INDEX(Transcripts[#Data], MATCH(Exons[[#This Row],[Transcript stable ID]], Transcripts[Transcript stable ID], 0), 4)</f>
        <v>NM_024408.3</v>
      </c>
      <c r="E9201" t="s">
        <v>27</v>
      </c>
      <c r="H9201">
        <v>120454176</v>
      </c>
      <c r="I9201">
        <v>120457928</v>
      </c>
      <c r="J9201">
        <v>120612240</v>
      </c>
      <c r="K9201">
        <v>120454176</v>
      </c>
      <c r="L9201">
        <v>120459317</v>
      </c>
      <c r="N9201">
        <v>34</v>
      </c>
      <c r="O9201">
        <v>6248</v>
      </c>
      <c r="P9201">
        <v>7636</v>
      </c>
      <c r="Q9201" t="s">
        <v>17690</v>
      </c>
      <c r="R9201">
        <v>6028</v>
      </c>
      <c r="S9201">
        <v>7416</v>
      </c>
    </row>
    <row r="9202" spans="1:19" x14ac:dyDescent="0.25">
      <c r="A9202" t="s">
        <v>6630</v>
      </c>
      <c r="B9202">
        <v>1</v>
      </c>
      <c r="C9202" t="s">
        <v>6641</v>
      </c>
      <c r="D9202" t="str">
        <f>INDEX(Transcripts[#Data], MATCH(Exons[[#This Row],[Transcript stable ID]], Transcripts[Transcript stable ID], 0), 4)</f>
        <v>NM_005027.4</v>
      </c>
      <c r="E9202" t="s">
        <v>27</v>
      </c>
      <c r="F9202">
        <v>18263928</v>
      </c>
      <c r="G9202">
        <v>18264104</v>
      </c>
      <c r="J9202">
        <v>18263928</v>
      </c>
      <c r="K9202">
        <v>18263928</v>
      </c>
      <c r="L9202">
        <v>18264104</v>
      </c>
      <c r="N9202">
        <v>1</v>
      </c>
      <c r="Q9202" t="s">
        <v>17691</v>
      </c>
    </row>
    <row r="9203" spans="1:19" x14ac:dyDescent="0.25">
      <c r="A9203" t="s">
        <v>6630</v>
      </c>
      <c r="B9203">
        <v>1</v>
      </c>
      <c r="C9203" t="s">
        <v>6641</v>
      </c>
      <c r="D9203" t="str">
        <f>INDEX(Transcripts[#Data], MATCH(Exons[[#This Row],[Transcript stable ID]], Transcripts[Transcript stable ID], 0), 4)</f>
        <v>NM_005027.4</v>
      </c>
      <c r="E9203" t="s">
        <v>27</v>
      </c>
      <c r="F9203">
        <v>18266267</v>
      </c>
      <c r="G9203">
        <v>18266689</v>
      </c>
      <c r="J9203">
        <v>18263928</v>
      </c>
      <c r="K9203">
        <v>18266267</v>
      </c>
      <c r="L9203">
        <v>18267011</v>
      </c>
      <c r="N9203">
        <v>2</v>
      </c>
      <c r="O9203">
        <v>601</v>
      </c>
      <c r="P9203">
        <v>922</v>
      </c>
      <c r="Q9203" t="s">
        <v>17692</v>
      </c>
      <c r="R9203">
        <v>1</v>
      </c>
      <c r="S9203">
        <v>322</v>
      </c>
    </row>
    <row r="9204" spans="1:19" x14ac:dyDescent="0.25">
      <c r="A9204" t="s">
        <v>6630</v>
      </c>
      <c r="B9204">
        <v>1</v>
      </c>
      <c r="C9204" t="s">
        <v>6641</v>
      </c>
      <c r="D9204" t="str">
        <f>INDEX(Transcripts[#Data], MATCH(Exons[[#This Row],[Transcript stable ID]], Transcripts[Transcript stable ID], 0), 4)</f>
        <v>NM_005027.4</v>
      </c>
      <c r="E9204" t="s">
        <v>27</v>
      </c>
      <c r="J9204">
        <v>18263928</v>
      </c>
      <c r="K9204">
        <v>18271281</v>
      </c>
      <c r="L9204">
        <v>18271373</v>
      </c>
      <c r="N9204">
        <v>3</v>
      </c>
      <c r="O9204">
        <v>923</v>
      </c>
      <c r="P9204">
        <v>1015</v>
      </c>
      <c r="Q9204" t="s">
        <v>17693</v>
      </c>
      <c r="R9204">
        <v>323</v>
      </c>
      <c r="S9204">
        <v>415</v>
      </c>
    </row>
    <row r="9205" spans="1:19" x14ac:dyDescent="0.25">
      <c r="A9205" t="s">
        <v>6630</v>
      </c>
      <c r="B9205">
        <v>1</v>
      </c>
      <c r="C9205" t="s">
        <v>6641</v>
      </c>
      <c r="D9205" t="str">
        <f>INDEX(Transcripts[#Data], MATCH(Exons[[#This Row],[Transcript stable ID]], Transcripts[Transcript stable ID], 0), 4)</f>
        <v>NM_005027.4</v>
      </c>
      <c r="E9205" t="s">
        <v>27</v>
      </c>
      <c r="J9205">
        <v>18263928</v>
      </c>
      <c r="K9205">
        <v>18271729</v>
      </c>
      <c r="L9205">
        <v>18271779</v>
      </c>
      <c r="N9205">
        <v>4</v>
      </c>
      <c r="O9205">
        <v>1016</v>
      </c>
      <c r="P9205">
        <v>1066</v>
      </c>
      <c r="Q9205" t="s">
        <v>17694</v>
      </c>
      <c r="R9205">
        <v>416</v>
      </c>
      <c r="S9205">
        <v>466</v>
      </c>
    </row>
    <row r="9206" spans="1:19" x14ac:dyDescent="0.25">
      <c r="A9206" t="s">
        <v>6630</v>
      </c>
      <c r="B9206">
        <v>1</v>
      </c>
      <c r="C9206" t="s">
        <v>6641</v>
      </c>
      <c r="D9206" t="str">
        <f>INDEX(Transcripts[#Data], MATCH(Exons[[#This Row],[Transcript stable ID]], Transcripts[Transcript stable ID], 0), 4)</f>
        <v>NM_005027.4</v>
      </c>
      <c r="E9206" t="s">
        <v>27</v>
      </c>
      <c r="J9206">
        <v>18263928</v>
      </c>
      <c r="K9206">
        <v>18271864</v>
      </c>
      <c r="L9206">
        <v>18271995</v>
      </c>
      <c r="N9206">
        <v>5</v>
      </c>
      <c r="O9206">
        <v>1067</v>
      </c>
      <c r="P9206">
        <v>1198</v>
      </c>
      <c r="Q9206" t="s">
        <v>17695</v>
      </c>
      <c r="R9206">
        <v>467</v>
      </c>
      <c r="S9206">
        <v>598</v>
      </c>
    </row>
    <row r="9207" spans="1:19" x14ac:dyDescent="0.25">
      <c r="A9207" t="s">
        <v>6630</v>
      </c>
      <c r="B9207">
        <v>1</v>
      </c>
      <c r="C9207" t="s">
        <v>6641</v>
      </c>
      <c r="D9207" t="str">
        <f>INDEX(Transcripts[#Data], MATCH(Exons[[#This Row],[Transcript stable ID]], Transcripts[Transcript stable ID], 0), 4)</f>
        <v>NM_005027.4</v>
      </c>
      <c r="E9207" t="s">
        <v>27</v>
      </c>
      <c r="J9207">
        <v>18263928</v>
      </c>
      <c r="K9207">
        <v>18272089</v>
      </c>
      <c r="L9207">
        <v>18272305</v>
      </c>
      <c r="N9207">
        <v>6</v>
      </c>
      <c r="O9207">
        <v>1199</v>
      </c>
      <c r="P9207">
        <v>1415</v>
      </c>
      <c r="Q9207" t="s">
        <v>17696</v>
      </c>
      <c r="R9207">
        <v>599</v>
      </c>
      <c r="S9207">
        <v>815</v>
      </c>
    </row>
    <row r="9208" spans="1:19" x14ac:dyDescent="0.25">
      <c r="A9208" t="s">
        <v>6630</v>
      </c>
      <c r="B9208">
        <v>1</v>
      </c>
      <c r="C9208" t="s">
        <v>6641</v>
      </c>
      <c r="D9208" t="str">
        <f>INDEX(Transcripts[#Data], MATCH(Exons[[#This Row],[Transcript stable ID]], Transcripts[Transcript stable ID], 0), 4)</f>
        <v>NM_005027.4</v>
      </c>
      <c r="E9208" t="s">
        <v>27</v>
      </c>
      <c r="J9208">
        <v>18263928</v>
      </c>
      <c r="K9208">
        <v>18272776</v>
      </c>
      <c r="L9208">
        <v>18272861</v>
      </c>
      <c r="N9208">
        <v>7</v>
      </c>
      <c r="O9208">
        <v>1416</v>
      </c>
      <c r="P9208">
        <v>1501</v>
      </c>
      <c r="Q9208" t="s">
        <v>17697</v>
      </c>
      <c r="R9208">
        <v>816</v>
      </c>
      <c r="S9208">
        <v>901</v>
      </c>
    </row>
    <row r="9209" spans="1:19" x14ac:dyDescent="0.25">
      <c r="A9209" t="s">
        <v>6630</v>
      </c>
      <c r="B9209">
        <v>1</v>
      </c>
      <c r="C9209" t="s">
        <v>6641</v>
      </c>
      <c r="D9209" t="str">
        <f>INDEX(Transcripts[#Data], MATCH(Exons[[#This Row],[Transcript stable ID]], Transcripts[Transcript stable ID], 0), 4)</f>
        <v>NM_005027.4</v>
      </c>
      <c r="E9209" t="s">
        <v>27</v>
      </c>
      <c r="J9209">
        <v>18263928</v>
      </c>
      <c r="K9209">
        <v>18273012</v>
      </c>
      <c r="L9209">
        <v>18273120</v>
      </c>
      <c r="N9209">
        <v>8</v>
      </c>
      <c r="O9209">
        <v>1502</v>
      </c>
      <c r="P9209">
        <v>1610</v>
      </c>
      <c r="Q9209" t="s">
        <v>17698</v>
      </c>
      <c r="R9209">
        <v>902</v>
      </c>
      <c r="S9209">
        <v>1010</v>
      </c>
    </row>
    <row r="9210" spans="1:19" x14ac:dyDescent="0.25">
      <c r="A9210" t="s">
        <v>6630</v>
      </c>
      <c r="B9210">
        <v>1</v>
      </c>
      <c r="C9210" t="s">
        <v>6641</v>
      </c>
      <c r="D9210" t="str">
        <f>INDEX(Transcripts[#Data], MATCH(Exons[[#This Row],[Transcript stable ID]], Transcripts[Transcript stable ID], 0), 4)</f>
        <v>NM_005027.4</v>
      </c>
      <c r="E9210" t="s">
        <v>27</v>
      </c>
      <c r="J9210">
        <v>18263928</v>
      </c>
      <c r="K9210">
        <v>18273218</v>
      </c>
      <c r="L9210">
        <v>18273316</v>
      </c>
      <c r="N9210">
        <v>9</v>
      </c>
      <c r="O9210">
        <v>1611</v>
      </c>
      <c r="P9210">
        <v>1709</v>
      </c>
      <c r="Q9210" t="s">
        <v>17699</v>
      </c>
      <c r="R9210">
        <v>1011</v>
      </c>
      <c r="S9210">
        <v>1109</v>
      </c>
    </row>
    <row r="9211" spans="1:19" x14ac:dyDescent="0.25">
      <c r="A9211" t="s">
        <v>6630</v>
      </c>
      <c r="B9211">
        <v>1</v>
      </c>
      <c r="C9211" t="s">
        <v>6641</v>
      </c>
      <c r="D9211" t="str">
        <f>INDEX(Transcripts[#Data], MATCH(Exons[[#This Row],[Transcript stable ID]], Transcripts[Transcript stable ID], 0), 4)</f>
        <v>NM_005027.4</v>
      </c>
      <c r="E9211" t="s">
        <v>27</v>
      </c>
      <c r="J9211">
        <v>18263928</v>
      </c>
      <c r="K9211">
        <v>18273777</v>
      </c>
      <c r="L9211">
        <v>18273957</v>
      </c>
      <c r="N9211">
        <v>10</v>
      </c>
      <c r="O9211">
        <v>1710</v>
      </c>
      <c r="P9211">
        <v>1890</v>
      </c>
      <c r="Q9211" t="s">
        <v>17700</v>
      </c>
      <c r="R9211">
        <v>1110</v>
      </c>
      <c r="S9211">
        <v>1290</v>
      </c>
    </row>
    <row r="9212" spans="1:19" x14ac:dyDescent="0.25">
      <c r="A9212" t="s">
        <v>6630</v>
      </c>
      <c r="B9212">
        <v>1</v>
      </c>
      <c r="C9212" t="s">
        <v>6641</v>
      </c>
      <c r="D9212" t="str">
        <f>INDEX(Transcripts[#Data], MATCH(Exons[[#This Row],[Transcript stable ID]], Transcripts[Transcript stable ID], 0), 4)</f>
        <v>NM_005027.4</v>
      </c>
      <c r="E9212" t="s">
        <v>27</v>
      </c>
      <c r="J9212">
        <v>18263928</v>
      </c>
      <c r="K9212">
        <v>18274073</v>
      </c>
      <c r="L9212">
        <v>18274198</v>
      </c>
      <c r="N9212">
        <v>11</v>
      </c>
      <c r="O9212">
        <v>1891</v>
      </c>
      <c r="P9212">
        <v>2016</v>
      </c>
      <c r="Q9212" t="s">
        <v>17701</v>
      </c>
      <c r="R9212">
        <v>1291</v>
      </c>
      <c r="S9212">
        <v>1416</v>
      </c>
    </row>
    <row r="9213" spans="1:19" x14ac:dyDescent="0.25">
      <c r="A9213" t="s">
        <v>6630</v>
      </c>
      <c r="B9213">
        <v>1</v>
      </c>
      <c r="C9213" t="s">
        <v>6641</v>
      </c>
      <c r="D9213" t="str">
        <f>INDEX(Transcripts[#Data], MATCH(Exons[[#This Row],[Transcript stable ID]], Transcripts[Transcript stable ID], 0), 4)</f>
        <v>NM_005027.4</v>
      </c>
      <c r="E9213" t="s">
        <v>27</v>
      </c>
      <c r="J9213">
        <v>18263928</v>
      </c>
      <c r="K9213">
        <v>18276970</v>
      </c>
      <c r="L9213">
        <v>18277112</v>
      </c>
      <c r="N9213">
        <v>12</v>
      </c>
      <c r="O9213">
        <v>2017</v>
      </c>
      <c r="P9213">
        <v>2159</v>
      </c>
      <c r="Q9213" t="s">
        <v>17702</v>
      </c>
      <c r="R9213">
        <v>1417</v>
      </c>
      <c r="S9213">
        <v>1559</v>
      </c>
    </row>
    <row r="9214" spans="1:19" x14ac:dyDescent="0.25">
      <c r="A9214" t="s">
        <v>6630</v>
      </c>
      <c r="B9214">
        <v>1</v>
      </c>
      <c r="C9214" t="s">
        <v>6641</v>
      </c>
      <c r="D9214" t="str">
        <f>INDEX(Transcripts[#Data], MATCH(Exons[[#This Row],[Transcript stable ID]], Transcripts[Transcript stable ID], 0), 4)</f>
        <v>NM_005027.4</v>
      </c>
      <c r="E9214" t="s">
        <v>27</v>
      </c>
      <c r="J9214">
        <v>18263928</v>
      </c>
      <c r="K9214">
        <v>18277940</v>
      </c>
      <c r="L9214">
        <v>18278116</v>
      </c>
      <c r="N9214">
        <v>13</v>
      </c>
      <c r="O9214">
        <v>2160</v>
      </c>
      <c r="P9214">
        <v>2336</v>
      </c>
      <c r="Q9214" t="s">
        <v>17703</v>
      </c>
      <c r="R9214">
        <v>1560</v>
      </c>
      <c r="S9214">
        <v>1736</v>
      </c>
    </row>
    <row r="9215" spans="1:19" x14ac:dyDescent="0.25">
      <c r="A9215" t="s">
        <v>6630</v>
      </c>
      <c r="B9215">
        <v>1</v>
      </c>
      <c r="C9215" t="s">
        <v>6641</v>
      </c>
      <c r="D9215" t="str">
        <f>INDEX(Transcripts[#Data], MATCH(Exons[[#This Row],[Transcript stable ID]], Transcripts[Transcript stable ID], 0), 4)</f>
        <v>NM_005027.4</v>
      </c>
      <c r="E9215" t="s">
        <v>27</v>
      </c>
      <c r="J9215">
        <v>18263928</v>
      </c>
      <c r="K9215">
        <v>18279285</v>
      </c>
      <c r="L9215">
        <v>18279356</v>
      </c>
      <c r="N9215">
        <v>14</v>
      </c>
      <c r="O9215">
        <v>2337</v>
      </c>
      <c r="P9215">
        <v>2408</v>
      </c>
      <c r="Q9215" t="s">
        <v>17704</v>
      </c>
      <c r="R9215">
        <v>1737</v>
      </c>
      <c r="S9215">
        <v>1808</v>
      </c>
    </row>
    <row r="9216" spans="1:19" x14ac:dyDescent="0.25">
      <c r="A9216" t="s">
        <v>6630</v>
      </c>
      <c r="B9216">
        <v>1</v>
      </c>
      <c r="C9216" t="s">
        <v>6641</v>
      </c>
      <c r="D9216" t="str">
        <f>INDEX(Transcripts[#Data], MATCH(Exons[[#This Row],[Transcript stable ID]], Transcripts[Transcript stable ID], 0), 4)</f>
        <v>NM_005027.4</v>
      </c>
      <c r="E9216" t="s">
        <v>27</v>
      </c>
      <c r="J9216">
        <v>18263928</v>
      </c>
      <c r="K9216">
        <v>18279536</v>
      </c>
      <c r="L9216">
        <v>18279706</v>
      </c>
      <c r="N9216">
        <v>15</v>
      </c>
      <c r="O9216">
        <v>2409</v>
      </c>
      <c r="P9216">
        <v>2579</v>
      </c>
      <c r="Q9216" t="s">
        <v>17705</v>
      </c>
      <c r="R9216">
        <v>1809</v>
      </c>
      <c r="S9216">
        <v>1979</v>
      </c>
    </row>
    <row r="9217" spans="1:19" x14ac:dyDescent="0.25">
      <c r="A9217" t="s">
        <v>6630</v>
      </c>
      <c r="B9217">
        <v>1</v>
      </c>
      <c r="C9217" t="s">
        <v>6641</v>
      </c>
      <c r="D9217" t="str">
        <f>INDEX(Transcripts[#Data], MATCH(Exons[[#This Row],[Transcript stable ID]], Transcripts[Transcript stable ID], 0), 4)</f>
        <v>NM_005027.4</v>
      </c>
      <c r="E9217" t="s">
        <v>27</v>
      </c>
      <c r="H9217">
        <v>18280105</v>
      </c>
      <c r="I9217">
        <v>18281350</v>
      </c>
      <c r="J9217">
        <v>18263928</v>
      </c>
      <c r="K9217">
        <v>18279897</v>
      </c>
      <c r="L9217">
        <v>18281350</v>
      </c>
      <c r="N9217">
        <v>16</v>
      </c>
      <c r="O9217">
        <v>2580</v>
      </c>
      <c r="P9217">
        <v>2787</v>
      </c>
      <c r="Q9217" t="s">
        <v>17706</v>
      </c>
      <c r="R9217">
        <v>1980</v>
      </c>
      <c r="S9217">
        <v>2187</v>
      </c>
    </row>
    <row r="9218" spans="1:19" x14ac:dyDescent="0.25">
      <c r="A9218" t="s">
        <v>147</v>
      </c>
      <c r="B9218">
        <v>1</v>
      </c>
      <c r="C9218" t="s">
        <v>1746</v>
      </c>
      <c r="D9218" t="str">
        <f>INDEX(Transcripts[#Data], MATCH(Exons[[#This Row],[Transcript stable ID]], Transcripts[Transcript stable ID], 0), 4)</f>
        <v>NM_006565.3</v>
      </c>
      <c r="E9218" t="s">
        <v>27</v>
      </c>
      <c r="F9218">
        <v>67596310</v>
      </c>
      <c r="G9218">
        <v>67596627</v>
      </c>
      <c r="J9218">
        <v>67596310</v>
      </c>
      <c r="K9218">
        <v>67596310</v>
      </c>
      <c r="L9218">
        <v>67596627</v>
      </c>
      <c r="N9218">
        <v>1</v>
      </c>
      <c r="Q9218" t="s">
        <v>17707</v>
      </c>
    </row>
    <row r="9219" spans="1:19" x14ac:dyDescent="0.25">
      <c r="A9219" t="s">
        <v>147</v>
      </c>
      <c r="B9219">
        <v>1</v>
      </c>
      <c r="C9219" t="s">
        <v>1746</v>
      </c>
      <c r="D9219" t="str">
        <f>INDEX(Transcripts[#Data], MATCH(Exons[[#This Row],[Transcript stable ID]], Transcripts[Transcript stable ID], 0), 4)</f>
        <v>NM_006565.3</v>
      </c>
      <c r="E9219" t="s">
        <v>27</v>
      </c>
      <c r="F9219">
        <v>67605051</v>
      </c>
      <c r="G9219">
        <v>67605167</v>
      </c>
      <c r="J9219">
        <v>67596310</v>
      </c>
      <c r="K9219">
        <v>67605051</v>
      </c>
      <c r="L9219">
        <v>67605167</v>
      </c>
      <c r="M9219">
        <v>1</v>
      </c>
      <c r="N9219">
        <v>2</v>
      </c>
      <c r="Q9219" t="s">
        <v>17708</v>
      </c>
    </row>
    <row r="9220" spans="1:19" x14ac:dyDescent="0.25">
      <c r="A9220" t="s">
        <v>147</v>
      </c>
      <c r="B9220">
        <v>1</v>
      </c>
      <c r="C9220" t="s">
        <v>1746</v>
      </c>
      <c r="D9220" t="str">
        <f>INDEX(Transcripts[#Data], MATCH(Exons[[#This Row],[Transcript stable ID]], Transcripts[Transcript stable ID], 0), 4)</f>
        <v>NM_006565.3</v>
      </c>
      <c r="E9220" t="s">
        <v>27</v>
      </c>
      <c r="F9220">
        <v>67644727</v>
      </c>
      <c r="G9220">
        <v>67644735</v>
      </c>
      <c r="J9220">
        <v>67596310</v>
      </c>
      <c r="K9220">
        <v>67644727</v>
      </c>
      <c r="L9220">
        <v>67645516</v>
      </c>
      <c r="N9220">
        <v>3</v>
      </c>
      <c r="O9220">
        <v>445</v>
      </c>
      <c r="P9220">
        <v>1225</v>
      </c>
      <c r="Q9220" t="s">
        <v>17709</v>
      </c>
      <c r="R9220">
        <v>1</v>
      </c>
      <c r="S9220">
        <v>781</v>
      </c>
    </row>
    <row r="9221" spans="1:19" x14ac:dyDescent="0.25">
      <c r="A9221" t="s">
        <v>147</v>
      </c>
      <c r="B9221">
        <v>1</v>
      </c>
      <c r="C9221" t="s">
        <v>1746</v>
      </c>
      <c r="D9221" t="str">
        <f>INDEX(Transcripts[#Data], MATCH(Exons[[#This Row],[Transcript stable ID]], Transcripts[Transcript stable ID], 0), 4)</f>
        <v>NM_006565.3</v>
      </c>
      <c r="E9221" t="s">
        <v>27</v>
      </c>
      <c r="J9221">
        <v>67596310</v>
      </c>
      <c r="K9221">
        <v>67645854</v>
      </c>
      <c r="L9221">
        <v>67646024</v>
      </c>
      <c r="N9221">
        <v>4</v>
      </c>
      <c r="O9221">
        <v>1226</v>
      </c>
      <c r="P9221">
        <v>1396</v>
      </c>
      <c r="Q9221" t="s">
        <v>17710</v>
      </c>
      <c r="R9221">
        <v>782</v>
      </c>
      <c r="S9221">
        <v>952</v>
      </c>
    </row>
    <row r="9222" spans="1:19" x14ac:dyDescent="0.25">
      <c r="A9222" t="s">
        <v>147</v>
      </c>
      <c r="B9222">
        <v>1</v>
      </c>
      <c r="C9222" t="s">
        <v>1746</v>
      </c>
      <c r="D9222" t="str">
        <f>INDEX(Transcripts[#Data], MATCH(Exons[[#This Row],[Transcript stable ID]], Transcripts[Transcript stable ID], 0), 4)</f>
        <v>NM_006565.3</v>
      </c>
      <c r="E9222" t="s">
        <v>27</v>
      </c>
      <c r="J9222">
        <v>67596310</v>
      </c>
      <c r="K9222">
        <v>67650648</v>
      </c>
      <c r="L9222">
        <v>67650781</v>
      </c>
      <c r="N9222">
        <v>5</v>
      </c>
      <c r="O9222">
        <v>1397</v>
      </c>
      <c r="P9222">
        <v>1530</v>
      </c>
      <c r="Q9222" t="s">
        <v>17711</v>
      </c>
      <c r="R9222">
        <v>953</v>
      </c>
      <c r="S9222">
        <v>1086</v>
      </c>
    </row>
    <row r="9223" spans="1:19" x14ac:dyDescent="0.25">
      <c r="A9223" t="s">
        <v>147</v>
      </c>
      <c r="B9223">
        <v>1</v>
      </c>
      <c r="C9223" t="s">
        <v>1746</v>
      </c>
      <c r="D9223" t="str">
        <f>INDEX(Transcripts[#Data], MATCH(Exons[[#This Row],[Transcript stable ID]], Transcripts[Transcript stable ID], 0), 4)</f>
        <v>NM_006565.3</v>
      </c>
      <c r="E9223" t="s">
        <v>27</v>
      </c>
      <c r="J9223">
        <v>67596310</v>
      </c>
      <c r="K9223">
        <v>67654600</v>
      </c>
      <c r="L9223">
        <v>67654720</v>
      </c>
      <c r="N9223">
        <v>6</v>
      </c>
      <c r="O9223">
        <v>1531</v>
      </c>
      <c r="P9223">
        <v>1651</v>
      </c>
      <c r="Q9223" t="s">
        <v>17712</v>
      </c>
      <c r="R9223">
        <v>1087</v>
      </c>
      <c r="S9223">
        <v>1207</v>
      </c>
    </row>
    <row r="9224" spans="1:19" x14ac:dyDescent="0.25">
      <c r="A9224" t="s">
        <v>147</v>
      </c>
      <c r="B9224">
        <v>1</v>
      </c>
      <c r="C9224" t="s">
        <v>1746</v>
      </c>
      <c r="D9224" t="str">
        <f>INDEX(Transcripts[#Data], MATCH(Exons[[#This Row],[Transcript stable ID]], Transcripts[Transcript stable ID], 0), 4)</f>
        <v>NM_006565.3</v>
      </c>
      <c r="E9224" t="s">
        <v>27</v>
      </c>
      <c r="J9224">
        <v>67596310</v>
      </c>
      <c r="K9224">
        <v>67655345</v>
      </c>
      <c r="L9224">
        <v>67655494</v>
      </c>
      <c r="N9224">
        <v>7</v>
      </c>
      <c r="O9224">
        <v>1652</v>
      </c>
      <c r="P9224">
        <v>1801</v>
      </c>
      <c r="Q9224" t="s">
        <v>17713</v>
      </c>
      <c r="R9224">
        <v>1208</v>
      </c>
      <c r="S9224">
        <v>1357</v>
      </c>
    </row>
    <row r="9225" spans="1:19" x14ac:dyDescent="0.25">
      <c r="A9225" t="s">
        <v>147</v>
      </c>
      <c r="B9225">
        <v>1</v>
      </c>
      <c r="C9225" t="s">
        <v>1746</v>
      </c>
      <c r="D9225" t="str">
        <f>INDEX(Transcripts[#Data], MATCH(Exons[[#This Row],[Transcript stable ID]], Transcripts[Transcript stable ID], 0), 4)</f>
        <v>NM_006565.3</v>
      </c>
      <c r="E9225" t="s">
        <v>27</v>
      </c>
      <c r="J9225">
        <v>67596310</v>
      </c>
      <c r="K9225">
        <v>67660458</v>
      </c>
      <c r="L9225">
        <v>67660618</v>
      </c>
      <c r="N9225">
        <v>8</v>
      </c>
      <c r="O9225">
        <v>1802</v>
      </c>
      <c r="P9225">
        <v>1962</v>
      </c>
      <c r="Q9225" t="s">
        <v>17714</v>
      </c>
      <c r="R9225">
        <v>1358</v>
      </c>
      <c r="S9225">
        <v>1518</v>
      </c>
    </row>
    <row r="9226" spans="1:19" x14ac:dyDescent="0.25">
      <c r="A9226" t="s">
        <v>147</v>
      </c>
      <c r="B9226">
        <v>1</v>
      </c>
      <c r="C9226" t="s">
        <v>1746</v>
      </c>
      <c r="D9226" t="str">
        <f>INDEX(Transcripts[#Data], MATCH(Exons[[#This Row],[Transcript stable ID]], Transcripts[Transcript stable ID], 0), 4)</f>
        <v>NM_006565.3</v>
      </c>
      <c r="E9226" t="s">
        <v>27</v>
      </c>
      <c r="J9226">
        <v>67596310</v>
      </c>
      <c r="K9226">
        <v>67662273</v>
      </c>
      <c r="L9226">
        <v>67662455</v>
      </c>
      <c r="N9226">
        <v>9</v>
      </c>
      <c r="O9226">
        <v>1963</v>
      </c>
      <c r="P9226">
        <v>2145</v>
      </c>
      <c r="Q9226" t="s">
        <v>17715</v>
      </c>
      <c r="R9226">
        <v>1519</v>
      </c>
      <c r="S9226">
        <v>1701</v>
      </c>
    </row>
    <row r="9227" spans="1:19" x14ac:dyDescent="0.25">
      <c r="A9227" t="s">
        <v>147</v>
      </c>
      <c r="B9227">
        <v>1</v>
      </c>
      <c r="C9227" t="s">
        <v>1746</v>
      </c>
      <c r="D9227" t="str">
        <f>INDEX(Transcripts[#Data], MATCH(Exons[[#This Row],[Transcript stable ID]], Transcripts[Transcript stable ID], 0), 4)</f>
        <v>NM_006565.3</v>
      </c>
      <c r="E9227" t="s">
        <v>27</v>
      </c>
      <c r="J9227">
        <v>67596310</v>
      </c>
      <c r="K9227">
        <v>67663301</v>
      </c>
      <c r="L9227">
        <v>67663436</v>
      </c>
      <c r="N9227">
        <v>10</v>
      </c>
      <c r="O9227">
        <v>2146</v>
      </c>
      <c r="P9227">
        <v>2281</v>
      </c>
      <c r="Q9227" t="s">
        <v>17716</v>
      </c>
      <c r="R9227">
        <v>1702</v>
      </c>
      <c r="S9227">
        <v>1837</v>
      </c>
    </row>
    <row r="9228" spans="1:19" x14ac:dyDescent="0.25">
      <c r="A9228" t="s">
        <v>147</v>
      </c>
      <c r="B9228">
        <v>1</v>
      </c>
      <c r="C9228" t="s">
        <v>1746</v>
      </c>
      <c r="D9228" t="str">
        <f>INDEX(Transcripts[#Data], MATCH(Exons[[#This Row],[Transcript stable ID]], Transcripts[Transcript stable ID], 0), 4)</f>
        <v>NM_006565.3</v>
      </c>
      <c r="E9228" t="s">
        <v>27</v>
      </c>
      <c r="J9228">
        <v>67596310</v>
      </c>
      <c r="K9228">
        <v>67670593</v>
      </c>
      <c r="L9228">
        <v>67670754</v>
      </c>
      <c r="N9228">
        <v>11</v>
      </c>
      <c r="O9228">
        <v>2282</v>
      </c>
      <c r="P9228">
        <v>2443</v>
      </c>
      <c r="Q9228" t="s">
        <v>17717</v>
      </c>
      <c r="R9228">
        <v>1838</v>
      </c>
      <c r="S9228">
        <v>1999</v>
      </c>
    </row>
    <row r="9229" spans="1:19" x14ac:dyDescent="0.25">
      <c r="A9229" t="s">
        <v>147</v>
      </c>
      <c r="B9229">
        <v>1</v>
      </c>
      <c r="C9229" t="s">
        <v>1746</v>
      </c>
      <c r="D9229" t="str">
        <f>INDEX(Transcripts[#Data], MATCH(Exons[[#This Row],[Transcript stable ID]], Transcripts[Transcript stable ID], 0), 4)</f>
        <v>NM_006565.3</v>
      </c>
      <c r="E9229" t="s">
        <v>27</v>
      </c>
      <c r="H9229">
        <v>67671776</v>
      </c>
      <c r="I9229">
        <v>67673086</v>
      </c>
      <c r="J9229">
        <v>67596310</v>
      </c>
      <c r="K9229">
        <v>67671591</v>
      </c>
      <c r="L9229">
        <v>67673086</v>
      </c>
      <c r="N9229">
        <v>12</v>
      </c>
      <c r="O9229">
        <v>2444</v>
      </c>
      <c r="P9229">
        <v>2628</v>
      </c>
      <c r="Q9229" t="s">
        <v>17718</v>
      </c>
      <c r="R9229">
        <v>2000</v>
      </c>
      <c r="S9229">
        <v>2184</v>
      </c>
    </row>
    <row r="9230" spans="1:19" x14ac:dyDescent="0.25">
      <c r="A9230" t="s">
        <v>147</v>
      </c>
      <c r="B9230">
        <v>1</v>
      </c>
      <c r="C9230" t="s">
        <v>1750</v>
      </c>
      <c r="D9230" t="str">
        <f>INDEX(Transcripts[#Data], MATCH(Exons[[#This Row],[Transcript stable ID]], Transcripts[Transcript stable ID], 0), 4)</f>
        <v>NM_001191022.1</v>
      </c>
      <c r="E9230" t="s">
        <v>27</v>
      </c>
      <c r="F9230">
        <v>67596310</v>
      </c>
      <c r="G9230">
        <v>67596627</v>
      </c>
      <c r="J9230">
        <v>67596310</v>
      </c>
      <c r="K9230">
        <v>67596310</v>
      </c>
      <c r="L9230">
        <v>67596627</v>
      </c>
      <c r="N9230">
        <v>1</v>
      </c>
      <c r="Q9230" t="s">
        <v>17707</v>
      </c>
    </row>
    <row r="9231" spans="1:19" x14ac:dyDescent="0.25">
      <c r="A9231" t="s">
        <v>147</v>
      </c>
      <c r="B9231">
        <v>1</v>
      </c>
      <c r="C9231" t="s">
        <v>1750</v>
      </c>
      <c r="D9231" t="str">
        <f>INDEX(Transcripts[#Data], MATCH(Exons[[#This Row],[Transcript stable ID]], Transcripts[Transcript stable ID], 0), 4)</f>
        <v>NM_001191022.1</v>
      </c>
      <c r="E9231" t="s">
        <v>27</v>
      </c>
      <c r="F9231">
        <v>67605051</v>
      </c>
      <c r="G9231">
        <v>67605167</v>
      </c>
      <c r="J9231">
        <v>67596310</v>
      </c>
      <c r="K9231">
        <v>67605051</v>
      </c>
      <c r="L9231">
        <v>67605167</v>
      </c>
      <c r="M9231">
        <v>1</v>
      </c>
      <c r="N9231">
        <v>2</v>
      </c>
      <c r="Q9231" t="s">
        <v>17708</v>
      </c>
    </row>
    <row r="9232" spans="1:19" x14ac:dyDescent="0.25">
      <c r="A9232" t="s">
        <v>147</v>
      </c>
      <c r="B9232">
        <v>1</v>
      </c>
      <c r="C9232" t="s">
        <v>1750</v>
      </c>
      <c r="D9232" t="str">
        <f>INDEX(Transcripts[#Data], MATCH(Exons[[#This Row],[Transcript stable ID]], Transcripts[Transcript stable ID], 0), 4)</f>
        <v>NM_001191022.1</v>
      </c>
      <c r="E9232" t="s">
        <v>27</v>
      </c>
      <c r="J9232">
        <v>67596310</v>
      </c>
      <c r="K9232">
        <v>67654600</v>
      </c>
      <c r="L9232">
        <v>67654720</v>
      </c>
      <c r="N9232">
        <v>4</v>
      </c>
      <c r="O9232">
        <v>570</v>
      </c>
      <c r="P9232">
        <v>690</v>
      </c>
      <c r="Q9232" t="s">
        <v>17712</v>
      </c>
      <c r="R9232">
        <v>103</v>
      </c>
      <c r="S9232">
        <v>223</v>
      </c>
    </row>
    <row r="9233" spans="1:19" x14ac:dyDescent="0.25">
      <c r="A9233" t="s">
        <v>147</v>
      </c>
      <c r="B9233">
        <v>1</v>
      </c>
      <c r="C9233" t="s">
        <v>1750</v>
      </c>
      <c r="D9233" t="str">
        <f>INDEX(Transcripts[#Data], MATCH(Exons[[#This Row],[Transcript stable ID]], Transcripts[Transcript stable ID], 0), 4)</f>
        <v>NM_001191022.1</v>
      </c>
      <c r="E9233" t="s">
        <v>27</v>
      </c>
      <c r="J9233">
        <v>67596310</v>
      </c>
      <c r="K9233">
        <v>67655345</v>
      </c>
      <c r="L9233">
        <v>67655494</v>
      </c>
      <c r="N9233">
        <v>5</v>
      </c>
      <c r="O9233">
        <v>691</v>
      </c>
      <c r="P9233">
        <v>840</v>
      </c>
      <c r="Q9233" t="s">
        <v>17713</v>
      </c>
      <c r="R9233">
        <v>224</v>
      </c>
      <c r="S9233">
        <v>373</v>
      </c>
    </row>
    <row r="9234" spans="1:19" x14ac:dyDescent="0.25">
      <c r="A9234" t="s">
        <v>147</v>
      </c>
      <c r="B9234">
        <v>1</v>
      </c>
      <c r="C9234" t="s">
        <v>1750</v>
      </c>
      <c r="D9234" t="str">
        <f>INDEX(Transcripts[#Data], MATCH(Exons[[#This Row],[Transcript stable ID]], Transcripts[Transcript stable ID], 0), 4)</f>
        <v>NM_001191022.1</v>
      </c>
      <c r="E9234" t="s">
        <v>27</v>
      </c>
      <c r="J9234">
        <v>67596310</v>
      </c>
      <c r="K9234">
        <v>67660458</v>
      </c>
      <c r="L9234">
        <v>67660618</v>
      </c>
      <c r="N9234">
        <v>6</v>
      </c>
      <c r="O9234">
        <v>841</v>
      </c>
      <c r="P9234">
        <v>1001</v>
      </c>
      <c r="Q9234" t="s">
        <v>17714</v>
      </c>
      <c r="R9234">
        <v>374</v>
      </c>
      <c r="S9234">
        <v>534</v>
      </c>
    </row>
    <row r="9235" spans="1:19" x14ac:dyDescent="0.25">
      <c r="A9235" t="s">
        <v>147</v>
      </c>
      <c r="B9235">
        <v>1</v>
      </c>
      <c r="C9235" t="s">
        <v>1750</v>
      </c>
      <c r="D9235" t="str">
        <f>INDEX(Transcripts[#Data], MATCH(Exons[[#This Row],[Transcript stable ID]], Transcripts[Transcript stable ID], 0), 4)</f>
        <v>NM_001191022.1</v>
      </c>
      <c r="E9235" t="s">
        <v>27</v>
      </c>
      <c r="J9235">
        <v>67596310</v>
      </c>
      <c r="K9235">
        <v>67662273</v>
      </c>
      <c r="L9235">
        <v>67662455</v>
      </c>
      <c r="N9235">
        <v>7</v>
      </c>
      <c r="O9235">
        <v>1002</v>
      </c>
      <c r="P9235">
        <v>1184</v>
      </c>
      <c r="Q9235" t="s">
        <v>17715</v>
      </c>
      <c r="R9235">
        <v>535</v>
      </c>
      <c r="S9235">
        <v>717</v>
      </c>
    </row>
    <row r="9236" spans="1:19" x14ac:dyDescent="0.25">
      <c r="A9236" t="s">
        <v>147</v>
      </c>
      <c r="B9236">
        <v>1</v>
      </c>
      <c r="C9236" t="s">
        <v>1750</v>
      </c>
      <c r="D9236" t="str">
        <f>INDEX(Transcripts[#Data], MATCH(Exons[[#This Row],[Transcript stable ID]], Transcripts[Transcript stable ID], 0), 4)</f>
        <v>NM_001191022.1</v>
      </c>
      <c r="E9236" t="s">
        <v>27</v>
      </c>
      <c r="J9236">
        <v>67596310</v>
      </c>
      <c r="K9236">
        <v>67663301</v>
      </c>
      <c r="L9236">
        <v>67663436</v>
      </c>
      <c r="N9236">
        <v>8</v>
      </c>
      <c r="O9236">
        <v>1185</v>
      </c>
      <c r="P9236">
        <v>1320</v>
      </c>
      <c r="Q9236" t="s">
        <v>17716</v>
      </c>
      <c r="R9236">
        <v>718</v>
      </c>
      <c r="S9236">
        <v>853</v>
      </c>
    </row>
    <row r="9237" spans="1:19" x14ac:dyDescent="0.25">
      <c r="A9237" t="s">
        <v>147</v>
      </c>
      <c r="B9237">
        <v>1</v>
      </c>
      <c r="C9237" t="s">
        <v>1750</v>
      </c>
      <c r="D9237" t="str">
        <f>INDEX(Transcripts[#Data], MATCH(Exons[[#This Row],[Transcript stable ID]], Transcripts[Transcript stable ID], 0), 4)</f>
        <v>NM_001191022.1</v>
      </c>
      <c r="E9237" t="s">
        <v>27</v>
      </c>
      <c r="J9237">
        <v>67596310</v>
      </c>
      <c r="K9237">
        <v>67670593</v>
      </c>
      <c r="L9237">
        <v>67670754</v>
      </c>
      <c r="N9237">
        <v>9</v>
      </c>
      <c r="O9237">
        <v>1321</v>
      </c>
      <c r="P9237">
        <v>1482</v>
      </c>
      <c r="Q9237" t="s">
        <v>17717</v>
      </c>
      <c r="R9237">
        <v>854</v>
      </c>
      <c r="S9237">
        <v>1015</v>
      </c>
    </row>
    <row r="9238" spans="1:19" x14ac:dyDescent="0.25">
      <c r="A9238" t="s">
        <v>147</v>
      </c>
      <c r="B9238">
        <v>1</v>
      </c>
      <c r="C9238" t="s">
        <v>1750</v>
      </c>
      <c r="D9238" t="str">
        <f>INDEX(Transcripts[#Data], MATCH(Exons[[#This Row],[Transcript stable ID]], Transcripts[Transcript stable ID], 0), 4)</f>
        <v>NM_001191022.1</v>
      </c>
      <c r="E9238" t="s">
        <v>27</v>
      </c>
      <c r="H9238">
        <v>67671776</v>
      </c>
      <c r="I9238">
        <v>67673086</v>
      </c>
      <c r="J9238">
        <v>67596310</v>
      </c>
      <c r="K9238">
        <v>67671591</v>
      </c>
      <c r="L9238">
        <v>67673086</v>
      </c>
      <c r="N9238">
        <v>10</v>
      </c>
      <c r="O9238">
        <v>1483</v>
      </c>
      <c r="P9238">
        <v>1667</v>
      </c>
      <c r="Q9238" t="s">
        <v>17718</v>
      </c>
      <c r="R9238">
        <v>1016</v>
      </c>
      <c r="S9238">
        <v>1200</v>
      </c>
    </row>
    <row r="9239" spans="1:19" x14ac:dyDescent="0.25">
      <c r="A9239" t="s">
        <v>147</v>
      </c>
      <c r="B9239">
        <v>1</v>
      </c>
      <c r="C9239" t="s">
        <v>1750</v>
      </c>
      <c r="D9239" t="str">
        <f>INDEX(Transcripts[#Data], MATCH(Exons[[#This Row],[Transcript stable ID]], Transcripts[Transcript stable ID], 0), 4)</f>
        <v>NM_001191022.1</v>
      </c>
      <c r="E9239" t="s">
        <v>27</v>
      </c>
      <c r="F9239">
        <v>67650648</v>
      </c>
      <c r="G9239">
        <v>67650679</v>
      </c>
      <c r="J9239">
        <v>67596310</v>
      </c>
      <c r="K9239">
        <v>67650648</v>
      </c>
      <c r="L9239">
        <v>67650781</v>
      </c>
      <c r="N9239">
        <v>3</v>
      </c>
      <c r="O9239">
        <v>468</v>
      </c>
      <c r="P9239">
        <v>569</v>
      </c>
      <c r="Q9239" t="s">
        <v>17719</v>
      </c>
      <c r="R9239">
        <v>1</v>
      </c>
      <c r="S9239">
        <v>102</v>
      </c>
    </row>
    <row r="9240" spans="1:19" x14ac:dyDescent="0.25">
      <c r="A9240" t="s">
        <v>4843</v>
      </c>
      <c r="B9240">
        <v>-1</v>
      </c>
      <c r="C9240" t="s">
        <v>4848</v>
      </c>
      <c r="D9240" t="str">
        <f>INDEX(Transcripts[#Data], MATCH(Exons[[#This Row],[Transcript stable ID]], Transcripts[Transcript stable ID], 0), 4)</f>
        <v>NM_003482.3</v>
      </c>
      <c r="E9240" t="s">
        <v>27</v>
      </c>
      <c r="J9240">
        <v>49449107</v>
      </c>
      <c r="K9240">
        <v>49449059</v>
      </c>
      <c r="L9240">
        <v>49449107</v>
      </c>
      <c r="N9240">
        <v>1</v>
      </c>
      <c r="O9240">
        <v>1</v>
      </c>
      <c r="P9240">
        <v>49</v>
      </c>
      <c r="Q9240" t="s">
        <v>17720</v>
      </c>
      <c r="R9240">
        <v>1</v>
      </c>
      <c r="S9240">
        <v>49</v>
      </c>
    </row>
    <row r="9241" spans="1:19" x14ac:dyDescent="0.25">
      <c r="A9241" t="s">
        <v>4843</v>
      </c>
      <c r="B9241">
        <v>-1</v>
      </c>
      <c r="C9241" t="s">
        <v>4848</v>
      </c>
      <c r="D9241" t="str">
        <f>INDEX(Transcripts[#Data], MATCH(Exons[[#This Row],[Transcript stable ID]], Transcripts[Transcript stable ID], 0), 4)</f>
        <v>NM_003482.3</v>
      </c>
      <c r="E9241" t="s">
        <v>27</v>
      </c>
      <c r="J9241">
        <v>49449107</v>
      </c>
      <c r="K9241">
        <v>49448683</v>
      </c>
      <c r="L9241">
        <v>49448809</v>
      </c>
      <c r="N9241">
        <v>2</v>
      </c>
      <c r="O9241">
        <v>50</v>
      </c>
      <c r="P9241">
        <v>176</v>
      </c>
      <c r="Q9241" t="s">
        <v>17721</v>
      </c>
      <c r="R9241">
        <v>50</v>
      </c>
      <c r="S9241">
        <v>176</v>
      </c>
    </row>
    <row r="9242" spans="1:19" x14ac:dyDescent="0.25">
      <c r="A9242" t="s">
        <v>4843</v>
      </c>
      <c r="B9242">
        <v>-1</v>
      </c>
      <c r="C9242" t="s">
        <v>4848</v>
      </c>
      <c r="D9242" t="str">
        <f>INDEX(Transcripts[#Data], MATCH(Exons[[#This Row],[Transcript stable ID]], Transcripts[Transcript stable ID], 0), 4)</f>
        <v>NM_003482.3</v>
      </c>
      <c r="E9242" t="s">
        <v>27</v>
      </c>
      <c r="J9242">
        <v>49449107</v>
      </c>
      <c r="K9242">
        <v>49448311</v>
      </c>
      <c r="L9242">
        <v>49448534</v>
      </c>
      <c r="N9242">
        <v>3</v>
      </c>
      <c r="O9242">
        <v>177</v>
      </c>
      <c r="P9242">
        <v>400</v>
      </c>
      <c r="Q9242" t="s">
        <v>17722</v>
      </c>
      <c r="R9242">
        <v>177</v>
      </c>
      <c r="S9242">
        <v>400</v>
      </c>
    </row>
    <row r="9243" spans="1:19" x14ac:dyDescent="0.25">
      <c r="A9243" t="s">
        <v>4843</v>
      </c>
      <c r="B9243">
        <v>-1</v>
      </c>
      <c r="C9243" t="s">
        <v>4848</v>
      </c>
      <c r="D9243" t="str">
        <f>INDEX(Transcripts[#Data], MATCH(Exons[[#This Row],[Transcript stable ID]], Transcripts[Transcript stable ID], 0), 4)</f>
        <v>NM_003482.3</v>
      </c>
      <c r="E9243" t="s">
        <v>27</v>
      </c>
      <c r="J9243">
        <v>49449107</v>
      </c>
      <c r="K9243">
        <v>49448090</v>
      </c>
      <c r="L9243">
        <v>49448199</v>
      </c>
      <c r="N9243">
        <v>4</v>
      </c>
      <c r="O9243">
        <v>401</v>
      </c>
      <c r="P9243">
        <v>510</v>
      </c>
      <c r="Q9243" t="s">
        <v>17723</v>
      </c>
      <c r="R9243">
        <v>401</v>
      </c>
      <c r="S9243">
        <v>510</v>
      </c>
    </row>
    <row r="9244" spans="1:19" x14ac:dyDescent="0.25">
      <c r="A9244" t="s">
        <v>4843</v>
      </c>
      <c r="B9244">
        <v>-1</v>
      </c>
      <c r="C9244" t="s">
        <v>4848</v>
      </c>
      <c r="D9244" t="str">
        <f>INDEX(Transcripts[#Data], MATCH(Exons[[#This Row],[Transcript stable ID]], Transcripts[Transcript stable ID], 0), 4)</f>
        <v>NM_003482.3</v>
      </c>
      <c r="E9244" t="s">
        <v>27</v>
      </c>
      <c r="J9244">
        <v>49449107</v>
      </c>
      <c r="K9244">
        <v>49447761</v>
      </c>
      <c r="L9244">
        <v>49447923</v>
      </c>
      <c r="N9244">
        <v>5</v>
      </c>
      <c r="O9244">
        <v>511</v>
      </c>
      <c r="P9244">
        <v>673</v>
      </c>
      <c r="Q9244" t="s">
        <v>17724</v>
      </c>
      <c r="R9244">
        <v>511</v>
      </c>
      <c r="S9244">
        <v>673</v>
      </c>
    </row>
    <row r="9245" spans="1:19" x14ac:dyDescent="0.25">
      <c r="A9245" t="s">
        <v>4843</v>
      </c>
      <c r="B9245">
        <v>-1</v>
      </c>
      <c r="C9245" t="s">
        <v>4848</v>
      </c>
      <c r="D9245" t="str">
        <f>INDEX(Transcripts[#Data], MATCH(Exons[[#This Row],[Transcript stable ID]], Transcripts[Transcript stable ID], 0), 4)</f>
        <v>NM_003482.3</v>
      </c>
      <c r="E9245" t="s">
        <v>27</v>
      </c>
      <c r="J9245">
        <v>49449107</v>
      </c>
      <c r="K9245">
        <v>49447259</v>
      </c>
      <c r="L9245">
        <v>49447424</v>
      </c>
      <c r="N9245">
        <v>6</v>
      </c>
      <c r="O9245">
        <v>674</v>
      </c>
      <c r="P9245">
        <v>839</v>
      </c>
      <c r="Q9245" t="s">
        <v>17725</v>
      </c>
      <c r="R9245">
        <v>674</v>
      </c>
      <c r="S9245">
        <v>839</v>
      </c>
    </row>
    <row r="9246" spans="1:19" x14ac:dyDescent="0.25">
      <c r="A9246" t="s">
        <v>4843</v>
      </c>
      <c r="B9246">
        <v>-1</v>
      </c>
      <c r="C9246" t="s">
        <v>4848</v>
      </c>
      <c r="D9246" t="str">
        <f>INDEX(Transcripts[#Data], MATCH(Exons[[#This Row],[Transcript stable ID]], Transcripts[Transcript stable ID], 0), 4)</f>
        <v>NM_003482.3</v>
      </c>
      <c r="E9246" t="s">
        <v>27</v>
      </c>
      <c r="J9246">
        <v>49449107</v>
      </c>
      <c r="K9246">
        <v>49446990</v>
      </c>
      <c r="L9246">
        <v>49447104</v>
      </c>
      <c r="N9246">
        <v>7</v>
      </c>
      <c r="O9246">
        <v>840</v>
      </c>
      <c r="P9246">
        <v>954</v>
      </c>
      <c r="Q9246" t="s">
        <v>17726</v>
      </c>
      <c r="R9246">
        <v>840</v>
      </c>
      <c r="S9246">
        <v>954</v>
      </c>
    </row>
    <row r="9247" spans="1:19" x14ac:dyDescent="0.25">
      <c r="A9247" t="s">
        <v>4843</v>
      </c>
      <c r="B9247">
        <v>-1</v>
      </c>
      <c r="C9247" t="s">
        <v>4848</v>
      </c>
      <c r="D9247" t="str">
        <f>INDEX(Transcripts[#Data], MATCH(Exons[[#This Row],[Transcript stable ID]], Transcripts[Transcript stable ID], 0), 4)</f>
        <v>NM_003482.3</v>
      </c>
      <c r="E9247" t="s">
        <v>27</v>
      </c>
      <c r="J9247">
        <v>49449107</v>
      </c>
      <c r="K9247">
        <v>49446698</v>
      </c>
      <c r="L9247">
        <v>49446855</v>
      </c>
      <c r="N9247">
        <v>8</v>
      </c>
      <c r="O9247">
        <v>955</v>
      </c>
      <c r="P9247">
        <v>1112</v>
      </c>
      <c r="Q9247" t="s">
        <v>17727</v>
      </c>
      <c r="R9247">
        <v>955</v>
      </c>
      <c r="S9247">
        <v>1112</v>
      </c>
    </row>
    <row r="9248" spans="1:19" x14ac:dyDescent="0.25">
      <c r="A9248" t="s">
        <v>4843</v>
      </c>
      <c r="B9248">
        <v>-1</v>
      </c>
      <c r="C9248" t="s">
        <v>4848</v>
      </c>
      <c r="D9248" t="str">
        <f>INDEX(Transcripts[#Data], MATCH(Exons[[#This Row],[Transcript stable ID]], Transcripts[Transcript stable ID], 0), 4)</f>
        <v>NM_003482.3</v>
      </c>
      <c r="E9248" t="s">
        <v>27</v>
      </c>
      <c r="J9248">
        <v>49449107</v>
      </c>
      <c r="K9248">
        <v>49446347</v>
      </c>
      <c r="L9248">
        <v>49446492</v>
      </c>
      <c r="N9248">
        <v>9</v>
      </c>
      <c r="O9248">
        <v>1113</v>
      </c>
      <c r="P9248">
        <v>1258</v>
      </c>
      <c r="Q9248" t="s">
        <v>17728</v>
      </c>
      <c r="R9248">
        <v>1113</v>
      </c>
      <c r="S9248">
        <v>1258</v>
      </c>
    </row>
    <row r="9249" spans="1:19" x14ac:dyDescent="0.25">
      <c r="A9249" t="s">
        <v>4843</v>
      </c>
      <c r="B9249">
        <v>-1</v>
      </c>
      <c r="C9249" t="s">
        <v>4848</v>
      </c>
      <c r="D9249" t="str">
        <f>INDEX(Transcripts[#Data], MATCH(Exons[[#This Row],[Transcript stable ID]], Transcripts[Transcript stable ID], 0), 4)</f>
        <v>NM_003482.3</v>
      </c>
      <c r="E9249" t="s">
        <v>27</v>
      </c>
      <c r="J9249">
        <v>49449107</v>
      </c>
      <c r="K9249">
        <v>49444669</v>
      </c>
      <c r="L9249">
        <v>49446207</v>
      </c>
      <c r="N9249">
        <v>10</v>
      </c>
      <c r="O9249">
        <v>1259</v>
      </c>
      <c r="P9249">
        <v>2797</v>
      </c>
      <c r="Q9249" t="s">
        <v>17729</v>
      </c>
      <c r="R9249">
        <v>1259</v>
      </c>
      <c r="S9249">
        <v>2797</v>
      </c>
    </row>
    <row r="9250" spans="1:19" x14ac:dyDescent="0.25">
      <c r="A9250" t="s">
        <v>4843</v>
      </c>
      <c r="B9250">
        <v>-1</v>
      </c>
      <c r="C9250" t="s">
        <v>4848</v>
      </c>
      <c r="D9250" t="str">
        <f>INDEX(Transcripts[#Data], MATCH(Exons[[#This Row],[Transcript stable ID]], Transcripts[Transcript stable ID], 0), 4)</f>
        <v>NM_003482.3</v>
      </c>
      <c r="E9250" t="s">
        <v>27</v>
      </c>
      <c r="J9250">
        <v>49449107</v>
      </c>
      <c r="K9250">
        <v>49443465</v>
      </c>
      <c r="L9250">
        <v>49444573</v>
      </c>
      <c r="N9250">
        <v>11</v>
      </c>
      <c r="O9250">
        <v>2798</v>
      </c>
      <c r="P9250">
        <v>3906</v>
      </c>
      <c r="Q9250" t="s">
        <v>17730</v>
      </c>
      <c r="R9250">
        <v>2798</v>
      </c>
      <c r="S9250">
        <v>3906</v>
      </c>
    </row>
    <row r="9251" spans="1:19" x14ac:dyDescent="0.25">
      <c r="A9251" t="s">
        <v>4843</v>
      </c>
      <c r="B9251">
        <v>-1</v>
      </c>
      <c r="C9251" t="s">
        <v>4848</v>
      </c>
      <c r="D9251" t="str">
        <f>INDEX(Transcripts[#Data], MATCH(Exons[[#This Row],[Transcript stable ID]], Transcripts[Transcript stable ID], 0), 4)</f>
        <v>NM_003482.3</v>
      </c>
      <c r="E9251" t="s">
        <v>27</v>
      </c>
      <c r="J9251">
        <v>49449107</v>
      </c>
      <c r="K9251">
        <v>49442888</v>
      </c>
      <c r="L9251">
        <v>49443001</v>
      </c>
      <c r="N9251">
        <v>12</v>
      </c>
      <c r="O9251">
        <v>3907</v>
      </c>
      <c r="P9251">
        <v>4020</v>
      </c>
      <c r="Q9251" t="s">
        <v>17731</v>
      </c>
      <c r="R9251">
        <v>3907</v>
      </c>
      <c r="S9251">
        <v>4020</v>
      </c>
    </row>
    <row r="9252" spans="1:19" x14ac:dyDescent="0.25">
      <c r="A9252" t="s">
        <v>4843</v>
      </c>
      <c r="B9252">
        <v>-1</v>
      </c>
      <c r="C9252" t="s">
        <v>4848</v>
      </c>
      <c r="D9252" t="str">
        <f>INDEX(Transcripts[#Data], MATCH(Exons[[#This Row],[Transcript stable ID]], Transcripts[Transcript stable ID], 0), 4)</f>
        <v>NM_003482.3</v>
      </c>
      <c r="E9252" t="s">
        <v>27</v>
      </c>
      <c r="J9252">
        <v>49449107</v>
      </c>
      <c r="K9252">
        <v>49442442</v>
      </c>
      <c r="L9252">
        <v>49442552</v>
      </c>
      <c r="N9252">
        <v>13</v>
      </c>
      <c r="O9252">
        <v>4021</v>
      </c>
      <c r="P9252">
        <v>4131</v>
      </c>
      <c r="Q9252" t="s">
        <v>17732</v>
      </c>
      <c r="R9252">
        <v>4021</v>
      </c>
      <c r="S9252">
        <v>4131</v>
      </c>
    </row>
    <row r="9253" spans="1:19" x14ac:dyDescent="0.25">
      <c r="A9253" t="s">
        <v>4843</v>
      </c>
      <c r="B9253">
        <v>-1</v>
      </c>
      <c r="C9253" t="s">
        <v>4848</v>
      </c>
      <c r="D9253" t="str">
        <f>INDEX(Transcripts[#Data], MATCH(Exons[[#This Row],[Transcript stable ID]], Transcripts[Transcript stable ID], 0), 4)</f>
        <v>NM_003482.3</v>
      </c>
      <c r="E9253" t="s">
        <v>27</v>
      </c>
      <c r="J9253">
        <v>49449107</v>
      </c>
      <c r="K9253">
        <v>49441748</v>
      </c>
      <c r="L9253">
        <v>49441852</v>
      </c>
      <c r="N9253">
        <v>14</v>
      </c>
      <c r="O9253">
        <v>4132</v>
      </c>
      <c r="P9253">
        <v>4236</v>
      </c>
      <c r="Q9253" t="s">
        <v>17733</v>
      </c>
      <c r="R9253">
        <v>4132</v>
      </c>
      <c r="S9253">
        <v>4236</v>
      </c>
    </row>
    <row r="9254" spans="1:19" x14ac:dyDescent="0.25">
      <c r="A9254" t="s">
        <v>4843</v>
      </c>
      <c r="B9254">
        <v>-1</v>
      </c>
      <c r="C9254" t="s">
        <v>4848</v>
      </c>
      <c r="D9254" t="str">
        <f>INDEX(Transcripts[#Data], MATCH(Exons[[#This Row],[Transcript stable ID]], Transcripts[Transcript stable ID], 0), 4)</f>
        <v>NM_003482.3</v>
      </c>
      <c r="E9254" t="s">
        <v>27</v>
      </c>
      <c r="J9254">
        <v>49449107</v>
      </c>
      <c r="K9254">
        <v>49440392</v>
      </c>
      <c r="L9254">
        <v>49440573</v>
      </c>
      <c r="N9254">
        <v>15</v>
      </c>
      <c r="O9254">
        <v>4237</v>
      </c>
      <c r="P9254">
        <v>4418</v>
      </c>
      <c r="Q9254" t="s">
        <v>17734</v>
      </c>
      <c r="R9254">
        <v>4237</v>
      </c>
      <c r="S9254">
        <v>4418</v>
      </c>
    </row>
    <row r="9255" spans="1:19" x14ac:dyDescent="0.25">
      <c r="A9255" t="s">
        <v>4843</v>
      </c>
      <c r="B9255">
        <v>-1</v>
      </c>
      <c r="C9255" t="s">
        <v>4848</v>
      </c>
      <c r="D9255" t="str">
        <f>INDEX(Transcripts[#Data], MATCH(Exons[[#This Row],[Transcript stable ID]], Transcripts[Transcript stable ID], 0), 4)</f>
        <v>NM_003482.3</v>
      </c>
      <c r="E9255" t="s">
        <v>27</v>
      </c>
      <c r="J9255">
        <v>49449107</v>
      </c>
      <c r="K9255">
        <v>49440043</v>
      </c>
      <c r="L9255">
        <v>49440207</v>
      </c>
      <c r="N9255">
        <v>16</v>
      </c>
      <c r="O9255">
        <v>4419</v>
      </c>
      <c r="P9255">
        <v>4583</v>
      </c>
      <c r="Q9255" t="s">
        <v>17735</v>
      </c>
      <c r="R9255">
        <v>4419</v>
      </c>
      <c r="S9255">
        <v>4583</v>
      </c>
    </row>
    <row r="9256" spans="1:19" x14ac:dyDescent="0.25">
      <c r="A9256" t="s">
        <v>4843</v>
      </c>
      <c r="B9256">
        <v>-1</v>
      </c>
      <c r="C9256" t="s">
        <v>4848</v>
      </c>
      <c r="D9256" t="str">
        <f>INDEX(Transcripts[#Data], MATCH(Exons[[#This Row],[Transcript stable ID]], Transcripts[Transcript stable ID], 0), 4)</f>
        <v>NM_003482.3</v>
      </c>
      <c r="E9256" t="s">
        <v>27</v>
      </c>
      <c r="J9256">
        <v>49449107</v>
      </c>
      <c r="K9256">
        <v>49439848</v>
      </c>
      <c r="L9256">
        <v>49439957</v>
      </c>
      <c r="N9256">
        <v>17</v>
      </c>
      <c r="O9256">
        <v>4584</v>
      </c>
      <c r="P9256">
        <v>4693</v>
      </c>
      <c r="Q9256" t="s">
        <v>17736</v>
      </c>
      <c r="R9256">
        <v>4584</v>
      </c>
      <c r="S9256">
        <v>4693</v>
      </c>
    </row>
    <row r="9257" spans="1:19" x14ac:dyDescent="0.25">
      <c r="A9257" t="s">
        <v>4843</v>
      </c>
      <c r="B9257">
        <v>-1</v>
      </c>
      <c r="C9257" t="s">
        <v>4848</v>
      </c>
      <c r="D9257" t="str">
        <f>INDEX(Transcripts[#Data], MATCH(Exons[[#This Row],[Transcript stable ID]], Transcripts[Transcript stable ID], 0), 4)</f>
        <v>NM_003482.3</v>
      </c>
      <c r="E9257" t="s">
        <v>27</v>
      </c>
      <c r="J9257">
        <v>49449107</v>
      </c>
      <c r="K9257">
        <v>49439703</v>
      </c>
      <c r="L9257">
        <v>49439750</v>
      </c>
      <c r="N9257">
        <v>18</v>
      </c>
      <c r="O9257">
        <v>4694</v>
      </c>
      <c r="P9257">
        <v>4741</v>
      </c>
      <c r="Q9257" t="s">
        <v>17737</v>
      </c>
      <c r="R9257">
        <v>4694</v>
      </c>
      <c r="S9257">
        <v>4741</v>
      </c>
    </row>
    <row r="9258" spans="1:19" x14ac:dyDescent="0.25">
      <c r="A9258" t="s">
        <v>4843</v>
      </c>
      <c r="B9258">
        <v>-1</v>
      </c>
      <c r="C9258" t="s">
        <v>4848</v>
      </c>
      <c r="D9258" t="str">
        <f>INDEX(Transcripts[#Data], MATCH(Exons[[#This Row],[Transcript stable ID]], Transcripts[Transcript stable ID], 0), 4)</f>
        <v>NM_003482.3</v>
      </c>
      <c r="E9258" t="s">
        <v>27</v>
      </c>
      <c r="J9258">
        <v>49449107</v>
      </c>
      <c r="K9258">
        <v>49438527</v>
      </c>
      <c r="L9258">
        <v>49438748</v>
      </c>
      <c r="N9258">
        <v>19</v>
      </c>
      <c r="O9258">
        <v>4742</v>
      </c>
      <c r="P9258">
        <v>4963</v>
      </c>
      <c r="Q9258" t="s">
        <v>17738</v>
      </c>
      <c r="R9258">
        <v>4742</v>
      </c>
      <c r="S9258">
        <v>4963</v>
      </c>
    </row>
    <row r="9259" spans="1:19" x14ac:dyDescent="0.25">
      <c r="A9259" t="s">
        <v>4843</v>
      </c>
      <c r="B9259">
        <v>-1</v>
      </c>
      <c r="C9259" t="s">
        <v>4848</v>
      </c>
      <c r="D9259" t="str">
        <f>INDEX(Transcripts[#Data], MATCH(Exons[[#This Row],[Transcript stable ID]], Transcripts[Transcript stable ID], 0), 4)</f>
        <v>NM_003482.3</v>
      </c>
      <c r="E9259" t="s">
        <v>27</v>
      </c>
      <c r="J9259">
        <v>49449107</v>
      </c>
      <c r="K9259">
        <v>49438186</v>
      </c>
      <c r="L9259">
        <v>49438305</v>
      </c>
      <c r="N9259">
        <v>20</v>
      </c>
      <c r="O9259">
        <v>4964</v>
      </c>
      <c r="P9259">
        <v>5083</v>
      </c>
      <c r="Q9259" t="s">
        <v>17739</v>
      </c>
      <c r="R9259">
        <v>4964</v>
      </c>
      <c r="S9259">
        <v>5083</v>
      </c>
    </row>
    <row r="9260" spans="1:19" x14ac:dyDescent="0.25">
      <c r="A9260" t="s">
        <v>4843</v>
      </c>
      <c r="B9260">
        <v>-1</v>
      </c>
      <c r="C9260" t="s">
        <v>4848</v>
      </c>
      <c r="D9260" t="str">
        <f>INDEX(Transcripts[#Data], MATCH(Exons[[#This Row],[Transcript stable ID]], Transcripts[Transcript stable ID], 0), 4)</f>
        <v>NM_003482.3</v>
      </c>
      <c r="E9260" t="s">
        <v>27</v>
      </c>
      <c r="J9260">
        <v>49449107</v>
      </c>
      <c r="K9260">
        <v>49437983</v>
      </c>
      <c r="L9260">
        <v>49438087</v>
      </c>
      <c r="N9260">
        <v>21</v>
      </c>
      <c r="O9260">
        <v>5084</v>
      </c>
      <c r="P9260">
        <v>5188</v>
      </c>
      <c r="Q9260" t="s">
        <v>17740</v>
      </c>
      <c r="R9260">
        <v>5084</v>
      </c>
      <c r="S9260">
        <v>5188</v>
      </c>
    </row>
    <row r="9261" spans="1:19" x14ac:dyDescent="0.25">
      <c r="A9261" t="s">
        <v>4843</v>
      </c>
      <c r="B9261">
        <v>-1</v>
      </c>
      <c r="C9261" t="s">
        <v>4848</v>
      </c>
      <c r="D9261" t="str">
        <f>INDEX(Transcripts[#Data], MATCH(Exons[[#This Row],[Transcript stable ID]], Transcripts[Transcript stable ID], 0), 4)</f>
        <v>NM_003482.3</v>
      </c>
      <c r="E9261" t="s">
        <v>27</v>
      </c>
      <c r="J9261">
        <v>49449107</v>
      </c>
      <c r="K9261">
        <v>49437651</v>
      </c>
      <c r="L9261">
        <v>49437781</v>
      </c>
      <c r="N9261">
        <v>22</v>
      </c>
      <c r="O9261">
        <v>5189</v>
      </c>
      <c r="P9261">
        <v>5319</v>
      </c>
      <c r="Q9261" t="s">
        <v>17741</v>
      </c>
      <c r="R9261">
        <v>5189</v>
      </c>
      <c r="S9261">
        <v>5319</v>
      </c>
    </row>
    <row r="9262" spans="1:19" x14ac:dyDescent="0.25">
      <c r="A9262" t="s">
        <v>4843</v>
      </c>
      <c r="B9262">
        <v>-1</v>
      </c>
      <c r="C9262" t="s">
        <v>4848</v>
      </c>
      <c r="D9262" t="str">
        <f>INDEX(Transcripts[#Data], MATCH(Exons[[#This Row],[Transcript stable ID]], Transcripts[Transcript stable ID], 0), 4)</f>
        <v>NM_003482.3</v>
      </c>
      <c r="E9262" t="s">
        <v>27</v>
      </c>
      <c r="J9262">
        <v>49449107</v>
      </c>
      <c r="K9262">
        <v>49437418</v>
      </c>
      <c r="L9262">
        <v>49437565</v>
      </c>
      <c r="N9262">
        <v>23</v>
      </c>
      <c r="O9262">
        <v>5320</v>
      </c>
      <c r="P9262">
        <v>5467</v>
      </c>
      <c r="Q9262" t="s">
        <v>17742</v>
      </c>
      <c r="R9262">
        <v>5320</v>
      </c>
      <c r="S9262">
        <v>5467</v>
      </c>
    </row>
    <row r="9263" spans="1:19" x14ac:dyDescent="0.25">
      <c r="A9263" t="s">
        <v>4843</v>
      </c>
      <c r="B9263">
        <v>-1</v>
      </c>
      <c r="C9263" t="s">
        <v>4848</v>
      </c>
      <c r="D9263" t="str">
        <f>INDEX(Transcripts[#Data], MATCH(Exons[[#This Row],[Transcript stable ID]], Transcripts[Transcript stable ID], 0), 4)</f>
        <v>NM_003482.3</v>
      </c>
      <c r="E9263" t="s">
        <v>27</v>
      </c>
      <c r="J9263">
        <v>49449107</v>
      </c>
      <c r="K9263">
        <v>49437146</v>
      </c>
      <c r="L9263">
        <v>49437211</v>
      </c>
      <c r="N9263">
        <v>24</v>
      </c>
      <c r="O9263">
        <v>5468</v>
      </c>
      <c r="P9263">
        <v>5533</v>
      </c>
      <c r="Q9263" t="s">
        <v>17743</v>
      </c>
      <c r="R9263">
        <v>5468</v>
      </c>
      <c r="S9263">
        <v>5533</v>
      </c>
    </row>
    <row r="9264" spans="1:19" x14ac:dyDescent="0.25">
      <c r="A9264" t="s">
        <v>4843</v>
      </c>
      <c r="B9264">
        <v>-1</v>
      </c>
      <c r="C9264" t="s">
        <v>4848</v>
      </c>
      <c r="D9264" t="str">
        <f>INDEX(Transcripts[#Data], MATCH(Exons[[#This Row],[Transcript stable ID]], Transcripts[Transcript stable ID], 0), 4)</f>
        <v>NM_003482.3</v>
      </c>
      <c r="E9264" t="s">
        <v>27</v>
      </c>
      <c r="J9264">
        <v>49449107</v>
      </c>
      <c r="K9264">
        <v>49436859</v>
      </c>
      <c r="L9264">
        <v>49436969</v>
      </c>
      <c r="N9264">
        <v>25</v>
      </c>
      <c r="O9264">
        <v>5534</v>
      </c>
      <c r="P9264">
        <v>5644</v>
      </c>
      <c r="Q9264" t="s">
        <v>17744</v>
      </c>
      <c r="R9264">
        <v>5534</v>
      </c>
      <c r="S9264">
        <v>5644</v>
      </c>
    </row>
    <row r="9265" spans="1:19" x14ac:dyDescent="0.25">
      <c r="A9265" t="s">
        <v>4843</v>
      </c>
      <c r="B9265">
        <v>-1</v>
      </c>
      <c r="C9265" t="s">
        <v>4848</v>
      </c>
      <c r="D9265" t="str">
        <f>INDEX(Transcripts[#Data], MATCH(Exons[[#This Row],[Transcript stable ID]], Transcripts[Transcript stable ID], 0), 4)</f>
        <v>NM_003482.3</v>
      </c>
      <c r="E9265" t="s">
        <v>27</v>
      </c>
      <c r="J9265">
        <v>49449107</v>
      </c>
      <c r="K9265">
        <v>49436524</v>
      </c>
      <c r="L9265">
        <v>49436661</v>
      </c>
      <c r="N9265">
        <v>26</v>
      </c>
      <c r="O9265">
        <v>5645</v>
      </c>
      <c r="P9265">
        <v>5782</v>
      </c>
      <c r="Q9265" t="s">
        <v>17745</v>
      </c>
      <c r="R9265">
        <v>5645</v>
      </c>
      <c r="S9265">
        <v>5782</v>
      </c>
    </row>
    <row r="9266" spans="1:19" x14ac:dyDescent="0.25">
      <c r="A9266" t="s">
        <v>4843</v>
      </c>
      <c r="B9266">
        <v>-1</v>
      </c>
      <c r="C9266" t="s">
        <v>4848</v>
      </c>
      <c r="D9266" t="str">
        <f>INDEX(Transcripts[#Data], MATCH(Exons[[#This Row],[Transcript stable ID]], Transcripts[Transcript stable ID], 0), 4)</f>
        <v>NM_003482.3</v>
      </c>
      <c r="E9266" t="s">
        <v>27</v>
      </c>
      <c r="J9266">
        <v>49449107</v>
      </c>
      <c r="K9266">
        <v>49436344</v>
      </c>
      <c r="L9266">
        <v>49436428</v>
      </c>
      <c r="N9266">
        <v>27</v>
      </c>
      <c r="O9266">
        <v>5783</v>
      </c>
      <c r="P9266">
        <v>5867</v>
      </c>
      <c r="Q9266" t="s">
        <v>17746</v>
      </c>
      <c r="R9266">
        <v>5783</v>
      </c>
      <c r="S9266">
        <v>5867</v>
      </c>
    </row>
    <row r="9267" spans="1:19" x14ac:dyDescent="0.25">
      <c r="A9267" t="s">
        <v>4843</v>
      </c>
      <c r="B9267">
        <v>-1</v>
      </c>
      <c r="C9267" t="s">
        <v>4848</v>
      </c>
      <c r="D9267" t="str">
        <f>INDEX(Transcripts[#Data], MATCH(Exons[[#This Row],[Transcript stable ID]], Transcripts[Transcript stable ID], 0), 4)</f>
        <v>NM_003482.3</v>
      </c>
      <c r="E9267" t="s">
        <v>27</v>
      </c>
      <c r="J9267">
        <v>49449107</v>
      </c>
      <c r="K9267">
        <v>49435872</v>
      </c>
      <c r="L9267">
        <v>49436113</v>
      </c>
      <c r="N9267">
        <v>28</v>
      </c>
      <c r="O9267">
        <v>5868</v>
      </c>
      <c r="P9267">
        <v>6109</v>
      </c>
      <c r="Q9267" t="s">
        <v>17747</v>
      </c>
      <c r="R9267">
        <v>5868</v>
      </c>
      <c r="S9267">
        <v>6109</v>
      </c>
    </row>
    <row r="9268" spans="1:19" x14ac:dyDescent="0.25">
      <c r="A9268" t="s">
        <v>4843</v>
      </c>
      <c r="B9268">
        <v>-1</v>
      </c>
      <c r="C9268" t="s">
        <v>4848</v>
      </c>
      <c r="D9268" t="str">
        <f>INDEX(Transcripts[#Data], MATCH(Exons[[#This Row],[Transcript stable ID]], Transcripts[Transcript stable ID], 0), 4)</f>
        <v>NM_003482.3</v>
      </c>
      <c r="E9268" t="s">
        <v>27</v>
      </c>
      <c r="J9268">
        <v>49449107</v>
      </c>
      <c r="K9268">
        <v>49435700</v>
      </c>
      <c r="L9268">
        <v>49435773</v>
      </c>
      <c r="N9268">
        <v>29</v>
      </c>
      <c r="O9268">
        <v>6110</v>
      </c>
      <c r="P9268">
        <v>6183</v>
      </c>
      <c r="Q9268" t="s">
        <v>17748</v>
      </c>
      <c r="R9268">
        <v>6110</v>
      </c>
      <c r="S9268">
        <v>6183</v>
      </c>
    </row>
    <row r="9269" spans="1:19" x14ac:dyDescent="0.25">
      <c r="A9269" t="s">
        <v>4843</v>
      </c>
      <c r="B9269">
        <v>-1</v>
      </c>
      <c r="C9269" t="s">
        <v>4848</v>
      </c>
      <c r="D9269" t="str">
        <f>INDEX(Transcripts[#Data], MATCH(Exons[[#This Row],[Transcript stable ID]], Transcripts[Transcript stable ID], 0), 4)</f>
        <v>NM_003482.3</v>
      </c>
      <c r="E9269" t="s">
        <v>27</v>
      </c>
      <c r="J9269">
        <v>49449107</v>
      </c>
      <c r="K9269">
        <v>49435438</v>
      </c>
      <c r="L9269">
        <v>49435488</v>
      </c>
      <c r="N9269">
        <v>30</v>
      </c>
      <c r="O9269">
        <v>6184</v>
      </c>
      <c r="P9269">
        <v>6234</v>
      </c>
      <c r="Q9269" t="s">
        <v>17749</v>
      </c>
      <c r="R9269">
        <v>6184</v>
      </c>
      <c r="S9269">
        <v>6234</v>
      </c>
    </row>
    <row r="9270" spans="1:19" x14ac:dyDescent="0.25">
      <c r="A9270" t="s">
        <v>4843</v>
      </c>
      <c r="B9270">
        <v>-1</v>
      </c>
      <c r="C9270" t="s">
        <v>4848</v>
      </c>
      <c r="D9270" t="str">
        <f>INDEX(Transcripts[#Data], MATCH(Exons[[#This Row],[Transcript stable ID]], Transcripts[Transcript stable ID], 0), 4)</f>
        <v>NM_003482.3</v>
      </c>
      <c r="E9270" t="s">
        <v>27</v>
      </c>
      <c r="J9270">
        <v>49449107</v>
      </c>
      <c r="K9270">
        <v>49433507</v>
      </c>
      <c r="L9270">
        <v>49435318</v>
      </c>
      <c r="N9270">
        <v>31</v>
      </c>
      <c r="O9270">
        <v>6235</v>
      </c>
      <c r="P9270">
        <v>8046</v>
      </c>
      <c r="Q9270" t="s">
        <v>17750</v>
      </c>
      <c r="R9270">
        <v>6235</v>
      </c>
      <c r="S9270">
        <v>8046</v>
      </c>
    </row>
    <row r="9271" spans="1:19" x14ac:dyDescent="0.25">
      <c r="A9271" t="s">
        <v>4843</v>
      </c>
      <c r="B9271">
        <v>-1</v>
      </c>
      <c r="C9271" t="s">
        <v>4848</v>
      </c>
      <c r="D9271" t="str">
        <f>INDEX(Transcripts[#Data], MATCH(Exons[[#This Row],[Transcript stable ID]], Transcripts[Transcript stable ID], 0), 4)</f>
        <v>NM_003482.3</v>
      </c>
      <c r="E9271" t="s">
        <v>27</v>
      </c>
      <c r="J9271">
        <v>49449107</v>
      </c>
      <c r="K9271">
        <v>49433218</v>
      </c>
      <c r="L9271">
        <v>49433400</v>
      </c>
      <c r="N9271">
        <v>32</v>
      </c>
      <c r="O9271">
        <v>8047</v>
      </c>
      <c r="P9271">
        <v>8229</v>
      </c>
      <c r="Q9271" t="s">
        <v>17751</v>
      </c>
      <c r="R9271">
        <v>8047</v>
      </c>
      <c r="S9271">
        <v>8229</v>
      </c>
    </row>
    <row r="9272" spans="1:19" x14ac:dyDescent="0.25">
      <c r="A9272" t="s">
        <v>4843</v>
      </c>
      <c r="B9272">
        <v>-1</v>
      </c>
      <c r="C9272" t="s">
        <v>4848</v>
      </c>
      <c r="D9272" t="str">
        <f>INDEX(Transcripts[#Data], MATCH(Exons[[#This Row],[Transcript stable ID]], Transcripts[Transcript stable ID], 0), 4)</f>
        <v>NM_003482.3</v>
      </c>
      <c r="E9272" t="s">
        <v>27</v>
      </c>
      <c r="J9272">
        <v>49449107</v>
      </c>
      <c r="K9272">
        <v>49433005</v>
      </c>
      <c r="L9272">
        <v>49433141</v>
      </c>
      <c r="N9272">
        <v>33</v>
      </c>
      <c r="O9272">
        <v>8230</v>
      </c>
      <c r="P9272">
        <v>8366</v>
      </c>
      <c r="Q9272" t="s">
        <v>17752</v>
      </c>
      <c r="R9272">
        <v>8230</v>
      </c>
      <c r="S9272">
        <v>8366</v>
      </c>
    </row>
    <row r="9273" spans="1:19" x14ac:dyDescent="0.25">
      <c r="A9273" t="s">
        <v>4843</v>
      </c>
      <c r="B9273">
        <v>-1</v>
      </c>
      <c r="C9273" t="s">
        <v>4848</v>
      </c>
      <c r="D9273" t="str">
        <f>INDEX(Transcripts[#Data], MATCH(Exons[[#This Row],[Transcript stable ID]], Transcripts[Transcript stable ID], 0), 4)</f>
        <v>NM_003482.3</v>
      </c>
      <c r="E9273" t="s">
        <v>27</v>
      </c>
      <c r="J9273">
        <v>49449107</v>
      </c>
      <c r="K9273">
        <v>49430908</v>
      </c>
      <c r="L9273">
        <v>49432772</v>
      </c>
      <c r="N9273">
        <v>34</v>
      </c>
      <c r="O9273">
        <v>8367</v>
      </c>
      <c r="P9273">
        <v>10231</v>
      </c>
      <c r="Q9273" t="s">
        <v>17753</v>
      </c>
      <c r="R9273">
        <v>8367</v>
      </c>
      <c r="S9273">
        <v>10231</v>
      </c>
    </row>
    <row r="9274" spans="1:19" x14ac:dyDescent="0.25">
      <c r="A9274" t="s">
        <v>4843</v>
      </c>
      <c r="B9274">
        <v>-1</v>
      </c>
      <c r="C9274" t="s">
        <v>4848</v>
      </c>
      <c r="D9274" t="str">
        <f>INDEX(Transcripts[#Data], MATCH(Exons[[#This Row],[Transcript stable ID]], Transcripts[Transcript stable ID], 0), 4)</f>
        <v>NM_003482.3</v>
      </c>
      <c r="E9274" t="s">
        <v>27</v>
      </c>
      <c r="J9274">
        <v>49449107</v>
      </c>
      <c r="K9274">
        <v>49428595</v>
      </c>
      <c r="L9274">
        <v>49428718</v>
      </c>
      <c r="N9274">
        <v>35</v>
      </c>
      <c r="O9274">
        <v>10232</v>
      </c>
      <c r="P9274">
        <v>10355</v>
      </c>
      <c r="Q9274" t="s">
        <v>17754</v>
      </c>
      <c r="R9274">
        <v>10232</v>
      </c>
      <c r="S9274">
        <v>10355</v>
      </c>
    </row>
    <row r="9275" spans="1:19" x14ac:dyDescent="0.25">
      <c r="A9275" t="s">
        <v>4843</v>
      </c>
      <c r="B9275">
        <v>-1</v>
      </c>
      <c r="C9275" t="s">
        <v>4848</v>
      </c>
      <c r="D9275" t="str">
        <f>INDEX(Transcripts[#Data], MATCH(Exons[[#This Row],[Transcript stable ID]], Transcripts[Transcript stable ID], 0), 4)</f>
        <v>NM_003482.3</v>
      </c>
      <c r="E9275" t="s">
        <v>27</v>
      </c>
      <c r="J9275">
        <v>49449107</v>
      </c>
      <c r="K9275">
        <v>49428365</v>
      </c>
      <c r="L9275">
        <v>49428449</v>
      </c>
      <c r="N9275">
        <v>36</v>
      </c>
      <c r="O9275">
        <v>10356</v>
      </c>
      <c r="P9275">
        <v>10440</v>
      </c>
      <c r="Q9275" t="s">
        <v>17755</v>
      </c>
      <c r="R9275">
        <v>10356</v>
      </c>
      <c r="S9275">
        <v>10440</v>
      </c>
    </row>
    <row r="9276" spans="1:19" x14ac:dyDescent="0.25">
      <c r="A9276" t="s">
        <v>4843</v>
      </c>
      <c r="B9276">
        <v>-1</v>
      </c>
      <c r="C9276" t="s">
        <v>4848</v>
      </c>
      <c r="D9276" t="str">
        <f>INDEX(Transcripts[#Data], MATCH(Exons[[#This Row],[Transcript stable ID]], Transcripts[Transcript stable ID], 0), 4)</f>
        <v>NM_003482.3</v>
      </c>
      <c r="E9276" t="s">
        <v>27</v>
      </c>
      <c r="J9276">
        <v>49449107</v>
      </c>
      <c r="K9276">
        <v>49428193</v>
      </c>
      <c r="L9276">
        <v>49428259</v>
      </c>
      <c r="N9276">
        <v>37</v>
      </c>
      <c r="O9276">
        <v>10441</v>
      </c>
      <c r="P9276">
        <v>10507</v>
      </c>
      <c r="Q9276" t="s">
        <v>17756</v>
      </c>
      <c r="R9276">
        <v>10441</v>
      </c>
      <c r="S9276">
        <v>10507</v>
      </c>
    </row>
    <row r="9277" spans="1:19" x14ac:dyDescent="0.25">
      <c r="A9277" t="s">
        <v>4843</v>
      </c>
      <c r="B9277">
        <v>-1</v>
      </c>
      <c r="C9277" t="s">
        <v>4848</v>
      </c>
      <c r="D9277" t="str">
        <f>INDEX(Transcripts[#Data], MATCH(Exons[[#This Row],[Transcript stable ID]], Transcripts[Transcript stable ID], 0), 4)</f>
        <v>NM_003482.3</v>
      </c>
      <c r="E9277" t="s">
        <v>27</v>
      </c>
      <c r="J9277">
        <v>49449107</v>
      </c>
      <c r="K9277">
        <v>49427850</v>
      </c>
      <c r="L9277">
        <v>49428082</v>
      </c>
      <c r="N9277">
        <v>38</v>
      </c>
      <c r="O9277">
        <v>10508</v>
      </c>
      <c r="P9277">
        <v>10740</v>
      </c>
      <c r="Q9277" t="s">
        <v>17757</v>
      </c>
      <c r="R9277">
        <v>10508</v>
      </c>
      <c r="S9277">
        <v>10740</v>
      </c>
    </row>
    <row r="9278" spans="1:19" x14ac:dyDescent="0.25">
      <c r="A9278" t="s">
        <v>4843</v>
      </c>
      <c r="B9278">
        <v>-1</v>
      </c>
      <c r="C9278" t="s">
        <v>4848</v>
      </c>
      <c r="D9278" t="str">
        <f>INDEX(Transcripts[#Data], MATCH(Exons[[#This Row],[Transcript stable ID]], Transcripts[Transcript stable ID], 0), 4)</f>
        <v>NM_003482.3</v>
      </c>
      <c r="E9278" t="s">
        <v>27</v>
      </c>
      <c r="J9278">
        <v>49449107</v>
      </c>
      <c r="K9278">
        <v>49424958</v>
      </c>
      <c r="L9278">
        <v>49427747</v>
      </c>
      <c r="N9278">
        <v>39</v>
      </c>
      <c r="O9278">
        <v>10741</v>
      </c>
      <c r="P9278">
        <v>13530</v>
      </c>
      <c r="Q9278" t="s">
        <v>17758</v>
      </c>
      <c r="R9278">
        <v>10741</v>
      </c>
      <c r="S9278">
        <v>13530</v>
      </c>
    </row>
    <row r="9279" spans="1:19" x14ac:dyDescent="0.25">
      <c r="A9279" t="s">
        <v>4843</v>
      </c>
      <c r="B9279">
        <v>-1</v>
      </c>
      <c r="C9279" t="s">
        <v>4848</v>
      </c>
      <c r="D9279" t="str">
        <f>INDEX(Transcripts[#Data], MATCH(Exons[[#This Row],[Transcript stable ID]], Transcripts[Transcript stable ID], 0), 4)</f>
        <v>NM_003482.3</v>
      </c>
      <c r="E9279" t="s">
        <v>27</v>
      </c>
      <c r="J9279">
        <v>49449107</v>
      </c>
      <c r="K9279">
        <v>49424676</v>
      </c>
      <c r="L9279">
        <v>49424816</v>
      </c>
      <c r="N9279">
        <v>40</v>
      </c>
      <c r="O9279">
        <v>13531</v>
      </c>
      <c r="P9279">
        <v>13671</v>
      </c>
      <c r="Q9279" t="s">
        <v>17759</v>
      </c>
      <c r="R9279">
        <v>13531</v>
      </c>
      <c r="S9279">
        <v>13671</v>
      </c>
    </row>
    <row r="9280" spans="1:19" x14ac:dyDescent="0.25">
      <c r="A9280" t="s">
        <v>4843</v>
      </c>
      <c r="B9280">
        <v>-1</v>
      </c>
      <c r="C9280" t="s">
        <v>4848</v>
      </c>
      <c r="D9280" t="str">
        <f>INDEX(Transcripts[#Data], MATCH(Exons[[#This Row],[Transcript stable ID]], Transcripts[Transcript stable ID], 0), 4)</f>
        <v>NM_003482.3</v>
      </c>
      <c r="E9280" t="s">
        <v>27</v>
      </c>
      <c r="J9280">
        <v>49449107</v>
      </c>
      <c r="K9280">
        <v>49424384</v>
      </c>
      <c r="L9280">
        <v>49424551</v>
      </c>
      <c r="N9280">
        <v>41</v>
      </c>
      <c r="O9280">
        <v>13672</v>
      </c>
      <c r="P9280">
        <v>13839</v>
      </c>
      <c r="Q9280" t="s">
        <v>17760</v>
      </c>
      <c r="R9280">
        <v>13672</v>
      </c>
      <c r="S9280">
        <v>13839</v>
      </c>
    </row>
    <row r="9281" spans="1:19" x14ac:dyDescent="0.25">
      <c r="A9281" t="s">
        <v>4843</v>
      </c>
      <c r="B9281">
        <v>-1</v>
      </c>
      <c r="C9281" t="s">
        <v>4848</v>
      </c>
      <c r="D9281" t="str">
        <f>INDEX(Transcripts[#Data], MATCH(Exons[[#This Row],[Transcript stable ID]], Transcripts[Transcript stable ID], 0), 4)</f>
        <v>NM_003482.3</v>
      </c>
      <c r="E9281" t="s">
        <v>27</v>
      </c>
      <c r="J9281">
        <v>49449107</v>
      </c>
      <c r="K9281">
        <v>49424063</v>
      </c>
      <c r="L9281">
        <v>49424222</v>
      </c>
      <c r="N9281">
        <v>42</v>
      </c>
      <c r="O9281">
        <v>13840</v>
      </c>
      <c r="P9281">
        <v>13999</v>
      </c>
      <c r="Q9281" t="s">
        <v>17761</v>
      </c>
      <c r="R9281">
        <v>13840</v>
      </c>
      <c r="S9281">
        <v>13999</v>
      </c>
    </row>
    <row r="9282" spans="1:19" x14ac:dyDescent="0.25">
      <c r="A9282" t="s">
        <v>4843</v>
      </c>
      <c r="B9282">
        <v>-1</v>
      </c>
      <c r="C9282" t="s">
        <v>4848</v>
      </c>
      <c r="D9282" t="str">
        <f>INDEX(Transcripts[#Data], MATCH(Exons[[#This Row],[Transcript stable ID]], Transcripts[Transcript stable ID], 0), 4)</f>
        <v>NM_003482.3</v>
      </c>
      <c r="E9282" t="s">
        <v>27</v>
      </c>
      <c r="J9282">
        <v>49449107</v>
      </c>
      <c r="K9282">
        <v>49423184</v>
      </c>
      <c r="L9282">
        <v>49423259</v>
      </c>
      <c r="N9282">
        <v>43</v>
      </c>
      <c r="O9282">
        <v>14000</v>
      </c>
      <c r="P9282">
        <v>14075</v>
      </c>
      <c r="Q9282" t="s">
        <v>17762</v>
      </c>
      <c r="R9282">
        <v>14000</v>
      </c>
      <c r="S9282">
        <v>14075</v>
      </c>
    </row>
    <row r="9283" spans="1:19" x14ac:dyDescent="0.25">
      <c r="A9283" t="s">
        <v>4843</v>
      </c>
      <c r="B9283">
        <v>-1</v>
      </c>
      <c r="C9283" t="s">
        <v>4848</v>
      </c>
      <c r="D9283" t="str">
        <f>INDEX(Transcripts[#Data], MATCH(Exons[[#This Row],[Transcript stable ID]], Transcripts[Transcript stable ID], 0), 4)</f>
        <v>NM_003482.3</v>
      </c>
      <c r="E9283" t="s">
        <v>27</v>
      </c>
      <c r="J9283">
        <v>49449107</v>
      </c>
      <c r="K9283">
        <v>49422844</v>
      </c>
      <c r="L9283">
        <v>49423019</v>
      </c>
      <c r="N9283">
        <v>44</v>
      </c>
      <c r="O9283">
        <v>14076</v>
      </c>
      <c r="P9283">
        <v>14251</v>
      </c>
      <c r="Q9283" t="s">
        <v>17763</v>
      </c>
      <c r="R9283">
        <v>14076</v>
      </c>
      <c r="S9283">
        <v>14251</v>
      </c>
    </row>
    <row r="9284" spans="1:19" x14ac:dyDescent="0.25">
      <c r="A9284" t="s">
        <v>4843</v>
      </c>
      <c r="B9284">
        <v>-1</v>
      </c>
      <c r="C9284" t="s">
        <v>4848</v>
      </c>
      <c r="D9284" t="str">
        <f>INDEX(Transcripts[#Data], MATCH(Exons[[#This Row],[Transcript stable ID]], Transcripts[Transcript stable ID], 0), 4)</f>
        <v>NM_003482.3</v>
      </c>
      <c r="E9284" t="s">
        <v>27</v>
      </c>
      <c r="J9284">
        <v>49449107</v>
      </c>
      <c r="K9284">
        <v>49422611</v>
      </c>
      <c r="L9284">
        <v>49422741</v>
      </c>
      <c r="N9284">
        <v>45</v>
      </c>
      <c r="O9284">
        <v>14252</v>
      </c>
      <c r="P9284">
        <v>14382</v>
      </c>
      <c r="Q9284" t="s">
        <v>17764</v>
      </c>
      <c r="R9284">
        <v>14252</v>
      </c>
      <c r="S9284">
        <v>14382</v>
      </c>
    </row>
    <row r="9285" spans="1:19" x14ac:dyDescent="0.25">
      <c r="A9285" t="s">
        <v>4843</v>
      </c>
      <c r="B9285">
        <v>-1</v>
      </c>
      <c r="C9285" t="s">
        <v>4848</v>
      </c>
      <c r="D9285" t="str">
        <f>INDEX(Transcripts[#Data], MATCH(Exons[[#This Row],[Transcript stable ID]], Transcripts[Transcript stable ID], 0), 4)</f>
        <v>NM_003482.3</v>
      </c>
      <c r="E9285" t="s">
        <v>27</v>
      </c>
      <c r="J9285">
        <v>49449107</v>
      </c>
      <c r="K9285">
        <v>49421792</v>
      </c>
      <c r="L9285">
        <v>49421924</v>
      </c>
      <c r="N9285">
        <v>46</v>
      </c>
      <c r="O9285">
        <v>14383</v>
      </c>
      <c r="P9285">
        <v>14515</v>
      </c>
      <c r="Q9285" t="s">
        <v>17765</v>
      </c>
      <c r="R9285">
        <v>14383</v>
      </c>
      <c r="S9285">
        <v>14515</v>
      </c>
    </row>
    <row r="9286" spans="1:19" x14ac:dyDescent="0.25">
      <c r="A9286" t="s">
        <v>4843</v>
      </c>
      <c r="B9286">
        <v>-1</v>
      </c>
      <c r="C9286" t="s">
        <v>4848</v>
      </c>
      <c r="D9286" t="str">
        <f>INDEX(Transcripts[#Data], MATCH(Exons[[#This Row],[Transcript stable ID]], Transcripts[Transcript stable ID], 0), 4)</f>
        <v>NM_003482.3</v>
      </c>
      <c r="E9286" t="s">
        <v>27</v>
      </c>
      <c r="J9286">
        <v>49449107</v>
      </c>
      <c r="K9286">
        <v>49421586</v>
      </c>
      <c r="L9286">
        <v>49421713</v>
      </c>
      <c r="N9286">
        <v>47</v>
      </c>
      <c r="O9286">
        <v>14516</v>
      </c>
      <c r="P9286">
        <v>14643</v>
      </c>
      <c r="Q9286" t="s">
        <v>17766</v>
      </c>
      <c r="R9286">
        <v>14516</v>
      </c>
      <c r="S9286">
        <v>14643</v>
      </c>
    </row>
    <row r="9287" spans="1:19" x14ac:dyDescent="0.25">
      <c r="A9287" t="s">
        <v>4843</v>
      </c>
      <c r="B9287">
        <v>-1</v>
      </c>
      <c r="C9287" t="s">
        <v>4848</v>
      </c>
      <c r="D9287" t="str">
        <f>INDEX(Transcripts[#Data], MATCH(Exons[[#This Row],[Transcript stable ID]], Transcripts[Transcript stable ID], 0), 4)</f>
        <v>NM_003482.3</v>
      </c>
      <c r="E9287" t="s">
        <v>27</v>
      </c>
      <c r="J9287">
        <v>49449107</v>
      </c>
      <c r="K9287">
        <v>49419965</v>
      </c>
      <c r="L9287">
        <v>49421105</v>
      </c>
      <c r="N9287">
        <v>48</v>
      </c>
      <c r="O9287">
        <v>14644</v>
      </c>
      <c r="P9287">
        <v>15784</v>
      </c>
      <c r="Q9287" t="s">
        <v>17767</v>
      </c>
      <c r="R9287">
        <v>14644</v>
      </c>
      <c r="S9287">
        <v>15784</v>
      </c>
    </row>
    <row r="9288" spans="1:19" x14ac:dyDescent="0.25">
      <c r="A9288" t="s">
        <v>4843</v>
      </c>
      <c r="B9288">
        <v>-1</v>
      </c>
      <c r="C9288" t="s">
        <v>4848</v>
      </c>
      <c r="D9288" t="str">
        <f>INDEX(Transcripts[#Data], MATCH(Exons[[#This Row],[Transcript stable ID]], Transcripts[Transcript stable ID], 0), 4)</f>
        <v>NM_003482.3</v>
      </c>
      <c r="E9288" t="s">
        <v>27</v>
      </c>
      <c r="J9288">
        <v>49449107</v>
      </c>
      <c r="K9288">
        <v>49418593</v>
      </c>
      <c r="L9288">
        <v>49418729</v>
      </c>
      <c r="N9288">
        <v>49</v>
      </c>
      <c r="O9288">
        <v>15785</v>
      </c>
      <c r="P9288">
        <v>15921</v>
      </c>
      <c r="Q9288" t="s">
        <v>17768</v>
      </c>
      <c r="R9288">
        <v>15785</v>
      </c>
      <c r="S9288">
        <v>15921</v>
      </c>
    </row>
    <row r="9289" spans="1:19" x14ac:dyDescent="0.25">
      <c r="A9289" t="s">
        <v>4843</v>
      </c>
      <c r="B9289">
        <v>-1</v>
      </c>
      <c r="C9289" t="s">
        <v>4848</v>
      </c>
      <c r="D9289" t="str">
        <f>INDEX(Transcripts[#Data], MATCH(Exons[[#This Row],[Transcript stable ID]], Transcripts[Transcript stable ID], 0), 4)</f>
        <v>NM_003482.3</v>
      </c>
      <c r="E9289" t="s">
        <v>27</v>
      </c>
      <c r="J9289">
        <v>49449107</v>
      </c>
      <c r="K9289">
        <v>49418361</v>
      </c>
      <c r="L9289">
        <v>49418491</v>
      </c>
      <c r="N9289">
        <v>50</v>
      </c>
      <c r="O9289">
        <v>15922</v>
      </c>
      <c r="P9289">
        <v>16052</v>
      </c>
      <c r="Q9289" t="s">
        <v>17769</v>
      </c>
      <c r="R9289">
        <v>15922</v>
      </c>
      <c r="S9289">
        <v>16052</v>
      </c>
    </row>
    <row r="9290" spans="1:19" x14ac:dyDescent="0.25">
      <c r="A9290" t="s">
        <v>4843</v>
      </c>
      <c r="B9290">
        <v>-1</v>
      </c>
      <c r="C9290" t="s">
        <v>4848</v>
      </c>
      <c r="D9290" t="str">
        <f>INDEX(Transcripts[#Data], MATCH(Exons[[#This Row],[Transcript stable ID]], Transcripts[Transcript stable ID], 0), 4)</f>
        <v>NM_003482.3</v>
      </c>
      <c r="E9290" t="s">
        <v>27</v>
      </c>
      <c r="J9290">
        <v>49449107</v>
      </c>
      <c r="K9290">
        <v>49416373</v>
      </c>
      <c r="L9290">
        <v>49416658</v>
      </c>
      <c r="N9290">
        <v>51</v>
      </c>
      <c r="O9290">
        <v>16053</v>
      </c>
      <c r="P9290">
        <v>16338</v>
      </c>
      <c r="Q9290" t="s">
        <v>17770</v>
      </c>
      <c r="R9290">
        <v>16053</v>
      </c>
      <c r="S9290">
        <v>16338</v>
      </c>
    </row>
    <row r="9291" spans="1:19" x14ac:dyDescent="0.25">
      <c r="A9291" t="s">
        <v>4843</v>
      </c>
      <c r="B9291">
        <v>-1</v>
      </c>
      <c r="C9291" t="s">
        <v>4848</v>
      </c>
      <c r="D9291" t="str">
        <f>INDEX(Transcripts[#Data], MATCH(Exons[[#This Row],[Transcript stable ID]], Transcripts[Transcript stable ID], 0), 4)</f>
        <v>NM_003482.3</v>
      </c>
      <c r="E9291" t="s">
        <v>27</v>
      </c>
      <c r="J9291">
        <v>49449107</v>
      </c>
      <c r="K9291">
        <v>49416063</v>
      </c>
      <c r="L9291">
        <v>49416136</v>
      </c>
      <c r="N9291">
        <v>52</v>
      </c>
      <c r="O9291">
        <v>16339</v>
      </c>
      <c r="P9291">
        <v>16412</v>
      </c>
      <c r="Q9291" t="s">
        <v>17771</v>
      </c>
      <c r="R9291">
        <v>16339</v>
      </c>
      <c r="S9291">
        <v>16412</v>
      </c>
    </row>
    <row r="9292" spans="1:19" x14ac:dyDescent="0.25">
      <c r="A9292" t="s">
        <v>4843</v>
      </c>
      <c r="B9292">
        <v>-1</v>
      </c>
      <c r="C9292" t="s">
        <v>4848</v>
      </c>
      <c r="D9292" t="str">
        <f>INDEX(Transcripts[#Data], MATCH(Exons[[#This Row],[Transcript stable ID]], Transcripts[Transcript stable ID], 0), 4)</f>
        <v>NM_003482.3</v>
      </c>
      <c r="E9292" t="s">
        <v>27</v>
      </c>
      <c r="J9292">
        <v>49449107</v>
      </c>
      <c r="K9292">
        <v>49415826</v>
      </c>
      <c r="L9292">
        <v>49415934</v>
      </c>
      <c r="N9292">
        <v>53</v>
      </c>
      <c r="O9292">
        <v>16413</v>
      </c>
      <c r="P9292">
        <v>16521</v>
      </c>
      <c r="Q9292" t="s">
        <v>17772</v>
      </c>
      <c r="R9292">
        <v>16413</v>
      </c>
      <c r="S9292">
        <v>16521</v>
      </c>
    </row>
    <row r="9293" spans="1:19" x14ac:dyDescent="0.25">
      <c r="A9293" t="s">
        <v>4843</v>
      </c>
      <c r="B9293">
        <v>-1</v>
      </c>
      <c r="C9293" t="s">
        <v>4848</v>
      </c>
      <c r="D9293" t="str">
        <f>INDEX(Transcripts[#Data], MATCH(Exons[[#This Row],[Transcript stable ID]], Transcripts[Transcript stable ID], 0), 4)</f>
        <v>NM_003482.3</v>
      </c>
      <c r="E9293" t="s">
        <v>27</v>
      </c>
      <c r="H9293">
        <v>49412758</v>
      </c>
      <c r="I9293">
        <v>49415562</v>
      </c>
      <c r="J9293">
        <v>49449107</v>
      </c>
      <c r="K9293">
        <v>49412758</v>
      </c>
      <c r="L9293">
        <v>49415655</v>
      </c>
      <c r="N9293">
        <v>54</v>
      </c>
      <c r="O9293">
        <v>16522</v>
      </c>
      <c r="P9293">
        <v>16614</v>
      </c>
      <c r="Q9293" t="s">
        <v>17773</v>
      </c>
      <c r="R9293">
        <v>16522</v>
      </c>
      <c r="S9293">
        <v>16614</v>
      </c>
    </row>
    <row r="9294" spans="1:19" x14ac:dyDescent="0.25">
      <c r="A9294" t="s">
        <v>4691</v>
      </c>
      <c r="B9294">
        <v>1</v>
      </c>
      <c r="C9294" t="s">
        <v>4698</v>
      </c>
      <c r="D9294" t="str">
        <f>INDEX(Transcripts[#Data], MATCH(Exons[[#This Row],[Transcript stable ID]], Transcripts[Transcript stable ID], 0), 4)</f>
        <v>NM_173546.3</v>
      </c>
      <c r="E9294" t="s">
        <v>27</v>
      </c>
      <c r="F9294">
        <v>49209044</v>
      </c>
      <c r="G9294">
        <v>49209118</v>
      </c>
      <c r="J9294">
        <v>49209044</v>
      </c>
      <c r="K9294">
        <v>49209044</v>
      </c>
      <c r="L9294">
        <v>49209118</v>
      </c>
      <c r="N9294">
        <v>1</v>
      </c>
      <c r="Q9294" t="s">
        <v>17774</v>
      </c>
    </row>
    <row r="9295" spans="1:19" x14ac:dyDescent="0.25">
      <c r="A9295" t="s">
        <v>4691</v>
      </c>
      <c r="B9295">
        <v>1</v>
      </c>
      <c r="C9295" t="s">
        <v>4698</v>
      </c>
      <c r="D9295" t="str">
        <f>INDEX(Transcripts[#Data], MATCH(Exons[[#This Row],[Transcript stable ID]], Transcripts[Transcript stable ID], 0), 4)</f>
        <v>NM_173546.3</v>
      </c>
      <c r="E9295" t="s">
        <v>27</v>
      </c>
      <c r="F9295">
        <v>49210069</v>
      </c>
      <c r="G9295">
        <v>49210202</v>
      </c>
      <c r="J9295">
        <v>49209044</v>
      </c>
      <c r="K9295">
        <v>49210069</v>
      </c>
      <c r="L9295">
        <v>49210578</v>
      </c>
      <c r="N9295">
        <v>2</v>
      </c>
      <c r="O9295">
        <v>210</v>
      </c>
      <c r="P9295">
        <v>585</v>
      </c>
      <c r="Q9295" t="s">
        <v>17775</v>
      </c>
      <c r="R9295">
        <v>1</v>
      </c>
      <c r="S9295">
        <v>376</v>
      </c>
    </row>
    <row r="9296" spans="1:19" x14ac:dyDescent="0.25">
      <c r="A9296" t="s">
        <v>4691</v>
      </c>
      <c r="B9296">
        <v>1</v>
      </c>
      <c r="C9296" t="s">
        <v>4698</v>
      </c>
      <c r="D9296" t="str">
        <f>INDEX(Transcripts[#Data], MATCH(Exons[[#This Row],[Transcript stable ID]], Transcripts[Transcript stable ID], 0), 4)</f>
        <v>NM_173546.3</v>
      </c>
      <c r="E9296" t="s">
        <v>27</v>
      </c>
      <c r="J9296">
        <v>49209044</v>
      </c>
      <c r="K9296">
        <v>49211672</v>
      </c>
      <c r="L9296">
        <v>49211836</v>
      </c>
      <c r="N9296">
        <v>3</v>
      </c>
      <c r="O9296">
        <v>586</v>
      </c>
      <c r="P9296">
        <v>750</v>
      </c>
      <c r="Q9296" t="s">
        <v>17776</v>
      </c>
      <c r="R9296">
        <v>377</v>
      </c>
      <c r="S9296">
        <v>541</v>
      </c>
    </row>
    <row r="9297" spans="1:19" x14ac:dyDescent="0.25">
      <c r="A9297" t="s">
        <v>4691</v>
      </c>
      <c r="B9297">
        <v>1</v>
      </c>
      <c r="C9297" t="s">
        <v>4698</v>
      </c>
      <c r="D9297" t="str">
        <f>INDEX(Transcripts[#Data], MATCH(Exons[[#This Row],[Transcript stable ID]], Transcripts[Transcript stable ID], 0), 4)</f>
        <v>NM_173546.3</v>
      </c>
      <c r="E9297" t="s">
        <v>27</v>
      </c>
      <c r="J9297">
        <v>49209044</v>
      </c>
      <c r="K9297">
        <v>49212175</v>
      </c>
      <c r="L9297">
        <v>49212399</v>
      </c>
      <c r="N9297">
        <v>4</v>
      </c>
      <c r="O9297">
        <v>751</v>
      </c>
      <c r="P9297">
        <v>975</v>
      </c>
      <c r="Q9297" t="s">
        <v>17777</v>
      </c>
      <c r="R9297">
        <v>542</v>
      </c>
      <c r="S9297">
        <v>766</v>
      </c>
    </row>
    <row r="9298" spans="1:19" x14ac:dyDescent="0.25">
      <c r="A9298" t="s">
        <v>4691</v>
      </c>
      <c r="B9298">
        <v>1</v>
      </c>
      <c r="C9298" t="s">
        <v>4698</v>
      </c>
      <c r="D9298" t="str">
        <f>INDEX(Transcripts[#Data], MATCH(Exons[[#This Row],[Transcript stable ID]], Transcripts[Transcript stable ID], 0), 4)</f>
        <v>NM_173546.3</v>
      </c>
      <c r="E9298" t="s">
        <v>27</v>
      </c>
      <c r="J9298">
        <v>49209044</v>
      </c>
      <c r="K9298">
        <v>49212495</v>
      </c>
      <c r="L9298">
        <v>49212596</v>
      </c>
      <c r="N9298">
        <v>5</v>
      </c>
      <c r="O9298">
        <v>976</v>
      </c>
      <c r="P9298">
        <v>1077</v>
      </c>
      <c r="Q9298" t="s">
        <v>17778</v>
      </c>
      <c r="R9298">
        <v>767</v>
      </c>
      <c r="S9298">
        <v>868</v>
      </c>
    </row>
    <row r="9299" spans="1:19" x14ac:dyDescent="0.25">
      <c r="A9299" t="s">
        <v>4691</v>
      </c>
      <c r="B9299">
        <v>1</v>
      </c>
      <c r="C9299" t="s">
        <v>4698</v>
      </c>
      <c r="D9299" t="str">
        <f>INDEX(Transcripts[#Data], MATCH(Exons[[#This Row],[Transcript stable ID]], Transcripts[Transcript stable ID], 0), 4)</f>
        <v>NM_173546.3</v>
      </c>
      <c r="E9299" t="s">
        <v>27</v>
      </c>
      <c r="H9299">
        <v>49213235</v>
      </c>
      <c r="I9299">
        <v>49213917</v>
      </c>
      <c r="J9299">
        <v>49209044</v>
      </c>
      <c r="K9299">
        <v>49213038</v>
      </c>
      <c r="L9299">
        <v>49213917</v>
      </c>
      <c r="N9299">
        <v>6</v>
      </c>
      <c r="O9299">
        <v>1078</v>
      </c>
      <c r="P9299">
        <v>1274</v>
      </c>
      <c r="Q9299" t="s">
        <v>17779</v>
      </c>
      <c r="R9299">
        <v>869</v>
      </c>
      <c r="S9299">
        <v>1065</v>
      </c>
    </row>
    <row r="9300" spans="1:19" x14ac:dyDescent="0.25">
      <c r="A9300" t="s">
        <v>7768</v>
      </c>
      <c r="B9300">
        <v>-1</v>
      </c>
      <c r="C9300" t="s">
        <v>7771</v>
      </c>
      <c r="D9300" t="str">
        <f>INDEX(Transcripts[#Data], MATCH(Exons[[#This Row],[Transcript stable ID]], Transcripts[Transcript stable ID], 0), 4)</f>
        <v>NM_001664.4</v>
      </c>
      <c r="E9300" t="s">
        <v>27</v>
      </c>
      <c r="F9300">
        <v>49449253</v>
      </c>
      <c r="G9300">
        <v>49449635</v>
      </c>
      <c r="J9300">
        <v>49449635</v>
      </c>
      <c r="K9300">
        <v>49449253</v>
      </c>
      <c r="L9300">
        <v>49449635</v>
      </c>
      <c r="N9300">
        <v>1</v>
      </c>
      <c r="Q9300" t="s">
        <v>17780</v>
      </c>
    </row>
    <row r="9301" spans="1:19" x14ac:dyDescent="0.25">
      <c r="A9301" t="s">
        <v>7768</v>
      </c>
      <c r="B9301">
        <v>-1</v>
      </c>
      <c r="C9301" t="s">
        <v>7771</v>
      </c>
      <c r="D9301" t="str">
        <f>INDEX(Transcripts[#Data], MATCH(Exons[[#This Row],[Transcript stable ID]], Transcripts[Transcript stable ID], 0), 4)</f>
        <v>NM_001664.4</v>
      </c>
      <c r="E9301" t="s">
        <v>27</v>
      </c>
      <c r="F9301">
        <v>49413023</v>
      </c>
      <c r="G9301">
        <v>49413024</v>
      </c>
      <c r="J9301">
        <v>49449635</v>
      </c>
      <c r="K9301">
        <v>49412867</v>
      </c>
      <c r="L9301">
        <v>49413024</v>
      </c>
      <c r="N9301">
        <v>2</v>
      </c>
      <c r="O9301">
        <v>386</v>
      </c>
      <c r="P9301">
        <v>541</v>
      </c>
      <c r="Q9301" t="s">
        <v>17781</v>
      </c>
      <c r="R9301">
        <v>1</v>
      </c>
      <c r="S9301">
        <v>156</v>
      </c>
    </row>
    <row r="9302" spans="1:19" x14ac:dyDescent="0.25">
      <c r="A9302" t="s">
        <v>7768</v>
      </c>
      <c r="B9302">
        <v>-1</v>
      </c>
      <c r="C9302" t="s">
        <v>7771</v>
      </c>
      <c r="D9302" t="str">
        <f>INDEX(Transcripts[#Data], MATCH(Exons[[#This Row],[Transcript stable ID]], Transcripts[Transcript stable ID], 0), 4)</f>
        <v>NM_001664.4</v>
      </c>
      <c r="E9302" t="s">
        <v>27</v>
      </c>
      <c r="J9302">
        <v>49449635</v>
      </c>
      <c r="K9302">
        <v>49405861</v>
      </c>
      <c r="L9302">
        <v>49405981</v>
      </c>
      <c r="N9302">
        <v>3</v>
      </c>
      <c r="O9302">
        <v>542</v>
      </c>
      <c r="P9302">
        <v>662</v>
      </c>
      <c r="Q9302" t="s">
        <v>17782</v>
      </c>
      <c r="R9302">
        <v>157</v>
      </c>
      <c r="S9302">
        <v>277</v>
      </c>
    </row>
    <row r="9303" spans="1:19" x14ac:dyDescent="0.25">
      <c r="A9303" t="s">
        <v>7768</v>
      </c>
      <c r="B9303">
        <v>-1</v>
      </c>
      <c r="C9303" t="s">
        <v>7771</v>
      </c>
      <c r="D9303" t="str">
        <f>INDEX(Transcripts[#Data], MATCH(Exons[[#This Row],[Transcript stable ID]], Transcripts[Transcript stable ID], 0), 4)</f>
        <v>NM_001664.4</v>
      </c>
      <c r="E9303" t="s">
        <v>27</v>
      </c>
      <c r="J9303">
        <v>49449635</v>
      </c>
      <c r="K9303">
        <v>49399929</v>
      </c>
      <c r="L9303">
        <v>49400059</v>
      </c>
      <c r="N9303">
        <v>4</v>
      </c>
      <c r="O9303">
        <v>663</v>
      </c>
      <c r="P9303">
        <v>793</v>
      </c>
      <c r="Q9303" t="s">
        <v>17783</v>
      </c>
      <c r="R9303">
        <v>278</v>
      </c>
      <c r="S9303">
        <v>408</v>
      </c>
    </row>
    <row r="9304" spans="1:19" x14ac:dyDescent="0.25">
      <c r="A9304" t="s">
        <v>7768</v>
      </c>
      <c r="B9304">
        <v>-1</v>
      </c>
      <c r="C9304" t="s">
        <v>7771</v>
      </c>
      <c r="D9304" t="str">
        <f>INDEX(Transcripts[#Data], MATCH(Exons[[#This Row],[Transcript stable ID]], Transcripts[Transcript stable ID], 0), 4)</f>
        <v>NM_001664.4</v>
      </c>
      <c r="E9304" t="s">
        <v>27</v>
      </c>
      <c r="H9304">
        <v>49396578</v>
      </c>
      <c r="I9304">
        <v>49397641</v>
      </c>
      <c r="J9304">
        <v>49449635</v>
      </c>
      <c r="K9304">
        <v>49396578</v>
      </c>
      <c r="L9304">
        <v>49397815</v>
      </c>
      <c r="N9304">
        <v>5</v>
      </c>
      <c r="O9304">
        <v>794</v>
      </c>
      <c r="P9304">
        <v>967</v>
      </c>
      <c r="Q9304" t="s">
        <v>17784</v>
      </c>
      <c r="R9304">
        <v>409</v>
      </c>
      <c r="S9304">
        <v>582</v>
      </c>
    </row>
    <row r="9305" spans="1:19" x14ac:dyDescent="0.25">
      <c r="A9305" t="s">
        <v>8954</v>
      </c>
      <c r="B9305">
        <v>-1</v>
      </c>
      <c r="C9305" t="s">
        <v>8963</v>
      </c>
      <c r="D9305" t="str">
        <f>INDEX(Transcripts[#Data], MATCH(Exons[[#This Row],[Transcript stable ID]], Transcripts[Transcript stable ID], 0), 4)</f>
        <v>NM_000546.5</v>
      </c>
      <c r="E9305" t="s">
        <v>27</v>
      </c>
      <c r="J9305">
        <v>7590856</v>
      </c>
      <c r="K9305">
        <v>7579700</v>
      </c>
      <c r="L9305">
        <v>7579721</v>
      </c>
      <c r="N9305">
        <v>3</v>
      </c>
      <c r="O9305">
        <v>265</v>
      </c>
      <c r="P9305">
        <v>286</v>
      </c>
      <c r="Q9305" t="s">
        <v>17785</v>
      </c>
      <c r="R9305">
        <v>75</v>
      </c>
      <c r="S9305">
        <v>96</v>
      </c>
    </row>
    <row r="9306" spans="1:19" x14ac:dyDescent="0.25">
      <c r="A9306" t="s">
        <v>8954</v>
      </c>
      <c r="B9306">
        <v>-1</v>
      </c>
      <c r="C9306" t="s">
        <v>8963</v>
      </c>
      <c r="D9306" t="str">
        <f>INDEX(Transcripts[#Data], MATCH(Exons[[#This Row],[Transcript stable ID]], Transcripts[Transcript stable ID], 0), 4)</f>
        <v>NM_000546.5</v>
      </c>
      <c r="E9306" t="s">
        <v>27</v>
      </c>
      <c r="J9306">
        <v>7590856</v>
      </c>
      <c r="K9306">
        <v>7579312</v>
      </c>
      <c r="L9306">
        <v>7579590</v>
      </c>
      <c r="N9306">
        <v>4</v>
      </c>
      <c r="O9306">
        <v>287</v>
      </c>
      <c r="P9306">
        <v>565</v>
      </c>
      <c r="Q9306" t="s">
        <v>17786</v>
      </c>
      <c r="R9306">
        <v>97</v>
      </c>
      <c r="S9306">
        <v>375</v>
      </c>
    </row>
    <row r="9307" spans="1:19" x14ac:dyDescent="0.25">
      <c r="A9307" t="s">
        <v>8954</v>
      </c>
      <c r="B9307">
        <v>-1</v>
      </c>
      <c r="C9307" t="s">
        <v>8963</v>
      </c>
      <c r="D9307" t="str">
        <f>INDEX(Transcripts[#Data], MATCH(Exons[[#This Row],[Transcript stable ID]], Transcripts[Transcript stable ID], 0), 4)</f>
        <v>NM_000546.5</v>
      </c>
      <c r="E9307" t="s">
        <v>27</v>
      </c>
      <c r="J9307">
        <v>7590856</v>
      </c>
      <c r="K9307">
        <v>7578371</v>
      </c>
      <c r="L9307">
        <v>7578554</v>
      </c>
      <c r="N9307">
        <v>5</v>
      </c>
      <c r="O9307">
        <v>566</v>
      </c>
      <c r="P9307">
        <v>749</v>
      </c>
      <c r="Q9307" t="s">
        <v>17787</v>
      </c>
      <c r="R9307">
        <v>376</v>
      </c>
      <c r="S9307">
        <v>559</v>
      </c>
    </row>
    <row r="9308" spans="1:19" x14ac:dyDescent="0.25">
      <c r="A9308" t="s">
        <v>8954</v>
      </c>
      <c r="B9308">
        <v>-1</v>
      </c>
      <c r="C9308" t="s">
        <v>8963</v>
      </c>
      <c r="D9308" t="str">
        <f>INDEX(Transcripts[#Data], MATCH(Exons[[#This Row],[Transcript stable ID]], Transcripts[Transcript stable ID], 0), 4)</f>
        <v>NM_000546.5</v>
      </c>
      <c r="E9308" t="s">
        <v>27</v>
      </c>
      <c r="J9308">
        <v>7590856</v>
      </c>
      <c r="K9308">
        <v>7578177</v>
      </c>
      <c r="L9308">
        <v>7578289</v>
      </c>
      <c r="N9308">
        <v>6</v>
      </c>
      <c r="O9308">
        <v>750</v>
      </c>
      <c r="P9308">
        <v>862</v>
      </c>
      <c r="Q9308" t="s">
        <v>17788</v>
      </c>
      <c r="R9308">
        <v>560</v>
      </c>
      <c r="S9308">
        <v>672</v>
      </c>
    </row>
    <row r="9309" spans="1:19" x14ac:dyDescent="0.25">
      <c r="A9309" t="s">
        <v>8954</v>
      </c>
      <c r="B9309">
        <v>-1</v>
      </c>
      <c r="C9309" t="s">
        <v>8963</v>
      </c>
      <c r="D9309" t="str">
        <f>INDEX(Transcripts[#Data], MATCH(Exons[[#This Row],[Transcript stable ID]], Transcripts[Transcript stable ID], 0), 4)</f>
        <v>NM_000546.5</v>
      </c>
      <c r="E9309" t="s">
        <v>27</v>
      </c>
      <c r="J9309">
        <v>7590856</v>
      </c>
      <c r="K9309">
        <v>7577499</v>
      </c>
      <c r="L9309">
        <v>7577608</v>
      </c>
      <c r="N9309">
        <v>7</v>
      </c>
      <c r="O9309">
        <v>863</v>
      </c>
      <c r="P9309">
        <v>972</v>
      </c>
      <c r="Q9309" t="s">
        <v>17789</v>
      </c>
      <c r="R9309">
        <v>673</v>
      </c>
      <c r="S9309">
        <v>782</v>
      </c>
    </row>
    <row r="9310" spans="1:19" x14ac:dyDescent="0.25">
      <c r="A9310" t="s">
        <v>8954</v>
      </c>
      <c r="B9310">
        <v>-1</v>
      </c>
      <c r="C9310" t="s">
        <v>8963</v>
      </c>
      <c r="D9310" t="str">
        <f>INDEX(Transcripts[#Data], MATCH(Exons[[#This Row],[Transcript stable ID]], Transcripts[Transcript stable ID], 0), 4)</f>
        <v>NM_000546.5</v>
      </c>
      <c r="E9310" t="s">
        <v>27</v>
      </c>
      <c r="J9310">
        <v>7590856</v>
      </c>
      <c r="K9310">
        <v>7577019</v>
      </c>
      <c r="L9310">
        <v>7577155</v>
      </c>
      <c r="N9310">
        <v>8</v>
      </c>
      <c r="O9310">
        <v>973</v>
      </c>
      <c r="P9310">
        <v>1109</v>
      </c>
      <c r="Q9310" t="s">
        <v>17790</v>
      </c>
      <c r="R9310">
        <v>783</v>
      </c>
      <c r="S9310">
        <v>919</v>
      </c>
    </row>
    <row r="9311" spans="1:19" x14ac:dyDescent="0.25">
      <c r="A9311" t="s">
        <v>8954</v>
      </c>
      <c r="B9311">
        <v>-1</v>
      </c>
      <c r="C9311" t="s">
        <v>8963</v>
      </c>
      <c r="D9311" t="str">
        <f>INDEX(Transcripts[#Data], MATCH(Exons[[#This Row],[Transcript stable ID]], Transcripts[Transcript stable ID], 0), 4)</f>
        <v>NM_000546.5</v>
      </c>
      <c r="E9311" t="s">
        <v>27</v>
      </c>
      <c r="J9311">
        <v>7590856</v>
      </c>
      <c r="K9311">
        <v>7576853</v>
      </c>
      <c r="L9311">
        <v>7576926</v>
      </c>
      <c r="N9311">
        <v>9</v>
      </c>
      <c r="O9311">
        <v>1110</v>
      </c>
      <c r="P9311">
        <v>1183</v>
      </c>
      <c r="Q9311" t="s">
        <v>17791</v>
      </c>
      <c r="R9311">
        <v>920</v>
      </c>
      <c r="S9311">
        <v>993</v>
      </c>
    </row>
    <row r="9312" spans="1:19" x14ac:dyDescent="0.25">
      <c r="A9312" t="s">
        <v>8954</v>
      </c>
      <c r="B9312">
        <v>-1</v>
      </c>
      <c r="C9312" t="s">
        <v>8963</v>
      </c>
      <c r="D9312" t="str">
        <f>INDEX(Transcripts[#Data], MATCH(Exons[[#This Row],[Transcript stable ID]], Transcripts[Transcript stable ID], 0), 4)</f>
        <v>NM_000546.5</v>
      </c>
      <c r="E9312" t="s">
        <v>27</v>
      </c>
      <c r="F9312">
        <v>7590695</v>
      </c>
      <c r="G9312">
        <v>7590856</v>
      </c>
      <c r="J9312">
        <v>7590856</v>
      </c>
      <c r="K9312">
        <v>7590695</v>
      </c>
      <c r="L9312">
        <v>7590856</v>
      </c>
      <c r="N9312">
        <v>1</v>
      </c>
      <c r="Q9312" t="s">
        <v>17792</v>
      </c>
    </row>
    <row r="9313" spans="1:19" x14ac:dyDescent="0.25">
      <c r="A9313" t="s">
        <v>8954</v>
      </c>
      <c r="B9313">
        <v>-1</v>
      </c>
      <c r="C9313" t="s">
        <v>8963</v>
      </c>
      <c r="D9313" t="str">
        <f>INDEX(Transcripts[#Data], MATCH(Exons[[#This Row],[Transcript stable ID]], Transcripts[Transcript stable ID], 0), 4)</f>
        <v>NM_000546.5</v>
      </c>
      <c r="E9313" t="s">
        <v>27</v>
      </c>
      <c r="F9313">
        <v>7579913</v>
      </c>
      <c r="G9313">
        <v>7579940</v>
      </c>
      <c r="J9313">
        <v>7590856</v>
      </c>
      <c r="K9313">
        <v>7579839</v>
      </c>
      <c r="L9313">
        <v>7579940</v>
      </c>
      <c r="N9313">
        <v>2</v>
      </c>
      <c r="O9313">
        <v>191</v>
      </c>
      <c r="P9313">
        <v>264</v>
      </c>
      <c r="Q9313" t="s">
        <v>17793</v>
      </c>
      <c r="R9313">
        <v>1</v>
      </c>
      <c r="S9313">
        <v>74</v>
      </c>
    </row>
    <row r="9314" spans="1:19" x14ac:dyDescent="0.25">
      <c r="A9314" t="s">
        <v>8954</v>
      </c>
      <c r="B9314">
        <v>-1</v>
      </c>
      <c r="C9314" t="s">
        <v>8963</v>
      </c>
      <c r="D9314" t="str">
        <f>INDEX(Transcripts[#Data], MATCH(Exons[[#This Row],[Transcript stable ID]], Transcripts[Transcript stable ID], 0), 4)</f>
        <v>NM_000546.5</v>
      </c>
      <c r="E9314" t="s">
        <v>27</v>
      </c>
      <c r="J9314">
        <v>7590856</v>
      </c>
      <c r="K9314">
        <v>7573927</v>
      </c>
      <c r="L9314">
        <v>7574033</v>
      </c>
      <c r="N9314">
        <v>10</v>
      </c>
      <c r="O9314">
        <v>1184</v>
      </c>
      <c r="P9314">
        <v>1290</v>
      </c>
      <c r="Q9314" t="s">
        <v>17794</v>
      </c>
      <c r="R9314">
        <v>994</v>
      </c>
      <c r="S9314">
        <v>1100</v>
      </c>
    </row>
    <row r="9315" spans="1:19" x14ac:dyDescent="0.25">
      <c r="A9315" t="s">
        <v>8954</v>
      </c>
      <c r="B9315">
        <v>-1</v>
      </c>
      <c r="C9315" t="s">
        <v>8963</v>
      </c>
      <c r="D9315" t="str">
        <f>INDEX(Transcripts[#Data], MATCH(Exons[[#This Row],[Transcript stable ID]], Transcripts[Transcript stable ID], 0), 4)</f>
        <v>NM_000546.5</v>
      </c>
      <c r="E9315" t="s">
        <v>27</v>
      </c>
      <c r="H9315">
        <v>7571720</v>
      </c>
      <c r="I9315">
        <v>7572926</v>
      </c>
      <c r="J9315">
        <v>7590856</v>
      </c>
      <c r="K9315">
        <v>7571720</v>
      </c>
      <c r="L9315">
        <v>7573008</v>
      </c>
      <c r="N9315">
        <v>11</v>
      </c>
      <c r="O9315">
        <v>1291</v>
      </c>
      <c r="P9315">
        <v>1372</v>
      </c>
      <c r="Q9315" t="s">
        <v>17795</v>
      </c>
      <c r="R9315">
        <v>1101</v>
      </c>
      <c r="S9315">
        <v>1182</v>
      </c>
    </row>
    <row r="9316" spans="1:19" x14ac:dyDescent="0.25">
      <c r="A9316" t="s">
        <v>8954</v>
      </c>
      <c r="B9316">
        <v>-1</v>
      </c>
      <c r="C9316" t="s">
        <v>8960</v>
      </c>
      <c r="D9316" t="str">
        <f>INDEX(Transcripts[#Data], MATCH(Exons[[#This Row],[Transcript stable ID]], Transcripts[Transcript stable ID], 0), 4)</f>
        <v>NM_001126113.2</v>
      </c>
      <c r="E9316" t="s">
        <v>27</v>
      </c>
      <c r="J9316">
        <v>7590799</v>
      </c>
      <c r="K9316">
        <v>7579700</v>
      </c>
      <c r="L9316">
        <v>7579721</v>
      </c>
      <c r="N9316">
        <v>3</v>
      </c>
      <c r="O9316">
        <v>208</v>
      </c>
      <c r="P9316">
        <v>229</v>
      </c>
      <c r="Q9316" t="s">
        <v>17785</v>
      </c>
      <c r="R9316">
        <v>75</v>
      </c>
      <c r="S9316">
        <v>96</v>
      </c>
    </row>
    <row r="9317" spans="1:19" x14ac:dyDescent="0.25">
      <c r="A9317" t="s">
        <v>8954</v>
      </c>
      <c r="B9317">
        <v>-1</v>
      </c>
      <c r="C9317" t="s">
        <v>8960</v>
      </c>
      <c r="D9317" t="str">
        <f>INDEX(Transcripts[#Data], MATCH(Exons[[#This Row],[Transcript stable ID]], Transcripts[Transcript stable ID], 0), 4)</f>
        <v>NM_001126113.2</v>
      </c>
      <c r="E9317" t="s">
        <v>27</v>
      </c>
      <c r="J9317">
        <v>7590799</v>
      </c>
      <c r="K9317">
        <v>7579312</v>
      </c>
      <c r="L9317">
        <v>7579590</v>
      </c>
      <c r="N9317">
        <v>4</v>
      </c>
      <c r="O9317">
        <v>230</v>
      </c>
      <c r="P9317">
        <v>508</v>
      </c>
      <c r="Q9317" t="s">
        <v>17786</v>
      </c>
      <c r="R9317">
        <v>97</v>
      </c>
      <c r="S9317">
        <v>375</v>
      </c>
    </row>
    <row r="9318" spans="1:19" x14ac:dyDescent="0.25">
      <c r="A9318" t="s">
        <v>8954</v>
      </c>
      <c r="B9318">
        <v>-1</v>
      </c>
      <c r="C9318" t="s">
        <v>8960</v>
      </c>
      <c r="D9318" t="str">
        <f>INDEX(Transcripts[#Data], MATCH(Exons[[#This Row],[Transcript stable ID]], Transcripts[Transcript stable ID], 0), 4)</f>
        <v>NM_001126113.2</v>
      </c>
      <c r="E9318" t="s">
        <v>27</v>
      </c>
      <c r="J9318">
        <v>7590799</v>
      </c>
      <c r="K9318">
        <v>7578371</v>
      </c>
      <c r="L9318">
        <v>7578554</v>
      </c>
      <c r="N9318">
        <v>5</v>
      </c>
      <c r="O9318">
        <v>509</v>
      </c>
      <c r="P9318">
        <v>692</v>
      </c>
      <c r="Q9318" t="s">
        <v>17787</v>
      </c>
      <c r="R9318">
        <v>376</v>
      </c>
      <c r="S9318">
        <v>559</v>
      </c>
    </row>
    <row r="9319" spans="1:19" x14ac:dyDescent="0.25">
      <c r="A9319" t="s">
        <v>8954</v>
      </c>
      <c r="B9319">
        <v>-1</v>
      </c>
      <c r="C9319" t="s">
        <v>8960</v>
      </c>
      <c r="D9319" t="str">
        <f>INDEX(Transcripts[#Data], MATCH(Exons[[#This Row],[Transcript stable ID]], Transcripts[Transcript stable ID], 0), 4)</f>
        <v>NM_001126113.2</v>
      </c>
      <c r="E9319" t="s">
        <v>27</v>
      </c>
      <c r="J9319">
        <v>7590799</v>
      </c>
      <c r="K9319">
        <v>7578177</v>
      </c>
      <c r="L9319">
        <v>7578289</v>
      </c>
      <c r="N9319">
        <v>6</v>
      </c>
      <c r="O9319">
        <v>693</v>
      </c>
      <c r="P9319">
        <v>805</v>
      </c>
      <c r="Q9319" t="s">
        <v>17788</v>
      </c>
      <c r="R9319">
        <v>560</v>
      </c>
      <c r="S9319">
        <v>672</v>
      </c>
    </row>
    <row r="9320" spans="1:19" x14ac:dyDescent="0.25">
      <c r="A9320" t="s">
        <v>8954</v>
      </c>
      <c r="B9320">
        <v>-1</v>
      </c>
      <c r="C9320" t="s">
        <v>8960</v>
      </c>
      <c r="D9320" t="str">
        <f>INDEX(Transcripts[#Data], MATCH(Exons[[#This Row],[Transcript stable ID]], Transcripts[Transcript stable ID], 0), 4)</f>
        <v>NM_001126113.2</v>
      </c>
      <c r="E9320" t="s">
        <v>27</v>
      </c>
      <c r="J9320">
        <v>7590799</v>
      </c>
      <c r="K9320">
        <v>7577499</v>
      </c>
      <c r="L9320">
        <v>7577608</v>
      </c>
      <c r="N9320">
        <v>7</v>
      </c>
      <c r="O9320">
        <v>806</v>
      </c>
      <c r="P9320">
        <v>915</v>
      </c>
      <c r="Q9320" t="s">
        <v>17789</v>
      </c>
      <c r="R9320">
        <v>673</v>
      </c>
      <c r="S9320">
        <v>782</v>
      </c>
    </row>
    <row r="9321" spans="1:19" x14ac:dyDescent="0.25">
      <c r="A9321" t="s">
        <v>8954</v>
      </c>
      <c r="B9321">
        <v>-1</v>
      </c>
      <c r="C9321" t="s">
        <v>8960</v>
      </c>
      <c r="D9321" t="str">
        <f>INDEX(Transcripts[#Data], MATCH(Exons[[#This Row],[Transcript stable ID]], Transcripts[Transcript stable ID], 0), 4)</f>
        <v>NM_001126113.2</v>
      </c>
      <c r="E9321" t="s">
        <v>27</v>
      </c>
      <c r="J9321">
        <v>7590799</v>
      </c>
      <c r="K9321">
        <v>7577019</v>
      </c>
      <c r="L9321">
        <v>7577155</v>
      </c>
      <c r="N9321">
        <v>8</v>
      </c>
      <c r="O9321">
        <v>916</v>
      </c>
      <c r="P9321">
        <v>1052</v>
      </c>
      <c r="Q9321" t="s">
        <v>17790</v>
      </c>
      <c r="R9321">
        <v>783</v>
      </c>
      <c r="S9321">
        <v>919</v>
      </c>
    </row>
    <row r="9322" spans="1:19" x14ac:dyDescent="0.25">
      <c r="A9322" t="s">
        <v>8954</v>
      </c>
      <c r="B9322">
        <v>-1</v>
      </c>
      <c r="C9322" t="s">
        <v>8960</v>
      </c>
      <c r="D9322" t="str">
        <f>INDEX(Transcripts[#Data], MATCH(Exons[[#This Row],[Transcript stable ID]], Transcripts[Transcript stable ID], 0), 4)</f>
        <v>NM_001126113.2</v>
      </c>
      <c r="E9322" t="s">
        <v>27</v>
      </c>
      <c r="J9322">
        <v>7590799</v>
      </c>
      <c r="K9322">
        <v>7576853</v>
      </c>
      <c r="L9322">
        <v>7576926</v>
      </c>
      <c r="N9322">
        <v>9</v>
      </c>
      <c r="O9322">
        <v>1053</v>
      </c>
      <c r="P9322">
        <v>1126</v>
      </c>
      <c r="Q9322" t="s">
        <v>17791</v>
      </c>
      <c r="R9322">
        <v>920</v>
      </c>
      <c r="S9322">
        <v>993</v>
      </c>
    </row>
    <row r="9323" spans="1:19" x14ac:dyDescent="0.25">
      <c r="A9323" t="s">
        <v>8954</v>
      </c>
      <c r="B9323">
        <v>-1</v>
      </c>
      <c r="C9323" t="s">
        <v>8960</v>
      </c>
      <c r="D9323" t="str">
        <f>INDEX(Transcripts[#Data], MATCH(Exons[[#This Row],[Transcript stable ID]], Transcripts[Transcript stable ID], 0), 4)</f>
        <v>NM_001126113.2</v>
      </c>
      <c r="E9323" t="s">
        <v>27</v>
      </c>
      <c r="H9323">
        <v>7573927</v>
      </c>
      <c r="I9323">
        <v>7574033</v>
      </c>
      <c r="J9323">
        <v>7590799</v>
      </c>
      <c r="K9323">
        <v>7573927</v>
      </c>
      <c r="L9323">
        <v>7574033</v>
      </c>
      <c r="N9323">
        <v>11</v>
      </c>
      <c r="Q9323" t="s">
        <v>17796</v>
      </c>
    </row>
    <row r="9324" spans="1:19" x14ac:dyDescent="0.25">
      <c r="A9324" t="s">
        <v>8954</v>
      </c>
      <c r="B9324">
        <v>-1</v>
      </c>
      <c r="C9324" t="s">
        <v>8960</v>
      </c>
      <c r="D9324" t="str">
        <f>INDEX(Transcripts[#Data], MATCH(Exons[[#This Row],[Transcript stable ID]], Transcripts[Transcript stable ID], 0), 4)</f>
        <v>NM_001126113.2</v>
      </c>
      <c r="E9324" t="s">
        <v>27</v>
      </c>
      <c r="F9324">
        <v>7579913</v>
      </c>
      <c r="G9324">
        <v>7579940</v>
      </c>
      <c r="J9324">
        <v>7590799</v>
      </c>
      <c r="K9324">
        <v>7579839</v>
      </c>
      <c r="L9324">
        <v>7579940</v>
      </c>
      <c r="N9324">
        <v>2</v>
      </c>
      <c r="O9324">
        <v>134</v>
      </c>
      <c r="P9324">
        <v>207</v>
      </c>
      <c r="Q9324" t="s">
        <v>17793</v>
      </c>
      <c r="R9324">
        <v>1</v>
      </c>
      <c r="S9324">
        <v>74</v>
      </c>
    </row>
    <row r="9325" spans="1:19" x14ac:dyDescent="0.25">
      <c r="A9325" t="s">
        <v>8954</v>
      </c>
      <c r="B9325">
        <v>-1</v>
      </c>
      <c r="C9325" t="s">
        <v>8960</v>
      </c>
      <c r="D9325" t="str">
        <f>INDEX(Transcripts[#Data], MATCH(Exons[[#This Row],[Transcript stable ID]], Transcripts[Transcript stable ID], 0), 4)</f>
        <v>NM_001126113.2</v>
      </c>
      <c r="E9325" t="s">
        <v>27</v>
      </c>
      <c r="F9325">
        <v>7590695</v>
      </c>
      <c r="G9325">
        <v>7590799</v>
      </c>
      <c r="J9325">
        <v>7590799</v>
      </c>
      <c r="K9325">
        <v>7590695</v>
      </c>
      <c r="L9325">
        <v>7590799</v>
      </c>
      <c r="N9325">
        <v>1</v>
      </c>
      <c r="Q9325" t="s">
        <v>17797</v>
      </c>
    </row>
    <row r="9326" spans="1:19" x14ac:dyDescent="0.25">
      <c r="A9326" t="s">
        <v>8954</v>
      </c>
      <c r="B9326">
        <v>-1</v>
      </c>
      <c r="C9326" t="s">
        <v>8960</v>
      </c>
      <c r="D9326" t="str">
        <f>INDEX(Transcripts[#Data], MATCH(Exons[[#This Row],[Transcript stable ID]], Transcripts[Transcript stable ID], 0), 4)</f>
        <v>NM_001126113.2</v>
      </c>
      <c r="E9326" t="s">
        <v>27</v>
      </c>
      <c r="H9326">
        <v>7576525</v>
      </c>
      <c r="I9326">
        <v>7576536</v>
      </c>
      <c r="J9326">
        <v>7590799</v>
      </c>
      <c r="K9326">
        <v>7576525</v>
      </c>
      <c r="L9326">
        <v>7576584</v>
      </c>
      <c r="N9326">
        <v>10</v>
      </c>
      <c r="O9326">
        <v>1127</v>
      </c>
      <c r="P9326">
        <v>1174</v>
      </c>
      <c r="Q9326" t="s">
        <v>17798</v>
      </c>
      <c r="R9326">
        <v>994</v>
      </c>
      <c r="S9326">
        <v>1041</v>
      </c>
    </row>
    <row r="9327" spans="1:19" x14ac:dyDescent="0.25">
      <c r="A9327" t="s">
        <v>8954</v>
      </c>
      <c r="B9327">
        <v>-1</v>
      </c>
      <c r="C9327" t="s">
        <v>8960</v>
      </c>
      <c r="D9327" t="str">
        <f>INDEX(Transcripts[#Data], MATCH(Exons[[#This Row],[Transcript stable ID]], Transcripts[Transcript stable ID], 0), 4)</f>
        <v>NM_001126113.2</v>
      </c>
      <c r="E9327" t="s">
        <v>27</v>
      </c>
      <c r="H9327">
        <v>7571722</v>
      </c>
      <c r="I9327">
        <v>7573008</v>
      </c>
      <c r="J9327">
        <v>7590799</v>
      </c>
      <c r="K9327">
        <v>7571722</v>
      </c>
      <c r="L9327">
        <v>7573008</v>
      </c>
      <c r="N9327">
        <v>12</v>
      </c>
      <c r="Q9327" t="s">
        <v>17799</v>
      </c>
    </row>
    <row r="9328" spans="1:19" x14ac:dyDescent="0.25">
      <c r="A9328" t="s">
        <v>2234</v>
      </c>
      <c r="B9328">
        <v>-1</v>
      </c>
      <c r="C9328" t="s">
        <v>2243</v>
      </c>
      <c r="D9328" t="str">
        <f>INDEX(Transcripts[#Data], MATCH(Exons[[#This Row],[Transcript stable ID]], Transcripts[Transcript stable ID], 0), 4)</f>
        <v>NM_177438.2</v>
      </c>
      <c r="E9328" t="s">
        <v>27</v>
      </c>
      <c r="F9328">
        <v>95623567</v>
      </c>
      <c r="G9328">
        <v>95623759</v>
      </c>
      <c r="J9328">
        <v>95623759</v>
      </c>
      <c r="K9328">
        <v>95623567</v>
      </c>
      <c r="L9328">
        <v>95623759</v>
      </c>
      <c r="N9328">
        <v>1</v>
      </c>
      <c r="Q9328" t="s">
        <v>17800</v>
      </c>
    </row>
    <row r="9329" spans="1:19" x14ac:dyDescent="0.25">
      <c r="A9329" t="s">
        <v>2234</v>
      </c>
      <c r="B9329">
        <v>-1</v>
      </c>
      <c r="C9329" t="s">
        <v>2243</v>
      </c>
      <c r="D9329" t="str">
        <f>INDEX(Transcripts[#Data], MATCH(Exons[[#This Row],[Transcript stable ID]], Transcripts[Transcript stable ID], 0), 4)</f>
        <v>NM_177438.2</v>
      </c>
      <c r="E9329" t="s">
        <v>27</v>
      </c>
      <c r="F9329">
        <v>95599796</v>
      </c>
      <c r="G9329">
        <v>95599840</v>
      </c>
      <c r="J9329">
        <v>95623759</v>
      </c>
      <c r="K9329">
        <v>95599652</v>
      </c>
      <c r="L9329">
        <v>95599840</v>
      </c>
      <c r="N9329">
        <v>2</v>
      </c>
      <c r="O9329">
        <v>239</v>
      </c>
      <c r="P9329">
        <v>382</v>
      </c>
      <c r="Q9329" t="s">
        <v>17801</v>
      </c>
      <c r="R9329">
        <v>1</v>
      </c>
      <c r="S9329">
        <v>144</v>
      </c>
    </row>
    <row r="9330" spans="1:19" x14ac:dyDescent="0.25">
      <c r="A9330" t="s">
        <v>2234</v>
      </c>
      <c r="B9330">
        <v>-1</v>
      </c>
      <c r="C9330" t="s">
        <v>2243</v>
      </c>
      <c r="D9330" t="str">
        <f>INDEX(Transcripts[#Data], MATCH(Exons[[#This Row],[Transcript stable ID]], Transcripts[Transcript stable ID], 0), 4)</f>
        <v>NM_177438.2</v>
      </c>
      <c r="E9330" t="s">
        <v>27</v>
      </c>
      <c r="J9330">
        <v>95623759</v>
      </c>
      <c r="K9330">
        <v>95598852</v>
      </c>
      <c r="L9330">
        <v>95599014</v>
      </c>
      <c r="N9330">
        <v>3</v>
      </c>
      <c r="O9330">
        <v>383</v>
      </c>
      <c r="P9330">
        <v>545</v>
      </c>
      <c r="Q9330" t="s">
        <v>17802</v>
      </c>
      <c r="R9330">
        <v>145</v>
      </c>
      <c r="S9330">
        <v>307</v>
      </c>
    </row>
    <row r="9331" spans="1:19" x14ac:dyDescent="0.25">
      <c r="A9331" t="s">
        <v>2234</v>
      </c>
      <c r="B9331">
        <v>-1</v>
      </c>
      <c r="C9331" t="s">
        <v>2243</v>
      </c>
      <c r="D9331" t="str">
        <f>INDEX(Transcripts[#Data], MATCH(Exons[[#This Row],[Transcript stable ID]], Transcripts[Transcript stable ID], 0), 4)</f>
        <v>NM_177438.2</v>
      </c>
      <c r="E9331" t="s">
        <v>27</v>
      </c>
      <c r="J9331">
        <v>95623759</v>
      </c>
      <c r="K9331">
        <v>95597846</v>
      </c>
      <c r="L9331">
        <v>95597976</v>
      </c>
      <c r="N9331">
        <v>4</v>
      </c>
      <c r="O9331">
        <v>546</v>
      </c>
      <c r="P9331">
        <v>676</v>
      </c>
      <c r="Q9331" t="s">
        <v>17803</v>
      </c>
      <c r="R9331">
        <v>308</v>
      </c>
      <c r="S9331">
        <v>438</v>
      </c>
    </row>
    <row r="9332" spans="1:19" x14ac:dyDescent="0.25">
      <c r="A9332" t="s">
        <v>2234</v>
      </c>
      <c r="B9332">
        <v>-1</v>
      </c>
      <c r="C9332" t="s">
        <v>2243</v>
      </c>
      <c r="D9332" t="str">
        <f>INDEX(Transcripts[#Data], MATCH(Exons[[#This Row],[Transcript stable ID]], Transcripts[Transcript stable ID], 0), 4)</f>
        <v>NM_177438.2</v>
      </c>
      <c r="E9332" t="s">
        <v>27</v>
      </c>
      <c r="J9332">
        <v>95623759</v>
      </c>
      <c r="K9332">
        <v>95596395</v>
      </c>
      <c r="L9332">
        <v>95596529</v>
      </c>
      <c r="N9332">
        <v>5</v>
      </c>
      <c r="O9332">
        <v>677</v>
      </c>
      <c r="P9332">
        <v>811</v>
      </c>
      <c r="Q9332" t="s">
        <v>17804</v>
      </c>
      <c r="R9332">
        <v>439</v>
      </c>
      <c r="S9332">
        <v>573</v>
      </c>
    </row>
    <row r="9333" spans="1:19" x14ac:dyDescent="0.25">
      <c r="A9333" t="s">
        <v>2234</v>
      </c>
      <c r="B9333">
        <v>-1</v>
      </c>
      <c r="C9333" t="s">
        <v>2243</v>
      </c>
      <c r="D9333" t="str">
        <f>INDEX(Transcripts[#Data], MATCH(Exons[[#This Row],[Transcript stable ID]], Transcripts[Transcript stable ID], 0), 4)</f>
        <v>NM_177438.2</v>
      </c>
      <c r="E9333" t="s">
        <v>27</v>
      </c>
      <c r="J9333">
        <v>95623759</v>
      </c>
      <c r="K9333">
        <v>95595809</v>
      </c>
      <c r="L9333">
        <v>95595969</v>
      </c>
      <c r="N9333">
        <v>6</v>
      </c>
      <c r="O9333">
        <v>812</v>
      </c>
      <c r="P9333">
        <v>972</v>
      </c>
      <c r="Q9333" t="s">
        <v>17805</v>
      </c>
      <c r="R9333">
        <v>574</v>
      </c>
      <c r="S9333">
        <v>734</v>
      </c>
    </row>
    <row r="9334" spans="1:19" x14ac:dyDescent="0.25">
      <c r="A9334" t="s">
        <v>2234</v>
      </c>
      <c r="B9334">
        <v>-1</v>
      </c>
      <c r="C9334" t="s">
        <v>2243</v>
      </c>
      <c r="D9334" t="str">
        <f>INDEX(Transcripts[#Data], MATCH(Exons[[#This Row],[Transcript stable ID]], Transcripts[Transcript stable ID], 0), 4)</f>
        <v>NM_177438.2</v>
      </c>
      <c r="E9334" t="s">
        <v>27</v>
      </c>
      <c r="J9334">
        <v>95623759</v>
      </c>
      <c r="K9334">
        <v>95592917</v>
      </c>
      <c r="L9334">
        <v>95593085</v>
      </c>
      <c r="N9334">
        <v>7</v>
      </c>
      <c r="O9334">
        <v>973</v>
      </c>
      <c r="P9334">
        <v>1141</v>
      </c>
      <c r="Q9334" t="s">
        <v>17806</v>
      </c>
      <c r="R9334">
        <v>735</v>
      </c>
      <c r="S9334">
        <v>903</v>
      </c>
    </row>
    <row r="9335" spans="1:19" x14ac:dyDescent="0.25">
      <c r="A9335" t="s">
        <v>2234</v>
      </c>
      <c r="B9335">
        <v>-1</v>
      </c>
      <c r="C9335" t="s">
        <v>2243</v>
      </c>
      <c r="D9335" t="str">
        <f>INDEX(Transcripts[#Data], MATCH(Exons[[#This Row],[Transcript stable ID]], Transcripts[Transcript stable ID], 0), 4)</f>
        <v>NM_177438.2</v>
      </c>
      <c r="E9335" t="s">
        <v>27</v>
      </c>
      <c r="J9335">
        <v>95623759</v>
      </c>
      <c r="K9335">
        <v>95590533</v>
      </c>
      <c r="L9335">
        <v>95591005</v>
      </c>
      <c r="N9335">
        <v>8</v>
      </c>
      <c r="O9335">
        <v>1142</v>
      </c>
      <c r="P9335">
        <v>1614</v>
      </c>
      <c r="Q9335" t="s">
        <v>17807</v>
      </c>
      <c r="R9335">
        <v>904</v>
      </c>
      <c r="S9335">
        <v>1376</v>
      </c>
    </row>
    <row r="9336" spans="1:19" x14ac:dyDescent="0.25">
      <c r="A9336" t="s">
        <v>2234</v>
      </c>
      <c r="B9336">
        <v>-1</v>
      </c>
      <c r="C9336" t="s">
        <v>2243</v>
      </c>
      <c r="D9336" t="str">
        <f>INDEX(Transcripts[#Data], MATCH(Exons[[#This Row],[Transcript stable ID]], Transcripts[Transcript stable ID], 0), 4)</f>
        <v>NM_177438.2</v>
      </c>
      <c r="E9336" t="s">
        <v>27</v>
      </c>
      <c r="J9336">
        <v>95623759</v>
      </c>
      <c r="K9336">
        <v>95583959</v>
      </c>
      <c r="L9336">
        <v>95584091</v>
      </c>
      <c r="N9336">
        <v>9</v>
      </c>
      <c r="O9336">
        <v>1615</v>
      </c>
      <c r="P9336">
        <v>1747</v>
      </c>
      <c r="Q9336" t="s">
        <v>17808</v>
      </c>
      <c r="R9336">
        <v>1377</v>
      </c>
      <c r="S9336">
        <v>1509</v>
      </c>
    </row>
    <row r="9337" spans="1:19" x14ac:dyDescent="0.25">
      <c r="A9337" t="s">
        <v>2234</v>
      </c>
      <c r="B9337">
        <v>-1</v>
      </c>
      <c r="C9337" t="s">
        <v>2243</v>
      </c>
      <c r="D9337" t="str">
        <f>INDEX(Transcripts[#Data], MATCH(Exons[[#This Row],[Transcript stable ID]], Transcripts[Transcript stable ID], 0), 4)</f>
        <v>NM_177438.2</v>
      </c>
      <c r="E9337" t="s">
        <v>27</v>
      </c>
      <c r="J9337">
        <v>95623759</v>
      </c>
      <c r="K9337">
        <v>95582790</v>
      </c>
      <c r="L9337">
        <v>95583032</v>
      </c>
      <c r="N9337">
        <v>10</v>
      </c>
      <c r="O9337">
        <v>1748</v>
      </c>
      <c r="P9337">
        <v>1990</v>
      </c>
      <c r="Q9337" t="s">
        <v>17809</v>
      </c>
      <c r="R9337">
        <v>1510</v>
      </c>
      <c r="S9337">
        <v>1752</v>
      </c>
    </row>
    <row r="9338" spans="1:19" x14ac:dyDescent="0.25">
      <c r="A9338" t="s">
        <v>2234</v>
      </c>
      <c r="B9338">
        <v>-1</v>
      </c>
      <c r="C9338" t="s">
        <v>2243</v>
      </c>
      <c r="D9338" t="str">
        <f>INDEX(Transcripts[#Data], MATCH(Exons[[#This Row],[Transcript stable ID]], Transcripts[Transcript stable ID], 0), 4)</f>
        <v>NM_177438.2</v>
      </c>
      <c r="E9338" t="s">
        <v>27</v>
      </c>
      <c r="J9338">
        <v>95623759</v>
      </c>
      <c r="K9338">
        <v>95582004</v>
      </c>
      <c r="L9338">
        <v>95582158</v>
      </c>
      <c r="N9338">
        <v>11</v>
      </c>
      <c r="O9338">
        <v>1991</v>
      </c>
      <c r="P9338">
        <v>2145</v>
      </c>
      <c r="Q9338" t="s">
        <v>17810</v>
      </c>
      <c r="R9338">
        <v>1753</v>
      </c>
      <c r="S9338">
        <v>1907</v>
      </c>
    </row>
    <row r="9339" spans="1:19" x14ac:dyDescent="0.25">
      <c r="A9339" t="s">
        <v>2234</v>
      </c>
      <c r="B9339">
        <v>-1</v>
      </c>
      <c r="C9339" t="s">
        <v>2243</v>
      </c>
      <c r="D9339" t="str">
        <f>INDEX(Transcripts[#Data], MATCH(Exons[[#This Row],[Transcript stable ID]], Transcripts[Transcript stable ID], 0), 4)</f>
        <v>NM_177438.2</v>
      </c>
      <c r="E9339" t="s">
        <v>27</v>
      </c>
      <c r="J9339">
        <v>95623759</v>
      </c>
      <c r="K9339">
        <v>95579429</v>
      </c>
      <c r="L9339">
        <v>95579561</v>
      </c>
      <c r="N9339">
        <v>12</v>
      </c>
      <c r="O9339">
        <v>2146</v>
      </c>
      <c r="P9339">
        <v>2278</v>
      </c>
      <c r="Q9339" t="s">
        <v>17811</v>
      </c>
      <c r="R9339">
        <v>1908</v>
      </c>
      <c r="S9339">
        <v>2040</v>
      </c>
    </row>
    <row r="9340" spans="1:19" x14ac:dyDescent="0.25">
      <c r="A9340" t="s">
        <v>2234</v>
      </c>
      <c r="B9340">
        <v>-1</v>
      </c>
      <c r="C9340" t="s">
        <v>2243</v>
      </c>
      <c r="D9340" t="str">
        <f>INDEX(Transcripts[#Data], MATCH(Exons[[#This Row],[Transcript stable ID]], Transcripts[Transcript stable ID], 0), 4)</f>
        <v>NM_177438.2</v>
      </c>
      <c r="E9340" t="s">
        <v>27</v>
      </c>
      <c r="J9340">
        <v>95623759</v>
      </c>
      <c r="K9340">
        <v>95578509</v>
      </c>
      <c r="L9340">
        <v>95578584</v>
      </c>
      <c r="N9340">
        <v>13</v>
      </c>
      <c r="O9340">
        <v>2279</v>
      </c>
      <c r="P9340">
        <v>2354</v>
      </c>
      <c r="Q9340" t="s">
        <v>17812</v>
      </c>
      <c r="R9340">
        <v>2041</v>
      </c>
      <c r="S9340">
        <v>2116</v>
      </c>
    </row>
    <row r="9341" spans="1:19" x14ac:dyDescent="0.25">
      <c r="A9341" t="s">
        <v>2234</v>
      </c>
      <c r="B9341">
        <v>-1</v>
      </c>
      <c r="C9341" t="s">
        <v>2243</v>
      </c>
      <c r="D9341" t="str">
        <f>INDEX(Transcripts[#Data], MATCH(Exons[[#This Row],[Transcript stable ID]], Transcripts[Transcript stable ID], 0), 4)</f>
        <v>NM_177438.2</v>
      </c>
      <c r="E9341" t="s">
        <v>27</v>
      </c>
      <c r="J9341">
        <v>95623759</v>
      </c>
      <c r="K9341">
        <v>95577654</v>
      </c>
      <c r="L9341">
        <v>95577793</v>
      </c>
      <c r="N9341">
        <v>14</v>
      </c>
      <c r="O9341">
        <v>2355</v>
      </c>
      <c r="P9341">
        <v>2494</v>
      </c>
      <c r="Q9341" t="s">
        <v>17813</v>
      </c>
      <c r="R9341">
        <v>2117</v>
      </c>
      <c r="S9341">
        <v>2256</v>
      </c>
    </row>
    <row r="9342" spans="1:19" x14ac:dyDescent="0.25">
      <c r="A9342" t="s">
        <v>2234</v>
      </c>
      <c r="B9342">
        <v>-1</v>
      </c>
      <c r="C9342" t="s">
        <v>2243</v>
      </c>
      <c r="D9342" t="str">
        <f>INDEX(Transcripts[#Data], MATCH(Exons[[#This Row],[Transcript stable ID]], Transcripts[Transcript stable ID], 0), 4)</f>
        <v>NM_177438.2</v>
      </c>
      <c r="E9342" t="s">
        <v>27</v>
      </c>
      <c r="J9342">
        <v>95623759</v>
      </c>
      <c r="K9342">
        <v>95574661</v>
      </c>
      <c r="L9342">
        <v>95574840</v>
      </c>
      <c r="N9342">
        <v>15</v>
      </c>
      <c r="O9342">
        <v>2495</v>
      </c>
      <c r="P9342">
        <v>2674</v>
      </c>
      <c r="Q9342" t="s">
        <v>17814</v>
      </c>
      <c r="R9342">
        <v>2257</v>
      </c>
      <c r="S9342">
        <v>2436</v>
      </c>
    </row>
    <row r="9343" spans="1:19" x14ac:dyDescent="0.25">
      <c r="A9343" t="s">
        <v>2234</v>
      </c>
      <c r="B9343">
        <v>-1</v>
      </c>
      <c r="C9343" t="s">
        <v>2243</v>
      </c>
      <c r="D9343" t="str">
        <f>INDEX(Transcripts[#Data], MATCH(Exons[[#This Row],[Transcript stable ID]], Transcripts[Transcript stable ID], 0), 4)</f>
        <v>NM_177438.2</v>
      </c>
      <c r="E9343" t="s">
        <v>27</v>
      </c>
      <c r="J9343">
        <v>95623759</v>
      </c>
      <c r="K9343">
        <v>95574217</v>
      </c>
      <c r="L9343">
        <v>95574430</v>
      </c>
      <c r="N9343">
        <v>16</v>
      </c>
      <c r="O9343">
        <v>2675</v>
      </c>
      <c r="P9343">
        <v>2888</v>
      </c>
      <c r="Q9343" t="s">
        <v>17815</v>
      </c>
      <c r="R9343">
        <v>2437</v>
      </c>
      <c r="S9343">
        <v>2650</v>
      </c>
    </row>
    <row r="9344" spans="1:19" x14ac:dyDescent="0.25">
      <c r="A9344" t="s">
        <v>2234</v>
      </c>
      <c r="B9344">
        <v>-1</v>
      </c>
      <c r="C9344" t="s">
        <v>2243</v>
      </c>
      <c r="D9344" t="str">
        <f>INDEX(Transcripts[#Data], MATCH(Exons[[#This Row],[Transcript stable ID]], Transcripts[Transcript stable ID], 0), 4)</f>
        <v>NM_177438.2</v>
      </c>
      <c r="E9344" t="s">
        <v>27</v>
      </c>
      <c r="J9344">
        <v>95623759</v>
      </c>
      <c r="K9344">
        <v>95573945</v>
      </c>
      <c r="L9344">
        <v>95574098</v>
      </c>
      <c r="N9344">
        <v>17</v>
      </c>
      <c r="O9344">
        <v>2889</v>
      </c>
      <c r="P9344">
        <v>3042</v>
      </c>
      <c r="Q9344" t="s">
        <v>17816</v>
      </c>
      <c r="R9344">
        <v>2651</v>
      </c>
      <c r="S9344">
        <v>2804</v>
      </c>
    </row>
    <row r="9345" spans="1:19" x14ac:dyDescent="0.25">
      <c r="A9345" t="s">
        <v>2234</v>
      </c>
      <c r="B9345">
        <v>-1</v>
      </c>
      <c r="C9345" t="s">
        <v>2243</v>
      </c>
      <c r="D9345" t="str">
        <f>INDEX(Transcripts[#Data], MATCH(Exons[[#This Row],[Transcript stable ID]], Transcripts[Transcript stable ID], 0), 4)</f>
        <v>NM_177438.2</v>
      </c>
      <c r="E9345" t="s">
        <v>27</v>
      </c>
      <c r="J9345">
        <v>95623759</v>
      </c>
      <c r="K9345">
        <v>95572378</v>
      </c>
      <c r="L9345">
        <v>95572560</v>
      </c>
      <c r="N9345">
        <v>18</v>
      </c>
      <c r="O9345">
        <v>3043</v>
      </c>
      <c r="P9345">
        <v>3225</v>
      </c>
      <c r="Q9345" t="s">
        <v>17817</v>
      </c>
      <c r="R9345">
        <v>2805</v>
      </c>
      <c r="S9345">
        <v>2987</v>
      </c>
    </row>
    <row r="9346" spans="1:19" x14ac:dyDescent="0.25">
      <c r="A9346" t="s">
        <v>2234</v>
      </c>
      <c r="B9346">
        <v>-1</v>
      </c>
      <c r="C9346" t="s">
        <v>2243</v>
      </c>
      <c r="D9346" t="str">
        <f>INDEX(Transcripts[#Data], MATCH(Exons[[#This Row],[Transcript stable ID]], Transcripts[Transcript stable ID], 0), 4)</f>
        <v>NM_177438.2</v>
      </c>
      <c r="E9346" t="s">
        <v>27</v>
      </c>
      <c r="J9346">
        <v>95623759</v>
      </c>
      <c r="K9346">
        <v>95572015</v>
      </c>
      <c r="L9346">
        <v>95572120</v>
      </c>
      <c r="N9346">
        <v>19</v>
      </c>
      <c r="O9346">
        <v>3226</v>
      </c>
      <c r="P9346">
        <v>3331</v>
      </c>
      <c r="Q9346" t="s">
        <v>17818</v>
      </c>
      <c r="R9346">
        <v>2988</v>
      </c>
      <c r="S9346">
        <v>3093</v>
      </c>
    </row>
    <row r="9347" spans="1:19" x14ac:dyDescent="0.25">
      <c r="A9347" t="s">
        <v>2234</v>
      </c>
      <c r="B9347">
        <v>-1</v>
      </c>
      <c r="C9347" t="s">
        <v>2243</v>
      </c>
      <c r="D9347" t="str">
        <f>INDEX(Transcripts[#Data], MATCH(Exons[[#This Row],[Transcript stable ID]], Transcripts[Transcript stable ID], 0), 4)</f>
        <v>NM_177438.2</v>
      </c>
      <c r="E9347" t="s">
        <v>27</v>
      </c>
      <c r="J9347">
        <v>95623759</v>
      </c>
      <c r="K9347">
        <v>95571408</v>
      </c>
      <c r="L9347">
        <v>95571583</v>
      </c>
      <c r="N9347">
        <v>20</v>
      </c>
      <c r="O9347">
        <v>3332</v>
      </c>
      <c r="P9347">
        <v>3507</v>
      </c>
      <c r="Q9347" t="s">
        <v>17819</v>
      </c>
      <c r="R9347">
        <v>3094</v>
      </c>
      <c r="S9347">
        <v>3269</v>
      </c>
    </row>
    <row r="9348" spans="1:19" x14ac:dyDescent="0.25">
      <c r="A9348" t="s">
        <v>2234</v>
      </c>
      <c r="B9348">
        <v>-1</v>
      </c>
      <c r="C9348" t="s">
        <v>2243</v>
      </c>
      <c r="D9348" t="str">
        <f>INDEX(Transcripts[#Data], MATCH(Exons[[#This Row],[Transcript stable ID]], Transcripts[Transcript stable ID], 0), 4)</f>
        <v>NM_177438.2</v>
      </c>
      <c r="E9348" t="s">
        <v>27</v>
      </c>
      <c r="J9348">
        <v>95623759</v>
      </c>
      <c r="K9348">
        <v>95569683</v>
      </c>
      <c r="L9348">
        <v>95570463</v>
      </c>
      <c r="N9348">
        <v>21</v>
      </c>
      <c r="O9348">
        <v>3508</v>
      </c>
      <c r="P9348">
        <v>4288</v>
      </c>
      <c r="Q9348" t="s">
        <v>17820</v>
      </c>
      <c r="R9348">
        <v>3270</v>
      </c>
      <c r="S9348">
        <v>4050</v>
      </c>
    </row>
    <row r="9349" spans="1:19" x14ac:dyDescent="0.25">
      <c r="A9349" t="s">
        <v>2234</v>
      </c>
      <c r="B9349">
        <v>-1</v>
      </c>
      <c r="C9349" t="s">
        <v>2243</v>
      </c>
      <c r="D9349" t="str">
        <f>INDEX(Transcripts[#Data], MATCH(Exons[[#This Row],[Transcript stable ID]], Transcripts[Transcript stable ID], 0), 4)</f>
        <v>NM_177438.2</v>
      </c>
      <c r="E9349" t="s">
        <v>27</v>
      </c>
      <c r="J9349">
        <v>95623759</v>
      </c>
      <c r="K9349">
        <v>95566117</v>
      </c>
      <c r="L9349">
        <v>95566272</v>
      </c>
      <c r="N9349">
        <v>22</v>
      </c>
      <c r="O9349">
        <v>4289</v>
      </c>
      <c r="P9349">
        <v>4444</v>
      </c>
      <c r="Q9349" t="s">
        <v>17821</v>
      </c>
      <c r="R9349">
        <v>4051</v>
      </c>
      <c r="S9349">
        <v>4206</v>
      </c>
    </row>
    <row r="9350" spans="1:19" x14ac:dyDescent="0.25">
      <c r="A9350" t="s">
        <v>2234</v>
      </c>
      <c r="B9350">
        <v>-1</v>
      </c>
      <c r="C9350" t="s">
        <v>2243</v>
      </c>
      <c r="D9350" t="str">
        <f>INDEX(Transcripts[#Data], MATCH(Exons[[#This Row],[Transcript stable ID]], Transcripts[Transcript stable ID], 0), 4)</f>
        <v>NM_177438.2</v>
      </c>
      <c r="E9350" t="s">
        <v>27</v>
      </c>
      <c r="J9350">
        <v>95623759</v>
      </c>
      <c r="K9350">
        <v>95562162</v>
      </c>
      <c r="L9350">
        <v>95563050</v>
      </c>
      <c r="N9350">
        <v>23</v>
      </c>
      <c r="O9350">
        <v>4445</v>
      </c>
      <c r="P9350">
        <v>5333</v>
      </c>
      <c r="Q9350" t="s">
        <v>17822</v>
      </c>
      <c r="R9350">
        <v>4207</v>
      </c>
      <c r="S9350">
        <v>5095</v>
      </c>
    </row>
    <row r="9351" spans="1:19" x14ac:dyDescent="0.25">
      <c r="A9351" t="s">
        <v>2234</v>
      </c>
      <c r="B9351">
        <v>-1</v>
      </c>
      <c r="C9351" t="s">
        <v>2243</v>
      </c>
      <c r="D9351" t="str">
        <f>INDEX(Transcripts[#Data], MATCH(Exons[[#This Row],[Transcript stable ID]], Transcripts[Transcript stable ID], 0), 4)</f>
        <v>NM_177438.2</v>
      </c>
      <c r="E9351" t="s">
        <v>27</v>
      </c>
      <c r="J9351">
        <v>95623759</v>
      </c>
      <c r="K9351">
        <v>95560225</v>
      </c>
      <c r="L9351">
        <v>95560493</v>
      </c>
      <c r="N9351">
        <v>24</v>
      </c>
      <c r="O9351">
        <v>5334</v>
      </c>
      <c r="P9351">
        <v>5602</v>
      </c>
      <c r="Q9351" t="s">
        <v>17823</v>
      </c>
      <c r="R9351">
        <v>5096</v>
      </c>
      <c r="S9351">
        <v>5364</v>
      </c>
    </row>
    <row r="9352" spans="1:19" x14ac:dyDescent="0.25">
      <c r="A9352" t="s">
        <v>2234</v>
      </c>
      <c r="B9352">
        <v>-1</v>
      </c>
      <c r="C9352" t="s">
        <v>2243</v>
      </c>
      <c r="D9352" t="str">
        <f>INDEX(Transcripts[#Data], MATCH(Exons[[#This Row],[Transcript stable ID]], Transcripts[Transcript stable ID], 0), 4)</f>
        <v>NM_177438.2</v>
      </c>
      <c r="E9352" t="s">
        <v>27</v>
      </c>
      <c r="J9352">
        <v>95623759</v>
      </c>
      <c r="K9352">
        <v>95557540</v>
      </c>
      <c r="L9352">
        <v>95557702</v>
      </c>
      <c r="N9352">
        <v>25</v>
      </c>
      <c r="O9352">
        <v>5603</v>
      </c>
      <c r="P9352">
        <v>5765</v>
      </c>
      <c r="Q9352" t="s">
        <v>17824</v>
      </c>
      <c r="R9352">
        <v>5365</v>
      </c>
      <c r="S9352">
        <v>5527</v>
      </c>
    </row>
    <row r="9353" spans="1:19" x14ac:dyDescent="0.25">
      <c r="A9353" t="s">
        <v>2234</v>
      </c>
      <c r="B9353">
        <v>-1</v>
      </c>
      <c r="C9353" t="s">
        <v>2243</v>
      </c>
      <c r="D9353" t="str">
        <f>INDEX(Transcripts[#Data], MATCH(Exons[[#This Row],[Transcript stable ID]], Transcripts[Transcript stable ID], 0), 4)</f>
        <v>NM_177438.2</v>
      </c>
      <c r="E9353" t="s">
        <v>27</v>
      </c>
      <c r="J9353">
        <v>95623759</v>
      </c>
      <c r="K9353">
        <v>95557371</v>
      </c>
      <c r="L9353">
        <v>95557446</v>
      </c>
      <c r="N9353">
        <v>26</v>
      </c>
      <c r="O9353">
        <v>5766</v>
      </c>
      <c r="P9353">
        <v>5841</v>
      </c>
      <c r="Q9353" t="s">
        <v>17825</v>
      </c>
      <c r="R9353">
        <v>5528</v>
      </c>
      <c r="S9353">
        <v>5603</v>
      </c>
    </row>
    <row r="9354" spans="1:19" x14ac:dyDescent="0.25">
      <c r="A9354" t="s">
        <v>2234</v>
      </c>
      <c r="B9354">
        <v>-1</v>
      </c>
      <c r="C9354" t="s">
        <v>2243</v>
      </c>
      <c r="D9354" t="str">
        <f>INDEX(Transcripts[#Data], MATCH(Exons[[#This Row],[Transcript stable ID]], Transcripts[Transcript stable ID], 0), 4)</f>
        <v>NM_177438.2</v>
      </c>
      <c r="E9354" t="s">
        <v>27</v>
      </c>
      <c r="H9354">
        <v>95552565</v>
      </c>
      <c r="I9354">
        <v>95556834</v>
      </c>
      <c r="J9354">
        <v>95623759</v>
      </c>
      <c r="K9354">
        <v>95552565</v>
      </c>
      <c r="L9354">
        <v>95557000</v>
      </c>
      <c r="N9354">
        <v>27</v>
      </c>
      <c r="O9354">
        <v>5842</v>
      </c>
      <c r="P9354">
        <v>6007</v>
      </c>
      <c r="Q9354" t="s">
        <v>17826</v>
      </c>
      <c r="R9354">
        <v>5604</v>
      </c>
      <c r="S9354">
        <v>5769</v>
      </c>
    </row>
    <row r="9355" spans="1:19" x14ac:dyDescent="0.25">
      <c r="A9355" t="s">
        <v>2234</v>
      </c>
      <c r="B9355">
        <v>-1</v>
      </c>
      <c r="C9355" t="s">
        <v>2249</v>
      </c>
      <c r="D9355" t="str">
        <f>INDEX(Transcripts[#Data], MATCH(Exons[[#This Row],[Transcript stable ID]], Transcripts[Transcript stable ID], 0), 4)</f>
        <v>NM_001271282.2</v>
      </c>
      <c r="E9355" t="s">
        <v>27</v>
      </c>
      <c r="F9355">
        <v>95599796</v>
      </c>
      <c r="G9355">
        <v>95599840</v>
      </c>
      <c r="J9355">
        <v>95603147</v>
      </c>
      <c r="K9355">
        <v>95599652</v>
      </c>
      <c r="L9355">
        <v>95599840</v>
      </c>
      <c r="N9355">
        <v>2</v>
      </c>
      <c r="O9355">
        <v>234</v>
      </c>
      <c r="P9355">
        <v>377</v>
      </c>
      <c r="Q9355" t="s">
        <v>17801</v>
      </c>
      <c r="R9355">
        <v>1</v>
      </c>
      <c r="S9355">
        <v>144</v>
      </c>
    </row>
    <row r="9356" spans="1:19" x14ac:dyDescent="0.25">
      <c r="A9356" t="s">
        <v>2234</v>
      </c>
      <c r="B9356">
        <v>-1</v>
      </c>
      <c r="C9356" t="s">
        <v>2249</v>
      </c>
      <c r="D9356" t="str">
        <f>INDEX(Transcripts[#Data], MATCH(Exons[[#This Row],[Transcript stable ID]], Transcripts[Transcript stable ID], 0), 4)</f>
        <v>NM_001271282.2</v>
      </c>
      <c r="E9356" t="s">
        <v>27</v>
      </c>
      <c r="J9356">
        <v>95603147</v>
      </c>
      <c r="K9356">
        <v>95598852</v>
      </c>
      <c r="L9356">
        <v>95599014</v>
      </c>
      <c r="N9356">
        <v>3</v>
      </c>
      <c r="O9356">
        <v>378</v>
      </c>
      <c r="P9356">
        <v>540</v>
      </c>
      <c r="Q9356" t="s">
        <v>17802</v>
      </c>
      <c r="R9356">
        <v>145</v>
      </c>
      <c r="S9356">
        <v>307</v>
      </c>
    </row>
    <row r="9357" spans="1:19" x14ac:dyDescent="0.25">
      <c r="A9357" t="s">
        <v>2234</v>
      </c>
      <c r="B9357">
        <v>-1</v>
      </c>
      <c r="C9357" t="s">
        <v>2249</v>
      </c>
      <c r="D9357" t="str">
        <f>INDEX(Transcripts[#Data], MATCH(Exons[[#This Row],[Transcript stable ID]], Transcripts[Transcript stable ID], 0), 4)</f>
        <v>NM_001271282.2</v>
      </c>
      <c r="E9357" t="s">
        <v>27</v>
      </c>
      <c r="J9357">
        <v>95603147</v>
      </c>
      <c r="K9357">
        <v>95597846</v>
      </c>
      <c r="L9357">
        <v>95597976</v>
      </c>
      <c r="N9357">
        <v>4</v>
      </c>
      <c r="O9357">
        <v>541</v>
      </c>
      <c r="P9357">
        <v>671</v>
      </c>
      <c r="Q9357" t="s">
        <v>17803</v>
      </c>
      <c r="R9357">
        <v>308</v>
      </c>
      <c r="S9357">
        <v>438</v>
      </c>
    </row>
    <row r="9358" spans="1:19" x14ac:dyDescent="0.25">
      <c r="A9358" t="s">
        <v>2234</v>
      </c>
      <c r="B9358">
        <v>-1</v>
      </c>
      <c r="C9358" t="s">
        <v>2249</v>
      </c>
      <c r="D9358" t="str">
        <f>INDEX(Transcripts[#Data], MATCH(Exons[[#This Row],[Transcript stable ID]], Transcripts[Transcript stable ID], 0), 4)</f>
        <v>NM_001271282.2</v>
      </c>
      <c r="E9358" t="s">
        <v>27</v>
      </c>
      <c r="J9358">
        <v>95603147</v>
      </c>
      <c r="K9358">
        <v>95596395</v>
      </c>
      <c r="L9358">
        <v>95596529</v>
      </c>
      <c r="N9358">
        <v>5</v>
      </c>
      <c r="O9358">
        <v>672</v>
      </c>
      <c r="P9358">
        <v>806</v>
      </c>
      <c r="Q9358" t="s">
        <v>17804</v>
      </c>
      <c r="R9358">
        <v>439</v>
      </c>
      <c r="S9358">
        <v>573</v>
      </c>
    </row>
    <row r="9359" spans="1:19" x14ac:dyDescent="0.25">
      <c r="A9359" t="s">
        <v>2234</v>
      </c>
      <c r="B9359">
        <v>-1</v>
      </c>
      <c r="C9359" t="s">
        <v>2249</v>
      </c>
      <c r="D9359" t="str">
        <f>INDEX(Transcripts[#Data], MATCH(Exons[[#This Row],[Transcript stable ID]], Transcripts[Transcript stable ID], 0), 4)</f>
        <v>NM_001271282.2</v>
      </c>
      <c r="E9359" t="s">
        <v>27</v>
      </c>
      <c r="J9359">
        <v>95603147</v>
      </c>
      <c r="K9359">
        <v>95595809</v>
      </c>
      <c r="L9359">
        <v>95595969</v>
      </c>
      <c r="N9359">
        <v>6</v>
      </c>
      <c r="O9359">
        <v>807</v>
      </c>
      <c r="P9359">
        <v>967</v>
      </c>
      <c r="Q9359" t="s">
        <v>17805</v>
      </c>
      <c r="R9359">
        <v>574</v>
      </c>
      <c r="S9359">
        <v>734</v>
      </c>
    </row>
    <row r="9360" spans="1:19" x14ac:dyDescent="0.25">
      <c r="A9360" t="s">
        <v>2234</v>
      </c>
      <c r="B9360">
        <v>-1</v>
      </c>
      <c r="C9360" t="s">
        <v>2249</v>
      </c>
      <c r="D9360" t="str">
        <f>INDEX(Transcripts[#Data], MATCH(Exons[[#This Row],[Transcript stable ID]], Transcripts[Transcript stable ID], 0), 4)</f>
        <v>NM_001271282.2</v>
      </c>
      <c r="E9360" t="s">
        <v>27</v>
      </c>
      <c r="J9360">
        <v>95603147</v>
      </c>
      <c r="K9360">
        <v>95592917</v>
      </c>
      <c r="L9360">
        <v>95593085</v>
      </c>
      <c r="N9360">
        <v>7</v>
      </c>
      <c r="O9360">
        <v>968</v>
      </c>
      <c r="P9360">
        <v>1136</v>
      </c>
      <c r="Q9360" t="s">
        <v>17806</v>
      </c>
      <c r="R9360">
        <v>735</v>
      </c>
      <c r="S9360">
        <v>903</v>
      </c>
    </row>
    <row r="9361" spans="1:19" x14ac:dyDescent="0.25">
      <c r="A9361" t="s">
        <v>2234</v>
      </c>
      <c r="B9361">
        <v>-1</v>
      </c>
      <c r="C9361" t="s">
        <v>2249</v>
      </c>
      <c r="D9361" t="str">
        <f>INDEX(Transcripts[#Data], MATCH(Exons[[#This Row],[Transcript stable ID]], Transcripts[Transcript stable ID], 0), 4)</f>
        <v>NM_001271282.2</v>
      </c>
      <c r="E9361" t="s">
        <v>27</v>
      </c>
      <c r="J9361">
        <v>95603147</v>
      </c>
      <c r="K9361">
        <v>95590533</v>
      </c>
      <c r="L9361">
        <v>95591005</v>
      </c>
      <c r="N9361">
        <v>8</v>
      </c>
      <c r="O9361">
        <v>1137</v>
      </c>
      <c r="P9361">
        <v>1609</v>
      </c>
      <c r="Q9361" t="s">
        <v>17807</v>
      </c>
      <c r="R9361">
        <v>904</v>
      </c>
      <c r="S9361">
        <v>1376</v>
      </c>
    </row>
    <row r="9362" spans="1:19" x14ac:dyDescent="0.25">
      <c r="A9362" t="s">
        <v>2234</v>
      </c>
      <c r="B9362">
        <v>-1</v>
      </c>
      <c r="C9362" t="s">
        <v>2249</v>
      </c>
      <c r="D9362" t="str">
        <f>INDEX(Transcripts[#Data], MATCH(Exons[[#This Row],[Transcript stable ID]], Transcripts[Transcript stable ID], 0), 4)</f>
        <v>NM_001271282.2</v>
      </c>
      <c r="E9362" t="s">
        <v>27</v>
      </c>
      <c r="J9362">
        <v>95603147</v>
      </c>
      <c r="K9362">
        <v>95583959</v>
      </c>
      <c r="L9362">
        <v>95584091</v>
      </c>
      <c r="N9362">
        <v>9</v>
      </c>
      <c r="O9362">
        <v>1610</v>
      </c>
      <c r="P9362">
        <v>1742</v>
      </c>
      <c r="Q9362" t="s">
        <v>17808</v>
      </c>
      <c r="R9362">
        <v>1377</v>
      </c>
      <c r="S9362">
        <v>1509</v>
      </c>
    </row>
    <row r="9363" spans="1:19" x14ac:dyDescent="0.25">
      <c r="A9363" t="s">
        <v>2234</v>
      </c>
      <c r="B9363">
        <v>-1</v>
      </c>
      <c r="C9363" t="s">
        <v>2249</v>
      </c>
      <c r="D9363" t="str">
        <f>INDEX(Transcripts[#Data], MATCH(Exons[[#This Row],[Transcript stable ID]], Transcripts[Transcript stable ID], 0), 4)</f>
        <v>NM_001271282.2</v>
      </c>
      <c r="E9363" t="s">
        <v>27</v>
      </c>
      <c r="J9363">
        <v>95603147</v>
      </c>
      <c r="K9363">
        <v>95582790</v>
      </c>
      <c r="L9363">
        <v>95583032</v>
      </c>
      <c r="N9363">
        <v>10</v>
      </c>
      <c r="O9363">
        <v>1743</v>
      </c>
      <c r="P9363">
        <v>1985</v>
      </c>
      <c r="Q9363" t="s">
        <v>17809</v>
      </c>
      <c r="R9363">
        <v>1510</v>
      </c>
      <c r="S9363">
        <v>1752</v>
      </c>
    </row>
    <row r="9364" spans="1:19" x14ac:dyDescent="0.25">
      <c r="A9364" t="s">
        <v>2234</v>
      </c>
      <c r="B9364">
        <v>-1</v>
      </c>
      <c r="C9364" t="s">
        <v>2249</v>
      </c>
      <c r="D9364" t="str">
        <f>INDEX(Transcripts[#Data], MATCH(Exons[[#This Row],[Transcript stable ID]], Transcripts[Transcript stable ID], 0), 4)</f>
        <v>NM_001271282.2</v>
      </c>
      <c r="E9364" t="s">
        <v>27</v>
      </c>
      <c r="J9364">
        <v>95603147</v>
      </c>
      <c r="K9364">
        <v>95582004</v>
      </c>
      <c r="L9364">
        <v>95582158</v>
      </c>
      <c r="N9364">
        <v>11</v>
      </c>
      <c r="O9364">
        <v>1986</v>
      </c>
      <c r="P9364">
        <v>2140</v>
      </c>
      <c r="Q9364" t="s">
        <v>17810</v>
      </c>
      <c r="R9364">
        <v>1753</v>
      </c>
      <c r="S9364">
        <v>1907</v>
      </c>
    </row>
    <row r="9365" spans="1:19" x14ac:dyDescent="0.25">
      <c r="A9365" t="s">
        <v>2234</v>
      </c>
      <c r="B9365">
        <v>-1</v>
      </c>
      <c r="C9365" t="s">
        <v>2249</v>
      </c>
      <c r="D9365" t="str">
        <f>INDEX(Transcripts[#Data], MATCH(Exons[[#This Row],[Transcript stable ID]], Transcripts[Transcript stable ID], 0), 4)</f>
        <v>NM_001271282.2</v>
      </c>
      <c r="E9365" t="s">
        <v>27</v>
      </c>
      <c r="J9365">
        <v>95603147</v>
      </c>
      <c r="K9365">
        <v>95579429</v>
      </c>
      <c r="L9365">
        <v>95579561</v>
      </c>
      <c r="N9365">
        <v>12</v>
      </c>
      <c r="O9365">
        <v>2141</v>
      </c>
      <c r="P9365">
        <v>2273</v>
      </c>
      <c r="Q9365" t="s">
        <v>17811</v>
      </c>
      <c r="R9365">
        <v>1908</v>
      </c>
      <c r="S9365">
        <v>2040</v>
      </c>
    </row>
    <row r="9366" spans="1:19" x14ac:dyDescent="0.25">
      <c r="A9366" t="s">
        <v>2234</v>
      </c>
      <c r="B9366">
        <v>-1</v>
      </c>
      <c r="C9366" t="s">
        <v>2249</v>
      </c>
      <c r="D9366" t="str">
        <f>INDEX(Transcripts[#Data], MATCH(Exons[[#This Row],[Transcript stable ID]], Transcripts[Transcript stable ID], 0), 4)</f>
        <v>NM_001271282.2</v>
      </c>
      <c r="E9366" t="s">
        <v>27</v>
      </c>
      <c r="J9366">
        <v>95603147</v>
      </c>
      <c r="K9366">
        <v>95578509</v>
      </c>
      <c r="L9366">
        <v>95578584</v>
      </c>
      <c r="N9366">
        <v>13</v>
      </c>
      <c r="O9366">
        <v>2274</v>
      </c>
      <c r="P9366">
        <v>2349</v>
      </c>
      <c r="Q9366" t="s">
        <v>17812</v>
      </c>
      <c r="R9366">
        <v>2041</v>
      </c>
      <c r="S9366">
        <v>2116</v>
      </c>
    </row>
    <row r="9367" spans="1:19" x14ac:dyDescent="0.25">
      <c r="A9367" t="s">
        <v>2234</v>
      </c>
      <c r="B9367">
        <v>-1</v>
      </c>
      <c r="C9367" t="s">
        <v>2249</v>
      </c>
      <c r="D9367" t="str">
        <f>INDEX(Transcripts[#Data], MATCH(Exons[[#This Row],[Transcript stable ID]], Transcripts[Transcript stable ID], 0), 4)</f>
        <v>NM_001271282.2</v>
      </c>
      <c r="E9367" t="s">
        <v>27</v>
      </c>
      <c r="J9367">
        <v>95603147</v>
      </c>
      <c r="K9367">
        <v>95577654</v>
      </c>
      <c r="L9367">
        <v>95577793</v>
      </c>
      <c r="N9367">
        <v>14</v>
      </c>
      <c r="O9367">
        <v>2350</v>
      </c>
      <c r="P9367">
        <v>2489</v>
      </c>
      <c r="Q9367" t="s">
        <v>17813</v>
      </c>
      <c r="R9367">
        <v>2117</v>
      </c>
      <c r="S9367">
        <v>2256</v>
      </c>
    </row>
    <row r="9368" spans="1:19" x14ac:dyDescent="0.25">
      <c r="A9368" t="s">
        <v>2234</v>
      </c>
      <c r="B9368">
        <v>-1</v>
      </c>
      <c r="C9368" t="s">
        <v>2249</v>
      </c>
      <c r="D9368" t="str">
        <f>INDEX(Transcripts[#Data], MATCH(Exons[[#This Row],[Transcript stable ID]], Transcripts[Transcript stable ID], 0), 4)</f>
        <v>NM_001271282.2</v>
      </c>
      <c r="E9368" t="s">
        <v>27</v>
      </c>
      <c r="J9368">
        <v>95603147</v>
      </c>
      <c r="K9368">
        <v>95574661</v>
      </c>
      <c r="L9368">
        <v>95574840</v>
      </c>
      <c r="N9368">
        <v>15</v>
      </c>
      <c r="O9368">
        <v>2490</v>
      </c>
      <c r="P9368">
        <v>2669</v>
      </c>
      <c r="Q9368" t="s">
        <v>17814</v>
      </c>
      <c r="R9368">
        <v>2257</v>
      </c>
      <c r="S9368">
        <v>2436</v>
      </c>
    </row>
    <row r="9369" spans="1:19" x14ac:dyDescent="0.25">
      <c r="A9369" t="s">
        <v>2234</v>
      </c>
      <c r="B9369">
        <v>-1</v>
      </c>
      <c r="C9369" t="s">
        <v>2249</v>
      </c>
      <c r="D9369" t="str">
        <f>INDEX(Transcripts[#Data], MATCH(Exons[[#This Row],[Transcript stable ID]], Transcripts[Transcript stable ID], 0), 4)</f>
        <v>NM_001271282.2</v>
      </c>
      <c r="E9369" t="s">
        <v>27</v>
      </c>
      <c r="J9369">
        <v>95603147</v>
      </c>
      <c r="K9369">
        <v>95574217</v>
      </c>
      <c r="L9369">
        <v>95574430</v>
      </c>
      <c r="N9369">
        <v>16</v>
      </c>
      <c r="O9369">
        <v>2670</v>
      </c>
      <c r="P9369">
        <v>2883</v>
      </c>
      <c r="Q9369" t="s">
        <v>17815</v>
      </c>
      <c r="R9369">
        <v>2437</v>
      </c>
      <c r="S9369">
        <v>2650</v>
      </c>
    </row>
    <row r="9370" spans="1:19" x14ac:dyDescent="0.25">
      <c r="A9370" t="s">
        <v>2234</v>
      </c>
      <c r="B9370">
        <v>-1</v>
      </c>
      <c r="C9370" t="s">
        <v>2249</v>
      </c>
      <c r="D9370" t="str">
        <f>INDEX(Transcripts[#Data], MATCH(Exons[[#This Row],[Transcript stable ID]], Transcripts[Transcript stable ID], 0), 4)</f>
        <v>NM_001271282.2</v>
      </c>
      <c r="E9370" t="s">
        <v>27</v>
      </c>
      <c r="J9370">
        <v>95603147</v>
      </c>
      <c r="K9370">
        <v>95573945</v>
      </c>
      <c r="L9370">
        <v>95574098</v>
      </c>
      <c r="N9370">
        <v>17</v>
      </c>
      <c r="O9370">
        <v>2884</v>
      </c>
      <c r="P9370">
        <v>3037</v>
      </c>
      <c r="Q9370" t="s">
        <v>17816</v>
      </c>
      <c r="R9370">
        <v>2651</v>
      </c>
      <c r="S9370">
        <v>2804</v>
      </c>
    </row>
    <row r="9371" spans="1:19" x14ac:dyDescent="0.25">
      <c r="A9371" t="s">
        <v>2234</v>
      </c>
      <c r="B9371">
        <v>-1</v>
      </c>
      <c r="C9371" t="s">
        <v>2249</v>
      </c>
      <c r="D9371" t="str">
        <f>INDEX(Transcripts[#Data], MATCH(Exons[[#This Row],[Transcript stable ID]], Transcripts[Transcript stable ID], 0), 4)</f>
        <v>NM_001271282.2</v>
      </c>
      <c r="E9371" t="s">
        <v>27</v>
      </c>
      <c r="J9371">
        <v>95603147</v>
      </c>
      <c r="K9371">
        <v>95572378</v>
      </c>
      <c r="L9371">
        <v>95572560</v>
      </c>
      <c r="N9371">
        <v>18</v>
      </c>
      <c r="O9371">
        <v>3038</v>
      </c>
      <c r="P9371">
        <v>3220</v>
      </c>
      <c r="Q9371" t="s">
        <v>17817</v>
      </c>
      <c r="R9371">
        <v>2805</v>
      </c>
      <c r="S9371">
        <v>2987</v>
      </c>
    </row>
    <row r="9372" spans="1:19" x14ac:dyDescent="0.25">
      <c r="A9372" t="s">
        <v>2234</v>
      </c>
      <c r="B9372">
        <v>-1</v>
      </c>
      <c r="C9372" t="s">
        <v>2249</v>
      </c>
      <c r="D9372" t="str">
        <f>INDEX(Transcripts[#Data], MATCH(Exons[[#This Row],[Transcript stable ID]], Transcripts[Transcript stable ID], 0), 4)</f>
        <v>NM_001271282.2</v>
      </c>
      <c r="E9372" t="s">
        <v>27</v>
      </c>
      <c r="J9372">
        <v>95603147</v>
      </c>
      <c r="K9372">
        <v>95572015</v>
      </c>
      <c r="L9372">
        <v>95572120</v>
      </c>
      <c r="N9372">
        <v>19</v>
      </c>
      <c r="O9372">
        <v>3221</v>
      </c>
      <c r="P9372">
        <v>3326</v>
      </c>
      <c r="Q9372" t="s">
        <v>17818</v>
      </c>
      <c r="R9372">
        <v>2988</v>
      </c>
      <c r="S9372">
        <v>3093</v>
      </c>
    </row>
    <row r="9373" spans="1:19" x14ac:dyDescent="0.25">
      <c r="A9373" t="s">
        <v>2234</v>
      </c>
      <c r="B9373">
        <v>-1</v>
      </c>
      <c r="C9373" t="s">
        <v>2249</v>
      </c>
      <c r="D9373" t="str">
        <f>INDEX(Transcripts[#Data], MATCH(Exons[[#This Row],[Transcript stable ID]], Transcripts[Transcript stable ID], 0), 4)</f>
        <v>NM_001271282.2</v>
      </c>
      <c r="E9373" t="s">
        <v>27</v>
      </c>
      <c r="J9373">
        <v>95603147</v>
      </c>
      <c r="K9373">
        <v>95571408</v>
      </c>
      <c r="L9373">
        <v>95571583</v>
      </c>
      <c r="N9373">
        <v>20</v>
      </c>
      <c r="O9373">
        <v>3327</v>
      </c>
      <c r="P9373">
        <v>3502</v>
      </c>
      <c r="Q9373" t="s">
        <v>17819</v>
      </c>
      <c r="R9373">
        <v>3094</v>
      </c>
      <c r="S9373">
        <v>3269</v>
      </c>
    </row>
    <row r="9374" spans="1:19" x14ac:dyDescent="0.25">
      <c r="A9374" t="s">
        <v>2234</v>
      </c>
      <c r="B9374">
        <v>-1</v>
      </c>
      <c r="C9374" t="s">
        <v>2249</v>
      </c>
      <c r="D9374" t="str">
        <f>INDEX(Transcripts[#Data], MATCH(Exons[[#This Row],[Transcript stable ID]], Transcripts[Transcript stable ID], 0), 4)</f>
        <v>NM_001271282.2</v>
      </c>
      <c r="E9374" t="s">
        <v>27</v>
      </c>
      <c r="J9374">
        <v>95603147</v>
      </c>
      <c r="K9374">
        <v>95569683</v>
      </c>
      <c r="L9374">
        <v>95570463</v>
      </c>
      <c r="N9374">
        <v>21</v>
      </c>
      <c r="O9374">
        <v>3503</v>
      </c>
      <c r="P9374">
        <v>4283</v>
      </c>
      <c r="Q9374" t="s">
        <v>17820</v>
      </c>
      <c r="R9374">
        <v>3270</v>
      </c>
      <c r="S9374">
        <v>4050</v>
      </c>
    </row>
    <row r="9375" spans="1:19" x14ac:dyDescent="0.25">
      <c r="A9375" t="s">
        <v>2234</v>
      </c>
      <c r="B9375">
        <v>-1</v>
      </c>
      <c r="C9375" t="s">
        <v>2249</v>
      </c>
      <c r="D9375" t="str">
        <f>INDEX(Transcripts[#Data], MATCH(Exons[[#This Row],[Transcript stable ID]], Transcripts[Transcript stable ID], 0), 4)</f>
        <v>NM_001271282.2</v>
      </c>
      <c r="E9375" t="s">
        <v>27</v>
      </c>
      <c r="J9375">
        <v>95603147</v>
      </c>
      <c r="K9375">
        <v>95566117</v>
      </c>
      <c r="L9375">
        <v>95566272</v>
      </c>
      <c r="N9375">
        <v>22</v>
      </c>
      <c r="O9375">
        <v>4284</v>
      </c>
      <c r="P9375">
        <v>4439</v>
      </c>
      <c r="Q9375" t="s">
        <v>17821</v>
      </c>
      <c r="R9375">
        <v>4051</v>
      </c>
      <c r="S9375">
        <v>4206</v>
      </c>
    </row>
    <row r="9376" spans="1:19" x14ac:dyDescent="0.25">
      <c r="A9376" t="s">
        <v>2234</v>
      </c>
      <c r="B9376">
        <v>-1</v>
      </c>
      <c r="C9376" t="s">
        <v>2249</v>
      </c>
      <c r="D9376" t="str">
        <f>INDEX(Transcripts[#Data], MATCH(Exons[[#This Row],[Transcript stable ID]], Transcripts[Transcript stable ID], 0), 4)</f>
        <v>NM_001271282.2</v>
      </c>
      <c r="E9376" t="s">
        <v>27</v>
      </c>
      <c r="J9376">
        <v>95603147</v>
      </c>
      <c r="K9376">
        <v>95562162</v>
      </c>
      <c r="L9376">
        <v>95563050</v>
      </c>
      <c r="N9376">
        <v>23</v>
      </c>
      <c r="O9376">
        <v>4440</v>
      </c>
      <c r="P9376">
        <v>5328</v>
      </c>
      <c r="Q9376" t="s">
        <v>17822</v>
      </c>
      <c r="R9376">
        <v>4207</v>
      </c>
      <c r="S9376">
        <v>5095</v>
      </c>
    </row>
    <row r="9377" spans="1:19" x14ac:dyDescent="0.25">
      <c r="A9377" t="s">
        <v>2234</v>
      </c>
      <c r="B9377">
        <v>-1</v>
      </c>
      <c r="C9377" t="s">
        <v>2249</v>
      </c>
      <c r="D9377" t="str">
        <f>INDEX(Transcripts[#Data], MATCH(Exons[[#This Row],[Transcript stable ID]], Transcripts[Transcript stable ID], 0), 4)</f>
        <v>NM_001271282.2</v>
      </c>
      <c r="E9377" t="s">
        <v>27</v>
      </c>
      <c r="J9377">
        <v>95603147</v>
      </c>
      <c r="K9377">
        <v>95560225</v>
      </c>
      <c r="L9377">
        <v>95560493</v>
      </c>
      <c r="N9377">
        <v>24</v>
      </c>
      <c r="O9377">
        <v>5329</v>
      </c>
      <c r="P9377">
        <v>5597</v>
      </c>
      <c r="Q9377" t="s">
        <v>17823</v>
      </c>
      <c r="R9377">
        <v>5096</v>
      </c>
      <c r="S9377">
        <v>5364</v>
      </c>
    </row>
    <row r="9378" spans="1:19" x14ac:dyDescent="0.25">
      <c r="A9378" t="s">
        <v>2234</v>
      </c>
      <c r="B9378">
        <v>-1</v>
      </c>
      <c r="C9378" t="s">
        <v>2249</v>
      </c>
      <c r="D9378" t="str">
        <f>INDEX(Transcripts[#Data], MATCH(Exons[[#This Row],[Transcript stable ID]], Transcripts[Transcript stable ID], 0), 4)</f>
        <v>NM_001271282.2</v>
      </c>
      <c r="E9378" t="s">
        <v>27</v>
      </c>
      <c r="J9378">
        <v>95603147</v>
      </c>
      <c r="K9378">
        <v>95557540</v>
      </c>
      <c r="L9378">
        <v>95557702</v>
      </c>
      <c r="N9378">
        <v>25</v>
      </c>
      <c r="O9378">
        <v>5598</v>
      </c>
      <c r="P9378">
        <v>5760</v>
      </c>
      <c r="Q9378" t="s">
        <v>17824</v>
      </c>
      <c r="R9378">
        <v>5365</v>
      </c>
      <c r="S9378">
        <v>5527</v>
      </c>
    </row>
    <row r="9379" spans="1:19" x14ac:dyDescent="0.25">
      <c r="A9379" t="s">
        <v>2234</v>
      </c>
      <c r="B9379">
        <v>-1</v>
      </c>
      <c r="C9379" t="s">
        <v>2249</v>
      </c>
      <c r="D9379" t="str">
        <f>INDEX(Transcripts[#Data], MATCH(Exons[[#This Row],[Transcript stable ID]], Transcripts[Transcript stable ID], 0), 4)</f>
        <v>NM_001271282.2</v>
      </c>
      <c r="E9379" t="s">
        <v>27</v>
      </c>
      <c r="J9379">
        <v>95603147</v>
      </c>
      <c r="K9379">
        <v>95557371</v>
      </c>
      <c r="L9379">
        <v>95557446</v>
      </c>
      <c r="N9379">
        <v>26</v>
      </c>
      <c r="O9379">
        <v>5761</v>
      </c>
      <c r="P9379">
        <v>5836</v>
      </c>
      <c r="Q9379" t="s">
        <v>17825</v>
      </c>
      <c r="R9379">
        <v>5528</v>
      </c>
      <c r="S9379">
        <v>5603</v>
      </c>
    </row>
    <row r="9380" spans="1:19" x14ac:dyDescent="0.25">
      <c r="A9380" t="s">
        <v>2234</v>
      </c>
      <c r="B9380">
        <v>-1</v>
      </c>
      <c r="C9380" t="s">
        <v>2249</v>
      </c>
      <c r="D9380" t="str">
        <f>INDEX(Transcripts[#Data], MATCH(Exons[[#This Row],[Transcript stable ID]], Transcripts[Transcript stable ID], 0), 4)</f>
        <v>NM_001271282.2</v>
      </c>
      <c r="E9380" t="s">
        <v>27</v>
      </c>
      <c r="F9380">
        <v>95602960</v>
      </c>
      <c r="G9380">
        <v>95603147</v>
      </c>
      <c r="J9380">
        <v>95603147</v>
      </c>
      <c r="K9380">
        <v>95602960</v>
      </c>
      <c r="L9380">
        <v>95603147</v>
      </c>
      <c r="N9380">
        <v>1</v>
      </c>
      <c r="Q9380" t="s">
        <v>17827</v>
      </c>
    </row>
    <row r="9381" spans="1:19" x14ac:dyDescent="0.25">
      <c r="A9381" t="s">
        <v>2234</v>
      </c>
      <c r="B9381">
        <v>-1</v>
      </c>
      <c r="C9381" t="s">
        <v>2249</v>
      </c>
      <c r="D9381" t="str">
        <f>INDEX(Transcripts[#Data], MATCH(Exons[[#This Row],[Transcript stable ID]], Transcripts[Transcript stable ID], 0), 4)</f>
        <v>NM_001271282.2</v>
      </c>
      <c r="E9381" t="s">
        <v>27</v>
      </c>
      <c r="H9381">
        <v>95556658</v>
      </c>
      <c r="I9381">
        <v>95556834</v>
      </c>
      <c r="J9381">
        <v>95603147</v>
      </c>
      <c r="K9381">
        <v>95556658</v>
      </c>
      <c r="L9381">
        <v>95557000</v>
      </c>
      <c r="N9381">
        <v>27</v>
      </c>
      <c r="O9381">
        <v>5837</v>
      </c>
      <c r="P9381">
        <v>6002</v>
      </c>
      <c r="Q9381" t="s">
        <v>17828</v>
      </c>
      <c r="R9381">
        <v>5604</v>
      </c>
      <c r="S9381">
        <v>5769</v>
      </c>
    </row>
    <row r="9382" spans="1:19" x14ac:dyDescent="0.25">
      <c r="A9382" t="s">
        <v>2234</v>
      </c>
      <c r="B9382">
        <v>-1</v>
      </c>
      <c r="C9382" t="s">
        <v>2247</v>
      </c>
      <c r="D9382" t="e">
        <f>INDEX(Transcripts[#Data], MATCH(Exons[[#This Row],[Transcript stable ID]], Transcripts[Transcript stable ID], 0), 4)</f>
        <v>#N/A</v>
      </c>
      <c r="E9382" t="s">
        <v>27</v>
      </c>
      <c r="F9382">
        <v>95599796</v>
      </c>
      <c r="G9382">
        <v>95599840</v>
      </c>
      <c r="J9382">
        <v>95608055</v>
      </c>
      <c r="K9382">
        <v>95599652</v>
      </c>
      <c r="L9382">
        <v>95599840</v>
      </c>
      <c r="N9382">
        <v>3</v>
      </c>
      <c r="O9382">
        <v>183</v>
      </c>
      <c r="P9382">
        <v>326</v>
      </c>
      <c r="Q9382" t="s">
        <v>17801</v>
      </c>
      <c r="R9382">
        <v>1</v>
      </c>
      <c r="S9382">
        <v>144</v>
      </c>
    </row>
    <row r="9383" spans="1:19" x14ac:dyDescent="0.25">
      <c r="A9383" t="s">
        <v>2234</v>
      </c>
      <c r="B9383">
        <v>-1</v>
      </c>
      <c r="C9383" t="s">
        <v>2247</v>
      </c>
      <c r="D9383" t="e">
        <f>INDEX(Transcripts[#Data], MATCH(Exons[[#This Row],[Transcript stable ID]], Transcripts[Transcript stable ID], 0), 4)</f>
        <v>#N/A</v>
      </c>
      <c r="E9383" t="s">
        <v>27</v>
      </c>
      <c r="J9383">
        <v>95608055</v>
      </c>
      <c r="K9383">
        <v>95598852</v>
      </c>
      <c r="L9383">
        <v>95599014</v>
      </c>
      <c r="N9383">
        <v>4</v>
      </c>
      <c r="O9383">
        <v>327</v>
      </c>
      <c r="P9383">
        <v>489</v>
      </c>
      <c r="Q9383" t="s">
        <v>17802</v>
      </c>
      <c r="R9383">
        <v>145</v>
      </c>
      <c r="S9383">
        <v>307</v>
      </c>
    </row>
    <row r="9384" spans="1:19" x14ac:dyDescent="0.25">
      <c r="A9384" t="s">
        <v>2234</v>
      </c>
      <c r="B9384">
        <v>-1</v>
      </c>
      <c r="C9384" t="s">
        <v>2247</v>
      </c>
      <c r="D9384" t="e">
        <f>INDEX(Transcripts[#Data], MATCH(Exons[[#This Row],[Transcript stable ID]], Transcripts[Transcript stable ID], 0), 4)</f>
        <v>#N/A</v>
      </c>
      <c r="E9384" t="s">
        <v>27</v>
      </c>
      <c r="J9384">
        <v>95608055</v>
      </c>
      <c r="K9384">
        <v>95597846</v>
      </c>
      <c r="L9384">
        <v>95597976</v>
      </c>
      <c r="N9384">
        <v>5</v>
      </c>
      <c r="O9384">
        <v>490</v>
      </c>
      <c r="P9384">
        <v>620</v>
      </c>
      <c r="Q9384" t="s">
        <v>17803</v>
      </c>
      <c r="R9384">
        <v>308</v>
      </c>
      <c r="S9384">
        <v>438</v>
      </c>
    </row>
    <row r="9385" spans="1:19" x14ac:dyDescent="0.25">
      <c r="A9385" t="s">
        <v>2234</v>
      </c>
      <c r="B9385">
        <v>-1</v>
      </c>
      <c r="C9385" t="s">
        <v>2247</v>
      </c>
      <c r="D9385" t="e">
        <f>INDEX(Transcripts[#Data], MATCH(Exons[[#This Row],[Transcript stable ID]], Transcripts[Transcript stable ID], 0), 4)</f>
        <v>#N/A</v>
      </c>
      <c r="E9385" t="s">
        <v>27</v>
      </c>
      <c r="J9385">
        <v>95608055</v>
      </c>
      <c r="K9385">
        <v>95596395</v>
      </c>
      <c r="L9385">
        <v>95596529</v>
      </c>
      <c r="N9385">
        <v>6</v>
      </c>
      <c r="O9385">
        <v>621</v>
      </c>
      <c r="P9385">
        <v>755</v>
      </c>
      <c r="Q9385" t="s">
        <v>17804</v>
      </c>
      <c r="R9385">
        <v>439</v>
      </c>
      <c r="S9385">
        <v>573</v>
      </c>
    </row>
    <row r="9386" spans="1:19" x14ac:dyDescent="0.25">
      <c r="A9386" t="s">
        <v>2234</v>
      </c>
      <c r="B9386">
        <v>-1</v>
      </c>
      <c r="C9386" t="s">
        <v>2247</v>
      </c>
      <c r="D9386" t="e">
        <f>INDEX(Transcripts[#Data], MATCH(Exons[[#This Row],[Transcript stable ID]], Transcripts[Transcript stable ID], 0), 4)</f>
        <v>#N/A</v>
      </c>
      <c r="E9386" t="s">
        <v>27</v>
      </c>
      <c r="J9386">
        <v>95608055</v>
      </c>
      <c r="K9386">
        <v>95595809</v>
      </c>
      <c r="L9386">
        <v>95595969</v>
      </c>
      <c r="N9386">
        <v>7</v>
      </c>
      <c r="O9386">
        <v>756</v>
      </c>
      <c r="P9386">
        <v>916</v>
      </c>
      <c r="Q9386" t="s">
        <v>17805</v>
      </c>
      <c r="R9386">
        <v>574</v>
      </c>
      <c r="S9386">
        <v>734</v>
      </c>
    </row>
    <row r="9387" spans="1:19" x14ac:dyDescent="0.25">
      <c r="A9387" t="s">
        <v>2234</v>
      </c>
      <c r="B9387">
        <v>-1</v>
      </c>
      <c r="C9387" t="s">
        <v>2247</v>
      </c>
      <c r="D9387" t="e">
        <f>INDEX(Transcripts[#Data], MATCH(Exons[[#This Row],[Transcript stable ID]], Transcripts[Transcript stable ID], 0), 4)</f>
        <v>#N/A</v>
      </c>
      <c r="E9387" t="s">
        <v>27</v>
      </c>
      <c r="J9387">
        <v>95608055</v>
      </c>
      <c r="K9387">
        <v>95592917</v>
      </c>
      <c r="L9387">
        <v>95593085</v>
      </c>
      <c r="N9387">
        <v>8</v>
      </c>
      <c r="O9387">
        <v>917</v>
      </c>
      <c r="P9387">
        <v>1085</v>
      </c>
      <c r="Q9387" t="s">
        <v>17806</v>
      </c>
      <c r="R9387">
        <v>735</v>
      </c>
      <c r="S9387">
        <v>903</v>
      </c>
    </row>
    <row r="9388" spans="1:19" x14ac:dyDescent="0.25">
      <c r="A9388" t="s">
        <v>2234</v>
      </c>
      <c r="B9388">
        <v>-1</v>
      </c>
      <c r="C9388" t="s">
        <v>2247</v>
      </c>
      <c r="D9388" t="e">
        <f>INDEX(Transcripts[#Data], MATCH(Exons[[#This Row],[Transcript stable ID]], Transcripts[Transcript stable ID], 0), 4)</f>
        <v>#N/A</v>
      </c>
      <c r="E9388" t="s">
        <v>27</v>
      </c>
      <c r="J9388">
        <v>95608055</v>
      </c>
      <c r="K9388">
        <v>95590533</v>
      </c>
      <c r="L9388">
        <v>95591005</v>
      </c>
      <c r="N9388">
        <v>9</v>
      </c>
      <c r="O9388">
        <v>1086</v>
      </c>
      <c r="P9388">
        <v>1558</v>
      </c>
      <c r="Q9388" t="s">
        <v>17807</v>
      </c>
      <c r="R9388">
        <v>904</v>
      </c>
      <c r="S9388">
        <v>1376</v>
      </c>
    </row>
    <row r="9389" spans="1:19" x14ac:dyDescent="0.25">
      <c r="A9389" t="s">
        <v>2234</v>
      </c>
      <c r="B9389">
        <v>-1</v>
      </c>
      <c r="C9389" t="s">
        <v>2247</v>
      </c>
      <c r="D9389" t="e">
        <f>INDEX(Transcripts[#Data], MATCH(Exons[[#This Row],[Transcript stable ID]], Transcripts[Transcript stable ID], 0), 4)</f>
        <v>#N/A</v>
      </c>
      <c r="E9389" t="s">
        <v>27</v>
      </c>
      <c r="J9389">
        <v>95608055</v>
      </c>
      <c r="K9389">
        <v>95583959</v>
      </c>
      <c r="L9389">
        <v>95584091</v>
      </c>
      <c r="N9389">
        <v>10</v>
      </c>
      <c r="O9389">
        <v>1559</v>
      </c>
      <c r="P9389">
        <v>1691</v>
      </c>
      <c r="Q9389" t="s">
        <v>17808</v>
      </c>
      <c r="R9389">
        <v>1377</v>
      </c>
      <c r="S9389">
        <v>1509</v>
      </c>
    </row>
    <row r="9390" spans="1:19" x14ac:dyDescent="0.25">
      <c r="A9390" t="s">
        <v>2234</v>
      </c>
      <c r="B9390">
        <v>-1</v>
      </c>
      <c r="C9390" t="s">
        <v>2247</v>
      </c>
      <c r="D9390" t="e">
        <f>INDEX(Transcripts[#Data], MATCH(Exons[[#This Row],[Transcript stable ID]], Transcripts[Transcript stable ID], 0), 4)</f>
        <v>#N/A</v>
      </c>
      <c r="E9390" t="s">
        <v>27</v>
      </c>
      <c r="J9390">
        <v>95608055</v>
      </c>
      <c r="K9390">
        <v>95582790</v>
      </c>
      <c r="L9390">
        <v>95583032</v>
      </c>
      <c r="N9390">
        <v>11</v>
      </c>
      <c r="O9390">
        <v>1692</v>
      </c>
      <c r="P9390">
        <v>1934</v>
      </c>
      <c r="Q9390" t="s">
        <v>17809</v>
      </c>
      <c r="R9390">
        <v>1510</v>
      </c>
      <c r="S9390">
        <v>1752</v>
      </c>
    </row>
    <row r="9391" spans="1:19" x14ac:dyDescent="0.25">
      <c r="A9391" t="s">
        <v>2234</v>
      </c>
      <c r="B9391">
        <v>-1</v>
      </c>
      <c r="C9391" t="s">
        <v>2247</v>
      </c>
      <c r="D9391" t="e">
        <f>INDEX(Transcripts[#Data], MATCH(Exons[[#This Row],[Transcript stable ID]], Transcripts[Transcript stable ID], 0), 4)</f>
        <v>#N/A</v>
      </c>
      <c r="E9391" t="s">
        <v>27</v>
      </c>
      <c r="J9391">
        <v>95608055</v>
      </c>
      <c r="K9391">
        <v>95582004</v>
      </c>
      <c r="L9391">
        <v>95582158</v>
      </c>
      <c r="N9391">
        <v>12</v>
      </c>
      <c r="O9391">
        <v>1935</v>
      </c>
      <c r="P9391">
        <v>2089</v>
      </c>
      <c r="Q9391" t="s">
        <v>17810</v>
      </c>
      <c r="R9391">
        <v>1753</v>
      </c>
      <c r="S9391">
        <v>1907</v>
      </c>
    </row>
    <row r="9392" spans="1:19" x14ac:dyDescent="0.25">
      <c r="A9392" t="s">
        <v>2234</v>
      </c>
      <c r="B9392">
        <v>-1</v>
      </c>
      <c r="C9392" t="s">
        <v>2247</v>
      </c>
      <c r="D9392" t="e">
        <f>INDEX(Transcripts[#Data], MATCH(Exons[[#This Row],[Transcript stable ID]], Transcripts[Transcript stable ID], 0), 4)</f>
        <v>#N/A</v>
      </c>
      <c r="E9392" t="s">
        <v>27</v>
      </c>
      <c r="J9392">
        <v>95608055</v>
      </c>
      <c r="K9392">
        <v>95579429</v>
      </c>
      <c r="L9392">
        <v>95579561</v>
      </c>
      <c r="N9392">
        <v>13</v>
      </c>
      <c r="O9392">
        <v>2090</v>
      </c>
      <c r="P9392">
        <v>2222</v>
      </c>
      <c r="Q9392" t="s">
        <v>17811</v>
      </c>
      <c r="R9392">
        <v>1908</v>
      </c>
      <c r="S9392">
        <v>2040</v>
      </c>
    </row>
    <row r="9393" spans="1:19" x14ac:dyDescent="0.25">
      <c r="A9393" t="s">
        <v>2234</v>
      </c>
      <c r="B9393">
        <v>-1</v>
      </c>
      <c r="C9393" t="s">
        <v>2247</v>
      </c>
      <c r="D9393" t="e">
        <f>INDEX(Transcripts[#Data], MATCH(Exons[[#This Row],[Transcript stable ID]], Transcripts[Transcript stable ID], 0), 4)</f>
        <v>#N/A</v>
      </c>
      <c r="E9393" t="s">
        <v>27</v>
      </c>
      <c r="J9393">
        <v>95608055</v>
      </c>
      <c r="K9393">
        <v>95578509</v>
      </c>
      <c r="L9393">
        <v>95578584</v>
      </c>
      <c r="N9393">
        <v>14</v>
      </c>
      <c r="O9393">
        <v>2223</v>
      </c>
      <c r="P9393">
        <v>2298</v>
      </c>
      <c r="Q9393" t="s">
        <v>17812</v>
      </c>
      <c r="R9393">
        <v>2041</v>
      </c>
      <c r="S9393">
        <v>2116</v>
      </c>
    </row>
    <row r="9394" spans="1:19" x14ac:dyDescent="0.25">
      <c r="A9394" t="s">
        <v>2234</v>
      </c>
      <c r="B9394">
        <v>-1</v>
      </c>
      <c r="C9394" t="s">
        <v>2247</v>
      </c>
      <c r="D9394" t="e">
        <f>INDEX(Transcripts[#Data], MATCH(Exons[[#This Row],[Transcript stable ID]], Transcripts[Transcript stable ID], 0), 4)</f>
        <v>#N/A</v>
      </c>
      <c r="E9394" t="s">
        <v>27</v>
      </c>
      <c r="J9394">
        <v>95608055</v>
      </c>
      <c r="K9394">
        <v>95577654</v>
      </c>
      <c r="L9394">
        <v>95577793</v>
      </c>
      <c r="N9394">
        <v>15</v>
      </c>
      <c r="O9394">
        <v>2299</v>
      </c>
      <c r="P9394">
        <v>2438</v>
      </c>
      <c r="Q9394" t="s">
        <v>17813</v>
      </c>
      <c r="R9394">
        <v>2117</v>
      </c>
      <c r="S9394">
        <v>2256</v>
      </c>
    </row>
    <row r="9395" spans="1:19" x14ac:dyDescent="0.25">
      <c r="A9395" t="s">
        <v>2234</v>
      </c>
      <c r="B9395">
        <v>-1</v>
      </c>
      <c r="C9395" t="s">
        <v>2247</v>
      </c>
      <c r="D9395" t="e">
        <f>INDEX(Transcripts[#Data], MATCH(Exons[[#This Row],[Transcript stable ID]], Transcripts[Transcript stable ID], 0), 4)</f>
        <v>#N/A</v>
      </c>
      <c r="E9395" t="s">
        <v>27</v>
      </c>
      <c r="J9395">
        <v>95608055</v>
      </c>
      <c r="K9395">
        <v>95574661</v>
      </c>
      <c r="L9395">
        <v>95574840</v>
      </c>
      <c r="N9395">
        <v>16</v>
      </c>
      <c r="O9395">
        <v>2439</v>
      </c>
      <c r="P9395">
        <v>2618</v>
      </c>
      <c r="Q9395" t="s">
        <v>17814</v>
      </c>
      <c r="R9395">
        <v>2257</v>
      </c>
      <c r="S9395">
        <v>2436</v>
      </c>
    </row>
    <row r="9396" spans="1:19" x14ac:dyDescent="0.25">
      <c r="A9396" t="s">
        <v>2234</v>
      </c>
      <c r="B9396">
        <v>-1</v>
      </c>
      <c r="C9396" t="s">
        <v>2247</v>
      </c>
      <c r="D9396" t="e">
        <f>INDEX(Transcripts[#Data], MATCH(Exons[[#This Row],[Transcript stable ID]], Transcripts[Transcript stable ID], 0), 4)</f>
        <v>#N/A</v>
      </c>
      <c r="E9396" t="s">
        <v>27</v>
      </c>
      <c r="J9396">
        <v>95608055</v>
      </c>
      <c r="K9396">
        <v>95574217</v>
      </c>
      <c r="L9396">
        <v>95574430</v>
      </c>
      <c r="N9396">
        <v>17</v>
      </c>
      <c r="O9396">
        <v>2619</v>
      </c>
      <c r="P9396">
        <v>2832</v>
      </c>
      <c r="Q9396" t="s">
        <v>17815</v>
      </c>
      <c r="R9396">
        <v>2437</v>
      </c>
      <c r="S9396">
        <v>2650</v>
      </c>
    </row>
    <row r="9397" spans="1:19" x14ac:dyDescent="0.25">
      <c r="A9397" t="s">
        <v>2234</v>
      </c>
      <c r="B9397">
        <v>-1</v>
      </c>
      <c r="C9397" t="s">
        <v>2247</v>
      </c>
      <c r="D9397" t="e">
        <f>INDEX(Transcripts[#Data], MATCH(Exons[[#This Row],[Transcript stable ID]], Transcripts[Transcript stable ID], 0), 4)</f>
        <v>#N/A</v>
      </c>
      <c r="E9397" t="s">
        <v>27</v>
      </c>
      <c r="J9397">
        <v>95608055</v>
      </c>
      <c r="K9397">
        <v>95573945</v>
      </c>
      <c r="L9397">
        <v>95574098</v>
      </c>
      <c r="N9397">
        <v>18</v>
      </c>
      <c r="O9397">
        <v>2833</v>
      </c>
      <c r="P9397">
        <v>2986</v>
      </c>
      <c r="Q9397" t="s">
        <v>17816</v>
      </c>
      <c r="R9397">
        <v>2651</v>
      </c>
      <c r="S9397">
        <v>2804</v>
      </c>
    </row>
    <row r="9398" spans="1:19" x14ac:dyDescent="0.25">
      <c r="A9398" t="s">
        <v>2234</v>
      </c>
      <c r="B9398">
        <v>-1</v>
      </c>
      <c r="C9398" t="s">
        <v>2247</v>
      </c>
      <c r="D9398" t="e">
        <f>INDEX(Transcripts[#Data], MATCH(Exons[[#This Row],[Transcript stable ID]], Transcripts[Transcript stable ID], 0), 4)</f>
        <v>#N/A</v>
      </c>
      <c r="E9398" t="s">
        <v>27</v>
      </c>
      <c r="J9398">
        <v>95608055</v>
      </c>
      <c r="K9398">
        <v>95572378</v>
      </c>
      <c r="L9398">
        <v>95572560</v>
      </c>
      <c r="N9398">
        <v>19</v>
      </c>
      <c r="O9398">
        <v>2987</v>
      </c>
      <c r="P9398">
        <v>3169</v>
      </c>
      <c r="Q9398" t="s">
        <v>17817</v>
      </c>
      <c r="R9398">
        <v>2805</v>
      </c>
      <c r="S9398">
        <v>2987</v>
      </c>
    </row>
    <row r="9399" spans="1:19" x14ac:dyDescent="0.25">
      <c r="A9399" t="s">
        <v>2234</v>
      </c>
      <c r="B9399">
        <v>-1</v>
      </c>
      <c r="C9399" t="s">
        <v>2247</v>
      </c>
      <c r="D9399" t="e">
        <f>INDEX(Transcripts[#Data], MATCH(Exons[[#This Row],[Transcript stable ID]], Transcripts[Transcript stable ID], 0), 4)</f>
        <v>#N/A</v>
      </c>
      <c r="E9399" t="s">
        <v>27</v>
      </c>
      <c r="J9399">
        <v>95608055</v>
      </c>
      <c r="K9399">
        <v>95572015</v>
      </c>
      <c r="L9399">
        <v>95572120</v>
      </c>
      <c r="N9399">
        <v>20</v>
      </c>
      <c r="O9399">
        <v>3170</v>
      </c>
      <c r="P9399">
        <v>3275</v>
      </c>
      <c r="Q9399" t="s">
        <v>17818</v>
      </c>
      <c r="R9399">
        <v>2988</v>
      </c>
      <c r="S9399">
        <v>3093</v>
      </c>
    </row>
    <row r="9400" spans="1:19" x14ac:dyDescent="0.25">
      <c r="A9400" t="s">
        <v>2234</v>
      </c>
      <c r="B9400">
        <v>-1</v>
      </c>
      <c r="C9400" t="s">
        <v>2247</v>
      </c>
      <c r="D9400" t="e">
        <f>INDEX(Transcripts[#Data], MATCH(Exons[[#This Row],[Transcript stable ID]], Transcripts[Transcript stable ID], 0), 4)</f>
        <v>#N/A</v>
      </c>
      <c r="E9400" t="s">
        <v>27</v>
      </c>
      <c r="J9400">
        <v>95608055</v>
      </c>
      <c r="K9400">
        <v>95571408</v>
      </c>
      <c r="L9400">
        <v>95571583</v>
      </c>
      <c r="N9400">
        <v>21</v>
      </c>
      <c r="O9400">
        <v>3276</v>
      </c>
      <c r="P9400">
        <v>3451</v>
      </c>
      <c r="Q9400" t="s">
        <v>17819</v>
      </c>
      <c r="R9400">
        <v>3094</v>
      </c>
      <c r="S9400">
        <v>3269</v>
      </c>
    </row>
    <row r="9401" spans="1:19" x14ac:dyDescent="0.25">
      <c r="A9401" t="s">
        <v>2234</v>
      </c>
      <c r="B9401">
        <v>-1</v>
      </c>
      <c r="C9401" t="s">
        <v>2247</v>
      </c>
      <c r="D9401" t="e">
        <f>INDEX(Transcripts[#Data], MATCH(Exons[[#This Row],[Transcript stable ID]], Transcripts[Transcript stable ID], 0), 4)</f>
        <v>#N/A</v>
      </c>
      <c r="E9401" t="s">
        <v>27</v>
      </c>
      <c r="J9401">
        <v>95608055</v>
      </c>
      <c r="K9401">
        <v>95569683</v>
      </c>
      <c r="L9401">
        <v>95570463</v>
      </c>
      <c r="N9401">
        <v>22</v>
      </c>
      <c r="O9401">
        <v>3452</v>
      </c>
      <c r="P9401">
        <v>4232</v>
      </c>
      <c r="Q9401" t="s">
        <v>17820</v>
      </c>
      <c r="R9401">
        <v>3270</v>
      </c>
      <c r="S9401">
        <v>4050</v>
      </c>
    </row>
    <row r="9402" spans="1:19" x14ac:dyDescent="0.25">
      <c r="A9402" t="s">
        <v>2234</v>
      </c>
      <c r="B9402">
        <v>-1</v>
      </c>
      <c r="C9402" t="s">
        <v>2247</v>
      </c>
      <c r="D9402" t="e">
        <f>INDEX(Transcripts[#Data], MATCH(Exons[[#This Row],[Transcript stable ID]], Transcripts[Transcript stable ID], 0), 4)</f>
        <v>#N/A</v>
      </c>
      <c r="E9402" t="s">
        <v>27</v>
      </c>
      <c r="J9402">
        <v>95608055</v>
      </c>
      <c r="K9402">
        <v>95566117</v>
      </c>
      <c r="L9402">
        <v>95566272</v>
      </c>
      <c r="N9402">
        <v>23</v>
      </c>
      <c r="O9402">
        <v>4233</v>
      </c>
      <c r="P9402">
        <v>4388</v>
      </c>
      <c r="Q9402" t="s">
        <v>17821</v>
      </c>
      <c r="R9402">
        <v>4051</v>
      </c>
      <c r="S9402">
        <v>4206</v>
      </c>
    </row>
    <row r="9403" spans="1:19" x14ac:dyDescent="0.25">
      <c r="A9403" t="s">
        <v>2234</v>
      </c>
      <c r="B9403">
        <v>-1</v>
      </c>
      <c r="C9403" t="s">
        <v>2247</v>
      </c>
      <c r="D9403" t="e">
        <f>INDEX(Transcripts[#Data], MATCH(Exons[[#This Row],[Transcript stable ID]], Transcripts[Transcript stable ID], 0), 4)</f>
        <v>#N/A</v>
      </c>
      <c r="E9403" t="s">
        <v>27</v>
      </c>
      <c r="J9403">
        <v>95608055</v>
      </c>
      <c r="K9403">
        <v>95562162</v>
      </c>
      <c r="L9403">
        <v>95563050</v>
      </c>
      <c r="N9403">
        <v>24</v>
      </c>
      <c r="O9403">
        <v>4389</v>
      </c>
      <c r="P9403">
        <v>5277</v>
      </c>
      <c r="Q9403" t="s">
        <v>17822</v>
      </c>
      <c r="R9403">
        <v>4207</v>
      </c>
      <c r="S9403">
        <v>5095</v>
      </c>
    </row>
    <row r="9404" spans="1:19" x14ac:dyDescent="0.25">
      <c r="A9404" t="s">
        <v>2234</v>
      </c>
      <c r="B9404">
        <v>-1</v>
      </c>
      <c r="C9404" t="s">
        <v>2247</v>
      </c>
      <c r="D9404" t="e">
        <f>INDEX(Transcripts[#Data], MATCH(Exons[[#This Row],[Transcript stable ID]], Transcripts[Transcript stable ID], 0), 4)</f>
        <v>#N/A</v>
      </c>
      <c r="E9404" t="s">
        <v>27</v>
      </c>
      <c r="J9404">
        <v>95608055</v>
      </c>
      <c r="K9404">
        <v>95560225</v>
      </c>
      <c r="L9404">
        <v>95560493</v>
      </c>
      <c r="N9404">
        <v>25</v>
      </c>
      <c r="O9404">
        <v>5278</v>
      </c>
      <c r="P9404">
        <v>5546</v>
      </c>
      <c r="Q9404" t="s">
        <v>17823</v>
      </c>
      <c r="R9404">
        <v>5096</v>
      </c>
      <c r="S9404">
        <v>5364</v>
      </c>
    </row>
    <row r="9405" spans="1:19" x14ac:dyDescent="0.25">
      <c r="A9405" t="s">
        <v>2234</v>
      </c>
      <c r="B9405">
        <v>-1</v>
      </c>
      <c r="C9405" t="s">
        <v>2247</v>
      </c>
      <c r="D9405" t="e">
        <f>INDEX(Transcripts[#Data], MATCH(Exons[[#This Row],[Transcript stable ID]], Transcripts[Transcript stable ID], 0), 4)</f>
        <v>#N/A</v>
      </c>
      <c r="E9405" t="s">
        <v>27</v>
      </c>
      <c r="J9405">
        <v>95608055</v>
      </c>
      <c r="K9405">
        <v>95557540</v>
      </c>
      <c r="L9405">
        <v>95557702</v>
      </c>
      <c r="N9405">
        <v>26</v>
      </c>
      <c r="O9405">
        <v>5547</v>
      </c>
      <c r="P9405">
        <v>5709</v>
      </c>
      <c r="Q9405" t="s">
        <v>17824</v>
      </c>
      <c r="R9405">
        <v>5365</v>
      </c>
      <c r="S9405">
        <v>5527</v>
      </c>
    </row>
    <row r="9406" spans="1:19" x14ac:dyDescent="0.25">
      <c r="A9406" t="s">
        <v>2234</v>
      </c>
      <c r="B9406">
        <v>-1</v>
      </c>
      <c r="C9406" t="s">
        <v>2247</v>
      </c>
      <c r="D9406" t="e">
        <f>INDEX(Transcripts[#Data], MATCH(Exons[[#This Row],[Transcript stable ID]], Transcripts[Transcript stable ID], 0), 4)</f>
        <v>#N/A</v>
      </c>
      <c r="E9406" t="s">
        <v>27</v>
      </c>
      <c r="J9406">
        <v>95608055</v>
      </c>
      <c r="K9406">
        <v>95557371</v>
      </c>
      <c r="L9406">
        <v>95557446</v>
      </c>
      <c r="N9406">
        <v>27</v>
      </c>
      <c r="O9406">
        <v>5710</v>
      </c>
      <c r="P9406">
        <v>5785</v>
      </c>
      <c r="Q9406" t="s">
        <v>17825</v>
      </c>
      <c r="R9406">
        <v>5528</v>
      </c>
      <c r="S9406">
        <v>5603</v>
      </c>
    </row>
    <row r="9407" spans="1:19" x14ac:dyDescent="0.25">
      <c r="A9407" t="s">
        <v>2234</v>
      </c>
      <c r="B9407">
        <v>-1</v>
      </c>
      <c r="C9407" t="s">
        <v>2247</v>
      </c>
      <c r="D9407" t="e">
        <f>INDEX(Transcripts[#Data], MATCH(Exons[[#This Row],[Transcript stable ID]], Transcripts[Transcript stable ID], 0), 4)</f>
        <v>#N/A</v>
      </c>
      <c r="E9407" t="s">
        <v>27</v>
      </c>
      <c r="F9407">
        <v>95606996</v>
      </c>
      <c r="G9407">
        <v>95607096</v>
      </c>
      <c r="J9407">
        <v>95608055</v>
      </c>
      <c r="K9407">
        <v>95606996</v>
      </c>
      <c r="L9407">
        <v>95607096</v>
      </c>
      <c r="N9407">
        <v>2</v>
      </c>
      <c r="Q9407" t="s">
        <v>17829</v>
      </c>
    </row>
    <row r="9408" spans="1:19" x14ac:dyDescent="0.25">
      <c r="A9408" t="s">
        <v>2234</v>
      </c>
      <c r="B9408">
        <v>-1</v>
      </c>
      <c r="C9408" t="s">
        <v>2247</v>
      </c>
      <c r="D9408" t="e">
        <f>INDEX(Transcripts[#Data], MATCH(Exons[[#This Row],[Transcript stable ID]], Transcripts[Transcript stable ID], 0), 4)</f>
        <v>#N/A</v>
      </c>
      <c r="E9408" t="s">
        <v>27</v>
      </c>
      <c r="F9408">
        <v>95608020</v>
      </c>
      <c r="G9408">
        <v>95608055</v>
      </c>
      <c r="J9408">
        <v>95608055</v>
      </c>
      <c r="K9408">
        <v>95608020</v>
      </c>
      <c r="L9408">
        <v>95608055</v>
      </c>
      <c r="N9408">
        <v>1</v>
      </c>
      <c r="Q9408" t="s">
        <v>17830</v>
      </c>
    </row>
    <row r="9409" spans="1:19" x14ac:dyDescent="0.25">
      <c r="A9409" t="s">
        <v>2234</v>
      </c>
      <c r="B9409">
        <v>-1</v>
      </c>
      <c r="C9409" t="s">
        <v>2247</v>
      </c>
      <c r="D9409" t="e">
        <f>INDEX(Transcripts[#Data], MATCH(Exons[[#This Row],[Transcript stable ID]], Transcripts[Transcript stable ID], 0), 4)</f>
        <v>#N/A</v>
      </c>
      <c r="E9409" t="s">
        <v>27</v>
      </c>
      <c r="H9409">
        <v>95552566</v>
      </c>
      <c r="I9409">
        <v>95556834</v>
      </c>
      <c r="J9409">
        <v>95608055</v>
      </c>
      <c r="K9409">
        <v>95552566</v>
      </c>
      <c r="L9409">
        <v>95557000</v>
      </c>
      <c r="N9409">
        <v>28</v>
      </c>
      <c r="O9409">
        <v>5786</v>
      </c>
      <c r="P9409">
        <v>5951</v>
      </c>
      <c r="Q9409" t="s">
        <v>17831</v>
      </c>
      <c r="R9409">
        <v>5604</v>
      </c>
      <c r="S9409">
        <v>5769</v>
      </c>
    </row>
    <row r="9410" spans="1:19" x14ac:dyDescent="0.25">
      <c r="A9410" t="s">
        <v>2234</v>
      </c>
      <c r="B9410">
        <v>-1</v>
      </c>
      <c r="C9410" t="s">
        <v>2252</v>
      </c>
      <c r="D9410" t="str">
        <f>INDEX(Transcripts[#Data], MATCH(Exons[[#This Row],[Transcript stable ID]], Transcripts[Transcript stable ID], 0), 4)</f>
        <v>NM_001195573.1</v>
      </c>
      <c r="E9410" t="s">
        <v>27</v>
      </c>
      <c r="J9410">
        <v>95599804</v>
      </c>
      <c r="K9410">
        <v>95598852</v>
      </c>
      <c r="L9410">
        <v>95599014</v>
      </c>
      <c r="N9410">
        <v>2</v>
      </c>
      <c r="O9410">
        <v>154</v>
      </c>
      <c r="P9410">
        <v>316</v>
      </c>
      <c r="Q9410" t="s">
        <v>17802</v>
      </c>
      <c r="R9410">
        <v>145</v>
      </c>
      <c r="S9410">
        <v>307</v>
      </c>
    </row>
    <row r="9411" spans="1:19" x14ac:dyDescent="0.25">
      <c r="A9411" t="s">
        <v>2234</v>
      </c>
      <c r="B9411">
        <v>-1</v>
      </c>
      <c r="C9411" t="s">
        <v>2252</v>
      </c>
      <c r="D9411" t="str">
        <f>INDEX(Transcripts[#Data], MATCH(Exons[[#This Row],[Transcript stable ID]], Transcripts[Transcript stable ID], 0), 4)</f>
        <v>NM_001195573.1</v>
      </c>
      <c r="E9411" t="s">
        <v>27</v>
      </c>
      <c r="J9411">
        <v>95599804</v>
      </c>
      <c r="K9411">
        <v>95597846</v>
      </c>
      <c r="L9411">
        <v>95597976</v>
      </c>
      <c r="N9411">
        <v>3</v>
      </c>
      <c r="O9411">
        <v>317</v>
      </c>
      <c r="P9411">
        <v>447</v>
      </c>
      <c r="Q9411" t="s">
        <v>17803</v>
      </c>
      <c r="R9411">
        <v>308</v>
      </c>
      <c r="S9411">
        <v>438</v>
      </c>
    </row>
    <row r="9412" spans="1:19" x14ac:dyDescent="0.25">
      <c r="A9412" t="s">
        <v>2234</v>
      </c>
      <c r="B9412">
        <v>-1</v>
      </c>
      <c r="C9412" t="s">
        <v>2252</v>
      </c>
      <c r="D9412" t="str">
        <f>INDEX(Transcripts[#Data], MATCH(Exons[[#This Row],[Transcript stable ID]], Transcripts[Transcript stable ID], 0), 4)</f>
        <v>NM_001195573.1</v>
      </c>
      <c r="E9412" t="s">
        <v>27</v>
      </c>
      <c r="J9412">
        <v>95599804</v>
      </c>
      <c r="K9412">
        <v>95596395</v>
      </c>
      <c r="L9412">
        <v>95596529</v>
      </c>
      <c r="N9412">
        <v>4</v>
      </c>
      <c r="O9412">
        <v>448</v>
      </c>
      <c r="P9412">
        <v>582</v>
      </c>
      <c r="Q9412" t="s">
        <v>17804</v>
      </c>
      <c r="R9412">
        <v>439</v>
      </c>
      <c r="S9412">
        <v>573</v>
      </c>
    </row>
    <row r="9413" spans="1:19" x14ac:dyDescent="0.25">
      <c r="A9413" t="s">
        <v>2234</v>
      </c>
      <c r="B9413">
        <v>-1</v>
      </c>
      <c r="C9413" t="s">
        <v>2252</v>
      </c>
      <c r="D9413" t="str">
        <f>INDEX(Transcripts[#Data], MATCH(Exons[[#This Row],[Transcript stable ID]], Transcripts[Transcript stable ID], 0), 4)</f>
        <v>NM_001195573.1</v>
      </c>
      <c r="E9413" t="s">
        <v>27</v>
      </c>
      <c r="J9413">
        <v>95599804</v>
      </c>
      <c r="K9413">
        <v>95595809</v>
      </c>
      <c r="L9413">
        <v>95595969</v>
      </c>
      <c r="N9413">
        <v>5</v>
      </c>
      <c r="O9413">
        <v>583</v>
      </c>
      <c r="P9413">
        <v>743</v>
      </c>
      <c r="Q9413" t="s">
        <v>17805</v>
      </c>
      <c r="R9413">
        <v>574</v>
      </c>
      <c r="S9413">
        <v>734</v>
      </c>
    </row>
    <row r="9414" spans="1:19" x14ac:dyDescent="0.25">
      <c r="A9414" t="s">
        <v>2234</v>
      </c>
      <c r="B9414">
        <v>-1</v>
      </c>
      <c r="C9414" t="s">
        <v>2252</v>
      </c>
      <c r="D9414" t="str">
        <f>INDEX(Transcripts[#Data], MATCH(Exons[[#This Row],[Transcript stable ID]], Transcripts[Transcript stable ID], 0), 4)</f>
        <v>NM_001195573.1</v>
      </c>
      <c r="E9414" t="s">
        <v>27</v>
      </c>
      <c r="J9414">
        <v>95599804</v>
      </c>
      <c r="K9414">
        <v>95592917</v>
      </c>
      <c r="L9414">
        <v>95593085</v>
      </c>
      <c r="N9414">
        <v>6</v>
      </c>
      <c r="O9414">
        <v>744</v>
      </c>
      <c r="P9414">
        <v>912</v>
      </c>
      <c r="Q9414" t="s">
        <v>17806</v>
      </c>
      <c r="R9414">
        <v>735</v>
      </c>
      <c r="S9414">
        <v>903</v>
      </c>
    </row>
    <row r="9415" spans="1:19" x14ac:dyDescent="0.25">
      <c r="A9415" t="s">
        <v>2234</v>
      </c>
      <c r="B9415">
        <v>-1</v>
      </c>
      <c r="C9415" t="s">
        <v>2252</v>
      </c>
      <c r="D9415" t="str">
        <f>INDEX(Transcripts[#Data], MATCH(Exons[[#This Row],[Transcript stable ID]], Transcripts[Transcript stable ID], 0), 4)</f>
        <v>NM_001195573.1</v>
      </c>
      <c r="E9415" t="s">
        <v>27</v>
      </c>
      <c r="J9415">
        <v>95599804</v>
      </c>
      <c r="K9415">
        <v>95590533</v>
      </c>
      <c r="L9415">
        <v>95591005</v>
      </c>
      <c r="N9415">
        <v>7</v>
      </c>
      <c r="O9415">
        <v>913</v>
      </c>
      <c r="P9415">
        <v>1385</v>
      </c>
      <c r="Q9415" t="s">
        <v>17807</v>
      </c>
      <c r="R9415">
        <v>904</v>
      </c>
      <c r="S9415">
        <v>1376</v>
      </c>
    </row>
    <row r="9416" spans="1:19" x14ac:dyDescent="0.25">
      <c r="A9416" t="s">
        <v>2234</v>
      </c>
      <c r="B9416">
        <v>-1</v>
      </c>
      <c r="C9416" t="s">
        <v>2252</v>
      </c>
      <c r="D9416" t="str">
        <f>INDEX(Transcripts[#Data], MATCH(Exons[[#This Row],[Transcript stable ID]], Transcripts[Transcript stable ID], 0), 4)</f>
        <v>NM_001195573.1</v>
      </c>
      <c r="E9416" t="s">
        <v>27</v>
      </c>
      <c r="J9416">
        <v>95599804</v>
      </c>
      <c r="K9416">
        <v>95583959</v>
      </c>
      <c r="L9416">
        <v>95584091</v>
      </c>
      <c r="N9416">
        <v>8</v>
      </c>
      <c r="O9416">
        <v>1386</v>
      </c>
      <c r="P9416">
        <v>1518</v>
      </c>
      <c r="Q9416" t="s">
        <v>17808</v>
      </c>
      <c r="R9416">
        <v>1377</v>
      </c>
      <c r="S9416">
        <v>1509</v>
      </c>
    </row>
    <row r="9417" spans="1:19" x14ac:dyDescent="0.25">
      <c r="A9417" t="s">
        <v>2234</v>
      </c>
      <c r="B9417">
        <v>-1</v>
      </c>
      <c r="C9417" t="s">
        <v>2252</v>
      </c>
      <c r="D9417" t="str">
        <f>INDEX(Transcripts[#Data], MATCH(Exons[[#This Row],[Transcript stable ID]], Transcripts[Transcript stable ID], 0), 4)</f>
        <v>NM_001195573.1</v>
      </c>
      <c r="E9417" t="s">
        <v>27</v>
      </c>
      <c r="J9417">
        <v>95599804</v>
      </c>
      <c r="K9417">
        <v>95582790</v>
      </c>
      <c r="L9417">
        <v>95583032</v>
      </c>
      <c r="N9417">
        <v>9</v>
      </c>
      <c r="O9417">
        <v>1519</v>
      </c>
      <c r="P9417">
        <v>1761</v>
      </c>
      <c r="Q9417" t="s">
        <v>17809</v>
      </c>
      <c r="R9417">
        <v>1510</v>
      </c>
      <c r="S9417">
        <v>1752</v>
      </c>
    </row>
    <row r="9418" spans="1:19" x14ac:dyDescent="0.25">
      <c r="A9418" t="s">
        <v>2234</v>
      </c>
      <c r="B9418">
        <v>-1</v>
      </c>
      <c r="C9418" t="s">
        <v>2252</v>
      </c>
      <c r="D9418" t="str">
        <f>INDEX(Transcripts[#Data], MATCH(Exons[[#This Row],[Transcript stable ID]], Transcripts[Transcript stable ID], 0), 4)</f>
        <v>NM_001195573.1</v>
      </c>
      <c r="E9418" t="s">
        <v>27</v>
      </c>
      <c r="J9418">
        <v>95599804</v>
      </c>
      <c r="K9418">
        <v>95582004</v>
      </c>
      <c r="L9418">
        <v>95582158</v>
      </c>
      <c r="N9418">
        <v>10</v>
      </c>
      <c r="O9418">
        <v>1762</v>
      </c>
      <c r="P9418">
        <v>1916</v>
      </c>
      <c r="Q9418" t="s">
        <v>17810</v>
      </c>
      <c r="R9418">
        <v>1753</v>
      </c>
      <c r="S9418">
        <v>1907</v>
      </c>
    </row>
    <row r="9419" spans="1:19" x14ac:dyDescent="0.25">
      <c r="A9419" t="s">
        <v>2234</v>
      </c>
      <c r="B9419">
        <v>-1</v>
      </c>
      <c r="C9419" t="s">
        <v>2252</v>
      </c>
      <c r="D9419" t="str">
        <f>INDEX(Transcripts[#Data], MATCH(Exons[[#This Row],[Transcript stable ID]], Transcripts[Transcript stable ID], 0), 4)</f>
        <v>NM_001195573.1</v>
      </c>
      <c r="E9419" t="s">
        <v>27</v>
      </c>
      <c r="J9419">
        <v>95599804</v>
      </c>
      <c r="K9419">
        <v>95579429</v>
      </c>
      <c r="L9419">
        <v>95579561</v>
      </c>
      <c r="N9419">
        <v>11</v>
      </c>
      <c r="O9419">
        <v>1917</v>
      </c>
      <c r="P9419">
        <v>2049</v>
      </c>
      <c r="Q9419" t="s">
        <v>17811</v>
      </c>
      <c r="R9419">
        <v>1908</v>
      </c>
      <c r="S9419">
        <v>2040</v>
      </c>
    </row>
    <row r="9420" spans="1:19" x14ac:dyDescent="0.25">
      <c r="A9420" t="s">
        <v>2234</v>
      </c>
      <c r="B9420">
        <v>-1</v>
      </c>
      <c r="C9420" t="s">
        <v>2252</v>
      </c>
      <c r="D9420" t="str">
        <f>INDEX(Transcripts[#Data], MATCH(Exons[[#This Row],[Transcript stable ID]], Transcripts[Transcript stable ID], 0), 4)</f>
        <v>NM_001195573.1</v>
      </c>
      <c r="E9420" t="s">
        <v>27</v>
      </c>
      <c r="J9420">
        <v>95599804</v>
      </c>
      <c r="K9420">
        <v>95578509</v>
      </c>
      <c r="L9420">
        <v>95578584</v>
      </c>
      <c r="N9420">
        <v>12</v>
      </c>
      <c r="O9420">
        <v>2050</v>
      </c>
      <c r="P9420">
        <v>2125</v>
      </c>
      <c r="Q9420" t="s">
        <v>17812</v>
      </c>
      <c r="R9420">
        <v>2041</v>
      </c>
      <c r="S9420">
        <v>2116</v>
      </c>
    </row>
    <row r="9421" spans="1:19" x14ac:dyDescent="0.25">
      <c r="A9421" t="s">
        <v>2234</v>
      </c>
      <c r="B9421">
        <v>-1</v>
      </c>
      <c r="C9421" t="s">
        <v>2252</v>
      </c>
      <c r="D9421" t="str">
        <f>INDEX(Transcripts[#Data], MATCH(Exons[[#This Row],[Transcript stable ID]], Transcripts[Transcript stable ID], 0), 4)</f>
        <v>NM_001195573.1</v>
      </c>
      <c r="E9421" t="s">
        <v>27</v>
      </c>
      <c r="J9421">
        <v>95599804</v>
      </c>
      <c r="K9421">
        <v>95577654</v>
      </c>
      <c r="L9421">
        <v>95577793</v>
      </c>
      <c r="N9421">
        <v>13</v>
      </c>
      <c r="O9421">
        <v>2126</v>
      </c>
      <c r="P9421">
        <v>2265</v>
      </c>
      <c r="Q9421" t="s">
        <v>17813</v>
      </c>
      <c r="R9421">
        <v>2117</v>
      </c>
      <c r="S9421">
        <v>2256</v>
      </c>
    </row>
    <row r="9422" spans="1:19" x14ac:dyDescent="0.25">
      <c r="A9422" t="s">
        <v>2234</v>
      </c>
      <c r="B9422">
        <v>-1</v>
      </c>
      <c r="C9422" t="s">
        <v>2252</v>
      </c>
      <c r="D9422" t="str">
        <f>INDEX(Transcripts[#Data], MATCH(Exons[[#This Row],[Transcript stable ID]], Transcripts[Transcript stable ID], 0), 4)</f>
        <v>NM_001195573.1</v>
      </c>
      <c r="E9422" t="s">
        <v>27</v>
      </c>
      <c r="J9422">
        <v>95599804</v>
      </c>
      <c r="K9422">
        <v>95574661</v>
      </c>
      <c r="L9422">
        <v>95574840</v>
      </c>
      <c r="N9422">
        <v>14</v>
      </c>
      <c r="O9422">
        <v>2266</v>
      </c>
      <c r="P9422">
        <v>2445</v>
      </c>
      <c r="Q9422" t="s">
        <v>17814</v>
      </c>
      <c r="R9422">
        <v>2257</v>
      </c>
      <c r="S9422">
        <v>2436</v>
      </c>
    </row>
    <row r="9423" spans="1:19" x14ac:dyDescent="0.25">
      <c r="A9423" t="s">
        <v>2234</v>
      </c>
      <c r="B9423">
        <v>-1</v>
      </c>
      <c r="C9423" t="s">
        <v>2252</v>
      </c>
      <c r="D9423" t="str">
        <f>INDEX(Transcripts[#Data], MATCH(Exons[[#This Row],[Transcript stable ID]], Transcripts[Transcript stable ID], 0), 4)</f>
        <v>NM_001195573.1</v>
      </c>
      <c r="E9423" t="s">
        <v>27</v>
      </c>
      <c r="J9423">
        <v>95599804</v>
      </c>
      <c r="K9423">
        <v>95574217</v>
      </c>
      <c r="L9423">
        <v>95574430</v>
      </c>
      <c r="N9423">
        <v>15</v>
      </c>
      <c r="O9423">
        <v>2446</v>
      </c>
      <c r="P9423">
        <v>2659</v>
      </c>
      <c r="Q9423" t="s">
        <v>17815</v>
      </c>
      <c r="R9423">
        <v>2437</v>
      </c>
      <c r="S9423">
        <v>2650</v>
      </c>
    </row>
    <row r="9424" spans="1:19" x14ac:dyDescent="0.25">
      <c r="A9424" t="s">
        <v>2234</v>
      </c>
      <c r="B9424">
        <v>-1</v>
      </c>
      <c r="C9424" t="s">
        <v>2252</v>
      </c>
      <c r="D9424" t="str">
        <f>INDEX(Transcripts[#Data], MATCH(Exons[[#This Row],[Transcript stable ID]], Transcripts[Transcript stable ID], 0), 4)</f>
        <v>NM_001195573.1</v>
      </c>
      <c r="E9424" t="s">
        <v>27</v>
      </c>
      <c r="J9424">
        <v>95599804</v>
      </c>
      <c r="K9424">
        <v>95573945</v>
      </c>
      <c r="L9424">
        <v>95574098</v>
      </c>
      <c r="N9424">
        <v>16</v>
      </c>
      <c r="O9424">
        <v>2660</v>
      </c>
      <c r="P9424">
        <v>2813</v>
      </c>
      <c r="Q9424" t="s">
        <v>17816</v>
      </c>
      <c r="R9424">
        <v>2651</v>
      </c>
      <c r="S9424">
        <v>2804</v>
      </c>
    </row>
    <row r="9425" spans="1:19" x14ac:dyDescent="0.25">
      <c r="A9425" t="s">
        <v>2234</v>
      </c>
      <c r="B9425">
        <v>-1</v>
      </c>
      <c r="C9425" t="s">
        <v>2252</v>
      </c>
      <c r="D9425" t="str">
        <f>INDEX(Transcripts[#Data], MATCH(Exons[[#This Row],[Transcript stable ID]], Transcripts[Transcript stable ID], 0), 4)</f>
        <v>NM_001195573.1</v>
      </c>
      <c r="E9425" t="s">
        <v>27</v>
      </c>
      <c r="J9425">
        <v>95599804</v>
      </c>
      <c r="K9425">
        <v>95572378</v>
      </c>
      <c r="L9425">
        <v>95572560</v>
      </c>
      <c r="N9425">
        <v>17</v>
      </c>
      <c r="O9425">
        <v>2814</v>
      </c>
      <c r="P9425">
        <v>2996</v>
      </c>
      <c r="Q9425" t="s">
        <v>17817</v>
      </c>
      <c r="R9425">
        <v>2805</v>
      </c>
      <c r="S9425">
        <v>2987</v>
      </c>
    </row>
    <row r="9426" spans="1:19" x14ac:dyDescent="0.25">
      <c r="A9426" t="s">
        <v>2234</v>
      </c>
      <c r="B9426">
        <v>-1</v>
      </c>
      <c r="C9426" t="s">
        <v>2252</v>
      </c>
      <c r="D9426" t="str">
        <f>INDEX(Transcripts[#Data], MATCH(Exons[[#This Row],[Transcript stable ID]], Transcripts[Transcript stable ID], 0), 4)</f>
        <v>NM_001195573.1</v>
      </c>
      <c r="E9426" t="s">
        <v>27</v>
      </c>
      <c r="J9426">
        <v>95599804</v>
      </c>
      <c r="K9426">
        <v>95572015</v>
      </c>
      <c r="L9426">
        <v>95572120</v>
      </c>
      <c r="N9426">
        <v>18</v>
      </c>
      <c r="O9426">
        <v>2997</v>
      </c>
      <c r="P9426">
        <v>3102</v>
      </c>
      <c r="Q9426" t="s">
        <v>17818</v>
      </c>
      <c r="R9426">
        <v>2988</v>
      </c>
      <c r="S9426">
        <v>3093</v>
      </c>
    </row>
    <row r="9427" spans="1:19" x14ac:dyDescent="0.25">
      <c r="A9427" t="s">
        <v>2234</v>
      </c>
      <c r="B9427">
        <v>-1</v>
      </c>
      <c r="C9427" t="s">
        <v>2252</v>
      </c>
      <c r="D9427" t="str">
        <f>INDEX(Transcripts[#Data], MATCH(Exons[[#This Row],[Transcript stable ID]], Transcripts[Transcript stable ID], 0), 4)</f>
        <v>NM_001195573.1</v>
      </c>
      <c r="E9427" t="s">
        <v>27</v>
      </c>
      <c r="J9427">
        <v>95599804</v>
      </c>
      <c r="K9427">
        <v>95571408</v>
      </c>
      <c r="L9427">
        <v>95571583</v>
      </c>
      <c r="N9427">
        <v>19</v>
      </c>
      <c r="O9427">
        <v>3103</v>
      </c>
      <c r="P9427">
        <v>3278</v>
      </c>
      <c r="Q9427" t="s">
        <v>17819</v>
      </c>
      <c r="R9427">
        <v>3094</v>
      </c>
      <c r="S9427">
        <v>3269</v>
      </c>
    </row>
    <row r="9428" spans="1:19" x14ac:dyDescent="0.25">
      <c r="A9428" t="s">
        <v>2234</v>
      </c>
      <c r="B9428">
        <v>-1</v>
      </c>
      <c r="C9428" t="s">
        <v>2252</v>
      </c>
      <c r="D9428" t="str">
        <f>INDEX(Transcripts[#Data], MATCH(Exons[[#This Row],[Transcript stable ID]], Transcripts[Transcript stable ID], 0), 4)</f>
        <v>NM_001195573.1</v>
      </c>
      <c r="E9428" t="s">
        <v>27</v>
      </c>
      <c r="J9428">
        <v>95599804</v>
      </c>
      <c r="K9428">
        <v>95569683</v>
      </c>
      <c r="L9428">
        <v>95570463</v>
      </c>
      <c r="N9428">
        <v>20</v>
      </c>
      <c r="O9428">
        <v>3279</v>
      </c>
      <c r="P9428">
        <v>4059</v>
      </c>
      <c r="Q9428" t="s">
        <v>17820</v>
      </c>
      <c r="R9428">
        <v>3270</v>
      </c>
      <c r="S9428">
        <v>4050</v>
      </c>
    </row>
    <row r="9429" spans="1:19" x14ac:dyDescent="0.25">
      <c r="A9429" t="s">
        <v>2234</v>
      </c>
      <c r="B9429">
        <v>-1</v>
      </c>
      <c r="C9429" t="s">
        <v>2252</v>
      </c>
      <c r="D9429" t="str">
        <f>INDEX(Transcripts[#Data], MATCH(Exons[[#This Row],[Transcript stable ID]], Transcripts[Transcript stable ID], 0), 4)</f>
        <v>NM_001195573.1</v>
      </c>
      <c r="E9429" t="s">
        <v>27</v>
      </c>
      <c r="J9429">
        <v>95599804</v>
      </c>
      <c r="K9429">
        <v>95566117</v>
      </c>
      <c r="L9429">
        <v>95566272</v>
      </c>
      <c r="N9429">
        <v>21</v>
      </c>
      <c r="O9429">
        <v>4060</v>
      </c>
      <c r="P9429">
        <v>4215</v>
      </c>
      <c r="Q9429" t="s">
        <v>17821</v>
      </c>
      <c r="R9429">
        <v>4051</v>
      </c>
      <c r="S9429">
        <v>4206</v>
      </c>
    </row>
    <row r="9430" spans="1:19" x14ac:dyDescent="0.25">
      <c r="A9430" t="s">
        <v>2234</v>
      </c>
      <c r="B9430">
        <v>-1</v>
      </c>
      <c r="C9430" t="s">
        <v>2252</v>
      </c>
      <c r="D9430" t="str">
        <f>INDEX(Transcripts[#Data], MATCH(Exons[[#This Row],[Transcript stable ID]], Transcripts[Transcript stable ID], 0), 4)</f>
        <v>NM_001195573.1</v>
      </c>
      <c r="E9430" t="s">
        <v>27</v>
      </c>
      <c r="J9430">
        <v>95599804</v>
      </c>
      <c r="K9430">
        <v>95562162</v>
      </c>
      <c r="L9430">
        <v>95563050</v>
      </c>
      <c r="N9430">
        <v>22</v>
      </c>
      <c r="O9430">
        <v>4216</v>
      </c>
      <c r="P9430">
        <v>5104</v>
      </c>
      <c r="Q9430" t="s">
        <v>17822</v>
      </c>
      <c r="R9430">
        <v>4207</v>
      </c>
      <c r="S9430">
        <v>5095</v>
      </c>
    </row>
    <row r="9431" spans="1:19" x14ac:dyDescent="0.25">
      <c r="A9431" t="s">
        <v>2234</v>
      </c>
      <c r="B9431">
        <v>-1</v>
      </c>
      <c r="C9431" t="s">
        <v>2252</v>
      </c>
      <c r="D9431" t="str">
        <f>INDEX(Transcripts[#Data], MATCH(Exons[[#This Row],[Transcript stable ID]], Transcripts[Transcript stable ID], 0), 4)</f>
        <v>NM_001195573.1</v>
      </c>
      <c r="E9431" t="s">
        <v>27</v>
      </c>
      <c r="J9431">
        <v>95599804</v>
      </c>
      <c r="K9431">
        <v>95560225</v>
      </c>
      <c r="L9431">
        <v>95560493</v>
      </c>
      <c r="N9431">
        <v>23</v>
      </c>
      <c r="O9431">
        <v>5105</v>
      </c>
      <c r="P9431">
        <v>5373</v>
      </c>
      <c r="Q9431" t="s">
        <v>17823</v>
      </c>
      <c r="R9431">
        <v>5096</v>
      </c>
      <c r="S9431">
        <v>5364</v>
      </c>
    </row>
    <row r="9432" spans="1:19" x14ac:dyDescent="0.25">
      <c r="A9432" t="s">
        <v>2234</v>
      </c>
      <c r="B9432">
        <v>-1</v>
      </c>
      <c r="C9432" t="s">
        <v>2252</v>
      </c>
      <c r="D9432" t="str">
        <f>INDEX(Transcripts[#Data], MATCH(Exons[[#This Row],[Transcript stable ID]], Transcripts[Transcript stable ID], 0), 4)</f>
        <v>NM_001195573.1</v>
      </c>
      <c r="E9432" t="s">
        <v>27</v>
      </c>
      <c r="F9432">
        <v>95599796</v>
      </c>
      <c r="G9432">
        <v>95599804</v>
      </c>
      <c r="J9432">
        <v>95599804</v>
      </c>
      <c r="K9432">
        <v>95599652</v>
      </c>
      <c r="L9432">
        <v>95599804</v>
      </c>
      <c r="N9432">
        <v>1</v>
      </c>
      <c r="O9432">
        <v>10</v>
      </c>
      <c r="P9432">
        <v>153</v>
      </c>
      <c r="Q9432" t="s">
        <v>17832</v>
      </c>
      <c r="R9432">
        <v>1</v>
      </c>
      <c r="S9432">
        <v>144</v>
      </c>
    </row>
    <row r="9433" spans="1:19" x14ac:dyDescent="0.25">
      <c r="A9433" t="s">
        <v>2234</v>
      </c>
      <c r="B9433">
        <v>-1</v>
      </c>
      <c r="C9433" t="s">
        <v>2252</v>
      </c>
      <c r="D9433" t="str">
        <f>INDEX(Transcripts[#Data], MATCH(Exons[[#This Row],[Transcript stable ID]], Transcripts[Transcript stable ID], 0), 4)</f>
        <v>NM_001195573.1</v>
      </c>
      <c r="E9433" t="s">
        <v>27</v>
      </c>
      <c r="J9433">
        <v>95599804</v>
      </c>
      <c r="K9433">
        <v>95557371</v>
      </c>
      <c r="L9433">
        <v>95557446</v>
      </c>
      <c r="N9433">
        <v>24</v>
      </c>
      <c r="O9433">
        <v>5374</v>
      </c>
      <c r="P9433">
        <v>5449</v>
      </c>
      <c r="Q9433" t="s">
        <v>17833</v>
      </c>
      <c r="R9433">
        <v>5365</v>
      </c>
      <c r="S9433">
        <v>5440</v>
      </c>
    </row>
    <row r="9434" spans="1:19" x14ac:dyDescent="0.25">
      <c r="A9434" t="s">
        <v>2234</v>
      </c>
      <c r="B9434">
        <v>-1</v>
      </c>
      <c r="C9434" t="s">
        <v>2252</v>
      </c>
      <c r="D9434" t="str">
        <f>INDEX(Transcripts[#Data], MATCH(Exons[[#This Row],[Transcript stable ID]], Transcripts[Transcript stable ID], 0), 4)</f>
        <v>NM_001195573.1</v>
      </c>
      <c r="E9434" t="s">
        <v>27</v>
      </c>
      <c r="H9434">
        <v>95556829</v>
      </c>
      <c r="I9434">
        <v>95556950</v>
      </c>
      <c r="J9434">
        <v>95599804</v>
      </c>
      <c r="K9434">
        <v>95556829</v>
      </c>
      <c r="L9434">
        <v>95557000</v>
      </c>
      <c r="N9434">
        <v>25</v>
      </c>
      <c r="O9434">
        <v>5450</v>
      </c>
      <c r="P9434">
        <v>5499</v>
      </c>
      <c r="Q9434" t="s">
        <v>17834</v>
      </c>
      <c r="R9434">
        <v>5441</v>
      </c>
      <c r="S9434">
        <v>5490</v>
      </c>
    </row>
    <row r="9435" spans="1:19" x14ac:dyDescent="0.25">
      <c r="A9435" t="s">
        <v>6576</v>
      </c>
      <c r="B9435">
        <v>1</v>
      </c>
      <c r="C9435" t="s">
        <v>6582</v>
      </c>
      <c r="D9435" t="str">
        <f>INDEX(Transcripts[#Data], MATCH(Exons[[#This Row],[Transcript stable ID]], Transcripts[Transcript stable ID], 0), 4)</f>
        <v>NM_181523.3</v>
      </c>
      <c r="E9435" t="s">
        <v>27</v>
      </c>
      <c r="F9435">
        <v>67511548</v>
      </c>
      <c r="G9435">
        <v>67511777</v>
      </c>
      <c r="J9435">
        <v>67511548</v>
      </c>
      <c r="K9435">
        <v>67511548</v>
      </c>
      <c r="L9435">
        <v>67511777</v>
      </c>
      <c r="N9435">
        <v>1</v>
      </c>
      <c r="Q9435" t="s">
        <v>17835</v>
      </c>
    </row>
    <row r="9436" spans="1:19" x14ac:dyDescent="0.25">
      <c r="A9436" t="s">
        <v>6576</v>
      </c>
      <c r="B9436">
        <v>1</v>
      </c>
      <c r="C9436" t="s">
        <v>6582</v>
      </c>
      <c r="D9436" t="str">
        <f>INDEX(Transcripts[#Data], MATCH(Exons[[#This Row],[Transcript stable ID]], Transcripts[Transcript stable ID], 0), 4)</f>
        <v>NM_181523.3</v>
      </c>
      <c r="E9436" t="s">
        <v>27</v>
      </c>
      <c r="F9436">
        <v>67522118</v>
      </c>
      <c r="G9436">
        <v>67522503</v>
      </c>
      <c r="J9436">
        <v>67511548</v>
      </c>
      <c r="K9436">
        <v>67522118</v>
      </c>
      <c r="L9436">
        <v>67522837</v>
      </c>
      <c r="N9436">
        <v>2</v>
      </c>
      <c r="O9436">
        <v>617</v>
      </c>
      <c r="P9436">
        <v>950</v>
      </c>
      <c r="Q9436" t="s">
        <v>17836</v>
      </c>
      <c r="R9436">
        <v>1</v>
      </c>
      <c r="S9436">
        <v>334</v>
      </c>
    </row>
    <row r="9437" spans="1:19" x14ac:dyDescent="0.25">
      <c r="A9437" t="s">
        <v>6576</v>
      </c>
      <c r="B9437">
        <v>1</v>
      </c>
      <c r="C9437" t="s">
        <v>6582</v>
      </c>
      <c r="D9437" t="str">
        <f>INDEX(Transcripts[#Data], MATCH(Exons[[#This Row],[Transcript stable ID]], Transcripts[Transcript stable ID], 0), 4)</f>
        <v>NM_181523.3</v>
      </c>
      <c r="E9437" t="s">
        <v>27</v>
      </c>
      <c r="J9437">
        <v>67511548</v>
      </c>
      <c r="K9437">
        <v>67569218</v>
      </c>
      <c r="L9437">
        <v>67569310</v>
      </c>
      <c r="N9437">
        <v>3</v>
      </c>
      <c r="O9437">
        <v>951</v>
      </c>
      <c r="P9437">
        <v>1043</v>
      </c>
      <c r="Q9437" t="s">
        <v>17837</v>
      </c>
      <c r="R9437">
        <v>335</v>
      </c>
      <c r="S9437">
        <v>427</v>
      </c>
    </row>
    <row r="9438" spans="1:19" x14ac:dyDescent="0.25">
      <c r="A9438" t="s">
        <v>6576</v>
      </c>
      <c r="B9438">
        <v>1</v>
      </c>
      <c r="C9438" t="s">
        <v>6582</v>
      </c>
      <c r="D9438" t="str">
        <f>INDEX(Transcripts[#Data], MATCH(Exons[[#This Row],[Transcript stable ID]], Transcripts[Transcript stable ID], 0), 4)</f>
        <v>NM_181523.3</v>
      </c>
      <c r="E9438" t="s">
        <v>27</v>
      </c>
      <c r="J9438">
        <v>67511548</v>
      </c>
      <c r="K9438">
        <v>67569767</v>
      </c>
      <c r="L9438">
        <v>67569841</v>
      </c>
      <c r="N9438">
        <v>4</v>
      </c>
      <c r="O9438">
        <v>1044</v>
      </c>
      <c r="P9438">
        <v>1118</v>
      </c>
      <c r="Q9438" t="s">
        <v>17838</v>
      </c>
      <c r="R9438">
        <v>428</v>
      </c>
      <c r="S9438">
        <v>502</v>
      </c>
    </row>
    <row r="9439" spans="1:19" x14ac:dyDescent="0.25">
      <c r="A9439" t="s">
        <v>6576</v>
      </c>
      <c r="B9439">
        <v>1</v>
      </c>
      <c r="C9439" t="s">
        <v>6582</v>
      </c>
      <c r="D9439" t="str">
        <f>INDEX(Transcripts[#Data], MATCH(Exons[[#This Row],[Transcript stable ID]], Transcripts[Transcript stable ID], 0), 4)</f>
        <v>NM_181523.3</v>
      </c>
      <c r="E9439" t="s">
        <v>27</v>
      </c>
      <c r="J9439">
        <v>67511548</v>
      </c>
      <c r="K9439">
        <v>67575430</v>
      </c>
      <c r="L9439">
        <v>67575561</v>
      </c>
      <c r="N9439">
        <v>5</v>
      </c>
      <c r="O9439">
        <v>1119</v>
      </c>
      <c r="P9439">
        <v>1250</v>
      </c>
      <c r="Q9439" t="s">
        <v>17839</v>
      </c>
      <c r="R9439">
        <v>503</v>
      </c>
      <c r="S9439">
        <v>634</v>
      </c>
    </row>
    <row r="9440" spans="1:19" x14ac:dyDescent="0.25">
      <c r="A9440" t="s">
        <v>6576</v>
      </c>
      <c r="B9440">
        <v>1</v>
      </c>
      <c r="C9440" t="s">
        <v>6582</v>
      </c>
      <c r="D9440" t="str">
        <f>INDEX(Transcripts[#Data], MATCH(Exons[[#This Row],[Transcript stable ID]], Transcripts[Transcript stable ID], 0), 4)</f>
        <v>NM_181523.3</v>
      </c>
      <c r="E9440" t="s">
        <v>27</v>
      </c>
      <c r="J9440">
        <v>67511548</v>
      </c>
      <c r="K9440">
        <v>67576356</v>
      </c>
      <c r="L9440">
        <v>67576557</v>
      </c>
      <c r="N9440">
        <v>6</v>
      </c>
      <c r="O9440">
        <v>1251</v>
      </c>
      <c r="P9440">
        <v>1452</v>
      </c>
      <c r="Q9440" t="s">
        <v>17840</v>
      </c>
      <c r="R9440">
        <v>635</v>
      </c>
      <c r="S9440">
        <v>836</v>
      </c>
    </row>
    <row r="9441" spans="1:19" x14ac:dyDescent="0.25">
      <c r="A9441" t="s">
        <v>6576</v>
      </c>
      <c r="B9441">
        <v>1</v>
      </c>
      <c r="C9441" t="s">
        <v>6582</v>
      </c>
      <c r="D9441" t="str">
        <f>INDEX(Transcripts[#Data], MATCH(Exons[[#This Row],[Transcript stable ID]], Transcripts[Transcript stable ID], 0), 4)</f>
        <v>NM_181523.3</v>
      </c>
      <c r="E9441" t="s">
        <v>27</v>
      </c>
      <c r="J9441">
        <v>67511548</v>
      </c>
      <c r="K9441">
        <v>67576755</v>
      </c>
      <c r="L9441">
        <v>67576834</v>
      </c>
      <c r="N9441">
        <v>7</v>
      </c>
      <c r="O9441">
        <v>1453</v>
      </c>
      <c r="P9441">
        <v>1532</v>
      </c>
      <c r="Q9441" t="s">
        <v>17841</v>
      </c>
      <c r="R9441">
        <v>837</v>
      </c>
      <c r="S9441">
        <v>916</v>
      </c>
    </row>
    <row r="9442" spans="1:19" x14ac:dyDescent="0.25">
      <c r="A9442" t="s">
        <v>6576</v>
      </c>
      <c r="B9442">
        <v>1</v>
      </c>
      <c r="C9442" t="s">
        <v>6582</v>
      </c>
      <c r="D9442" t="str">
        <f>INDEX(Transcripts[#Data], MATCH(Exons[[#This Row],[Transcript stable ID]], Transcripts[Transcript stable ID], 0), 4)</f>
        <v>NM_181523.3</v>
      </c>
      <c r="E9442" t="s">
        <v>27</v>
      </c>
      <c r="J9442">
        <v>67511548</v>
      </c>
      <c r="K9442">
        <v>67588087</v>
      </c>
      <c r="L9442">
        <v>67588189</v>
      </c>
      <c r="N9442">
        <v>8</v>
      </c>
      <c r="O9442">
        <v>1533</v>
      </c>
      <c r="P9442">
        <v>1635</v>
      </c>
      <c r="Q9442" t="s">
        <v>17842</v>
      </c>
      <c r="R9442">
        <v>917</v>
      </c>
      <c r="S9442">
        <v>1019</v>
      </c>
    </row>
    <row r="9443" spans="1:19" x14ac:dyDescent="0.25">
      <c r="A9443" t="s">
        <v>6576</v>
      </c>
      <c r="B9443">
        <v>1</v>
      </c>
      <c r="C9443" t="s">
        <v>6582</v>
      </c>
      <c r="D9443" t="str">
        <f>INDEX(Transcripts[#Data], MATCH(Exons[[#This Row],[Transcript stable ID]], Transcripts[Transcript stable ID], 0), 4)</f>
        <v>NM_181523.3</v>
      </c>
      <c r="E9443" t="s">
        <v>27</v>
      </c>
      <c r="J9443">
        <v>67511548</v>
      </c>
      <c r="K9443">
        <v>67588929</v>
      </c>
      <c r="L9443">
        <v>67589027</v>
      </c>
      <c r="N9443">
        <v>9</v>
      </c>
      <c r="O9443">
        <v>1636</v>
      </c>
      <c r="P9443">
        <v>1734</v>
      </c>
      <c r="Q9443" t="s">
        <v>17843</v>
      </c>
      <c r="R9443">
        <v>1020</v>
      </c>
      <c r="S9443">
        <v>1118</v>
      </c>
    </row>
    <row r="9444" spans="1:19" x14ac:dyDescent="0.25">
      <c r="A9444" t="s">
        <v>6576</v>
      </c>
      <c r="B9444">
        <v>1</v>
      </c>
      <c r="C9444" t="s">
        <v>6582</v>
      </c>
      <c r="D9444" t="str">
        <f>INDEX(Transcripts[#Data], MATCH(Exons[[#This Row],[Transcript stable ID]], Transcripts[Transcript stable ID], 0), 4)</f>
        <v>NM_181523.3</v>
      </c>
      <c r="E9444" t="s">
        <v>27</v>
      </c>
      <c r="J9444">
        <v>67511548</v>
      </c>
      <c r="K9444">
        <v>67589131</v>
      </c>
      <c r="L9444">
        <v>67589311</v>
      </c>
      <c r="N9444">
        <v>10</v>
      </c>
      <c r="O9444">
        <v>1735</v>
      </c>
      <c r="P9444">
        <v>1915</v>
      </c>
      <c r="Q9444" t="s">
        <v>17844</v>
      </c>
      <c r="R9444">
        <v>1119</v>
      </c>
      <c r="S9444">
        <v>1299</v>
      </c>
    </row>
    <row r="9445" spans="1:19" x14ac:dyDescent="0.25">
      <c r="A9445" t="s">
        <v>6576</v>
      </c>
      <c r="B9445">
        <v>1</v>
      </c>
      <c r="C9445" t="s">
        <v>6582</v>
      </c>
      <c r="D9445" t="str">
        <f>INDEX(Transcripts[#Data], MATCH(Exons[[#This Row],[Transcript stable ID]], Transcripts[Transcript stable ID], 0), 4)</f>
        <v>NM_181523.3</v>
      </c>
      <c r="E9445" t="s">
        <v>27</v>
      </c>
      <c r="J9445">
        <v>67511548</v>
      </c>
      <c r="K9445">
        <v>67589537</v>
      </c>
      <c r="L9445">
        <v>67589662</v>
      </c>
      <c r="N9445">
        <v>11</v>
      </c>
      <c r="O9445">
        <v>1916</v>
      </c>
      <c r="P9445">
        <v>2041</v>
      </c>
      <c r="Q9445" t="s">
        <v>17845</v>
      </c>
      <c r="R9445">
        <v>1300</v>
      </c>
      <c r="S9445">
        <v>1425</v>
      </c>
    </row>
    <row r="9446" spans="1:19" x14ac:dyDescent="0.25">
      <c r="A9446" t="s">
        <v>6576</v>
      </c>
      <c r="B9446">
        <v>1</v>
      </c>
      <c r="C9446" t="s">
        <v>6582</v>
      </c>
      <c r="D9446" t="str">
        <f>INDEX(Transcripts[#Data], MATCH(Exons[[#This Row],[Transcript stable ID]], Transcripts[Transcript stable ID], 0), 4)</f>
        <v>NM_181523.3</v>
      </c>
      <c r="E9446" t="s">
        <v>27</v>
      </c>
      <c r="J9446">
        <v>67511548</v>
      </c>
      <c r="K9446">
        <v>67590364</v>
      </c>
      <c r="L9446">
        <v>67590506</v>
      </c>
      <c r="N9446">
        <v>12</v>
      </c>
      <c r="O9446">
        <v>2042</v>
      </c>
      <c r="P9446">
        <v>2184</v>
      </c>
      <c r="Q9446" t="s">
        <v>17846</v>
      </c>
      <c r="R9446">
        <v>1426</v>
      </c>
      <c r="S9446">
        <v>1568</v>
      </c>
    </row>
    <row r="9447" spans="1:19" x14ac:dyDescent="0.25">
      <c r="A9447" t="s">
        <v>6576</v>
      </c>
      <c r="B9447">
        <v>1</v>
      </c>
      <c r="C9447" t="s">
        <v>6582</v>
      </c>
      <c r="D9447" t="str">
        <f>INDEX(Transcripts[#Data], MATCH(Exons[[#This Row],[Transcript stable ID]], Transcripts[Transcript stable ID], 0), 4)</f>
        <v>NM_181523.3</v>
      </c>
      <c r="E9447" t="s">
        <v>27</v>
      </c>
      <c r="J9447">
        <v>67511548</v>
      </c>
      <c r="K9447">
        <v>67590976</v>
      </c>
      <c r="L9447">
        <v>67591152</v>
      </c>
      <c r="N9447">
        <v>13</v>
      </c>
      <c r="O9447">
        <v>2185</v>
      </c>
      <c r="P9447">
        <v>2361</v>
      </c>
      <c r="Q9447" t="s">
        <v>17847</v>
      </c>
      <c r="R9447">
        <v>1569</v>
      </c>
      <c r="S9447">
        <v>1745</v>
      </c>
    </row>
    <row r="9448" spans="1:19" x14ac:dyDescent="0.25">
      <c r="A9448" t="s">
        <v>6576</v>
      </c>
      <c r="B9448">
        <v>1</v>
      </c>
      <c r="C9448" t="s">
        <v>6582</v>
      </c>
      <c r="D9448" t="str">
        <f>INDEX(Transcripts[#Data], MATCH(Exons[[#This Row],[Transcript stable ID]], Transcripts[Transcript stable ID], 0), 4)</f>
        <v>NM_181523.3</v>
      </c>
      <c r="E9448" t="s">
        <v>27</v>
      </c>
      <c r="J9448">
        <v>67511548</v>
      </c>
      <c r="K9448">
        <v>67591248</v>
      </c>
      <c r="L9448">
        <v>67591316</v>
      </c>
      <c r="N9448">
        <v>14</v>
      </c>
      <c r="O9448">
        <v>2362</v>
      </c>
      <c r="P9448">
        <v>2430</v>
      </c>
      <c r="Q9448" t="s">
        <v>17848</v>
      </c>
      <c r="R9448">
        <v>1746</v>
      </c>
      <c r="S9448">
        <v>1814</v>
      </c>
    </row>
    <row r="9449" spans="1:19" x14ac:dyDescent="0.25">
      <c r="A9449" t="s">
        <v>6576</v>
      </c>
      <c r="B9449">
        <v>1</v>
      </c>
      <c r="C9449" t="s">
        <v>6582</v>
      </c>
      <c r="D9449" t="str">
        <f>INDEX(Transcripts[#Data], MATCH(Exons[[#This Row],[Transcript stable ID]], Transcripts[Transcript stable ID], 0), 4)</f>
        <v>NM_181523.3</v>
      </c>
      <c r="E9449" t="s">
        <v>27</v>
      </c>
      <c r="J9449">
        <v>67511548</v>
      </c>
      <c r="K9449">
        <v>67591999</v>
      </c>
      <c r="L9449">
        <v>67592169</v>
      </c>
      <c r="N9449">
        <v>15</v>
      </c>
      <c r="O9449">
        <v>2431</v>
      </c>
      <c r="P9449">
        <v>2601</v>
      </c>
      <c r="Q9449" t="s">
        <v>17849</v>
      </c>
      <c r="R9449">
        <v>1815</v>
      </c>
      <c r="S9449">
        <v>1985</v>
      </c>
    </row>
    <row r="9450" spans="1:19" x14ac:dyDescent="0.25">
      <c r="A9450" t="s">
        <v>6576</v>
      </c>
      <c r="B9450">
        <v>1</v>
      </c>
      <c r="C9450" t="s">
        <v>6582</v>
      </c>
      <c r="D9450" t="str">
        <f>INDEX(Transcripts[#Data], MATCH(Exons[[#This Row],[Transcript stable ID]], Transcripts[Transcript stable ID], 0), 4)</f>
        <v>NM_181523.3</v>
      </c>
      <c r="E9450" t="s">
        <v>27</v>
      </c>
      <c r="H9450">
        <v>67593430</v>
      </c>
      <c r="I9450">
        <v>67597649</v>
      </c>
      <c r="J9450">
        <v>67511548</v>
      </c>
      <c r="K9450">
        <v>67593240</v>
      </c>
      <c r="L9450">
        <v>67597649</v>
      </c>
      <c r="N9450">
        <v>16</v>
      </c>
      <c r="O9450">
        <v>2602</v>
      </c>
      <c r="P9450">
        <v>2791</v>
      </c>
      <c r="Q9450" t="s">
        <v>17850</v>
      </c>
      <c r="R9450">
        <v>1986</v>
      </c>
      <c r="S9450">
        <v>2175</v>
      </c>
    </row>
    <row r="9451" spans="1:19" x14ac:dyDescent="0.25">
      <c r="A9451" t="s">
        <v>6576</v>
      </c>
      <c r="B9451">
        <v>1</v>
      </c>
      <c r="C9451" t="s">
        <v>6595</v>
      </c>
      <c r="D9451" t="str">
        <f>INDEX(Transcripts[#Data], MATCH(Exons[[#This Row],[Transcript stable ID]], Transcripts[Transcript stable ID], 0), 4)</f>
        <v>NM_181524.1</v>
      </c>
      <c r="E9451" t="s">
        <v>27</v>
      </c>
      <c r="J9451">
        <v>67584196</v>
      </c>
      <c r="K9451">
        <v>67588087</v>
      </c>
      <c r="L9451">
        <v>67588189</v>
      </c>
      <c r="N9451">
        <v>2</v>
      </c>
      <c r="O9451">
        <v>385</v>
      </c>
      <c r="P9451">
        <v>487</v>
      </c>
      <c r="Q9451" t="s">
        <v>17842</v>
      </c>
      <c r="R9451">
        <v>17</v>
      </c>
      <c r="S9451">
        <v>119</v>
      </c>
    </row>
    <row r="9452" spans="1:19" x14ac:dyDescent="0.25">
      <c r="A9452" t="s">
        <v>6576</v>
      </c>
      <c r="B9452">
        <v>1</v>
      </c>
      <c r="C9452" t="s">
        <v>6595</v>
      </c>
      <c r="D9452" t="str">
        <f>INDEX(Transcripts[#Data], MATCH(Exons[[#This Row],[Transcript stable ID]], Transcripts[Transcript stable ID], 0), 4)</f>
        <v>NM_181524.1</v>
      </c>
      <c r="E9452" t="s">
        <v>27</v>
      </c>
      <c r="J9452">
        <v>67584196</v>
      </c>
      <c r="K9452">
        <v>67588929</v>
      </c>
      <c r="L9452">
        <v>67589027</v>
      </c>
      <c r="N9452">
        <v>3</v>
      </c>
      <c r="O9452">
        <v>488</v>
      </c>
      <c r="P9452">
        <v>586</v>
      </c>
      <c r="Q9452" t="s">
        <v>17843</v>
      </c>
      <c r="R9452">
        <v>120</v>
      </c>
      <c r="S9452">
        <v>218</v>
      </c>
    </row>
    <row r="9453" spans="1:19" x14ac:dyDescent="0.25">
      <c r="A9453" t="s">
        <v>6576</v>
      </c>
      <c r="B9453">
        <v>1</v>
      </c>
      <c r="C9453" t="s">
        <v>6595</v>
      </c>
      <c r="D9453" t="str">
        <f>INDEX(Transcripts[#Data], MATCH(Exons[[#This Row],[Transcript stable ID]], Transcripts[Transcript stable ID], 0), 4)</f>
        <v>NM_181524.1</v>
      </c>
      <c r="E9453" t="s">
        <v>27</v>
      </c>
      <c r="J9453">
        <v>67584196</v>
      </c>
      <c r="K9453">
        <v>67589131</v>
      </c>
      <c r="L9453">
        <v>67589311</v>
      </c>
      <c r="N9453">
        <v>4</v>
      </c>
      <c r="O9453">
        <v>587</v>
      </c>
      <c r="P9453">
        <v>767</v>
      </c>
      <c r="Q9453" t="s">
        <v>17844</v>
      </c>
      <c r="R9453">
        <v>219</v>
      </c>
      <c r="S9453">
        <v>399</v>
      </c>
    </row>
    <row r="9454" spans="1:19" x14ac:dyDescent="0.25">
      <c r="A9454" t="s">
        <v>6576</v>
      </c>
      <c r="B9454">
        <v>1</v>
      </c>
      <c r="C9454" t="s">
        <v>6595</v>
      </c>
      <c r="D9454" t="str">
        <f>INDEX(Transcripts[#Data], MATCH(Exons[[#This Row],[Transcript stable ID]], Transcripts[Transcript stable ID], 0), 4)</f>
        <v>NM_181524.1</v>
      </c>
      <c r="E9454" t="s">
        <v>27</v>
      </c>
      <c r="J9454">
        <v>67584196</v>
      </c>
      <c r="K9454">
        <v>67589537</v>
      </c>
      <c r="L9454">
        <v>67589662</v>
      </c>
      <c r="N9454">
        <v>5</v>
      </c>
      <c r="O9454">
        <v>768</v>
      </c>
      <c r="P9454">
        <v>893</v>
      </c>
      <c r="Q9454" t="s">
        <v>17845</v>
      </c>
      <c r="R9454">
        <v>400</v>
      </c>
      <c r="S9454">
        <v>525</v>
      </c>
    </row>
    <row r="9455" spans="1:19" x14ac:dyDescent="0.25">
      <c r="A9455" t="s">
        <v>6576</v>
      </c>
      <c r="B9455">
        <v>1</v>
      </c>
      <c r="C9455" t="s">
        <v>6595</v>
      </c>
      <c r="D9455" t="str">
        <f>INDEX(Transcripts[#Data], MATCH(Exons[[#This Row],[Transcript stable ID]], Transcripts[Transcript stable ID], 0), 4)</f>
        <v>NM_181524.1</v>
      </c>
      <c r="E9455" t="s">
        <v>27</v>
      </c>
      <c r="J9455">
        <v>67584196</v>
      </c>
      <c r="K9455">
        <v>67590364</v>
      </c>
      <c r="L9455">
        <v>67590506</v>
      </c>
      <c r="N9455">
        <v>6</v>
      </c>
      <c r="O9455">
        <v>894</v>
      </c>
      <c r="P9455">
        <v>1036</v>
      </c>
      <c r="Q9455" t="s">
        <v>17846</v>
      </c>
      <c r="R9455">
        <v>526</v>
      </c>
      <c r="S9455">
        <v>668</v>
      </c>
    </row>
    <row r="9456" spans="1:19" x14ac:dyDescent="0.25">
      <c r="A9456" t="s">
        <v>6576</v>
      </c>
      <c r="B9456">
        <v>1</v>
      </c>
      <c r="C9456" t="s">
        <v>6595</v>
      </c>
      <c r="D9456" t="str">
        <f>INDEX(Transcripts[#Data], MATCH(Exons[[#This Row],[Transcript stable ID]], Transcripts[Transcript stable ID], 0), 4)</f>
        <v>NM_181524.1</v>
      </c>
      <c r="E9456" t="s">
        <v>27</v>
      </c>
      <c r="J9456">
        <v>67584196</v>
      </c>
      <c r="K9456">
        <v>67590976</v>
      </c>
      <c r="L9456">
        <v>67591152</v>
      </c>
      <c r="N9456">
        <v>7</v>
      </c>
      <c r="O9456">
        <v>1037</v>
      </c>
      <c r="P9456">
        <v>1213</v>
      </c>
      <c r="Q9456" t="s">
        <v>17847</v>
      </c>
      <c r="R9456">
        <v>669</v>
      </c>
      <c r="S9456">
        <v>845</v>
      </c>
    </row>
    <row r="9457" spans="1:19" x14ac:dyDescent="0.25">
      <c r="A9457" t="s">
        <v>6576</v>
      </c>
      <c r="B9457">
        <v>1</v>
      </c>
      <c r="C9457" t="s">
        <v>6595</v>
      </c>
      <c r="D9457" t="str">
        <f>INDEX(Transcripts[#Data], MATCH(Exons[[#This Row],[Transcript stable ID]], Transcripts[Transcript stable ID], 0), 4)</f>
        <v>NM_181524.1</v>
      </c>
      <c r="E9457" t="s">
        <v>27</v>
      </c>
      <c r="J9457">
        <v>67584196</v>
      </c>
      <c r="K9457">
        <v>67591248</v>
      </c>
      <c r="L9457">
        <v>67591316</v>
      </c>
      <c r="N9457">
        <v>8</v>
      </c>
      <c r="O9457">
        <v>1214</v>
      </c>
      <c r="P9457">
        <v>1282</v>
      </c>
      <c r="Q9457" t="s">
        <v>17848</v>
      </c>
      <c r="R9457">
        <v>846</v>
      </c>
      <c r="S9457">
        <v>914</v>
      </c>
    </row>
    <row r="9458" spans="1:19" x14ac:dyDescent="0.25">
      <c r="A9458" t="s">
        <v>6576</v>
      </c>
      <c r="B9458">
        <v>1</v>
      </c>
      <c r="C9458" t="s">
        <v>6595</v>
      </c>
      <c r="D9458" t="str">
        <f>INDEX(Transcripts[#Data], MATCH(Exons[[#This Row],[Transcript stable ID]], Transcripts[Transcript stable ID], 0), 4)</f>
        <v>NM_181524.1</v>
      </c>
      <c r="E9458" t="s">
        <v>27</v>
      </c>
      <c r="J9458">
        <v>67584196</v>
      </c>
      <c r="K9458">
        <v>67591999</v>
      </c>
      <c r="L9458">
        <v>67592169</v>
      </c>
      <c r="N9458">
        <v>9</v>
      </c>
      <c r="O9458">
        <v>1283</v>
      </c>
      <c r="P9458">
        <v>1453</v>
      </c>
      <c r="Q9458" t="s">
        <v>17849</v>
      </c>
      <c r="R9458">
        <v>915</v>
      </c>
      <c r="S9458">
        <v>1085</v>
      </c>
    </row>
    <row r="9459" spans="1:19" x14ac:dyDescent="0.25">
      <c r="A9459" t="s">
        <v>6576</v>
      </c>
      <c r="B9459">
        <v>1</v>
      </c>
      <c r="C9459" t="s">
        <v>6595</v>
      </c>
      <c r="D9459" t="str">
        <f>INDEX(Transcripts[#Data], MATCH(Exons[[#This Row],[Transcript stable ID]], Transcripts[Transcript stable ID], 0), 4)</f>
        <v>NM_181524.1</v>
      </c>
      <c r="E9459" t="s">
        <v>27</v>
      </c>
      <c r="F9459">
        <v>67584196</v>
      </c>
      <c r="G9459">
        <v>67584563</v>
      </c>
      <c r="J9459">
        <v>67584196</v>
      </c>
      <c r="K9459">
        <v>67584196</v>
      </c>
      <c r="L9459">
        <v>67584579</v>
      </c>
      <c r="N9459">
        <v>1</v>
      </c>
      <c r="O9459">
        <v>369</v>
      </c>
      <c r="P9459">
        <v>384</v>
      </c>
      <c r="Q9459" t="s">
        <v>17851</v>
      </c>
      <c r="R9459">
        <v>1</v>
      </c>
      <c r="S9459">
        <v>16</v>
      </c>
    </row>
    <row r="9460" spans="1:19" x14ac:dyDescent="0.25">
      <c r="A9460" t="s">
        <v>6576</v>
      </c>
      <c r="B9460">
        <v>1</v>
      </c>
      <c r="C9460" t="s">
        <v>6595</v>
      </c>
      <c r="D9460" t="str">
        <f>INDEX(Transcripts[#Data], MATCH(Exons[[#This Row],[Transcript stable ID]], Transcripts[Transcript stable ID], 0), 4)</f>
        <v>NM_181524.1</v>
      </c>
      <c r="E9460" t="s">
        <v>27</v>
      </c>
      <c r="H9460">
        <v>67593430</v>
      </c>
      <c r="I9460">
        <v>67594411</v>
      </c>
      <c r="J9460">
        <v>67584196</v>
      </c>
      <c r="K9460">
        <v>67593240</v>
      </c>
      <c r="L9460">
        <v>67594411</v>
      </c>
      <c r="N9460">
        <v>10</v>
      </c>
      <c r="O9460">
        <v>1454</v>
      </c>
      <c r="P9460">
        <v>1643</v>
      </c>
      <c r="Q9460" t="s">
        <v>17852</v>
      </c>
      <c r="R9460">
        <v>1086</v>
      </c>
      <c r="S9460">
        <v>1275</v>
      </c>
    </row>
    <row r="9461" spans="1:19" x14ac:dyDescent="0.25">
      <c r="A9461" t="s">
        <v>6576</v>
      </c>
      <c r="B9461">
        <v>1</v>
      </c>
      <c r="C9461" t="s">
        <v>6603</v>
      </c>
      <c r="D9461" t="str">
        <f>INDEX(Transcripts[#Data], MATCH(Exons[[#This Row],[Transcript stable ID]], Transcripts[Transcript stable ID], 0), 4)</f>
        <v>NM_181504.3</v>
      </c>
      <c r="E9461" t="s">
        <v>27</v>
      </c>
      <c r="J9461">
        <v>67586465</v>
      </c>
      <c r="K9461">
        <v>67588087</v>
      </c>
      <c r="L9461">
        <v>67588189</v>
      </c>
      <c r="N9461">
        <v>2</v>
      </c>
      <c r="O9461">
        <v>199</v>
      </c>
      <c r="P9461">
        <v>301</v>
      </c>
      <c r="Q9461" t="s">
        <v>17842</v>
      </c>
      <c r="R9461">
        <v>107</v>
      </c>
      <c r="S9461">
        <v>209</v>
      </c>
    </row>
    <row r="9462" spans="1:19" x14ac:dyDescent="0.25">
      <c r="A9462" t="s">
        <v>6576</v>
      </c>
      <c r="B9462">
        <v>1</v>
      </c>
      <c r="C9462" t="s">
        <v>6603</v>
      </c>
      <c r="D9462" t="str">
        <f>INDEX(Transcripts[#Data], MATCH(Exons[[#This Row],[Transcript stable ID]], Transcripts[Transcript stable ID], 0), 4)</f>
        <v>NM_181504.3</v>
      </c>
      <c r="E9462" t="s">
        <v>27</v>
      </c>
      <c r="J9462">
        <v>67586465</v>
      </c>
      <c r="K9462">
        <v>67588929</v>
      </c>
      <c r="L9462">
        <v>67589027</v>
      </c>
      <c r="N9462">
        <v>3</v>
      </c>
      <c r="O9462">
        <v>302</v>
      </c>
      <c r="P9462">
        <v>400</v>
      </c>
      <c r="Q9462" t="s">
        <v>17843</v>
      </c>
      <c r="R9462">
        <v>210</v>
      </c>
      <c r="S9462">
        <v>308</v>
      </c>
    </row>
    <row r="9463" spans="1:19" x14ac:dyDescent="0.25">
      <c r="A9463" t="s">
        <v>6576</v>
      </c>
      <c r="B9463">
        <v>1</v>
      </c>
      <c r="C9463" t="s">
        <v>6603</v>
      </c>
      <c r="D9463" t="str">
        <f>INDEX(Transcripts[#Data], MATCH(Exons[[#This Row],[Transcript stable ID]], Transcripts[Transcript stable ID], 0), 4)</f>
        <v>NM_181504.3</v>
      </c>
      <c r="E9463" t="s">
        <v>27</v>
      </c>
      <c r="J9463">
        <v>67586465</v>
      </c>
      <c r="K9463">
        <v>67589131</v>
      </c>
      <c r="L9463">
        <v>67589311</v>
      </c>
      <c r="N9463">
        <v>4</v>
      </c>
      <c r="O9463">
        <v>401</v>
      </c>
      <c r="P9463">
        <v>581</v>
      </c>
      <c r="Q9463" t="s">
        <v>17844</v>
      </c>
      <c r="R9463">
        <v>309</v>
      </c>
      <c r="S9463">
        <v>489</v>
      </c>
    </row>
    <row r="9464" spans="1:19" x14ac:dyDescent="0.25">
      <c r="A9464" t="s">
        <v>6576</v>
      </c>
      <c r="B9464">
        <v>1</v>
      </c>
      <c r="C9464" t="s">
        <v>6603</v>
      </c>
      <c r="D9464" t="str">
        <f>INDEX(Transcripts[#Data], MATCH(Exons[[#This Row],[Transcript stable ID]], Transcripts[Transcript stable ID], 0), 4)</f>
        <v>NM_181504.3</v>
      </c>
      <c r="E9464" t="s">
        <v>27</v>
      </c>
      <c r="J9464">
        <v>67586465</v>
      </c>
      <c r="K9464">
        <v>67589537</v>
      </c>
      <c r="L9464">
        <v>67589662</v>
      </c>
      <c r="N9464">
        <v>5</v>
      </c>
      <c r="O9464">
        <v>582</v>
      </c>
      <c r="P9464">
        <v>707</v>
      </c>
      <c r="Q9464" t="s">
        <v>17845</v>
      </c>
      <c r="R9464">
        <v>490</v>
      </c>
      <c r="S9464">
        <v>615</v>
      </c>
    </row>
    <row r="9465" spans="1:19" x14ac:dyDescent="0.25">
      <c r="A9465" t="s">
        <v>6576</v>
      </c>
      <c r="B9465">
        <v>1</v>
      </c>
      <c r="C9465" t="s">
        <v>6603</v>
      </c>
      <c r="D9465" t="str">
        <f>INDEX(Transcripts[#Data], MATCH(Exons[[#This Row],[Transcript stable ID]], Transcripts[Transcript stable ID], 0), 4)</f>
        <v>NM_181504.3</v>
      </c>
      <c r="E9465" t="s">
        <v>27</v>
      </c>
      <c r="J9465">
        <v>67586465</v>
      </c>
      <c r="K9465">
        <v>67590364</v>
      </c>
      <c r="L9465">
        <v>67590506</v>
      </c>
      <c r="N9465">
        <v>6</v>
      </c>
      <c r="O9465">
        <v>708</v>
      </c>
      <c r="P9465">
        <v>850</v>
      </c>
      <c r="Q9465" t="s">
        <v>17846</v>
      </c>
      <c r="R9465">
        <v>616</v>
      </c>
      <c r="S9465">
        <v>758</v>
      </c>
    </row>
    <row r="9466" spans="1:19" x14ac:dyDescent="0.25">
      <c r="A9466" t="s">
        <v>6576</v>
      </c>
      <c r="B9466">
        <v>1</v>
      </c>
      <c r="C9466" t="s">
        <v>6603</v>
      </c>
      <c r="D9466" t="str">
        <f>INDEX(Transcripts[#Data], MATCH(Exons[[#This Row],[Transcript stable ID]], Transcripts[Transcript stable ID], 0), 4)</f>
        <v>NM_181504.3</v>
      </c>
      <c r="E9466" t="s">
        <v>27</v>
      </c>
      <c r="J9466">
        <v>67586465</v>
      </c>
      <c r="K9466">
        <v>67590976</v>
      </c>
      <c r="L9466">
        <v>67591152</v>
      </c>
      <c r="N9466">
        <v>7</v>
      </c>
      <c r="O9466">
        <v>851</v>
      </c>
      <c r="P9466">
        <v>1027</v>
      </c>
      <c r="Q9466" t="s">
        <v>17847</v>
      </c>
      <c r="R9466">
        <v>759</v>
      </c>
      <c r="S9466">
        <v>935</v>
      </c>
    </row>
    <row r="9467" spans="1:19" x14ac:dyDescent="0.25">
      <c r="A9467" t="s">
        <v>6576</v>
      </c>
      <c r="B9467">
        <v>1</v>
      </c>
      <c r="C9467" t="s">
        <v>6603</v>
      </c>
      <c r="D9467" t="str">
        <f>INDEX(Transcripts[#Data], MATCH(Exons[[#This Row],[Transcript stable ID]], Transcripts[Transcript stable ID], 0), 4)</f>
        <v>NM_181504.3</v>
      </c>
      <c r="E9467" t="s">
        <v>27</v>
      </c>
      <c r="J9467">
        <v>67586465</v>
      </c>
      <c r="K9467">
        <v>67591248</v>
      </c>
      <c r="L9467">
        <v>67591316</v>
      </c>
      <c r="N9467">
        <v>8</v>
      </c>
      <c r="O9467">
        <v>1028</v>
      </c>
      <c r="P9467">
        <v>1096</v>
      </c>
      <c r="Q9467" t="s">
        <v>17848</v>
      </c>
      <c r="R9467">
        <v>936</v>
      </c>
      <c r="S9467">
        <v>1004</v>
      </c>
    </row>
    <row r="9468" spans="1:19" x14ac:dyDescent="0.25">
      <c r="A9468" t="s">
        <v>6576</v>
      </c>
      <c r="B9468">
        <v>1</v>
      </c>
      <c r="C9468" t="s">
        <v>6603</v>
      </c>
      <c r="D9468" t="str">
        <f>INDEX(Transcripts[#Data], MATCH(Exons[[#This Row],[Transcript stable ID]], Transcripts[Transcript stable ID], 0), 4)</f>
        <v>NM_181504.3</v>
      </c>
      <c r="E9468" t="s">
        <v>27</v>
      </c>
      <c r="J9468">
        <v>67586465</v>
      </c>
      <c r="K9468">
        <v>67591999</v>
      </c>
      <c r="L9468">
        <v>67592169</v>
      </c>
      <c r="N9468">
        <v>9</v>
      </c>
      <c r="O9468">
        <v>1097</v>
      </c>
      <c r="P9468">
        <v>1267</v>
      </c>
      <c r="Q9468" t="s">
        <v>17849</v>
      </c>
      <c r="R9468">
        <v>1005</v>
      </c>
      <c r="S9468">
        <v>1175</v>
      </c>
    </row>
    <row r="9469" spans="1:19" x14ac:dyDescent="0.25">
      <c r="A9469" t="s">
        <v>6576</v>
      </c>
      <c r="B9469">
        <v>1</v>
      </c>
      <c r="C9469" t="s">
        <v>6603</v>
      </c>
      <c r="D9469" t="str">
        <f>INDEX(Transcripts[#Data], MATCH(Exons[[#This Row],[Transcript stable ID]], Transcripts[Transcript stable ID], 0), 4)</f>
        <v>NM_181504.3</v>
      </c>
      <c r="E9469" t="s">
        <v>27</v>
      </c>
      <c r="H9469">
        <v>67593430</v>
      </c>
      <c r="I9469">
        <v>67594411</v>
      </c>
      <c r="J9469">
        <v>67586465</v>
      </c>
      <c r="K9469">
        <v>67593240</v>
      </c>
      <c r="L9469">
        <v>67594411</v>
      </c>
      <c r="N9469">
        <v>10</v>
      </c>
      <c r="O9469">
        <v>1268</v>
      </c>
      <c r="P9469">
        <v>1457</v>
      </c>
      <c r="Q9469" t="s">
        <v>17852</v>
      </c>
      <c r="R9469">
        <v>1176</v>
      </c>
      <c r="S9469">
        <v>1365</v>
      </c>
    </row>
    <row r="9470" spans="1:19" x14ac:dyDescent="0.25">
      <c r="A9470" t="s">
        <v>6576</v>
      </c>
      <c r="B9470">
        <v>1</v>
      </c>
      <c r="C9470" t="s">
        <v>6603</v>
      </c>
      <c r="D9470" t="str">
        <f>INDEX(Transcripts[#Data], MATCH(Exons[[#This Row],[Transcript stable ID]], Transcripts[Transcript stable ID], 0), 4)</f>
        <v>NM_181504.3</v>
      </c>
      <c r="E9470" t="s">
        <v>27</v>
      </c>
      <c r="F9470">
        <v>67586465</v>
      </c>
      <c r="G9470">
        <v>67586556</v>
      </c>
      <c r="J9470">
        <v>67586465</v>
      </c>
      <c r="K9470">
        <v>67586465</v>
      </c>
      <c r="L9470">
        <v>67586662</v>
      </c>
      <c r="N9470">
        <v>1</v>
      </c>
      <c r="O9470">
        <v>93</v>
      </c>
      <c r="P9470">
        <v>198</v>
      </c>
      <c r="Q9470" t="s">
        <v>17853</v>
      </c>
      <c r="R9470">
        <v>1</v>
      </c>
      <c r="S9470">
        <v>106</v>
      </c>
    </row>
    <row r="9471" spans="1:19" x14ac:dyDescent="0.25">
      <c r="A9471" t="s">
        <v>6576</v>
      </c>
      <c r="B9471">
        <v>1</v>
      </c>
      <c r="C9471" t="s">
        <v>6599</v>
      </c>
      <c r="D9471" t="str">
        <f>INDEX(Transcripts[#Data], MATCH(Exons[[#This Row],[Transcript stable ID]], Transcripts[Transcript stable ID], 0), 4)</f>
        <v>NM_001242466.1</v>
      </c>
      <c r="E9471" t="s">
        <v>27</v>
      </c>
      <c r="J9471">
        <v>67588396</v>
      </c>
      <c r="K9471">
        <v>67589131</v>
      </c>
      <c r="L9471">
        <v>67589311</v>
      </c>
      <c r="N9471">
        <v>3</v>
      </c>
      <c r="O9471">
        <v>262</v>
      </c>
      <c r="P9471">
        <v>442</v>
      </c>
      <c r="Q9471" t="s">
        <v>17844</v>
      </c>
      <c r="R9471">
        <v>30</v>
      </c>
      <c r="S9471">
        <v>210</v>
      </c>
    </row>
    <row r="9472" spans="1:19" x14ac:dyDescent="0.25">
      <c r="A9472" t="s">
        <v>6576</v>
      </c>
      <c r="B9472">
        <v>1</v>
      </c>
      <c r="C9472" t="s">
        <v>6599</v>
      </c>
      <c r="D9472" t="str">
        <f>INDEX(Transcripts[#Data], MATCH(Exons[[#This Row],[Transcript stable ID]], Transcripts[Transcript stable ID], 0), 4)</f>
        <v>NM_001242466.1</v>
      </c>
      <c r="E9472" t="s">
        <v>27</v>
      </c>
      <c r="J9472">
        <v>67588396</v>
      </c>
      <c r="K9472">
        <v>67589537</v>
      </c>
      <c r="L9472">
        <v>67589662</v>
      </c>
      <c r="N9472">
        <v>4</v>
      </c>
      <c r="O9472">
        <v>443</v>
      </c>
      <c r="P9472">
        <v>568</v>
      </c>
      <c r="Q9472" t="s">
        <v>17845</v>
      </c>
      <c r="R9472">
        <v>211</v>
      </c>
      <c r="S9472">
        <v>336</v>
      </c>
    </row>
    <row r="9473" spans="1:19" x14ac:dyDescent="0.25">
      <c r="A9473" t="s">
        <v>6576</v>
      </c>
      <c r="B9473">
        <v>1</v>
      </c>
      <c r="C9473" t="s">
        <v>6599</v>
      </c>
      <c r="D9473" t="str">
        <f>INDEX(Transcripts[#Data], MATCH(Exons[[#This Row],[Transcript stable ID]], Transcripts[Transcript stable ID], 0), 4)</f>
        <v>NM_001242466.1</v>
      </c>
      <c r="E9473" t="s">
        <v>27</v>
      </c>
      <c r="J9473">
        <v>67588396</v>
      </c>
      <c r="K9473">
        <v>67590364</v>
      </c>
      <c r="L9473">
        <v>67590506</v>
      </c>
      <c r="N9473">
        <v>5</v>
      </c>
      <c r="O9473">
        <v>569</v>
      </c>
      <c r="P9473">
        <v>711</v>
      </c>
      <c r="Q9473" t="s">
        <v>17846</v>
      </c>
      <c r="R9473">
        <v>337</v>
      </c>
      <c r="S9473">
        <v>479</v>
      </c>
    </row>
    <row r="9474" spans="1:19" x14ac:dyDescent="0.25">
      <c r="A9474" t="s">
        <v>6576</v>
      </c>
      <c r="B9474">
        <v>1</v>
      </c>
      <c r="C9474" t="s">
        <v>6599</v>
      </c>
      <c r="D9474" t="str">
        <f>INDEX(Transcripts[#Data], MATCH(Exons[[#This Row],[Transcript stable ID]], Transcripts[Transcript stable ID], 0), 4)</f>
        <v>NM_001242466.1</v>
      </c>
      <c r="E9474" t="s">
        <v>27</v>
      </c>
      <c r="J9474">
        <v>67588396</v>
      </c>
      <c r="K9474">
        <v>67590976</v>
      </c>
      <c r="L9474">
        <v>67591152</v>
      </c>
      <c r="N9474">
        <v>6</v>
      </c>
      <c r="O9474">
        <v>712</v>
      </c>
      <c r="P9474">
        <v>888</v>
      </c>
      <c r="Q9474" t="s">
        <v>17847</v>
      </c>
      <c r="R9474">
        <v>480</v>
      </c>
      <c r="S9474">
        <v>656</v>
      </c>
    </row>
    <row r="9475" spans="1:19" x14ac:dyDescent="0.25">
      <c r="A9475" t="s">
        <v>6576</v>
      </c>
      <c r="B9475">
        <v>1</v>
      </c>
      <c r="C9475" t="s">
        <v>6599</v>
      </c>
      <c r="D9475" t="str">
        <f>INDEX(Transcripts[#Data], MATCH(Exons[[#This Row],[Transcript stable ID]], Transcripts[Transcript stable ID], 0), 4)</f>
        <v>NM_001242466.1</v>
      </c>
      <c r="E9475" t="s">
        <v>27</v>
      </c>
      <c r="J9475">
        <v>67588396</v>
      </c>
      <c r="K9475">
        <v>67591248</v>
      </c>
      <c r="L9475">
        <v>67591316</v>
      </c>
      <c r="N9475">
        <v>7</v>
      </c>
      <c r="O9475">
        <v>889</v>
      </c>
      <c r="P9475">
        <v>957</v>
      </c>
      <c r="Q9475" t="s">
        <v>17848</v>
      </c>
      <c r="R9475">
        <v>657</v>
      </c>
      <c r="S9475">
        <v>725</v>
      </c>
    </row>
    <row r="9476" spans="1:19" x14ac:dyDescent="0.25">
      <c r="A9476" t="s">
        <v>6576</v>
      </c>
      <c r="B9476">
        <v>1</v>
      </c>
      <c r="C9476" t="s">
        <v>6599</v>
      </c>
      <c r="D9476" t="str">
        <f>INDEX(Transcripts[#Data], MATCH(Exons[[#This Row],[Transcript stable ID]], Transcripts[Transcript stable ID], 0), 4)</f>
        <v>NM_001242466.1</v>
      </c>
      <c r="E9476" t="s">
        <v>27</v>
      </c>
      <c r="J9476">
        <v>67588396</v>
      </c>
      <c r="K9476">
        <v>67591999</v>
      </c>
      <c r="L9476">
        <v>67592169</v>
      </c>
      <c r="N9476">
        <v>8</v>
      </c>
      <c r="O9476">
        <v>958</v>
      </c>
      <c r="P9476">
        <v>1128</v>
      </c>
      <c r="Q9476" t="s">
        <v>17849</v>
      </c>
      <c r="R9476">
        <v>726</v>
      </c>
      <c r="S9476">
        <v>896</v>
      </c>
    </row>
    <row r="9477" spans="1:19" x14ac:dyDescent="0.25">
      <c r="A9477" t="s">
        <v>6576</v>
      </c>
      <c r="B9477">
        <v>1</v>
      </c>
      <c r="C9477" t="s">
        <v>6599</v>
      </c>
      <c r="D9477" t="str">
        <f>INDEX(Transcripts[#Data], MATCH(Exons[[#This Row],[Transcript stable ID]], Transcripts[Transcript stable ID], 0), 4)</f>
        <v>NM_001242466.1</v>
      </c>
      <c r="E9477" t="s">
        <v>27</v>
      </c>
      <c r="F9477">
        <v>67588929</v>
      </c>
      <c r="G9477">
        <v>67588998</v>
      </c>
      <c r="J9477">
        <v>67588396</v>
      </c>
      <c r="K9477">
        <v>67588929</v>
      </c>
      <c r="L9477">
        <v>67589027</v>
      </c>
      <c r="N9477">
        <v>2</v>
      </c>
      <c r="O9477">
        <v>233</v>
      </c>
      <c r="P9477">
        <v>261</v>
      </c>
      <c r="Q9477" t="s">
        <v>17854</v>
      </c>
      <c r="R9477">
        <v>1</v>
      </c>
      <c r="S9477">
        <v>29</v>
      </c>
    </row>
    <row r="9478" spans="1:19" x14ac:dyDescent="0.25">
      <c r="A9478" t="s">
        <v>6576</v>
      </c>
      <c r="B9478">
        <v>1</v>
      </c>
      <c r="C9478" t="s">
        <v>6599</v>
      </c>
      <c r="D9478" t="str">
        <f>INDEX(Transcripts[#Data], MATCH(Exons[[#This Row],[Transcript stable ID]], Transcripts[Transcript stable ID], 0), 4)</f>
        <v>NM_001242466.1</v>
      </c>
      <c r="E9478" t="s">
        <v>27</v>
      </c>
      <c r="F9478">
        <v>67588396</v>
      </c>
      <c r="G9478">
        <v>67588557</v>
      </c>
      <c r="J9478">
        <v>67588396</v>
      </c>
      <c r="K9478">
        <v>67588396</v>
      </c>
      <c r="L9478">
        <v>67588557</v>
      </c>
      <c r="N9478">
        <v>1</v>
      </c>
      <c r="Q9478" t="s">
        <v>17855</v>
      </c>
    </row>
    <row r="9479" spans="1:19" x14ac:dyDescent="0.25">
      <c r="A9479" t="s">
        <v>6576</v>
      </c>
      <c r="B9479">
        <v>1</v>
      </c>
      <c r="C9479" t="s">
        <v>6599</v>
      </c>
      <c r="D9479" t="str">
        <f>INDEX(Transcripts[#Data], MATCH(Exons[[#This Row],[Transcript stable ID]], Transcripts[Transcript stable ID], 0), 4)</f>
        <v>NM_001242466.1</v>
      </c>
      <c r="E9479" t="s">
        <v>27</v>
      </c>
      <c r="H9479">
        <v>67593430</v>
      </c>
      <c r="I9479">
        <v>67594584</v>
      </c>
      <c r="J9479">
        <v>67588396</v>
      </c>
      <c r="K9479">
        <v>67593240</v>
      </c>
      <c r="L9479">
        <v>67594584</v>
      </c>
      <c r="N9479">
        <v>9</v>
      </c>
      <c r="O9479">
        <v>1129</v>
      </c>
      <c r="P9479">
        <v>1318</v>
      </c>
      <c r="Q9479" t="s">
        <v>17856</v>
      </c>
      <c r="R9479">
        <v>897</v>
      </c>
      <c r="S9479">
        <v>1086</v>
      </c>
    </row>
    <row r="9480" spans="1:19" x14ac:dyDescent="0.25">
      <c r="A9480" t="s">
        <v>2172</v>
      </c>
      <c r="B9480">
        <v>1</v>
      </c>
      <c r="C9480" t="s">
        <v>2173</v>
      </c>
      <c r="D9480" t="str">
        <f>INDEX(Transcripts[#Data], MATCH(Exons[[#This Row],[Transcript stable ID]], Transcripts[Transcript stable ID], 0), 4)</f>
        <v>NM_001014796.1</v>
      </c>
      <c r="E9480" t="s">
        <v>27</v>
      </c>
      <c r="F9480">
        <v>162625001</v>
      </c>
      <c r="G9480">
        <v>162625164</v>
      </c>
      <c r="J9480">
        <v>162602255</v>
      </c>
      <c r="K9480">
        <v>162625001</v>
      </c>
      <c r="L9480">
        <v>162625164</v>
      </c>
      <c r="N9480">
        <v>2</v>
      </c>
      <c r="Q9480" t="s">
        <v>17857</v>
      </c>
    </row>
    <row r="9481" spans="1:19" x14ac:dyDescent="0.25">
      <c r="A9481" t="s">
        <v>2172</v>
      </c>
      <c r="B9481">
        <v>1</v>
      </c>
      <c r="C9481" t="s">
        <v>2173</v>
      </c>
      <c r="D9481" t="str">
        <f>INDEX(Transcripts[#Data], MATCH(Exons[[#This Row],[Transcript stable ID]], Transcripts[Transcript stable ID], 0), 4)</f>
        <v>NM_001014796.1</v>
      </c>
      <c r="E9481" t="s">
        <v>27</v>
      </c>
      <c r="F9481">
        <v>162688827</v>
      </c>
      <c r="G9481">
        <v>162688853</v>
      </c>
      <c r="J9481">
        <v>162602255</v>
      </c>
      <c r="K9481">
        <v>162688827</v>
      </c>
      <c r="L9481">
        <v>162688935</v>
      </c>
      <c r="N9481">
        <v>4</v>
      </c>
      <c r="O9481">
        <v>439</v>
      </c>
      <c r="P9481">
        <v>520</v>
      </c>
      <c r="Q9481" t="s">
        <v>17858</v>
      </c>
      <c r="R9481">
        <v>1</v>
      </c>
      <c r="S9481">
        <v>82</v>
      </c>
    </row>
    <row r="9482" spans="1:19" x14ac:dyDescent="0.25">
      <c r="A9482" t="s">
        <v>2172</v>
      </c>
      <c r="B9482">
        <v>1</v>
      </c>
      <c r="C9482" t="s">
        <v>2173</v>
      </c>
      <c r="D9482" t="str">
        <f>INDEX(Transcripts[#Data], MATCH(Exons[[#This Row],[Transcript stable ID]], Transcripts[Transcript stable ID], 0), 4)</f>
        <v>NM_001014796.1</v>
      </c>
      <c r="E9482" t="s">
        <v>27</v>
      </c>
      <c r="J9482">
        <v>162602255</v>
      </c>
      <c r="K9482">
        <v>162722885</v>
      </c>
      <c r="L9482">
        <v>162722987</v>
      </c>
      <c r="N9482">
        <v>5</v>
      </c>
      <c r="O9482">
        <v>521</v>
      </c>
      <c r="P9482">
        <v>623</v>
      </c>
      <c r="Q9482" t="s">
        <v>17859</v>
      </c>
      <c r="R9482">
        <v>83</v>
      </c>
      <c r="S9482">
        <v>185</v>
      </c>
    </row>
    <row r="9483" spans="1:19" x14ac:dyDescent="0.25">
      <c r="A9483" t="s">
        <v>2172</v>
      </c>
      <c r="B9483">
        <v>1</v>
      </c>
      <c r="C9483" t="s">
        <v>2173</v>
      </c>
      <c r="D9483" t="str">
        <f>INDEX(Transcripts[#Data], MATCH(Exons[[#This Row],[Transcript stable ID]], Transcripts[Transcript stable ID], 0), 4)</f>
        <v>NM_001014796.1</v>
      </c>
      <c r="E9483" t="s">
        <v>27</v>
      </c>
      <c r="J9483">
        <v>162602255</v>
      </c>
      <c r="K9483">
        <v>162724414</v>
      </c>
      <c r="L9483">
        <v>162724645</v>
      </c>
      <c r="N9483">
        <v>6</v>
      </c>
      <c r="O9483">
        <v>624</v>
      </c>
      <c r="P9483">
        <v>855</v>
      </c>
      <c r="Q9483" t="s">
        <v>17860</v>
      </c>
      <c r="R9483">
        <v>186</v>
      </c>
      <c r="S9483">
        <v>417</v>
      </c>
    </row>
    <row r="9484" spans="1:19" x14ac:dyDescent="0.25">
      <c r="A9484" t="s">
        <v>2172</v>
      </c>
      <c r="B9484">
        <v>1</v>
      </c>
      <c r="C9484" t="s">
        <v>2173</v>
      </c>
      <c r="D9484" t="str">
        <f>INDEX(Transcripts[#Data], MATCH(Exons[[#This Row],[Transcript stable ID]], Transcripts[Transcript stable ID], 0), 4)</f>
        <v>NM_001014796.1</v>
      </c>
      <c r="E9484" t="s">
        <v>27</v>
      </c>
      <c r="F9484">
        <v>162602255</v>
      </c>
      <c r="G9484">
        <v>162602421</v>
      </c>
      <c r="J9484">
        <v>162602255</v>
      </c>
      <c r="K9484">
        <v>162602255</v>
      </c>
      <c r="L9484">
        <v>162602421</v>
      </c>
      <c r="N9484">
        <v>1</v>
      </c>
      <c r="Q9484" t="s">
        <v>17861</v>
      </c>
    </row>
    <row r="9485" spans="1:19" x14ac:dyDescent="0.25">
      <c r="A9485" t="s">
        <v>2172</v>
      </c>
      <c r="B9485">
        <v>1</v>
      </c>
      <c r="C9485" t="s">
        <v>2173</v>
      </c>
      <c r="D9485" t="str">
        <f>INDEX(Transcripts[#Data], MATCH(Exons[[#This Row],[Transcript stable ID]], Transcripts[Transcript stable ID], 0), 4)</f>
        <v>NM_001014796.1</v>
      </c>
      <c r="E9485" t="s">
        <v>27</v>
      </c>
      <c r="F9485">
        <v>162674842</v>
      </c>
      <c r="G9485">
        <v>162674921</v>
      </c>
      <c r="J9485">
        <v>162602255</v>
      </c>
      <c r="K9485">
        <v>162674842</v>
      </c>
      <c r="L9485">
        <v>162674921</v>
      </c>
      <c r="N9485">
        <v>3</v>
      </c>
      <c r="Q9485" t="s">
        <v>17862</v>
      </c>
    </row>
    <row r="9486" spans="1:19" x14ac:dyDescent="0.25">
      <c r="A9486" t="s">
        <v>2172</v>
      </c>
      <c r="B9486">
        <v>1</v>
      </c>
      <c r="C9486" t="s">
        <v>2173</v>
      </c>
      <c r="D9486" t="str">
        <f>INDEX(Transcripts[#Data], MATCH(Exons[[#This Row],[Transcript stable ID]], Transcripts[Transcript stable ID], 0), 4)</f>
        <v>NM_001014796.1</v>
      </c>
      <c r="E9486" t="s">
        <v>27</v>
      </c>
      <c r="J9486">
        <v>162602255</v>
      </c>
      <c r="K9486">
        <v>162724946</v>
      </c>
      <c r="L9486">
        <v>162725093</v>
      </c>
      <c r="N9486">
        <v>7</v>
      </c>
      <c r="O9486">
        <v>856</v>
      </c>
      <c r="P9486">
        <v>1003</v>
      </c>
      <c r="Q9486" t="s">
        <v>17863</v>
      </c>
      <c r="R9486">
        <v>418</v>
      </c>
      <c r="S9486">
        <v>565</v>
      </c>
    </row>
    <row r="9487" spans="1:19" x14ac:dyDescent="0.25">
      <c r="A9487" t="s">
        <v>2172</v>
      </c>
      <c r="B9487">
        <v>1</v>
      </c>
      <c r="C9487" t="s">
        <v>2173</v>
      </c>
      <c r="D9487" t="str">
        <f>INDEX(Transcripts[#Data], MATCH(Exons[[#This Row],[Transcript stable ID]], Transcripts[Transcript stable ID], 0), 4)</f>
        <v>NM_001014796.1</v>
      </c>
      <c r="E9487" t="s">
        <v>27</v>
      </c>
      <c r="J9487">
        <v>162602255</v>
      </c>
      <c r="K9487">
        <v>162725454</v>
      </c>
      <c r="L9487">
        <v>162725559</v>
      </c>
      <c r="N9487">
        <v>8</v>
      </c>
      <c r="O9487">
        <v>1004</v>
      </c>
      <c r="P9487">
        <v>1109</v>
      </c>
      <c r="Q9487" t="s">
        <v>17864</v>
      </c>
      <c r="R9487">
        <v>566</v>
      </c>
      <c r="S9487">
        <v>671</v>
      </c>
    </row>
    <row r="9488" spans="1:19" x14ac:dyDescent="0.25">
      <c r="A9488" t="s">
        <v>2172</v>
      </c>
      <c r="B9488">
        <v>1</v>
      </c>
      <c r="C9488" t="s">
        <v>2173</v>
      </c>
      <c r="D9488" t="str">
        <f>INDEX(Transcripts[#Data], MATCH(Exons[[#This Row],[Transcript stable ID]], Transcripts[Transcript stable ID], 0), 4)</f>
        <v>NM_001014796.1</v>
      </c>
      <c r="E9488" t="s">
        <v>27</v>
      </c>
      <c r="J9488">
        <v>162602255</v>
      </c>
      <c r="K9488">
        <v>162729586</v>
      </c>
      <c r="L9488">
        <v>162729769</v>
      </c>
      <c r="N9488">
        <v>9</v>
      </c>
      <c r="O9488">
        <v>1110</v>
      </c>
      <c r="P9488">
        <v>1293</v>
      </c>
      <c r="Q9488" t="s">
        <v>17865</v>
      </c>
      <c r="R9488">
        <v>672</v>
      </c>
      <c r="S9488">
        <v>855</v>
      </c>
    </row>
    <row r="9489" spans="1:19" x14ac:dyDescent="0.25">
      <c r="A9489" t="s">
        <v>2172</v>
      </c>
      <c r="B9489">
        <v>1</v>
      </c>
      <c r="C9489" t="s">
        <v>2173</v>
      </c>
      <c r="D9489" t="str">
        <f>INDEX(Transcripts[#Data], MATCH(Exons[[#This Row],[Transcript stable ID]], Transcripts[Transcript stable ID], 0), 4)</f>
        <v>NM_001014796.1</v>
      </c>
      <c r="E9489" t="s">
        <v>27</v>
      </c>
      <c r="J9489">
        <v>162602255</v>
      </c>
      <c r="K9489">
        <v>162731001</v>
      </c>
      <c r="L9489">
        <v>162731244</v>
      </c>
      <c r="N9489">
        <v>10</v>
      </c>
      <c r="O9489">
        <v>1294</v>
      </c>
      <c r="P9489">
        <v>1537</v>
      </c>
      <c r="Q9489" t="s">
        <v>17866</v>
      </c>
      <c r="R9489">
        <v>856</v>
      </c>
      <c r="S9489">
        <v>1099</v>
      </c>
    </row>
    <row r="9490" spans="1:19" x14ac:dyDescent="0.25">
      <c r="A9490" t="s">
        <v>2172</v>
      </c>
      <c r="B9490">
        <v>1</v>
      </c>
      <c r="C9490" t="s">
        <v>2173</v>
      </c>
      <c r="D9490" t="str">
        <f>INDEX(Transcripts[#Data], MATCH(Exons[[#This Row],[Transcript stable ID]], Transcripts[Transcript stable ID], 0), 4)</f>
        <v>NM_001014796.1</v>
      </c>
      <c r="E9490" t="s">
        <v>27</v>
      </c>
      <c r="J9490">
        <v>162602255</v>
      </c>
      <c r="K9490">
        <v>162735791</v>
      </c>
      <c r="L9490">
        <v>162735853</v>
      </c>
      <c r="N9490">
        <v>11</v>
      </c>
      <c r="O9490">
        <v>1538</v>
      </c>
      <c r="P9490">
        <v>1600</v>
      </c>
      <c r="Q9490" t="s">
        <v>17867</v>
      </c>
      <c r="R9490">
        <v>1100</v>
      </c>
      <c r="S9490">
        <v>1162</v>
      </c>
    </row>
    <row r="9491" spans="1:19" x14ac:dyDescent="0.25">
      <c r="A9491" t="s">
        <v>2172</v>
      </c>
      <c r="B9491">
        <v>1</v>
      </c>
      <c r="C9491" t="s">
        <v>2173</v>
      </c>
      <c r="D9491" t="str">
        <f>INDEX(Transcripts[#Data], MATCH(Exons[[#This Row],[Transcript stable ID]], Transcripts[Transcript stable ID], 0), 4)</f>
        <v>NM_001014796.1</v>
      </c>
      <c r="E9491" t="s">
        <v>27</v>
      </c>
      <c r="J9491">
        <v>162602255</v>
      </c>
      <c r="K9491">
        <v>162737019</v>
      </c>
      <c r="L9491">
        <v>162737149</v>
      </c>
      <c r="N9491">
        <v>12</v>
      </c>
      <c r="O9491">
        <v>1601</v>
      </c>
      <c r="P9491">
        <v>1731</v>
      </c>
      <c r="Q9491" t="s">
        <v>17868</v>
      </c>
      <c r="R9491">
        <v>1163</v>
      </c>
      <c r="S9491">
        <v>1293</v>
      </c>
    </row>
    <row r="9492" spans="1:19" x14ac:dyDescent="0.25">
      <c r="A9492" t="s">
        <v>2172</v>
      </c>
      <c r="B9492">
        <v>1</v>
      </c>
      <c r="C9492" t="s">
        <v>2173</v>
      </c>
      <c r="D9492" t="str">
        <f>INDEX(Transcripts[#Data], MATCH(Exons[[#This Row],[Transcript stable ID]], Transcripts[Transcript stable ID], 0), 4)</f>
        <v>NM_001014796.1</v>
      </c>
      <c r="E9492" t="s">
        <v>27</v>
      </c>
      <c r="J9492">
        <v>162602255</v>
      </c>
      <c r="K9492">
        <v>162740092</v>
      </c>
      <c r="L9492">
        <v>162740302</v>
      </c>
      <c r="N9492">
        <v>13</v>
      </c>
      <c r="O9492">
        <v>1732</v>
      </c>
      <c r="P9492">
        <v>1942</v>
      </c>
      <c r="Q9492" t="s">
        <v>17869</v>
      </c>
      <c r="R9492">
        <v>1294</v>
      </c>
      <c r="S9492">
        <v>1504</v>
      </c>
    </row>
    <row r="9493" spans="1:19" x14ac:dyDescent="0.25">
      <c r="A9493" t="s">
        <v>2172</v>
      </c>
      <c r="B9493">
        <v>1</v>
      </c>
      <c r="C9493" t="s">
        <v>2173</v>
      </c>
      <c r="D9493" t="str">
        <f>INDEX(Transcripts[#Data], MATCH(Exons[[#This Row],[Transcript stable ID]], Transcripts[Transcript stable ID], 0), 4)</f>
        <v>NM_001014796.1</v>
      </c>
      <c r="E9493" t="s">
        <v>27</v>
      </c>
      <c r="J9493">
        <v>162602255</v>
      </c>
      <c r="K9493">
        <v>162741814</v>
      </c>
      <c r="L9493">
        <v>162742037</v>
      </c>
      <c r="N9493">
        <v>14</v>
      </c>
      <c r="O9493">
        <v>1943</v>
      </c>
      <c r="P9493">
        <v>2166</v>
      </c>
      <c r="Q9493" t="s">
        <v>17870</v>
      </c>
      <c r="R9493">
        <v>1505</v>
      </c>
      <c r="S9493">
        <v>1728</v>
      </c>
    </row>
    <row r="9494" spans="1:19" x14ac:dyDescent="0.25">
      <c r="A9494" t="s">
        <v>2172</v>
      </c>
      <c r="B9494">
        <v>1</v>
      </c>
      <c r="C9494" t="s">
        <v>2173</v>
      </c>
      <c r="D9494" t="str">
        <f>INDEX(Transcripts[#Data], MATCH(Exons[[#This Row],[Transcript stable ID]], Transcripts[Transcript stable ID], 0), 4)</f>
        <v>NM_001014796.1</v>
      </c>
      <c r="E9494" t="s">
        <v>27</v>
      </c>
      <c r="J9494">
        <v>162602255</v>
      </c>
      <c r="K9494">
        <v>162743259</v>
      </c>
      <c r="L9494">
        <v>162743386</v>
      </c>
      <c r="N9494">
        <v>15</v>
      </c>
      <c r="O9494">
        <v>2167</v>
      </c>
      <c r="P9494">
        <v>2294</v>
      </c>
      <c r="Q9494" t="s">
        <v>17871</v>
      </c>
      <c r="R9494">
        <v>1729</v>
      </c>
      <c r="S9494">
        <v>1856</v>
      </c>
    </row>
    <row r="9495" spans="1:19" x14ac:dyDescent="0.25">
      <c r="A9495" t="s">
        <v>2172</v>
      </c>
      <c r="B9495">
        <v>1</v>
      </c>
      <c r="C9495" t="s">
        <v>2173</v>
      </c>
      <c r="D9495" t="str">
        <f>INDEX(Transcripts[#Data], MATCH(Exons[[#This Row],[Transcript stable ID]], Transcripts[Transcript stable ID], 0), 4)</f>
        <v>NM_001014796.1</v>
      </c>
      <c r="E9495" t="s">
        <v>27</v>
      </c>
      <c r="J9495">
        <v>162602255</v>
      </c>
      <c r="K9495">
        <v>162745442</v>
      </c>
      <c r="L9495">
        <v>162745633</v>
      </c>
      <c r="N9495">
        <v>16</v>
      </c>
      <c r="O9495">
        <v>2295</v>
      </c>
      <c r="P9495">
        <v>2486</v>
      </c>
      <c r="Q9495" t="s">
        <v>17872</v>
      </c>
      <c r="R9495">
        <v>1857</v>
      </c>
      <c r="S9495">
        <v>2048</v>
      </c>
    </row>
    <row r="9496" spans="1:19" x14ac:dyDescent="0.25">
      <c r="A9496" t="s">
        <v>2172</v>
      </c>
      <c r="B9496">
        <v>1</v>
      </c>
      <c r="C9496" t="s">
        <v>2173</v>
      </c>
      <c r="D9496" t="str">
        <f>INDEX(Transcripts[#Data], MATCH(Exons[[#This Row],[Transcript stable ID]], Transcripts[Transcript stable ID], 0), 4)</f>
        <v>NM_001014796.1</v>
      </c>
      <c r="E9496" t="s">
        <v>27</v>
      </c>
      <c r="J9496">
        <v>162602255</v>
      </c>
      <c r="K9496">
        <v>162745926</v>
      </c>
      <c r="L9496">
        <v>162746160</v>
      </c>
      <c r="N9496">
        <v>17</v>
      </c>
      <c r="O9496">
        <v>2487</v>
      </c>
      <c r="P9496">
        <v>2721</v>
      </c>
      <c r="Q9496" t="s">
        <v>17873</v>
      </c>
      <c r="R9496">
        <v>2049</v>
      </c>
      <c r="S9496">
        <v>2283</v>
      </c>
    </row>
    <row r="9497" spans="1:19" x14ac:dyDescent="0.25">
      <c r="A9497" t="s">
        <v>2172</v>
      </c>
      <c r="B9497">
        <v>1</v>
      </c>
      <c r="C9497" t="s">
        <v>2173</v>
      </c>
      <c r="D9497" t="str">
        <f>INDEX(Transcripts[#Data], MATCH(Exons[[#This Row],[Transcript stable ID]], Transcripts[Transcript stable ID], 0), 4)</f>
        <v>NM_001014796.1</v>
      </c>
      <c r="E9497" t="s">
        <v>27</v>
      </c>
      <c r="J9497">
        <v>162602255</v>
      </c>
      <c r="K9497">
        <v>162748370</v>
      </c>
      <c r="L9497">
        <v>162748519</v>
      </c>
      <c r="N9497">
        <v>18</v>
      </c>
      <c r="O9497">
        <v>2722</v>
      </c>
      <c r="P9497">
        <v>2871</v>
      </c>
      <c r="Q9497" t="s">
        <v>17874</v>
      </c>
      <c r="R9497">
        <v>2284</v>
      </c>
      <c r="S9497">
        <v>2433</v>
      </c>
    </row>
    <row r="9498" spans="1:19" x14ac:dyDescent="0.25">
      <c r="A9498" t="s">
        <v>2172</v>
      </c>
      <c r="B9498">
        <v>1</v>
      </c>
      <c r="C9498" t="s">
        <v>2173</v>
      </c>
      <c r="D9498" t="str">
        <f>INDEX(Transcripts[#Data], MATCH(Exons[[#This Row],[Transcript stable ID]], Transcripts[Transcript stable ID], 0), 4)</f>
        <v>NM_001014796.1</v>
      </c>
      <c r="E9498" t="s">
        <v>27</v>
      </c>
      <c r="H9498">
        <v>162750037</v>
      </c>
      <c r="I9498">
        <v>162757190</v>
      </c>
      <c r="J9498">
        <v>162602255</v>
      </c>
      <c r="K9498">
        <v>162749902</v>
      </c>
      <c r="L9498">
        <v>162757190</v>
      </c>
      <c r="N9498">
        <v>19</v>
      </c>
      <c r="O9498">
        <v>2872</v>
      </c>
      <c r="P9498">
        <v>3006</v>
      </c>
      <c r="Q9498" t="s">
        <v>17875</v>
      </c>
      <c r="R9498">
        <v>2434</v>
      </c>
      <c r="S9498">
        <v>2568</v>
      </c>
    </row>
    <row r="9499" spans="1:19" x14ac:dyDescent="0.25">
      <c r="A9499" t="s">
        <v>2172</v>
      </c>
      <c r="B9499">
        <v>1</v>
      </c>
      <c r="C9499" t="s">
        <v>2177</v>
      </c>
      <c r="D9499" t="str">
        <f>INDEX(Transcripts[#Data], MATCH(Exons[[#This Row],[Transcript stable ID]], Transcripts[Transcript stable ID], 0), 4)</f>
        <v>NM_006182.2</v>
      </c>
      <c r="E9499" t="s">
        <v>27</v>
      </c>
      <c r="F9499">
        <v>162625001</v>
      </c>
      <c r="G9499">
        <v>162625164</v>
      </c>
      <c r="J9499">
        <v>162602260</v>
      </c>
      <c r="K9499">
        <v>162625001</v>
      </c>
      <c r="L9499">
        <v>162625164</v>
      </c>
      <c r="N9499">
        <v>2</v>
      </c>
      <c r="Q9499" t="s">
        <v>17857</v>
      </c>
    </row>
    <row r="9500" spans="1:19" x14ac:dyDescent="0.25">
      <c r="A9500" t="s">
        <v>2172</v>
      </c>
      <c r="B9500">
        <v>1</v>
      </c>
      <c r="C9500" t="s">
        <v>2177</v>
      </c>
      <c r="D9500" t="str">
        <f>INDEX(Transcripts[#Data], MATCH(Exons[[#This Row],[Transcript stable ID]], Transcripts[Transcript stable ID], 0), 4)</f>
        <v>NM_006182.2</v>
      </c>
      <c r="E9500" t="s">
        <v>27</v>
      </c>
      <c r="F9500">
        <v>162688827</v>
      </c>
      <c r="G9500">
        <v>162688853</v>
      </c>
      <c r="J9500">
        <v>162602260</v>
      </c>
      <c r="K9500">
        <v>162688827</v>
      </c>
      <c r="L9500">
        <v>162688935</v>
      </c>
      <c r="N9500">
        <v>3</v>
      </c>
      <c r="O9500">
        <v>354</v>
      </c>
      <c r="P9500">
        <v>435</v>
      </c>
      <c r="Q9500" t="s">
        <v>17858</v>
      </c>
      <c r="R9500">
        <v>1</v>
      </c>
      <c r="S9500">
        <v>82</v>
      </c>
    </row>
    <row r="9501" spans="1:19" x14ac:dyDescent="0.25">
      <c r="A9501" t="s">
        <v>2172</v>
      </c>
      <c r="B9501">
        <v>1</v>
      </c>
      <c r="C9501" t="s">
        <v>2177</v>
      </c>
      <c r="D9501" t="str">
        <f>INDEX(Transcripts[#Data], MATCH(Exons[[#This Row],[Transcript stable ID]], Transcripts[Transcript stable ID], 0), 4)</f>
        <v>NM_006182.2</v>
      </c>
      <c r="E9501" t="s">
        <v>27</v>
      </c>
      <c r="J9501">
        <v>162602260</v>
      </c>
      <c r="K9501">
        <v>162722885</v>
      </c>
      <c r="L9501">
        <v>162722987</v>
      </c>
      <c r="N9501">
        <v>4</v>
      </c>
      <c r="O9501">
        <v>436</v>
      </c>
      <c r="P9501">
        <v>538</v>
      </c>
      <c r="Q9501" t="s">
        <v>17859</v>
      </c>
      <c r="R9501">
        <v>83</v>
      </c>
      <c r="S9501">
        <v>185</v>
      </c>
    </row>
    <row r="9502" spans="1:19" x14ac:dyDescent="0.25">
      <c r="A9502" t="s">
        <v>2172</v>
      </c>
      <c r="B9502">
        <v>1</v>
      </c>
      <c r="C9502" t="s">
        <v>2177</v>
      </c>
      <c r="D9502" t="str">
        <f>INDEX(Transcripts[#Data], MATCH(Exons[[#This Row],[Transcript stable ID]], Transcripts[Transcript stable ID], 0), 4)</f>
        <v>NM_006182.2</v>
      </c>
      <c r="E9502" t="s">
        <v>27</v>
      </c>
      <c r="J9502">
        <v>162602260</v>
      </c>
      <c r="K9502">
        <v>162724414</v>
      </c>
      <c r="L9502">
        <v>162724645</v>
      </c>
      <c r="N9502">
        <v>5</v>
      </c>
      <c r="O9502">
        <v>539</v>
      </c>
      <c r="P9502">
        <v>770</v>
      </c>
      <c r="Q9502" t="s">
        <v>17860</v>
      </c>
      <c r="R9502">
        <v>186</v>
      </c>
      <c r="S9502">
        <v>417</v>
      </c>
    </row>
    <row r="9503" spans="1:19" x14ac:dyDescent="0.25">
      <c r="A9503" t="s">
        <v>2172</v>
      </c>
      <c r="B9503">
        <v>1</v>
      </c>
      <c r="C9503" t="s">
        <v>2177</v>
      </c>
      <c r="D9503" t="str">
        <f>INDEX(Transcripts[#Data], MATCH(Exons[[#This Row],[Transcript stable ID]], Transcripts[Transcript stable ID], 0), 4)</f>
        <v>NM_006182.2</v>
      </c>
      <c r="E9503" t="s">
        <v>27</v>
      </c>
      <c r="J9503">
        <v>162602260</v>
      </c>
      <c r="K9503">
        <v>162724946</v>
      </c>
      <c r="L9503">
        <v>162725093</v>
      </c>
      <c r="N9503">
        <v>6</v>
      </c>
      <c r="O9503">
        <v>771</v>
      </c>
      <c r="P9503">
        <v>918</v>
      </c>
      <c r="Q9503" t="s">
        <v>17863</v>
      </c>
      <c r="R9503">
        <v>418</v>
      </c>
      <c r="S9503">
        <v>565</v>
      </c>
    </row>
    <row r="9504" spans="1:19" x14ac:dyDescent="0.25">
      <c r="A9504" t="s">
        <v>2172</v>
      </c>
      <c r="B9504">
        <v>1</v>
      </c>
      <c r="C9504" t="s">
        <v>2177</v>
      </c>
      <c r="D9504" t="str">
        <f>INDEX(Transcripts[#Data], MATCH(Exons[[#This Row],[Transcript stable ID]], Transcripts[Transcript stable ID], 0), 4)</f>
        <v>NM_006182.2</v>
      </c>
      <c r="E9504" t="s">
        <v>27</v>
      </c>
      <c r="J9504">
        <v>162602260</v>
      </c>
      <c r="K9504">
        <v>162725454</v>
      </c>
      <c r="L9504">
        <v>162725559</v>
      </c>
      <c r="N9504">
        <v>7</v>
      </c>
      <c r="O9504">
        <v>919</v>
      </c>
      <c r="P9504">
        <v>1024</v>
      </c>
      <c r="Q9504" t="s">
        <v>17864</v>
      </c>
      <c r="R9504">
        <v>566</v>
      </c>
      <c r="S9504">
        <v>671</v>
      </c>
    </row>
    <row r="9505" spans="1:19" x14ac:dyDescent="0.25">
      <c r="A9505" t="s">
        <v>2172</v>
      </c>
      <c r="B9505">
        <v>1</v>
      </c>
      <c r="C9505" t="s">
        <v>2177</v>
      </c>
      <c r="D9505" t="str">
        <f>INDEX(Transcripts[#Data], MATCH(Exons[[#This Row],[Transcript stable ID]], Transcripts[Transcript stable ID], 0), 4)</f>
        <v>NM_006182.2</v>
      </c>
      <c r="E9505" t="s">
        <v>27</v>
      </c>
      <c r="J9505">
        <v>162602260</v>
      </c>
      <c r="K9505">
        <v>162729586</v>
      </c>
      <c r="L9505">
        <v>162729769</v>
      </c>
      <c r="N9505">
        <v>8</v>
      </c>
      <c r="O9505">
        <v>1025</v>
      </c>
      <c r="P9505">
        <v>1208</v>
      </c>
      <c r="Q9505" t="s">
        <v>17865</v>
      </c>
      <c r="R9505">
        <v>672</v>
      </c>
      <c r="S9505">
        <v>855</v>
      </c>
    </row>
    <row r="9506" spans="1:19" x14ac:dyDescent="0.25">
      <c r="A9506" t="s">
        <v>2172</v>
      </c>
      <c r="B9506">
        <v>1</v>
      </c>
      <c r="C9506" t="s">
        <v>2177</v>
      </c>
      <c r="D9506" t="str">
        <f>INDEX(Transcripts[#Data], MATCH(Exons[[#This Row],[Transcript stable ID]], Transcripts[Transcript stable ID], 0), 4)</f>
        <v>NM_006182.2</v>
      </c>
      <c r="E9506" t="s">
        <v>27</v>
      </c>
      <c r="J9506">
        <v>162602260</v>
      </c>
      <c r="K9506">
        <v>162731001</v>
      </c>
      <c r="L9506">
        <v>162731244</v>
      </c>
      <c r="N9506">
        <v>9</v>
      </c>
      <c r="O9506">
        <v>1209</v>
      </c>
      <c r="P9506">
        <v>1452</v>
      </c>
      <c r="Q9506" t="s">
        <v>17866</v>
      </c>
      <c r="R9506">
        <v>856</v>
      </c>
      <c r="S9506">
        <v>1099</v>
      </c>
    </row>
    <row r="9507" spans="1:19" x14ac:dyDescent="0.25">
      <c r="A9507" t="s">
        <v>2172</v>
      </c>
      <c r="B9507">
        <v>1</v>
      </c>
      <c r="C9507" t="s">
        <v>2177</v>
      </c>
      <c r="D9507" t="str">
        <f>INDEX(Transcripts[#Data], MATCH(Exons[[#This Row],[Transcript stable ID]], Transcripts[Transcript stable ID], 0), 4)</f>
        <v>NM_006182.2</v>
      </c>
      <c r="E9507" t="s">
        <v>27</v>
      </c>
      <c r="J9507">
        <v>162602260</v>
      </c>
      <c r="K9507">
        <v>162735791</v>
      </c>
      <c r="L9507">
        <v>162735853</v>
      </c>
      <c r="N9507">
        <v>10</v>
      </c>
      <c r="O9507">
        <v>1453</v>
      </c>
      <c r="P9507">
        <v>1515</v>
      </c>
      <c r="Q9507" t="s">
        <v>17867</v>
      </c>
      <c r="R9507">
        <v>1100</v>
      </c>
      <c r="S9507">
        <v>1162</v>
      </c>
    </row>
    <row r="9508" spans="1:19" x14ac:dyDescent="0.25">
      <c r="A9508" t="s">
        <v>2172</v>
      </c>
      <c r="B9508">
        <v>1</v>
      </c>
      <c r="C9508" t="s">
        <v>2177</v>
      </c>
      <c r="D9508" t="str">
        <f>INDEX(Transcripts[#Data], MATCH(Exons[[#This Row],[Transcript stable ID]], Transcripts[Transcript stable ID], 0), 4)</f>
        <v>NM_006182.2</v>
      </c>
      <c r="E9508" t="s">
        <v>27</v>
      </c>
      <c r="J9508">
        <v>162602260</v>
      </c>
      <c r="K9508">
        <v>162737019</v>
      </c>
      <c r="L9508">
        <v>162737149</v>
      </c>
      <c r="N9508">
        <v>11</v>
      </c>
      <c r="O9508">
        <v>1516</v>
      </c>
      <c r="P9508">
        <v>1646</v>
      </c>
      <c r="Q9508" t="s">
        <v>17868</v>
      </c>
      <c r="R9508">
        <v>1163</v>
      </c>
      <c r="S9508">
        <v>1293</v>
      </c>
    </row>
    <row r="9509" spans="1:19" x14ac:dyDescent="0.25">
      <c r="A9509" t="s">
        <v>2172</v>
      </c>
      <c r="B9509">
        <v>1</v>
      </c>
      <c r="C9509" t="s">
        <v>2177</v>
      </c>
      <c r="D9509" t="str">
        <f>INDEX(Transcripts[#Data], MATCH(Exons[[#This Row],[Transcript stable ID]], Transcripts[Transcript stable ID], 0), 4)</f>
        <v>NM_006182.2</v>
      </c>
      <c r="E9509" t="s">
        <v>27</v>
      </c>
      <c r="J9509">
        <v>162602260</v>
      </c>
      <c r="K9509">
        <v>162740092</v>
      </c>
      <c r="L9509">
        <v>162740302</v>
      </c>
      <c r="N9509">
        <v>12</v>
      </c>
      <c r="O9509">
        <v>1647</v>
      </c>
      <c r="P9509">
        <v>1857</v>
      </c>
      <c r="Q9509" t="s">
        <v>17869</v>
      </c>
      <c r="R9509">
        <v>1294</v>
      </c>
      <c r="S9509">
        <v>1504</v>
      </c>
    </row>
    <row r="9510" spans="1:19" x14ac:dyDescent="0.25">
      <c r="A9510" t="s">
        <v>2172</v>
      </c>
      <c r="B9510">
        <v>1</v>
      </c>
      <c r="C9510" t="s">
        <v>2177</v>
      </c>
      <c r="D9510" t="str">
        <f>INDEX(Transcripts[#Data], MATCH(Exons[[#This Row],[Transcript stable ID]], Transcripts[Transcript stable ID], 0), 4)</f>
        <v>NM_006182.2</v>
      </c>
      <c r="E9510" t="s">
        <v>27</v>
      </c>
      <c r="J9510">
        <v>162602260</v>
      </c>
      <c r="K9510">
        <v>162741814</v>
      </c>
      <c r="L9510">
        <v>162742037</v>
      </c>
      <c r="N9510">
        <v>13</v>
      </c>
      <c r="O9510">
        <v>1858</v>
      </c>
      <c r="P9510">
        <v>2081</v>
      </c>
      <c r="Q9510" t="s">
        <v>17870</v>
      </c>
      <c r="R9510">
        <v>1505</v>
      </c>
      <c r="S9510">
        <v>1728</v>
      </c>
    </row>
    <row r="9511" spans="1:19" x14ac:dyDescent="0.25">
      <c r="A9511" t="s">
        <v>2172</v>
      </c>
      <c r="B9511">
        <v>1</v>
      </c>
      <c r="C9511" t="s">
        <v>2177</v>
      </c>
      <c r="D9511" t="str">
        <f>INDEX(Transcripts[#Data], MATCH(Exons[[#This Row],[Transcript stable ID]], Transcripts[Transcript stable ID], 0), 4)</f>
        <v>NM_006182.2</v>
      </c>
      <c r="E9511" t="s">
        <v>27</v>
      </c>
      <c r="J9511">
        <v>162602260</v>
      </c>
      <c r="K9511">
        <v>162743259</v>
      </c>
      <c r="L9511">
        <v>162743386</v>
      </c>
      <c r="N9511">
        <v>14</v>
      </c>
      <c r="O9511">
        <v>2082</v>
      </c>
      <c r="P9511">
        <v>2209</v>
      </c>
      <c r="Q9511" t="s">
        <v>17871</v>
      </c>
      <c r="R9511">
        <v>1729</v>
      </c>
      <c r="S9511">
        <v>1856</v>
      </c>
    </row>
    <row r="9512" spans="1:19" x14ac:dyDescent="0.25">
      <c r="A9512" t="s">
        <v>2172</v>
      </c>
      <c r="B9512">
        <v>1</v>
      </c>
      <c r="C9512" t="s">
        <v>2177</v>
      </c>
      <c r="D9512" t="str">
        <f>INDEX(Transcripts[#Data], MATCH(Exons[[#This Row],[Transcript stable ID]], Transcripts[Transcript stable ID], 0), 4)</f>
        <v>NM_006182.2</v>
      </c>
      <c r="E9512" t="s">
        <v>27</v>
      </c>
      <c r="J9512">
        <v>162602260</v>
      </c>
      <c r="K9512">
        <v>162745442</v>
      </c>
      <c r="L9512">
        <v>162745633</v>
      </c>
      <c r="N9512">
        <v>15</v>
      </c>
      <c r="O9512">
        <v>2210</v>
      </c>
      <c r="P9512">
        <v>2401</v>
      </c>
      <c r="Q9512" t="s">
        <v>17872</v>
      </c>
      <c r="R9512">
        <v>1857</v>
      </c>
      <c r="S9512">
        <v>2048</v>
      </c>
    </row>
    <row r="9513" spans="1:19" x14ac:dyDescent="0.25">
      <c r="A9513" t="s">
        <v>2172</v>
      </c>
      <c r="B9513">
        <v>1</v>
      </c>
      <c r="C9513" t="s">
        <v>2177</v>
      </c>
      <c r="D9513" t="str">
        <f>INDEX(Transcripts[#Data], MATCH(Exons[[#This Row],[Transcript stable ID]], Transcripts[Transcript stable ID], 0), 4)</f>
        <v>NM_006182.2</v>
      </c>
      <c r="E9513" t="s">
        <v>27</v>
      </c>
      <c r="J9513">
        <v>162602260</v>
      </c>
      <c r="K9513">
        <v>162745926</v>
      </c>
      <c r="L9513">
        <v>162746160</v>
      </c>
      <c r="N9513">
        <v>16</v>
      </c>
      <c r="O9513">
        <v>2402</v>
      </c>
      <c r="P9513">
        <v>2636</v>
      </c>
      <c r="Q9513" t="s">
        <v>17873</v>
      </c>
      <c r="R9513">
        <v>2049</v>
      </c>
      <c r="S9513">
        <v>2283</v>
      </c>
    </row>
    <row r="9514" spans="1:19" x14ac:dyDescent="0.25">
      <c r="A9514" t="s">
        <v>2172</v>
      </c>
      <c r="B9514">
        <v>1</v>
      </c>
      <c r="C9514" t="s">
        <v>2177</v>
      </c>
      <c r="D9514" t="str">
        <f>INDEX(Transcripts[#Data], MATCH(Exons[[#This Row],[Transcript stable ID]], Transcripts[Transcript stable ID], 0), 4)</f>
        <v>NM_006182.2</v>
      </c>
      <c r="E9514" t="s">
        <v>27</v>
      </c>
      <c r="J9514">
        <v>162602260</v>
      </c>
      <c r="K9514">
        <v>162748370</v>
      </c>
      <c r="L9514">
        <v>162748519</v>
      </c>
      <c r="N9514">
        <v>17</v>
      </c>
      <c r="O9514">
        <v>2637</v>
      </c>
      <c r="P9514">
        <v>2786</v>
      </c>
      <c r="Q9514" t="s">
        <v>17874</v>
      </c>
      <c r="R9514">
        <v>2284</v>
      </c>
      <c r="S9514">
        <v>2433</v>
      </c>
    </row>
    <row r="9515" spans="1:19" x14ac:dyDescent="0.25">
      <c r="A9515" t="s">
        <v>2172</v>
      </c>
      <c r="B9515">
        <v>1</v>
      </c>
      <c r="C9515" t="s">
        <v>2177</v>
      </c>
      <c r="D9515" t="str">
        <f>INDEX(Transcripts[#Data], MATCH(Exons[[#This Row],[Transcript stable ID]], Transcripts[Transcript stable ID], 0), 4)</f>
        <v>NM_006182.2</v>
      </c>
      <c r="E9515" t="s">
        <v>27</v>
      </c>
      <c r="F9515">
        <v>162602260</v>
      </c>
      <c r="G9515">
        <v>162602421</v>
      </c>
      <c r="J9515">
        <v>162602260</v>
      </c>
      <c r="K9515">
        <v>162602260</v>
      </c>
      <c r="L9515">
        <v>162602421</v>
      </c>
      <c r="N9515">
        <v>1</v>
      </c>
      <c r="Q9515" t="s">
        <v>17876</v>
      </c>
    </row>
    <row r="9516" spans="1:19" x14ac:dyDescent="0.25">
      <c r="A9516" t="s">
        <v>2172</v>
      </c>
      <c r="B9516">
        <v>1</v>
      </c>
      <c r="C9516" t="s">
        <v>2177</v>
      </c>
      <c r="D9516" t="str">
        <f>INDEX(Transcripts[#Data], MATCH(Exons[[#This Row],[Transcript stable ID]], Transcripts[Transcript stable ID], 0), 4)</f>
        <v>NM_006182.2</v>
      </c>
      <c r="E9516" t="s">
        <v>27</v>
      </c>
      <c r="H9516">
        <v>162750037</v>
      </c>
      <c r="I9516">
        <v>162750211</v>
      </c>
      <c r="J9516">
        <v>162602260</v>
      </c>
      <c r="K9516">
        <v>162749902</v>
      </c>
      <c r="L9516">
        <v>162750211</v>
      </c>
      <c r="N9516">
        <v>18</v>
      </c>
      <c r="O9516">
        <v>2787</v>
      </c>
      <c r="P9516">
        <v>2921</v>
      </c>
      <c r="Q9516" t="s">
        <v>17877</v>
      </c>
      <c r="R9516">
        <v>2434</v>
      </c>
      <c r="S9516">
        <v>2568</v>
      </c>
    </row>
    <row r="9517" spans="1:19" x14ac:dyDescent="0.25">
      <c r="A9517" t="s">
        <v>945</v>
      </c>
      <c r="B9517">
        <v>-1</v>
      </c>
      <c r="C9517" t="s">
        <v>948</v>
      </c>
      <c r="D9517" t="str">
        <f>INDEX(Transcripts[#Data], MATCH(Exons[[#This Row],[Transcript stable ID]], Transcripts[Transcript stable ID], 0), 4)</f>
        <v>NM_199051.2</v>
      </c>
      <c r="E9517" t="s">
        <v>27</v>
      </c>
      <c r="F9517">
        <v>190446578</v>
      </c>
      <c r="G9517">
        <v>190446759</v>
      </c>
      <c r="J9517">
        <v>190446759</v>
      </c>
      <c r="K9517">
        <v>190446578</v>
      </c>
      <c r="L9517">
        <v>190446759</v>
      </c>
      <c r="N9517">
        <v>1</v>
      </c>
      <c r="Q9517" t="s">
        <v>17878</v>
      </c>
    </row>
    <row r="9518" spans="1:19" x14ac:dyDescent="0.25">
      <c r="A9518" t="s">
        <v>945</v>
      </c>
      <c r="B9518">
        <v>-1</v>
      </c>
      <c r="C9518" t="s">
        <v>948</v>
      </c>
      <c r="D9518" t="str">
        <f>INDEX(Transcripts[#Data], MATCH(Exons[[#This Row],[Transcript stable ID]], Transcripts[Transcript stable ID], 0), 4)</f>
        <v>NM_199051.2</v>
      </c>
      <c r="E9518" t="s">
        <v>27</v>
      </c>
      <c r="F9518">
        <v>190424021</v>
      </c>
      <c r="G9518">
        <v>190424070</v>
      </c>
      <c r="J9518">
        <v>190446759</v>
      </c>
      <c r="K9518">
        <v>190423785</v>
      </c>
      <c r="L9518">
        <v>190424070</v>
      </c>
      <c r="N9518">
        <v>2</v>
      </c>
      <c r="O9518">
        <v>233</v>
      </c>
      <c r="P9518">
        <v>468</v>
      </c>
      <c r="Q9518" t="s">
        <v>17879</v>
      </c>
      <c r="R9518">
        <v>1</v>
      </c>
      <c r="S9518">
        <v>236</v>
      </c>
    </row>
    <row r="9519" spans="1:19" x14ac:dyDescent="0.25">
      <c r="A9519" t="s">
        <v>945</v>
      </c>
      <c r="B9519">
        <v>-1</v>
      </c>
      <c r="C9519" t="s">
        <v>948</v>
      </c>
      <c r="D9519" t="str">
        <f>INDEX(Transcripts[#Data], MATCH(Exons[[#This Row],[Transcript stable ID]], Transcripts[Transcript stable ID], 0), 4)</f>
        <v>NM_199051.2</v>
      </c>
      <c r="E9519" t="s">
        <v>27</v>
      </c>
      <c r="J9519">
        <v>190446759</v>
      </c>
      <c r="K9519">
        <v>190250690</v>
      </c>
      <c r="L9519">
        <v>190250880</v>
      </c>
      <c r="N9519">
        <v>3</v>
      </c>
      <c r="O9519">
        <v>469</v>
      </c>
      <c r="P9519">
        <v>659</v>
      </c>
      <c r="Q9519" t="s">
        <v>17880</v>
      </c>
      <c r="R9519">
        <v>237</v>
      </c>
      <c r="S9519">
        <v>427</v>
      </c>
    </row>
    <row r="9520" spans="1:19" x14ac:dyDescent="0.25">
      <c r="A9520" t="s">
        <v>945</v>
      </c>
      <c r="B9520">
        <v>-1</v>
      </c>
      <c r="C9520" t="s">
        <v>948</v>
      </c>
      <c r="D9520" t="str">
        <f>INDEX(Transcripts[#Data], MATCH(Exons[[#This Row],[Transcript stable ID]], Transcripts[Transcript stable ID], 0), 4)</f>
        <v>NM_199051.2</v>
      </c>
      <c r="E9520" t="s">
        <v>27</v>
      </c>
      <c r="J9520">
        <v>190446759</v>
      </c>
      <c r="K9520">
        <v>190233995</v>
      </c>
      <c r="L9520">
        <v>190234185</v>
      </c>
      <c r="N9520">
        <v>4</v>
      </c>
      <c r="O9520">
        <v>660</v>
      </c>
      <c r="P9520">
        <v>850</v>
      </c>
      <c r="Q9520" t="s">
        <v>17881</v>
      </c>
      <c r="R9520">
        <v>428</v>
      </c>
      <c r="S9520">
        <v>618</v>
      </c>
    </row>
    <row r="9521" spans="1:19" x14ac:dyDescent="0.25">
      <c r="A9521" t="s">
        <v>945</v>
      </c>
      <c r="B9521">
        <v>-1</v>
      </c>
      <c r="C9521" t="s">
        <v>948</v>
      </c>
      <c r="D9521" t="str">
        <f>INDEX(Transcripts[#Data], MATCH(Exons[[#This Row],[Transcript stable ID]], Transcripts[Transcript stable ID], 0), 4)</f>
        <v>NM_199051.2</v>
      </c>
      <c r="E9521" t="s">
        <v>27</v>
      </c>
      <c r="J9521">
        <v>190446759</v>
      </c>
      <c r="K9521">
        <v>190203502</v>
      </c>
      <c r="L9521">
        <v>190203607</v>
      </c>
      <c r="N9521">
        <v>5</v>
      </c>
      <c r="O9521">
        <v>851</v>
      </c>
      <c r="P9521">
        <v>956</v>
      </c>
      <c r="Q9521" t="s">
        <v>17882</v>
      </c>
      <c r="R9521">
        <v>619</v>
      </c>
      <c r="S9521">
        <v>724</v>
      </c>
    </row>
    <row r="9522" spans="1:19" x14ac:dyDescent="0.25">
      <c r="A9522" t="s">
        <v>945</v>
      </c>
      <c r="B9522">
        <v>-1</v>
      </c>
      <c r="C9522" t="s">
        <v>948</v>
      </c>
      <c r="D9522" t="str">
        <f>INDEX(Transcripts[#Data], MATCH(Exons[[#This Row],[Transcript stable ID]], Transcripts[Transcript stable ID], 0), 4)</f>
        <v>NM_199051.2</v>
      </c>
      <c r="E9522" t="s">
        <v>27</v>
      </c>
      <c r="J9522">
        <v>190446759</v>
      </c>
      <c r="K9522">
        <v>190195212</v>
      </c>
      <c r="L9522">
        <v>190195448</v>
      </c>
      <c r="N9522">
        <v>6</v>
      </c>
      <c r="O9522">
        <v>957</v>
      </c>
      <c r="P9522">
        <v>1193</v>
      </c>
      <c r="Q9522" t="s">
        <v>17883</v>
      </c>
      <c r="R9522">
        <v>725</v>
      </c>
      <c r="S9522">
        <v>961</v>
      </c>
    </row>
    <row r="9523" spans="1:19" x14ac:dyDescent="0.25">
      <c r="A9523" t="s">
        <v>945</v>
      </c>
      <c r="B9523">
        <v>-1</v>
      </c>
      <c r="C9523" t="s">
        <v>948</v>
      </c>
      <c r="D9523" t="str">
        <f>INDEX(Transcripts[#Data], MATCH(Exons[[#This Row],[Transcript stable ID]], Transcripts[Transcript stable ID], 0), 4)</f>
        <v>NM_199051.2</v>
      </c>
      <c r="E9523" t="s">
        <v>27</v>
      </c>
      <c r="J9523">
        <v>190446759</v>
      </c>
      <c r="K9523">
        <v>190129798</v>
      </c>
      <c r="L9523">
        <v>190130020</v>
      </c>
      <c r="N9523">
        <v>7</v>
      </c>
      <c r="O9523">
        <v>1194</v>
      </c>
      <c r="P9523">
        <v>1416</v>
      </c>
      <c r="Q9523" t="s">
        <v>17884</v>
      </c>
      <c r="R9523">
        <v>962</v>
      </c>
      <c r="S9523">
        <v>1184</v>
      </c>
    </row>
    <row r="9524" spans="1:19" x14ac:dyDescent="0.25">
      <c r="A9524" t="s">
        <v>945</v>
      </c>
      <c r="B9524">
        <v>-1</v>
      </c>
      <c r="C9524" t="s">
        <v>948</v>
      </c>
      <c r="D9524" t="str">
        <f>INDEX(Transcripts[#Data], MATCH(Exons[[#This Row],[Transcript stable ID]], Transcripts[Transcript stable ID], 0), 4)</f>
        <v>NM_199051.2</v>
      </c>
      <c r="E9524" t="s">
        <v>27</v>
      </c>
      <c r="H9524">
        <v>190066792</v>
      </c>
      <c r="I9524">
        <v>190067147</v>
      </c>
      <c r="J9524">
        <v>190446759</v>
      </c>
      <c r="K9524">
        <v>190066792</v>
      </c>
      <c r="L9524">
        <v>190068264</v>
      </c>
      <c r="N9524">
        <v>8</v>
      </c>
      <c r="O9524">
        <v>1417</v>
      </c>
      <c r="P9524">
        <v>2533</v>
      </c>
      <c r="Q9524" t="s">
        <v>17885</v>
      </c>
      <c r="R9524">
        <v>1185</v>
      </c>
      <c r="S9524">
        <v>2301</v>
      </c>
    </row>
    <row r="9525" spans="1:19" x14ac:dyDescent="0.25">
      <c r="A9525" t="s">
        <v>1255</v>
      </c>
      <c r="B9525">
        <v>1</v>
      </c>
      <c r="C9525" t="s">
        <v>1260</v>
      </c>
      <c r="D9525" t="str">
        <f>INDEX(Transcripts[#Data], MATCH(Exons[[#This Row],[Transcript stable ID]], Transcripts[Transcript stable ID], 0), 4)</f>
        <v>NM_024529.4</v>
      </c>
      <c r="E9525" t="s">
        <v>27</v>
      </c>
      <c r="F9525">
        <v>193091147</v>
      </c>
      <c r="G9525">
        <v>193091330</v>
      </c>
      <c r="J9525">
        <v>193091147</v>
      </c>
      <c r="K9525">
        <v>193091147</v>
      </c>
      <c r="L9525">
        <v>193091461</v>
      </c>
      <c r="N9525">
        <v>1</v>
      </c>
      <c r="O9525">
        <v>185</v>
      </c>
      <c r="P9525">
        <v>315</v>
      </c>
      <c r="Q9525" t="s">
        <v>17886</v>
      </c>
      <c r="R9525">
        <v>1</v>
      </c>
      <c r="S9525">
        <v>131</v>
      </c>
    </row>
    <row r="9526" spans="1:19" x14ac:dyDescent="0.25">
      <c r="A9526" t="s">
        <v>1255</v>
      </c>
      <c r="B9526">
        <v>1</v>
      </c>
      <c r="C9526" t="s">
        <v>1260</v>
      </c>
      <c r="D9526" t="str">
        <f>INDEX(Transcripts[#Data], MATCH(Exons[[#This Row],[Transcript stable ID]], Transcripts[Transcript stable ID], 0), 4)</f>
        <v>NM_024529.4</v>
      </c>
      <c r="E9526" t="s">
        <v>27</v>
      </c>
      <c r="J9526">
        <v>193091147</v>
      </c>
      <c r="K9526">
        <v>193094242</v>
      </c>
      <c r="L9526">
        <v>193094347</v>
      </c>
      <c r="N9526">
        <v>2</v>
      </c>
      <c r="O9526">
        <v>316</v>
      </c>
      <c r="P9526">
        <v>421</v>
      </c>
      <c r="Q9526" t="s">
        <v>17887</v>
      </c>
      <c r="R9526">
        <v>132</v>
      </c>
      <c r="S9526">
        <v>237</v>
      </c>
    </row>
    <row r="9527" spans="1:19" x14ac:dyDescent="0.25">
      <c r="A9527" t="s">
        <v>1255</v>
      </c>
      <c r="B9527">
        <v>1</v>
      </c>
      <c r="C9527" t="s">
        <v>1260</v>
      </c>
      <c r="D9527" t="str">
        <f>INDEX(Transcripts[#Data], MATCH(Exons[[#This Row],[Transcript stable ID]], Transcripts[Transcript stable ID], 0), 4)</f>
        <v>NM_024529.4</v>
      </c>
      <c r="E9527" t="s">
        <v>27</v>
      </c>
      <c r="J9527">
        <v>193091147</v>
      </c>
      <c r="K9527">
        <v>193099304</v>
      </c>
      <c r="L9527">
        <v>193099373</v>
      </c>
      <c r="N9527">
        <v>3</v>
      </c>
      <c r="O9527">
        <v>422</v>
      </c>
      <c r="P9527">
        <v>491</v>
      </c>
      <c r="Q9527" t="s">
        <v>17888</v>
      </c>
      <c r="R9527">
        <v>238</v>
      </c>
      <c r="S9527">
        <v>307</v>
      </c>
    </row>
    <row r="9528" spans="1:19" x14ac:dyDescent="0.25">
      <c r="A9528" t="s">
        <v>1255</v>
      </c>
      <c r="B9528">
        <v>1</v>
      </c>
      <c r="C9528" t="s">
        <v>1260</v>
      </c>
      <c r="D9528" t="str">
        <f>INDEX(Transcripts[#Data], MATCH(Exons[[#This Row],[Transcript stable ID]], Transcripts[Transcript stable ID], 0), 4)</f>
        <v>NM_024529.4</v>
      </c>
      <c r="E9528" t="s">
        <v>27</v>
      </c>
      <c r="J9528">
        <v>193091147</v>
      </c>
      <c r="K9528">
        <v>193104521</v>
      </c>
      <c r="L9528">
        <v>193104583</v>
      </c>
      <c r="N9528">
        <v>4</v>
      </c>
      <c r="O9528">
        <v>492</v>
      </c>
      <c r="P9528">
        <v>554</v>
      </c>
      <c r="Q9528" t="s">
        <v>17889</v>
      </c>
      <c r="R9528">
        <v>308</v>
      </c>
      <c r="S9528">
        <v>370</v>
      </c>
    </row>
    <row r="9529" spans="1:19" x14ac:dyDescent="0.25">
      <c r="A9529" t="s">
        <v>1255</v>
      </c>
      <c r="B9529">
        <v>1</v>
      </c>
      <c r="C9529" t="s">
        <v>1260</v>
      </c>
      <c r="D9529" t="str">
        <f>INDEX(Transcripts[#Data], MATCH(Exons[[#This Row],[Transcript stable ID]], Transcripts[Transcript stable ID], 0), 4)</f>
        <v>NM_024529.4</v>
      </c>
      <c r="E9529" t="s">
        <v>27</v>
      </c>
      <c r="J9529">
        <v>193091147</v>
      </c>
      <c r="K9529">
        <v>193104667</v>
      </c>
      <c r="L9529">
        <v>193104719</v>
      </c>
      <c r="N9529">
        <v>5</v>
      </c>
      <c r="O9529">
        <v>555</v>
      </c>
      <c r="P9529">
        <v>607</v>
      </c>
      <c r="Q9529" t="s">
        <v>17890</v>
      </c>
      <c r="R9529">
        <v>371</v>
      </c>
      <c r="S9529">
        <v>423</v>
      </c>
    </row>
    <row r="9530" spans="1:19" x14ac:dyDescent="0.25">
      <c r="A9530" t="s">
        <v>1255</v>
      </c>
      <c r="B9530">
        <v>1</v>
      </c>
      <c r="C9530" t="s">
        <v>1260</v>
      </c>
      <c r="D9530" t="str">
        <f>INDEX(Transcripts[#Data], MATCH(Exons[[#This Row],[Transcript stable ID]], Transcripts[Transcript stable ID], 0), 4)</f>
        <v>NM_024529.4</v>
      </c>
      <c r="E9530" t="s">
        <v>27</v>
      </c>
      <c r="J9530">
        <v>193091147</v>
      </c>
      <c r="K9530">
        <v>193107215</v>
      </c>
      <c r="L9530">
        <v>193107303</v>
      </c>
      <c r="N9530">
        <v>6</v>
      </c>
      <c r="O9530">
        <v>608</v>
      </c>
      <c r="P9530">
        <v>696</v>
      </c>
      <c r="Q9530" t="s">
        <v>17891</v>
      </c>
      <c r="R9530">
        <v>424</v>
      </c>
      <c r="S9530">
        <v>512</v>
      </c>
    </row>
    <row r="9531" spans="1:19" x14ac:dyDescent="0.25">
      <c r="A9531" t="s">
        <v>1255</v>
      </c>
      <c r="B9531">
        <v>1</v>
      </c>
      <c r="C9531" t="s">
        <v>1260</v>
      </c>
      <c r="D9531" t="str">
        <f>INDEX(Transcripts[#Data], MATCH(Exons[[#This Row],[Transcript stable ID]], Transcripts[Transcript stable ID], 0), 4)</f>
        <v>NM_024529.4</v>
      </c>
      <c r="E9531" t="s">
        <v>27</v>
      </c>
      <c r="J9531">
        <v>193091147</v>
      </c>
      <c r="K9531">
        <v>193110980</v>
      </c>
      <c r="L9531">
        <v>193111196</v>
      </c>
      <c r="N9531">
        <v>7</v>
      </c>
      <c r="O9531">
        <v>697</v>
      </c>
      <c r="P9531">
        <v>913</v>
      </c>
      <c r="Q9531" t="s">
        <v>17892</v>
      </c>
      <c r="R9531">
        <v>513</v>
      </c>
      <c r="S9531">
        <v>729</v>
      </c>
    </row>
    <row r="9532" spans="1:19" x14ac:dyDescent="0.25">
      <c r="A9532" t="s">
        <v>1255</v>
      </c>
      <c r="B9532">
        <v>1</v>
      </c>
      <c r="C9532" t="s">
        <v>1260</v>
      </c>
      <c r="D9532" t="str">
        <f>INDEX(Transcripts[#Data], MATCH(Exons[[#This Row],[Transcript stable ID]], Transcripts[Transcript stable ID], 0), 4)</f>
        <v>NM_024529.4</v>
      </c>
      <c r="E9532" t="s">
        <v>27</v>
      </c>
      <c r="J9532">
        <v>193091147</v>
      </c>
      <c r="K9532">
        <v>193116997</v>
      </c>
      <c r="L9532">
        <v>193117095</v>
      </c>
      <c r="N9532">
        <v>8</v>
      </c>
      <c r="O9532">
        <v>914</v>
      </c>
      <c r="P9532">
        <v>1012</v>
      </c>
      <c r="Q9532" t="s">
        <v>17893</v>
      </c>
      <c r="R9532">
        <v>730</v>
      </c>
      <c r="S9532">
        <v>828</v>
      </c>
    </row>
    <row r="9533" spans="1:19" x14ac:dyDescent="0.25">
      <c r="A9533" t="s">
        <v>1255</v>
      </c>
      <c r="B9533">
        <v>1</v>
      </c>
      <c r="C9533" t="s">
        <v>1260</v>
      </c>
      <c r="D9533" t="str">
        <f>INDEX(Transcripts[#Data], MATCH(Exons[[#This Row],[Transcript stable ID]], Transcripts[Transcript stable ID], 0), 4)</f>
        <v>NM_024529.4</v>
      </c>
      <c r="E9533" t="s">
        <v>27</v>
      </c>
      <c r="J9533">
        <v>193091147</v>
      </c>
      <c r="K9533">
        <v>193119434</v>
      </c>
      <c r="L9533">
        <v>193119512</v>
      </c>
      <c r="N9533">
        <v>9</v>
      </c>
      <c r="O9533">
        <v>1013</v>
      </c>
      <c r="P9533">
        <v>1091</v>
      </c>
      <c r="Q9533" t="s">
        <v>17894</v>
      </c>
      <c r="R9533">
        <v>829</v>
      </c>
      <c r="S9533">
        <v>907</v>
      </c>
    </row>
    <row r="9534" spans="1:19" x14ac:dyDescent="0.25">
      <c r="A9534" t="s">
        <v>1255</v>
      </c>
      <c r="B9534">
        <v>1</v>
      </c>
      <c r="C9534" t="s">
        <v>1260</v>
      </c>
      <c r="D9534" t="str">
        <f>INDEX(Transcripts[#Data], MATCH(Exons[[#This Row],[Transcript stable ID]], Transcripts[Transcript stable ID], 0), 4)</f>
        <v>NM_024529.4</v>
      </c>
      <c r="E9534" t="s">
        <v>27</v>
      </c>
      <c r="J9534">
        <v>193091147</v>
      </c>
      <c r="K9534">
        <v>193121510</v>
      </c>
      <c r="L9534">
        <v>193121574</v>
      </c>
      <c r="N9534">
        <v>10</v>
      </c>
      <c r="O9534">
        <v>1092</v>
      </c>
      <c r="P9534">
        <v>1156</v>
      </c>
      <c r="Q9534" t="s">
        <v>17895</v>
      </c>
      <c r="R9534">
        <v>908</v>
      </c>
      <c r="S9534">
        <v>972</v>
      </c>
    </row>
    <row r="9535" spans="1:19" x14ac:dyDescent="0.25">
      <c r="A9535" t="s">
        <v>1255</v>
      </c>
      <c r="B9535">
        <v>1</v>
      </c>
      <c r="C9535" t="s">
        <v>1260</v>
      </c>
      <c r="D9535" t="str">
        <f>INDEX(Transcripts[#Data], MATCH(Exons[[#This Row],[Transcript stable ID]], Transcripts[Transcript stable ID], 0), 4)</f>
        <v>NM_024529.4</v>
      </c>
      <c r="E9535" t="s">
        <v>27</v>
      </c>
      <c r="J9535">
        <v>193091147</v>
      </c>
      <c r="K9535">
        <v>193172925</v>
      </c>
      <c r="L9535">
        <v>193172982</v>
      </c>
      <c r="N9535">
        <v>11</v>
      </c>
      <c r="O9535">
        <v>1157</v>
      </c>
      <c r="P9535">
        <v>1214</v>
      </c>
      <c r="Q9535" t="s">
        <v>17896</v>
      </c>
      <c r="R9535">
        <v>973</v>
      </c>
      <c r="S9535">
        <v>1030</v>
      </c>
    </row>
    <row r="9536" spans="1:19" x14ac:dyDescent="0.25">
      <c r="A9536" t="s">
        <v>1255</v>
      </c>
      <c r="B9536">
        <v>1</v>
      </c>
      <c r="C9536" t="s">
        <v>1260</v>
      </c>
      <c r="D9536" t="str">
        <f>INDEX(Transcripts[#Data], MATCH(Exons[[#This Row],[Transcript stable ID]], Transcripts[Transcript stable ID], 0), 4)</f>
        <v>NM_024529.4</v>
      </c>
      <c r="E9536" t="s">
        <v>27</v>
      </c>
      <c r="J9536">
        <v>193091147</v>
      </c>
      <c r="K9536">
        <v>193181195</v>
      </c>
      <c r="L9536">
        <v>193181230</v>
      </c>
      <c r="N9536">
        <v>12</v>
      </c>
      <c r="O9536">
        <v>1215</v>
      </c>
      <c r="P9536">
        <v>1250</v>
      </c>
      <c r="Q9536" t="s">
        <v>17897</v>
      </c>
      <c r="R9536">
        <v>1031</v>
      </c>
      <c r="S9536">
        <v>1066</v>
      </c>
    </row>
    <row r="9537" spans="1:19" x14ac:dyDescent="0.25">
      <c r="A9537" t="s">
        <v>1255</v>
      </c>
      <c r="B9537">
        <v>1</v>
      </c>
      <c r="C9537" t="s">
        <v>1260</v>
      </c>
      <c r="D9537" t="str">
        <f>INDEX(Transcripts[#Data], MATCH(Exons[[#This Row],[Transcript stable ID]], Transcripts[Transcript stable ID], 0), 4)</f>
        <v>NM_024529.4</v>
      </c>
      <c r="E9537" t="s">
        <v>27</v>
      </c>
      <c r="J9537">
        <v>193091147</v>
      </c>
      <c r="K9537">
        <v>193181520</v>
      </c>
      <c r="L9537">
        <v>193181607</v>
      </c>
      <c r="N9537">
        <v>13</v>
      </c>
      <c r="O9537">
        <v>1251</v>
      </c>
      <c r="P9537">
        <v>1338</v>
      </c>
      <c r="Q9537" t="s">
        <v>17898</v>
      </c>
      <c r="R9537">
        <v>1067</v>
      </c>
      <c r="S9537">
        <v>1154</v>
      </c>
    </row>
    <row r="9538" spans="1:19" x14ac:dyDescent="0.25">
      <c r="A9538" t="s">
        <v>1255</v>
      </c>
      <c r="B9538">
        <v>1</v>
      </c>
      <c r="C9538" t="s">
        <v>1260</v>
      </c>
      <c r="D9538" t="str">
        <f>INDEX(Transcripts[#Data], MATCH(Exons[[#This Row],[Transcript stable ID]], Transcripts[Transcript stable ID], 0), 4)</f>
        <v>NM_024529.4</v>
      </c>
      <c r="E9538" t="s">
        <v>27</v>
      </c>
      <c r="J9538">
        <v>193091147</v>
      </c>
      <c r="K9538">
        <v>193202123</v>
      </c>
      <c r="L9538">
        <v>193202284</v>
      </c>
      <c r="N9538">
        <v>14</v>
      </c>
      <c r="O9538">
        <v>1339</v>
      </c>
      <c r="P9538">
        <v>1500</v>
      </c>
      <c r="Q9538" t="s">
        <v>17899</v>
      </c>
      <c r="R9538">
        <v>1155</v>
      </c>
      <c r="S9538">
        <v>1316</v>
      </c>
    </row>
    <row r="9539" spans="1:19" x14ac:dyDescent="0.25">
      <c r="A9539" t="s">
        <v>1255</v>
      </c>
      <c r="B9539">
        <v>1</v>
      </c>
      <c r="C9539" t="s">
        <v>1260</v>
      </c>
      <c r="D9539" t="str">
        <f>INDEX(Transcripts[#Data], MATCH(Exons[[#This Row],[Transcript stable ID]], Transcripts[Transcript stable ID], 0), 4)</f>
        <v>NM_024529.4</v>
      </c>
      <c r="E9539" t="s">
        <v>27</v>
      </c>
      <c r="J9539">
        <v>193091147</v>
      </c>
      <c r="K9539">
        <v>193205386</v>
      </c>
      <c r="L9539">
        <v>193205486</v>
      </c>
      <c r="N9539">
        <v>15</v>
      </c>
      <c r="O9539">
        <v>1501</v>
      </c>
      <c r="P9539">
        <v>1601</v>
      </c>
      <c r="Q9539" t="s">
        <v>17900</v>
      </c>
      <c r="R9539">
        <v>1317</v>
      </c>
      <c r="S9539">
        <v>1417</v>
      </c>
    </row>
    <row r="9540" spans="1:19" x14ac:dyDescent="0.25">
      <c r="A9540" t="s">
        <v>1255</v>
      </c>
      <c r="B9540">
        <v>1</v>
      </c>
      <c r="C9540" t="s">
        <v>1260</v>
      </c>
      <c r="D9540" t="str">
        <f>INDEX(Transcripts[#Data], MATCH(Exons[[#This Row],[Transcript stable ID]], Transcripts[Transcript stable ID], 0), 4)</f>
        <v>NM_024529.4</v>
      </c>
      <c r="E9540" t="s">
        <v>27</v>
      </c>
      <c r="J9540">
        <v>193091147</v>
      </c>
      <c r="K9540">
        <v>193218860</v>
      </c>
      <c r="L9540">
        <v>193219001</v>
      </c>
      <c r="N9540">
        <v>16</v>
      </c>
      <c r="O9540">
        <v>1602</v>
      </c>
      <c r="P9540">
        <v>1743</v>
      </c>
      <c r="Q9540" t="s">
        <v>17901</v>
      </c>
      <c r="R9540">
        <v>1418</v>
      </c>
      <c r="S9540">
        <v>1559</v>
      </c>
    </row>
    <row r="9541" spans="1:19" x14ac:dyDescent="0.25">
      <c r="A9541" t="s">
        <v>1255</v>
      </c>
      <c r="B9541">
        <v>1</v>
      </c>
      <c r="C9541" t="s">
        <v>1260</v>
      </c>
      <c r="D9541" t="str">
        <f>INDEX(Transcripts[#Data], MATCH(Exons[[#This Row],[Transcript stable ID]], Transcripts[Transcript stable ID], 0), 4)</f>
        <v>NM_024529.4</v>
      </c>
      <c r="E9541" t="s">
        <v>27</v>
      </c>
      <c r="H9541">
        <v>193219843</v>
      </c>
      <c r="I9541">
        <v>193223031</v>
      </c>
      <c r="J9541">
        <v>193091147</v>
      </c>
      <c r="K9541">
        <v>193219806</v>
      </c>
      <c r="L9541">
        <v>193223031</v>
      </c>
      <c r="N9541">
        <v>17</v>
      </c>
      <c r="O9541">
        <v>1744</v>
      </c>
      <c r="P9541">
        <v>1780</v>
      </c>
      <c r="Q9541" t="s">
        <v>17902</v>
      </c>
      <c r="R9541">
        <v>1560</v>
      </c>
      <c r="S9541">
        <v>1596</v>
      </c>
    </row>
    <row r="9542" spans="1:19" x14ac:dyDescent="0.25">
      <c r="A9542" t="s">
        <v>116</v>
      </c>
      <c r="B9542">
        <v>-1</v>
      </c>
      <c r="C9542" t="s">
        <v>9397</v>
      </c>
      <c r="D9542" t="str">
        <f>INDEX(Transcripts[#Data], MATCH(Exons[[#This Row],[Transcript stable ID]], Transcripts[Transcript stable ID], 0), 4)</f>
        <v>NM_003400.3</v>
      </c>
      <c r="E9542" t="s">
        <v>27</v>
      </c>
      <c r="F9542">
        <v>61764697</v>
      </c>
      <c r="G9542">
        <v>61765418</v>
      </c>
      <c r="J9542">
        <v>61765418</v>
      </c>
      <c r="K9542">
        <v>61764697</v>
      </c>
      <c r="L9542">
        <v>61765418</v>
      </c>
      <c r="N9542">
        <v>1</v>
      </c>
      <c r="Q9542" t="s">
        <v>17903</v>
      </c>
    </row>
    <row r="9543" spans="1:19" x14ac:dyDescent="0.25">
      <c r="A9543" t="s">
        <v>116</v>
      </c>
      <c r="B9543">
        <v>-1</v>
      </c>
      <c r="C9543" t="s">
        <v>9397</v>
      </c>
      <c r="D9543" t="str">
        <f>INDEX(Transcripts[#Data], MATCH(Exons[[#This Row],[Transcript stable ID]], Transcripts[Transcript stable ID], 0), 4)</f>
        <v>NM_003400.3</v>
      </c>
      <c r="E9543" t="s">
        <v>27</v>
      </c>
      <c r="F9543">
        <v>61761033</v>
      </c>
      <c r="G9543">
        <v>61761038</v>
      </c>
      <c r="J9543">
        <v>61765418</v>
      </c>
      <c r="K9543">
        <v>61760907</v>
      </c>
      <c r="L9543">
        <v>61761038</v>
      </c>
      <c r="N9543">
        <v>2</v>
      </c>
      <c r="O9543">
        <v>729</v>
      </c>
      <c r="P9543">
        <v>854</v>
      </c>
      <c r="Q9543" t="s">
        <v>17904</v>
      </c>
      <c r="R9543">
        <v>1</v>
      </c>
      <c r="S9543">
        <v>126</v>
      </c>
    </row>
    <row r="9544" spans="1:19" x14ac:dyDescent="0.25">
      <c r="A9544" t="s">
        <v>116</v>
      </c>
      <c r="B9544">
        <v>-1</v>
      </c>
      <c r="C9544" t="s">
        <v>9397</v>
      </c>
      <c r="D9544" t="str">
        <f>INDEX(Transcripts[#Data], MATCH(Exons[[#This Row],[Transcript stable ID]], Transcripts[Transcript stable ID], 0), 4)</f>
        <v>NM_003400.3</v>
      </c>
      <c r="E9544" t="s">
        <v>27</v>
      </c>
      <c r="J9544">
        <v>61765418</v>
      </c>
      <c r="K9544">
        <v>61753555</v>
      </c>
      <c r="L9544">
        <v>61753656</v>
      </c>
      <c r="N9544">
        <v>3</v>
      </c>
      <c r="O9544">
        <v>855</v>
      </c>
      <c r="P9544">
        <v>956</v>
      </c>
      <c r="Q9544" t="s">
        <v>17905</v>
      </c>
      <c r="R9544">
        <v>127</v>
      </c>
      <c r="S9544">
        <v>228</v>
      </c>
    </row>
    <row r="9545" spans="1:19" x14ac:dyDescent="0.25">
      <c r="A9545" t="s">
        <v>116</v>
      </c>
      <c r="B9545">
        <v>-1</v>
      </c>
      <c r="C9545" t="s">
        <v>9397</v>
      </c>
      <c r="D9545" t="str">
        <f>INDEX(Transcripts[#Data], MATCH(Exons[[#This Row],[Transcript stable ID]], Transcripts[Transcript stable ID], 0), 4)</f>
        <v>NM_003400.3</v>
      </c>
      <c r="E9545" t="s">
        <v>27</v>
      </c>
      <c r="J9545">
        <v>61765418</v>
      </c>
      <c r="K9545">
        <v>61749746</v>
      </c>
      <c r="L9545">
        <v>61749818</v>
      </c>
      <c r="N9545">
        <v>4</v>
      </c>
      <c r="O9545">
        <v>957</v>
      </c>
      <c r="P9545">
        <v>1029</v>
      </c>
      <c r="Q9545" t="s">
        <v>17906</v>
      </c>
      <c r="R9545">
        <v>229</v>
      </c>
      <c r="S9545">
        <v>301</v>
      </c>
    </row>
    <row r="9546" spans="1:19" x14ac:dyDescent="0.25">
      <c r="A9546" t="s">
        <v>116</v>
      </c>
      <c r="B9546">
        <v>-1</v>
      </c>
      <c r="C9546" t="s">
        <v>9397</v>
      </c>
      <c r="D9546" t="str">
        <f>INDEX(Transcripts[#Data], MATCH(Exons[[#This Row],[Transcript stable ID]], Transcripts[Transcript stable ID], 0), 4)</f>
        <v>NM_003400.3</v>
      </c>
      <c r="E9546" t="s">
        <v>27</v>
      </c>
      <c r="J9546">
        <v>61765418</v>
      </c>
      <c r="K9546">
        <v>61729384</v>
      </c>
      <c r="L9546">
        <v>61729445</v>
      </c>
      <c r="N9546">
        <v>5</v>
      </c>
      <c r="O9546">
        <v>1030</v>
      </c>
      <c r="P9546">
        <v>1091</v>
      </c>
      <c r="Q9546" t="s">
        <v>17907</v>
      </c>
      <c r="R9546">
        <v>302</v>
      </c>
      <c r="S9546">
        <v>363</v>
      </c>
    </row>
    <row r="9547" spans="1:19" x14ac:dyDescent="0.25">
      <c r="A9547" t="s">
        <v>116</v>
      </c>
      <c r="B9547">
        <v>-1</v>
      </c>
      <c r="C9547" t="s">
        <v>9397</v>
      </c>
      <c r="D9547" t="str">
        <f>INDEX(Transcripts[#Data], MATCH(Exons[[#This Row],[Transcript stable ID]], Transcripts[Transcript stable ID], 0), 4)</f>
        <v>NM_003400.3</v>
      </c>
      <c r="E9547" t="s">
        <v>27</v>
      </c>
      <c r="J9547">
        <v>61765418</v>
      </c>
      <c r="K9547">
        <v>61729131</v>
      </c>
      <c r="L9547">
        <v>61729175</v>
      </c>
      <c r="N9547">
        <v>6</v>
      </c>
      <c r="O9547">
        <v>1092</v>
      </c>
      <c r="P9547">
        <v>1136</v>
      </c>
      <c r="Q9547" t="s">
        <v>17908</v>
      </c>
      <c r="R9547">
        <v>364</v>
      </c>
      <c r="S9547">
        <v>408</v>
      </c>
    </row>
    <row r="9548" spans="1:19" x14ac:dyDescent="0.25">
      <c r="A9548" t="s">
        <v>116</v>
      </c>
      <c r="B9548">
        <v>-1</v>
      </c>
      <c r="C9548" t="s">
        <v>9397</v>
      </c>
      <c r="D9548" t="str">
        <f>INDEX(Transcripts[#Data], MATCH(Exons[[#This Row],[Transcript stable ID]], Transcripts[Transcript stable ID], 0), 4)</f>
        <v>NM_003400.3</v>
      </c>
      <c r="E9548" t="s">
        <v>27</v>
      </c>
      <c r="J9548">
        <v>61765418</v>
      </c>
      <c r="K9548">
        <v>61726848</v>
      </c>
      <c r="L9548">
        <v>61727029</v>
      </c>
      <c r="N9548">
        <v>7</v>
      </c>
      <c r="O9548">
        <v>1137</v>
      </c>
      <c r="P9548">
        <v>1318</v>
      </c>
      <c r="Q9548" t="s">
        <v>17909</v>
      </c>
      <c r="R9548">
        <v>409</v>
      </c>
      <c r="S9548">
        <v>590</v>
      </c>
    </row>
    <row r="9549" spans="1:19" x14ac:dyDescent="0.25">
      <c r="A9549" t="s">
        <v>116</v>
      </c>
      <c r="B9549">
        <v>-1</v>
      </c>
      <c r="C9549" t="s">
        <v>9397</v>
      </c>
      <c r="D9549" t="str">
        <f>INDEX(Transcripts[#Data], MATCH(Exons[[#This Row],[Transcript stable ID]], Transcripts[Transcript stable ID], 0), 4)</f>
        <v>NM_003400.3</v>
      </c>
      <c r="E9549" t="s">
        <v>27</v>
      </c>
      <c r="J9549">
        <v>61765418</v>
      </c>
      <c r="K9549">
        <v>61726000</v>
      </c>
      <c r="L9549">
        <v>61726048</v>
      </c>
      <c r="N9549">
        <v>8</v>
      </c>
      <c r="O9549">
        <v>1319</v>
      </c>
      <c r="P9549">
        <v>1367</v>
      </c>
      <c r="Q9549" t="s">
        <v>17910</v>
      </c>
      <c r="R9549">
        <v>591</v>
      </c>
      <c r="S9549">
        <v>639</v>
      </c>
    </row>
    <row r="9550" spans="1:19" x14ac:dyDescent="0.25">
      <c r="A9550" t="s">
        <v>116</v>
      </c>
      <c r="B9550">
        <v>-1</v>
      </c>
      <c r="C9550" t="s">
        <v>9397</v>
      </c>
      <c r="D9550" t="str">
        <f>INDEX(Transcripts[#Data], MATCH(Exons[[#This Row],[Transcript stable ID]], Transcripts[Transcript stable ID], 0), 4)</f>
        <v>NM_003400.3</v>
      </c>
      <c r="E9550" t="s">
        <v>27</v>
      </c>
      <c r="J9550">
        <v>61765418</v>
      </c>
      <c r="K9550">
        <v>61725808</v>
      </c>
      <c r="L9550">
        <v>61725927</v>
      </c>
      <c r="N9550">
        <v>9</v>
      </c>
      <c r="O9550">
        <v>1368</v>
      </c>
      <c r="P9550">
        <v>1487</v>
      </c>
      <c r="Q9550" t="s">
        <v>17911</v>
      </c>
      <c r="R9550">
        <v>640</v>
      </c>
      <c r="S9550">
        <v>759</v>
      </c>
    </row>
    <row r="9551" spans="1:19" x14ac:dyDescent="0.25">
      <c r="A9551" t="s">
        <v>116</v>
      </c>
      <c r="B9551">
        <v>-1</v>
      </c>
      <c r="C9551" t="s">
        <v>9397</v>
      </c>
      <c r="D9551" t="str">
        <f>INDEX(Transcripts[#Data], MATCH(Exons[[#This Row],[Transcript stable ID]], Transcripts[Transcript stable ID], 0), 4)</f>
        <v>NM_003400.3</v>
      </c>
      <c r="E9551" t="s">
        <v>27</v>
      </c>
      <c r="J9551">
        <v>61765418</v>
      </c>
      <c r="K9551">
        <v>61724014</v>
      </c>
      <c r="L9551">
        <v>61724142</v>
      </c>
      <c r="N9551">
        <v>10</v>
      </c>
      <c r="O9551">
        <v>1488</v>
      </c>
      <c r="P9551">
        <v>1616</v>
      </c>
      <c r="Q9551" t="s">
        <v>17912</v>
      </c>
      <c r="R9551">
        <v>760</v>
      </c>
      <c r="S9551">
        <v>888</v>
      </c>
    </row>
    <row r="9552" spans="1:19" x14ac:dyDescent="0.25">
      <c r="A9552" t="s">
        <v>116</v>
      </c>
      <c r="B9552">
        <v>-1</v>
      </c>
      <c r="C9552" t="s">
        <v>9397</v>
      </c>
      <c r="D9552" t="str">
        <f>INDEX(Transcripts[#Data], MATCH(Exons[[#This Row],[Transcript stable ID]], Transcripts[Transcript stable ID], 0), 4)</f>
        <v>NM_003400.3</v>
      </c>
      <c r="E9552" t="s">
        <v>27</v>
      </c>
      <c r="J9552">
        <v>61765418</v>
      </c>
      <c r="K9552">
        <v>61722590</v>
      </c>
      <c r="L9552">
        <v>61722748</v>
      </c>
      <c r="N9552">
        <v>11</v>
      </c>
      <c r="O9552">
        <v>1617</v>
      </c>
      <c r="P9552">
        <v>1775</v>
      </c>
      <c r="Q9552" t="s">
        <v>17913</v>
      </c>
      <c r="R9552">
        <v>889</v>
      </c>
      <c r="S9552">
        <v>1047</v>
      </c>
    </row>
    <row r="9553" spans="1:19" x14ac:dyDescent="0.25">
      <c r="A9553" t="s">
        <v>116</v>
      </c>
      <c r="B9553">
        <v>-1</v>
      </c>
      <c r="C9553" t="s">
        <v>9397</v>
      </c>
      <c r="D9553" t="str">
        <f>INDEX(Transcripts[#Data], MATCH(Exons[[#This Row],[Transcript stable ID]], Transcripts[Transcript stable ID], 0), 4)</f>
        <v>NM_003400.3</v>
      </c>
      <c r="E9553" t="s">
        <v>27</v>
      </c>
      <c r="J9553">
        <v>61765418</v>
      </c>
      <c r="K9553">
        <v>61721029</v>
      </c>
      <c r="L9553">
        <v>61721226</v>
      </c>
      <c r="N9553">
        <v>12</v>
      </c>
      <c r="O9553">
        <v>1776</v>
      </c>
      <c r="P9553">
        <v>1973</v>
      </c>
      <c r="Q9553" t="s">
        <v>17914</v>
      </c>
      <c r="R9553">
        <v>1048</v>
      </c>
      <c r="S9553">
        <v>1245</v>
      </c>
    </row>
    <row r="9554" spans="1:19" x14ac:dyDescent="0.25">
      <c r="A9554" t="s">
        <v>116</v>
      </c>
      <c r="B9554">
        <v>-1</v>
      </c>
      <c r="C9554" t="s">
        <v>9397</v>
      </c>
      <c r="D9554" t="str">
        <f>INDEX(Transcripts[#Data], MATCH(Exons[[#This Row],[Transcript stable ID]], Transcripts[Transcript stable ID], 0), 4)</f>
        <v>NM_003400.3</v>
      </c>
      <c r="E9554" t="s">
        <v>27</v>
      </c>
      <c r="J9554">
        <v>61765418</v>
      </c>
      <c r="K9554">
        <v>61720050</v>
      </c>
      <c r="L9554">
        <v>61720188</v>
      </c>
      <c r="N9554">
        <v>13</v>
      </c>
      <c r="O9554">
        <v>1974</v>
      </c>
      <c r="P9554">
        <v>2112</v>
      </c>
      <c r="Q9554" t="s">
        <v>17915</v>
      </c>
      <c r="R9554">
        <v>1246</v>
      </c>
      <c r="S9554">
        <v>1384</v>
      </c>
    </row>
    <row r="9555" spans="1:19" x14ac:dyDescent="0.25">
      <c r="A9555" t="s">
        <v>116</v>
      </c>
      <c r="B9555">
        <v>-1</v>
      </c>
      <c r="C9555" t="s">
        <v>9397</v>
      </c>
      <c r="D9555" t="str">
        <f>INDEX(Transcripts[#Data], MATCH(Exons[[#This Row],[Transcript stable ID]], Transcripts[Transcript stable ID], 0), 4)</f>
        <v>NM_003400.3</v>
      </c>
      <c r="E9555" t="s">
        <v>27</v>
      </c>
      <c r="J9555">
        <v>61765418</v>
      </c>
      <c r="K9555">
        <v>61719702</v>
      </c>
      <c r="L9555">
        <v>61719883</v>
      </c>
      <c r="N9555">
        <v>14</v>
      </c>
      <c r="O9555">
        <v>2113</v>
      </c>
      <c r="P9555">
        <v>2294</v>
      </c>
      <c r="Q9555" t="s">
        <v>17916</v>
      </c>
      <c r="R9555">
        <v>1385</v>
      </c>
      <c r="S9555">
        <v>1566</v>
      </c>
    </row>
    <row r="9556" spans="1:19" x14ac:dyDescent="0.25">
      <c r="A9556" t="s">
        <v>116</v>
      </c>
      <c r="B9556">
        <v>-1</v>
      </c>
      <c r="C9556" t="s">
        <v>9397</v>
      </c>
      <c r="D9556" t="str">
        <f>INDEX(Transcripts[#Data], MATCH(Exons[[#This Row],[Transcript stable ID]], Transcripts[Transcript stable ID], 0), 4)</f>
        <v>NM_003400.3</v>
      </c>
      <c r="E9556" t="s">
        <v>27</v>
      </c>
      <c r="J9556">
        <v>61765418</v>
      </c>
      <c r="K9556">
        <v>61719460</v>
      </c>
      <c r="L9556">
        <v>61719616</v>
      </c>
      <c r="N9556">
        <v>15</v>
      </c>
      <c r="O9556">
        <v>2295</v>
      </c>
      <c r="P9556">
        <v>2451</v>
      </c>
      <c r="Q9556" t="s">
        <v>17917</v>
      </c>
      <c r="R9556">
        <v>1567</v>
      </c>
      <c r="S9556">
        <v>1723</v>
      </c>
    </row>
    <row r="9557" spans="1:19" x14ac:dyDescent="0.25">
      <c r="A9557" t="s">
        <v>116</v>
      </c>
      <c r="B9557">
        <v>-1</v>
      </c>
      <c r="C9557" t="s">
        <v>9397</v>
      </c>
      <c r="D9557" t="str">
        <f>INDEX(Transcripts[#Data], MATCH(Exons[[#This Row],[Transcript stable ID]], Transcripts[Transcript stable ID], 0), 4)</f>
        <v>NM_003400.3</v>
      </c>
      <c r="E9557" t="s">
        <v>27</v>
      </c>
      <c r="J9557">
        <v>61765418</v>
      </c>
      <c r="K9557">
        <v>61719170</v>
      </c>
      <c r="L9557">
        <v>61719333</v>
      </c>
      <c r="N9557">
        <v>16</v>
      </c>
      <c r="O9557">
        <v>2452</v>
      </c>
      <c r="P9557">
        <v>2615</v>
      </c>
      <c r="Q9557" t="s">
        <v>17918</v>
      </c>
      <c r="R9557">
        <v>1724</v>
      </c>
      <c r="S9557">
        <v>1887</v>
      </c>
    </row>
    <row r="9558" spans="1:19" x14ac:dyDescent="0.25">
      <c r="A9558" t="s">
        <v>116</v>
      </c>
      <c r="B9558">
        <v>-1</v>
      </c>
      <c r="C9558" t="s">
        <v>9397</v>
      </c>
      <c r="D9558" t="str">
        <f>INDEX(Transcripts[#Data], MATCH(Exons[[#This Row],[Transcript stable ID]], Transcripts[Transcript stable ID], 0), 4)</f>
        <v>NM_003400.3</v>
      </c>
      <c r="E9558" t="s">
        <v>27</v>
      </c>
      <c r="J9558">
        <v>61765418</v>
      </c>
      <c r="K9558">
        <v>61717777</v>
      </c>
      <c r="L9558">
        <v>61717911</v>
      </c>
      <c r="N9558">
        <v>17</v>
      </c>
      <c r="O9558">
        <v>2616</v>
      </c>
      <c r="P9558">
        <v>2750</v>
      </c>
      <c r="Q9558" t="s">
        <v>17919</v>
      </c>
      <c r="R9558">
        <v>1888</v>
      </c>
      <c r="S9558">
        <v>2022</v>
      </c>
    </row>
    <row r="9559" spans="1:19" x14ac:dyDescent="0.25">
      <c r="A9559" t="s">
        <v>116</v>
      </c>
      <c r="B9559">
        <v>-1</v>
      </c>
      <c r="C9559" t="s">
        <v>9397</v>
      </c>
      <c r="D9559" t="str">
        <f>INDEX(Transcripts[#Data], MATCH(Exons[[#This Row],[Transcript stable ID]], Transcripts[Transcript stable ID], 0), 4)</f>
        <v>NM_003400.3</v>
      </c>
      <c r="E9559" t="s">
        <v>27</v>
      </c>
      <c r="J9559">
        <v>61765418</v>
      </c>
      <c r="K9559">
        <v>61715723</v>
      </c>
      <c r="L9559">
        <v>61715906</v>
      </c>
      <c r="N9559">
        <v>18</v>
      </c>
      <c r="O9559">
        <v>2751</v>
      </c>
      <c r="P9559">
        <v>2934</v>
      </c>
      <c r="Q9559" t="s">
        <v>17920</v>
      </c>
      <c r="R9559">
        <v>2023</v>
      </c>
      <c r="S9559">
        <v>2206</v>
      </c>
    </row>
    <row r="9560" spans="1:19" x14ac:dyDescent="0.25">
      <c r="A9560" t="s">
        <v>116</v>
      </c>
      <c r="B9560">
        <v>-1</v>
      </c>
      <c r="C9560" t="s">
        <v>9397</v>
      </c>
      <c r="D9560" t="str">
        <f>INDEX(Transcripts[#Data], MATCH(Exons[[#This Row],[Transcript stable ID]], Transcripts[Transcript stable ID], 0), 4)</f>
        <v>NM_003400.3</v>
      </c>
      <c r="E9560" t="s">
        <v>27</v>
      </c>
      <c r="J9560">
        <v>61765418</v>
      </c>
      <c r="K9560">
        <v>61715300</v>
      </c>
      <c r="L9560">
        <v>61715406</v>
      </c>
      <c r="N9560">
        <v>19</v>
      </c>
      <c r="O9560">
        <v>2935</v>
      </c>
      <c r="P9560">
        <v>3041</v>
      </c>
      <c r="Q9560" t="s">
        <v>17921</v>
      </c>
      <c r="R9560">
        <v>2207</v>
      </c>
      <c r="S9560">
        <v>2313</v>
      </c>
    </row>
    <row r="9561" spans="1:19" x14ac:dyDescent="0.25">
      <c r="A9561" t="s">
        <v>116</v>
      </c>
      <c r="B9561">
        <v>-1</v>
      </c>
      <c r="C9561" t="s">
        <v>9397</v>
      </c>
      <c r="D9561" t="str">
        <f>INDEX(Transcripts[#Data], MATCH(Exons[[#This Row],[Transcript stable ID]], Transcripts[Transcript stable ID], 0), 4)</f>
        <v>NM_003400.3</v>
      </c>
      <c r="E9561" t="s">
        <v>27</v>
      </c>
      <c r="J9561">
        <v>61765418</v>
      </c>
      <c r="K9561">
        <v>61712903</v>
      </c>
      <c r="L9561">
        <v>61713097</v>
      </c>
      <c r="N9561">
        <v>20</v>
      </c>
      <c r="O9561">
        <v>3042</v>
      </c>
      <c r="P9561">
        <v>3236</v>
      </c>
      <c r="Q9561" t="s">
        <v>17922</v>
      </c>
      <c r="R9561">
        <v>2314</v>
      </c>
      <c r="S9561">
        <v>2508</v>
      </c>
    </row>
    <row r="9562" spans="1:19" x14ac:dyDescent="0.25">
      <c r="A9562" t="s">
        <v>116</v>
      </c>
      <c r="B9562">
        <v>-1</v>
      </c>
      <c r="C9562" t="s">
        <v>9397</v>
      </c>
      <c r="D9562" t="str">
        <f>INDEX(Transcripts[#Data], MATCH(Exons[[#This Row],[Transcript stable ID]], Transcripts[Transcript stable ID], 0), 4)</f>
        <v>NM_003400.3</v>
      </c>
      <c r="E9562" t="s">
        <v>27</v>
      </c>
      <c r="J9562">
        <v>61765418</v>
      </c>
      <c r="K9562">
        <v>61711072</v>
      </c>
      <c r="L9562">
        <v>61711240</v>
      </c>
      <c r="N9562">
        <v>21</v>
      </c>
      <c r="O9562">
        <v>3237</v>
      </c>
      <c r="P9562">
        <v>3405</v>
      </c>
      <c r="Q9562" t="s">
        <v>17923</v>
      </c>
      <c r="R9562">
        <v>2509</v>
      </c>
      <c r="S9562">
        <v>2677</v>
      </c>
    </row>
    <row r="9563" spans="1:19" x14ac:dyDescent="0.25">
      <c r="A9563" t="s">
        <v>116</v>
      </c>
      <c r="B9563">
        <v>-1</v>
      </c>
      <c r="C9563" t="s">
        <v>9397</v>
      </c>
      <c r="D9563" t="str">
        <f>INDEX(Transcripts[#Data], MATCH(Exons[[#This Row],[Transcript stable ID]], Transcripts[Transcript stable ID], 0), 4)</f>
        <v>NM_003400.3</v>
      </c>
      <c r="E9563" t="s">
        <v>27</v>
      </c>
      <c r="J9563">
        <v>61765418</v>
      </c>
      <c r="K9563">
        <v>61710092</v>
      </c>
      <c r="L9563">
        <v>61710226</v>
      </c>
      <c r="N9563">
        <v>22</v>
      </c>
      <c r="O9563">
        <v>3406</v>
      </c>
      <c r="P9563">
        <v>3540</v>
      </c>
      <c r="Q9563" t="s">
        <v>17924</v>
      </c>
      <c r="R9563">
        <v>2678</v>
      </c>
      <c r="S9563">
        <v>2812</v>
      </c>
    </row>
    <row r="9564" spans="1:19" x14ac:dyDescent="0.25">
      <c r="A9564" t="s">
        <v>116</v>
      </c>
      <c r="B9564">
        <v>-1</v>
      </c>
      <c r="C9564" t="s">
        <v>9397</v>
      </c>
      <c r="D9564" t="str">
        <f>INDEX(Transcripts[#Data], MATCH(Exons[[#This Row],[Transcript stable ID]], Transcripts[Transcript stable ID], 0), 4)</f>
        <v>NM_003400.3</v>
      </c>
      <c r="E9564" t="s">
        <v>27</v>
      </c>
      <c r="J9564">
        <v>61765418</v>
      </c>
      <c r="K9564">
        <v>61709515</v>
      </c>
      <c r="L9564">
        <v>61709674</v>
      </c>
      <c r="N9564">
        <v>23</v>
      </c>
      <c r="O9564">
        <v>3541</v>
      </c>
      <c r="P9564">
        <v>3700</v>
      </c>
      <c r="Q9564" t="s">
        <v>17925</v>
      </c>
      <c r="R9564">
        <v>2813</v>
      </c>
      <c r="S9564">
        <v>2972</v>
      </c>
    </row>
    <row r="9565" spans="1:19" x14ac:dyDescent="0.25">
      <c r="A9565" t="s">
        <v>116</v>
      </c>
      <c r="B9565">
        <v>-1</v>
      </c>
      <c r="C9565" t="s">
        <v>9397</v>
      </c>
      <c r="D9565" t="str">
        <f>INDEX(Transcripts[#Data], MATCH(Exons[[#This Row],[Transcript stable ID]], Transcripts[Transcript stable ID], 0), 4)</f>
        <v>NM_003400.3</v>
      </c>
      <c r="E9565" t="s">
        <v>27</v>
      </c>
      <c r="J9565">
        <v>61765418</v>
      </c>
      <c r="K9565">
        <v>61708320</v>
      </c>
      <c r="L9565">
        <v>61708416</v>
      </c>
      <c r="N9565">
        <v>24</v>
      </c>
      <c r="O9565">
        <v>3701</v>
      </c>
      <c r="P9565">
        <v>3797</v>
      </c>
      <c r="Q9565" t="s">
        <v>17926</v>
      </c>
      <c r="R9565">
        <v>2973</v>
      </c>
      <c r="S9565">
        <v>3069</v>
      </c>
    </row>
    <row r="9566" spans="1:19" x14ac:dyDescent="0.25">
      <c r="A9566" t="s">
        <v>116</v>
      </c>
      <c r="B9566">
        <v>-1</v>
      </c>
      <c r="C9566" t="s">
        <v>9397</v>
      </c>
      <c r="D9566" t="str">
        <f>INDEX(Transcripts[#Data], MATCH(Exons[[#This Row],[Transcript stable ID]], Transcripts[Transcript stable ID], 0), 4)</f>
        <v>NM_003400.3</v>
      </c>
      <c r="E9566" t="s">
        <v>27</v>
      </c>
      <c r="H9566">
        <v>61704984</v>
      </c>
      <c r="I9566">
        <v>61705954</v>
      </c>
      <c r="J9566">
        <v>61765418</v>
      </c>
      <c r="K9566">
        <v>61704984</v>
      </c>
      <c r="L9566">
        <v>61706101</v>
      </c>
      <c r="N9566">
        <v>25</v>
      </c>
      <c r="O9566">
        <v>3798</v>
      </c>
      <c r="P9566">
        <v>3944</v>
      </c>
      <c r="Q9566" t="s">
        <v>17927</v>
      </c>
      <c r="R9566">
        <v>3070</v>
      </c>
      <c r="S9566">
        <v>3216</v>
      </c>
    </row>
    <row r="9567" spans="1:19" x14ac:dyDescent="0.25">
      <c r="A9567" t="s">
        <v>978</v>
      </c>
      <c r="B9567">
        <v>-1</v>
      </c>
      <c r="C9567" t="s">
        <v>1001</v>
      </c>
      <c r="D9567" t="e">
        <f>INDEX(Transcripts[#Data], MATCH(Exons[[#This Row],[Transcript stable ID]], Transcripts[Transcript stable ID], 0), 4)</f>
        <v>#N/A</v>
      </c>
      <c r="E9567" t="s">
        <v>27</v>
      </c>
      <c r="F9567">
        <v>100641050</v>
      </c>
      <c r="G9567">
        <v>100641167</v>
      </c>
      <c r="J9567">
        <v>100641167</v>
      </c>
      <c r="K9567">
        <v>100641050</v>
      </c>
      <c r="L9567">
        <v>100641167</v>
      </c>
      <c r="N9567">
        <v>1</v>
      </c>
      <c r="Q9567" t="s">
        <v>17928</v>
      </c>
    </row>
    <row r="9568" spans="1:19" x14ac:dyDescent="0.25">
      <c r="A9568" t="s">
        <v>978</v>
      </c>
      <c r="B9568">
        <v>-1</v>
      </c>
      <c r="C9568" t="s">
        <v>1001</v>
      </c>
      <c r="D9568" t="e">
        <f>INDEX(Transcripts[#Data], MATCH(Exons[[#This Row],[Transcript stable ID]], Transcripts[Transcript stable ID], 0), 4)</f>
        <v>#N/A</v>
      </c>
      <c r="E9568" t="s">
        <v>27</v>
      </c>
      <c r="F9568">
        <v>100632847</v>
      </c>
      <c r="G9568">
        <v>100633011</v>
      </c>
      <c r="J9568">
        <v>100641167</v>
      </c>
      <c r="K9568">
        <v>100632847</v>
      </c>
      <c r="L9568">
        <v>100633011</v>
      </c>
      <c r="N9568">
        <v>2</v>
      </c>
      <c r="Q9568" t="s">
        <v>17929</v>
      </c>
    </row>
    <row r="9569" spans="1:19" x14ac:dyDescent="0.25">
      <c r="A9569" t="s">
        <v>978</v>
      </c>
      <c r="B9569">
        <v>-1</v>
      </c>
      <c r="C9569" t="s">
        <v>1001</v>
      </c>
      <c r="D9569" t="e">
        <f>INDEX(Transcripts[#Data], MATCH(Exons[[#This Row],[Transcript stable ID]], Transcripts[Transcript stable ID], 0), 4)</f>
        <v>#N/A</v>
      </c>
      <c r="E9569" t="s">
        <v>27</v>
      </c>
      <c r="F9569">
        <v>100630273</v>
      </c>
      <c r="G9569">
        <v>100630302</v>
      </c>
      <c r="J9569">
        <v>100641167</v>
      </c>
      <c r="K9569">
        <v>100630132</v>
      </c>
      <c r="L9569">
        <v>100630302</v>
      </c>
      <c r="N9569">
        <v>3</v>
      </c>
      <c r="O9569">
        <v>314</v>
      </c>
      <c r="P9569">
        <v>454</v>
      </c>
      <c r="Q9569" t="s">
        <v>17930</v>
      </c>
      <c r="R9569">
        <v>1</v>
      </c>
      <c r="S9569">
        <v>141</v>
      </c>
    </row>
    <row r="9570" spans="1:19" x14ac:dyDescent="0.25">
      <c r="A9570" t="s">
        <v>978</v>
      </c>
      <c r="B9570">
        <v>-1</v>
      </c>
      <c r="C9570" t="s">
        <v>1001</v>
      </c>
      <c r="D9570" t="e">
        <f>INDEX(Transcripts[#Data], MATCH(Exons[[#This Row],[Transcript stable ID]], Transcripts[Transcript stable ID], 0), 4)</f>
        <v>#N/A</v>
      </c>
      <c r="E9570" t="s">
        <v>27</v>
      </c>
      <c r="J9570">
        <v>100641167</v>
      </c>
      <c r="K9570">
        <v>100629524</v>
      </c>
      <c r="L9570">
        <v>100629622</v>
      </c>
      <c r="N9570">
        <v>4</v>
      </c>
      <c r="O9570">
        <v>455</v>
      </c>
      <c r="P9570">
        <v>553</v>
      </c>
      <c r="Q9570" t="s">
        <v>17931</v>
      </c>
      <c r="R9570">
        <v>142</v>
      </c>
      <c r="S9570">
        <v>240</v>
      </c>
    </row>
    <row r="9571" spans="1:19" x14ac:dyDescent="0.25">
      <c r="A9571" t="s">
        <v>978</v>
      </c>
      <c r="B9571">
        <v>-1</v>
      </c>
      <c r="C9571" t="s">
        <v>1001</v>
      </c>
      <c r="D9571" t="e">
        <f>INDEX(Transcripts[#Data], MATCH(Exons[[#This Row],[Transcript stable ID]], Transcripts[Transcript stable ID], 0), 4)</f>
        <v>#N/A</v>
      </c>
      <c r="E9571" t="s">
        <v>27</v>
      </c>
      <c r="J9571">
        <v>100641167</v>
      </c>
      <c r="K9571">
        <v>100626621</v>
      </c>
      <c r="L9571">
        <v>100626689</v>
      </c>
      <c r="N9571">
        <v>5</v>
      </c>
      <c r="O9571">
        <v>554</v>
      </c>
      <c r="P9571">
        <v>622</v>
      </c>
      <c r="Q9571" t="s">
        <v>17932</v>
      </c>
      <c r="R9571">
        <v>241</v>
      </c>
      <c r="S9571">
        <v>309</v>
      </c>
    </row>
    <row r="9572" spans="1:19" x14ac:dyDescent="0.25">
      <c r="A9572" t="s">
        <v>978</v>
      </c>
      <c r="B9572">
        <v>-1</v>
      </c>
      <c r="C9572" t="s">
        <v>1001</v>
      </c>
      <c r="D9572" t="e">
        <f>INDEX(Transcripts[#Data], MATCH(Exons[[#This Row],[Transcript stable ID]], Transcripts[Transcript stable ID], 0), 4)</f>
        <v>#N/A</v>
      </c>
      <c r="E9572" t="s">
        <v>27</v>
      </c>
      <c r="J9572">
        <v>100641167</v>
      </c>
      <c r="K9572">
        <v>100624986</v>
      </c>
      <c r="L9572">
        <v>100625067</v>
      </c>
      <c r="N9572">
        <v>6</v>
      </c>
      <c r="O9572">
        <v>623</v>
      </c>
      <c r="P9572">
        <v>704</v>
      </c>
      <c r="Q9572" t="s">
        <v>17933</v>
      </c>
      <c r="R9572">
        <v>310</v>
      </c>
      <c r="S9572">
        <v>391</v>
      </c>
    </row>
    <row r="9573" spans="1:19" x14ac:dyDescent="0.25">
      <c r="A9573" t="s">
        <v>978</v>
      </c>
      <c r="B9573">
        <v>-1</v>
      </c>
      <c r="C9573" t="s">
        <v>1001</v>
      </c>
      <c r="D9573" t="e">
        <f>INDEX(Transcripts[#Data], MATCH(Exons[[#This Row],[Transcript stable ID]], Transcripts[Transcript stable ID], 0), 4)</f>
        <v>#N/A</v>
      </c>
      <c r="E9573" t="s">
        <v>27</v>
      </c>
      <c r="J9573">
        <v>100641167</v>
      </c>
      <c r="K9573">
        <v>100617549</v>
      </c>
      <c r="L9573">
        <v>100617677</v>
      </c>
      <c r="N9573">
        <v>7</v>
      </c>
      <c r="O9573">
        <v>705</v>
      </c>
      <c r="P9573">
        <v>833</v>
      </c>
      <c r="Q9573" t="s">
        <v>17934</v>
      </c>
      <c r="R9573">
        <v>392</v>
      </c>
      <c r="S9573">
        <v>520</v>
      </c>
    </row>
    <row r="9574" spans="1:19" x14ac:dyDescent="0.25">
      <c r="A9574" t="s">
        <v>978</v>
      </c>
      <c r="B9574">
        <v>-1</v>
      </c>
      <c r="C9574" t="s">
        <v>1001</v>
      </c>
      <c r="D9574" t="e">
        <f>INDEX(Transcripts[#Data], MATCH(Exons[[#This Row],[Transcript stable ID]], Transcripts[Transcript stable ID], 0), 4)</f>
        <v>#N/A</v>
      </c>
      <c r="E9574" t="s">
        <v>27</v>
      </c>
      <c r="J9574">
        <v>100641167</v>
      </c>
      <c r="K9574">
        <v>100617161</v>
      </c>
      <c r="L9574">
        <v>100617228</v>
      </c>
      <c r="N9574">
        <v>8</v>
      </c>
      <c r="O9574">
        <v>834</v>
      </c>
      <c r="P9574">
        <v>901</v>
      </c>
      <c r="Q9574" t="s">
        <v>17935</v>
      </c>
      <c r="R9574">
        <v>521</v>
      </c>
      <c r="S9574">
        <v>588</v>
      </c>
    </row>
    <row r="9575" spans="1:19" x14ac:dyDescent="0.25">
      <c r="A9575" t="s">
        <v>978</v>
      </c>
      <c r="B9575">
        <v>-1</v>
      </c>
      <c r="C9575" t="s">
        <v>1001</v>
      </c>
      <c r="D9575" t="e">
        <f>INDEX(Transcripts[#Data], MATCH(Exons[[#This Row],[Transcript stable ID]], Transcripts[Transcript stable ID], 0), 4)</f>
        <v>#N/A</v>
      </c>
      <c r="E9575" t="s">
        <v>27</v>
      </c>
      <c r="J9575">
        <v>100641167</v>
      </c>
      <c r="K9575">
        <v>100615556</v>
      </c>
      <c r="L9575">
        <v>100615743</v>
      </c>
      <c r="N9575">
        <v>9</v>
      </c>
      <c r="O9575">
        <v>902</v>
      </c>
      <c r="P9575">
        <v>1089</v>
      </c>
      <c r="Q9575" t="s">
        <v>17936</v>
      </c>
      <c r="R9575">
        <v>589</v>
      </c>
      <c r="S9575">
        <v>776</v>
      </c>
    </row>
    <row r="9576" spans="1:19" x14ac:dyDescent="0.25">
      <c r="A9576" t="s">
        <v>978</v>
      </c>
      <c r="B9576">
        <v>-1</v>
      </c>
      <c r="C9576" t="s">
        <v>1001</v>
      </c>
      <c r="D9576" t="e">
        <f>INDEX(Transcripts[#Data], MATCH(Exons[[#This Row],[Transcript stable ID]], Transcripts[Transcript stable ID], 0), 4)</f>
        <v>#N/A</v>
      </c>
      <c r="E9576" t="s">
        <v>27</v>
      </c>
      <c r="J9576">
        <v>100641167</v>
      </c>
      <c r="K9576">
        <v>100615076</v>
      </c>
      <c r="L9576">
        <v>100615138</v>
      </c>
      <c r="N9576">
        <v>10</v>
      </c>
      <c r="O9576">
        <v>1090</v>
      </c>
      <c r="P9576">
        <v>1152</v>
      </c>
      <c r="Q9576" t="s">
        <v>17937</v>
      </c>
      <c r="R9576">
        <v>777</v>
      </c>
      <c r="S9576">
        <v>839</v>
      </c>
    </row>
    <row r="9577" spans="1:19" x14ac:dyDescent="0.25">
      <c r="A9577" t="s">
        <v>978</v>
      </c>
      <c r="B9577">
        <v>-1</v>
      </c>
      <c r="C9577" t="s">
        <v>1001</v>
      </c>
      <c r="D9577" t="e">
        <f>INDEX(Transcripts[#Data], MATCH(Exons[[#This Row],[Transcript stable ID]], Transcripts[Transcript stable ID], 0), 4)</f>
        <v>#N/A</v>
      </c>
      <c r="E9577" t="s">
        <v>27</v>
      </c>
      <c r="J9577">
        <v>100641167</v>
      </c>
      <c r="K9577">
        <v>100614281</v>
      </c>
      <c r="L9577">
        <v>100614335</v>
      </c>
      <c r="N9577">
        <v>11</v>
      </c>
      <c r="O9577">
        <v>1153</v>
      </c>
      <c r="P9577">
        <v>1207</v>
      </c>
      <c r="Q9577" t="s">
        <v>17938</v>
      </c>
      <c r="R9577">
        <v>840</v>
      </c>
      <c r="S9577">
        <v>894</v>
      </c>
    </row>
    <row r="9578" spans="1:19" x14ac:dyDescent="0.25">
      <c r="A9578" t="s">
        <v>978</v>
      </c>
      <c r="B9578">
        <v>-1</v>
      </c>
      <c r="C9578" t="s">
        <v>1001</v>
      </c>
      <c r="D9578" t="e">
        <f>INDEX(Transcripts[#Data], MATCH(Exons[[#This Row],[Transcript stable ID]], Transcripts[Transcript stable ID], 0), 4)</f>
        <v>#N/A</v>
      </c>
      <c r="E9578" t="s">
        <v>27</v>
      </c>
      <c r="J9578">
        <v>100641167</v>
      </c>
      <c r="K9578">
        <v>100613605</v>
      </c>
      <c r="L9578">
        <v>100613684</v>
      </c>
      <c r="N9578">
        <v>12</v>
      </c>
      <c r="O9578">
        <v>1208</v>
      </c>
      <c r="P9578">
        <v>1287</v>
      </c>
      <c r="Q9578" t="s">
        <v>17939</v>
      </c>
      <c r="R9578">
        <v>895</v>
      </c>
      <c r="S9578">
        <v>974</v>
      </c>
    </row>
    <row r="9579" spans="1:19" x14ac:dyDescent="0.25">
      <c r="A9579" t="s">
        <v>978</v>
      </c>
      <c r="B9579">
        <v>-1</v>
      </c>
      <c r="C9579" t="s">
        <v>1001</v>
      </c>
      <c r="D9579" t="e">
        <f>INDEX(Transcripts[#Data], MATCH(Exons[[#This Row],[Transcript stable ID]], Transcripts[Transcript stable ID], 0), 4)</f>
        <v>#N/A</v>
      </c>
      <c r="E9579" t="s">
        <v>27</v>
      </c>
      <c r="J9579">
        <v>100641167</v>
      </c>
      <c r="K9579">
        <v>100613362</v>
      </c>
      <c r="L9579">
        <v>100613425</v>
      </c>
      <c r="N9579">
        <v>13</v>
      </c>
      <c r="O9579">
        <v>1288</v>
      </c>
      <c r="P9579">
        <v>1351</v>
      </c>
      <c r="Q9579" t="s">
        <v>17940</v>
      </c>
      <c r="R9579">
        <v>975</v>
      </c>
      <c r="S9579">
        <v>1038</v>
      </c>
    </row>
    <row r="9580" spans="1:19" x14ac:dyDescent="0.25">
      <c r="A9580" t="s">
        <v>978</v>
      </c>
      <c r="B9580">
        <v>-1</v>
      </c>
      <c r="C9580" t="s">
        <v>1001</v>
      </c>
      <c r="D9580" t="e">
        <f>INDEX(Transcripts[#Data], MATCH(Exons[[#This Row],[Transcript stable ID]], Transcripts[Transcript stable ID], 0), 4)</f>
        <v>#N/A</v>
      </c>
      <c r="E9580" t="s">
        <v>27</v>
      </c>
      <c r="J9580">
        <v>100641167</v>
      </c>
      <c r="K9580">
        <v>100609618</v>
      </c>
      <c r="L9580">
        <v>100609682</v>
      </c>
      <c r="N9580">
        <v>14</v>
      </c>
      <c r="O9580">
        <v>1352</v>
      </c>
      <c r="P9580">
        <v>1416</v>
      </c>
      <c r="Q9580" t="s">
        <v>17941</v>
      </c>
      <c r="R9580">
        <v>1039</v>
      </c>
      <c r="S9580">
        <v>1103</v>
      </c>
    </row>
    <row r="9581" spans="1:19" x14ac:dyDescent="0.25">
      <c r="A9581" t="s">
        <v>978</v>
      </c>
      <c r="B9581">
        <v>-1</v>
      </c>
      <c r="C9581" t="s">
        <v>1001</v>
      </c>
      <c r="D9581" t="e">
        <f>INDEX(Transcripts[#Data], MATCH(Exons[[#This Row],[Transcript stable ID]], Transcripts[Transcript stable ID], 0), 4)</f>
        <v>#N/A</v>
      </c>
      <c r="E9581" t="s">
        <v>27</v>
      </c>
      <c r="J9581">
        <v>100641167</v>
      </c>
      <c r="K9581">
        <v>100608858</v>
      </c>
      <c r="L9581">
        <v>100608976</v>
      </c>
      <c r="N9581">
        <v>15</v>
      </c>
      <c r="O9581">
        <v>1417</v>
      </c>
      <c r="P9581">
        <v>1535</v>
      </c>
      <c r="Q9581" t="s">
        <v>17942</v>
      </c>
      <c r="R9581">
        <v>1104</v>
      </c>
      <c r="S9581">
        <v>1222</v>
      </c>
    </row>
    <row r="9582" spans="1:19" x14ac:dyDescent="0.25">
      <c r="A9582" t="s">
        <v>978</v>
      </c>
      <c r="B9582">
        <v>-1</v>
      </c>
      <c r="C9582" t="s">
        <v>1001</v>
      </c>
      <c r="D9582" t="e">
        <f>INDEX(Transcripts[#Data], MATCH(Exons[[#This Row],[Transcript stable ID]], Transcripts[Transcript stable ID], 0), 4)</f>
        <v>#N/A</v>
      </c>
      <c r="E9582" t="s">
        <v>27</v>
      </c>
      <c r="J9582">
        <v>100641167</v>
      </c>
      <c r="K9582">
        <v>100608182</v>
      </c>
      <c r="L9582">
        <v>100608339</v>
      </c>
      <c r="N9582">
        <v>16</v>
      </c>
      <c r="O9582">
        <v>1536</v>
      </c>
      <c r="P9582">
        <v>1693</v>
      </c>
      <c r="Q9582" t="s">
        <v>17943</v>
      </c>
      <c r="R9582">
        <v>1223</v>
      </c>
      <c r="S9582">
        <v>1380</v>
      </c>
    </row>
    <row r="9583" spans="1:19" x14ac:dyDescent="0.25">
      <c r="A9583" t="s">
        <v>978</v>
      </c>
      <c r="B9583">
        <v>-1</v>
      </c>
      <c r="C9583" t="s">
        <v>1001</v>
      </c>
      <c r="D9583" t="e">
        <f>INDEX(Transcripts[#Data], MATCH(Exons[[#This Row],[Transcript stable ID]], Transcripts[Transcript stable ID], 0), 4)</f>
        <v>#N/A</v>
      </c>
      <c r="E9583" t="s">
        <v>27</v>
      </c>
      <c r="H9583">
        <v>100604435</v>
      </c>
      <c r="I9583">
        <v>100604872</v>
      </c>
      <c r="J9583">
        <v>100641167</v>
      </c>
      <c r="K9583">
        <v>100604435</v>
      </c>
      <c r="L9583">
        <v>100604944</v>
      </c>
      <c r="N9583">
        <v>17</v>
      </c>
      <c r="O9583">
        <v>1694</v>
      </c>
      <c r="P9583">
        <v>1765</v>
      </c>
      <c r="Q9583" t="s">
        <v>17944</v>
      </c>
      <c r="R9583">
        <v>1381</v>
      </c>
      <c r="S9583">
        <v>1452</v>
      </c>
    </row>
    <row r="9584" spans="1:19" x14ac:dyDescent="0.25">
      <c r="A9584" t="s">
        <v>978</v>
      </c>
      <c r="B9584">
        <v>-1</v>
      </c>
      <c r="C9584" t="s">
        <v>996</v>
      </c>
      <c r="D9584" t="e">
        <f>INDEX(Transcripts[#Data], MATCH(Exons[[#This Row],[Transcript stable ID]], Transcripts[Transcript stable ID], 0), 4)</f>
        <v>#N/A</v>
      </c>
      <c r="E9584" t="s">
        <v>27</v>
      </c>
      <c r="F9584">
        <v>100630273</v>
      </c>
      <c r="G9584">
        <v>100630302</v>
      </c>
      <c r="J9584">
        <v>100641183</v>
      </c>
      <c r="K9584">
        <v>100630132</v>
      </c>
      <c r="L9584">
        <v>100630302</v>
      </c>
      <c r="N9584">
        <v>2</v>
      </c>
      <c r="O9584">
        <v>165</v>
      </c>
      <c r="P9584">
        <v>305</v>
      </c>
      <c r="Q9584" t="s">
        <v>17930</v>
      </c>
      <c r="R9584">
        <v>1</v>
      </c>
      <c r="S9584">
        <v>141</v>
      </c>
    </row>
    <row r="9585" spans="1:19" x14ac:dyDescent="0.25">
      <c r="A9585" t="s">
        <v>978</v>
      </c>
      <c r="B9585">
        <v>-1</v>
      </c>
      <c r="C9585" t="s">
        <v>996</v>
      </c>
      <c r="D9585" t="e">
        <f>INDEX(Transcripts[#Data], MATCH(Exons[[#This Row],[Transcript stable ID]], Transcripts[Transcript stable ID], 0), 4)</f>
        <v>#N/A</v>
      </c>
      <c r="E9585" t="s">
        <v>27</v>
      </c>
      <c r="J9585">
        <v>100641183</v>
      </c>
      <c r="K9585">
        <v>100629524</v>
      </c>
      <c r="L9585">
        <v>100629622</v>
      </c>
      <c r="N9585">
        <v>3</v>
      </c>
      <c r="O9585">
        <v>306</v>
      </c>
      <c r="P9585">
        <v>404</v>
      </c>
      <c r="Q9585" t="s">
        <v>17931</v>
      </c>
      <c r="R9585">
        <v>142</v>
      </c>
      <c r="S9585">
        <v>240</v>
      </c>
    </row>
    <row r="9586" spans="1:19" x14ac:dyDescent="0.25">
      <c r="A9586" t="s">
        <v>978</v>
      </c>
      <c r="B9586">
        <v>-1</v>
      </c>
      <c r="C9586" t="s">
        <v>996</v>
      </c>
      <c r="D9586" t="e">
        <f>INDEX(Transcripts[#Data], MATCH(Exons[[#This Row],[Transcript stable ID]], Transcripts[Transcript stable ID], 0), 4)</f>
        <v>#N/A</v>
      </c>
      <c r="E9586" t="s">
        <v>27</v>
      </c>
      <c r="J9586">
        <v>100641183</v>
      </c>
      <c r="K9586">
        <v>100626621</v>
      </c>
      <c r="L9586">
        <v>100626689</v>
      </c>
      <c r="N9586">
        <v>4</v>
      </c>
      <c r="O9586">
        <v>405</v>
      </c>
      <c r="P9586">
        <v>473</v>
      </c>
      <c r="Q9586" t="s">
        <v>17932</v>
      </c>
      <c r="R9586">
        <v>241</v>
      </c>
      <c r="S9586">
        <v>309</v>
      </c>
    </row>
    <row r="9587" spans="1:19" x14ac:dyDescent="0.25">
      <c r="A9587" t="s">
        <v>978</v>
      </c>
      <c r="B9587">
        <v>-1</v>
      </c>
      <c r="C9587" t="s">
        <v>996</v>
      </c>
      <c r="D9587" t="e">
        <f>INDEX(Transcripts[#Data], MATCH(Exons[[#This Row],[Transcript stable ID]], Transcripts[Transcript stable ID], 0), 4)</f>
        <v>#N/A</v>
      </c>
      <c r="E9587" t="s">
        <v>27</v>
      </c>
      <c r="J9587">
        <v>100641183</v>
      </c>
      <c r="K9587">
        <v>100624986</v>
      </c>
      <c r="L9587">
        <v>100625067</v>
      </c>
      <c r="N9587">
        <v>5</v>
      </c>
      <c r="O9587">
        <v>474</v>
      </c>
      <c r="P9587">
        <v>555</v>
      </c>
      <c r="Q9587" t="s">
        <v>17933</v>
      </c>
      <c r="R9587">
        <v>310</v>
      </c>
      <c r="S9587">
        <v>391</v>
      </c>
    </row>
    <row r="9588" spans="1:19" x14ac:dyDescent="0.25">
      <c r="A9588" t="s">
        <v>978</v>
      </c>
      <c r="B9588">
        <v>-1</v>
      </c>
      <c r="C9588" t="s">
        <v>996</v>
      </c>
      <c r="D9588" t="e">
        <f>INDEX(Transcripts[#Data], MATCH(Exons[[#This Row],[Transcript stable ID]], Transcripts[Transcript stable ID], 0), 4)</f>
        <v>#N/A</v>
      </c>
      <c r="E9588" t="s">
        <v>27</v>
      </c>
      <c r="J9588">
        <v>100641183</v>
      </c>
      <c r="K9588">
        <v>100617549</v>
      </c>
      <c r="L9588">
        <v>100617677</v>
      </c>
      <c r="N9588">
        <v>6</v>
      </c>
      <c r="O9588">
        <v>556</v>
      </c>
      <c r="P9588">
        <v>684</v>
      </c>
      <c r="Q9588" t="s">
        <v>17934</v>
      </c>
      <c r="R9588">
        <v>392</v>
      </c>
      <c r="S9588">
        <v>520</v>
      </c>
    </row>
    <row r="9589" spans="1:19" x14ac:dyDescent="0.25">
      <c r="A9589" t="s">
        <v>978</v>
      </c>
      <c r="B9589">
        <v>-1</v>
      </c>
      <c r="C9589" t="s">
        <v>996</v>
      </c>
      <c r="D9589" t="e">
        <f>INDEX(Transcripts[#Data], MATCH(Exons[[#This Row],[Transcript stable ID]], Transcripts[Transcript stable ID], 0), 4)</f>
        <v>#N/A</v>
      </c>
      <c r="E9589" t="s">
        <v>27</v>
      </c>
      <c r="J9589">
        <v>100641183</v>
      </c>
      <c r="K9589">
        <v>100617161</v>
      </c>
      <c r="L9589">
        <v>100617228</v>
      </c>
      <c r="N9589">
        <v>7</v>
      </c>
      <c r="O9589">
        <v>685</v>
      </c>
      <c r="P9589">
        <v>752</v>
      </c>
      <c r="Q9589" t="s">
        <v>17935</v>
      </c>
      <c r="R9589">
        <v>521</v>
      </c>
      <c r="S9589">
        <v>588</v>
      </c>
    </row>
    <row r="9590" spans="1:19" x14ac:dyDescent="0.25">
      <c r="A9590" t="s">
        <v>978</v>
      </c>
      <c r="B9590">
        <v>-1</v>
      </c>
      <c r="C9590" t="s">
        <v>996</v>
      </c>
      <c r="D9590" t="e">
        <f>INDEX(Transcripts[#Data], MATCH(Exons[[#This Row],[Transcript stable ID]], Transcripts[Transcript stable ID], 0), 4)</f>
        <v>#N/A</v>
      </c>
      <c r="E9590" t="s">
        <v>27</v>
      </c>
      <c r="J9590">
        <v>100641183</v>
      </c>
      <c r="K9590">
        <v>100615556</v>
      </c>
      <c r="L9590">
        <v>100615743</v>
      </c>
      <c r="N9590">
        <v>8</v>
      </c>
      <c r="O9590">
        <v>753</v>
      </c>
      <c r="P9590">
        <v>940</v>
      </c>
      <c r="Q9590" t="s">
        <v>17936</v>
      </c>
      <c r="R9590">
        <v>589</v>
      </c>
      <c r="S9590">
        <v>776</v>
      </c>
    </row>
    <row r="9591" spans="1:19" x14ac:dyDescent="0.25">
      <c r="A9591" t="s">
        <v>978</v>
      </c>
      <c r="B9591">
        <v>-1</v>
      </c>
      <c r="C9591" t="s">
        <v>996</v>
      </c>
      <c r="D9591" t="e">
        <f>INDEX(Transcripts[#Data], MATCH(Exons[[#This Row],[Transcript stable ID]], Transcripts[Transcript stable ID], 0), 4)</f>
        <v>#N/A</v>
      </c>
      <c r="E9591" t="s">
        <v>27</v>
      </c>
      <c r="J9591">
        <v>100641183</v>
      </c>
      <c r="K9591">
        <v>100615076</v>
      </c>
      <c r="L9591">
        <v>100615138</v>
      </c>
      <c r="N9591">
        <v>9</v>
      </c>
      <c r="O9591">
        <v>941</v>
      </c>
      <c r="P9591">
        <v>1003</v>
      </c>
      <c r="Q9591" t="s">
        <v>17937</v>
      </c>
      <c r="R9591">
        <v>777</v>
      </c>
      <c r="S9591">
        <v>839</v>
      </c>
    </row>
    <row r="9592" spans="1:19" x14ac:dyDescent="0.25">
      <c r="A9592" t="s">
        <v>978</v>
      </c>
      <c r="B9592">
        <v>-1</v>
      </c>
      <c r="C9592" t="s">
        <v>996</v>
      </c>
      <c r="D9592" t="e">
        <f>INDEX(Transcripts[#Data], MATCH(Exons[[#This Row],[Transcript stable ID]], Transcripts[Transcript stable ID], 0), 4)</f>
        <v>#N/A</v>
      </c>
      <c r="E9592" t="s">
        <v>27</v>
      </c>
      <c r="J9592">
        <v>100641183</v>
      </c>
      <c r="K9592">
        <v>100614281</v>
      </c>
      <c r="L9592">
        <v>100614335</v>
      </c>
      <c r="N9592">
        <v>10</v>
      </c>
      <c r="O9592">
        <v>1004</v>
      </c>
      <c r="P9592">
        <v>1058</v>
      </c>
      <c r="Q9592" t="s">
        <v>17938</v>
      </c>
      <c r="R9592">
        <v>840</v>
      </c>
      <c r="S9592">
        <v>894</v>
      </c>
    </row>
    <row r="9593" spans="1:19" x14ac:dyDescent="0.25">
      <c r="A9593" t="s">
        <v>978</v>
      </c>
      <c r="B9593">
        <v>-1</v>
      </c>
      <c r="C9593" t="s">
        <v>996</v>
      </c>
      <c r="D9593" t="e">
        <f>INDEX(Transcripts[#Data], MATCH(Exons[[#This Row],[Transcript stable ID]], Transcripts[Transcript stable ID], 0), 4)</f>
        <v>#N/A</v>
      </c>
      <c r="E9593" t="s">
        <v>27</v>
      </c>
      <c r="J9593">
        <v>100641183</v>
      </c>
      <c r="K9593">
        <v>100613605</v>
      </c>
      <c r="L9593">
        <v>100613684</v>
      </c>
      <c r="N9593">
        <v>11</v>
      </c>
      <c r="O9593">
        <v>1059</v>
      </c>
      <c r="P9593">
        <v>1138</v>
      </c>
      <c r="Q9593" t="s">
        <v>17939</v>
      </c>
      <c r="R9593">
        <v>895</v>
      </c>
      <c r="S9593">
        <v>974</v>
      </c>
    </row>
    <row r="9594" spans="1:19" x14ac:dyDescent="0.25">
      <c r="A9594" t="s">
        <v>978</v>
      </c>
      <c r="B9594">
        <v>-1</v>
      </c>
      <c r="C9594" t="s">
        <v>996</v>
      </c>
      <c r="D9594" t="e">
        <f>INDEX(Transcripts[#Data], MATCH(Exons[[#This Row],[Transcript stable ID]], Transcripts[Transcript stable ID], 0), 4)</f>
        <v>#N/A</v>
      </c>
      <c r="E9594" t="s">
        <v>27</v>
      </c>
      <c r="J9594">
        <v>100641183</v>
      </c>
      <c r="K9594">
        <v>100609618</v>
      </c>
      <c r="L9594">
        <v>100609682</v>
      </c>
      <c r="N9594">
        <v>16</v>
      </c>
      <c r="O9594">
        <v>1731</v>
      </c>
      <c r="P9594">
        <v>1795</v>
      </c>
      <c r="Q9594" t="s">
        <v>17941</v>
      </c>
      <c r="R9594">
        <v>1567</v>
      </c>
      <c r="S9594">
        <v>1631</v>
      </c>
    </row>
    <row r="9595" spans="1:19" x14ac:dyDescent="0.25">
      <c r="A9595" t="s">
        <v>978</v>
      </c>
      <c r="B9595">
        <v>-1</v>
      </c>
      <c r="C9595" t="s">
        <v>996</v>
      </c>
      <c r="D9595" t="e">
        <f>INDEX(Transcripts[#Data], MATCH(Exons[[#This Row],[Transcript stable ID]], Transcripts[Transcript stable ID], 0), 4)</f>
        <v>#N/A</v>
      </c>
      <c r="E9595" t="s">
        <v>27</v>
      </c>
      <c r="J9595">
        <v>100641183</v>
      </c>
      <c r="K9595">
        <v>100608858</v>
      </c>
      <c r="L9595">
        <v>100608976</v>
      </c>
      <c r="N9595">
        <v>17</v>
      </c>
      <c r="O9595">
        <v>1796</v>
      </c>
      <c r="P9595">
        <v>1914</v>
      </c>
      <c r="Q9595" t="s">
        <v>17942</v>
      </c>
      <c r="R9595">
        <v>1632</v>
      </c>
      <c r="S9595">
        <v>1750</v>
      </c>
    </row>
    <row r="9596" spans="1:19" x14ac:dyDescent="0.25">
      <c r="A9596" t="s">
        <v>978</v>
      </c>
      <c r="B9596">
        <v>-1</v>
      </c>
      <c r="C9596" t="s">
        <v>996</v>
      </c>
      <c r="D9596" t="e">
        <f>INDEX(Transcripts[#Data], MATCH(Exons[[#This Row],[Transcript stable ID]], Transcripts[Transcript stable ID], 0), 4)</f>
        <v>#N/A</v>
      </c>
      <c r="E9596" t="s">
        <v>27</v>
      </c>
      <c r="J9596">
        <v>100641183</v>
      </c>
      <c r="K9596">
        <v>100608182</v>
      </c>
      <c r="L9596">
        <v>100608339</v>
      </c>
      <c r="N9596">
        <v>18</v>
      </c>
      <c r="O9596">
        <v>1915</v>
      </c>
      <c r="P9596">
        <v>2072</v>
      </c>
      <c r="Q9596" t="s">
        <v>17943</v>
      </c>
      <c r="R9596">
        <v>1751</v>
      </c>
      <c r="S9596">
        <v>1908</v>
      </c>
    </row>
    <row r="9597" spans="1:19" x14ac:dyDescent="0.25">
      <c r="A9597" t="s">
        <v>978</v>
      </c>
      <c r="B9597">
        <v>-1</v>
      </c>
      <c r="C9597" t="s">
        <v>996</v>
      </c>
      <c r="D9597" t="e">
        <f>INDEX(Transcripts[#Data], MATCH(Exons[[#This Row],[Transcript stable ID]], Transcripts[Transcript stable ID], 0), 4)</f>
        <v>#N/A</v>
      </c>
      <c r="E9597" t="s">
        <v>27</v>
      </c>
      <c r="F9597">
        <v>100641050</v>
      </c>
      <c r="G9597">
        <v>100641183</v>
      </c>
      <c r="J9597">
        <v>100641183</v>
      </c>
      <c r="K9597">
        <v>100641050</v>
      </c>
      <c r="L9597">
        <v>100641183</v>
      </c>
      <c r="N9597">
        <v>1</v>
      </c>
      <c r="Q9597" t="s">
        <v>17945</v>
      </c>
    </row>
    <row r="9598" spans="1:19" x14ac:dyDescent="0.25">
      <c r="A9598" t="s">
        <v>978</v>
      </c>
      <c r="B9598">
        <v>-1</v>
      </c>
      <c r="C9598" t="s">
        <v>996</v>
      </c>
      <c r="D9598" t="e">
        <f>INDEX(Transcripts[#Data], MATCH(Exons[[#This Row],[Transcript stable ID]], Transcripts[Transcript stable ID], 0), 4)</f>
        <v>#N/A</v>
      </c>
      <c r="E9598" t="s">
        <v>27</v>
      </c>
      <c r="J9598">
        <v>100641183</v>
      </c>
      <c r="K9598">
        <v>100613298</v>
      </c>
      <c r="L9598">
        <v>100613425</v>
      </c>
      <c r="N9598">
        <v>12</v>
      </c>
      <c r="O9598">
        <v>1139</v>
      </c>
      <c r="P9598">
        <v>1266</v>
      </c>
      <c r="Q9598" t="s">
        <v>17946</v>
      </c>
      <c r="R9598">
        <v>975</v>
      </c>
      <c r="S9598">
        <v>1102</v>
      </c>
    </row>
    <row r="9599" spans="1:19" x14ac:dyDescent="0.25">
      <c r="A9599" t="s">
        <v>978</v>
      </c>
      <c r="B9599">
        <v>-1</v>
      </c>
      <c r="C9599" t="s">
        <v>996</v>
      </c>
      <c r="D9599" t="e">
        <f>INDEX(Transcripts[#Data], MATCH(Exons[[#This Row],[Transcript stable ID]], Transcripts[Transcript stable ID], 0), 4)</f>
        <v>#N/A</v>
      </c>
      <c r="E9599" t="s">
        <v>27</v>
      </c>
      <c r="J9599">
        <v>100641183</v>
      </c>
      <c r="K9599">
        <v>100612497</v>
      </c>
      <c r="L9599">
        <v>100612571</v>
      </c>
      <c r="N9599">
        <v>13</v>
      </c>
      <c r="O9599">
        <v>1267</v>
      </c>
      <c r="P9599">
        <v>1341</v>
      </c>
      <c r="Q9599" t="s">
        <v>17947</v>
      </c>
      <c r="R9599">
        <v>1103</v>
      </c>
      <c r="S9599">
        <v>1177</v>
      </c>
    </row>
    <row r="9600" spans="1:19" x14ac:dyDescent="0.25">
      <c r="A9600" t="s">
        <v>978</v>
      </c>
      <c r="B9600">
        <v>-1</v>
      </c>
      <c r="C9600" t="s">
        <v>996</v>
      </c>
      <c r="D9600" t="e">
        <f>INDEX(Transcripts[#Data], MATCH(Exons[[#This Row],[Transcript stable ID]], Transcripts[Transcript stable ID], 0), 4)</f>
        <v>#N/A</v>
      </c>
      <c r="E9600" t="s">
        <v>27</v>
      </c>
      <c r="J9600">
        <v>100641183</v>
      </c>
      <c r="K9600">
        <v>100611772</v>
      </c>
      <c r="L9600">
        <v>100611943</v>
      </c>
      <c r="N9600">
        <v>14</v>
      </c>
      <c r="O9600">
        <v>1342</v>
      </c>
      <c r="P9600">
        <v>1513</v>
      </c>
      <c r="Q9600" t="s">
        <v>17948</v>
      </c>
      <c r="R9600">
        <v>1178</v>
      </c>
      <c r="S9600">
        <v>1349</v>
      </c>
    </row>
    <row r="9601" spans="1:19" x14ac:dyDescent="0.25">
      <c r="A9601" t="s">
        <v>978</v>
      </c>
      <c r="B9601">
        <v>-1</v>
      </c>
      <c r="C9601" t="s">
        <v>996</v>
      </c>
      <c r="D9601" t="e">
        <f>INDEX(Transcripts[#Data], MATCH(Exons[[#This Row],[Transcript stable ID]], Transcripts[Transcript stable ID], 0), 4)</f>
        <v>#N/A</v>
      </c>
      <c r="E9601" t="s">
        <v>27</v>
      </c>
      <c r="J9601">
        <v>100641183</v>
      </c>
      <c r="K9601">
        <v>100611040</v>
      </c>
      <c r="L9601">
        <v>100611256</v>
      </c>
      <c r="N9601">
        <v>15</v>
      </c>
      <c r="O9601">
        <v>1514</v>
      </c>
      <c r="P9601">
        <v>1730</v>
      </c>
      <c r="Q9601" t="s">
        <v>17949</v>
      </c>
      <c r="R9601">
        <v>1350</v>
      </c>
      <c r="S9601">
        <v>1566</v>
      </c>
    </row>
    <row r="9602" spans="1:19" x14ac:dyDescent="0.25">
      <c r="A9602" t="s">
        <v>978</v>
      </c>
      <c r="B9602">
        <v>-1</v>
      </c>
      <c r="C9602" t="s">
        <v>996</v>
      </c>
      <c r="D9602" t="e">
        <f>INDEX(Transcripts[#Data], MATCH(Exons[[#This Row],[Transcript stable ID]], Transcripts[Transcript stable ID], 0), 4)</f>
        <v>#N/A</v>
      </c>
      <c r="E9602" t="s">
        <v>27</v>
      </c>
      <c r="H9602">
        <v>100604438</v>
      </c>
      <c r="I9602">
        <v>100604872</v>
      </c>
      <c r="J9602">
        <v>100641183</v>
      </c>
      <c r="K9602">
        <v>100604438</v>
      </c>
      <c r="L9602">
        <v>100604944</v>
      </c>
      <c r="N9602">
        <v>19</v>
      </c>
      <c r="O9602">
        <v>2073</v>
      </c>
      <c r="P9602">
        <v>2144</v>
      </c>
      <c r="Q9602" t="s">
        <v>17950</v>
      </c>
      <c r="R9602">
        <v>1909</v>
      </c>
      <c r="S9602">
        <v>1980</v>
      </c>
    </row>
    <row r="9603" spans="1:19" x14ac:dyDescent="0.25">
      <c r="A9603" s="60" t="s">
        <v>17960</v>
      </c>
      <c r="B9603" s="60">
        <v>-1</v>
      </c>
      <c r="C9603" s="60" t="s">
        <v>17961</v>
      </c>
      <c r="D9603" s="60" t="str">
        <f>INDEX(Transcripts[#Data], MATCH(Exons[[#This Row],[Transcript stable ID]], Transcripts[Transcript stable ID], 0), 4)</f>
        <v>NM_002019.4</v>
      </c>
      <c r="E9603" t="s">
        <v>27</v>
      </c>
      <c r="F9603">
        <v>29068981</v>
      </c>
      <c r="G9603">
        <v>29069232</v>
      </c>
      <c r="J9603">
        <v>29069232</v>
      </c>
      <c r="K9603" s="47">
        <v>29068917</v>
      </c>
      <c r="L9603" s="47">
        <v>29069232</v>
      </c>
      <c r="N9603">
        <v>1</v>
      </c>
      <c r="O9603">
        <v>253</v>
      </c>
      <c r="P9603">
        <v>316</v>
      </c>
      <c r="Q9603" t="s">
        <v>17962</v>
      </c>
      <c r="R9603">
        <v>1</v>
      </c>
      <c r="S9603">
        <v>64</v>
      </c>
    </row>
    <row r="9604" spans="1:19" x14ac:dyDescent="0.25">
      <c r="A9604" s="60" t="s">
        <v>17960</v>
      </c>
      <c r="B9604" s="60">
        <v>-1</v>
      </c>
      <c r="C9604" s="60" t="s">
        <v>17961</v>
      </c>
      <c r="D9604" s="60" t="str">
        <f>INDEX(Transcripts[#Data], MATCH(Exons[[#This Row],[Transcript stable ID]], Transcripts[Transcript stable ID], 0), 4)</f>
        <v>NM_002019.4</v>
      </c>
      <c r="E9604" t="s">
        <v>27</v>
      </c>
      <c r="J9604">
        <v>29069232</v>
      </c>
      <c r="K9604" s="47">
        <v>29041658</v>
      </c>
      <c r="L9604" s="47">
        <v>29041754</v>
      </c>
      <c r="N9604">
        <v>2</v>
      </c>
      <c r="O9604">
        <v>317</v>
      </c>
      <c r="P9604">
        <v>413</v>
      </c>
      <c r="Q9604" t="s">
        <v>17963</v>
      </c>
      <c r="R9604">
        <v>65</v>
      </c>
      <c r="S9604">
        <v>161</v>
      </c>
    </row>
    <row r="9605" spans="1:19" x14ac:dyDescent="0.25">
      <c r="A9605" s="60" t="s">
        <v>17960</v>
      </c>
      <c r="B9605" s="60">
        <v>-1</v>
      </c>
      <c r="C9605" s="60" t="s">
        <v>17961</v>
      </c>
      <c r="D9605" s="60" t="str">
        <f>INDEX(Transcripts[#Data], MATCH(Exons[[#This Row],[Transcript stable ID]], Transcripts[Transcript stable ID], 0), 4)</f>
        <v>NM_002019.4</v>
      </c>
      <c r="E9605" t="s">
        <v>27</v>
      </c>
      <c r="J9605">
        <v>29069232</v>
      </c>
      <c r="K9605" s="47">
        <v>29041040</v>
      </c>
      <c r="L9605" s="47">
        <v>29041266</v>
      </c>
      <c r="N9605">
        <v>3</v>
      </c>
      <c r="O9605">
        <v>414</v>
      </c>
      <c r="P9605">
        <v>640</v>
      </c>
      <c r="Q9605" t="s">
        <v>17964</v>
      </c>
      <c r="R9605">
        <v>162</v>
      </c>
      <c r="S9605">
        <v>388</v>
      </c>
    </row>
    <row r="9606" spans="1:19" x14ac:dyDescent="0.25">
      <c r="A9606" s="60" t="s">
        <v>17960</v>
      </c>
      <c r="B9606" s="60">
        <v>-1</v>
      </c>
      <c r="C9606" s="60" t="s">
        <v>17961</v>
      </c>
      <c r="D9606" s="60" t="str">
        <f>INDEX(Transcripts[#Data], MATCH(Exons[[#This Row],[Transcript stable ID]], Transcripts[Transcript stable ID], 0), 4)</f>
        <v>NM_002019.4</v>
      </c>
      <c r="E9606" t="s">
        <v>27</v>
      </c>
      <c r="J9606">
        <v>29069232</v>
      </c>
      <c r="K9606" s="47">
        <v>29012358</v>
      </c>
      <c r="L9606" s="47">
        <v>29012482</v>
      </c>
      <c r="N9606">
        <v>4</v>
      </c>
      <c r="O9606">
        <v>641</v>
      </c>
      <c r="P9606">
        <v>765</v>
      </c>
      <c r="Q9606" t="s">
        <v>17965</v>
      </c>
      <c r="R9606">
        <v>389</v>
      </c>
      <c r="S9606">
        <v>513</v>
      </c>
    </row>
    <row r="9607" spans="1:19" x14ac:dyDescent="0.25">
      <c r="A9607" s="60" t="s">
        <v>17960</v>
      </c>
      <c r="B9607" s="60">
        <v>-1</v>
      </c>
      <c r="C9607" s="60" t="s">
        <v>17961</v>
      </c>
      <c r="D9607" s="60" t="str">
        <f>INDEX(Transcripts[#Data], MATCH(Exons[[#This Row],[Transcript stable ID]], Transcripts[Transcript stable ID], 0), 4)</f>
        <v>NM_002019.4</v>
      </c>
      <c r="E9607" t="s">
        <v>27</v>
      </c>
      <c r="J9607">
        <v>29069232</v>
      </c>
      <c r="K9607" s="47">
        <v>29008195</v>
      </c>
      <c r="L9607" s="47">
        <v>29008357</v>
      </c>
      <c r="N9607">
        <v>5</v>
      </c>
      <c r="O9607">
        <v>766</v>
      </c>
      <c r="P9607">
        <v>928</v>
      </c>
      <c r="Q9607" t="s">
        <v>17966</v>
      </c>
      <c r="R9607">
        <v>514</v>
      </c>
      <c r="S9607">
        <v>676</v>
      </c>
    </row>
    <row r="9608" spans="1:19" x14ac:dyDescent="0.25">
      <c r="A9608" s="60" t="s">
        <v>17960</v>
      </c>
      <c r="B9608" s="60">
        <v>-1</v>
      </c>
      <c r="C9608" s="60" t="s">
        <v>17961</v>
      </c>
      <c r="D9608" s="60" t="str">
        <f>INDEX(Transcripts[#Data], MATCH(Exons[[#This Row],[Transcript stable ID]], Transcripts[Transcript stable ID], 0), 4)</f>
        <v>NM_002019.4</v>
      </c>
      <c r="E9608" t="s">
        <v>27</v>
      </c>
      <c r="J9608">
        <v>29069232</v>
      </c>
      <c r="K9608" s="47">
        <v>29007956</v>
      </c>
      <c r="L9608" s="47">
        <v>29008092</v>
      </c>
      <c r="N9608">
        <v>6</v>
      </c>
      <c r="O9608">
        <v>929</v>
      </c>
      <c r="P9608">
        <v>1065</v>
      </c>
      <c r="Q9608" t="s">
        <v>17967</v>
      </c>
      <c r="R9608">
        <v>677</v>
      </c>
      <c r="S9608">
        <v>813</v>
      </c>
    </row>
    <row r="9609" spans="1:19" x14ac:dyDescent="0.25">
      <c r="A9609" s="60" t="s">
        <v>17960</v>
      </c>
      <c r="B9609" s="60">
        <v>-1</v>
      </c>
      <c r="C9609" s="60" t="s">
        <v>17961</v>
      </c>
      <c r="D9609" s="60" t="str">
        <f>INDEX(Transcripts[#Data], MATCH(Exons[[#This Row],[Transcript stable ID]], Transcripts[Transcript stable ID], 0), 4)</f>
        <v>NM_002019.4</v>
      </c>
      <c r="E9609" t="s">
        <v>27</v>
      </c>
      <c r="J9609">
        <v>29069232</v>
      </c>
      <c r="K9609" s="47">
        <v>29005273</v>
      </c>
      <c r="L9609" s="47">
        <v>29005447</v>
      </c>
      <c r="N9609">
        <v>7</v>
      </c>
      <c r="O9609">
        <v>1066</v>
      </c>
      <c r="P9609">
        <v>1240</v>
      </c>
      <c r="Q9609" t="s">
        <v>17968</v>
      </c>
      <c r="R9609">
        <v>814</v>
      </c>
      <c r="S9609">
        <v>988</v>
      </c>
    </row>
    <row r="9610" spans="1:19" x14ac:dyDescent="0.25">
      <c r="A9610" s="60" t="s">
        <v>17960</v>
      </c>
      <c r="B9610" s="60">
        <v>-1</v>
      </c>
      <c r="C9610" s="60" t="s">
        <v>17961</v>
      </c>
      <c r="D9610" s="60" t="str">
        <f>INDEX(Transcripts[#Data], MATCH(Exons[[#This Row],[Transcript stable ID]], Transcripts[Transcript stable ID], 0), 4)</f>
        <v>NM_002019.4</v>
      </c>
      <c r="E9610" s="43" t="s">
        <v>27</v>
      </c>
      <c r="J9610">
        <v>29069232</v>
      </c>
      <c r="K9610" s="47">
        <v>29004187</v>
      </c>
      <c r="L9610" s="47">
        <v>29004304</v>
      </c>
      <c r="N9610">
        <v>8</v>
      </c>
      <c r="O9610">
        <v>1241</v>
      </c>
      <c r="P9610">
        <v>1358</v>
      </c>
      <c r="Q9610" t="s">
        <v>17969</v>
      </c>
      <c r="R9610">
        <v>989</v>
      </c>
      <c r="S9610">
        <v>1106</v>
      </c>
    </row>
    <row r="9611" spans="1:19" x14ac:dyDescent="0.25">
      <c r="A9611" s="60" t="s">
        <v>17960</v>
      </c>
      <c r="B9611" s="60">
        <v>-1</v>
      </c>
      <c r="C9611" s="60" t="s">
        <v>17961</v>
      </c>
      <c r="D9611" s="60" t="str">
        <f>INDEX(Transcripts[#Data], MATCH(Exons[[#This Row],[Transcript stable ID]], Transcripts[Transcript stable ID], 0), 4)</f>
        <v>NM_002019.4</v>
      </c>
      <c r="E9611" t="s">
        <v>27</v>
      </c>
      <c r="J9611">
        <v>29069232</v>
      </c>
      <c r="K9611" s="47">
        <v>29001889</v>
      </c>
      <c r="L9611" s="47">
        <v>29002058</v>
      </c>
      <c r="N9611">
        <v>9</v>
      </c>
      <c r="O9611">
        <v>1359</v>
      </c>
      <c r="P9611">
        <v>1528</v>
      </c>
      <c r="Q9611" t="s">
        <v>17970</v>
      </c>
      <c r="R9611">
        <v>1107</v>
      </c>
      <c r="S9611">
        <v>1276</v>
      </c>
    </row>
    <row r="9612" spans="1:19" x14ac:dyDescent="0.25">
      <c r="A9612" s="60" t="s">
        <v>17960</v>
      </c>
      <c r="B9612" s="60">
        <v>-1</v>
      </c>
      <c r="C9612" s="60" t="s">
        <v>17961</v>
      </c>
      <c r="D9612" s="60" t="str">
        <f>INDEX(Transcripts[#Data], MATCH(Exons[[#This Row],[Transcript stable ID]], Transcripts[Transcript stable ID], 0), 4)</f>
        <v>NM_002019.4</v>
      </c>
      <c r="E9612" t="s">
        <v>27</v>
      </c>
      <c r="J9612">
        <v>29069232</v>
      </c>
      <c r="K9612" s="47">
        <v>29001296</v>
      </c>
      <c r="L9612" s="47">
        <v>29001455</v>
      </c>
      <c r="N9612">
        <v>10</v>
      </c>
      <c r="O9612">
        <v>1529</v>
      </c>
      <c r="P9612">
        <v>1688</v>
      </c>
      <c r="Q9612" t="s">
        <v>17971</v>
      </c>
      <c r="R9612">
        <v>1277</v>
      </c>
      <c r="S9612">
        <v>1436</v>
      </c>
    </row>
    <row r="9613" spans="1:19" x14ac:dyDescent="0.25">
      <c r="A9613" s="60" t="s">
        <v>17960</v>
      </c>
      <c r="B9613" s="60">
        <v>-1</v>
      </c>
      <c r="C9613" s="60" t="s">
        <v>17961</v>
      </c>
      <c r="D9613" s="60" t="str">
        <f>INDEX(Transcripts[#Data], MATCH(Exons[[#This Row],[Transcript stable ID]], Transcripts[Transcript stable ID], 0), 4)</f>
        <v>NM_002019.4</v>
      </c>
      <c r="E9613" t="s">
        <v>27</v>
      </c>
      <c r="J9613">
        <v>29069232</v>
      </c>
      <c r="K9613" s="47">
        <v>28979917</v>
      </c>
      <c r="L9613" s="47">
        <v>28980031</v>
      </c>
      <c r="N9613">
        <v>11</v>
      </c>
      <c r="O9613">
        <v>1689</v>
      </c>
      <c r="P9613">
        <v>1803</v>
      </c>
      <c r="Q9613" t="s">
        <v>17972</v>
      </c>
      <c r="R9613">
        <v>1437</v>
      </c>
      <c r="S9613">
        <v>1551</v>
      </c>
    </row>
    <row r="9614" spans="1:19" x14ac:dyDescent="0.25">
      <c r="A9614" s="60" t="s">
        <v>17960</v>
      </c>
      <c r="B9614" s="60">
        <v>-1</v>
      </c>
      <c r="C9614" s="60" t="s">
        <v>17961</v>
      </c>
      <c r="D9614" s="60" t="str">
        <f>INDEX(Transcripts[#Data], MATCH(Exons[[#This Row],[Transcript stable ID]], Transcripts[Transcript stable ID], 0), 4)</f>
        <v>NM_002019.4</v>
      </c>
      <c r="E9614" t="s">
        <v>27</v>
      </c>
      <c r="J9614">
        <v>29069232</v>
      </c>
      <c r="K9614" s="47">
        <v>28971097</v>
      </c>
      <c r="L9614" s="47">
        <v>28971205</v>
      </c>
      <c r="N9614">
        <v>12</v>
      </c>
      <c r="O9614">
        <v>1804</v>
      </c>
      <c r="P9614">
        <v>1912</v>
      </c>
      <c r="Q9614" t="s">
        <v>17973</v>
      </c>
      <c r="R9614">
        <v>1552</v>
      </c>
      <c r="S9614">
        <v>1660</v>
      </c>
    </row>
    <row r="9615" spans="1:19" x14ac:dyDescent="0.25">
      <c r="A9615" s="60" t="s">
        <v>17960</v>
      </c>
      <c r="B9615" s="60">
        <v>-1</v>
      </c>
      <c r="C9615" s="60" t="s">
        <v>17961</v>
      </c>
      <c r="D9615" s="60" t="str">
        <f>INDEX(Transcripts[#Data], MATCH(Exons[[#This Row],[Transcript stable ID]], Transcripts[Transcript stable ID], 0), 4)</f>
        <v>NM_002019.4</v>
      </c>
      <c r="E9615" t="s">
        <v>27</v>
      </c>
      <c r="J9615">
        <v>29069232</v>
      </c>
      <c r="K9615" s="47">
        <v>28963933</v>
      </c>
      <c r="L9615" s="47">
        <v>28964241</v>
      </c>
      <c r="N9615">
        <v>13</v>
      </c>
      <c r="O9615">
        <v>1913</v>
      </c>
      <c r="P9615">
        <v>2221</v>
      </c>
      <c r="Q9615" t="s">
        <v>17974</v>
      </c>
      <c r="R9615">
        <v>1661</v>
      </c>
      <c r="S9615">
        <v>1969</v>
      </c>
    </row>
    <row r="9616" spans="1:19" x14ac:dyDescent="0.25">
      <c r="A9616" s="60" t="s">
        <v>17960</v>
      </c>
      <c r="B9616" s="60">
        <v>-1</v>
      </c>
      <c r="C9616" s="60" t="s">
        <v>17961</v>
      </c>
      <c r="D9616" s="60" t="str">
        <f>INDEX(Transcripts[#Data], MATCH(Exons[[#This Row],[Transcript stable ID]], Transcripts[Transcript stable ID], 0), 4)</f>
        <v>NM_002019.4</v>
      </c>
      <c r="E9616" t="s">
        <v>27</v>
      </c>
      <c r="J9616">
        <v>29069232</v>
      </c>
      <c r="K9616" s="47">
        <v>28959022</v>
      </c>
      <c r="L9616" s="47">
        <v>28959168</v>
      </c>
      <c r="N9616">
        <v>14</v>
      </c>
      <c r="O9616">
        <v>2222</v>
      </c>
      <c r="P9616">
        <v>2368</v>
      </c>
      <c r="Q9616" t="s">
        <v>17975</v>
      </c>
      <c r="R9616">
        <v>1970</v>
      </c>
      <c r="S9616">
        <v>2116</v>
      </c>
    </row>
    <row r="9617" spans="1:19" x14ac:dyDescent="0.25">
      <c r="A9617" s="60" t="s">
        <v>17960</v>
      </c>
      <c r="B9617" s="60">
        <v>-1</v>
      </c>
      <c r="C9617" s="60" t="s">
        <v>17961</v>
      </c>
      <c r="D9617" s="60" t="str">
        <f>INDEX(Transcripts[#Data], MATCH(Exons[[#This Row],[Transcript stable ID]], Transcripts[Transcript stable ID], 0), 4)</f>
        <v>NM_002019.4</v>
      </c>
      <c r="E9617" t="s">
        <v>27</v>
      </c>
      <c r="J9617">
        <v>29069232</v>
      </c>
      <c r="K9617" s="47">
        <v>28931691</v>
      </c>
      <c r="L9617" s="47">
        <v>28931822</v>
      </c>
      <c r="N9617">
        <v>15</v>
      </c>
      <c r="O9617">
        <v>2369</v>
      </c>
      <c r="P9617">
        <v>2500</v>
      </c>
      <c r="Q9617" t="s">
        <v>17976</v>
      </c>
      <c r="R9617">
        <v>2117</v>
      </c>
      <c r="S9617">
        <v>2248</v>
      </c>
    </row>
    <row r="9618" spans="1:19" x14ac:dyDescent="0.25">
      <c r="A9618" s="60" t="s">
        <v>17960</v>
      </c>
      <c r="B9618" s="60">
        <v>-1</v>
      </c>
      <c r="C9618" s="60" t="s">
        <v>17961</v>
      </c>
      <c r="D9618" s="60" t="str">
        <f>INDEX(Transcripts[#Data], MATCH(Exons[[#This Row],[Transcript stable ID]], Transcripts[Transcript stable ID], 0), 4)</f>
        <v>NM_002019.4</v>
      </c>
      <c r="E9618" t="s">
        <v>27</v>
      </c>
      <c r="J9618">
        <v>29069232</v>
      </c>
      <c r="K9618" s="47">
        <v>28919582</v>
      </c>
      <c r="L9618" s="47">
        <v>28919688</v>
      </c>
      <c r="N9618">
        <v>16</v>
      </c>
      <c r="O9618">
        <v>2501</v>
      </c>
      <c r="P9618">
        <v>2607</v>
      </c>
      <c r="Q9618" t="s">
        <v>17977</v>
      </c>
      <c r="R9618">
        <v>2249</v>
      </c>
      <c r="S9618">
        <v>2355</v>
      </c>
    </row>
    <row r="9619" spans="1:19" x14ac:dyDescent="0.25">
      <c r="A9619" s="60" t="s">
        <v>17960</v>
      </c>
      <c r="B9619" s="60">
        <v>-1</v>
      </c>
      <c r="C9619" s="60" t="s">
        <v>17961</v>
      </c>
      <c r="D9619" s="60" t="str">
        <f>INDEX(Transcripts[#Data], MATCH(Exons[[#This Row],[Transcript stable ID]], Transcripts[Transcript stable ID], 0), 4)</f>
        <v>NM_002019.4</v>
      </c>
      <c r="E9619" t="s">
        <v>27</v>
      </c>
      <c r="J9619">
        <v>29069232</v>
      </c>
      <c r="K9619" s="47">
        <v>28913305</v>
      </c>
      <c r="L9619" s="47">
        <v>28913437</v>
      </c>
      <c r="N9619">
        <v>17</v>
      </c>
      <c r="O9619">
        <v>2608</v>
      </c>
      <c r="P9619">
        <v>2740</v>
      </c>
      <c r="Q9619" t="s">
        <v>17978</v>
      </c>
      <c r="R9619">
        <v>2356</v>
      </c>
      <c r="S9619">
        <v>2488</v>
      </c>
    </row>
    <row r="9620" spans="1:19" x14ac:dyDescent="0.25">
      <c r="A9620" s="60" t="s">
        <v>17960</v>
      </c>
      <c r="B9620" s="60">
        <v>-1</v>
      </c>
      <c r="C9620" s="60" t="s">
        <v>17961</v>
      </c>
      <c r="D9620" s="60" t="str">
        <f>INDEX(Transcripts[#Data], MATCH(Exons[[#This Row],[Transcript stable ID]], Transcripts[Transcript stable ID], 0), 4)</f>
        <v>NM_002019.4</v>
      </c>
      <c r="E9620" t="s">
        <v>27</v>
      </c>
      <c r="J9620">
        <v>29069232</v>
      </c>
      <c r="K9620" s="47">
        <v>28908162</v>
      </c>
      <c r="L9620" s="47">
        <v>28908266</v>
      </c>
      <c r="N9620">
        <v>18</v>
      </c>
      <c r="O9620">
        <v>2741</v>
      </c>
      <c r="P9620">
        <v>2845</v>
      </c>
      <c r="Q9620" t="s">
        <v>17979</v>
      </c>
      <c r="R9620">
        <v>2489</v>
      </c>
      <c r="S9620">
        <v>2593</v>
      </c>
    </row>
    <row r="9621" spans="1:19" x14ac:dyDescent="0.25">
      <c r="A9621" s="60" t="s">
        <v>17960</v>
      </c>
      <c r="B9621" s="60">
        <v>-1</v>
      </c>
      <c r="C9621" s="60" t="s">
        <v>17961</v>
      </c>
      <c r="D9621" s="60" t="str">
        <f>INDEX(Transcripts[#Data], MATCH(Exons[[#This Row],[Transcript stable ID]], Transcripts[Transcript stable ID], 0), 4)</f>
        <v>NM_002019.4</v>
      </c>
      <c r="E9621" t="s">
        <v>27</v>
      </c>
      <c r="J9621">
        <v>29069232</v>
      </c>
      <c r="K9621" s="47">
        <v>28903752</v>
      </c>
      <c r="L9621" s="47">
        <v>28903865</v>
      </c>
      <c r="N9621">
        <v>19</v>
      </c>
      <c r="O9621">
        <v>2846</v>
      </c>
      <c r="P9621">
        <v>2959</v>
      </c>
      <c r="Q9621" t="s">
        <v>17980</v>
      </c>
      <c r="R9621">
        <v>2594</v>
      </c>
      <c r="S9621">
        <v>2707</v>
      </c>
    </row>
    <row r="9622" spans="1:19" x14ac:dyDescent="0.25">
      <c r="A9622" s="60" t="s">
        <v>17960</v>
      </c>
      <c r="B9622" s="60">
        <v>-1</v>
      </c>
      <c r="C9622" s="60" t="s">
        <v>17961</v>
      </c>
      <c r="D9622" s="60" t="str">
        <f>INDEX(Transcripts[#Data], MATCH(Exons[[#This Row],[Transcript stable ID]], Transcripts[Transcript stable ID], 0), 4)</f>
        <v>NM_002019.4</v>
      </c>
      <c r="E9622" t="s">
        <v>27</v>
      </c>
      <c r="J9622">
        <v>29069232</v>
      </c>
      <c r="K9622" s="47">
        <v>28901599</v>
      </c>
      <c r="L9622" s="47">
        <v>28901687</v>
      </c>
      <c r="N9622">
        <v>20</v>
      </c>
      <c r="O9622">
        <v>2960</v>
      </c>
      <c r="P9622">
        <v>3048</v>
      </c>
      <c r="Q9622" t="s">
        <v>17981</v>
      </c>
      <c r="R9622">
        <v>2708</v>
      </c>
      <c r="S9622">
        <v>2796</v>
      </c>
    </row>
    <row r="9623" spans="1:19" x14ac:dyDescent="0.25">
      <c r="A9623" s="60" t="s">
        <v>17960</v>
      </c>
      <c r="B9623" s="60">
        <v>-1</v>
      </c>
      <c r="C9623" s="60" t="s">
        <v>17961</v>
      </c>
      <c r="D9623" s="60" t="str">
        <f>INDEX(Transcripts[#Data], MATCH(Exons[[#This Row],[Transcript stable ID]], Transcripts[Transcript stable ID], 0), 4)</f>
        <v>NM_002019.4</v>
      </c>
      <c r="E9623" t="s">
        <v>27</v>
      </c>
      <c r="J9623">
        <v>29069232</v>
      </c>
      <c r="K9623" s="47">
        <v>28896927</v>
      </c>
      <c r="L9623" s="47">
        <v>28897083</v>
      </c>
      <c r="N9623">
        <v>21</v>
      </c>
      <c r="O9623">
        <v>3049</v>
      </c>
      <c r="P9623">
        <v>3205</v>
      </c>
      <c r="Q9623" t="s">
        <v>17982</v>
      </c>
      <c r="R9623">
        <v>2797</v>
      </c>
      <c r="S9623">
        <v>2953</v>
      </c>
    </row>
    <row r="9624" spans="1:19" x14ac:dyDescent="0.25">
      <c r="A9624" s="60" t="s">
        <v>17960</v>
      </c>
      <c r="B9624" s="60">
        <v>-1</v>
      </c>
      <c r="C9624" s="60" t="s">
        <v>17961</v>
      </c>
      <c r="D9624" s="60" t="str">
        <f>INDEX(Transcripts[#Data], MATCH(Exons[[#This Row],[Transcript stable ID]], Transcripts[Transcript stable ID], 0), 4)</f>
        <v>NM_002019.4</v>
      </c>
      <c r="E9624" t="s">
        <v>27</v>
      </c>
      <c r="J9624">
        <v>29069232</v>
      </c>
      <c r="K9624" s="47">
        <v>28896399</v>
      </c>
      <c r="L9624" s="47">
        <v>28896496</v>
      </c>
      <c r="N9624">
        <v>22</v>
      </c>
      <c r="O9624">
        <v>3206</v>
      </c>
      <c r="P9624">
        <v>3303</v>
      </c>
      <c r="Q9624" t="s">
        <v>17983</v>
      </c>
      <c r="R9624">
        <v>2954</v>
      </c>
      <c r="S9624">
        <v>3051</v>
      </c>
    </row>
    <row r="9625" spans="1:19" x14ac:dyDescent="0.25">
      <c r="A9625" s="60" t="s">
        <v>17960</v>
      </c>
      <c r="B9625" s="60">
        <v>-1</v>
      </c>
      <c r="C9625" s="60" t="s">
        <v>17961</v>
      </c>
      <c r="D9625" s="60" t="str">
        <f>INDEX(Transcripts[#Data], MATCH(Exons[[#This Row],[Transcript stable ID]], Transcripts[Transcript stable ID], 0), 4)</f>
        <v>NM_002019.4</v>
      </c>
      <c r="E9625" t="s">
        <v>27</v>
      </c>
      <c r="J9625">
        <v>29069232</v>
      </c>
      <c r="K9625" s="47">
        <v>28895600</v>
      </c>
      <c r="L9625" s="47">
        <v>28895722</v>
      </c>
      <c r="N9625">
        <v>23</v>
      </c>
      <c r="O9625">
        <v>3304</v>
      </c>
      <c r="P9625">
        <v>3426</v>
      </c>
      <c r="Q9625" t="s">
        <v>17984</v>
      </c>
      <c r="R9625">
        <v>3052</v>
      </c>
      <c r="S9625">
        <v>3174</v>
      </c>
    </row>
    <row r="9626" spans="1:19" x14ac:dyDescent="0.25">
      <c r="A9626" s="60" t="s">
        <v>17960</v>
      </c>
      <c r="B9626" s="60">
        <v>-1</v>
      </c>
      <c r="C9626" s="60" t="s">
        <v>17961</v>
      </c>
      <c r="D9626" s="60" t="str">
        <f>INDEX(Transcripts[#Data], MATCH(Exons[[#This Row],[Transcript stable ID]], Transcripts[Transcript stable ID], 0), 4)</f>
        <v>NM_002019.4</v>
      </c>
      <c r="E9626" t="s">
        <v>27</v>
      </c>
      <c r="J9626">
        <v>29069232</v>
      </c>
      <c r="K9626" s="47">
        <v>28893560</v>
      </c>
      <c r="L9626" s="47">
        <v>28893671</v>
      </c>
      <c r="N9626">
        <v>24</v>
      </c>
      <c r="O9626">
        <v>3427</v>
      </c>
      <c r="P9626">
        <v>3538</v>
      </c>
      <c r="Q9626" t="s">
        <v>17985</v>
      </c>
      <c r="R9626">
        <v>3175</v>
      </c>
      <c r="S9626">
        <v>3286</v>
      </c>
    </row>
    <row r="9627" spans="1:19" x14ac:dyDescent="0.25">
      <c r="A9627" s="60" t="s">
        <v>17960</v>
      </c>
      <c r="B9627" s="60">
        <v>-1</v>
      </c>
      <c r="C9627" s="60" t="s">
        <v>17961</v>
      </c>
      <c r="D9627" s="60" t="str">
        <f>INDEX(Transcripts[#Data], MATCH(Exons[[#This Row],[Transcript stable ID]], Transcripts[Transcript stable ID], 0), 4)</f>
        <v>NM_002019.4</v>
      </c>
      <c r="E9627" t="s">
        <v>27</v>
      </c>
      <c r="J9627">
        <v>29069232</v>
      </c>
      <c r="K9627" s="47">
        <v>28891635</v>
      </c>
      <c r="L9627" s="47">
        <v>28891734</v>
      </c>
      <c r="N9627">
        <v>25</v>
      </c>
      <c r="O9627">
        <v>3539</v>
      </c>
      <c r="P9627">
        <v>3638</v>
      </c>
      <c r="Q9627" t="s">
        <v>17986</v>
      </c>
      <c r="R9627">
        <v>3287</v>
      </c>
      <c r="S9627">
        <v>3386</v>
      </c>
    </row>
    <row r="9628" spans="1:19" x14ac:dyDescent="0.25">
      <c r="A9628" s="60" t="s">
        <v>17960</v>
      </c>
      <c r="B9628" s="60">
        <v>-1</v>
      </c>
      <c r="C9628" s="60" t="s">
        <v>17961</v>
      </c>
      <c r="D9628" s="60" t="str">
        <f>INDEX(Transcripts[#Data], MATCH(Exons[[#This Row],[Transcript stable ID]], Transcripts[Transcript stable ID], 0), 4)</f>
        <v>NM_002019.4</v>
      </c>
      <c r="E9628" t="s">
        <v>27</v>
      </c>
      <c r="J9628">
        <v>29069232</v>
      </c>
      <c r="K9628" s="47">
        <v>28886130</v>
      </c>
      <c r="L9628" s="47">
        <v>28886235</v>
      </c>
      <c r="N9628">
        <v>26</v>
      </c>
      <c r="O9628">
        <v>3639</v>
      </c>
      <c r="P9628">
        <v>3744</v>
      </c>
      <c r="Q9628" t="s">
        <v>17987</v>
      </c>
      <c r="R9628">
        <v>3387</v>
      </c>
      <c r="S9628">
        <v>3492</v>
      </c>
    </row>
    <row r="9629" spans="1:19" x14ac:dyDescent="0.25">
      <c r="A9629" s="60" t="s">
        <v>17960</v>
      </c>
      <c r="B9629" s="60">
        <v>-1</v>
      </c>
      <c r="C9629" s="60" t="s">
        <v>17961</v>
      </c>
      <c r="D9629" s="60" t="str">
        <f>INDEX(Transcripts[#Data], MATCH(Exons[[#This Row],[Transcript stable ID]], Transcripts[Transcript stable ID], 0), 4)</f>
        <v>NM_002019.4</v>
      </c>
      <c r="E9629" t="s">
        <v>27</v>
      </c>
      <c r="J9629">
        <v>29069232</v>
      </c>
      <c r="K9629" s="47">
        <v>28885727</v>
      </c>
      <c r="L9629" s="47">
        <v>28885869</v>
      </c>
      <c r="N9629">
        <v>27</v>
      </c>
      <c r="O9629">
        <v>3745</v>
      </c>
      <c r="P9629">
        <v>3887</v>
      </c>
      <c r="Q9629" t="s">
        <v>17988</v>
      </c>
      <c r="R9629">
        <v>3493</v>
      </c>
      <c r="S9629">
        <v>3635</v>
      </c>
    </row>
    <row r="9630" spans="1:19" x14ac:dyDescent="0.25">
      <c r="A9630" s="60" t="s">
        <v>17960</v>
      </c>
      <c r="B9630" s="60">
        <v>-1</v>
      </c>
      <c r="C9630" s="60" t="s">
        <v>17961</v>
      </c>
      <c r="D9630" s="60" t="str">
        <f>INDEX(Transcripts[#Data], MATCH(Exons[[#This Row],[Transcript stable ID]], Transcripts[Transcript stable ID], 0), 4)</f>
        <v>NM_002019.4</v>
      </c>
      <c r="E9630" t="s">
        <v>27</v>
      </c>
      <c r="J9630">
        <v>29069232</v>
      </c>
      <c r="K9630" s="47">
        <v>28882980</v>
      </c>
      <c r="L9630" s="47">
        <v>28883064</v>
      </c>
      <c r="N9630">
        <v>28</v>
      </c>
      <c r="O9630">
        <v>3888</v>
      </c>
      <c r="P9630">
        <v>3972</v>
      </c>
      <c r="Q9630" t="s">
        <v>17989</v>
      </c>
      <c r="R9630">
        <v>3636</v>
      </c>
      <c r="S9630">
        <v>3720</v>
      </c>
    </row>
    <row r="9631" spans="1:19" x14ac:dyDescent="0.25">
      <c r="A9631" s="60" t="s">
        <v>17960</v>
      </c>
      <c r="B9631" s="60">
        <v>-1</v>
      </c>
      <c r="C9631" s="60" t="s">
        <v>17961</v>
      </c>
      <c r="D9631" s="60" t="str">
        <f>INDEX(Transcripts[#Data], MATCH(Exons[[#This Row],[Transcript stable ID]], Transcripts[Transcript stable ID], 0), 4)</f>
        <v>NM_002019.4</v>
      </c>
      <c r="E9631" t="s">
        <v>27</v>
      </c>
      <c r="J9631">
        <v>29069232</v>
      </c>
      <c r="K9631" s="47">
        <v>28880815</v>
      </c>
      <c r="L9631" s="47">
        <v>28880909</v>
      </c>
      <c r="N9631">
        <v>29</v>
      </c>
      <c r="O9631">
        <v>3973</v>
      </c>
      <c r="P9631">
        <v>4067</v>
      </c>
      <c r="Q9631" t="s">
        <v>17990</v>
      </c>
      <c r="R9631">
        <v>3721</v>
      </c>
      <c r="S9631">
        <v>3815</v>
      </c>
    </row>
    <row r="9632" spans="1:19" x14ac:dyDescent="0.25">
      <c r="A9632" s="60" t="s">
        <v>17960</v>
      </c>
      <c r="B9632" s="60">
        <v>-1</v>
      </c>
      <c r="C9632" s="60" t="s">
        <v>17961</v>
      </c>
      <c r="D9632" s="60" t="str">
        <f>INDEX(Transcripts[#Data], MATCH(Exons[[#This Row],[Transcript stable ID]], Transcripts[Transcript stable ID], 0), 4)</f>
        <v>NM_002019.4</v>
      </c>
      <c r="E9632" t="s">
        <v>27</v>
      </c>
      <c r="H9632">
        <v>28874489</v>
      </c>
      <c r="I9632">
        <v>28877303</v>
      </c>
      <c r="J9632">
        <v>29069232</v>
      </c>
      <c r="K9632" s="47">
        <v>28874489</v>
      </c>
      <c r="L9632" s="47">
        <v>28877505</v>
      </c>
      <c r="N9632">
        <v>30</v>
      </c>
      <c r="O9632">
        <v>4068</v>
      </c>
      <c r="P9632">
        <v>4269</v>
      </c>
      <c r="Q9632" t="s">
        <v>17991</v>
      </c>
      <c r="R9632">
        <v>3816</v>
      </c>
      <c r="S9632">
        <v>4017</v>
      </c>
    </row>
    <row r="9633" spans="1:19" x14ac:dyDescent="0.25">
      <c r="A9633" s="60" t="s">
        <v>17960</v>
      </c>
      <c r="B9633" s="60">
        <v>-1</v>
      </c>
      <c r="C9633" s="60" t="s">
        <v>17994</v>
      </c>
      <c r="D9633" s="60" t="str">
        <f>INDEX(Transcripts[#Data], MATCH(Exons[[#This Row],[Transcript stable ID]], Transcripts[Transcript stable ID], 0), 4)</f>
        <v>NM_001160030.1</v>
      </c>
      <c r="E9633" t="s">
        <v>27</v>
      </c>
      <c r="J9633">
        <v>29069265</v>
      </c>
      <c r="K9633" s="47">
        <v>29041658</v>
      </c>
      <c r="L9633" s="47">
        <v>29041754</v>
      </c>
      <c r="N9633">
        <v>2</v>
      </c>
      <c r="O9633">
        <v>350</v>
      </c>
      <c r="P9633">
        <v>446</v>
      </c>
      <c r="Q9633" t="s">
        <v>17963</v>
      </c>
      <c r="R9633">
        <v>65</v>
      </c>
      <c r="S9633">
        <v>161</v>
      </c>
    </row>
    <row r="9634" spans="1:19" x14ac:dyDescent="0.25">
      <c r="A9634" s="60" t="s">
        <v>17960</v>
      </c>
      <c r="B9634" s="60">
        <v>-1</v>
      </c>
      <c r="C9634" s="60" t="s">
        <v>17994</v>
      </c>
      <c r="D9634" s="60" t="str">
        <f>INDEX(Transcripts[#Data], MATCH(Exons[[#This Row],[Transcript stable ID]], Transcripts[Transcript stable ID], 0), 4)</f>
        <v>NM_001160030.1</v>
      </c>
      <c r="E9634" t="s">
        <v>27</v>
      </c>
      <c r="J9634">
        <v>29069265</v>
      </c>
      <c r="K9634" s="47">
        <v>29041040</v>
      </c>
      <c r="L9634" s="47">
        <v>29041266</v>
      </c>
      <c r="N9634">
        <v>3</v>
      </c>
      <c r="O9634">
        <v>447</v>
      </c>
      <c r="P9634">
        <v>673</v>
      </c>
      <c r="Q9634" t="s">
        <v>17964</v>
      </c>
      <c r="R9634">
        <v>162</v>
      </c>
      <c r="S9634">
        <v>388</v>
      </c>
    </row>
    <row r="9635" spans="1:19" x14ac:dyDescent="0.25">
      <c r="A9635" s="60" t="s">
        <v>17960</v>
      </c>
      <c r="B9635" s="60">
        <v>-1</v>
      </c>
      <c r="C9635" s="60" t="s">
        <v>17994</v>
      </c>
      <c r="D9635" s="60" t="str">
        <f>INDEX(Transcripts[#Data], MATCH(Exons[[#This Row],[Transcript stable ID]], Transcripts[Transcript stable ID], 0), 4)</f>
        <v>NM_001160030.1</v>
      </c>
      <c r="E9635" t="s">
        <v>27</v>
      </c>
      <c r="J9635">
        <v>29069265</v>
      </c>
      <c r="K9635" s="47">
        <v>29012358</v>
      </c>
      <c r="L9635" s="47">
        <v>29012482</v>
      </c>
      <c r="N9635">
        <v>4</v>
      </c>
      <c r="O9635">
        <v>674</v>
      </c>
      <c r="P9635">
        <v>798</v>
      </c>
      <c r="Q9635" t="s">
        <v>17965</v>
      </c>
      <c r="R9635">
        <v>389</v>
      </c>
      <c r="S9635">
        <v>513</v>
      </c>
    </row>
    <row r="9636" spans="1:19" x14ac:dyDescent="0.25">
      <c r="A9636" s="60" t="s">
        <v>17960</v>
      </c>
      <c r="B9636" s="60">
        <v>-1</v>
      </c>
      <c r="C9636" s="60" t="s">
        <v>17994</v>
      </c>
      <c r="D9636" s="60" t="str">
        <f>INDEX(Transcripts[#Data], MATCH(Exons[[#This Row],[Transcript stable ID]], Transcripts[Transcript stable ID], 0), 4)</f>
        <v>NM_001160030.1</v>
      </c>
      <c r="E9636" t="s">
        <v>27</v>
      </c>
      <c r="J9636">
        <v>29069265</v>
      </c>
      <c r="K9636" s="47">
        <v>29008195</v>
      </c>
      <c r="L9636" s="47">
        <v>29008357</v>
      </c>
      <c r="N9636">
        <v>5</v>
      </c>
      <c r="O9636">
        <v>799</v>
      </c>
      <c r="P9636">
        <v>961</v>
      </c>
      <c r="Q9636" t="s">
        <v>17966</v>
      </c>
      <c r="R9636">
        <v>514</v>
      </c>
      <c r="S9636">
        <v>676</v>
      </c>
    </row>
    <row r="9637" spans="1:19" x14ac:dyDescent="0.25">
      <c r="A9637" s="60" t="s">
        <v>17960</v>
      </c>
      <c r="B9637" s="60">
        <v>-1</v>
      </c>
      <c r="C9637" s="60" t="s">
        <v>17994</v>
      </c>
      <c r="D9637" s="60" t="str">
        <f>INDEX(Transcripts[#Data], MATCH(Exons[[#This Row],[Transcript stable ID]], Transcripts[Transcript stable ID], 0), 4)</f>
        <v>NM_001160030.1</v>
      </c>
      <c r="E9637" t="s">
        <v>27</v>
      </c>
      <c r="J9637">
        <v>29069265</v>
      </c>
      <c r="K9637" s="47">
        <v>29007956</v>
      </c>
      <c r="L9637" s="47">
        <v>29008092</v>
      </c>
      <c r="N9637">
        <v>6</v>
      </c>
      <c r="O9637">
        <v>962</v>
      </c>
      <c r="P9637">
        <v>1098</v>
      </c>
      <c r="Q9637" t="s">
        <v>17967</v>
      </c>
      <c r="R9637">
        <v>677</v>
      </c>
      <c r="S9637">
        <v>813</v>
      </c>
    </row>
    <row r="9638" spans="1:19" x14ac:dyDescent="0.25">
      <c r="A9638" s="60" t="s">
        <v>17960</v>
      </c>
      <c r="B9638" s="60">
        <v>-1</v>
      </c>
      <c r="C9638" s="60" t="s">
        <v>17994</v>
      </c>
      <c r="D9638" s="60" t="str">
        <f>INDEX(Transcripts[#Data], MATCH(Exons[[#This Row],[Transcript stable ID]], Transcripts[Transcript stable ID], 0), 4)</f>
        <v>NM_001160030.1</v>
      </c>
      <c r="E9638" t="s">
        <v>27</v>
      </c>
      <c r="J9638">
        <v>29069265</v>
      </c>
      <c r="K9638" s="47">
        <v>29005273</v>
      </c>
      <c r="L9638" s="47">
        <v>29005447</v>
      </c>
      <c r="N9638">
        <v>7</v>
      </c>
      <c r="O9638">
        <v>1099</v>
      </c>
      <c r="P9638">
        <v>1273</v>
      </c>
      <c r="Q9638" t="s">
        <v>17968</v>
      </c>
      <c r="R9638">
        <v>814</v>
      </c>
      <c r="S9638">
        <v>988</v>
      </c>
    </row>
    <row r="9639" spans="1:19" x14ac:dyDescent="0.25">
      <c r="A9639" s="60" t="s">
        <v>17960</v>
      </c>
      <c r="B9639" s="60">
        <v>-1</v>
      </c>
      <c r="C9639" s="60" t="s">
        <v>17994</v>
      </c>
      <c r="D9639" s="60" t="str">
        <f>INDEX(Transcripts[#Data], MATCH(Exons[[#This Row],[Transcript stable ID]], Transcripts[Transcript stable ID], 0), 4)</f>
        <v>NM_001160030.1</v>
      </c>
      <c r="E9639" t="s">
        <v>27</v>
      </c>
      <c r="J9639">
        <v>29069265</v>
      </c>
      <c r="K9639" s="47">
        <v>29004187</v>
      </c>
      <c r="L9639" s="47">
        <v>29004304</v>
      </c>
      <c r="N9639">
        <v>8</v>
      </c>
      <c r="O9639">
        <v>1274</v>
      </c>
      <c r="P9639">
        <v>1391</v>
      </c>
      <c r="Q9639" t="s">
        <v>17969</v>
      </c>
      <c r="R9639">
        <v>989</v>
      </c>
      <c r="S9639">
        <v>1106</v>
      </c>
    </row>
    <row r="9640" spans="1:19" x14ac:dyDescent="0.25">
      <c r="A9640" s="60" t="s">
        <v>17960</v>
      </c>
      <c r="B9640" s="60">
        <v>-1</v>
      </c>
      <c r="C9640" s="60" t="s">
        <v>17994</v>
      </c>
      <c r="D9640" s="60" t="str">
        <f>INDEX(Transcripts[#Data], MATCH(Exons[[#This Row],[Transcript stable ID]], Transcripts[Transcript stable ID], 0), 4)</f>
        <v>NM_001160030.1</v>
      </c>
      <c r="E9640" t="s">
        <v>27</v>
      </c>
      <c r="J9640">
        <v>29069265</v>
      </c>
      <c r="K9640" s="47">
        <v>29001889</v>
      </c>
      <c r="L9640" s="47">
        <v>29002058</v>
      </c>
      <c r="N9640">
        <v>9</v>
      </c>
      <c r="O9640">
        <v>1392</v>
      </c>
      <c r="P9640">
        <v>1561</v>
      </c>
      <c r="Q9640" t="s">
        <v>17970</v>
      </c>
      <c r="R9640">
        <v>1107</v>
      </c>
      <c r="S9640">
        <v>1276</v>
      </c>
    </row>
    <row r="9641" spans="1:19" x14ac:dyDescent="0.25">
      <c r="A9641" s="60" t="s">
        <v>17960</v>
      </c>
      <c r="B9641" s="60">
        <v>-1</v>
      </c>
      <c r="C9641" s="60" t="s">
        <v>17994</v>
      </c>
      <c r="D9641" s="60" t="str">
        <f>INDEX(Transcripts[#Data], MATCH(Exons[[#This Row],[Transcript stable ID]], Transcripts[Transcript stable ID], 0), 4)</f>
        <v>NM_001160030.1</v>
      </c>
      <c r="E9641" t="s">
        <v>27</v>
      </c>
      <c r="J9641">
        <v>29069265</v>
      </c>
      <c r="K9641" s="47">
        <v>29001296</v>
      </c>
      <c r="L9641" s="47">
        <v>29001455</v>
      </c>
      <c r="N9641">
        <v>10</v>
      </c>
      <c r="O9641">
        <v>1562</v>
      </c>
      <c r="P9641">
        <v>1721</v>
      </c>
      <c r="Q9641" t="s">
        <v>17971</v>
      </c>
      <c r="R9641">
        <v>1277</v>
      </c>
      <c r="S9641">
        <v>1436</v>
      </c>
    </row>
    <row r="9642" spans="1:19" x14ac:dyDescent="0.25">
      <c r="A9642" s="60" t="s">
        <v>17960</v>
      </c>
      <c r="B9642" s="60">
        <v>-1</v>
      </c>
      <c r="C9642" s="60" t="s">
        <v>17994</v>
      </c>
      <c r="D9642" s="60" t="str">
        <f>INDEX(Transcripts[#Data], MATCH(Exons[[#This Row],[Transcript stable ID]], Transcripts[Transcript stable ID], 0), 4)</f>
        <v>NM_001160030.1</v>
      </c>
      <c r="E9642" t="s">
        <v>27</v>
      </c>
      <c r="J9642">
        <v>29069265</v>
      </c>
      <c r="K9642" s="47">
        <v>28979917</v>
      </c>
      <c r="L9642" s="47">
        <v>28980031</v>
      </c>
      <c r="N9642">
        <v>11</v>
      </c>
      <c r="O9642">
        <v>1722</v>
      </c>
      <c r="P9642">
        <v>1836</v>
      </c>
      <c r="Q9642" t="s">
        <v>17972</v>
      </c>
      <c r="R9642">
        <v>1437</v>
      </c>
      <c r="S9642">
        <v>1551</v>
      </c>
    </row>
    <row r="9643" spans="1:19" x14ac:dyDescent="0.25">
      <c r="A9643" s="60" t="s">
        <v>17960</v>
      </c>
      <c r="B9643" s="60">
        <v>-1</v>
      </c>
      <c r="C9643" s="60" t="s">
        <v>17994</v>
      </c>
      <c r="D9643" s="60" t="str">
        <f>INDEX(Transcripts[#Data], MATCH(Exons[[#This Row],[Transcript stable ID]], Transcripts[Transcript stable ID], 0), 4)</f>
        <v>NM_001160030.1</v>
      </c>
      <c r="E9643" t="s">
        <v>27</v>
      </c>
      <c r="J9643">
        <v>29069265</v>
      </c>
      <c r="K9643" s="47">
        <v>28971097</v>
      </c>
      <c r="L9643" s="47">
        <v>28971205</v>
      </c>
      <c r="N9643">
        <v>12</v>
      </c>
      <c r="O9643">
        <v>1837</v>
      </c>
      <c r="P9643">
        <v>1945</v>
      </c>
      <c r="Q9643" t="s">
        <v>17973</v>
      </c>
      <c r="R9643">
        <v>1552</v>
      </c>
      <c r="S9643">
        <v>1660</v>
      </c>
    </row>
    <row r="9644" spans="1:19" x14ac:dyDescent="0.25">
      <c r="A9644" s="60" t="s">
        <v>17960</v>
      </c>
      <c r="B9644" s="60">
        <v>-1</v>
      </c>
      <c r="C9644" s="60" t="s">
        <v>17994</v>
      </c>
      <c r="D9644" s="60" t="str">
        <f>INDEX(Transcripts[#Data], MATCH(Exons[[#This Row],[Transcript stable ID]], Transcripts[Transcript stable ID], 0), 4)</f>
        <v>NM_001160030.1</v>
      </c>
      <c r="E9644" t="s">
        <v>27</v>
      </c>
      <c r="J9644">
        <v>29069265</v>
      </c>
      <c r="K9644" s="47">
        <v>28963933</v>
      </c>
      <c r="L9644" s="47">
        <v>28964241</v>
      </c>
      <c r="N9644">
        <v>13</v>
      </c>
      <c r="O9644">
        <v>1946</v>
      </c>
      <c r="P9644">
        <v>2254</v>
      </c>
      <c r="Q9644" t="s">
        <v>17974</v>
      </c>
      <c r="R9644">
        <v>1661</v>
      </c>
      <c r="S9644">
        <v>1969</v>
      </c>
    </row>
    <row r="9645" spans="1:19" x14ac:dyDescent="0.25">
      <c r="A9645" s="60" t="s">
        <v>17960</v>
      </c>
      <c r="B9645" s="60">
        <v>-1</v>
      </c>
      <c r="C9645" s="60" t="s">
        <v>17994</v>
      </c>
      <c r="D9645" s="60" t="str">
        <f>INDEX(Transcripts[#Data], MATCH(Exons[[#This Row],[Transcript stable ID]], Transcripts[Transcript stable ID], 0), 4)</f>
        <v>NM_001160030.1</v>
      </c>
      <c r="E9645" t="s">
        <v>27</v>
      </c>
      <c r="J9645">
        <v>29069265</v>
      </c>
      <c r="K9645" s="47">
        <v>28959022</v>
      </c>
      <c r="L9645" s="47">
        <v>28959168</v>
      </c>
      <c r="N9645">
        <v>14</v>
      </c>
      <c r="O9645">
        <v>2255</v>
      </c>
      <c r="P9645">
        <v>2401</v>
      </c>
      <c r="Q9645" t="s">
        <v>17975</v>
      </c>
      <c r="R9645">
        <v>1970</v>
      </c>
      <c r="S9645">
        <v>2116</v>
      </c>
    </row>
    <row r="9646" spans="1:19" x14ac:dyDescent="0.25">
      <c r="A9646" s="60" t="s">
        <v>17960</v>
      </c>
      <c r="B9646" s="60">
        <v>-1</v>
      </c>
      <c r="C9646" s="60" t="s">
        <v>17994</v>
      </c>
      <c r="D9646" s="60" t="str">
        <f>INDEX(Transcripts[#Data], MATCH(Exons[[#This Row],[Transcript stable ID]], Transcripts[Transcript stable ID], 0), 4)</f>
        <v>NM_001160030.1</v>
      </c>
      <c r="E9646" t="s">
        <v>27</v>
      </c>
      <c r="F9646">
        <v>29068981</v>
      </c>
      <c r="G9646">
        <v>29069265</v>
      </c>
      <c r="J9646">
        <v>29069265</v>
      </c>
      <c r="K9646" s="47">
        <v>29068917</v>
      </c>
      <c r="L9646" s="47">
        <v>29069265</v>
      </c>
      <c r="N9646">
        <v>1</v>
      </c>
      <c r="O9646">
        <v>286</v>
      </c>
      <c r="P9646">
        <v>349</v>
      </c>
      <c r="Q9646" t="s">
        <v>17995</v>
      </c>
      <c r="R9646">
        <v>1</v>
      </c>
      <c r="S9646">
        <v>64</v>
      </c>
    </row>
    <row r="9647" spans="1:19" x14ac:dyDescent="0.25">
      <c r="A9647" s="60" t="s">
        <v>17960</v>
      </c>
      <c r="B9647" s="60">
        <v>-1</v>
      </c>
      <c r="C9647" s="60" t="s">
        <v>17994</v>
      </c>
      <c r="D9647" s="60" t="str">
        <f>INDEX(Transcripts[#Data], MATCH(Exons[[#This Row],[Transcript stable ID]], Transcripts[Transcript stable ID], 0), 4)</f>
        <v>NM_001160030.1</v>
      </c>
      <c r="E9647" t="s">
        <v>27</v>
      </c>
      <c r="H9647">
        <v>28942234</v>
      </c>
      <c r="I9647">
        <v>28942714</v>
      </c>
      <c r="J9647">
        <v>29069265</v>
      </c>
      <c r="K9647" s="47">
        <v>28942234</v>
      </c>
      <c r="L9647" s="47">
        <v>28942800</v>
      </c>
      <c r="N9647">
        <v>15</v>
      </c>
      <c r="O9647">
        <v>2402</v>
      </c>
      <c r="P9647">
        <v>2487</v>
      </c>
      <c r="Q9647" t="s">
        <v>17996</v>
      </c>
      <c r="R9647">
        <v>2117</v>
      </c>
      <c r="S9647">
        <v>2202</v>
      </c>
    </row>
    <row r="9648" spans="1:19" x14ac:dyDescent="0.25">
      <c r="A9648" s="60" t="s">
        <v>17960</v>
      </c>
      <c r="B9648" s="60">
        <v>-1</v>
      </c>
      <c r="C9648" s="60" t="s">
        <v>17997</v>
      </c>
      <c r="D9648" s="60" t="str">
        <f>INDEX(Transcripts[#Data], MATCH(Exons[[#This Row],[Transcript stable ID]], Transcripts[Transcript stable ID], 0), 4)</f>
        <v>NM_001160031.1</v>
      </c>
      <c r="E9648" t="s">
        <v>27</v>
      </c>
      <c r="J9648">
        <v>29069265</v>
      </c>
      <c r="K9648" s="47">
        <v>29041658</v>
      </c>
      <c r="L9648" s="47">
        <v>29041754</v>
      </c>
      <c r="N9648">
        <v>2</v>
      </c>
      <c r="O9648">
        <v>350</v>
      </c>
      <c r="P9648">
        <v>446</v>
      </c>
      <c r="Q9648" t="s">
        <v>17963</v>
      </c>
      <c r="R9648">
        <v>65</v>
      </c>
      <c r="S9648">
        <v>161</v>
      </c>
    </row>
    <row r="9649" spans="1:19" x14ac:dyDescent="0.25">
      <c r="A9649" s="60" t="s">
        <v>17960</v>
      </c>
      <c r="B9649" s="60">
        <v>-1</v>
      </c>
      <c r="C9649" s="60" t="s">
        <v>17997</v>
      </c>
      <c r="D9649" s="60" t="str">
        <f>INDEX(Transcripts[#Data], MATCH(Exons[[#This Row],[Transcript stable ID]], Transcripts[Transcript stable ID], 0), 4)</f>
        <v>NM_001160031.1</v>
      </c>
      <c r="E9649" t="s">
        <v>27</v>
      </c>
      <c r="J9649">
        <v>29069265</v>
      </c>
      <c r="K9649" s="47">
        <v>29041040</v>
      </c>
      <c r="L9649" s="47">
        <v>29041266</v>
      </c>
      <c r="N9649">
        <v>3</v>
      </c>
      <c r="O9649">
        <v>447</v>
      </c>
      <c r="P9649">
        <v>673</v>
      </c>
      <c r="Q9649" t="s">
        <v>17964</v>
      </c>
      <c r="R9649">
        <v>162</v>
      </c>
      <c r="S9649">
        <v>388</v>
      </c>
    </row>
    <row r="9650" spans="1:19" x14ac:dyDescent="0.25">
      <c r="A9650" s="60" t="s">
        <v>17960</v>
      </c>
      <c r="B9650" s="60">
        <v>-1</v>
      </c>
      <c r="C9650" s="60" t="s">
        <v>17997</v>
      </c>
      <c r="D9650" s="60" t="str">
        <f>INDEX(Transcripts[#Data], MATCH(Exons[[#This Row],[Transcript stable ID]], Transcripts[Transcript stable ID], 0), 4)</f>
        <v>NM_001160031.1</v>
      </c>
      <c r="E9650" t="s">
        <v>27</v>
      </c>
      <c r="J9650">
        <v>29069265</v>
      </c>
      <c r="K9650" s="47">
        <v>29012358</v>
      </c>
      <c r="L9650" s="47">
        <v>29012482</v>
      </c>
      <c r="N9650">
        <v>4</v>
      </c>
      <c r="O9650">
        <v>674</v>
      </c>
      <c r="P9650">
        <v>798</v>
      </c>
      <c r="Q9650" t="s">
        <v>17965</v>
      </c>
      <c r="R9650">
        <v>389</v>
      </c>
      <c r="S9650">
        <v>513</v>
      </c>
    </row>
    <row r="9651" spans="1:19" x14ac:dyDescent="0.25">
      <c r="A9651" s="60" t="s">
        <v>17960</v>
      </c>
      <c r="B9651" s="60">
        <v>-1</v>
      </c>
      <c r="C9651" s="60" t="s">
        <v>17997</v>
      </c>
      <c r="D9651" s="60" t="str">
        <f>INDEX(Transcripts[#Data], MATCH(Exons[[#This Row],[Transcript stable ID]], Transcripts[Transcript stable ID], 0), 4)</f>
        <v>NM_001160031.1</v>
      </c>
      <c r="E9651" t="s">
        <v>27</v>
      </c>
      <c r="J9651">
        <v>29069265</v>
      </c>
      <c r="K9651" s="47">
        <v>29008195</v>
      </c>
      <c r="L9651" s="47">
        <v>29008357</v>
      </c>
      <c r="N9651">
        <v>5</v>
      </c>
      <c r="O9651">
        <v>799</v>
      </c>
      <c r="P9651">
        <v>961</v>
      </c>
      <c r="Q9651" t="s">
        <v>17966</v>
      </c>
      <c r="R9651">
        <v>514</v>
      </c>
      <c r="S9651">
        <v>676</v>
      </c>
    </row>
    <row r="9652" spans="1:19" x14ac:dyDescent="0.25">
      <c r="A9652" s="60" t="s">
        <v>17960</v>
      </c>
      <c r="B9652" s="60">
        <v>-1</v>
      </c>
      <c r="C9652" s="60" t="s">
        <v>17997</v>
      </c>
      <c r="D9652" s="60" t="str">
        <f>INDEX(Transcripts[#Data], MATCH(Exons[[#This Row],[Transcript stable ID]], Transcripts[Transcript stable ID], 0), 4)</f>
        <v>NM_001160031.1</v>
      </c>
      <c r="E9652" t="s">
        <v>27</v>
      </c>
      <c r="J9652">
        <v>29069265</v>
      </c>
      <c r="K9652" s="47">
        <v>29007956</v>
      </c>
      <c r="L9652" s="47">
        <v>29008092</v>
      </c>
      <c r="N9652">
        <v>6</v>
      </c>
      <c r="O9652">
        <v>962</v>
      </c>
      <c r="P9652">
        <v>1098</v>
      </c>
      <c r="Q9652" t="s">
        <v>17967</v>
      </c>
      <c r="R9652">
        <v>677</v>
      </c>
      <c r="S9652">
        <v>813</v>
      </c>
    </row>
    <row r="9653" spans="1:19" x14ac:dyDescent="0.25">
      <c r="A9653" s="60" t="s">
        <v>17960</v>
      </c>
      <c r="B9653" s="60">
        <v>-1</v>
      </c>
      <c r="C9653" s="60" t="s">
        <v>17997</v>
      </c>
      <c r="D9653" s="60" t="str">
        <f>INDEX(Transcripts[#Data], MATCH(Exons[[#This Row],[Transcript stable ID]], Transcripts[Transcript stable ID], 0), 4)</f>
        <v>NM_001160031.1</v>
      </c>
      <c r="E9653" t="s">
        <v>27</v>
      </c>
      <c r="J9653">
        <v>29069265</v>
      </c>
      <c r="K9653" s="47">
        <v>29005273</v>
      </c>
      <c r="L9653" s="47">
        <v>29005447</v>
      </c>
      <c r="N9653">
        <v>7</v>
      </c>
      <c r="O9653">
        <v>1099</v>
      </c>
      <c r="P9653">
        <v>1273</v>
      </c>
      <c r="Q9653" t="s">
        <v>17968</v>
      </c>
      <c r="R9653">
        <v>814</v>
      </c>
      <c r="S9653">
        <v>988</v>
      </c>
    </row>
    <row r="9654" spans="1:19" x14ac:dyDescent="0.25">
      <c r="A9654" s="60" t="s">
        <v>17960</v>
      </c>
      <c r="B9654" s="60">
        <v>-1</v>
      </c>
      <c r="C9654" s="60" t="s">
        <v>17997</v>
      </c>
      <c r="D9654" s="60" t="str">
        <f>INDEX(Transcripts[#Data], MATCH(Exons[[#This Row],[Transcript stable ID]], Transcripts[Transcript stable ID], 0), 4)</f>
        <v>NM_001160031.1</v>
      </c>
      <c r="E9654" t="s">
        <v>27</v>
      </c>
      <c r="J9654">
        <v>29069265</v>
      </c>
      <c r="K9654" s="47">
        <v>29004187</v>
      </c>
      <c r="L9654" s="47">
        <v>29004304</v>
      </c>
      <c r="N9654">
        <v>8</v>
      </c>
      <c r="O9654">
        <v>1274</v>
      </c>
      <c r="P9654">
        <v>1391</v>
      </c>
      <c r="Q9654" t="s">
        <v>17969</v>
      </c>
      <c r="R9654">
        <v>989</v>
      </c>
      <c r="S9654">
        <v>1106</v>
      </c>
    </row>
    <row r="9655" spans="1:19" x14ac:dyDescent="0.25">
      <c r="A9655" s="60" t="s">
        <v>17960</v>
      </c>
      <c r="B9655" s="60">
        <v>-1</v>
      </c>
      <c r="C9655" s="60" t="s">
        <v>17997</v>
      </c>
      <c r="D9655" s="60" t="str">
        <f>INDEX(Transcripts[#Data], MATCH(Exons[[#This Row],[Transcript stable ID]], Transcripts[Transcript stable ID], 0), 4)</f>
        <v>NM_001160031.1</v>
      </c>
      <c r="E9655" t="s">
        <v>27</v>
      </c>
      <c r="J9655">
        <v>29069265</v>
      </c>
      <c r="K9655" s="47">
        <v>29001889</v>
      </c>
      <c r="L9655" s="47">
        <v>29002058</v>
      </c>
      <c r="N9655">
        <v>9</v>
      </c>
      <c r="O9655">
        <v>1392</v>
      </c>
      <c r="P9655">
        <v>1561</v>
      </c>
      <c r="Q9655" t="s">
        <v>17970</v>
      </c>
      <c r="R9655">
        <v>1107</v>
      </c>
      <c r="S9655">
        <v>1276</v>
      </c>
    </row>
    <row r="9656" spans="1:19" x14ac:dyDescent="0.25">
      <c r="A9656" s="60" t="s">
        <v>17960</v>
      </c>
      <c r="B9656" s="60">
        <v>-1</v>
      </c>
      <c r="C9656" s="60" t="s">
        <v>17997</v>
      </c>
      <c r="D9656" s="60" t="str">
        <f>INDEX(Transcripts[#Data], MATCH(Exons[[#This Row],[Transcript stable ID]], Transcripts[Transcript stable ID], 0), 4)</f>
        <v>NM_001160031.1</v>
      </c>
      <c r="E9656" t="s">
        <v>27</v>
      </c>
      <c r="J9656">
        <v>29069265</v>
      </c>
      <c r="K9656" s="47">
        <v>29001296</v>
      </c>
      <c r="L9656" s="47">
        <v>29001455</v>
      </c>
      <c r="N9656">
        <v>10</v>
      </c>
      <c r="O9656">
        <v>1562</v>
      </c>
      <c r="P9656">
        <v>1721</v>
      </c>
      <c r="Q9656" t="s">
        <v>17971</v>
      </c>
      <c r="R9656">
        <v>1277</v>
      </c>
      <c r="S9656">
        <v>1436</v>
      </c>
    </row>
    <row r="9657" spans="1:19" x14ac:dyDescent="0.25">
      <c r="A9657" s="60" t="s">
        <v>17960</v>
      </c>
      <c r="B9657" s="60">
        <v>-1</v>
      </c>
      <c r="C9657" s="60" t="s">
        <v>17997</v>
      </c>
      <c r="D9657" s="60" t="str">
        <f>INDEX(Transcripts[#Data], MATCH(Exons[[#This Row],[Transcript stable ID]], Transcripts[Transcript stable ID], 0), 4)</f>
        <v>NM_001160031.1</v>
      </c>
      <c r="E9657" t="s">
        <v>27</v>
      </c>
      <c r="J9657">
        <v>29069265</v>
      </c>
      <c r="K9657" s="47">
        <v>28979917</v>
      </c>
      <c r="L9657" s="47">
        <v>28980031</v>
      </c>
      <c r="N9657">
        <v>11</v>
      </c>
      <c r="O9657">
        <v>1722</v>
      </c>
      <c r="P9657">
        <v>1836</v>
      </c>
      <c r="Q9657" t="s">
        <v>17972</v>
      </c>
      <c r="R9657">
        <v>1437</v>
      </c>
      <c r="S9657">
        <v>1551</v>
      </c>
    </row>
    <row r="9658" spans="1:19" x14ac:dyDescent="0.25">
      <c r="A9658" s="60" t="s">
        <v>17960</v>
      </c>
      <c r="B9658" s="60">
        <v>-1</v>
      </c>
      <c r="C9658" s="60" t="s">
        <v>17997</v>
      </c>
      <c r="D9658" s="60" t="str">
        <f>INDEX(Transcripts[#Data], MATCH(Exons[[#This Row],[Transcript stable ID]], Transcripts[Transcript stable ID], 0), 4)</f>
        <v>NM_001160031.1</v>
      </c>
      <c r="E9658" t="s">
        <v>27</v>
      </c>
      <c r="F9658">
        <v>29068981</v>
      </c>
      <c r="G9658">
        <v>29069265</v>
      </c>
      <c r="J9658">
        <v>29069265</v>
      </c>
      <c r="K9658" s="47">
        <v>29068917</v>
      </c>
      <c r="L9658" s="47">
        <v>29069265</v>
      </c>
      <c r="N9658">
        <v>1</v>
      </c>
      <c r="O9658">
        <v>286</v>
      </c>
      <c r="P9658">
        <v>349</v>
      </c>
      <c r="Q9658" t="s">
        <v>17995</v>
      </c>
      <c r="R9658">
        <v>1</v>
      </c>
      <c r="S9658">
        <v>64</v>
      </c>
    </row>
    <row r="9659" spans="1:19" x14ac:dyDescent="0.25">
      <c r="A9659" s="60" t="s">
        <v>17960</v>
      </c>
      <c r="B9659" s="60">
        <v>-1</v>
      </c>
      <c r="C9659" s="60" t="s">
        <v>17997</v>
      </c>
      <c r="D9659" s="60" t="str">
        <f>INDEX(Transcripts[#Data], MATCH(Exons[[#This Row],[Transcript stable ID]], Transcripts[Transcript stable ID], 0), 4)</f>
        <v>NM_001160031.1</v>
      </c>
      <c r="E9659" t="s">
        <v>27</v>
      </c>
      <c r="J9659">
        <v>29069265</v>
      </c>
      <c r="K9659" s="47">
        <v>28973181</v>
      </c>
      <c r="L9659" s="47">
        <v>28973255</v>
      </c>
      <c r="N9659">
        <v>12</v>
      </c>
      <c r="O9659">
        <v>1837</v>
      </c>
      <c r="P9659">
        <v>1911</v>
      </c>
      <c r="Q9659" t="s">
        <v>17998</v>
      </c>
      <c r="R9659">
        <v>1552</v>
      </c>
      <c r="S9659">
        <v>1626</v>
      </c>
    </row>
    <row r="9660" spans="1:19" x14ac:dyDescent="0.25">
      <c r="A9660" s="60" t="s">
        <v>105</v>
      </c>
      <c r="B9660" s="60">
        <v>1</v>
      </c>
      <c r="C9660" s="60" t="s">
        <v>3906</v>
      </c>
      <c r="D9660" s="60" t="str">
        <f>INDEX(Transcripts[#Data], MATCH(Exons[[#This Row],[Transcript stable ID]], Transcripts[Transcript stable ID], 0), 4)</f>
        <v>NM_001077490.2</v>
      </c>
      <c r="E9660" t="s">
        <v>27</v>
      </c>
      <c r="J9660">
        <v>57428511</v>
      </c>
      <c r="K9660" s="47">
        <v>57428511</v>
      </c>
      <c r="L9660" s="47">
        <v>57430388</v>
      </c>
      <c r="N9660">
        <v>1</v>
      </c>
      <c r="O9660">
        <v>1</v>
      </c>
      <c r="P9660">
        <v>1878</v>
      </c>
      <c r="Q9660" t="s">
        <v>17999</v>
      </c>
      <c r="R9660">
        <v>1</v>
      </c>
      <c r="S9660">
        <v>1878</v>
      </c>
    </row>
    <row r="9661" spans="1:19" x14ac:dyDescent="0.25">
      <c r="A9661" s="60" t="s">
        <v>105</v>
      </c>
      <c r="B9661" s="60">
        <v>1</v>
      </c>
      <c r="C9661" s="60" t="s">
        <v>3888</v>
      </c>
      <c r="D9661" s="60" t="str">
        <f>INDEX(Transcripts[#Data], MATCH(Exons[[#This Row],[Transcript stable ID]], Transcripts[Transcript stable ID], 0), 4)</f>
        <v>NM_001309840.1</v>
      </c>
      <c r="E9661" t="s">
        <v>27</v>
      </c>
      <c r="F9661">
        <v>57414773</v>
      </c>
      <c r="G9661">
        <v>57415161</v>
      </c>
      <c r="H9661">
        <v>57415900</v>
      </c>
      <c r="I9661">
        <v>57415941</v>
      </c>
      <c r="J9661">
        <v>57414773</v>
      </c>
      <c r="K9661" s="47">
        <v>57414773</v>
      </c>
      <c r="L9661" s="47">
        <v>57415941</v>
      </c>
      <c r="N9661">
        <v>1</v>
      </c>
      <c r="O9661">
        <v>390</v>
      </c>
      <c r="P9661">
        <v>1127</v>
      </c>
      <c r="Q9661" t="s">
        <v>18000</v>
      </c>
      <c r="R9661">
        <v>1</v>
      </c>
      <c r="S9661">
        <v>738</v>
      </c>
    </row>
    <row r="9662" spans="1:19" x14ac:dyDescent="0.25">
      <c r="A9662" s="60" t="s">
        <v>105</v>
      </c>
      <c r="B9662" s="60">
        <v>1</v>
      </c>
      <c r="C9662" s="60" t="s">
        <v>3888</v>
      </c>
      <c r="D9662" s="60" t="str">
        <f>INDEX(Transcripts[#Data], MATCH(Exons[[#This Row],[Transcript stable ID]], Transcripts[Transcript stable ID], 0), 4)</f>
        <v>NM_001309840.1</v>
      </c>
      <c r="E9662" t="s">
        <v>27</v>
      </c>
      <c r="H9662">
        <v>57470667</v>
      </c>
      <c r="I9662">
        <v>57470739</v>
      </c>
      <c r="J9662">
        <v>57414773</v>
      </c>
      <c r="K9662" s="47">
        <v>57470667</v>
      </c>
      <c r="L9662" s="47">
        <v>57470739</v>
      </c>
      <c r="N9662">
        <v>2</v>
      </c>
      <c r="Q9662" t="s">
        <v>12385</v>
      </c>
    </row>
    <row r="9663" spans="1:19" x14ac:dyDescent="0.25">
      <c r="A9663" s="60" t="s">
        <v>105</v>
      </c>
      <c r="B9663" s="60">
        <v>1</v>
      </c>
      <c r="C9663" s="60" t="s">
        <v>3888</v>
      </c>
      <c r="D9663" s="60" t="str">
        <f>INDEX(Transcripts[#Data], MATCH(Exons[[#This Row],[Transcript stable ID]], Transcripts[Transcript stable ID], 0), 4)</f>
        <v>NM_001309840.1</v>
      </c>
      <c r="E9663" t="s">
        <v>27</v>
      </c>
      <c r="H9663">
        <v>57473996</v>
      </c>
      <c r="I9663">
        <v>57474040</v>
      </c>
      <c r="J9663">
        <v>57414773</v>
      </c>
      <c r="K9663" s="47">
        <v>57473996</v>
      </c>
      <c r="L9663" s="47">
        <v>57474040</v>
      </c>
      <c r="N9663">
        <v>3</v>
      </c>
      <c r="Q9663" t="s">
        <v>12386</v>
      </c>
    </row>
    <row r="9664" spans="1:19" x14ac:dyDescent="0.25">
      <c r="A9664" s="60" t="s">
        <v>105</v>
      </c>
      <c r="B9664" s="60">
        <v>1</v>
      </c>
      <c r="C9664" s="60" t="s">
        <v>3888</v>
      </c>
      <c r="D9664" s="60" t="str">
        <f>INDEX(Transcripts[#Data], MATCH(Exons[[#This Row],[Transcript stable ID]], Transcripts[Transcript stable ID], 0), 4)</f>
        <v>NM_001309840.1</v>
      </c>
      <c r="E9664" t="s">
        <v>27</v>
      </c>
      <c r="H9664">
        <v>57478586</v>
      </c>
      <c r="I9664">
        <v>57478640</v>
      </c>
      <c r="J9664">
        <v>57414773</v>
      </c>
      <c r="K9664" s="47">
        <v>57478586</v>
      </c>
      <c r="L9664" s="47">
        <v>57478640</v>
      </c>
      <c r="N9664">
        <v>4</v>
      </c>
      <c r="Q9664" t="s">
        <v>18001</v>
      </c>
    </row>
    <row r="9665" spans="1:19" x14ac:dyDescent="0.25">
      <c r="A9665" s="60" t="s">
        <v>105</v>
      </c>
      <c r="B9665" s="60">
        <v>1</v>
      </c>
      <c r="C9665" s="60" t="s">
        <v>3888</v>
      </c>
      <c r="D9665" s="60" t="str">
        <f>INDEX(Transcripts[#Data], MATCH(Exons[[#This Row],[Transcript stable ID]], Transcripts[Transcript stable ID], 0), 4)</f>
        <v>NM_001309840.1</v>
      </c>
      <c r="E9665" t="s">
        <v>27</v>
      </c>
      <c r="H9665">
        <v>57478727</v>
      </c>
      <c r="I9665">
        <v>57478846</v>
      </c>
      <c r="J9665">
        <v>57414773</v>
      </c>
      <c r="K9665" s="47">
        <v>57478727</v>
      </c>
      <c r="L9665" s="47">
        <v>57478846</v>
      </c>
      <c r="N9665">
        <v>5</v>
      </c>
      <c r="Q9665" t="s">
        <v>12387</v>
      </c>
    </row>
    <row r="9666" spans="1:19" x14ac:dyDescent="0.25">
      <c r="A9666" s="60" t="s">
        <v>105</v>
      </c>
      <c r="B9666" s="60">
        <v>1</v>
      </c>
      <c r="C9666" s="60" t="s">
        <v>3888</v>
      </c>
      <c r="D9666" s="60" t="str">
        <f>INDEX(Transcripts[#Data], MATCH(Exons[[#This Row],[Transcript stable ID]], Transcripts[Transcript stable ID], 0), 4)</f>
        <v>NM_001309840.1</v>
      </c>
      <c r="E9666" t="s">
        <v>27</v>
      </c>
      <c r="H9666">
        <v>57480438</v>
      </c>
      <c r="I9666">
        <v>57480535</v>
      </c>
      <c r="J9666">
        <v>57414773</v>
      </c>
      <c r="K9666" s="47">
        <v>57480438</v>
      </c>
      <c r="L9666" s="47">
        <v>57480535</v>
      </c>
      <c r="N9666">
        <v>6</v>
      </c>
      <c r="Q9666" t="s">
        <v>12388</v>
      </c>
    </row>
    <row r="9667" spans="1:19" x14ac:dyDescent="0.25">
      <c r="A9667" s="60" t="s">
        <v>105</v>
      </c>
      <c r="B9667" s="60">
        <v>1</v>
      </c>
      <c r="C9667" s="60" t="s">
        <v>3888</v>
      </c>
      <c r="D9667" s="60" t="str">
        <f>INDEX(Transcripts[#Data], MATCH(Exons[[#This Row],[Transcript stable ID]], Transcripts[Transcript stable ID], 0), 4)</f>
        <v>NM_001309840.1</v>
      </c>
      <c r="E9667" t="s">
        <v>27</v>
      </c>
      <c r="H9667">
        <v>57484217</v>
      </c>
      <c r="I9667">
        <v>57484271</v>
      </c>
      <c r="J9667">
        <v>57414773</v>
      </c>
      <c r="K9667" s="47">
        <v>57484217</v>
      </c>
      <c r="L9667" s="47">
        <v>57484271</v>
      </c>
      <c r="N9667">
        <v>7</v>
      </c>
      <c r="Q9667" t="s">
        <v>12389</v>
      </c>
    </row>
    <row r="9668" spans="1:19" x14ac:dyDescent="0.25">
      <c r="A9668" s="60" t="s">
        <v>105</v>
      </c>
      <c r="B9668" s="60">
        <v>1</v>
      </c>
      <c r="C9668" s="60" t="s">
        <v>3888</v>
      </c>
      <c r="D9668" s="60" t="str">
        <f>INDEX(Transcripts[#Data], MATCH(Exons[[#This Row],[Transcript stable ID]], Transcripts[Transcript stable ID], 0), 4)</f>
        <v>NM_001309840.1</v>
      </c>
      <c r="E9668" t="s">
        <v>27</v>
      </c>
      <c r="H9668">
        <v>57484405</v>
      </c>
      <c r="I9668">
        <v>57484478</v>
      </c>
      <c r="J9668">
        <v>57414773</v>
      </c>
      <c r="K9668" s="47">
        <v>57484405</v>
      </c>
      <c r="L9668" s="47">
        <v>57484478</v>
      </c>
      <c r="N9668">
        <v>8</v>
      </c>
      <c r="Q9668" t="s">
        <v>12390</v>
      </c>
    </row>
    <row r="9669" spans="1:19" x14ac:dyDescent="0.25">
      <c r="A9669" s="60" t="s">
        <v>105</v>
      </c>
      <c r="B9669" s="60">
        <v>1</v>
      </c>
      <c r="C9669" s="60" t="s">
        <v>3888</v>
      </c>
      <c r="D9669" s="60" t="str">
        <f>INDEX(Transcripts[#Data], MATCH(Exons[[#This Row],[Transcript stable ID]], Transcripts[Transcript stable ID], 0), 4)</f>
        <v>NM_001309840.1</v>
      </c>
      <c r="E9669" t="s">
        <v>27</v>
      </c>
      <c r="H9669">
        <v>57484576</v>
      </c>
      <c r="I9669">
        <v>57484634</v>
      </c>
      <c r="J9669">
        <v>57414773</v>
      </c>
      <c r="K9669" s="47">
        <v>57484576</v>
      </c>
      <c r="L9669" s="47">
        <v>57484634</v>
      </c>
      <c r="N9669">
        <v>9</v>
      </c>
      <c r="Q9669" t="s">
        <v>12391</v>
      </c>
    </row>
    <row r="9670" spans="1:19" x14ac:dyDescent="0.25">
      <c r="A9670" s="60" t="s">
        <v>105</v>
      </c>
      <c r="B9670" s="60">
        <v>1</v>
      </c>
      <c r="C9670" s="60" t="s">
        <v>3888</v>
      </c>
      <c r="D9670" s="60" t="str">
        <f>INDEX(Transcripts[#Data], MATCH(Exons[[#This Row],[Transcript stable ID]], Transcripts[Transcript stable ID], 0), 4)</f>
        <v>NM_001309840.1</v>
      </c>
      <c r="E9670" t="s">
        <v>27</v>
      </c>
      <c r="H9670">
        <v>57484739</v>
      </c>
      <c r="I9670">
        <v>57484859</v>
      </c>
      <c r="J9670">
        <v>57414773</v>
      </c>
      <c r="K9670" s="47">
        <v>57484739</v>
      </c>
      <c r="L9670" s="47">
        <v>57484859</v>
      </c>
      <c r="N9670">
        <v>10</v>
      </c>
      <c r="Q9670" t="s">
        <v>12392</v>
      </c>
    </row>
    <row r="9671" spans="1:19" x14ac:dyDescent="0.25">
      <c r="A9671" s="60" t="s">
        <v>105</v>
      </c>
      <c r="B9671" s="60">
        <v>1</v>
      </c>
      <c r="C9671" s="60" t="s">
        <v>3888</v>
      </c>
      <c r="D9671" s="60" t="str">
        <f>INDEX(Transcripts[#Data], MATCH(Exons[[#This Row],[Transcript stable ID]], Transcripts[Transcript stable ID], 0), 4)</f>
        <v>NM_001309840.1</v>
      </c>
      <c r="E9671" t="s">
        <v>27</v>
      </c>
      <c r="H9671">
        <v>57485006</v>
      </c>
      <c r="I9671">
        <v>57485136</v>
      </c>
      <c r="J9671">
        <v>57414773</v>
      </c>
      <c r="K9671" s="47">
        <v>57485006</v>
      </c>
      <c r="L9671" s="47">
        <v>57485136</v>
      </c>
      <c r="N9671">
        <v>11</v>
      </c>
      <c r="Q9671" t="s">
        <v>12393</v>
      </c>
    </row>
    <row r="9672" spans="1:19" x14ac:dyDescent="0.25">
      <c r="A9672" s="60" t="s">
        <v>105</v>
      </c>
      <c r="B9672" s="60">
        <v>1</v>
      </c>
      <c r="C9672" s="60" t="s">
        <v>3888</v>
      </c>
      <c r="D9672" s="60" t="str">
        <f>INDEX(Transcripts[#Data], MATCH(Exons[[#This Row],[Transcript stable ID]], Transcripts[Transcript stable ID], 0), 4)</f>
        <v>NM_001309840.1</v>
      </c>
      <c r="E9672" t="s">
        <v>27</v>
      </c>
      <c r="H9672">
        <v>57485389</v>
      </c>
      <c r="I9672">
        <v>57485456</v>
      </c>
      <c r="J9672">
        <v>57414773</v>
      </c>
      <c r="K9672" s="47">
        <v>57485389</v>
      </c>
      <c r="L9672" s="47">
        <v>57485456</v>
      </c>
      <c r="N9672">
        <v>12</v>
      </c>
      <c r="Q9672" t="s">
        <v>12394</v>
      </c>
    </row>
    <row r="9673" spans="1:19" x14ac:dyDescent="0.25">
      <c r="A9673" s="60" t="s">
        <v>105</v>
      </c>
      <c r="B9673" s="60">
        <v>1</v>
      </c>
      <c r="C9673" s="60" t="s">
        <v>3888</v>
      </c>
      <c r="D9673" s="60" t="str">
        <f>INDEX(Transcripts[#Data], MATCH(Exons[[#This Row],[Transcript stable ID]], Transcripts[Transcript stable ID], 0), 4)</f>
        <v>NM_001309840.1</v>
      </c>
      <c r="E9673" t="s">
        <v>27</v>
      </c>
      <c r="H9673">
        <v>57485738</v>
      </c>
      <c r="I9673">
        <v>57486247</v>
      </c>
      <c r="J9673">
        <v>57414773</v>
      </c>
      <c r="K9673" s="47">
        <v>57485738</v>
      </c>
      <c r="L9673" s="47">
        <v>57486247</v>
      </c>
      <c r="N9673">
        <v>13</v>
      </c>
      <c r="Q9673" t="s">
        <v>12395</v>
      </c>
    </row>
    <row r="9674" spans="1:19" x14ac:dyDescent="0.25">
      <c r="A9674" s="60" t="s">
        <v>105</v>
      </c>
      <c r="B9674" s="60">
        <v>1</v>
      </c>
      <c r="C9674" s="60" t="s">
        <v>3921</v>
      </c>
      <c r="D9674" s="60" t="str">
        <f>INDEX(Transcripts[#Data], MATCH(Exons[[#This Row],[Transcript stable ID]], Transcripts[Transcript stable ID], 0), 4)</f>
        <v>NM_001309842.1</v>
      </c>
      <c r="E9674" t="s">
        <v>27</v>
      </c>
      <c r="J9674">
        <v>57466771</v>
      </c>
      <c r="K9674" s="47">
        <v>57470667</v>
      </c>
      <c r="L9674" s="47">
        <v>57470739</v>
      </c>
      <c r="N9674">
        <v>2</v>
      </c>
      <c r="O9674">
        <v>151</v>
      </c>
      <c r="P9674">
        <v>223</v>
      </c>
      <c r="Q9674" t="s">
        <v>12399</v>
      </c>
      <c r="R9674">
        <v>140</v>
      </c>
      <c r="S9674">
        <v>212</v>
      </c>
    </row>
    <row r="9675" spans="1:19" x14ac:dyDescent="0.25">
      <c r="A9675" s="60" t="s">
        <v>105</v>
      </c>
      <c r="B9675" s="60">
        <v>1</v>
      </c>
      <c r="C9675" s="60" t="s">
        <v>3921</v>
      </c>
      <c r="D9675" s="60" t="str">
        <f>INDEX(Transcripts[#Data], MATCH(Exons[[#This Row],[Transcript stable ID]], Transcripts[Transcript stable ID], 0), 4)</f>
        <v>NM_001309842.1</v>
      </c>
      <c r="E9675" t="s">
        <v>27</v>
      </c>
      <c r="J9675">
        <v>57466771</v>
      </c>
      <c r="K9675" s="47">
        <v>57473996</v>
      </c>
      <c r="L9675" s="47">
        <v>57474040</v>
      </c>
      <c r="N9675">
        <v>3</v>
      </c>
      <c r="O9675">
        <v>224</v>
      </c>
      <c r="P9675">
        <v>268</v>
      </c>
      <c r="Q9675" t="s">
        <v>12400</v>
      </c>
      <c r="R9675">
        <v>213</v>
      </c>
      <c r="S9675">
        <v>257</v>
      </c>
    </row>
    <row r="9676" spans="1:19" x14ac:dyDescent="0.25">
      <c r="A9676" s="60" t="s">
        <v>105</v>
      </c>
      <c r="B9676" s="60">
        <v>1</v>
      </c>
      <c r="C9676" s="60" t="s">
        <v>3921</v>
      </c>
      <c r="D9676" s="60" t="str">
        <f>INDEX(Transcripts[#Data], MATCH(Exons[[#This Row],[Transcript stable ID]], Transcripts[Transcript stable ID], 0), 4)</f>
        <v>NM_001309842.1</v>
      </c>
      <c r="E9676" t="s">
        <v>27</v>
      </c>
      <c r="H9676">
        <v>57475011</v>
      </c>
      <c r="I9676">
        <v>57475465</v>
      </c>
      <c r="J9676">
        <v>57466771</v>
      </c>
      <c r="K9676" s="47">
        <v>57475004</v>
      </c>
      <c r="L9676" s="47">
        <v>57475465</v>
      </c>
      <c r="N9676">
        <v>4</v>
      </c>
      <c r="O9676">
        <v>269</v>
      </c>
      <c r="P9676">
        <v>275</v>
      </c>
      <c r="Q9676" t="s">
        <v>18002</v>
      </c>
      <c r="R9676">
        <v>258</v>
      </c>
      <c r="S9676">
        <v>264</v>
      </c>
    </row>
    <row r="9677" spans="1:19" x14ac:dyDescent="0.25">
      <c r="A9677" s="60" t="s">
        <v>105</v>
      </c>
      <c r="B9677" s="60">
        <v>1</v>
      </c>
      <c r="C9677" s="60" t="s">
        <v>3921</v>
      </c>
      <c r="D9677" s="60" t="str">
        <f>INDEX(Transcripts[#Data], MATCH(Exons[[#This Row],[Transcript stable ID]], Transcripts[Transcript stable ID], 0), 4)</f>
        <v>NM_001309842.1</v>
      </c>
      <c r="E9677" t="s">
        <v>27</v>
      </c>
      <c r="F9677">
        <v>57466771</v>
      </c>
      <c r="G9677">
        <v>57466781</v>
      </c>
      <c r="J9677">
        <v>57466771</v>
      </c>
      <c r="K9677" s="47">
        <v>57466771</v>
      </c>
      <c r="L9677" s="47">
        <v>57466920</v>
      </c>
      <c r="N9677">
        <v>1</v>
      </c>
      <c r="O9677">
        <v>12</v>
      </c>
      <c r="P9677">
        <v>150</v>
      </c>
      <c r="Q9677" t="s">
        <v>18003</v>
      </c>
      <c r="R9677">
        <v>1</v>
      </c>
      <c r="S9677">
        <v>139</v>
      </c>
    </row>
    <row r="9678" spans="1:19" x14ac:dyDescent="0.25">
      <c r="A9678" s="60" t="s">
        <v>105</v>
      </c>
      <c r="B9678" s="60">
        <v>1</v>
      </c>
      <c r="C9678" s="60" t="s">
        <v>3902</v>
      </c>
      <c r="D9678" s="60" t="str">
        <f>INDEX(Transcripts[#Data], MATCH(Exons[[#This Row],[Transcript stable ID]], Transcripts[Transcript stable ID], 0), 4)</f>
        <v>NM_080426.3</v>
      </c>
      <c r="E9678" t="s">
        <v>27</v>
      </c>
      <c r="J9678">
        <v>57466357</v>
      </c>
      <c r="K9678" s="47">
        <v>57470667</v>
      </c>
      <c r="L9678" s="47">
        <v>57470739</v>
      </c>
      <c r="N9678">
        <v>2</v>
      </c>
      <c r="O9678">
        <v>565</v>
      </c>
      <c r="P9678">
        <v>637</v>
      </c>
      <c r="Q9678" t="s">
        <v>12399</v>
      </c>
      <c r="R9678">
        <v>140</v>
      </c>
      <c r="S9678">
        <v>212</v>
      </c>
    </row>
    <row r="9679" spans="1:19" x14ac:dyDescent="0.25">
      <c r="A9679" s="60" t="s">
        <v>105</v>
      </c>
      <c r="B9679" s="60">
        <v>1</v>
      </c>
      <c r="C9679" s="60" t="s">
        <v>3902</v>
      </c>
      <c r="D9679" s="60" t="str">
        <f>INDEX(Transcripts[#Data], MATCH(Exons[[#This Row],[Transcript stable ID]], Transcripts[Transcript stable ID], 0), 4)</f>
        <v>NM_080426.3</v>
      </c>
      <c r="E9679" t="s">
        <v>27</v>
      </c>
      <c r="J9679">
        <v>57466357</v>
      </c>
      <c r="K9679" s="47">
        <v>57478727</v>
      </c>
      <c r="L9679" s="47">
        <v>57478846</v>
      </c>
      <c r="N9679">
        <v>4</v>
      </c>
      <c r="O9679">
        <v>696</v>
      </c>
      <c r="P9679">
        <v>815</v>
      </c>
      <c r="Q9679" t="s">
        <v>12402</v>
      </c>
      <c r="R9679">
        <v>271</v>
      </c>
      <c r="S9679">
        <v>390</v>
      </c>
    </row>
    <row r="9680" spans="1:19" x14ac:dyDescent="0.25">
      <c r="A9680" s="60" t="s">
        <v>105</v>
      </c>
      <c r="B9680" s="60">
        <v>1</v>
      </c>
      <c r="C9680" s="60" t="s">
        <v>3902</v>
      </c>
      <c r="D9680" s="60" t="str">
        <f>INDEX(Transcripts[#Data], MATCH(Exons[[#This Row],[Transcript stable ID]], Transcripts[Transcript stable ID], 0), 4)</f>
        <v>NM_080426.3</v>
      </c>
      <c r="E9680" t="s">
        <v>27</v>
      </c>
      <c r="J9680">
        <v>57466357</v>
      </c>
      <c r="K9680" s="47">
        <v>57480438</v>
      </c>
      <c r="L9680" s="47">
        <v>57480535</v>
      </c>
      <c r="N9680">
        <v>5</v>
      </c>
      <c r="O9680">
        <v>816</v>
      </c>
      <c r="P9680">
        <v>913</v>
      </c>
      <c r="Q9680" t="s">
        <v>12403</v>
      </c>
      <c r="R9680">
        <v>391</v>
      </c>
      <c r="S9680">
        <v>488</v>
      </c>
    </row>
    <row r="9681" spans="1:19" x14ac:dyDescent="0.25">
      <c r="A9681" s="60" t="s">
        <v>105</v>
      </c>
      <c r="B9681" s="60">
        <v>1</v>
      </c>
      <c r="C9681" s="60" t="s">
        <v>3902</v>
      </c>
      <c r="D9681" s="60" t="str">
        <f>INDEX(Transcripts[#Data], MATCH(Exons[[#This Row],[Transcript stable ID]], Transcripts[Transcript stable ID], 0), 4)</f>
        <v>NM_080426.3</v>
      </c>
      <c r="E9681" t="s">
        <v>27</v>
      </c>
      <c r="J9681">
        <v>57466357</v>
      </c>
      <c r="K9681" s="47">
        <v>57484217</v>
      </c>
      <c r="L9681" s="47">
        <v>57484271</v>
      </c>
      <c r="N9681">
        <v>6</v>
      </c>
      <c r="O9681">
        <v>914</v>
      </c>
      <c r="P9681">
        <v>968</v>
      </c>
      <c r="Q9681" t="s">
        <v>12404</v>
      </c>
      <c r="R9681">
        <v>489</v>
      </c>
      <c r="S9681">
        <v>543</v>
      </c>
    </row>
    <row r="9682" spans="1:19" x14ac:dyDescent="0.25">
      <c r="A9682" s="60" t="s">
        <v>105</v>
      </c>
      <c r="B9682" s="60">
        <v>1</v>
      </c>
      <c r="C9682" s="60" t="s">
        <v>3902</v>
      </c>
      <c r="D9682" s="60" t="str">
        <f>INDEX(Transcripts[#Data], MATCH(Exons[[#This Row],[Transcript stable ID]], Transcripts[Transcript stable ID], 0), 4)</f>
        <v>NM_080426.3</v>
      </c>
      <c r="E9682" t="s">
        <v>27</v>
      </c>
      <c r="J9682">
        <v>57466357</v>
      </c>
      <c r="K9682" s="47">
        <v>57484405</v>
      </c>
      <c r="L9682" s="47">
        <v>57484478</v>
      </c>
      <c r="N9682">
        <v>7</v>
      </c>
      <c r="O9682">
        <v>969</v>
      </c>
      <c r="P9682">
        <v>1042</v>
      </c>
      <c r="Q9682" t="s">
        <v>12405</v>
      </c>
      <c r="R9682">
        <v>544</v>
      </c>
      <c r="S9682">
        <v>617</v>
      </c>
    </row>
    <row r="9683" spans="1:19" x14ac:dyDescent="0.25">
      <c r="A9683" s="60" t="s">
        <v>105</v>
      </c>
      <c r="B9683" s="60">
        <v>1</v>
      </c>
      <c r="C9683" s="60" t="s">
        <v>3902</v>
      </c>
      <c r="D9683" s="60" t="str">
        <f>INDEX(Transcripts[#Data], MATCH(Exons[[#This Row],[Transcript stable ID]], Transcripts[Transcript stable ID], 0), 4)</f>
        <v>NM_080426.3</v>
      </c>
      <c r="E9683" t="s">
        <v>27</v>
      </c>
      <c r="J9683">
        <v>57466357</v>
      </c>
      <c r="K9683" s="47">
        <v>57484576</v>
      </c>
      <c r="L9683" s="47">
        <v>57484634</v>
      </c>
      <c r="N9683">
        <v>8</v>
      </c>
      <c r="O9683">
        <v>1043</v>
      </c>
      <c r="P9683">
        <v>1101</v>
      </c>
      <c r="Q9683" t="s">
        <v>12406</v>
      </c>
      <c r="R9683">
        <v>618</v>
      </c>
      <c r="S9683">
        <v>676</v>
      </c>
    </row>
    <row r="9684" spans="1:19" x14ac:dyDescent="0.25">
      <c r="A9684" s="60" t="s">
        <v>105</v>
      </c>
      <c r="B9684" s="60">
        <v>1</v>
      </c>
      <c r="C9684" s="60" t="s">
        <v>3902</v>
      </c>
      <c r="D9684" s="60" t="str">
        <f>INDEX(Transcripts[#Data], MATCH(Exons[[#This Row],[Transcript stable ID]], Transcripts[Transcript stable ID], 0), 4)</f>
        <v>NM_080426.3</v>
      </c>
      <c r="E9684" t="s">
        <v>27</v>
      </c>
      <c r="J9684">
        <v>57466357</v>
      </c>
      <c r="K9684" s="47">
        <v>57484739</v>
      </c>
      <c r="L9684" s="47">
        <v>57484859</v>
      </c>
      <c r="N9684">
        <v>9</v>
      </c>
      <c r="O9684">
        <v>1102</v>
      </c>
      <c r="P9684">
        <v>1222</v>
      </c>
      <c r="Q9684" t="s">
        <v>12407</v>
      </c>
      <c r="R9684">
        <v>677</v>
      </c>
      <c r="S9684">
        <v>797</v>
      </c>
    </row>
    <row r="9685" spans="1:19" x14ac:dyDescent="0.25">
      <c r="A9685" s="60" t="s">
        <v>105</v>
      </c>
      <c r="B9685" s="60">
        <v>1</v>
      </c>
      <c r="C9685" s="60" t="s">
        <v>3902</v>
      </c>
      <c r="D9685" s="60" t="str">
        <f>INDEX(Transcripts[#Data], MATCH(Exons[[#This Row],[Transcript stable ID]], Transcripts[Transcript stable ID], 0), 4)</f>
        <v>NM_080426.3</v>
      </c>
      <c r="E9685" t="s">
        <v>27</v>
      </c>
      <c r="J9685">
        <v>57466357</v>
      </c>
      <c r="K9685" s="47">
        <v>57485006</v>
      </c>
      <c r="L9685" s="47">
        <v>57485136</v>
      </c>
      <c r="N9685">
        <v>10</v>
      </c>
      <c r="O9685">
        <v>1223</v>
      </c>
      <c r="P9685">
        <v>1353</v>
      </c>
      <c r="Q9685" t="s">
        <v>12408</v>
      </c>
      <c r="R9685">
        <v>798</v>
      </c>
      <c r="S9685">
        <v>928</v>
      </c>
    </row>
    <row r="9686" spans="1:19" x14ac:dyDescent="0.25">
      <c r="A9686" s="60" t="s">
        <v>105</v>
      </c>
      <c r="B9686" s="60">
        <v>1</v>
      </c>
      <c r="C9686" s="60" t="s">
        <v>3902</v>
      </c>
      <c r="D9686" s="60" t="str">
        <f>INDEX(Transcripts[#Data], MATCH(Exons[[#This Row],[Transcript stable ID]], Transcripts[Transcript stable ID], 0), 4)</f>
        <v>NM_080426.3</v>
      </c>
      <c r="E9686" t="s">
        <v>27</v>
      </c>
      <c r="J9686">
        <v>57466357</v>
      </c>
      <c r="K9686" s="47">
        <v>57485389</v>
      </c>
      <c r="L9686" s="47">
        <v>57485456</v>
      </c>
      <c r="N9686">
        <v>11</v>
      </c>
      <c r="O9686">
        <v>1354</v>
      </c>
      <c r="P9686">
        <v>1421</v>
      </c>
      <c r="Q9686" t="s">
        <v>12409</v>
      </c>
      <c r="R9686">
        <v>929</v>
      </c>
      <c r="S9686">
        <v>996</v>
      </c>
    </row>
    <row r="9687" spans="1:19" x14ac:dyDescent="0.25">
      <c r="A9687" s="60" t="s">
        <v>105</v>
      </c>
      <c r="B9687" s="60">
        <v>1</v>
      </c>
      <c r="C9687" s="60" t="s">
        <v>3902</v>
      </c>
      <c r="D9687" s="60" t="str">
        <f>INDEX(Transcripts[#Data], MATCH(Exons[[#This Row],[Transcript stable ID]], Transcripts[Transcript stable ID], 0), 4)</f>
        <v>NM_080426.3</v>
      </c>
      <c r="E9687" t="s">
        <v>27</v>
      </c>
      <c r="H9687">
        <v>57485885</v>
      </c>
      <c r="I9687">
        <v>57486247</v>
      </c>
      <c r="J9687">
        <v>57466357</v>
      </c>
      <c r="K9687" s="47">
        <v>57485738</v>
      </c>
      <c r="L9687" s="47">
        <v>57486247</v>
      </c>
      <c r="N9687">
        <v>12</v>
      </c>
      <c r="O9687">
        <v>1422</v>
      </c>
      <c r="P9687">
        <v>1568</v>
      </c>
      <c r="Q9687" t="s">
        <v>12410</v>
      </c>
      <c r="R9687">
        <v>997</v>
      </c>
      <c r="S9687">
        <v>1143</v>
      </c>
    </row>
    <row r="9688" spans="1:19" x14ac:dyDescent="0.25">
      <c r="A9688" s="60" t="s">
        <v>105</v>
      </c>
      <c r="B9688" s="60">
        <v>1</v>
      </c>
      <c r="C9688" s="60" t="s">
        <v>3902</v>
      </c>
      <c r="D9688" s="60" t="str">
        <f>INDEX(Transcripts[#Data], MATCH(Exons[[#This Row],[Transcript stable ID]], Transcripts[Transcript stable ID], 0), 4)</f>
        <v>NM_080426.3</v>
      </c>
      <c r="E9688" t="s">
        <v>27</v>
      </c>
      <c r="J9688">
        <v>57466357</v>
      </c>
      <c r="K9688" s="47">
        <v>57478583</v>
      </c>
      <c r="L9688" s="47">
        <v>57478640</v>
      </c>
      <c r="N9688">
        <v>3</v>
      </c>
      <c r="O9688">
        <v>638</v>
      </c>
      <c r="P9688">
        <v>695</v>
      </c>
      <c r="Q9688" t="s">
        <v>12412</v>
      </c>
      <c r="R9688">
        <v>213</v>
      </c>
      <c r="S9688">
        <v>270</v>
      </c>
    </row>
    <row r="9689" spans="1:19" x14ac:dyDescent="0.25">
      <c r="A9689" s="60" t="s">
        <v>105</v>
      </c>
      <c r="B9689" s="60">
        <v>1</v>
      </c>
      <c r="C9689" s="60" t="s">
        <v>3902</v>
      </c>
      <c r="D9689" s="60" t="str">
        <f>INDEX(Transcripts[#Data], MATCH(Exons[[#This Row],[Transcript stable ID]], Transcripts[Transcript stable ID], 0), 4)</f>
        <v>NM_080426.3</v>
      </c>
      <c r="E9689" t="s">
        <v>27</v>
      </c>
      <c r="F9689">
        <v>57466357</v>
      </c>
      <c r="G9689">
        <v>57466781</v>
      </c>
      <c r="J9689">
        <v>57466357</v>
      </c>
      <c r="K9689" s="47">
        <v>57466357</v>
      </c>
      <c r="L9689" s="47">
        <v>57466920</v>
      </c>
      <c r="N9689">
        <v>1</v>
      </c>
      <c r="O9689">
        <v>426</v>
      </c>
      <c r="P9689">
        <v>564</v>
      </c>
      <c r="Q9689" t="s">
        <v>18004</v>
      </c>
      <c r="R9689">
        <v>1</v>
      </c>
      <c r="S9689">
        <v>139</v>
      </c>
    </row>
    <row r="9690" spans="1:19" x14ac:dyDescent="0.25">
      <c r="A9690" s="60" t="s">
        <v>18005</v>
      </c>
      <c r="B9690" s="60">
        <v>-1</v>
      </c>
      <c r="C9690" s="60" t="s">
        <v>18006</v>
      </c>
      <c r="D9690" s="60" t="str">
        <f>INDEX(Transcripts[#Data], MATCH(Exons[[#This Row],[Transcript stable ID]], Transcripts[Transcript stable ID], 0), 4)</f>
        <v>NM_000620.5</v>
      </c>
      <c r="E9690" t="s">
        <v>27</v>
      </c>
      <c r="F9690">
        <v>117799317</v>
      </c>
      <c r="G9690">
        <v>117799582</v>
      </c>
      <c r="J9690">
        <v>117799582</v>
      </c>
      <c r="K9690" s="47">
        <v>117799317</v>
      </c>
      <c r="L9690" s="47">
        <v>117799582</v>
      </c>
      <c r="N9690">
        <v>1</v>
      </c>
      <c r="Q9690" t="s">
        <v>18007</v>
      </c>
    </row>
    <row r="9691" spans="1:19" x14ac:dyDescent="0.25">
      <c r="A9691" s="60" t="s">
        <v>18005</v>
      </c>
      <c r="B9691" s="60">
        <v>-1</v>
      </c>
      <c r="C9691" s="60" t="s">
        <v>18006</v>
      </c>
      <c r="D9691" s="60" t="str">
        <f>INDEX(Transcripts[#Data], MATCH(Exons[[#This Row],[Transcript stable ID]], Transcripts[Transcript stable ID], 0), 4)</f>
        <v>NM_000620.5</v>
      </c>
      <c r="E9691" t="s">
        <v>27</v>
      </c>
      <c r="F9691">
        <v>117768875</v>
      </c>
      <c r="G9691">
        <v>117769294</v>
      </c>
      <c r="J9691">
        <v>117799582</v>
      </c>
      <c r="K9691" s="47">
        <v>117768150</v>
      </c>
      <c r="L9691" s="47">
        <v>117769294</v>
      </c>
      <c r="N9691">
        <v>2</v>
      </c>
      <c r="O9691">
        <v>687</v>
      </c>
      <c r="P9691">
        <v>1411</v>
      </c>
      <c r="Q9691" t="s">
        <v>18008</v>
      </c>
      <c r="R9691">
        <v>1</v>
      </c>
      <c r="S9691">
        <v>725</v>
      </c>
    </row>
    <row r="9692" spans="1:19" x14ac:dyDescent="0.25">
      <c r="A9692" s="60" t="s">
        <v>18005</v>
      </c>
      <c r="B9692" s="60">
        <v>-1</v>
      </c>
      <c r="C9692" s="60" t="s">
        <v>18006</v>
      </c>
      <c r="D9692" s="60" t="str">
        <f>INDEX(Transcripts[#Data], MATCH(Exons[[#This Row],[Transcript stable ID]], Transcripts[Transcript stable ID], 0), 4)</f>
        <v>NM_000620.5</v>
      </c>
      <c r="E9692" t="s">
        <v>27</v>
      </c>
      <c r="J9692">
        <v>117799582</v>
      </c>
      <c r="K9692" s="47">
        <v>117749271</v>
      </c>
      <c r="L9692" s="47">
        <v>117749397</v>
      </c>
      <c r="N9692">
        <v>3</v>
      </c>
      <c r="O9692">
        <v>1412</v>
      </c>
      <c r="P9692">
        <v>1538</v>
      </c>
      <c r="Q9692" t="s">
        <v>18009</v>
      </c>
      <c r="R9692">
        <v>726</v>
      </c>
      <c r="S9692">
        <v>852</v>
      </c>
    </row>
    <row r="9693" spans="1:19" x14ac:dyDescent="0.25">
      <c r="A9693" s="60" t="s">
        <v>18005</v>
      </c>
      <c r="B9693" s="60">
        <v>-1</v>
      </c>
      <c r="C9693" s="60" t="s">
        <v>18006</v>
      </c>
      <c r="D9693" s="60" t="str">
        <f>INDEX(Transcripts[#Data], MATCH(Exons[[#This Row],[Transcript stable ID]], Transcripts[Transcript stable ID], 0), 4)</f>
        <v>NM_000620.5</v>
      </c>
      <c r="E9693" t="s">
        <v>27</v>
      </c>
      <c r="J9693">
        <v>117799582</v>
      </c>
      <c r="K9693" s="47">
        <v>117728103</v>
      </c>
      <c r="L9693" s="47">
        <v>117728231</v>
      </c>
      <c r="N9693">
        <v>4</v>
      </c>
      <c r="O9693">
        <v>1539</v>
      </c>
      <c r="P9693">
        <v>1667</v>
      </c>
      <c r="Q9693" t="s">
        <v>18010</v>
      </c>
      <c r="R9693">
        <v>853</v>
      </c>
      <c r="S9693">
        <v>981</v>
      </c>
    </row>
    <row r="9694" spans="1:19" x14ac:dyDescent="0.25">
      <c r="A9694" s="60" t="s">
        <v>18005</v>
      </c>
      <c r="B9694" s="60">
        <v>-1</v>
      </c>
      <c r="C9694" s="60" t="s">
        <v>18006</v>
      </c>
      <c r="D9694" s="60" t="str">
        <f>INDEX(Transcripts[#Data], MATCH(Exons[[#This Row],[Transcript stable ID]], Transcripts[Transcript stable ID], 0), 4)</f>
        <v>NM_000620.5</v>
      </c>
      <c r="E9694" t="s">
        <v>27</v>
      </c>
      <c r="J9694">
        <v>117799582</v>
      </c>
      <c r="K9694" s="47">
        <v>117725879</v>
      </c>
      <c r="L9694" s="47">
        <v>117726024</v>
      </c>
      <c r="N9694">
        <v>5</v>
      </c>
      <c r="O9694">
        <v>1668</v>
      </c>
      <c r="P9694">
        <v>1813</v>
      </c>
      <c r="Q9694" t="s">
        <v>18011</v>
      </c>
      <c r="R9694">
        <v>982</v>
      </c>
      <c r="S9694">
        <v>1127</v>
      </c>
    </row>
    <row r="9695" spans="1:19" x14ac:dyDescent="0.25">
      <c r="A9695" s="60" t="s">
        <v>18005</v>
      </c>
      <c r="B9695" s="60">
        <v>-1</v>
      </c>
      <c r="C9695" s="60" t="s">
        <v>18006</v>
      </c>
      <c r="D9695" s="60" t="str">
        <f>INDEX(Transcripts[#Data], MATCH(Exons[[#This Row],[Transcript stable ID]], Transcripts[Transcript stable ID], 0), 4)</f>
        <v>NM_000620.5</v>
      </c>
      <c r="E9695" t="s">
        <v>27</v>
      </c>
      <c r="J9695">
        <v>117799582</v>
      </c>
      <c r="K9695" s="47">
        <v>117723909</v>
      </c>
      <c r="L9695" s="47">
        <v>117724071</v>
      </c>
      <c r="N9695">
        <v>6</v>
      </c>
      <c r="O9695">
        <v>1814</v>
      </c>
      <c r="P9695">
        <v>1976</v>
      </c>
      <c r="Q9695" t="s">
        <v>18012</v>
      </c>
      <c r="R9695">
        <v>1128</v>
      </c>
      <c r="S9695">
        <v>1290</v>
      </c>
    </row>
    <row r="9696" spans="1:19" x14ac:dyDescent="0.25">
      <c r="A9696" s="60" t="s">
        <v>18005</v>
      </c>
      <c r="B9696" s="60">
        <v>-1</v>
      </c>
      <c r="C9696" s="60" t="s">
        <v>18006</v>
      </c>
      <c r="D9696" s="60" t="str">
        <f>INDEX(Transcripts[#Data], MATCH(Exons[[#This Row],[Transcript stable ID]], Transcripts[Transcript stable ID], 0), 4)</f>
        <v>NM_000620.5</v>
      </c>
      <c r="E9696" t="s">
        <v>27</v>
      </c>
      <c r="J9696">
        <v>117799582</v>
      </c>
      <c r="K9696" s="47">
        <v>117723046</v>
      </c>
      <c r="L9696" s="47">
        <v>117723137</v>
      </c>
      <c r="N9696">
        <v>7</v>
      </c>
      <c r="O9696">
        <v>1977</v>
      </c>
      <c r="P9696">
        <v>2068</v>
      </c>
      <c r="Q9696" t="s">
        <v>18013</v>
      </c>
      <c r="R9696">
        <v>1291</v>
      </c>
      <c r="S9696">
        <v>1382</v>
      </c>
    </row>
    <row r="9697" spans="1:19" x14ac:dyDescent="0.25">
      <c r="A9697" s="60" t="s">
        <v>18005</v>
      </c>
      <c r="B9697" s="60">
        <v>-1</v>
      </c>
      <c r="C9697" s="60" t="s">
        <v>18006</v>
      </c>
      <c r="D9697" s="60" t="str">
        <f>INDEX(Transcripts[#Data], MATCH(Exons[[#This Row],[Transcript stable ID]], Transcripts[Transcript stable ID], 0), 4)</f>
        <v>NM_000620.5</v>
      </c>
      <c r="E9697" t="s">
        <v>27</v>
      </c>
      <c r="J9697">
        <v>117799582</v>
      </c>
      <c r="K9697" s="47">
        <v>117718530</v>
      </c>
      <c r="L9697" s="47">
        <v>117718671</v>
      </c>
      <c r="N9697">
        <v>8</v>
      </c>
      <c r="O9697">
        <v>2069</v>
      </c>
      <c r="P9697">
        <v>2210</v>
      </c>
      <c r="Q9697" t="s">
        <v>18014</v>
      </c>
      <c r="R9697">
        <v>1383</v>
      </c>
      <c r="S9697">
        <v>1524</v>
      </c>
    </row>
    <row r="9698" spans="1:19" x14ac:dyDescent="0.25">
      <c r="A9698" s="60" t="s">
        <v>18005</v>
      </c>
      <c r="B9698" s="60">
        <v>-1</v>
      </c>
      <c r="C9698" s="60" t="s">
        <v>18006</v>
      </c>
      <c r="D9698" s="60" t="str">
        <f>INDEX(Transcripts[#Data], MATCH(Exons[[#This Row],[Transcript stable ID]], Transcripts[Transcript stable ID], 0), 4)</f>
        <v>NM_000620.5</v>
      </c>
      <c r="E9698" t="s">
        <v>27</v>
      </c>
      <c r="J9698">
        <v>117799582</v>
      </c>
      <c r="K9698" s="47">
        <v>117715764</v>
      </c>
      <c r="L9698" s="47">
        <v>117715903</v>
      </c>
      <c r="N9698">
        <v>9</v>
      </c>
      <c r="O9698">
        <v>2211</v>
      </c>
      <c r="P9698">
        <v>2350</v>
      </c>
      <c r="Q9698" t="s">
        <v>18015</v>
      </c>
      <c r="R9698">
        <v>1525</v>
      </c>
      <c r="S9698">
        <v>1664</v>
      </c>
    </row>
    <row r="9699" spans="1:19" x14ac:dyDescent="0.25">
      <c r="A9699" s="60" t="s">
        <v>18005</v>
      </c>
      <c r="B9699" s="60">
        <v>-1</v>
      </c>
      <c r="C9699" s="60" t="s">
        <v>18006</v>
      </c>
      <c r="D9699" s="60" t="str">
        <f>INDEX(Transcripts[#Data], MATCH(Exons[[#This Row],[Transcript stable ID]], Transcripts[Transcript stable ID], 0), 4)</f>
        <v>NM_000620.5</v>
      </c>
      <c r="E9699" t="s">
        <v>27</v>
      </c>
      <c r="J9699">
        <v>117799582</v>
      </c>
      <c r="K9699" s="47">
        <v>117710190</v>
      </c>
      <c r="L9699" s="47">
        <v>117710364</v>
      </c>
      <c r="N9699">
        <v>10</v>
      </c>
      <c r="O9699">
        <v>2351</v>
      </c>
      <c r="P9699">
        <v>2525</v>
      </c>
      <c r="Q9699" t="s">
        <v>18016</v>
      </c>
      <c r="R9699">
        <v>1665</v>
      </c>
      <c r="S9699">
        <v>1839</v>
      </c>
    </row>
    <row r="9700" spans="1:19" x14ac:dyDescent="0.25">
      <c r="A9700" s="60" t="s">
        <v>18005</v>
      </c>
      <c r="B9700" s="60">
        <v>-1</v>
      </c>
      <c r="C9700" s="60" t="s">
        <v>18006</v>
      </c>
      <c r="D9700" s="60" t="str">
        <f>INDEX(Transcripts[#Data], MATCH(Exons[[#This Row],[Transcript stable ID]], Transcripts[Transcript stable ID], 0), 4)</f>
        <v>NM_000620.5</v>
      </c>
      <c r="E9700" t="s">
        <v>27</v>
      </c>
      <c r="J9700">
        <v>117799582</v>
      </c>
      <c r="K9700" s="47">
        <v>117705848</v>
      </c>
      <c r="L9700" s="47">
        <v>117705949</v>
      </c>
      <c r="N9700">
        <v>11</v>
      </c>
      <c r="O9700">
        <v>2526</v>
      </c>
      <c r="P9700">
        <v>2627</v>
      </c>
      <c r="Q9700" t="s">
        <v>18017</v>
      </c>
      <c r="R9700">
        <v>1840</v>
      </c>
      <c r="S9700">
        <v>1941</v>
      </c>
    </row>
    <row r="9701" spans="1:19" x14ac:dyDescent="0.25">
      <c r="A9701" s="60" t="s">
        <v>18005</v>
      </c>
      <c r="B9701" s="60">
        <v>-1</v>
      </c>
      <c r="C9701" s="60" t="s">
        <v>18006</v>
      </c>
      <c r="D9701" s="60" t="str">
        <f>INDEX(Transcripts[#Data], MATCH(Exons[[#This Row],[Transcript stable ID]], Transcripts[Transcript stable ID], 0), 4)</f>
        <v>NM_000620.5</v>
      </c>
      <c r="E9701" t="s">
        <v>27</v>
      </c>
      <c r="J9701">
        <v>117799582</v>
      </c>
      <c r="K9701" s="47">
        <v>117703121</v>
      </c>
      <c r="L9701" s="47">
        <v>117703315</v>
      </c>
      <c r="N9701">
        <v>12</v>
      </c>
      <c r="O9701">
        <v>2628</v>
      </c>
      <c r="P9701">
        <v>2822</v>
      </c>
      <c r="Q9701" t="s">
        <v>18018</v>
      </c>
      <c r="R9701">
        <v>1942</v>
      </c>
      <c r="S9701">
        <v>2136</v>
      </c>
    </row>
    <row r="9702" spans="1:19" x14ac:dyDescent="0.25">
      <c r="A9702" s="60" t="s">
        <v>18005</v>
      </c>
      <c r="B9702" s="60">
        <v>-1</v>
      </c>
      <c r="C9702" s="60" t="s">
        <v>18006</v>
      </c>
      <c r="D9702" s="60" t="str">
        <f>INDEX(Transcripts[#Data], MATCH(Exons[[#This Row],[Transcript stable ID]], Transcripts[Transcript stable ID], 0), 4)</f>
        <v>NM_000620.5</v>
      </c>
      <c r="E9702" t="s">
        <v>27</v>
      </c>
      <c r="J9702">
        <v>117799582</v>
      </c>
      <c r="K9702" s="47">
        <v>117701694</v>
      </c>
      <c r="L9702" s="47">
        <v>117701779</v>
      </c>
      <c r="N9702">
        <v>13</v>
      </c>
      <c r="O9702">
        <v>2823</v>
      </c>
      <c r="P9702">
        <v>2908</v>
      </c>
      <c r="Q9702" t="s">
        <v>18019</v>
      </c>
      <c r="R9702">
        <v>2137</v>
      </c>
      <c r="S9702">
        <v>2222</v>
      </c>
    </row>
    <row r="9703" spans="1:19" x14ac:dyDescent="0.25">
      <c r="A9703" s="60" t="s">
        <v>18005</v>
      </c>
      <c r="B9703" s="60">
        <v>-1</v>
      </c>
      <c r="C9703" s="60" t="s">
        <v>18006</v>
      </c>
      <c r="D9703" s="60" t="str">
        <f>INDEX(Transcripts[#Data], MATCH(Exons[[#This Row],[Transcript stable ID]], Transcripts[Transcript stable ID], 0), 4)</f>
        <v>NM_000620.5</v>
      </c>
      <c r="E9703" t="s">
        <v>27</v>
      </c>
      <c r="J9703">
        <v>117799582</v>
      </c>
      <c r="K9703" s="47">
        <v>117698270</v>
      </c>
      <c r="L9703" s="47">
        <v>117698414</v>
      </c>
      <c r="N9703">
        <v>14</v>
      </c>
      <c r="O9703">
        <v>2909</v>
      </c>
      <c r="P9703">
        <v>3053</v>
      </c>
      <c r="Q9703" t="s">
        <v>18020</v>
      </c>
      <c r="R9703">
        <v>2223</v>
      </c>
      <c r="S9703">
        <v>2367</v>
      </c>
    </row>
    <row r="9704" spans="1:19" x14ac:dyDescent="0.25">
      <c r="A9704" s="60" t="s">
        <v>18005</v>
      </c>
      <c r="B9704" s="60">
        <v>-1</v>
      </c>
      <c r="C9704" s="60" t="s">
        <v>18006</v>
      </c>
      <c r="D9704" s="60" t="str">
        <f>INDEX(Transcripts[#Data], MATCH(Exons[[#This Row],[Transcript stable ID]], Transcripts[Transcript stable ID], 0), 4)</f>
        <v>NM_000620.5</v>
      </c>
      <c r="E9704" t="s">
        <v>27</v>
      </c>
      <c r="J9704">
        <v>117799582</v>
      </c>
      <c r="K9704" s="47">
        <v>117696831</v>
      </c>
      <c r="L9704" s="47">
        <v>117696935</v>
      </c>
      <c r="N9704">
        <v>15</v>
      </c>
      <c r="O9704">
        <v>3054</v>
      </c>
      <c r="P9704">
        <v>3158</v>
      </c>
      <c r="Q9704" t="s">
        <v>18021</v>
      </c>
      <c r="R9704">
        <v>2368</v>
      </c>
      <c r="S9704">
        <v>2472</v>
      </c>
    </row>
    <row r="9705" spans="1:19" x14ac:dyDescent="0.25">
      <c r="A9705" s="60" t="s">
        <v>18005</v>
      </c>
      <c r="B9705" s="60">
        <v>-1</v>
      </c>
      <c r="C9705" s="60" t="s">
        <v>18006</v>
      </c>
      <c r="D9705" s="60" t="str">
        <f>INDEX(Transcripts[#Data], MATCH(Exons[[#This Row],[Transcript stable ID]], Transcripts[Transcript stable ID], 0), 4)</f>
        <v>NM_000620.5</v>
      </c>
      <c r="E9705" t="s">
        <v>27</v>
      </c>
      <c r="J9705">
        <v>117799582</v>
      </c>
      <c r="K9705" s="47">
        <v>117696202</v>
      </c>
      <c r="L9705" s="47">
        <v>117696260</v>
      </c>
      <c r="N9705">
        <v>16</v>
      </c>
      <c r="O9705">
        <v>3159</v>
      </c>
      <c r="P9705">
        <v>3217</v>
      </c>
      <c r="Q9705" t="s">
        <v>18022</v>
      </c>
      <c r="R9705">
        <v>2473</v>
      </c>
      <c r="S9705">
        <v>2531</v>
      </c>
    </row>
    <row r="9706" spans="1:19" x14ac:dyDescent="0.25">
      <c r="A9706" s="60" t="s">
        <v>18005</v>
      </c>
      <c r="B9706" s="60">
        <v>-1</v>
      </c>
      <c r="C9706" s="60" t="s">
        <v>18006</v>
      </c>
      <c r="D9706" s="60" t="str">
        <f>INDEX(Transcripts[#Data], MATCH(Exons[[#This Row],[Transcript stable ID]], Transcripts[Transcript stable ID], 0), 4)</f>
        <v>NM_000620.5</v>
      </c>
      <c r="E9706" t="s">
        <v>27</v>
      </c>
      <c r="J9706">
        <v>117799582</v>
      </c>
      <c r="K9706" s="47">
        <v>117691443</v>
      </c>
      <c r="L9706" s="47">
        <v>117691559</v>
      </c>
      <c r="N9706">
        <v>17</v>
      </c>
      <c r="O9706">
        <v>3218</v>
      </c>
      <c r="P9706">
        <v>3334</v>
      </c>
      <c r="Q9706" t="s">
        <v>18023</v>
      </c>
      <c r="R9706">
        <v>2532</v>
      </c>
      <c r="S9706">
        <v>2648</v>
      </c>
    </row>
    <row r="9707" spans="1:19" x14ac:dyDescent="0.25">
      <c r="A9707" s="60" t="s">
        <v>18005</v>
      </c>
      <c r="B9707" s="60">
        <v>-1</v>
      </c>
      <c r="C9707" s="60" t="s">
        <v>18006</v>
      </c>
      <c r="D9707" s="60" t="str">
        <f>INDEX(Transcripts[#Data], MATCH(Exons[[#This Row],[Transcript stable ID]], Transcripts[Transcript stable ID], 0), 4)</f>
        <v>NM_000620.5</v>
      </c>
      <c r="E9707" t="s">
        <v>27</v>
      </c>
      <c r="J9707">
        <v>117799582</v>
      </c>
      <c r="K9707" s="47">
        <v>117685153</v>
      </c>
      <c r="L9707" s="47">
        <v>117685327</v>
      </c>
      <c r="N9707">
        <v>18</v>
      </c>
      <c r="O9707">
        <v>3335</v>
      </c>
      <c r="P9707">
        <v>3509</v>
      </c>
      <c r="Q9707" t="s">
        <v>18024</v>
      </c>
      <c r="R9707">
        <v>2649</v>
      </c>
      <c r="S9707">
        <v>2823</v>
      </c>
    </row>
    <row r="9708" spans="1:19" x14ac:dyDescent="0.25">
      <c r="A9708" s="60" t="s">
        <v>18005</v>
      </c>
      <c r="B9708" s="60">
        <v>-1</v>
      </c>
      <c r="C9708" s="60" t="s">
        <v>18006</v>
      </c>
      <c r="D9708" s="60" t="str">
        <f>INDEX(Transcripts[#Data], MATCH(Exons[[#This Row],[Transcript stable ID]], Transcripts[Transcript stable ID], 0), 4)</f>
        <v>NM_000620.5</v>
      </c>
      <c r="E9708" t="s">
        <v>27</v>
      </c>
      <c r="J9708">
        <v>117799582</v>
      </c>
      <c r="K9708" s="47">
        <v>117681102</v>
      </c>
      <c r="L9708" s="47">
        <v>117681240</v>
      </c>
      <c r="N9708">
        <v>19</v>
      </c>
      <c r="O9708">
        <v>3510</v>
      </c>
      <c r="P9708">
        <v>3648</v>
      </c>
      <c r="Q9708" t="s">
        <v>18025</v>
      </c>
      <c r="R9708">
        <v>2824</v>
      </c>
      <c r="S9708">
        <v>2962</v>
      </c>
    </row>
    <row r="9709" spans="1:19" x14ac:dyDescent="0.25">
      <c r="A9709" s="60" t="s">
        <v>18005</v>
      </c>
      <c r="B9709" s="60">
        <v>-1</v>
      </c>
      <c r="C9709" s="60" t="s">
        <v>18006</v>
      </c>
      <c r="D9709" s="60" t="str">
        <f>INDEX(Transcripts[#Data], MATCH(Exons[[#This Row],[Transcript stable ID]], Transcripts[Transcript stable ID], 0), 4)</f>
        <v>NM_000620.5</v>
      </c>
      <c r="E9709" t="s">
        <v>27</v>
      </c>
      <c r="J9709">
        <v>117799582</v>
      </c>
      <c r="K9709" s="47">
        <v>117680432</v>
      </c>
      <c r="L9709" s="47">
        <v>117680510</v>
      </c>
      <c r="N9709">
        <v>20</v>
      </c>
      <c r="O9709">
        <v>3649</v>
      </c>
      <c r="P9709">
        <v>3727</v>
      </c>
      <c r="Q9709" t="s">
        <v>18026</v>
      </c>
      <c r="R9709">
        <v>2963</v>
      </c>
      <c r="S9709">
        <v>3041</v>
      </c>
    </row>
    <row r="9710" spans="1:19" x14ac:dyDescent="0.25">
      <c r="A9710" s="60" t="s">
        <v>18005</v>
      </c>
      <c r="B9710" s="60">
        <v>-1</v>
      </c>
      <c r="C9710" s="60" t="s">
        <v>18006</v>
      </c>
      <c r="D9710" s="60" t="str">
        <f>INDEX(Transcripts[#Data], MATCH(Exons[[#This Row],[Transcript stable ID]], Transcripts[Transcript stable ID], 0), 4)</f>
        <v>NM_000620.5</v>
      </c>
      <c r="E9710" t="s">
        <v>27</v>
      </c>
      <c r="J9710">
        <v>117799582</v>
      </c>
      <c r="K9710" s="47">
        <v>117672370</v>
      </c>
      <c r="L9710" s="47">
        <v>117672563</v>
      </c>
      <c r="N9710">
        <v>21</v>
      </c>
      <c r="O9710">
        <v>3728</v>
      </c>
      <c r="P9710">
        <v>3921</v>
      </c>
      <c r="Q9710" t="s">
        <v>18027</v>
      </c>
      <c r="R9710">
        <v>3042</v>
      </c>
      <c r="S9710">
        <v>3235</v>
      </c>
    </row>
    <row r="9711" spans="1:19" x14ac:dyDescent="0.25">
      <c r="A9711" s="60" t="s">
        <v>18005</v>
      </c>
      <c r="B9711" s="60">
        <v>-1</v>
      </c>
      <c r="C9711" s="60" t="s">
        <v>18006</v>
      </c>
      <c r="D9711" s="60" t="str">
        <f>INDEX(Transcripts[#Data], MATCH(Exons[[#This Row],[Transcript stable ID]], Transcripts[Transcript stable ID], 0), 4)</f>
        <v>NM_000620.5</v>
      </c>
      <c r="E9711" t="s">
        <v>27</v>
      </c>
      <c r="J9711">
        <v>117799582</v>
      </c>
      <c r="K9711" s="47">
        <v>117669767</v>
      </c>
      <c r="L9711" s="47">
        <v>117669936</v>
      </c>
      <c r="N9711">
        <v>22</v>
      </c>
      <c r="O9711">
        <v>3922</v>
      </c>
      <c r="P9711">
        <v>4091</v>
      </c>
      <c r="Q9711" t="s">
        <v>18028</v>
      </c>
      <c r="R9711">
        <v>3236</v>
      </c>
      <c r="S9711">
        <v>3405</v>
      </c>
    </row>
    <row r="9712" spans="1:19" x14ac:dyDescent="0.25">
      <c r="A9712" s="60" t="s">
        <v>18005</v>
      </c>
      <c r="B9712" s="60">
        <v>-1</v>
      </c>
      <c r="C9712" s="60" t="s">
        <v>18006</v>
      </c>
      <c r="D9712" s="60" t="str">
        <f>INDEX(Transcripts[#Data], MATCH(Exons[[#This Row],[Transcript stable ID]], Transcripts[Transcript stable ID], 0), 4)</f>
        <v>NM_000620.5</v>
      </c>
      <c r="E9712" t="s">
        <v>27</v>
      </c>
      <c r="J9712">
        <v>117799582</v>
      </c>
      <c r="K9712" s="47">
        <v>117665236</v>
      </c>
      <c r="L9712" s="47">
        <v>117665446</v>
      </c>
      <c r="N9712">
        <v>23</v>
      </c>
      <c r="O9712">
        <v>4092</v>
      </c>
      <c r="P9712">
        <v>4302</v>
      </c>
      <c r="Q9712" t="s">
        <v>18029</v>
      </c>
      <c r="R9712">
        <v>3406</v>
      </c>
      <c r="S9712">
        <v>3616</v>
      </c>
    </row>
    <row r="9713" spans="1:19" x14ac:dyDescent="0.25">
      <c r="A9713" s="60" t="s">
        <v>18005</v>
      </c>
      <c r="B9713" s="60">
        <v>-1</v>
      </c>
      <c r="C9713" s="60" t="s">
        <v>18006</v>
      </c>
      <c r="D9713" s="60" t="str">
        <f>INDEX(Transcripts[#Data], MATCH(Exons[[#This Row],[Transcript stable ID]], Transcripts[Transcript stable ID], 0), 4)</f>
        <v>NM_000620.5</v>
      </c>
      <c r="E9713" t="s">
        <v>27</v>
      </c>
      <c r="J9713">
        <v>117799582</v>
      </c>
      <c r="K9713" s="47">
        <v>117664488</v>
      </c>
      <c r="L9713" s="47">
        <v>117664575</v>
      </c>
      <c r="N9713">
        <v>24</v>
      </c>
      <c r="O9713">
        <v>4303</v>
      </c>
      <c r="P9713">
        <v>4390</v>
      </c>
      <c r="Q9713" t="s">
        <v>18030</v>
      </c>
      <c r="R9713">
        <v>3617</v>
      </c>
      <c r="S9713">
        <v>3704</v>
      </c>
    </row>
    <row r="9714" spans="1:19" x14ac:dyDescent="0.25">
      <c r="A9714" s="60" t="s">
        <v>18005</v>
      </c>
      <c r="B9714" s="60">
        <v>-1</v>
      </c>
      <c r="C9714" s="60" t="s">
        <v>18006</v>
      </c>
      <c r="D9714" s="60" t="str">
        <f>INDEX(Transcripts[#Data], MATCH(Exons[[#This Row],[Transcript stable ID]], Transcripts[Transcript stable ID], 0), 4)</f>
        <v>NM_000620.5</v>
      </c>
      <c r="E9714" t="s">
        <v>27</v>
      </c>
      <c r="J9714">
        <v>117799582</v>
      </c>
      <c r="K9714" s="47">
        <v>117662821</v>
      </c>
      <c r="L9714" s="47">
        <v>117662942</v>
      </c>
      <c r="N9714">
        <v>25</v>
      </c>
      <c r="O9714">
        <v>4391</v>
      </c>
      <c r="P9714">
        <v>4512</v>
      </c>
      <c r="Q9714" t="s">
        <v>18031</v>
      </c>
      <c r="R9714">
        <v>3705</v>
      </c>
      <c r="S9714">
        <v>3826</v>
      </c>
    </row>
    <row r="9715" spans="1:19" x14ac:dyDescent="0.25">
      <c r="A9715" s="60" t="s">
        <v>18005</v>
      </c>
      <c r="B9715" s="60">
        <v>-1</v>
      </c>
      <c r="C9715" s="60" t="s">
        <v>18006</v>
      </c>
      <c r="D9715" s="60" t="str">
        <f>INDEX(Transcripts[#Data], MATCH(Exons[[#This Row],[Transcript stable ID]], Transcripts[Transcript stable ID], 0), 4)</f>
        <v>NM_000620.5</v>
      </c>
      <c r="E9715" t="s">
        <v>27</v>
      </c>
      <c r="J9715">
        <v>117799582</v>
      </c>
      <c r="K9715" s="47">
        <v>117660520</v>
      </c>
      <c r="L9715" s="47">
        <v>117660668</v>
      </c>
      <c r="N9715">
        <v>26</v>
      </c>
      <c r="O9715">
        <v>4513</v>
      </c>
      <c r="P9715">
        <v>4661</v>
      </c>
      <c r="Q9715" t="s">
        <v>18032</v>
      </c>
      <c r="R9715">
        <v>3827</v>
      </c>
      <c r="S9715">
        <v>3975</v>
      </c>
    </row>
    <row r="9716" spans="1:19" x14ac:dyDescent="0.25">
      <c r="A9716" s="60" t="s">
        <v>18005</v>
      </c>
      <c r="B9716" s="60">
        <v>-1</v>
      </c>
      <c r="C9716" s="60" t="s">
        <v>18006</v>
      </c>
      <c r="D9716" s="60" t="str">
        <f>INDEX(Transcripts[#Data], MATCH(Exons[[#This Row],[Transcript stable ID]], Transcripts[Transcript stable ID], 0), 4)</f>
        <v>NM_000620.5</v>
      </c>
      <c r="E9716" t="s">
        <v>27</v>
      </c>
      <c r="J9716">
        <v>117799582</v>
      </c>
      <c r="K9716" s="47">
        <v>117657880</v>
      </c>
      <c r="L9716" s="47">
        <v>117658074</v>
      </c>
      <c r="N9716">
        <v>27</v>
      </c>
      <c r="O9716">
        <v>4662</v>
      </c>
      <c r="P9716">
        <v>4856</v>
      </c>
      <c r="Q9716" t="s">
        <v>18033</v>
      </c>
      <c r="R9716">
        <v>3976</v>
      </c>
      <c r="S9716">
        <v>4170</v>
      </c>
    </row>
    <row r="9717" spans="1:19" x14ac:dyDescent="0.25">
      <c r="A9717" s="60" t="s">
        <v>18005</v>
      </c>
      <c r="B9717" s="60">
        <v>-1</v>
      </c>
      <c r="C9717" s="60" t="s">
        <v>18006</v>
      </c>
      <c r="D9717" s="60" t="str">
        <f>INDEX(Transcripts[#Data], MATCH(Exons[[#This Row],[Transcript stable ID]], Transcripts[Transcript stable ID], 0), 4)</f>
        <v>NM_000620.5</v>
      </c>
      <c r="E9717" t="s">
        <v>27</v>
      </c>
      <c r="J9717">
        <v>117799582</v>
      </c>
      <c r="K9717" s="47">
        <v>117655851</v>
      </c>
      <c r="L9717" s="47">
        <v>117655969</v>
      </c>
      <c r="N9717">
        <v>28</v>
      </c>
      <c r="O9717">
        <v>4857</v>
      </c>
      <c r="P9717">
        <v>4975</v>
      </c>
      <c r="Q9717" t="s">
        <v>18034</v>
      </c>
      <c r="R9717">
        <v>4171</v>
      </c>
      <c r="S9717">
        <v>4289</v>
      </c>
    </row>
    <row r="9718" spans="1:19" x14ac:dyDescent="0.25">
      <c r="A9718" s="60" t="s">
        <v>18005</v>
      </c>
      <c r="B9718" s="60">
        <v>-1</v>
      </c>
      <c r="C9718" s="60" t="s">
        <v>18006</v>
      </c>
      <c r="D9718" s="60" t="str">
        <f>INDEX(Transcripts[#Data], MATCH(Exons[[#This Row],[Transcript stable ID]], Transcripts[Transcript stable ID], 0), 4)</f>
        <v>NM_000620.5</v>
      </c>
      <c r="E9718" t="s">
        <v>27</v>
      </c>
      <c r="H9718">
        <v>117645947</v>
      </c>
      <c r="I9718">
        <v>117653113</v>
      </c>
      <c r="J9718">
        <v>117799582</v>
      </c>
      <c r="K9718" s="47">
        <v>117645947</v>
      </c>
      <c r="L9718" s="47">
        <v>117653129</v>
      </c>
      <c r="N9718">
        <v>29</v>
      </c>
      <c r="O9718">
        <v>4976</v>
      </c>
      <c r="P9718">
        <v>4991</v>
      </c>
      <c r="Q9718" t="s">
        <v>18035</v>
      </c>
      <c r="R9718">
        <v>4290</v>
      </c>
      <c r="S9718">
        <v>4305</v>
      </c>
    </row>
    <row r="9719" spans="1:19" x14ac:dyDescent="0.25">
      <c r="A9719" s="60" t="s">
        <v>18005</v>
      </c>
      <c r="B9719" s="60">
        <v>-1</v>
      </c>
      <c r="C9719" s="60" t="s">
        <v>18006</v>
      </c>
      <c r="D9719" s="60" t="str">
        <f>INDEX(Transcripts[#Data], MATCH(Exons[[#This Row],[Transcript stable ID]], Transcripts[Transcript stable ID], 0), 4)</f>
        <v>NM_000620.5</v>
      </c>
      <c r="E9719" t="s">
        <v>27</v>
      </c>
      <c r="F9719">
        <v>117799317</v>
      </c>
      <c r="G9719">
        <v>117799582</v>
      </c>
      <c r="J9719">
        <v>117799582</v>
      </c>
      <c r="K9719" s="47">
        <v>117799317</v>
      </c>
      <c r="L9719" s="47">
        <v>117799582</v>
      </c>
      <c r="N9719">
        <v>1</v>
      </c>
      <c r="Q9719" t="s">
        <v>18007</v>
      </c>
    </row>
    <row r="9720" spans="1:19" x14ac:dyDescent="0.25">
      <c r="A9720" s="60" t="s">
        <v>18005</v>
      </c>
      <c r="B9720" s="60">
        <v>-1</v>
      </c>
      <c r="C9720" s="60" t="s">
        <v>18006</v>
      </c>
      <c r="D9720" s="60" t="str">
        <f>INDEX(Transcripts[#Data], MATCH(Exons[[#This Row],[Transcript stable ID]], Transcripts[Transcript stable ID], 0), 4)</f>
        <v>NM_000620.5</v>
      </c>
      <c r="E9720" t="s">
        <v>27</v>
      </c>
      <c r="F9720">
        <v>117768875</v>
      </c>
      <c r="G9720">
        <v>117769294</v>
      </c>
      <c r="J9720">
        <v>117799582</v>
      </c>
      <c r="K9720" s="47">
        <v>117768150</v>
      </c>
      <c r="L9720" s="47">
        <v>117769294</v>
      </c>
      <c r="N9720">
        <v>2</v>
      </c>
      <c r="O9720">
        <v>687</v>
      </c>
      <c r="P9720">
        <v>1411</v>
      </c>
      <c r="Q9720" t="s">
        <v>18008</v>
      </c>
      <c r="R9720">
        <v>1</v>
      </c>
      <c r="S9720">
        <v>725</v>
      </c>
    </row>
    <row r="9721" spans="1:19" x14ac:dyDescent="0.25">
      <c r="A9721" s="60" t="s">
        <v>18005</v>
      </c>
      <c r="B9721" s="60">
        <v>-1</v>
      </c>
      <c r="C9721" s="60" t="s">
        <v>18006</v>
      </c>
      <c r="D9721" s="60" t="str">
        <f>INDEX(Transcripts[#Data], MATCH(Exons[[#This Row],[Transcript stable ID]], Transcripts[Transcript stable ID], 0), 4)</f>
        <v>NM_000620.5</v>
      </c>
      <c r="E9721" t="s">
        <v>27</v>
      </c>
      <c r="J9721">
        <v>117799582</v>
      </c>
      <c r="K9721" s="47">
        <v>117749271</v>
      </c>
      <c r="L9721" s="47">
        <v>117749397</v>
      </c>
      <c r="N9721">
        <v>3</v>
      </c>
      <c r="O9721">
        <v>1412</v>
      </c>
      <c r="P9721">
        <v>1538</v>
      </c>
      <c r="Q9721" t="s">
        <v>18009</v>
      </c>
      <c r="R9721">
        <v>726</v>
      </c>
      <c r="S9721">
        <v>852</v>
      </c>
    </row>
    <row r="9722" spans="1:19" x14ac:dyDescent="0.25">
      <c r="A9722" s="60" t="s">
        <v>18005</v>
      </c>
      <c r="B9722" s="60">
        <v>-1</v>
      </c>
      <c r="C9722" s="60" t="s">
        <v>18006</v>
      </c>
      <c r="D9722" s="60" t="str">
        <f>INDEX(Transcripts[#Data], MATCH(Exons[[#This Row],[Transcript stable ID]], Transcripts[Transcript stable ID], 0), 4)</f>
        <v>NM_000620.5</v>
      </c>
      <c r="E9722" t="s">
        <v>27</v>
      </c>
      <c r="J9722">
        <v>117799582</v>
      </c>
      <c r="K9722" s="47">
        <v>117728103</v>
      </c>
      <c r="L9722" s="47">
        <v>117728231</v>
      </c>
      <c r="N9722">
        <v>4</v>
      </c>
      <c r="O9722">
        <v>1539</v>
      </c>
      <c r="P9722">
        <v>1667</v>
      </c>
      <c r="Q9722" t="s">
        <v>18010</v>
      </c>
      <c r="R9722">
        <v>853</v>
      </c>
      <c r="S9722">
        <v>981</v>
      </c>
    </row>
    <row r="9723" spans="1:19" x14ac:dyDescent="0.25">
      <c r="A9723" s="60" t="s">
        <v>18005</v>
      </c>
      <c r="B9723" s="60">
        <v>-1</v>
      </c>
      <c r="C9723" s="60" t="s">
        <v>18006</v>
      </c>
      <c r="D9723" s="60" t="str">
        <f>INDEX(Transcripts[#Data], MATCH(Exons[[#This Row],[Transcript stable ID]], Transcripts[Transcript stable ID], 0), 4)</f>
        <v>NM_000620.5</v>
      </c>
      <c r="E9723" t="s">
        <v>27</v>
      </c>
      <c r="J9723">
        <v>117799582</v>
      </c>
      <c r="K9723" s="47">
        <v>117725879</v>
      </c>
      <c r="L9723" s="47">
        <v>117726024</v>
      </c>
      <c r="N9723">
        <v>5</v>
      </c>
      <c r="O9723">
        <v>1668</v>
      </c>
      <c r="P9723">
        <v>1813</v>
      </c>
      <c r="Q9723" t="s">
        <v>18011</v>
      </c>
      <c r="R9723">
        <v>982</v>
      </c>
      <c r="S9723">
        <v>1127</v>
      </c>
    </row>
    <row r="9724" spans="1:19" x14ac:dyDescent="0.25">
      <c r="A9724" s="60" t="s">
        <v>18005</v>
      </c>
      <c r="B9724" s="60">
        <v>-1</v>
      </c>
      <c r="C9724" s="60" t="s">
        <v>18006</v>
      </c>
      <c r="D9724" s="60" t="str">
        <f>INDEX(Transcripts[#Data], MATCH(Exons[[#This Row],[Transcript stable ID]], Transcripts[Transcript stable ID], 0), 4)</f>
        <v>NM_000620.5</v>
      </c>
      <c r="E9724" t="s">
        <v>27</v>
      </c>
      <c r="J9724">
        <v>117799582</v>
      </c>
      <c r="K9724" s="47">
        <v>117723909</v>
      </c>
      <c r="L9724" s="47">
        <v>117724071</v>
      </c>
      <c r="N9724">
        <v>6</v>
      </c>
      <c r="O9724">
        <v>1814</v>
      </c>
      <c r="P9724">
        <v>1976</v>
      </c>
      <c r="Q9724" t="s">
        <v>18012</v>
      </c>
      <c r="R9724">
        <v>1128</v>
      </c>
      <c r="S9724">
        <v>1290</v>
      </c>
    </row>
    <row r="9725" spans="1:19" x14ac:dyDescent="0.25">
      <c r="A9725" s="60" t="s">
        <v>18005</v>
      </c>
      <c r="B9725" s="60">
        <v>-1</v>
      </c>
      <c r="C9725" s="60" t="s">
        <v>18006</v>
      </c>
      <c r="D9725" s="60" t="str">
        <f>INDEX(Transcripts[#Data], MATCH(Exons[[#This Row],[Transcript stable ID]], Transcripts[Transcript stable ID], 0), 4)</f>
        <v>NM_000620.5</v>
      </c>
      <c r="E9725" t="s">
        <v>27</v>
      </c>
      <c r="J9725">
        <v>117799582</v>
      </c>
      <c r="K9725" s="47">
        <v>117723046</v>
      </c>
      <c r="L9725" s="47">
        <v>117723137</v>
      </c>
      <c r="N9725">
        <v>7</v>
      </c>
      <c r="O9725">
        <v>1977</v>
      </c>
      <c r="P9725">
        <v>2068</v>
      </c>
      <c r="Q9725" t="s">
        <v>18013</v>
      </c>
      <c r="R9725">
        <v>1291</v>
      </c>
      <c r="S9725">
        <v>1382</v>
      </c>
    </row>
    <row r="9726" spans="1:19" x14ac:dyDescent="0.25">
      <c r="A9726" s="60" t="s">
        <v>18005</v>
      </c>
      <c r="B9726" s="60">
        <v>-1</v>
      </c>
      <c r="C9726" s="60" t="s">
        <v>18006</v>
      </c>
      <c r="D9726" s="60" t="str">
        <f>INDEX(Transcripts[#Data], MATCH(Exons[[#This Row],[Transcript stable ID]], Transcripts[Transcript stable ID], 0), 4)</f>
        <v>NM_000620.5</v>
      </c>
      <c r="E9726" t="s">
        <v>27</v>
      </c>
      <c r="J9726">
        <v>117799582</v>
      </c>
      <c r="K9726" s="47">
        <v>117718530</v>
      </c>
      <c r="L9726" s="47">
        <v>117718671</v>
      </c>
      <c r="N9726">
        <v>8</v>
      </c>
      <c r="O9726">
        <v>2069</v>
      </c>
      <c r="P9726">
        <v>2210</v>
      </c>
      <c r="Q9726" t="s">
        <v>18014</v>
      </c>
      <c r="R9726">
        <v>1383</v>
      </c>
      <c r="S9726">
        <v>1524</v>
      </c>
    </row>
    <row r="9727" spans="1:19" x14ac:dyDescent="0.25">
      <c r="A9727" s="60" t="s">
        <v>18005</v>
      </c>
      <c r="B9727" s="60">
        <v>-1</v>
      </c>
      <c r="C9727" s="60" t="s">
        <v>18006</v>
      </c>
      <c r="D9727" s="60" t="str">
        <f>INDEX(Transcripts[#Data], MATCH(Exons[[#This Row],[Transcript stable ID]], Transcripts[Transcript stable ID], 0), 4)</f>
        <v>NM_000620.5</v>
      </c>
      <c r="E9727" t="s">
        <v>27</v>
      </c>
      <c r="J9727">
        <v>117799582</v>
      </c>
      <c r="K9727" s="47">
        <v>117715764</v>
      </c>
      <c r="L9727" s="47">
        <v>117715903</v>
      </c>
      <c r="N9727">
        <v>9</v>
      </c>
      <c r="O9727">
        <v>2211</v>
      </c>
      <c r="P9727">
        <v>2350</v>
      </c>
      <c r="Q9727" t="s">
        <v>18015</v>
      </c>
      <c r="R9727">
        <v>1525</v>
      </c>
      <c r="S9727">
        <v>1664</v>
      </c>
    </row>
    <row r="9728" spans="1:19" x14ac:dyDescent="0.25">
      <c r="A9728" s="60" t="s">
        <v>18005</v>
      </c>
      <c r="B9728" s="60">
        <v>-1</v>
      </c>
      <c r="C9728" s="60" t="s">
        <v>18006</v>
      </c>
      <c r="D9728" s="60" t="str">
        <f>INDEX(Transcripts[#Data], MATCH(Exons[[#This Row],[Transcript stable ID]], Transcripts[Transcript stable ID], 0), 4)</f>
        <v>NM_000620.5</v>
      </c>
      <c r="E9728" t="s">
        <v>27</v>
      </c>
      <c r="J9728">
        <v>117799582</v>
      </c>
      <c r="K9728" s="47">
        <v>117710190</v>
      </c>
      <c r="L9728" s="47">
        <v>117710364</v>
      </c>
      <c r="N9728">
        <v>10</v>
      </c>
      <c r="O9728">
        <v>2351</v>
      </c>
      <c r="P9728">
        <v>2525</v>
      </c>
      <c r="Q9728" t="s">
        <v>18016</v>
      </c>
      <c r="R9728">
        <v>1665</v>
      </c>
      <c r="S9728">
        <v>1839</v>
      </c>
    </row>
    <row r="9729" spans="1:19" x14ac:dyDescent="0.25">
      <c r="A9729" s="60" t="s">
        <v>18005</v>
      </c>
      <c r="B9729" s="60">
        <v>-1</v>
      </c>
      <c r="C9729" s="60" t="s">
        <v>18006</v>
      </c>
      <c r="D9729" s="60" t="str">
        <f>INDEX(Transcripts[#Data], MATCH(Exons[[#This Row],[Transcript stable ID]], Transcripts[Transcript stable ID], 0), 4)</f>
        <v>NM_000620.5</v>
      </c>
      <c r="E9729" t="s">
        <v>27</v>
      </c>
      <c r="J9729">
        <v>117799582</v>
      </c>
      <c r="K9729" s="47">
        <v>117705848</v>
      </c>
      <c r="L9729" s="47">
        <v>117705949</v>
      </c>
      <c r="N9729">
        <v>11</v>
      </c>
      <c r="O9729">
        <v>2526</v>
      </c>
      <c r="P9729">
        <v>2627</v>
      </c>
      <c r="Q9729" t="s">
        <v>18017</v>
      </c>
      <c r="R9729">
        <v>1840</v>
      </c>
      <c r="S9729">
        <v>1941</v>
      </c>
    </row>
    <row r="9730" spans="1:19" x14ac:dyDescent="0.25">
      <c r="A9730" s="60" t="s">
        <v>18005</v>
      </c>
      <c r="B9730" s="60">
        <v>-1</v>
      </c>
      <c r="C9730" s="60" t="s">
        <v>18006</v>
      </c>
      <c r="D9730" s="60" t="str">
        <f>INDEX(Transcripts[#Data], MATCH(Exons[[#This Row],[Transcript stable ID]], Transcripts[Transcript stable ID], 0), 4)</f>
        <v>NM_000620.5</v>
      </c>
      <c r="E9730" t="s">
        <v>27</v>
      </c>
      <c r="J9730">
        <v>117799582</v>
      </c>
      <c r="K9730" s="47">
        <v>117703121</v>
      </c>
      <c r="L9730" s="47">
        <v>117703315</v>
      </c>
      <c r="N9730">
        <v>12</v>
      </c>
      <c r="O9730">
        <v>2628</v>
      </c>
      <c r="P9730">
        <v>2822</v>
      </c>
      <c r="Q9730" t="s">
        <v>18018</v>
      </c>
      <c r="R9730">
        <v>1942</v>
      </c>
      <c r="S9730">
        <v>2136</v>
      </c>
    </row>
    <row r="9731" spans="1:19" x14ac:dyDescent="0.25">
      <c r="A9731" s="60" t="s">
        <v>18005</v>
      </c>
      <c r="B9731" s="60">
        <v>-1</v>
      </c>
      <c r="C9731" s="60" t="s">
        <v>18006</v>
      </c>
      <c r="D9731" s="60" t="str">
        <f>INDEX(Transcripts[#Data], MATCH(Exons[[#This Row],[Transcript stable ID]], Transcripts[Transcript stable ID], 0), 4)</f>
        <v>NM_000620.5</v>
      </c>
      <c r="E9731" t="s">
        <v>27</v>
      </c>
      <c r="J9731">
        <v>117799582</v>
      </c>
      <c r="K9731" s="47">
        <v>117701694</v>
      </c>
      <c r="L9731" s="47">
        <v>117701779</v>
      </c>
      <c r="N9731">
        <v>13</v>
      </c>
      <c r="O9731">
        <v>2823</v>
      </c>
      <c r="P9731">
        <v>2908</v>
      </c>
      <c r="Q9731" t="s">
        <v>18019</v>
      </c>
      <c r="R9731">
        <v>2137</v>
      </c>
      <c r="S9731">
        <v>2222</v>
      </c>
    </row>
    <row r="9732" spans="1:19" x14ac:dyDescent="0.25">
      <c r="A9732" s="60" t="s">
        <v>18005</v>
      </c>
      <c r="B9732" s="60">
        <v>-1</v>
      </c>
      <c r="C9732" s="60" t="s">
        <v>18006</v>
      </c>
      <c r="D9732" s="60" t="str">
        <f>INDEX(Transcripts[#Data], MATCH(Exons[[#This Row],[Transcript stable ID]], Transcripts[Transcript stable ID], 0), 4)</f>
        <v>NM_000620.5</v>
      </c>
      <c r="E9732" t="s">
        <v>27</v>
      </c>
      <c r="J9732">
        <v>117799582</v>
      </c>
      <c r="K9732" s="47">
        <v>117698270</v>
      </c>
      <c r="L9732" s="47">
        <v>117698414</v>
      </c>
      <c r="N9732">
        <v>14</v>
      </c>
      <c r="O9732">
        <v>2909</v>
      </c>
      <c r="P9732">
        <v>3053</v>
      </c>
      <c r="Q9732" t="s">
        <v>18020</v>
      </c>
      <c r="R9732">
        <v>2223</v>
      </c>
      <c r="S9732">
        <v>2367</v>
      </c>
    </row>
    <row r="9733" spans="1:19" x14ac:dyDescent="0.25">
      <c r="A9733" s="60" t="s">
        <v>18005</v>
      </c>
      <c r="B9733" s="60">
        <v>-1</v>
      </c>
      <c r="C9733" s="60" t="s">
        <v>18006</v>
      </c>
      <c r="D9733" s="60" t="str">
        <f>INDEX(Transcripts[#Data], MATCH(Exons[[#This Row],[Transcript stable ID]], Transcripts[Transcript stable ID], 0), 4)</f>
        <v>NM_000620.5</v>
      </c>
      <c r="E9733" t="s">
        <v>27</v>
      </c>
      <c r="J9733">
        <v>117799582</v>
      </c>
      <c r="K9733" s="47">
        <v>117696831</v>
      </c>
      <c r="L9733" s="47">
        <v>117696935</v>
      </c>
      <c r="N9733">
        <v>15</v>
      </c>
      <c r="O9733">
        <v>3054</v>
      </c>
      <c r="P9733">
        <v>3158</v>
      </c>
      <c r="Q9733" t="s">
        <v>18021</v>
      </c>
      <c r="R9733">
        <v>2368</v>
      </c>
      <c r="S9733">
        <v>2472</v>
      </c>
    </row>
    <row r="9734" spans="1:19" x14ac:dyDescent="0.25">
      <c r="A9734" s="60" t="s">
        <v>18005</v>
      </c>
      <c r="B9734" s="60">
        <v>-1</v>
      </c>
      <c r="C9734" s="60" t="s">
        <v>18006</v>
      </c>
      <c r="D9734" s="60" t="str">
        <f>INDEX(Transcripts[#Data], MATCH(Exons[[#This Row],[Transcript stable ID]], Transcripts[Transcript stable ID], 0), 4)</f>
        <v>NM_000620.5</v>
      </c>
      <c r="E9734" t="s">
        <v>27</v>
      </c>
      <c r="J9734">
        <v>117799582</v>
      </c>
      <c r="K9734" s="47">
        <v>117696202</v>
      </c>
      <c r="L9734" s="47">
        <v>117696260</v>
      </c>
      <c r="N9734">
        <v>16</v>
      </c>
      <c r="O9734">
        <v>3159</v>
      </c>
      <c r="P9734">
        <v>3217</v>
      </c>
      <c r="Q9734" t="s">
        <v>18022</v>
      </c>
      <c r="R9734">
        <v>2473</v>
      </c>
      <c r="S9734">
        <v>2531</v>
      </c>
    </row>
    <row r="9735" spans="1:19" x14ac:dyDescent="0.25">
      <c r="A9735" s="60" t="s">
        <v>18005</v>
      </c>
      <c r="B9735" s="60">
        <v>-1</v>
      </c>
      <c r="C9735" s="60" t="s">
        <v>18006</v>
      </c>
      <c r="D9735" s="60" t="str">
        <f>INDEX(Transcripts[#Data], MATCH(Exons[[#This Row],[Transcript stable ID]], Transcripts[Transcript stable ID], 0), 4)</f>
        <v>NM_000620.5</v>
      </c>
      <c r="E9735" t="s">
        <v>27</v>
      </c>
      <c r="J9735">
        <v>117799582</v>
      </c>
      <c r="K9735" s="47">
        <v>117691443</v>
      </c>
      <c r="L9735" s="47">
        <v>117691559</v>
      </c>
      <c r="N9735">
        <v>17</v>
      </c>
      <c r="O9735">
        <v>3218</v>
      </c>
      <c r="P9735">
        <v>3334</v>
      </c>
      <c r="Q9735" t="s">
        <v>18023</v>
      </c>
      <c r="R9735">
        <v>2532</v>
      </c>
      <c r="S9735">
        <v>2648</v>
      </c>
    </row>
    <row r="9736" spans="1:19" x14ac:dyDescent="0.25">
      <c r="A9736" s="60" t="s">
        <v>18005</v>
      </c>
      <c r="B9736" s="60">
        <v>-1</v>
      </c>
      <c r="C9736" s="60" t="s">
        <v>18006</v>
      </c>
      <c r="D9736" s="60" t="str">
        <f>INDEX(Transcripts[#Data], MATCH(Exons[[#This Row],[Transcript stable ID]], Transcripts[Transcript stable ID], 0), 4)</f>
        <v>NM_000620.5</v>
      </c>
      <c r="E9736" t="s">
        <v>27</v>
      </c>
      <c r="J9736">
        <v>117799582</v>
      </c>
      <c r="K9736" s="47">
        <v>117685153</v>
      </c>
      <c r="L9736" s="47">
        <v>117685327</v>
      </c>
      <c r="N9736">
        <v>18</v>
      </c>
      <c r="O9736">
        <v>3335</v>
      </c>
      <c r="P9736">
        <v>3509</v>
      </c>
      <c r="Q9736" t="s">
        <v>18024</v>
      </c>
      <c r="R9736">
        <v>2649</v>
      </c>
      <c r="S9736">
        <v>2823</v>
      </c>
    </row>
    <row r="9737" spans="1:19" x14ac:dyDescent="0.25">
      <c r="A9737" s="60" t="s">
        <v>18005</v>
      </c>
      <c r="B9737" s="60">
        <v>-1</v>
      </c>
      <c r="C9737" s="60" t="s">
        <v>18006</v>
      </c>
      <c r="D9737" s="60" t="str">
        <f>INDEX(Transcripts[#Data], MATCH(Exons[[#This Row],[Transcript stable ID]], Transcripts[Transcript stable ID], 0), 4)</f>
        <v>NM_000620.5</v>
      </c>
      <c r="E9737" t="s">
        <v>27</v>
      </c>
      <c r="J9737">
        <v>117799582</v>
      </c>
      <c r="K9737" s="47">
        <v>117681102</v>
      </c>
      <c r="L9737" s="47">
        <v>117681240</v>
      </c>
      <c r="N9737">
        <v>19</v>
      </c>
      <c r="O9737">
        <v>3510</v>
      </c>
      <c r="P9737">
        <v>3648</v>
      </c>
      <c r="Q9737" t="s">
        <v>18025</v>
      </c>
      <c r="R9737">
        <v>2824</v>
      </c>
      <c r="S9737">
        <v>2962</v>
      </c>
    </row>
    <row r="9738" spans="1:19" x14ac:dyDescent="0.25">
      <c r="A9738" s="60" t="s">
        <v>18005</v>
      </c>
      <c r="B9738" s="60">
        <v>-1</v>
      </c>
      <c r="C9738" s="60" t="s">
        <v>18006</v>
      </c>
      <c r="D9738" s="60" t="str">
        <f>INDEX(Transcripts[#Data], MATCH(Exons[[#This Row],[Transcript stable ID]], Transcripts[Transcript stable ID], 0), 4)</f>
        <v>NM_000620.5</v>
      </c>
      <c r="E9738" t="s">
        <v>27</v>
      </c>
      <c r="J9738">
        <v>117799582</v>
      </c>
      <c r="K9738" s="47">
        <v>117680432</v>
      </c>
      <c r="L9738" s="47">
        <v>117680510</v>
      </c>
      <c r="N9738">
        <v>20</v>
      </c>
      <c r="O9738">
        <v>3649</v>
      </c>
      <c r="P9738">
        <v>3727</v>
      </c>
      <c r="Q9738" t="s">
        <v>18026</v>
      </c>
      <c r="R9738">
        <v>2963</v>
      </c>
      <c r="S9738">
        <v>3041</v>
      </c>
    </row>
    <row r="9739" spans="1:19" x14ac:dyDescent="0.25">
      <c r="A9739" s="60" t="s">
        <v>18005</v>
      </c>
      <c r="B9739" s="60">
        <v>-1</v>
      </c>
      <c r="C9739" s="60" t="s">
        <v>18006</v>
      </c>
      <c r="D9739" s="60" t="str">
        <f>INDEX(Transcripts[#Data], MATCH(Exons[[#This Row],[Transcript stable ID]], Transcripts[Transcript stable ID], 0), 4)</f>
        <v>NM_000620.5</v>
      </c>
      <c r="E9739" t="s">
        <v>27</v>
      </c>
      <c r="J9739">
        <v>117799582</v>
      </c>
      <c r="K9739" s="47">
        <v>117672370</v>
      </c>
      <c r="L9739" s="47">
        <v>117672563</v>
      </c>
      <c r="N9739">
        <v>21</v>
      </c>
      <c r="O9739">
        <v>3728</v>
      </c>
      <c r="P9739">
        <v>3921</v>
      </c>
      <c r="Q9739" t="s">
        <v>18027</v>
      </c>
      <c r="R9739">
        <v>3042</v>
      </c>
      <c r="S9739">
        <v>3235</v>
      </c>
    </row>
    <row r="9740" spans="1:19" x14ac:dyDescent="0.25">
      <c r="A9740" s="60" t="s">
        <v>18005</v>
      </c>
      <c r="B9740" s="60">
        <v>-1</v>
      </c>
      <c r="C9740" s="60" t="s">
        <v>18006</v>
      </c>
      <c r="D9740" s="60" t="str">
        <f>INDEX(Transcripts[#Data], MATCH(Exons[[#This Row],[Transcript stable ID]], Transcripts[Transcript stable ID], 0), 4)</f>
        <v>NM_000620.5</v>
      </c>
      <c r="E9740" t="s">
        <v>27</v>
      </c>
      <c r="J9740">
        <v>117799582</v>
      </c>
      <c r="K9740" s="47">
        <v>117669767</v>
      </c>
      <c r="L9740" s="47">
        <v>117669936</v>
      </c>
      <c r="N9740">
        <v>22</v>
      </c>
      <c r="O9740">
        <v>3922</v>
      </c>
      <c r="P9740">
        <v>4091</v>
      </c>
      <c r="Q9740" t="s">
        <v>18028</v>
      </c>
      <c r="R9740">
        <v>3236</v>
      </c>
      <c r="S9740">
        <v>3405</v>
      </c>
    </row>
    <row r="9741" spans="1:19" x14ac:dyDescent="0.25">
      <c r="A9741" s="60" t="s">
        <v>18005</v>
      </c>
      <c r="B9741" s="60">
        <v>-1</v>
      </c>
      <c r="C9741" s="60" t="s">
        <v>18006</v>
      </c>
      <c r="D9741" s="60" t="str">
        <f>INDEX(Transcripts[#Data], MATCH(Exons[[#This Row],[Transcript stable ID]], Transcripts[Transcript stable ID], 0), 4)</f>
        <v>NM_000620.5</v>
      </c>
      <c r="E9741" t="s">
        <v>27</v>
      </c>
      <c r="J9741">
        <v>117799582</v>
      </c>
      <c r="K9741" s="47">
        <v>117665236</v>
      </c>
      <c r="L9741" s="47">
        <v>117665446</v>
      </c>
      <c r="N9741">
        <v>23</v>
      </c>
      <c r="O9741">
        <v>4092</v>
      </c>
      <c r="P9741">
        <v>4302</v>
      </c>
      <c r="Q9741" t="s">
        <v>18029</v>
      </c>
      <c r="R9741">
        <v>3406</v>
      </c>
      <c r="S9741">
        <v>3616</v>
      </c>
    </row>
    <row r="9742" spans="1:19" x14ac:dyDescent="0.25">
      <c r="A9742" s="60" t="s">
        <v>18005</v>
      </c>
      <c r="B9742" s="60">
        <v>-1</v>
      </c>
      <c r="C9742" s="60" t="s">
        <v>18006</v>
      </c>
      <c r="D9742" s="60" t="str">
        <f>INDEX(Transcripts[#Data], MATCH(Exons[[#This Row],[Transcript stable ID]], Transcripts[Transcript stable ID], 0), 4)</f>
        <v>NM_000620.5</v>
      </c>
      <c r="E9742" t="s">
        <v>27</v>
      </c>
      <c r="J9742">
        <v>117799582</v>
      </c>
      <c r="K9742" s="47">
        <v>117664488</v>
      </c>
      <c r="L9742" s="47">
        <v>117664575</v>
      </c>
      <c r="N9742">
        <v>24</v>
      </c>
      <c r="O9742">
        <v>4303</v>
      </c>
      <c r="P9742">
        <v>4390</v>
      </c>
      <c r="Q9742" t="s">
        <v>18030</v>
      </c>
      <c r="R9742">
        <v>3617</v>
      </c>
      <c r="S9742">
        <v>3704</v>
      </c>
    </row>
    <row r="9743" spans="1:19" x14ac:dyDescent="0.25">
      <c r="A9743" s="60" t="s">
        <v>18005</v>
      </c>
      <c r="B9743" s="60">
        <v>-1</v>
      </c>
      <c r="C9743" s="60" t="s">
        <v>18006</v>
      </c>
      <c r="D9743" s="60" t="str">
        <f>INDEX(Transcripts[#Data], MATCH(Exons[[#This Row],[Transcript stable ID]], Transcripts[Transcript stable ID], 0), 4)</f>
        <v>NM_000620.5</v>
      </c>
      <c r="E9743" t="s">
        <v>27</v>
      </c>
      <c r="J9743">
        <v>117799582</v>
      </c>
      <c r="K9743" s="47">
        <v>117662821</v>
      </c>
      <c r="L9743" s="47">
        <v>117662942</v>
      </c>
      <c r="N9743">
        <v>25</v>
      </c>
      <c r="O9743">
        <v>4391</v>
      </c>
      <c r="P9743">
        <v>4512</v>
      </c>
      <c r="Q9743" t="s">
        <v>18031</v>
      </c>
      <c r="R9743">
        <v>3705</v>
      </c>
      <c r="S9743">
        <v>3826</v>
      </c>
    </row>
    <row r="9744" spans="1:19" x14ac:dyDescent="0.25">
      <c r="A9744" s="60" t="s">
        <v>18005</v>
      </c>
      <c r="B9744" s="60">
        <v>-1</v>
      </c>
      <c r="C9744" s="60" t="s">
        <v>18006</v>
      </c>
      <c r="D9744" s="60" t="str">
        <f>INDEX(Transcripts[#Data], MATCH(Exons[[#This Row],[Transcript stable ID]], Transcripts[Transcript stable ID], 0), 4)</f>
        <v>NM_000620.5</v>
      </c>
      <c r="E9744" t="s">
        <v>27</v>
      </c>
      <c r="J9744">
        <v>117799582</v>
      </c>
      <c r="K9744" s="47">
        <v>117660520</v>
      </c>
      <c r="L9744" s="47">
        <v>117660668</v>
      </c>
      <c r="N9744">
        <v>26</v>
      </c>
      <c r="O9744">
        <v>4513</v>
      </c>
      <c r="P9744">
        <v>4661</v>
      </c>
      <c r="Q9744" t="s">
        <v>18032</v>
      </c>
      <c r="R9744">
        <v>3827</v>
      </c>
      <c r="S9744">
        <v>3975</v>
      </c>
    </row>
    <row r="9745" spans="1:19" x14ac:dyDescent="0.25">
      <c r="A9745" s="60" t="s">
        <v>18005</v>
      </c>
      <c r="B9745" s="60">
        <v>-1</v>
      </c>
      <c r="C9745" s="60" t="s">
        <v>18006</v>
      </c>
      <c r="D9745" s="60" t="str">
        <f>INDEX(Transcripts[#Data], MATCH(Exons[[#This Row],[Transcript stable ID]], Transcripts[Transcript stable ID], 0), 4)</f>
        <v>NM_000620.5</v>
      </c>
      <c r="E9745" t="s">
        <v>27</v>
      </c>
      <c r="J9745">
        <v>117799582</v>
      </c>
      <c r="K9745" s="47">
        <v>117657880</v>
      </c>
      <c r="L9745" s="47">
        <v>117658074</v>
      </c>
      <c r="N9745">
        <v>27</v>
      </c>
      <c r="O9745">
        <v>4662</v>
      </c>
      <c r="P9745">
        <v>4856</v>
      </c>
      <c r="Q9745" t="s">
        <v>18033</v>
      </c>
      <c r="R9745">
        <v>3976</v>
      </c>
      <c r="S9745">
        <v>4170</v>
      </c>
    </row>
    <row r="9746" spans="1:19" x14ac:dyDescent="0.25">
      <c r="A9746" s="60" t="s">
        <v>18005</v>
      </c>
      <c r="B9746" s="60">
        <v>-1</v>
      </c>
      <c r="C9746" s="60" t="s">
        <v>18006</v>
      </c>
      <c r="D9746" s="60" t="str">
        <f>INDEX(Transcripts[#Data], MATCH(Exons[[#This Row],[Transcript stable ID]], Transcripts[Transcript stable ID], 0), 4)</f>
        <v>NM_000620.5</v>
      </c>
      <c r="E9746" t="s">
        <v>27</v>
      </c>
      <c r="J9746">
        <v>117799582</v>
      </c>
      <c r="K9746" s="47">
        <v>117655851</v>
      </c>
      <c r="L9746" s="47">
        <v>117655969</v>
      </c>
      <c r="N9746">
        <v>28</v>
      </c>
      <c r="O9746">
        <v>4857</v>
      </c>
      <c r="P9746">
        <v>4975</v>
      </c>
      <c r="Q9746" t="s">
        <v>18034</v>
      </c>
      <c r="R9746">
        <v>4171</v>
      </c>
      <c r="S9746">
        <v>4289</v>
      </c>
    </row>
    <row r="9747" spans="1:19" x14ac:dyDescent="0.25">
      <c r="A9747" s="60" t="s">
        <v>18005</v>
      </c>
      <c r="B9747" s="60">
        <v>-1</v>
      </c>
      <c r="C9747" s="60" t="s">
        <v>18006</v>
      </c>
      <c r="D9747" s="60" t="str">
        <f>INDEX(Transcripts[#Data], MATCH(Exons[[#This Row],[Transcript stable ID]], Transcripts[Transcript stable ID], 0), 4)</f>
        <v>NM_000620.5</v>
      </c>
      <c r="E9747" t="s">
        <v>27</v>
      </c>
      <c r="H9747">
        <v>117645947</v>
      </c>
      <c r="I9747">
        <v>117653113</v>
      </c>
      <c r="J9747">
        <v>117799582</v>
      </c>
      <c r="K9747" s="47">
        <v>117645947</v>
      </c>
      <c r="L9747" s="47">
        <v>117653129</v>
      </c>
      <c r="N9747">
        <v>29</v>
      </c>
      <c r="O9747">
        <v>4976</v>
      </c>
      <c r="P9747">
        <v>4991</v>
      </c>
      <c r="Q9747" t="s">
        <v>18035</v>
      </c>
      <c r="R9747">
        <v>4290</v>
      </c>
      <c r="S9747">
        <v>4305</v>
      </c>
    </row>
    <row r="9748" spans="1:19" x14ac:dyDescent="0.25">
      <c r="A9748" s="60" t="s">
        <v>18005</v>
      </c>
      <c r="B9748" s="60">
        <v>-1</v>
      </c>
      <c r="C9748" s="60" t="s">
        <v>18039</v>
      </c>
      <c r="D9748" s="60" t="e">
        <f>INDEX(Transcripts[#Data], MATCH(Exons[[#This Row],[Transcript stable ID]], Transcripts[Transcript stable ID], 0), 4)</f>
        <v>#N/A</v>
      </c>
      <c r="E9748" t="s">
        <v>27</v>
      </c>
      <c r="F9748">
        <v>117799317</v>
      </c>
      <c r="G9748">
        <v>117799582</v>
      </c>
      <c r="J9748">
        <v>117799582</v>
      </c>
      <c r="K9748" s="47">
        <v>117799317</v>
      </c>
      <c r="L9748" s="47">
        <v>117799582</v>
      </c>
      <c r="N9748">
        <v>1</v>
      </c>
      <c r="Q9748" t="s">
        <v>18007</v>
      </c>
    </row>
    <row r="9749" spans="1:19" x14ac:dyDescent="0.25">
      <c r="A9749" s="60" t="s">
        <v>18005</v>
      </c>
      <c r="B9749" s="60">
        <v>-1</v>
      </c>
      <c r="C9749" s="60" t="s">
        <v>18039</v>
      </c>
      <c r="D9749" s="60" t="e">
        <f>INDEX(Transcripts[#Data], MATCH(Exons[[#This Row],[Transcript stable ID]], Transcripts[Transcript stable ID], 0), 4)</f>
        <v>#N/A</v>
      </c>
      <c r="E9749" t="s">
        <v>27</v>
      </c>
      <c r="F9749">
        <v>117768875</v>
      </c>
      <c r="G9749">
        <v>117769294</v>
      </c>
      <c r="J9749">
        <v>117799582</v>
      </c>
      <c r="K9749" s="47">
        <v>117768150</v>
      </c>
      <c r="L9749" s="47">
        <v>117769294</v>
      </c>
      <c r="N9749">
        <v>2</v>
      </c>
      <c r="O9749">
        <v>687</v>
      </c>
      <c r="P9749">
        <v>1411</v>
      </c>
      <c r="Q9749" t="s">
        <v>18008</v>
      </c>
      <c r="R9749">
        <v>1</v>
      </c>
      <c r="S9749">
        <v>725</v>
      </c>
    </row>
    <row r="9750" spans="1:19" x14ac:dyDescent="0.25">
      <c r="A9750" s="60" t="s">
        <v>18005</v>
      </c>
      <c r="B9750" s="60">
        <v>-1</v>
      </c>
      <c r="C9750" s="60" t="s">
        <v>18039</v>
      </c>
      <c r="D9750" s="60" t="e">
        <f>INDEX(Transcripts[#Data], MATCH(Exons[[#This Row],[Transcript stable ID]], Transcripts[Transcript stable ID], 0), 4)</f>
        <v>#N/A</v>
      </c>
      <c r="E9750" t="s">
        <v>27</v>
      </c>
      <c r="J9750">
        <v>117799582</v>
      </c>
      <c r="K9750" s="47">
        <v>117749271</v>
      </c>
      <c r="L9750" s="47">
        <v>117749397</v>
      </c>
      <c r="N9750">
        <v>3</v>
      </c>
      <c r="O9750">
        <v>1412</v>
      </c>
      <c r="P9750">
        <v>1538</v>
      </c>
      <c r="Q9750" t="s">
        <v>18009</v>
      </c>
      <c r="R9750">
        <v>726</v>
      </c>
      <c r="S9750">
        <v>852</v>
      </c>
    </row>
    <row r="9751" spans="1:19" x14ac:dyDescent="0.25">
      <c r="A9751" s="60" t="s">
        <v>18005</v>
      </c>
      <c r="B9751" s="60">
        <v>-1</v>
      </c>
      <c r="C9751" s="60" t="s">
        <v>18039</v>
      </c>
      <c r="D9751" s="60" t="e">
        <f>INDEX(Transcripts[#Data], MATCH(Exons[[#This Row],[Transcript stable ID]], Transcripts[Transcript stable ID], 0), 4)</f>
        <v>#N/A</v>
      </c>
      <c r="E9751" t="s">
        <v>27</v>
      </c>
      <c r="J9751">
        <v>117799582</v>
      </c>
      <c r="K9751" s="47">
        <v>117739821</v>
      </c>
      <c r="L9751" s="47">
        <v>117739876</v>
      </c>
      <c r="N9751">
        <v>4</v>
      </c>
      <c r="O9751">
        <v>1539</v>
      </c>
      <c r="P9751">
        <v>1594</v>
      </c>
      <c r="Q9751" t="s">
        <v>18040</v>
      </c>
      <c r="R9751">
        <v>853</v>
      </c>
      <c r="S9751">
        <v>908</v>
      </c>
    </row>
    <row r="9752" spans="1:19" x14ac:dyDescent="0.25">
      <c r="A9752" s="60" t="s">
        <v>18005</v>
      </c>
      <c r="B9752" s="60">
        <v>-1</v>
      </c>
      <c r="C9752" s="60" t="s">
        <v>18039</v>
      </c>
      <c r="D9752" s="60" t="e">
        <f>INDEX(Transcripts[#Data], MATCH(Exons[[#This Row],[Transcript stable ID]], Transcripts[Transcript stable ID], 0), 4)</f>
        <v>#N/A</v>
      </c>
      <c r="E9752" t="s">
        <v>27</v>
      </c>
      <c r="J9752">
        <v>117799582</v>
      </c>
      <c r="K9752" s="47">
        <v>117728103</v>
      </c>
      <c r="L9752" s="47">
        <v>117728231</v>
      </c>
      <c r="N9752">
        <v>5</v>
      </c>
      <c r="O9752">
        <v>1595</v>
      </c>
      <c r="P9752">
        <v>1723</v>
      </c>
      <c r="Q9752" t="s">
        <v>18041</v>
      </c>
      <c r="R9752">
        <v>909</v>
      </c>
      <c r="S9752">
        <v>1037</v>
      </c>
    </row>
    <row r="9753" spans="1:19" x14ac:dyDescent="0.25">
      <c r="A9753" s="60" t="s">
        <v>18005</v>
      </c>
      <c r="B9753" s="60">
        <v>-1</v>
      </c>
      <c r="C9753" s="60" t="s">
        <v>18039</v>
      </c>
      <c r="D9753" s="60" t="e">
        <f>INDEX(Transcripts[#Data], MATCH(Exons[[#This Row],[Transcript stable ID]], Transcripts[Transcript stable ID], 0), 4)</f>
        <v>#N/A</v>
      </c>
      <c r="E9753" t="s">
        <v>27</v>
      </c>
      <c r="J9753">
        <v>117799582</v>
      </c>
      <c r="K9753" s="47">
        <v>117725879</v>
      </c>
      <c r="L9753" s="47">
        <v>117726024</v>
      </c>
      <c r="N9753">
        <v>6</v>
      </c>
      <c r="O9753">
        <v>1724</v>
      </c>
      <c r="P9753">
        <v>1869</v>
      </c>
      <c r="Q9753" t="s">
        <v>18042</v>
      </c>
      <c r="R9753">
        <v>1038</v>
      </c>
      <c r="S9753">
        <v>1183</v>
      </c>
    </row>
    <row r="9754" spans="1:19" x14ac:dyDescent="0.25">
      <c r="A9754" s="60" t="s">
        <v>18005</v>
      </c>
      <c r="B9754" s="60">
        <v>-1</v>
      </c>
      <c r="C9754" s="60" t="s">
        <v>18039</v>
      </c>
      <c r="D9754" s="60" t="e">
        <f>INDEX(Transcripts[#Data], MATCH(Exons[[#This Row],[Transcript stable ID]], Transcripts[Transcript stable ID], 0), 4)</f>
        <v>#N/A</v>
      </c>
      <c r="E9754" t="s">
        <v>27</v>
      </c>
      <c r="H9754">
        <v>117723909</v>
      </c>
      <c r="I9754">
        <v>117724030</v>
      </c>
      <c r="J9754">
        <v>117799582</v>
      </c>
      <c r="K9754" s="47">
        <v>117723909</v>
      </c>
      <c r="L9754" s="47">
        <v>117724071</v>
      </c>
      <c r="N9754">
        <v>7</v>
      </c>
      <c r="O9754">
        <v>1870</v>
      </c>
      <c r="P9754">
        <v>1910</v>
      </c>
      <c r="Q9754" t="s">
        <v>18043</v>
      </c>
      <c r="R9754">
        <v>1184</v>
      </c>
      <c r="S9754">
        <v>1224</v>
      </c>
    </row>
    <row r="9755" spans="1:19" x14ac:dyDescent="0.25">
      <c r="A9755" s="60" t="s">
        <v>18005</v>
      </c>
      <c r="B9755" s="60">
        <v>-1</v>
      </c>
      <c r="C9755" s="60" t="s">
        <v>18039</v>
      </c>
      <c r="D9755" s="60" t="e">
        <f>INDEX(Transcripts[#Data], MATCH(Exons[[#This Row],[Transcript stable ID]], Transcripts[Transcript stable ID], 0), 4)</f>
        <v>#N/A</v>
      </c>
      <c r="E9755" t="s">
        <v>27</v>
      </c>
      <c r="H9755">
        <v>117723046</v>
      </c>
      <c r="I9755">
        <v>117723137</v>
      </c>
      <c r="J9755">
        <v>117799582</v>
      </c>
      <c r="K9755" s="47">
        <v>117723046</v>
      </c>
      <c r="L9755" s="47">
        <v>117723137</v>
      </c>
      <c r="N9755">
        <v>8</v>
      </c>
      <c r="Q9755" t="s">
        <v>18044</v>
      </c>
    </row>
    <row r="9756" spans="1:19" x14ac:dyDescent="0.25">
      <c r="A9756" s="60" t="s">
        <v>18005</v>
      </c>
      <c r="B9756" s="60">
        <v>-1</v>
      </c>
      <c r="C9756" s="60" t="s">
        <v>18039</v>
      </c>
      <c r="D9756" s="60" t="e">
        <f>INDEX(Transcripts[#Data], MATCH(Exons[[#This Row],[Transcript stable ID]], Transcripts[Transcript stable ID], 0), 4)</f>
        <v>#N/A</v>
      </c>
      <c r="E9756" t="s">
        <v>27</v>
      </c>
      <c r="H9756">
        <v>117718530</v>
      </c>
      <c r="I9756">
        <v>117718671</v>
      </c>
      <c r="J9756">
        <v>117799582</v>
      </c>
      <c r="K9756" s="47">
        <v>117718530</v>
      </c>
      <c r="L9756" s="47">
        <v>117718671</v>
      </c>
      <c r="N9756">
        <v>9</v>
      </c>
      <c r="Q9756" t="s">
        <v>18045</v>
      </c>
    </row>
    <row r="9757" spans="1:19" x14ac:dyDescent="0.25">
      <c r="A9757" s="60" t="s">
        <v>18005</v>
      </c>
      <c r="B9757" s="60">
        <v>-1</v>
      </c>
      <c r="C9757" s="60" t="s">
        <v>18039</v>
      </c>
      <c r="D9757" s="60" t="e">
        <f>INDEX(Transcripts[#Data], MATCH(Exons[[#This Row],[Transcript stable ID]], Transcripts[Transcript stable ID], 0), 4)</f>
        <v>#N/A</v>
      </c>
      <c r="E9757" t="s">
        <v>27</v>
      </c>
      <c r="H9757">
        <v>117715764</v>
      </c>
      <c r="I9757">
        <v>117715903</v>
      </c>
      <c r="J9757">
        <v>117799582</v>
      </c>
      <c r="K9757" s="47">
        <v>117715764</v>
      </c>
      <c r="L9757" s="47">
        <v>117715903</v>
      </c>
      <c r="N9757">
        <v>10</v>
      </c>
      <c r="Q9757" t="s">
        <v>18046</v>
      </c>
    </row>
    <row r="9758" spans="1:19" x14ac:dyDescent="0.25">
      <c r="A9758" s="60" t="s">
        <v>18005</v>
      </c>
      <c r="B9758" s="60">
        <v>-1</v>
      </c>
      <c r="C9758" s="60" t="s">
        <v>18039</v>
      </c>
      <c r="D9758" s="60" t="e">
        <f>INDEX(Transcripts[#Data], MATCH(Exons[[#This Row],[Transcript stable ID]], Transcripts[Transcript stable ID], 0), 4)</f>
        <v>#N/A</v>
      </c>
      <c r="E9758" t="s">
        <v>27</v>
      </c>
      <c r="H9758">
        <v>117710190</v>
      </c>
      <c r="I9758">
        <v>117710364</v>
      </c>
      <c r="J9758">
        <v>117799582</v>
      </c>
      <c r="K9758" s="47">
        <v>117710190</v>
      </c>
      <c r="L9758" s="47">
        <v>117710364</v>
      </c>
      <c r="N9758">
        <v>11</v>
      </c>
      <c r="Q9758" t="s">
        <v>18047</v>
      </c>
    </row>
    <row r="9759" spans="1:19" x14ac:dyDescent="0.25">
      <c r="A9759" s="60" t="s">
        <v>18005</v>
      </c>
      <c r="B9759" s="60">
        <v>-1</v>
      </c>
      <c r="C9759" s="60" t="s">
        <v>18039</v>
      </c>
      <c r="D9759" s="60" t="e">
        <f>INDEX(Transcripts[#Data], MATCH(Exons[[#This Row],[Transcript stable ID]], Transcripts[Transcript stable ID], 0), 4)</f>
        <v>#N/A</v>
      </c>
      <c r="E9759" t="s">
        <v>27</v>
      </c>
      <c r="H9759">
        <v>117705848</v>
      </c>
      <c r="I9759">
        <v>117705949</v>
      </c>
      <c r="J9759">
        <v>117799582</v>
      </c>
      <c r="K9759" s="47">
        <v>117705848</v>
      </c>
      <c r="L9759" s="47">
        <v>117705949</v>
      </c>
      <c r="N9759">
        <v>12</v>
      </c>
      <c r="Q9759" t="s">
        <v>18048</v>
      </c>
    </row>
    <row r="9760" spans="1:19" x14ac:dyDescent="0.25">
      <c r="A9760" s="60" t="s">
        <v>18005</v>
      </c>
      <c r="B9760" s="60">
        <v>-1</v>
      </c>
      <c r="C9760" s="60" t="s">
        <v>18039</v>
      </c>
      <c r="D9760" s="60" t="e">
        <f>INDEX(Transcripts[#Data], MATCH(Exons[[#This Row],[Transcript stable ID]], Transcripts[Transcript stable ID], 0), 4)</f>
        <v>#N/A</v>
      </c>
      <c r="E9760" t="s">
        <v>27</v>
      </c>
      <c r="H9760">
        <v>117703121</v>
      </c>
      <c r="I9760">
        <v>117703315</v>
      </c>
      <c r="J9760">
        <v>117799582</v>
      </c>
      <c r="K9760" s="47">
        <v>117703121</v>
      </c>
      <c r="L9760" s="47">
        <v>117703315</v>
      </c>
      <c r="N9760">
        <v>13</v>
      </c>
      <c r="Q9760" t="s">
        <v>18049</v>
      </c>
    </row>
    <row r="9761" spans="1:17" x14ac:dyDescent="0.25">
      <c r="A9761" s="60" t="s">
        <v>18005</v>
      </c>
      <c r="B9761" s="60">
        <v>-1</v>
      </c>
      <c r="C9761" s="60" t="s">
        <v>18039</v>
      </c>
      <c r="D9761" s="60" t="e">
        <f>INDEX(Transcripts[#Data], MATCH(Exons[[#This Row],[Transcript stable ID]], Transcripts[Transcript stable ID], 0), 4)</f>
        <v>#N/A</v>
      </c>
      <c r="E9761" t="s">
        <v>27</v>
      </c>
      <c r="H9761">
        <v>117701694</v>
      </c>
      <c r="I9761">
        <v>117701779</v>
      </c>
      <c r="J9761">
        <v>117799582</v>
      </c>
      <c r="K9761" s="47">
        <v>117701694</v>
      </c>
      <c r="L9761" s="47">
        <v>117701779</v>
      </c>
      <c r="N9761">
        <v>14</v>
      </c>
      <c r="Q9761" t="s">
        <v>18050</v>
      </c>
    </row>
    <row r="9762" spans="1:17" x14ac:dyDescent="0.25">
      <c r="A9762" s="60" t="s">
        <v>18005</v>
      </c>
      <c r="B9762" s="60">
        <v>-1</v>
      </c>
      <c r="C9762" s="60" t="s">
        <v>18039</v>
      </c>
      <c r="D9762" s="60" t="e">
        <f>INDEX(Transcripts[#Data], MATCH(Exons[[#This Row],[Transcript stable ID]], Transcripts[Transcript stable ID], 0), 4)</f>
        <v>#N/A</v>
      </c>
      <c r="E9762" t="s">
        <v>27</v>
      </c>
      <c r="H9762">
        <v>117698270</v>
      </c>
      <c r="I9762">
        <v>117698414</v>
      </c>
      <c r="J9762">
        <v>117799582</v>
      </c>
      <c r="K9762" s="47">
        <v>117698270</v>
      </c>
      <c r="L9762" s="47">
        <v>117698414</v>
      </c>
      <c r="N9762">
        <v>15</v>
      </c>
      <c r="Q9762" t="s">
        <v>18051</v>
      </c>
    </row>
    <row r="9763" spans="1:17" x14ac:dyDescent="0.25">
      <c r="A9763" s="60" t="s">
        <v>18005</v>
      </c>
      <c r="B9763" s="60">
        <v>-1</v>
      </c>
      <c r="C9763" s="60" t="s">
        <v>18039</v>
      </c>
      <c r="D9763" s="60" t="e">
        <f>INDEX(Transcripts[#Data], MATCH(Exons[[#This Row],[Transcript stable ID]], Transcripts[Transcript stable ID], 0), 4)</f>
        <v>#N/A</v>
      </c>
      <c r="E9763" t="s">
        <v>27</v>
      </c>
      <c r="H9763">
        <v>117696831</v>
      </c>
      <c r="I9763">
        <v>117696935</v>
      </c>
      <c r="J9763">
        <v>117799582</v>
      </c>
      <c r="K9763" s="47">
        <v>117696831</v>
      </c>
      <c r="L9763" s="47">
        <v>117696935</v>
      </c>
      <c r="N9763">
        <v>16</v>
      </c>
      <c r="Q9763" t="s">
        <v>18052</v>
      </c>
    </row>
    <row r="9764" spans="1:17" x14ac:dyDescent="0.25">
      <c r="A9764" s="60" t="s">
        <v>18005</v>
      </c>
      <c r="B9764" s="60">
        <v>-1</v>
      </c>
      <c r="C9764" s="60" t="s">
        <v>18039</v>
      </c>
      <c r="D9764" s="60" t="e">
        <f>INDEX(Transcripts[#Data], MATCH(Exons[[#This Row],[Transcript stable ID]], Transcripts[Transcript stable ID], 0), 4)</f>
        <v>#N/A</v>
      </c>
      <c r="E9764" t="s">
        <v>27</v>
      </c>
      <c r="H9764">
        <v>117696202</v>
      </c>
      <c r="I9764">
        <v>117696260</v>
      </c>
      <c r="J9764">
        <v>117799582</v>
      </c>
      <c r="K9764" s="47">
        <v>117696202</v>
      </c>
      <c r="L9764" s="47">
        <v>117696260</v>
      </c>
      <c r="N9764">
        <v>17</v>
      </c>
      <c r="Q9764" t="s">
        <v>18053</v>
      </c>
    </row>
    <row r="9765" spans="1:17" x14ac:dyDescent="0.25">
      <c r="A9765" s="60" t="s">
        <v>18005</v>
      </c>
      <c r="B9765" s="60">
        <v>-1</v>
      </c>
      <c r="C9765" s="60" t="s">
        <v>18039</v>
      </c>
      <c r="D9765" s="60" t="e">
        <f>INDEX(Transcripts[#Data], MATCH(Exons[[#This Row],[Transcript stable ID]], Transcripts[Transcript stable ID], 0), 4)</f>
        <v>#N/A</v>
      </c>
      <c r="E9765" t="s">
        <v>27</v>
      </c>
      <c r="H9765">
        <v>117691443</v>
      </c>
      <c r="I9765">
        <v>117691559</v>
      </c>
      <c r="J9765">
        <v>117799582</v>
      </c>
      <c r="K9765" s="47">
        <v>117691443</v>
      </c>
      <c r="L9765" s="47">
        <v>117691559</v>
      </c>
      <c r="N9765">
        <v>18</v>
      </c>
      <c r="Q9765" t="s">
        <v>18054</v>
      </c>
    </row>
    <row r="9766" spans="1:17" x14ac:dyDescent="0.25">
      <c r="A9766" s="60" t="s">
        <v>18005</v>
      </c>
      <c r="B9766" s="60">
        <v>-1</v>
      </c>
      <c r="C9766" s="60" t="s">
        <v>18039</v>
      </c>
      <c r="D9766" s="60" t="e">
        <f>INDEX(Transcripts[#Data], MATCH(Exons[[#This Row],[Transcript stable ID]], Transcripts[Transcript stable ID], 0), 4)</f>
        <v>#N/A</v>
      </c>
      <c r="E9766" t="s">
        <v>27</v>
      </c>
      <c r="H9766">
        <v>117685153</v>
      </c>
      <c r="I9766">
        <v>117685327</v>
      </c>
      <c r="J9766">
        <v>117799582</v>
      </c>
      <c r="K9766" s="47">
        <v>117685153</v>
      </c>
      <c r="L9766" s="47">
        <v>117685327</v>
      </c>
      <c r="N9766">
        <v>19</v>
      </c>
      <c r="Q9766" t="s">
        <v>18055</v>
      </c>
    </row>
    <row r="9767" spans="1:17" x14ac:dyDescent="0.25">
      <c r="A9767" s="60" t="s">
        <v>18005</v>
      </c>
      <c r="B9767" s="60">
        <v>-1</v>
      </c>
      <c r="C9767" s="60" t="s">
        <v>18039</v>
      </c>
      <c r="D9767" s="60" t="e">
        <f>INDEX(Transcripts[#Data], MATCH(Exons[[#This Row],[Transcript stable ID]], Transcripts[Transcript stable ID], 0), 4)</f>
        <v>#N/A</v>
      </c>
      <c r="E9767" t="s">
        <v>27</v>
      </c>
      <c r="H9767">
        <v>117681102</v>
      </c>
      <c r="I9767">
        <v>117681240</v>
      </c>
      <c r="J9767">
        <v>117799582</v>
      </c>
      <c r="K9767" s="47">
        <v>117681102</v>
      </c>
      <c r="L9767" s="47">
        <v>117681240</v>
      </c>
      <c r="N9767">
        <v>20</v>
      </c>
      <c r="Q9767" t="s">
        <v>18056</v>
      </c>
    </row>
    <row r="9768" spans="1:17" x14ac:dyDescent="0.25">
      <c r="A9768" s="60" t="s">
        <v>18005</v>
      </c>
      <c r="B9768" s="60">
        <v>-1</v>
      </c>
      <c r="C9768" s="60" t="s">
        <v>18039</v>
      </c>
      <c r="D9768" s="60" t="e">
        <f>INDEX(Transcripts[#Data], MATCH(Exons[[#This Row],[Transcript stable ID]], Transcripts[Transcript stable ID], 0), 4)</f>
        <v>#N/A</v>
      </c>
      <c r="E9768" t="s">
        <v>27</v>
      </c>
      <c r="H9768">
        <v>117680432</v>
      </c>
      <c r="I9768">
        <v>117680510</v>
      </c>
      <c r="J9768">
        <v>117799582</v>
      </c>
      <c r="K9768" s="47">
        <v>117680432</v>
      </c>
      <c r="L9768" s="47">
        <v>117680510</v>
      </c>
      <c r="N9768">
        <v>21</v>
      </c>
      <c r="Q9768" t="s">
        <v>18057</v>
      </c>
    </row>
    <row r="9769" spans="1:17" x14ac:dyDescent="0.25">
      <c r="A9769" s="60" t="s">
        <v>18005</v>
      </c>
      <c r="B9769" s="60">
        <v>-1</v>
      </c>
      <c r="C9769" s="60" t="s">
        <v>18039</v>
      </c>
      <c r="D9769" s="60" t="e">
        <f>INDEX(Transcripts[#Data], MATCH(Exons[[#This Row],[Transcript stable ID]], Transcripts[Transcript stable ID], 0), 4)</f>
        <v>#N/A</v>
      </c>
      <c r="E9769" t="s">
        <v>27</v>
      </c>
      <c r="H9769">
        <v>117672370</v>
      </c>
      <c r="I9769">
        <v>117672563</v>
      </c>
      <c r="J9769">
        <v>117799582</v>
      </c>
      <c r="K9769" s="47">
        <v>117672370</v>
      </c>
      <c r="L9769" s="47">
        <v>117672563</v>
      </c>
      <c r="N9769">
        <v>22</v>
      </c>
      <c r="Q9769" t="s">
        <v>18058</v>
      </c>
    </row>
    <row r="9770" spans="1:17" x14ac:dyDescent="0.25">
      <c r="A9770" s="60" t="s">
        <v>18005</v>
      </c>
      <c r="B9770" s="60">
        <v>-1</v>
      </c>
      <c r="C9770" s="60" t="s">
        <v>18039</v>
      </c>
      <c r="D9770" s="60" t="e">
        <f>INDEX(Transcripts[#Data], MATCH(Exons[[#This Row],[Transcript stable ID]], Transcripts[Transcript stable ID], 0), 4)</f>
        <v>#N/A</v>
      </c>
      <c r="E9770" t="s">
        <v>27</v>
      </c>
      <c r="H9770">
        <v>117669767</v>
      </c>
      <c r="I9770">
        <v>117669936</v>
      </c>
      <c r="J9770">
        <v>117799582</v>
      </c>
      <c r="K9770" s="47">
        <v>117669767</v>
      </c>
      <c r="L9770" s="47">
        <v>117669936</v>
      </c>
      <c r="N9770">
        <v>23</v>
      </c>
      <c r="Q9770" t="s">
        <v>18059</v>
      </c>
    </row>
    <row r="9771" spans="1:17" x14ac:dyDescent="0.25">
      <c r="A9771" s="60" t="s">
        <v>18005</v>
      </c>
      <c r="B9771" s="60">
        <v>-1</v>
      </c>
      <c r="C9771" s="60" t="s">
        <v>18039</v>
      </c>
      <c r="D9771" s="60" t="e">
        <f>INDEX(Transcripts[#Data], MATCH(Exons[[#This Row],[Transcript stable ID]], Transcripts[Transcript stable ID], 0), 4)</f>
        <v>#N/A</v>
      </c>
      <c r="E9771" t="s">
        <v>27</v>
      </c>
      <c r="H9771">
        <v>117665236</v>
      </c>
      <c r="I9771">
        <v>117665446</v>
      </c>
      <c r="J9771">
        <v>117799582</v>
      </c>
      <c r="K9771" s="47">
        <v>117665236</v>
      </c>
      <c r="L9771" s="47">
        <v>117665446</v>
      </c>
      <c r="N9771">
        <v>24</v>
      </c>
      <c r="Q9771" t="s">
        <v>18060</v>
      </c>
    </row>
    <row r="9772" spans="1:17" x14ac:dyDescent="0.25">
      <c r="A9772" s="60" t="s">
        <v>18005</v>
      </c>
      <c r="B9772" s="60">
        <v>-1</v>
      </c>
      <c r="C9772" s="60" t="s">
        <v>18039</v>
      </c>
      <c r="D9772" s="60" t="e">
        <f>INDEX(Transcripts[#Data], MATCH(Exons[[#This Row],[Transcript stable ID]], Transcripts[Transcript stable ID], 0), 4)</f>
        <v>#N/A</v>
      </c>
      <c r="E9772" t="s">
        <v>27</v>
      </c>
      <c r="H9772">
        <v>117664488</v>
      </c>
      <c r="I9772">
        <v>117664575</v>
      </c>
      <c r="J9772">
        <v>117799582</v>
      </c>
      <c r="K9772" s="47">
        <v>117664488</v>
      </c>
      <c r="L9772" s="47">
        <v>117664575</v>
      </c>
      <c r="N9772">
        <v>25</v>
      </c>
      <c r="Q9772" t="s">
        <v>18061</v>
      </c>
    </row>
    <row r="9773" spans="1:17" x14ac:dyDescent="0.25">
      <c r="A9773" s="60" t="s">
        <v>18005</v>
      </c>
      <c r="B9773" s="60">
        <v>-1</v>
      </c>
      <c r="C9773" s="60" t="s">
        <v>18039</v>
      </c>
      <c r="D9773" s="60" t="e">
        <f>INDEX(Transcripts[#Data], MATCH(Exons[[#This Row],[Transcript stable ID]], Transcripts[Transcript stable ID], 0), 4)</f>
        <v>#N/A</v>
      </c>
      <c r="E9773" t="s">
        <v>27</v>
      </c>
      <c r="H9773">
        <v>117662821</v>
      </c>
      <c r="I9773">
        <v>117662942</v>
      </c>
      <c r="J9773">
        <v>117799582</v>
      </c>
      <c r="K9773" s="47">
        <v>117662821</v>
      </c>
      <c r="L9773" s="47">
        <v>117662942</v>
      </c>
      <c r="N9773">
        <v>26</v>
      </c>
      <c r="Q9773" t="s">
        <v>18062</v>
      </c>
    </row>
    <row r="9774" spans="1:17" x14ac:dyDescent="0.25">
      <c r="A9774" s="60" t="s">
        <v>18005</v>
      </c>
      <c r="B9774" s="60">
        <v>-1</v>
      </c>
      <c r="C9774" s="60" t="s">
        <v>18039</v>
      </c>
      <c r="D9774" s="60" t="e">
        <f>INDEX(Transcripts[#Data], MATCH(Exons[[#This Row],[Transcript stable ID]], Transcripts[Transcript stable ID], 0), 4)</f>
        <v>#N/A</v>
      </c>
      <c r="E9774" t="s">
        <v>27</v>
      </c>
      <c r="H9774">
        <v>117660520</v>
      </c>
      <c r="I9774">
        <v>117660668</v>
      </c>
      <c r="J9774">
        <v>117799582</v>
      </c>
      <c r="K9774" s="47">
        <v>117660520</v>
      </c>
      <c r="L9774" s="47">
        <v>117660668</v>
      </c>
      <c r="N9774">
        <v>27</v>
      </c>
      <c r="Q9774" t="s">
        <v>18063</v>
      </c>
    </row>
    <row r="9775" spans="1:17" x14ac:dyDescent="0.25">
      <c r="A9775" s="60" t="s">
        <v>18005</v>
      </c>
      <c r="B9775" s="60">
        <v>-1</v>
      </c>
      <c r="C9775" s="60" t="s">
        <v>18039</v>
      </c>
      <c r="D9775" s="60" t="e">
        <f>INDEX(Transcripts[#Data], MATCH(Exons[[#This Row],[Transcript stable ID]], Transcripts[Transcript stable ID], 0), 4)</f>
        <v>#N/A</v>
      </c>
      <c r="E9775" t="s">
        <v>27</v>
      </c>
      <c r="H9775">
        <v>117657880</v>
      </c>
      <c r="I9775">
        <v>117658074</v>
      </c>
      <c r="J9775">
        <v>117799582</v>
      </c>
      <c r="K9775" s="47">
        <v>117657880</v>
      </c>
      <c r="L9775" s="47">
        <v>117658074</v>
      </c>
      <c r="N9775">
        <v>28</v>
      </c>
      <c r="Q9775" t="s">
        <v>18064</v>
      </c>
    </row>
    <row r="9776" spans="1:17" x14ac:dyDescent="0.25">
      <c r="A9776" s="60" t="s">
        <v>18005</v>
      </c>
      <c r="B9776" s="60">
        <v>-1</v>
      </c>
      <c r="C9776" s="60" t="s">
        <v>18039</v>
      </c>
      <c r="D9776" s="60" t="e">
        <f>INDEX(Transcripts[#Data], MATCH(Exons[[#This Row],[Transcript stable ID]], Transcripts[Transcript stable ID], 0), 4)</f>
        <v>#N/A</v>
      </c>
      <c r="E9776" t="s">
        <v>27</v>
      </c>
      <c r="H9776">
        <v>117655851</v>
      </c>
      <c r="I9776">
        <v>117655969</v>
      </c>
      <c r="J9776">
        <v>117799582</v>
      </c>
      <c r="K9776" s="47">
        <v>117655851</v>
      </c>
      <c r="L9776" s="47">
        <v>117655969</v>
      </c>
      <c r="N9776">
        <v>29</v>
      </c>
      <c r="Q9776" t="s">
        <v>18065</v>
      </c>
    </row>
    <row r="9777" spans="1:19" x14ac:dyDescent="0.25">
      <c r="A9777" s="60" t="s">
        <v>18005</v>
      </c>
      <c r="B9777" s="60">
        <v>-1</v>
      </c>
      <c r="C9777" s="60" t="s">
        <v>18039</v>
      </c>
      <c r="D9777" s="60" t="e">
        <f>INDEX(Transcripts[#Data], MATCH(Exons[[#This Row],[Transcript stable ID]], Transcripts[Transcript stable ID], 0), 4)</f>
        <v>#N/A</v>
      </c>
      <c r="E9777" t="s">
        <v>27</v>
      </c>
      <c r="H9777">
        <v>117650979</v>
      </c>
      <c r="I9777">
        <v>117653129</v>
      </c>
      <c r="J9777">
        <v>117799582</v>
      </c>
      <c r="K9777" s="47">
        <v>117650979</v>
      </c>
      <c r="L9777" s="47">
        <v>117653129</v>
      </c>
      <c r="N9777">
        <v>30</v>
      </c>
      <c r="Q9777" t="s">
        <v>18066</v>
      </c>
    </row>
    <row r="9778" spans="1:19" x14ac:dyDescent="0.25">
      <c r="A9778" s="60" t="s">
        <v>18005</v>
      </c>
      <c r="B9778" s="60">
        <v>-1</v>
      </c>
      <c r="C9778" s="60" t="s">
        <v>18039</v>
      </c>
      <c r="D9778" s="60" t="e">
        <f>INDEX(Transcripts[#Data], MATCH(Exons[[#This Row],[Transcript stable ID]], Transcripts[Transcript stable ID], 0), 4)</f>
        <v>#N/A</v>
      </c>
      <c r="E9778" t="s">
        <v>27</v>
      </c>
      <c r="F9778">
        <v>117799317</v>
      </c>
      <c r="G9778">
        <v>117799582</v>
      </c>
      <c r="J9778">
        <v>117799582</v>
      </c>
      <c r="K9778" s="47">
        <v>117799317</v>
      </c>
      <c r="L9778" s="47">
        <v>117799582</v>
      </c>
      <c r="N9778">
        <v>1</v>
      </c>
      <c r="Q9778" t="s">
        <v>18007</v>
      </c>
    </row>
    <row r="9779" spans="1:19" x14ac:dyDescent="0.25">
      <c r="A9779" s="60" t="s">
        <v>18005</v>
      </c>
      <c r="B9779" s="60">
        <v>-1</v>
      </c>
      <c r="C9779" s="60" t="s">
        <v>18039</v>
      </c>
      <c r="D9779" s="60" t="e">
        <f>INDEX(Transcripts[#Data], MATCH(Exons[[#This Row],[Transcript stable ID]], Transcripts[Transcript stable ID], 0), 4)</f>
        <v>#N/A</v>
      </c>
      <c r="E9779" t="s">
        <v>27</v>
      </c>
      <c r="F9779">
        <v>117768875</v>
      </c>
      <c r="G9779">
        <v>117769294</v>
      </c>
      <c r="J9779">
        <v>117799582</v>
      </c>
      <c r="K9779" s="47">
        <v>117768150</v>
      </c>
      <c r="L9779" s="47">
        <v>117769294</v>
      </c>
      <c r="N9779">
        <v>2</v>
      </c>
      <c r="O9779">
        <v>687</v>
      </c>
      <c r="P9779">
        <v>1411</v>
      </c>
      <c r="Q9779" t="s">
        <v>18008</v>
      </c>
      <c r="R9779">
        <v>1</v>
      </c>
      <c r="S9779">
        <v>725</v>
      </c>
    </row>
    <row r="9780" spans="1:19" x14ac:dyDescent="0.25">
      <c r="A9780" s="60" t="s">
        <v>18005</v>
      </c>
      <c r="B9780" s="60">
        <v>-1</v>
      </c>
      <c r="C9780" s="60" t="s">
        <v>18039</v>
      </c>
      <c r="D9780" s="60" t="e">
        <f>INDEX(Transcripts[#Data], MATCH(Exons[[#This Row],[Transcript stable ID]], Transcripts[Transcript stable ID], 0), 4)</f>
        <v>#N/A</v>
      </c>
      <c r="E9780" t="s">
        <v>27</v>
      </c>
      <c r="J9780">
        <v>117799582</v>
      </c>
      <c r="K9780" s="47">
        <v>117749271</v>
      </c>
      <c r="L9780" s="47">
        <v>117749397</v>
      </c>
      <c r="N9780">
        <v>3</v>
      </c>
      <c r="O9780">
        <v>1412</v>
      </c>
      <c r="P9780">
        <v>1538</v>
      </c>
      <c r="Q9780" t="s">
        <v>18009</v>
      </c>
      <c r="R9780">
        <v>726</v>
      </c>
      <c r="S9780">
        <v>852</v>
      </c>
    </row>
    <row r="9781" spans="1:19" x14ac:dyDescent="0.25">
      <c r="A9781" s="60" t="s">
        <v>18005</v>
      </c>
      <c r="B9781" s="60">
        <v>-1</v>
      </c>
      <c r="C9781" s="60" t="s">
        <v>18039</v>
      </c>
      <c r="D9781" s="60" t="e">
        <f>INDEX(Transcripts[#Data], MATCH(Exons[[#This Row],[Transcript stable ID]], Transcripts[Transcript stable ID], 0), 4)</f>
        <v>#N/A</v>
      </c>
      <c r="E9781" t="s">
        <v>27</v>
      </c>
      <c r="J9781">
        <v>117799582</v>
      </c>
      <c r="K9781" s="47">
        <v>117739821</v>
      </c>
      <c r="L9781" s="47">
        <v>117739876</v>
      </c>
      <c r="N9781">
        <v>4</v>
      </c>
      <c r="O9781">
        <v>1539</v>
      </c>
      <c r="P9781">
        <v>1594</v>
      </c>
      <c r="Q9781" t="s">
        <v>18040</v>
      </c>
      <c r="R9781">
        <v>853</v>
      </c>
      <c r="S9781">
        <v>908</v>
      </c>
    </row>
    <row r="9782" spans="1:19" x14ac:dyDescent="0.25">
      <c r="A9782" s="60" t="s">
        <v>18005</v>
      </c>
      <c r="B9782" s="60">
        <v>-1</v>
      </c>
      <c r="C9782" s="60" t="s">
        <v>18039</v>
      </c>
      <c r="D9782" s="60" t="e">
        <f>INDEX(Transcripts[#Data], MATCH(Exons[[#This Row],[Transcript stable ID]], Transcripts[Transcript stable ID], 0), 4)</f>
        <v>#N/A</v>
      </c>
      <c r="E9782" t="s">
        <v>27</v>
      </c>
      <c r="J9782">
        <v>117799582</v>
      </c>
      <c r="K9782" s="47">
        <v>117728103</v>
      </c>
      <c r="L9782" s="47">
        <v>117728231</v>
      </c>
      <c r="N9782">
        <v>5</v>
      </c>
      <c r="O9782">
        <v>1595</v>
      </c>
      <c r="P9782">
        <v>1723</v>
      </c>
      <c r="Q9782" t="s">
        <v>18041</v>
      </c>
      <c r="R9782">
        <v>909</v>
      </c>
      <c r="S9782">
        <v>1037</v>
      </c>
    </row>
    <row r="9783" spans="1:19" x14ac:dyDescent="0.25">
      <c r="A9783" s="60" t="s">
        <v>18005</v>
      </c>
      <c r="B9783" s="60">
        <v>-1</v>
      </c>
      <c r="C9783" s="60" t="s">
        <v>18039</v>
      </c>
      <c r="D9783" s="60" t="e">
        <f>INDEX(Transcripts[#Data], MATCH(Exons[[#This Row],[Transcript stable ID]], Transcripts[Transcript stable ID], 0), 4)</f>
        <v>#N/A</v>
      </c>
      <c r="E9783" t="s">
        <v>27</v>
      </c>
      <c r="J9783">
        <v>117799582</v>
      </c>
      <c r="K9783" s="47">
        <v>117725879</v>
      </c>
      <c r="L9783" s="47">
        <v>117726024</v>
      </c>
      <c r="N9783">
        <v>6</v>
      </c>
      <c r="O9783">
        <v>1724</v>
      </c>
      <c r="P9783">
        <v>1869</v>
      </c>
      <c r="Q9783" t="s">
        <v>18042</v>
      </c>
      <c r="R9783">
        <v>1038</v>
      </c>
      <c r="S9783">
        <v>1183</v>
      </c>
    </row>
    <row r="9784" spans="1:19" x14ac:dyDescent="0.25">
      <c r="A9784" s="60" t="s">
        <v>18005</v>
      </c>
      <c r="B9784" s="60">
        <v>-1</v>
      </c>
      <c r="C9784" s="60" t="s">
        <v>18039</v>
      </c>
      <c r="D9784" s="60" t="e">
        <f>INDEX(Transcripts[#Data], MATCH(Exons[[#This Row],[Transcript stable ID]], Transcripts[Transcript stable ID], 0), 4)</f>
        <v>#N/A</v>
      </c>
      <c r="E9784" t="s">
        <v>27</v>
      </c>
      <c r="H9784">
        <v>117723909</v>
      </c>
      <c r="I9784">
        <v>117724030</v>
      </c>
      <c r="J9784">
        <v>117799582</v>
      </c>
      <c r="K9784" s="47">
        <v>117723909</v>
      </c>
      <c r="L9784" s="47">
        <v>117724071</v>
      </c>
      <c r="N9784">
        <v>7</v>
      </c>
      <c r="O9784">
        <v>1870</v>
      </c>
      <c r="P9784">
        <v>1910</v>
      </c>
      <c r="Q9784" t="s">
        <v>18043</v>
      </c>
      <c r="R9784">
        <v>1184</v>
      </c>
      <c r="S9784">
        <v>1224</v>
      </c>
    </row>
    <row r="9785" spans="1:19" x14ac:dyDescent="0.25">
      <c r="A9785" s="60" t="s">
        <v>18005</v>
      </c>
      <c r="B9785" s="60">
        <v>-1</v>
      </c>
      <c r="C9785" s="60" t="s">
        <v>18039</v>
      </c>
      <c r="D9785" s="60" t="e">
        <f>INDEX(Transcripts[#Data], MATCH(Exons[[#This Row],[Transcript stable ID]], Transcripts[Transcript stable ID], 0), 4)</f>
        <v>#N/A</v>
      </c>
      <c r="E9785" t="s">
        <v>27</v>
      </c>
      <c r="H9785">
        <v>117723046</v>
      </c>
      <c r="I9785">
        <v>117723137</v>
      </c>
      <c r="J9785">
        <v>117799582</v>
      </c>
      <c r="K9785" s="47">
        <v>117723046</v>
      </c>
      <c r="L9785" s="47">
        <v>117723137</v>
      </c>
      <c r="N9785">
        <v>8</v>
      </c>
      <c r="Q9785" t="s">
        <v>18044</v>
      </c>
    </row>
    <row r="9786" spans="1:19" x14ac:dyDescent="0.25">
      <c r="A9786" s="60" t="s">
        <v>18005</v>
      </c>
      <c r="B9786" s="60">
        <v>-1</v>
      </c>
      <c r="C9786" s="60" t="s">
        <v>18039</v>
      </c>
      <c r="D9786" s="60" t="e">
        <f>INDEX(Transcripts[#Data], MATCH(Exons[[#This Row],[Transcript stable ID]], Transcripts[Transcript stable ID], 0), 4)</f>
        <v>#N/A</v>
      </c>
      <c r="E9786" t="s">
        <v>27</v>
      </c>
      <c r="H9786">
        <v>117718530</v>
      </c>
      <c r="I9786">
        <v>117718671</v>
      </c>
      <c r="J9786">
        <v>117799582</v>
      </c>
      <c r="K9786" s="47">
        <v>117718530</v>
      </c>
      <c r="L9786" s="47">
        <v>117718671</v>
      </c>
      <c r="N9786">
        <v>9</v>
      </c>
      <c r="Q9786" t="s">
        <v>18045</v>
      </c>
    </row>
    <row r="9787" spans="1:19" x14ac:dyDescent="0.25">
      <c r="A9787" s="60" t="s">
        <v>18005</v>
      </c>
      <c r="B9787" s="60">
        <v>-1</v>
      </c>
      <c r="C9787" s="60" t="s">
        <v>18039</v>
      </c>
      <c r="D9787" s="60" t="e">
        <f>INDEX(Transcripts[#Data], MATCH(Exons[[#This Row],[Transcript stable ID]], Transcripts[Transcript stable ID], 0), 4)</f>
        <v>#N/A</v>
      </c>
      <c r="E9787" t="s">
        <v>27</v>
      </c>
      <c r="H9787">
        <v>117715764</v>
      </c>
      <c r="I9787">
        <v>117715903</v>
      </c>
      <c r="J9787">
        <v>117799582</v>
      </c>
      <c r="K9787" s="47">
        <v>117715764</v>
      </c>
      <c r="L9787" s="47">
        <v>117715903</v>
      </c>
      <c r="N9787">
        <v>10</v>
      </c>
      <c r="Q9787" t="s">
        <v>18046</v>
      </c>
    </row>
    <row r="9788" spans="1:19" x14ac:dyDescent="0.25">
      <c r="A9788" s="60" t="s">
        <v>18005</v>
      </c>
      <c r="B9788" s="60">
        <v>-1</v>
      </c>
      <c r="C9788" s="60" t="s">
        <v>18039</v>
      </c>
      <c r="D9788" s="60" t="e">
        <f>INDEX(Transcripts[#Data], MATCH(Exons[[#This Row],[Transcript stable ID]], Transcripts[Transcript stable ID], 0), 4)</f>
        <v>#N/A</v>
      </c>
      <c r="E9788" t="s">
        <v>27</v>
      </c>
      <c r="H9788">
        <v>117710190</v>
      </c>
      <c r="I9788">
        <v>117710364</v>
      </c>
      <c r="J9788">
        <v>117799582</v>
      </c>
      <c r="K9788" s="47">
        <v>117710190</v>
      </c>
      <c r="L9788" s="47">
        <v>117710364</v>
      </c>
      <c r="N9788">
        <v>11</v>
      </c>
      <c r="Q9788" t="s">
        <v>18047</v>
      </c>
    </row>
    <row r="9789" spans="1:19" x14ac:dyDescent="0.25">
      <c r="A9789" s="60" t="s">
        <v>18005</v>
      </c>
      <c r="B9789" s="60">
        <v>-1</v>
      </c>
      <c r="C9789" s="60" t="s">
        <v>18039</v>
      </c>
      <c r="D9789" s="60" t="e">
        <f>INDEX(Transcripts[#Data], MATCH(Exons[[#This Row],[Transcript stable ID]], Transcripts[Transcript stable ID], 0), 4)</f>
        <v>#N/A</v>
      </c>
      <c r="E9789" t="s">
        <v>27</v>
      </c>
      <c r="H9789">
        <v>117705848</v>
      </c>
      <c r="I9789">
        <v>117705949</v>
      </c>
      <c r="J9789">
        <v>117799582</v>
      </c>
      <c r="K9789" s="47">
        <v>117705848</v>
      </c>
      <c r="L9789" s="47">
        <v>117705949</v>
      </c>
      <c r="N9789">
        <v>12</v>
      </c>
      <c r="Q9789" t="s">
        <v>18048</v>
      </c>
    </row>
    <row r="9790" spans="1:19" x14ac:dyDescent="0.25">
      <c r="A9790" s="60" t="s">
        <v>18005</v>
      </c>
      <c r="B9790" s="60">
        <v>-1</v>
      </c>
      <c r="C9790" s="60" t="s">
        <v>18039</v>
      </c>
      <c r="D9790" s="60" t="e">
        <f>INDEX(Transcripts[#Data], MATCH(Exons[[#This Row],[Transcript stable ID]], Transcripts[Transcript stable ID], 0), 4)</f>
        <v>#N/A</v>
      </c>
      <c r="E9790" t="s">
        <v>27</v>
      </c>
      <c r="H9790">
        <v>117703121</v>
      </c>
      <c r="I9790">
        <v>117703315</v>
      </c>
      <c r="J9790">
        <v>117799582</v>
      </c>
      <c r="K9790" s="47">
        <v>117703121</v>
      </c>
      <c r="L9790" s="47">
        <v>117703315</v>
      </c>
      <c r="N9790">
        <v>13</v>
      </c>
      <c r="Q9790" t="s">
        <v>18049</v>
      </c>
    </row>
    <row r="9791" spans="1:19" x14ac:dyDescent="0.25">
      <c r="A9791" s="60" t="s">
        <v>18005</v>
      </c>
      <c r="B9791" s="60">
        <v>-1</v>
      </c>
      <c r="C9791" s="60" t="s">
        <v>18039</v>
      </c>
      <c r="D9791" s="60" t="e">
        <f>INDEX(Transcripts[#Data], MATCH(Exons[[#This Row],[Transcript stable ID]], Transcripts[Transcript stable ID], 0), 4)</f>
        <v>#N/A</v>
      </c>
      <c r="E9791" t="s">
        <v>27</v>
      </c>
      <c r="H9791">
        <v>117701694</v>
      </c>
      <c r="I9791">
        <v>117701779</v>
      </c>
      <c r="J9791">
        <v>117799582</v>
      </c>
      <c r="K9791" s="47">
        <v>117701694</v>
      </c>
      <c r="L9791" s="47">
        <v>117701779</v>
      </c>
      <c r="N9791">
        <v>14</v>
      </c>
      <c r="Q9791" t="s">
        <v>18050</v>
      </c>
    </row>
    <row r="9792" spans="1:19" x14ac:dyDescent="0.25">
      <c r="A9792" s="60" t="s">
        <v>18005</v>
      </c>
      <c r="B9792" s="60">
        <v>-1</v>
      </c>
      <c r="C9792" s="60" t="s">
        <v>18039</v>
      </c>
      <c r="D9792" s="60" t="e">
        <f>INDEX(Transcripts[#Data], MATCH(Exons[[#This Row],[Transcript stable ID]], Transcripts[Transcript stable ID], 0), 4)</f>
        <v>#N/A</v>
      </c>
      <c r="E9792" t="s">
        <v>27</v>
      </c>
      <c r="H9792">
        <v>117698270</v>
      </c>
      <c r="I9792">
        <v>117698414</v>
      </c>
      <c r="J9792">
        <v>117799582</v>
      </c>
      <c r="K9792" s="47">
        <v>117698270</v>
      </c>
      <c r="L9792" s="47">
        <v>117698414</v>
      </c>
      <c r="N9792">
        <v>15</v>
      </c>
      <c r="Q9792" t="s">
        <v>18051</v>
      </c>
    </row>
    <row r="9793" spans="1:19" x14ac:dyDescent="0.25">
      <c r="A9793" s="60" t="s">
        <v>18005</v>
      </c>
      <c r="B9793" s="60">
        <v>-1</v>
      </c>
      <c r="C9793" s="60" t="s">
        <v>18039</v>
      </c>
      <c r="D9793" s="60" t="e">
        <f>INDEX(Transcripts[#Data], MATCH(Exons[[#This Row],[Transcript stable ID]], Transcripts[Transcript stable ID], 0), 4)</f>
        <v>#N/A</v>
      </c>
      <c r="E9793" t="s">
        <v>27</v>
      </c>
      <c r="H9793">
        <v>117696831</v>
      </c>
      <c r="I9793">
        <v>117696935</v>
      </c>
      <c r="J9793">
        <v>117799582</v>
      </c>
      <c r="K9793" s="47">
        <v>117696831</v>
      </c>
      <c r="L9793" s="47">
        <v>117696935</v>
      </c>
      <c r="N9793">
        <v>16</v>
      </c>
      <c r="Q9793" t="s">
        <v>18052</v>
      </c>
    </row>
    <row r="9794" spans="1:19" x14ac:dyDescent="0.25">
      <c r="A9794" s="60" t="s">
        <v>18005</v>
      </c>
      <c r="B9794" s="60">
        <v>-1</v>
      </c>
      <c r="C9794" s="60" t="s">
        <v>18039</v>
      </c>
      <c r="D9794" s="60" t="e">
        <f>INDEX(Transcripts[#Data], MATCH(Exons[[#This Row],[Transcript stable ID]], Transcripts[Transcript stable ID], 0), 4)</f>
        <v>#N/A</v>
      </c>
      <c r="E9794" t="s">
        <v>27</v>
      </c>
      <c r="H9794">
        <v>117696202</v>
      </c>
      <c r="I9794">
        <v>117696260</v>
      </c>
      <c r="J9794">
        <v>117799582</v>
      </c>
      <c r="K9794" s="47">
        <v>117696202</v>
      </c>
      <c r="L9794" s="47">
        <v>117696260</v>
      </c>
      <c r="N9794">
        <v>17</v>
      </c>
      <c r="Q9794" t="s">
        <v>18053</v>
      </c>
    </row>
    <row r="9795" spans="1:19" x14ac:dyDescent="0.25">
      <c r="A9795" s="60" t="s">
        <v>18005</v>
      </c>
      <c r="B9795" s="60">
        <v>-1</v>
      </c>
      <c r="C9795" s="60" t="s">
        <v>18039</v>
      </c>
      <c r="D9795" s="60" t="e">
        <f>INDEX(Transcripts[#Data], MATCH(Exons[[#This Row],[Transcript stable ID]], Transcripts[Transcript stable ID], 0), 4)</f>
        <v>#N/A</v>
      </c>
      <c r="E9795" t="s">
        <v>27</v>
      </c>
      <c r="H9795">
        <v>117691443</v>
      </c>
      <c r="I9795">
        <v>117691559</v>
      </c>
      <c r="J9795">
        <v>117799582</v>
      </c>
      <c r="K9795" s="47">
        <v>117691443</v>
      </c>
      <c r="L9795" s="47">
        <v>117691559</v>
      </c>
      <c r="N9795">
        <v>18</v>
      </c>
      <c r="Q9795" t="s">
        <v>18054</v>
      </c>
    </row>
    <row r="9796" spans="1:19" x14ac:dyDescent="0.25">
      <c r="A9796" s="60" t="s">
        <v>18005</v>
      </c>
      <c r="B9796" s="60">
        <v>-1</v>
      </c>
      <c r="C9796" s="60" t="s">
        <v>18039</v>
      </c>
      <c r="D9796" s="60" t="e">
        <f>INDEX(Transcripts[#Data], MATCH(Exons[[#This Row],[Transcript stable ID]], Transcripts[Transcript stable ID], 0), 4)</f>
        <v>#N/A</v>
      </c>
      <c r="E9796" t="s">
        <v>27</v>
      </c>
      <c r="H9796">
        <v>117685153</v>
      </c>
      <c r="I9796">
        <v>117685327</v>
      </c>
      <c r="J9796">
        <v>117799582</v>
      </c>
      <c r="K9796" s="47">
        <v>117685153</v>
      </c>
      <c r="L9796" s="47">
        <v>117685327</v>
      </c>
      <c r="N9796">
        <v>19</v>
      </c>
      <c r="Q9796" t="s">
        <v>18055</v>
      </c>
    </row>
    <row r="9797" spans="1:19" x14ac:dyDescent="0.25">
      <c r="A9797" s="60" t="s">
        <v>18005</v>
      </c>
      <c r="B9797" s="60">
        <v>-1</v>
      </c>
      <c r="C9797" s="60" t="s">
        <v>18039</v>
      </c>
      <c r="D9797" s="60" t="e">
        <f>INDEX(Transcripts[#Data], MATCH(Exons[[#This Row],[Transcript stable ID]], Transcripts[Transcript stable ID], 0), 4)</f>
        <v>#N/A</v>
      </c>
      <c r="E9797" t="s">
        <v>27</v>
      </c>
      <c r="H9797">
        <v>117681102</v>
      </c>
      <c r="I9797">
        <v>117681240</v>
      </c>
      <c r="J9797">
        <v>117799582</v>
      </c>
      <c r="K9797" s="47">
        <v>117681102</v>
      </c>
      <c r="L9797" s="47">
        <v>117681240</v>
      </c>
      <c r="N9797">
        <v>20</v>
      </c>
      <c r="Q9797" t="s">
        <v>18056</v>
      </c>
    </row>
    <row r="9798" spans="1:19" x14ac:dyDescent="0.25">
      <c r="A9798" s="60" t="s">
        <v>18005</v>
      </c>
      <c r="B9798" s="60">
        <v>-1</v>
      </c>
      <c r="C9798" s="60" t="s">
        <v>18039</v>
      </c>
      <c r="D9798" s="60" t="e">
        <f>INDEX(Transcripts[#Data], MATCH(Exons[[#This Row],[Transcript stable ID]], Transcripts[Transcript stable ID], 0), 4)</f>
        <v>#N/A</v>
      </c>
      <c r="E9798" t="s">
        <v>27</v>
      </c>
      <c r="H9798">
        <v>117680432</v>
      </c>
      <c r="I9798">
        <v>117680510</v>
      </c>
      <c r="J9798">
        <v>117799582</v>
      </c>
      <c r="K9798" s="47">
        <v>117680432</v>
      </c>
      <c r="L9798" s="47">
        <v>117680510</v>
      </c>
      <c r="N9798">
        <v>21</v>
      </c>
      <c r="Q9798" t="s">
        <v>18057</v>
      </c>
    </row>
    <row r="9799" spans="1:19" x14ac:dyDescent="0.25">
      <c r="A9799" s="60" t="s">
        <v>18005</v>
      </c>
      <c r="B9799" s="60">
        <v>-1</v>
      </c>
      <c r="C9799" s="60" t="s">
        <v>18039</v>
      </c>
      <c r="D9799" s="60" t="e">
        <f>INDEX(Transcripts[#Data], MATCH(Exons[[#This Row],[Transcript stable ID]], Transcripts[Transcript stable ID], 0), 4)</f>
        <v>#N/A</v>
      </c>
      <c r="E9799" t="s">
        <v>27</v>
      </c>
      <c r="H9799">
        <v>117672370</v>
      </c>
      <c r="I9799">
        <v>117672563</v>
      </c>
      <c r="J9799">
        <v>117799582</v>
      </c>
      <c r="K9799" s="47">
        <v>117672370</v>
      </c>
      <c r="L9799" s="47">
        <v>117672563</v>
      </c>
      <c r="N9799">
        <v>22</v>
      </c>
      <c r="Q9799" t="s">
        <v>18058</v>
      </c>
    </row>
    <row r="9800" spans="1:19" x14ac:dyDescent="0.25">
      <c r="A9800" s="60" t="s">
        <v>18005</v>
      </c>
      <c r="B9800" s="60">
        <v>-1</v>
      </c>
      <c r="C9800" s="60" t="s">
        <v>18039</v>
      </c>
      <c r="D9800" s="60" t="e">
        <f>INDEX(Transcripts[#Data], MATCH(Exons[[#This Row],[Transcript stable ID]], Transcripts[Transcript stable ID], 0), 4)</f>
        <v>#N/A</v>
      </c>
      <c r="E9800" t="s">
        <v>27</v>
      </c>
      <c r="H9800">
        <v>117669767</v>
      </c>
      <c r="I9800">
        <v>117669936</v>
      </c>
      <c r="J9800">
        <v>117799582</v>
      </c>
      <c r="K9800" s="47">
        <v>117669767</v>
      </c>
      <c r="L9800" s="47">
        <v>117669936</v>
      </c>
      <c r="N9800">
        <v>23</v>
      </c>
      <c r="Q9800" t="s">
        <v>18059</v>
      </c>
    </row>
    <row r="9801" spans="1:19" x14ac:dyDescent="0.25">
      <c r="A9801" s="60" t="s">
        <v>18005</v>
      </c>
      <c r="B9801" s="60">
        <v>-1</v>
      </c>
      <c r="C9801" s="60" t="s">
        <v>18039</v>
      </c>
      <c r="D9801" s="60" t="e">
        <f>INDEX(Transcripts[#Data], MATCH(Exons[[#This Row],[Transcript stable ID]], Transcripts[Transcript stable ID], 0), 4)</f>
        <v>#N/A</v>
      </c>
      <c r="E9801" t="s">
        <v>27</v>
      </c>
      <c r="H9801">
        <v>117665236</v>
      </c>
      <c r="I9801">
        <v>117665446</v>
      </c>
      <c r="J9801">
        <v>117799582</v>
      </c>
      <c r="K9801" s="47">
        <v>117665236</v>
      </c>
      <c r="L9801" s="47">
        <v>117665446</v>
      </c>
      <c r="N9801">
        <v>24</v>
      </c>
      <c r="Q9801" t="s">
        <v>18060</v>
      </c>
    </row>
    <row r="9802" spans="1:19" x14ac:dyDescent="0.25">
      <c r="A9802" s="60" t="s">
        <v>18005</v>
      </c>
      <c r="B9802" s="60">
        <v>-1</v>
      </c>
      <c r="C9802" s="60" t="s">
        <v>18039</v>
      </c>
      <c r="D9802" s="60" t="e">
        <f>INDEX(Transcripts[#Data], MATCH(Exons[[#This Row],[Transcript stable ID]], Transcripts[Transcript stable ID], 0), 4)</f>
        <v>#N/A</v>
      </c>
      <c r="E9802" t="s">
        <v>27</v>
      </c>
      <c r="H9802">
        <v>117664488</v>
      </c>
      <c r="I9802">
        <v>117664575</v>
      </c>
      <c r="J9802">
        <v>117799582</v>
      </c>
      <c r="K9802" s="47">
        <v>117664488</v>
      </c>
      <c r="L9802" s="47">
        <v>117664575</v>
      </c>
      <c r="N9802">
        <v>25</v>
      </c>
      <c r="Q9802" t="s">
        <v>18061</v>
      </c>
    </row>
    <row r="9803" spans="1:19" x14ac:dyDescent="0.25">
      <c r="A9803" s="60" t="s">
        <v>18005</v>
      </c>
      <c r="B9803" s="60">
        <v>-1</v>
      </c>
      <c r="C9803" s="60" t="s">
        <v>18039</v>
      </c>
      <c r="D9803" s="60" t="e">
        <f>INDEX(Transcripts[#Data], MATCH(Exons[[#This Row],[Transcript stable ID]], Transcripts[Transcript stable ID], 0), 4)</f>
        <v>#N/A</v>
      </c>
      <c r="E9803" t="s">
        <v>27</v>
      </c>
      <c r="H9803">
        <v>117662821</v>
      </c>
      <c r="I9803">
        <v>117662942</v>
      </c>
      <c r="J9803">
        <v>117799582</v>
      </c>
      <c r="K9803" s="47">
        <v>117662821</v>
      </c>
      <c r="L9803" s="47">
        <v>117662942</v>
      </c>
      <c r="N9803">
        <v>26</v>
      </c>
      <c r="Q9803" t="s">
        <v>18062</v>
      </c>
    </row>
    <row r="9804" spans="1:19" x14ac:dyDescent="0.25">
      <c r="A9804" s="60" t="s">
        <v>18005</v>
      </c>
      <c r="B9804" s="60">
        <v>-1</v>
      </c>
      <c r="C9804" s="60" t="s">
        <v>18039</v>
      </c>
      <c r="D9804" s="60" t="e">
        <f>INDEX(Transcripts[#Data], MATCH(Exons[[#This Row],[Transcript stable ID]], Transcripts[Transcript stable ID], 0), 4)</f>
        <v>#N/A</v>
      </c>
      <c r="E9804" t="s">
        <v>27</v>
      </c>
      <c r="H9804">
        <v>117660520</v>
      </c>
      <c r="I9804">
        <v>117660668</v>
      </c>
      <c r="J9804">
        <v>117799582</v>
      </c>
      <c r="K9804" s="47">
        <v>117660520</v>
      </c>
      <c r="L9804" s="47">
        <v>117660668</v>
      </c>
      <c r="N9804">
        <v>27</v>
      </c>
      <c r="Q9804" t="s">
        <v>18063</v>
      </c>
    </row>
    <row r="9805" spans="1:19" x14ac:dyDescent="0.25">
      <c r="A9805" s="60" t="s">
        <v>18005</v>
      </c>
      <c r="B9805" s="60">
        <v>-1</v>
      </c>
      <c r="C9805" s="60" t="s">
        <v>18039</v>
      </c>
      <c r="D9805" s="60" t="e">
        <f>INDEX(Transcripts[#Data], MATCH(Exons[[#This Row],[Transcript stable ID]], Transcripts[Transcript stable ID], 0), 4)</f>
        <v>#N/A</v>
      </c>
      <c r="E9805" t="s">
        <v>27</v>
      </c>
      <c r="H9805">
        <v>117657880</v>
      </c>
      <c r="I9805">
        <v>117658074</v>
      </c>
      <c r="J9805">
        <v>117799582</v>
      </c>
      <c r="K9805" s="47">
        <v>117657880</v>
      </c>
      <c r="L9805" s="47">
        <v>117658074</v>
      </c>
      <c r="N9805">
        <v>28</v>
      </c>
      <c r="Q9805" t="s">
        <v>18064</v>
      </c>
    </row>
    <row r="9806" spans="1:19" x14ac:dyDescent="0.25">
      <c r="A9806" s="60" t="s">
        <v>18005</v>
      </c>
      <c r="B9806" s="60">
        <v>-1</v>
      </c>
      <c r="C9806" s="60" t="s">
        <v>18039</v>
      </c>
      <c r="D9806" s="60" t="e">
        <f>INDEX(Transcripts[#Data], MATCH(Exons[[#This Row],[Transcript stable ID]], Transcripts[Transcript stable ID], 0), 4)</f>
        <v>#N/A</v>
      </c>
      <c r="E9806" t="s">
        <v>27</v>
      </c>
      <c r="H9806">
        <v>117655851</v>
      </c>
      <c r="I9806">
        <v>117655969</v>
      </c>
      <c r="J9806">
        <v>117799582</v>
      </c>
      <c r="K9806" s="47">
        <v>117655851</v>
      </c>
      <c r="L9806" s="47">
        <v>117655969</v>
      </c>
      <c r="N9806">
        <v>29</v>
      </c>
      <c r="Q9806" t="s">
        <v>18065</v>
      </c>
    </row>
    <row r="9807" spans="1:19" x14ac:dyDescent="0.25">
      <c r="A9807" s="60" t="s">
        <v>18005</v>
      </c>
      <c r="B9807" s="60">
        <v>-1</v>
      </c>
      <c r="C9807" s="60" t="s">
        <v>18039</v>
      </c>
      <c r="D9807" s="60" t="e">
        <f>INDEX(Transcripts[#Data], MATCH(Exons[[#This Row],[Transcript stable ID]], Transcripts[Transcript stable ID], 0), 4)</f>
        <v>#N/A</v>
      </c>
      <c r="E9807" t="s">
        <v>27</v>
      </c>
      <c r="H9807">
        <v>117650979</v>
      </c>
      <c r="I9807">
        <v>117653129</v>
      </c>
      <c r="J9807">
        <v>117799582</v>
      </c>
      <c r="K9807" s="47">
        <v>117650979</v>
      </c>
      <c r="L9807" s="47">
        <v>117653129</v>
      </c>
      <c r="N9807">
        <v>30</v>
      </c>
      <c r="Q9807" t="s">
        <v>18066</v>
      </c>
    </row>
    <row r="9808" spans="1:19" x14ac:dyDescent="0.25">
      <c r="A9808" s="60" t="s">
        <v>117</v>
      </c>
      <c r="B9808" s="60">
        <v>-1</v>
      </c>
      <c r="C9808" s="60" t="s">
        <v>820</v>
      </c>
      <c r="D9808" s="60" t="str">
        <f>INDEX(Transcripts[#Data], MATCH(Exons[[#This Row],[Transcript stable ID]], Transcripts[Transcript stable ID], 0), 4)</f>
        <v>NM_001354609.1</v>
      </c>
      <c r="E9808" t="s">
        <v>27</v>
      </c>
      <c r="J9808">
        <v>140482957</v>
      </c>
      <c r="K9808" s="47">
        <v>140482821</v>
      </c>
      <c r="L9808" s="47">
        <v>140482957</v>
      </c>
      <c r="N9808">
        <v>1</v>
      </c>
      <c r="O9808">
        <v>1</v>
      </c>
      <c r="P9808">
        <v>137</v>
      </c>
      <c r="Q9808" t="s">
        <v>12924</v>
      </c>
      <c r="R9808">
        <v>1</v>
      </c>
      <c r="S9808">
        <v>137</v>
      </c>
    </row>
    <row r="9809" spans="1:19" x14ac:dyDescent="0.25">
      <c r="A9809" s="60" t="s">
        <v>117</v>
      </c>
      <c r="B9809" s="60">
        <v>-1</v>
      </c>
      <c r="C9809" s="60" t="s">
        <v>820</v>
      </c>
      <c r="D9809" s="60" t="str">
        <f>INDEX(Transcripts[#Data], MATCH(Exons[[#This Row],[Transcript stable ID]], Transcripts[Transcript stable ID], 0), 4)</f>
        <v>NM_001354609.1</v>
      </c>
      <c r="E9809" t="s">
        <v>27</v>
      </c>
      <c r="J9809">
        <v>140482957</v>
      </c>
      <c r="K9809" s="47">
        <v>140481376</v>
      </c>
      <c r="L9809" s="47">
        <v>140481493</v>
      </c>
      <c r="N9809">
        <v>2</v>
      </c>
      <c r="O9809">
        <v>138</v>
      </c>
      <c r="P9809">
        <v>255</v>
      </c>
      <c r="Q9809" t="s">
        <v>12925</v>
      </c>
      <c r="R9809">
        <v>138</v>
      </c>
      <c r="S9809">
        <v>255</v>
      </c>
    </row>
    <row r="9810" spans="1:19" x14ac:dyDescent="0.25">
      <c r="A9810" s="60" t="s">
        <v>117</v>
      </c>
      <c r="B9810" s="60">
        <v>-1</v>
      </c>
      <c r="C9810" s="60" t="s">
        <v>820</v>
      </c>
      <c r="D9810" s="60" t="str">
        <f>INDEX(Transcripts[#Data], MATCH(Exons[[#This Row],[Transcript stable ID]], Transcripts[Transcript stable ID], 0), 4)</f>
        <v>NM_001354609.1</v>
      </c>
      <c r="E9810" t="s">
        <v>27</v>
      </c>
      <c r="J9810">
        <v>140482957</v>
      </c>
      <c r="K9810" s="47">
        <v>140477791</v>
      </c>
      <c r="L9810" s="47">
        <v>140477875</v>
      </c>
      <c r="N9810">
        <v>3</v>
      </c>
      <c r="O9810">
        <v>256</v>
      </c>
      <c r="P9810">
        <v>340</v>
      </c>
      <c r="Q9810" t="s">
        <v>12926</v>
      </c>
      <c r="R9810">
        <v>256</v>
      </c>
      <c r="S9810">
        <v>340</v>
      </c>
    </row>
    <row r="9811" spans="1:19" x14ac:dyDescent="0.25">
      <c r="A9811" s="60" t="s">
        <v>117</v>
      </c>
      <c r="B9811" s="60">
        <v>-1</v>
      </c>
      <c r="C9811" s="60" t="s">
        <v>820</v>
      </c>
      <c r="D9811" s="60" t="str">
        <f>INDEX(Transcripts[#Data], MATCH(Exons[[#This Row],[Transcript stable ID]], Transcripts[Transcript stable ID], 0), 4)</f>
        <v>NM_001354609.1</v>
      </c>
      <c r="E9811" t="s">
        <v>27</v>
      </c>
      <c r="J9811">
        <v>140482957</v>
      </c>
      <c r="K9811" s="47">
        <v>140476712</v>
      </c>
      <c r="L9811" s="47">
        <v>140476888</v>
      </c>
      <c r="N9811">
        <v>4</v>
      </c>
      <c r="O9811">
        <v>341</v>
      </c>
      <c r="P9811">
        <v>517</v>
      </c>
      <c r="Q9811" t="s">
        <v>12927</v>
      </c>
      <c r="R9811">
        <v>341</v>
      </c>
      <c r="S9811">
        <v>517</v>
      </c>
    </row>
    <row r="9812" spans="1:19" x14ac:dyDescent="0.25">
      <c r="A9812" s="60" t="s">
        <v>117</v>
      </c>
      <c r="B9812" s="60">
        <v>-1</v>
      </c>
      <c r="C9812" s="60" t="s">
        <v>820</v>
      </c>
      <c r="D9812" s="60" t="str">
        <f>INDEX(Transcripts[#Data], MATCH(Exons[[#This Row],[Transcript stable ID]], Transcripts[Transcript stable ID], 0), 4)</f>
        <v>NM_001354609.1</v>
      </c>
      <c r="E9812" t="s">
        <v>27</v>
      </c>
      <c r="J9812">
        <v>140482957</v>
      </c>
      <c r="K9812" s="47">
        <v>140453987</v>
      </c>
      <c r="L9812" s="47">
        <v>140454033</v>
      </c>
      <c r="N9812">
        <v>5</v>
      </c>
      <c r="O9812">
        <v>518</v>
      </c>
      <c r="P9812">
        <v>564</v>
      </c>
      <c r="Q9812" t="s">
        <v>12928</v>
      </c>
      <c r="R9812">
        <v>518</v>
      </c>
      <c r="S9812">
        <v>564</v>
      </c>
    </row>
    <row r="9813" spans="1:19" x14ac:dyDescent="0.25">
      <c r="A9813" s="60" t="s">
        <v>117</v>
      </c>
      <c r="B9813" s="60">
        <v>-1</v>
      </c>
      <c r="C9813" s="60" t="s">
        <v>820</v>
      </c>
      <c r="D9813" s="60" t="str">
        <f>INDEX(Transcripts[#Data], MATCH(Exons[[#This Row],[Transcript stable ID]], Transcripts[Transcript stable ID], 0), 4)</f>
        <v>NM_001354609.1</v>
      </c>
      <c r="E9813" t="s">
        <v>27</v>
      </c>
      <c r="J9813">
        <v>140482957</v>
      </c>
      <c r="K9813" s="47">
        <v>140453075</v>
      </c>
      <c r="L9813" s="47">
        <v>140453193</v>
      </c>
      <c r="N9813">
        <v>6</v>
      </c>
      <c r="O9813">
        <v>565</v>
      </c>
      <c r="P9813">
        <v>683</v>
      </c>
      <c r="Q9813" t="s">
        <v>12929</v>
      </c>
      <c r="R9813">
        <v>565</v>
      </c>
      <c r="S9813">
        <v>683</v>
      </c>
    </row>
    <row r="9814" spans="1:19" x14ac:dyDescent="0.25">
      <c r="A9814" s="60" t="s">
        <v>117</v>
      </c>
      <c r="B9814" s="60">
        <v>-1</v>
      </c>
      <c r="C9814" s="60" t="s">
        <v>820</v>
      </c>
      <c r="D9814" s="60" t="str">
        <f>INDEX(Transcripts[#Data], MATCH(Exons[[#This Row],[Transcript stable ID]], Transcripts[Transcript stable ID], 0), 4)</f>
        <v>NM_001354609.1</v>
      </c>
      <c r="E9814" t="s">
        <v>27</v>
      </c>
      <c r="J9814">
        <v>140482957</v>
      </c>
      <c r="K9814" s="47">
        <v>140449087</v>
      </c>
      <c r="L9814" s="47">
        <v>140449218</v>
      </c>
      <c r="N9814">
        <v>7</v>
      </c>
      <c r="O9814">
        <v>684</v>
      </c>
      <c r="P9814">
        <v>815</v>
      </c>
      <c r="Q9814" t="s">
        <v>12930</v>
      </c>
      <c r="R9814">
        <v>684</v>
      </c>
      <c r="S9814">
        <v>815</v>
      </c>
    </row>
    <row r="9815" spans="1:19" x14ac:dyDescent="0.25">
      <c r="A9815" s="60" t="s">
        <v>117</v>
      </c>
      <c r="B9815" s="60">
        <v>-1</v>
      </c>
      <c r="C9815" s="60" t="s">
        <v>820</v>
      </c>
      <c r="D9815" s="60" t="str">
        <f>INDEX(Transcripts[#Data], MATCH(Exons[[#This Row],[Transcript stable ID]], Transcripts[Transcript stable ID], 0), 4)</f>
        <v>NM_001354609.1</v>
      </c>
      <c r="E9815" t="s">
        <v>27</v>
      </c>
      <c r="J9815">
        <v>140482957</v>
      </c>
      <c r="K9815" s="47">
        <v>140439612</v>
      </c>
      <c r="L9815" s="47">
        <v>140439746</v>
      </c>
      <c r="N9815">
        <v>8</v>
      </c>
      <c r="O9815">
        <v>816</v>
      </c>
      <c r="P9815">
        <v>950</v>
      </c>
      <c r="Q9815" t="s">
        <v>12931</v>
      </c>
      <c r="R9815">
        <v>816</v>
      </c>
      <c r="S9815">
        <v>950</v>
      </c>
    </row>
    <row r="9816" spans="1:19" x14ac:dyDescent="0.25">
      <c r="A9816" s="60" t="s">
        <v>117</v>
      </c>
      <c r="B9816" s="60">
        <v>-1</v>
      </c>
      <c r="C9816" s="60" t="s">
        <v>820</v>
      </c>
      <c r="D9816" s="60" t="str">
        <f>INDEX(Transcripts[#Data], MATCH(Exons[[#This Row],[Transcript stable ID]], Transcripts[Transcript stable ID], 0), 4)</f>
        <v>NM_001354609.1</v>
      </c>
      <c r="E9816" t="s">
        <v>27</v>
      </c>
      <c r="J9816">
        <v>140482957</v>
      </c>
      <c r="K9816" s="47">
        <v>140434417</v>
      </c>
      <c r="L9816" s="47">
        <v>140434570</v>
      </c>
      <c r="N9816">
        <v>9</v>
      </c>
      <c r="O9816">
        <v>951</v>
      </c>
      <c r="P9816">
        <v>1104</v>
      </c>
      <c r="Q9816" t="s">
        <v>18067</v>
      </c>
      <c r="R9816">
        <v>951</v>
      </c>
      <c r="S9816">
        <v>1104</v>
      </c>
    </row>
    <row r="9817" spans="1:19" x14ac:dyDescent="0.25">
      <c r="A9817" s="60" t="s">
        <v>117</v>
      </c>
      <c r="B9817" s="60">
        <v>-1</v>
      </c>
      <c r="C9817" s="60" t="s">
        <v>820</v>
      </c>
      <c r="D9817" s="60" t="str">
        <f>INDEX(Transcripts[#Data], MATCH(Exons[[#This Row],[Transcript stable ID]], Transcripts[Transcript stable ID], 0), 4)</f>
        <v>NM_001354609.1</v>
      </c>
      <c r="E9817" t="s">
        <v>27</v>
      </c>
      <c r="H9817">
        <v>140419127</v>
      </c>
      <c r="I9817">
        <v>140426293</v>
      </c>
      <c r="J9817">
        <v>140482957</v>
      </c>
      <c r="K9817" s="47">
        <v>140419127</v>
      </c>
      <c r="L9817" s="47">
        <v>140426316</v>
      </c>
      <c r="N9817">
        <v>10</v>
      </c>
      <c r="O9817">
        <v>1105</v>
      </c>
      <c r="P9817">
        <v>1127</v>
      </c>
      <c r="Q9817" t="s">
        <v>18068</v>
      </c>
      <c r="R9817">
        <v>1105</v>
      </c>
      <c r="S9817">
        <v>1127</v>
      </c>
    </row>
    <row r="9818" spans="1:19" x14ac:dyDescent="0.25">
      <c r="A9818" s="60" t="s">
        <v>18069</v>
      </c>
      <c r="B9818" s="60">
        <v>-1</v>
      </c>
      <c r="C9818" s="60" t="s">
        <v>18070</v>
      </c>
      <c r="D9818" s="60" t="str">
        <f>INDEX(Transcripts[#Data], MATCH(Exons[[#This Row],[Transcript stable ID]], Transcripts[Transcript stable ID], 0), 4)</f>
        <v>NM_182961.4</v>
      </c>
      <c r="E9818" t="s">
        <v>27</v>
      </c>
      <c r="F9818">
        <v>152958324</v>
      </c>
      <c r="G9818">
        <v>152958534</v>
      </c>
      <c r="J9818">
        <v>152958534</v>
      </c>
      <c r="K9818" s="47">
        <v>152958324</v>
      </c>
      <c r="L9818" s="47">
        <v>152958534</v>
      </c>
      <c r="N9818">
        <v>1</v>
      </c>
      <c r="Q9818" t="s">
        <v>18071</v>
      </c>
    </row>
    <row r="9819" spans="1:19" x14ac:dyDescent="0.25">
      <c r="A9819" s="60" t="s">
        <v>18069</v>
      </c>
      <c r="B9819" s="60">
        <v>-1</v>
      </c>
      <c r="C9819" s="60" t="s">
        <v>18070</v>
      </c>
      <c r="D9819" s="60" t="str">
        <f>INDEX(Transcripts[#Data], MATCH(Exons[[#This Row],[Transcript stable ID]], Transcripts[Transcript stable ID], 0), 4)</f>
        <v>NM_182961.4</v>
      </c>
      <c r="E9819" t="s">
        <v>27</v>
      </c>
      <c r="F9819">
        <v>152957773</v>
      </c>
      <c r="G9819">
        <v>152957940</v>
      </c>
      <c r="J9819">
        <v>152958534</v>
      </c>
      <c r="K9819" s="47">
        <v>152957773</v>
      </c>
      <c r="L9819" s="47">
        <v>152957940</v>
      </c>
      <c r="N9819">
        <v>2</v>
      </c>
      <c r="Q9819" t="s">
        <v>18072</v>
      </c>
    </row>
    <row r="9820" spans="1:19" x14ac:dyDescent="0.25">
      <c r="A9820" s="60" t="s">
        <v>18069</v>
      </c>
      <c r="B9820" s="60">
        <v>-1</v>
      </c>
      <c r="C9820" s="60" t="s">
        <v>18070</v>
      </c>
      <c r="D9820" s="60" t="str">
        <f>INDEX(Transcripts[#Data], MATCH(Exons[[#This Row],[Transcript stable ID]], Transcripts[Transcript stable ID], 0), 4)</f>
        <v>NM_182961.4</v>
      </c>
      <c r="E9820" t="s">
        <v>27</v>
      </c>
      <c r="F9820">
        <v>152949467</v>
      </c>
      <c r="G9820">
        <v>152949689</v>
      </c>
      <c r="J9820">
        <v>152958534</v>
      </c>
      <c r="K9820" s="47">
        <v>152949400</v>
      </c>
      <c r="L9820" s="47">
        <v>152949689</v>
      </c>
      <c r="N9820">
        <v>3</v>
      </c>
      <c r="O9820">
        <v>603</v>
      </c>
      <c r="P9820">
        <v>669</v>
      </c>
      <c r="Q9820" t="s">
        <v>18073</v>
      </c>
      <c r="R9820">
        <v>1</v>
      </c>
      <c r="S9820">
        <v>67</v>
      </c>
    </row>
    <row r="9821" spans="1:19" x14ac:dyDescent="0.25">
      <c r="A9821" s="60" t="s">
        <v>18069</v>
      </c>
      <c r="B9821" s="60">
        <v>-1</v>
      </c>
      <c r="C9821" s="60" t="s">
        <v>18070</v>
      </c>
      <c r="D9821" s="60" t="str">
        <f>INDEX(Transcripts[#Data], MATCH(Exons[[#This Row],[Transcript stable ID]], Transcripts[Transcript stable ID], 0), 4)</f>
        <v>NM_182961.4</v>
      </c>
      <c r="E9821" t="s">
        <v>27</v>
      </c>
      <c r="J9821">
        <v>152958534</v>
      </c>
      <c r="K9821" s="47">
        <v>152861095</v>
      </c>
      <c r="L9821" s="47">
        <v>152861156</v>
      </c>
      <c r="N9821">
        <v>4</v>
      </c>
      <c r="O9821">
        <v>670</v>
      </c>
      <c r="P9821">
        <v>731</v>
      </c>
      <c r="Q9821" t="s">
        <v>18074</v>
      </c>
      <c r="R9821">
        <v>68</v>
      </c>
      <c r="S9821">
        <v>129</v>
      </c>
    </row>
    <row r="9822" spans="1:19" x14ac:dyDescent="0.25">
      <c r="A9822" s="60" t="s">
        <v>18069</v>
      </c>
      <c r="B9822" s="60">
        <v>-1</v>
      </c>
      <c r="C9822" s="60" t="s">
        <v>18070</v>
      </c>
      <c r="D9822" s="60" t="str">
        <f>INDEX(Transcripts[#Data], MATCH(Exons[[#This Row],[Transcript stable ID]], Transcripts[Transcript stable ID], 0), 4)</f>
        <v>NM_182961.4</v>
      </c>
      <c r="E9822" t="s">
        <v>27</v>
      </c>
      <c r="J9822">
        <v>152958534</v>
      </c>
      <c r="K9822" s="47">
        <v>152847215</v>
      </c>
      <c r="L9822" s="47">
        <v>152847310</v>
      </c>
      <c r="N9822">
        <v>5</v>
      </c>
      <c r="O9822">
        <v>732</v>
      </c>
      <c r="P9822">
        <v>827</v>
      </c>
      <c r="Q9822" t="s">
        <v>18075</v>
      </c>
      <c r="R9822">
        <v>130</v>
      </c>
      <c r="S9822">
        <v>225</v>
      </c>
    </row>
    <row r="9823" spans="1:19" x14ac:dyDescent="0.25">
      <c r="A9823" s="60" t="s">
        <v>18069</v>
      </c>
      <c r="B9823" s="60">
        <v>-1</v>
      </c>
      <c r="C9823" s="60" t="s">
        <v>18070</v>
      </c>
      <c r="D9823" s="60" t="str">
        <f>INDEX(Transcripts[#Data], MATCH(Exons[[#This Row],[Transcript stable ID]], Transcripts[Transcript stable ID], 0), 4)</f>
        <v>NM_182961.4</v>
      </c>
      <c r="E9823" t="s">
        <v>27</v>
      </c>
      <c r="J9823">
        <v>152958534</v>
      </c>
      <c r="K9823" s="47">
        <v>152841594</v>
      </c>
      <c r="L9823" s="47">
        <v>152841677</v>
      </c>
      <c r="N9823">
        <v>6</v>
      </c>
      <c r="O9823">
        <v>828</v>
      </c>
      <c r="P9823">
        <v>911</v>
      </c>
      <c r="Q9823" t="s">
        <v>18076</v>
      </c>
      <c r="R9823">
        <v>226</v>
      </c>
      <c r="S9823">
        <v>309</v>
      </c>
    </row>
    <row r="9824" spans="1:19" x14ac:dyDescent="0.25">
      <c r="A9824" s="60" t="s">
        <v>18069</v>
      </c>
      <c r="B9824" s="60">
        <v>-1</v>
      </c>
      <c r="C9824" s="60" t="s">
        <v>18070</v>
      </c>
      <c r="D9824" s="60" t="str">
        <f>INDEX(Transcripts[#Data], MATCH(Exons[[#This Row],[Transcript stable ID]], Transcripts[Transcript stable ID], 0), 4)</f>
        <v>NM_182961.4</v>
      </c>
      <c r="E9824" t="s">
        <v>27</v>
      </c>
      <c r="J9824">
        <v>152958534</v>
      </c>
      <c r="K9824" s="47">
        <v>152832146</v>
      </c>
      <c r="L9824" s="47">
        <v>152832238</v>
      </c>
      <c r="N9824">
        <v>7</v>
      </c>
      <c r="O9824">
        <v>912</v>
      </c>
      <c r="P9824">
        <v>1004</v>
      </c>
      <c r="Q9824" t="s">
        <v>18077</v>
      </c>
      <c r="R9824">
        <v>310</v>
      </c>
      <c r="S9824">
        <v>402</v>
      </c>
    </row>
    <row r="9825" spans="1:19" x14ac:dyDescent="0.25">
      <c r="A9825" s="60" t="s">
        <v>18069</v>
      </c>
      <c r="B9825" s="60">
        <v>-1</v>
      </c>
      <c r="C9825" s="60" t="s">
        <v>18070</v>
      </c>
      <c r="D9825" s="60" t="str">
        <f>INDEX(Transcripts[#Data], MATCH(Exons[[#This Row],[Transcript stable ID]], Transcripts[Transcript stable ID], 0), 4)</f>
        <v>NM_182961.4</v>
      </c>
      <c r="E9825" t="s">
        <v>27</v>
      </c>
      <c r="J9825">
        <v>152958534</v>
      </c>
      <c r="K9825" s="47">
        <v>152831328</v>
      </c>
      <c r="L9825" s="47">
        <v>152831506</v>
      </c>
      <c r="N9825">
        <v>8</v>
      </c>
      <c r="O9825">
        <v>1005</v>
      </c>
      <c r="P9825">
        <v>1183</v>
      </c>
      <c r="Q9825" t="s">
        <v>18078</v>
      </c>
      <c r="R9825">
        <v>403</v>
      </c>
      <c r="S9825">
        <v>581</v>
      </c>
    </row>
    <row r="9826" spans="1:19" x14ac:dyDescent="0.25">
      <c r="A9826" s="60" t="s">
        <v>18069</v>
      </c>
      <c r="B9826" s="60">
        <v>-1</v>
      </c>
      <c r="C9826" s="60" t="s">
        <v>18070</v>
      </c>
      <c r="D9826" s="60" t="str">
        <f>INDEX(Transcripts[#Data], MATCH(Exons[[#This Row],[Transcript stable ID]], Transcripts[Transcript stable ID], 0), 4)</f>
        <v>NM_182961.4</v>
      </c>
      <c r="E9826" t="s">
        <v>27</v>
      </c>
      <c r="J9826">
        <v>152958534</v>
      </c>
      <c r="K9826" s="47">
        <v>152826336</v>
      </c>
      <c r="L9826" s="47">
        <v>152826532</v>
      </c>
      <c r="N9826">
        <v>9</v>
      </c>
      <c r="O9826">
        <v>1184</v>
      </c>
      <c r="P9826">
        <v>1380</v>
      </c>
      <c r="Q9826" t="s">
        <v>18079</v>
      </c>
      <c r="R9826">
        <v>582</v>
      </c>
      <c r="S9826">
        <v>778</v>
      </c>
    </row>
    <row r="9827" spans="1:19" x14ac:dyDescent="0.25">
      <c r="A9827" s="60" t="s">
        <v>18069</v>
      </c>
      <c r="B9827" s="60">
        <v>-1</v>
      </c>
      <c r="C9827" s="60" t="s">
        <v>18070</v>
      </c>
      <c r="D9827" s="60" t="str">
        <f>INDEX(Transcripts[#Data], MATCH(Exons[[#This Row],[Transcript stable ID]], Transcripts[Transcript stable ID], 0), 4)</f>
        <v>NM_182961.4</v>
      </c>
      <c r="E9827" t="s">
        <v>27</v>
      </c>
      <c r="J9827">
        <v>152958534</v>
      </c>
      <c r="K9827" s="47">
        <v>152823768</v>
      </c>
      <c r="L9827" s="47">
        <v>152823877</v>
      </c>
      <c r="N9827">
        <v>10</v>
      </c>
      <c r="O9827">
        <v>1381</v>
      </c>
      <c r="P9827">
        <v>1490</v>
      </c>
      <c r="Q9827" t="s">
        <v>18080</v>
      </c>
      <c r="R9827">
        <v>779</v>
      </c>
      <c r="S9827">
        <v>888</v>
      </c>
    </row>
    <row r="9828" spans="1:19" x14ac:dyDescent="0.25">
      <c r="A9828" s="60" t="s">
        <v>18069</v>
      </c>
      <c r="B9828" s="60">
        <v>-1</v>
      </c>
      <c r="C9828" s="60" t="s">
        <v>18070</v>
      </c>
      <c r="D9828" s="60" t="str">
        <f>INDEX(Transcripts[#Data], MATCH(Exons[[#This Row],[Transcript stable ID]], Transcripts[Transcript stable ID], 0), 4)</f>
        <v>NM_182961.4</v>
      </c>
      <c r="E9828" t="s">
        <v>27</v>
      </c>
      <c r="J9828">
        <v>152958534</v>
      </c>
      <c r="K9828" s="47">
        <v>152819877</v>
      </c>
      <c r="L9828" s="47">
        <v>152819927</v>
      </c>
      <c r="N9828">
        <v>11</v>
      </c>
      <c r="O9828">
        <v>1491</v>
      </c>
      <c r="P9828">
        <v>1541</v>
      </c>
      <c r="Q9828" t="s">
        <v>18081</v>
      </c>
      <c r="R9828">
        <v>889</v>
      </c>
      <c r="S9828">
        <v>939</v>
      </c>
    </row>
    <row r="9829" spans="1:19" x14ac:dyDescent="0.25">
      <c r="A9829" s="60" t="s">
        <v>18069</v>
      </c>
      <c r="B9829" s="60">
        <v>-1</v>
      </c>
      <c r="C9829" s="60" t="s">
        <v>18070</v>
      </c>
      <c r="D9829" s="60" t="str">
        <f>INDEX(Transcripts[#Data], MATCH(Exons[[#This Row],[Transcript stable ID]], Transcripts[Transcript stable ID], 0), 4)</f>
        <v>NM_182961.4</v>
      </c>
      <c r="E9829" t="s">
        <v>27</v>
      </c>
      <c r="J9829">
        <v>152958534</v>
      </c>
      <c r="K9829" s="47">
        <v>152809531</v>
      </c>
      <c r="L9829" s="47">
        <v>152809638</v>
      </c>
      <c r="N9829">
        <v>12</v>
      </c>
      <c r="O9829">
        <v>1542</v>
      </c>
      <c r="P9829">
        <v>1649</v>
      </c>
      <c r="Q9829" t="s">
        <v>18082</v>
      </c>
      <c r="R9829">
        <v>940</v>
      </c>
      <c r="S9829">
        <v>1047</v>
      </c>
    </row>
    <row r="9830" spans="1:19" x14ac:dyDescent="0.25">
      <c r="A9830" s="60" t="s">
        <v>18069</v>
      </c>
      <c r="B9830" s="60">
        <v>-1</v>
      </c>
      <c r="C9830" s="60" t="s">
        <v>18070</v>
      </c>
      <c r="D9830" s="60" t="str">
        <f>INDEX(Transcripts[#Data], MATCH(Exons[[#This Row],[Transcript stable ID]], Transcripts[Transcript stable ID], 0), 4)</f>
        <v>NM_182961.4</v>
      </c>
      <c r="E9830" t="s">
        <v>27</v>
      </c>
      <c r="J9830">
        <v>152958534</v>
      </c>
      <c r="K9830" s="47">
        <v>152805970</v>
      </c>
      <c r="L9830" s="47">
        <v>152806107</v>
      </c>
      <c r="N9830">
        <v>13</v>
      </c>
      <c r="O9830">
        <v>1650</v>
      </c>
      <c r="P9830">
        <v>1787</v>
      </c>
      <c r="Q9830" t="s">
        <v>18083</v>
      </c>
      <c r="R9830">
        <v>1048</v>
      </c>
      <c r="S9830">
        <v>1185</v>
      </c>
    </row>
    <row r="9831" spans="1:19" x14ac:dyDescent="0.25">
      <c r="A9831" s="60" t="s">
        <v>18069</v>
      </c>
      <c r="B9831" s="60">
        <v>-1</v>
      </c>
      <c r="C9831" s="60" t="s">
        <v>18070</v>
      </c>
      <c r="D9831" s="60" t="str">
        <f>INDEX(Transcripts[#Data], MATCH(Exons[[#This Row],[Transcript stable ID]], Transcripts[Transcript stable ID], 0), 4)</f>
        <v>NM_182961.4</v>
      </c>
      <c r="E9831" t="s">
        <v>27</v>
      </c>
      <c r="J9831">
        <v>152958534</v>
      </c>
      <c r="K9831" s="47">
        <v>152804220</v>
      </c>
      <c r="L9831" s="47">
        <v>152804384</v>
      </c>
      <c r="N9831">
        <v>14</v>
      </c>
      <c r="O9831">
        <v>1788</v>
      </c>
      <c r="P9831">
        <v>1952</v>
      </c>
      <c r="Q9831" t="s">
        <v>18084</v>
      </c>
      <c r="R9831">
        <v>1186</v>
      </c>
      <c r="S9831">
        <v>1350</v>
      </c>
    </row>
    <row r="9832" spans="1:19" x14ac:dyDescent="0.25">
      <c r="A9832" s="60" t="s">
        <v>18069</v>
      </c>
      <c r="B9832" s="60">
        <v>-1</v>
      </c>
      <c r="C9832" s="60" t="s">
        <v>18070</v>
      </c>
      <c r="D9832" s="60" t="str">
        <f>INDEX(Transcripts[#Data], MATCH(Exons[[#This Row],[Transcript stable ID]], Transcripts[Transcript stable ID], 0), 4)</f>
        <v>NM_182961.4</v>
      </c>
      <c r="E9832" t="s">
        <v>27</v>
      </c>
      <c r="J9832">
        <v>152958534</v>
      </c>
      <c r="K9832" s="47">
        <v>152793436</v>
      </c>
      <c r="L9832" s="47">
        <v>152793548</v>
      </c>
      <c r="N9832">
        <v>15</v>
      </c>
      <c r="O9832">
        <v>1953</v>
      </c>
      <c r="P9832">
        <v>2065</v>
      </c>
      <c r="Q9832" t="s">
        <v>18085</v>
      </c>
      <c r="R9832">
        <v>1351</v>
      </c>
      <c r="S9832">
        <v>1463</v>
      </c>
    </row>
    <row r="9833" spans="1:19" x14ac:dyDescent="0.25">
      <c r="A9833" s="60" t="s">
        <v>18069</v>
      </c>
      <c r="B9833" s="60">
        <v>-1</v>
      </c>
      <c r="C9833" s="60" t="s">
        <v>18070</v>
      </c>
      <c r="D9833" s="60" t="str">
        <f>INDEX(Transcripts[#Data], MATCH(Exons[[#This Row],[Transcript stable ID]], Transcripts[Transcript stable ID], 0), 4)</f>
        <v>NM_182961.4</v>
      </c>
      <c r="E9833" t="s">
        <v>27</v>
      </c>
      <c r="J9833">
        <v>152958534</v>
      </c>
      <c r="K9833" s="47">
        <v>152792732</v>
      </c>
      <c r="L9833" s="47">
        <v>152792900</v>
      </c>
      <c r="N9833">
        <v>16</v>
      </c>
      <c r="O9833">
        <v>2066</v>
      </c>
      <c r="P9833">
        <v>2234</v>
      </c>
      <c r="Q9833" t="s">
        <v>18086</v>
      </c>
      <c r="R9833">
        <v>1464</v>
      </c>
      <c r="S9833">
        <v>1632</v>
      </c>
    </row>
    <row r="9834" spans="1:19" x14ac:dyDescent="0.25">
      <c r="A9834" s="60" t="s">
        <v>18069</v>
      </c>
      <c r="B9834" s="60">
        <v>-1</v>
      </c>
      <c r="C9834" s="60" t="s">
        <v>18070</v>
      </c>
      <c r="D9834" s="60" t="str">
        <f>INDEX(Transcripts[#Data], MATCH(Exons[[#This Row],[Transcript stable ID]], Transcripts[Transcript stable ID], 0), 4)</f>
        <v>NM_182961.4</v>
      </c>
      <c r="E9834" t="s">
        <v>27</v>
      </c>
      <c r="J9834">
        <v>152958534</v>
      </c>
      <c r="K9834" s="47">
        <v>152787117</v>
      </c>
      <c r="L9834" s="47">
        <v>152787213</v>
      </c>
      <c r="N9834">
        <v>17</v>
      </c>
      <c r="O9834">
        <v>2235</v>
      </c>
      <c r="P9834">
        <v>2331</v>
      </c>
      <c r="Q9834" t="s">
        <v>18087</v>
      </c>
      <c r="R9834">
        <v>1633</v>
      </c>
      <c r="S9834">
        <v>1729</v>
      </c>
    </row>
    <row r="9835" spans="1:19" x14ac:dyDescent="0.25">
      <c r="A9835" s="60" t="s">
        <v>18069</v>
      </c>
      <c r="B9835" s="60">
        <v>-1</v>
      </c>
      <c r="C9835" s="60" t="s">
        <v>18070</v>
      </c>
      <c r="D9835" s="60" t="str">
        <f>INDEX(Transcripts[#Data], MATCH(Exons[[#This Row],[Transcript stable ID]], Transcripts[Transcript stable ID], 0), 4)</f>
        <v>NM_182961.4</v>
      </c>
      <c r="E9835" t="s">
        <v>27</v>
      </c>
      <c r="J9835">
        <v>152958534</v>
      </c>
      <c r="K9835" s="47">
        <v>152786393</v>
      </c>
      <c r="L9835" s="47">
        <v>152786595</v>
      </c>
      <c r="N9835">
        <v>18</v>
      </c>
      <c r="O9835">
        <v>2332</v>
      </c>
      <c r="P9835">
        <v>2534</v>
      </c>
      <c r="Q9835" t="s">
        <v>18088</v>
      </c>
      <c r="R9835">
        <v>1730</v>
      </c>
      <c r="S9835">
        <v>1932</v>
      </c>
    </row>
    <row r="9836" spans="1:19" x14ac:dyDescent="0.25">
      <c r="A9836" s="60" t="s">
        <v>18069</v>
      </c>
      <c r="B9836" s="60">
        <v>-1</v>
      </c>
      <c r="C9836" s="60" t="s">
        <v>18070</v>
      </c>
      <c r="D9836" s="60" t="str">
        <f>INDEX(Transcripts[#Data], MATCH(Exons[[#This Row],[Transcript stable ID]], Transcripts[Transcript stable ID], 0), 4)</f>
        <v>NM_182961.4</v>
      </c>
      <c r="E9836" t="s">
        <v>27</v>
      </c>
      <c r="J9836">
        <v>152958534</v>
      </c>
      <c r="K9836" s="47">
        <v>152784488</v>
      </c>
      <c r="L9836" s="47">
        <v>152784652</v>
      </c>
      <c r="N9836">
        <v>19</v>
      </c>
      <c r="O9836">
        <v>2535</v>
      </c>
      <c r="P9836">
        <v>2699</v>
      </c>
      <c r="Q9836" t="s">
        <v>18089</v>
      </c>
      <c r="R9836">
        <v>1933</v>
      </c>
      <c r="S9836">
        <v>2097</v>
      </c>
    </row>
    <row r="9837" spans="1:19" x14ac:dyDescent="0.25">
      <c r="A9837" s="60" t="s">
        <v>18069</v>
      </c>
      <c r="B9837" s="60">
        <v>-1</v>
      </c>
      <c r="C9837" s="60" t="s">
        <v>18070</v>
      </c>
      <c r="D9837" s="60" t="str">
        <f>INDEX(Transcripts[#Data], MATCH(Exons[[#This Row],[Transcript stable ID]], Transcripts[Transcript stable ID], 0), 4)</f>
        <v>NM_182961.4</v>
      </c>
      <c r="E9837" t="s">
        <v>27</v>
      </c>
      <c r="J9837">
        <v>152958534</v>
      </c>
      <c r="K9837" s="47">
        <v>152783873</v>
      </c>
      <c r="L9837" s="47">
        <v>152784025</v>
      </c>
      <c r="N9837">
        <v>20</v>
      </c>
      <c r="O9837">
        <v>2700</v>
      </c>
      <c r="P9837">
        <v>2852</v>
      </c>
      <c r="Q9837" t="s">
        <v>18090</v>
      </c>
      <c r="R9837">
        <v>2098</v>
      </c>
      <c r="S9837">
        <v>2250</v>
      </c>
    </row>
    <row r="9838" spans="1:19" x14ac:dyDescent="0.25">
      <c r="A9838" s="60" t="s">
        <v>18069</v>
      </c>
      <c r="B9838" s="60">
        <v>-1</v>
      </c>
      <c r="C9838" s="60" t="s">
        <v>18070</v>
      </c>
      <c r="D9838" s="60" t="str">
        <f>INDEX(Transcripts[#Data], MATCH(Exons[[#This Row],[Transcript stable ID]], Transcripts[Transcript stable ID], 0), 4)</f>
        <v>NM_182961.4</v>
      </c>
      <c r="E9838" t="s">
        <v>27</v>
      </c>
      <c r="J9838">
        <v>152958534</v>
      </c>
      <c r="K9838" s="47">
        <v>152782732</v>
      </c>
      <c r="L9838" s="47">
        <v>152782875</v>
      </c>
      <c r="N9838">
        <v>21</v>
      </c>
      <c r="O9838">
        <v>2853</v>
      </c>
      <c r="P9838">
        <v>2996</v>
      </c>
      <c r="Q9838" t="s">
        <v>18091</v>
      </c>
      <c r="R9838">
        <v>2251</v>
      </c>
      <c r="S9838">
        <v>2394</v>
      </c>
    </row>
    <row r="9839" spans="1:19" x14ac:dyDescent="0.25">
      <c r="A9839" s="60" t="s">
        <v>18069</v>
      </c>
      <c r="B9839" s="60">
        <v>-1</v>
      </c>
      <c r="C9839" s="60" t="s">
        <v>18070</v>
      </c>
      <c r="D9839" s="60" t="str">
        <f>INDEX(Transcripts[#Data], MATCH(Exons[[#This Row],[Transcript stable ID]], Transcripts[Transcript stable ID], 0), 4)</f>
        <v>NM_182961.4</v>
      </c>
      <c r="E9839" t="s">
        <v>27</v>
      </c>
      <c r="J9839">
        <v>152958534</v>
      </c>
      <c r="K9839" s="47">
        <v>152779892</v>
      </c>
      <c r="L9839" s="47">
        <v>152780065</v>
      </c>
      <c r="N9839">
        <v>22</v>
      </c>
      <c r="O9839">
        <v>2997</v>
      </c>
      <c r="P9839">
        <v>3170</v>
      </c>
      <c r="Q9839" t="s">
        <v>18092</v>
      </c>
      <c r="R9839">
        <v>2395</v>
      </c>
      <c r="S9839">
        <v>2568</v>
      </c>
    </row>
    <row r="9840" spans="1:19" x14ac:dyDescent="0.25">
      <c r="A9840" s="60" t="s">
        <v>18069</v>
      </c>
      <c r="B9840" s="60">
        <v>-1</v>
      </c>
      <c r="C9840" s="60" t="s">
        <v>18070</v>
      </c>
      <c r="D9840" s="60" t="str">
        <f>INDEX(Transcripts[#Data], MATCH(Exons[[#This Row],[Transcript stable ID]], Transcripts[Transcript stable ID], 0), 4)</f>
        <v>NM_182961.4</v>
      </c>
      <c r="E9840" t="s">
        <v>27</v>
      </c>
      <c r="J9840">
        <v>152958534</v>
      </c>
      <c r="K9840" s="47">
        <v>152777021</v>
      </c>
      <c r="L9840" s="47">
        <v>152777179</v>
      </c>
      <c r="N9840">
        <v>23</v>
      </c>
      <c r="O9840">
        <v>3171</v>
      </c>
      <c r="P9840">
        <v>3329</v>
      </c>
      <c r="Q9840" t="s">
        <v>18093</v>
      </c>
      <c r="R9840">
        <v>2569</v>
      </c>
      <c r="S9840">
        <v>2727</v>
      </c>
    </row>
    <row r="9841" spans="1:19" x14ac:dyDescent="0.25">
      <c r="A9841" s="60" t="s">
        <v>18069</v>
      </c>
      <c r="B9841" s="60">
        <v>-1</v>
      </c>
      <c r="C9841" s="60" t="s">
        <v>18070</v>
      </c>
      <c r="D9841" s="60" t="str">
        <f>INDEX(Transcripts[#Data], MATCH(Exons[[#This Row],[Transcript stable ID]], Transcripts[Transcript stable ID], 0), 4)</f>
        <v>NM_182961.4</v>
      </c>
      <c r="E9841" t="s">
        <v>27</v>
      </c>
      <c r="J9841">
        <v>152958534</v>
      </c>
      <c r="K9841" s="47">
        <v>152776561</v>
      </c>
      <c r="L9841" s="47">
        <v>152776725</v>
      </c>
      <c r="N9841">
        <v>24</v>
      </c>
      <c r="O9841">
        <v>3330</v>
      </c>
      <c r="P9841">
        <v>3494</v>
      </c>
      <c r="Q9841" t="s">
        <v>18094</v>
      </c>
      <c r="R9841">
        <v>2728</v>
      </c>
      <c r="S9841">
        <v>2892</v>
      </c>
    </row>
    <row r="9842" spans="1:19" x14ac:dyDescent="0.25">
      <c r="A9842" s="60" t="s">
        <v>18069</v>
      </c>
      <c r="B9842" s="60">
        <v>-1</v>
      </c>
      <c r="C9842" s="60" t="s">
        <v>18070</v>
      </c>
      <c r="D9842" s="60" t="str">
        <f>INDEX(Transcripts[#Data], MATCH(Exons[[#This Row],[Transcript stable ID]], Transcripts[Transcript stable ID], 0), 4)</f>
        <v>NM_182961.4</v>
      </c>
      <c r="E9842" t="s">
        <v>27</v>
      </c>
      <c r="J9842">
        <v>152958534</v>
      </c>
      <c r="K9842" s="47">
        <v>152774721</v>
      </c>
      <c r="L9842" s="47">
        <v>152774855</v>
      </c>
      <c r="N9842">
        <v>25</v>
      </c>
      <c r="O9842">
        <v>3495</v>
      </c>
      <c r="P9842">
        <v>3629</v>
      </c>
      <c r="Q9842" t="s">
        <v>18095</v>
      </c>
      <c r="R9842">
        <v>2893</v>
      </c>
      <c r="S9842">
        <v>3027</v>
      </c>
    </row>
    <row r="9843" spans="1:19" x14ac:dyDescent="0.25">
      <c r="A9843" s="60" t="s">
        <v>18069</v>
      </c>
      <c r="B9843" s="60">
        <v>-1</v>
      </c>
      <c r="C9843" s="60" t="s">
        <v>18070</v>
      </c>
      <c r="D9843" s="60" t="str">
        <f>INDEX(Transcripts[#Data], MATCH(Exons[[#This Row],[Transcript stable ID]], Transcripts[Transcript stable ID], 0), 4)</f>
        <v>NM_182961.4</v>
      </c>
      <c r="E9843" t="s">
        <v>27</v>
      </c>
      <c r="J9843">
        <v>152958534</v>
      </c>
      <c r="K9843" s="47">
        <v>152772182</v>
      </c>
      <c r="L9843" s="47">
        <v>152772340</v>
      </c>
      <c r="N9843">
        <v>26</v>
      </c>
      <c r="O9843">
        <v>3630</v>
      </c>
      <c r="P9843">
        <v>3788</v>
      </c>
      <c r="Q9843" t="s">
        <v>18096</v>
      </c>
      <c r="R9843">
        <v>3028</v>
      </c>
      <c r="S9843">
        <v>3186</v>
      </c>
    </row>
    <row r="9844" spans="1:19" x14ac:dyDescent="0.25">
      <c r="A9844" s="60" t="s">
        <v>18069</v>
      </c>
      <c r="B9844" s="60">
        <v>-1</v>
      </c>
      <c r="C9844" s="60" t="s">
        <v>18070</v>
      </c>
      <c r="D9844" s="60" t="str">
        <f>INDEX(Transcripts[#Data], MATCH(Exons[[#This Row],[Transcript stable ID]], Transcripts[Transcript stable ID], 0), 4)</f>
        <v>NM_182961.4</v>
      </c>
      <c r="E9844" t="s">
        <v>27</v>
      </c>
      <c r="J9844">
        <v>152958534</v>
      </c>
      <c r="K9844" s="47">
        <v>152771760</v>
      </c>
      <c r="L9844" s="47">
        <v>152771968</v>
      </c>
      <c r="N9844">
        <v>27</v>
      </c>
      <c r="O9844">
        <v>3789</v>
      </c>
      <c r="P9844">
        <v>3997</v>
      </c>
      <c r="Q9844" t="s">
        <v>18097</v>
      </c>
      <c r="R9844">
        <v>3187</v>
      </c>
      <c r="S9844">
        <v>3395</v>
      </c>
    </row>
    <row r="9845" spans="1:19" x14ac:dyDescent="0.25">
      <c r="A9845" s="60" t="s">
        <v>18069</v>
      </c>
      <c r="B9845" s="60">
        <v>-1</v>
      </c>
      <c r="C9845" s="60" t="s">
        <v>18070</v>
      </c>
      <c r="D9845" s="60" t="str">
        <f>INDEX(Transcripts[#Data], MATCH(Exons[[#This Row],[Transcript stable ID]], Transcripts[Transcript stable ID], 0), 4)</f>
        <v>NM_182961.4</v>
      </c>
      <c r="E9845" t="s">
        <v>27</v>
      </c>
      <c r="J9845">
        <v>152958534</v>
      </c>
      <c r="K9845" s="47">
        <v>152770668</v>
      </c>
      <c r="L9845" s="47">
        <v>152770776</v>
      </c>
      <c r="N9845">
        <v>28</v>
      </c>
      <c r="O9845">
        <v>3998</v>
      </c>
      <c r="P9845">
        <v>4106</v>
      </c>
      <c r="Q9845" t="s">
        <v>18098</v>
      </c>
      <c r="R9845">
        <v>3396</v>
      </c>
      <c r="S9845">
        <v>3504</v>
      </c>
    </row>
    <row r="9846" spans="1:19" x14ac:dyDescent="0.25">
      <c r="A9846" s="60" t="s">
        <v>18069</v>
      </c>
      <c r="B9846" s="60">
        <v>-1</v>
      </c>
      <c r="C9846" s="60" t="s">
        <v>18070</v>
      </c>
      <c r="D9846" s="60" t="str">
        <f>INDEX(Transcripts[#Data], MATCH(Exons[[#This Row],[Transcript stable ID]], Transcripts[Transcript stable ID], 0), 4)</f>
        <v>NM_182961.4</v>
      </c>
      <c r="E9846" t="s">
        <v>27</v>
      </c>
      <c r="J9846">
        <v>152958534</v>
      </c>
      <c r="K9846" s="47">
        <v>152768593</v>
      </c>
      <c r="L9846" s="47">
        <v>152768757</v>
      </c>
      <c r="N9846">
        <v>29</v>
      </c>
      <c r="O9846">
        <v>4107</v>
      </c>
      <c r="P9846">
        <v>4271</v>
      </c>
      <c r="Q9846" t="s">
        <v>18099</v>
      </c>
      <c r="R9846">
        <v>3505</v>
      </c>
      <c r="S9846">
        <v>3669</v>
      </c>
    </row>
    <row r="9847" spans="1:19" x14ac:dyDescent="0.25">
      <c r="A9847" s="60" t="s">
        <v>18069</v>
      </c>
      <c r="B9847" s="60">
        <v>-1</v>
      </c>
      <c r="C9847" s="60" t="s">
        <v>18070</v>
      </c>
      <c r="D9847" s="60" t="str">
        <f>INDEX(Transcripts[#Data], MATCH(Exons[[#This Row],[Transcript stable ID]], Transcripts[Transcript stable ID], 0), 4)</f>
        <v>NM_182961.4</v>
      </c>
      <c r="E9847" t="s">
        <v>27</v>
      </c>
      <c r="J9847">
        <v>152958534</v>
      </c>
      <c r="K9847" s="47">
        <v>152765546</v>
      </c>
      <c r="L9847" s="47">
        <v>152765713</v>
      </c>
      <c r="N9847">
        <v>30</v>
      </c>
      <c r="O9847">
        <v>4272</v>
      </c>
      <c r="P9847">
        <v>4439</v>
      </c>
      <c r="Q9847" t="s">
        <v>18100</v>
      </c>
      <c r="R9847">
        <v>3670</v>
      </c>
      <c r="S9847">
        <v>3837</v>
      </c>
    </row>
    <row r="9848" spans="1:19" x14ac:dyDescent="0.25">
      <c r="A9848" s="60" t="s">
        <v>18069</v>
      </c>
      <c r="B9848" s="60">
        <v>-1</v>
      </c>
      <c r="C9848" s="60" t="s">
        <v>18070</v>
      </c>
      <c r="D9848" s="60" t="str">
        <f>INDEX(Transcripts[#Data], MATCH(Exons[[#This Row],[Transcript stable ID]], Transcripts[Transcript stable ID], 0), 4)</f>
        <v>NM_182961.4</v>
      </c>
      <c r="E9848" t="s">
        <v>27</v>
      </c>
      <c r="J9848">
        <v>152958534</v>
      </c>
      <c r="K9848" s="47">
        <v>152763210</v>
      </c>
      <c r="L9848" s="47">
        <v>152763380</v>
      </c>
      <c r="N9848">
        <v>31</v>
      </c>
      <c r="O9848">
        <v>4440</v>
      </c>
      <c r="P9848">
        <v>4610</v>
      </c>
      <c r="Q9848" t="s">
        <v>18101</v>
      </c>
      <c r="R9848">
        <v>3838</v>
      </c>
      <c r="S9848">
        <v>4008</v>
      </c>
    </row>
    <row r="9849" spans="1:19" x14ac:dyDescent="0.25">
      <c r="A9849" s="60" t="s">
        <v>18069</v>
      </c>
      <c r="B9849" s="60">
        <v>-1</v>
      </c>
      <c r="C9849" s="60" t="s">
        <v>18070</v>
      </c>
      <c r="D9849" s="60" t="str">
        <f>INDEX(Transcripts[#Data], MATCH(Exons[[#This Row],[Transcript stable ID]], Transcripts[Transcript stable ID], 0), 4)</f>
        <v>NM_182961.4</v>
      </c>
      <c r="E9849" t="s">
        <v>27</v>
      </c>
      <c r="J9849">
        <v>152958534</v>
      </c>
      <c r="K9849" s="47">
        <v>152762265</v>
      </c>
      <c r="L9849" s="47">
        <v>152762405</v>
      </c>
      <c r="N9849">
        <v>32</v>
      </c>
      <c r="O9849">
        <v>4611</v>
      </c>
      <c r="P9849">
        <v>4751</v>
      </c>
      <c r="Q9849" t="s">
        <v>18102</v>
      </c>
      <c r="R9849">
        <v>4009</v>
      </c>
      <c r="S9849">
        <v>4149</v>
      </c>
    </row>
    <row r="9850" spans="1:19" x14ac:dyDescent="0.25">
      <c r="A9850" s="60" t="s">
        <v>18069</v>
      </c>
      <c r="B9850" s="60">
        <v>-1</v>
      </c>
      <c r="C9850" s="60" t="s">
        <v>18070</v>
      </c>
      <c r="D9850" s="60" t="str">
        <f>INDEX(Transcripts[#Data], MATCH(Exons[[#This Row],[Transcript stable ID]], Transcripts[Transcript stable ID], 0), 4)</f>
        <v>NM_182961.4</v>
      </c>
      <c r="E9850" t="s">
        <v>27</v>
      </c>
      <c r="J9850">
        <v>152958534</v>
      </c>
      <c r="K9850" s="47">
        <v>152757076</v>
      </c>
      <c r="L9850" s="47">
        <v>152757236</v>
      </c>
      <c r="N9850">
        <v>33</v>
      </c>
      <c r="O9850">
        <v>4752</v>
      </c>
      <c r="P9850">
        <v>4912</v>
      </c>
      <c r="Q9850" t="s">
        <v>18103</v>
      </c>
      <c r="R9850">
        <v>4150</v>
      </c>
      <c r="S9850">
        <v>4310</v>
      </c>
    </row>
    <row r="9851" spans="1:19" x14ac:dyDescent="0.25">
      <c r="A9851" s="60" t="s">
        <v>18069</v>
      </c>
      <c r="B9851" s="60">
        <v>-1</v>
      </c>
      <c r="C9851" s="60" t="s">
        <v>18070</v>
      </c>
      <c r="D9851" s="60" t="str">
        <f>INDEX(Transcripts[#Data], MATCH(Exons[[#This Row],[Transcript stable ID]], Transcripts[Transcript stable ID], 0), 4)</f>
        <v>NM_182961.4</v>
      </c>
      <c r="E9851" t="s">
        <v>27</v>
      </c>
      <c r="J9851">
        <v>152958534</v>
      </c>
      <c r="K9851" s="47">
        <v>152754930</v>
      </c>
      <c r="L9851" s="47">
        <v>152755080</v>
      </c>
      <c r="N9851">
        <v>34</v>
      </c>
      <c r="O9851">
        <v>4913</v>
      </c>
      <c r="P9851">
        <v>5063</v>
      </c>
      <c r="Q9851" t="s">
        <v>18104</v>
      </c>
      <c r="R9851">
        <v>4311</v>
      </c>
      <c r="S9851">
        <v>4461</v>
      </c>
    </row>
    <row r="9852" spans="1:19" x14ac:dyDescent="0.25">
      <c r="A9852" s="60" t="s">
        <v>18069</v>
      </c>
      <c r="B9852" s="60">
        <v>-1</v>
      </c>
      <c r="C9852" s="60" t="s">
        <v>18070</v>
      </c>
      <c r="D9852" s="60" t="str">
        <f>INDEX(Transcripts[#Data], MATCH(Exons[[#This Row],[Transcript stable ID]], Transcripts[Transcript stable ID], 0), 4)</f>
        <v>NM_182961.4</v>
      </c>
      <c r="E9852" t="s">
        <v>27</v>
      </c>
      <c r="J9852">
        <v>152958534</v>
      </c>
      <c r="K9852" s="47">
        <v>152751617</v>
      </c>
      <c r="L9852" s="47">
        <v>152751844</v>
      </c>
      <c r="N9852">
        <v>35</v>
      </c>
      <c r="O9852">
        <v>5064</v>
      </c>
      <c r="P9852">
        <v>5291</v>
      </c>
      <c r="Q9852" t="s">
        <v>18105</v>
      </c>
      <c r="R9852">
        <v>4462</v>
      </c>
      <c r="S9852">
        <v>4689</v>
      </c>
    </row>
    <row r="9853" spans="1:19" x14ac:dyDescent="0.25">
      <c r="A9853" s="60" t="s">
        <v>18069</v>
      </c>
      <c r="B9853" s="60">
        <v>-1</v>
      </c>
      <c r="C9853" s="60" t="s">
        <v>18070</v>
      </c>
      <c r="D9853" s="60" t="str">
        <f>INDEX(Transcripts[#Data], MATCH(Exons[[#This Row],[Transcript stable ID]], Transcripts[Transcript stable ID], 0), 4)</f>
        <v>NM_182961.4</v>
      </c>
      <c r="E9853" t="s">
        <v>27</v>
      </c>
      <c r="J9853">
        <v>152958534</v>
      </c>
      <c r="K9853" s="47">
        <v>152751247</v>
      </c>
      <c r="L9853" s="47">
        <v>152751345</v>
      </c>
      <c r="N9853">
        <v>36</v>
      </c>
      <c r="O9853">
        <v>5292</v>
      </c>
      <c r="P9853">
        <v>5390</v>
      </c>
      <c r="Q9853" t="s">
        <v>18106</v>
      </c>
      <c r="R9853">
        <v>4690</v>
      </c>
      <c r="S9853">
        <v>4788</v>
      </c>
    </row>
    <row r="9854" spans="1:19" x14ac:dyDescent="0.25">
      <c r="A9854" s="60" t="s">
        <v>18069</v>
      </c>
      <c r="B9854" s="60">
        <v>-1</v>
      </c>
      <c r="C9854" s="60" t="s">
        <v>18070</v>
      </c>
      <c r="D9854" s="60" t="str">
        <f>INDEX(Transcripts[#Data], MATCH(Exons[[#This Row],[Transcript stable ID]], Transcripts[Transcript stable ID], 0), 4)</f>
        <v>NM_182961.4</v>
      </c>
      <c r="E9854" t="s">
        <v>27</v>
      </c>
      <c r="J9854">
        <v>152958534</v>
      </c>
      <c r="K9854" s="47">
        <v>152749340</v>
      </c>
      <c r="L9854" s="47">
        <v>152749527</v>
      </c>
      <c r="N9854">
        <v>37</v>
      </c>
      <c r="O9854">
        <v>5391</v>
      </c>
      <c r="P9854">
        <v>5578</v>
      </c>
      <c r="Q9854" t="s">
        <v>18107</v>
      </c>
      <c r="R9854">
        <v>4789</v>
      </c>
      <c r="S9854">
        <v>4976</v>
      </c>
    </row>
    <row r="9855" spans="1:19" x14ac:dyDescent="0.25">
      <c r="A9855" s="60" t="s">
        <v>18069</v>
      </c>
      <c r="B9855" s="60">
        <v>-1</v>
      </c>
      <c r="C9855" s="60" t="s">
        <v>18070</v>
      </c>
      <c r="D9855" s="60" t="str">
        <f>INDEX(Transcripts[#Data], MATCH(Exons[[#This Row],[Transcript stable ID]], Transcripts[Transcript stable ID], 0), 4)</f>
        <v>NM_182961.4</v>
      </c>
      <c r="E9855" t="s">
        <v>27</v>
      </c>
      <c r="J9855">
        <v>152958534</v>
      </c>
      <c r="K9855" s="47">
        <v>152748828</v>
      </c>
      <c r="L9855" s="47">
        <v>152748951</v>
      </c>
      <c r="N9855">
        <v>38</v>
      </c>
      <c r="O9855">
        <v>5579</v>
      </c>
      <c r="P9855">
        <v>5702</v>
      </c>
      <c r="Q9855" t="s">
        <v>18108</v>
      </c>
      <c r="R9855">
        <v>4977</v>
      </c>
      <c r="S9855">
        <v>5100</v>
      </c>
    </row>
    <row r="9856" spans="1:19" x14ac:dyDescent="0.25">
      <c r="A9856" s="60" t="s">
        <v>18069</v>
      </c>
      <c r="B9856" s="60">
        <v>-1</v>
      </c>
      <c r="C9856" s="60" t="s">
        <v>18070</v>
      </c>
      <c r="D9856" s="60" t="str">
        <f>INDEX(Transcripts[#Data], MATCH(Exons[[#This Row],[Transcript stable ID]], Transcripts[Transcript stable ID], 0), 4)</f>
        <v>NM_182961.4</v>
      </c>
      <c r="E9856" t="s">
        <v>27</v>
      </c>
      <c r="J9856">
        <v>152958534</v>
      </c>
      <c r="K9856" s="47">
        <v>152746516</v>
      </c>
      <c r="L9856" s="47">
        <v>152746682</v>
      </c>
      <c r="N9856">
        <v>39</v>
      </c>
      <c r="O9856">
        <v>5703</v>
      </c>
      <c r="P9856">
        <v>5869</v>
      </c>
      <c r="Q9856" t="s">
        <v>18109</v>
      </c>
      <c r="R9856">
        <v>5101</v>
      </c>
      <c r="S9856">
        <v>5267</v>
      </c>
    </row>
    <row r="9857" spans="1:19" x14ac:dyDescent="0.25">
      <c r="A9857" s="60" t="s">
        <v>18069</v>
      </c>
      <c r="B9857" s="60">
        <v>-1</v>
      </c>
      <c r="C9857" s="60" t="s">
        <v>18070</v>
      </c>
      <c r="D9857" s="60" t="str">
        <f>INDEX(Transcripts[#Data], MATCH(Exons[[#This Row],[Transcript stable ID]], Transcripts[Transcript stable ID], 0), 4)</f>
        <v>NM_182961.4</v>
      </c>
      <c r="E9857" t="s">
        <v>27</v>
      </c>
      <c r="J9857">
        <v>152958534</v>
      </c>
      <c r="K9857" s="47">
        <v>152740704</v>
      </c>
      <c r="L9857" s="47">
        <v>152740857</v>
      </c>
      <c r="N9857">
        <v>40</v>
      </c>
      <c r="O9857">
        <v>5870</v>
      </c>
      <c r="P9857">
        <v>6023</v>
      </c>
      <c r="Q9857" t="s">
        <v>18110</v>
      </c>
      <c r="R9857">
        <v>5268</v>
      </c>
      <c r="S9857">
        <v>5421</v>
      </c>
    </row>
    <row r="9858" spans="1:19" x14ac:dyDescent="0.25">
      <c r="A9858" s="60" t="s">
        <v>18069</v>
      </c>
      <c r="B9858" s="60">
        <v>-1</v>
      </c>
      <c r="C9858" s="60" t="s">
        <v>18070</v>
      </c>
      <c r="D9858" s="60" t="str">
        <f>INDEX(Transcripts[#Data], MATCH(Exons[[#This Row],[Transcript stable ID]], Transcripts[Transcript stable ID], 0), 4)</f>
        <v>NM_182961.4</v>
      </c>
      <c r="E9858" t="s">
        <v>27</v>
      </c>
      <c r="J9858">
        <v>152958534</v>
      </c>
      <c r="K9858" s="47">
        <v>152737522</v>
      </c>
      <c r="L9858" s="47">
        <v>152738150</v>
      </c>
      <c r="N9858">
        <v>41</v>
      </c>
      <c r="O9858">
        <v>6024</v>
      </c>
      <c r="P9858">
        <v>6652</v>
      </c>
      <c r="Q9858" t="s">
        <v>18111</v>
      </c>
      <c r="R9858">
        <v>5422</v>
      </c>
      <c r="S9858">
        <v>6050</v>
      </c>
    </row>
    <row r="9859" spans="1:19" x14ac:dyDescent="0.25">
      <c r="A9859" s="60" t="s">
        <v>18069</v>
      </c>
      <c r="B9859" s="60">
        <v>-1</v>
      </c>
      <c r="C9859" s="60" t="s">
        <v>18070</v>
      </c>
      <c r="D9859" s="60" t="str">
        <f>INDEX(Transcripts[#Data], MATCH(Exons[[#This Row],[Transcript stable ID]], Transcripts[Transcript stable ID], 0), 4)</f>
        <v>NM_182961.4</v>
      </c>
      <c r="E9859" t="s">
        <v>27</v>
      </c>
      <c r="J9859">
        <v>152958534</v>
      </c>
      <c r="K9859" s="47">
        <v>152734487</v>
      </c>
      <c r="L9859" s="47">
        <v>152734666</v>
      </c>
      <c r="N9859">
        <v>42</v>
      </c>
      <c r="O9859">
        <v>6653</v>
      </c>
      <c r="P9859">
        <v>6832</v>
      </c>
      <c r="Q9859" t="s">
        <v>18112</v>
      </c>
      <c r="R9859">
        <v>6051</v>
      </c>
      <c r="S9859">
        <v>6230</v>
      </c>
    </row>
    <row r="9860" spans="1:19" x14ac:dyDescent="0.25">
      <c r="A9860" s="60" t="s">
        <v>18069</v>
      </c>
      <c r="B9860" s="60">
        <v>-1</v>
      </c>
      <c r="C9860" s="60" t="s">
        <v>18070</v>
      </c>
      <c r="D9860" s="60" t="str">
        <f>INDEX(Transcripts[#Data], MATCH(Exons[[#This Row],[Transcript stable ID]], Transcripts[Transcript stable ID], 0), 4)</f>
        <v>NM_182961.4</v>
      </c>
      <c r="E9860" t="s">
        <v>27</v>
      </c>
      <c r="J9860">
        <v>152958534</v>
      </c>
      <c r="K9860" s="47">
        <v>152730694</v>
      </c>
      <c r="L9860" s="47">
        <v>152730844</v>
      </c>
      <c r="N9860">
        <v>43</v>
      </c>
      <c r="O9860">
        <v>6833</v>
      </c>
      <c r="P9860">
        <v>6983</v>
      </c>
      <c r="Q9860" t="s">
        <v>18113</v>
      </c>
      <c r="R9860">
        <v>6231</v>
      </c>
      <c r="S9860">
        <v>6381</v>
      </c>
    </row>
    <row r="9861" spans="1:19" x14ac:dyDescent="0.25">
      <c r="A9861" s="60" t="s">
        <v>18069</v>
      </c>
      <c r="B9861" s="60">
        <v>-1</v>
      </c>
      <c r="C9861" s="60" t="s">
        <v>18070</v>
      </c>
      <c r="D9861" s="60" t="str">
        <f>INDEX(Transcripts[#Data], MATCH(Exons[[#This Row],[Transcript stable ID]], Transcripts[Transcript stable ID], 0), 4)</f>
        <v>NM_182961.4</v>
      </c>
      <c r="E9861" t="s">
        <v>27</v>
      </c>
      <c r="J9861">
        <v>152958534</v>
      </c>
      <c r="K9861" s="47">
        <v>152730203</v>
      </c>
      <c r="L9861" s="47">
        <v>152730361</v>
      </c>
      <c r="N9861">
        <v>44</v>
      </c>
      <c r="O9861">
        <v>6984</v>
      </c>
      <c r="P9861">
        <v>7142</v>
      </c>
      <c r="Q9861" t="s">
        <v>18114</v>
      </c>
      <c r="R9861">
        <v>6382</v>
      </c>
      <c r="S9861">
        <v>6540</v>
      </c>
    </row>
    <row r="9862" spans="1:19" x14ac:dyDescent="0.25">
      <c r="A9862" s="60" t="s">
        <v>18069</v>
      </c>
      <c r="B9862" s="60">
        <v>-1</v>
      </c>
      <c r="C9862" s="60" t="s">
        <v>18070</v>
      </c>
      <c r="D9862" s="60" t="str">
        <f>INDEX(Transcripts[#Data], MATCH(Exons[[#This Row],[Transcript stable ID]], Transcripts[Transcript stable ID], 0), 4)</f>
        <v>NM_182961.4</v>
      </c>
      <c r="E9862" t="s">
        <v>27</v>
      </c>
      <c r="J9862">
        <v>152958534</v>
      </c>
      <c r="K9862" s="47">
        <v>152728149</v>
      </c>
      <c r="L9862" s="47">
        <v>152728331</v>
      </c>
      <c r="N9862">
        <v>45</v>
      </c>
      <c r="O9862">
        <v>7143</v>
      </c>
      <c r="P9862">
        <v>7325</v>
      </c>
      <c r="Q9862" t="s">
        <v>18115</v>
      </c>
      <c r="R9862">
        <v>6541</v>
      </c>
      <c r="S9862">
        <v>6723</v>
      </c>
    </row>
    <row r="9863" spans="1:19" x14ac:dyDescent="0.25">
      <c r="A9863" s="60" t="s">
        <v>18069</v>
      </c>
      <c r="B9863" s="60">
        <v>-1</v>
      </c>
      <c r="C9863" s="60" t="s">
        <v>18070</v>
      </c>
      <c r="D9863" s="60" t="str">
        <f>INDEX(Transcripts[#Data], MATCH(Exons[[#This Row],[Transcript stable ID]], Transcripts[Transcript stable ID], 0), 4)</f>
        <v>NM_182961.4</v>
      </c>
      <c r="E9863" t="s">
        <v>27</v>
      </c>
      <c r="J9863">
        <v>152958534</v>
      </c>
      <c r="K9863" s="47">
        <v>152725348</v>
      </c>
      <c r="L9863" s="47">
        <v>152725449</v>
      </c>
      <c r="N9863">
        <v>46</v>
      </c>
      <c r="O9863">
        <v>7326</v>
      </c>
      <c r="P9863">
        <v>7427</v>
      </c>
      <c r="Q9863" t="s">
        <v>18116</v>
      </c>
      <c r="R9863">
        <v>6724</v>
      </c>
      <c r="S9863">
        <v>6825</v>
      </c>
    </row>
    <row r="9864" spans="1:19" x14ac:dyDescent="0.25">
      <c r="A9864" s="60" t="s">
        <v>18069</v>
      </c>
      <c r="B9864" s="60">
        <v>-1</v>
      </c>
      <c r="C9864" s="60" t="s">
        <v>18070</v>
      </c>
      <c r="D9864" s="60" t="str">
        <f>INDEX(Transcripts[#Data], MATCH(Exons[[#This Row],[Transcript stable ID]], Transcripts[Transcript stable ID], 0), 4)</f>
        <v>NM_182961.4</v>
      </c>
      <c r="E9864" t="s">
        <v>27</v>
      </c>
      <c r="J9864">
        <v>152958534</v>
      </c>
      <c r="K9864" s="47">
        <v>152722273</v>
      </c>
      <c r="L9864" s="47">
        <v>152722476</v>
      </c>
      <c r="N9864">
        <v>47</v>
      </c>
      <c r="O9864">
        <v>7428</v>
      </c>
      <c r="P9864">
        <v>7631</v>
      </c>
      <c r="Q9864" t="s">
        <v>18117</v>
      </c>
      <c r="R9864">
        <v>6826</v>
      </c>
      <c r="S9864">
        <v>7029</v>
      </c>
    </row>
    <row r="9865" spans="1:19" x14ac:dyDescent="0.25">
      <c r="A9865" s="60" t="s">
        <v>18069</v>
      </c>
      <c r="B9865" s="60">
        <v>-1</v>
      </c>
      <c r="C9865" s="60" t="s">
        <v>18070</v>
      </c>
      <c r="D9865" s="60" t="str">
        <f>INDEX(Transcripts[#Data], MATCH(Exons[[#This Row],[Transcript stable ID]], Transcripts[Transcript stable ID], 0), 4)</f>
        <v>NM_182961.4</v>
      </c>
      <c r="E9865" t="s">
        <v>27</v>
      </c>
      <c r="J9865">
        <v>152958534</v>
      </c>
      <c r="K9865" s="47">
        <v>152720751</v>
      </c>
      <c r="L9865" s="47">
        <v>152720958</v>
      </c>
      <c r="N9865">
        <v>48</v>
      </c>
      <c r="O9865">
        <v>7632</v>
      </c>
      <c r="P9865">
        <v>7839</v>
      </c>
      <c r="Q9865" t="s">
        <v>18118</v>
      </c>
      <c r="R9865">
        <v>7030</v>
      </c>
      <c r="S9865">
        <v>7237</v>
      </c>
    </row>
    <row r="9866" spans="1:19" x14ac:dyDescent="0.25">
      <c r="A9866" s="60" t="s">
        <v>18069</v>
      </c>
      <c r="B9866" s="60">
        <v>-1</v>
      </c>
      <c r="C9866" s="60" t="s">
        <v>18070</v>
      </c>
      <c r="D9866" s="60" t="str">
        <f>INDEX(Transcripts[#Data], MATCH(Exons[[#This Row],[Transcript stable ID]], Transcripts[Transcript stable ID], 0), 4)</f>
        <v>NM_182961.4</v>
      </c>
      <c r="E9866" t="s">
        <v>27</v>
      </c>
      <c r="J9866">
        <v>152958534</v>
      </c>
      <c r="K9866" s="47">
        <v>152719754</v>
      </c>
      <c r="L9866" s="47">
        <v>152719866</v>
      </c>
      <c r="N9866">
        <v>49</v>
      </c>
      <c r="O9866">
        <v>7840</v>
      </c>
      <c r="P9866">
        <v>7952</v>
      </c>
      <c r="Q9866" t="s">
        <v>18119</v>
      </c>
      <c r="R9866">
        <v>7238</v>
      </c>
      <c r="S9866">
        <v>7350</v>
      </c>
    </row>
    <row r="9867" spans="1:19" x14ac:dyDescent="0.25">
      <c r="A9867" s="60" t="s">
        <v>18069</v>
      </c>
      <c r="B9867" s="60">
        <v>-1</v>
      </c>
      <c r="C9867" s="60" t="s">
        <v>18070</v>
      </c>
      <c r="D9867" s="60" t="str">
        <f>INDEX(Transcripts[#Data], MATCH(Exons[[#This Row],[Transcript stable ID]], Transcripts[Transcript stable ID], 0), 4)</f>
        <v>NM_182961.4</v>
      </c>
      <c r="E9867" t="s">
        <v>27</v>
      </c>
      <c r="J9867">
        <v>152958534</v>
      </c>
      <c r="K9867" s="47">
        <v>152717910</v>
      </c>
      <c r="L9867" s="47">
        <v>152718115</v>
      </c>
      <c r="N9867">
        <v>50</v>
      </c>
      <c r="O9867">
        <v>7953</v>
      </c>
      <c r="P9867">
        <v>8158</v>
      </c>
      <c r="Q9867" t="s">
        <v>18120</v>
      </c>
      <c r="R9867">
        <v>7351</v>
      </c>
      <c r="S9867">
        <v>7556</v>
      </c>
    </row>
    <row r="9868" spans="1:19" x14ac:dyDescent="0.25">
      <c r="A9868" s="60" t="s">
        <v>18069</v>
      </c>
      <c r="B9868" s="60">
        <v>-1</v>
      </c>
      <c r="C9868" s="60" t="s">
        <v>18070</v>
      </c>
      <c r="D9868" s="60" t="str">
        <f>INDEX(Transcripts[#Data], MATCH(Exons[[#This Row],[Transcript stable ID]], Transcripts[Transcript stable ID], 0), 4)</f>
        <v>NM_182961.4</v>
      </c>
      <c r="E9868" t="s">
        <v>27</v>
      </c>
      <c r="J9868">
        <v>152958534</v>
      </c>
      <c r="K9868" s="47">
        <v>152716651</v>
      </c>
      <c r="L9868" s="47">
        <v>152716806</v>
      </c>
      <c r="N9868">
        <v>51</v>
      </c>
      <c r="O9868">
        <v>8159</v>
      </c>
      <c r="P9868">
        <v>8314</v>
      </c>
      <c r="Q9868" t="s">
        <v>18121</v>
      </c>
      <c r="R9868">
        <v>7557</v>
      </c>
      <c r="S9868">
        <v>7712</v>
      </c>
    </row>
    <row r="9869" spans="1:19" x14ac:dyDescent="0.25">
      <c r="A9869" s="60" t="s">
        <v>18069</v>
      </c>
      <c r="B9869" s="60">
        <v>-1</v>
      </c>
      <c r="C9869" s="60" t="s">
        <v>18070</v>
      </c>
      <c r="D9869" s="60" t="str">
        <f>INDEX(Transcripts[#Data], MATCH(Exons[[#This Row],[Transcript stable ID]], Transcripts[Transcript stable ID], 0), 4)</f>
        <v>NM_182961.4</v>
      </c>
      <c r="E9869" t="s">
        <v>27</v>
      </c>
      <c r="J9869">
        <v>152958534</v>
      </c>
      <c r="K9869" s="47">
        <v>152712412</v>
      </c>
      <c r="L9869" s="47">
        <v>152712703</v>
      </c>
      <c r="N9869">
        <v>52</v>
      </c>
      <c r="O9869">
        <v>8315</v>
      </c>
      <c r="P9869">
        <v>8606</v>
      </c>
      <c r="Q9869" t="s">
        <v>18122</v>
      </c>
      <c r="R9869">
        <v>7713</v>
      </c>
      <c r="S9869">
        <v>8004</v>
      </c>
    </row>
    <row r="9870" spans="1:19" x14ac:dyDescent="0.25">
      <c r="A9870" s="60" t="s">
        <v>18069</v>
      </c>
      <c r="B9870" s="60">
        <v>-1</v>
      </c>
      <c r="C9870" s="60" t="s">
        <v>18070</v>
      </c>
      <c r="D9870" s="60" t="str">
        <f>INDEX(Transcripts[#Data], MATCH(Exons[[#This Row],[Transcript stable ID]], Transcripts[Transcript stable ID], 0), 4)</f>
        <v>NM_182961.4</v>
      </c>
      <c r="E9870" t="s">
        <v>27</v>
      </c>
      <c r="J9870">
        <v>152958534</v>
      </c>
      <c r="K9870" s="47">
        <v>152711415</v>
      </c>
      <c r="L9870" s="47">
        <v>152711587</v>
      </c>
      <c r="N9870">
        <v>53</v>
      </c>
      <c r="O9870">
        <v>8607</v>
      </c>
      <c r="P9870">
        <v>8779</v>
      </c>
      <c r="Q9870" t="s">
        <v>18123</v>
      </c>
      <c r="R9870">
        <v>8005</v>
      </c>
      <c r="S9870">
        <v>8177</v>
      </c>
    </row>
    <row r="9871" spans="1:19" x14ac:dyDescent="0.25">
      <c r="A9871" s="60" t="s">
        <v>18069</v>
      </c>
      <c r="B9871" s="60">
        <v>-1</v>
      </c>
      <c r="C9871" s="60" t="s">
        <v>18070</v>
      </c>
      <c r="D9871" s="60" t="str">
        <f>INDEX(Transcripts[#Data], MATCH(Exons[[#This Row],[Transcript stable ID]], Transcripts[Transcript stable ID], 0), 4)</f>
        <v>NM_182961.4</v>
      </c>
      <c r="E9871" t="s">
        <v>27</v>
      </c>
      <c r="J9871">
        <v>152958534</v>
      </c>
      <c r="K9871" s="47">
        <v>152708207</v>
      </c>
      <c r="L9871" s="47">
        <v>152708516</v>
      </c>
      <c r="N9871">
        <v>54</v>
      </c>
      <c r="O9871">
        <v>8780</v>
      </c>
      <c r="P9871">
        <v>9089</v>
      </c>
      <c r="Q9871" t="s">
        <v>18124</v>
      </c>
      <c r="R9871">
        <v>8178</v>
      </c>
      <c r="S9871">
        <v>8487</v>
      </c>
    </row>
    <row r="9872" spans="1:19" x14ac:dyDescent="0.25">
      <c r="A9872" s="60" t="s">
        <v>18069</v>
      </c>
      <c r="B9872" s="60">
        <v>-1</v>
      </c>
      <c r="C9872" s="60" t="s">
        <v>18070</v>
      </c>
      <c r="D9872" s="60" t="str">
        <f>INDEX(Transcripts[#Data], MATCH(Exons[[#This Row],[Transcript stable ID]], Transcripts[Transcript stable ID], 0), 4)</f>
        <v>NM_182961.4</v>
      </c>
      <c r="E9872" t="s">
        <v>27</v>
      </c>
      <c r="J9872">
        <v>152958534</v>
      </c>
      <c r="K9872" s="47">
        <v>152706809</v>
      </c>
      <c r="L9872" s="47">
        <v>152706973</v>
      </c>
      <c r="N9872">
        <v>55</v>
      </c>
      <c r="O9872">
        <v>9090</v>
      </c>
      <c r="P9872">
        <v>9254</v>
      </c>
      <c r="Q9872" t="s">
        <v>18125</v>
      </c>
      <c r="R9872">
        <v>8488</v>
      </c>
      <c r="S9872">
        <v>8652</v>
      </c>
    </row>
    <row r="9873" spans="1:19" x14ac:dyDescent="0.25">
      <c r="A9873" s="60" t="s">
        <v>18069</v>
      </c>
      <c r="B9873" s="60">
        <v>-1</v>
      </c>
      <c r="C9873" s="60" t="s">
        <v>18070</v>
      </c>
      <c r="D9873" s="60" t="str">
        <f>INDEX(Transcripts[#Data], MATCH(Exons[[#This Row],[Transcript stable ID]], Transcripts[Transcript stable ID], 0), 4)</f>
        <v>NM_182961.4</v>
      </c>
      <c r="E9873" t="s">
        <v>27</v>
      </c>
      <c r="J9873">
        <v>152958534</v>
      </c>
      <c r="K9873" s="47">
        <v>152702141</v>
      </c>
      <c r="L9873" s="47">
        <v>152702497</v>
      </c>
      <c r="N9873">
        <v>56</v>
      </c>
      <c r="O9873">
        <v>9255</v>
      </c>
      <c r="P9873">
        <v>9611</v>
      </c>
      <c r="Q9873" t="s">
        <v>18126</v>
      </c>
      <c r="R9873">
        <v>8653</v>
      </c>
      <c r="S9873">
        <v>9009</v>
      </c>
    </row>
    <row r="9874" spans="1:19" x14ac:dyDescent="0.25">
      <c r="A9874" s="60" t="s">
        <v>18069</v>
      </c>
      <c r="B9874" s="60">
        <v>-1</v>
      </c>
      <c r="C9874" s="60" t="s">
        <v>18070</v>
      </c>
      <c r="D9874" s="60" t="str">
        <f>INDEX(Transcripts[#Data], MATCH(Exons[[#This Row],[Transcript stable ID]], Transcripts[Transcript stable ID], 0), 4)</f>
        <v>NM_182961.4</v>
      </c>
      <c r="E9874" t="s">
        <v>27</v>
      </c>
      <c r="J9874">
        <v>152958534</v>
      </c>
      <c r="K9874" s="47">
        <v>152697911</v>
      </c>
      <c r="L9874" s="47">
        <v>152698047</v>
      </c>
      <c r="N9874">
        <v>57</v>
      </c>
      <c r="O9874">
        <v>9612</v>
      </c>
      <c r="P9874">
        <v>9748</v>
      </c>
      <c r="Q9874" t="s">
        <v>18127</v>
      </c>
      <c r="R9874">
        <v>9010</v>
      </c>
      <c r="S9874">
        <v>9146</v>
      </c>
    </row>
    <row r="9875" spans="1:19" x14ac:dyDescent="0.25">
      <c r="A9875" s="60" t="s">
        <v>18069</v>
      </c>
      <c r="B9875" s="60">
        <v>-1</v>
      </c>
      <c r="C9875" s="60" t="s">
        <v>18070</v>
      </c>
      <c r="D9875" s="60" t="str">
        <f>INDEX(Transcripts[#Data], MATCH(Exons[[#This Row],[Transcript stable ID]], Transcripts[Transcript stable ID], 0), 4)</f>
        <v>NM_182961.4</v>
      </c>
      <c r="E9875" t="s">
        <v>27</v>
      </c>
      <c r="J9875">
        <v>152958534</v>
      </c>
      <c r="K9875" s="47">
        <v>152697516</v>
      </c>
      <c r="L9875" s="47">
        <v>152697693</v>
      </c>
      <c r="N9875">
        <v>58</v>
      </c>
      <c r="O9875">
        <v>9749</v>
      </c>
      <c r="P9875">
        <v>9926</v>
      </c>
      <c r="Q9875" t="s">
        <v>18128</v>
      </c>
      <c r="R9875">
        <v>9147</v>
      </c>
      <c r="S9875">
        <v>9324</v>
      </c>
    </row>
    <row r="9876" spans="1:19" x14ac:dyDescent="0.25">
      <c r="A9876" s="60" t="s">
        <v>18069</v>
      </c>
      <c r="B9876" s="60">
        <v>-1</v>
      </c>
      <c r="C9876" s="60" t="s">
        <v>18070</v>
      </c>
      <c r="D9876" s="60" t="str">
        <f>INDEX(Transcripts[#Data], MATCH(Exons[[#This Row],[Transcript stable ID]], Transcripts[Transcript stable ID], 0), 4)</f>
        <v>NM_182961.4</v>
      </c>
      <c r="E9876" t="s">
        <v>27</v>
      </c>
      <c r="J9876">
        <v>152958534</v>
      </c>
      <c r="K9876" s="47">
        <v>152694172</v>
      </c>
      <c r="L9876" s="47">
        <v>152694354</v>
      </c>
      <c r="N9876">
        <v>59</v>
      </c>
      <c r="O9876">
        <v>9927</v>
      </c>
      <c r="P9876">
        <v>10109</v>
      </c>
      <c r="Q9876" t="s">
        <v>18129</v>
      </c>
      <c r="R9876">
        <v>9325</v>
      </c>
      <c r="S9876">
        <v>9507</v>
      </c>
    </row>
    <row r="9877" spans="1:19" x14ac:dyDescent="0.25">
      <c r="A9877" s="60" t="s">
        <v>18069</v>
      </c>
      <c r="B9877" s="60">
        <v>-1</v>
      </c>
      <c r="C9877" s="60" t="s">
        <v>18070</v>
      </c>
      <c r="D9877" s="60" t="str">
        <f>INDEX(Transcripts[#Data], MATCH(Exons[[#This Row],[Transcript stable ID]], Transcripts[Transcript stable ID], 0), 4)</f>
        <v>NM_182961.4</v>
      </c>
      <c r="E9877" t="s">
        <v>27</v>
      </c>
      <c r="J9877">
        <v>152958534</v>
      </c>
      <c r="K9877" s="47">
        <v>152690606</v>
      </c>
      <c r="L9877" s="47">
        <v>152690749</v>
      </c>
      <c r="N9877">
        <v>60</v>
      </c>
      <c r="O9877">
        <v>10110</v>
      </c>
      <c r="P9877">
        <v>10253</v>
      </c>
      <c r="Q9877" t="s">
        <v>18130</v>
      </c>
      <c r="R9877">
        <v>9508</v>
      </c>
      <c r="S9877">
        <v>9651</v>
      </c>
    </row>
    <row r="9878" spans="1:19" x14ac:dyDescent="0.25">
      <c r="A9878" s="60" t="s">
        <v>18069</v>
      </c>
      <c r="B9878" s="60">
        <v>-1</v>
      </c>
      <c r="C9878" s="60" t="s">
        <v>18070</v>
      </c>
      <c r="D9878" s="60" t="str">
        <f>INDEX(Transcripts[#Data], MATCH(Exons[[#This Row],[Transcript stable ID]], Transcripts[Transcript stable ID], 0), 4)</f>
        <v>NM_182961.4</v>
      </c>
      <c r="E9878" t="s">
        <v>27</v>
      </c>
      <c r="J9878">
        <v>152958534</v>
      </c>
      <c r="K9878" s="47">
        <v>152690107</v>
      </c>
      <c r="L9878" s="47">
        <v>152690262</v>
      </c>
      <c r="N9878">
        <v>61</v>
      </c>
      <c r="O9878">
        <v>10254</v>
      </c>
      <c r="P9878">
        <v>10409</v>
      </c>
      <c r="Q9878" t="s">
        <v>18131</v>
      </c>
      <c r="R9878">
        <v>9652</v>
      </c>
      <c r="S9878">
        <v>9807</v>
      </c>
    </row>
    <row r="9879" spans="1:19" x14ac:dyDescent="0.25">
      <c r="A9879" s="60" t="s">
        <v>18069</v>
      </c>
      <c r="B9879" s="60">
        <v>-1</v>
      </c>
      <c r="C9879" s="60" t="s">
        <v>18070</v>
      </c>
      <c r="D9879" s="60" t="str">
        <f>INDEX(Transcripts[#Data], MATCH(Exons[[#This Row],[Transcript stable ID]], Transcripts[Transcript stable ID], 0), 4)</f>
        <v>NM_182961.4</v>
      </c>
      <c r="E9879" t="s">
        <v>27</v>
      </c>
      <c r="J9879">
        <v>152958534</v>
      </c>
      <c r="K9879" s="47">
        <v>152688353</v>
      </c>
      <c r="L9879" s="47">
        <v>152688517</v>
      </c>
      <c r="N9879">
        <v>62</v>
      </c>
      <c r="O9879">
        <v>10410</v>
      </c>
      <c r="P9879">
        <v>10574</v>
      </c>
      <c r="Q9879" t="s">
        <v>18132</v>
      </c>
      <c r="R9879">
        <v>9808</v>
      </c>
      <c r="S9879">
        <v>9972</v>
      </c>
    </row>
    <row r="9880" spans="1:19" x14ac:dyDescent="0.25">
      <c r="A9880" s="60" t="s">
        <v>18069</v>
      </c>
      <c r="B9880" s="60">
        <v>-1</v>
      </c>
      <c r="C9880" s="60" t="s">
        <v>18070</v>
      </c>
      <c r="D9880" s="60" t="str">
        <f>INDEX(Transcripts[#Data], MATCH(Exons[[#This Row],[Transcript stable ID]], Transcripts[Transcript stable ID], 0), 4)</f>
        <v>NM_182961.4</v>
      </c>
      <c r="E9880" t="s">
        <v>27</v>
      </c>
      <c r="J9880">
        <v>152958534</v>
      </c>
      <c r="K9880" s="47">
        <v>152685982</v>
      </c>
      <c r="L9880" s="47">
        <v>152686154</v>
      </c>
      <c r="N9880">
        <v>63</v>
      </c>
      <c r="O9880">
        <v>10575</v>
      </c>
      <c r="P9880">
        <v>10747</v>
      </c>
      <c r="Q9880" t="s">
        <v>18133</v>
      </c>
      <c r="R9880">
        <v>9973</v>
      </c>
      <c r="S9880">
        <v>10145</v>
      </c>
    </row>
    <row r="9881" spans="1:19" x14ac:dyDescent="0.25">
      <c r="A9881" s="60" t="s">
        <v>18069</v>
      </c>
      <c r="B9881" s="60">
        <v>-1</v>
      </c>
      <c r="C9881" s="60" t="s">
        <v>18070</v>
      </c>
      <c r="D9881" s="60" t="str">
        <f>INDEX(Transcripts[#Data], MATCH(Exons[[#This Row],[Transcript stable ID]], Transcripts[Transcript stable ID], 0), 4)</f>
        <v>NM_182961.4</v>
      </c>
      <c r="E9881" t="s">
        <v>27</v>
      </c>
      <c r="J9881">
        <v>152958534</v>
      </c>
      <c r="K9881" s="47">
        <v>152683305</v>
      </c>
      <c r="L9881" s="47">
        <v>152683458</v>
      </c>
      <c r="N9881">
        <v>64</v>
      </c>
      <c r="O9881">
        <v>10748</v>
      </c>
      <c r="P9881">
        <v>10901</v>
      </c>
      <c r="Q9881" t="s">
        <v>18134</v>
      </c>
      <c r="R9881">
        <v>10146</v>
      </c>
      <c r="S9881">
        <v>10299</v>
      </c>
    </row>
    <row r="9882" spans="1:19" x14ac:dyDescent="0.25">
      <c r="A9882" s="60" t="s">
        <v>18069</v>
      </c>
      <c r="B9882" s="60">
        <v>-1</v>
      </c>
      <c r="C9882" s="60" t="s">
        <v>18070</v>
      </c>
      <c r="D9882" s="60" t="str">
        <f>INDEX(Transcripts[#Data], MATCH(Exons[[#This Row],[Transcript stable ID]], Transcripts[Transcript stable ID], 0), 4)</f>
        <v>NM_182961.4</v>
      </c>
      <c r="E9882" t="s">
        <v>27</v>
      </c>
      <c r="J9882">
        <v>152958534</v>
      </c>
      <c r="K9882" s="47">
        <v>152680450</v>
      </c>
      <c r="L9882" s="47">
        <v>152680593</v>
      </c>
      <c r="N9882">
        <v>65</v>
      </c>
      <c r="O9882">
        <v>10902</v>
      </c>
      <c r="P9882">
        <v>11045</v>
      </c>
      <c r="Q9882" t="s">
        <v>18135</v>
      </c>
      <c r="R9882">
        <v>10300</v>
      </c>
      <c r="S9882">
        <v>10443</v>
      </c>
    </row>
    <row r="9883" spans="1:19" x14ac:dyDescent="0.25">
      <c r="A9883" s="60" t="s">
        <v>18069</v>
      </c>
      <c r="B9883" s="60">
        <v>-1</v>
      </c>
      <c r="C9883" s="60" t="s">
        <v>18070</v>
      </c>
      <c r="D9883" s="60" t="str">
        <f>INDEX(Transcripts[#Data], MATCH(Exons[[#This Row],[Transcript stable ID]], Transcripts[Transcript stable ID], 0), 4)</f>
        <v>NM_182961.4</v>
      </c>
      <c r="E9883" t="s">
        <v>27</v>
      </c>
      <c r="J9883">
        <v>152958534</v>
      </c>
      <c r="K9883" s="47">
        <v>152679508</v>
      </c>
      <c r="L9883" s="47">
        <v>152679672</v>
      </c>
      <c r="N9883">
        <v>66</v>
      </c>
      <c r="O9883">
        <v>11046</v>
      </c>
      <c r="P9883">
        <v>11210</v>
      </c>
      <c r="Q9883" t="s">
        <v>18136</v>
      </c>
      <c r="R9883">
        <v>10444</v>
      </c>
      <c r="S9883">
        <v>10608</v>
      </c>
    </row>
    <row r="9884" spans="1:19" x14ac:dyDescent="0.25">
      <c r="A9884" s="60" t="s">
        <v>18069</v>
      </c>
      <c r="B9884" s="60">
        <v>-1</v>
      </c>
      <c r="C9884" s="60" t="s">
        <v>18070</v>
      </c>
      <c r="D9884" s="60" t="str">
        <f>INDEX(Transcripts[#Data], MATCH(Exons[[#This Row],[Transcript stable ID]], Transcripts[Transcript stable ID], 0), 4)</f>
        <v>NM_182961.4</v>
      </c>
      <c r="E9884" t="s">
        <v>27</v>
      </c>
      <c r="J9884">
        <v>152958534</v>
      </c>
      <c r="K9884" s="47">
        <v>152675794</v>
      </c>
      <c r="L9884" s="47">
        <v>152676111</v>
      </c>
      <c r="N9884">
        <v>67</v>
      </c>
      <c r="O9884">
        <v>11211</v>
      </c>
      <c r="P9884">
        <v>11528</v>
      </c>
      <c r="Q9884" t="s">
        <v>18137</v>
      </c>
      <c r="R9884">
        <v>10609</v>
      </c>
      <c r="S9884">
        <v>10926</v>
      </c>
    </row>
    <row r="9885" spans="1:19" x14ac:dyDescent="0.25">
      <c r="A9885" s="60" t="s">
        <v>18069</v>
      </c>
      <c r="B9885" s="60">
        <v>-1</v>
      </c>
      <c r="C9885" s="60" t="s">
        <v>18070</v>
      </c>
      <c r="D9885" s="60" t="str">
        <f>INDEX(Transcripts[#Data], MATCH(Exons[[#This Row],[Transcript stable ID]], Transcripts[Transcript stable ID], 0), 4)</f>
        <v>NM_182961.4</v>
      </c>
      <c r="E9885" t="s">
        <v>27</v>
      </c>
      <c r="J9885">
        <v>152958534</v>
      </c>
      <c r="K9885" s="47">
        <v>152674724</v>
      </c>
      <c r="L9885" s="47">
        <v>152674879</v>
      </c>
      <c r="N9885">
        <v>68</v>
      </c>
      <c r="O9885">
        <v>11529</v>
      </c>
      <c r="P9885">
        <v>11684</v>
      </c>
      <c r="Q9885" t="s">
        <v>18138</v>
      </c>
      <c r="R9885">
        <v>10927</v>
      </c>
      <c r="S9885">
        <v>11082</v>
      </c>
    </row>
    <row r="9886" spans="1:19" x14ac:dyDescent="0.25">
      <c r="A9886" s="60" t="s">
        <v>18069</v>
      </c>
      <c r="B9886" s="60">
        <v>-1</v>
      </c>
      <c r="C9886" s="60" t="s">
        <v>18070</v>
      </c>
      <c r="D9886" s="60" t="str">
        <f>INDEX(Transcripts[#Data], MATCH(Exons[[#This Row],[Transcript stable ID]], Transcripts[Transcript stable ID], 0), 4)</f>
        <v>NM_182961.4</v>
      </c>
      <c r="E9886" t="s">
        <v>27</v>
      </c>
      <c r="J9886">
        <v>152958534</v>
      </c>
      <c r="K9886" s="47">
        <v>152674398</v>
      </c>
      <c r="L9886" s="47">
        <v>152674568</v>
      </c>
      <c r="N9886">
        <v>69</v>
      </c>
      <c r="O9886">
        <v>11685</v>
      </c>
      <c r="P9886">
        <v>11855</v>
      </c>
      <c r="Q9886" t="s">
        <v>18139</v>
      </c>
      <c r="R9886">
        <v>11083</v>
      </c>
      <c r="S9886">
        <v>11253</v>
      </c>
    </row>
    <row r="9887" spans="1:19" x14ac:dyDescent="0.25">
      <c r="A9887" s="60" t="s">
        <v>18069</v>
      </c>
      <c r="B9887" s="60">
        <v>-1</v>
      </c>
      <c r="C9887" s="60" t="s">
        <v>18070</v>
      </c>
      <c r="D9887" s="60" t="str">
        <f>INDEX(Transcripts[#Data], MATCH(Exons[[#This Row],[Transcript stable ID]], Transcripts[Transcript stable ID], 0), 4)</f>
        <v>NM_182961.4</v>
      </c>
      <c r="E9887" t="s">
        <v>27</v>
      </c>
      <c r="J9887">
        <v>152958534</v>
      </c>
      <c r="K9887" s="47">
        <v>152673162</v>
      </c>
      <c r="L9887" s="47">
        <v>152673488</v>
      </c>
      <c r="N9887">
        <v>70</v>
      </c>
      <c r="O9887">
        <v>11856</v>
      </c>
      <c r="P9887">
        <v>12182</v>
      </c>
      <c r="Q9887" t="s">
        <v>18140</v>
      </c>
      <c r="R9887">
        <v>11254</v>
      </c>
      <c r="S9887">
        <v>11580</v>
      </c>
    </row>
    <row r="9888" spans="1:19" x14ac:dyDescent="0.25">
      <c r="A9888" s="60" t="s">
        <v>18069</v>
      </c>
      <c r="B9888" s="60">
        <v>-1</v>
      </c>
      <c r="C9888" s="60" t="s">
        <v>18070</v>
      </c>
      <c r="D9888" s="60" t="str">
        <f>INDEX(Transcripts[#Data], MATCH(Exons[[#This Row],[Transcript stable ID]], Transcripts[Transcript stable ID], 0), 4)</f>
        <v>NM_182961.4</v>
      </c>
      <c r="E9888" t="s">
        <v>27</v>
      </c>
      <c r="J9888">
        <v>152958534</v>
      </c>
      <c r="K9888" s="47">
        <v>152671753</v>
      </c>
      <c r="L9888" s="47">
        <v>152671905</v>
      </c>
      <c r="N9888">
        <v>71</v>
      </c>
      <c r="O9888">
        <v>12183</v>
      </c>
      <c r="P9888">
        <v>12335</v>
      </c>
      <c r="Q9888" t="s">
        <v>18141</v>
      </c>
      <c r="R9888">
        <v>11581</v>
      </c>
      <c r="S9888">
        <v>11733</v>
      </c>
    </row>
    <row r="9889" spans="1:19" x14ac:dyDescent="0.25">
      <c r="A9889" s="60" t="s">
        <v>18069</v>
      </c>
      <c r="B9889" s="60">
        <v>-1</v>
      </c>
      <c r="C9889" s="60" t="s">
        <v>18070</v>
      </c>
      <c r="D9889" s="60" t="str">
        <f>INDEX(Transcripts[#Data], MATCH(Exons[[#This Row],[Transcript stable ID]], Transcripts[Transcript stable ID], 0), 4)</f>
        <v>NM_182961.4</v>
      </c>
      <c r="E9889" t="s">
        <v>27</v>
      </c>
      <c r="J9889">
        <v>152958534</v>
      </c>
      <c r="K9889" s="47">
        <v>152671303</v>
      </c>
      <c r="L9889" s="47">
        <v>152671470</v>
      </c>
      <c r="N9889">
        <v>72</v>
      </c>
      <c r="O9889">
        <v>12336</v>
      </c>
      <c r="P9889">
        <v>12503</v>
      </c>
      <c r="Q9889" t="s">
        <v>18142</v>
      </c>
      <c r="R9889">
        <v>11734</v>
      </c>
      <c r="S9889">
        <v>11901</v>
      </c>
    </row>
    <row r="9890" spans="1:19" x14ac:dyDescent="0.25">
      <c r="A9890" s="60" t="s">
        <v>18069</v>
      </c>
      <c r="B9890" s="60">
        <v>-1</v>
      </c>
      <c r="C9890" s="60" t="s">
        <v>18070</v>
      </c>
      <c r="D9890" s="60" t="str">
        <f>INDEX(Transcripts[#Data], MATCH(Exons[[#This Row],[Transcript stable ID]], Transcripts[Transcript stable ID], 0), 4)</f>
        <v>NM_182961.4</v>
      </c>
      <c r="E9890" t="s">
        <v>27</v>
      </c>
      <c r="J9890">
        <v>152958534</v>
      </c>
      <c r="K9890" s="47">
        <v>152668194</v>
      </c>
      <c r="L9890" s="47">
        <v>152668370</v>
      </c>
      <c r="N9890">
        <v>73</v>
      </c>
      <c r="O9890">
        <v>12504</v>
      </c>
      <c r="P9890">
        <v>12680</v>
      </c>
      <c r="Q9890" t="s">
        <v>18143</v>
      </c>
      <c r="R9890">
        <v>11902</v>
      </c>
      <c r="S9890">
        <v>12078</v>
      </c>
    </row>
    <row r="9891" spans="1:19" x14ac:dyDescent="0.25">
      <c r="A9891" s="60" t="s">
        <v>18069</v>
      </c>
      <c r="B9891" s="60">
        <v>-1</v>
      </c>
      <c r="C9891" s="60" t="s">
        <v>18070</v>
      </c>
      <c r="D9891" s="60" t="str">
        <f>INDEX(Transcripts[#Data], MATCH(Exons[[#This Row],[Transcript stable ID]], Transcripts[Transcript stable ID], 0), 4)</f>
        <v>NM_182961.4</v>
      </c>
      <c r="E9891" t="s">
        <v>27</v>
      </c>
      <c r="J9891">
        <v>152958534</v>
      </c>
      <c r="K9891" s="47">
        <v>152665216</v>
      </c>
      <c r="L9891" s="47">
        <v>152665362</v>
      </c>
      <c r="N9891">
        <v>74</v>
      </c>
      <c r="O9891">
        <v>12681</v>
      </c>
      <c r="P9891">
        <v>12827</v>
      </c>
      <c r="Q9891" t="s">
        <v>18144</v>
      </c>
      <c r="R9891">
        <v>12079</v>
      </c>
      <c r="S9891">
        <v>12225</v>
      </c>
    </row>
    <row r="9892" spans="1:19" x14ac:dyDescent="0.25">
      <c r="A9892" s="60" t="s">
        <v>18069</v>
      </c>
      <c r="B9892" s="60">
        <v>-1</v>
      </c>
      <c r="C9892" s="60" t="s">
        <v>18070</v>
      </c>
      <c r="D9892" s="60" t="str">
        <f>INDEX(Transcripts[#Data], MATCH(Exons[[#This Row],[Transcript stable ID]], Transcripts[Transcript stable ID], 0), 4)</f>
        <v>NM_182961.4</v>
      </c>
      <c r="E9892" t="s">
        <v>27</v>
      </c>
      <c r="J9892">
        <v>152958534</v>
      </c>
      <c r="K9892" s="47">
        <v>152660376</v>
      </c>
      <c r="L9892" s="47">
        <v>152660501</v>
      </c>
      <c r="N9892">
        <v>75</v>
      </c>
      <c r="O9892">
        <v>12828</v>
      </c>
      <c r="P9892">
        <v>12953</v>
      </c>
      <c r="Q9892" t="s">
        <v>18145</v>
      </c>
      <c r="R9892">
        <v>12226</v>
      </c>
      <c r="S9892">
        <v>12351</v>
      </c>
    </row>
    <row r="9893" spans="1:19" x14ac:dyDescent="0.25">
      <c r="A9893" s="60" t="s">
        <v>18069</v>
      </c>
      <c r="B9893" s="60">
        <v>-1</v>
      </c>
      <c r="C9893" s="60" t="s">
        <v>18070</v>
      </c>
      <c r="D9893" s="60" t="str">
        <f>INDEX(Transcripts[#Data], MATCH(Exons[[#This Row],[Transcript stable ID]], Transcripts[Transcript stable ID], 0), 4)</f>
        <v>NM_182961.4</v>
      </c>
      <c r="E9893" t="s">
        <v>27</v>
      </c>
      <c r="J9893">
        <v>152958534</v>
      </c>
      <c r="K9893" s="47">
        <v>152657976</v>
      </c>
      <c r="L9893" s="47">
        <v>152658152</v>
      </c>
      <c r="N9893">
        <v>76</v>
      </c>
      <c r="O9893">
        <v>12954</v>
      </c>
      <c r="P9893">
        <v>13130</v>
      </c>
      <c r="Q9893" t="s">
        <v>18146</v>
      </c>
      <c r="R9893">
        <v>12352</v>
      </c>
      <c r="S9893">
        <v>12528</v>
      </c>
    </row>
    <row r="9894" spans="1:19" x14ac:dyDescent="0.25">
      <c r="A9894" s="60" t="s">
        <v>18069</v>
      </c>
      <c r="B9894" s="60">
        <v>-1</v>
      </c>
      <c r="C9894" s="60" t="s">
        <v>18070</v>
      </c>
      <c r="D9894" s="60" t="str">
        <f>INDEX(Transcripts[#Data], MATCH(Exons[[#This Row],[Transcript stable ID]], Transcripts[Transcript stable ID], 0), 4)</f>
        <v>NM_182961.4</v>
      </c>
      <c r="E9894" t="s">
        <v>27</v>
      </c>
      <c r="J9894">
        <v>152958534</v>
      </c>
      <c r="K9894" s="47">
        <v>152655143</v>
      </c>
      <c r="L9894" s="47">
        <v>152655408</v>
      </c>
      <c r="N9894">
        <v>77</v>
      </c>
      <c r="O9894">
        <v>13131</v>
      </c>
      <c r="P9894">
        <v>13396</v>
      </c>
      <c r="Q9894" t="s">
        <v>18147</v>
      </c>
      <c r="R9894">
        <v>12529</v>
      </c>
      <c r="S9894">
        <v>12794</v>
      </c>
    </row>
    <row r="9895" spans="1:19" x14ac:dyDescent="0.25">
      <c r="A9895" s="60" t="s">
        <v>18069</v>
      </c>
      <c r="B9895" s="60">
        <v>-1</v>
      </c>
      <c r="C9895" s="60" t="s">
        <v>18070</v>
      </c>
      <c r="D9895" s="60" t="str">
        <f>INDEX(Transcripts[#Data], MATCH(Exons[[#This Row],[Transcript stable ID]], Transcripts[Transcript stable ID], 0), 4)</f>
        <v>NM_182961.4</v>
      </c>
      <c r="E9895" t="s">
        <v>27</v>
      </c>
      <c r="J9895">
        <v>152958534</v>
      </c>
      <c r="K9895" s="47">
        <v>152650865</v>
      </c>
      <c r="L9895" s="47">
        <v>152653025</v>
      </c>
      <c r="N9895">
        <v>78</v>
      </c>
      <c r="O9895">
        <v>13397</v>
      </c>
      <c r="P9895">
        <v>15557</v>
      </c>
      <c r="Q9895" t="s">
        <v>18148</v>
      </c>
      <c r="R9895">
        <v>12795</v>
      </c>
      <c r="S9895">
        <v>14955</v>
      </c>
    </row>
    <row r="9896" spans="1:19" x14ac:dyDescent="0.25">
      <c r="A9896" s="60" t="s">
        <v>18069</v>
      </c>
      <c r="B9896" s="60">
        <v>-1</v>
      </c>
      <c r="C9896" s="60" t="s">
        <v>18070</v>
      </c>
      <c r="D9896" s="60" t="str">
        <f>INDEX(Transcripts[#Data], MATCH(Exons[[#This Row],[Transcript stable ID]], Transcripts[Transcript stable ID], 0), 4)</f>
        <v>NM_182961.4</v>
      </c>
      <c r="E9896" t="s">
        <v>27</v>
      </c>
      <c r="J9896">
        <v>152958534</v>
      </c>
      <c r="K9896" s="47">
        <v>152647431</v>
      </c>
      <c r="L9896" s="47">
        <v>152647768</v>
      </c>
      <c r="N9896">
        <v>79</v>
      </c>
      <c r="O9896">
        <v>15558</v>
      </c>
      <c r="P9896">
        <v>15895</v>
      </c>
      <c r="Q9896" t="s">
        <v>18149</v>
      </c>
      <c r="R9896">
        <v>14956</v>
      </c>
      <c r="S9896">
        <v>15293</v>
      </c>
    </row>
    <row r="9897" spans="1:19" x14ac:dyDescent="0.25">
      <c r="A9897" s="60" t="s">
        <v>18069</v>
      </c>
      <c r="B9897" s="60">
        <v>-1</v>
      </c>
      <c r="C9897" s="60" t="s">
        <v>18070</v>
      </c>
      <c r="D9897" s="60" t="str">
        <f>INDEX(Transcripts[#Data], MATCH(Exons[[#This Row],[Transcript stable ID]], Transcripts[Transcript stable ID], 0), 4)</f>
        <v>NM_182961.4</v>
      </c>
      <c r="E9897" t="s">
        <v>27</v>
      </c>
      <c r="J9897">
        <v>152958534</v>
      </c>
      <c r="K9897" s="47">
        <v>152647093</v>
      </c>
      <c r="L9897" s="47">
        <v>152647237</v>
      </c>
      <c r="N9897">
        <v>80</v>
      </c>
      <c r="O9897">
        <v>15896</v>
      </c>
      <c r="P9897">
        <v>16040</v>
      </c>
      <c r="Q9897" t="s">
        <v>18150</v>
      </c>
      <c r="R9897">
        <v>15294</v>
      </c>
      <c r="S9897">
        <v>15438</v>
      </c>
    </row>
    <row r="9898" spans="1:19" x14ac:dyDescent="0.25">
      <c r="A9898" s="60" t="s">
        <v>18069</v>
      </c>
      <c r="B9898" s="60">
        <v>-1</v>
      </c>
      <c r="C9898" s="60" t="s">
        <v>18070</v>
      </c>
      <c r="D9898" s="60" t="str">
        <f>INDEX(Transcripts[#Data], MATCH(Exons[[#This Row],[Transcript stable ID]], Transcripts[Transcript stable ID], 0), 4)</f>
        <v>NM_182961.4</v>
      </c>
      <c r="E9898" t="s">
        <v>27</v>
      </c>
      <c r="J9898">
        <v>152958534</v>
      </c>
      <c r="K9898" s="47">
        <v>152646219</v>
      </c>
      <c r="L9898" s="47">
        <v>152646437</v>
      </c>
      <c r="N9898">
        <v>81</v>
      </c>
      <c r="O9898">
        <v>16041</v>
      </c>
      <c r="P9898">
        <v>16259</v>
      </c>
      <c r="Q9898" t="s">
        <v>18151</v>
      </c>
      <c r="R9898">
        <v>15439</v>
      </c>
      <c r="S9898">
        <v>15657</v>
      </c>
    </row>
    <row r="9899" spans="1:19" x14ac:dyDescent="0.25">
      <c r="A9899" s="60" t="s">
        <v>18069</v>
      </c>
      <c r="B9899" s="60">
        <v>-1</v>
      </c>
      <c r="C9899" s="60" t="s">
        <v>18070</v>
      </c>
      <c r="D9899" s="60" t="str">
        <f>INDEX(Transcripts[#Data], MATCH(Exons[[#This Row],[Transcript stable ID]], Transcripts[Transcript stable ID], 0), 4)</f>
        <v>NM_182961.4</v>
      </c>
      <c r="E9899" t="s">
        <v>27</v>
      </c>
      <c r="J9899">
        <v>152958534</v>
      </c>
      <c r="K9899" s="47">
        <v>152644613</v>
      </c>
      <c r="L9899" s="47">
        <v>152644872</v>
      </c>
      <c r="N9899">
        <v>82</v>
      </c>
      <c r="O9899">
        <v>16260</v>
      </c>
      <c r="P9899">
        <v>16519</v>
      </c>
      <c r="Q9899" t="s">
        <v>18152</v>
      </c>
      <c r="R9899">
        <v>15658</v>
      </c>
      <c r="S9899">
        <v>15917</v>
      </c>
    </row>
    <row r="9900" spans="1:19" x14ac:dyDescent="0.25">
      <c r="A9900" s="60" t="s">
        <v>18069</v>
      </c>
      <c r="B9900" s="60">
        <v>-1</v>
      </c>
      <c r="C9900" s="60" t="s">
        <v>18070</v>
      </c>
      <c r="D9900" s="60" t="str">
        <f>INDEX(Transcripts[#Data], MATCH(Exons[[#This Row],[Transcript stable ID]], Transcripts[Transcript stable ID], 0), 4)</f>
        <v>NM_182961.4</v>
      </c>
      <c r="E9900" t="s">
        <v>27</v>
      </c>
      <c r="J9900">
        <v>152958534</v>
      </c>
      <c r="K9900" s="47">
        <v>152642856</v>
      </c>
      <c r="L9900" s="47">
        <v>152643021</v>
      </c>
      <c r="N9900">
        <v>83</v>
      </c>
      <c r="O9900">
        <v>16520</v>
      </c>
      <c r="P9900">
        <v>16685</v>
      </c>
      <c r="Q9900" t="s">
        <v>18153</v>
      </c>
      <c r="R9900">
        <v>15918</v>
      </c>
      <c r="S9900">
        <v>16083</v>
      </c>
    </row>
    <row r="9901" spans="1:19" x14ac:dyDescent="0.25">
      <c r="A9901" s="60" t="s">
        <v>18069</v>
      </c>
      <c r="B9901" s="60">
        <v>-1</v>
      </c>
      <c r="C9901" s="60" t="s">
        <v>18070</v>
      </c>
      <c r="D9901" s="60" t="str">
        <f>INDEX(Transcripts[#Data], MATCH(Exons[[#This Row],[Transcript stable ID]], Transcripts[Transcript stable ID], 0), 4)</f>
        <v>NM_182961.4</v>
      </c>
      <c r="E9901" t="s">
        <v>27</v>
      </c>
      <c r="J9901">
        <v>152958534</v>
      </c>
      <c r="K9901" s="47">
        <v>152642373</v>
      </c>
      <c r="L9901" s="47">
        <v>152642525</v>
      </c>
      <c r="N9901">
        <v>84</v>
      </c>
      <c r="O9901">
        <v>16686</v>
      </c>
      <c r="P9901">
        <v>16838</v>
      </c>
      <c r="Q9901" t="s">
        <v>18154</v>
      </c>
      <c r="R9901">
        <v>16084</v>
      </c>
      <c r="S9901">
        <v>16236</v>
      </c>
    </row>
    <row r="9902" spans="1:19" x14ac:dyDescent="0.25">
      <c r="A9902" s="60" t="s">
        <v>18069</v>
      </c>
      <c r="B9902" s="60">
        <v>-1</v>
      </c>
      <c r="C9902" s="60" t="s">
        <v>18070</v>
      </c>
      <c r="D9902" s="60" t="str">
        <f>INDEX(Transcripts[#Data], MATCH(Exons[[#This Row],[Transcript stable ID]], Transcripts[Transcript stable ID], 0), 4)</f>
        <v>NM_182961.4</v>
      </c>
      <c r="E9902" t="s">
        <v>27</v>
      </c>
      <c r="J9902">
        <v>152958534</v>
      </c>
      <c r="K9902" s="47">
        <v>152639998</v>
      </c>
      <c r="L9902" s="47">
        <v>152640150</v>
      </c>
      <c r="N9902">
        <v>85</v>
      </c>
      <c r="O9902">
        <v>16839</v>
      </c>
      <c r="P9902">
        <v>16991</v>
      </c>
      <c r="Q9902" t="s">
        <v>18155</v>
      </c>
      <c r="R9902">
        <v>16237</v>
      </c>
      <c r="S9902">
        <v>16389</v>
      </c>
    </row>
    <row r="9903" spans="1:19" x14ac:dyDescent="0.25">
      <c r="A9903" s="60" t="s">
        <v>18069</v>
      </c>
      <c r="B9903" s="60">
        <v>-1</v>
      </c>
      <c r="C9903" s="60" t="s">
        <v>18070</v>
      </c>
      <c r="D9903" s="60" t="str">
        <f>INDEX(Transcripts[#Data], MATCH(Exons[[#This Row],[Transcript stable ID]], Transcripts[Transcript stable ID], 0), 4)</f>
        <v>NM_182961.4</v>
      </c>
      <c r="E9903" t="s">
        <v>27</v>
      </c>
      <c r="J9903">
        <v>152958534</v>
      </c>
      <c r="K9903" s="47">
        <v>152639216</v>
      </c>
      <c r="L9903" s="47">
        <v>152639398</v>
      </c>
      <c r="N9903">
        <v>86</v>
      </c>
      <c r="O9903">
        <v>16992</v>
      </c>
      <c r="P9903">
        <v>17174</v>
      </c>
      <c r="Q9903" t="s">
        <v>18156</v>
      </c>
      <c r="R9903">
        <v>16390</v>
      </c>
      <c r="S9903">
        <v>16572</v>
      </c>
    </row>
    <row r="9904" spans="1:19" x14ac:dyDescent="0.25">
      <c r="A9904" s="60" t="s">
        <v>18069</v>
      </c>
      <c r="B9904" s="60">
        <v>-1</v>
      </c>
      <c r="C9904" s="60" t="s">
        <v>18070</v>
      </c>
      <c r="D9904" s="60" t="str">
        <f>INDEX(Transcripts[#Data], MATCH(Exons[[#This Row],[Transcript stable ID]], Transcripts[Transcript stable ID], 0), 4)</f>
        <v>NM_182961.4</v>
      </c>
      <c r="E9904" t="s">
        <v>27</v>
      </c>
      <c r="J9904">
        <v>152958534</v>
      </c>
      <c r="K9904" s="47">
        <v>152637984</v>
      </c>
      <c r="L9904" s="47">
        <v>152638121</v>
      </c>
      <c r="N9904">
        <v>87</v>
      </c>
      <c r="O9904">
        <v>17175</v>
      </c>
      <c r="P9904">
        <v>17312</v>
      </c>
      <c r="Q9904" t="s">
        <v>18157</v>
      </c>
      <c r="R9904">
        <v>16573</v>
      </c>
      <c r="S9904">
        <v>16710</v>
      </c>
    </row>
    <row r="9905" spans="1:19" x14ac:dyDescent="0.25">
      <c r="A9905" s="60" t="s">
        <v>18069</v>
      </c>
      <c r="B9905" s="60">
        <v>-1</v>
      </c>
      <c r="C9905" s="60" t="s">
        <v>18070</v>
      </c>
      <c r="D9905" s="60" t="str">
        <f>INDEX(Transcripts[#Data], MATCH(Exons[[#This Row],[Transcript stable ID]], Transcripts[Transcript stable ID], 0), 4)</f>
        <v>NM_182961.4</v>
      </c>
      <c r="E9905" t="s">
        <v>27</v>
      </c>
      <c r="J9905">
        <v>152958534</v>
      </c>
      <c r="K9905" s="47">
        <v>152631823</v>
      </c>
      <c r="L9905" s="47">
        <v>152632008</v>
      </c>
      <c r="N9905">
        <v>88</v>
      </c>
      <c r="O9905">
        <v>17313</v>
      </c>
      <c r="P9905">
        <v>17498</v>
      </c>
      <c r="Q9905" t="s">
        <v>18158</v>
      </c>
      <c r="R9905">
        <v>16711</v>
      </c>
      <c r="S9905">
        <v>16896</v>
      </c>
    </row>
    <row r="9906" spans="1:19" x14ac:dyDescent="0.25">
      <c r="A9906" s="60" t="s">
        <v>18069</v>
      </c>
      <c r="B9906" s="60">
        <v>-1</v>
      </c>
      <c r="C9906" s="60" t="s">
        <v>18070</v>
      </c>
      <c r="D9906" s="60" t="str">
        <f>INDEX(Transcripts[#Data], MATCH(Exons[[#This Row],[Transcript stable ID]], Transcripts[Transcript stable ID], 0), 4)</f>
        <v>NM_182961.4</v>
      </c>
      <c r="E9906" t="s">
        <v>27</v>
      </c>
      <c r="J9906">
        <v>152958534</v>
      </c>
      <c r="K9906" s="47">
        <v>152631531</v>
      </c>
      <c r="L9906" s="47">
        <v>152631653</v>
      </c>
      <c r="N9906">
        <v>89</v>
      </c>
      <c r="O9906">
        <v>17499</v>
      </c>
      <c r="P9906">
        <v>17621</v>
      </c>
      <c r="Q9906" t="s">
        <v>18159</v>
      </c>
      <c r="R9906">
        <v>16897</v>
      </c>
      <c r="S9906">
        <v>17019</v>
      </c>
    </row>
    <row r="9907" spans="1:19" x14ac:dyDescent="0.25">
      <c r="A9907" s="60" t="s">
        <v>18069</v>
      </c>
      <c r="B9907" s="60">
        <v>-1</v>
      </c>
      <c r="C9907" s="60" t="s">
        <v>18070</v>
      </c>
      <c r="D9907" s="60" t="str">
        <f>INDEX(Transcripts[#Data], MATCH(Exons[[#This Row],[Transcript stable ID]], Transcripts[Transcript stable ID], 0), 4)</f>
        <v>NM_182961.4</v>
      </c>
      <c r="E9907" t="s">
        <v>27</v>
      </c>
      <c r="J9907">
        <v>152958534</v>
      </c>
      <c r="K9907" s="47">
        <v>152630970</v>
      </c>
      <c r="L9907" s="47">
        <v>152631152</v>
      </c>
      <c r="N9907">
        <v>90</v>
      </c>
      <c r="O9907">
        <v>17622</v>
      </c>
      <c r="P9907">
        <v>17804</v>
      </c>
      <c r="Q9907" t="s">
        <v>18160</v>
      </c>
      <c r="R9907">
        <v>17020</v>
      </c>
      <c r="S9907">
        <v>17202</v>
      </c>
    </row>
    <row r="9908" spans="1:19" x14ac:dyDescent="0.25">
      <c r="A9908" s="60" t="s">
        <v>18069</v>
      </c>
      <c r="B9908" s="60">
        <v>-1</v>
      </c>
      <c r="C9908" s="60" t="s">
        <v>18070</v>
      </c>
      <c r="D9908" s="60" t="str">
        <f>INDEX(Transcripts[#Data], MATCH(Exons[[#This Row],[Transcript stable ID]], Transcripts[Transcript stable ID], 0), 4)</f>
        <v>NM_182961.4</v>
      </c>
      <c r="E9908" t="s">
        <v>27</v>
      </c>
      <c r="J9908">
        <v>152958534</v>
      </c>
      <c r="K9908" s="47">
        <v>152629624</v>
      </c>
      <c r="L9908" s="47">
        <v>152629767</v>
      </c>
      <c r="N9908">
        <v>91</v>
      </c>
      <c r="O9908">
        <v>17805</v>
      </c>
      <c r="P9908">
        <v>17948</v>
      </c>
      <c r="Q9908" t="s">
        <v>18161</v>
      </c>
      <c r="R9908">
        <v>17203</v>
      </c>
      <c r="S9908">
        <v>17346</v>
      </c>
    </row>
    <row r="9909" spans="1:19" x14ac:dyDescent="0.25">
      <c r="A9909" s="60" t="s">
        <v>18069</v>
      </c>
      <c r="B9909" s="60">
        <v>-1</v>
      </c>
      <c r="C9909" s="60" t="s">
        <v>18070</v>
      </c>
      <c r="D9909" s="60" t="str">
        <f>INDEX(Transcripts[#Data], MATCH(Exons[[#This Row],[Transcript stable ID]], Transcripts[Transcript stable ID], 0), 4)</f>
        <v>NM_182961.4</v>
      </c>
      <c r="E9909" t="s">
        <v>27</v>
      </c>
      <c r="J9909">
        <v>152958534</v>
      </c>
      <c r="K9909" s="47">
        <v>152623004</v>
      </c>
      <c r="L9909" s="47">
        <v>152623198</v>
      </c>
      <c r="N9909">
        <v>92</v>
      </c>
      <c r="O9909">
        <v>17949</v>
      </c>
      <c r="P9909">
        <v>18143</v>
      </c>
      <c r="Q9909" t="s">
        <v>18162</v>
      </c>
      <c r="R9909">
        <v>17347</v>
      </c>
      <c r="S9909">
        <v>17541</v>
      </c>
    </row>
    <row r="9910" spans="1:19" x14ac:dyDescent="0.25">
      <c r="A9910" s="60" t="s">
        <v>18069</v>
      </c>
      <c r="B9910" s="60">
        <v>-1</v>
      </c>
      <c r="C9910" s="60" t="s">
        <v>18070</v>
      </c>
      <c r="D9910" s="60" t="str">
        <f>INDEX(Transcripts[#Data], MATCH(Exons[[#This Row],[Transcript stable ID]], Transcripts[Transcript stable ID], 0), 4)</f>
        <v>NM_182961.4</v>
      </c>
      <c r="E9910" t="s">
        <v>27</v>
      </c>
      <c r="J9910">
        <v>152958534</v>
      </c>
      <c r="K9910" s="47">
        <v>152621776</v>
      </c>
      <c r="L9910" s="47">
        <v>152621916</v>
      </c>
      <c r="N9910">
        <v>93</v>
      </c>
      <c r="O9910">
        <v>18144</v>
      </c>
      <c r="P9910">
        <v>18284</v>
      </c>
      <c r="Q9910" t="s">
        <v>18163</v>
      </c>
      <c r="R9910">
        <v>17542</v>
      </c>
      <c r="S9910">
        <v>17682</v>
      </c>
    </row>
    <row r="9911" spans="1:19" x14ac:dyDescent="0.25">
      <c r="A9911" s="60" t="s">
        <v>18069</v>
      </c>
      <c r="B9911" s="60">
        <v>-1</v>
      </c>
      <c r="C9911" s="60" t="s">
        <v>18070</v>
      </c>
      <c r="D9911" s="60" t="str">
        <f>INDEX(Transcripts[#Data], MATCH(Exons[[#This Row],[Transcript stable ID]], Transcripts[Transcript stable ID], 0), 4)</f>
        <v>NM_182961.4</v>
      </c>
      <c r="E9911" t="s">
        <v>27</v>
      </c>
      <c r="J9911">
        <v>152958534</v>
      </c>
      <c r="K9911" s="47">
        <v>152615095</v>
      </c>
      <c r="L9911" s="47">
        <v>152615262</v>
      </c>
      <c r="N9911">
        <v>94</v>
      </c>
      <c r="O9911">
        <v>18285</v>
      </c>
      <c r="P9911">
        <v>18452</v>
      </c>
      <c r="Q9911" t="s">
        <v>18164</v>
      </c>
      <c r="R9911">
        <v>17683</v>
      </c>
      <c r="S9911">
        <v>17850</v>
      </c>
    </row>
    <row r="9912" spans="1:19" x14ac:dyDescent="0.25">
      <c r="A9912" s="60" t="s">
        <v>18069</v>
      </c>
      <c r="B9912" s="60">
        <v>-1</v>
      </c>
      <c r="C9912" s="60" t="s">
        <v>18070</v>
      </c>
      <c r="D9912" s="60" t="str">
        <f>INDEX(Transcripts[#Data], MATCH(Exons[[#This Row],[Transcript stable ID]], Transcripts[Transcript stable ID], 0), 4)</f>
        <v>NM_182961.4</v>
      </c>
      <c r="E9912" t="s">
        <v>27</v>
      </c>
      <c r="J9912">
        <v>152958534</v>
      </c>
      <c r="K9912" s="47">
        <v>152614723</v>
      </c>
      <c r="L9912" s="47">
        <v>152614884</v>
      </c>
      <c r="N9912">
        <v>95</v>
      </c>
      <c r="O9912">
        <v>18453</v>
      </c>
      <c r="P9912">
        <v>18614</v>
      </c>
      <c r="Q9912" t="s">
        <v>18165</v>
      </c>
      <c r="R9912">
        <v>17851</v>
      </c>
      <c r="S9912">
        <v>18012</v>
      </c>
    </row>
    <row r="9913" spans="1:19" x14ac:dyDescent="0.25">
      <c r="A9913" s="60" t="s">
        <v>18069</v>
      </c>
      <c r="B9913" s="60">
        <v>-1</v>
      </c>
      <c r="C9913" s="60" t="s">
        <v>18070</v>
      </c>
      <c r="D9913" s="60" t="str">
        <f>INDEX(Transcripts[#Data], MATCH(Exons[[#This Row],[Transcript stable ID]], Transcripts[Transcript stable ID], 0), 4)</f>
        <v>NM_182961.4</v>
      </c>
      <c r="E9913" t="s">
        <v>27</v>
      </c>
      <c r="J9913">
        <v>152958534</v>
      </c>
      <c r="K9913" s="47">
        <v>152605113</v>
      </c>
      <c r="L9913" s="47">
        <v>152605307</v>
      </c>
      <c r="N9913">
        <v>96</v>
      </c>
      <c r="O9913">
        <v>18615</v>
      </c>
      <c r="P9913">
        <v>18809</v>
      </c>
      <c r="Q9913" t="s">
        <v>18166</v>
      </c>
      <c r="R9913">
        <v>18013</v>
      </c>
      <c r="S9913">
        <v>18207</v>
      </c>
    </row>
    <row r="9914" spans="1:19" x14ac:dyDescent="0.25">
      <c r="A9914" s="60" t="s">
        <v>18069</v>
      </c>
      <c r="B9914" s="60">
        <v>-1</v>
      </c>
      <c r="C9914" s="60" t="s">
        <v>18070</v>
      </c>
      <c r="D9914" s="60" t="str">
        <f>INDEX(Transcripts[#Data], MATCH(Exons[[#This Row],[Transcript stable ID]], Transcripts[Transcript stable ID], 0), 4)</f>
        <v>NM_182961.4</v>
      </c>
      <c r="E9914" t="s">
        <v>27</v>
      </c>
      <c r="J9914">
        <v>152958534</v>
      </c>
      <c r="K9914" s="47">
        <v>152602942</v>
      </c>
      <c r="L9914" s="47">
        <v>152603115</v>
      </c>
      <c r="N9914">
        <v>97</v>
      </c>
      <c r="O9914">
        <v>18810</v>
      </c>
      <c r="P9914">
        <v>18983</v>
      </c>
      <c r="Q9914" t="s">
        <v>18167</v>
      </c>
      <c r="R9914">
        <v>18208</v>
      </c>
      <c r="S9914">
        <v>18381</v>
      </c>
    </row>
    <row r="9915" spans="1:19" x14ac:dyDescent="0.25">
      <c r="A9915" s="60" t="s">
        <v>18069</v>
      </c>
      <c r="B9915" s="60">
        <v>-1</v>
      </c>
      <c r="C9915" s="60" t="s">
        <v>18070</v>
      </c>
      <c r="D9915" s="60" t="str">
        <f>INDEX(Transcripts[#Data], MATCH(Exons[[#This Row],[Transcript stable ID]], Transcripts[Transcript stable ID], 0), 4)</f>
        <v>NM_182961.4</v>
      </c>
      <c r="E9915" t="s">
        <v>27</v>
      </c>
      <c r="J9915">
        <v>152958534</v>
      </c>
      <c r="K9915" s="47">
        <v>152599224</v>
      </c>
      <c r="L9915" s="47">
        <v>152599415</v>
      </c>
      <c r="N9915">
        <v>98</v>
      </c>
      <c r="O9915">
        <v>18984</v>
      </c>
      <c r="P9915">
        <v>19175</v>
      </c>
      <c r="Q9915" t="s">
        <v>18168</v>
      </c>
      <c r="R9915">
        <v>18382</v>
      </c>
      <c r="S9915">
        <v>18573</v>
      </c>
    </row>
    <row r="9916" spans="1:19" x14ac:dyDescent="0.25">
      <c r="A9916" s="60" t="s">
        <v>18069</v>
      </c>
      <c r="B9916" s="60">
        <v>-1</v>
      </c>
      <c r="C9916" s="60" t="s">
        <v>18070</v>
      </c>
      <c r="D9916" s="60" t="str">
        <f>INDEX(Transcripts[#Data], MATCH(Exons[[#This Row],[Transcript stable ID]], Transcripts[Transcript stable ID], 0), 4)</f>
        <v>NM_182961.4</v>
      </c>
      <c r="E9916" t="s">
        <v>27</v>
      </c>
      <c r="J9916">
        <v>152958534</v>
      </c>
      <c r="K9916" s="47">
        <v>152590290</v>
      </c>
      <c r="L9916" s="47">
        <v>152590421</v>
      </c>
      <c r="N9916">
        <v>99</v>
      </c>
      <c r="O9916">
        <v>19176</v>
      </c>
      <c r="P9916">
        <v>19307</v>
      </c>
      <c r="Q9916" t="s">
        <v>18169</v>
      </c>
      <c r="R9916">
        <v>18574</v>
      </c>
      <c r="S9916">
        <v>18705</v>
      </c>
    </row>
    <row r="9917" spans="1:19" x14ac:dyDescent="0.25">
      <c r="A9917" s="60" t="s">
        <v>18069</v>
      </c>
      <c r="B9917" s="60">
        <v>-1</v>
      </c>
      <c r="C9917" s="60" t="s">
        <v>18070</v>
      </c>
      <c r="D9917" s="60" t="str">
        <f>INDEX(Transcripts[#Data], MATCH(Exons[[#This Row],[Transcript stable ID]], Transcripts[Transcript stable ID], 0), 4)</f>
        <v>NM_182961.4</v>
      </c>
      <c r="E9917" t="s">
        <v>27</v>
      </c>
      <c r="J9917">
        <v>152958534</v>
      </c>
      <c r="K9917" s="47">
        <v>152589191</v>
      </c>
      <c r="L9917" s="47">
        <v>152589300</v>
      </c>
      <c r="N9917">
        <v>100</v>
      </c>
      <c r="O9917">
        <v>19308</v>
      </c>
      <c r="P9917">
        <v>19417</v>
      </c>
      <c r="Q9917" t="s">
        <v>18170</v>
      </c>
      <c r="R9917">
        <v>18706</v>
      </c>
      <c r="S9917">
        <v>18815</v>
      </c>
    </row>
    <row r="9918" spans="1:19" x14ac:dyDescent="0.25">
      <c r="A9918" s="60" t="s">
        <v>18069</v>
      </c>
      <c r="B9918" s="60">
        <v>-1</v>
      </c>
      <c r="C9918" s="60" t="s">
        <v>18070</v>
      </c>
      <c r="D9918" s="60" t="str">
        <f>INDEX(Transcripts[#Data], MATCH(Exons[[#This Row],[Transcript stable ID]], Transcripts[Transcript stable ID], 0), 4)</f>
        <v>NM_182961.4</v>
      </c>
      <c r="E9918" t="s">
        <v>27</v>
      </c>
      <c r="J9918">
        <v>152958534</v>
      </c>
      <c r="K9918" s="47">
        <v>152583167</v>
      </c>
      <c r="L9918" s="47">
        <v>152583323</v>
      </c>
      <c r="N9918">
        <v>101</v>
      </c>
      <c r="O9918">
        <v>19418</v>
      </c>
      <c r="P9918">
        <v>19574</v>
      </c>
      <c r="Q9918" t="s">
        <v>18171</v>
      </c>
      <c r="R9918">
        <v>18816</v>
      </c>
      <c r="S9918">
        <v>18972</v>
      </c>
    </row>
    <row r="9919" spans="1:19" x14ac:dyDescent="0.25">
      <c r="A9919" s="60" t="s">
        <v>18069</v>
      </c>
      <c r="B9919" s="60">
        <v>-1</v>
      </c>
      <c r="C9919" s="60" t="s">
        <v>18070</v>
      </c>
      <c r="D9919" s="60" t="str">
        <f>INDEX(Transcripts[#Data], MATCH(Exons[[#This Row],[Transcript stable ID]], Transcripts[Transcript stable ID], 0), 4)</f>
        <v>NM_182961.4</v>
      </c>
      <c r="E9919" t="s">
        <v>27</v>
      </c>
      <c r="J9919">
        <v>152958534</v>
      </c>
      <c r="K9919" s="47">
        <v>152577769</v>
      </c>
      <c r="L9919" s="47">
        <v>152577900</v>
      </c>
      <c r="N9919">
        <v>102</v>
      </c>
      <c r="O9919">
        <v>19575</v>
      </c>
      <c r="P9919">
        <v>19706</v>
      </c>
      <c r="Q9919" t="s">
        <v>18172</v>
      </c>
      <c r="R9919">
        <v>18973</v>
      </c>
      <c r="S9919">
        <v>19104</v>
      </c>
    </row>
    <row r="9920" spans="1:19" x14ac:dyDescent="0.25">
      <c r="A9920" s="60" t="s">
        <v>18069</v>
      </c>
      <c r="B9920" s="60">
        <v>-1</v>
      </c>
      <c r="C9920" s="60" t="s">
        <v>18070</v>
      </c>
      <c r="D9920" s="60" t="str">
        <f>INDEX(Transcripts[#Data], MATCH(Exons[[#This Row],[Transcript stable ID]], Transcripts[Transcript stable ID], 0), 4)</f>
        <v>NM_182961.4</v>
      </c>
      <c r="E9920" t="s">
        <v>27</v>
      </c>
      <c r="J9920">
        <v>152958534</v>
      </c>
      <c r="K9920" s="47">
        <v>152576726</v>
      </c>
      <c r="L9920" s="47">
        <v>152576881</v>
      </c>
      <c r="N9920">
        <v>103</v>
      </c>
      <c r="O9920">
        <v>19707</v>
      </c>
      <c r="P9920">
        <v>19862</v>
      </c>
      <c r="Q9920" t="s">
        <v>18173</v>
      </c>
      <c r="R9920">
        <v>19105</v>
      </c>
      <c r="S9920">
        <v>19260</v>
      </c>
    </row>
    <row r="9921" spans="1:19" x14ac:dyDescent="0.25">
      <c r="A9921" s="60" t="s">
        <v>18069</v>
      </c>
      <c r="B9921" s="60">
        <v>-1</v>
      </c>
      <c r="C9921" s="60" t="s">
        <v>18070</v>
      </c>
      <c r="D9921" s="60" t="str">
        <f>INDEX(Transcripts[#Data], MATCH(Exons[[#This Row],[Transcript stable ID]], Transcripts[Transcript stable ID], 0), 4)</f>
        <v>NM_182961.4</v>
      </c>
      <c r="E9921" t="s">
        <v>27</v>
      </c>
      <c r="J9921">
        <v>152958534</v>
      </c>
      <c r="K9921" s="47">
        <v>152576015</v>
      </c>
      <c r="L9921" s="47">
        <v>152576224</v>
      </c>
      <c r="N9921">
        <v>104</v>
      </c>
      <c r="O9921">
        <v>19863</v>
      </c>
      <c r="P9921">
        <v>20072</v>
      </c>
      <c r="Q9921" t="s">
        <v>18174</v>
      </c>
      <c r="R9921">
        <v>19261</v>
      </c>
      <c r="S9921">
        <v>19470</v>
      </c>
    </row>
    <row r="9922" spans="1:19" x14ac:dyDescent="0.25">
      <c r="A9922" s="60" t="s">
        <v>18069</v>
      </c>
      <c r="B9922" s="60">
        <v>-1</v>
      </c>
      <c r="C9922" s="60" t="s">
        <v>18070</v>
      </c>
      <c r="D9922" s="60" t="str">
        <f>INDEX(Transcripts[#Data], MATCH(Exons[[#This Row],[Transcript stable ID]], Transcripts[Transcript stable ID], 0), 4)</f>
        <v>NM_182961.4</v>
      </c>
      <c r="E9922" t="s">
        <v>27</v>
      </c>
      <c r="J9922">
        <v>152958534</v>
      </c>
      <c r="K9922" s="47">
        <v>152570296</v>
      </c>
      <c r="L9922" s="47">
        <v>152570397</v>
      </c>
      <c r="N9922">
        <v>105</v>
      </c>
      <c r="O9922">
        <v>20073</v>
      </c>
      <c r="P9922">
        <v>20174</v>
      </c>
      <c r="Q9922" t="s">
        <v>18175</v>
      </c>
      <c r="R9922">
        <v>19471</v>
      </c>
      <c r="S9922">
        <v>19572</v>
      </c>
    </row>
    <row r="9923" spans="1:19" x14ac:dyDescent="0.25">
      <c r="A9923" s="60" t="s">
        <v>18069</v>
      </c>
      <c r="B9923" s="60">
        <v>-1</v>
      </c>
      <c r="C9923" s="60" t="s">
        <v>18070</v>
      </c>
      <c r="D9923" s="60" t="str">
        <f>INDEX(Transcripts[#Data], MATCH(Exons[[#This Row],[Transcript stable ID]], Transcripts[Transcript stable ID], 0), 4)</f>
        <v>NM_182961.4</v>
      </c>
      <c r="E9923" t="s">
        <v>27</v>
      </c>
      <c r="J9923">
        <v>152958534</v>
      </c>
      <c r="K9923" s="47">
        <v>152565672</v>
      </c>
      <c r="L9923" s="47">
        <v>152565791</v>
      </c>
      <c r="N9923">
        <v>106</v>
      </c>
      <c r="O9923">
        <v>20175</v>
      </c>
      <c r="P9923">
        <v>20294</v>
      </c>
      <c r="Q9923" t="s">
        <v>18176</v>
      </c>
      <c r="R9923">
        <v>19573</v>
      </c>
      <c r="S9923">
        <v>19692</v>
      </c>
    </row>
    <row r="9924" spans="1:19" x14ac:dyDescent="0.25">
      <c r="A9924" s="60" t="s">
        <v>18069</v>
      </c>
      <c r="B9924" s="60">
        <v>-1</v>
      </c>
      <c r="C9924" s="60" t="s">
        <v>18070</v>
      </c>
      <c r="D9924" s="60" t="str">
        <f>INDEX(Transcripts[#Data], MATCH(Exons[[#This Row],[Transcript stable ID]], Transcripts[Transcript stable ID], 0), 4)</f>
        <v>NM_182961.4</v>
      </c>
      <c r="E9924" t="s">
        <v>27</v>
      </c>
      <c r="J9924">
        <v>152958534</v>
      </c>
      <c r="K9924" s="47">
        <v>152563375</v>
      </c>
      <c r="L9924" s="47">
        <v>152563575</v>
      </c>
      <c r="N9924">
        <v>107</v>
      </c>
      <c r="O9924">
        <v>20295</v>
      </c>
      <c r="P9924">
        <v>20495</v>
      </c>
      <c r="Q9924" t="s">
        <v>18177</v>
      </c>
      <c r="R9924">
        <v>19693</v>
      </c>
      <c r="S9924">
        <v>19893</v>
      </c>
    </row>
    <row r="9925" spans="1:19" x14ac:dyDescent="0.25">
      <c r="A9925" s="60" t="s">
        <v>18069</v>
      </c>
      <c r="B9925" s="60">
        <v>-1</v>
      </c>
      <c r="C9925" s="60" t="s">
        <v>18070</v>
      </c>
      <c r="D9925" s="60" t="str">
        <f>INDEX(Transcripts[#Data], MATCH(Exons[[#This Row],[Transcript stable ID]], Transcripts[Transcript stable ID], 0), 4)</f>
        <v>NM_182961.4</v>
      </c>
      <c r="E9925" t="s">
        <v>27</v>
      </c>
      <c r="J9925">
        <v>152958534</v>
      </c>
      <c r="K9925" s="47">
        <v>152560668</v>
      </c>
      <c r="L9925" s="47">
        <v>152560841</v>
      </c>
      <c r="N9925">
        <v>108</v>
      </c>
      <c r="O9925">
        <v>20496</v>
      </c>
      <c r="P9925">
        <v>20669</v>
      </c>
      <c r="Q9925" t="s">
        <v>18178</v>
      </c>
      <c r="R9925">
        <v>19894</v>
      </c>
      <c r="S9925">
        <v>20067</v>
      </c>
    </row>
    <row r="9926" spans="1:19" x14ac:dyDescent="0.25">
      <c r="A9926" s="60" t="s">
        <v>18069</v>
      </c>
      <c r="B9926" s="60">
        <v>-1</v>
      </c>
      <c r="C9926" s="60" t="s">
        <v>18070</v>
      </c>
      <c r="D9926" s="60" t="str">
        <f>INDEX(Transcripts[#Data], MATCH(Exons[[#This Row],[Transcript stable ID]], Transcripts[Transcript stable ID], 0), 4)</f>
        <v>NM_182961.4</v>
      </c>
      <c r="E9926" t="s">
        <v>27</v>
      </c>
      <c r="J9926">
        <v>152958534</v>
      </c>
      <c r="K9926" s="47">
        <v>152557952</v>
      </c>
      <c r="L9926" s="47">
        <v>152558083</v>
      </c>
      <c r="N9926">
        <v>109</v>
      </c>
      <c r="O9926">
        <v>20670</v>
      </c>
      <c r="P9926">
        <v>20801</v>
      </c>
      <c r="Q9926" t="s">
        <v>18179</v>
      </c>
      <c r="R9926">
        <v>20068</v>
      </c>
      <c r="S9926">
        <v>20199</v>
      </c>
    </row>
    <row r="9927" spans="1:19" x14ac:dyDescent="0.25">
      <c r="A9927" s="60" t="s">
        <v>18069</v>
      </c>
      <c r="B9927" s="60">
        <v>-1</v>
      </c>
      <c r="C9927" s="60" t="s">
        <v>18070</v>
      </c>
      <c r="D9927" s="60" t="str">
        <f>INDEX(Transcripts[#Data], MATCH(Exons[[#This Row],[Transcript stable ID]], Transcripts[Transcript stable ID], 0), 4)</f>
        <v>NM_182961.4</v>
      </c>
      <c r="E9927" t="s">
        <v>27</v>
      </c>
      <c r="J9927">
        <v>152958534</v>
      </c>
      <c r="K9927" s="47">
        <v>152557242</v>
      </c>
      <c r="L9927" s="47">
        <v>152557438</v>
      </c>
      <c r="N9927">
        <v>110</v>
      </c>
      <c r="O9927">
        <v>20802</v>
      </c>
      <c r="P9927">
        <v>20998</v>
      </c>
      <c r="Q9927" t="s">
        <v>18180</v>
      </c>
      <c r="R9927">
        <v>20200</v>
      </c>
      <c r="S9927">
        <v>20396</v>
      </c>
    </row>
    <row r="9928" spans="1:19" x14ac:dyDescent="0.25">
      <c r="A9928" s="60" t="s">
        <v>18069</v>
      </c>
      <c r="B9928" s="60">
        <v>-1</v>
      </c>
      <c r="C9928" s="60" t="s">
        <v>18070</v>
      </c>
      <c r="D9928" s="60" t="str">
        <f>INDEX(Transcripts[#Data], MATCH(Exons[[#This Row],[Transcript stable ID]], Transcripts[Transcript stable ID], 0), 4)</f>
        <v>NM_182961.4</v>
      </c>
      <c r="E9928" t="s">
        <v>27</v>
      </c>
      <c r="J9928">
        <v>152958534</v>
      </c>
      <c r="K9928" s="47">
        <v>152555803</v>
      </c>
      <c r="L9928" s="47">
        <v>152555935</v>
      </c>
      <c r="N9928">
        <v>111</v>
      </c>
      <c r="O9928">
        <v>20999</v>
      </c>
      <c r="P9928">
        <v>21131</v>
      </c>
      <c r="Q9928" t="s">
        <v>18181</v>
      </c>
      <c r="R9928">
        <v>20397</v>
      </c>
      <c r="S9928">
        <v>20529</v>
      </c>
    </row>
    <row r="9929" spans="1:19" x14ac:dyDescent="0.25">
      <c r="A9929" s="60" t="s">
        <v>18069</v>
      </c>
      <c r="B9929" s="60">
        <v>-1</v>
      </c>
      <c r="C9929" s="60" t="s">
        <v>18070</v>
      </c>
      <c r="D9929" s="60" t="str">
        <f>INDEX(Transcripts[#Data], MATCH(Exons[[#This Row],[Transcript stable ID]], Transcripts[Transcript stable ID], 0), 4)</f>
        <v>NM_182961.4</v>
      </c>
      <c r="E9929" t="s">
        <v>27</v>
      </c>
      <c r="J9929">
        <v>152958534</v>
      </c>
      <c r="K9929" s="47">
        <v>152554916</v>
      </c>
      <c r="L9929" s="47">
        <v>152555098</v>
      </c>
      <c r="N9929">
        <v>112</v>
      </c>
      <c r="O9929">
        <v>21132</v>
      </c>
      <c r="P9929">
        <v>21314</v>
      </c>
      <c r="Q9929" t="s">
        <v>18182</v>
      </c>
      <c r="R9929">
        <v>20530</v>
      </c>
      <c r="S9929">
        <v>20712</v>
      </c>
    </row>
    <row r="9930" spans="1:19" x14ac:dyDescent="0.25">
      <c r="A9930" s="60" t="s">
        <v>18069</v>
      </c>
      <c r="B9930" s="60">
        <v>-1</v>
      </c>
      <c r="C9930" s="60" t="s">
        <v>18070</v>
      </c>
      <c r="D9930" s="60" t="str">
        <f>INDEX(Transcripts[#Data], MATCH(Exons[[#This Row],[Transcript stable ID]], Transcripts[Transcript stable ID], 0), 4)</f>
        <v>NM_182961.4</v>
      </c>
      <c r="E9930" t="s">
        <v>27</v>
      </c>
      <c r="J9930">
        <v>152958534</v>
      </c>
      <c r="K9930" s="47">
        <v>152553251</v>
      </c>
      <c r="L9930" s="47">
        <v>152553400</v>
      </c>
      <c r="N9930">
        <v>113</v>
      </c>
      <c r="O9930">
        <v>21315</v>
      </c>
      <c r="P9930">
        <v>21464</v>
      </c>
      <c r="Q9930" t="s">
        <v>18183</v>
      </c>
      <c r="R9930">
        <v>20713</v>
      </c>
      <c r="S9930">
        <v>20862</v>
      </c>
    </row>
    <row r="9931" spans="1:19" x14ac:dyDescent="0.25">
      <c r="A9931" s="60" t="s">
        <v>18069</v>
      </c>
      <c r="B9931" s="60">
        <v>-1</v>
      </c>
      <c r="C9931" s="60" t="s">
        <v>18070</v>
      </c>
      <c r="D9931" s="60" t="str">
        <f>INDEX(Transcripts[#Data], MATCH(Exons[[#This Row],[Transcript stable ID]], Transcripts[Transcript stable ID], 0), 4)</f>
        <v>NM_182961.4</v>
      </c>
      <c r="E9931" t="s">
        <v>27</v>
      </c>
      <c r="J9931">
        <v>152958534</v>
      </c>
      <c r="K9931" s="47">
        <v>152552526</v>
      </c>
      <c r="L9931" s="47">
        <v>152552702</v>
      </c>
      <c r="N9931">
        <v>114</v>
      </c>
      <c r="O9931">
        <v>21465</v>
      </c>
      <c r="P9931">
        <v>21641</v>
      </c>
      <c r="Q9931" t="s">
        <v>18184</v>
      </c>
      <c r="R9931">
        <v>20863</v>
      </c>
      <c r="S9931">
        <v>21039</v>
      </c>
    </row>
    <row r="9932" spans="1:19" x14ac:dyDescent="0.25">
      <c r="A9932" s="60" t="s">
        <v>18069</v>
      </c>
      <c r="B9932" s="60">
        <v>-1</v>
      </c>
      <c r="C9932" s="60" t="s">
        <v>18070</v>
      </c>
      <c r="D9932" s="60" t="str">
        <f>INDEX(Transcripts[#Data], MATCH(Exons[[#This Row],[Transcript stable ID]], Transcripts[Transcript stable ID], 0), 4)</f>
        <v>NM_182961.4</v>
      </c>
      <c r="E9932" t="s">
        <v>27</v>
      </c>
      <c r="J9932">
        <v>152958534</v>
      </c>
      <c r="K9932" s="47">
        <v>152551682</v>
      </c>
      <c r="L9932" s="47">
        <v>152551837</v>
      </c>
      <c r="N9932">
        <v>115</v>
      </c>
      <c r="O9932">
        <v>21642</v>
      </c>
      <c r="P9932">
        <v>21797</v>
      </c>
      <c r="Q9932" t="s">
        <v>18185</v>
      </c>
      <c r="R9932">
        <v>21040</v>
      </c>
      <c r="S9932">
        <v>21195</v>
      </c>
    </row>
    <row r="9933" spans="1:19" x14ac:dyDescent="0.25">
      <c r="A9933" s="60" t="s">
        <v>18069</v>
      </c>
      <c r="B9933" s="60">
        <v>-1</v>
      </c>
      <c r="C9933" s="60" t="s">
        <v>18070</v>
      </c>
      <c r="D9933" s="60" t="str">
        <f>INDEX(Transcripts[#Data], MATCH(Exons[[#This Row],[Transcript stable ID]], Transcripts[Transcript stable ID], 0), 4)</f>
        <v>NM_182961.4</v>
      </c>
      <c r="E9933" t="s">
        <v>27</v>
      </c>
      <c r="J9933">
        <v>152958534</v>
      </c>
      <c r="K9933" s="47">
        <v>152546856</v>
      </c>
      <c r="L9933" s="47">
        <v>152547011</v>
      </c>
      <c r="N9933">
        <v>116</v>
      </c>
      <c r="O9933">
        <v>21798</v>
      </c>
      <c r="P9933">
        <v>21953</v>
      </c>
      <c r="Q9933" t="s">
        <v>18186</v>
      </c>
      <c r="R9933">
        <v>21196</v>
      </c>
      <c r="S9933">
        <v>21351</v>
      </c>
    </row>
    <row r="9934" spans="1:19" x14ac:dyDescent="0.25">
      <c r="A9934" s="60" t="s">
        <v>18069</v>
      </c>
      <c r="B9934" s="60">
        <v>-1</v>
      </c>
      <c r="C9934" s="60" t="s">
        <v>18070</v>
      </c>
      <c r="D9934" s="60" t="str">
        <f>INDEX(Transcripts[#Data], MATCH(Exons[[#This Row],[Transcript stable ID]], Transcripts[Transcript stable ID], 0), 4)</f>
        <v>NM_182961.4</v>
      </c>
      <c r="E9934" t="s">
        <v>27</v>
      </c>
      <c r="J9934">
        <v>152958534</v>
      </c>
      <c r="K9934" s="47">
        <v>152545629</v>
      </c>
      <c r="L9934" s="47">
        <v>152545799</v>
      </c>
      <c r="N9934">
        <v>117</v>
      </c>
      <c r="O9934">
        <v>21954</v>
      </c>
      <c r="P9934">
        <v>22124</v>
      </c>
      <c r="Q9934" t="s">
        <v>18187</v>
      </c>
      <c r="R9934">
        <v>21352</v>
      </c>
      <c r="S9934">
        <v>21522</v>
      </c>
    </row>
    <row r="9935" spans="1:19" x14ac:dyDescent="0.25">
      <c r="A9935" s="60" t="s">
        <v>18069</v>
      </c>
      <c r="B9935" s="60">
        <v>-1</v>
      </c>
      <c r="C9935" s="60" t="s">
        <v>18070</v>
      </c>
      <c r="D9935" s="60" t="str">
        <f>INDEX(Transcripts[#Data], MATCH(Exons[[#This Row],[Transcript stable ID]], Transcripts[Transcript stable ID], 0), 4)</f>
        <v>NM_182961.4</v>
      </c>
      <c r="E9935" t="s">
        <v>27</v>
      </c>
      <c r="J9935">
        <v>152958534</v>
      </c>
      <c r="K9935" s="47">
        <v>152542561</v>
      </c>
      <c r="L9935" s="47">
        <v>152542694</v>
      </c>
      <c r="N9935">
        <v>118</v>
      </c>
      <c r="O9935">
        <v>22125</v>
      </c>
      <c r="P9935">
        <v>22258</v>
      </c>
      <c r="Q9935" t="s">
        <v>18188</v>
      </c>
      <c r="R9935">
        <v>21523</v>
      </c>
      <c r="S9935">
        <v>21656</v>
      </c>
    </row>
    <row r="9936" spans="1:19" x14ac:dyDescent="0.25">
      <c r="A9936" s="60" t="s">
        <v>18069</v>
      </c>
      <c r="B9936" s="60">
        <v>-1</v>
      </c>
      <c r="C9936" s="60" t="s">
        <v>18070</v>
      </c>
      <c r="D9936" s="60" t="str">
        <f>INDEX(Transcripts[#Data], MATCH(Exons[[#This Row],[Transcript stable ID]], Transcripts[Transcript stable ID], 0), 4)</f>
        <v>NM_182961.4</v>
      </c>
      <c r="E9936" t="s">
        <v>27</v>
      </c>
      <c r="J9936">
        <v>152958534</v>
      </c>
      <c r="K9936" s="47">
        <v>152541977</v>
      </c>
      <c r="L9936" s="47">
        <v>152542181</v>
      </c>
      <c r="N9936">
        <v>119</v>
      </c>
      <c r="O9936">
        <v>22259</v>
      </c>
      <c r="P9936">
        <v>22463</v>
      </c>
      <c r="Q9936" t="s">
        <v>18189</v>
      </c>
      <c r="R9936">
        <v>21657</v>
      </c>
      <c r="S9936">
        <v>21861</v>
      </c>
    </row>
    <row r="9937" spans="1:19" x14ac:dyDescent="0.25">
      <c r="A9937" s="60" t="s">
        <v>18069</v>
      </c>
      <c r="B9937" s="60">
        <v>-1</v>
      </c>
      <c r="C9937" s="60" t="s">
        <v>18070</v>
      </c>
      <c r="D9937" s="60" t="str">
        <f>INDEX(Transcripts[#Data], MATCH(Exons[[#This Row],[Transcript stable ID]], Transcripts[Transcript stable ID], 0), 4)</f>
        <v>NM_182961.4</v>
      </c>
      <c r="E9937" t="s">
        <v>27</v>
      </c>
      <c r="J9937">
        <v>152958534</v>
      </c>
      <c r="K9937" s="47">
        <v>152540138</v>
      </c>
      <c r="L9937" s="47">
        <v>152540320</v>
      </c>
      <c r="N9937">
        <v>120</v>
      </c>
      <c r="O9937">
        <v>22464</v>
      </c>
      <c r="P9937">
        <v>22646</v>
      </c>
      <c r="Q9937" t="s">
        <v>18190</v>
      </c>
      <c r="R9937">
        <v>21862</v>
      </c>
      <c r="S9937">
        <v>22044</v>
      </c>
    </row>
    <row r="9938" spans="1:19" x14ac:dyDescent="0.25">
      <c r="A9938" s="60" t="s">
        <v>18069</v>
      </c>
      <c r="B9938" s="60">
        <v>-1</v>
      </c>
      <c r="C9938" s="60" t="s">
        <v>18070</v>
      </c>
      <c r="D9938" s="60" t="str">
        <f>INDEX(Transcripts[#Data], MATCH(Exons[[#This Row],[Transcript stable ID]], Transcripts[Transcript stable ID], 0), 4)</f>
        <v>NM_182961.4</v>
      </c>
      <c r="E9938" t="s">
        <v>27</v>
      </c>
      <c r="J9938">
        <v>152958534</v>
      </c>
      <c r="K9938" s="47">
        <v>152539392</v>
      </c>
      <c r="L9938" s="47">
        <v>152539538</v>
      </c>
      <c r="N9938">
        <v>121</v>
      </c>
      <c r="O9938">
        <v>22647</v>
      </c>
      <c r="P9938">
        <v>22793</v>
      </c>
      <c r="Q9938" t="s">
        <v>18191</v>
      </c>
      <c r="R9938">
        <v>22045</v>
      </c>
      <c r="S9938">
        <v>22191</v>
      </c>
    </row>
    <row r="9939" spans="1:19" x14ac:dyDescent="0.25">
      <c r="A9939" s="60" t="s">
        <v>18069</v>
      </c>
      <c r="B9939" s="60">
        <v>-1</v>
      </c>
      <c r="C9939" s="60" t="s">
        <v>18070</v>
      </c>
      <c r="D9939" s="60" t="str">
        <f>INDEX(Transcripts[#Data], MATCH(Exons[[#This Row],[Transcript stable ID]], Transcripts[Transcript stable ID], 0), 4)</f>
        <v>NM_182961.4</v>
      </c>
      <c r="E9939" t="s">
        <v>27</v>
      </c>
      <c r="J9939">
        <v>152958534</v>
      </c>
      <c r="K9939" s="47">
        <v>152536041</v>
      </c>
      <c r="L9939" s="47">
        <v>152536195</v>
      </c>
      <c r="N9939">
        <v>122</v>
      </c>
      <c r="O9939">
        <v>22794</v>
      </c>
      <c r="P9939">
        <v>22948</v>
      </c>
      <c r="Q9939" t="s">
        <v>18192</v>
      </c>
      <c r="R9939">
        <v>22192</v>
      </c>
      <c r="S9939">
        <v>22346</v>
      </c>
    </row>
    <row r="9940" spans="1:19" x14ac:dyDescent="0.25">
      <c r="A9940" s="60" t="s">
        <v>18069</v>
      </c>
      <c r="B9940" s="60">
        <v>-1</v>
      </c>
      <c r="C9940" s="60" t="s">
        <v>18070</v>
      </c>
      <c r="D9940" s="60" t="str">
        <f>INDEX(Transcripts[#Data], MATCH(Exons[[#This Row],[Transcript stable ID]], Transcripts[Transcript stable ID], 0), 4)</f>
        <v>NM_182961.4</v>
      </c>
      <c r="E9940" t="s">
        <v>27</v>
      </c>
      <c r="J9940">
        <v>152958534</v>
      </c>
      <c r="K9940" s="47">
        <v>152534747</v>
      </c>
      <c r="L9940" s="47">
        <v>152534894</v>
      </c>
      <c r="N9940">
        <v>123</v>
      </c>
      <c r="O9940">
        <v>22949</v>
      </c>
      <c r="P9940">
        <v>23096</v>
      </c>
      <c r="Q9940" t="s">
        <v>18193</v>
      </c>
      <c r="R9940">
        <v>22347</v>
      </c>
      <c r="S9940">
        <v>22494</v>
      </c>
    </row>
    <row r="9941" spans="1:19" x14ac:dyDescent="0.25">
      <c r="A9941" s="60" t="s">
        <v>18069</v>
      </c>
      <c r="B9941" s="60">
        <v>-1</v>
      </c>
      <c r="C9941" s="60" t="s">
        <v>18070</v>
      </c>
      <c r="D9941" s="60" t="str">
        <f>INDEX(Transcripts[#Data], MATCH(Exons[[#This Row],[Transcript stable ID]], Transcripts[Transcript stable ID], 0), 4)</f>
        <v>NM_182961.4</v>
      </c>
      <c r="E9941" t="s">
        <v>27</v>
      </c>
      <c r="J9941">
        <v>152958534</v>
      </c>
      <c r="K9941" s="47">
        <v>152532629</v>
      </c>
      <c r="L9941" s="47">
        <v>152532723</v>
      </c>
      <c r="N9941">
        <v>124</v>
      </c>
      <c r="O9941">
        <v>23097</v>
      </c>
      <c r="P9941">
        <v>23191</v>
      </c>
      <c r="Q9941" t="s">
        <v>18194</v>
      </c>
      <c r="R9941">
        <v>22495</v>
      </c>
      <c r="S9941">
        <v>22589</v>
      </c>
    </row>
    <row r="9942" spans="1:19" x14ac:dyDescent="0.25">
      <c r="A9942" s="60" t="s">
        <v>18069</v>
      </c>
      <c r="B9942" s="60">
        <v>-1</v>
      </c>
      <c r="C9942" s="60" t="s">
        <v>18070</v>
      </c>
      <c r="D9942" s="60" t="str">
        <f>INDEX(Transcripts[#Data], MATCH(Exons[[#This Row],[Transcript stable ID]], Transcripts[Transcript stable ID], 0), 4)</f>
        <v>NM_182961.4</v>
      </c>
      <c r="E9942" t="s">
        <v>27</v>
      </c>
      <c r="J9942">
        <v>152958534</v>
      </c>
      <c r="K9942" s="47">
        <v>152529107</v>
      </c>
      <c r="L9942" s="47">
        <v>152529341</v>
      </c>
      <c r="N9942">
        <v>125</v>
      </c>
      <c r="O9942">
        <v>23192</v>
      </c>
      <c r="P9942">
        <v>23426</v>
      </c>
      <c r="Q9942" t="s">
        <v>18195</v>
      </c>
      <c r="R9942">
        <v>22590</v>
      </c>
      <c r="S9942">
        <v>22824</v>
      </c>
    </row>
    <row r="9943" spans="1:19" x14ac:dyDescent="0.25">
      <c r="A9943" s="60" t="s">
        <v>18069</v>
      </c>
      <c r="B9943" s="60">
        <v>-1</v>
      </c>
      <c r="C9943" s="60" t="s">
        <v>18070</v>
      </c>
      <c r="D9943" s="60" t="str">
        <f>INDEX(Transcripts[#Data], MATCH(Exons[[#This Row],[Transcript stable ID]], Transcripts[Transcript stable ID], 0), 4)</f>
        <v>NM_182961.4</v>
      </c>
      <c r="E9943" t="s">
        <v>27</v>
      </c>
      <c r="J9943">
        <v>152958534</v>
      </c>
      <c r="K9943" s="47">
        <v>152527303</v>
      </c>
      <c r="L9943" s="47">
        <v>152527497</v>
      </c>
      <c r="N9943">
        <v>126</v>
      </c>
      <c r="O9943">
        <v>23427</v>
      </c>
      <c r="P9943">
        <v>23621</v>
      </c>
      <c r="Q9943" t="s">
        <v>18196</v>
      </c>
      <c r="R9943">
        <v>22825</v>
      </c>
      <c r="S9943">
        <v>23019</v>
      </c>
    </row>
    <row r="9944" spans="1:19" x14ac:dyDescent="0.25">
      <c r="A9944" s="60" t="s">
        <v>18069</v>
      </c>
      <c r="B9944" s="60">
        <v>-1</v>
      </c>
      <c r="C9944" s="60" t="s">
        <v>18070</v>
      </c>
      <c r="D9944" s="60" t="str">
        <f>INDEX(Transcripts[#Data], MATCH(Exons[[#This Row],[Transcript stable ID]], Transcripts[Transcript stable ID], 0), 4)</f>
        <v>NM_182961.4</v>
      </c>
      <c r="E9944" t="s">
        <v>27</v>
      </c>
      <c r="J9944">
        <v>152958534</v>
      </c>
      <c r="K9944" s="47">
        <v>152522959</v>
      </c>
      <c r="L9944" s="47">
        <v>152523084</v>
      </c>
      <c r="N9944">
        <v>127</v>
      </c>
      <c r="O9944">
        <v>23622</v>
      </c>
      <c r="P9944">
        <v>23747</v>
      </c>
      <c r="Q9944" t="s">
        <v>18197</v>
      </c>
      <c r="R9944">
        <v>23020</v>
      </c>
      <c r="S9944">
        <v>23145</v>
      </c>
    </row>
    <row r="9945" spans="1:19" x14ac:dyDescent="0.25">
      <c r="A9945" s="60" t="s">
        <v>18069</v>
      </c>
      <c r="B9945" s="60">
        <v>-1</v>
      </c>
      <c r="C9945" s="60" t="s">
        <v>18070</v>
      </c>
      <c r="D9945" s="60" t="str">
        <f>INDEX(Transcripts[#Data], MATCH(Exons[[#This Row],[Transcript stable ID]], Transcripts[Transcript stable ID], 0), 4)</f>
        <v>NM_182961.4</v>
      </c>
      <c r="E9945" t="s">
        <v>27</v>
      </c>
      <c r="J9945">
        <v>152958534</v>
      </c>
      <c r="K9945" s="47">
        <v>152510387</v>
      </c>
      <c r="L9945" s="47">
        <v>152510542</v>
      </c>
      <c r="N9945">
        <v>128</v>
      </c>
      <c r="O9945">
        <v>23748</v>
      </c>
      <c r="P9945">
        <v>23903</v>
      </c>
      <c r="Q9945" t="s">
        <v>18198</v>
      </c>
      <c r="R9945">
        <v>23146</v>
      </c>
      <c r="S9945">
        <v>23301</v>
      </c>
    </row>
    <row r="9946" spans="1:19" x14ac:dyDescent="0.25">
      <c r="A9946" s="60" t="s">
        <v>18069</v>
      </c>
      <c r="B9946" s="60">
        <v>-1</v>
      </c>
      <c r="C9946" s="60" t="s">
        <v>18070</v>
      </c>
      <c r="D9946" s="60" t="str">
        <f>INDEX(Transcripts[#Data], MATCH(Exons[[#This Row],[Transcript stable ID]], Transcripts[Transcript stable ID], 0), 4)</f>
        <v>NM_182961.4</v>
      </c>
      <c r="E9946" t="s">
        <v>27</v>
      </c>
      <c r="J9946">
        <v>152958534</v>
      </c>
      <c r="K9946" s="47">
        <v>152501271</v>
      </c>
      <c r="L9946" s="47">
        <v>152501429</v>
      </c>
      <c r="N9946">
        <v>129</v>
      </c>
      <c r="O9946">
        <v>23904</v>
      </c>
      <c r="P9946">
        <v>24062</v>
      </c>
      <c r="Q9946" t="s">
        <v>18199</v>
      </c>
      <c r="R9946">
        <v>23302</v>
      </c>
      <c r="S9946">
        <v>23460</v>
      </c>
    </row>
    <row r="9947" spans="1:19" x14ac:dyDescent="0.25">
      <c r="A9947" s="60" t="s">
        <v>18069</v>
      </c>
      <c r="B9947" s="60">
        <v>-1</v>
      </c>
      <c r="C9947" s="60" t="s">
        <v>18070</v>
      </c>
      <c r="D9947" s="60" t="str">
        <f>INDEX(Transcripts[#Data], MATCH(Exons[[#This Row],[Transcript stable ID]], Transcripts[Transcript stable ID], 0), 4)</f>
        <v>NM_182961.4</v>
      </c>
      <c r="E9947" t="s">
        <v>27</v>
      </c>
      <c r="J9947">
        <v>152958534</v>
      </c>
      <c r="K9947" s="47">
        <v>152497529</v>
      </c>
      <c r="L9947" s="47">
        <v>152497695</v>
      </c>
      <c r="N9947">
        <v>130</v>
      </c>
      <c r="O9947">
        <v>24063</v>
      </c>
      <c r="P9947">
        <v>24229</v>
      </c>
      <c r="Q9947" t="s">
        <v>18200</v>
      </c>
      <c r="R9947">
        <v>23461</v>
      </c>
      <c r="S9947">
        <v>23627</v>
      </c>
    </row>
    <row r="9948" spans="1:19" x14ac:dyDescent="0.25">
      <c r="A9948" s="60" t="s">
        <v>18069</v>
      </c>
      <c r="B9948" s="60">
        <v>-1</v>
      </c>
      <c r="C9948" s="60" t="s">
        <v>18070</v>
      </c>
      <c r="D9948" s="60" t="str">
        <f>INDEX(Transcripts[#Data], MATCH(Exons[[#This Row],[Transcript stable ID]], Transcripts[Transcript stable ID], 0), 4)</f>
        <v>NM_182961.4</v>
      </c>
      <c r="E9948" t="s">
        <v>27</v>
      </c>
      <c r="J9948">
        <v>152958534</v>
      </c>
      <c r="K9948" s="47">
        <v>152485298</v>
      </c>
      <c r="L9948" s="47">
        <v>152485460</v>
      </c>
      <c r="N9948">
        <v>131</v>
      </c>
      <c r="O9948">
        <v>24230</v>
      </c>
      <c r="P9948">
        <v>24392</v>
      </c>
      <c r="Q9948" t="s">
        <v>18201</v>
      </c>
      <c r="R9948">
        <v>23628</v>
      </c>
      <c r="S9948">
        <v>23790</v>
      </c>
    </row>
    <row r="9949" spans="1:19" x14ac:dyDescent="0.25">
      <c r="A9949" s="60" t="s">
        <v>18069</v>
      </c>
      <c r="B9949" s="60">
        <v>-1</v>
      </c>
      <c r="C9949" s="60" t="s">
        <v>18070</v>
      </c>
      <c r="D9949" s="60" t="str">
        <f>INDEX(Transcripts[#Data], MATCH(Exons[[#This Row],[Transcript stable ID]], Transcripts[Transcript stable ID], 0), 4)</f>
        <v>NM_182961.4</v>
      </c>
      <c r="E9949" t="s">
        <v>27</v>
      </c>
      <c r="J9949">
        <v>152958534</v>
      </c>
      <c r="K9949" s="47">
        <v>152477045</v>
      </c>
      <c r="L9949" s="47">
        <v>152477232</v>
      </c>
      <c r="N9949">
        <v>132</v>
      </c>
      <c r="O9949">
        <v>24393</v>
      </c>
      <c r="P9949">
        <v>24580</v>
      </c>
      <c r="Q9949" t="s">
        <v>18202</v>
      </c>
      <c r="R9949">
        <v>23791</v>
      </c>
      <c r="S9949">
        <v>23978</v>
      </c>
    </row>
    <row r="9950" spans="1:19" x14ac:dyDescent="0.25">
      <c r="A9950" s="60" t="s">
        <v>18069</v>
      </c>
      <c r="B9950" s="60">
        <v>-1</v>
      </c>
      <c r="C9950" s="60" t="s">
        <v>18070</v>
      </c>
      <c r="D9950" s="60" t="str">
        <f>INDEX(Transcripts[#Data], MATCH(Exons[[#This Row],[Transcript stable ID]], Transcripts[Transcript stable ID], 0), 4)</f>
        <v>NM_182961.4</v>
      </c>
      <c r="E9950" t="s">
        <v>27</v>
      </c>
      <c r="J9950">
        <v>152958534</v>
      </c>
      <c r="K9950" s="47">
        <v>152476027</v>
      </c>
      <c r="L9950" s="47">
        <v>152476177</v>
      </c>
      <c r="N9950">
        <v>133</v>
      </c>
      <c r="O9950">
        <v>24581</v>
      </c>
      <c r="P9950">
        <v>24731</v>
      </c>
      <c r="Q9950" t="s">
        <v>18203</v>
      </c>
      <c r="R9950">
        <v>23979</v>
      </c>
      <c r="S9950">
        <v>24129</v>
      </c>
    </row>
    <row r="9951" spans="1:19" x14ac:dyDescent="0.25">
      <c r="A9951" s="60" t="s">
        <v>18069</v>
      </c>
      <c r="B9951" s="60">
        <v>-1</v>
      </c>
      <c r="C9951" s="60" t="s">
        <v>18070</v>
      </c>
      <c r="D9951" s="60" t="str">
        <f>INDEX(Transcripts[#Data], MATCH(Exons[[#This Row],[Transcript stable ID]], Transcripts[Transcript stable ID], 0), 4)</f>
        <v>NM_182961.4</v>
      </c>
      <c r="E9951" t="s">
        <v>27</v>
      </c>
      <c r="J9951">
        <v>152958534</v>
      </c>
      <c r="K9951" s="47">
        <v>152473094</v>
      </c>
      <c r="L9951" s="47">
        <v>152473276</v>
      </c>
      <c r="N9951">
        <v>134</v>
      </c>
      <c r="O9951">
        <v>24732</v>
      </c>
      <c r="P9951">
        <v>24914</v>
      </c>
      <c r="Q9951" t="s">
        <v>18204</v>
      </c>
      <c r="R9951">
        <v>24130</v>
      </c>
      <c r="S9951">
        <v>24312</v>
      </c>
    </row>
    <row r="9952" spans="1:19" x14ac:dyDescent="0.25">
      <c r="A9952" s="60" t="s">
        <v>18069</v>
      </c>
      <c r="B9952" s="60">
        <v>-1</v>
      </c>
      <c r="C9952" s="60" t="s">
        <v>18070</v>
      </c>
      <c r="D9952" s="60" t="str">
        <f>INDEX(Transcripts[#Data], MATCH(Exons[[#This Row],[Transcript stable ID]], Transcripts[Transcript stable ID], 0), 4)</f>
        <v>NM_182961.4</v>
      </c>
      <c r="E9952" t="s">
        <v>27</v>
      </c>
      <c r="J9952">
        <v>152958534</v>
      </c>
      <c r="K9952" s="47">
        <v>152472688</v>
      </c>
      <c r="L9952" s="47">
        <v>152472825</v>
      </c>
      <c r="N9952">
        <v>135</v>
      </c>
      <c r="O9952">
        <v>24915</v>
      </c>
      <c r="P9952">
        <v>25052</v>
      </c>
      <c r="Q9952" t="s">
        <v>18205</v>
      </c>
      <c r="R9952">
        <v>24313</v>
      </c>
      <c r="S9952">
        <v>24450</v>
      </c>
    </row>
    <row r="9953" spans="1:19" x14ac:dyDescent="0.25">
      <c r="A9953" s="60" t="s">
        <v>18069</v>
      </c>
      <c r="B9953" s="60">
        <v>-1</v>
      </c>
      <c r="C9953" s="60" t="s">
        <v>18070</v>
      </c>
      <c r="D9953" s="60" t="str">
        <f>INDEX(Transcripts[#Data], MATCH(Exons[[#This Row],[Transcript stable ID]], Transcripts[Transcript stable ID], 0), 4)</f>
        <v>NM_182961.4</v>
      </c>
      <c r="E9953" t="s">
        <v>27</v>
      </c>
      <c r="J9953">
        <v>152958534</v>
      </c>
      <c r="K9953" s="47">
        <v>152470612</v>
      </c>
      <c r="L9953" s="47">
        <v>152470803</v>
      </c>
      <c r="N9953">
        <v>136</v>
      </c>
      <c r="O9953">
        <v>25053</v>
      </c>
      <c r="P9953">
        <v>25244</v>
      </c>
      <c r="Q9953" t="s">
        <v>18206</v>
      </c>
      <c r="R9953">
        <v>24451</v>
      </c>
      <c r="S9953">
        <v>24642</v>
      </c>
    </row>
    <row r="9954" spans="1:19" x14ac:dyDescent="0.25">
      <c r="A9954" s="60" t="s">
        <v>18069</v>
      </c>
      <c r="B9954" s="60">
        <v>-1</v>
      </c>
      <c r="C9954" s="60" t="s">
        <v>18070</v>
      </c>
      <c r="D9954" s="60" t="str">
        <f>INDEX(Transcripts[#Data], MATCH(Exons[[#This Row],[Transcript stable ID]], Transcripts[Transcript stable ID], 0), 4)</f>
        <v>NM_182961.4</v>
      </c>
      <c r="E9954" t="s">
        <v>27</v>
      </c>
      <c r="J9954">
        <v>152958534</v>
      </c>
      <c r="K9954" s="47">
        <v>152469180</v>
      </c>
      <c r="L9954" s="47">
        <v>152469513</v>
      </c>
      <c r="N9954">
        <v>137</v>
      </c>
      <c r="O9954">
        <v>25245</v>
      </c>
      <c r="P9954">
        <v>25578</v>
      </c>
      <c r="Q9954" t="s">
        <v>18207</v>
      </c>
      <c r="R9954">
        <v>24643</v>
      </c>
      <c r="S9954">
        <v>24976</v>
      </c>
    </row>
    <row r="9955" spans="1:19" x14ac:dyDescent="0.25">
      <c r="A9955" s="60" t="s">
        <v>18069</v>
      </c>
      <c r="B9955" s="60">
        <v>-1</v>
      </c>
      <c r="C9955" s="60" t="s">
        <v>18070</v>
      </c>
      <c r="D9955" s="60" t="str">
        <f>INDEX(Transcripts[#Data], MATCH(Exons[[#This Row],[Transcript stable ID]], Transcripts[Transcript stable ID], 0), 4)</f>
        <v>NM_182961.4</v>
      </c>
      <c r="E9955" t="s">
        <v>27</v>
      </c>
      <c r="J9955">
        <v>152958534</v>
      </c>
      <c r="K9955" s="47">
        <v>152464758</v>
      </c>
      <c r="L9955" s="47">
        <v>152464900</v>
      </c>
      <c r="N9955">
        <v>138</v>
      </c>
      <c r="O9955">
        <v>25579</v>
      </c>
      <c r="P9955">
        <v>25721</v>
      </c>
      <c r="Q9955" t="s">
        <v>18208</v>
      </c>
      <c r="R9955">
        <v>24977</v>
      </c>
      <c r="S9955">
        <v>25119</v>
      </c>
    </row>
    <row r="9956" spans="1:19" x14ac:dyDescent="0.25">
      <c r="A9956" s="60" t="s">
        <v>18069</v>
      </c>
      <c r="B9956" s="60">
        <v>-1</v>
      </c>
      <c r="C9956" s="60" t="s">
        <v>18070</v>
      </c>
      <c r="D9956" s="60" t="str">
        <f>INDEX(Transcripts[#Data], MATCH(Exons[[#This Row],[Transcript stable ID]], Transcripts[Transcript stable ID], 0), 4)</f>
        <v>NM_182961.4</v>
      </c>
      <c r="E9956" t="s">
        <v>27</v>
      </c>
      <c r="J9956">
        <v>152958534</v>
      </c>
      <c r="K9956" s="47">
        <v>152462338</v>
      </c>
      <c r="L9956" s="47">
        <v>152462464</v>
      </c>
      <c r="N9956">
        <v>139</v>
      </c>
      <c r="O9956">
        <v>25722</v>
      </c>
      <c r="P9956">
        <v>25848</v>
      </c>
      <c r="Q9956" t="s">
        <v>18209</v>
      </c>
      <c r="R9956">
        <v>25120</v>
      </c>
      <c r="S9956">
        <v>25246</v>
      </c>
    </row>
    <row r="9957" spans="1:19" x14ac:dyDescent="0.25">
      <c r="A9957" s="60" t="s">
        <v>18069</v>
      </c>
      <c r="B9957" s="60">
        <v>-1</v>
      </c>
      <c r="C9957" s="60" t="s">
        <v>18070</v>
      </c>
      <c r="D9957" s="60" t="str">
        <f>INDEX(Transcripts[#Data], MATCH(Exons[[#This Row],[Transcript stable ID]], Transcripts[Transcript stable ID], 0), 4)</f>
        <v>NM_182961.4</v>
      </c>
      <c r="E9957" t="s">
        <v>27</v>
      </c>
      <c r="J9957">
        <v>152958534</v>
      </c>
      <c r="K9957" s="47">
        <v>152461085</v>
      </c>
      <c r="L9957" s="47">
        <v>152461296</v>
      </c>
      <c r="N9957">
        <v>140</v>
      </c>
      <c r="O9957">
        <v>25849</v>
      </c>
      <c r="P9957">
        <v>26060</v>
      </c>
      <c r="Q9957" t="s">
        <v>18210</v>
      </c>
      <c r="R9957">
        <v>25247</v>
      </c>
      <c r="S9957">
        <v>25458</v>
      </c>
    </row>
    <row r="9958" spans="1:19" x14ac:dyDescent="0.25">
      <c r="A9958" s="60" t="s">
        <v>18069</v>
      </c>
      <c r="B9958" s="60">
        <v>-1</v>
      </c>
      <c r="C9958" s="60" t="s">
        <v>18070</v>
      </c>
      <c r="D9958" s="60" t="str">
        <f>INDEX(Transcripts[#Data], MATCH(Exons[[#This Row],[Transcript stable ID]], Transcripts[Transcript stable ID], 0), 4)</f>
        <v>NM_182961.4</v>
      </c>
      <c r="E9958" t="s">
        <v>27</v>
      </c>
      <c r="J9958">
        <v>152958534</v>
      </c>
      <c r="K9958" s="47">
        <v>152457753</v>
      </c>
      <c r="L9958" s="47">
        <v>152457953</v>
      </c>
      <c r="N9958">
        <v>141</v>
      </c>
      <c r="O9958">
        <v>26061</v>
      </c>
      <c r="P9958">
        <v>26261</v>
      </c>
      <c r="Q9958" t="s">
        <v>18211</v>
      </c>
      <c r="R9958">
        <v>25459</v>
      </c>
      <c r="S9958">
        <v>25659</v>
      </c>
    </row>
    <row r="9959" spans="1:19" x14ac:dyDescent="0.25">
      <c r="A9959" s="60" t="s">
        <v>18069</v>
      </c>
      <c r="B9959" s="60">
        <v>-1</v>
      </c>
      <c r="C9959" s="60" t="s">
        <v>18070</v>
      </c>
      <c r="D9959" s="60" t="str">
        <f>INDEX(Transcripts[#Data], MATCH(Exons[[#This Row],[Transcript stable ID]], Transcripts[Transcript stable ID], 0), 4)</f>
        <v>NM_182961.4</v>
      </c>
      <c r="E9959" t="s">
        <v>27</v>
      </c>
      <c r="J9959">
        <v>152958534</v>
      </c>
      <c r="K9959" s="47">
        <v>152456239</v>
      </c>
      <c r="L9959" s="47">
        <v>152456367</v>
      </c>
      <c r="N9959">
        <v>142</v>
      </c>
      <c r="O9959">
        <v>26262</v>
      </c>
      <c r="P9959">
        <v>26390</v>
      </c>
      <c r="Q9959" t="s">
        <v>18212</v>
      </c>
      <c r="R9959">
        <v>25660</v>
      </c>
      <c r="S9959">
        <v>25788</v>
      </c>
    </row>
    <row r="9960" spans="1:19" x14ac:dyDescent="0.25">
      <c r="A9960" s="60" t="s">
        <v>18069</v>
      </c>
      <c r="B9960" s="60">
        <v>-1</v>
      </c>
      <c r="C9960" s="60" t="s">
        <v>18070</v>
      </c>
      <c r="D9960" s="60" t="str">
        <f>INDEX(Transcripts[#Data], MATCH(Exons[[#This Row],[Transcript stable ID]], Transcripts[Transcript stable ID], 0), 4)</f>
        <v>NM_182961.4</v>
      </c>
      <c r="E9960" t="s">
        <v>27</v>
      </c>
      <c r="J9960">
        <v>152958534</v>
      </c>
      <c r="K9960" s="47">
        <v>152454411</v>
      </c>
      <c r="L9960" s="47">
        <v>152454623</v>
      </c>
      <c r="N9960">
        <v>143</v>
      </c>
      <c r="O9960">
        <v>26391</v>
      </c>
      <c r="P9960">
        <v>26603</v>
      </c>
      <c r="Q9960" t="s">
        <v>18213</v>
      </c>
      <c r="R9960">
        <v>25789</v>
      </c>
      <c r="S9960">
        <v>26001</v>
      </c>
    </row>
    <row r="9961" spans="1:19" x14ac:dyDescent="0.25">
      <c r="A9961" s="60" t="s">
        <v>18069</v>
      </c>
      <c r="B9961" s="60">
        <v>-1</v>
      </c>
      <c r="C9961" s="60" t="s">
        <v>18070</v>
      </c>
      <c r="D9961" s="60" t="str">
        <f>INDEX(Transcripts[#Data], MATCH(Exons[[#This Row],[Transcript stable ID]], Transcripts[Transcript stable ID], 0), 4)</f>
        <v>NM_182961.4</v>
      </c>
      <c r="E9961" t="s">
        <v>27</v>
      </c>
      <c r="J9961">
        <v>152958534</v>
      </c>
      <c r="K9961" s="47">
        <v>152453257</v>
      </c>
      <c r="L9961" s="47">
        <v>152453349</v>
      </c>
      <c r="N9961">
        <v>144</v>
      </c>
      <c r="O9961">
        <v>26604</v>
      </c>
      <c r="P9961">
        <v>26696</v>
      </c>
      <c r="Q9961" t="s">
        <v>18214</v>
      </c>
      <c r="R9961">
        <v>26002</v>
      </c>
      <c r="S9961">
        <v>26094</v>
      </c>
    </row>
    <row r="9962" spans="1:19" x14ac:dyDescent="0.25">
      <c r="A9962" s="60" t="s">
        <v>18069</v>
      </c>
      <c r="B9962" s="60">
        <v>-1</v>
      </c>
      <c r="C9962" s="60" t="s">
        <v>18070</v>
      </c>
      <c r="D9962" s="60" t="str">
        <f>INDEX(Transcripts[#Data], MATCH(Exons[[#This Row],[Transcript stable ID]], Transcripts[Transcript stable ID], 0), 4)</f>
        <v>NM_182961.4</v>
      </c>
      <c r="E9962" t="s">
        <v>27</v>
      </c>
      <c r="J9962">
        <v>152958534</v>
      </c>
      <c r="K9962" s="47">
        <v>152451855</v>
      </c>
      <c r="L9962" s="47">
        <v>152451913</v>
      </c>
      <c r="N9962">
        <v>145</v>
      </c>
      <c r="O9962">
        <v>26697</v>
      </c>
      <c r="P9962">
        <v>26755</v>
      </c>
      <c r="Q9962" t="s">
        <v>18215</v>
      </c>
      <c r="R9962">
        <v>26095</v>
      </c>
      <c r="S9962">
        <v>26153</v>
      </c>
    </row>
    <row r="9963" spans="1:19" x14ac:dyDescent="0.25">
      <c r="A9963" s="60" t="s">
        <v>18069</v>
      </c>
      <c r="B9963" s="60">
        <v>-1</v>
      </c>
      <c r="C9963" s="60" t="s">
        <v>18070</v>
      </c>
      <c r="D9963" s="60" t="str">
        <f>INDEX(Transcripts[#Data], MATCH(Exons[[#This Row],[Transcript stable ID]], Transcripts[Transcript stable ID], 0), 4)</f>
        <v>NM_182961.4</v>
      </c>
      <c r="E9963" t="s">
        <v>27</v>
      </c>
      <c r="H9963">
        <v>152442819</v>
      </c>
      <c r="I9963">
        <v>152443570</v>
      </c>
      <c r="J9963">
        <v>152958534</v>
      </c>
      <c r="K9963" s="47">
        <v>152442819</v>
      </c>
      <c r="L9963" s="47">
        <v>152443811</v>
      </c>
      <c r="N9963">
        <v>146</v>
      </c>
      <c r="O9963">
        <v>26756</v>
      </c>
      <c r="P9963">
        <v>26996</v>
      </c>
      <c r="Q9963" t="s">
        <v>18216</v>
      </c>
      <c r="R9963">
        <v>26154</v>
      </c>
      <c r="S9963">
        <v>26394</v>
      </c>
    </row>
    <row r="9964" spans="1:19" x14ac:dyDescent="0.25">
      <c r="A9964" s="60" t="s">
        <v>18069</v>
      </c>
      <c r="B9964" s="60">
        <v>-1</v>
      </c>
      <c r="C9964" s="60" t="s">
        <v>18221</v>
      </c>
      <c r="D9964" s="60" t="str">
        <f>INDEX(Transcripts[#Data], MATCH(Exons[[#This Row],[Transcript stable ID]], Transcripts[Transcript stable ID], 0), 4)</f>
        <v>NM_033071.3</v>
      </c>
      <c r="E9964" t="s">
        <v>27</v>
      </c>
      <c r="F9964">
        <v>152949467</v>
      </c>
      <c r="G9964">
        <v>152949689</v>
      </c>
      <c r="J9964">
        <v>152957986</v>
      </c>
      <c r="K9964" s="47">
        <v>152949400</v>
      </c>
      <c r="L9964" s="47">
        <v>152949689</v>
      </c>
      <c r="N9964">
        <v>2</v>
      </c>
      <c r="O9964">
        <v>438</v>
      </c>
      <c r="P9964">
        <v>504</v>
      </c>
      <c r="Q9964" t="s">
        <v>18073</v>
      </c>
      <c r="R9964">
        <v>1</v>
      </c>
      <c r="S9964">
        <v>67</v>
      </c>
    </row>
    <row r="9965" spans="1:19" x14ac:dyDescent="0.25">
      <c r="A9965" s="60" t="s">
        <v>18069</v>
      </c>
      <c r="B9965" s="60">
        <v>-1</v>
      </c>
      <c r="C9965" s="60" t="s">
        <v>18221</v>
      </c>
      <c r="D9965" s="60" t="str">
        <f>INDEX(Transcripts[#Data], MATCH(Exons[[#This Row],[Transcript stable ID]], Transcripts[Transcript stable ID], 0), 4)</f>
        <v>NM_033071.3</v>
      </c>
      <c r="E9965" t="s">
        <v>27</v>
      </c>
      <c r="J9965">
        <v>152957986</v>
      </c>
      <c r="K9965" s="47">
        <v>152861095</v>
      </c>
      <c r="L9965" s="47">
        <v>152861156</v>
      </c>
      <c r="N9965">
        <v>3</v>
      </c>
      <c r="O9965">
        <v>505</v>
      </c>
      <c r="P9965">
        <v>566</v>
      </c>
      <c r="Q9965" t="s">
        <v>18074</v>
      </c>
      <c r="R9965">
        <v>68</v>
      </c>
      <c r="S9965">
        <v>129</v>
      </c>
    </row>
    <row r="9966" spans="1:19" x14ac:dyDescent="0.25">
      <c r="A9966" s="60" t="s">
        <v>18069</v>
      </c>
      <c r="B9966" s="60">
        <v>-1</v>
      </c>
      <c r="C9966" s="60" t="s">
        <v>18221</v>
      </c>
      <c r="D9966" s="60" t="str">
        <f>INDEX(Transcripts[#Data], MATCH(Exons[[#This Row],[Transcript stable ID]], Transcripts[Transcript stable ID], 0), 4)</f>
        <v>NM_033071.3</v>
      </c>
      <c r="E9966" t="s">
        <v>27</v>
      </c>
      <c r="J9966">
        <v>152957986</v>
      </c>
      <c r="K9966" s="47">
        <v>152847215</v>
      </c>
      <c r="L9966" s="47">
        <v>152847310</v>
      </c>
      <c r="N9966">
        <v>4</v>
      </c>
      <c r="O9966">
        <v>567</v>
      </c>
      <c r="P9966">
        <v>662</v>
      </c>
      <c r="Q9966" t="s">
        <v>18075</v>
      </c>
      <c r="R9966">
        <v>130</v>
      </c>
      <c r="S9966">
        <v>225</v>
      </c>
    </row>
    <row r="9967" spans="1:19" x14ac:dyDescent="0.25">
      <c r="A9967" s="60" t="s">
        <v>18069</v>
      </c>
      <c r="B9967" s="60">
        <v>-1</v>
      </c>
      <c r="C9967" s="60" t="s">
        <v>18221</v>
      </c>
      <c r="D9967" s="60" t="str">
        <f>INDEX(Transcripts[#Data], MATCH(Exons[[#This Row],[Transcript stable ID]], Transcripts[Transcript stable ID], 0), 4)</f>
        <v>NM_033071.3</v>
      </c>
      <c r="E9967" t="s">
        <v>27</v>
      </c>
      <c r="J9967">
        <v>152957986</v>
      </c>
      <c r="K9967" s="47">
        <v>152841594</v>
      </c>
      <c r="L9967" s="47">
        <v>152841677</v>
      </c>
      <c r="N9967">
        <v>5</v>
      </c>
      <c r="O9967">
        <v>663</v>
      </c>
      <c r="P9967">
        <v>746</v>
      </c>
      <c r="Q9967" t="s">
        <v>18076</v>
      </c>
      <c r="R9967">
        <v>226</v>
      </c>
      <c r="S9967">
        <v>309</v>
      </c>
    </row>
    <row r="9968" spans="1:19" x14ac:dyDescent="0.25">
      <c r="A9968" s="60" t="s">
        <v>18069</v>
      </c>
      <c r="B9968" s="60">
        <v>-1</v>
      </c>
      <c r="C9968" s="60" t="s">
        <v>18221</v>
      </c>
      <c r="D9968" s="60" t="str">
        <f>INDEX(Transcripts[#Data], MATCH(Exons[[#This Row],[Transcript stable ID]], Transcripts[Transcript stable ID], 0), 4)</f>
        <v>NM_033071.3</v>
      </c>
      <c r="E9968" t="s">
        <v>27</v>
      </c>
      <c r="J9968">
        <v>152957986</v>
      </c>
      <c r="K9968" s="47">
        <v>152832146</v>
      </c>
      <c r="L9968" s="47">
        <v>152832238</v>
      </c>
      <c r="N9968">
        <v>7</v>
      </c>
      <c r="O9968">
        <v>768</v>
      </c>
      <c r="P9968">
        <v>860</v>
      </c>
      <c r="Q9968" t="s">
        <v>18077</v>
      </c>
      <c r="R9968">
        <v>331</v>
      </c>
      <c r="S9968">
        <v>423</v>
      </c>
    </row>
    <row r="9969" spans="1:19" x14ac:dyDescent="0.25">
      <c r="A9969" s="60" t="s">
        <v>18069</v>
      </c>
      <c r="B9969" s="60">
        <v>-1</v>
      </c>
      <c r="C9969" s="60" t="s">
        <v>18221</v>
      </c>
      <c r="D9969" s="60" t="str">
        <f>INDEX(Transcripts[#Data], MATCH(Exons[[#This Row],[Transcript stable ID]], Transcripts[Transcript stable ID], 0), 4)</f>
        <v>NM_033071.3</v>
      </c>
      <c r="E9969" t="s">
        <v>27</v>
      </c>
      <c r="J9969">
        <v>152957986</v>
      </c>
      <c r="K9969" s="47">
        <v>152831328</v>
      </c>
      <c r="L9969" s="47">
        <v>152831506</v>
      </c>
      <c r="N9969">
        <v>8</v>
      </c>
      <c r="O9969">
        <v>861</v>
      </c>
      <c r="P9969">
        <v>1039</v>
      </c>
      <c r="Q9969" t="s">
        <v>18078</v>
      </c>
      <c r="R9969">
        <v>424</v>
      </c>
      <c r="S9969">
        <v>602</v>
      </c>
    </row>
    <row r="9970" spans="1:19" x14ac:dyDescent="0.25">
      <c r="A9970" s="60" t="s">
        <v>18069</v>
      </c>
      <c r="B9970" s="60">
        <v>-1</v>
      </c>
      <c r="C9970" s="60" t="s">
        <v>18221</v>
      </c>
      <c r="D9970" s="60" t="str">
        <f>INDEX(Transcripts[#Data], MATCH(Exons[[#This Row],[Transcript stable ID]], Transcripts[Transcript stable ID], 0), 4)</f>
        <v>NM_033071.3</v>
      </c>
      <c r="E9970" t="s">
        <v>27</v>
      </c>
      <c r="J9970">
        <v>152957986</v>
      </c>
      <c r="K9970" s="47">
        <v>152826336</v>
      </c>
      <c r="L9970" s="47">
        <v>152826532</v>
      </c>
      <c r="N9970">
        <v>9</v>
      </c>
      <c r="O9970">
        <v>1040</v>
      </c>
      <c r="P9970">
        <v>1236</v>
      </c>
      <c r="Q9970" t="s">
        <v>18079</v>
      </c>
      <c r="R9970">
        <v>603</v>
      </c>
      <c r="S9970">
        <v>799</v>
      </c>
    </row>
    <row r="9971" spans="1:19" x14ac:dyDescent="0.25">
      <c r="A9971" s="60" t="s">
        <v>18069</v>
      </c>
      <c r="B9971" s="60">
        <v>-1</v>
      </c>
      <c r="C9971" s="60" t="s">
        <v>18221</v>
      </c>
      <c r="D9971" s="60" t="str">
        <f>INDEX(Transcripts[#Data], MATCH(Exons[[#This Row],[Transcript stable ID]], Transcripts[Transcript stable ID], 0), 4)</f>
        <v>NM_033071.3</v>
      </c>
      <c r="E9971" t="s">
        <v>27</v>
      </c>
      <c r="J9971">
        <v>152957986</v>
      </c>
      <c r="K9971" s="47">
        <v>152823768</v>
      </c>
      <c r="L9971" s="47">
        <v>152823877</v>
      </c>
      <c r="N9971">
        <v>10</v>
      </c>
      <c r="O9971">
        <v>1237</v>
      </c>
      <c r="P9971">
        <v>1346</v>
      </c>
      <c r="Q9971" t="s">
        <v>18080</v>
      </c>
      <c r="R9971">
        <v>800</v>
      </c>
      <c r="S9971">
        <v>909</v>
      </c>
    </row>
    <row r="9972" spans="1:19" x14ac:dyDescent="0.25">
      <c r="A9972" s="60" t="s">
        <v>18069</v>
      </c>
      <c r="B9972" s="60">
        <v>-1</v>
      </c>
      <c r="C9972" s="60" t="s">
        <v>18221</v>
      </c>
      <c r="D9972" s="60" t="str">
        <f>INDEX(Transcripts[#Data], MATCH(Exons[[#This Row],[Transcript stable ID]], Transcripts[Transcript stable ID], 0), 4)</f>
        <v>NM_033071.3</v>
      </c>
      <c r="E9972" t="s">
        <v>27</v>
      </c>
      <c r="J9972">
        <v>152957986</v>
      </c>
      <c r="K9972" s="47">
        <v>152819877</v>
      </c>
      <c r="L9972" s="47">
        <v>152819927</v>
      </c>
      <c r="N9972">
        <v>11</v>
      </c>
      <c r="O9972">
        <v>1347</v>
      </c>
      <c r="P9972">
        <v>1397</v>
      </c>
      <c r="Q9972" t="s">
        <v>18081</v>
      </c>
      <c r="R9972">
        <v>910</v>
      </c>
      <c r="S9972">
        <v>960</v>
      </c>
    </row>
    <row r="9973" spans="1:19" x14ac:dyDescent="0.25">
      <c r="A9973" s="60" t="s">
        <v>18069</v>
      </c>
      <c r="B9973" s="60">
        <v>-1</v>
      </c>
      <c r="C9973" s="60" t="s">
        <v>18221</v>
      </c>
      <c r="D9973" s="60" t="str">
        <f>INDEX(Transcripts[#Data], MATCH(Exons[[#This Row],[Transcript stable ID]], Transcripts[Transcript stable ID], 0), 4)</f>
        <v>NM_033071.3</v>
      </c>
      <c r="E9973" t="s">
        <v>27</v>
      </c>
      <c r="J9973">
        <v>152957986</v>
      </c>
      <c r="K9973" s="47">
        <v>152809531</v>
      </c>
      <c r="L9973" s="47">
        <v>152809638</v>
      </c>
      <c r="N9973">
        <v>12</v>
      </c>
      <c r="O9973">
        <v>1398</v>
      </c>
      <c r="P9973">
        <v>1505</v>
      </c>
      <c r="Q9973" t="s">
        <v>18082</v>
      </c>
      <c r="R9973">
        <v>961</v>
      </c>
      <c r="S9973">
        <v>1068</v>
      </c>
    </row>
    <row r="9974" spans="1:19" x14ac:dyDescent="0.25">
      <c r="A9974" s="60" t="s">
        <v>18069</v>
      </c>
      <c r="B9974" s="60">
        <v>-1</v>
      </c>
      <c r="C9974" s="60" t="s">
        <v>18221</v>
      </c>
      <c r="D9974" s="60" t="str">
        <f>INDEX(Transcripts[#Data], MATCH(Exons[[#This Row],[Transcript stable ID]], Transcripts[Transcript stable ID], 0), 4)</f>
        <v>NM_033071.3</v>
      </c>
      <c r="E9974" t="s">
        <v>27</v>
      </c>
      <c r="J9974">
        <v>152957986</v>
      </c>
      <c r="K9974" s="47">
        <v>152805970</v>
      </c>
      <c r="L9974" s="47">
        <v>152806107</v>
      </c>
      <c r="N9974">
        <v>13</v>
      </c>
      <c r="O9974">
        <v>1506</v>
      </c>
      <c r="P9974">
        <v>1643</v>
      </c>
      <c r="Q9974" t="s">
        <v>18083</v>
      </c>
      <c r="R9974">
        <v>1069</v>
      </c>
      <c r="S9974">
        <v>1206</v>
      </c>
    </row>
    <row r="9975" spans="1:19" x14ac:dyDescent="0.25">
      <c r="A9975" s="60" t="s">
        <v>18069</v>
      </c>
      <c r="B9975" s="60">
        <v>-1</v>
      </c>
      <c r="C9975" s="60" t="s">
        <v>18221</v>
      </c>
      <c r="D9975" s="60" t="str">
        <f>INDEX(Transcripts[#Data], MATCH(Exons[[#This Row],[Transcript stable ID]], Transcripts[Transcript stable ID], 0), 4)</f>
        <v>NM_033071.3</v>
      </c>
      <c r="E9975" t="s">
        <v>27</v>
      </c>
      <c r="J9975">
        <v>152957986</v>
      </c>
      <c r="K9975" s="47">
        <v>152804220</v>
      </c>
      <c r="L9975" s="47">
        <v>152804384</v>
      </c>
      <c r="N9975">
        <v>14</v>
      </c>
      <c r="O9975">
        <v>1644</v>
      </c>
      <c r="P9975">
        <v>1808</v>
      </c>
      <c r="Q9975" t="s">
        <v>18084</v>
      </c>
      <c r="R9975">
        <v>1207</v>
      </c>
      <c r="S9975">
        <v>1371</v>
      </c>
    </row>
    <row r="9976" spans="1:19" x14ac:dyDescent="0.25">
      <c r="A9976" s="60" t="s">
        <v>18069</v>
      </c>
      <c r="B9976" s="60">
        <v>-1</v>
      </c>
      <c r="C9976" s="60" t="s">
        <v>18221</v>
      </c>
      <c r="D9976" s="60" t="str">
        <f>INDEX(Transcripts[#Data], MATCH(Exons[[#This Row],[Transcript stable ID]], Transcripts[Transcript stable ID], 0), 4)</f>
        <v>NM_033071.3</v>
      </c>
      <c r="E9976" t="s">
        <v>27</v>
      </c>
      <c r="J9976">
        <v>152957986</v>
      </c>
      <c r="K9976" s="47">
        <v>152793436</v>
      </c>
      <c r="L9976" s="47">
        <v>152793548</v>
      </c>
      <c r="N9976">
        <v>15</v>
      </c>
      <c r="O9976">
        <v>1809</v>
      </c>
      <c r="P9976">
        <v>1921</v>
      </c>
      <c r="Q9976" t="s">
        <v>18085</v>
      </c>
      <c r="R9976">
        <v>1372</v>
      </c>
      <c r="S9976">
        <v>1484</v>
      </c>
    </row>
    <row r="9977" spans="1:19" x14ac:dyDescent="0.25">
      <c r="A9977" s="60" t="s">
        <v>18069</v>
      </c>
      <c r="B9977" s="60">
        <v>-1</v>
      </c>
      <c r="C9977" s="60" t="s">
        <v>18221</v>
      </c>
      <c r="D9977" s="60" t="str">
        <f>INDEX(Transcripts[#Data], MATCH(Exons[[#This Row],[Transcript stable ID]], Transcripts[Transcript stable ID], 0), 4)</f>
        <v>NM_033071.3</v>
      </c>
      <c r="E9977" t="s">
        <v>27</v>
      </c>
      <c r="J9977">
        <v>152957986</v>
      </c>
      <c r="K9977" s="47">
        <v>152792732</v>
      </c>
      <c r="L9977" s="47">
        <v>152792900</v>
      </c>
      <c r="N9977">
        <v>16</v>
      </c>
      <c r="O9977">
        <v>1922</v>
      </c>
      <c r="P9977">
        <v>2090</v>
      </c>
      <c r="Q9977" t="s">
        <v>18086</v>
      </c>
      <c r="R9977">
        <v>1485</v>
      </c>
      <c r="S9977">
        <v>1653</v>
      </c>
    </row>
    <row r="9978" spans="1:19" x14ac:dyDescent="0.25">
      <c r="A9978" s="60" t="s">
        <v>18069</v>
      </c>
      <c r="B9978" s="60">
        <v>-1</v>
      </c>
      <c r="C9978" s="60" t="s">
        <v>18221</v>
      </c>
      <c r="D9978" s="60" t="str">
        <f>INDEX(Transcripts[#Data], MATCH(Exons[[#This Row],[Transcript stable ID]], Transcripts[Transcript stable ID], 0), 4)</f>
        <v>NM_033071.3</v>
      </c>
      <c r="E9978" t="s">
        <v>27</v>
      </c>
      <c r="J9978">
        <v>152957986</v>
      </c>
      <c r="K9978" s="47">
        <v>152787117</v>
      </c>
      <c r="L9978" s="47">
        <v>152787213</v>
      </c>
      <c r="N9978">
        <v>17</v>
      </c>
      <c r="O9978">
        <v>2091</v>
      </c>
      <c r="P9978">
        <v>2187</v>
      </c>
      <c r="Q9978" t="s">
        <v>18087</v>
      </c>
      <c r="R9978">
        <v>1654</v>
      </c>
      <c r="S9978">
        <v>1750</v>
      </c>
    </row>
    <row r="9979" spans="1:19" x14ac:dyDescent="0.25">
      <c r="A9979" s="60" t="s">
        <v>18069</v>
      </c>
      <c r="B9979" s="60">
        <v>-1</v>
      </c>
      <c r="C9979" s="60" t="s">
        <v>18221</v>
      </c>
      <c r="D9979" s="60" t="str">
        <f>INDEX(Transcripts[#Data], MATCH(Exons[[#This Row],[Transcript stable ID]], Transcripts[Transcript stable ID], 0), 4)</f>
        <v>NM_033071.3</v>
      </c>
      <c r="E9979" t="s">
        <v>27</v>
      </c>
      <c r="J9979">
        <v>152957986</v>
      </c>
      <c r="K9979" s="47">
        <v>152786393</v>
      </c>
      <c r="L9979" s="47">
        <v>152786595</v>
      </c>
      <c r="N9979">
        <v>18</v>
      </c>
      <c r="O9979">
        <v>2188</v>
      </c>
      <c r="P9979">
        <v>2390</v>
      </c>
      <c r="Q9979" t="s">
        <v>18088</v>
      </c>
      <c r="R9979">
        <v>1751</v>
      </c>
      <c r="S9979">
        <v>1953</v>
      </c>
    </row>
    <row r="9980" spans="1:19" x14ac:dyDescent="0.25">
      <c r="A9980" s="60" t="s">
        <v>18069</v>
      </c>
      <c r="B9980" s="60">
        <v>-1</v>
      </c>
      <c r="C9980" s="60" t="s">
        <v>18221</v>
      </c>
      <c r="D9980" s="60" t="str">
        <f>INDEX(Transcripts[#Data], MATCH(Exons[[#This Row],[Transcript stable ID]], Transcripts[Transcript stable ID], 0), 4)</f>
        <v>NM_033071.3</v>
      </c>
      <c r="E9980" t="s">
        <v>27</v>
      </c>
      <c r="J9980">
        <v>152957986</v>
      </c>
      <c r="K9980" s="47">
        <v>152784488</v>
      </c>
      <c r="L9980" s="47">
        <v>152784652</v>
      </c>
      <c r="N9980">
        <v>19</v>
      </c>
      <c r="O9980">
        <v>2391</v>
      </c>
      <c r="P9980">
        <v>2555</v>
      </c>
      <c r="Q9980" t="s">
        <v>18089</v>
      </c>
      <c r="R9980">
        <v>1954</v>
      </c>
      <c r="S9980">
        <v>2118</v>
      </c>
    </row>
    <row r="9981" spans="1:19" x14ac:dyDescent="0.25">
      <c r="A9981" s="60" t="s">
        <v>18069</v>
      </c>
      <c r="B9981" s="60">
        <v>-1</v>
      </c>
      <c r="C9981" s="60" t="s">
        <v>18221</v>
      </c>
      <c r="D9981" s="60" t="str">
        <f>INDEX(Transcripts[#Data], MATCH(Exons[[#This Row],[Transcript stable ID]], Transcripts[Transcript stable ID], 0), 4)</f>
        <v>NM_033071.3</v>
      </c>
      <c r="E9981" t="s">
        <v>27</v>
      </c>
      <c r="J9981">
        <v>152957986</v>
      </c>
      <c r="K9981" s="47">
        <v>152783873</v>
      </c>
      <c r="L9981" s="47">
        <v>152784025</v>
      </c>
      <c r="N9981">
        <v>20</v>
      </c>
      <c r="O9981">
        <v>2556</v>
      </c>
      <c r="P9981">
        <v>2708</v>
      </c>
      <c r="Q9981" t="s">
        <v>18090</v>
      </c>
      <c r="R9981">
        <v>2119</v>
      </c>
      <c r="S9981">
        <v>2271</v>
      </c>
    </row>
    <row r="9982" spans="1:19" x14ac:dyDescent="0.25">
      <c r="A9982" s="60" t="s">
        <v>18069</v>
      </c>
      <c r="B9982" s="60">
        <v>-1</v>
      </c>
      <c r="C9982" s="60" t="s">
        <v>18221</v>
      </c>
      <c r="D9982" s="60" t="str">
        <f>INDEX(Transcripts[#Data], MATCH(Exons[[#This Row],[Transcript stable ID]], Transcripts[Transcript stable ID], 0), 4)</f>
        <v>NM_033071.3</v>
      </c>
      <c r="E9982" t="s">
        <v>27</v>
      </c>
      <c r="J9982">
        <v>152957986</v>
      </c>
      <c r="K9982" s="47">
        <v>152782732</v>
      </c>
      <c r="L9982" s="47">
        <v>152782875</v>
      </c>
      <c r="N9982">
        <v>21</v>
      </c>
      <c r="O9982">
        <v>2709</v>
      </c>
      <c r="P9982">
        <v>2852</v>
      </c>
      <c r="Q9982" t="s">
        <v>18091</v>
      </c>
      <c r="R9982">
        <v>2272</v>
      </c>
      <c r="S9982">
        <v>2415</v>
      </c>
    </row>
    <row r="9983" spans="1:19" x14ac:dyDescent="0.25">
      <c r="A9983" s="60" t="s">
        <v>18069</v>
      </c>
      <c r="B9983" s="60">
        <v>-1</v>
      </c>
      <c r="C9983" s="60" t="s">
        <v>18221</v>
      </c>
      <c r="D9983" s="60" t="str">
        <f>INDEX(Transcripts[#Data], MATCH(Exons[[#This Row],[Transcript stable ID]], Transcripts[Transcript stable ID], 0), 4)</f>
        <v>NM_033071.3</v>
      </c>
      <c r="E9983" t="s">
        <v>27</v>
      </c>
      <c r="J9983">
        <v>152957986</v>
      </c>
      <c r="K9983" s="47">
        <v>152779892</v>
      </c>
      <c r="L9983" s="47">
        <v>152780065</v>
      </c>
      <c r="N9983">
        <v>22</v>
      </c>
      <c r="O9983">
        <v>2853</v>
      </c>
      <c r="P9983">
        <v>3026</v>
      </c>
      <c r="Q9983" t="s">
        <v>18092</v>
      </c>
      <c r="R9983">
        <v>2416</v>
      </c>
      <c r="S9983">
        <v>2589</v>
      </c>
    </row>
    <row r="9984" spans="1:19" x14ac:dyDescent="0.25">
      <c r="A9984" s="60" t="s">
        <v>18069</v>
      </c>
      <c r="B9984" s="60">
        <v>-1</v>
      </c>
      <c r="C9984" s="60" t="s">
        <v>18221</v>
      </c>
      <c r="D9984" s="60" t="str">
        <f>INDEX(Transcripts[#Data], MATCH(Exons[[#This Row],[Transcript stable ID]], Transcripts[Transcript stable ID], 0), 4)</f>
        <v>NM_033071.3</v>
      </c>
      <c r="E9984" t="s">
        <v>27</v>
      </c>
      <c r="J9984">
        <v>152957986</v>
      </c>
      <c r="K9984" s="47">
        <v>152777021</v>
      </c>
      <c r="L9984" s="47">
        <v>152777179</v>
      </c>
      <c r="N9984">
        <v>23</v>
      </c>
      <c r="O9984">
        <v>3027</v>
      </c>
      <c r="P9984">
        <v>3185</v>
      </c>
      <c r="Q9984" t="s">
        <v>18093</v>
      </c>
      <c r="R9984">
        <v>2590</v>
      </c>
      <c r="S9984">
        <v>2748</v>
      </c>
    </row>
    <row r="9985" spans="1:19" x14ac:dyDescent="0.25">
      <c r="A9985" s="60" t="s">
        <v>18069</v>
      </c>
      <c r="B9985" s="60">
        <v>-1</v>
      </c>
      <c r="C9985" s="60" t="s">
        <v>18221</v>
      </c>
      <c r="D9985" s="60" t="str">
        <f>INDEX(Transcripts[#Data], MATCH(Exons[[#This Row],[Transcript stable ID]], Transcripts[Transcript stable ID], 0), 4)</f>
        <v>NM_033071.3</v>
      </c>
      <c r="E9985" t="s">
        <v>27</v>
      </c>
      <c r="J9985">
        <v>152957986</v>
      </c>
      <c r="K9985" s="47">
        <v>152776561</v>
      </c>
      <c r="L9985" s="47">
        <v>152776725</v>
      </c>
      <c r="N9985">
        <v>24</v>
      </c>
      <c r="O9985">
        <v>3186</v>
      </c>
      <c r="P9985">
        <v>3350</v>
      </c>
      <c r="Q9985" t="s">
        <v>18094</v>
      </c>
      <c r="R9985">
        <v>2749</v>
      </c>
      <c r="S9985">
        <v>2913</v>
      </c>
    </row>
    <row r="9986" spans="1:19" x14ac:dyDescent="0.25">
      <c r="A9986" s="60" t="s">
        <v>18069</v>
      </c>
      <c r="B9986" s="60">
        <v>-1</v>
      </c>
      <c r="C9986" s="60" t="s">
        <v>18221</v>
      </c>
      <c r="D9986" s="60" t="str">
        <f>INDEX(Transcripts[#Data], MATCH(Exons[[#This Row],[Transcript stable ID]], Transcripts[Transcript stable ID], 0), 4)</f>
        <v>NM_033071.3</v>
      </c>
      <c r="E9986" t="s">
        <v>27</v>
      </c>
      <c r="J9986">
        <v>152957986</v>
      </c>
      <c r="K9986" s="47">
        <v>152774721</v>
      </c>
      <c r="L9986" s="47">
        <v>152774855</v>
      </c>
      <c r="N9986">
        <v>25</v>
      </c>
      <c r="O9986">
        <v>3351</v>
      </c>
      <c r="P9986">
        <v>3485</v>
      </c>
      <c r="Q9986" t="s">
        <v>18095</v>
      </c>
      <c r="R9986">
        <v>2914</v>
      </c>
      <c r="S9986">
        <v>3048</v>
      </c>
    </row>
    <row r="9987" spans="1:19" x14ac:dyDescent="0.25">
      <c r="A9987" s="60" t="s">
        <v>18069</v>
      </c>
      <c r="B9987" s="60">
        <v>-1</v>
      </c>
      <c r="C9987" s="60" t="s">
        <v>18221</v>
      </c>
      <c r="D9987" s="60" t="str">
        <f>INDEX(Transcripts[#Data], MATCH(Exons[[#This Row],[Transcript stable ID]], Transcripts[Transcript stable ID], 0), 4)</f>
        <v>NM_033071.3</v>
      </c>
      <c r="E9987" t="s">
        <v>27</v>
      </c>
      <c r="J9987">
        <v>152957986</v>
      </c>
      <c r="K9987" s="47">
        <v>152772182</v>
      </c>
      <c r="L9987" s="47">
        <v>152772340</v>
      </c>
      <c r="N9987">
        <v>26</v>
      </c>
      <c r="O9987">
        <v>3486</v>
      </c>
      <c r="P9987">
        <v>3644</v>
      </c>
      <c r="Q9987" t="s">
        <v>18096</v>
      </c>
      <c r="R9987">
        <v>3049</v>
      </c>
      <c r="S9987">
        <v>3207</v>
      </c>
    </row>
    <row r="9988" spans="1:19" x14ac:dyDescent="0.25">
      <c r="A9988" s="60" t="s">
        <v>18069</v>
      </c>
      <c r="B9988" s="60">
        <v>-1</v>
      </c>
      <c r="C9988" s="60" t="s">
        <v>18221</v>
      </c>
      <c r="D9988" s="60" t="str">
        <f>INDEX(Transcripts[#Data], MATCH(Exons[[#This Row],[Transcript stable ID]], Transcripts[Transcript stable ID], 0), 4)</f>
        <v>NM_033071.3</v>
      </c>
      <c r="E9988" t="s">
        <v>27</v>
      </c>
      <c r="J9988">
        <v>152957986</v>
      </c>
      <c r="K9988" s="47">
        <v>152771760</v>
      </c>
      <c r="L9988" s="47">
        <v>152771968</v>
      </c>
      <c r="N9988">
        <v>27</v>
      </c>
      <c r="O9988">
        <v>3645</v>
      </c>
      <c r="P9988">
        <v>3853</v>
      </c>
      <c r="Q9988" t="s">
        <v>18097</v>
      </c>
      <c r="R9988">
        <v>3208</v>
      </c>
      <c r="S9988">
        <v>3416</v>
      </c>
    </row>
    <row r="9989" spans="1:19" x14ac:dyDescent="0.25">
      <c r="A9989" s="60" t="s">
        <v>18069</v>
      </c>
      <c r="B9989" s="60">
        <v>-1</v>
      </c>
      <c r="C9989" s="60" t="s">
        <v>18221</v>
      </c>
      <c r="D9989" s="60" t="str">
        <f>INDEX(Transcripts[#Data], MATCH(Exons[[#This Row],[Transcript stable ID]], Transcripts[Transcript stable ID], 0), 4)</f>
        <v>NM_033071.3</v>
      </c>
      <c r="E9989" t="s">
        <v>27</v>
      </c>
      <c r="J9989">
        <v>152957986</v>
      </c>
      <c r="K9989" s="47">
        <v>152770668</v>
      </c>
      <c r="L9989" s="47">
        <v>152770776</v>
      </c>
      <c r="N9989">
        <v>28</v>
      </c>
      <c r="O9989">
        <v>3854</v>
      </c>
      <c r="P9989">
        <v>3962</v>
      </c>
      <c r="Q9989" t="s">
        <v>18098</v>
      </c>
      <c r="R9989">
        <v>3417</v>
      </c>
      <c r="S9989">
        <v>3525</v>
      </c>
    </row>
    <row r="9990" spans="1:19" x14ac:dyDescent="0.25">
      <c r="A9990" s="60" t="s">
        <v>18069</v>
      </c>
      <c r="B9990" s="60">
        <v>-1</v>
      </c>
      <c r="C9990" s="60" t="s">
        <v>18221</v>
      </c>
      <c r="D9990" s="60" t="str">
        <f>INDEX(Transcripts[#Data], MATCH(Exons[[#This Row],[Transcript stable ID]], Transcripts[Transcript stable ID], 0), 4)</f>
        <v>NM_033071.3</v>
      </c>
      <c r="E9990" t="s">
        <v>27</v>
      </c>
      <c r="J9990">
        <v>152957986</v>
      </c>
      <c r="K9990" s="47">
        <v>152768593</v>
      </c>
      <c r="L9990" s="47">
        <v>152768757</v>
      </c>
      <c r="N9990">
        <v>29</v>
      </c>
      <c r="O9990">
        <v>3963</v>
      </c>
      <c r="P9990">
        <v>4127</v>
      </c>
      <c r="Q9990" t="s">
        <v>18099</v>
      </c>
      <c r="R9990">
        <v>3526</v>
      </c>
      <c r="S9990">
        <v>3690</v>
      </c>
    </row>
    <row r="9991" spans="1:19" x14ac:dyDescent="0.25">
      <c r="A9991" s="60" t="s">
        <v>18069</v>
      </c>
      <c r="B9991" s="60">
        <v>-1</v>
      </c>
      <c r="C9991" s="60" t="s">
        <v>18221</v>
      </c>
      <c r="D9991" s="60" t="str">
        <f>INDEX(Transcripts[#Data], MATCH(Exons[[#This Row],[Transcript stable ID]], Transcripts[Transcript stable ID], 0), 4)</f>
        <v>NM_033071.3</v>
      </c>
      <c r="E9991" t="s">
        <v>27</v>
      </c>
      <c r="J9991">
        <v>152957986</v>
      </c>
      <c r="K9991" s="47">
        <v>152765546</v>
      </c>
      <c r="L9991" s="47">
        <v>152765713</v>
      </c>
      <c r="N9991">
        <v>30</v>
      </c>
      <c r="O9991">
        <v>4128</v>
      </c>
      <c r="P9991">
        <v>4295</v>
      </c>
      <c r="Q9991" t="s">
        <v>18100</v>
      </c>
      <c r="R9991">
        <v>3691</v>
      </c>
      <c r="S9991">
        <v>3858</v>
      </c>
    </row>
    <row r="9992" spans="1:19" x14ac:dyDescent="0.25">
      <c r="A9992" s="60" t="s">
        <v>18069</v>
      </c>
      <c r="B9992" s="60">
        <v>-1</v>
      </c>
      <c r="C9992" s="60" t="s">
        <v>18221</v>
      </c>
      <c r="D9992" s="60" t="str">
        <f>INDEX(Transcripts[#Data], MATCH(Exons[[#This Row],[Transcript stable ID]], Transcripts[Transcript stable ID], 0), 4)</f>
        <v>NM_033071.3</v>
      </c>
      <c r="E9992" t="s">
        <v>27</v>
      </c>
      <c r="J9992">
        <v>152957986</v>
      </c>
      <c r="K9992" s="47">
        <v>152763210</v>
      </c>
      <c r="L9992" s="47">
        <v>152763380</v>
      </c>
      <c r="N9992">
        <v>31</v>
      </c>
      <c r="O9992">
        <v>4296</v>
      </c>
      <c r="P9992">
        <v>4466</v>
      </c>
      <c r="Q9992" t="s">
        <v>18101</v>
      </c>
      <c r="R9992">
        <v>3859</v>
      </c>
      <c r="S9992">
        <v>4029</v>
      </c>
    </row>
    <row r="9993" spans="1:19" x14ac:dyDescent="0.25">
      <c r="A9993" s="60" t="s">
        <v>18069</v>
      </c>
      <c r="B9993" s="60">
        <v>-1</v>
      </c>
      <c r="C9993" s="60" t="s">
        <v>18221</v>
      </c>
      <c r="D9993" s="60" t="str">
        <f>INDEX(Transcripts[#Data], MATCH(Exons[[#This Row],[Transcript stable ID]], Transcripts[Transcript stable ID], 0), 4)</f>
        <v>NM_033071.3</v>
      </c>
      <c r="E9993" t="s">
        <v>27</v>
      </c>
      <c r="J9993">
        <v>152957986</v>
      </c>
      <c r="K9993" s="47">
        <v>152762265</v>
      </c>
      <c r="L9993" s="47">
        <v>152762405</v>
      </c>
      <c r="N9993">
        <v>32</v>
      </c>
      <c r="O9993">
        <v>4467</v>
      </c>
      <c r="P9993">
        <v>4607</v>
      </c>
      <c r="Q9993" t="s">
        <v>18102</v>
      </c>
      <c r="R9993">
        <v>4030</v>
      </c>
      <c r="S9993">
        <v>4170</v>
      </c>
    </row>
    <row r="9994" spans="1:19" x14ac:dyDescent="0.25">
      <c r="A9994" s="60" t="s">
        <v>18069</v>
      </c>
      <c r="B9994" s="60">
        <v>-1</v>
      </c>
      <c r="C9994" s="60" t="s">
        <v>18221</v>
      </c>
      <c r="D9994" s="60" t="str">
        <f>INDEX(Transcripts[#Data], MATCH(Exons[[#This Row],[Transcript stable ID]], Transcripts[Transcript stable ID], 0), 4)</f>
        <v>NM_033071.3</v>
      </c>
      <c r="E9994" t="s">
        <v>27</v>
      </c>
      <c r="J9994">
        <v>152957986</v>
      </c>
      <c r="K9994" s="47">
        <v>152757076</v>
      </c>
      <c r="L9994" s="47">
        <v>152757236</v>
      </c>
      <c r="N9994">
        <v>33</v>
      </c>
      <c r="O9994">
        <v>4608</v>
      </c>
      <c r="P9994">
        <v>4768</v>
      </c>
      <c r="Q9994" t="s">
        <v>18103</v>
      </c>
      <c r="R9994">
        <v>4171</v>
      </c>
      <c r="S9994">
        <v>4331</v>
      </c>
    </row>
    <row r="9995" spans="1:19" x14ac:dyDescent="0.25">
      <c r="A9995" s="60" t="s">
        <v>18069</v>
      </c>
      <c r="B9995" s="60">
        <v>-1</v>
      </c>
      <c r="C9995" s="60" t="s">
        <v>18221</v>
      </c>
      <c r="D9995" s="60" t="str">
        <f>INDEX(Transcripts[#Data], MATCH(Exons[[#This Row],[Transcript stable ID]], Transcripts[Transcript stable ID], 0), 4)</f>
        <v>NM_033071.3</v>
      </c>
      <c r="E9995" t="s">
        <v>27</v>
      </c>
      <c r="J9995">
        <v>152957986</v>
      </c>
      <c r="K9995" s="47">
        <v>152754930</v>
      </c>
      <c r="L9995" s="47">
        <v>152755080</v>
      </c>
      <c r="N9995">
        <v>34</v>
      </c>
      <c r="O9995">
        <v>4769</v>
      </c>
      <c r="P9995">
        <v>4919</v>
      </c>
      <c r="Q9995" t="s">
        <v>18104</v>
      </c>
      <c r="R9995">
        <v>4332</v>
      </c>
      <c r="S9995">
        <v>4482</v>
      </c>
    </row>
    <row r="9996" spans="1:19" x14ac:dyDescent="0.25">
      <c r="A9996" s="60" t="s">
        <v>18069</v>
      </c>
      <c r="B9996" s="60">
        <v>-1</v>
      </c>
      <c r="C9996" s="60" t="s">
        <v>18221</v>
      </c>
      <c r="D9996" s="60" t="str">
        <f>INDEX(Transcripts[#Data], MATCH(Exons[[#This Row],[Transcript stable ID]], Transcripts[Transcript stable ID], 0), 4)</f>
        <v>NM_033071.3</v>
      </c>
      <c r="E9996" t="s">
        <v>27</v>
      </c>
      <c r="J9996">
        <v>152957986</v>
      </c>
      <c r="K9996" s="47">
        <v>152751617</v>
      </c>
      <c r="L9996" s="47">
        <v>152751844</v>
      </c>
      <c r="N9996">
        <v>35</v>
      </c>
      <c r="O9996">
        <v>4920</v>
      </c>
      <c r="P9996">
        <v>5147</v>
      </c>
      <c r="Q9996" t="s">
        <v>18105</v>
      </c>
      <c r="R9996">
        <v>4483</v>
      </c>
      <c r="S9996">
        <v>4710</v>
      </c>
    </row>
    <row r="9997" spans="1:19" x14ac:dyDescent="0.25">
      <c r="A9997" s="60" t="s">
        <v>18069</v>
      </c>
      <c r="B9997" s="60">
        <v>-1</v>
      </c>
      <c r="C9997" s="60" t="s">
        <v>18221</v>
      </c>
      <c r="D9997" s="60" t="str">
        <f>INDEX(Transcripts[#Data], MATCH(Exons[[#This Row],[Transcript stable ID]], Transcripts[Transcript stable ID], 0), 4)</f>
        <v>NM_033071.3</v>
      </c>
      <c r="E9997" t="s">
        <v>27</v>
      </c>
      <c r="J9997">
        <v>152957986</v>
      </c>
      <c r="K9997" s="47">
        <v>152751247</v>
      </c>
      <c r="L9997" s="47">
        <v>152751345</v>
      </c>
      <c r="N9997">
        <v>36</v>
      </c>
      <c r="O9997">
        <v>5148</v>
      </c>
      <c r="P9997">
        <v>5246</v>
      </c>
      <c r="Q9997" t="s">
        <v>18106</v>
      </c>
      <c r="R9997">
        <v>4711</v>
      </c>
      <c r="S9997">
        <v>4809</v>
      </c>
    </row>
    <row r="9998" spans="1:19" x14ac:dyDescent="0.25">
      <c r="A9998" s="60" t="s">
        <v>18069</v>
      </c>
      <c r="B9998" s="60">
        <v>-1</v>
      </c>
      <c r="C9998" s="60" t="s">
        <v>18221</v>
      </c>
      <c r="D9998" s="60" t="str">
        <f>INDEX(Transcripts[#Data], MATCH(Exons[[#This Row],[Transcript stable ID]], Transcripts[Transcript stable ID], 0), 4)</f>
        <v>NM_033071.3</v>
      </c>
      <c r="E9998" t="s">
        <v>27</v>
      </c>
      <c r="J9998">
        <v>152957986</v>
      </c>
      <c r="K9998" s="47">
        <v>152749340</v>
      </c>
      <c r="L9998" s="47">
        <v>152749527</v>
      </c>
      <c r="N9998">
        <v>37</v>
      </c>
      <c r="O9998">
        <v>5247</v>
      </c>
      <c r="P9998">
        <v>5434</v>
      </c>
      <c r="Q9998" t="s">
        <v>18107</v>
      </c>
      <c r="R9998">
        <v>4810</v>
      </c>
      <c r="S9998">
        <v>4997</v>
      </c>
    </row>
    <row r="9999" spans="1:19" x14ac:dyDescent="0.25">
      <c r="A9999" s="60" t="s">
        <v>18069</v>
      </c>
      <c r="B9999" s="60">
        <v>-1</v>
      </c>
      <c r="C9999" s="60" t="s">
        <v>18221</v>
      </c>
      <c r="D9999" s="60" t="str">
        <f>INDEX(Transcripts[#Data], MATCH(Exons[[#This Row],[Transcript stable ID]], Transcripts[Transcript stable ID], 0), 4)</f>
        <v>NM_033071.3</v>
      </c>
      <c r="E9999" t="s">
        <v>27</v>
      </c>
      <c r="J9999">
        <v>152957986</v>
      </c>
      <c r="K9999" s="47">
        <v>152748828</v>
      </c>
      <c r="L9999" s="47">
        <v>152748951</v>
      </c>
      <c r="N9999">
        <v>38</v>
      </c>
      <c r="O9999">
        <v>5435</v>
      </c>
      <c r="P9999">
        <v>5558</v>
      </c>
      <c r="Q9999" t="s">
        <v>18108</v>
      </c>
      <c r="R9999">
        <v>4998</v>
      </c>
      <c r="S9999">
        <v>5121</v>
      </c>
    </row>
    <row r="10000" spans="1:19" x14ac:dyDescent="0.25">
      <c r="A10000" s="60" t="s">
        <v>18069</v>
      </c>
      <c r="B10000" s="60">
        <v>-1</v>
      </c>
      <c r="C10000" s="60" t="s">
        <v>18221</v>
      </c>
      <c r="D10000" s="60" t="str">
        <f>INDEX(Transcripts[#Data], MATCH(Exons[[#This Row],[Transcript stable ID]], Transcripts[Transcript stable ID], 0), 4)</f>
        <v>NM_033071.3</v>
      </c>
      <c r="E10000" t="s">
        <v>27</v>
      </c>
      <c r="J10000">
        <v>152957986</v>
      </c>
      <c r="K10000" s="47">
        <v>152746516</v>
      </c>
      <c r="L10000" s="47">
        <v>152746682</v>
      </c>
      <c r="N10000">
        <v>39</v>
      </c>
      <c r="O10000">
        <v>5559</v>
      </c>
      <c r="P10000">
        <v>5725</v>
      </c>
      <c r="Q10000" t="s">
        <v>18109</v>
      </c>
      <c r="R10000">
        <v>5122</v>
      </c>
      <c r="S10000">
        <v>5288</v>
      </c>
    </row>
    <row r="10001" spans="1:19" x14ac:dyDescent="0.25">
      <c r="A10001" s="60" t="s">
        <v>18069</v>
      </c>
      <c r="B10001" s="60">
        <v>-1</v>
      </c>
      <c r="C10001" s="60" t="s">
        <v>18221</v>
      </c>
      <c r="D10001" s="60" t="str">
        <f>INDEX(Transcripts[#Data], MATCH(Exons[[#This Row],[Transcript stable ID]], Transcripts[Transcript stable ID], 0), 4)</f>
        <v>NM_033071.3</v>
      </c>
      <c r="E10001" t="s">
        <v>27</v>
      </c>
      <c r="J10001">
        <v>152957986</v>
      </c>
      <c r="K10001" s="47">
        <v>152740704</v>
      </c>
      <c r="L10001" s="47">
        <v>152740857</v>
      </c>
      <c r="N10001">
        <v>40</v>
      </c>
      <c r="O10001">
        <v>5726</v>
      </c>
      <c r="P10001">
        <v>5879</v>
      </c>
      <c r="Q10001" t="s">
        <v>18110</v>
      </c>
      <c r="R10001">
        <v>5289</v>
      </c>
      <c r="S10001">
        <v>5442</v>
      </c>
    </row>
    <row r="10002" spans="1:19" x14ac:dyDescent="0.25">
      <c r="A10002" s="60" t="s">
        <v>18069</v>
      </c>
      <c r="B10002" s="60">
        <v>-1</v>
      </c>
      <c r="C10002" s="60" t="s">
        <v>18221</v>
      </c>
      <c r="D10002" s="60" t="str">
        <f>INDEX(Transcripts[#Data], MATCH(Exons[[#This Row],[Transcript stable ID]], Transcripts[Transcript stable ID], 0), 4)</f>
        <v>NM_033071.3</v>
      </c>
      <c r="E10002" t="s">
        <v>27</v>
      </c>
      <c r="J10002">
        <v>152957986</v>
      </c>
      <c r="K10002" s="47">
        <v>152737522</v>
      </c>
      <c r="L10002" s="47">
        <v>152738150</v>
      </c>
      <c r="N10002">
        <v>41</v>
      </c>
      <c r="O10002">
        <v>5880</v>
      </c>
      <c r="P10002">
        <v>6508</v>
      </c>
      <c r="Q10002" t="s">
        <v>18111</v>
      </c>
      <c r="R10002">
        <v>5443</v>
      </c>
      <c r="S10002">
        <v>6071</v>
      </c>
    </row>
    <row r="10003" spans="1:19" x14ac:dyDescent="0.25">
      <c r="A10003" s="60" t="s">
        <v>18069</v>
      </c>
      <c r="B10003" s="60">
        <v>-1</v>
      </c>
      <c r="C10003" s="60" t="s">
        <v>18221</v>
      </c>
      <c r="D10003" s="60" t="str">
        <f>INDEX(Transcripts[#Data], MATCH(Exons[[#This Row],[Transcript stable ID]], Transcripts[Transcript stable ID], 0), 4)</f>
        <v>NM_033071.3</v>
      </c>
      <c r="E10003" t="s">
        <v>27</v>
      </c>
      <c r="J10003">
        <v>152957986</v>
      </c>
      <c r="K10003" s="47">
        <v>152734487</v>
      </c>
      <c r="L10003" s="47">
        <v>152734666</v>
      </c>
      <c r="N10003">
        <v>42</v>
      </c>
      <c r="O10003">
        <v>6509</v>
      </c>
      <c r="P10003">
        <v>6688</v>
      </c>
      <c r="Q10003" t="s">
        <v>18112</v>
      </c>
      <c r="R10003">
        <v>6072</v>
      </c>
      <c r="S10003">
        <v>6251</v>
      </c>
    </row>
    <row r="10004" spans="1:19" x14ac:dyDescent="0.25">
      <c r="A10004" s="60" t="s">
        <v>18069</v>
      </c>
      <c r="B10004" s="60">
        <v>-1</v>
      </c>
      <c r="C10004" s="60" t="s">
        <v>18221</v>
      </c>
      <c r="D10004" s="60" t="str">
        <f>INDEX(Transcripts[#Data], MATCH(Exons[[#This Row],[Transcript stable ID]], Transcripts[Transcript stable ID], 0), 4)</f>
        <v>NM_033071.3</v>
      </c>
      <c r="E10004" t="s">
        <v>27</v>
      </c>
      <c r="J10004">
        <v>152957986</v>
      </c>
      <c r="K10004" s="47">
        <v>152730694</v>
      </c>
      <c r="L10004" s="47">
        <v>152730844</v>
      </c>
      <c r="N10004">
        <v>43</v>
      </c>
      <c r="O10004">
        <v>6689</v>
      </c>
      <c r="P10004">
        <v>6839</v>
      </c>
      <c r="Q10004" t="s">
        <v>18113</v>
      </c>
      <c r="R10004">
        <v>6252</v>
      </c>
      <c r="S10004">
        <v>6402</v>
      </c>
    </row>
    <row r="10005" spans="1:19" x14ac:dyDescent="0.25">
      <c r="A10005" s="60" t="s">
        <v>18069</v>
      </c>
      <c r="B10005" s="60">
        <v>-1</v>
      </c>
      <c r="C10005" s="60" t="s">
        <v>18221</v>
      </c>
      <c r="D10005" s="60" t="str">
        <f>INDEX(Transcripts[#Data], MATCH(Exons[[#This Row],[Transcript stable ID]], Transcripts[Transcript stable ID], 0), 4)</f>
        <v>NM_033071.3</v>
      </c>
      <c r="E10005" t="s">
        <v>27</v>
      </c>
      <c r="J10005">
        <v>152957986</v>
      </c>
      <c r="K10005" s="47">
        <v>152730203</v>
      </c>
      <c r="L10005" s="47">
        <v>152730361</v>
      </c>
      <c r="N10005">
        <v>44</v>
      </c>
      <c r="O10005">
        <v>6840</v>
      </c>
      <c r="P10005">
        <v>6998</v>
      </c>
      <c r="Q10005" t="s">
        <v>18114</v>
      </c>
      <c r="R10005">
        <v>6403</v>
      </c>
      <c r="S10005">
        <v>6561</v>
      </c>
    </row>
    <row r="10006" spans="1:19" x14ac:dyDescent="0.25">
      <c r="A10006" s="60" t="s">
        <v>18069</v>
      </c>
      <c r="B10006" s="60">
        <v>-1</v>
      </c>
      <c r="C10006" s="60" t="s">
        <v>18221</v>
      </c>
      <c r="D10006" s="60" t="str">
        <f>INDEX(Transcripts[#Data], MATCH(Exons[[#This Row],[Transcript stable ID]], Transcripts[Transcript stable ID], 0), 4)</f>
        <v>NM_033071.3</v>
      </c>
      <c r="E10006" t="s">
        <v>27</v>
      </c>
      <c r="J10006">
        <v>152957986</v>
      </c>
      <c r="K10006" s="47">
        <v>152728149</v>
      </c>
      <c r="L10006" s="47">
        <v>152728331</v>
      </c>
      <c r="N10006">
        <v>45</v>
      </c>
      <c r="O10006">
        <v>6999</v>
      </c>
      <c r="P10006">
        <v>7181</v>
      </c>
      <c r="Q10006" t="s">
        <v>18115</v>
      </c>
      <c r="R10006">
        <v>6562</v>
      </c>
      <c r="S10006">
        <v>6744</v>
      </c>
    </row>
    <row r="10007" spans="1:19" x14ac:dyDescent="0.25">
      <c r="A10007" s="60" t="s">
        <v>18069</v>
      </c>
      <c r="B10007" s="60">
        <v>-1</v>
      </c>
      <c r="C10007" s="60" t="s">
        <v>18221</v>
      </c>
      <c r="D10007" s="60" t="str">
        <f>INDEX(Transcripts[#Data], MATCH(Exons[[#This Row],[Transcript stable ID]], Transcripts[Transcript stable ID], 0), 4)</f>
        <v>NM_033071.3</v>
      </c>
      <c r="E10007" t="s">
        <v>27</v>
      </c>
      <c r="J10007">
        <v>152957986</v>
      </c>
      <c r="K10007" s="47">
        <v>152725348</v>
      </c>
      <c r="L10007" s="47">
        <v>152725449</v>
      </c>
      <c r="N10007">
        <v>46</v>
      </c>
      <c r="O10007">
        <v>7182</v>
      </c>
      <c r="P10007">
        <v>7283</v>
      </c>
      <c r="Q10007" t="s">
        <v>18116</v>
      </c>
      <c r="R10007">
        <v>6745</v>
      </c>
      <c r="S10007">
        <v>6846</v>
      </c>
    </row>
    <row r="10008" spans="1:19" x14ac:dyDescent="0.25">
      <c r="A10008" s="60" t="s">
        <v>18069</v>
      </c>
      <c r="B10008" s="60">
        <v>-1</v>
      </c>
      <c r="C10008" s="60" t="s">
        <v>18221</v>
      </c>
      <c r="D10008" s="60" t="str">
        <f>INDEX(Transcripts[#Data], MATCH(Exons[[#This Row],[Transcript stable ID]], Transcripts[Transcript stable ID], 0), 4)</f>
        <v>NM_033071.3</v>
      </c>
      <c r="E10008" t="s">
        <v>27</v>
      </c>
      <c r="J10008">
        <v>152957986</v>
      </c>
      <c r="K10008" s="47">
        <v>152722273</v>
      </c>
      <c r="L10008" s="47">
        <v>152722476</v>
      </c>
      <c r="N10008">
        <v>47</v>
      </c>
      <c r="O10008">
        <v>7284</v>
      </c>
      <c r="P10008">
        <v>7487</v>
      </c>
      <c r="Q10008" t="s">
        <v>18117</v>
      </c>
      <c r="R10008">
        <v>6847</v>
      </c>
      <c r="S10008">
        <v>7050</v>
      </c>
    </row>
    <row r="10009" spans="1:19" x14ac:dyDescent="0.25">
      <c r="A10009" s="60" t="s">
        <v>18069</v>
      </c>
      <c r="B10009" s="60">
        <v>-1</v>
      </c>
      <c r="C10009" s="60" t="s">
        <v>18221</v>
      </c>
      <c r="D10009" s="60" t="str">
        <f>INDEX(Transcripts[#Data], MATCH(Exons[[#This Row],[Transcript stable ID]], Transcripts[Transcript stable ID], 0), 4)</f>
        <v>NM_033071.3</v>
      </c>
      <c r="E10009" t="s">
        <v>27</v>
      </c>
      <c r="J10009">
        <v>152957986</v>
      </c>
      <c r="K10009" s="47">
        <v>152720751</v>
      </c>
      <c r="L10009" s="47">
        <v>152720958</v>
      </c>
      <c r="N10009">
        <v>48</v>
      </c>
      <c r="O10009">
        <v>7488</v>
      </c>
      <c r="P10009">
        <v>7695</v>
      </c>
      <c r="Q10009" t="s">
        <v>18118</v>
      </c>
      <c r="R10009">
        <v>7051</v>
      </c>
      <c r="S10009">
        <v>7258</v>
      </c>
    </row>
    <row r="10010" spans="1:19" x14ac:dyDescent="0.25">
      <c r="A10010" s="60" t="s">
        <v>18069</v>
      </c>
      <c r="B10010" s="60">
        <v>-1</v>
      </c>
      <c r="C10010" s="60" t="s">
        <v>18221</v>
      </c>
      <c r="D10010" s="60" t="str">
        <f>INDEX(Transcripts[#Data], MATCH(Exons[[#This Row],[Transcript stable ID]], Transcripts[Transcript stable ID], 0), 4)</f>
        <v>NM_033071.3</v>
      </c>
      <c r="E10010" t="s">
        <v>27</v>
      </c>
      <c r="J10010">
        <v>152957986</v>
      </c>
      <c r="K10010" s="47">
        <v>152719754</v>
      </c>
      <c r="L10010" s="47">
        <v>152719866</v>
      </c>
      <c r="N10010">
        <v>49</v>
      </c>
      <c r="O10010">
        <v>7696</v>
      </c>
      <c r="P10010">
        <v>7808</v>
      </c>
      <c r="Q10010" t="s">
        <v>18119</v>
      </c>
      <c r="R10010">
        <v>7259</v>
      </c>
      <c r="S10010">
        <v>7371</v>
      </c>
    </row>
    <row r="10011" spans="1:19" x14ac:dyDescent="0.25">
      <c r="A10011" s="60" t="s">
        <v>18069</v>
      </c>
      <c r="B10011" s="60">
        <v>-1</v>
      </c>
      <c r="C10011" s="60" t="s">
        <v>18221</v>
      </c>
      <c r="D10011" s="60" t="str">
        <f>INDEX(Transcripts[#Data], MATCH(Exons[[#This Row],[Transcript stable ID]], Transcripts[Transcript stable ID], 0), 4)</f>
        <v>NM_033071.3</v>
      </c>
      <c r="E10011" t="s">
        <v>27</v>
      </c>
      <c r="J10011">
        <v>152957986</v>
      </c>
      <c r="K10011" s="47">
        <v>152717910</v>
      </c>
      <c r="L10011" s="47">
        <v>152718115</v>
      </c>
      <c r="N10011">
        <v>50</v>
      </c>
      <c r="O10011">
        <v>7809</v>
      </c>
      <c r="P10011">
        <v>8014</v>
      </c>
      <c r="Q10011" t="s">
        <v>18120</v>
      </c>
      <c r="R10011">
        <v>7372</v>
      </c>
      <c r="S10011">
        <v>7577</v>
      </c>
    </row>
    <row r="10012" spans="1:19" x14ac:dyDescent="0.25">
      <c r="A10012" s="60" t="s">
        <v>18069</v>
      </c>
      <c r="B10012" s="60">
        <v>-1</v>
      </c>
      <c r="C10012" s="60" t="s">
        <v>18221</v>
      </c>
      <c r="D10012" s="60" t="str">
        <f>INDEX(Transcripts[#Data], MATCH(Exons[[#This Row],[Transcript stable ID]], Transcripts[Transcript stable ID], 0), 4)</f>
        <v>NM_033071.3</v>
      </c>
      <c r="E10012" t="s">
        <v>27</v>
      </c>
      <c r="J10012">
        <v>152957986</v>
      </c>
      <c r="K10012" s="47">
        <v>152716651</v>
      </c>
      <c r="L10012" s="47">
        <v>152716806</v>
      </c>
      <c r="N10012">
        <v>51</v>
      </c>
      <c r="O10012">
        <v>8015</v>
      </c>
      <c r="P10012">
        <v>8170</v>
      </c>
      <c r="Q10012" t="s">
        <v>18121</v>
      </c>
      <c r="R10012">
        <v>7578</v>
      </c>
      <c r="S10012">
        <v>7733</v>
      </c>
    </row>
    <row r="10013" spans="1:19" x14ac:dyDescent="0.25">
      <c r="A10013" s="60" t="s">
        <v>18069</v>
      </c>
      <c r="B10013" s="60">
        <v>-1</v>
      </c>
      <c r="C10013" s="60" t="s">
        <v>18221</v>
      </c>
      <c r="D10013" s="60" t="str">
        <f>INDEX(Transcripts[#Data], MATCH(Exons[[#This Row],[Transcript stable ID]], Transcripts[Transcript stable ID], 0), 4)</f>
        <v>NM_033071.3</v>
      </c>
      <c r="E10013" t="s">
        <v>27</v>
      </c>
      <c r="J10013">
        <v>152957986</v>
      </c>
      <c r="K10013" s="47">
        <v>152712412</v>
      </c>
      <c r="L10013" s="47">
        <v>152712703</v>
      </c>
      <c r="N10013">
        <v>52</v>
      </c>
      <c r="O10013">
        <v>8171</v>
      </c>
      <c r="P10013">
        <v>8462</v>
      </c>
      <c r="Q10013" t="s">
        <v>18122</v>
      </c>
      <c r="R10013">
        <v>7734</v>
      </c>
      <c r="S10013">
        <v>8025</v>
      </c>
    </row>
    <row r="10014" spans="1:19" x14ac:dyDescent="0.25">
      <c r="A10014" s="60" t="s">
        <v>18069</v>
      </c>
      <c r="B10014" s="60">
        <v>-1</v>
      </c>
      <c r="C10014" s="60" t="s">
        <v>18221</v>
      </c>
      <c r="D10014" s="60" t="str">
        <f>INDEX(Transcripts[#Data], MATCH(Exons[[#This Row],[Transcript stable ID]], Transcripts[Transcript stable ID], 0), 4)</f>
        <v>NM_033071.3</v>
      </c>
      <c r="E10014" t="s">
        <v>27</v>
      </c>
      <c r="J10014">
        <v>152957986</v>
      </c>
      <c r="K10014" s="47">
        <v>152711415</v>
      </c>
      <c r="L10014" s="47">
        <v>152711587</v>
      </c>
      <c r="N10014">
        <v>53</v>
      </c>
      <c r="O10014">
        <v>8463</v>
      </c>
      <c r="P10014">
        <v>8635</v>
      </c>
      <c r="Q10014" t="s">
        <v>18123</v>
      </c>
      <c r="R10014">
        <v>8026</v>
      </c>
      <c r="S10014">
        <v>8198</v>
      </c>
    </row>
    <row r="10015" spans="1:19" x14ac:dyDescent="0.25">
      <c r="A10015" s="60" t="s">
        <v>18069</v>
      </c>
      <c r="B10015" s="60">
        <v>-1</v>
      </c>
      <c r="C10015" s="60" t="s">
        <v>18221</v>
      </c>
      <c r="D10015" s="60" t="str">
        <f>INDEX(Transcripts[#Data], MATCH(Exons[[#This Row],[Transcript stable ID]], Transcripts[Transcript stable ID], 0), 4)</f>
        <v>NM_033071.3</v>
      </c>
      <c r="E10015" t="s">
        <v>27</v>
      </c>
      <c r="J10015">
        <v>152957986</v>
      </c>
      <c r="K10015" s="47">
        <v>152708207</v>
      </c>
      <c r="L10015" s="47">
        <v>152708516</v>
      </c>
      <c r="N10015">
        <v>54</v>
      </c>
      <c r="O10015">
        <v>8636</v>
      </c>
      <c r="P10015">
        <v>8945</v>
      </c>
      <c r="Q10015" t="s">
        <v>18124</v>
      </c>
      <c r="R10015">
        <v>8199</v>
      </c>
      <c r="S10015">
        <v>8508</v>
      </c>
    </row>
    <row r="10016" spans="1:19" x14ac:dyDescent="0.25">
      <c r="A10016" s="60" t="s">
        <v>18069</v>
      </c>
      <c r="B10016" s="60">
        <v>-1</v>
      </c>
      <c r="C10016" s="60" t="s">
        <v>18221</v>
      </c>
      <c r="D10016" s="60" t="str">
        <f>INDEX(Transcripts[#Data], MATCH(Exons[[#This Row],[Transcript stable ID]], Transcripts[Transcript stable ID], 0), 4)</f>
        <v>NM_033071.3</v>
      </c>
      <c r="E10016" t="s">
        <v>27</v>
      </c>
      <c r="J10016">
        <v>152957986</v>
      </c>
      <c r="K10016" s="47">
        <v>152706809</v>
      </c>
      <c r="L10016" s="47">
        <v>152706973</v>
      </c>
      <c r="N10016">
        <v>55</v>
      </c>
      <c r="O10016">
        <v>8946</v>
      </c>
      <c r="P10016">
        <v>9110</v>
      </c>
      <c r="Q10016" t="s">
        <v>18125</v>
      </c>
      <c r="R10016">
        <v>8509</v>
      </c>
      <c r="S10016">
        <v>8673</v>
      </c>
    </row>
    <row r="10017" spans="1:19" x14ac:dyDescent="0.25">
      <c r="A10017" s="60" t="s">
        <v>18069</v>
      </c>
      <c r="B10017" s="60">
        <v>-1</v>
      </c>
      <c r="C10017" s="60" t="s">
        <v>18221</v>
      </c>
      <c r="D10017" s="60" t="str">
        <f>INDEX(Transcripts[#Data], MATCH(Exons[[#This Row],[Transcript stable ID]], Transcripts[Transcript stable ID], 0), 4)</f>
        <v>NM_033071.3</v>
      </c>
      <c r="E10017" t="s">
        <v>27</v>
      </c>
      <c r="J10017">
        <v>152957986</v>
      </c>
      <c r="K10017" s="47">
        <v>152702141</v>
      </c>
      <c r="L10017" s="47">
        <v>152702497</v>
      </c>
      <c r="N10017">
        <v>56</v>
      </c>
      <c r="O10017">
        <v>9111</v>
      </c>
      <c r="P10017">
        <v>9467</v>
      </c>
      <c r="Q10017" t="s">
        <v>18126</v>
      </c>
      <c r="R10017">
        <v>8674</v>
      </c>
      <c r="S10017">
        <v>9030</v>
      </c>
    </row>
    <row r="10018" spans="1:19" x14ac:dyDescent="0.25">
      <c r="A10018" s="60" t="s">
        <v>18069</v>
      </c>
      <c r="B10018" s="60">
        <v>-1</v>
      </c>
      <c r="C10018" s="60" t="s">
        <v>18221</v>
      </c>
      <c r="D10018" s="60" t="str">
        <f>INDEX(Transcripts[#Data], MATCH(Exons[[#This Row],[Transcript stable ID]], Transcripts[Transcript stable ID], 0), 4)</f>
        <v>NM_033071.3</v>
      </c>
      <c r="E10018" t="s">
        <v>27</v>
      </c>
      <c r="J10018">
        <v>152957986</v>
      </c>
      <c r="K10018" s="47">
        <v>152697911</v>
      </c>
      <c r="L10018" s="47">
        <v>152698047</v>
      </c>
      <c r="N10018">
        <v>57</v>
      </c>
      <c r="O10018">
        <v>9468</v>
      </c>
      <c r="P10018">
        <v>9604</v>
      </c>
      <c r="Q10018" t="s">
        <v>18127</v>
      </c>
      <c r="R10018">
        <v>9031</v>
      </c>
      <c r="S10018">
        <v>9167</v>
      </c>
    </row>
    <row r="10019" spans="1:19" x14ac:dyDescent="0.25">
      <c r="A10019" s="60" t="s">
        <v>18069</v>
      </c>
      <c r="B10019" s="60">
        <v>-1</v>
      </c>
      <c r="C10019" s="60" t="s">
        <v>18221</v>
      </c>
      <c r="D10019" s="60" t="str">
        <f>INDEX(Transcripts[#Data], MATCH(Exons[[#This Row],[Transcript stable ID]], Transcripts[Transcript stable ID], 0), 4)</f>
        <v>NM_033071.3</v>
      </c>
      <c r="E10019" t="s">
        <v>27</v>
      </c>
      <c r="J10019">
        <v>152957986</v>
      </c>
      <c r="K10019" s="47">
        <v>152697516</v>
      </c>
      <c r="L10019" s="47">
        <v>152697693</v>
      </c>
      <c r="N10019">
        <v>58</v>
      </c>
      <c r="O10019">
        <v>9605</v>
      </c>
      <c r="P10019">
        <v>9782</v>
      </c>
      <c r="Q10019" t="s">
        <v>18128</v>
      </c>
      <c r="R10019">
        <v>9168</v>
      </c>
      <c r="S10019">
        <v>9345</v>
      </c>
    </row>
    <row r="10020" spans="1:19" x14ac:dyDescent="0.25">
      <c r="A10020" s="60" t="s">
        <v>18069</v>
      </c>
      <c r="B10020" s="60">
        <v>-1</v>
      </c>
      <c r="C10020" s="60" t="s">
        <v>18221</v>
      </c>
      <c r="D10020" s="60" t="str">
        <f>INDEX(Transcripts[#Data], MATCH(Exons[[#This Row],[Transcript stable ID]], Transcripts[Transcript stable ID], 0), 4)</f>
        <v>NM_033071.3</v>
      </c>
      <c r="E10020" t="s">
        <v>27</v>
      </c>
      <c r="J10020">
        <v>152957986</v>
      </c>
      <c r="K10020" s="47">
        <v>152694172</v>
      </c>
      <c r="L10020" s="47">
        <v>152694354</v>
      </c>
      <c r="N10020">
        <v>59</v>
      </c>
      <c r="O10020">
        <v>9783</v>
      </c>
      <c r="P10020">
        <v>9965</v>
      </c>
      <c r="Q10020" t="s">
        <v>18129</v>
      </c>
      <c r="R10020">
        <v>9346</v>
      </c>
      <c r="S10020">
        <v>9528</v>
      </c>
    </row>
    <row r="10021" spans="1:19" x14ac:dyDescent="0.25">
      <c r="A10021" s="60" t="s">
        <v>18069</v>
      </c>
      <c r="B10021" s="60">
        <v>-1</v>
      </c>
      <c r="C10021" s="60" t="s">
        <v>18221</v>
      </c>
      <c r="D10021" s="60" t="str">
        <f>INDEX(Transcripts[#Data], MATCH(Exons[[#This Row],[Transcript stable ID]], Transcripts[Transcript stable ID], 0), 4)</f>
        <v>NM_033071.3</v>
      </c>
      <c r="E10021" t="s">
        <v>27</v>
      </c>
      <c r="J10021">
        <v>152957986</v>
      </c>
      <c r="K10021" s="47">
        <v>152690606</v>
      </c>
      <c r="L10021" s="47">
        <v>152690749</v>
      </c>
      <c r="N10021">
        <v>60</v>
      </c>
      <c r="O10021">
        <v>9966</v>
      </c>
      <c r="P10021">
        <v>10109</v>
      </c>
      <c r="Q10021" t="s">
        <v>18130</v>
      </c>
      <c r="R10021">
        <v>9529</v>
      </c>
      <c r="S10021">
        <v>9672</v>
      </c>
    </row>
    <row r="10022" spans="1:19" x14ac:dyDescent="0.25">
      <c r="A10022" s="60" t="s">
        <v>18069</v>
      </c>
      <c r="B10022" s="60">
        <v>-1</v>
      </c>
      <c r="C10022" s="60" t="s">
        <v>18221</v>
      </c>
      <c r="D10022" s="60" t="str">
        <f>INDEX(Transcripts[#Data], MATCH(Exons[[#This Row],[Transcript stable ID]], Transcripts[Transcript stable ID], 0), 4)</f>
        <v>NM_033071.3</v>
      </c>
      <c r="E10022" t="s">
        <v>27</v>
      </c>
      <c r="J10022">
        <v>152957986</v>
      </c>
      <c r="K10022" s="47">
        <v>152690107</v>
      </c>
      <c r="L10022" s="47">
        <v>152690262</v>
      </c>
      <c r="N10022">
        <v>61</v>
      </c>
      <c r="O10022">
        <v>10110</v>
      </c>
      <c r="P10022">
        <v>10265</v>
      </c>
      <c r="Q10022" t="s">
        <v>18131</v>
      </c>
      <c r="R10022">
        <v>9673</v>
      </c>
      <c r="S10022">
        <v>9828</v>
      </c>
    </row>
    <row r="10023" spans="1:19" x14ac:dyDescent="0.25">
      <c r="A10023" s="60" t="s">
        <v>18069</v>
      </c>
      <c r="B10023" s="60">
        <v>-1</v>
      </c>
      <c r="C10023" s="60" t="s">
        <v>18221</v>
      </c>
      <c r="D10023" s="60" t="str">
        <f>INDEX(Transcripts[#Data], MATCH(Exons[[#This Row],[Transcript stable ID]], Transcripts[Transcript stable ID], 0), 4)</f>
        <v>NM_033071.3</v>
      </c>
      <c r="E10023" t="s">
        <v>27</v>
      </c>
      <c r="J10023">
        <v>152957986</v>
      </c>
      <c r="K10023" s="47">
        <v>152688353</v>
      </c>
      <c r="L10023" s="47">
        <v>152688517</v>
      </c>
      <c r="N10023">
        <v>62</v>
      </c>
      <c r="O10023">
        <v>10266</v>
      </c>
      <c r="P10023">
        <v>10430</v>
      </c>
      <c r="Q10023" t="s">
        <v>18132</v>
      </c>
      <c r="R10023">
        <v>9829</v>
      </c>
      <c r="S10023">
        <v>9993</v>
      </c>
    </row>
    <row r="10024" spans="1:19" x14ac:dyDescent="0.25">
      <c r="A10024" s="60" t="s">
        <v>18069</v>
      </c>
      <c r="B10024" s="60">
        <v>-1</v>
      </c>
      <c r="C10024" s="60" t="s">
        <v>18221</v>
      </c>
      <c r="D10024" s="60" t="str">
        <f>INDEX(Transcripts[#Data], MATCH(Exons[[#This Row],[Transcript stable ID]], Transcripts[Transcript stable ID], 0), 4)</f>
        <v>NM_033071.3</v>
      </c>
      <c r="E10024" t="s">
        <v>27</v>
      </c>
      <c r="J10024">
        <v>152957986</v>
      </c>
      <c r="K10024" s="47">
        <v>152685982</v>
      </c>
      <c r="L10024" s="47">
        <v>152686154</v>
      </c>
      <c r="N10024">
        <v>63</v>
      </c>
      <c r="O10024">
        <v>10431</v>
      </c>
      <c r="P10024">
        <v>10603</v>
      </c>
      <c r="Q10024" t="s">
        <v>18133</v>
      </c>
      <c r="R10024">
        <v>9994</v>
      </c>
      <c r="S10024">
        <v>10166</v>
      </c>
    </row>
    <row r="10025" spans="1:19" x14ac:dyDescent="0.25">
      <c r="A10025" s="60" t="s">
        <v>18069</v>
      </c>
      <c r="B10025" s="60">
        <v>-1</v>
      </c>
      <c r="C10025" s="60" t="s">
        <v>18221</v>
      </c>
      <c r="D10025" s="60" t="str">
        <f>INDEX(Transcripts[#Data], MATCH(Exons[[#This Row],[Transcript stable ID]], Transcripts[Transcript stable ID], 0), 4)</f>
        <v>NM_033071.3</v>
      </c>
      <c r="E10025" t="s">
        <v>27</v>
      </c>
      <c r="J10025">
        <v>152957986</v>
      </c>
      <c r="K10025" s="47">
        <v>152683305</v>
      </c>
      <c r="L10025" s="47">
        <v>152683458</v>
      </c>
      <c r="N10025">
        <v>64</v>
      </c>
      <c r="O10025">
        <v>10604</v>
      </c>
      <c r="P10025">
        <v>10757</v>
      </c>
      <c r="Q10025" t="s">
        <v>18134</v>
      </c>
      <c r="R10025">
        <v>10167</v>
      </c>
      <c r="S10025">
        <v>10320</v>
      </c>
    </row>
    <row r="10026" spans="1:19" x14ac:dyDescent="0.25">
      <c r="A10026" s="60" t="s">
        <v>18069</v>
      </c>
      <c r="B10026" s="60">
        <v>-1</v>
      </c>
      <c r="C10026" s="60" t="s">
        <v>18221</v>
      </c>
      <c r="D10026" s="60" t="str">
        <f>INDEX(Transcripts[#Data], MATCH(Exons[[#This Row],[Transcript stable ID]], Transcripts[Transcript stable ID], 0), 4)</f>
        <v>NM_033071.3</v>
      </c>
      <c r="E10026" t="s">
        <v>27</v>
      </c>
      <c r="J10026">
        <v>152957986</v>
      </c>
      <c r="K10026" s="47">
        <v>152680450</v>
      </c>
      <c r="L10026" s="47">
        <v>152680593</v>
      </c>
      <c r="N10026">
        <v>65</v>
      </c>
      <c r="O10026">
        <v>10758</v>
      </c>
      <c r="P10026">
        <v>10901</v>
      </c>
      <c r="Q10026" t="s">
        <v>18135</v>
      </c>
      <c r="R10026">
        <v>10321</v>
      </c>
      <c r="S10026">
        <v>10464</v>
      </c>
    </row>
    <row r="10027" spans="1:19" x14ac:dyDescent="0.25">
      <c r="A10027" s="60" t="s">
        <v>18069</v>
      </c>
      <c r="B10027" s="60">
        <v>-1</v>
      </c>
      <c r="C10027" s="60" t="s">
        <v>18221</v>
      </c>
      <c r="D10027" s="60" t="str">
        <f>INDEX(Transcripts[#Data], MATCH(Exons[[#This Row],[Transcript stable ID]], Transcripts[Transcript stable ID], 0), 4)</f>
        <v>NM_033071.3</v>
      </c>
      <c r="E10027" t="s">
        <v>27</v>
      </c>
      <c r="J10027">
        <v>152957986</v>
      </c>
      <c r="K10027" s="47">
        <v>152679508</v>
      </c>
      <c r="L10027" s="47">
        <v>152679672</v>
      </c>
      <c r="N10027">
        <v>66</v>
      </c>
      <c r="O10027">
        <v>10902</v>
      </c>
      <c r="P10027">
        <v>11066</v>
      </c>
      <c r="Q10027" t="s">
        <v>18136</v>
      </c>
      <c r="R10027">
        <v>10465</v>
      </c>
      <c r="S10027">
        <v>10629</v>
      </c>
    </row>
    <row r="10028" spans="1:19" x14ac:dyDescent="0.25">
      <c r="A10028" s="60" t="s">
        <v>18069</v>
      </c>
      <c r="B10028" s="60">
        <v>-1</v>
      </c>
      <c r="C10028" s="60" t="s">
        <v>18221</v>
      </c>
      <c r="D10028" s="60" t="str">
        <f>INDEX(Transcripts[#Data], MATCH(Exons[[#This Row],[Transcript stable ID]], Transcripts[Transcript stable ID], 0), 4)</f>
        <v>NM_033071.3</v>
      </c>
      <c r="E10028" t="s">
        <v>27</v>
      </c>
      <c r="J10028">
        <v>152957986</v>
      </c>
      <c r="K10028" s="47">
        <v>152674724</v>
      </c>
      <c r="L10028" s="47">
        <v>152674879</v>
      </c>
      <c r="N10028">
        <v>68</v>
      </c>
      <c r="O10028">
        <v>11319</v>
      </c>
      <c r="P10028">
        <v>11474</v>
      </c>
      <c r="Q10028" t="s">
        <v>18138</v>
      </c>
      <c r="R10028">
        <v>10882</v>
      </c>
      <c r="S10028">
        <v>11037</v>
      </c>
    </row>
    <row r="10029" spans="1:19" x14ac:dyDescent="0.25">
      <c r="A10029" s="60" t="s">
        <v>18069</v>
      </c>
      <c r="B10029" s="60">
        <v>-1</v>
      </c>
      <c r="C10029" s="60" t="s">
        <v>18221</v>
      </c>
      <c r="D10029" s="60" t="str">
        <f>INDEX(Transcripts[#Data], MATCH(Exons[[#This Row],[Transcript stable ID]], Transcripts[Transcript stable ID], 0), 4)</f>
        <v>NM_033071.3</v>
      </c>
      <c r="E10029" t="s">
        <v>27</v>
      </c>
      <c r="J10029">
        <v>152957986</v>
      </c>
      <c r="K10029" s="47">
        <v>152674398</v>
      </c>
      <c r="L10029" s="47">
        <v>152674568</v>
      </c>
      <c r="N10029">
        <v>69</v>
      </c>
      <c r="O10029">
        <v>11475</v>
      </c>
      <c r="P10029">
        <v>11645</v>
      </c>
      <c r="Q10029" t="s">
        <v>18139</v>
      </c>
      <c r="R10029">
        <v>11038</v>
      </c>
      <c r="S10029">
        <v>11208</v>
      </c>
    </row>
    <row r="10030" spans="1:19" x14ac:dyDescent="0.25">
      <c r="A10030" s="60" t="s">
        <v>18069</v>
      </c>
      <c r="B10030" s="60">
        <v>-1</v>
      </c>
      <c r="C10030" s="60" t="s">
        <v>18221</v>
      </c>
      <c r="D10030" s="60" t="str">
        <f>INDEX(Transcripts[#Data], MATCH(Exons[[#This Row],[Transcript stable ID]], Transcripts[Transcript stable ID], 0), 4)</f>
        <v>NM_033071.3</v>
      </c>
      <c r="E10030" t="s">
        <v>27</v>
      </c>
      <c r="J10030">
        <v>152957986</v>
      </c>
      <c r="K10030" s="47">
        <v>152673162</v>
      </c>
      <c r="L10030" s="47">
        <v>152673488</v>
      </c>
      <c r="N10030">
        <v>70</v>
      </c>
      <c r="O10030">
        <v>11646</v>
      </c>
      <c r="P10030">
        <v>11972</v>
      </c>
      <c r="Q10030" t="s">
        <v>18140</v>
      </c>
      <c r="R10030">
        <v>11209</v>
      </c>
      <c r="S10030">
        <v>11535</v>
      </c>
    </row>
    <row r="10031" spans="1:19" x14ac:dyDescent="0.25">
      <c r="A10031" s="60" t="s">
        <v>18069</v>
      </c>
      <c r="B10031" s="60">
        <v>-1</v>
      </c>
      <c r="C10031" s="60" t="s">
        <v>18221</v>
      </c>
      <c r="D10031" s="60" t="str">
        <f>INDEX(Transcripts[#Data], MATCH(Exons[[#This Row],[Transcript stable ID]], Transcripts[Transcript stable ID], 0), 4)</f>
        <v>NM_033071.3</v>
      </c>
      <c r="E10031" t="s">
        <v>27</v>
      </c>
      <c r="J10031">
        <v>152957986</v>
      </c>
      <c r="K10031" s="47">
        <v>152671753</v>
      </c>
      <c r="L10031" s="47">
        <v>152671905</v>
      </c>
      <c r="N10031">
        <v>71</v>
      </c>
      <c r="O10031">
        <v>11973</v>
      </c>
      <c r="P10031">
        <v>12125</v>
      </c>
      <c r="Q10031" t="s">
        <v>18141</v>
      </c>
      <c r="R10031">
        <v>11536</v>
      </c>
      <c r="S10031">
        <v>11688</v>
      </c>
    </row>
    <row r="10032" spans="1:19" x14ac:dyDescent="0.25">
      <c r="A10032" s="60" t="s">
        <v>18069</v>
      </c>
      <c r="B10032" s="60">
        <v>-1</v>
      </c>
      <c r="C10032" s="60" t="s">
        <v>18221</v>
      </c>
      <c r="D10032" s="60" t="str">
        <f>INDEX(Transcripts[#Data], MATCH(Exons[[#This Row],[Transcript stable ID]], Transcripts[Transcript stable ID], 0), 4)</f>
        <v>NM_033071.3</v>
      </c>
      <c r="E10032" t="s">
        <v>27</v>
      </c>
      <c r="J10032">
        <v>152957986</v>
      </c>
      <c r="K10032" s="47">
        <v>152668194</v>
      </c>
      <c r="L10032" s="47">
        <v>152668370</v>
      </c>
      <c r="N10032">
        <v>72</v>
      </c>
      <c r="O10032">
        <v>12126</v>
      </c>
      <c r="P10032">
        <v>12302</v>
      </c>
      <c r="Q10032" t="s">
        <v>18143</v>
      </c>
      <c r="R10032">
        <v>11689</v>
      </c>
      <c r="S10032">
        <v>11865</v>
      </c>
    </row>
    <row r="10033" spans="1:19" x14ac:dyDescent="0.25">
      <c r="A10033" s="60" t="s">
        <v>18069</v>
      </c>
      <c r="B10033" s="60">
        <v>-1</v>
      </c>
      <c r="C10033" s="60" t="s">
        <v>18221</v>
      </c>
      <c r="D10033" s="60" t="str">
        <f>INDEX(Transcripts[#Data], MATCH(Exons[[#This Row],[Transcript stable ID]], Transcripts[Transcript stable ID], 0), 4)</f>
        <v>NM_033071.3</v>
      </c>
      <c r="E10033" t="s">
        <v>27</v>
      </c>
      <c r="J10033">
        <v>152957986</v>
      </c>
      <c r="K10033" s="47">
        <v>152665216</v>
      </c>
      <c r="L10033" s="47">
        <v>152665362</v>
      </c>
      <c r="N10033">
        <v>73</v>
      </c>
      <c r="O10033">
        <v>12303</v>
      </c>
      <c r="P10033">
        <v>12449</v>
      </c>
      <c r="Q10033" t="s">
        <v>18144</v>
      </c>
      <c r="R10033">
        <v>11866</v>
      </c>
      <c r="S10033">
        <v>12012</v>
      </c>
    </row>
    <row r="10034" spans="1:19" x14ac:dyDescent="0.25">
      <c r="A10034" s="60" t="s">
        <v>18069</v>
      </c>
      <c r="B10034" s="60">
        <v>-1</v>
      </c>
      <c r="C10034" s="60" t="s">
        <v>18221</v>
      </c>
      <c r="D10034" s="60" t="str">
        <f>INDEX(Transcripts[#Data], MATCH(Exons[[#This Row],[Transcript stable ID]], Transcripts[Transcript stable ID], 0), 4)</f>
        <v>NM_033071.3</v>
      </c>
      <c r="E10034" t="s">
        <v>27</v>
      </c>
      <c r="J10034">
        <v>152957986</v>
      </c>
      <c r="K10034" s="47">
        <v>152660376</v>
      </c>
      <c r="L10034" s="47">
        <v>152660501</v>
      </c>
      <c r="N10034">
        <v>74</v>
      </c>
      <c r="O10034">
        <v>12450</v>
      </c>
      <c r="P10034">
        <v>12575</v>
      </c>
      <c r="Q10034" t="s">
        <v>18145</v>
      </c>
      <c r="R10034">
        <v>12013</v>
      </c>
      <c r="S10034">
        <v>12138</v>
      </c>
    </row>
    <row r="10035" spans="1:19" x14ac:dyDescent="0.25">
      <c r="A10035" s="60" t="s">
        <v>18069</v>
      </c>
      <c r="B10035" s="60">
        <v>-1</v>
      </c>
      <c r="C10035" s="60" t="s">
        <v>18221</v>
      </c>
      <c r="D10035" s="60" t="str">
        <f>INDEX(Transcripts[#Data], MATCH(Exons[[#This Row],[Transcript stable ID]], Transcripts[Transcript stable ID], 0), 4)</f>
        <v>NM_033071.3</v>
      </c>
      <c r="E10035" t="s">
        <v>27</v>
      </c>
      <c r="J10035">
        <v>152957986</v>
      </c>
      <c r="K10035" s="47">
        <v>152657976</v>
      </c>
      <c r="L10035" s="47">
        <v>152658152</v>
      </c>
      <c r="N10035">
        <v>75</v>
      </c>
      <c r="O10035">
        <v>12576</v>
      </c>
      <c r="P10035">
        <v>12752</v>
      </c>
      <c r="Q10035" t="s">
        <v>18146</v>
      </c>
      <c r="R10035">
        <v>12139</v>
      </c>
      <c r="S10035">
        <v>12315</v>
      </c>
    </row>
    <row r="10036" spans="1:19" x14ac:dyDescent="0.25">
      <c r="A10036" s="60" t="s">
        <v>18069</v>
      </c>
      <c r="B10036" s="60">
        <v>-1</v>
      </c>
      <c r="C10036" s="60" t="s">
        <v>18221</v>
      </c>
      <c r="D10036" s="60" t="str">
        <f>INDEX(Transcripts[#Data], MATCH(Exons[[#This Row],[Transcript stable ID]], Transcripts[Transcript stable ID], 0), 4)</f>
        <v>NM_033071.3</v>
      </c>
      <c r="E10036" t="s">
        <v>27</v>
      </c>
      <c r="J10036">
        <v>152957986</v>
      </c>
      <c r="K10036" s="47">
        <v>152655143</v>
      </c>
      <c r="L10036" s="47">
        <v>152655408</v>
      </c>
      <c r="N10036">
        <v>76</v>
      </c>
      <c r="O10036">
        <v>12753</v>
      </c>
      <c r="P10036">
        <v>13018</v>
      </c>
      <c r="Q10036" t="s">
        <v>18147</v>
      </c>
      <c r="R10036">
        <v>12316</v>
      </c>
      <c r="S10036">
        <v>12581</v>
      </c>
    </row>
    <row r="10037" spans="1:19" x14ac:dyDescent="0.25">
      <c r="A10037" s="60" t="s">
        <v>18069</v>
      </c>
      <c r="B10037" s="60">
        <v>-1</v>
      </c>
      <c r="C10037" s="60" t="s">
        <v>18221</v>
      </c>
      <c r="D10037" s="60" t="str">
        <f>INDEX(Transcripts[#Data], MATCH(Exons[[#This Row],[Transcript stable ID]], Transcripts[Transcript stable ID], 0), 4)</f>
        <v>NM_033071.3</v>
      </c>
      <c r="E10037" t="s">
        <v>27</v>
      </c>
      <c r="J10037">
        <v>152957986</v>
      </c>
      <c r="K10037" s="47">
        <v>152650865</v>
      </c>
      <c r="L10037" s="47">
        <v>152653025</v>
      </c>
      <c r="N10037">
        <v>77</v>
      </c>
      <c r="O10037">
        <v>13019</v>
      </c>
      <c r="P10037">
        <v>15179</v>
      </c>
      <c r="Q10037" t="s">
        <v>18148</v>
      </c>
      <c r="R10037">
        <v>12582</v>
      </c>
      <c r="S10037">
        <v>14742</v>
      </c>
    </row>
    <row r="10038" spans="1:19" x14ac:dyDescent="0.25">
      <c r="A10038" s="60" t="s">
        <v>18069</v>
      </c>
      <c r="B10038" s="60">
        <v>-1</v>
      </c>
      <c r="C10038" s="60" t="s">
        <v>18221</v>
      </c>
      <c r="D10038" s="60" t="str">
        <f>INDEX(Transcripts[#Data], MATCH(Exons[[#This Row],[Transcript stable ID]], Transcripts[Transcript stable ID], 0), 4)</f>
        <v>NM_033071.3</v>
      </c>
      <c r="E10038" t="s">
        <v>27</v>
      </c>
      <c r="J10038">
        <v>152957986</v>
      </c>
      <c r="K10038" s="47">
        <v>152647431</v>
      </c>
      <c r="L10038" s="47">
        <v>152647768</v>
      </c>
      <c r="N10038">
        <v>78</v>
      </c>
      <c r="O10038">
        <v>15180</v>
      </c>
      <c r="P10038">
        <v>15517</v>
      </c>
      <c r="Q10038" t="s">
        <v>18149</v>
      </c>
      <c r="R10038">
        <v>14743</v>
      </c>
      <c r="S10038">
        <v>15080</v>
      </c>
    </row>
    <row r="10039" spans="1:19" x14ac:dyDescent="0.25">
      <c r="A10039" s="60" t="s">
        <v>18069</v>
      </c>
      <c r="B10039" s="60">
        <v>-1</v>
      </c>
      <c r="C10039" s="60" t="s">
        <v>18221</v>
      </c>
      <c r="D10039" s="60" t="str">
        <f>INDEX(Transcripts[#Data], MATCH(Exons[[#This Row],[Transcript stable ID]], Transcripts[Transcript stable ID], 0), 4)</f>
        <v>NM_033071.3</v>
      </c>
      <c r="E10039" t="s">
        <v>27</v>
      </c>
      <c r="J10039">
        <v>152957986</v>
      </c>
      <c r="K10039" s="47">
        <v>152647093</v>
      </c>
      <c r="L10039" s="47">
        <v>152647237</v>
      </c>
      <c r="N10039">
        <v>79</v>
      </c>
      <c r="O10039">
        <v>15518</v>
      </c>
      <c r="P10039">
        <v>15662</v>
      </c>
      <c r="Q10039" t="s">
        <v>18150</v>
      </c>
      <c r="R10039">
        <v>15081</v>
      </c>
      <c r="S10039">
        <v>15225</v>
      </c>
    </row>
    <row r="10040" spans="1:19" x14ac:dyDescent="0.25">
      <c r="A10040" s="60" t="s">
        <v>18069</v>
      </c>
      <c r="B10040" s="60">
        <v>-1</v>
      </c>
      <c r="C10040" s="60" t="s">
        <v>18221</v>
      </c>
      <c r="D10040" s="60" t="str">
        <f>INDEX(Transcripts[#Data], MATCH(Exons[[#This Row],[Transcript stable ID]], Transcripts[Transcript stable ID], 0), 4)</f>
        <v>NM_033071.3</v>
      </c>
      <c r="E10040" t="s">
        <v>27</v>
      </c>
      <c r="J10040">
        <v>152957986</v>
      </c>
      <c r="K10040" s="47">
        <v>152646219</v>
      </c>
      <c r="L10040" s="47">
        <v>152646437</v>
      </c>
      <c r="N10040">
        <v>80</v>
      </c>
      <c r="O10040">
        <v>15663</v>
      </c>
      <c r="P10040">
        <v>15881</v>
      </c>
      <c r="Q10040" t="s">
        <v>18151</v>
      </c>
      <c r="R10040">
        <v>15226</v>
      </c>
      <c r="S10040">
        <v>15444</v>
      </c>
    </row>
    <row r="10041" spans="1:19" x14ac:dyDescent="0.25">
      <c r="A10041" s="60" t="s">
        <v>18069</v>
      </c>
      <c r="B10041" s="60">
        <v>-1</v>
      </c>
      <c r="C10041" s="60" t="s">
        <v>18221</v>
      </c>
      <c r="D10041" s="60" t="str">
        <f>INDEX(Transcripts[#Data], MATCH(Exons[[#This Row],[Transcript stable ID]], Transcripts[Transcript stable ID], 0), 4)</f>
        <v>NM_033071.3</v>
      </c>
      <c r="E10041" t="s">
        <v>27</v>
      </c>
      <c r="J10041">
        <v>152957986</v>
      </c>
      <c r="K10041" s="47">
        <v>152644613</v>
      </c>
      <c r="L10041" s="47">
        <v>152644872</v>
      </c>
      <c r="N10041">
        <v>81</v>
      </c>
      <c r="O10041">
        <v>15882</v>
      </c>
      <c r="P10041">
        <v>16141</v>
      </c>
      <c r="Q10041" t="s">
        <v>18152</v>
      </c>
      <c r="R10041">
        <v>15445</v>
      </c>
      <c r="S10041">
        <v>15704</v>
      </c>
    </row>
    <row r="10042" spans="1:19" x14ac:dyDescent="0.25">
      <c r="A10042" s="60" t="s">
        <v>18069</v>
      </c>
      <c r="B10042" s="60">
        <v>-1</v>
      </c>
      <c r="C10042" s="60" t="s">
        <v>18221</v>
      </c>
      <c r="D10042" s="60" t="str">
        <f>INDEX(Transcripts[#Data], MATCH(Exons[[#This Row],[Transcript stable ID]], Transcripts[Transcript stable ID], 0), 4)</f>
        <v>NM_033071.3</v>
      </c>
      <c r="E10042" t="s">
        <v>27</v>
      </c>
      <c r="J10042">
        <v>152957986</v>
      </c>
      <c r="K10042" s="47">
        <v>152642856</v>
      </c>
      <c r="L10042" s="47">
        <v>152643021</v>
      </c>
      <c r="N10042">
        <v>82</v>
      </c>
      <c r="O10042">
        <v>16142</v>
      </c>
      <c r="P10042">
        <v>16307</v>
      </c>
      <c r="Q10042" t="s">
        <v>18153</v>
      </c>
      <c r="R10042">
        <v>15705</v>
      </c>
      <c r="S10042">
        <v>15870</v>
      </c>
    </row>
    <row r="10043" spans="1:19" x14ac:dyDescent="0.25">
      <c r="A10043" s="60" t="s">
        <v>18069</v>
      </c>
      <c r="B10043" s="60">
        <v>-1</v>
      </c>
      <c r="C10043" s="60" t="s">
        <v>18221</v>
      </c>
      <c r="D10043" s="60" t="str">
        <f>INDEX(Transcripts[#Data], MATCH(Exons[[#This Row],[Transcript stable ID]], Transcripts[Transcript stable ID], 0), 4)</f>
        <v>NM_033071.3</v>
      </c>
      <c r="E10043" t="s">
        <v>27</v>
      </c>
      <c r="J10043">
        <v>152957986</v>
      </c>
      <c r="K10043" s="47">
        <v>152642373</v>
      </c>
      <c r="L10043" s="47">
        <v>152642525</v>
      </c>
      <c r="N10043">
        <v>83</v>
      </c>
      <c r="O10043">
        <v>16308</v>
      </c>
      <c r="P10043">
        <v>16460</v>
      </c>
      <c r="Q10043" t="s">
        <v>18154</v>
      </c>
      <c r="R10043">
        <v>15871</v>
      </c>
      <c r="S10043">
        <v>16023</v>
      </c>
    </row>
    <row r="10044" spans="1:19" x14ac:dyDescent="0.25">
      <c r="A10044" s="60" t="s">
        <v>18069</v>
      </c>
      <c r="B10044" s="60">
        <v>-1</v>
      </c>
      <c r="C10044" s="60" t="s">
        <v>18221</v>
      </c>
      <c r="D10044" s="60" t="str">
        <f>INDEX(Transcripts[#Data], MATCH(Exons[[#This Row],[Transcript stable ID]], Transcripts[Transcript stable ID], 0), 4)</f>
        <v>NM_033071.3</v>
      </c>
      <c r="E10044" t="s">
        <v>27</v>
      </c>
      <c r="J10044">
        <v>152957986</v>
      </c>
      <c r="K10044" s="47">
        <v>152639998</v>
      </c>
      <c r="L10044" s="47">
        <v>152640150</v>
      </c>
      <c r="N10044">
        <v>84</v>
      </c>
      <c r="O10044">
        <v>16461</v>
      </c>
      <c r="P10044">
        <v>16613</v>
      </c>
      <c r="Q10044" t="s">
        <v>18155</v>
      </c>
      <c r="R10044">
        <v>16024</v>
      </c>
      <c r="S10044">
        <v>16176</v>
      </c>
    </row>
    <row r="10045" spans="1:19" x14ac:dyDescent="0.25">
      <c r="A10045" s="60" t="s">
        <v>18069</v>
      </c>
      <c r="B10045" s="60">
        <v>-1</v>
      </c>
      <c r="C10045" s="60" t="s">
        <v>18221</v>
      </c>
      <c r="D10045" s="60" t="str">
        <f>INDEX(Transcripts[#Data], MATCH(Exons[[#This Row],[Transcript stable ID]], Transcripts[Transcript stable ID], 0), 4)</f>
        <v>NM_033071.3</v>
      </c>
      <c r="E10045" t="s">
        <v>27</v>
      </c>
      <c r="J10045">
        <v>152957986</v>
      </c>
      <c r="K10045" s="47">
        <v>152639216</v>
      </c>
      <c r="L10045" s="47">
        <v>152639398</v>
      </c>
      <c r="N10045">
        <v>85</v>
      </c>
      <c r="O10045">
        <v>16614</v>
      </c>
      <c r="P10045">
        <v>16796</v>
      </c>
      <c r="Q10045" t="s">
        <v>18156</v>
      </c>
      <c r="R10045">
        <v>16177</v>
      </c>
      <c r="S10045">
        <v>16359</v>
      </c>
    </row>
    <row r="10046" spans="1:19" x14ac:dyDescent="0.25">
      <c r="A10046" s="60" t="s">
        <v>18069</v>
      </c>
      <c r="B10046" s="60">
        <v>-1</v>
      </c>
      <c r="C10046" s="60" t="s">
        <v>18221</v>
      </c>
      <c r="D10046" s="60" t="str">
        <f>INDEX(Transcripts[#Data], MATCH(Exons[[#This Row],[Transcript stable ID]], Transcripts[Transcript stable ID], 0), 4)</f>
        <v>NM_033071.3</v>
      </c>
      <c r="E10046" t="s">
        <v>27</v>
      </c>
      <c r="J10046">
        <v>152957986</v>
      </c>
      <c r="K10046" s="47">
        <v>152637984</v>
      </c>
      <c r="L10046" s="47">
        <v>152638121</v>
      </c>
      <c r="N10046">
        <v>86</v>
      </c>
      <c r="O10046">
        <v>16797</v>
      </c>
      <c r="P10046">
        <v>16934</v>
      </c>
      <c r="Q10046" t="s">
        <v>18157</v>
      </c>
      <c r="R10046">
        <v>16360</v>
      </c>
      <c r="S10046">
        <v>16497</v>
      </c>
    </row>
    <row r="10047" spans="1:19" x14ac:dyDescent="0.25">
      <c r="A10047" s="60" t="s">
        <v>18069</v>
      </c>
      <c r="B10047" s="60">
        <v>-1</v>
      </c>
      <c r="C10047" s="60" t="s">
        <v>18221</v>
      </c>
      <c r="D10047" s="60" t="str">
        <f>INDEX(Transcripts[#Data], MATCH(Exons[[#This Row],[Transcript stable ID]], Transcripts[Transcript stable ID], 0), 4)</f>
        <v>NM_033071.3</v>
      </c>
      <c r="E10047" t="s">
        <v>27</v>
      </c>
      <c r="J10047">
        <v>152957986</v>
      </c>
      <c r="K10047" s="47">
        <v>152631823</v>
      </c>
      <c r="L10047" s="47">
        <v>152632008</v>
      </c>
      <c r="N10047">
        <v>87</v>
      </c>
      <c r="O10047">
        <v>16935</v>
      </c>
      <c r="P10047">
        <v>17120</v>
      </c>
      <c r="Q10047" t="s">
        <v>18158</v>
      </c>
      <c r="R10047">
        <v>16498</v>
      </c>
      <c r="S10047">
        <v>16683</v>
      </c>
    </row>
    <row r="10048" spans="1:19" x14ac:dyDescent="0.25">
      <c r="A10048" s="60" t="s">
        <v>18069</v>
      </c>
      <c r="B10048" s="60">
        <v>-1</v>
      </c>
      <c r="C10048" s="60" t="s">
        <v>18221</v>
      </c>
      <c r="D10048" s="60" t="str">
        <f>INDEX(Transcripts[#Data], MATCH(Exons[[#This Row],[Transcript stable ID]], Transcripts[Transcript stable ID], 0), 4)</f>
        <v>NM_033071.3</v>
      </c>
      <c r="E10048" t="s">
        <v>27</v>
      </c>
      <c r="J10048">
        <v>152957986</v>
      </c>
      <c r="K10048" s="47">
        <v>152631531</v>
      </c>
      <c r="L10048" s="47">
        <v>152631653</v>
      </c>
      <c r="N10048">
        <v>88</v>
      </c>
      <c r="O10048">
        <v>17121</v>
      </c>
      <c r="P10048">
        <v>17243</v>
      </c>
      <c r="Q10048" t="s">
        <v>18159</v>
      </c>
      <c r="R10048">
        <v>16684</v>
      </c>
      <c r="S10048">
        <v>16806</v>
      </c>
    </row>
    <row r="10049" spans="1:19" x14ac:dyDescent="0.25">
      <c r="A10049" s="60" t="s">
        <v>18069</v>
      </c>
      <c r="B10049" s="60">
        <v>-1</v>
      </c>
      <c r="C10049" s="60" t="s">
        <v>18221</v>
      </c>
      <c r="D10049" s="60" t="str">
        <f>INDEX(Transcripts[#Data], MATCH(Exons[[#This Row],[Transcript stable ID]], Transcripts[Transcript stable ID], 0), 4)</f>
        <v>NM_033071.3</v>
      </c>
      <c r="E10049" t="s">
        <v>27</v>
      </c>
      <c r="J10049">
        <v>152957986</v>
      </c>
      <c r="K10049" s="47">
        <v>152623004</v>
      </c>
      <c r="L10049" s="47">
        <v>152623198</v>
      </c>
      <c r="N10049">
        <v>91</v>
      </c>
      <c r="O10049">
        <v>17571</v>
      </c>
      <c r="P10049">
        <v>17765</v>
      </c>
      <c r="Q10049" t="s">
        <v>18162</v>
      </c>
      <c r="R10049">
        <v>17134</v>
      </c>
      <c r="S10049">
        <v>17328</v>
      </c>
    </row>
    <row r="10050" spans="1:19" x14ac:dyDescent="0.25">
      <c r="A10050" s="60" t="s">
        <v>18069</v>
      </c>
      <c r="B10050" s="60">
        <v>-1</v>
      </c>
      <c r="C10050" s="60" t="s">
        <v>18221</v>
      </c>
      <c r="D10050" s="60" t="str">
        <f>INDEX(Transcripts[#Data], MATCH(Exons[[#This Row],[Transcript stable ID]], Transcripts[Transcript stable ID], 0), 4)</f>
        <v>NM_033071.3</v>
      </c>
      <c r="E10050" t="s">
        <v>27</v>
      </c>
      <c r="J10050">
        <v>152957986</v>
      </c>
      <c r="K10050" s="47">
        <v>152621776</v>
      </c>
      <c r="L10050" s="47">
        <v>152621916</v>
      </c>
      <c r="N10050">
        <v>92</v>
      </c>
      <c r="O10050">
        <v>17766</v>
      </c>
      <c r="P10050">
        <v>17906</v>
      </c>
      <c r="Q10050" t="s">
        <v>18163</v>
      </c>
      <c r="R10050">
        <v>17329</v>
      </c>
      <c r="S10050">
        <v>17469</v>
      </c>
    </row>
    <row r="10051" spans="1:19" x14ac:dyDescent="0.25">
      <c r="A10051" s="60" t="s">
        <v>18069</v>
      </c>
      <c r="B10051" s="60">
        <v>-1</v>
      </c>
      <c r="C10051" s="60" t="s">
        <v>18221</v>
      </c>
      <c r="D10051" s="60" t="str">
        <f>INDEX(Transcripts[#Data], MATCH(Exons[[#This Row],[Transcript stable ID]], Transcripts[Transcript stable ID], 0), 4)</f>
        <v>NM_033071.3</v>
      </c>
      <c r="E10051" t="s">
        <v>27</v>
      </c>
      <c r="J10051">
        <v>152957986</v>
      </c>
      <c r="K10051" s="47">
        <v>152615095</v>
      </c>
      <c r="L10051" s="47">
        <v>152615262</v>
      </c>
      <c r="N10051">
        <v>93</v>
      </c>
      <c r="O10051">
        <v>17907</v>
      </c>
      <c r="P10051">
        <v>18074</v>
      </c>
      <c r="Q10051" t="s">
        <v>18164</v>
      </c>
      <c r="R10051">
        <v>17470</v>
      </c>
      <c r="S10051">
        <v>17637</v>
      </c>
    </row>
    <row r="10052" spans="1:19" x14ac:dyDescent="0.25">
      <c r="A10052" s="60" t="s">
        <v>18069</v>
      </c>
      <c r="B10052" s="60">
        <v>-1</v>
      </c>
      <c r="C10052" s="60" t="s">
        <v>18221</v>
      </c>
      <c r="D10052" s="60" t="str">
        <f>INDEX(Transcripts[#Data], MATCH(Exons[[#This Row],[Transcript stable ID]], Transcripts[Transcript stable ID], 0), 4)</f>
        <v>NM_033071.3</v>
      </c>
      <c r="E10052" t="s">
        <v>27</v>
      </c>
      <c r="J10052">
        <v>152957986</v>
      </c>
      <c r="K10052" s="47">
        <v>152614723</v>
      </c>
      <c r="L10052" s="47">
        <v>152614884</v>
      </c>
      <c r="N10052">
        <v>94</v>
      </c>
      <c r="O10052">
        <v>18075</v>
      </c>
      <c r="P10052">
        <v>18236</v>
      </c>
      <c r="Q10052" t="s">
        <v>18165</v>
      </c>
      <c r="R10052">
        <v>17638</v>
      </c>
      <c r="S10052">
        <v>17799</v>
      </c>
    </row>
    <row r="10053" spans="1:19" x14ac:dyDescent="0.25">
      <c r="A10053" s="60" t="s">
        <v>18069</v>
      </c>
      <c r="B10053" s="60">
        <v>-1</v>
      </c>
      <c r="C10053" s="60" t="s">
        <v>18221</v>
      </c>
      <c r="D10053" s="60" t="str">
        <f>INDEX(Transcripts[#Data], MATCH(Exons[[#This Row],[Transcript stable ID]], Transcripts[Transcript stable ID], 0), 4)</f>
        <v>NM_033071.3</v>
      </c>
      <c r="E10053" t="s">
        <v>27</v>
      </c>
      <c r="J10053">
        <v>152957986</v>
      </c>
      <c r="K10053" s="47">
        <v>152605113</v>
      </c>
      <c r="L10053" s="47">
        <v>152605307</v>
      </c>
      <c r="N10053">
        <v>95</v>
      </c>
      <c r="O10053">
        <v>18237</v>
      </c>
      <c r="P10053">
        <v>18431</v>
      </c>
      <c r="Q10053" t="s">
        <v>18166</v>
      </c>
      <c r="R10053">
        <v>17800</v>
      </c>
      <c r="S10053">
        <v>17994</v>
      </c>
    </row>
    <row r="10054" spans="1:19" x14ac:dyDescent="0.25">
      <c r="A10054" s="60" t="s">
        <v>18069</v>
      </c>
      <c r="B10054" s="60">
        <v>-1</v>
      </c>
      <c r="C10054" s="60" t="s">
        <v>18221</v>
      </c>
      <c r="D10054" s="60" t="str">
        <f>INDEX(Transcripts[#Data], MATCH(Exons[[#This Row],[Transcript stable ID]], Transcripts[Transcript stable ID], 0), 4)</f>
        <v>NM_033071.3</v>
      </c>
      <c r="E10054" t="s">
        <v>27</v>
      </c>
      <c r="J10054">
        <v>152957986</v>
      </c>
      <c r="K10054" s="47">
        <v>152602942</v>
      </c>
      <c r="L10054" s="47">
        <v>152603115</v>
      </c>
      <c r="N10054">
        <v>96</v>
      </c>
      <c r="O10054">
        <v>18432</v>
      </c>
      <c r="P10054">
        <v>18605</v>
      </c>
      <c r="Q10054" t="s">
        <v>18167</v>
      </c>
      <c r="R10054">
        <v>17995</v>
      </c>
      <c r="S10054">
        <v>18168</v>
      </c>
    </row>
    <row r="10055" spans="1:19" x14ac:dyDescent="0.25">
      <c r="A10055" s="60" t="s">
        <v>18069</v>
      </c>
      <c r="B10055" s="60">
        <v>-1</v>
      </c>
      <c r="C10055" s="60" t="s">
        <v>18221</v>
      </c>
      <c r="D10055" s="60" t="str">
        <f>INDEX(Transcripts[#Data], MATCH(Exons[[#This Row],[Transcript stable ID]], Transcripts[Transcript stable ID], 0), 4)</f>
        <v>NM_033071.3</v>
      </c>
      <c r="E10055" t="s">
        <v>27</v>
      </c>
      <c r="J10055">
        <v>152957986</v>
      </c>
      <c r="K10055" s="47">
        <v>152599224</v>
      </c>
      <c r="L10055" s="47">
        <v>152599415</v>
      </c>
      <c r="N10055">
        <v>97</v>
      </c>
      <c r="O10055">
        <v>18606</v>
      </c>
      <c r="P10055">
        <v>18797</v>
      </c>
      <c r="Q10055" t="s">
        <v>18168</v>
      </c>
      <c r="R10055">
        <v>18169</v>
      </c>
      <c r="S10055">
        <v>18360</v>
      </c>
    </row>
    <row r="10056" spans="1:19" x14ac:dyDescent="0.25">
      <c r="A10056" s="60" t="s">
        <v>18069</v>
      </c>
      <c r="B10056" s="60">
        <v>-1</v>
      </c>
      <c r="C10056" s="60" t="s">
        <v>18221</v>
      </c>
      <c r="D10056" s="60" t="str">
        <f>INDEX(Transcripts[#Data], MATCH(Exons[[#This Row],[Transcript stable ID]], Transcripts[Transcript stable ID], 0), 4)</f>
        <v>NM_033071.3</v>
      </c>
      <c r="E10056" t="s">
        <v>27</v>
      </c>
      <c r="J10056">
        <v>152957986</v>
      </c>
      <c r="K10056" s="47">
        <v>152590290</v>
      </c>
      <c r="L10056" s="47">
        <v>152590421</v>
      </c>
      <c r="N10056">
        <v>98</v>
      </c>
      <c r="O10056">
        <v>18798</v>
      </c>
      <c r="P10056">
        <v>18929</v>
      </c>
      <c r="Q10056" t="s">
        <v>18169</v>
      </c>
      <c r="R10056">
        <v>18361</v>
      </c>
      <c r="S10056">
        <v>18492</v>
      </c>
    </row>
    <row r="10057" spans="1:19" x14ac:dyDescent="0.25">
      <c r="A10057" s="60" t="s">
        <v>18069</v>
      </c>
      <c r="B10057" s="60">
        <v>-1</v>
      </c>
      <c r="C10057" s="60" t="s">
        <v>18221</v>
      </c>
      <c r="D10057" s="60" t="str">
        <f>INDEX(Transcripts[#Data], MATCH(Exons[[#This Row],[Transcript stable ID]], Transcripts[Transcript stable ID], 0), 4)</f>
        <v>NM_033071.3</v>
      </c>
      <c r="E10057" t="s">
        <v>27</v>
      </c>
      <c r="J10057">
        <v>152957986</v>
      </c>
      <c r="K10057" s="47">
        <v>152589191</v>
      </c>
      <c r="L10057" s="47">
        <v>152589300</v>
      </c>
      <c r="N10057">
        <v>99</v>
      </c>
      <c r="O10057">
        <v>18930</v>
      </c>
      <c r="P10057">
        <v>19039</v>
      </c>
      <c r="Q10057" t="s">
        <v>18170</v>
      </c>
      <c r="R10057">
        <v>18493</v>
      </c>
      <c r="S10057">
        <v>18602</v>
      </c>
    </row>
    <row r="10058" spans="1:19" x14ac:dyDescent="0.25">
      <c r="A10058" s="60" t="s">
        <v>18069</v>
      </c>
      <c r="B10058" s="60">
        <v>-1</v>
      </c>
      <c r="C10058" s="60" t="s">
        <v>18221</v>
      </c>
      <c r="D10058" s="60" t="str">
        <f>INDEX(Transcripts[#Data], MATCH(Exons[[#This Row],[Transcript stable ID]], Transcripts[Transcript stable ID], 0), 4)</f>
        <v>NM_033071.3</v>
      </c>
      <c r="E10058" t="s">
        <v>27</v>
      </c>
      <c r="J10058">
        <v>152957986</v>
      </c>
      <c r="K10058" s="47">
        <v>152583167</v>
      </c>
      <c r="L10058" s="47">
        <v>152583323</v>
      </c>
      <c r="N10058">
        <v>100</v>
      </c>
      <c r="O10058">
        <v>19040</v>
      </c>
      <c r="P10058">
        <v>19196</v>
      </c>
      <c r="Q10058" t="s">
        <v>18171</v>
      </c>
      <c r="R10058">
        <v>18603</v>
      </c>
      <c r="S10058">
        <v>18759</v>
      </c>
    </row>
    <row r="10059" spans="1:19" x14ac:dyDescent="0.25">
      <c r="A10059" s="60" t="s">
        <v>18069</v>
      </c>
      <c r="B10059" s="60">
        <v>-1</v>
      </c>
      <c r="C10059" s="60" t="s">
        <v>18221</v>
      </c>
      <c r="D10059" s="60" t="str">
        <f>INDEX(Transcripts[#Data], MATCH(Exons[[#This Row],[Transcript stable ID]], Transcripts[Transcript stable ID], 0), 4)</f>
        <v>NM_033071.3</v>
      </c>
      <c r="E10059" t="s">
        <v>27</v>
      </c>
      <c r="J10059">
        <v>152957986</v>
      </c>
      <c r="K10059" s="47">
        <v>152577769</v>
      </c>
      <c r="L10059" s="47">
        <v>152577900</v>
      </c>
      <c r="N10059">
        <v>101</v>
      </c>
      <c r="O10059">
        <v>19197</v>
      </c>
      <c r="P10059">
        <v>19328</v>
      </c>
      <c r="Q10059" t="s">
        <v>18172</v>
      </c>
      <c r="R10059">
        <v>18760</v>
      </c>
      <c r="S10059">
        <v>18891</v>
      </c>
    </row>
    <row r="10060" spans="1:19" x14ac:dyDescent="0.25">
      <c r="A10060" s="60" t="s">
        <v>18069</v>
      </c>
      <c r="B10060" s="60">
        <v>-1</v>
      </c>
      <c r="C10060" s="60" t="s">
        <v>18221</v>
      </c>
      <c r="D10060" s="60" t="str">
        <f>INDEX(Transcripts[#Data], MATCH(Exons[[#This Row],[Transcript stable ID]], Transcripts[Transcript stable ID], 0), 4)</f>
        <v>NM_033071.3</v>
      </c>
      <c r="E10060" t="s">
        <v>27</v>
      </c>
      <c r="J10060">
        <v>152957986</v>
      </c>
      <c r="K10060" s="47">
        <v>152576726</v>
      </c>
      <c r="L10060" s="47">
        <v>152576881</v>
      </c>
      <c r="N10060">
        <v>102</v>
      </c>
      <c r="O10060">
        <v>19329</v>
      </c>
      <c r="P10060">
        <v>19484</v>
      </c>
      <c r="Q10060" t="s">
        <v>18173</v>
      </c>
      <c r="R10060">
        <v>18892</v>
      </c>
      <c r="S10060">
        <v>19047</v>
      </c>
    </row>
    <row r="10061" spans="1:19" x14ac:dyDescent="0.25">
      <c r="A10061" s="60" t="s">
        <v>18069</v>
      </c>
      <c r="B10061" s="60">
        <v>-1</v>
      </c>
      <c r="C10061" s="60" t="s">
        <v>18221</v>
      </c>
      <c r="D10061" s="60" t="str">
        <f>INDEX(Transcripts[#Data], MATCH(Exons[[#This Row],[Transcript stable ID]], Transcripts[Transcript stable ID], 0), 4)</f>
        <v>NM_033071.3</v>
      </c>
      <c r="E10061" t="s">
        <v>27</v>
      </c>
      <c r="J10061">
        <v>152957986</v>
      </c>
      <c r="K10061" s="47">
        <v>152576015</v>
      </c>
      <c r="L10061" s="47">
        <v>152576224</v>
      </c>
      <c r="N10061">
        <v>103</v>
      </c>
      <c r="O10061">
        <v>19485</v>
      </c>
      <c r="P10061">
        <v>19694</v>
      </c>
      <c r="Q10061" t="s">
        <v>18174</v>
      </c>
      <c r="R10061">
        <v>19048</v>
      </c>
      <c r="S10061">
        <v>19257</v>
      </c>
    </row>
    <row r="10062" spans="1:19" x14ac:dyDescent="0.25">
      <c r="A10062" s="60" t="s">
        <v>18069</v>
      </c>
      <c r="B10062" s="60">
        <v>-1</v>
      </c>
      <c r="C10062" s="60" t="s">
        <v>18221</v>
      </c>
      <c r="D10062" s="60" t="str">
        <f>INDEX(Transcripts[#Data], MATCH(Exons[[#This Row],[Transcript stable ID]], Transcripts[Transcript stable ID], 0), 4)</f>
        <v>NM_033071.3</v>
      </c>
      <c r="E10062" t="s">
        <v>27</v>
      </c>
      <c r="J10062">
        <v>152957986</v>
      </c>
      <c r="K10062" s="47">
        <v>152570296</v>
      </c>
      <c r="L10062" s="47">
        <v>152570397</v>
      </c>
      <c r="N10062">
        <v>104</v>
      </c>
      <c r="O10062">
        <v>19695</v>
      </c>
      <c r="P10062">
        <v>19796</v>
      </c>
      <c r="Q10062" t="s">
        <v>18175</v>
      </c>
      <c r="R10062">
        <v>19258</v>
      </c>
      <c r="S10062">
        <v>19359</v>
      </c>
    </row>
    <row r="10063" spans="1:19" x14ac:dyDescent="0.25">
      <c r="A10063" s="60" t="s">
        <v>18069</v>
      </c>
      <c r="B10063" s="60">
        <v>-1</v>
      </c>
      <c r="C10063" s="60" t="s">
        <v>18221</v>
      </c>
      <c r="D10063" s="60" t="str">
        <f>INDEX(Transcripts[#Data], MATCH(Exons[[#This Row],[Transcript stable ID]], Transcripts[Transcript stable ID], 0), 4)</f>
        <v>NM_033071.3</v>
      </c>
      <c r="E10063" t="s">
        <v>27</v>
      </c>
      <c r="J10063">
        <v>152957986</v>
      </c>
      <c r="K10063" s="47">
        <v>152565672</v>
      </c>
      <c r="L10063" s="47">
        <v>152565791</v>
      </c>
      <c r="N10063">
        <v>105</v>
      </c>
      <c r="O10063">
        <v>19797</v>
      </c>
      <c r="P10063">
        <v>19916</v>
      </c>
      <c r="Q10063" t="s">
        <v>18176</v>
      </c>
      <c r="R10063">
        <v>19360</v>
      </c>
      <c r="S10063">
        <v>19479</v>
      </c>
    </row>
    <row r="10064" spans="1:19" x14ac:dyDescent="0.25">
      <c r="A10064" s="60" t="s">
        <v>18069</v>
      </c>
      <c r="B10064" s="60">
        <v>-1</v>
      </c>
      <c r="C10064" s="60" t="s">
        <v>18221</v>
      </c>
      <c r="D10064" s="60" t="str">
        <f>INDEX(Transcripts[#Data], MATCH(Exons[[#This Row],[Transcript stable ID]], Transcripts[Transcript stable ID], 0), 4)</f>
        <v>NM_033071.3</v>
      </c>
      <c r="E10064" t="s">
        <v>27</v>
      </c>
      <c r="J10064">
        <v>152957986</v>
      </c>
      <c r="K10064" s="47">
        <v>152563375</v>
      </c>
      <c r="L10064" s="47">
        <v>152563575</v>
      </c>
      <c r="N10064">
        <v>106</v>
      </c>
      <c r="O10064">
        <v>19917</v>
      </c>
      <c r="P10064">
        <v>20117</v>
      </c>
      <c r="Q10064" t="s">
        <v>18177</v>
      </c>
      <c r="R10064">
        <v>19480</v>
      </c>
      <c r="S10064">
        <v>19680</v>
      </c>
    </row>
    <row r="10065" spans="1:19" x14ac:dyDescent="0.25">
      <c r="A10065" s="60" t="s">
        <v>18069</v>
      </c>
      <c r="B10065" s="60">
        <v>-1</v>
      </c>
      <c r="C10065" s="60" t="s">
        <v>18221</v>
      </c>
      <c r="D10065" s="60" t="str">
        <f>INDEX(Transcripts[#Data], MATCH(Exons[[#This Row],[Transcript stable ID]], Transcripts[Transcript stable ID], 0), 4)</f>
        <v>NM_033071.3</v>
      </c>
      <c r="E10065" t="s">
        <v>27</v>
      </c>
      <c r="J10065">
        <v>152957986</v>
      </c>
      <c r="K10065" s="47">
        <v>152560668</v>
      </c>
      <c r="L10065" s="47">
        <v>152560841</v>
      </c>
      <c r="N10065">
        <v>107</v>
      </c>
      <c r="O10065">
        <v>20118</v>
      </c>
      <c r="P10065">
        <v>20291</v>
      </c>
      <c r="Q10065" t="s">
        <v>18178</v>
      </c>
      <c r="R10065">
        <v>19681</v>
      </c>
      <c r="S10065">
        <v>19854</v>
      </c>
    </row>
    <row r="10066" spans="1:19" x14ac:dyDescent="0.25">
      <c r="A10066" s="60" t="s">
        <v>18069</v>
      </c>
      <c r="B10066" s="60">
        <v>-1</v>
      </c>
      <c r="C10066" s="60" t="s">
        <v>18221</v>
      </c>
      <c r="D10066" s="60" t="str">
        <f>INDEX(Transcripts[#Data], MATCH(Exons[[#This Row],[Transcript stable ID]], Transcripts[Transcript stable ID], 0), 4)</f>
        <v>NM_033071.3</v>
      </c>
      <c r="E10066" t="s">
        <v>27</v>
      </c>
      <c r="J10066">
        <v>152957986</v>
      </c>
      <c r="K10066" s="47">
        <v>152557952</v>
      </c>
      <c r="L10066" s="47">
        <v>152558083</v>
      </c>
      <c r="N10066">
        <v>108</v>
      </c>
      <c r="O10066">
        <v>20292</v>
      </c>
      <c r="P10066">
        <v>20423</v>
      </c>
      <c r="Q10066" t="s">
        <v>18179</v>
      </c>
      <c r="R10066">
        <v>19855</v>
      </c>
      <c r="S10066">
        <v>19986</v>
      </c>
    </row>
    <row r="10067" spans="1:19" x14ac:dyDescent="0.25">
      <c r="A10067" s="60" t="s">
        <v>18069</v>
      </c>
      <c r="B10067" s="60">
        <v>-1</v>
      </c>
      <c r="C10067" s="60" t="s">
        <v>18221</v>
      </c>
      <c r="D10067" s="60" t="str">
        <f>INDEX(Transcripts[#Data], MATCH(Exons[[#This Row],[Transcript stable ID]], Transcripts[Transcript stable ID], 0), 4)</f>
        <v>NM_033071.3</v>
      </c>
      <c r="E10067" t="s">
        <v>27</v>
      </c>
      <c r="J10067">
        <v>152957986</v>
      </c>
      <c r="K10067" s="47">
        <v>152557242</v>
      </c>
      <c r="L10067" s="47">
        <v>152557438</v>
      </c>
      <c r="N10067">
        <v>109</v>
      </c>
      <c r="O10067">
        <v>20424</v>
      </c>
      <c r="P10067">
        <v>20620</v>
      </c>
      <c r="Q10067" t="s">
        <v>18180</v>
      </c>
      <c r="R10067">
        <v>19987</v>
      </c>
      <c r="S10067">
        <v>20183</v>
      </c>
    </row>
    <row r="10068" spans="1:19" x14ac:dyDescent="0.25">
      <c r="A10068" s="60" t="s">
        <v>18069</v>
      </c>
      <c r="B10068" s="60">
        <v>-1</v>
      </c>
      <c r="C10068" s="60" t="s">
        <v>18221</v>
      </c>
      <c r="D10068" s="60" t="str">
        <f>INDEX(Transcripts[#Data], MATCH(Exons[[#This Row],[Transcript stable ID]], Transcripts[Transcript stable ID], 0), 4)</f>
        <v>NM_033071.3</v>
      </c>
      <c r="E10068" t="s">
        <v>27</v>
      </c>
      <c r="J10068">
        <v>152957986</v>
      </c>
      <c r="K10068" s="47">
        <v>152555803</v>
      </c>
      <c r="L10068" s="47">
        <v>152555935</v>
      </c>
      <c r="N10068">
        <v>110</v>
      </c>
      <c r="O10068">
        <v>20621</v>
      </c>
      <c r="P10068">
        <v>20753</v>
      </c>
      <c r="Q10068" t="s">
        <v>18181</v>
      </c>
      <c r="R10068">
        <v>20184</v>
      </c>
      <c r="S10068">
        <v>20316</v>
      </c>
    </row>
    <row r="10069" spans="1:19" x14ac:dyDescent="0.25">
      <c r="A10069" s="60" t="s">
        <v>18069</v>
      </c>
      <c r="B10069" s="60">
        <v>-1</v>
      </c>
      <c r="C10069" s="60" t="s">
        <v>18221</v>
      </c>
      <c r="D10069" s="60" t="str">
        <f>INDEX(Transcripts[#Data], MATCH(Exons[[#This Row],[Transcript stable ID]], Transcripts[Transcript stable ID], 0), 4)</f>
        <v>NM_033071.3</v>
      </c>
      <c r="E10069" t="s">
        <v>27</v>
      </c>
      <c r="J10069">
        <v>152957986</v>
      </c>
      <c r="K10069" s="47">
        <v>152554916</v>
      </c>
      <c r="L10069" s="47">
        <v>152555098</v>
      </c>
      <c r="N10069">
        <v>111</v>
      </c>
      <c r="O10069">
        <v>20754</v>
      </c>
      <c r="P10069">
        <v>20936</v>
      </c>
      <c r="Q10069" t="s">
        <v>18182</v>
      </c>
      <c r="R10069">
        <v>20317</v>
      </c>
      <c r="S10069">
        <v>20499</v>
      </c>
    </row>
    <row r="10070" spans="1:19" x14ac:dyDescent="0.25">
      <c r="A10070" s="60" t="s">
        <v>18069</v>
      </c>
      <c r="B10070" s="60">
        <v>-1</v>
      </c>
      <c r="C10070" s="60" t="s">
        <v>18221</v>
      </c>
      <c r="D10070" s="60" t="str">
        <f>INDEX(Transcripts[#Data], MATCH(Exons[[#This Row],[Transcript stable ID]], Transcripts[Transcript stable ID], 0), 4)</f>
        <v>NM_033071.3</v>
      </c>
      <c r="E10070" t="s">
        <v>27</v>
      </c>
      <c r="J10070">
        <v>152957986</v>
      </c>
      <c r="K10070" s="47">
        <v>152553251</v>
      </c>
      <c r="L10070" s="47">
        <v>152553400</v>
      </c>
      <c r="N10070">
        <v>112</v>
      </c>
      <c r="O10070">
        <v>20937</v>
      </c>
      <c r="P10070">
        <v>21086</v>
      </c>
      <c r="Q10070" t="s">
        <v>18183</v>
      </c>
      <c r="R10070">
        <v>20500</v>
      </c>
      <c r="S10070">
        <v>20649</v>
      </c>
    </row>
    <row r="10071" spans="1:19" x14ac:dyDescent="0.25">
      <c r="A10071" s="60" t="s">
        <v>18069</v>
      </c>
      <c r="B10071" s="60">
        <v>-1</v>
      </c>
      <c r="C10071" s="60" t="s">
        <v>18221</v>
      </c>
      <c r="D10071" s="60" t="str">
        <f>INDEX(Transcripts[#Data], MATCH(Exons[[#This Row],[Transcript stable ID]], Transcripts[Transcript stable ID], 0), 4)</f>
        <v>NM_033071.3</v>
      </c>
      <c r="E10071" t="s">
        <v>27</v>
      </c>
      <c r="J10071">
        <v>152957986</v>
      </c>
      <c r="K10071" s="47">
        <v>152552526</v>
      </c>
      <c r="L10071" s="47">
        <v>152552702</v>
      </c>
      <c r="N10071">
        <v>113</v>
      </c>
      <c r="O10071">
        <v>21087</v>
      </c>
      <c r="P10071">
        <v>21263</v>
      </c>
      <c r="Q10071" t="s">
        <v>18184</v>
      </c>
      <c r="R10071">
        <v>20650</v>
      </c>
      <c r="S10071">
        <v>20826</v>
      </c>
    </row>
    <row r="10072" spans="1:19" x14ac:dyDescent="0.25">
      <c r="A10072" s="60" t="s">
        <v>18069</v>
      </c>
      <c r="B10072" s="60">
        <v>-1</v>
      </c>
      <c r="C10072" s="60" t="s">
        <v>18221</v>
      </c>
      <c r="D10072" s="60" t="str">
        <f>INDEX(Transcripts[#Data], MATCH(Exons[[#This Row],[Transcript stable ID]], Transcripts[Transcript stable ID], 0), 4)</f>
        <v>NM_033071.3</v>
      </c>
      <c r="E10072" t="s">
        <v>27</v>
      </c>
      <c r="J10072">
        <v>152957986</v>
      </c>
      <c r="K10072" s="47">
        <v>152551682</v>
      </c>
      <c r="L10072" s="47">
        <v>152551837</v>
      </c>
      <c r="N10072">
        <v>114</v>
      </c>
      <c r="O10072">
        <v>21264</v>
      </c>
      <c r="P10072">
        <v>21419</v>
      </c>
      <c r="Q10072" t="s">
        <v>18185</v>
      </c>
      <c r="R10072">
        <v>20827</v>
      </c>
      <c r="S10072">
        <v>20982</v>
      </c>
    </row>
    <row r="10073" spans="1:19" x14ac:dyDescent="0.25">
      <c r="A10073" s="60" t="s">
        <v>18069</v>
      </c>
      <c r="B10073" s="60">
        <v>-1</v>
      </c>
      <c r="C10073" s="60" t="s">
        <v>18221</v>
      </c>
      <c r="D10073" s="60" t="str">
        <f>INDEX(Transcripts[#Data], MATCH(Exons[[#This Row],[Transcript stable ID]], Transcripts[Transcript stable ID], 0), 4)</f>
        <v>NM_033071.3</v>
      </c>
      <c r="E10073" t="s">
        <v>27</v>
      </c>
      <c r="J10073">
        <v>152957986</v>
      </c>
      <c r="K10073" s="47">
        <v>152546856</v>
      </c>
      <c r="L10073" s="47">
        <v>152547011</v>
      </c>
      <c r="N10073">
        <v>115</v>
      </c>
      <c r="O10073">
        <v>21420</v>
      </c>
      <c r="P10073">
        <v>21575</v>
      </c>
      <c r="Q10073" t="s">
        <v>18186</v>
      </c>
      <c r="R10073">
        <v>20983</v>
      </c>
      <c r="S10073">
        <v>21138</v>
      </c>
    </row>
    <row r="10074" spans="1:19" x14ac:dyDescent="0.25">
      <c r="A10074" s="60" t="s">
        <v>18069</v>
      </c>
      <c r="B10074" s="60">
        <v>-1</v>
      </c>
      <c r="C10074" s="60" t="s">
        <v>18221</v>
      </c>
      <c r="D10074" s="60" t="str">
        <f>INDEX(Transcripts[#Data], MATCH(Exons[[#This Row],[Transcript stable ID]], Transcripts[Transcript stable ID], 0), 4)</f>
        <v>NM_033071.3</v>
      </c>
      <c r="E10074" t="s">
        <v>27</v>
      </c>
      <c r="J10074">
        <v>152957986</v>
      </c>
      <c r="K10074" s="47">
        <v>152545629</v>
      </c>
      <c r="L10074" s="47">
        <v>152545799</v>
      </c>
      <c r="N10074">
        <v>116</v>
      </c>
      <c r="O10074">
        <v>21576</v>
      </c>
      <c r="P10074">
        <v>21746</v>
      </c>
      <c r="Q10074" t="s">
        <v>18187</v>
      </c>
      <c r="R10074">
        <v>21139</v>
      </c>
      <c r="S10074">
        <v>21309</v>
      </c>
    </row>
    <row r="10075" spans="1:19" x14ac:dyDescent="0.25">
      <c r="A10075" s="60" t="s">
        <v>18069</v>
      </c>
      <c r="B10075" s="60">
        <v>-1</v>
      </c>
      <c r="C10075" s="60" t="s">
        <v>18221</v>
      </c>
      <c r="D10075" s="60" t="str">
        <f>INDEX(Transcripts[#Data], MATCH(Exons[[#This Row],[Transcript stable ID]], Transcripts[Transcript stable ID], 0), 4)</f>
        <v>NM_033071.3</v>
      </c>
      <c r="E10075" t="s">
        <v>27</v>
      </c>
      <c r="J10075">
        <v>152957986</v>
      </c>
      <c r="K10075" s="47">
        <v>152542561</v>
      </c>
      <c r="L10075" s="47">
        <v>152542694</v>
      </c>
      <c r="N10075">
        <v>117</v>
      </c>
      <c r="O10075">
        <v>21747</v>
      </c>
      <c r="P10075">
        <v>21880</v>
      </c>
      <c r="Q10075" t="s">
        <v>18188</v>
      </c>
      <c r="R10075">
        <v>21310</v>
      </c>
      <c r="S10075">
        <v>21443</v>
      </c>
    </row>
    <row r="10076" spans="1:19" x14ac:dyDescent="0.25">
      <c r="A10076" s="60" t="s">
        <v>18069</v>
      </c>
      <c r="B10076" s="60">
        <v>-1</v>
      </c>
      <c r="C10076" s="60" t="s">
        <v>18221</v>
      </c>
      <c r="D10076" s="60" t="str">
        <f>INDEX(Transcripts[#Data], MATCH(Exons[[#This Row],[Transcript stable ID]], Transcripts[Transcript stable ID], 0), 4)</f>
        <v>NM_033071.3</v>
      </c>
      <c r="E10076" t="s">
        <v>27</v>
      </c>
      <c r="J10076">
        <v>152957986</v>
      </c>
      <c r="K10076" s="47">
        <v>152541977</v>
      </c>
      <c r="L10076" s="47">
        <v>152542181</v>
      </c>
      <c r="N10076">
        <v>118</v>
      </c>
      <c r="O10076">
        <v>21881</v>
      </c>
      <c r="P10076">
        <v>22085</v>
      </c>
      <c r="Q10076" t="s">
        <v>18189</v>
      </c>
      <c r="R10076">
        <v>21444</v>
      </c>
      <c r="S10076">
        <v>21648</v>
      </c>
    </row>
    <row r="10077" spans="1:19" x14ac:dyDescent="0.25">
      <c r="A10077" s="60" t="s">
        <v>18069</v>
      </c>
      <c r="B10077" s="60">
        <v>-1</v>
      </c>
      <c r="C10077" s="60" t="s">
        <v>18221</v>
      </c>
      <c r="D10077" s="60" t="str">
        <f>INDEX(Transcripts[#Data], MATCH(Exons[[#This Row],[Transcript stable ID]], Transcripts[Transcript stable ID], 0), 4)</f>
        <v>NM_033071.3</v>
      </c>
      <c r="E10077" t="s">
        <v>27</v>
      </c>
      <c r="J10077">
        <v>152957986</v>
      </c>
      <c r="K10077" s="47">
        <v>152540138</v>
      </c>
      <c r="L10077" s="47">
        <v>152540320</v>
      </c>
      <c r="N10077">
        <v>119</v>
      </c>
      <c r="O10077">
        <v>22086</v>
      </c>
      <c r="P10077">
        <v>22268</v>
      </c>
      <c r="Q10077" t="s">
        <v>18190</v>
      </c>
      <c r="R10077">
        <v>21649</v>
      </c>
      <c r="S10077">
        <v>21831</v>
      </c>
    </row>
    <row r="10078" spans="1:19" x14ac:dyDescent="0.25">
      <c r="A10078" s="60" t="s">
        <v>18069</v>
      </c>
      <c r="B10078" s="60">
        <v>-1</v>
      </c>
      <c r="C10078" s="60" t="s">
        <v>18221</v>
      </c>
      <c r="D10078" s="60" t="str">
        <f>INDEX(Transcripts[#Data], MATCH(Exons[[#This Row],[Transcript stable ID]], Transcripts[Transcript stable ID], 0), 4)</f>
        <v>NM_033071.3</v>
      </c>
      <c r="E10078" t="s">
        <v>27</v>
      </c>
      <c r="J10078">
        <v>152957986</v>
      </c>
      <c r="K10078" s="47">
        <v>152539392</v>
      </c>
      <c r="L10078" s="47">
        <v>152539538</v>
      </c>
      <c r="N10078">
        <v>120</v>
      </c>
      <c r="O10078">
        <v>22269</v>
      </c>
      <c r="P10078">
        <v>22415</v>
      </c>
      <c r="Q10078" t="s">
        <v>18191</v>
      </c>
      <c r="R10078">
        <v>21832</v>
      </c>
      <c r="S10078">
        <v>21978</v>
      </c>
    </row>
    <row r="10079" spans="1:19" x14ac:dyDescent="0.25">
      <c r="A10079" s="60" t="s">
        <v>18069</v>
      </c>
      <c r="B10079" s="60">
        <v>-1</v>
      </c>
      <c r="C10079" s="60" t="s">
        <v>18221</v>
      </c>
      <c r="D10079" s="60" t="str">
        <f>INDEX(Transcripts[#Data], MATCH(Exons[[#This Row],[Transcript stable ID]], Transcripts[Transcript stable ID], 0), 4)</f>
        <v>NM_033071.3</v>
      </c>
      <c r="E10079" t="s">
        <v>27</v>
      </c>
      <c r="J10079">
        <v>152957986</v>
      </c>
      <c r="K10079" s="47">
        <v>152536041</v>
      </c>
      <c r="L10079" s="47">
        <v>152536195</v>
      </c>
      <c r="N10079">
        <v>121</v>
      </c>
      <c r="O10079">
        <v>22416</v>
      </c>
      <c r="P10079">
        <v>22570</v>
      </c>
      <c r="Q10079" t="s">
        <v>18192</v>
      </c>
      <c r="R10079">
        <v>21979</v>
      </c>
      <c r="S10079">
        <v>22133</v>
      </c>
    </row>
    <row r="10080" spans="1:19" x14ac:dyDescent="0.25">
      <c r="A10080" s="60" t="s">
        <v>18069</v>
      </c>
      <c r="B10080" s="60">
        <v>-1</v>
      </c>
      <c r="C10080" s="60" t="s">
        <v>18221</v>
      </c>
      <c r="D10080" s="60" t="str">
        <f>INDEX(Transcripts[#Data], MATCH(Exons[[#This Row],[Transcript stable ID]], Transcripts[Transcript stable ID], 0), 4)</f>
        <v>NM_033071.3</v>
      </c>
      <c r="E10080" t="s">
        <v>27</v>
      </c>
      <c r="J10080">
        <v>152957986</v>
      </c>
      <c r="K10080" s="47">
        <v>152534747</v>
      </c>
      <c r="L10080" s="47">
        <v>152534894</v>
      </c>
      <c r="N10080">
        <v>122</v>
      </c>
      <c r="O10080">
        <v>22571</v>
      </c>
      <c r="P10080">
        <v>22718</v>
      </c>
      <c r="Q10080" t="s">
        <v>18193</v>
      </c>
      <c r="R10080">
        <v>22134</v>
      </c>
      <c r="S10080">
        <v>22281</v>
      </c>
    </row>
    <row r="10081" spans="1:19" x14ac:dyDescent="0.25">
      <c r="A10081" s="60" t="s">
        <v>18069</v>
      </c>
      <c r="B10081" s="60">
        <v>-1</v>
      </c>
      <c r="C10081" s="60" t="s">
        <v>18221</v>
      </c>
      <c r="D10081" s="60" t="str">
        <f>INDEX(Transcripts[#Data], MATCH(Exons[[#This Row],[Transcript stable ID]], Transcripts[Transcript stable ID], 0), 4)</f>
        <v>NM_033071.3</v>
      </c>
      <c r="E10081" t="s">
        <v>27</v>
      </c>
      <c r="J10081">
        <v>152957986</v>
      </c>
      <c r="K10081" s="47">
        <v>152532629</v>
      </c>
      <c r="L10081" s="47">
        <v>152532723</v>
      </c>
      <c r="N10081">
        <v>123</v>
      </c>
      <c r="O10081">
        <v>22719</v>
      </c>
      <c r="P10081">
        <v>22813</v>
      </c>
      <c r="Q10081" t="s">
        <v>18194</v>
      </c>
      <c r="R10081">
        <v>22282</v>
      </c>
      <c r="S10081">
        <v>22376</v>
      </c>
    </row>
    <row r="10082" spans="1:19" x14ac:dyDescent="0.25">
      <c r="A10082" s="60" t="s">
        <v>18069</v>
      </c>
      <c r="B10082" s="60">
        <v>-1</v>
      </c>
      <c r="C10082" s="60" t="s">
        <v>18221</v>
      </c>
      <c r="D10082" s="60" t="str">
        <f>INDEX(Transcripts[#Data], MATCH(Exons[[#This Row],[Transcript stable ID]], Transcripts[Transcript stable ID], 0), 4)</f>
        <v>NM_033071.3</v>
      </c>
      <c r="E10082" t="s">
        <v>27</v>
      </c>
      <c r="J10082">
        <v>152957986</v>
      </c>
      <c r="K10082" s="47">
        <v>152529107</v>
      </c>
      <c r="L10082" s="47">
        <v>152529341</v>
      </c>
      <c r="N10082">
        <v>124</v>
      </c>
      <c r="O10082">
        <v>22814</v>
      </c>
      <c r="P10082">
        <v>23048</v>
      </c>
      <c r="Q10082" t="s">
        <v>18195</v>
      </c>
      <c r="R10082">
        <v>22377</v>
      </c>
      <c r="S10082">
        <v>22611</v>
      </c>
    </row>
    <row r="10083" spans="1:19" x14ac:dyDescent="0.25">
      <c r="A10083" s="60" t="s">
        <v>18069</v>
      </c>
      <c r="B10083" s="60">
        <v>-1</v>
      </c>
      <c r="C10083" s="60" t="s">
        <v>18221</v>
      </c>
      <c r="D10083" s="60" t="str">
        <f>INDEX(Transcripts[#Data], MATCH(Exons[[#This Row],[Transcript stable ID]], Transcripts[Transcript stable ID], 0), 4)</f>
        <v>NM_033071.3</v>
      </c>
      <c r="E10083" t="s">
        <v>27</v>
      </c>
      <c r="J10083">
        <v>152957986</v>
      </c>
      <c r="K10083" s="47">
        <v>152527303</v>
      </c>
      <c r="L10083" s="47">
        <v>152527497</v>
      </c>
      <c r="N10083">
        <v>125</v>
      </c>
      <c r="O10083">
        <v>23049</v>
      </c>
      <c r="P10083">
        <v>23243</v>
      </c>
      <c r="Q10083" t="s">
        <v>18196</v>
      </c>
      <c r="R10083">
        <v>22612</v>
      </c>
      <c r="S10083">
        <v>22806</v>
      </c>
    </row>
    <row r="10084" spans="1:19" x14ac:dyDescent="0.25">
      <c r="A10084" s="60" t="s">
        <v>18069</v>
      </c>
      <c r="B10084" s="60">
        <v>-1</v>
      </c>
      <c r="C10084" s="60" t="s">
        <v>18221</v>
      </c>
      <c r="D10084" s="60" t="str">
        <f>INDEX(Transcripts[#Data], MATCH(Exons[[#This Row],[Transcript stable ID]], Transcripts[Transcript stable ID], 0), 4)</f>
        <v>NM_033071.3</v>
      </c>
      <c r="E10084" t="s">
        <v>27</v>
      </c>
      <c r="J10084">
        <v>152957986</v>
      </c>
      <c r="K10084" s="47">
        <v>152522959</v>
      </c>
      <c r="L10084" s="47">
        <v>152523084</v>
      </c>
      <c r="N10084">
        <v>126</v>
      </c>
      <c r="O10084">
        <v>23244</v>
      </c>
      <c r="P10084">
        <v>23369</v>
      </c>
      <c r="Q10084" t="s">
        <v>18197</v>
      </c>
      <c r="R10084">
        <v>22807</v>
      </c>
      <c r="S10084">
        <v>22932</v>
      </c>
    </row>
    <row r="10085" spans="1:19" x14ac:dyDescent="0.25">
      <c r="A10085" s="60" t="s">
        <v>18069</v>
      </c>
      <c r="B10085" s="60">
        <v>-1</v>
      </c>
      <c r="C10085" s="60" t="s">
        <v>18221</v>
      </c>
      <c r="D10085" s="60" t="str">
        <f>INDEX(Transcripts[#Data], MATCH(Exons[[#This Row],[Transcript stable ID]], Transcripts[Transcript stable ID], 0), 4)</f>
        <v>NM_033071.3</v>
      </c>
      <c r="E10085" t="s">
        <v>27</v>
      </c>
      <c r="J10085">
        <v>152957986</v>
      </c>
      <c r="K10085" s="47">
        <v>152510387</v>
      </c>
      <c r="L10085" s="47">
        <v>152510542</v>
      </c>
      <c r="N10085">
        <v>127</v>
      </c>
      <c r="O10085">
        <v>23370</v>
      </c>
      <c r="P10085">
        <v>23525</v>
      </c>
      <c r="Q10085" t="s">
        <v>18198</v>
      </c>
      <c r="R10085">
        <v>22933</v>
      </c>
      <c r="S10085">
        <v>23088</v>
      </c>
    </row>
    <row r="10086" spans="1:19" x14ac:dyDescent="0.25">
      <c r="A10086" s="60" t="s">
        <v>18069</v>
      </c>
      <c r="B10086" s="60">
        <v>-1</v>
      </c>
      <c r="C10086" s="60" t="s">
        <v>18221</v>
      </c>
      <c r="D10086" s="60" t="str">
        <f>INDEX(Transcripts[#Data], MATCH(Exons[[#This Row],[Transcript stable ID]], Transcripts[Transcript stable ID], 0), 4)</f>
        <v>NM_033071.3</v>
      </c>
      <c r="E10086" t="s">
        <v>27</v>
      </c>
      <c r="J10086">
        <v>152957986</v>
      </c>
      <c r="K10086" s="47">
        <v>152501271</v>
      </c>
      <c r="L10086" s="47">
        <v>152501429</v>
      </c>
      <c r="N10086">
        <v>128</v>
      </c>
      <c r="O10086">
        <v>23526</v>
      </c>
      <c r="P10086">
        <v>23684</v>
      </c>
      <c r="Q10086" t="s">
        <v>18199</v>
      </c>
      <c r="R10086">
        <v>23089</v>
      </c>
      <c r="S10086">
        <v>23247</v>
      </c>
    </row>
    <row r="10087" spans="1:19" x14ac:dyDescent="0.25">
      <c r="A10087" s="60" t="s">
        <v>18069</v>
      </c>
      <c r="B10087" s="60">
        <v>-1</v>
      </c>
      <c r="C10087" s="60" t="s">
        <v>18221</v>
      </c>
      <c r="D10087" s="60" t="str">
        <f>INDEX(Transcripts[#Data], MATCH(Exons[[#This Row],[Transcript stable ID]], Transcripts[Transcript stable ID], 0), 4)</f>
        <v>NM_033071.3</v>
      </c>
      <c r="E10087" t="s">
        <v>27</v>
      </c>
      <c r="J10087">
        <v>152957986</v>
      </c>
      <c r="K10087" s="47">
        <v>152497529</v>
      </c>
      <c r="L10087" s="47">
        <v>152497695</v>
      </c>
      <c r="N10087">
        <v>129</v>
      </c>
      <c r="O10087">
        <v>23685</v>
      </c>
      <c r="P10087">
        <v>23851</v>
      </c>
      <c r="Q10087" t="s">
        <v>18200</v>
      </c>
      <c r="R10087">
        <v>23248</v>
      </c>
      <c r="S10087">
        <v>23414</v>
      </c>
    </row>
    <row r="10088" spans="1:19" x14ac:dyDescent="0.25">
      <c r="A10088" s="60" t="s">
        <v>18069</v>
      </c>
      <c r="B10088" s="60">
        <v>-1</v>
      </c>
      <c r="C10088" s="60" t="s">
        <v>18221</v>
      </c>
      <c r="D10088" s="60" t="str">
        <f>INDEX(Transcripts[#Data], MATCH(Exons[[#This Row],[Transcript stable ID]], Transcripts[Transcript stable ID], 0), 4)</f>
        <v>NM_033071.3</v>
      </c>
      <c r="E10088" t="s">
        <v>27</v>
      </c>
      <c r="J10088">
        <v>152957986</v>
      </c>
      <c r="K10088" s="47">
        <v>152485298</v>
      </c>
      <c r="L10088" s="47">
        <v>152485460</v>
      </c>
      <c r="N10088">
        <v>130</v>
      </c>
      <c r="O10088">
        <v>23852</v>
      </c>
      <c r="P10088">
        <v>24014</v>
      </c>
      <c r="Q10088" t="s">
        <v>18201</v>
      </c>
      <c r="R10088">
        <v>23415</v>
      </c>
      <c r="S10088">
        <v>23577</v>
      </c>
    </row>
    <row r="10089" spans="1:19" x14ac:dyDescent="0.25">
      <c r="A10089" s="60" t="s">
        <v>18069</v>
      </c>
      <c r="B10089" s="60">
        <v>-1</v>
      </c>
      <c r="C10089" s="60" t="s">
        <v>18221</v>
      </c>
      <c r="D10089" s="60" t="str">
        <f>INDEX(Transcripts[#Data], MATCH(Exons[[#This Row],[Transcript stable ID]], Transcripts[Transcript stable ID], 0), 4)</f>
        <v>NM_033071.3</v>
      </c>
      <c r="E10089" t="s">
        <v>27</v>
      </c>
      <c r="J10089">
        <v>152957986</v>
      </c>
      <c r="K10089" s="47">
        <v>152477045</v>
      </c>
      <c r="L10089" s="47">
        <v>152477232</v>
      </c>
      <c r="N10089">
        <v>131</v>
      </c>
      <c r="O10089">
        <v>24015</v>
      </c>
      <c r="P10089">
        <v>24202</v>
      </c>
      <c r="Q10089" t="s">
        <v>18202</v>
      </c>
      <c r="R10089">
        <v>23578</v>
      </c>
      <c r="S10089">
        <v>23765</v>
      </c>
    </row>
    <row r="10090" spans="1:19" x14ac:dyDescent="0.25">
      <c r="A10090" s="60" t="s">
        <v>18069</v>
      </c>
      <c r="B10090" s="60">
        <v>-1</v>
      </c>
      <c r="C10090" s="60" t="s">
        <v>18221</v>
      </c>
      <c r="D10090" s="60" t="str">
        <f>INDEX(Transcripts[#Data], MATCH(Exons[[#This Row],[Transcript stable ID]], Transcripts[Transcript stable ID], 0), 4)</f>
        <v>NM_033071.3</v>
      </c>
      <c r="E10090" t="s">
        <v>27</v>
      </c>
      <c r="J10090">
        <v>152957986</v>
      </c>
      <c r="K10090" s="47">
        <v>152476027</v>
      </c>
      <c r="L10090" s="47">
        <v>152476177</v>
      </c>
      <c r="N10090">
        <v>132</v>
      </c>
      <c r="O10090">
        <v>24203</v>
      </c>
      <c r="P10090">
        <v>24353</v>
      </c>
      <c r="Q10090" t="s">
        <v>18203</v>
      </c>
      <c r="R10090">
        <v>23766</v>
      </c>
      <c r="S10090">
        <v>23916</v>
      </c>
    </row>
    <row r="10091" spans="1:19" x14ac:dyDescent="0.25">
      <c r="A10091" s="60" t="s">
        <v>18069</v>
      </c>
      <c r="B10091" s="60">
        <v>-1</v>
      </c>
      <c r="C10091" s="60" t="s">
        <v>18221</v>
      </c>
      <c r="D10091" s="60" t="str">
        <f>INDEX(Transcripts[#Data], MATCH(Exons[[#This Row],[Transcript stable ID]], Transcripts[Transcript stable ID], 0), 4)</f>
        <v>NM_033071.3</v>
      </c>
      <c r="E10091" t="s">
        <v>27</v>
      </c>
      <c r="J10091">
        <v>152957986</v>
      </c>
      <c r="K10091" s="47">
        <v>152473094</v>
      </c>
      <c r="L10091" s="47">
        <v>152473276</v>
      </c>
      <c r="N10091">
        <v>133</v>
      </c>
      <c r="O10091">
        <v>24354</v>
      </c>
      <c r="P10091">
        <v>24536</v>
      </c>
      <c r="Q10091" t="s">
        <v>18204</v>
      </c>
      <c r="R10091">
        <v>23917</v>
      </c>
      <c r="S10091">
        <v>24099</v>
      </c>
    </row>
    <row r="10092" spans="1:19" x14ac:dyDescent="0.25">
      <c r="A10092" s="60" t="s">
        <v>18069</v>
      </c>
      <c r="B10092" s="60">
        <v>-1</v>
      </c>
      <c r="C10092" s="60" t="s">
        <v>18221</v>
      </c>
      <c r="D10092" s="60" t="str">
        <f>INDEX(Transcripts[#Data], MATCH(Exons[[#This Row],[Transcript stable ID]], Transcripts[Transcript stable ID], 0), 4)</f>
        <v>NM_033071.3</v>
      </c>
      <c r="E10092" t="s">
        <v>27</v>
      </c>
      <c r="J10092">
        <v>152957986</v>
      </c>
      <c r="K10092" s="47">
        <v>152472688</v>
      </c>
      <c r="L10092" s="47">
        <v>152472825</v>
      </c>
      <c r="N10092">
        <v>134</v>
      </c>
      <c r="O10092">
        <v>24537</v>
      </c>
      <c r="P10092">
        <v>24674</v>
      </c>
      <c r="Q10092" t="s">
        <v>18205</v>
      </c>
      <c r="R10092">
        <v>24100</v>
      </c>
      <c r="S10092">
        <v>24237</v>
      </c>
    </row>
    <row r="10093" spans="1:19" x14ac:dyDescent="0.25">
      <c r="A10093" s="60" t="s">
        <v>18069</v>
      </c>
      <c r="B10093" s="60">
        <v>-1</v>
      </c>
      <c r="C10093" s="60" t="s">
        <v>18221</v>
      </c>
      <c r="D10093" s="60" t="str">
        <f>INDEX(Transcripts[#Data], MATCH(Exons[[#This Row],[Transcript stable ID]], Transcripts[Transcript stable ID], 0), 4)</f>
        <v>NM_033071.3</v>
      </c>
      <c r="E10093" t="s">
        <v>27</v>
      </c>
      <c r="J10093">
        <v>152957986</v>
      </c>
      <c r="K10093" s="47">
        <v>152470612</v>
      </c>
      <c r="L10093" s="47">
        <v>152470803</v>
      </c>
      <c r="N10093">
        <v>135</v>
      </c>
      <c r="O10093">
        <v>24675</v>
      </c>
      <c r="P10093">
        <v>24866</v>
      </c>
      <c r="Q10093" t="s">
        <v>18206</v>
      </c>
      <c r="R10093">
        <v>24238</v>
      </c>
      <c r="S10093">
        <v>24429</v>
      </c>
    </row>
    <row r="10094" spans="1:19" x14ac:dyDescent="0.25">
      <c r="A10094" s="60" t="s">
        <v>18069</v>
      </c>
      <c r="B10094" s="60">
        <v>-1</v>
      </c>
      <c r="C10094" s="60" t="s">
        <v>18221</v>
      </c>
      <c r="D10094" s="60" t="str">
        <f>INDEX(Transcripts[#Data], MATCH(Exons[[#This Row],[Transcript stable ID]], Transcripts[Transcript stable ID], 0), 4)</f>
        <v>NM_033071.3</v>
      </c>
      <c r="E10094" t="s">
        <v>27</v>
      </c>
      <c r="J10094">
        <v>152957986</v>
      </c>
      <c r="K10094" s="47">
        <v>152469180</v>
      </c>
      <c r="L10094" s="47">
        <v>152469513</v>
      </c>
      <c r="N10094">
        <v>136</v>
      </c>
      <c r="O10094">
        <v>24867</v>
      </c>
      <c r="P10094">
        <v>25200</v>
      </c>
      <c r="Q10094" t="s">
        <v>18207</v>
      </c>
      <c r="R10094">
        <v>24430</v>
      </c>
      <c r="S10094">
        <v>24763</v>
      </c>
    </row>
    <row r="10095" spans="1:19" x14ac:dyDescent="0.25">
      <c r="A10095" s="60" t="s">
        <v>18069</v>
      </c>
      <c r="B10095" s="60">
        <v>-1</v>
      </c>
      <c r="C10095" s="60" t="s">
        <v>18221</v>
      </c>
      <c r="D10095" s="60" t="str">
        <f>INDEX(Transcripts[#Data], MATCH(Exons[[#This Row],[Transcript stable ID]], Transcripts[Transcript stable ID], 0), 4)</f>
        <v>NM_033071.3</v>
      </c>
      <c r="E10095" t="s">
        <v>27</v>
      </c>
      <c r="J10095">
        <v>152957986</v>
      </c>
      <c r="K10095" s="47">
        <v>152464758</v>
      </c>
      <c r="L10095" s="47">
        <v>152464900</v>
      </c>
      <c r="N10095">
        <v>138</v>
      </c>
      <c r="O10095">
        <v>25270</v>
      </c>
      <c r="P10095">
        <v>25412</v>
      </c>
      <c r="Q10095" t="s">
        <v>18208</v>
      </c>
      <c r="R10095">
        <v>24833</v>
      </c>
      <c r="S10095">
        <v>24975</v>
      </c>
    </row>
    <row r="10096" spans="1:19" x14ac:dyDescent="0.25">
      <c r="A10096" s="60" t="s">
        <v>18069</v>
      </c>
      <c r="B10096" s="60">
        <v>-1</v>
      </c>
      <c r="C10096" s="60" t="s">
        <v>18221</v>
      </c>
      <c r="D10096" s="60" t="str">
        <f>INDEX(Transcripts[#Data], MATCH(Exons[[#This Row],[Transcript stable ID]], Transcripts[Transcript stable ID], 0), 4)</f>
        <v>NM_033071.3</v>
      </c>
      <c r="E10096" t="s">
        <v>27</v>
      </c>
      <c r="J10096">
        <v>152957986</v>
      </c>
      <c r="K10096" s="47">
        <v>152462338</v>
      </c>
      <c r="L10096" s="47">
        <v>152462464</v>
      </c>
      <c r="N10096">
        <v>139</v>
      </c>
      <c r="O10096">
        <v>25413</v>
      </c>
      <c r="P10096">
        <v>25539</v>
      </c>
      <c r="Q10096" t="s">
        <v>18209</v>
      </c>
      <c r="R10096">
        <v>24976</v>
      </c>
      <c r="S10096">
        <v>25102</v>
      </c>
    </row>
    <row r="10097" spans="1:19" x14ac:dyDescent="0.25">
      <c r="A10097" s="60" t="s">
        <v>18069</v>
      </c>
      <c r="B10097" s="60">
        <v>-1</v>
      </c>
      <c r="C10097" s="60" t="s">
        <v>18221</v>
      </c>
      <c r="D10097" s="60" t="str">
        <f>INDEX(Transcripts[#Data], MATCH(Exons[[#This Row],[Transcript stable ID]], Transcripts[Transcript stable ID], 0), 4)</f>
        <v>NM_033071.3</v>
      </c>
      <c r="E10097" t="s">
        <v>27</v>
      </c>
      <c r="J10097">
        <v>152957986</v>
      </c>
      <c r="K10097" s="47">
        <v>152461085</v>
      </c>
      <c r="L10097" s="47">
        <v>152461296</v>
      </c>
      <c r="N10097">
        <v>140</v>
      </c>
      <c r="O10097">
        <v>25540</v>
      </c>
      <c r="P10097">
        <v>25751</v>
      </c>
      <c r="Q10097" t="s">
        <v>18210</v>
      </c>
      <c r="R10097">
        <v>25103</v>
      </c>
      <c r="S10097">
        <v>25314</v>
      </c>
    </row>
    <row r="10098" spans="1:19" x14ac:dyDescent="0.25">
      <c r="A10098" s="60" t="s">
        <v>18069</v>
      </c>
      <c r="B10098" s="60">
        <v>-1</v>
      </c>
      <c r="C10098" s="60" t="s">
        <v>18221</v>
      </c>
      <c r="D10098" s="60" t="str">
        <f>INDEX(Transcripts[#Data], MATCH(Exons[[#This Row],[Transcript stable ID]], Transcripts[Transcript stable ID], 0), 4)</f>
        <v>NM_033071.3</v>
      </c>
      <c r="E10098" t="s">
        <v>27</v>
      </c>
      <c r="J10098">
        <v>152957986</v>
      </c>
      <c r="K10098" s="47">
        <v>152457753</v>
      </c>
      <c r="L10098" s="47">
        <v>152457953</v>
      </c>
      <c r="N10098">
        <v>141</v>
      </c>
      <c r="O10098">
        <v>25752</v>
      </c>
      <c r="P10098">
        <v>25952</v>
      </c>
      <c r="Q10098" t="s">
        <v>18211</v>
      </c>
      <c r="R10098">
        <v>25315</v>
      </c>
      <c r="S10098">
        <v>25515</v>
      </c>
    </row>
    <row r="10099" spans="1:19" x14ac:dyDescent="0.25">
      <c r="A10099" s="60" t="s">
        <v>18069</v>
      </c>
      <c r="B10099" s="60">
        <v>-1</v>
      </c>
      <c r="C10099" s="60" t="s">
        <v>18221</v>
      </c>
      <c r="D10099" s="60" t="str">
        <f>INDEX(Transcripts[#Data], MATCH(Exons[[#This Row],[Transcript stable ID]], Transcripts[Transcript stable ID], 0), 4)</f>
        <v>NM_033071.3</v>
      </c>
      <c r="E10099" t="s">
        <v>27</v>
      </c>
      <c r="J10099">
        <v>152957986</v>
      </c>
      <c r="K10099" s="47">
        <v>152456239</v>
      </c>
      <c r="L10099" s="47">
        <v>152456367</v>
      </c>
      <c r="N10099">
        <v>142</v>
      </c>
      <c r="O10099">
        <v>25953</v>
      </c>
      <c r="P10099">
        <v>26081</v>
      </c>
      <c r="Q10099" t="s">
        <v>18212</v>
      </c>
      <c r="R10099">
        <v>25516</v>
      </c>
      <c r="S10099">
        <v>25644</v>
      </c>
    </row>
    <row r="10100" spans="1:19" x14ac:dyDescent="0.25">
      <c r="A10100" s="60" t="s">
        <v>18069</v>
      </c>
      <c r="B10100" s="60">
        <v>-1</v>
      </c>
      <c r="C10100" s="60" t="s">
        <v>18221</v>
      </c>
      <c r="D10100" s="60" t="str">
        <f>INDEX(Transcripts[#Data], MATCH(Exons[[#This Row],[Transcript stable ID]], Transcripts[Transcript stable ID], 0), 4)</f>
        <v>NM_033071.3</v>
      </c>
      <c r="E10100" t="s">
        <v>27</v>
      </c>
      <c r="J10100">
        <v>152957986</v>
      </c>
      <c r="K10100" s="47">
        <v>152454411</v>
      </c>
      <c r="L10100" s="47">
        <v>152454623</v>
      </c>
      <c r="N10100">
        <v>143</v>
      </c>
      <c r="O10100">
        <v>26082</v>
      </c>
      <c r="P10100">
        <v>26294</v>
      </c>
      <c r="Q10100" t="s">
        <v>18213</v>
      </c>
      <c r="R10100">
        <v>25645</v>
      </c>
      <c r="S10100">
        <v>25857</v>
      </c>
    </row>
    <row r="10101" spans="1:19" x14ac:dyDescent="0.25">
      <c r="A10101" s="60" t="s">
        <v>18069</v>
      </c>
      <c r="B10101" s="60">
        <v>-1</v>
      </c>
      <c r="C10101" s="60" t="s">
        <v>18221</v>
      </c>
      <c r="D10101" s="60" t="str">
        <f>INDEX(Transcripts[#Data], MATCH(Exons[[#This Row],[Transcript stable ID]], Transcripts[Transcript stable ID], 0), 4)</f>
        <v>NM_033071.3</v>
      </c>
      <c r="E10101" t="s">
        <v>27</v>
      </c>
      <c r="J10101">
        <v>152957986</v>
      </c>
      <c r="K10101" s="47">
        <v>152453257</v>
      </c>
      <c r="L10101" s="47">
        <v>152453349</v>
      </c>
      <c r="N10101">
        <v>144</v>
      </c>
      <c r="O10101">
        <v>26295</v>
      </c>
      <c r="P10101">
        <v>26387</v>
      </c>
      <c r="Q10101" t="s">
        <v>18214</v>
      </c>
      <c r="R10101">
        <v>25858</v>
      </c>
      <c r="S10101">
        <v>25950</v>
      </c>
    </row>
    <row r="10102" spans="1:19" x14ac:dyDescent="0.25">
      <c r="A10102" s="60" t="s">
        <v>18069</v>
      </c>
      <c r="B10102" s="60">
        <v>-1</v>
      </c>
      <c r="C10102" s="60" t="s">
        <v>18221</v>
      </c>
      <c r="D10102" s="60" t="str">
        <f>INDEX(Transcripts[#Data], MATCH(Exons[[#This Row],[Transcript stable ID]], Transcripts[Transcript stable ID], 0), 4)</f>
        <v>NM_033071.3</v>
      </c>
      <c r="E10102" t="s">
        <v>27</v>
      </c>
      <c r="J10102">
        <v>152957986</v>
      </c>
      <c r="K10102" s="47">
        <v>152451855</v>
      </c>
      <c r="L10102" s="47">
        <v>152451913</v>
      </c>
      <c r="N10102">
        <v>145</v>
      </c>
      <c r="O10102">
        <v>26388</v>
      </c>
      <c r="P10102">
        <v>26446</v>
      </c>
      <c r="Q10102" t="s">
        <v>18215</v>
      </c>
      <c r="R10102">
        <v>25951</v>
      </c>
      <c r="S10102">
        <v>26009</v>
      </c>
    </row>
    <row r="10103" spans="1:19" x14ac:dyDescent="0.25">
      <c r="A10103" s="60" t="s">
        <v>18069</v>
      </c>
      <c r="B10103" s="60">
        <v>-1</v>
      </c>
      <c r="C10103" s="60" t="s">
        <v>18221</v>
      </c>
      <c r="D10103" s="60" t="str">
        <f>INDEX(Transcripts[#Data], MATCH(Exons[[#This Row],[Transcript stable ID]], Transcripts[Transcript stable ID], 0), 4)</f>
        <v>NM_033071.3</v>
      </c>
      <c r="E10103" t="s">
        <v>27</v>
      </c>
      <c r="H10103">
        <v>152442822</v>
      </c>
      <c r="I10103">
        <v>152443570</v>
      </c>
      <c r="J10103">
        <v>152957986</v>
      </c>
      <c r="K10103" s="47">
        <v>152442822</v>
      </c>
      <c r="L10103" s="47">
        <v>152443811</v>
      </c>
      <c r="N10103">
        <v>146</v>
      </c>
      <c r="O10103">
        <v>26447</v>
      </c>
      <c r="P10103">
        <v>26687</v>
      </c>
      <c r="Q10103" t="s">
        <v>18219</v>
      </c>
      <c r="R10103">
        <v>26010</v>
      </c>
      <c r="S10103">
        <v>26250</v>
      </c>
    </row>
    <row r="10104" spans="1:19" x14ac:dyDescent="0.25">
      <c r="A10104" s="60" t="s">
        <v>18069</v>
      </c>
      <c r="B10104" s="60">
        <v>-1</v>
      </c>
      <c r="C10104" s="60" t="s">
        <v>18221</v>
      </c>
      <c r="D10104" s="60" t="str">
        <f>INDEX(Transcripts[#Data], MATCH(Exons[[#This Row],[Transcript stable ID]], Transcripts[Transcript stable ID], 0), 4)</f>
        <v>NM_033071.3</v>
      </c>
      <c r="E10104" t="s">
        <v>27</v>
      </c>
      <c r="F10104">
        <v>152957773</v>
      </c>
      <c r="G10104">
        <v>152957986</v>
      </c>
      <c r="J10104">
        <v>152957986</v>
      </c>
      <c r="K10104" s="47">
        <v>152957773</v>
      </c>
      <c r="L10104" s="47">
        <v>152957986</v>
      </c>
      <c r="N10104">
        <v>1</v>
      </c>
      <c r="Q10104" t="s">
        <v>18222</v>
      </c>
    </row>
    <row r="10105" spans="1:19" x14ac:dyDescent="0.25">
      <c r="A10105" s="60" t="s">
        <v>18069</v>
      </c>
      <c r="B10105" s="60">
        <v>-1</v>
      </c>
      <c r="C10105" s="60" t="s">
        <v>18221</v>
      </c>
      <c r="D10105" s="60" t="str">
        <f>INDEX(Transcripts[#Data], MATCH(Exons[[#This Row],[Transcript stable ID]], Transcripts[Transcript stable ID], 0), 4)</f>
        <v>NM_033071.3</v>
      </c>
      <c r="E10105" t="s">
        <v>27</v>
      </c>
      <c r="J10105">
        <v>152957986</v>
      </c>
      <c r="K10105" s="47">
        <v>152832706</v>
      </c>
      <c r="L10105" s="47">
        <v>152832726</v>
      </c>
      <c r="N10105">
        <v>6</v>
      </c>
      <c r="O10105">
        <v>747</v>
      </c>
      <c r="P10105">
        <v>767</v>
      </c>
      <c r="Q10105" t="s">
        <v>18223</v>
      </c>
      <c r="R10105">
        <v>310</v>
      </c>
      <c r="S10105">
        <v>330</v>
      </c>
    </row>
    <row r="10106" spans="1:19" x14ac:dyDescent="0.25">
      <c r="A10106" s="60" t="s">
        <v>18069</v>
      </c>
      <c r="B10106" s="60">
        <v>-1</v>
      </c>
      <c r="C10106" s="60" t="s">
        <v>18221</v>
      </c>
      <c r="D10106" s="60" t="str">
        <f>INDEX(Transcripts[#Data], MATCH(Exons[[#This Row],[Transcript stable ID]], Transcripts[Transcript stable ID], 0), 4)</f>
        <v>NM_033071.3</v>
      </c>
      <c r="E10106" t="s">
        <v>27</v>
      </c>
      <c r="J10106">
        <v>152957986</v>
      </c>
      <c r="K10106" s="47">
        <v>152675860</v>
      </c>
      <c r="L10106" s="47">
        <v>152676111</v>
      </c>
      <c r="N10106">
        <v>67</v>
      </c>
      <c r="O10106">
        <v>11067</v>
      </c>
      <c r="P10106">
        <v>11318</v>
      </c>
      <c r="Q10106" t="s">
        <v>18224</v>
      </c>
      <c r="R10106">
        <v>10630</v>
      </c>
      <c r="S10106">
        <v>10881</v>
      </c>
    </row>
    <row r="10107" spans="1:19" x14ac:dyDescent="0.25">
      <c r="A10107" s="60" t="s">
        <v>18069</v>
      </c>
      <c r="B10107" s="60">
        <v>-1</v>
      </c>
      <c r="C10107" s="60" t="s">
        <v>18221</v>
      </c>
      <c r="D10107" s="60" t="str">
        <f>INDEX(Transcripts[#Data], MATCH(Exons[[#This Row],[Transcript stable ID]], Transcripts[Transcript stable ID], 0), 4)</f>
        <v>NM_033071.3</v>
      </c>
      <c r="E10107" t="s">
        <v>27</v>
      </c>
      <c r="J10107">
        <v>152957986</v>
      </c>
      <c r="K10107" s="47">
        <v>152630966</v>
      </c>
      <c r="L10107" s="47">
        <v>152631152</v>
      </c>
      <c r="N10107">
        <v>89</v>
      </c>
      <c r="O10107">
        <v>17244</v>
      </c>
      <c r="P10107">
        <v>17430</v>
      </c>
      <c r="Q10107" t="s">
        <v>18225</v>
      </c>
      <c r="R10107">
        <v>16807</v>
      </c>
      <c r="S10107">
        <v>16993</v>
      </c>
    </row>
    <row r="10108" spans="1:19" x14ac:dyDescent="0.25">
      <c r="A10108" s="60" t="s">
        <v>18069</v>
      </c>
      <c r="B10108" s="60">
        <v>-1</v>
      </c>
      <c r="C10108" s="60" t="s">
        <v>18221</v>
      </c>
      <c r="D10108" s="60" t="str">
        <f>INDEX(Transcripts[#Data], MATCH(Exons[[#This Row],[Transcript stable ID]], Transcripts[Transcript stable ID], 0), 4)</f>
        <v>NM_033071.3</v>
      </c>
      <c r="E10108" t="s">
        <v>27</v>
      </c>
      <c r="J10108">
        <v>152957986</v>
      </c>
      <c r="K10108" s="47">
        <v>152629624</v>
      </c>
      <c r="L10108" s="47">
        <v>152629763</v>
      </c>
      <c r="N10108">
        <v>90</v>
      </c>
      <c r="O10108">
        <v>17431</v>
      </c>
      <c r="P10108">
        <v>17570</v>
      </c>
      <c r="Q10108" t="s">
        <v>18226</v>
      </c>
      <c r="R10108">
        <v>16994</v>
      </c>
      <c r="S10108">
        <v>17133</v>
      </c>
    </row>
    <row r="10109" spans="1:19" x14ac:dyDescent="0.25">
      <c r="A10109" s="60" t="s">
        <v>18069</v>
      </c>
      <c r="B10109" s="60">
        <v>-1</v>
      </c>
      <c r="C10109" s="60" t="s">
        <v>18221</v>
      </c>
      <c r="D10109" s="60" t="str">
        <f>INDEX(Transcripts[#Data], MATCH(Exons[[#This Row],[Transcript stable ID]], Transcripts[Transcript stable ID], 0), 4)</f>
        <v>NM_033071.3</v>
      </c>
      <c r="E10109" t="s">
        <v>27</v>
      </c>
      <c r="J10109">
        <v>152957986</v>
      </c>
      <c r="K10109" s="47">
        <v>152466622</v>
      </c>
      <c r="L10109" s="47">
        <v>152466690</v>
      </c>
      <c r="N10109">
        <v>137</v>
      </c>
      <c r="O10109">
        <v>25201</v>
      </c>
      <c r="P10109">
        <v>25269</v>
      </c>
      <c r="Q10109" t="s">
        <v>18227</v>
      </c>
      <c r="R10109">
        <v>24764</v>
      </c>
      <c r="S10109">
        <v>24832</v>
      </c>
    </row>
    <row r="10110" spans="1:19" x14ac:dyDescent="0.25">
      <c r="A10110" s="60" t="s">
        <v>18069</v>
      </c>
      <c r="B10110" s="60">
        <v>-1</v>
      </c>
      <c r="C10110" s="60" t="s">
        <v>18233</v>
      </c>
      <c r="D10110" s="60" t="str">
        <f>INDEX(Transcripts[#Data], MATCH(Exons[[#This Row],[Transcript stable ID]], Transcripts[Transcript stable ID], 0), 4)</f>
        <v>NM_001347702.1</v>
      </c>
      <c r="E10110" t="s">
        <v>27</v>
      </c>
      <c r="J10110">
        <v>152489486</v>
      </c>
      <c r="K10110" s="47">
        <v>152485298</v>
      </c>
      <c r="L10110" s="47">
        <v>152485460</v>
      </c>
      <c r="N10110">
        <v>2</v>
      </c>
      <c r="O10110">
        <v>240</v>
      </c>
      <c r="P10110">
        <v>402</v>
      </c>
      <c r="Q10110" t="s">
        <v>18201</v>
      </c>
      <c r="R10110">
        <v>93</v>
      </c>
      <c r="S10110">
        <v>255</v>
      </c>
    </row>
    <row r="10111" spans="1:19" x14ac:dyDescent="0.25">
      <c r="A10111" s="60" t="s">
        <v>18069</v>
      </c>
      <c r="B10111" s="60">
        <v>-1</v>
      </c>
      <c r="C10111" s="60" t="s">
        <v>18233</v>
      </c>
      <c r="D10111" s="60" t="str">
        <f>INDEX(Transcripts[#Data], MATCH(Exons[[#This Row],[Transcript stable ID]], Transcripts[Transcript stable ID], 0), 4)</f>
        <v>NM_001347702.1</v>
      </c>
      <c r="E10111" t="s">
        <v>27</v>
      </c>
      <c r="J10111">
        <v>152489486</v>
      </c>
      <c r="K10111" s="47">
        <v>152477045</v>
      </c>
      <c r="L10111" s="47">
        <v>152477232</v>
      </c>
      <c r="N10111">
        <v>3</v>
      </c>
      <c r="O10111">
        <v>403</v>
      </c>
      <c r="P10111">
        <v>590</v>
      </c>
      <c r="Q10111" t="s">
        <v>18202</v>
      </c>
      <c r="R10111">
        <v>256</v>
      </c>
      <c r="S10111">
        <v>443</v>
      </c>
    </row>
    <row r="10112" spans="1:19" x14ac:dyDescent="0.25">
      <c r="A10112" s="60" t="s">
        <v>18069</v>
      </c>
      <c r="B10112" s="60">
        <v>-1</v>
      </c>
      <c r="C10112" s="60" t="s">
        <v>18233</v>
      </c>
      <c r="D10112" s="60" t="str">
        <f>INDEX(Transcripts[#Data], MATCH(Exons[[#This Row],[Transcript stable ID]], Transcripts[Transcript stable ID], 0), 4)</f>
        <v>NM_001347702.1</v>
      </c>
      <c r="E10112" t="s">
        <v>27</v>
      </c>
      <c r="J10112">
        <v>152489486</v>
      </c>
      <c r="K10112" s="47">
        <v>152476027</v>
      </c>
      <c r="L10112" s="47">
        <v>152476177</v>
      </c>
      <c r="N10112">
        <v>4</v>
      </c>
      <c r="O10112">
        <v>591</v>
      </c>
      <c r="P10112">
        <v>741</v>
      </c>
      <c r="Q10112" t="s">
        <v>18203</v>
      </c>
      <c r="R10112">
        <v>444</v>
      </c>
      <c r="S10112">
        <v>594</v>
      </c>
    </row>
    <row r="10113" spans="1:19" x14ac:dyDescent="0.25">
      <c r="A10113" s="60" t="s">
        <v>18069</v>
      </c>
      <c r="B10113" s="60">
        <v>-1</v>
      </c>
      <c r="C10113" s="60" t="s">
        <v>18233</v>
      </c>
      <c r="D10113" s="60" t="str">
        <f>INDEX(Transcripts[#Data], MATCH(Exons[[#This Row],[Transcript stable ID]], Transcripts[Transcript stable ID], 0), 4)</f>
        <v>NM_001347702.1</v>
      </c>
      <c r="E10113" t="s">
        <v>27</v>
      </c>
      <c r="J10113">
        <v>152489486</v>
      </c>
      <c r="K10113" s="47">
        <v>152473094</v>
      </c>
      <c r="L10113" s="47">
        <v>152473276</v>
      </c>
      <c r="N10113">
        <v>5</v>
      </c>
      <c r="O10113">
        <v>742</v>
      </c>
      <c r="P10113">
        <v>924</v>
      </c>
      <c r="Q10113" t="s">
        <v>18204</v>
      </c>
      <c r="R10113">
        <v>595</v>
      </c>
      <c r="S10113">
        <v>777</v>
      </c>
    </row>
    <row r="10114" spans="1:19" x14ac:dyDescent="0.25">
      <c r="A10114" s="60" t="s">
        <v>18069</v>
      </c>
      <c r="B10114" s="60">
        <v>-1</v>
      </c>
      <c r="C10114" s="60" t="s">
        <v>18233</v>
      </c>
      <c r="D10114" s="60" t="str">
        <f>INDEX(Transcripts[#Data], MATCH(Exons[[#This Row],[Transcript stable ID]], Transcripts[Transcript stable ID], 0), 4)</f>
        <v>NM_001347702.1</v>
      </c>
      <c r="E10114" t="s">
        <v>27</v>
      </c>
      <c r="J10114">
        <v>152489486</v>
      </c>
      <c r="K10114" s="47">
        <v>152472688</v>
      </c>
      <c r="L10114" s="47">
        <v>152472825</v>
      </c>
      <c r="N10114">
        <v>6</v>
      </c>
      <c r="O10114">
        <v>925</v>
      </c>
      <c r="P10114">
        <v>1062</v>
      </c>
      <c r="Q10114" t="s">
        <v>18205</v>
      </c>
      <c r="R10114">
        <v>778</v>
      </c>
      <c r="S10114">
        <v>915</v>
      </c>
    </row>
    <row r="10115" spans="1:19" x14ac:dyDescent="0.25">
      <c r="A10115" s="60" t="s">
        <v>18069</v>
      </c>
      <c r="B10115" s="60">
        <v>-1</v>
      </c>
      <c r="C10115" s="60" t="s">
        <v>18233</v>
      </c>
      <c r="D10115" s="60" t="str">
        <f>INDEX(Transcripts[#Data], MATCH(Exons[[#This Row],[Transcript stable ID]], Transcripts[Transcript stable ID], 0), 4)</f>
        <v>NM_001347702.1</v>
      </c>
      <c r="E10115" t="s">
        <v>27</v>
      </c>
      <c r="J10115">
        <v>152489486</v>
      </c>
      <c r="K10115" s="47">
        <v>152470612</v>
      </c>
      <c r="L10115" s="47">
        <v>152470803</v>
      </c>
      <c r="N10115">
        <v>7</v>
      </c>
      <c r="O10115">
        <v>1063</v>
      </c>
      <c r="P10115">
        <v>1254</v>
      </c>
      <c r="Q10115" t="s">
        <v>18206</v>
      </c>
      <c r="R10115">
        <v>916</v>
      </c>
      <c r="S10115">
        <v>1107</v>
      </c>
    </row>
    <row r="10116" spans="1:19" x14ac:dyDescent="0.25">
      <c r="A10116" s="60" t="s">
        <v>18069</v>
      </c>
      <c r="B10116" s="60">
        <v>-1</v>
      </c>
      <c r="C10116" s="60" t="s">
        <v>18233</v>
      </c>
      <c r="D10116" s="60" t="str">
        <f>INDEX(Transcripts[#Data], MATCH(Exons[[#This Row],[Transcript stable ID]], Transcripts[Transcript stable ID], 0), 4)</f>
        <v>NM_001347702.1</v>
      </c>
      <c r="E10116" t="s">
        <v>27</v>
      </c>
      <c r="J10116">
        <v>152489486</v>
      </c>
      <c r="K10116" s="47">
        <v>152469180</v>
      </c>
      <c r="L10116" s="47">
        <v>152469513</v>
      </c>
      <c r="N10116">
        <v>8</v>
      </c>
      <c r="O10116">
        <v>1255</v>
      </c>
      <c r="P10116">
        <v>1588</v>
      </c>
      <c r="Q10116" t="s">
        <v>18207</v>
      </c>
      <c r="R10116">
        <v>1108</v>
      </c>
      <c r="S10116">
        <v>1441</v>
      </c>
    </row>
    <row r="10117" spans="1:19" x14ac:dyDescent="0.25">
      <c r="A10117" s="60" t="s">
        <v>18069</v>
      </c>
      <c r="B10117" s="60">
        <v>-1</v>
      </c>
      <c r="C10117" s="60" t="s">
        <v>18233</v>
      </c>
      <c r="D10117" s="60" t="str">
        <f>INDEX(Transcripts[#Data], MATCH(Exons[[#This Row],[Transcript stable ID]], Transcripts[Transcript stable ID], 0), 4)</f>
        <v>NM_001347702.1</v>
      </c>
      <c r="E10117" t="s">
        <v>27</v>
      </c>
      <c r="J10117">
        <v>152489486</v>
      </c>
      <c r="K10117" s="47">
        <v>152464758</v>
      </c>
      <c r="L10117" s="47">
        <v>152464900</v>
      </c>
      <c r="N10117">
        <v>10</v>
      </c>
      <c r="O10117">
        <v>1658</v>
      </c>
      <c r="P10117">
        <v>1800</v>
      </c>
      <c r="Q10117" t="s">
        <v>18208</v>
      </c>
      <c r="R10117">
        <v>1511</v>
      </c>
      <c r="S10117">
        <v>1653</v>
      </c>
    </row>
    <row r="10118" spans="1:19" x14ac:dyDescent="0.25">
      <c r="A10118" s="60" t="s">
        <v>18069</v>
      </c>
      <c r="B10118" s="60">
        <v>-1</v>
      </c>
      <c r="C10118" s="60" t="s">
        <v>18233</v>
      </c>
      <c r="D10118" s="60" t="str">
        <f>INDEX(Transcripts[#Data], MATCH(Exons[[#This Row],[Transcript stable ID]], Transcripts[Transcript stable ID], 0), 4)</f>
        <v>NM_001347702.1</v>
      </c>
      <c r="E10118" t="s">
        <v>27</v>
      </c>
      <c r="J10118">
        <v>152489486</v>
      </c>
      <c r="K10118" s="47">
        <v>152462338</v>
      </c>
      <c r="L10118" s="47">
        <v>152462464</v>
      </c>
      <c r="N10118">
        <v>11</v>
      </c>
      <c r="O10118">
        <v>1801</v>
      </c>
      <c r="P10118">
        <v>1927</v>
      </c>
      <c r="Q10118" t="s">
        <v>18209</v>
      </c>
      <c r="R10118">
        <v>1654</v>
      </c>
      <c r="S10118">
        <v>1780</v>
      </c>
    </row>
    <row r="10119" spans="1:19" x14ac:dyDescent="0.25">
      <c r="A10119" s="60" t="s">
        <v>18069</v>
      </c>
      <c r="B10119" s="60">
        <v>-1</v>
      </c>
      <c r="C10119" s="60" t="s">
        <v>18233</v>
      </c>
      <c r="D10119" s="60" t="str">
        <f>INDEX(Transcripts[#Data], MATCH(Exons[[#This Row],[Transcript stable ID]], Transcripts[Transcript stable ID], 0), 4)</f>
        <v>NM_001347702.1</v>
      </c>
      <c r="E10119" t="s">
        <v>27</v>
      </c>
      <c r="J10119">
        <v>152489486</v>
      </c>
      <c r="K10119" s="47">
        <v>152461085</v>
      </c>
      <c r="L10119" s="47">
        <v>152461296</v>
      </c>
      <c r="N10119">
        <v>12</v>
      </c>
      <c r="O10119">
        <v>1928</v>
      </c>
      <c r="P10119">
        <v>2139</v>
      </c>
      <c r="Q10119" t="s">
        <v>18210</v>
      </c>
      <c r="R10119">
        <v>1781</v>
      </c>
      <c r="S10119">
        <v>1992</v>
      </c>
    </row>
    <row r="10120" spans="1:19" x14ac:dyDescent="0.25">
      <c r="A10120" s="60" t="s">
        <v>18069</v>
      </c>
      <c r="B10120" s="60">
        <v>-1</v>
      </c>
      <c r="C10120" s="60" t="s">
        <v>18233</v>
      </c>
      <c r="D10120" s="60" t="str">
        <f>INDEX(Transcripts[#Data], MATCH(Exons[[#This Row],[Transcript stable ID]], Transcripts[Transcript stable ID], 0), 4)</f>
        <v>NM_001347702.1</v>
      </c>
      <c r="E10120" t="s">
        <v>27</v>
      </c>
      <c r="J10120">
        <v>152489486</v>
      </c>
      <c r="K10120" s="47">
        <v>152457753</v>
      </c>
      <c r="L10120" s="47">
        <v>152457953</v>
      </c>
      <c r="N10120">
        <v>13</v>
      </c>
      <c r="O10120">
        <v>2140</v>
      </c>
      <c r="P10120">
        <v>2340</v>
      </c>
      <c r="Q10120" t="s">
        <v>18211</v>
      </c>
      <c r="R10120">
        <v>1993</v>
      </c>
      <c r="S10120">
        <v>2193</v>
      </c>
    </row>
    <row r="10121" spans="1:19" x14ac:dyDescent="0.25">
      <c r="A10121" s="60" t="s">
        <v>18069</v>
      </c>
      <c r="B10121" s="60">
        <v>-1</v>
      </c>
      <c r="C10121" s="60" t="s">
        <v>18233</v>
      </c>
      <c r="D10121" s="60" t="str">
        <f>INDEX(Transcripts[#Data], MATCH(Exons[[#This Row],[Transcript stable ID]], Transcripts[Transcript stable ID], 0), 4)</f>
        <v>NM_001347702.1</v>
      </c>
      <c r="E10121" t="s">
        <v>27</v>
      </c>
      <c r="J10121">
        <v>152489486</v>
      </c>
      <c r="K10121" s="47">
        <v>152456239</v>
      </c>
      <c r="L10121" s="47">
        <v>152456367</v>
      </c>
      <c r="N10121">
        <v>14</v>
      </c>
      <c r="O10121">
        <v>2341</v>
      </c>
      <c r="P10121">
        <v>2469</v>
      </c>
      <c r="Q10121" t="s">
        <v>18212</v>
      </c>
      <c r="R10121">
        <v>2194</v>
      </c>
      <c r="S10121">
        <v>2322</v>
      </c>
    </row>
    <row r="10122" spans="1:19" x14ac:dyDescent="0.25">
      <c r="A10122" s="60" t="s">
        <v>18069</v>
      </c>
      <c r="B10122" s="60">
        <v>-1</v>
      </c>
      <c r="C10122" s="60" t="s">
        <v>18233</v>
      </c>
      <c r="D10122" s="60" t="str">
        <f>INDEX(Transcripts[#Data], MATCH(Exons[[#This Row],[Transcript stable ID]], Transcripts[Transcript stable ID], 0), 4)</f>
        <v>NM_001347702.1</v>
      </c>
      <c r="E10122" t="s">
        <v>27</v>
      </c>
      <c r="J10122">
        <v>152489486</v>
      </c>
      <c r="K10122" s="47">
        <v>152454411</v>
      </c>
      <c r="L10122" s="47">
        <v>152454623</v>
      </c>
      <c r="N10122">
        <v>15</v>
      </c>
      <c r="O10122">
        <v>2470</v>
      </c>
      <c r="P10122">
        <v>2682</v>
      </c>
      <c r="Q10122" t="s">
        <v>18213</v>
      </c>
      <c r="R10122">
        <v>2323</v>
      </c>
      <c r="S10122">
        <v>2535</v>
      </c>
    </row>
    <row r="10123" spans="1:19" x14ac:dyDescent="0.25">
      <c r="A10123" s="60" t="s">
        <v>18069</v>
      </c>
      <c r="B10123" s="60">
        <v>-1</v>
      </c>
      <c r="C10123" s="60" t="s">
        <v>18233</v>
      </c>
      <c r="D10123" s="60" t="str">
        <f>INDEX(Transcripts[#Data], MATCH(Exons[[#This Row],[Transcript stable ID]], Transcripts[Transcript stable ID], 0), 4)</f>
        <v>NM_001347702.1</v>
      </c>
      <c r="E10123" t="s">
        <v>27</v>
      </c>
      <c r="J10123">
        <v>152489486</v>
      </c>
      <c r="K10123" s="47">
        <v>152453257</v>
      </c>
      <c r="L10123" s="47">
        <v>152453349</v>
      </c>
      <c r="N10123">
        <v>16</v>
      </c>
      <c r="O10123">
        <v>2683</v>
      </c>
      <c r="P10123">
        <v>2775</v>
      </c>
      <c r="Q10123" t="s">
        <v>18214</v>
      </c>
      <c r="R10123">
        <v>2536</v>
      </c>
      <c r="S10123">
        <v>2628</v>
      </c>
    </row>
    <row r="10124" spans="1:19" x14ac:dyDescent="0.25">
      <c r="A10124" s="60" t="s">
        <v>18069</v>
      </c>
      <c r="B10124" s="60">
        <v>-1</v>
      </c>
      <c r="C10124" s="60" t="s">
        <v>18233</v>
      </c>
      <c r="D10124" s="60" t="str">
        <f>INDEX(Transcripts[#Data], MATCH(Exons[[#This Row],[Transcript stable ID]], Transcripts[Transcript stable ID], 0), 4)</f>
        <v>NM_001347702.1</v>
      </c>
      <c r="E10124" t="s">
        <v>27</v>
      </c>
      <c r="J10124">
        <v>152489486</v>
      </c>
      <c r="K10124" s="47">
        <v>152451855</v>
      </c>
      <c r="L10124" s="47">
        <v>152451913</v>
      </c>
      <c r="N10124">
        <v>17</v>
      </c>
      <c r="O10124">
        <v>2776</v>
      </c>
      <c r="P10124">
        <v>2834</v>
      </c>
      <c r="Q10124" t="s">
        <v>18215</v>
      </c>
      <c r="R10124">
        <v>2629</v>
      </c>
      <c r="S10124">
        <v>2687</v>
      </c>
    </row>
    <row r="10125" spans="1:19" x14ac:dyDescent="0.25">
      <c r="A10125" s="60" t="s">
        <v>18069</v>
      </c>
      <c r="B10125" s="60">
        <v>-1</v>
      </c>
      <c r="C10125" s="60" t="s">
        <v>18233</v>
      </c>
      <c r="D10125" s="60" t="str">
        <f>INDEX(Transcripts[#Data], MATCH(Exons[[#This Row],[Transcript stable ID]], Transcripts[Transcript stable ID], 0), 4)</f>
        <v>NM_001347702.1</v>
      </c>
      <c r="E10125" t="s">
        <v>27</v>
      </c>
      <c r="J10125">
        <v>152489486</v>
      </c>
      <c r="K10125" s="47">
        <v>152466622</v>
      </c>
      <c r="L10125" s="47">
        <v>152466690</v>
      </c>
      <c r="N10125">
        <v>9</v>
      </c>
      <c r="O10125">
        <v>1589</v>
      </c>
      <c r="P10125">
        <v>1657</v>
      </c>
      <c r="Q10125" t="s">
        <v>18227</v>
      </c>
      <c r="R10125">
        <v>1442</v>
      </c>
      <c r="S10125">
        <v>1510</v>
      </c>
    </row>
    <row r="10126" spans="1:19" x14ac:dyDescent="0.25">
      <c r="A10126" s="60" t="s">
        <v>18069</v>
      </c>
      <c r="B10126" s="60">
        <v>-1</v>
      </c>
      <c r="C10126" s="60" t="s">
        <v>18233</v>
      </c>
      <c r="D10126" s="60" t="str">
        <f>INDEX(Transcripts[#Data], MATCH(Exons[[#This Row],[Transcript stable ID]], Transcripts[Transcript stable ID], 0), 4)</f>
        <v>NM_001347702.1</v>
      </c>
      <c r="E10126" t="s">
        <v>27</v>
      </c>
      <c r="F10126">
        <v>152489340</v>
      </c>
      <c r="G10126">
        <v>152489486</v>
      </c>
      <c r="J10126">
        <v>152489486</v>
      </c>
      <c r="K10126" s="47">
        <v>152489248</v>
      </c>
      <c r="L10126" s="47">
        <v>152489486</v>
      </c>
      <c r="N10126">
        <v>1</v>
      </c>
      <c r="O10126">
        <v>148</v>
      </c>
      <c r="P10126">
        <v>239</v>
      </c>
      <c r="Q10126" t="s">
        <v>18234</v>
      </c>
      <c r="R10126">
        <v>1</v>
      </c>
      <c r="S10126">
        <v>92</v>
      </c>
    </row>
    <row r="10127" spans="1:19" x14ac:dyDescent="0.25">
      <c r="A10127" s="60" t="s">
        <v>18069</v>
      </c>
      <c r="B10127" s="60">
        <v>-1</v>
      </c>
      <c r="C10127" s="60" t="s">
        <v>18233</v>
      </c>
      <c r="D10127" s="60" t="str">
        <f>INDEX(Transcripts[#Data], MATCH(Exons[[#This Row],[Transcript stable ID]], Transcripts[Transcript stable ID], 0), 4)</f>
        <v>NM_001347702.1</v>
      </c>
      <c r="E10127" t="s">
        <v>27</v>
      </c>
      <c r="H10127">
        <v>152443492</v>
      </c>
      <c r="I10127">
        <v>152443570</v>
      </c>
      <c r="J10127">
        <v>152489486</v>
      </c>
      <c r="K10127" s="47">
        <v>152443492</v>
      </c>
      <c r="L10127" s="47">
        <v>152443811</v>
      </c>
      <c r="N10127">
        <v>18</v>
      </c>
      <c r="O10127">
        <v>2835</v>
      </c>
      <c r="P10127">
        <v>3075</v>
      </c>
      <c r="Q10127" t="s">
        <v>18235</v>
      </c>
      <c r="R10127">
        <v>2688</v>
      </c>
      <c r="S10127">
        <v>2928</v>
      </c>
    </row>
    <row r="10128" spans="1:19" x14ac:dyDescent="0.25">
      <c r="A10128" s="60" t="s">
        <v>4607</v>
      </c>
      <c r="B10128" s="60">
        <v>1</v>
      </c>
      <c r="C10128" s="60" t="s">
        <v>4616</v>
      </c>
      <c r="D10128" s="60" t="str">
        <f>INDEX(Transcripts[#Data], MATCH(Exons[[#This Row],[Transcript stable ID]], Transcripts[Transcript stable ID], 0), 4)</f>
        <v>NM_021140.3</v>
      </c>
      <c r="E10128" t="s">
        <v>27</v>
      </c>
      <c r="F10128">
        <v>44732757</v>
      </c>
      <c r="G10128">
        <v>44732797</v>
      </c>
      <c r="J10128">
        <v>44732757</v>
      </c>
      <c r="K10128" s="47">
        <v>44732757</v>
      </c>
      <c r="L10128" s="47">
        <v>44732958</v>
      </c>
      <c r="N10128">
        <v>1</v>
      </c>
      <c r="O10128">
        <v>42</v>
      </c>
      <c r="P10128">
        <v>202</v>
      </c>
      <c r="Q10128" t="s">
        <v>14460</v>
      </c>
      <c r="R10128">
        <v>1</v>
      </c>
      <c r="S10128">
        <v>161</v>
      </c>
    </row>
    <row r="10129" spans="1:19" x14ac:dyDescent="0.25">
      <c r="A10129" s="60" t="s">
        <v>4607</v>
      </c>
      <c r="B10129" s="60">
        <v>1</v>
      </c>
      <c r="C10129" s="60" t="s">
        <v>4616</v>
      </c>
      <c r="D10129" s="60" t="str">
        <f>INDEX(Transcripts[#Data], MATCH(Exons[[#This Row],[Transcript stable ID]], Transcripts[Transcript stable ID], 0), 4)</f>
        <v>NM_021140.3</v>
      </c>
      <c r="E10129" t="s">
        <v>27</v>
      </c>
      <c r="J10129">
        <v>44732757</v>
      </c>
      <c r="K10129" s="47">
        <v>44733170</v>
      </c>
      <c r="L10129" s="47">
        <v>44733233</v>
      </c>
      <c r="N10129">
        <v>2</v>
      </c>
      <c r="O10129">
        <v>203</v>
      </c>
      <c r="P10129">
        <v>266</v>
      </c>
      <c r="Q10129" t="s">
        <v>14461</v>
      </c>
      <c r="R10129">
        <v>162</v>
      </c>
      <c r="S10129">
        <v>225</v>
      </c>
    </row>
    <row r="10130" spans="1:19" x14ac:dyDescent="0.25">
      <c r="A10130" s="60" t="s">
        <v>4607</v>
      </c>
      <c r="B10130" s="60">
        <v>1</v>
      </c>
      <c r="C10130" s="60" t="s">
        <v>4616</v>
      </c>
      <c r="D10130" s="60" t="str">
        <f>INDEX(Transcripts[#Data], MATCH(Exons[[#This Row],[Transcript stable ID]], Transcripts[Transcript stable ID], 0), 4)</f>
        <v>NM_021140.3</v>
      </c>
      <c r="E10130" t="s">
        <v>27</v>
      </c>
      <c r="J10130">
        <v>44732757</v>
      </c>
      <c r="K10130" s="47">
        <v>44820529</v>
      </c>
      <c r="L10130" s="47">
        <v>44820637</v>
      </c>
      <c r="N10130">
        <v>3</v>
      </c>
      <c r="O10130">
        <v>267</v>
      </c>
      <c r="P10130">
        <v>375</v>
      </c>
      <c r="Q10130" t="s">
        <v>14462</v>
      </c>
      <c r="R10130">
        <v>226</v>
      </c>
      <c r="S10130">
        <v>334</v>
      </c>
    </row>
    <row r="10131" spans="1:19" x14ac:dyDescent="0.25">
      <c r="A10131" s="60" t="s">
        <v>4607</v>
      </c>
      <c r="B10131" s="60">
        <v>1</v>
      </c>
      <c r="C10131" s="60" t="s">
        <v>4616</v>
      </c>
      <c r="D10131" s="60" t="str">
        <f>INDEX(Transcripts[#Data], MATCH(Exons[[#This Row],[Transcript stable ID]], Transcripts[Transcript stable ID], 0), 4)</f>
        <v>NM_021140.3</v>
      </c>
      <c r="E10131" t="s">
        <v>27</v>
      </c>
      <c r="J10131">
        <v>44732757</v>
      </c>
      <c r="K10131" s="47">
        <v>44833911</v>
      </c>
      <c r="L10131" s="47">
        <v>44833960</v>
      </c>
      <c r="N10131">
        <v>4</v>
      </c>
      <c r="O10131">
        <v>376</v>
      </c>
      <c r="P10131">
        <v>425</v>
      </c>
      <c r="Q10131" t="s">
        <v>14463</v>
      </c>
      <c r="R10131">
        <v>335</v>
      </c>
      <c r="S10131">
        <v>384</v>
      </c>
    </row>
    <row r="10132" spans="1:19" x14ac:dyDescent="0.25">
      <c r="A10132" s="60" t="s">
        <v>4607</v>
      </c>
      <c r="B10132" s="60">
        <v>1</v>
      </c>
      <c r="C10132" s="60" t="s">
        <v>4616</v>
      </c>
      <c r="D10132" s="60" t="str">
        <f>INDEX(Transcripts[#Data], MATCH(Exons[[#This Row],[Transcript stable ID]], Transcripts[Transcript stable ID], 0), 4)</f>
        <v>NM_021140.3</v>
      </c>
      <c r="E10132" t="s">
        <v>27</v>
      </c>
      <c r="J10132">
        <v>44732757</v>
      </c>
      <c r="K10132" s="47">
        <v>44870206</v>
      </c>
      <c r="L10132" s="47">
        <v>44870264</v>
      </c>
      <c r="N10132">
        <v>5</v>
      </c>
      <c r="O10132">
        <v>426</v>
      </c>
      <c r="P10132">
        <v>484</v>
      </c>
      <c r="Q10132" t="s">
        <v>14464</v>
      </c>
      <c r="R10132">
        <v>385</v>
      </c>
      <c r="S10132">
        <v>443</v>
      </c>
    </row>
    <row r="10133" spans="1:19" x14ac:dyDescent="0.25">
      <c r="A10133" s="60" t="s">
        <v>4607</v>
      </c>
      <c r="B10133" s="60">
        <v>1</v>
      </c>
      <c r="C10133" s="60" t="s">
        <v>4616</v>
      </c>
      <c r="D10133" s="60" t="str">
        <f>INDEX(Transcripts[#Data], MATCH(Exons[[#This Row],[Transcript stable ID]], Transcripts[Transcript stable ID], 0), 4)</f>
        <v>NM_021140.3</v>
      </c>
      <c r="E10133" t="s">
        <v>27</v>
      </c>
      <c r="J10133">
        <v>44732757</v>
      </c>
      <c r="K10133" s="47">
        <v>44879855</v>
      </c>
      <c r="L10133" s="47">
        <v>44879975</v>
      </c>
      <c r="N10133">
        <v>6</v>
      </c>
      <c r="O10133">
        <v>485</v>
      </c>
      <c r="P10133">
        <v>605</v>
      </c>
      <c r="Q10133" t="s">
        <v>14465</v>
      </c>
      <c r="R10133">
        <v>444</v>
      </c>
      <c r="S10133">
        <v>564</v>
      </c>
    </row>
    <row r="10134" spans="1:19" x14ac:dyDescent="0.25">
      <c r="A10134" s="60" t="s">
        <v>4607</v>
      </c>
      <c r="B10134" s="60">
        <v>1</v>
      </c>
      <c r="C10134" s="60" t="s">
        <v>4616</v>
      </c>
      <c r="D10134" s="60" t="str">
        <f>INDEX(Transcripts[#Data], MATCH(Exons[[#This Row],[Transcript stable ID]], Transcripts[Transcript stable ID], 0), 4)</f>
        <v>NM_021140.3</v>
      </c>
      <c r="E10134" t="s">
        <v>27</v>
      </c>
      <c r="J10134">
        <v>44732757</v>
      </c>
      <c r="K10134" s="47">
        <v>44894176</v>
      </c>
      <c r="L10134" s="47">
        <v>44894230</v>
      </c>
      <c r="N10134">
        <v>7</v>
      </c>
      <c r="O10134">
        <v>606</v>
      </c>
      <c r="P10134">
        <v>660</v>
      </c>
      <c r="Q10134" t="s">
        <v>14466</v>
      </c>
      <c r="R10134">
        <v>565</v>
      </c>
      <c r="S10134">
        <v>619</v>
      </c>
    </row>
    <row r="10135" spans="1:19" x14ac:dyDescent="0.25">
      <c r="A10135" s="60" t="s">
        <v>4607</v>
      </c>
      <c r="B10135" s="60">
        <v>1</v>
      </c>
      <c r="C10135" s="60" t="s">
        <v>4616</v>
      </c>
      <c r="D10135" s="60" t="str">
        <f>INDEX(Transcripts[#Data], MATCH(Exons[[#This Row],[Transcript stable ID]], Transcripts[Transcript stable ID], 0), 4)</f>
        <v>NM_021140.3</v>
      </c>
      <c r="E10135" t="s">
        <v>27</v>
      </c>
      <c r="J10135">
        <v>44732757</v>
      </c>
      <c r="K10135" s="47">
        <v>44896900</v>
      </c>
      <c r="L10135" s="47">
        <v>44896934</v>
      </c>
      <c r="N10135">
        <v>8</v>
      </c>
      <c r="O10135">
        <v>661</v>
      </c>
      <c r="P10135">
        <v>695</v>
      </c>
      <c r="Q10135" t="s">
        <v>14467</v>
      </c>
      <c r="R10135">
        <v>620</v>
      </c>
      <c r="S10135">
        <v>654</v>
      </c>
    </row>
    <row r="10136" spans="1:19" x14ac:dyDescent="0.25">
      <c r="A10136" s="60" t="s">
        <v>4607</v>
      </c>
      <c r="B10136" s="60">
        <v>1</v>
      </c>
      <c r="C10136" s="60" t="s">
        <v>4616</v>
      </c>
      <c r="D10136" s="60" t="str">
        <f>INDEX(Transcripts[#Data], MATCH(Exons[[#This Row],[Transcript stable ID]], Transcripts[Transcript stable ID], 0), 4)</f>
        <v>NM_021140.3</v>
      </c>
      <c r="E10136" t="s">
        <v>27</v>
      </c>
      <c r="J10136">
        <v>44732757</v>
      </c>
      <c r="K10136" s="47">
        <v>44910954</v>
      </c>
      <c r="L10136" s="47">
        <v>44911047</v>
      </c>
      <c r="N10136">
        <v>9</v>
      </c>
      <c r="O10136">
        <v>696</v>
      </c>
      <c r="P10136">
        <v>789</v>
      </c>
      <c r="Q10136" t="s">
        <v>14468</v>
      </c>
      <c r="R10136">
        <v>655</v>
      </c>
      <c r="S10136">
        <v>748</v>
      </c>
    </row>
    <row r="10137" spans="1:19" x14ac:dyDescent="0.25">
      <c r="A10137" s="60" t="s">
        <v>4607</v>
      </c>
      <c r="B10137" s="60">
        <v>1</v>
      </c>
      <c r="C10137" s="60" t="s">
        <v>4616</v>
      </c>
      <c r="D10137" s="60" t="str">
        <f>INDEX(Transcripts[#Data], MATCH(Exons[[#This Row],[Transcript stable ID]], Transcripts[Transcript stable ID], 0), 4)</f>
        <v>NM_021140.3</v>
      </c>
      <c r="E10137" t="s">
        <v>27</v>
      </c>
      <c r="J10137">
        <v>44732757</v>
      </c>
      <c r="K10137" s="47">
        <v>44913074</v>
      </c>
      <c r="L10137" s="47">
        <v>44913200</v>
      </c>
      <c r="N10137">
        <v>10</v>
      </c>
      <c r="O10137">
        <v>790</v>
      </c>
      <c r="P10137">
        <v>916</v>
      </c>
      <c r="Q10137" t="s">
        <v>14469</v>
      </c>
      <c r="R10137">
        <v>749</v>
      </c>
      <c r="S10137">
        <v>875</v>
      </c>
    </row>
    <row r="10138" spans="1:19" x14ac:dyDescent="0.25">
      <c r="A10138" s="60" t="s">
        <v>4607</v>
      </c>
      <c r="B10138" s="60">
        <v>1</v>
      </c>
      <c r="C10138" s="60" t="s">
        <v>4616</v>
      </c>
      <c r="D10138" s="60" t="str">
        <f>INDEX(Transcripts[#Data], MATCH(Exons[[#This Row],[Transcript stable ID]], Transcripts[Transcript stable ID], 0), 4)</f>
        <v>NM_021140.3</v>
      </c>
      <c r="E10138" t="s">
        <v>27</v>
      </c>
      <c r="J10138">
        <v>44732757</v>
      </c>
      <c r="K10138" s="47">
        <v>44918251</v>
      </c>
      <c r="L10138" s="47">
        <v>44918349</v>
      </c>
      <c r="N10138">
        <v>11</v>
      </c>
      <c r="O10138">
        <v>917</v>
      </c>
      <c r="P10138">
        <v>1015</v>
      </c>
      <c r="Q10138" t="s">
        <v>14470</v>
      </c>
      <c r="R10138">
        <v>876</v>
      </c>
      <c r="S10138">
        <v>974</v>
      </c>
    </row>
    <row r="10139" spans="1:19" x14ac:dyDescent="0.25">
      <c r="A10139" s="60" t="s">
        <v>4607</v>
      </c>
      <c r="B10139" s="60">
        <v>1</v>
      </c>
      <c r="C10139" s="60" t="s">
        <v>4616</v>
      </c>
      <c r="D10139" s="60" t="str">
        <f>INDEX(Transcripts[#Data], MATCH(Exons[[#This Row],[Transcript stable ID]], Transcripts[Transcript stable ID], 0), 4)</f>
        <v>NM_021140.3</v>
      </c>
      <c r="E10139" t="s">
        <v>27</v>
      </c>
      <c r="J10139">
        <v>44732757</v>
      </c>
      <c r="K10139" s="47">
        <v>44918492</v>
      </c>
      <c r="L10139" s="47">
        <v>44918711</v>
      </c>
      <c r="N10139">
        <v>12</v>
      </c>
      <c r="O10139">
        <v>1016</v>
      </c>
      <c r="P10139">
        <v>1235</v>
      </c>
      <c r="Q10139" t="s">
        <v>14471</v>
      </c>
      <c r="R10139">
        <v>975</v>
      </c>
      <c r="S10139">
        <v>1194</v>
      </c>
    </row>
    <row r="10140" spans="1:19" x14ac:dyDescent="0.25">
      <c r="A10140" s="60" t="s">
        <v>4607</v>
      </c>
      <c r="B10140" s="60">
        <v>1</v>
      </c>
      <c r="C10140" s="60" t="s">
        <v>4616</v>
      </c>
      <c r="D10140" s="60" t="str">
        <f>INDEX(Transcripts[#Data], MATCH(Exons[[#This Row],[Transcript stable ID]], Transcripts[Transcript stable ID], 0), 4)</f>
        <v>NM_021140.3</v>
      </c>
      <c r="E10140" t="s">
        <v>27</v>
      </c>
      <c r="J10140">
        <v>44732757</v>
      </c>
      <c r="K10140" s="47">
        <v>44919267</v>
      </c>
      <c r="L10140" s="47">
        <v>44919401</v>
      </c>
      <c r="N10140">
        <v>13</v>
      </c>
      <c r="O10140">
        <v>1236</v>
      </c>
      <c r="P10140">
        <v>1370</v>
      </c>
      <c r="Q10140" t="s">
        <v>14472</v>
      </c>
      <c r="R10140">
        <v>1195</v>
      </c>
      <c r="S10140">
        <v>1329</v>
      </c>
    </row>
    <row r="10141" spans="1:19" x14ac:dyDescent="0.25">
      <c r="A10141" s="60" t="s">
        <v>4607</v>
      </c>
      <c r="B10141" s="60">
        <v>1</v>
      </c>
      <c r="C10141" s="60" t="s">
        <v>4616</v>
      </c>
      <c r="D10141" s="60" t="str">
        <f>INDEX(Transcripts[#Data], MATCH(Exons[[#This Row],[Transcript stable ID]], Transcripts[Transcript stable ID], 0), 4)</f>
        <v>NM_021140.3</v>
      </c>
      <c r="E10141" t="s">
        <v>27</v>
      </c>
      <c r="J10141">
        <v>44732757</v>
      </c>
      <c r="K10141" s="47">
        <v>44920569</v>
      </c>
      <c r="L10141" s="47">
        <v>44920664</v>
      </c>
      <c r="N10141">
        <v>14</v>
      </c>
      <c r="O10141">
        <v>1371</v>
      </c>
      <c r="P10141">
        <v>1466</v>
      </c>
      <c r="Q10141" t="s">
        <v>14473</v>
      </c>
      <c r="R10141">
        <v>1330</v>
      </c>
      <c r="S10141">
        <v>1425</v>
      </c>
    </row>
    <row r="10142" spans="1:19" x14ac:dyDescent="0.25">
      <c r="A10142" s="60" t="s">
        <v>4607</v>
      </c>
      <c r="B10142" s="60">
        <v>1</v>
      </c>
      <c r="C10142" s="60" t="s">
        <v>4616</v>
      </c>
      <c r="D10142" s="60" t="str">
        <f>INDEX(Transcripts[#Data], MATCH(Exons[[#This Row],[Transcript stable ID]], Transcripts[Transcript stable ID], 0), 4)</f>
        <v>NM_021140.3</v>
      </c>
      <c r="E10142" t="s">
        <v>27</v>
      </c>
      <c r="J10142">
        <v>44732757</v>
      </c>
      <c r="K10142" s="47">
        <v>44921892</v>
      </c>
      <c r="L10142" s="47">
        <v>44921993</v>
      </c>
      <c r="N10142">
        <v>15</v>
      </c>
      <c r="O10142">
        <v>1467</v>
      </c>
      <c r="P10142">
        <v>1568</v>
      </c>
      <c r="Q10142" t="s">
        <v>14474</v>
      </c>
      <c r="R10142">
        <v>1426</v>
      </c>
      <c r="S10142">
        <v>1527</v>
      </c>
    </row>
    <row r="10143" spans="1:19" x14ac:dyDescent="0.25">
      <c r="A10143" s="60" t="s">
        <v>4607</v>
      </c>
      <c r="B10143" s="60">
        <v>1</v>
      </c>
      <c r="C10143" s="60" t="s">
        <v>4616</v>
      </c>
      <c r="D10143" s="60" t="str">
        <f>INDEX(Transcripts[#Data], MATCH(Exons[[#This Row],[Transcript stable ID]], Transcripts[Transcript stable ID], 0), 4)</f>
        <v>NM_021140.3</v>
      </c>
      <c r="E10143" t="s">
        <v>27</v>
      </c>
      <c r="J10143">
        <v>44732757</v>
      </c>
      <c r="K10143" s="47">
        <v>44922667</v>
      </c>
      <c r="L10143" s="47">
        <v>44923062</v>
      </c>
      <c r="N10143">
        <v>16</v>
      </c>
      <c r="O10143">
        <v>1569</v>
      </c>
      <c r="P10143">
        <v>1964</v>
      </c>
      <c r="Q10143" t="s">
        <v>14475</v>
      </c>
      <c r="R10143">
        <v>1528</v>
      </c>
      <c r="S10143">
        <v>1923</v>
      </c>
    </row>
    <row r="10144" spans="1:19" x14ac:dyDescent="0.25">
      <c r="A10144" s="60" t="s">
        <v>4607</v>
      </c>
      <c r="B10144" s="60">
        <v>1</v>
      </c>
      <c r="C10144" s="60" t="s">
        <v>4616</v>
      </c>
      <c r="D10144" s="60" t="str">
        <f>INDEX(Transcripts[#Data], MATCH(Exons[[#This Row],[Transcript stable ID]], Transcripts[Transcript stable ID], 0), 4)</f>
        <v>NM_021140.3</v>
      </c>
      <c r="E10144" t="s">
        <v>27</v>
      </c>
      <c r="J10144">
        <v>44732757</v>
      </c>
      <c r="K10144" s="47">
        <v>44928824</v>
      </c>
      <c r="L10144" s="47">
        <v>44929602</v>
      </c>
      <c r="N10144">
        <v>17</v>
      </c>
      <c r="O10144">
        <v>1965</v>
      </c>
      <c r="P10144">
        <v>2743</v>
      </c>
      <c r="Q10144" t="s">
        <v>14476</v>
      </c>
      <c r="R10144">
        <v>1924</v>
      </c>
      <c r="S10144">
        <v>2702</v>
      </c>
    </row>
    <row r="10145" spans="1:19" x14ac:dyDescent="0.25">
      <c r="A10145" s="60" t="s">
        <v>4607</v>
      </c>
      <c r="B10145" s="60">
        <v>1</v>
      </c>
      <c r="C10145" s="60" t="s">
        <v>4616</v>
      </c>
      <c r="D10145" s="60" t="str">
        <f>INDEX(Transcripts[#Data], MATCH(Exons[[#This Row],[Transcript stable ID]], Transcripts[Transcript stable ID], 0), 4)</f>
        <v>NM_021140.3</v>
      </c>
      <c r="E10145" t="s">
        <v>27</v>
      </c>
      <c r="J10145">
        <v>44732757</v>
      </c>
      <c r="K10145" s="47">
        <v>44935942</v>
      </c>
      <c r="L10145" s="47">
        <v>44936071</v>
      </c>
      <c r="N10145">
        <v>18</v>
      </c>
      <c r="O10145">
        <v>2744</v>
      </c>
      <c r="P10145">
        <v>2873</v>
      </c>
      <c r="Q10145" t="s">
        <v>14477</v>
      </c>
      <c r="R10145">
        <v>2703</v>
      </c>
      <c r="S10145">
        <v>2832</v>
      </c>
    </row>
    <row r="10146" spans="1:19" x14ac:dyDescent="0.25">
      <c r="A10146" s="60" t="s">
        <v>4607</v>
      </c>
      <c r="B10146" s="60">
        <v>1</v>
      </c>
      <c r="C10146" s="60" t="s">
        <v>4616</v>
      </c>
      <c r="D10146" s="60" t="str">
        <f>INDEX(Transcripts[#Data], MATCH(Exons[[#This Row],[Transcript stable ID]], Transcripts[Transcript stable ID], 0), 4)</f>
        <v>NM_021140.3</v>
      </c>
      <c r="E10146" t="s">
        <v>27</v>
      </c>
      <c r="J10146">
        <v>44732757</v>
      </c>
      <c r="K10146" s="47">
        <v>44937645</v>
      </c>
      <c r="L10146" s="47">
        <v>44937750</v>
      </c>
      <c r="N10146">
        <v>19</v>
      </c>
      <c r="O10146">
        <v>2874</v>
      </c>
      <c r="P10146">
        <v>2979</v>
      </c>
      <c r="Q10146" t="s">
        <v>14478</v>
      </c>
      <c r="R10146">
        <v>2833</v>
      </c>
      <c r="S10146">
        <v>2938</v>
      </c>
    </row>
    <row r="10147" spans="1:19" x14ac:dyDescent="0.25">
      <c r="A10147" s="60" t="s">
        <v>4607</v>
      </c>
      <c r="B10147" s="60">
        <v>1</v>
      </c>
      <c r="C10147" s="60" t="s">
        <v>4616</v>
      </c>
      <c r="D10147" s="60" t="str">
        <f>INDEX(Transcripts[#Data], MATCH(Exons[[#This Row],[Transcript stable ID]], Transcripts[Transcript stable ID], 0), 4)</f>
        <v>NM_021140.3</v>
      </c>
      <c r="E10147" t="s">
        <v>27</v>
      </c>
      <c r="J10147">
        <v>44732757</v>
      </c>
      <c r="K10147" s="47">
        <v>44938391</v>
      </c>
      <c r="L10147" s="47">
        <v>44938596</v>
      </c>
      <c r="N10147">
        <v>20</v>
      </c>
      <c r="O10147">
        <v>2980</v>
      </c>
      <c r="P10147">
        <v>3185</v>
      </c>
      <c r="Q10147" t="s">
        <v>14479</v>
      </c>
      <c r="R10147">
        <v>2939</v>
      </c>
      <c r="S10147">
        <v>3144</v>
      </c>
    </row>
    <row r="10148" spans="1:19" x14ac:dyDescent="0.25">
      <c r="A10148" s="60" t="s">
        <v>4607</v>
      </c>
      <c r="B10148" s="60">
        <v>1</v>
      </c>
      <c r="C10148" s="60" t="s">
        <v>4616</v>
      </c>
      <c r="D10148" s="60" t="str">
        <f>INDEX(Transcripts[#Data], MATCH(Exons[[#This Row],[Transcript stable ID]], Transcripts[Transcript stable ID], 0), 4)</f>
        <v>NM_021140.3</v>
      </c>
      <c r="E10148" t="s">
        <v>27</v>
      </c>
      <c r="J10148">
        <v>44732757</v>
      </c>
      <c r="K10148" s="47">
        <v>44941821</v>
      </c>
      <c r="L10148" s="47">
        <v>44941885</v>
      </c>
      <c r="N10148">
        <v>21</v>
      </c>
      <c r="O10148">
        <v>3186</v>
      </c>
      <c r="P10148">
        <v>3250</v>
      </c>
      <c r="Q10148" t="s">
        <v>14480</v>
      </c>
      <c r="R10148">
        <v>3145</v>
      </c>
      <c r="S10148">
        <v>3209</v>
      </c>
    </row>
    <row r="10149" spans="1:19" x14ac:dyDescent="0.25">
      <c r="A10149" s="60" t="s">
        <v>4607</v>
      </c>
      <c r="B10149" s="60">
        <v>1</v>
      </c>
      <c r="C10149" s="60" t="s">
        <v>4616</v>
      </c>
      <c r="D10149" s="60" t="str">
        <f>INDEX(Transcripts[#Data], MATCH(Exons[[#This Row],[Transcript stable ID]], Transcripts[Transcript stable ID], 0), 4)</f>
        <v>NM_021140.3</v>
      </c>
      <c r="E10149" t="s">
        <v>27</v>
      </c>
      <c r="J10149">
        <v>44732757</v>
      </c>
      <c r="K10149" s="47">
        <v>44941960</v>
      </c>
      <c r="L10149" s="47">
        <v>44942034</v>
      </c>
      <c r="N10149">
        <v>22</v>
      </c>
      <c r="O10149">
        <v>3251</v>
      </c>
      <c r="P10149">
        <v>3325</v>
      </c>
      <c r="Q10149" t="s">
        <v>14481</v>
      </c>
      <c r="R10149">
        <v>3210</v>
      </c>
      <c r="S10149">
        <v>3284</v>
      </c>
    </row>
    <row r="10150" spans="1:19" x14ac:dyDescent="0.25">
      <c r="A10150" s="60" t="s">
        <v>4607</v>
      </c>
      <c r="B10150" s="60">
        <v>1</v>
      </c>
      <c r="C10150" s="60" t="s">
        <v>4616</v>
      </c>
      <c r="D10150" s="60" t="str">
        <f>INDEX(Transcripts[#Data], MATCH(Exons[[#This Row],[Transcript stable ID]], Transcripts[Transcript stable ID], 0), 4)</f>
        <v>NM_021140.3</v>
      </c>
      <c r="E10150" t="s">
        <v>27</v>
      </c>
      <c r="J10150">
        <v>44732757</v>
      </c>
      <c r="K10150" s="47">
        <v>44942705</v>
      </c>
      <c r="L10150" s="47">
        <v>44942853</v>
      </c>
      <c r="N10150">
        <v>23</v>
      </c>
      <c r="O10150">
        <v>3326</v>
      </c>
      <c r="P10150">
        <v>3474</v>
      </c>
      <c r="Q10150" t="s">
        <v>14482</v>
      </c>
      <c r="R10150">
        <v>3285</v>
      </c>
      <c r="S10150">
        <v>3433</v>
      </c>
    </row>
    <row r="10151" spans="1:19" x14ac:dyDescent="0.25">
      <c r="A10151" s="60" t="s">
        <v>4607</v>
      </c>
      <c r="B10151" s="60">
        <v>1</v>
      </c>
      <c r="C10151" s="60" t="s">
        <v>4616</v>
      </c>
      <c r="D10151" s="60" t="str">
        <f>INDEX(Transcripts[#Data], MATCH(Exons[[#This Row],[Transcript stable ID]], Transcripts[Transcript stable ID], 0), 4)</f>
        <v>NM_021140.3</v>
      </c>
      <c r="E10151" t="s">
        <v>27</v>
      </c>
      <c r="J10151">
        <v>44732757</v>
      </c>
      <c r="K10151" s="47">
        <v>44945110</v>
      </c>
      <c r="L10151" s="47">
        <v>44945224</v>
      </c>
      <c r="N10151">
        <v>24</v>
      </c>
      <c r="O10151">
        <v>3475</v>
      </c>
      <c r="P10151">
        <v>3589</v>
      </c>
      <c r="Q10151" t="s">
        <v>14483</v>
      </c>
      <c r="R10151">
        <v>3434</v>
      </c>
      <c r="S10151">
        <v>3548</v>
      </c>
    </row>
    <row r="10152" spans="1:19" x14ac:dyDescent="0.25">
      <c r="A10152" s="60" t="s">
        <v>4607</v>
      </c>
      <c r="B10152" s="60">
        <v>1</v>
      </c>
      <c r="C10152" s="60" t="s">
        <v>4616</v>
      </c>
      <c r="D10152" s="60" t="str">
        <f>INDEX(Transcripts[#Data], MATCH(Exons[[#This Row],[Transcript stable ID]], Transcripts[Transcript stable ID], 0), 4)</f>
        <v>NM_021140.3</v>
      </c>
      <c r="E10152" t="s">
        <v>27</v>
      </c>
      <c r="J10152">
        <v>44732757</v>
      </c>
      <c r="K10152" s="47">
        <v>44948988</v>
      </c>
      <c r="L10152" s="47">
        <v>44949175</v>
      </c>
      <c r="N10152">
        <v>25</v>
      </c>
      <c r="O10152">
        <v>3590</v>
      </c>
      <c r="P10152">
        <v>3777</v>
      </c>
      <c r="Q10152" t="s">
        <v>14484</v>
      </c>
      <c r="R10152">
        <v>3549</v>
      </c>
      <c r="S10152">
        <v>3736</v>
      </c>
    </row>
    <row r="10153" spans="1:19" x14ac:dyDescent="0.25">
      <c r="A10153" s="60" t="s">
        <v>4607</v>
      </c>
      <c r="B10153" s="60">
        <v>1</v>
      </c>
      <c r="C10153" s="60" t="s">
        <v>4616</v>
      </c>
      <c r="D10153" s="60" t="str">
        <f>INDEX(Transcripts[#Data], MATCH(Exons[[#This Row],[Transcript stable ID]], Transcripts[Transcript stable ID], 0), 4)</f>
        <v>NM_021140.3</v>
      </c>
      <c r="E10153" t="s">
        <v>27</v>
      </c>
      <c r="J10153">
        <v>44732757</v>
      </c>
      <c r="K10153" s="47">
        <v>44949968</v>
      </c>
      <c r="L10153" s="47">
        <v>44950109</v>
      </c>
      <c r="N10153">
        <v>26</v>
      </c>
      <c r="O10153">
        <v>3778</v>
      </c>
      <c r="P10153">
        <v>3919</v>
      </c>
      <c r="Q10153" t="s">
        <v>14485</v>
      </c>
      <c r="R10153">
        <v>3737</v>
      </c>
      <c r="S10153">
        <v>3878</v>
      </c>
    </row>
    <row r="10154" spans="1:19" x14ac:dyDescent="0.25">
      <c r="A10154" s="60" t="s">
        <v>4607</v>
      </c>
      <c r="B10154" s="60">
        <v>1</v>
      </c>
      <c r="C10154" s="60" t="s">
        <v>4616</v>
      </c>
      <c r="D10154" s="60" t="str">
        <f>INDEX(Transcripts[#Data], MATCH(Exons[[#This Row],[Transcript stable ID]], Transcripts[Transcript stable ID], 0), 4)</f>
        <v>NM_021140.3</v>
      </c>
      <c r="E10154" t="s">
        <v>27</v>
      </c>
      <c r="J10154">
        <v>44732757</v>
      </c>
      <c r="K10154" s="47">
        <v>44966655</v>
      </c>
      <c r="L10154" s="47">
        <v>44966781</v>
      </c>
      <c r="N10154">
        <v>27</v>
      </c>
      <c r="O10154">
        <v>3920</v>
      </c>
      <c r="P10154">
        <v>4046</v>
      </c>
      <c r="Q10154" t="s">
        <v>14486</v>
      </c>
      <c r="R10154">
        <v>3879</v>
      </c>
      <c r="S10154">
        <v>4005</v>
      </c>
    </row>
    <row r="10155" spans="1:19" x14ac:dyDescent="0.25">
      <c r="A10155" s="60" t="s">
        <v>4607</v>
      </c>
      <c r="B10155" s="60">
        <v>1</v>
      </c>
      <c r="C10155" s="60" t="s">
        <v>4616</v>
      </c>
      <c r="D10155" s="60" t="str">
        <f>INDEX(Transcripts[#Data], MATCH(Exons[[#This Row],[Transcript stable ID]], Transcripts[Transcript stable ID], 0), 4)</f>
        <v>NM_021140.3</v>
      </c>
      <c r="E10155" t="s">
        <v>27</v>
      </c>
      <c r="J10155">
        <v>44732757</v>
      </c>
      <c r="K10155" s="47">
        <v>44969324</v>
      </c>
      <c r="L10155" s="47">
        <v>44969494</v>
      </c>
      <c r="N10155">
        <v>28</v>
      </c>
      <c r="O10155">
        <v>4047</v>
      </c>
      <c r="P10155">
        <v>4217</v>
      </c>
      <c r="Q10155" t="s">
        <v>14487</v>
      </c>
      <c r="R10155">
        <v>4006</v>
      </c>
      <c r="S10155">
        <v>4176</v>
      </c>
    </row>
    <row r="10156" spans="1:19" x14ac:dyDescent="0.25">
      <c r="A10156" s="60" t="s">
        <v>4607</v>
      </c>
      <c r="B10156" s="60">
        <v>1</v>
      </c>
      <c r="C10156" s="60" t="s">
        <v>4616</v>
      </c>
      <c r="D10156" s="60" t="str">
        <f>INDEX(Transcripts[#Data], MATCH(Exons[[#This Row],[Transcript stable ID]], Transcripts[Transcript stable ID], 0), 4)</f>
        <v>NM_021140.3</v>
      </c>
      <c r="E10156" t="s">
        <v>27</v>
      </c>
      <c r="H10156">
        <v>44970657</v>
      </c>
      <c r="I10156">
        <v>44971847</v>
      </c>
      <c r="J10156">
        <v>44732757</v>
      </c>
      <c r="K10156" s="47">
        <v>44970627</v>
      </c>
      <c r="L10156" s="47">
        <v>44971847</v>
      </c>
      <c r="N10156">
        <v>29</v>
      </c>
      <c r="O10156">
        <v>4218</v>
      </c>
      <c r="P10156">
        <v>4247</v>
      </c>
      <c r="Q10156" t="s">
        <v>14488</v>
      </c>
      <c r="R10156">
        <v>4177</v>
      </c>
      <c r="S10156">
        <v>4206</v>
      </c>
    </row>
    <row r="10157" spans="1:19" x14ac:dyDescent="0.25">
      <c r="A10157" s="60" t="s">
        <v>18266</v>
      </c>
      <c r="B10157" s="60">
        <v>1</v>
      </c>
      <c r="C10157" s="60" t="s">
        <v>18267</v>
      </c>
      <c r="D10157" s="60" t="str">
        <f>INDEX(Transcripts[#Data], MATCH(Exons[[#This Row],[Transcript stable ID]], Transcripts[Transcript stable ID], 0), 4)</f>
        <v>NM_014390.4</v>
      </c>
      <c r="E10157" t="s">
        <v>27</v>
      </c>
      <c r="F10157">
        <v>127292234</v>
      </c>
      <c r="G10157">
        <v>127292427</v>
      </c>
      <c r="J10157">
        <v>127292234</v>
      </c>
      <c r="K10157" s="47">
        <v>127292234</v>
      </c>
      <c r="L10157" s="47">
        <v>127292505</v>
      </c>
      <c r="N10157">
        <v>1</v>
      </c>
      <c r="O10157">
        <v>195</v>
      </c>
      <c r="P10157">
        <v>272</v>
      </c>
      <c r="Q10157" t="s">
        <v>18268</v>
      </c>
      <c r="R10157">
        <v>1</v>
      </c>
      <c r="S10157">
        <v>78</v>
      </c>
    </row>
    <row r="10158" spans="1:19" x14ac:dyDescent="0.25">
      <c r="A10158" s="60" t="s">
        <v>18266</v>
      </c>
      <c r="B10158" s="60">
        <v>1</v>
      </c>
      <c r="C10158" s="60" t="s">
        <v>18267</v>
      </c>
      <c r="D10158" s="60" t="str">
        <f>INDEX(Transcripts[#Data], MATCH(Exons[[#This Row],[Transcript stable ID]], Transcripts[Transcript stable ID], 0), 4)</f>
        <v>NM_014390.4</v>
      </c>
      <c r="E10158" t="s">
        <v>27</v>
      </c>
      <c r="J10158">
        <v>127292234</v>
      </c>
      <c r="K10158" s="47">
        <v>127326667</v>
      </c>
      <c r="L10158" s="47">
        <v>127326816</v>
      </c>
      <c r="N10158">
        <v>2</v>
      </c>
      <c r="O10158">
        <v>273</v>
      </c>
      <c r="P10158">
        <v>422</v>
      </c>
      <c r="Q10158" t="s">
        <v>18269</v>
      </c>
      <c r="R10158">
        <v>79</v>
      </c>
      <c r="S10158">
        <v>228</v>
      </c>
    </row>
    <row r="10159" spans="1:19" x14ac:dyDescent="0.25">
      <c r="A10159" s="60" t="s">
        <v>18266</v>
      </c>
      <c r="B10159" s="60">
        <v>1</v>
      </c>
      <c r="C10159" s="60" t="s">
        <v>18267</v>
      </c>
      <c r="D10159" s="60" t="str">
        <f>INDEX(Transcripts[#Data], MATCH(Exons[[#This Row],[Transcript stable ID]], Transcripts[Transcript stable ID], 0), 4)</f>
        <v>NM_014390.4</v>
      </c>
      <c r="E10159" t="s">
        <v>27</v>
      </c>
      <c r="J10159">
        <v>127292234</v>
      </c>
      <c r="K10159" s="47">
        <v>127334882</v>
      </c>
      <c r="L10159" s="47">
        <v>127335002</v>
      </c>
      <c r="N10159">
        <v>3</v>
      </c>
      <c r="O10159">
        <v>423</v>
      </c>
      <c r="P10159">
        <v>543</v>
      </c>
      <c r="Q10159" t="s">
        <v>18270</v>
      </c>
      <c r="R10159">
        <v>229</v>
      </c>
      <c r="S10159">
        <v>349</v>
      </c>
    </row>
    <row r="10160" spans="1:19" x14ac:dyDescent="0.25">
      <c r="A10160" s="60" t="s">
        <v>18266</v>
      </c>
      <c r="B10160" s="60">
        <v>1</v>
      </c>
      <c r="C10160" s="60" t="s">
        <v>18267</v>
      </c>
      <c r="D10160" s="60" t="str">
        <f>INDEX(Transcripts[#Data], MATCH(Exons[[#This Row],[Transcript stable ID]], Transcripts[Transcript stable ID], 0), 4)</f>
        <v>NM_014390.4</v>
      </c>
      <c r="E10160" t="s">
        <v>27</v>
      </c>
      <c r="J10160">
        <v>127292234</v>
      </c>
      <c r="K10160" s="47">
        <v>127338929</v>
      </c>
      <c r="L10160" s="47">
        <v>127339007</v>
      </c>
      <c r="N10160">
        <v>4</v>
      </c>
      <c r="O10160">
        <v>544</v>
      </c>
      <c r="P10160">
        <v>622</v>
      </c>
      <c r="Q10160" t="s">
        <v>18271</v>
      </c>
      <c r="R10160">
        <v>350</v>
      </c>
      <c r="S10160">
        <v>428</v>
      </c>
    </row>
    <row r="10161" spans="1:19" x14ac:dyDescent="0.25">
      <c r="A10161" s="60" t="s">
        <v>18266</v>
      </c>
      <c r="B10161" s="60">
        <v>1</v>
      </c>
      <c r="C10161" s="60" t="s">
        <v>18267</v>
      </c>
      <c r="D10161" s="60" t="str">
        <f>INDEX(Transcripts[#Data], MATCH(Exons[[#This Row],[Transcript stable ID]], Transcripts[Transcript stable ID], 0), 4)</f>
        <v>NM_014390.4</v>
      </c>
      <c r="E10161" t="s">
        <v>27</v>
      </c>
      <c r="J10161">
        <v>127292234</v>
      </c>
      <c r="K10161" s="47">
        <v>127341217</v>
      </c>
      <c r="L10161" s="47">
        <v>127341377</v>
      </c>
      <c r="N10161">
        <v>5</v>
      </c>
      <c r="O10161">
        <v>623</v>
      </c>
      <c r="P10161">
        <v>783</v>
      </c>
      <c r="Q10161" t="s">
        <v>18272</v>
      </c>
      <c r="R10161">
        <v>429</v>
      </c>
      <c r="S10161">
        <v>589</v>
      </c>
    </row>
    <row r="10162" spans="1:19" x14ac:dyDescent="0.25">
      <c r="A10162" s="60" t="s">
        <v>18266</v>
      </c>
      <c r="B10162" s="60">
        <v>1</v>
      </c>
      <c r="C10162" s="60" t="s">
        <v>18267</v>
      </c>
      <c r="D10162" s="60" t="str">
        <f>INDEX(Transcripts[#Data], MATCH(Exons[[#This Row],[Transcript stable ID]], Transcripts[Transcript stable ID], 0), 4)</f>
        <v>NM_014390.4</v>
      </c>
      <c r="E10162" t="s">
        <v>27</v>
      </c>
      <c r="J10162">
        <v>127292234</v>
      </c>
      <c r="K10162" s="47">
        <v>127342489</v>
      </c>
      <c r="L10162" s="47">
        <v>127342580</v>
      </c>
      <c r="N10162">
        <v>6</v>
      </c>
      <c r="O10162">
        <v>784</v>
      </c>
      <c r="P10162">
        <v>875</v>
      </c>
      <c r="Q10162" t="s">
        <v>18273</v>
      </c>
      <c r="R10162">
        <v>590</v>
      </c>
      <c r="S10162">
        <v>681</v>
      </c>
    </row>
    <row r="10163" spans="1:19" x14ac:dyDescent="0.25">
      <c r="A10163" s="60" t="s">
        <v>18266</v>
      </c>
      <c r="B10163" s="60">
        <v>1</v>
      </c>
      <c r="C10163" s="60" t="s">
        <v>18267</v>
      </c>
      <c r="D10163" s="60" t="str">
        <f>INDEX(Transcripts[#Data], MATCH(Exons[[#This Row],[Transcript stable ID]], Transcripts[Transcript stable ID], 0), 4)</f>
        <v>NM_014390.4</v>
      </c>
      <c r="E10163" t="s">
        <v>27</v>
      </c>
      <c r="J10163">
        <v>127292234</v>
      </c>
      <c r="K10163" s="47">
        <v>127343219</v>
      </c>
      <c r="L10163" s="47">
        <v>127343377</v>
      </c>
      <c r="N10163">
        <v>7</v>
      </c>
      <c r="O10163">
        <v>876</v>
      </c>
      <c r="P10163">
        <v>1034</v>
      </c>
      <c r="Q10163" t="s">
        <v>18274</v>
      </c>
      <c r="R10163">
        <v>682</v>
      </c>
      <c r="S10163">
        <v>840</v>
      </c>
    </row>
    <row r="10164" spans="1:19" x14ac:dyDescent="0.25">
      <c r="A10164" s="60" t="s">
        <v>18266</v>
      </c>
      <c r="B10164" s="60">
        <v>1</v>
      </c>
      <c r="C10164" s="60" t="s">
        <v>18267</v>
      </c>
      <c r="D10164" s="60" t="str">
        <f>INDEX(Transcripts[#Data], MATCH(Exons[[#This Row],[Transcript stable ID]], Transcripts[Transcript stable ID], 0), 4)</f>
        <v>NM_014390.4</v>
      </c>
      <c r="E10164" t="s">
        <v>27</v>
      </c>
      <c r="J10164">
        <v>127292234</v>
      </c>
      <c r="K10164" s="47">
        <v>127344893</v>
      </c>
      <c r="L10164" s="47">
        <v>127344999</v>
      </c>
      <c r="N10164">
        <v>8</v>
      </c>
      <c r="O10164">
        <v>1035</v>
      </c>
      <c r="P10164">
        <v>1141</v>
      </c>
      <c r="Q10164" t="s">
        <v>18275</v>
      </c>
      <c r="R10164">
        <v>841</v>
      </c>
      <c r="S10164">
        <v>947</v>
      </c>
    </row>
    <row r="10165" spans="1:19" x14ac:dyDescent="0.25">
      <c r="A10165" s="60" t="s">
        <v>18266</v>
      </c>
      <c r="B10165" s="60">
        <v>1</v>
      </c>
      <c r="C10165" s="60" t="s">
        <v>18267</v>
      </c>
      <c r="D10165" s="60" t="str">
        <f>INDEX(Transcripts[#Data], MATCH(Exons[[#This Row],[Transcript stable ID]], Transcripts[Transcript stable ID], 0), 4)</f>
        <v>NM_014390.4</v>
      </c>
      <c r="E10165" t="s">
        <v>27</v>
      </c>
      <c r="J10165">
        <v>127292234</v>
      </c>
      <c r="K10165" s="47">
        <v>127347611</v>
      </c>
      <c r="L10165" s="47">
        <v>127347701</v>
      </c>
      <c r="N10165">
        <v>9</v>
      </c>
      <c r="O10165">
        <v>1142</v>
      </c>
      <c r="P10165">
        <v>1232</v>
      </c>
      <c r="Q10165" t="s">
        <v>18276</v>
      </c>
      <c r="R10165">
        <v>948</v>
      </c>
      <c r="S10165">
        <v>1038</v>
      </c>
    </row>
    <row r="10166" spans="1:19" x14ac:dyDescent="0.25">
      <c r="A10166" s="60" t="s">
        <v>18266</v>
      </c>
      <c r="B10166" s="60">
        <v>1</v>
      </c>
      <c r="C10166" s="60" t="s">
        <v>18267</v>
      </c>
      <c r="D10166" s="60" t="str">
        <f>INDEX(Transcripts[#Data], MATCH(Exons[[#This Row],[Transcript stable ID]], Transcripts[Transcript stable ID], 0), 4)</f>
        <v>NM_014390.4</v>
      </c>
      <c r="E10166" t="s">
        <v>27</v>
      </c>
      <c r="J10166">
        <v>127292234</v>
      </c>
      <c r="K10166" s="47">
        <v>127361341</v>
      </c>
      <c r="L10166" s="47">
        <v>127361454</v>
      </c>
      <c r="N10166">
        <v>10</v>
      </c>
      <c r="O10166">
        <v>1233</v>
      </c>
      <c r="P10166">
        <v>1346</v>
      </c>
      <c r="Q10166" t="s">
        <v>18277</v>
      </c>
      <c r="R10166">
        <v>1039</v>
      </c>
      <c r="S10166">
        <v>1152</v>
      </c>
    </row>
    <row r="10167" spans="1:19" x14ac:dyDescent="0.25">
      <c r="A10167" s="60" t="s">
        <v>18266</v>
      </c>
      <c r="B10167" s="60">
        <v>1</v>
      </c>
      <c r="C10167" s="60" t="s">
        <v>18267</v>
      </c>
      <c r="D10167" s="60" t="str">
        <f>INDEX(Transcripts[#Data], MATCH(Exons[[#This Row],[Transcript stable ID]], Transcripts[Transcript stable ID], 0), 4)</f>
        <v>NM_014390.4</v>
      </c>
      <c r="E10167" t="s">
        <v>27</v>
      </c>
      <c r="J10167">
        <v>127292234</v>
      </c>
      <c r="K10167" s="47">
        <v>127447538</v>
      </c>
      <c r="L10167" s="47">
        <v>127447627</v>
      </c>
      <c r="N10167">
        <v>11</v>
      </c>
      <c r="O10167">
        <v>1347</v>
      </c>
      <c r="P10167">
        <v>1436</v>
      </c>
      <c r="Q10167" t="s">
        <v>18278</v>
      </c>
      <c r="R10167">
        <v>1153</v>
      </c>
      <c r="S10167">
        <v>1242</v>
      </c>
    </row>
    <row r="10168" spans="1:19" x14ac:dyDescent="0.25">
      <c r="A10168" s="60" t="s">
        <v>18266</v>
      </c>
      <c r="B10168" s="60">
        <v>1</v>
      </c>
      <c r="C10168" s="60" t="s">
        <v>18267</v>
      </c>
      <c r="D10168" s="60" t="str">
        <f>INDEX(Transcripts[#Data], MATCH(Exons[[#This Row],[Transcript stable ID]], Transcripts[Transcript stable ID], 0), 4)</f>
        <v>NM_014390.4</v>
      </c>
      <c r="E10168" t="s">
        <v>27</v>
      </c>
      <c r="J10168">
        <v>127292234</v>
      </c>
      <c r="K10168" s="47">
        <v>127484377</v>
      </c>
      <c r="L10168" s="47">
        <v>127484477</v>
      </c>
      <c r="N10168">
        <v>12</v>
      </c>
      <c r="O10168">
        <v>1437</v>
      </c>
      <c r="P10168">
        <v>1537</v>
      </c>
      <c r="Q10168" t="s">
        <v>18279</v>
      </c>
      <c r="R10168">
        <v>1243</v>
      </c>
      <c r="S10168">
        <v>1343</v>
      </c>
    </row>
    <row r="10169" spans="1:19" x14ac:dyDescent="0.25">
      <c r="A10169" s="60" t="s">
        <v>18266</v>
      </c>
      <c r="B10169" s="60">
        <v>1</v>
      </c>
      <c r="C10169" s="60" t="s">
        <v>18267</v>
      </c>
      <c r="D10169" s="60" t="str">
        <f>INDEX(Transcripts[#Data], MATCH(Exons[[#This Row],[Transcript stable ID]], Transcripts[Transcript stable ID], 0), 4)</f>
        <v>NM_014390.4</v>
      </c>
      <c r="E10169" t="s">
        <v>27</v>
      </c>
      <c r="J10169">
        <v>127292234</v>
      </c>
      <c r="K10169" s="47">
        <v>127527955</v>
      </c>
      <c r="L10169" s="47">
        <v>127528065</v>
      </c>
      <c r="N10169">
        <v>13</v>
      </c>
      <c r="O10169">
        <v>1538</v>
      </c>
      <c r="P10169">
        <v>1648</v>
      </c>
      <c r="Q10169" t="s">
        <v>18280</v>
      </c>
      <c r="R10169">
        <v>1344</v>
      </c>
      <c r="S10169">
        <v>1454</v>
      </c>
    </row>
    <row r="10170" spans="1:19" x14ac:dyDescent="0.25">
      <c r="A10170" s="60" t="s">
        <v>18266</v>
      </c>
      <c r="B10170" s="60">
        <v>1</v>
      </c>
      <c r="C10170" s="60" t="s">
        <v>18267</v>
      </c>
      <c r="D10170" s="60" t="str">
        <f>INDEX(Transcripts[#Data], MATCH(Exons[[#This Row],[Transcript stable ID]], Transcripts[Transcript stable ID], 0), 4)</f>
        <v>NM_014390.4</v>
      </c>
      <c r="E10170" t="s">
        <v>27</v>
      </c>
      <c r="J10170">
        <v>127292234</v>
      </c>
      <c r="K10170" s="47">
        <v>127544800</v>
      </c>
      <c r="L10170" s="47">
        <v>127544872</v>
      </c>
      <c r="N10170">
        <v>14</v>
      </c>
      <c r="O10170">
        <v>1649</v>
      </c>
      <c r="P10170">
        <v>1721</v>
      </c>
      <c r="Q10170" t="s">
        <v>18281</v>
      </c>
      <c r="R10170">
        <v>1455</v>
      </c>
      <c r="S10170">
        <v>1527</v>
      </c>
    </row>
    <row r="10171" spans="1:19" x14ac:dyDescent="0.25">
      <c r="A10171" s="60" t="s">
        <v>18266</v>
      </c>
      <c r="B10171" s="60">
        <v>1</v>
      </c>
      <c r="C10171" s="60" t="s">
        <v>18267</v>
      </c>
      <c r="D10171" s="60" t="str">
        <f>INDEX(Transcripts[#Data], MATCH(Exons[[#This Row],[Transcript stable ID]], Transcripts[Transcript stable ID], 0), 4)</f>
        <v>NM_014390.4</v>
      </c>
      <c r="E10171" t="s">
        <v>27</v>
      </c>
      <c r="J10171">
        <v>127292234</v>
      </c>
      <c r="K10171" s="47">
        <v>127569241</v>
      </c>
      <c r="L10171" s="47">
        <v>127569382</v>
      </c>
      <c r="N10171">
        <v>15</v>
      </c>
      <c r="O10171">
        <v>1722</v>
      </c>
      <c r="P10171">
        <v>1863</v>
      </c>
      <c r="Q10171" t="s">
        <v>18282</v>
      </c>
      <c r="R10171">
        <v>1528</v>
      </c>
      <c r="S10171">
        <v>1669</v>
      </c>
    </row>
    <row r="10172" spans="1:19" x14ac:dyDescent="0.25">
      <c r="A10172" s="60" t="s">
        <v>18266</v>
      </c>
      <c r="B10172" s="60">
        <v>1</v>
      </c>
      <c r="C10172" s="60" t="s">
        <v>18267</v>
      </c>
      <c r="D10172" s="60" t="str">
        <f>INDEX(Transcripts[#Data], MATCH(Exons[[#This Row],[Transcript stable ID]], Transcripts[Transcript stable ID], 0), 4)</f>
        <v>NM_014390.4</v>
      </c>
      <c r="E10172" t="s">
        <v>27</v>
      </c>
      <c r="J10172">
        <v>127292234</v>
      </c>
      <c r="K10172" s="47">
        <v>127631000</v>
      </c>
      <c r="L10172" s="47">
        <v>127631109</v>
      </c>
      <c r="N10172">
        <v>16</v>
      </c>
      <c r="O10172">
        <v>1864</v>
      </c>
      <c r="P10172">
        <v>1973</v>
      </c>
      <c r="Q10172" t="s">
        <v>18283</v>
      </c>
      <c r="R10172">
        <v>1670</v>
      </c>
      <c r="S10172">
        <v>1779</v>
      </c>
    </row>
    <row r="10173" spans="1:19" x14ac:dyDescent="0.25">
      <c r="A10173" s="60" t="s">
        <v>18266</v>
      </c>
      <c r="B10173" s="60">
        <v>1</v>
      </c>
      <c r="C10173" s="60" t="s">
        <v>18267</v>
      </c>
      <c r="D10173" s="60" t="str">
        <f>INDEX(Transcripts[#Data], MATCH(Exons[[#This Row],[Transcript stable ID]], Transcripts[Transcript stable ID], 0), 4)</f>
        <v>NM_014390.4</v>
      </c>
      <c r="E10173" t="s">
        <v>27</v>
      </c>
      <c r="J10173">
        <v>127292234</v>
      </c>
      <c r="K10173" s="47">
        <v>127714554</v>
      </c>
      <c r="L10173" s="47">
        <v>127714742</v>
      </c>
      <c r="N10173">
        <v>17</v>
      </c>
      <c r="O10173">
        <v>1974</v>
      </c>
      <c r="P10173">
        <v>2162</v>
      </c>
      <c r="Q10173" t="s">
        <v>18284</v>
      </c>
      <c r="R10173">
        <v>1780</v>
      </c>
      <c r="S10173">
        <v>1968</v>
      </c>
    </row>
    <row r="10174" spans="1:19" x14ac:dyDescent="0.25">
      <c r="A10174" s="60" t="s">
        <v>18266</v>
      </c>
      <c r="B10174" s="60">
        <v>1</v>
      </c>
      <c r="C10174" s="60" t="s">
        <v>18267</v>
      </c>
      <c r="D10174" s="60" t="str">
        <f>INDEX(Transcripts[#Data], MATCH(Exons[[#This Row],[Transcript stable ID]], Transcripts[Transcript stable ID], 0), 4)</f>
        <v>NM_014390.4</v>
      </c>
      <c r="E10174" t="s">
        <v>27</v>
      </c>
      <c r="J10174">
        <v>127292234</v>
      </c>
      <c r="K10174" s="47">
        <v>127721412</v>
      </c>
      <c r="L10174" s="47">
        <v>127721553</v>
      </c>
      <c r="N10174">
        <v>18</v>
      </c>
      <c r="O10174">
        <v>2163</v>
      </c>
      <c r="P10174">
        <v>2304</v>
      </c>
      <c r="Q10174" t="s">
        <v>18285</v>
      </c>
      <c r="R10174">
        <v>1969</v>
      </c>
      <c r="S10174">
        <v>2110</v>
      </c>
    </row>
    <row r="10175" spans="1:19" x14ac:dyDescent="0.25">
      <c r="A10175" s="60" t="s">
        <v>18266</v>
      </c>
      <c r="B10175" s="60">
        <v>1</v>
      </c>
      <c r="C10175" s="60" t="s">
        <v>18267</v>
      </c>
      <c r="D10175" s="60" t="str">
        <f>INDEX(Transcripts[#Data], MATCH(Exons[[#This Row],[Transcript stable ID]], Transcripts[Transcript stable ID], 0), 4)</f>
        <v>NM_014390.4</v>
      </c>
      <c r="E10175" t="s">
        <v>27</v>
      </c>
      <c r="J10175">
        <v>127292234</v>
      </c>
      <c r="K10175" s="47">
        <v>127724776</v>
      </c>
      <c r="L10175" s="47">
        <v>127724899</v>
      </c>
      <c r="N10175">
        <v>19</v>
      </c>
      <c r="O10175">
        <v>2305</v>
      </c>
      <c r="P10175">
        <v>2428</v>
      </c>
      <c r="Q10175" t="s">
        <v>18286</v>
      </c>
      <c r="R10175">
        <v>2111</v>
      </c>
      <c r="S10175">
        <v>2234</v>
      </c>
    </row>
    <row r="10176" spans="1:19" x14ac:dyDescent="0.25">
      <c r="A10176" s="60" t="s">
        <v>18266</v>
      </c>
      <c r="B10176" s="60">
        <v>1</v>
      </c>
      <c r="C10176" s="60" t="s">
        <v>18267</v>
      </c>
      <c r="D10176" s="60" t="str">
        <f>INDEX(Transcripts[#Data], MATCH(Exons[[#This Row],[Transcript stable ID]], Transcripts[Transcript stable ID], 0), 4)</f>
        <v>NM_014390.4</v>
      </c>
      <c r="E10176" t="s">
        <v>27</v>
      </c>
      <c r="J10176">
        <v>127292234</v>
      </c>
      <c r="K10176" s="47">
        <v>127725763</v>
      </c>
      <c r="L10176" s="47">
        <v>127725832</v>
      </c>
      <c r="N10176">
        <v>20</v>
      </c>
      <c r="O10176">
        <v>2429</v>
      </c>
      <c r="P10176">
        <v>2498</v>
      </c>
      <c r="Q10176" t="s">
        <v>18287</v>
      </c>
      <c r="R10176">
        <v>2235</v>
      </c>
      <c r="S10176">
        <v>2304</v>
      </c>
    </row>
    <row r="10177" spans="1:19" x14ac:dyDescent="0.25">
      <c r="A10177" s="60" t="s">
        <v>18266</v>
      </c>
      <c r="B10177" s="60">
        <v>1</v>
      </c>
      <c r="C10177" s="60" t="s">
        <v>18267</v>
      </c>
      <c r="D10177" s="60" t="str">
        <f>INDEX(Transcripts[#Data], MATCH(Exons[[#This Row],[Transcript stable ID]], Transcripts[Transcript stable ID], 0), 4)</f>
        <v>NM_014390.4</v>
      </c>
      <c r="E10177" t="s">
        <v>27</v>
      </c>
      <c r="J10177">
        <v>127292234</v>
      </c>
      <c r="K10177" s="47">
        <v>127726990</v>
      </c>
      <c r="L10177" s="47">
        <v>127727103</v>
      </c>
      <c r="N10177">
        <v>21</v>
      </c>
      <c r="O10177">
        <v>2499</v>
      </c>
      <c r="P10177">
        <v>2612</v>
      </c>
      <c r="Q10177" t="s">
        <v>18288</v>
      </c>
      <c r="R10177">
        <v>2305</v>
      </c>
      <c r="S10177">
        <v>2418</v>
      </c>
    </row>
    <row r="10178" spans="1:19" x14ac:dyDescent="0.25">
      <c r="A10178" s="60" t="s">
        <v>18266</v>
      </c>
      <c r="B10178" s="60">
        <v>1</v>
      </c>
      <c r="C10178" s="60" t="s">
        <v>18267</v>
      </c>
      <c r="D10178" s="60" t="str">
        <f>INDEX(Transcripts[#Data], MATCH(Exons[[#This Row],[Transcript stable ID]], Transcripts[Transcript stable ID], 0), 4)</f>
        <v>NM_014390.4</v>
      </c>
      <c r="E10178" t="s">
        <v>27</v>
      </c>
      <c r="J10178">
        <v>127292234</v>
      </c>
      <c r="K10178" s="47">
        <v>127729541</v>
      </c>
      <c r="L10178" s="47">
        <v>127729744</v>
      </c>
      <c r="N10178">
        <v>22</v>
      </c>
      <c r="O10178">
        <v>2613</v>
      </c>
      <c r="P10178">
        <v>2816</v>
      </c>
      <c r="Q10178" t="s">
        <v>18289</v>
      </c>
      <c r="R10178">
        <v>2419</v>
      </c>
      <c r="S10178">
        <v>2622</v>
      </c>
    </row>
    <row r="10179" spans="1:19" x14ac:dyDescent="0.25">
      <c r="A10179" s="60" t="s">
        <v>18266</v>
      </c>
      <c r="B10179" s="60">
        <v>1</v>
      </c>
      <c r="C10179" s="60" t="s">
        <v>18267</v>
      </c>
      <c r="D10179" s="60" t="str">
        <f>INDEX(Transcripts[#Data], MATCH(Exons[[#This Row],[Transcript stable ID]], Transcripts[Transcript stable ID], 0), 4)</f>
        <v>NM_014390.4</v>
      </c>
      <c r="E10179" t="s">
        <v>27</v>
      </c>
      <c r="J10179">
        <v>127292234</v>
      </c>
      <c r="K10179" s="47">
        <v>127731889</v>
      </c>
      <c r="L10179" s="47">
        <v>127731933</v>
      </c>
      <c r="N10179">
        <v>23</v>
      </c>
      <c r="O10179">
        <v>2817</v>
      </c>
      <c r="P10179">
        <v>2861</v>
      </c>
      <c r="Q10179" t="s">
        <v>18290</v>
      </c>
      <c r="R10179">
        <v>2623</v>
      </c>
      <c r="S10179">
        <v>2667</v>
      </c>
    </row>
    <row r="10180" spans="1:19" x14ac:dyDescent="0.25">
      <c r="A10180" s="60" t="s">
        <v>18266</v>
      </c>
      <c r="B10180" s="60">
        <v>1</v>
      </c>
      <c r="C10180" s="60" t="s">
        <v>18267</v>
      </c>
      <c r="D10180" s="60" t="str">
        <f>INDEX(Transcripts[#Data], MATCH(Exons[[#This Row],[Transcript stable ID]], Transcripts[Transcript stable ID], 0), 4)</f>
        <v>NM_014390.4</v>
      </c>
      <c r="E10180" t="s">
        <v>27</v>
      </c>
      <c r="H10180">
        <v>127732111</v>
      </c>
      <c r="I10180">
        <v>127732659</v>
      </c>
      <c r="J10180">
        <v>127292234</v>
      </c>
      <c r="K10180" s="47">
        <v>127732045</v>
      </c>
      <c r="L10180" s="47">
        <v>127732659</v>
      </c>
      <c r="N10180">
        <v>24</v>
      </c>
      <c r="O10180">
        <v>2862</v>
      </c>
      <c r="P10180">
        <v>2927</v>
      </c>
      <c r="Q10180" t="s">
        <v>18291</v>
      </c>
      <c r="R10180">
        <v>2668</v>
      </c>
      <c r="S10180">
        <v>2733</v>
      </c>
    </row>
    <row r="10181" spans="1:19" x14ac:dyDescent="0.25">
      <c r="A10181" s="60" t="s">
        <v>18307</v>
      </c>
      <c r="B10181" s="60">
        <v>1</v>
      </c>
      <c r="C10181" s="60" t="s">
        <v>18308</v>
      </c>
      <c r="D10181" s="60" t="str">
        <f>INDEX(Transcripts[#Data], MATCH(Exons[[#This Row],[Transcript stable ID]], Transcripts[Transcript stable ID], 0), 4)</f>
        <v>NM_004996.4</v>
      </c>
      <c r="E10181" t="s">
        <v>27</v>
      </c>
      <c r="F10181">
        <v>16043434</v>
      </c>
      <c r="G10181">
        <v>16043608</v>
      </c>
      <c r="J10181">
        <v>16043434</v>
      </c>
      <c r="K10181" s="47">
        <v>16043434</v>
      </c>
      <c r="L10181" s="47">
        <v>16043656</v>
      </c>
      <c r="N10181">
        <v>1</v>
      </c>
      <c r="O10181">
        <v>176</v>
      </c>
      <c r="P10181">
        <v>223</v>
      </c>
      <c r="Q10181" t="s">
        <v>18309</v>
      </c>
      <c r="R10181">
        <v>1</v>
      </c>
      <c r="S10181">
        <v>48</v>
      </c>
    </row>
    <row r="10182" spans="1:19" x14ac:dyDescent="0.25">
      <c r="A10182" s="60" t="s">
        <v>18307</v>
      </c>
      <c r="B10182" s="60">
        <v>1</v>
      </c>
      <c r="C10182" s="60" t="s">
        <v>18308</v>
      </c>
      <c r="D10182" s="60" t="str">
        <f>INDEX(Transcripts[#Data], MATCH(Exons[[#This Row],[Transcript stable ID]], Transcripts[Transcript stable ID], 0), 4)</f>
        <v>NM_004996.4</v>
      </c>
      <c r="E10182" t="s">
        <v>27</v>
      </c>
      <c r="J10182">
        <v>16043434</v>
      </c>
      <c r="K10182" s="47">
        <v>16101673</v>
      </c>
      <c r="L10182" s="47">
        <v>16101849</v>
      </c>
      <c r="N10182">
        <v>2</v>
      </c>
      <c r="O10182">
        <v>224</v>
      </c>
      <c r="P10182">
        <v>400</v>
      </c>
      <c r="Q10182" t="s">
        <v>18310</v>
      </c>
      <c r="R10182">
        <v>49</v>
      </c>
      <c r="S10182">
        <v>225</v>
      </c>
    </row>
    <row r="10183" spans="1:19" x14ac:dyDescent="0.25">
      <c r="A10183" s="60" t="s">
        <v>18307</v>
      </c>
      <c r="B10183" s="60">
        <v>1</v>
      </c>
      <c r="C10183" s="60" t="s">
        <v>18308</v>
      </c>
      <c r="D10183" s="60" t="str">
        <f>INDEX(Transcripts[#Data], MATCH(Exons[[#This Row],[Transcript stable ID]], Transcripts[Transcript stable ID], 0), 4)</f>
        <v>NM_004996.4</v>
      </c>
      <c r="E10183" t="s">
        <v>27</v>
      </c>
      <c r="J10183">
        <v>16043434</v>
      </c>
      <c r="K10183" s="47">
        <v>16103633</v>
      </c>
      <c r="L10183" s="47">
        <v>16103758</v>
      </c>
      <c r="N10183">
        <v>3</v>
      </c>
      <c r="O10183">
        <v>401</v>
      </c>
      <c r="P10183">
        <v>526</v>
      </c>
      <c r="Q10183" t="s">
        <v>18311</v>
      </c>
      <c r="R10183">
        <v>226</v>
      </c>
      <c r="S10183">
        <v>351</v>
      </c>
    </row>
    <row r="10184" spans="1:19" x14ac:dyDescent="0.25">
      <c r="A10184" s="60" t="s">
        <v>18307</v>
      </c>
      <c r="B10184" s="60">
        <v>1</v>
      </c>
      <c r="C10184" s="60" t="s">
        <v>18308</v>
      </c>
      <c r="D10184" s="60" t="str">
        <f>INDEX(Transcripts[#Data], MATCH(Exons[[#This Row],[Transcript stable ID]], Transcripts[Transcript stable ID], 0), 4)</f>
        <v>NM_004996.4</v>
      </c>
      <c r="E10184" t="s">
        <v>27</v>
      </c>
      <c r="J10184">
        <v>16043434</v>
      </c>
      <c r="K10184" s="47">
        <v>16108348</v>
      </c>
      <c r="L10184" s="47">
        <v>16108485</v>
      </c>
      <c r="N10184">
        <v>4</v>
      </c>
      <c r="O10184">
        <v>527</v>
      </c>
      <c r="P10184">
        <v>664</v>
      </c>
      <c r="Q10184" t="s">
        <v>18312</v>
      </c>
      <c r="R10184">
        <v>352</v>
      </c>
      <c r="S10184">
        <v>489</v>
      </c>
    </row>
    <row r="10185" spans="1:19" x14ac:dyDescent="0.25">
      <c r="A10185" s="60" t="s">
        <v>18307</v>
      </c>
      <c r="B10185" s="60">
        <v>1</v>
      </c>
      <c r="C10185" s="60" t="s">
        <v>18308</v>
      </c>
      <c r="D10185" s="60" t="str">
        <f>INDEX(Transcripts[#Data], MATCH(Exons[[#This Row],[Transcript stable ID]], Transcripts[Transcript stable ID], 0), 4)</f>
        <v>NM_004996.4</v>
      </c>
      <c r="E10185" t="s">
        <v>27</v>
      </c>
      <c r="J10185">
        <v>16043434</v>
      </c>
      <c r="K10185" s="47">
        <v>16110353</v>
      </c>
      <c r="L10185" s="47">
        <v>16110478</v>
      </c>
      <c r="N10185">
        <v>5</v>
      </c>
      <c r="O10185">
        <v>665</v>
      </c>
      <c r="P10185">
        <v>790</v>
      </c>
      <c r="Q10185" t="s">
        <v>18313</v>
      </c>
      <c r="R10185">
        <v>490</v>
      </c>
      <c r="S10185">
        <v>615</v>
      </c>
    </row>
    <row r="10186" spans="1:19" x14ac:dyDescent="0.25">
      <c r="A10186" s="60" t="s">
        <v>18307</v>
      </c>
      <c r="B10186" s="60">
        <v>1</v>
      </c>
      <c r="C10186" s="60" t="s">
        <v>18308</v>
      </c>
      <c r="D10186" s="60" t="str">
        <f>INDEX(Transcripts[#Data], MATCH(Exons[[#This Row],[Transcript stable ID]], Transcripts[Transcript stable ID], 0), 4)</f>
        <v>NM_004996.4</v>
      </c>
      <c r="E10186" t="s">
        <v>27</v>
      </c>
      <c r="J10186">
        <v>16043434</v>
      </c>
      <c r="K10186" s="47">
        <v>16126966</v>
      </c>
      <c r="L10186" s="47">
        <v>16127027</v>
      </c>
      <c r="N10186">
        <v>6</v>
      </c>
      <c r="O10186">
        <v>791</v>
      </c>
      <c r="P10186">
        <v>852</v>
      </c>
      <c r="Q10186" t="s">
        <v>18314</v>
      </c>
      <c r="R10186">
        <v>616</v>
      </c>
      <c r="S10186">
        <v>677</v>
      </c>
    </row>
    <row r="10187" spans="1:19" x14ac:dyDescent="0.25">
      <c r="A10187" s="60" t="s">
        <v>18307</v>
      </c>
      <c r="B10187" s="60">
        <v>1</v>
      </c>
      <c r="C10187" s="60" t="s">
        <v>18308</v>
      </c>
      <c r="D10187" s="60" t="str">
        <f>INDEX(Transcripts[#Data], MATCH(Exons[[#This Row],[Transcript stable ID]], Transcripts[Transcript stable ID], 0), 4)</f>
        <v>NM_004996.4</v>
      </c>
      <c r="E10187" t="s">
        <v>27</v>
      </c>
      <c r="J10187">
        <v>16043434</v>
      </c>
      <c r="K10187" s="47">
        <v>16130329</v>
      </c>
      <c r="L10187" s="47">
        <v>16130460</v>
      </c>
      <c r="N10187">
        <v>7</v>
      </c>
      <c r="O10187">
        <v>853</v>
      </c>
      <c r="P10187">
        <v>984</v>
      </c>
      <c r="Q10187" t="s">
        <v>18315</v>
      </c>
      <c r="R10187">
        <v>678</v>
      </c>
      <c r="S10187">
        <v>809</v>
      </c>
    </row>
    <row r="10188" spans="1:19" x14ac:dyDescent="0.25">
      <c r="A10188" s="60" t="s">
        <v>18307</v>
      </c>
      <c r="B10188" s="60">
        <v>1</v>
      </c>
      <c r="C10188" s="60" t="s">
        <v>18308</v>
      </c>
      <c r="D10188" s="60" t="str">
        <f>INDEX(Transcripts[#Data], MATCH(Exons[[#This Row],[Transcript stable ID]], Transcripts[Transcript stable ID], 0), 4)</f>
        <v>NM_004996.4</v>
      </c>
      <c r="E10188" t="s">
        <v>27</v>
      </c>
      <c r="J10188">
        <v>16043434</v>
      </c>
      <c r="K10188" s="47">
        <v>16138307</v>
      </c>
      <c r="L10188" s="47">
        <v>16138537</v>
      </c>
      <c r="N10188">
        <v>8</v>
      </c>
      <c r="O10188">
        <v>985</v>
      </c>
      <c r="P10188">
        <v>1215</v>
      </c>
      <c r="Q10188" t="s">
        <v>18316</v>
      </c>
      <c r="R10188">
        <v>810</v>
      </c>
      <c r="S10188">
        <v>1040</v>
      </c>
    </row>
    <row r="10189" spans="1:19" x14ac:dyDescent="0.25">
      <c r="A10189" s="60" t="s">
        <v>18307</v>
      </c>
      <c r="B10189" s="60">
        <v>1</v>
      </c>
      <c r="C10189" s="60" t="s">
        <v>18308</v>
      </c>
      <c r="D10189" s="60" t="str">
        <f>INDEX(Transcripts[#Data], MATCH(Exons[[#This Row],[Transcript stable ID]], Transcripts[Transcript stable ID], 0), 4)</f>
        <v>NM_004996.4</v>
      </c>
      <c r="E10189" t="s">
        <v>27</v>
      </c>
      <c r="J10189">
        <v>16043434</v>
      </c>
      <c r="K10189" s="47">
        <v>16139693</v>
      </c>
      <c r="L10189" s="47">
        <v>16139870</v>
      </c>
      <c r="N10189">
        <v>9</v>
      </c>
      <c r="O10189">
        <v>1216</v>
      </c>
      <c r="P10189">
        <v>1393</v>
      </c>
      <c r="Q10189" t="s">
        <v>18317</v>
      </c>
      <c r="R10189">
        <v>1041</v>
      </c>
      <c r="S10189">
        <v>1218</v>
      </c>
    </row>
    <row r="10190" spans="1:19" x14ac:dyDescent="0.25">
      <c r="A10190" s="60" t="s">
        <v>18307</v>
      </c>
      <c r="B10190" s="60">
        <v>1</v>
      </c>
      <c r="C10190" s="60" t="s">
        <v>18308</v>
      </c>
      <c r="D10190" s="60" t="str">
        <f>INDEX(Transcripts[#Data], MATCH(Exons[[#This Row],[Transcript stable ID]], Transcripts[Transcript stable ID], 0), 4)</f>
        <v>NM_004996.4</v>
      </c>
      <c r="E10190" t="s">
        <v>27</v>
      </c>
      <c r="J10190">
        <v>16043434</v>
      </c>
      <c r="K10190" s="47">
        <v>16141999</v>
      </c>
      <c r="L10190" s="47">
        <v>16142160</v>
      </c>
      <c r="N10190">
        <v>10</v>
      </c>
      <c r="O10190">
        <v>1394</v>
      </c>
      <c r="P10190">
        <v>1555</v>
      </c>
      <c r="Q10190" t="s">
        <v>18318</v>
      </c>
      <c r="R10190">
        <v>1219</v>
      </c>
      <c r="S10190">
        <v>1380</v>
      </c>
    </row>
    <row r="10191" spans="1:19" x14ac:dyDescent="0.25">
      <c r="A10191" s="60" t="s">
        <v>18307</v>
      </c>
      <c r="B10191" s="60">
        <v>1</v>
      </c>
      <c r="C10191" s="60" t="s">
        <v>18308</v>
      </c>
      <c r="D10191" s="60" t="str">
        <f>INDEX(Transcripts[#Data], MATCH(Exons[[#This Row],[Transcript stable ID]], Transcripts[Transcript stable ID], 0), 4)</f>
        <v>NM_004996.4</v>
      </c>
      <c r="E10191" t="s">
        <v>27</v>
      </c>
      <c r="J10191">
        <v>16043434</v>
      </c>
      <c r="K10191" s="47">
        <v>16146581</v>
      </c>
      <c r="L10191" s="47">
        <v>16146673</v>
      </c>
      <c r="N10191">
        <v>11</v>
      </c>
      <c r="O10191">
        <v>1556</v>
      </c>
      <c r="P10191">
        <v>1648</v>
      </c>
      <c r="Q10191" t="s">
        <v>18319</v>
      </c>
      <c r="R10191">
        <v>1381</v>
      </c>
      <c r="S10191">
        <v>1473</v>
      </c>
    </row>
    <row r="10192" spans="1:19" x14ac:dyDescent="0.25">
      <c r="A10192" s="60" t="s">
        <v>18307</v>
      </c>
      <c r="B10192" s="60">
        <v>1</v>
      </c>
      <c r="C10192" s="60" t="s">
        <v>18308</v>
      </c>
      <c r="D10192" s="60" t="str">
        <f>INDEX(Transcripts[#Data], MATCH(Exons[[#This Row],[Transcript stable ID]], Transcripts[Transcript stable ID], 0), 4)</f>
        <v>NM_004996.4</v>
      </c>
      <c r="E10192" t="s">
        <v>27</v>
      </c>
      <c r="J10192">
        <v>16043434</v>
      </c>
      <c r="K10192" s="47">
        <v>16149949</v>
      </c>
      <c r="L10192" s="47">
        <v>16150152</v>
      </c>
      <c r="N10192">
        <v>12</v>
      </c>
      <c r="O10192">
        <v>1649</v>
      </c>
      <c r="P10192">
        <v>1852</v>
      </c>
      <c r="Q10192" t="s">
        <v>18320</v>
      </c>
      <c r="R10192">
        <v>1474</v>
      </c>
      <c r="S10192">
        <v>1677</v>
      </c>
    </row>
    <row r="10193" spans="1:19" x14ac:dyDescent="0.25">
      <c r="A10193" s="60" t="s">
        <v>18307</v>
      </c>
      <c r="B10193" s="60">
        <v>1</v>
      </c>
      <c r="C10193" s="60" t="s">
        <v>18308</v>
      </c>
      <c r="D10193" s="60" t="str">
        <f>INDEX(Transcripts[#Data], MATCH(Exons[[#This Row],[Transcript stable ID]], Transcripts[Transcript stable ID], 0), 4)</f>
        <v>NM_004996.4</v>
      </c>
      <c r="E10193" t="s">
        <v>27</v>
      </c>
      <c r="J10193">
        <v>16043434</v>
      </c>
      <c r="K10193" s="47">
        <v>16162013</v>
      </c>
      <c r="L10193" s="47">
        <v>16162159</v>
      </c>
      <c r="N10193">
        <v>13</v>
      </c>
      <c r="O10193">
        <v>1853</v>
      </c>
      <c r="P10193">
        <v>1999</v>
      </c>
      <c r="Q10193" t="s">
        <v>18321</v>
      </c>
      <c r="R10193">
        <v>1678</v>
      </c>
      <c r="S10193">
        <v>1824</v>
      </c>
    </row>
    <row r="10194" spans="1:19" x14ac:dyDescent="0.25">
      <c r="A10194" s="60" t="s">
        <v>18307</v>
      </c>
      <c r="B10194" s="60">
        <v>1</v>
      </c>
      <c r="C10194" s="60" t="s">
        <v>18308</v>
      </c>
      <c r="D10194" s="60" t="str">
        <f>INDEX(Transcripts[#Data], MATCH(Exons[[#This Row],[Transcript stable ID]], Transcripts[Transcript stable ID], 0), 4)</f>
        <v>NM_004996.4</v>
      </c>
      <c r="E10194" t="s">
        <v>27</v>
      </c>
      <c r="J10194">
        <v>16043434</v>
      </c>
      <c r="K10194" s="47">
        <v>16165499</v>
      </c>
      <c r="L10194" s="47">
        <v>16165586</v>
      </c>
      <c r="N10194">
        <v>14</v>
      </c>
      <c r="O10194">
        <v>2000</v>
      </c>
      <c r="P10194">
        <v>2087</v>
      </c>
      <c r="Q10194" t="s">
        <v>18322</v>
      </c>
      <c r="R10194">
        <v>1825</v>
      </c>
      <c r="S10194">
        <v>1912</v>
      </c>
    </row>
    <row r="10195" spans="1:19" x14ac:dyDescent="0.25">
      <c r="A10195" s="60" t="s">
        <v>18307</v>
      </c>
      <c r="B10195" s="60">
        <v>1</v>
      </c>
      <c r="C10195" s="60" t="s">
        <v>18308</v>
      </c>
      <c r="D10195" s="60" t="str">
        <f>INDEX(Transcripts[#Data], MATCH(Exons[[#This Row],[Transcript stable ID]], Transcripts[Transcript stable ID], 0), 4)</f>
        <v>NM_004996.4</v>
      </c>
      <c r="E10195" t="s">
        <v>27</v>
      </c>
      <c r="J10195">
        <v>16043434</v>
      </c>
      <c r="K10195" s="47">
        <v>16170183</v>
      </c>
      <c r="L10195" s="47">
        <v>16170258</v>
      </c>
      <c r="N10195">
        <v>15</v>
      </c>
      <c r="O10195">
        <v>2088</v>
      </c>
      <c r="P10195">
        <v>2163</v>
      </c>
      <c r="Q10195" t="s">
        <v>18323</v>
      </c>
      <c r="R10195">
        <v>1913</v>
      </c>
      <c r="S10195">
        <v>1988</v>
      </c>
    </row>
    <row r="10196" spans="1:19" x14ac:dyDescent="0.25">
      <c r="A10196" s="60" t="s">
        <v>18307</v>
      </c>
      <c r="B10196" s="60">
        <v>1</v>
      </c>
      <c r="C10196" s="60" t="s">
        <v>18308</v>
      </c>
      <c r="D10196" s="60" t="str">
        <f>INDEX(Transcripts[#Data], MATCH(Exons[[#This Row],[Transcript stable ID]], Transcripts[Transcript stable ID], 0), 4)</f>
        <v>NM_004996.4</v>
      </c>
      <c r="E10196" t="s">
        <v>27</v>
      </c>
      <c r="J10196">
        <v>16043434</v>
      </c>
      <c r="K10196" s="47">
        <v>16173209</v>
      </c>
      <c r="L10196" s="47">
        <v>16173335</v>
      </c>
      <c r="N10196">
        <v>16</v>
      </c>
      <c r="O10196">
        <v>2164</v>
      </c>
      <c r="P10196">
        <v>2290</v>
      </c>
      <c r="Q10196" t="s">
        <v>18324</v>
      </c>
      <c r="R10196">
        <v>1989</v>
      </c>
      <c r="S10196">
        <v>2115</v>
      </c>
    </row>
    <row r="10197" spans="1:19" x14ac:dyDescent="0.25">
      <c r="A10197" s="60" t="s">
        <v>18307</v>
      </c>
      <c r="B10197" s="60">
        <v>1</v>
      </c>
      <c r="C10197" s="60" t="s">
        <v>18308</v>
      </c>
      <c r="D10197" s="60" t="str">
        <f>INDEX(Transcripts[#Data], MATCH(Exons[[#This Row],[Transcript stable ID]], Transcripts[Transcript stable ID], 0), 4)</f>
        <v>NM_004996.4</v>
      </c>
      <c r="E10197" t="s">
        <v>27</v>
      </c>
      <c r="J10197">
        <v>16043434</v>
      </c>
      <c r="K10197" s="47">
        <v>16177223</v>
      </c>
      <c r="L10197" s="47">
        <v>16177399</v>
      </c>
      <c r="N10197">
        <v>17</v>
      </c>
      <c r="O10197">
        <v>2291</v>
      </c>
      <c r="P10197">
        <v>2467</v>
      </c>
      <c r="Q10197" t="s">
        <v>18325</v>
      </c>
      <c r="R10197">
        <v>2116</v>
      </c>
      <c r="S10197">
        <v>2292</v>
      </c>
    </row>
    <row r="10198" spans="1:19" x14ac:dyDescent="0.25">
      <c r="A10198" s="60" t="s">
        <v>18307</v>
      </c>
      <c r="B10198" s="60">
        <v>1</v>
      </c>
      <c r="C10198" s="60" t="s">
        <v>18308</v>
      </c>
      <c r="D10198" s="60" t="str">
        <f>INDEX(Transcripts[#Data], MATCH(Exons[[#This Row],[Transcript stable ID]], Transcripts[Transcript stable ID], 0), 4)</f>
        <v>NM_004996.4</v>
      </c>
      <c r="E10198" t="s">
        <v>27</v>
      </c>
      <c r="J10198">
        <v>16043434</v>
      </c>
      <c r="K10198" s="47">
        <v>16180681</v>
      </c>
      <c r="L10198" s="47">
        <v>16180848</v>
      </c>
      <c r="N10198">
        <v>18</v>
      </c>
      <c r="O10198">
        <v>2468</v>
      </c>
      <c r="P10198">
        <v>2635</v>
      </c>
      <c r="Q10198" t="s">
        <v>18326</v>
      </c>
      <c r="R10198">
        <v>2293</v>
      </c>
      <c r="S10198">
        <v>2460</v>
      </c>
    </row>
    <row r="10199" spans="1:19" x14ac:dyDescent="0.25">
      <c r="A10199" s="60" t="s">
        <v>18307</v>
      </c>
      <c r="B10199" s="60">
        <v>1</v>
      </c>
      <c r="C10199" s="60" t="s">
        <v>18308</v>
      </c>
      <c r="D10199" s="60" t="str">
        <f>INDEX(Transcripts[#Data], MATCH(Exons[[#This Row],[Transcript stable ID]], Transcripts[Transcript stable ID], 0), 4)</f>
        <v>NM_004996.4</v>
      </c>
      <c r="E10199" t="s">
        <v>27</v>
      </c>
      <c r="J10199">
        <v>16043434</v>
      </c>
      <c r="K10199" s="47">
        <v>16184262</v>
      </c>
      <c r="L10199" s="47">
        <v>16184445</v>
      </c>
      <c r="N10199">
        <v>19</v>
      </c>
      <c r="O10199">
        <v>2636</v>
      </c>
      <c r="P10199">
        <v>2819</v>
      </c>
      <c r="Q10199" t="s">
        <v>18327</v>
      </c>
      <c r="R10199">
        <v>2461</v>
      </c>
      <c r="S10199">
        <v>2644</v>
      </c>
    </row>
    <row r="10200" spans="1:19" x14ac:dyDescent="0.25">
      <c r="A10200" s="60" t="s">
        <v>18307</v>
      </c>
      <c r="B10200" s="60">
        <v>1</v>
      </c>
      <c r="C10200" s="60" t="s">
        <v>18308</v>
      </c>
      <c r="D10200" s="60" t="str">
        <f>INDEX(Transcripts[#Data], MATCH(Exons[[#This Row],[Transcript stable ID]], Transcripts[Transcript stable ID], 0), 4)</f>
        <v>NM_004996.4</v>
      </c>
      <c r="E10200" t="s">
        <v>27</v>
      </c>
      <c r="J10200">
        <v>16043434</v>
      </c>
      <c r="K10200" s="47">
        <v>16196484</v>
      </c>
      <c r="L10200" s="47">
        <v>16196574</v>
      </c>
      <c r="N10200">
        <v>20</v>
      </c>
      <c r="O10200">
        <v>2820</v>
      </c>
      <c r="P10200">
        <v>2910</v>
      </c>
      <c r="Q10200" t="s">
        <v>18328</v>
      </c>
      <c r="R10200">
        <v>2645</v>
      </c>
      <c r="S10200">
        <v>2735</v>
      </c>
    </row>
    <row r="10201" spans="1:19" x14ac:dyDescent="0.25">
      <c r="A10201" s="60" t="s">
        <v>18307</v>
      </c>
      <c r="B10201" s="60">
        <v>1</v>
      </c>
      <c r="C10201" s="60" t="s">
        <v>18308</v>
      </c>
      <c r="D10201" s="60" t="str">
        <f>INDEX(Transcripts[#Data], MATCH(Exons[[#This Row],[Transcript stable ID]], Transcripts[Transcript stable ID], 0), 4)</f>
        <v>NM_004996.4</v>
      </c>
      <c r="E10201" t="s">
        <v>27</v>
      </c>
      <c r="J10201">
        <v>16043434</v>
      </c>
      <c r="K10201" s="47">
        <v>16200595</v>
      </c>
      <c r="L10201" s="47">
        <v>16200730</v>
      </c>
      <c r="N10201">
        <v>21</v>
      </c>
      <c r="O10201">
        <v>2911</v>
      </c>
      <c r="P10201">
        <v>3046</v>
      </c>
      <c r="Q10201" t="s">
        <v>18329</v>
      </c>
      <c r="R10201">
        <v>2736</v>
      </c>
      <c r="S10201">
        <v>2871</v>
      </c>
    </row>
    <row r="10202" spans="1:19" x14ac:dyDescent="0.25">
      <c r="A10202" s="60" t="s">
        <v>18307</v>
      </c>
      <c r="B10202" s="60">
        <v>1</v>
      </c>
      <c r="C10202" s="60" t="s">
        <v>18308</v>
      </c>
      <c r="D10202" s="60" t="str">
        <f>INDEX(Transcripts[#Data], MATCH(Exons[[#This Row],[Transcript stable ID]], Transcripts[Transcript stable ID], 0), 4)</f>
        <v>NM_004996.4</v>
      </c>
      <c r="E10202" t="s">
        <v>27</v>
      </c>
      <c r="J10202">
        <v>16043434</v>
      </c>
      <c r="K10202" s="47">
        <v>16205232</v>
      </c>
      <c r="L10202" s="47">
        <v>16205439</v>
      </c>
      <c r="N10202">
        <v>22</v>
      </c>
      <c r="O10202">
        <v>3047</v>
      </c>
      <c r="P10202">
        <v>3254</v>
      </c>
      <c r="Q10202" t="s">
        <v>18330</v>
      </c>
      <c r="R10202">
        <v>2872</v>
      </c>
      <c r="S10202">
        <v>3079</v>
      </c>
    </row>
    <row r="10203" spans="1:19" x14ac:dyDescent="0.25">
      <c r="A10203" s="60" t="s">
        <v>18307</v>
      </c>
      <c r="B10203" s="60">
        <v>1</v>
      </c>
      <c r="C10203" s="60" t="s">
        <v>18308</v>
      </c>
      <c r="D10203" s="60" t="str">
        <f>INDEX(Transcripts[#Data], MATCH(Exons[[#This Row],[Transcript stable ID]], Transcripts[Transcript stable ID], 0), 4)</f>
        <v>NM_004996.4</v>
      </c>
      <c r="E10203" t="s">
        <v>27</v>
      </c>
      <c r="J10203">
        <v>16043434</v>
      </c>
      <c r="K10203" s="47">
        <v>16208623</v>
      </c>
      <c r="L10203" s="47">
        <v>16208933</v>
      </c>
      <c r="N10203">
        <v>23</v>
      </c>
      <c r="O10203">
        <v>3255</v>
      </c>
      <c r="P10203">
        <v>3565</v>
      </c>
      <c r="Q10203" t="s">
        <v>18331</v>
      </c>
      <c r="R10203">
        <v>3080</v>
      </c>
      <c r="S10203">
        <v>3390</v>
      </c>
    </row>
    <row r="10204" spans="1:19" x14ac:dyDescent="0.25">
      <c r="A10204" s="60" t="s">
        <v>18307</v>
      </c>
      <c r="B10204" s="60">
        <v>1</v>
      </c>
      <c r="C10204" s="60" t="s">
        <v>18308</v>
      </c>
      <c r="D10204" s="60" t="str">
        <f>INDEX(Transcripts[#Data], MATCH(Exons[[#This Row],[Transcript stable ID]], Transcripts[Transcript stable ID], 0), 4)</f>
        <v>NM_004996.4</v>
      </c>
      <c r="E10204" t="s">
        <v>27</v>
      </c>
      <c r="J10204">
        <v>16043434</v>
      </c>
      <c r="K10204" s="47">
        <v>16215832</v>
      </c>
      <c r="L10204" s="47">
        <v>16216031</v>
      </c>
      <c r="N10204">
        <v>24</v>
      </c>
      <c r="O10204">
        <v>3566</v>
      </c>
      <c r="P10204">
        <v>3765</v>
      </c>
      <c r="Q10204" t="s">
        <v>18332</v>
      </c>
      <c r="R10204">
        <v>3391</v>
      </c>
      <c r="S10204">
        <v>3590</v>
      </c>
    </row>
    <row r="10205" spans="1:19" x14ac:dyDescent="0.25">
      <c r="A10205" s="60" t="s">
        <v>18307</v>
      </c>
      <c r="B10205" s="60">
        <v>1</v>
      </c>
      <c r="C10205" s="60" t="s">
        <v>18308</v>
      </c>
      <c r="D10205" s="60" t="str">
        <f>INDEX(Transcripts[#Data], MATCH(Exons[[#This Row],[Transcript stable ID]], Transcripts[Transcript stable ID], 0), 4)</f>
        <v>NM_004996.4</v>
      </c>
      <c r="E10205" t="s">
        <v>27</v>
      </c>
      <c r="J10205">
        <v>16043434</v>
      </c>
      <c r="K10205" s="47">
        <v>16218646</v>
      </c>
      <c r="L10205" s="47">
        <v>16218772</v>
      </c>
      <c r="N10205">
        <v>25</v>
      </c>
      <c r="O10205">
        <v>3766</v>
      </c>
      <c r="P10205">
        <v>3892</v>
      </c>
      <c r="Q10205" t="s">
        <v>18333</v>
      </c>
      <c r="R10205">
        <v>3591</v>
      </c>
      <c r="S10205">
        <v>3717</v>
      </c>
    </row>
    <row r="10206" spans="1:19" x14ac:dyDescent="0.25">
      <c r="A10206" s="60" t="s">
        <v>18307</v>
      </c>
      <c r="B10206" s="60">
        <v>1</v>
      </c>
      <c r="C10206" s="60" t="s">
        <v>18308</v>
      </c>
      <c r="D10206" s="60" t="str">
        <f>INDEX(Transcripts[#Data], MATCH(Exons[[#This Row],[Transcript stable ID]], Transcripts[Transcript stable ID], 0), 4)</f>
        <v>NM_004996.4</v>
      </c>
      <c r="E10206" t="s">
        <v>27</v>
      </c>
      <c r="J10206">
        <v>16043434</v>
      </c>
      <c r="K10206" s="47">
        <v>16219667</v>
      </c>
      <c r="L10206" s="47">
        <v>16219768</v>
      </c>
      <c r="N10206">
        <v>26</v>
      </c>
      <c r="O10206">
        <v>3893</v>
      </c>
      <c r="P10206">
        <v>3994</v>
      </c>
      <c r="Q10206" t="s">
        <v>18334</v>
      </c>
      <c r="R10206">
        <v>3718</v>
      </c>
      <c r="S10206">
        <v>3819</v>
      </c>
    </row>
    <row r="10207" spans="1:19" x14ac:dyDescent="0.25">
      <c r="A10207" s="60" t="s">
        <v>18307</v>
      </c>
      <c r="B10207" s="60">
        <v>1</v>
      </c>
      <c r="C10207" s="60" t="s">
        <v>18308</v>
      </c>
      <c r="D10207" s="60" t="str">
        <f>INDEX(Transcripts[#Data], MATCH(Exons[[#This Row],[Transcript stable ID]], Transcripts[Transcript stable ID], 0), 4)</f>
        <v>NM_004996.4</v>
      </c>
      <c r="E10207" t="s">
        <v>27</v>
      </c>
      <c r="J10207">
        <v>16043434</v>
      </c>
      <c r="K10207" s="47">
        <v>16225646</v>
      </c>
      <c r="L10207" s="47">
        <v>16225792</v>
      </c>
      <c r="N10207">
        <v>27</v>
      </c>
      <c r="O10207">
        <v>3995</v>
      </c>
      <c r="P10207">
        <v>4141</v>
      </c>
      <c r="Q10207" t="s">
        <v>18335</v>
      </c>
      <c r="R10207">
        <v>3820</v>
      </c>
      <c r="S10207">
        <v>3966</v>
      </c>
    </row>
    <row r="10208" spans="1:19" x14ac:dyDescent="0.25">
      <c r="A10208" s="60" t="s">
        <v>18307</v>
      </c>
      <c r="B10208" s="60">
        <v>1</v>
      </c>
      <c r="C10208" s="60" t="s">
        <v>18308</v>
      </c>
      <c r="D10208" s="60" t="str">
        <f>INDEX(Transcripts[#Data], MATCH(Exons[[#This Row],[Transcript stable ID]], Transcripts[Transcript stable ID], 0), 4)</f>
        <v>NM_004996.4</v>
      </c>
      <c r="E10208" t="s">
        <v>27</v>
      </c>
      <c r="J10208">
        <v>16043434</v>
      </c>
      <c r="K10208" s="47">
        <v>16228207</v>
      </c>
      <c r="L10208" s="47">
        <v>16228365</v>
      </c>
      <c r="N10208">
        <v>28</v>
      </c>
      <c r="O10208">
        <v>4142</v>
      </c>
      <c r="P10208">
        <v>4300</v>
      </c>
      <c r="Q10208" t="s">
        <v>18336</v>
      </c>
      <c r="R10208">
        <v>3967</v>
      </c>
      <c r="S10208">
        <v>4125</v>
      </c>
    </row>
    <row r="10209" spans="1:19" x14ac:dyDescent="0.25">
      <c r="A10209" s="60" t="s">
        <v>18307</v>
      </c>
      <c r="B10209" s="60">
        <v>1</v>
      </c>
      <c r="C10209" s="60" t="s">
        <v>18308</v>
      </c>
      <c r="D10209" s="60" t="str">
        <f>INDEX(Transcripts[#Data], MATCH(Exons[[#This Row],[Transcript stable ID]], Transcripts[Transcript stable ID], 0), 4)</f>
        <v>NM_004996.4</v>
      </c>
      <c r="E10209" t="s">
        <v>27</v>
      </c>
      <c r="J10209">
        <v>16043434</v>
      </c>
      <c r="K10209" s="47">
        <v>16230335</v>
      </c>
      <c r="L10209" s="47">
        <v>16230501</v>
      </c>
      <c r="N10209">
        <v>29</v>
      </c>
      <c r="O10209">
        <v>4301</v>
      </c>
      <c r="P10209">
        <v>4467</v>
      </c>
      <c r="Q10209" t="s">
        <v>18337</v>
      </c>
      <c r="R10209">
        <v>4126</v>
      </c>
      <c r="S10209">
        <v>4292</v>
      </c>
    </row>
    <row r="10210" spans="1:19" x14ac:dyDescent="0.25">
      <c r="A10210" s="60" t="s">
        <v>18307</v>
      </c>
      <c r="B10210" s="60">
        <v>1</v>
      </c>
      <c r="C10210" s="60" t="s">
        <v>18308</v>
      </c>
      <c r="D10210" s="60" t="str">
        <f>INDEX(Transcripts[#Data], MATCH(Exons[[#This Row],[Transcript stable ID]], Transcripts[Transcript stable ID], 0), 4)</f>
        <v>NM_004996.4</v>
      </c>
      <c r="E10210" t="s">
        <v>27</v>
      </c>
      <c r="J10210">
        <v>16043434</v>
      </c>
      <c r="K10210" s="47">
        <v>16232221</v>
      </c>
      <c r="L10210" s="47">
        <v>16232415</v>
      </c>
      <c r="N10210">
        <v>30</v>
      </c>
      <c r="O10210">
        <v>4468</v>
      </c>
      <c r="P10210">
        <v>4662</v>
      </c>
      <c r="Q10210" t="s">
        <v>18338</v>
      </c>
      <c r="R10210">
        <v>4293</v>
      </c>
      <c r="S10210">
        <v>4487</v>
      </c>
    </row>
    <row r="10211" spans="1:19" x14ac:dyDescent="0.25">
      <c r="A10211" s="60" t="s">
        <v>18307</v>
      </c>
      <c r="B10211" s="60">
        <v>1</v>
      </c>
      <c r="C10211" s="60" t="s">
        <v>18308</v>
      </c>
      <c r="D10211" s="60" t="str">
        <f>INDEX(Transcripts[#Data], MATCH(Exons[[#This Row],[Transcript stable ID]], Transcripts[Transcript stable ID], 0), 4)</f>
        <v>NM_004996.4</v>
      </c>
      <c r="E10211" t="s">
        <v>27</v>
      </c>
      <c r="H10211">
        <v>16235139</v>
      </c>
      <c r="I10211">
        <v>16236919</v>
      </c>
      <c r="J10211">
        <v>16043434</v>
      </c>
      <c r="K10211" s="47">
        <v>16235030</v>
      </c>
      <c r="L10211" s="47">
        <v>16236919</v>
      </c>
      <c r="N10211">
        <v>31</v>
      </c>
      <c r="O10211">
        <v>4663</v>
      </c>
      <c r="P10211">
        <v>4771</v>
      </c>
      <c r="Q10211" t="s">
        <v>18339</v>
      </c>
      <c r="R10211">
        <v>4488</v>
      </c>
      <c r="S10211">
        <v>4596</v>
      </c>
    </row>
    <row r="10212" spans="1:19" x14ac:dyDescent="0.25">
      <c r="A10212" s="60" t="s">
        <v>9556</v>
      </c>
      <c r="B10212" s="60">
        <v>1</v>
      </c>
      <c r="C10212" s="60" t="s">
        <v>2971</v>
      </c>
      <c r="D10212" s="60" t="str">
        <f>INDEX(Transcripts[#Data], MATCH(Exons[[#This Row],[Transcript stable ID]], Transcripts[Transcript stable ID], 0), 4)</f>
        <v>NM_001008226.1</v>
      </c>
      <c r="E10212" t="s">
        <v>27</v>
      </c>
      <c r="F10212">
        <v>82555152</v>
      </c>
      <c r="G10212">
        <v>82555220</v>
      </c>
      <c r="J10212">
        <v>82555152</v>
      </c>
      <c r="K10212" s="47">
        <v>82555152</v>
      </c>
      <c r="L10212" s="47">
        <v>82555273</v>
      </c>
      <c r="N10212">
        <v>1</v>
      </c>
      <c r="O10212">
        <v>70</v>
      </c>
      <c r="P10212">
        <v>122</v>
      </c>
      <c r="Q10212" t="s">
        <v>16878</v>
      </c>
      <c r="R10212">
        <v>1</v>
      </c>
      <c r="S10212">
        <v>53</v>
      </c>
    </row>
    <row r="10213" spans="1:19" x14ac:dyDescent="0.25">
      <c r="A10213" s="60" t="s">
        <v>9556</v>
      </c>
      <c r="B10213" s="60">
        <v>1</v>
      </c>
      <c r="C10213" s="60" t="s">
        <v>2971</v>
      </c>
      <c r="D10213" s="60" t="str">
        <f>INDEX(Transcripts[#Data], MATCH(Exons[[#This Row],[Transcript stable ID]], Transcripts[Transcript stable ID], 0), 4)</f>
        <v>NM_001008226.1</v>
      </c>
      <c r="E10213" t="s">
        <v>27</v>
      </c>
      <c r="J10213">
        <v>82555152</v>
      </c>
      <c r="K10213" s="47">
        <v>82563944</v>
      </c>
      <c r="L10213" s="47">
        <v>82564143</v>
      </c>
      <c r="N10213">
        <v>2</v>
      </c>
      <c r="O10213">
        <v>123</v>
      </c>
      <c r="P10213">
        <v>322</v>
      </c>
      <c r="Q10213" t="s">
        <v>16879</v>
      </c>
      <c r="R10213">
        <v>54</v>
      </c>
      <c r="S10213">
        <v>253</v>
      </c>
    </row>
    <row r="10214" spans="1:19" x14ac:dyDescent="0.25">
      <c r="A10214" s="60" t="s">
        <v>9556</v>
      </c>
      <c r="B10214" s="60">
        <v>1</v>
      </c>
      <c r="C10214" s="60" t="s">
        <v>2971</v>
      </c>
      <c r="D10214" s="60" t="str">
        <f>INDEX(Transcripts[#Data], MATCH(Exons[[#This Row],[Transcript stable ID]], Transcripts[Transcript stable ID], 0), 4)</f>
        <v>NM_001008226.1</v>
      </c>
      <c r="E10214" t="s">
        <v>27</v>
      </c>
      <c r="H10214">
        <v>82575404</v>
      </c>
      <c r="I10214">
        <v>82577271</v>
      </c>
      <c r="J10214">
        <v>82555152</v>
      </c>
      <c r="K10214" s="47">
        <v>82574460</v>
      </c>
      <c r="L10214" s="47">
        <v>82577271</v>
      </c>
      <c r="N10214">
        <v>3</v>
      </c>
      <c r="O10214">
        <v>323</v>
      </c>
      <c r="P10214">
        <v>1266</v>
      </c>
      <c r="Q10214" t="s">
        <v>16880</v>
      </c>
      <c r="R10214">
        <v>254</v>
      </c>
      <c r="S10214">
        <v>1197</v>
      </c>
    </row>
    <row r="10215" spans="1:19" x14ac:dyDescent="0.25">
      <c r="A10215" s="60" t="s">
        <v>127</v>
      </c>
      <c r="B10215" s="60">
        <v>-1</v>
      </c>
      <c r="C10215" s="60" t="s">
        <v>451</v>
      </c>
      <c r="D10215" s="62" t="str">
        <f>INDEX(Transcripts[#Data], MATCH(Exons[[#This Row],[Transcript stable ID]], Transcripts[Transcript stable ID], 0), 4)</f>
        <v>NM_018263.5</v>
      </c>
      <c r="E10215" t="s">
        <v>27</v>
      </c>
      <c r="F10215">
        <v>26101092</v>
      </c>
      <c r="G10215">
        <v>26101385</v>
      </c>
      <c r="J10215">
        <v>26101385</v>
      </c>
      <c r="K10215" s="47">
        <v>26101035</v>
      </c>
      <c r="L10215" s="47">
        <v>26101385</v>
      </c>
      <c r="N10215">
        <v>1</v>
      </c>
      <c r="O10215">
        <v>295</v>
      </c>
      <c r="P10215">
        <v>351</v>
      </c>
      <c r="Q10215" t="s">
        <v>18928</v>
      </c>
      <c r="R10215">
        <v>1</v>
      </c>
      <c r="S10215">
        <v>57</v>
      </c>
    </row>
    <row r="10216" spans="1:19" x14ac:dyDescent="0.25">
      <c r="A10216" s="60" t="s">
        <v>127</v>
      </c>
      <c r="B10216" s="60">
        <v>-1</v>
      </c>
      <c r="C10216" s="60" t="s">
        <v>451</v>
      </c>
      <c r="D10216" s="62" t="str">
        <f>INDEX(Transcripts[#Data], MATCH(Exons[[#This Row],[Transcript stable ID]], Transcripts[Transcript stable ID], 0), 4)</f>
        <v>NM_018263.5</v>
      </c>
      <c r="E10216" t="s">
        <v>27</v>
      </c>
      <c r="J10216">
        <v>26101385</v>
      </c>
      <c r="K10216" s="47">
        <v>26068350</v>
      </c>
      <c r="L10216" s="47">
        <v>26068432</v>
      </c>
      <c r="N10216">
        <v>2</v>
      </c>
      <c r="O10216">
        <v>352</v>
      </c>
      <c r="P10216">
        <v>434</v>
      </c>
      <c r="Q10216" t="s">
        <v>18929</v>
      </c>
      <c r="R10216">
        <v>58</v>
      </c>
      <c r="S10216">
        <v>140</v>
      </c>
    </row>
    <row r="10217" spans="1:19" x14ac:dyDescent="0.25">
      <c r="A10217" s="60" t="s">
        <v>127</v>
      </c>
      <c r="B10217" s="60">
        <v>-1</v>
      </c>
      <c r="C10217" s="60" t="s">
        <v>451</v>
      </c>
      <c r="D10217" s="62" t="str">
        <f>INDEX(Transcripts[#Data], MATCH(Exons[[#This Row],[Transcript stable ID]], Transcripts[Transcript stable ID], 0), 4)</f>
        <v>NM_018263.5</v>
      </c>
      <c r="E10217" t="s">
        <v>27</v>
      </c>
      <c r="J10217">
        <v>26101385</v>
      </c>
      <c r="K10217" s="47">
        <v>26058407</v>
      </c>
      <c r="L10217" s="47">
        <v>26058409</v>
      </c>
      <c r="N10217">
        <v>3</v>
      </c>
      <c r="O10217">
        <v>435</v>
      </c>
      <c r="P10217">
        <v>437</v>
      </c>
      <c r="Q10217" t="s">
        <v>18930</v>
      </c>
      <c r="R10217">
        <v>141</v>
      </c>
      <c r="S10217">
        <v>143</v>
      </c>
    </row>
    <row r="10218" spans="1:19" x14ac:dyDescent="0.25">
      <c r="A10218" s="60" t="s">
        <v>127</v>
      </c>
      <c r="B10218" s="60">
        <v>-1</v>
      </c>
      <c r="C10218" s="60" t="s">
        <v>451</v>
      </c>
      <c r="D10218" s="62" t="str">
        <f>INDEX(Transcripts[#Data], MATCH(Exons[[#This Row],[Transcript stable ID]], Transcripts[Transcript stable ID], 0), 4)</f>
        <v>NM_018263.5</v>
      </c>
      <c r="E10218" t="s">
        <v>27</v>
      </c>
      <c r="J10218">
        <v>26101385</v>
      </c>
      <c r="K10218" s="47">
        <v>26029098</v>
      </c>
      <c r="L10218" s="47">
        <v>26029206</v>
      </c>
      <c r="N10218">
        <v>4</v>
      </c>
      <c r="O10218">
        <v>438</v>
      </c>
      <c r="P10218">
        <v>546</v>
      </c>
      <c r="Q10218" t="s">
        <v>18931</v>
      </c>
      <c r="R10218">
        <v>144</v>
      </c>
      <c r="S10218">
        <v>252</v>
      </c>
    </row>
    <row r="10219" spans="1:19" x14ac:dyDescent="0.25">
      <c r="A10219" s="60" t="s">
        <v>127</v>
      </c>
      <c r="B10219" s="60">
        <v>-1</v>
      </c>
      <c r="C10219" s="60" t="s">
        <v>451</v>
      </c>
      <c r="D10219" s="62" t="str">
        <f>INDEX(Transcripts[#Data], MATCH(Exons[[#This Row],[Transcript stable ID]], Transcripts[Transcript stable ID], 0), 4)</f>
        <v>NM_018263.5</v>
      </c>
      <c r="E10219" t="s">
        <v>27</v>
      </c>
      <c r="J10219">
        <v>26101385</v>
      </c>
      <c r="K10219" s="47">
        <v>26022254</v>
      </c>
      <c r="L10219" s="47">
        <v>26022404</v>
      </c>
      <c r="N10219">
        <v>5</v>
      </c>
      <c r="O10219">
        <v>547</v>
      </c>
      <c r="P10219">
        <v>697</v>
      </c>
      <c r="Q10219" t="s">
        <v>12377</v>
      </c>
      <c r="R10219">
        <v>253</v>
      </c>
      <c r="S10219">
        <v>403</v>
      </c>
    </row>
    <row r="10220" spans="1:19" x14ac:dyDescent="0.25">
      <c r="A10220" s="60" t="s">
        <v>127</v>
      </c>
      <c r="B10220" s="60">
        <v>-1</v>
      </c>
      <c r="C10220" s="60" t="s">
        <v>451</v>
      </c>
      <c r="D10220" s="62" t="str">
        <f>INDEX(Transcripts[#Data], MATCH(Exons[[#This Row],[Transcript stable ID]], Transcripts[Transcript stable ID], 0), 4)</f>
        <v>NM_018263.5</v>
      </c>
      <c r="E10220" t="s">
        <v>27</v>
      </c>
      <c r="J10220">
        <v>26101385</v>
      </c>
      <c r="K10220" s="47">
        <v>25994309</v>
      </c>
      <c r="L10220" s="47">
        <v>25994409</v>
      </c>
      <c r="N10220">
        <v>6</v>
      </c>
      <c r="O10220">
        <v>698</v>
      </c>
      <c r="P10220">
        <v>798</v>
      </c>
      <c r="Q10220" t="s">
        <v>12378</v>
      </c>
      <c r="R10220">
        <v>404</v>
      </c>
      <c r="S10220">
        <v>504</v>
      </c>
    </row>
    <row r="10221" spans="1:19" x14ac:dyDescent="0.25">
      <c r="A10221" s="60" t="s">
        <v>127</v>
      </c>
      <c r="B10221" s="60">
        <v>-1</v>
      </c>
      <c r="C10221" s="60" t="s">
        <v>451</v>
      </c>
      <c r="D10221" s="62" t="str">
        <f>INDEX(Transcripts[#Data], MATCH(Exons[[#This Row],[Transcript stable ID]], Transcripts[Transcript stable ID], 0), 4)</f>
        <v>NM_018263.5</v>
      </c>
      <c r="E10221" t="s">
        <v>27</v>
      </c>
      <c r="J10221">
        <v>26101385</v>
      </c>
      <c r="K10221" s="47">
        <v>25991611</v>
      </c>
      <c r="L10221" s="47">
        <v>25991737</v>
      </c>
      <c r="N10221">
        <v>7</v>
      </c>
      <c r="O10221">
        <v>799</v>
      </c>
      <c r="P10221">
        <v>925</v>
      </c>
      <c r="Q10221" t="s">
        <v>12379</v>
      </c>
      <c r="R10221">
        <v>505</v>
      </c>
      <c r="S10221">
        <v>631</v>
      </c>
    </row>
    <row r="10222" spans="1:19" x14ac:dyDescent="0.25">
      <c r="A10222" s="60" t="s">
        <v>127</v>
      </c>
      <c r="B10222" s="60">
        <v>-1</v>
      </c>
      <c r="C10222" s="60" t="s">
        <v>451</v>
      </c>
      <c r="D10222" s="62" t="str">
        <f>INDEX(Transcripts[#Data], MATCH(Exons[[#This Row],[Transcript stable ID]], Transcripts[Transcript stable ID], 0), 4)</f>
        <v>NM_018263.5</v>
      </c>
      <c r="E10222" t="s">
        <v>27</v>
      </c>
      <c r="J10222">
        <v>26101385</v>
      </c>
      <c r="K10222" s="47">
        <v>25990452</v>
      </c>
      <c r="L10222" s="47">
        <v>25990595</v>
      </c>
      <c r="N10222">
        <v>8</v>
      </c>
      <c r="O10222">
        <v>926</v>
      </c>
      <c r="P10222">
        <v>1069</v>
      </c>
      <c r="Q10222" t="s">
        <v>12380</v>
      </c>
      <c r="R10222">
        <v>632</v>
      </c>
      <c r="S10222">
        <v>775</v>
      </c>
    </row>
    <row r="10223" spans="1:19" x14ac:dyDescent="0.25">
      <c r="A10223" s="60" t="s">
        <v>127</v>
      </c>
      <c r="B10223" s="60">
        <v>-1</v>
      </c>
      <c r="C10223" s="60" t="s">
        <v>451</v>
      </c>
      <c r="D10223" s="62" t="str">
        <f>INDEX(Transcripts[#Data], MATCH(Exons[[#This Row],[Transcript stable ID]], Transcripts[Transcript stable ID], 0), 4)</f>
        <v>NM_018263.5</v>
      </c>
      <c r="E10223" t="s">
        <v>27</v>
      </c>
      <c r="J10223">
        <v>26101385</v>
      </c>
      <c r="K10223" s="47">
        <v>25982351</v>
      </c>
      <c r="L10223" s="47">
        <v>25982514</v>
      </c>
      <c r="N10223">
        <v>9</v>
      </c>
      <c r="O10223">
        <v>1070</v>
      </c>
      <c r="P10223">
        <v>1233</v>
      </c>
      <c r="Q10223" t="s">
        <v>12381</v>
      </c>
      <c r="R10223">
        <v>776</v>
      </c>
      <c r="S10223">
        <v>939</v>
      </c>
    </row>
    <row r="10224" spans="1:19" x14ac:dyDescent="0.25">
      <c r="A10224" s="60" t="s">
        <v>127</v>
      </c>
      <c r="B10224" s="60">
        <v>-1</v>
      </c>
      <c r="C10224" s="60" t="s">
        <v>451</v>
      </c>
      <c r="D10224" s="62" t="str">
        <f>INDEX(Transcripts[#Data], MATCH(Exons[[#This Row],[Transcript stable ID]], Transcripts[Transcript stable ID], 0), 4)</f>
        <v>NM_018263.5</v>
      </c>
      <c r="E10224" t="s">
        <v>27</v>
      </c>
      <c r="J10224">
        <v>26101385</v>
      </c>
      <c r="K10224" s="47">
        <v>25978887</v>
      </c>
      <c r="L10224" s="47">
        <v>25978983</v>
      </c>
      <c r="N10224">
        <v>10</v>
      </c>
      <c r="O10224">
        <v>1234</v>
      </c>
      <c r="P10224">
        <v>1330</v>
      </c>
      <c r="Q10224" t="s">
        <v>12382</v>
      </c>
      <c r="R10224">
        <v>940</v>
      </c>
      <c r="S10224">
        <v>1036</v>
      </c>
    </row>
    <row r="10225" spans="1:19" x14ac:dyDescent="0.25">
      <c r="A10225" s="60" t="s">
        <v>127</v>
      </c>
      <c r="B10225" s="60">
        <v>-1</v>
      </c>
      <c r="C10225" s="60" t="s">
        <v>451</v>
      </c>
      <c r="D10225" s="62" t="str">
        <f>INDEX(Transcripts[#Data], MATCH(Exons[[#This Row],[Transcript stable ID]], Transcripts[Transcript stable ID], 0), 4)</f>
        <v>NM_018263.5</v>
      </c>
      <c r="E10225" t="s">
        <v>27</v>
      </c>
      <c r="J10225">
        <v>26101385</v>
      </c>
      <c r="K10225" s="47">
        <v>25976403</v>
      </c>
      <c r="L10225" s="47">
        <v>25976508</v>
      </c>
      <c r="N10225">
        <v>11</v>
      </c>
      <c r="O10225">
        <v>1331</v>
      </c>
      <c r="P10225">
        <v>1436</v>
      </c>
      <c r="Q10225" t="s">
        <v>12383</v>
      </c>
      <c r="R10225">
        <v>1037</v>
      </c>
      <c r="S10225">
        <v>1142</v>
      </c>
    </row>
    <row r="10226" spans="1:19" x14ac:dyDescent="0.25">
      <c r="A10226" s="60" t="s">
        <v>127</v>
      </c>
      <c r="B10226" s="60">
        <v>-1</v>
      </c>
      <c r="C10226" s="60" t="s">
        <v>451</v>
      </c>
      <c r="D10226" s="62" t="str">
        <f>INDEX(Transcripts[#Data], MATCH(Exons[[#This Row],[Transcript stable ID]], Transcripts[Transcript stable ID], 0), 4)</f>
        <v>NM_018263.5</v>
      </c>
      <c r="E10226" t="s">
        <v>27</v>
      </c>
      <c r="J10226">
        <v>26101385</v>
      </c>
      <c r="K10226" s="47">
        <v>25972565</v>
      </c>
      <c r="L10226" s="47">
        <v>25973282</v>
      </c>
      <c r="N10226">
        <v>12</v>
      </c>
      <c r="O10226">
        <v>1437</v>
      </c>
      <c r="P10226">
        <v>2154</v>
      </c>
      <c r="Q10226" t="s">
        <v>12384</v>
      </c>
      <c r="R10226">
        <v>1143</v>
      </c>
      <c r="S10226">
        <v>1860</v>
      </c>
    </row>
    <row r="10227" spans="1:19" x14ac:dyDescent="0.25">
      <c r="A10227" s="60" t="s">
        <v>127</v>
      </c>
      <c r="B10227" s="60">
        <v>-1</v>
      </c>
      <c r="C10227" s="60" t="s">
        <v>451</v>
      </c>
      <c r="D10227" s="62" t="str">
        <f>INDEX(Transcripts[#Data], MATCH(Exons[[#This Row],[Transcript stable ID]], Transcripts[Transcript stable ID], 0), 4)</f>
        <v>NM_018263.5</v>
      </c>
      <c r="E10227" t="s">
        <v>27</v>
      </c>
      <c r="H10227">
        <v>25956622</v>
      </c>
      <c r="I10227">
        <v>25964897</v>
      </c>
      <c r="J10227">
        <v>26101385</v>
      </c>
      <c r="K10227" s="47">
        <v>25956622</v>
      </c>
      <c r="L10227" s="47">
        <v>25967345</v>
      </c>
      <c r="N10227">
        <v>13</v>
      </c>
      <c r="O10227">
        <v>2155</v>
      </c>
      <c r="P10227">
        <v>4602</v>
      </c>
      <c r="Q10227" t="s">
        <v>18932</v>
      </c>
      <c r="R10227">
        <v>1861</v>
      </c>
      <c r="S10227">
        <v>4308</v>
      </c>
    </row>
    <row r="10228" spans="1:19" x14ac:dyDescent="0.25">
      <c r="A10228" s="60" t="s">
        <v>262</v>
      </c>
      <c r="B10228" s="60">
        <v>-1</v>
      </c>
      <c r="C10228" s="60" t="s">
        <v>301</v>
      </c>
      <c r="D10228" s="62" t="str">
        <f>INDEX(Transcripts[#Data], MATCH(Exons[[#This Row],[Transcript stable ID]], Transcripts[Transcript stable ID], 0), 4)</f>
        <v>NM_001330511.1</v>
      </c>
      <c r="E10228" t="s">
        <v>27</v>
      </c>
      <c r="J10228">
        <v>40771219</v>
      </c>
      <c r="K10228" s="47">
        <v>40762833</v>
      </c>
      <c r="L10228" s="47">
        <v>40762961</v>
      </c>
      <c r="N10228">
        <v>2</v>
      </c>
      <c r="O10228">
        <v>92</v>
      </c>
      <c r="P10228">
        <v>220</v>
      </c>
      <c r="Q10228" t="s">
        <v>12564</v>
      </c>
      <c r="R10228">
        <v>47</v>
      </c>
      <c r="S10228">
        <v>175</v>
      </c>
    </row>
    <row r="10229" spans="1:19" x14ac:dyDescent="0.25">
      <c r="A10229" s="60" t="s">
        <v>262</v>
      </c>
      <c r="B10229" s="60">
        <v>-1</v>
      </c>
      <c r="C10229" s="60" t="s">
        <v>301</v>
      </c>
      <c r="D10229" s="62" t="str">
        <f>INDEX(Transcripts[#Data], MATCH(Exons[[#This Row],[Transcript stable ID]], Transcripts[Transcript stable ID], 0), 4)</f>
        <v>NM_001330511.1</v>
      </c>
      <c r="E10229" t="s">
        <v>27</v>
      </c>
      <c r="J10229">
        <v>40771219</v>
      </c>
      <c r="K10229" s="47">
        <v>40761065</v>
      </c>
      <c r="L10229" s="47">
        <v>40761176</v>
      </c>
      <c r="N10229">
        <v>3</v>
      </c>
      <c r="O10229">
        <v>221</v>
      </c>
      <c r="P10229">
        <v>332</v>
      </c>
      <c r="Q10229" t="s">
        <v>12565</v>
      </c>
      <c r="R10229">
        <v>176</v>
      </c>
      <c r="S10229">
        <v>287</v>
      </c>
    </row>
    <row r="10230" spans="1:19" x14ac:dyDescent="0.25">
      <c r="A10230" s="60" t="s">
        <v>262</v>
      </c>
      <c r="B10230" s="60">
        <v>-1</v>
      </c>
      <c r="C10230" s="60" t="s">
        <v>301</v>
      </c>
      <c r="D10230" s="62" t="str">
        <f>INDEX(Transcripts[#Data], MATCH(Exons[[#This Row],[Transcript stable ID]], Transcripts[Transcript stable ID], 0), 4)</f>
        <v>NM_001330511.1</v>
      </c>
      <c r="E10230" t="s">
        <v>27</v>
      </c>
      <c r="J10230">
        <v>40771219</v>
      </c>
      <c r="K10230" s="47">
        <v>40748441</v>
      </c>
      <c r="L10230" s="47">
        <v>40748594</v>
      </c>
      <c r="N10230">
        <v>4</v>
      </c>
      <c r="O10230">
        <v>333</v>
      </c>
      <c r="P10230">
        <v>486</v>
      </c>
      <c r="Q10230" t="s">
        <v>12566</v>
      </c>
      <c r="R10230">
        <v>288</v>
      </c>
      <c r="S10230">
        <v>441</v>
      </c>
    </row>
    <row r="10231" spans="1:19" x14ac:dyDescent="0.25">
      <c r="A10231" s="60" t="s">
        <v>262</v>
      </c>
      <c r="B10231" s="60">
        <v>-1</v>
      </c>
      <c r="C10231" s="60" t="s">
        <v>301</v>
      </c>
      <c r="D10231" s="62" t="str">
        <f>INDEX(Transcripts[#Data], MATCH(Exons[[#This Row],[Transcript stable ID]], Transcripts[Transcript stable ID], 0), 4)</f>
        <v>NM_001330511.1</v>
      </c>
      <c r="E10231" t="s">
        <v>27</v>
      </c>
      <c r="J10231">
        <v>40771219</v>
      </c>
      <c r="K10231" s="47">
        <v>40747845</v>
      </c>
      <c r="L10231" s="47">
        <v>40747976</v>
      </c>
      <c r="N10231">
        <v>5</v>
      </c>
      <c r="O10231">
        <v>487</v>
      </c>
      <c r="P10231">
        <v>618</v>
      </c>
      <c r="Q10231" t="s">
        <v>12567</v>
      </c>
      <c r="R10231">
        <v>442</v>
      </c>
      <c r="S10231">
        <v>573</v>
      </c>
    </row>
    <row r="10232" spans="1:19" x14ac:dyDescent="0.25">
      <c r="A10232" s="60" t="s">
        <v>262</v>
      </c>
      <c r="B10232" s="60">
        <v>-1</v>
      </c>
      <c r="C10232" s="60" t="s">
        <v>301</v>
      </c>
      <c r="D10232" s="62" t="str">
        <f>INDEX(Transcripts[#Data], MATCH(Exons[[#This Row],[Transcript stable ID]], Transcripts[Transcript stable ID], 0), 4)</f>
        <v>NM_001330511.1</v>
      </c>
      <c r="E10232" t="s">
        <v>27</v>
      </c>
      <c r="J10232">
        <v>40771219</v>
      </c>
      <c r="K10232" s="47">
        <v>40745952</v>
      </c>
      <c r="L10232" s="47">
        <v>40746017</v>
      </c>
      <c r="N10232">
        <v>6</v>
      </c>
      <c r="O10232">
        <v>619</v>
      </c>
      <c r="P10232">
        <v>684</v>
      </c>
      <c r="Q10232" t="s">
        <v>12568</v>
      </c>
      <c r="R10232">
        <v>574</v>
      </c>
      <c r="S10232">
        <v>639</v>
      </c>
    </row>
    <row r="10233" spans="1:19" x14ac:dyDescent="0.25">
      <c r="A10233" s="60" t="s">
        <v>262</v>
      </c>
      <c r="B10233" s="60">
        <v>-1</v>
      </c>
      <c r="C10233" s="60" t="s">
        <v>301</v>
      </c>
      <c r="D10233" s="62" t="str">
        <f>INDEX(Transcripts[#Data], MATCH(Exons[[#This Row],[Transcript stable ID]], Transcripts[Transcript stable ID], 0), 4)</f>
        <v>NM_001330511.1</v>
      </c>
      <c r="E10233" t="s">
        <v>27</v>
      </c>
      <c r="J10233">
        <v>40771219</v>
      </c>
      <c r="K10233" s="47">
        <v>40744812</v>
      </c>
      <c r="L10233" s="47">
        <v>40744880</v>
      </c>
      <c r="N10233">
        <v>7</v>
      </c>
      <c r="O10233">
        <v>685</v>
      </c>
      <c r="P10233">
        <v>753</v>
      </c>
      <c r="Q10233" t="s">
        <v>12569</v>
      </c>
      <c r="R10233">
        <v>640</v>
      </c>
      <c r="S10233">
        <v>708</v>
      </c>
    </row>
    <row r="10234" spans="1:19" x14ac:dyDescent="0.25">
      <c r="A10234" s="60" t="s">
        <v>262</v>
      </c>
      <c r="B10234" s="60">
        <v>-1</v>
      </c>
      <c r="C10234" s="60" t="s">
        <v>301</v>
      </c>
      <c r="D10234" s="62" t="str">
        <f>INDEX(Transcripts[#Data], MATCH(Exons[[#This Row],[Transcript stable ID]], Transcripts[Transcript stable ID], 0), 4)</f>
        <v>NM_001330511.1</v>
      </c>
      <c r="E10234" t="s">
        <v>27</v>
      </c>
      <c r="J10234">
        <v>40771219</v>
      </c>
      <c r="K10234" s="47">
        <v>40743876</v>
      </c>
      <c r="L10234" s="47">
        <v>40743998</v>
      </c>
      <c r="N10234">
        <v>8</v>
      </c>
      <c r="O10234">
        <v>754</v>
      </c>
      <c r="P10234">
        <v>876</v>
      </c>
      <c r="Q10234" t="s">
        <v>12570</v>
      </c>
      <c r="R10234">
        <v>709</v>
      </c>
      <c r="S10234">
        <v>831</v>
      </c>
    </row>
    <row r="10235" spans="1:19" x14ac:dyDescent="0.25">
      <c r="A10235" s="60" t="s">
        <v>262</v>
      </c>
      <c r="B10235" s="60">
        <v>-1</v>
      </c>
      <c r="C10235" s="60" t="s">
        <v>301</v>
      </c>
      <c r="D10235" s="62" t="str">
        <f>INDEX(Transcripts[#Data], MATCH(Exons[[#This Row],[Transcript stable ID]], Transcripts[Transcript stable ID], 0), 4)</f>
        <v>NM_001330511.1</v>
      </c>
      <c r="E10235" t="s">
        <v>27</v>
      </c>
      <c r="J10235">
        <v>40771219</v>
      </c>
      <c r="K10235" s="47">
        <v>40741797</v>
      </c>
      <c r="L10235" s="47">
        <v>40742011</v>
      </c>
      <c r="N10235">
        <v>9</v>
      </c>
      <c r="O10235">
        <v>877</v>
      </c>
      <c r="P10235">
        <v>1091</v>
      </c>
      <c r="Q10235" t="s">
        <v>12572</v>
      </c>
      <c r="R10235">
        <v>832</v>
      </c>
      <c r="S10235">
        <v>1046</v>
      </c>
    </row>
    <row r="10236" spans="1:19" x14ac:dyDescent="0.25">
      <c r="A10236" s="60" t="s">
        <v>262</v>
      </c>
      <c r="B10236" s="60">
        <v>-1</v>
      </c>
      <c r="C10236" s="60" t="s">
        <v>301</v>
      </c>
      <c r="D10236" s="62" t="str">
        <f>INDEX(Transcripts[#Data], MATCH(Exons[[#This Row],[Transcript stable ID]], Transcripts[Transcript stable ID], 0), 4)</f>
        <v>NM_001330511.1</v>
      </c>
      <c r="E10236" t="s">
        <v>27</v>
      </c>
      <c r="J10236">
        <v>40771219</v>
      </c>
      <c r="K10236" s="47">
        <v>40741170</v>
      </c>
      <c r="L10236" s="47">
        <v>40741257</v>
      </c>
      <c r="N10236">
        <v>10</v>
      </c>
      <c r="O10236">
        <v>1092</v>
      </c>
      <c r="P10236">
        <v>1179</v>
      </c>
      <c r="Q10236" t="s">
        <v>12573</v>
      </c>
      <c r="R10236">
        <v>1047</v>
      </c>
      <c r="S10236">
        <v>1134</v>
      </c>
    </row>
    <row r="10237" spans="1:19" x14ac:dyDescent="0.25">
      <c r="A10237" s="60" t="s">
        <v>262</v>
      </c>
      <c r="B10237" s="60">
        <v>-1</v>
      </c>
      <c r="C10237" s="60" t="s">
        <v>301</v>
      </c>
      <c r="D10237" s="62" t="str">
        <f>INDEX(Transcripts[#Data], MATCH(Exons[[#This Row],[Transcript stable ID]], Transcripts[Transcript stable ID], 0), 4)</f>
        <v>NM_001330511.1</v>
      </c>
      <c r="E10237" t="s">
        <v>27</v>
      </c>
      <c r="J10237">
        <v>40771219</v>
      </c>
      <c r="K10237" s="47">
        <v>40740952</v>
      </c>
      <c r="L10237" s="47">
        <v>40741054</v>
      </c>
      <c r="N10237">
        <v>11</v>
      </c>
      <c r="O10237">
        <v>1180</v>
      </c>
      <c r="P10237">
        <v>1282</v>
      </c>
      <c r="Q10237" t="s">
        <v>12574</v>
      </c>
      <c r="R10237">
        <v>1135</v>
      </c>
      <c r="S10237">
        <v>1237</v>
      </c>
    </row>
    <row r="10238" spans="1:19" x14ac:dyDescent="0.25">
      <c r="A10238" s="60" t="s">
        <v>262</v>
      </c>
      <c r="B10238" s="60">
        <v>-1</v>
      </c>
      <c r="C10238" s="60" t="s">
        <v>301</v>
      </c>
      <c r="D10238" s="62" t="str">
        <f>INDEX(Transcripts[#Data], MATCH(Exons[[#This Row],[Transcript stable ID]], Transcripts[Transcript stable ID], 0), 4)</f>
        <v>NM_001330511.1</v>
      </c>
      <c r="E10238" t="s">
        <v>27</v>
      </c>
      <c r="F10238">
        <v>40771175</v>
      </c>
      <c r="G10238">
        <v>40771219</v>
      </c>
      <c r="J10238">
        <v>40771219</v>
      </c>
      <c r="K10238" s="47">
        <v>40771129</v>
      </c>
      <c r="L10238" s="47">
        <v>40771219</v>
      </c>
      <c r="N10238">
        <v>1</v>
      </c>
      <c r="O10238">
        <v>46</v>
      </c>
      <c r="P10238">
        <v>91</v>
      </c>
      <c r="Q10238" t="s">
        <v>20137</v>
      </c>
      <c r="R10238">
        <v>1</v>
      </c>
      <c r="S10238">
        <v>46</v>
      </c>
    </row>
    <row r="10239" spans="1:19" x14ac:dyDescent="0.25">
      <c r="A10239" s="60" t="s">
        <v>262</v>
      </c>
      <c r="B10239" s="60">
        <v>-1</v>
      </c>
      <c r="C10239" s="60" t="s">
        <v>301</v>
      </c>
      <c r="D10239" s="62" t="str">
        <f>INDEX(Transcripts[#Data], MATCH(Exons[[#This Row],[Transcript stable ID]], Transcripts[Transcript stable ID], 0), 4)</f>
        <v>NM_001330511.1</v>
      </c>
      <c r="E10239" t="s">
        <v>27</v>
      </c>
      <c r="H10239">
        <v>40739748</v>
      </c>
      <c r="I10239">
        <v>40739778</v>
      </c>
      <c r="J10239">
        <v>40771219</v>
      </c>
      <c r="K10239" s="47">
        <v>40739748</v>
      </c>
      <c r="L10239" s="47">
        <v>40739858</v>
      </c>
      <c r="N10239">
        <v>12</v>
      </c>
      <c r="O10239">
        <v>1283</v>
      </c>
      <c r="P10239">
        <v>1362</v>
      </c>
      <c r="Q10239" t="s">
        <v>20138</v>
      </c>
      <c r="R10239">
        <v>1238</v>
      </c>
      <c r="S10239">
        <v>1317</v>
      </c>
    </row>
    <row r="10240" spans="1:19" x14ac:dyDescent="0.25">
      <c r="A10240" s="60" t="s">
        <v>9742</v>
      </c>
      <c r="B10240" s="60">
        <v>-1</v>
      </c>
      <c r="C10240" s="60" t="s">
        <v>9743</v>
      </c>
      <c r="D10240" s="62" t="str">
        <f>INDEX(Transcripts[#Data], MATCH(Exons[[#This Row],[Transcript stable ID]], Transcripts[Transcript stable ID], 0), 4)</f>
        <v>NM_001323304.1</v>
      </c>
      <c r="E10240" t="s">
        <v>27</v>
      </c>
      <c r="F10240">
        <v>54967224</v>
      </c>
      <c r="G10240">
        <v>54967252</v>
      </c>
      <c r="J10240">
        <v>54967252</v>
      </c>
      <c r="K10240" s="47">
        <v>54967224</v>
      </c>
      <c r="L10240" s="47">
        <v>54967252</v>
      </c>
      <c r="N10240">
        <v>1</v>
      </c>
      <c r="Q10240" t="s">
        <v>20139</v>
      </c>
    </row>
    <row r="10241" spans="1:19" x14ac:dyDescent="0.25">
      <c r="A10241" s="60" t="s">
        <v>9742</v>
      </c>
      <c r="B10241" s="60">
        <v>-1</v>
      </c>
      <c r="C10241" s="60" t="s">
        <v>9743</v>
      </c>
      <c r="D10241" s="62" t="str">
        <f>INDEX(Transcripts[#Data], MATCH(Exons[[#This Row],[Transcript stable ID]], Transcripts[Transcript stable ID], 0), 4)</f>
        <v>NM_001323304.1</v>
      </c>
      <c r="E10241" t="s">
        <v>27</v>
      </c>
      <c r="F10241">
        <v>54963743</v>
      </c>
      <c r="G10241">
        <v>54963840</v>
      </c>
      <c r="J10241">
        <v>54967252</v>
      </c>
      <c r="K10241" s="47">
        <v>54963743</v>
      </c>
      <c r="L10241" s="47">
        <v>54963840</v>
      </c>
      <c r="N10241">
        <v>2</v>
      </c>
      <c r="Q10241" t="s">
        <v>14379</v>
      </c>
    </row>
    <row r="10242" spans="1:19" x14ac:dyDescent="0.25">
      <c r="A10242" s="60" t="s">
        <v>9742</v>
      </c>
      <c r="B10242" s="60">
        <v>-1</v>
      </c>
      <c r="C10242" s="60" t="s">
        <v>9743</v>
      </c>
      <c r="D10242" s="62" t="str">
        <f>INDEX(Transcripts[#Data], MATCH(Exons[[#This Row],[Transcript stable ID]], Transcripts[Transcript stable ID], 0), 4)</f>
        <v>NM_001323304.1</v>
      </c>
      <c r="E10242" t="s">
        <v>27</v>
      </c>
      <c r="F10242">
        <v>54963254</v>
      </c>
      <c r="G10242">
        <v>54963258</v>
      </c>
      <c r="J10242">
        <v>54967252</v>
      </c>
      <c r="K10242" s="47">
        <v>54963212</v>
      </c>
      <c r="L10242" s="47">
        <v>54963258</v>
      </c>
      <c r="M10242">
        <v>1</v>
      </c>
      <c r="N10242">
        <v>3</v>
      </c>
      <c r="O10242">
        <v>133</v>
      </c>
      <c r="P10242">
        <v>174</v>
      </c>
      <c r="Q10242" t="s">
        <v>14367</v>
      </c>
      <c r="R10242">
        <v>1</v>
      </c>
      <c r="S10242">
        <v>42</v>
      </c>
    </row>
    <row r="10243" spans="1:19" x14ac:dyDescent="0.25">
      <c r="A10243" s="60" t="s">
        <v>9742</v>
      </c>
      <c r="B10243" s="60">
        <v>-1</v>
      </c>
      <c r="C10243" s="60" t="s">
        <v>9743</v>
      </c>
      <c r="D10243" s="62" t="str">
        <f>INDEX(Transcripts[#Data], MATCH(Exons[[#This Row],[Transcript stable ID]], Transcripts[Transcript stable ID], 0), 4)</f>
        <v>NM_001323304.1</v>
      </c>
      <c r="E10243" t="s">
        <v>27</v>
      </c>
      <c r="J10243">
        <v>54967252</v>
      </c>
      <c r="K10243" s="47">
        <v>54961313</v>
      </c>
      <c r="L10243" s="47">
        <v>54961589</v>
      </c>
      <c r="N10243">
        <v>4</v>
      </c>
      <c r="O10243">
        <v>175</v>
      </c>
      <c r="P10243">
        <v>451</v>
      </c>
      <c r="Q10243" t="s">
        <v>14368</v>
      </c>
      <c r="R10243">
        <v>43</v>
      </c>
      <c r="S10243">
        <v>319</v>
      </c>
    </row>
    <row r="10244" spans="1:19" x14ac:dyDescent="0.25">
      <c r="A10244" s="60" t="s">
        <v>9742</v>
      </c>
      <c r="B10244" s="60">
        <v>-1</v>
      </c>
      <c r="C10244" s="60" t="s">
        <v>9743</v>
      </c>
      <c r="D10244" s="62" t="str">
        <f>INDEX(Transcripts[#Data], MATCH(Exons[[#This Row],[Transcript stable ID]], Transcripts[Transcript stable ID], 0), 4)</f>
        <v>NM_001323304.1</v>
      </c>
      <c r="E10244" t="s">
        <v>27</v>
      </c>
      <c r="J10244">
        <v>54967252</v>
      </c>
      <c r="K10244" s="47">
        <v>54959326</v>
      </c>
      <c r="L10244" s="47">
        <v>54959380</v>
      </c>
      <c r="N10244">
        <v>5</v>
      </c>
      <c r="O10244">
        <v>452</v>
      </c>
      <c r="P10244">
        <v>506</v>
      </c>
      <c r="Q10244" t="s">
        <v>14369</v>
      </c>
      <c r="R10244">
        <v>320</v>
      </c>
      <c r="S10244">
        <v>374</v>
      </c>
    </row>
    <row r="10245" spans="1:19" x14ac:dyDescent="0.25">
      <c r="A10245" s="60" t="s">
        <v>9742</v>
      </c>
      <c r="B10245" s="60">
        <v>-1</v>
      </c>
      <c r="C10245" s="60" t="s">
        <v>9743</v>
      </c>
      <c r="D10245" s="62" t="str">
        <f>INDEX(Transcripts[#Data], MATCH(Exons[[#This Row],[Transcript stable ID]], Transcripts[Transcript stable ID], 0), 4)</f>
        <v>NM_001323304.1</v>
      </c>
      <c r="E10245" t="s">
        <v>27</v>
      </c>
      <c r="J10245">
        <v>54967252</v>
      </c>
      <c r="K10245" s="47">
        <v>54958041</v>
      </c>
      <c r="L10245" s="47">
        <v>54958232</v>
      </c>
      <c r="N10245">
        <v>6</v>
      </c>
      <c r="O10245">
        <v>507</v>
      </c>
      <c r="P10245">
        <v>698</v>
      </c>
      <c r="Q10245" t="s">
        <v>14370</v>
      </c>
      <c r="R10245">
        <v>375</v>
      </c>
      <c r="S10245">
        <v>566</v>
      </c>
    </row>
    <row r="10246" spans="1:19" x14ac:dyDescent="0.25">
      <c r="A10246" s="60" t="s">
        <v>9742</v>
      </c>
      <c r="B10246" s="60">
        <v>-1</v>
      </c>
      <c r="C10246" s="60" t="s">
        <v>9743</v>
      </c>
      <c r="D10246" s="62" t="str">
        <f>INDEX(Transcripts[#Data], MATCH(Exons[[#This Row],[Transcript stable ID]], Transcripts[Transcript stable ID], 0), 4)</f>
        <v>NM_001323304.1</v>
      </c>
      <c r="E10246" t="s">
        <v>27</v>
      </c>
      <c r="J10246">
        <v>54967252</v>
      </c>
      <c r="K10246" s="47">
        <v>54956489</v>
      </c>
      <c r="L10246" s="47">
        <v>54956627</v>
      </c>
      <c r="N10246">
        <v>7</v>
      </c>
      <c r="O10246">
        <v>699</v>
      </c>
      <c r="P10246">
        <v>837</v>
      </c>
      <c r="Q10246" t="s">
        <v>14371</v>
      </c>
      <c r="R10246">
        <v>567</v>
      </c>
      <c r="S10246">
        <v>705</v>
      </c>
    </row>
    <row r="10247" spans="1:19" x14ac:dyDescent="0.25">
      <c r="A10247" s="60" t="s">
        <v>9742</v>
      </c>
      <c r="B10247" s="60">
        <v>-1</v>
      </c>
      <c r="C10247" s="60" t="s">
        <v>9743</v>
      </c>
      <c r="D10247" s="62" t="str">
        <f>INDEX(Transcripts[#Data], MATCH(Exons[[#This Row],[Transcript stable ID]], Transcripts[Transcript stable ID], 0), 4)</f>
        <v>NM_001323304.1</v>
      </c>
      <c r="E10247" t="s">
        <v>27</v>
      </c>
      <c r="J10247">
        <v>54967252</v>
      </c>
      <c r="K10247" s="47">
        <v>54948464</v>
      </c>
      <c r="L10247" s="47">
        <v>54948612</v>
      </c>
      <c r="N10247">
        <v>8</v>
      </c>
      <c r="O10247">
        <v>838</v>
      </c>
      <c r="P10247">
        <v>986</v>
      </c>
      <c r="Q10247" t="s">
        <v>14372</v>
      </c>
      <c r="R10247">
        <v>706</v>
      </c>
      <c r="S10247">
        <v>854</v>
      </c>
    </row>
    <row r="10248" spans="1:19" x14ac:dyDescent="0.25">
      <c r="A10248" s="60" t="s">
        <v>9742</v>
      </c>
      <c r="B10248" s="60">
        <v>-1</v>
      </c>
      <c r="C10248" s="60" t="s">
        <v>9743</v>
      </c>
      <c r="D10248" s="62" t="str">
        <f>INDEX(Transcripts[#Data], MATCH(Exons[[#This Row],[Transcript stable ID]], Transcripts[Transcript stable ID], 0), 4)</f>
        <v>NM_001323304.1</v>
      </c>
      <c r="E10248" t="s">
        <v>27</v>
      </c>
      <c r="J10248">
        <v>54967252</v>
      </c>
      <c r="K10248" s="47">
        <v>54945541</v>
      </c>
      <c r="L10248" s="47">
        <v>54945715</v>
      </c>
      <c r="N10248">
        <v>9</v>
      </c>
      <c r="O10248">
        <v>987</v>
      </c>
      <c r="P10248">
        <v>1161</v>
      </c>
      <c r="Q10248" t="s">
        <v>14373</v>
      </c>
      <c r="R10248">
        <v>855</v>
      </c>
      <c r="S10248">
        <v>1029</v>
      </c>
    </row>
    <row r="10249" spans="1:19" x14ac:dyDescent="0.25">
      <c r="A10249" s="60" t="s">
        <v>9742</v>
      </c>
      <c r="B10249" s="60">
        <v>-1</v>
      </c>
      <c r="C10249" s="60" t="s">
        <v>9743</v>
      </c>
      <c r="D10249" s="62" t="str">
        <f>INDEX(Transcripts[#Data], MATCH(Exons[[#This Row],[Transcript stable ID]], Transcripts[Transcript stable ID], 0), 4)</f>
        <v>NM_001323304.1</v>
      </c>
      <c r="E10249" t="s">
        <v>27</v>
      </c>
      <c r="H10249">
        <v>54944446</v>
      </c>
      <c r="I10249">
        <v>54945213</v>
      </c>
      <c r="J10249">
        <v>54967252</v>
      </c>
      <c r="K10249" s="47">
        <v>54944446</v>
      </c>
      <c r="L10249" s="47">
        <v>54945396</v>
      </c>
      <c r="N10249">
        <v>10</v>
      </c>
      <c r="O10249">
        <v>1162</v>
      </c>
      <c r="P10249">
        <v>1344</v>
      </c>
      <c r="Q10249" t="s">
        <v>14374</v>
      </c>
      <c r="R10249">
        <v>1030</v>
      </c>
      <c r="S10249">
        <v>1212</v>
      </c>
    </row>
    <row r="10250" spans="1:19" x14ac:dyDescent="0.25">
      <c r="A10250" s="60" t="s">
        <v>9742</v>
      </c>
      <c r="B10250" s="60">
        <v>-1</v>
      </c>
      <c r="C10250" s="60" t="s">
        <v>9759</v>
      </c>
      <c r="D10250" s="62" t="str">
        <f>INDEX(Transcripts[#Data], MATCH(Exons[[#This Row],[Transcript stable ID]], Transcripts[Transcript stable ID], 0), 4)</f>
        <v>NM_198435.2</v>
      </c>
      <c r="E10250" t="s">
        <v>27</v>
      </c>
      <c r="F10250">
        <v>54963254</v>
      </c>
      <c r="G10250">
        <v>54963258</v>
      </c>
      <c r="J10250">
        <v>54967393</v>
      </c>
      <c r="K10250" s="47">
        <v>54963212</v>
      </c>
      <c r="L10250" s="47">
        <v>54963258</v>
      </c>
      <c r="M10250">
        <v>1</v>
      </c>
      <c r="N10250">
        <v>2</v>
      </c>
      <c r="O10250">
        <v>190</v>
      </c>
      <c r="P10250">
        <v>231</v>
      </c>
      <c r="Q10250" t="s">
        <v>14367</v>
      </c>
      <c r="R10250">
        <v>1</v>
      </c>
      <c r="S10250">
        <v>42</v>
      </c>
    </row>
    <row r="10251" spans="1:19" x14ac:dyDescent="0.25">
      <c r="A10251" s="60" t="s">
        <v>9742</v>
      </c>
      <c r="B10251" s="60">
        <v>-1</v>
      </c>
      <c r="C10251" s="60" t="s">
        <v>9759</v>
      </c>
      <c r="D10251" s="62" t="str">
        <f>INDEX(Transcripts[#Data], MATCH(Exons[[#This Row],[Transcript stable ID]], Transcripts[Transcript stable ID], 0), 4)</f>
        <v>NM_198435.2</v>
      </c>
      <c r="E10251" t="s">
        <v>27</v>
      </c>
      <c r="J10251">
        <v>54967393</v>
      </c>
      <c r="K10251" s="47">
        <v>54961313</v>
      </c>
      <c r="L10251" s="47">
        <v>54961589</v>
      </c>
      <c r="N10251">
        <v>3</v>
      </c>
      <c r="O10251">
        <v>232</v>
      </c>
      <c r="P10251">
        <v>508</v>
      </c>
      <c r="Q10251" t="s">
        <v>14368</v>
      </c>
      <c r="R10251">
        <v>43</v>
      </c>
      <c r="S10251">
        <v>319</v>
      </c>
    </row>
    <row r="10252" spans="1:19" x14ac:dyDescent="0.25">
      <c r="A10252" s="60" t="s">
        <v>9742</v>
      </c>
      <c r="B10252" s="60">
        <v>-1</v>
      </c>
      <c r="C10252" s="60" t="s">
        <v>9759</v>
      </c>
      <c r="D10252" s="62" t="str">
        <f>INDEX(Transcripts[#Data], MATCH(Exons[[#This Row],[Transcript stable ID]], Transcripts[Transcript stable ID], 0), 4)</f>
        <v>NM_198435.2</v>
      </c>
      <c r="E10252" t="s">
        <v>27</v>
      </c>
      <c r="J10252">
        <v>54967393</v>
      </c>
      <c r="K10252" s="47">
        <v>54959326</v>
      </c>
      <c r="L10252" s="47">
        <v>54959380</v>
      </c>
      <c r="N10252">
        <v>4</v>
      </c>
      <c r="O10252">
        <v>509</v>
      </c>
      <c r="P10252">
        <v>563</v>
      </c>
      <c r="Q10252" t="s">
        <v>14369</v>
      </c>
      <c r="R10252">
        <v>320</v>
      </c>
      <c r="S10252">
        <v>374</v>
      </c>
    </row>
    <row r="10253" spans="1:19" x14ac:dyDescent="0.25">
      <c r="A10253" s="60" t="s">
        <v>9742</v>
      </c>
      <c r="B10253" s="60">
        <v>-1</v>
      </c>
      <c r="C10253" s="60" t="s">
        <v>9759</v>
      </c>
      <c r="D10253" s="62" t="str">
        <f>INDEX(Transcripts[#Data], MATCH(Exons[[#This Row],[Transcript stable ID]], Transcripts[Transcript stable ID], 0), 4)</f>
        <v>NM_198435.2</v>
      </c>
      <c r="E10253" t="s">
        <v>27</v>
      </c>
      <c r="J10253">
        <v>54967393</v>
      </c>
      <c r="K10253" s="47">
        <v>54958041</v>
      </c>
      <c r="L10253" s="47">
        <v>54958232</v>
      </c>
      <c r="N10253">
        <v>5</v>
      </c>
      <c r="O10253">
        <v>564</v>
      </c>
      <c r="P10253">
        <v>755</v>
      </c>
      <c r="Q10253" t="s">
        <v>14370</v>
      </c>
      <c r="R10253">
        <v>375</v>
      </c>
      <c r="S10253">
        <v>566</v>
      </c>
    </row>
    <row r="10254" spans="1:19" x14ac:dyDescent="0.25">
      <c r="A10254" s="60" t="s">
        <v>9742</v>
      </c>
      <c r="B10254" s="60">
        <v>-1</v>
      </c>
      <c r="C10254" s="60" t="s">
        <v>9759</v>
      </c>
      <c r="D10254" s="62" t="str">
        <f>INDEX(Transcripts[#Data], MATCH(Exons[[#This Row],[Transcript stable ID]], Transcripts[Transcript stable ID], 0), 4)</f>
        <v>NM_198435.2</v>
      </c>
      <c r="E10254" t="s">
        <v>27</v>
      </c>
      <c r="J10254">
        <v>54967393</v>
      </c>
      <c r="K10254" s="47">
        <v>54956489</v>
      </c>
      <c r="L10254" s="47">
        <v>54956627</v>
      </c>
      <c r="N10254">
        <v>6</v>
      </c>
      <c r="O10254">
        <v>756</v>
      </c>
      <c r="P10254">
        <v>894</v>
      </c>
      <c r="Q10254" t="s">
        <v>14371</v>
      </c>
      <c r="R10254">
        <v>567</v>
      </c>
      <c r="S10254">
        <v>705</v>
      </c>
    </row>
    <row r="10255" spans="1:19" x14ac:dyDescent="0.25">
      <c r="A10255" s="60" t="s">
        <v>9742</v>
      </c>
      <c r="B10255" s="60">
        <v>-1</v>
      </c>
      <c r="C10255" s="60" t="s">
        <v>9759</v>
      </c>
      <c r="D10255" s="62" t="str">
        <f>INDEX(Transcripts[#Data], MATCH(Exons[[#This Row],[Transcript stable ID]], Transcripts[Transcript stable ID], 0), 4)</f>
        <v>NM_198435.2</v>
      </c>
      <c r="E10255" t="s">
        <v>27</v>
      </c>
      <c r="J10255">
        <v>54967393</v>
      </c>
      <c r="K10255" s="47">
        <v>54948464</v>
      </c>
      <c r="L10255" s="47">
        <v>54948612</v>
      </c>
      <c r="N10255">
        <v>7</v>
      </c>
      <c r="O10255">
        <v>895</v>
      </c>
      <c r="P10255">
        <v>1043</v>
      </c>
      <c r="Q10255" t="s">
        <v>14372</v>
      </c>
      <c r="R10255">
        <v>706</v>
      </c>
      <c r="S10255">
        <v>854</v>
      </c>
    </row>
    <row r="10256" spans="1:19" x14ac:dyDescent="0.25">
      <c r="A10256" s="60" t="s">
        <v>9742</v>
      </c>
      <c r="B10256" s="60">
        <v>-1</v>
      </c>
      <c r="C10256" s="60" t="s">
        <v>9759</v>
      </c>
      <c r="D10256" s="62" t="str">
        <f>INDEX(Transcripts[#Data], MATCH(Exons[[#This Row],[Transcript stable ID]], Transcripts[Transcript stable ID], 0), 4)</f>
        <v>NM_198435.2</v>
      </c>
      <c r="E10256" t="s">
        <v>27</v>
      </c>
      <c r="J10256">
        <v>54967393</v>
      </c>
      <c r="K10256" s="47">
        <v>54945541</v>
      </c>
      <c r="L10256" s="47">
        <v>54945715</v>
      </c>
      <c r="N10256">
        <v>8</v>
      </c>
      <c r="O10256">
        <v>1044</v>
      </c>
      <c r="P10256">
        <v>1218</v>
      </c>
      <c r="Q10256" t="s">
        <v>14373</v>
      </c>
      <c r="R10256">
        <v>855</v>
      </c>
      <c r="S10256">
        <v>1029</v>
      </c>
    </row>
    <row r="10257" spans="1:19" x14ac:dyDescent="0.25">
      <c r="A10257" s="60" t="s">
        <v>9742</v>
      </c>
      <c r="B10257" s="60">
        <v>-1</v>
      </c>
      <c r="C10257" s="60" t="s">
        <v>9759</v>
      </c>
      <c r="D10257" s="62" t="str">
        <f>INDEX(Transcripts[#Data], MATCH(Exons[[#This Row],[Transcript stable ID]], Transcripts[Transcript stable ID], 0), 4)</f>
        <v>NM_198435.2</v>
      </c>
      <c r="E10257" t="s">
        <v>27</v>
      </c>
      <c r="H10257">
        <v>54944446</v>
      </c>
      <c r="I10257">
        <v>54945213</v>
      </c>
      <c r="J10257">
        <v>54967393</v>
      </c>
      <c r="K10257" s="47">
        <v>54944446</v>
      </c>
      <c r="L10257" s="47">
        <v>54945396</v>
      </c>
      <c r="N10257">
        <v>9</v>
      </c>
      <c r="O10257">
        <v>1219</v>
      </c>
      <c r="P10257">
        <v>1401</v>
      </c>
      <c r="Q10257" t="s">
        <v>14374</v>
      </c>
      <c r="R10257">
        <v>1030</v>
      </c>
      <c r="S10257">
        <v>1212</v>
      </c>
    </row>
    <row r="10258" spans="1:19" x14ac:dyDescent="0.25">
      <c r="A10258" s="60" t="s">
        <v>9742</v>
      </c>
      <c r="B10258" s="60">
        <v>-1</v>
      </c>
      <c r="C10258" s="60" t="s">
        <v>9759</v>
      </c>
      <c r="D10258" s="62" t="str">
        <f>INDEX(Transcripts[#Data], MATCH(Exons[[#This Row],[Transcript stable ID]], Transcripts[Transcript stable ID], 0), 4)</f>
        <v>NM_198435.2</v>
      </c>
      <c r="E10258" t="s">
        <v>27</v>
      </c>
      <c r="F10258">
        <v>54967210</v>
      </c>
      <c r="G10258">
        <v>54967393</v>
      </c>
      <c r="J10258">
        <v>54967393</v>
      </c>
      <c r="K10258" s="47">
        <v>54967210</v>
      </c>
      <c r="L10258" s="47">
        <v>54967393</v>
      </c>
      <c r="N10258">
        <v>1</v>
      </c>
      <c r="Q10258" t="s">
        <v>20140</v>
      </c>
    </row>
    <row r="10259" spans="1:19" x14ac:dyDescent="0.25">
      <c r="A10259" s="60" t="s">
        <v>9699</v>
      </c>
      <c r="B10259" s="60">
        <v>1</v>
      </c>
      <c r="C10259" s="60" t="s">
        <v>9700</v>
      </c>
      <c r="D10259" s="62" t="str">
        <f>INDEX(Transcripts[#Data], MATCH(Exons[[#This Row],[Transcript stable ID]], Transcripts[Transcript stable ID], 0), 4)</f>
        <v>NM_001015879.1</v>
      </c>
      <c r="E10259" t="s">
        <v>27</v>
      </c>
      <c r="F10259">
        <v>57742377</v>
      </c>
      <c r="G10259">
        <v>57742481</v>
      </c>
      <c r="J10259">
        <v>57742377</v>
      </c>
      <c r="K10259" s="47">
        <v>57742377</v>
      </c>
      <c r="L10259" s="47">
        <v>57742482</v>
      </c>
      <c r="N10259">
        <v>1</v>
      </c>
      <c r="O10259">
        <v>106</v>
      </c>
      <c r="P10259">
        <v>106</v>
      </c>
      <c r="Q10259" t="s">
        <v>20141</v>
      </c>
      <c r="R10259">
        <v>1</v>
      </c>
      <c r="S10259">
        <v>1</v>
      </c>
    </row>
    <row r="10260" spans="1:19" x14ac:dyDescent="0.25">
      <c r="A10260" s="60" t="s">
        <v>9699</v>
      </c>
      <c r="B10260" s="60">
        <v>1</v>
      </c>
      <c r="C10260" s="60" t="s">
        <v>9700</v>
      </c>
      <c r="D10260" s="62" t="str">
        <f>INDEX(Transcripts[#Data], MATCH(Exons[[#This Row],[Transcript stable ID]], Transcripts[Transcript stable ID], 0), 4)</f>
        <v>NM_001015879.1</v>
      </c>
      <c r="E10260" t="s">
        <v>27</v>
      </c>
      <c r="J10260">
        <v>57742377</v>
      </c>
      <c r="K10260" s="47">
        <v>57743110</v>
      </c>
      <c r="L10260" s="47">
        <v>57743155</v>
      </c>
      <c r="N10260">
        <v>2</v>
      </c>
      <c r="O10260">
        <v>107</v>
      </c>
      <c r="P10260">
        <v>152</v>
      </c>
      <c r="Q10260" t="s">
        <v>13989</v>
      </c>
      <c r="R10260">
        <v>2</v>
      </c>
      <c r="S10260">
        <v>47</v>
      </c>
    </row>
    <row r="10261" spans="1:19" x14ac:dyDescent="0.25">
      <c r="A10261" s="60" t="s">
        <v>9699</v>
      </c>
      <c r="B10261" s="60">
        <v>1</v>
      </c>
      <c r="C10261" s="60" t="s">
        <v>9700</v>
      </c>
      <c r="D10261" s="62" t="str">
        <f>INDEX(Transcripts[#Data], MATCH(Exons[[#This Row],[Transcript stable ID]], Transcripts[Transcript stable ID], 0), 4)</f>
        <v>NM_001015879.1</v>
      </c>
      <c r="E10261" t="s">
        <v>27</v>
      </c>
      <c r="J10261">
        <v>57742377</v>
      </c>
      <c r="K10261" s="47">
        <v>57743401</v>
      </c>
      <c r="L10261" s="47">
        <v>57743592</v>
      </c>
      <c r="N10261">
        <v>3</v>
      </c>
      <c r="O10261">
        <v>153</v>
      </c>
      <c r="P10261">
        <v>344</v>
      </c>
      <c r="Q10261" t="s">
        <v>13990</v>
      </c>
      <c r="R10261">
        <v>48</v>
      </c>
      <c r="S10261">
        <v>239</v>
      </c>
    </row>
    <row r="10262" spans="1:19" x14ac:dyDescent="0.25">
      <c r="A10262" s="60" t="s">
        <v>9699</v>
      </c>
      <c r="B10262" s="60">
        <v>1</v>
      </c>
      <c r="C10262" s="60" t="s">
        <v>9700</v>
      </c>
      <c r="D10262" s="62" t="str">
        <f>INDEX(Transcripts[#Data], MATCH(Exons[[#This Row],[Transcript stable ID]], Transcripts[Transcript stable ID], 0), 4)</f>
        <v>NM_001015879.1</v>
      </c>
      <c r="E10262" t="s">
        <v>27</v>
      </c>
      <c r="J10262">
        <v>57742377</v>
      </c>
      <c r="K10262" s="47">
        <v>57743910</v>
      </c>
      <c r="L10262" s="47">
        <v>57744048</v>
      </c>
      <c r="N10262">
        <v>4</v>
      </c>
      <c r="O10262">
        <v>345</v>
      </c>
      <c r="P10262">
        <v>483</v>
      </c>
      <c r="Q10262" t="s">
        <v>13991</v>
      </c>
      <c r="R10262">
        <v>240</v>
      </c>
      <c r="S10262">
        <v>378</v>
      </c>
    </row>
    <row r="10263" spans="1:19" x14ac:dyDescent="0.25">
      <c r="A10263" s="60" t="s">
        <v>9699</v>
      </c>
      <c r="B10263" s="60">
        <v>1</v>
      </c>
      <c r="C10263" s="60" t="s">
        <v>9700</v>
      </c>
      <c r="D10263" s="62" t="str">
        <f>INDEX(Transcripts[#Data], MATCH(Exons[[#This Row],[Transcript stable ID]], Transcripts[Transcript stable ID], 0), 4)</f>
        <v>NM_001015879.1</v>
      </c>
      <c r="E10263" t="s">
        <v>27</v>
      </c>
      <c r="J10263">
        <v>57742377</v>
      </c>
      <c r="K10263" s="47">
        <v>57744828</v>
      </c>
      <c r="L10263" s="47">
        <v>57744976</v>
      </c>
      <c r="N10263">
        <v>5</v>
      </c>
      <c r="O10263">
        <v>484</v>
      </c>
      <c r="P10263">
        <v>632</v>
      </c>
      <c r="Q10263" t="s">
        <v>13992</v>
      </c>
      <c r="R10263">
        <v>379</v>
      </c>
      <c r="S10263">
        <v>527</v>
      </c>
    </row>
    <row r="10264" spans="1:19" x14ac:dyDescent="0.25">
      <c r="A10264" s="60" t="s">
        <v>9699</v>
      </c>
      <c r="B10264" s="60">
        <v>1</v>
      </c>
      <c r="C10264" s="60" t="s">
        <v>9700</v>
      </c>
      <c r="D10264" s="62" t="str">
        <f>INDEX(Transcripts[#Data], MATCH(Exons[[#This Row],[Transcript stable ID]], Transcripts[Transcript stable ID], 0), 4)</f>
        <v>NM_001015879.1</v>
      </c>
      <c r="E10264" t="s">
        <v>27</v>
      </c>
      <c r="J10264">
        <v>57742377</v>
      </c>
      <c r="K10264" s="47">
        <v>57746252</v>
      </c>
      <c r="L10264" s="47">
        <v>57746426</v>
      </c>
      <c r="N10264">
        <v>6</v>
      </c>
      <c r="O10264">
        <v>633</v>
      </c>
      <c r="P10264">
        <v>807</v>
      </c>
      <c r="Q10264" t="s">
        <v>13993</v>
      </c>
      <c r="R10264">
        <v>528</v>
      </c>
      <c r="S10264">
        <v>702</v>
      </c>
    </row>
    <row r="10265" spans="1:19" x14ac:dyDescent="0.25">
      <c r="A10265" s="60" t="s">
        <v>9699</v>
      </c>
      <c r="B10265" s="60">
        <v>1</v>
      </c>
      <c r="C10265" s="60" t="s">
        <v>9700</v>
      </c>
      <c r="D10265" s="62" t="str">
        <f>INDEX(Transcripts[#Data], MATCH(Exons[[#This Row],[Transcript stable ID]], Transcripts[Transcript stable ID], 0), 4)</f>
        <v>NM_001015879.1</v>
      </c>
      <c r="E10265" t="s">
        <v>27</v>
      </c>
      <c r="J10265">
        <v>57742377</v>
      </c>
      <c r="K10265" s="47">
        <v>57746615</v>
      </c>
      <c r="L10265" s="47">
        <v>57746785</v>
      </c>
      <c r="N10265">
        <v>7</v>
      </c>
      <c r="O10265">
        <v>808</v>
      </c>
      <c r="P10265">
        <v>978</v>
      </c>
      <c r="Q10265" t="s">
        <v>20142</v>
      </c>
      <c r="R10265">
        <v>703</v>
      </c>
      <c r="S10265">
        <v>873</v>
      </c>
    </row>
    <row r="10266" spans="1:19" x14ac:dyDescent="0.25">
      <c r="A10266" s="60" t="s">
        <v>9976</v>
      </c>
      <c r="B10266" s="60">
        <v>1</v>
      </c>
      <c r="C10266" s="60" t="s">
        <v>9985</v>
      </c>
      <c r="D10266" s="62" t="str">
        <f>INDEX(Transcripts[#Data], MATCH(Exons[[#This Row],[Transcript stable ID]], Transcripts[Transcript stable ID], 0), 4)</f>
        <v>NM_001347839.1</v>
      </c>
      <c r="E10266" t="s">
        <v>27</v>
      </c>
      <c r="J10266">
        <v>46123699</v>
      </c>
      <c r="K10266" s="47">
        <v>46215203</v>
      </c>
      <c r="L10266" s="47">
        <v>46215270</v>
      </c>
      <c r="N10266">
        <v>6</v>
      </c>
      <c r="O10266">
        <v>559</v>
      </c>
      <c r="P10266">
        <v>626</v>
      </c>
      <c r="Q10266" t="s">
        <v>16096</v>
      </c>
      <c r="R10266">
        <v>191</v>
      </c>
      <c r="S10266">
        <v>258</v>
      </c>
    </row>
    <row r="10267" spans="1:19" x14ac:dyDescent="0.25">
      <c r="A10267" s="60" t="s">
        <v>9976</v>
      </c>
      <c r="B10267" s="60">
        <v>1</v>
      </c>
      <c r="C10267" s="60" t="s">
        <v>9985</v>
      </c>
      <c r="D10267" s="62" t="str">
        <f>INDEX(Transcripts[#Data], MATCH(Exons[[#This Row],[Transcript stable ID]], Transcripts[Transcript stable ID], 0), 4)</f>
        <v>NM_001347839.1</v>
      </c>
      <c r="E10267" t="s">
        <v>27</v>
      </c>
      <c r="J10267">
        <v>46123699</v>
      </c>
      <c r="K10267" s="47">
        <v>46230372</v>
      </c>
      <c r="L10267" s="47">
        <v>46230438</v>
      </c>
      <c r="N10267">
        <v>7</v>
      </c>
      <c r="O10267">
        <v>627</v>
      </c>
      <c r="P10267">
        <v>693</v>
      </c>
      <c r="Q10267" t="s">
        <v>16097</v>
      </c>
      <c r="R10267">
        <v>259</v>
      </c>
      <c r="S10267">
        <v>325</v>
      </c>
    </row>
    <row r="10268" spans="1:19" x14ac:dyDescent="0.25">
      <c r="A10268" s="60" t="s">
        <v>9976</v>
      </c>
      <c r="B10268" s="60">
        <v>1</v>
      </c>
      <c r="C10268" s="60" t="s">
        <v>9985</v>
      </c>
      <c r="D10268" s="62" t="str">
        <f>INDEX(Transcripts[#Data], MATCH(Exons[[#This Row],[Transcript stable ID]], Transcripts[Transcript stable ID], 0), 4)</f>
        <v>NM_001347839.1</v>
      </c>
      <c r="E10268" t="s">
        <v>27</v>
      </c>
      <c r="J10268">
        <v>46123699</v>
      </c>
      <c r="K10268" s="47">
        <v>46230524</v>
      </c>
      <c r="L10268" s="47">
        <v>46230774</v>
      </c>
      <c r="N10268">
        <v>8</v>
      </c>
      <c r="O10268">
        <v>694</v>
      </c>
      <c r="P10268">
        <v>944</v>
      </c>
      <c r="Q10268" t="s">
        <v>16098</v>
      </c>
      <c r="R10268">
        <v>326</v>
      </c>
      <c r="S10268">
        <v>576</v>
      </c>
    </row>
    <row r="10269" spans="1:19" x14ac:dyDescent="0.25">
      <c r="A10269" s="60" t="s">
        <v>9976</v>
      </c>
      <c r="B10269" s="60">
        <v>1</v>
      </c>
      <c r="C10269" s="60" t="s">
        <v>9985</v>
      </c>
      <c r="D10269" s="62" t="str">
        <f>INDEX(Transcripts[#Data], MATCH(Exons[[#This Row],[Transcript stable ID]], Transcripts[Transcript stable ID], 0), 4)</f>
        <v>NM_001347839.1</v>
      </c>
      <c r="E10269" t="s">
        <v>27</v>
      </c>
      <c r="J10269">
        <v>46123699</v>
      </c>
      <c r="K10269" s="47">
        <v>46231104</v>
      </c>
      <c r="L10269" s="47">
        <v>46231200</v>
      </c>
      <c r="N10269">
        <v>9</v>
      </c>
      <c r="O10269">
        <v>945</v>
      </c>
      <c r="P10269">
        <v>1041</v>
      </c>
      <c r="Q10269" t="s">
        <v>16099</v>
      </c>
      <c r="R10269">
        <v>577</v>
      </c>
      <c r="S10269">
        <v>673</v>
      </c>
    </row>
    <row r="10270" spans="1:19" x14ac:dyDescent="0.25">
      <c r="A10270" s="60" t="s">
        <v>9976</v>
      </c>
      <c r="B10270" s="60">
        <v>1</v>
      </c>
      <c r="C10270" s="60" t="s">
        <v>9985</v>
      </c>
      <c r="D10270" s="62" t="str">
        <f>INDEX(Transcripts[#Data], MATCH(Exons[[#This Row],[Transcript stable ID]], Transcripts[Transcript stable ID], 0), 4)</f>
        <v>NM_001347839.1</v>
      </c>
      <c r="E10270" t="s">
        <v>27</v>
      </c>
      <c r="J10270">
        <v>46123699</v>
      </c>
      <c r="K10270" s="47">
        <v>46231281</v>
      </c>
      <c r="L10270" s="47">
        <v>46231490</v>
      </c>
      <c r="N10270">
        <v>10</v>
      </c>
      <c r="O10270">
        <v>1042</v>
      </c>
      <c r="P10270">
        <v>1251</v>
      </c>
      <c r="Q10270" t="s">
        <v>16100</v>
      </c>
      <c r="R10270">
        <v>674</v>
      </c>
      <c r="S10270">
        <v>883</v>
      </c>
    </row>
    <row r="10271" spans="1:19" x14ac:dyDescent="0.25">
      <c r="A10271" s="60" t="s">
        <v>9976</v>
      </c>
      <c r="B10271" s="60">
        <v>1</v>
      </c>
      <c r="C10271" s="60" t="s">
        <v>9985</v>
      </c>
      <c r="D10271" s="62" t="str">
        <f>INDEX(Transcripts[#Data], MATCH(Exons[[#This Row],[Transcript stable ID]], Transcripts[Transcript stable ID], 0), 4)</f>
        <v>NM_001347839.1</v>
      </c>
      <c r="E10271" t="s">
        <v>27</v>
      </c>
      <c r="J10271">
        <v>46123699</v>
      </c>
      <c r="K10271" s="47">
        <v>46233112</v>
      </c>
      <c r="L10271" s="47">
        <v>46233279</v>
      </c>
      <c r="N10271">
        <v>11</v>
      </c>
      <c r="O10271">
        <v>1252</v>
      </c>
      <c r="P10271">
        <v>1419</v>
      </c>
      <c r="Q10271" t="s">
        <v>16101</v>
      </c>
      <c r="R10271">
        <v>884</v>
      </c>
      <c r="S10271">
        <v>1051</v>
      </c>
    </row>
    <row r="10272" spans="1:19" x14ac:dyDescent="0.25">
      <c r="A10272" s="60" t="s">
        <v>9976</v>
      </c>
      <c r="B10272" s="60">
        <v>1</v>
      </c>
      <c r="C10272" s="60" t="s">
        <v>9985</v>
      </c>
      <c r="D10272" s="62" t="str">
        <f>INDEX(Transcripts[#Data], MATCH(Exons[[#This Row],[Transcript stable ID]], Transcripts[Transcript stable ID], 0), 4)</f>
        <v>NM_001347839.1</v>
      </c>
      <c r="E10272" t="s">
        <v>27</v>
      </c>
      <c r="J10272">
        <v>46123699</v>
      </c>
      <c r="K10272" s="47">
        <v>46240639</v>
      </c>
      <c r="L10272" s="47">
        <v>46240720</v>
      </c>
      <c r="N10272">
        <v>12</v>
      </c>
      <c r="O10272">
        <v>1420</v>
      </c>
      <c r="P10272">
        <v>1501</v>
      </c>
      <c r="Q10272" t="s">
        <v>16102</v>
      </c>
      <c r="R10272">
        <v>1052</v>
      </c>
      <c r="S10272">
        <v>1133</v>
      </c>
    </row>
    <row r="10273" spans="1:19" x14ac:dyDescent="0.25">
      <c r="A10273" s="60" t="s">
        <v>9976</v>
      </c>
      <c r="B10273" s="60">
        <v>1</v>
      </c>
      <c r="C10273" s="60" t="s">
        <v>9985</v>
      </c>
      <c r="D10273" s="62" t="str">
        <f>INDEX(Transcripts[#Data], MATCH(Exons[[#This Row],[Transcript stable ID]], Transcripts[Transcript stable ID], 0), 4)</f>
        <v>NM_001347839.1</v>
      </c>
      <c r="E10273" t="s">
        <v>27</v>
      </c>
      <c r="J10273">
        <v>46123699</v>
      </c>
      <c r="K10273" s="47">
        <v>46242619</v>
      </c>
      <c r="L10273" s="47">
        <v>46242753</v>
      </c>
      <c r="N10273">
        <v>13</v>
      </c>
      <c r="O10273">
        <v>1502</v>
      </c>
      <c r="P10273">
        <v>1636</v>
      </c>
      <c r="Q10273" t="s">
        <v>16103</v>
      </c>
      <c r="R10273">
        <v>1134</v>
      </c>
      <c r="S10273">
        <v>1268</v>
      </c>
    </row>
    <row r="10274" spans="1:19" x14ac:dyDescent="0.25">
      <c r="A10274" s="60" t="s">
        <v>9976</v>
      </c>
      <c r="B10274" s="60">
        <v>1</v>
      </c>
      <c r="C10274" s="60" t="s">
        <v>9985</v>
      </c>
      <c r="D10274" s="62" t="str">
        <f>INDEX(Transcripts[#Data], MATCH(Exons[[#This Row],[Transcript stable ID]], Transcripts[Transcript stable ID], 0), 4)</f>
        <v>NM_001347839.1</v>
      </c>
      <c r="E10274" t="s">
        <v>27</v>
      </c>
      <c r="J10274">
        <v>46123699</v>
      </c>
      <c r="K10274" s="47">
        <v>46243363</v>
      </c>
      <c r="L10274" s="47">
        <v>46243559</v>
      </c>
      <c r="N10274">
        <v>14</v>
      </c>
      <c r="O10274">
        <v>1637</v>
      </c>
      <c r="P10274">
        <v>1833</v>
      </c>
      <c r="Q10274" t="s">
        <v>16104</v>
      </c>
      <c r="R10274">
        <v>1269</v>
      </c>
      <c r="S10274">
        <v>1465</v>
      </c>
    </row>
    <row r="10275" spans="1:19" x14ac:dyDescent="0.25">
      <c r="A10275" s="60" t="s">
        <v>9976</v>
      </c>
      <c r="B10275" s="60">
        <v>1</v>
      </c>
      <c r="C10275" s="60" t="s">
        <v>9985</v>
      </c>
      <c r="D10275" s="62" t="str">
        <f>INDEX(Transcripts[#Data], MATCH(Exons[[#This Row],[Transcript stable ID]], Transcripts[Transcript stable ID], 0), 4)</f>
        <v>NM_001347839.1</v>
      </c>
      <c r="E10275" t="s">
        <v>27</v>
      </c>
      <c r="J10275">
        <v>46123699</v>
      </c>
      <c r="K10275" s="47">
        <v>46243819</v>
      </c>
      <c r="L10275" s="47">
        <v>46246679</v>
      </c>
      <c r="N10275">
        <v>15</v>
      </c>
      <c r="O10275">
        <v>1834</v>
      </c>
      <c r="P10275">
        <v>4694</v>
      </c>
      <c r="Q10275" t="s">
        <v>16105</v>
      </c>
      <c r="R10275">
        <v>1466</v>
      </c>
      <c r="S10275">
        <v>4326</v>
      </c>
    </row>
    <row r="10276" spans="1:19" x14ac:dyDescent="0.25">
      <c r="A10276" s="60" t="s">
        <v>9976</v>
      </c>
      <c r="B10276" s="60">
        <v>1</v>
      </c>
      <c r="C10276" s="60" t="s">
        <v>9985</v>
      </c>
      <c r="D10276" s="62" t="str">
        <f>INDEX(Transcripts[#Data], MATCH(Exons[[#This Row],[Transcript stable ID]], Transcripts[Transcript stable ID], 0), 4)</f>
        <v>NM_001347839.1</v>
      </c>
      <c r="E10276" t="s">
        <v>27</v>
      </c>
      <c r="J10276">
        <v>46123699</v>
      </c>
      <c r="K10276" s="47">
        <v>46254584</v>
      </c>
      <c r="L10276" s="47">
        <v>46254732</v>
      </c>
      <c r="N10276">
        <v>16</v>
      </c>
      <c r="O10276">
        <v>4695</v>
      </c>
      <c r="P10276">
        <v>4843</v>
      </c>
      <c r="Q10276" t="s">
        <v>16106</v>
      </c>
      <c r="R10276">
        <v>4327</v>
      </c>
      <c r="S10276">
        <v>4475</v>
      </c>
    </row>
    <row r="10277" spans="1:19" x14ac:dyDescent="0.25">
      <c r="A10277" s="60" t="s">
        <v>9976</v>
      </c>
      <c r="B10277" s="60">
        <v>1</v>
      </c>
      <c r="C10277" s="60" t="s">
        <v>9985</v>
      </c>
      <c r="D10277" s="62" t="str">
        <f>INDEX(Transcripts[#Data], MATCH(Exons[[#This Row],[Transcript stable ID]], Transcripts[Transcript stable ID], 0), 4)</f>
        <v>NM_001347839.1</v>
      </c>
      <c r="E10277" t="s">
        <v>27</v>
      </c>
      <c r="J10277">
        <v>46123699</v>
      </c>
      <c r="K10277" s="47">
        <v>46285563</v>
      </c>
      <c r="L10277" s="47">
        <v>46285701</v>
      </c>
      <c r="N10277">
        <v>17</v>
      </c>
      <c r="O10277">
        <v>4844</v>
      </c>
      <c r="P10277">
        <v>4982</v>
      </c>
      <c r="Q10277" t="s">
        <v>16107</v>
      </c>
      <c r="R10277">
        <v>4476</v>
      </c>
      <c r="S10277">
        <v>4614</v>
      </c>
    </row>
    <row r="10278" spans="1:19" x14ac:dyDescent="0.25">
      <c r="A10278" s="60" t="s">
        <v>9976</v>
      </c>
      <c r="B10278" s="60">
        <v>1</v>
      </c>
      <c r="C10278" s="60" t="s">
        <v>9985</v>
      </c>
      <c r="D10278" s="62" t="str">
        <f>INDEX(Transcripts[#Data], MATCH(Exons[[#This Row],[Transcript stable ID]], Transcripts[Transcript stable ID], 0), 4)</f>
        <v>NM_001347839.1</v>
      </c>
      <c r="E10278" t="s">
        <v>27</v>
      </c>
      <c r="J10278">
        <v>46123699</v>
      </c>
      <c r="K10278" s="47">
        <v>46285794</v>
      </c>
      <c r="L10278" s="47">
        <v>46285879</v>
      </c>
      <c r="N10278">
        <v>18</v>
      </c>
      <c r="O10278">
        <v>4983</v>
      </c>
      <c r="P10278">
        <v>5068</v>
      </c>
      <c r="Q10278" t="s">
        <v>16108</v>
      </c>
      <c r="R10278">
        <v>4615</v>
      </c>
      <c r="S10278">
        <v>4700</v>
      </c>
    </row>
    <row r="10279" spans="1:19" x14ac:dyDescent="0.25">
      <c r="A10279" s="60" t="s">
        <v>9976</v>
      </c>
      <c r="B10279" s="60">
        <v>1</v>
      </c>
      <c r="C10279" s="60" t="s">
        <v>9985</v>
      </c>
      <c r="D10279" s="62" t="str">
        <f>INDEX(Transcripts[#Data], MATCH(Exons[[#This Row],[Transcript stable ID]], Transcripts[Transcript stable ID], 0), 4)</f>
        <v>NM_001347839.1</v>
      </c>
      <c r="E10279" t="s">
        <v>27</v>
      </c>
      <c r="J10279">
        <v>46123699</v>
      </c>
      <c r="K10279" s="47">
        <v>46287203</v>
      </c>
      <c r="L10279" s="47">
        <v>46287326</v>
      </c>
      <c r="N10279">
        <v>19</v>
      </c>
      <c r="O10279">
        <v>5069</v>
      </c>
      <c r="P10279">
        <v>5192</v>
      </c>
      <c r="Q10279" t="s">
        <v>16109</v>
      </c>
      <c r="R10279">
        <v>4701</v>
      </c>
      <c r="S10279">
        <v>4824</v>
      </c>
    </row>
    <row r="10280" spans="1:19" x14ac:dyDescent="0.25">
      <c r="A10280" s="60" t="s">
        <v>9976</v>
      </c>
      <c r="B10280" s="60">
        <v>1</v>
      </c>
      <c r="C10280" s="60" t="s">
        <v>9985</v>
      </c>
      <c r="D10280" s="62" t="str">
        <f>INDEX(Transcripts[#Data], MATCH(Exons[[#This Row],[Transcript stable ID]], Transcripts[Transcript stable ID], 0), 4)</f>
        <v>NM_001347839.1</v>
      </c>
      <c r="E10280" t="s">
        <v>27</v>
      </c>
      <c r="F10280">
        <v>46123827</v>
      </c>
      <c r="G10280">
        <v>46123920</v>
      </c>
      <c r="J10280">
        <v>46123699</v>
      </c>
      <c r="K10280" s="47">
        <v>46123827</v>
      </c>
      <c r="L10280" s="47">
        <v>46123920</v>
      </c>
      <c r="N10280">
        <v>2</v>
      </c>
      <c r="Q10280" t="s">
        <v>20143</v>
      </c>
    </row>
    <row r="10281" spans="1:19" x14ac:dyDescent="0.25">
      <c r="A10281" s="60" t="s">
        <v>9976</v>
      </c>
      <c r="B10281" s="60">
        <v>1</v>
      </c>
      <c r="C10281" s="60" t="s">
        <v>9985</v>
      </c>
      <c r="D10281" s="62" t="str">
        <f>INDEX(Transcripts[#Data], MATCH(Exons[[#This Row],[Transcript stable ID]], Transcripts[Transcript stable ID], 0), 4)</f>
        <v>NM_001347839.1</v>
      </c>
      <c r="E10281" t="s">
        <v>27</v>
      </c>
      <c r="F10281">
        <v>46125000</v>
      </c>
      <c r="G10281">
        <v>46125097</v>
      </c>
      <c r="J10281">
        <v>46123699</v>
      </c>
      <c r="K10281" s="47">
        <v>46125000</v>
      </c>
      <c r="L10281" s="47">
        <v>46125097</v>
      </c>
      <c r="N10281">
        <v>3</v>
      </c>
      <c r="Q10281" t="s">
        <v>20144</v>
      </c>
    </row>
    <row r="10282" spans="1:19" x14ac:dyDescent="0.25">
      <c r="A10282" s="60" t="s">
        <v>9976</v>
      </c>
      <c r="B10282" s="60">
        <v>1</v>
      </c>
      <c r="C10282" s="60" t="s">
        <v>9985</v>
      </c>
      <c r="D10282" s="62" t="str">
        <f>INDEX(Transcripts[#Data], MATCH(Exons[[#This Row],[Transcript stable ID]], Transcripts[Transcript stable ID], 0), 4)</f>
        <v>NM_001347839.1</v>
      </c>
      <c r="E10282" t="s">
        <v>27</v>
      </c>
      <c r="F10282">
        <v>46123699</v>
      </c>
      <c r="G10282">
        <v>46123711</v>
      </c>
      <c r="J10282">
        <v>46123699</v>
      </c>
      <c r="K10282" s="47">
        <v>46123699</v>
      </c>
      <c r="L10282" s="47">
        <v>46123711</v>
      </c>
      <c r="N10282">
        <v>1</v>
      </c>
      <c r="Q10282" t="s">
        <v>20145</v>
      </c>
    </row>
    <row r="10283" spans="1:19" x14ac:dyDescent="0.25">
      <c r="A10283" s="60" t="s">
        <v>9976</v>
      </c>
      <c r="B10283" s="60">
        <v>1</v>
      </c>
      <c r="C10283" s="60" t="s">
        <v>9985</v>
      </c>
      <c r="D10283" s="62" t="str">
        <f>INDEX(Transcripts[#Data], MATCH(Exons[[#This Row],[Transcript stable ID]], Transcripts[Transcript stable ID], 0), 4)</f>
        <v>NM_001347839.1</v>
      </c>
      <c r="E10283" t="s">
        <v>27</v>
      </c>
      <c r="F10283">
        <v>46205201</v>
      </c>
      <c r="G10283">
        <v>46205334</v>
      </c>
      <c r="J10283">
        <v>46123699</v>
      </c>
      <c r="K10283" s="47">
        <v>46205201</v>
      </c>
      <c r="L10283" s="47">
        <v>46205334</v>
      </c>
      <c r="N10283">
        <v>4</v>
      </c>
      <c r="Q10283" t="s">
        <v>20146</v>
      </c>
    </row>
    <row r="10284" spans="1:19" x14ac:dyDescent="0.25">
      <c r="A10284" s="60" t="s">
        <v>9976</v>
      </c>
      <c r="B10284" s="60">
        <v>1</v>
      </c>
      <c r="C10284" s="60" t="s">
        <v>9985</v>
      </c>
      <c r="D10284" s="62" t="str">
        <f>INDEX(Transcripts[#Data], MATCH(Exons[[#This Row],[Transcript stable ID]], Transcripts[Transcript stable ID], 0), 4)</f>
        <v>NM_001347839.1</v>
      </c>
      <c r="E10284" t="s">
        <v>27</v>
      </c>
      <c r="F10284">
        <v>46211453</v>
      </c>
      <c r="G10284">
        <v>46211481</v>
      </c>
      <c r="J10284">
        <v>46123699</v>
      </c>
      <c r="K10284" s="47">
        <v>46211453</v>
      </c>
      <c r="L10284" s="47">
        <v>46211671</v>
      </c>
      <c r="N10284">
        <v>5</v>
      </c>
      <c r="O10284">
        <v>369</v>
      </c>
      <c r="P10284">
        <v>558</v>
      </c>
      <c r="Q10284" t="s">
        <v>20147</v>
      </c>
      <c r="R10284">
        <v>1</v>
      </c>
      <c r="S10284">
        <v>190</v>
      </c>
    </row>
    <row r="10285" spans="1:19" x14ac:dyDescent="0.25">
      <c r="A10285" s="60" t="s">
        <v>9976</v>
      </c>
      <c r="B10285" s="60">
        <v>1</v>
      </c>
      <c r="C10285" s="60" t="s">
        <v>9985</v>
      </c>
      <c r="D10285" s="62" t="str">
        <f>INDEX(Transcripts[#Data], MATCH(Exons[[#This Row],[Transcript stable ID]], Transcripts[Transcript stable ID], 0), 4)</f>
        <v>NM_001347839.1</v>
      </c>
      <c r="E10285" t="s">
        <v>27</v>
      </c>
      <c r="H10285">
        <v>46287509</v>
      </c>
      <c r="I10285">
        <v>46287701</v>
      </c>
      <c r="J10285">
        <v>46123699</v>
      </c>
      <c r="K10285" s="47">
        <v>46287413</v>
      </c>
      <c r="L10285" s="47">
        <v>46287701</v>
      </c>
      <c r="N10285">
        <v>20</v>
      </c>
      <c r="O10285">
        <v>5193</v>
      </c>
      <c r="P10285">
        <v>5288</v>
      </c>
      <c r="Q10285" t="s">
        <v>20148</v>
      </c>
      <c r="R10285">
        <v>4825</v>
      </c>
      <c r="S10285">
        <v>4920</v>
      </c>
    </row>
    <row r="10286" spans="1:19" x14ac:dyDescent="0.25">
      <c r="A10286" s="60" t="s">
        <v>463</v>
      </c>
      <c r="B10286" s="60">
        <v>1</v>
      </c>
      <c r="C10286" s="60" t="s">
        <v>484</v>
      </c>
      <c r="D10286" s="62" t="str">
        <f>INDEX(Transcripts[#Data], MATCH(Exons[[#This Row],[Transcript stable ID]], Transcripts[Transcript stable ID], 0), 4)</f>
        <v>NM_001351834.1</v>
      </c>
      <c r="E10286" t="s">
        <v>27</v>
      </c>
      <c r="F10286">
        <v>108098322</v>
      </c>
      <c r="G10286">
        <v>108098351</v>
      </c>
      <c r="J10286">
        <v>108093843</v>
      </c>
      <c r="K10286" s="47">
        <v>108098322</v>
      </c>
      <c r="L10286" s="47">
        <v>108098423</v>
      </c>
      <c r="N10286">
        <v>3</v>
      </c>
      <c r="O10286">
        <v>190</v>
      </c>
      <c r="P10286">
        <v>261</v>
      </c>
      <c r="Q10286" t="s">
        <v>12843</v>
      </c>
      <c r="R10286">
        <v>1</v>
      </c>
      <c r="S10286">
        <v>72</v>
      </c>
    </row>
    <row r="10287" spans="1:19" x14ac:dyDescent="0.25">
      <c r="A10287" s="60" t="s">
        <v>463</v>
      </c>
      <c r="B10287" s="60">
        <v>1</v>
      </c>
      <c r="C10287" s="60" t="s">
        <v>484</v>
      </c>
      <c r="D10287" s="62" t="str">
        <f>INDEX(Transcripts[#Data], MATCH(Exons[[#This Row],[Transcript stable ID]], Transcripts[Transcript stable ID], 0), 4)</f>
        <v>NM_001351834.1</v>
      </c>
      <c r="E10287" t="s">
        <v>27</v>
      </c>
      <c r="J10287">
        <v>108093843</v>
      </c>
      <c r="K10287" s="47">
        <v>108098503</v>
      </c>
      <c r="L10287" s="47">
        <v>108098615</v>
      </c>
      <c r="N10287">
        <v>4</v>
      </c>
      <c r="O10287">
        <v>262</v>
      </c>
      <c r="P10287">
        <v>374</v>
      </c>
      <c r="Q10287" t="s">
        <v>12844</v>
      </c>
      <c r="R10287">
        <v>73</v>
      </c>
      <c r="S10287">
        <v>185</v>
      </c>
    </row>
    <row r="10288" spans="1:19" x14ac:dyDescent="0.25">
      <c r="A10288" s="60" t="s">
        <v>463</v>
      </c>
      <c r="B10288" s="60">
        <v>1</v>
      </c>
      <c r="C10288" s="60" t="s">
        <v>484</v>
      </c>
      <c r="D10288" s="62" t="str">
        <f>INDEX(Transcripts[#Data], MATCH(Exons[[#This Row],[Transcript stable ID]], Transcripts[Transcript stable ID], 0), 4)</f>
        <v>NM_001351834.1</v>
      </c>
      <c r="E10288" t="s">
        <v>27</v>
      </c>
      <c r="J10288">
        <v>108093843</v>
      </c>
      <c r="K10288" s="47">
        <v>108099905</v>
      </c>
      <c r="L10288" s="47">
        <v>108100050</v>
      </c>
      <c r="N10288">
        <v>5</v>
      </c>
      <c r="O10288">
        <v>375</v>
      </c>
      <c r="P10288">
        <v>520</v>
      </c>
      <c r="Q10288" t="s">
        <v>12845</v>
      </c>
      <c r="R10288">
        <v>186</v>
      </c>
      <c r="S10288">
        <v>331</v>
      </c>
    </row>
    <row r="10289" spans="1:19" x14ac:dyDescent="0.25">
      <c r="A10289" s="60" t="s">
        <v>463</v>
      </c>
      <c r="B10289" s="60">
        <v>1</v>
      </c>
      <c r="C10289" s="60" t="s">
        <v>484</v>
      </c>
      <c r="D10289" s="62" t="str">
        <f>INDEX(Transcripts[#Data], MATCH(Exons[[#This Row],[Transcript stable ID]], Transcripts[Transcript stable ID], 0), 4)</f>
        <v>NM_001351834.1</v>
      </c>
      <c r="E10289" t="s">
        <v>27</v>
      </c>
      <c r="J10289">
        <v>108093843</v>
      </c>
      <c r="K10289" s="47">
        <v>108106397</v>
      </c>
      <c r="L10289" s="47">
        <v>108106561</v>
      </c>
      <c r="N10289">
        <v>6</v>
      </c>
      <c r="O10289">
        <v>521</v>
      </c>
      <c r="P10289">
        <v>685</v>
      </c>
      <c r="Q10289" t="s">
        <v>12846</v>
      </c>
      <c r="R10289">
        <v>332</v>
      </c>
      <c r="S10289">
        <v>496</v>
      </c>
    </row>
    <row r="10290" spans="1:19" x14ac:dyDescent="0.25">
      <c r="A10290" s="60" t="s">
        <v>463</v>
      </c>
      <c r="B10290" s="60">
        <v>1</v>
      </c>
      <c r="C10290" s="60" t="s">
        <v>484</v>
      </c>
      <c r="D10290" s="62" t="str">
        <f>INDEX(Transcripts[#Data], MATCH(Exons[[#This Row],[Transcript stable ID]], Transcripts[Transcript stable ID], 0), 4)</f>
        <v>NM_001351834.1</v>
      </c>
      <c r="E10290" t="s">
        <v>27</v>
      </c>
      <c r="J10290">
        <v>108093843</v>
      </c>
      <c r="K10290" s="47">
        <v>108114680</v>
      </c>
      <c r="L10290" s="47">
        <v>108114845</v>
      </c>
      <c r="N10290">
        <v>7</v>
      </c>
      <c r="O10290">
        <v>686</v>
      </c>
      <c r="P10290">
        <v>851</v>
      </c>
      <c r="Q10290" t="s">
        <v>12847</v>
      </c>
      <c r="R10290">
        <v>497</v>
      </c>
      <c r="S10290">
        <v>662</v>
      </c>
    </row>
    <row r="10291" spans="1:19" x14ac:dyDescent="0.25">
      <c r="A10291" s="60" t="s">
        <v>463</v>
      </c>
      <c r="B10291" s="60">
        <v>1</v>
      </c>
      <c r="C10291" s="60" t="s">
        <v>484</v>
      </c>
      <c r="D10291" s="62" t="str">
        <f>INDEX(Transcripts[#Data], MATCH(Exons[[#This Row],[Transcript stable ID]], Transcripts[Transcript stable ID], 0), 4)</f>
        <v>NM_001351834.1</v>
      </c>
      <c r="E10291" t="s">
        <v>27</v>
      </c>
      <c r="J10291">
        <v>108093843</v>
      </c>
      <c r="K10291" s="47">
        <v>108115515</v>
      </c>
      <c r="L10291" s="47">
        <v>108115753</v>
      </c>
      <c r="N10291">
        <v>8</v>
      </c>
      <c r="O10291">
        <v>852</v>
      </c>
      <c r="P10291">
        <v>1090</v>
      </c>
      <c r="Q10291" t="s">
        <v>12848</v>
      </c>
      <c r="R10291">
        <v>663</v>
      </c>
      <c r="S10291">
        <v>901</v>
      </c>
    </row>
    <row r="10292" spans="1:19" x14ac:dyDescent="0.25">
      <c r="A10292" s="60" t="s">
        <v>463</v>
      </c>
      <c r="B10292" s="60">
        <v>1</v>
      </c>
      <c r="C10292" s="60" t="s">
        <v>484</v>
      </c>
      <c r="D10292" s="62" t="str">
        <f>INDEX(Transcripts[#Data], MATCH(Exons[[#This Row],[Transcript stable ID]], Transcripts[Transcript stable ID], 0), 4)</f>
        <v>NM_001351834.1</v>
      </c>
      <c r="E10292" t="s">
        <v>27</v>
      </c>
      <c r="J10292">
        <v>108093843</v>
      </c>
      <c r="K10292" s="47">
        <v>108117691</v>
      </c>
      <c r="L10292" s="47">
        <v>108117854</v>
      </c>
      <c r="N10292">
        <v>9</v>
      </c>
      <c r="O10292">
        <v>1091</v>
      </c>
      <c r="P10292">
        <v>1254</v>
      </c>
      <c r="Q10292" t="s">
        <v>12849</v>
      </c>
      <c r="R10292">
        <v>902</v>
      </c>
      <c r="S10292">
        <v>1065</v>
      </c>
    </row>
    <row r="10293" spans="1:19" x14ac:dyDescent="0.25">
      <c r="A10293" s="60" t="s">
        <v>463</v>
      </c>
      <c r="B10293" s="60">
        <v>1</v>
      </c>
      <c r="C10293" s="60" t="s">
        <v>484</v>
      </c>
      <c r="D10293" s="62" t="str">
        <f>INDEX(Transcripts[#Data], MATCH(Exons[[#This Row],[Transcript stable ID]], Transcripts[Transcript stable ID], 0), 4)</f>
        <v>NM_001351834.1</v>
      </c>
      <c r="E10293" t="s">
        <v>27</v>
      </c>
      <c r="J10293">
        <v>108093843</v>
      </c>
      <c r="K10293" s="47">
        <v>108119660</v>
      </c>
      <c r="L10293" s="47">
        <v>108119829</v>
      </c>
      <c r="N10293">
        <v>10</v>
      </c>
      <c r="O10293">
        <v>1255</v>
      </c>
      <c r="P10293">
        <v>1424</v>
      </c>
      <c r="Q10293" t="s">
        <v>12850</v>
      </c>
      <c r="R10293">
        <v>1066</v>
      </c>
      <c r="S10293">
        <v>1235</v>
      </c>
    </row>
    <row r="10294" spans="1:19" x14ac:dyDescent="0.25">
      <c r="A10294" s="60" t="s">
        <v>463</v>
      </c>
      <c r="B10294" s="60">
        <v>1</v>
      </c>
      <c r="C10294" s="60" t="s">
        <v>484</v>
      </c>
      <c r="D10294" s="62" t="str">
        <f>INDEX(Transcripts[#Data], MATCH(Exons[[#This Row],[Transcript stable ID]], Transcripts[Transcript stable ID], 0), 4)</f>
        <v>NM_001351834.1</v>
      </c>
      <c r="E10294" t="s">
        <v>27</v>
      </c>
      <c r="J10294">
        <v>108093843</v>
      </c>
      <c r="K10294" s="47">
        <v>108121428</v>
      </c>
      <c r="L10294" s="47">
        <v>108121799</v>
      </c>
      <c r="N10294">
        <v>11</v>
      </c>
      <c r="O10294">
        <v>1425</v>
      </c>
      <c r="P10294">
        <v>1796</v>
      </c>
      <c r="Q10294" t="s">
        <v>12851</v>
      </c>
      <c r="R10294">
        <v>1236</v>
      </c>
      <c r="S10294">
        <v>1607</v>
      </c>
    </row>
    <row r="10295" spans="1:19" x14ac:dyDescent="0.25">
      <c r="A10295" s="60" t="s">
        <v>463</v>
      </c>
      <c r="B10295" s="60">
        <v>1</v>
      </c>
      <c r="C10295" s="60" t="s">
        <v>484</v>
      </c>
      <c r="D10295" s="62" t="str">
        <f>INDEX(Transcripts[#Data], MATCH(Exons[[#This Row],[Transcript stable ID]], Transcripts[Transcript stable ID], 0), 4)</f>
        <v>NM_001351834.1</v>
      </c>
      <c r="E10295" t="s">
        <v>27</v>
      </c>
      <c r="J10295">
        <v>108093843</v>
      </c>
      <c r="K10295" s="47">
        <v>108122564</v>
      </c>
      <c r="L10295" s="47">
        <v>108122758</v>
      </c>
      <c r="N10295">
        <v>12</v>
      </c>
      <c r="O10295">
        <v>1797</v>
      </c>
      <c r="P10295">
        <v>1991</v>
      </c>
      <c r="Q10295" t="s">
        <v>12852</v>
      </c>
      <c r="R10295">
        <v>1608</v>
      </c>
      <c r="S10295">
        <v>1802</v>
      </c>
    </row>
    <row r="10296" spans="1:19" x14ac:dyDescent="0.25">
      <c r="A10296" s="60" t="s">
        <v>463</v>
      </c>
      <c r="B10296" s="60">
        <v>1</v>
      </c>
      <c r="C10296" s="60" t="s">
        <v>484</v>
      </c>
      <c r="D10296" s="62" t="str">
        <f>INDEX(Transcripts[#Data], MATCH(Exons[[#This Row],[Transcript stable ID]], Transcripts[Transcript stable ID], 0), 4)</f>
        <v>NM_001351834.1</v>
      </c>
      <c r="E10296" t="s">
        <v>27</v>
      </c>
      <c r="J10296">
        <v>108093843</v>
      </c>
      <c r="K10296" s="47">
        <v>108123544</v>
      </c>
      <c r="L10296" s="47">
        <v>108123639</v>
      </c>
      <c r="N10296">
        <v>13</v>
      </c>
      <c r="O10296">
        <v>1992</v>
      </c>
      <c r="P10296">
        <v>2087</v>
      </c>
      <c r="Q10296" t="s">
        <v>12853</v>
      </c>
      <c r="R10296">
        <v>1803</v>
      </c>
      <c r="S10296">
        <v>1898</v>
      </c>
    </row>
    <row r="10297" spans="1:19" x14ac:dyDescent="0.25">
      <c r="A10297" s="60" t="s">
        <v>463</v>
      </c>
      <c r="B10297" s="60">
        <v>1</v>
      </c>
      <c r="C10297" s="60" t="s">
        <v>484</v>
      </c>
      <c r="D10297" s="62" t="str">
        <f>INDEX(Transcripts[#Data], MATCH(Exons[[#This Row],[Transcript stable ID]], Transcripts[Transcript stable ID], 0), 4)</f>
        <v>NM_001351834.1</v>
      </c>
      <c r="E10297" t="s">
        <v>27</v>
      </c>
      <c r="J10297">
        <v>108093843</v>
      </c>
      <c r="K10297" s="47">
        <v>108124541</v>
      </c>
      <c r="L10297" s="47">
        <v>108124766</v>
      </c>
      <c r="N10297">
        <v>14</v>
      </c>
      <c r="O10297">
        <v>2088</v>
      </c>
      <c r="P10297">
        <v>2313</v>
      </c>
      <c r="Q10297" t="s">
        <v>12854</v>
      </c>
      <c r="R10297">
        <v>1899</v>
      </c>
      <c r="S10297">
        <v>2124</v>
      </c>
    </row>
    <row r="10298" spans="1:19" x14ac:dyDescent="0.25">
      <c r="A10298" s="60" t="s">
        <v>463</v>
      </c>
      <c r="B10298" s="60">
        <v>1</v>
      </c>
      <c r="C10298" s="60" t="s">
        <v>484</v>
      </c>
      <c r="D10298" s="62" t="str">
        <f>INDEX(Transcripts[#Data], MATCH(Exons[[#This Row],[Transcript stable ID]], Transcripts[Transcript stable ID], 0), 4)</f>
        <v>NM_001351834.1</v>
      </c>
      <c r="E10298" t="s">
        <v>27</v>
      </c>
      <c r="J10298">
        <v>108093843</v>
      </c>
      <c r="K10298" s="47">
        <v>108126942</v>
      </c>
      <c r="L10298" s="47">
        <v>108127067</v>
      </c>
      <c r="N10298">
        <v>15</v>
      </c>
      <c r="O10298">
        <v>2314</v>
      </c>
      <c r="P10298">
        <v>2439</v>
      </c>
      <c r="Q10298" t="s">
        <v>12855</v>
      </c>
      <c r="R10298">
        <v>2125</v>
      </c>
      <c r="S10298">
        <v>2250</v>
      </c>
    </row>
    <row r="10299" spans="1:19" x14ac:dyDescent="0.25">
      <c r="A10299" s="60" t="s">
        <v>463</v>
      </c>
      <c r="B10299" s="60">
        <v>1</v>
      </c>
      <c r="C10299" s="60" t="s">
        <v>484</v>
      </c>
      <c r="D10299" s="62" t="str">
        <f>INDEX(Transcripts[#Data], MATCH(Exons[[#This Row],[Transcript stable ID]], Transcripts[Transcript stable ID], 0), 4)</f>
        <v>NM_001351834.1</v>
      </c>
      <c r="E10299" t="s">
        <v>27</v>
      </c>
      <c r="J10299">
        <v>108093843</v>
      </c>
      <c r="K10299" s="47">
        <v>108128208</v>
      </c>
      <c r="L10299" s="47">
        <v>108128333</v>
      </c>
      <c r="N10299">
        <v>16</v>
      </c>
      <c r="O10299">
        <v>2440</v>
      </c>
      <c r="P10299">
        <v>2565</v>
      </c>
      <c r="Q10299" t="s">
        <v>12856</v>
      </c>
      <c r="R10299">
        <v>2251</v>
      </c>
      <c r="S10299">
        <v>2376</v>
      </c>
    </row>
    <row r="10300" spans="1:19" x14ac:dyDescent="0.25">
      <c r="A10300" s="60" t="s">
        <v>463</v>
      </c>
      <c r="B10300" s="60">
        <v>1</v>
      </c>
      <c r="C10300" s="60" t="s">
        <v>484</v>
      </c>
      <c r="D10300" s="62" t="str">
        <f>INDEX(Transcripts[#Data], MATCH(Exons[[#This Row],[Transcript stable ID]], Transcripts[Transcript stable ID], 0), 4)</f>
        <v>NM_001351834.1</v>
      </c>
      <c r="E10300" t="s">
        <v>27</v>
      </c>
      <c r="J10300">
        <v>108093843</v>
      </c>
      <c r="K10300" s="47">
        <v>108129713</v>
      </c>
      <c r="L10300" s="47">
        <v>108129802</v>
      </c>
      <c r="N10300">
        <v>17</v>
      </c>
      <c r="O10300">
        <v>2566</v>
      </c>
      <c r="P10300">
        <v>2655</v>
      </c>
      <c r="Q10300" t="s">
        <v>12857</v>
      </c>
      <c r="R10300">
        <v>2377</v>
      </c>
      <c r="S10300">
        <v>2466</v>
      </c>
    </row>
    <row r="10301" spans="1:19" x14ac:dyDescent="0.25">
      <c r="A10301" s="60" t="s">
        <v>463</v>
      </c>
      <c r="B10301" s="60">
        <v>1</v>
      </c>
      <c r="C10301" s="60" t="s">
        <v>484</v>
      </c>
      <c r="D10301" s="62" t="str">
        <f>INDEX(Transcripts[#Data], MATCH(Exons[[#This Row],[Transcript stable ID]], Transcripts[Transcript stable ID], 0), 4)</f>
        <v>NM_001351834.1</v>
      </c>
      <c r="E10301" t="s">
        <v>27</v>
      </c>
      <c r="J10301">
        <v>108093843</v>
      </c>
      <c r="K10301" s="47">
        <v>108137898</v>
      </c>
      <c r="L10301" s="47">
        <v>108138069</v>
      </c>
      <c r="N10301">
        <v>18</v>
      </c>
      <c r="O10301">
        <v>2656</v>
      </c>
      <c r="P10301">
        <v>2827</v>
      </c>
      <c r="Q10301" t="s">
        <v>12858</v>
      </c>
      <c r="R10301">
        <v>2467</v>
      </c>
      <c r="S10301">
        <v>2638</v>
      </c>
    </row>
    <row r="10302" spans="1:19" x14ac:dyDescent="0.25">
      <c r="A10302" s="60" t="s">
        <v>463</v>
      </c>
      <c r="B10302" s="60">
        <v>1</v>
      </c>
      <c r="C10302" s="60" t="s">
        <v>484</v>
      </c>
      <c r="D10302" s="62" t="str">
        <f>INDEX(Transcripts[#Data], MATCH(Exons[[#This Row],[Transcript stable ID]], Transcripts[Transcript stable ID], 0), 4)</f>
        <v>NM_001351834.1</v>
      </c>
      <c r="E10302" t="s">
        <v>27</v>
      </c>
      <c r="J10302">
        <v>108093843</v>
      </c>
      <c r="K10302" s="47">
        <v>108139137</v>
      </c>
      <c r="L10302" s="47">
        <v>108139336</v>
      </c>
      <c r="N10302">
        <v>19</v>
      </c>
      <c r="O10302">
        <v>2828</v>
      </c>
      <c r="P10302">
        <v>3027</v>
      </c>
      <c r="Q10302" t="s">
        <v>12859</v>
      </c>
      <c r="R10302">
        <v>2639</v>
      </c>
      <c r="S10302">
        <v>2838</v>
      </c>
    </row>
    <row r="10303" spans="1:19" x14ac:dyDescent="0.25">
      <c r="A10303" s="60" t="s">
        <v>463</v>
      </c>
      <c r="B10303" s="60">
        <v>1</v>
      </c>
      <c r="C10303" s="60" t="s">
        <v>484</v>
      </c>
      <c r="D10303" s="62" t="str">
        <f>INDEX(Transcripts[#Data], MATCH(Exons[[#This Row],[Transcript stable ID]], Transcripts[Transcript stable ID], 0), 4)</f>
        <v>NM_001351834.1</v>
      </c>
      <c r="E10303" t="s">
        <v>27</v>
      </c>
      <c r="J10303">
        <v>108093843</v>
      </c>
      <c r="K10303" s="47">
        <v>108141791</v>
      </c>
      <c r="L10303" s="47">
        <v>108141873</v>
      </c>
      <c r="N10303">
        <v>20</v>
      </c>
      <c r="O10303">
        <v>3028</v>
      </c>
      <c r="P10303">
        <v>3110</v>
      </c>
      <c r="Q10303" t="s">
        <v>12860</v>
      </c>
      <c r="R10303">
        <v>2839</v>
      </c>
      <c r="S10303">
        <v>2921</v>
      </c>
    </row>
    <row r="10304" spans="1:19" x14ac:dyDescent="0.25">
      <c r="A10304" s="60" t="s">
        <v>463</v>
      </c>
      <c r="B10304" s="60">
        <v>1</v>
      </c>
      <c r="C10304" s="60" t="s">
        <v>484</v>
      </c>
      <c r="D10304" s="62" t="str">
        <f>INDEX(Transcripts[#Data], MATCH(Exons[[#This Row],[Transcript stable ID]], Transcripts[Transcript stable ID], 0), 4)</f>
        <v>NM_001351834.1</v>
      </c>
      <c r="E10304" t="s">
        <v>27</v>
      </c>
      <c r="J10304">
        <v>108093843</v>
      </c>
      <c r="K10304" s="47">
        <v>108141978</v>
      </c>
      <c r="L10304" s="47">
        <v>108142133</v>
      </c>
      <c r="N10304">
        <v>21</v>
      </c>
      <c r="O10304">
        <v>3111</v>
      </c>
      <c r="P10304">
        <v>3266</v>
      </c>
      <c r="Q10304" t="s">
        <v>12861</v>
      </c>
      <c r="R10304">
        <v>2922</v>
      </c>
      <c r="S10304">
        <v>3077</v>
      </c>
    </row>
    <row r="10305" spans="1:19" x14ac:dyDescent="0.25">
      <c r="A10305" s="60" t="s">
        <v>463</v>
      </c>
      <c r="B10305" s="60">
        <v>1</v>
      </c>
      <c r="C10305" s="60" t="s">
        <v>484</v>
      </c>
      <c r="D10305" s="62" t="str">
        <f>INDEX(Transcripts[#Data], MATCH(Exons[[#This Row],[Transcript stable ID]], Transcripts[Transcript stable ID], 0), 4)</f>
        <v>NM_001351834.1</v>
      </c>
      <c r="E10305" t="s">
        <v>27</v>
      </c>
      <c r="J10305">
        <v>108093843</v>
      </c>
      <c r="K10305" s="47">
        <v>108143259</v>
      </c>
      <c r="L10305" s="47">
        <v>108143334</v>
      </c>
      <c r="N10305">
        <v>22</v>
      </c>
      <c r="O10305">
        <v>3267</v>
      </c>
      <c r="P10305">
        <v>3342</v>
      </c>
      <c r="Q10305" t="s">
        <v>12862</v>
      </c>
      <c r="R10305">
        <v>3078</v>
      </c>
      <c r="S10305">
        <v>3153</v>
      </c>
    </row>
    <row r="10306" spans="1:19" x14ac:dyDescent="0.25">
      <c r="A10306" s="60" t="s">
        <v>463</v>
      </c>
      <c r="B10306" s="60">
        <v>1</v>
      </c>
      <c r="C10306" s="60" t="s">
        <v>484</v>
      </c>
      <c r="D10306" s="62" t="str">
        <f>INDEX(Transcripts[#Data], MATCH(Exons[[#This Row],[Transcript stable ID]], Transcripts[Transcript stable ID], 0), 4)</f>
        <v>NM_001351834.1</v>
      </c>
      <c r="E10306" t="s">
        <v>27</v>
      </c>
      <c r="J10306">
        <v>108093843</v>
      </c>
      <c r="K10306" s="47">
        <v>108143449</v>
      </c>
      <c r="L10306" s="47">
        <v>108143579</v>
      </c>
      <c r="N10306">
        <v>23</v>
      </c>
      <c r="O10306">
        <v>3343</v>
      </c>
      <c r="P10306">
        <v>3473</v>
      </c>
      <c r="Q10306" t="s">
        <v>12863</v>
      </c>
      <c r="R10306">
        <v>3154</v>
      </c>
      <c r="S10306">
        <v>3284</v>
      </c>
    </row>
    <row r="10307" spans="1:19" x14ac:dyDescent="0.25">
      <c r="A10307" s="60" t="s">
        <v>463</v>
      </c>
      <c r="B10307" s="60">
        <v>1</v>
      </c>
      <c r="C10307" s="60" t="s">
        <v>484</v>
      </c>
      <c r="D10307" s="62" t="str">
        <f>INDEX(Transcripts[#Data], MATCH(Exons[[#This Row],[Transcript stable ID]], Transcripts[Transcript stable ID], 0), 4)</f>
        <v>NM_001351834.1</v>
      </c>
      <c r="E10307" t="s">
        <v>27</v>
      </c>
      <c r="J10307">
        <v>108093843</v>
      </c>
      <c r="K10307" s="47">
        <v>108150218</v>
      </c>
      <c r="L10307" s="47">
        <v>108150335</v>
      </c>
      <c r="N10307">
        <v>24</v>
      </c>
      <c r="O10307">
        <v>3474</v>
      </c>
      <c r="P10307">
        <v>3591</v>
      </c>
      <c r="Q10307" t="s">
        <v>12864</v>
      </c>
      <c r="R10307">
        <v>3285</v>
      </c>
      <c r="S10307">
        <v>3402</v>
      </c>
    </row>
    <row r="10308" spans="1:19" x14ac:dyDescent="0.25">
      <c r="A10308" s="60" t="s">
        <v>463</v>
      </c>
      <c r="B10308" s="60">
        <v>1</v>
      </c>
      <c r="C10308" s="60" t="s">
        <v>484</v>
      </c>
      <c r="D10308" s="62" t="str">
        <f>INDEX(Transcripts[#Data], MATCH(Exons[[#This Row],[Transcript stable ID]], Transcripts[Transcript stable ID], 0), 4)</f>
        <v>NM_001351834.1</v>
      </c>
      <c r="E10308" t="s">
        <v>27</v>
      </c>
      <c r="J10308">
        <v>108093843</v>
      </c>
      <c r="K10308" s="47">
        <v>108151722</v>
      </c>
      <c r="L10308" s="47">
        <v>108151895</v>
      </c>
      <c r="N10308">
        <v>25</v>
      </c>
      <c r="O10308">
        <v>3592</v>
      </c>
      <c r="P10308">
        <v>3765</v>
      </c>
      <c r="Q10308" t="s">
        <v>12865</v>
      </c>
      <c r="R10308">
        <v>3403</v>
      </c>
      <c r="S10308">
        <v>3576</v>
      </c>
    </row>
    <row r="10309" spans="1:19" x14ac:dyDescent="0.25">
      <c r="A10309" s="60" t="s">
        <v>463</v>
      </c>
      <c r="B10309" s="60">
        <v>1</v>
      </c>
      <c r="C10309" s="60" t="s">
        <v>484</v>
      </c>
      <c r="D10309" s="62" t="str">
        <f>INDEX(Transcripts[#Data], MATCH(Exons[[#This Row],[Transcript stable ID]], Transcripts[Transcript stable ID], 0), 4)</f>
        <v>NM_001351834.1</v>
      </c>
      <c r="E10309" t="s">
        <v>27</v>
      </c>
      <c r="J10309">
        <v>108093843</v>
      </c>
      <c r="K10309" s="47">
        <v>108153437</v>
      </c>
      <c r="L10309" s="47">
        <v>108153606</v>
      </c>
      <c r="N10309">
        <v>26</v>
      </c>
      <c r="O10309">
        <v>3766</v>
      </c>
      <c r="P10309">
        <v>3935</v>
      </c>
      <c r="Q10309" t="s">
        <v>12866</v>
      </c>
      <c r="R10309">
        <v>3577</v>
      </c>
      <c r="S10309">
        <v>3746</v>
      </c>
    </row>
    <row r="10310" spans="1:19" x14ac:dyDescent="0.25">
      <c r="A10310" s="60" t="s">
        <v>463</v>
      </c>
      <c r="B10310" s="60">
        <v>1</v>
      </c>
      <c r="C10310" s="60" t="s">
        <v>484</v>
      </c>
      <c r="D10310" s="62" t="str">
        <f>INDEX(Transcripts[#Data], MATCH(Exons[[#This Row],[Transcript stable ID]], Transcripts[Transcript stable ID], 0), 4)</f>
        <v>NM_001351834.1</v>
      </c>
      <c r="E10310" t="s">
        <v>27</v>
      </c>
      <c r="J10310">
        <v>108093843</v>
      </c>
      <c r="K10310" s="47">
        <v>108154954</v>
      </c>
      <c r="L10310" s="47">
        <v>108155200</v>
      </c>
      <c r="N10310">
        <v>27</v>
      </c>
      <c r="O10310">
        <v>3936</v>
      </c>
      <c r="P10310">
        <v>4182</v>
      </c>
      <c r="Q10310" t="s">
        <v>12867</v>
      </c>
      <c r="R10310">
        <v>3747</v>
      </c>
      <c r="S10310">
        <v>3993</v>
      </c>
    </row>
    <row r="10311" spans="1:19" x14ac:dyDescent="0.25">
      <c r="A10311" s="60" t="s">
        <v>463</v>
      </c>
      <c r="B10311" s="60">
        <v>1</v>
      </c>
      <c r="C10311" s="60" t="s">
        <v>484</v>
      </c>
      <c r="D10311" s="62" t="str">
        <f>INDEX(Transcripts[#Data], MATCH(Exons[[#This Row],[Transcript stable ID]], Transcripts[Transcript stable ID], 0), 4)</f>
        <v>NM_001351834.1</v>
      </c>
      <c r="E10311" t="s">
        <v>27</v>
      </c>
      <c r="F10311">
        <v>108093843</v>
      </c>
      <c r="G10311">
        <v>108093913</v>
      </c>
      <c r="J10311">
        <v>108093843</v>
      </c>
      <c r="K10311" s="47">
        <v>108093843</v>
      </c>
      <c r="L10311" s="47">
        <v>108093913</v>
      </c>
      <c r="N10311">
        <v>1</v>
      </c>
      <c r="Q10311" t="s">
        <v>20149</v>
      </c>
    </row>
    <row r="10312" spans="1:19" x14ac:dyDescent="0.25">
      <c r="A10312" s="60" t="s">
        <v>463</v>
      </c>
      <c r="B10312" s="60">
        <v>1</v>
      </c>
      <c r="C10312" s="60" t="s">
        <v>484</v>
      </c>
      <c r="D10312" s="62" t="str">
        <f>INDEX(Transcripts[#Data], MATCH(Exons[[#This Row],[Transcript stable ID]], Transcripts[Transcript stable ID], 0), 4)</f>
        <v>NM_001351834.1</v>
      </c>
      <c r="E10312" t="s">
        <v>27</v>
      </c>
      <c r="F10312">
        <v>108095511</v>
      </c>
      <c r="G10312">
        <v>108095598</v>
      </c>
      <c r="J10312">
        <v>108093843</v>
      </c>
      <c r="K10312" s="47">
        <v>108095511</v>
      </c>
      <c r="L10312" s="47">
        <v>108095598</v>
      </c>
      <c r="N10312">
        <v>2</v>
      </c>
      <c r="Q10312" t="s">
        <v>20150</v>
      </c>
    </row>
    <row r="10313" spans="1:19" x14ac:dyDescent="0.25">
      <c r="A10313" s="60" t="s">
        <v>463</v>
      </c>
      <c r="B10313" s="60">
        <v>1</v>
      </c>
      <c r="C10313" s="60" t="s">
        <v>484</v>
      </c>
      <c r="D10313" s="62" t="str">
        <f>INDEX(Transcripts[#Data], MATCH(Exons[[#This Row],[Transcript stable ID]], Transcripts[Transcript stable ID], 0), 4)</f>
        <v>NM_001351834.1</v>
      </c>
      <c r="E10313" t="s">
        <v>27</v>
      </c>
      <c r="J10313">
        <v>108093843</v>
      </c>
      <c r="K10313" s="47">
        <v>108158327</v>
      </c>
      <c r="L10313" s="47">
        <v>108158442</v>
      </c>
      <c r="N10313">
        <v>28</v>
      </c>
      <c r="O10313">
        <v>4183</v>
      </c>
      <c r="P10313">
        <v>4298</v>
      </c>
      <c r="Q10313" t="s">
        <v>12868</v>
      </c>
      <c r="R10313">
        <v>3994</v>
      </c>
      <c r="S10313">
        <v>4109</v>
      </c>
    </row>
    <row r="10314" spans="1:19" x14ac:dyDescent="0.25">
      <c r="A10314" s="60" t="s">
        <v>463</v>
      </c>
      <c r="B10314" s="60">
        <v>1</v>
      </c>
      <c r="C10314" s="60" t="s">
        <v>484</v>
      </c>
      <c r="D10314" s="62" t="str">
        <f>INDEX(Transcripts[#Data], MATCH(Exons[[#This Row],[Transcript stable ID]], Transcripts[Transcript stable ID], 0), 4)</f>
        <v>NM_001351834.1</v>
      </c>
      <c r="E10314" t="s">
        <v>27</v>
      </c>
      <c r="J10314">
        <v>108093843</v>
      </c>
      <c r="K10314" s="47">
        <v>108159704</v>
      </c>
      <c r="L10314" s="47">
        <v>108159830</v>
      </c>
      <c r="N10314">
        <v>29</v>
      </c>
      <c r="O10314">
        <v>4299</v>
      </c>
      <c r="P10314">
        <v>4425</v>
      </c>
      <c r="Q10314" t="s">
        <v>12869</v>
      </c>
      <c r="R10314">
        <v>4110</v>
      </c>
      <c r="S10314">
        <v>4236</v>
      </c>
    </row>
    <row r="10315" spans="1:19" x14ac:dyDescent="0.25">
      <c r="A10315" s="60" t="s">
        <v>463</v>
      </c>
      <c r="B10315" s="60">
        <v>1</v>
      </c>
      <c r="C10315" s="60" t="s">
        <v>484</v>
      </c>
      <c r="D10315" s="62" t="str">
        <f>INDEX(Transcripts[#Data], MATCH(Exons[[#This Row],[Transcript stable ID]], Transcripts[Transcript stable ID], 0), 4)</f>
        <v>NM_001351834.1</v>
      </c>
      <c r="E10315" t="s">
        <v>27</v>
      </c>
      <c r="J10315">
        <v>108093843</v>
      </c>
      <c r="K10315" s="47">
        <v>108160329</v>
      </c>
      <c r="L10315" s="47">
        <v>108160528</v>
      </c>
      <c r="N10315">
        <v>30</v>
      </c>
      <c r="O10315">
        <v>4426</v>
      </c>
      <c r="P10315">
        <v>4625</v>
      </c>
      <c r="Q10315" t="s">
        <v>12870</v>
      </c>
      <c r="R10315">
        <v>4237</v>
      </c>
      <c r="S10315">
        <v>4436</v>
      </c>
    </row>
    <row r="10316" spans="1:19" x14ac:dyDescent="0.25">
      <c r="A10316" s="60" t="s">
        <v>463</v>
      </c>
      <c r="B10316" s="60">
        <v>1</v>
      </c>
      <c r="C10316" s="60" t="s">
        <v>484</v>
      </c>
      <c r="D10316" s="62" t="str">
        <f>INDEX(Transcripts[#Data], MATCH(Exons[[#This Row],[Transcript stable ID]], Transcripts[Transcript stable ID], 0), 4)</f>
        <v>NM_001351834.1</v>
      </c>
      <c r="E10316" t="s">
        <v>27</v>
      </c>
      <c r="J10316">
        <v>108093843</v>
      </c>
      <c r="K10316" s="47">
        <v>108163346</v>
      </c>
      <c r="L10316" s="47">
        <v>108163520</v>
      </c>
      <c r="N10316">
        <v>31</v>
      </c>
      <c r="O10316">
        <v>4626</v>
      </c>
      <c r="P10316">
        <v>4800</v>
      </c>
      <c r="Q10316" t="s">
        <v>12871</v>
      </c>
      <c r="R10316">
        <v>4437</v>
      </c>
      <c r="S10316">
        <v>4611</v>
      </c>
    </row>
    <row r="10317" spans="1:19" x14ac:dyDescent="0.25">
      <c r="A10317" s="60" t="s">
        <v>463</v>
      </c>
      <c r="B10317" s="60">
        <v>1</v>
      </c>
      <c r="C10317" s="60" t="s">
        <v>484</v>
      </c>
      <c r="D10317" s="62" t="str">
        <f>INDEX(Transcripts[#Data], MATCH(Exons[[#This Row],[Transcript stable ID]], Transcripts[Transcript stable ID], 0), 4)</f>
        <v>NM_001351834.1</v>
      </c>
      <c r="E10317" t="s">
        <v>27</v>
      </c>
      <c r="J10317">
        <v>108093843</v>
      </c>
      <c r="K10317" s="47">
        <v>108164040</v>
      </c>
      <c r="L10317" s="47">
        <v>108164204</v>
      </c>
      <c r="N10317">
        <v>32</v>
      </c>
      <c r="O10317">
        <v>4801</v>
      </c>
      <c r="P10317">
        <v>4965</v>
      </c>
      <c r="Q10317" t="s">
        <v>12872</v>
      </c>
      <c r="R10317">
        <v>4612</v>
      </c>
      <c r="S10317">
        <v>4776</v>
      </c>
    </row>
    <row r="10318" spans="1:19" x14ac:dyDescent="0.25">
      <c r="A10318" s="60" t="s">
        <v>463</v>
      </c>
      <c r="B10318" s="60">
        <v>1</v>
      </c>
      <c r="C10318" s="60" t="s">
        <v>484</v>
      </c>
      <c r="D10318" s="62" t="str">
        <f>INDEX(Transcripts[#Data], MATCH(Exons[[#This Row],[Transcript stable ID]], Transcripts[Transcript stable ID], 0), 4)</f>
        <v>NM_001351834.1</v>
      </c>
      <c r="E10318" t="s">
        <v>27</v>
      </c>
      <c r="J10318">
        <v>108093843</v>
      </c>
      <c r="K10318" s="47">
        <v>108165654</v>
      </c>
      <c r="L10318" s="47">
        <v>108165786</v>
      </c>
      <c r="N10318">
        <v>33</v>
      </c>
      <c r="O10318">
        <v>4966</v>
      </c>
      <c r="P10318">
        <v>5098</v>
      </c>
      <c r="Q10318" t="s">
        <v>12873</v>
      </c>
      <c r="R10318">
        <v>4777</v>
      </c>
      <c r="S10318">
        <v>4909</v>
      </c>
    </row>
    <row r="10319" spans="1:19" x14ac:dyDescent="0.25">
      <c r="A10319" s="60" t="s">
        <v>463</v>
      </c>
      <c r="B10319" s="60">
        <v>1</v>
      </c>
      <c r="C10319" s="60" t="s">
        <v>484</v>
      </c>
      <c r="D10319" s="62" t="str">
        <f>INDEX(Transcripts[#Data], MATCH(Exons[[#This Row],[Transcript stable ID]], Transcripts[Transcript stable ID], 0), 4)</f>
        <v>NM_001351834.1</v>
      </c>
      <c r="E10319" t="s">
        <v>27</v>
      </c>
      <c r="J10319">
        <v>108093843</v>
      </c>
      <c r="K10319" s="47">
        <v>108168014</v>
      </c>
      <c r="L10319" s="47">
        <v>108168109</v>
      </c>
      <c r="N10319">
        <v>34</v>
      </c>
      <c r="O10319">
        <v>5099</v>
      </c>
      <c r="P10319">
        <v>5194</v>
      </c>
      <c r="Q10319" t="s">
        <v>12874</v>
      </c>
      <c r="R10319">
        <v>4910</v>
      </c>
      <c r="S10319">
        <v>5005</v>
      </c>
    </row>
    <row r="10320" spans="1:19" x14ac:dyDescent="0.25">
      <c r="A10320" s="60" t="s">
        <v>463</v>
      </c>
      <c r="B10320" s="60">
        <v>1</v>
      </c>
      <c r="C10320" s="60" t="s">
        <v>484</v>
      </c>
      <c r="D10320" s="62" t="str">
        <f>INDEX(Transcripts[#Data], MATCH(Exons[[#This Row],[Transcript stable ID]], Transcripts[Transcript stable ID], 0), 4)</f>
        <v>NM_001351834.1</v>
      </c>
      <c r="E10320" t="s">
        <v>27</v>
      </c>
      <c r="J10320">
        <v>108093843</v>
      </c>
      <c r="K10320" s="47">
        <v>108170441</v>
      </c>
      <c r="L10320" s="47">
        <v>108170612</v>
      </c>
      <c r="N10320">
        <v>35</v>
      </c>
      <c r="O10320">
        <v>5195</v>
      </c>
      <c r="P10320">
        <v>5366</v>
      </c>
      <c r="Q10320" t="s">
        <v>12875</v>
      </c>
      <c r="R10320">
        <v>5006</v>
      </c>
      <c r="S10320">
        <v>5177</v>
      </c>
    </row>
    <row r="10321" spans="1:19" x14ac:dyDescent="0.25">
      <c r="A10321" s="60" t="s">
        <v>463</v>
      </c>
      <c r="B10321" s="60">
        <v>1</v>
      </c>
      <c r="C10321" s="60" t="s">
        <v>484</v>
      </c>
      <c r="D10321" s="62" t="str">
        <f>INDEX(Transcripts[#Data], MATCH(Exons[[#This Row],[Transcript stable ID]], Transcripts[Transcript stable ID], 0), 4)</f>
        <v>NM_001351834.1</v>
      </c>
      <c r="E10321" t="s">
        <v>27</v>
      </c>
      <c r="J10321">
        <v>108093843</v>
      </c>
      <c r="K10321" s="47">
        <v>108172375</v>
      </c>
      <c r="L10321" s="47">
        <v>108172516</v>
      </c>
      <c r="N10321">
        <v>36</v>
      </c>
      <c r="O10321">
        <v>5367</v>
      </c>
      <c r="P10321">
        <v>5508</v>
      </c>
      <c r="Q10321" t="s">
        <v>12876</v>
      </c>
      <c r="R10321">
        <v>5178</v>
      </c>
      <c r="S10321">
        <v>5319</v>
      </c>
    </row>
    <row r="10322" spans="1:19" x14ac:dyDescent="0.25">
      <c r="A10322" s="60" t="s">
        <v>463</v>
      </c>
      <c r="B10322" s="60">
        <v>1</v>
      </c>
      <c r="C10322" s="60" t="s">
        <v>484</v>
      </c>
      <c r="D10322" s="62" t="str">
        <f>INDEX(Transcripts[#Data], MATCH(Exons[[#This Row],[Transcript stable ID]], Transcripts[Transcript stable ID], 0), 4)</f>
        <v>NM_001351834.1</v>
      </c>
      <c r="E10322" t="s">
        <v>27</v>
      </c>
      <c r="J10322">
        <v>108093843</v>
      </c>
      <c r="K10322" s="47">
        <v>108173580</v>
      </c>
      <c r="L10322" s="47">
        <v>108173756</v>
      </c>
      <c r="N10322">
        <v>37</v>
      </c>
      <c r="O10322">
        <v>5509</v>
      </c>
      <c r="P10322">
        <v>5685</v>
      </c>
      <c r="Q10322" t="s">
        <v>12877</v>
      </c>
      <c r="R10322">
        <v>5320</v>
      </c>
      <c r="S10322">
        <v>5496</v>
      </c>
    </row>
    <row r="10323" spans="1:19" x14ac:dyDescent="0.25">
      <c r="A10323" s="60" t="s">
        <v>463</v>
      </c>
      <c r="B10323" s="60">
        <v>1</v>
      </c>
      <c r="C10323" s="60" t="s">
        <v>484</v>
      </c>
      <c r="D10323" s="62" t="str">
        <f>INDEX(Transcripts[#Data], MATCH(Exons[[#This Row],[Transcript stable ID]], Transcripts[Transcript stable ID], 0), 4)</f>
        <v>NM_001351834.1</v>
      </c>
      <c r="E10323" t="s">
        <v>27</v>
      </c>
      <c r="J10323">
        <v>108093843</v>
      </c>
      <c r="K10323" s="47">
        <v>108175402</v>
      </c>
      <c r="L10323" s="47">
        <v>108175579</v>
      </c>
      <c r="N10323">
        <v>38</v>
      </c>
      <c r="O10323">
        <v>5686</v>
      </c>
      <c r="P10323">
        <v>5863</v>
      </c>
      <c r="Q10323" t="s">
        <v>12878</v>
      </c>
      <c r="R10323">
        <v>5497</v>
      </c>
      <c r="S10323">
        <v>5674</v>
      </c>
    </row>
    <row r="10324" spans="1:19" x14ac:dyDescent="0.25">
      <c r="A10324" s="60" t="s">
        <v>463</v>
      </c>
      <c r="B10324" s="60">
        <v>1</v>
      </c>
      <c r="C10324" s="60" t="s">
        <v>484</v>
      </c>
      <c r="D10324" s="62" t="str">
        <f>INDEX(Transcripts[#Data], MATCH(Exons[[#This Row],[Transcript stable ID]], Transcripts[Transcript stable ID], 0), 4)</f>
        <v>NM_001351834.1</v>
      </c>
      <c r="E10324" t="s">
        <v>27</v>
      </c>
      <c r="J10324">
        <v>108093843</v>
      </c>
      <c r="K10324" s="47">
        <v>108178624</v>
      </c>
      <c r="L10324" s="47">
        <v>108178711</v>
      </c>
      <c r="N10324">
        <v>39</v>
      </c>
      <c r="O10324">
        <v>5864</v>
      </c>
      <c r="P10324">
        <v>5951</v>
      </c>
      <c r="Q10324" t="s">
        <v>12879</v>
      </c>
      <c r="R10324">
        <v>5675</v>
      </c>
      <c r="S10324">
        <v>5762</v>
      </c>
    </row>
    <row r="10325" spans="1:19" x14ac:dyDescent="0.25">
      <c r="A10325" s="60" t="s">
        <v>463</v>
      </c>
      <c r="B10325" s="60">
        <v>1</v>
      </c>
      <c r="C10325" s="60" t="s">
        <v>484</v>
      </c>
      <c r="D10325" s="62" t="str">
        <f>INDEX(Transcripts[#Data], MATCH(Exons[[#This Row],[Transcript stable ID]], Transcripts[Transcript stable ID], 0), 4)</f>
        <v>NM_001351834.1</v>
      </c>
      <c r="E10325" t="s">
        <v>27</v>
      </c>
      <c r="J10325">
        <v>108093843</v>
      </c>
      <c r="K10325" s="47">
        <v>108180887</v>
      </c>
      <c r="L10325" s="47">
        <v>108181042</v>
      </c>
      <c r="N10325">
        <v>40</v>
      </c>
      <c r="O10325">
        <v>5952</v>
      </c>
      <c r="P10325">
        <v>6107</v>
      </c>
      <c r="Q10325" t="s">
        <v>12880</v>
      </c>
      <c r="R10325">
        <v>5763</v>
      </c>
      <c r="S10325">
        <v>5918</v>
      </c>
    </row>
    <row r="10326" spans="1:19" x14ac:dyDescent="0.25">
      <c r="A10326" s="60" t="s">
        <v>463</v>
      </c>
      <c r="B10326" s="60">
        <v>1</v>
      </c>
      <c r="C10326" s="60" t="s">
        <v>484</v>
      </c>
      <c r="D10326" s="62" t="str">
        <f>INDEX(Transcripts[#Data], MATCH(Exons[[#This Row],[Transcript stable ID]], Transcripts[Transcript stable ID], 0), 4)</f>
        <v>NM_001351834.1</v>
      </c>
      <c r="E10326" t="s">
        <v>27</v>
      </c>
      <c r="J10326">
        <v>108093843</v>
      </c>
      <c r="K10326" s="47">
        <v>108183138</v>
      </c>
      <c r="L10326" s="47">
        <v>108183225</v>
      </c>
      <c r="N10326">
        <v>41</v>
      </c>
      <c r="O10326">
        <v>6108</v>
      </c>
      <c r="P10326">
        <v>6195</v>
      </c>
      <c r="Q10326" t="s">
        <v>12881</v>
      </c>
      <c r="R10326">
        <v>5919</v>
      </c>
      <c r="S10326">
        <v>6006</v>
      </c>
    </row>
    <row r="10327" spans="1:19" x14ac:dyDescent="0.25">
      <c r="A10327" s="60" t="s">
        <v>463</v>
      </c>
      <c r="B10327" s="60">
        <v>1</v>
      </c>
      <c r="C10327" s="60" t="s">
        <v>484</v>
      </c>
      <c r="D10327" s="62" t="str">
        <f>INDEX(Transcripts[#Data], MATCH(Exons[[#This Row],[Transcript stable ID]], Transcripts[Transcript stable ID], 0), 4)</f>
        <v>NM_001351834.1</v>
      </c>
      <c r="E10327" t="s">
        <v>27</v>
      </c>
      <c r="J10327">
        <v>108093843</v>
      </c>
      <c r="K10327" s="47">
        <v>108186550</v>
      </c>
      <c r="L10327" s="47">
        <v>108186638</v>
      </c>
      <c r="N10327">
        <v>42</v>
      </c>
      <c r="O10327">
        <v>6196</v>
      </c>
      <c r="P10327">
        <v>6284</v>
      </c>
      <c r="Q10327" t="s">
        <v>12882</v>
      </c>
      <c r="R10327">
        <v>6007</v>
      </c>
      <c r="S10327">
        <v>6095</v>
      </c>
    </row>
    <row r="10328" spans="1:19" x14ac:dyDescent="0.25">
      <c r="A10328" s="60" t="s">
        <v>463</v>
      </c>
      <c r="B10328" s="60">
        <v>1</v>
      </c>
      <c r="C10328" s="60" t="s">
        <v>484</v>
      </c>
      <c r="D10328" s="62" t="str">
        <f>INDEX(Transcripts[#Data], MATCH(Exons[[#This Row],[Transcript stable ID]], Transcripts[Transcript stable ID], 0), 4)</f>
        <v>NM_001351834.1</v>
      </c>
      <c r="E10328" t="s">
        <v>27</v>
      </c>
      <c r="J10328">
        <v>108093843</v>
      </c>
      <c r="K10328" s="47">
        <v>108186738</v>
      </c>
      <c r="L10328" s="47">
        <v>108186840</v>
      </c>
      <c r="N10328">
        <v>43</v>
      </c>
      <c r="O10328">
        <v>6285</v>
      </c>
      <c r="P10328">
        <v>6387</v>
      </c>
      <c r="Q10328" t="s">
        <v>12883</v>
      </c>
      <c r="R10328">
        <v>6096</v>
      </c>
      <c r="S10328">
        <v>6198</v>
      </c>
    </row>
    <row r="10329" spans="1:19" x14ac:dyDescent="0.25">
      <c r="A10329" s="60" t="s">
        <v>463</v>
      </c>
      <c r="B10329" s="60">
        <v>1</v>
      </c>
      <c r="C10329" s="60" t="s">
        <v>484</v>
      </c>
      <c r="D10329" s="62" t="str">
        <f>INDEX(Transcripts[#Data], MATCH(Exons[[#This Row],[Transcript stable ID]], Transcripts[Transcript stable ID], 0), 4)</f>
        <v>NM_001351834.1</v>
      </c>
      <c r="E10329" t="s">
        <v>27</v>
      </c>
      <c r="J10329">
        <v>108093843</v>
      </c>
      <c r="K10329" s="47">
        <v>108188100</v>
      </c>
      <c r="L10329" s="47">
        <v>108188248</v>
      </c>
      <c r="N10329">
        <v>44</v>
      </c>
      <c r="O10329">
        <v>6388</v>
      </c>
      <c r="P10329">
        <v>6536</v>
      </c>
      <c r="Q10329" t="s">
        <v>12884</v>
      </c>
      <c r="R10329">
        <v>6199</v>
      </c>
      <c r="S10329">
        <v>6347</v>
      </c>
    </row>
    <row r="10330" spans="1:19" x14ac:dyDescent="0.25">
      <c r="A10330" s="60" t="s">
        <v>463</v>
      </c>
      <c r="B10330" s="60">
        <v>1</v>
      </c>
      <c r="C10330" s="60" t="s">
        <v>484</v>
      </c>
      <c r="D10330" s="62" t="str">
        <f>INDEX(Transcripts[#Data], MATCH(Exons[[#This Row],[Transcript stable ID]], Transcripts[Transcript stable ID], 0), 4)</f>
        <v>NM_001351834.1</v>
      </c>
      <c r="E10330" t="s">
        <v>27</v>
      </c>
      <c r="J10330">
        <v>108093843</v>
      </c>
      <c r="K10330" s="47">
        <v>108190681</v>
      </c>
      <c r="L10330" s="47">
        <v>108190785</v>
      </c>
      <c r="N10330">
        <v>45</v>
      </c>
      <c r="O10330">
        <v>6537</v>
      </c>
      <c r="P10330">
        <v>6641</v>
      </c>
      <c r="Q10330" t="s">
        <v>12885</v>
      </c>
      <c r="R10330">
        <v>6348</v>
      </c>
      <c r="S10330">
        <v>6452</v>
      </c>
    </row>
    <row r="10331" spans="1:19" x14ac:dyDescent="0.25">
      <c r="A10331" s="60" t="s">
        <v>463</v>
      </c>
      <c r="B10331" s="60">
        <v>1</v>
      </c>
      <c r="C10331" s="60" t="s">
        <v>484</v>
      </c>
      <c r="D10331" s="62" t="str">
        <f>INDEX(Transcripts[#Data], MATCH(Exons[[#This Row],[Transcript stable ID]], Transcripts[Transcript stable ID], 0), 4)</f>
        <v>NM_001351834.1</v>
      </c>
      <c r="E10331" t="s">
        <v>27</v>
      </c>
      <c r="J10331">
        <v>108093843</v>
      </c>
      <c r="K10331" s="47">
        <v>108192028</v>
      </c>
      <c r="L10331" s="47">
        <v>108192147</v>
      </c>
      <c r="N10331">
        <v>46</v>
      </c>
      <c r="O10331">
        <v>6642</v>
      </c>
      <c r="P10331">
        <v>6761</v>
      </c>
      <c r="Q10331" t="s">
        <v>12886</v>
      </c>
      <c r="R10331">
        <v>6453</v>
      </c>
      <c r="S10331">
        <v>6572</v>
      </c>
    </row>
    <row r="10332" spans="1:19" x14ac:dyDescent="0.25">
      <c r="A10332" s="60" t="s">
        <v>463</v>
      </c>
      <c r="B10332" s="60">
        <v>1</v>
      </c>
      <c r="C10332" s="60" t="s">
        <v>484</v>
      </c>
      <c r="D10332" s="62" t="str">
        <f>INDEX(Transcripts[#Data], MATCH(Exons[[#This Row],[Transcript stable ID]], Transcripts[Transcript stable ID], 0), 4)</f>
        <v>NM_001351834.1</v>
      </c>
      <c r="E10332" t="s">
        <v>27</v>
      </c>
      <c r="J10332">
        <v>108093843</v>
      </c>
      <c r="K10332" s="47">
        <v>108196037</v>
      </c>
      <c r="L10332" s="47">
        <v>108196271</v>
      </c>
      <c r="N10332">
        <v>47</v>
      </c>
      <c r="O10332">
        <v>6762</v>
      </c>
      <c r="P10332">
        <v>6996</v>
      </c>
      <c r="Q10332" t="s">
        <v>12887</v>
      </c>
      <c r="R10332">
        <v>6573</v>
      </c>
      <c r="S10332">
        <v>6807</v>
      </c>
    </row>
    <row r="10333" spans="1:19" x14ac:dyDescent="0.25">
      <c r="A10333" s="60" t="s">
        <v>463</v>
      </c>
      <c r="B10333" s="60">
        <v>1</v>
      </c>
      <c r="C10333" s="60" t="s">
        <v>484</v>
      </c>
      <c r="D10333" s="62" t="str">
        <f>INDEX(Transcripts[#Data], MATCH(Exons[[#This Row],[Transcript stable ID]], Transcripts[Transcript stable ID], 0), 4)</f>
        <v>NM_001351834.1</v>
      </c>
      <c r="E10333" t="s">
        <v>27</v>
      </c>
      <c r="J10333">
        <v>108093843</v>
      </c>
      <c r="K10333" s="47">
        <v>108196785</v>
      </c>
      <c r="L10333" s="47">
        <v>108196952</v>
      </c>
      <c r="N10333">
        <v>48</v>
      </c>
      <c r="O10333">
        <v>6997</v>
      </c>
      <c r="P10333">
        <v>7164</v>
      </c>
      <c r="Q10333" t="s">
        <v>12888</v>
      </c>
      <c r="R10333">
        <v>6808</v>
      </c>
      <c r="S10333">
        <v>6975</v>
      </c>
    </row>
    <row r="10334" spans="1:19" x14ac:dyDescent="0.25">
      <c r="A10334" s="60" t="s">
        <v>463</v>
      </c>
      <c r="B10334" s="60">
        <v>1</v>
      </c>
      <c r="C10334" s="60" t="s">
        <v>484</v>
      </c>
      <c r="D10334" s="62" t="str">
        <f>INDEX(Transcripts[#Data], MATCH(Exons[[#This Row],[Transcript stable ID]], Transcripts[Transcript stable ID], 0), 4)</f>
        <v>NM_001351834.1</v>
      </c>
      <c r="E10334" t="s">
        <v>27</v>
      </c>
      <c r="J10334">
        <v>108093843</v>
      </c>
      <c r="K10334" s="47">
        <v>108198372</v>
      </c>
      <c r="L10334" s="47">
        <v>108198485</v>
      </c>
      <c r="N10334">
        <v>49</v>
      </c>
      <c r="O10334">
        <v>7165</v>
      </c>
      <c r="P10334">
        <v>7278</v>
      </c>
      <c r="Q10334" t="s">
        <v>12889</v>
      </c>
      <c r="R10334">
        <v>6976</v>
      </c>
      <c r="S10334">
        <v>7089</v>
      </c>
    </row>
    <row r="10335" spans="1:19" x14ac:dyDescent="0.25">
      <c r="A10335" s="60" t="s">
        <v>463</v>
      </c>
      <c r="B10335" s="60">
        <v>1</v>
      </c>
      <c r="C10335" s="60" t="s">
        <v>484</v>
      </c>
      <c r="D10335" s="62" t="str">
        <f>INDEX(Transcripts[#Data], MATCH(Exons[[#This Row],[Transcript stable ID]], Transcripts[Transcript stable ID], 0), 4)</f>
        <v>NM_001351834.1</v>
      </c>
      <c r="E10335" t="s">
        <v>27</v>
      </c>
      <c r="J10335">
        <v>108093843</v>
      </c>
      <c r="K10335" s="47">
        <v>108199748</v>
      </c>
      <c r="L10335" s="47">
        <v>108199965</v>
      </c>
      <c r="N10335">
        <v>50</v>
      </c>
      <c r="O10335">
        <v>7279</v>
      </c>
      <c r="P10335">
        <v>7496</v>
      </c>
      <c r="Q10335" t="s">
        <v>12890</v>
      </c>
      <c r="R10335">
        <v>7090</v>
      </c>
      <c r="S10335">
        <v>7307</v>
      </c>
    </row>
    <row r="10336" spans="1:19" x14ac:dyDescent="0.25">
      <c r="A10336" s="60" t="s">
        <v>463</v>
      </c>
      <c r="B10336" s="60">
        <v>1</v>
      </c>
      <c r="C10336" s="60" t="s">
        <v>484</v>
      </c>
      <c r="D10336" s="62" t="str">
        <f>INDEX(Transcripts[#Data], MATCH(Exons[[#This Row],[Transcript stable ID]], Transcripts[Transcript stable ID], 0), 4)</f>
        <v>NM_001351834.1</v>
      </c>
      <c r="E10336" t="s">
        <v>27</v>
      </c>
      <c r="J10336">
        <v>108093843</v>
      </c>
      <c r="K10336" s="47">
        <v>108200941</v>
      </c>
      <c r="L10336" s="47">
        <v>108201148</v>
      </c>
      <c r="N10336">
        <v>51</v>
      </c>
      <c r="O10336">
        <v>7497</v>
      </c>
      <c r="P10336">
        <v>7704</v>
      </c>
      <c r="Q10336" t="s">
        <v>12891</v>
      </c>
      <c r="R10336">
        <v>7308</v>
      </c>
      <c r="S10336">
        <v>7515</v>
      </c>
    </row>
    <row r="10337" spans="1:19" x14ac:dyDescent="0.25">
      <c r="A10337" s="60" t="s">
        <v>463</v>
      </c>
      <c r="B10337" s="60">
        <v>1</v>
      </c>
      <c r="C10337" s="60" t="s">
        <v>484</v>
      </c>
      <c r="D10337" s="62" t="str">
        <f>INDEX(Transcripts[#Data], MATCH(Exons[[#This Row],[Transcript stable ID]], Transcripts[Transcript stable ID], 0), 4)</f>
        <v>NM_001351834.1</v>
      </c>
      <c r="E10337" t="s">
        <v>27</v>
      </c>
      <c r="J10337">
        <v>108093843</v>
      </c>
      <c r="K10337" s="47">
        <v>108202171</v>
      </c>
      <c r="L10337" s="47">
        <v>108202284</v>
      </c>
      <c r="N10337">
        <v>52</v>
      </c>
      <c r="O10337">
        <v>7705</v>
      </c>
      <c r="P10337">
        <v>7818</v>
      </c>
      <c r="Q10337" t="s">
        <v>12892</v>
      </c>
      <c r="R10337">
        <v>7516</v>
      </c>
      <c r="S10337">
        <v>7629</v>
      </c>
    </row>
    <row r="10338" spans="1:19" x14ac:dyDescent="0.25">
      <c r="A10338" s="60" t="s">
        <v>463</v>
      </c>
      <c r="B10338" s="60">
        <v>1</v>
      </c>
      <c r="C10338" s="60" t="s">
        <v>484</v>
      </c>
      <c r="D10338" s="62" t="str">
        <f>INDEX(Transcripts[#Data], MATCH(Exons[[#This Row],[Transcript stable ID]], Transcripts[Transcript stable ID], 0), 4)</f>
        <v>NM_001351834.1</v>
      </c>
      <c r="E10338" t="s">
        <v>27</v>
      </c>
      <c r="J10338">
        <v>108093843</v>
      </c>
      <c r="K10338" s="47">
        <v>108202606</v>
      </c>
      <c r="L10338" s="47">
        <v>108202764</v>
      </c>
      <c r="N10338">
        <v>53</v>
      </c>
      <c r="O10338">
        <v>7819</v>
      </c>
      <c r="P10338">
        <v>7977</v>
      </c>
      <c r="Q10338" t="s">
        <v>12893</v>
      </c>
      <c r="R10338">
        <v>7630</v>
      </c>
      <c r="S10338">
        <v>7788</v>
      </c>
    </row>
    <row r="10339" spans="1:19" x14ac:dyDescent="0.25">
      <c r="A10339" s="60" t="s">
        <v>463</v>
      </c>
      <c r="B10339" s="60">
        <v>1</v>
      </c>
      <c r="C10339" s="60" t="s">
        <v>484</v>
      </c>
      <c r="D10339" s="62" t="str">
        <f>INDEX(Transcripts[#Data], MATCH(Exons[[#This Row],[Transcript stable ID]], Transcripts[Transcript stable ID], 0), 4)</f>
        <v>NM_001351834.1</v>
      </c>
      <c r="E10339" t="s">
        <v>27</v>
      </c>
      <c r="J10339">
        <v>108093843</v>
      </c>
      <c r="K10339" s="47">
        <v>108203489</v>
      </c>
      <c r="L10339" s="47">
        <v>108203627</v>
      </c>
      <c r="N10339">
        <v>54</v>
      </c>
      <c r="O10339">
        <v>7978</v>
      </c>
      <c r="P10339">
        <v>8116</v>
      </c>
      <c r="Q10339" t="s">
        <v>12894</v>
      </c>
      <c r="R10339">
        <v>7789</v>
      </c>
      <c r="S10339">
        <v>7927</v>
      </c>
    </row>
    <row r="10340" spans="1:19" x14ac:dyDescent="0.25">
      <c r="A10340" s="60" t="s">
        <v>463</v>
      </c>
      <c r="B10340" s="60">
        <v>1</v>
      </c>
      <c r="C10340" s="60" t="s">
        <v>484</v>
      </c>
      <c r="D10340" s="62" t="str">
        <f>INDEX(Transcripts[#Data], MATCH(Exons[[#This Row],[Transcript stable ID]], Transcripts[Transcript stable ID], 0), 4)</f>
        <v>NM_001351834.1</v>
      </c>
      <c r="E10340" t="s">
        <v>27</v>
      </c>
      <c r="J10340">
        <v>108093843</v>
      </c>
      <c r="K10340" s="47">
        <v>108204613</v>
      </c>
      <c r="L10340" s="47">
        <v>108204695</v>
      </c>
      <c r="N10340">
        <v>55</v>
      </c>
      <c r="O10340">
        <v>8117</v>
      </c>
      <c r="P10340">
        <v>8199</v>
      </c>
      <c r="Q10340" t="s">
        <v>12895</v>
      </c>
      <c r="R10340">
        <v>7928</v>
      </c>
      <c r="S10340">
        <v>8010</v>
      </c>
    </row>
    <row r="10341" spans="1:19" x14ac:dyDescent="0.25">
      <c r="A10341" s="60" t="s">
        <v>463</v>
      </c>
      <c r="B10341" s="60">
        <v>1</v>
      </c>
      <c r="C10341" s="60" t="s">
        <v>484</v>
      </c>
      <c r="D10341" s="62" t="str">
        <f>INDEX(Transcripts[#Data], MATCH(Exons[[#This Row],[Transcript stable ID]], Transcripts[Transcript stable ID], 0), 4)</f>
        <v>NM_001351834.1</v>
      </c>
      <c r="E10341" t="s">
        <v>27</v>
      </c>
      <c r="J10341">
        <v>108093843</v>
      </c>
      <c r="K10341" s="47">
        <v>108205696</v>
      </c>
      <c r="L10341" s="47">
        <v>108205836</v>
      </c>
      <c r="N10341">
        <v>56</v>
      </c>
      <c r="O10341">
        <v>8200</v>
      </c>
      <c r="P10341">
        <v>8340</v>
      </c>
      <c r="Q10341" t="s">
        <v>12896</v>
      </c>
      <c r="R10341">
        <v>8011</v>
      </c>
      <c r="S10341">
        <v>8151</v>
      </c>
    </row>
    <row r="10342" spans="1:19" x14ac:dyDescent="0.25">
      <c r="A10342" s="60" t="s">
        <v>463</v>
      </c>
      <c r="B10342" s="60">
        <v>1</v>
      </c>
      <c r="C10342" s="60" t="s">
        <v>484</v>
      </c>
      <c r="D10342" s="62" t="str">
        <f>INDEX(Transcripts[#Data], MATCH(Exons[[#This Row],[Transcript stable ID]], Transcripts[Transcript stable ID], 0), 4)</f>
        <v>NM_001351834.1</v>
      </c>
      <c r="E10342" t="s">
        <v>27</v>
      </c>
      <c r="J10342">
        <v>108093843</v>
      </c>
      <c r="K10342" s="47">
        <v>108206572</v>
      </c>
      <c r="L10342" s="47">
        <v>108206688</v>
      </c>
      <c r="N10342">
        <v>57</v>
      </c>
      <c r="O10342">
        <v>8341</v>
      </c>
      <c r="P10342">
        <v>8457</v>
      </c>
      <c r="Q10342" t="s">
        <v>12897</v>
      </c>
      <c r="R10342">
        <v>8152</v>
      </c>
      <c r="S10342">
        <v>8268</v>
      </c>
    </row>
    <row r="10343" spans="1:19" x14ac:dyDescent="0.25">
      <c r="A10343" s="60" t="s">
        <v>463</v>
      </c>
      <c r="B10343" s="60">
        <v>1</v>
      </c>
      <c r="C10343" s="60" t="s">
        <v>484</v>
      </c>
      <c r="D10343" s="62" t="str">
        <f>INDEX(Transcripts[#Data], MATCH(Exons[[#This Row],[Transcript stable ID]], Transcripts[Transcript stable ID], 0), 4)</f>
        <v>NM_001351834.1</v>
      </c>
      <c r="E10343" t="s">
        <v>27</v>
      </c>
      <c r="J10343">
        <v>108093843</v>
      </c>
      <c r="K10343" s="47">
        <v>108213949</v>
      </c>
      <c r="L10343" s="47">
        <v>108214098</v>
      </c>
      <c r="N10343">
        <v>58</v>
      </c>
      <c r="O10343">
        <v>8458</v>
      </c>
      <c r="P10343">
        <v>8607</v>
      </c>
      <c r="Q10343" t="s">
        <v>12898</v>
      </c>
      <c r="R10343">
        <v>8269</v>
      </c>
      <c r="S10343">
        <v>8418</v>
      </c>
    </row>
    <row r="10344" spans="1:19" x14ac:dyDescent="0.25">
      <c r="A10344" s="60" t="s">
        <v>463</v>
      </c>
      <c r="B10344" s="60">
        <v>1</v>
      </c>
      <c r="C10344" s="60" t="s">
        <v>484</v>
      </c>
      <c r="D10344" s="62" t="str">
        <f>INDEX(Transcripts[#Data], MATCH(Exons[[#This Row],[Transcript stable ID]], Transcripts[Transcript stable ID], 0), 4)</f>
        <v>NM_001351834.1</v>
      </c>
      <c r="E10344" t="s">
        <v>27</v>
      </c>
      <c r="J10344">
        <v>108093843</v>
      </c>
      <c r="K10344" s="47">
        <v>108216470</v>
      </c>
      <c r="L10344" s="47">
        <v>108216635</v>
      </c>
      <c r="N10344">
        <v>59</v>
      </c>
      <c r="O10344">
        <v>8608</v>
      </c>
      <c r="P10344">
        <v>8773</v>
      </c>
      <c r="Q10344" t="s">
        <v>12899</v>
      </c>
      <c r="R10344">
        <v>8419</v>
      </c>
      <c r="S10344">
        <v>8584</v>
      </c>
    </row>
    <row r="10345" spans="1:19" x14ac:dyDescent="0.25">
      <c r="A10345" s="60" t="s">
        <v>463</v>
      </c>
      <c r="B10345" s="60">
        <v>1</v>
      </c>
      <c r="C10345" s="60" t="s">
        <v>484</v>
      </c>
      <c r="D10345" s="62" t="str">
        <f>INDEX(Transcripts[#Data], MATCH(Exons[[#This Row],[Transcript stable ID]], Transcripts[Transcript stable ID], 0), 4)</f>
        <v>NM_001351834.1</v>
      </c>
      <c r="E10345" t="s">
        <v>27</v>
      </c>
      <c r="J10345">
        <v>108093843</v>
      </c>
      <c r="K10345" s="47">
        <v>108218006</v>
      </c>
      <c r="L10345" s="47">
        <v>108218092</v>
      </c>
      <c r="N10345">
        <v>60</v>
      </c>
      <c r="O10345">
        <v>8774</v>
      </c>
      <c r="P10345">
        <v>8860</v>
      </c>
      <c r="Q10345" t="s">
        <v>12900</v>
      </c>
      <c r="R10345">
        <v>8585</v>
      </c>
      <c r="S10345">
        <v>8671</v>
      </c>
    </row>
    <row r="10346" spans="1:19" x14ac:dyDescent="0.25">
      <c r="A10346" s="60" t="s">
        <v>463</v>
      </c>
      <c r="B10346" s="60">
        <v>1</v>
      </c>
      <c r="C10346" s="60" t="s">
        <v>484</v>
      </c>
      <c r="D10346" s="62" t="str">
        <f>INDEX(Transcripts[#Data], MATCH(Exons[[#This Row],[Transcript stable ID]], Transcripts[Transcript stable ID], 0), 4)</f>
        <v>NM_001351834.1</v>
      </c>
      <c r="E10346" t="s">
        <v>27</v>
      </c>
      <c r="J10346">
        <v>108093843</v>
      </c>
      <c r="K10346" s="47">
        <v>108224493</v>
      </c>
      <c r="L10346" s="47">
        <v>108224607</v>
      </c>
      <c r="N10346">
        <v>61</v>
      </c>
      <c r="O10346">
        <v>8861</v>
      </c>
      <c r="P10346">
        <v>8975</v>
      </c>
      <c r="Q10346" t="s">
        <v>12901</v>
      </c>
      <c r="R10346">
        <v>8672</v>
      </c>
      <c r="S10346">
        <v>8786</v>
      </c>
    </row>
    <row r="10347" spans="1:19" x14ac:dyDescent="0.25">
      <c r="A10347" s="60" t="s">
        <v>463</v>
      </c>
      <c r="B10347" s="60">
        <v>1</v>
      </c>
      <c r="C10347" s="60" t="s">
        <v>484</v>
      </c>
      <c r="D10347" s="62" t="str">
        <f>INDEX(Transcripts[#Data], MATCH(Exons[[#This Row],[Transcript stable ID]], Transcripts[Transcript stable ID], 0), 4)</f>
        <v>NM_001351834.1</v>
      </c>
      <c r="E10347" t="s">
        <v>27</v>
      </c>
      <c r="J10347">
        <v>108093843</v>
      </c>
      <c r="K10347" s="47">
        <v>108225538</v>
      </c>
      <c r="L10347" s="47">
        <v>108225601</v>
      </c>
      <c r="N10347">
        <v>62</v>
      </c>
      <c r="O10347">
        <v>8976</v>
      </c>
      <c r="P10347">
        <v>9039</v>
      </c>
      <c r="Q10347" t="s">
        <v>12902</v>
      </c>
      <c r="R10347">
        <v>8787</v>
      </c>
      <c r="S10347">
        <v>8850</v>
      </c>
    </row>
    <row r="10348" spans="1:19" x14ac:dyDescent="0.25">
      <c r="A10348" s="60" t="s">
        <v>463</v>
      </c>
      <c r="B10348" s="60">
        <v>1</v>
      </c>
      <c r="C10348" s="60" t="s">
        <v>484</v>
      </c>
      <c r="D10348" s="62" t="str">
        <f>INDEX(Transcripts[#Data], MATCH(Exons[[#This Row],[Transcript stable ID]], Transcripts[Transcript stable ID], 0), 4)</f>
        <v>NM_001351834.1</v>
      </c>
      <c r="E10348" t="s">
        <v>27</v>
      </c>
      <c r="J10348">
        <v>108093843</v>
      </c>
      <c r="K10348" s="47">
        <v>108235809</v>
      </c>
      <c r="L10348" s="47">
        <v>108235945</v>
      </c>
      <c r="N10348">
        <v>63</v>
      </c>
      <c r="O10348">
        <v>9040</v>
      </c>
      <c r="P10348">
        <v>9176</v>
      </c>
      <c r="Q10348" t="s">
        <v>12903</v>
      </c>
      <c r="R10348">
        <v>8851</v>
      </c>
      <c r="S10348">
        <v>8987</v>
      </c>
    </row>
    <row r="10349" spans="1:19" x14ac:dyDescent="0.25">
      <c r="A10349" s="60" t="s">
        <v>463</v>
      </c>
      <c r="B10349" s="60">
        <v>1</v>
      </c>
      <c r="C10349" s="60" t="s">
        <v>484</v>
      </c>
      <c r="D10349" s="62" t="str">
        <f>INDEX(Transcripts[#Data], MATCH(Exons[[#This Row],[Transcript stable ID]], Transcripts[Transcript stable ID], 0), 4)</f>
        <v>NM_001351834.1</v>
      </c>
      <c r="E10349" t="s">
        <v>27</v>
      </c>
      <c r="H10349">
        <v>108236236</v>
      </c>
      <c r="I10349">
        <v>108239829</v>
      </c>
      <c r="J10349">
        <v>108093843</v>
      </c>
      <c r="K10349" s="47">
        <v>108236052</v>
      </c>
      <c r="L10349" s="47">
        <v>108239829</v>
      </c>
      <c r="N10349">
        <v>64</v>
      </c>
      <c r="O10349">
        <v>9177</v>
      </c>
      <c r="P10349">
        <v>9360</v>
      </c>
      <c r="Q10349" t="s">
        <v>20151</v>
      </c>
      <c r="R10349">
        <v>8988</v>
      </c>
      <c r="S10349">
        <v>9171</v>
      </c>
    </row>
    <row r="10350" spans="1:19" x14ac:dyDescent="0.25">
      <c r="A10350" s="60" t="s">
        <v>9905</v>
      </c>
      <c r="B10350" s="60">
        <v>1</v>
      </c>
      <c r="C10350" s="60" t="s">
        <v>9912</v>
      </c>
      <c r="D10350" s="62" t="str">
        <f>INDEX(Transcripts[#Data], MATCH(Exons[[#This Row],[Transcript stable ID]], Transcripts[Transcript stable ID], 0), 4)</f>
        <v>NM_001348061.1</v>
      </c>
      <c r="E10350" t="s">
        <v>27</v>
      </c>
      <c r="J10350">
        <v>66764662</v>
      </c>
      <c r="K10350" s="47">
        <v>66863098</v>
      </c>
      <c r="L10350" s="47">
        <v>66863249</v>
      </c>
      <c r="N10350">
        <v>2</v>
      </c>
      <c r="O10350">
        <v>1944</v>
      </c>
      <c r="P10350">
        <v>2095</v>
      </c>
      <c r="Q10350" t="s">
        <v>15884</v>
      </c>
      <c r="R10350">
        <v>1617</v>
      </c>
      <c r="S10350">
        <v>1768</v>
      </c>
    </row>
    <row r="10351" spans="1:19" x14ac:dyDescent="0.25">
      <c r="A10351" s="60" t="s">
        <v>9905</v>
      </c>
      <c r="B10351" s="60">
        <v>1</v>
      </c>
      <c r="C10351" s="60" t="s">
        <v>9912</v>
      </c>
      <c r="D10351" s="62" t="str">
        <f>INDEX(Transcripts[#Data], MATCH(Exons[[#This Row],[Transcript stable ID]], Transcripts[Transcript stable ID], 0), 4)</f>
        <v>NM_001348061.1</v>
      </c>
      <c r="E10351" t="s">
        <v>27</v>
      </c>
      <c r="J10351">
        <v>66764662</v>
      </c>
      <c r="K10351" s="47">
        <v>66905852</v>
      </c>
      <c r="L10351" s="47">
        <v>66905968</v>
      </c>
      <c r="N10351">
        <v>3</v>
      </c>
      <c r="O10351">
        <v>2096</v>
      </c>
      <c r="P10351">
        <v>2212</v>
      </c>
      <c r="Q10351" t="s">
        <v>15885</v>
      </c>
      <c r="R10351">
        <v>1769</v>
      </c>
      <c r="S10351">
        <v>1885</v>
      </c>
    </row>
    <row r="10352" spans="1:19" x14ac:dyDescent="0.25">
      <c r="A10352" s="60" t="s">
        <v>9905</v>
      </c>
      <c r="B10352" s="60">
        <v>1</v>
      </c>
      <c r="C10352" s="60" t="s">
        <v>9912</v>
      </c>
      <c r="D10352" s="62" t="str">
        <f>INDEX(Transcripts[#Data], MATCH(Exons[[#This Row],[Transcript stable ID]], Transcripts[Transcript stable ID], 0), 4)</f>
        <v>NM_001348061.1</v>
      </c>
      <c r="E10352" t="s">
        <v>27</v>
      </c>
      <c r="F10352">
        <v>66764662</v>
      </c>
      <c r="G10352">
        <v>66764988</v>
      </c>
      <c r="J10352">
        <v>66764662</v>
      </c>
      <c r="K10352" s="47">
        <v>66764662</v>
      </c>
      <c r="L10352" s="47">
        <v>66766604</v>
      </c>
      <c r="N10352">
        <v>1</v>
      </c>
      <c r="O10352">
        <v>328</v>
      </c>
      <c r="P10352">
        <v>1943</v>
      </c>
      <c r="Q10352" t="s">
        <v>20152</v>
      </c>
      <c r="R10352">
        <v>1</v>
      </c>
      <c r="S10352">
        <v>1616</v>
      </c>
    </row>
    <row r="10353" spans="1:19" x14ac:dyDescent="0.25">
      <c r="A10353" s="60" t="s">
        <v>9905</v>
      </c>
      <c r="B10353" s="60">
        <v>1</v>
      </c>
      <c r="C10353" s="60" t="s">
        <v>9912</v>
      </c>
      <c r="D10353" s="62" t="str">
        <f>INDEX(Transcripts[#Data], MATCH(Exons[[#This Row],[Transcript stable ID]], Transcripts[Transcript stable ID], 0), 4)</f>
        <v>NM_001348061.1</v>
      </c>
      <c r="E10353" t="s">
        <v>27</v>
      </c>
      <c r="H10353">
        <v>66914565</v>
      </c>
      <c r="I10353">
        <v>66915917</v>
      </c>
      <c r="J10353">
        <v>66764662</v>
      </c>
      <c r="K10353" s="47">
        <v>66914515</v>
      </c>
      <c r="L10353" s="47">
        <v>66915917</v>
      </c>
      <c r="N10353">
        <v>4</v>
      </c>
      <c r="O10353">
        <v>2213</v>
      </c>
      <c r="P10353">
        <v>2262</v>
      </c>
      <c r="Q10353" t="s">
        <v>20153</v>
      </c>
      <c r="R10353">
        <v>1886</v>
      </c>
      <c r="S10353">
        <v>1935</v>
      </c>
    </row>
    <row r="10354" spans="1:19" x14ac:dyDescent="0.25">
      <c r="A10354" s="60" t="s">
        <v>463</v>
      </c>
      <c r="B10354" s="60">
        <v>1</v>
      </c>
      <c r="C10354" s="60" t="s">
        <v>518</v>
      </c>
      <c r="D10354" s="62" t="str">
        <f>INDEX(Transcripts[#Data], MATCH(Exons[[#This Row],[Transcript stable ID]], Transcripts[Transcript stable ID], 0), 4)</f>
        <v>NM_001351836.1</v>
      </c>
      <c r="E10354" t="s">
        <v>27</v>
      </c>
      <c r="J10354">
        <v>108094256</v>
      </c>
      <c r="K10354" s="47">
        <v>108098503</v>
      </c>
      <c r="L10354" s="47">
        <v>108098615</v>
      </c>
      <c r="N10354">
        <v>3</v>
      </c>
      <c r="Q10354" t="s">
        <v>20154</v>
      </c>
    </row>
    <row r="10355" spans="1:19" x14ac:dyDescent="0.25">
      <c r="A10355" s="60" t="s">
        <v>463</v>
      </c>
      <c r="B10355" s="60">
        <v>1</v>
      </c>
      <c r="C10355" s="60" t="s">
        <v>518</v>
      </c>
      <c r="D10355" s="62" t="str">
        <f>INDEX(Transcripts[#Data], MATCH(Exons[[#This Row],[Transcript stable ID]], Transcripts[Transcript stable ID], 0), 4)</f>
        <v>NM_001351836.1</v>
      </c>
      <c r="E10355" t="s">
        <v>27</v>
      </c>
      <c r="J10355">
        <v>108094256</v>
      </c>
      <c r="K10355" s="47">
        <v>108094256</v>
      </c>
      <c r="L10355" s="47">
        <v>108094413</v>
      </c>
      <c r="N10355">
        <v>1</v>
      </c>
      <c r="Q10355" t="s">
        <v>20155</v>
      </c>
    </row>
    <row r="10356" spans="1:19" x14ac:dyDescent="0.25">
      <c r="A10356" s="60" t="s">
        <v>463</v>
      </c>
      <c r="B10356" s="60">
        <v>1</v>
      </c>
      <c r="C10356" s="60" t="s">
        <v>518</v>
      </c>
      <c r="D10356" s="62" t="str">
        <f>INDEX(Transcripts[#Data], MATCH(Exons[[#This Row],[Transcript stable ID]], Transcripts[Transcript stable ID], 0), 4)</f>
        <v>NM_001351836.1</v>
      </c>
      <c r="E10356" t="s">
        <v>27</v>
      </c>
      <c r="J10356">
        <v>108094256</v>
      </c>
      <c r="K10356" s="47">
        <v>108098322</v>
      </c>
      <c r="L10356" s="47">
        <v>108098423</v>
      </c>
      <c r="N10356">
        <v>2</v>
      </c>
      <c r="Q10356" t="s">
        <v>20156</v>
      </c>
    </row>
    <row r="10357" spans="1:19" x14ac:dyDescent="0.25">
      <c r="A10357" s="60" t="s">
        <v>463</v>
      </c>
      <c r="B10357" s="60">
        <v>1</v>
      </c>
      <c r="C10357" s="60" t="s">
        <v>518</v>
      </c>
      <c r="D10357" s="62" t="str">
        <f>INDEX(Transcripts[#Data], MATCH(Exons[[#This Row],[Transcript stable ID]], Transcripts[Transcript stable ID], 0), 4)</f>
        <v>NM_001351836.1</v>
      </c>
      <c r="E10357" t="s">
        <v>27</v>
      </c>
      <c r="J10357">
        <v>108094256</v>
      </c>
      <c r="K10357" s="47">
        <v>108099905</v>
      </c>
      <c r="L10357" s="47">
        <v>108100091</v>
      </c>
      <c r="N10357">
        <v>4</v>
      </c>
      <c r="Q10357" t="s">
        <v>20157</v>
      </c>
    </row>
    <row r="10358" spans="1:19" x14ac:dyDescent="0.25">
      <c r="A10358" s="60" t="s">
        <v>186</v>
      </c>
      <c r="B10358" s="60">
        <v>-1</v>
      </c>
      <c r="C10358" s="60" t="s">
        <v>208</v>
      </c>
      <c r="D10358" s="62" t="str">
        <f>INDEX(Transcripts[#Data], MATCH(Exons[[#This Row],[Transcript stable ID]], Transcripts[Transcript stable ID], 0), 4)</f>
        <v>NM_001322051.1</v>
      </c>
      <c r="E10358" t="s">
        <v>27</v>
      </c>
      <c r="J10358">
        <v>43280332</v>
      </c>
      <c r="K10358" s="47">
        <v>43264868</v>
      </c>
      <c r="L10358" s="47">
        <v>43264929</v>
      </c>
      <c r="N10358">
        <v>2</v>
      </c>
      <c r="O10358">
        <v>118</v>
      </c>
      <c r="P10358">
        <v>179</v>
      </c>
      <c r="Q10358" t="s">
        <v>17511</v>
      </c>
      <c r="R10358">
        <v>34</v>
      </c>
      <c r="S10358">
        <v>95</v>
      </c>
    </row>
    <row r="10359" spans="1:19" x14ac:dyDescent="0.25">
      <c r="A10359" s="60" t="s">
        <v>186</v>
      </c>
      <c r="B10359" s="60">
        <v>-1</v>
      </c>
      <c r="C10359" s="60" t="s">
        <v>208</v>
      </c>
      <c r="D10359" s="62" t="str">
        <f>INDEX(Transcripts[#Data], MATCH(Exons[[#This Row],[Transcript stable ID]], Transcripts[Transcript stable ID], 0), 4)</f>
        <v>NM_001322051.1</v>
      </c>
      <c r="E10359" t="s">
        <v>27</v>
      </c>
      <c r="J10359">
        <v>43280332</v>
      </c>
      <c r="K10359" s="47">
        <v>43257688</v>
      </c>
      <c r="L10359" s="47">
        <v>43257810</v>
      </c>
      <c r="N10359">
        <v>3</v>
      </c>
      <c r="O10359">
        <v>180</v>
      </c>
      <c r="P10359">
        <v>302</v>
      </c>
      <c r="Q10359" t="s">
        <v>17512</v>
      </c>
      <c r="R10359">
        <v>96</v>
      </c>
      <c r="S10359">
        <v>218</v>
      </c>
    </row>
    <row r="10360" spans="1:19" x14ac:dyDescent="0.25">
      <c r="A10360" s="60" t="s">
        <v>186</v>
      </c>
      <c r="B10360" s="60">
        <v>-1</v>
      </c>
      <c r="C10360" s="60" t="s">
        <v>208</v>
      </c>
      <c r="D10360" s="62" t="str">
        <f>INDEX(Transcripts[#Data], MATCH(Exons[[#This Row],[Transcript stable ID]], Transcripts[Transcript stable ID], 0), 4)</f>
        <v>NM_001322051.1</v>
      </c>
      <c r="E10360" t="s">
        <v>27</v>
      </c>
      <c r="J10360">
        <v>43280332</v>
      </c>
      <c r="K10360" s="47">
        <v>43255097</v>
      </c>
      <c r="L10360" s="47">
        <v>43255240</v>
      </c>
      <c r="N10360">
        <v>4</v>
      </c>
      <c r="O10360">
        <v>303</v>
      </c>
      <c r="P10360">
        <v>446</v>
      </c>
      <c r="Q10360" t="s">
        <v>17513</v>
      </c>
      <c r="R10360">
        <v>219</v>
      </c>
      <c r="S10360">
        <v>362</v>
      </c>
    </row>
    <row r="10361" spans="1:19" x14ac:dyDescent="0.25">
      <c r="A10361" s="60" t="s">
        <v>186</v>
      </c>
      <c r="B10361" s="60">
        <v>-1</v>
      </c>
      <c r="C10361" s="60" t="s">
        <v>208</v>
      </c>
      <c r="D10361" s="62" t="str">
        <f>INDEX(Transcripts[#Data], MATCH(Exons[[#This Row],[Transcript stable ID]], Transcripts[Transcript stable ID], 0), 4)</f>
        <v>NM_001322051.1</v>
      </c>
      <c r="E10361" t="s">
        <v>27</v>
      </c>
      <c r="J10361">
        <v>43280332</v>
      </c>
      <c r="K10361" s="47">
        <v>43254210</v>
      </c>
      <c r="L10361" s="47">
        <v>43254325</v>
      </c>
      <c r="N10361">
        <v>5</v>
      </c>
      <c r="O10361">
        <v>447</v>
      </c>
      <c r="P10361">
        <v>562</v>
      </c>
      <c r="Q10361" t="s">
        <v>17514</v>
      </c>
      <c r="R10361">
        <v>363</v>
      </c>
      <c r="S10361">
        <v>478</v>
      </c>
    </row>
    <row r="10362" spans="1:19" x14ac:dyDescent="0.25">
      <c r="A10362" s="60" t="s">
        <v>186</v>
      </c>
      <c r="B10362" s="60">
        <v>-1</v>
      </c>
      <c r="C10362" s="60" t="s">
        <v>208</v>
      </c>
      <c r="D10362" s="62" t="str">
        <f>INDEX(Transcripts[#Data], MATCH(Exons[[#This Row],[Transcript stable ID]], Transcripts[Transcript stable ID], 0), 4)</f>
        <v>NM_001322051.1</v>
      </c>
      <c r="E10362" t="s">
        <v>27</v>
      </c>
      <c r="J10362">
        <v>43280332</v>
      </c>
      <c r="K10362" s="47">
        <v>43252843</v>
      </c>
      <c r="L10362" s="47">
        <v>43252970</v>
      </c>
      <c r="N10362">
        <v>6</v>
      </c>
      <c r="O10362">
        <v>563</v>
      </c>
      <c r="P10362">
        <v>690</v>
      </c>
      <c r="Q10362" t="s">
        <v>17515</v>
      </c>
      <c r="R10362">
        <v>479</v>
      </c>
      <c r="S10362">
        <v>606</v>
      </c>
    </row>
    <row r="10363" spans="1:19" x14ac:dyDescent="0.25">
      <c r="A10363" s="60" t="s">
        <v>186</v>
      </c>
      <c r="B10363" s="60">
        <v>-1</v>
      </c>
      <c r="C10363" s="60" t="s">
        <v>208</v>
      </c>
      <c r="D10363" s="62" t="str">
        <f>INDEX(Transcripts[#Data], MATCH(Exons[[#This Row],[Transcript stable ID]], Transcripts[Transcript stable ID], 0), 4)</f>
        <v>NM_001322051.1</v>
      </c>
      <c r="E10363" t="s">
        <v>27</v>
      </c>
      <c r="J10363">
        <v>43280332</v>
      </c>
      <c r="K10363" s="47">
        <v>43251470</v>
      </c>
      <c r="L10363" s="47">
        <v>43251571</v>
      </c>
      <c r="N10363">
        <v>7</v>
      </c>
      <c r="O10363">
        <v>691</v>
      </c>
      <c r="P10363">
        <v>792</v>
      </c>
      <c r="Q10363" t="s">
        <v>17517</v>
      </c>
      <c r="R10363">
        <v>607</v>
      </c>
      <c r="S10363">
        <v>708</v>
      </c>
    </row>
    <row r="10364" spans="1:19" x14ac:dyDescent="0.25">
      <c r="A10364" s="60" t="s">
        <v>186</v>
      </c>
      <c r="B10364" s="60">
        <v>-1</v>
      </c>
      <c r="C10364" s="60" t="s">
        <v>208</v>
      </c>
      <c r="D10364" s="62" t="str">
        <f>INDEX(Transcripts[#Data], MATCH(Exons[[#This Row],[Transcript stable ID]], Transcripts[Transcript stable ID], 0), 4)</f>
        <v>NM_001322051.1</v>
      </c>
      <c r="E10364" t="s">
        <v>27</v>
      </c>
      <c r="J10364">
        <v>43280332</v>
      </c>
      <c r="K10364" s="47">
        <v>43251229</v>
      </c>
      <c r="L10364" s="47">
        <v>43251293</v>
      </c>
      <c r="N10364">
        <v>8</v>
      </c>
      <c r="O10364">
        <v>793</v>
      </c>
      <c r="P10364">
        <v>857</v>
      </c>
      <c r="Q10364" t="s">
        <v>17518</v>
      </c>
      <c r="R10364">
        <v>709</v>
      </c>
      <c r="S10364">
        <v>773</v>
      </c>
    </row>
    <row r="10365" spans="1:19" x14ac:dyDescent="0.25">
      <c r="A10365" s="60" t="s">
        <v>186</v>
      </c>
      <c r="B10365" s="60">
        <v>-1</v>
      </c>
      <c r="C10365" s="60" t="s">
        <v>208</v>
      </c>
      <c r="D10365" s="62" t="str">
        <f>INDEX(Transcripts[#Data], MATCH(Exons[[#This Row],[Transcript stable ID]], Transcripts[Transcript stable ID], 0), 4)</f>
        <v>NM_001322051.1</v>
      </c>
      <c r="E10365" t="s">
        <v>27</v>
      </c>
      <c r="J10365">
        <v>43280332</v>
      </c>
      <c r="K10365" s="47">
        <v>43249659</v>
      </c>
      <c r="L10365" s="47">
        <v>43249788</v>
      </c>
      <c r="N10365">
        <v>9</v>
      </c>
      <c r="O10365">
        <v>858</v>
      </c>
      <c r="P10365">
        <v>987</v>
      </c>
      <c r="Q10365" t="s">
        <v>17519</v>
      </c>
      <c r="R10365">
        <v>774</v>
      </c>
      <c r="S10365">
        <v>903</v>
      </c>
    </row>
    <row r="10366" spans="1:19" x14ac:dyDescent="0.25">
      <c r="A10366" s="60" t="s">
        <v>186</v>
      </c>
      <c r="B10366" s="60">
        <v>-1</v>
      </c>
      <c r="C10366" s="60" t="s">
        <v>208</v>
      </c>
      <c r="D10366" s="62" t="str">
        <f>INDEX(Transcripts[#Data], MATCH(Exons[[#This Row],[Transcript stable ID]], Transcripts[Transcript stable ID], 0), 4)</f>
        <v>NM_001322051.1</v>
      </c>
      <c r="E10366" t="s">
        <v>27</v>
      </c>
      <c r="J10366">
        <v>43280332</v>
      </c>
      <c r="K10366" s="47">
        <v>43248940</v>
      </c>
      <c r="L10366" s="47">
        <v>43249042</v>
      </c>
      <c r="N10366">
        <v>10</v>
      </c>
      <c r="O10366">
        <v>988</v>
      </c>
      <c r="P10366">
        <v>1090</v>
      </c>
      <c r="Q10366" t="s">
        <v>17520</v>
      </c>
      <c r="R10366">
        <v>904</v>
      </c>
      <c r="S10366">
        <v>1006</v>
      </c>
    </row>
    <row r="10367" spans="1:19" x14ac:dyDescent="0.25">
      <c r="A10367" s="60" t="s">
        <v>186</v>
      </c>
      <c r="B10367" s="60">
        <v>-1</v>
      </c>
      <c r="C10367" s="60" t="s">
        <v>208</v>
      </c>
      <c r="D10367" s="62" t="str">
        <f>INDEX(Transcripts[#Data], MATCH(Exons[[#This Row],[Transcript stable ID]], Transcripts[Transcript stable ID], 0), 4)</f>
        <v>NM_001322051.1</v>
      </c>
      <c r="E10367" t="s">
        <v>27</v>
      </c>
      <c r="F10367">
        <v>43280249</v>
      </c>
      <c r="G10367">
        <v>43280332</v>
      </c>
      <c r="J10367">
        <v>43280332</v>
      </c>
      <c r="K10367" s="47">
        <v>43280216</v>
      </c>
      <c r="L10367" s="47">
        <v>43280332</v>
      </c>
      <c r="N10367">
        <v>1</v>
      </c>
      <c r="O10367">
        <v>85</v>
      </c>
      <c r="P10367">
        <v>117</v>
      </c>
      <c r="Q10367" t="s">
        <v>20158</v>
      </c>
      <c r="R10367">
        <v>1</v>
      </c>
      <c r="S10367">
        <v>33</v>
      </c>
    </row>
    <row r="10368" spans="1:19" x14ac:dyDescent="0.25">
      <c r="A10368" s="60" t="s">
        <v>186</v>
      </c>
      <c r="B10368" s="60">
        <v>-1</v>
      </c>
      <c r="C10368" s="60" t="s">
        <v>208</v>
      </c>
      <c r="D10368" s="62" t="str">
        <f>INDEX(Transcripts[#Data], MATCH(Exons[[#This Row],[Transcript stable ID]], Transcripts[Transcript stable ID], 0), 4)</f>
        <v>NM_001322051.1</v>
      </c>
      <c r="E10368" t="s">
        <v>27</v>
      </c>
      <c r="H10368">
        <v>43248451</v>
      </c>
      <c r="I10368">
        <v>43248474</v>
      </c>
      <c r="J10368">
        <v>43280332</v>
      </c>
      <c r="K10368" s="47">
        <v>43248451</v>
      </c>
      <c r="L10368" s="47">
        <v>43248488</v>
      </c>
      <c r="N10368">
        <v>11</v>
      </c>
      <c r="O10368">
        <v>1091</v>
      </c>
      <c r="P10368">
        <v>1104</v>
      </c>
      <c r="Q10368" t="s">
        <v>20159</v>
      </c>
      <c r="R10368">
        <v>1007</v>
      </c>
      <c r="S10368">
        <v>1020</v>
      </c>
    </row>
    <row r="10369" spans="1:19" x14ac:dyDescent="0.25">
      <c r="A10369" s="60" t="s">
        <v>9654</v>
      </c>
      <c r="B10369" s="60">
        <v>-1</v>
      </c>
      <c r="C10369" s="60" t="s">
        <v>9670</v>
      </c>
      <c r="D10369" s="62" t="str">
        <f>INDEX(Transcripts[#Data], MATCH(Exons[[#This Row],[Transcript stable ID]], Transcripts[Transcript stable ID], 0), 4)</f>
        <v>NM_001313953.2</v>
      </c>
      <c r="E10369" t="s">
        <v>27</v>
      </c>
      <c r="J10369">
        <v>8113542</v>
      </c>
      <c r="K10369" s="47">
        <v>8111056</v>
      </c>
      <c r="L10369" s="47">
        <v>8111158</v>
      </c>
      <c r="N10369">
        <v>2</v>
      </c>
      <c r="O10369">
        <v>49</v>
      </c>
      <c r="P10369">
        <v>151</v>
      </c>
      <c r="Q10369" t="s">
        <v>13456</v>
      </c>
      <c r="R10369">
        <v>49</v>
      </c>
      <c r="S10369">
        <v>151</v>
      </c>
    </row>
    <row r="10370" spans="1:19" x14ac:dyDescent="0.25">
      <c r="A10370" s="60" t="s">
        <v>9654</v>
      </c>
      <c r="B10370" s="60">
        <v>-1</v>
      </c>
      <c r="C10370" s="60" t="s">
        <v>9670</v>
      </c>
      <c r="D10370" s="62" t="str">
        <f>INDEX(Transcripts[#Data], MATCH(Exons[[#This Row],[Transcript stable ID]], Transcripts[Transcript stable ID], 0), 4)</f>
        <v>NM_001313953.2</v>
      </c>
      <c r="E10370" t="s">
        <v>27</v>
      </c>
      <c r="J10370">
        <v>8113542</v>
      </c>
      <c r="K10370" s="47">
        <v>8110889</v>
      </c>
      <c r="L10370" s="47">
        <v>8110943</v>
      </c>
      <c r="N10370">
        <v>3</v>
      </c>
      <c r="O10370">
        <v>152</v>
      </c>
      <c r="P10370">
        <v>206</v>
      </c>
      <c r="Q10370" t="s">
        <v>13457</v>
      </c>
      <c r="R10370">
        <v>152</v>
      </c>
      <c r="S10370">
        <v>206</v>
      </c>
    </row>
    <row r="10371" spans="1:19" x14ac:dyDescent="0.25">
      <c r="A10371" s="60" t="s">
        <v>9654</v>
      </c>
      <c r="B10371" s="60">
        <v>-1</v>
      </c>
      <c r="C10371" s="60" t="s">
        <v>9670</v>
      </c>
      <c r="D10371" s="62" t="str">
        <f>INDEX(Transcripts[#Data], MATCH(Exons[[#This Row],[Transcript stable ID]], Transcripts[Transcript stable ID], 0), 4)</f>
        <v>NM_001313953.2</v>
      </c>
      <c r="E10371" t="s">
        <v>27</v>
      </c>
      <c r="J10371">
        <v>8113542</v>
      </c>
      <c r="K10371" s="47">
        <v>8109809</v>
      </c>
      <c r="L10371" s="47">
        <v>8109957</v>
      </c>
      <c r="N10371">
        <v>6</v>
      </c>
      <c r="O10371">
        <v>442</v>
      </c>
      <c r="P10371">
        <v>590</v>
      </c>
      <c r="Q10371" t="s">
        <v>13460</v>
      </c>
      <c r="R10371">
        <v>442</v>
      </c>
      <c r="S10371">
        <v>590</v>
      </c>
    </row>
    <row r="10372" spans="1:19" x14ac:dyDescent="0.25">
      <c r="A10372" s="60" t="s">
        <v>9654</v>
      </c>
      <c r="B10372" s="60">
        <v>-1</v>
      </c>
      <c r="C10372" s="60" t="s">
        <v>9670</v>
      </c>
      <c r="D10372" s="62" t="str">
        <f>INDEX(Transcripts[#Data], MATCH(Exons[[#This Row],[Transcript stable ID]], Transcripts[Transcript stable ID], 0), 4)</f>
        <v>NM_001313953.2</v>
      </c>
      <c r="E10372" t="s">
        <v>27</v>
      </c>
      <c r="J10372">
        <v>8113542</v>
      </c>
      <c r="K10372" s="47">
        <v>8108534</v>
      </c>
      <c r="L10372" s="47">
        <v>8108708</v>
      </c>
      <c r="N10372">
        <v>7</v>
      </c>
      <c r="O10372">
        <v>591</v>
      </c>
      <c r="P10372">
        <v>765</v>
      </c>
      <c r="Q10372" t="s">
        <v>13461</v>
      </c>
      <c r="R10372">
        <v>591</v>
      </c>
      <c r="S10372">
        <v>765</v>
      </c>
    </row>
    <row r="10373" spans="1:19" x14ac:dyDescent="0.25">
      <c r="A10373" s="60" t="s">
        <v>9654</v>
      </c>
      <c r="B10373" s="60">
        <v>-1</v>
      </c>
      <c r="C10373" s="60" t="s">
        <v>9670</v>
      </c>
      <c r="D10373" s="62" t="str">
        <f>INDEX(Transcripts[#Data], MATCH(Exons[[#This Row],[Transcript stable ID]], Transcripts[Transcript stable ID], 0), 4)</f>
        <v>NM_001313953.2</v>
      </c>
      <c r="E10373" t="s">
        <v>27</v>
      </c>
      <c r="J10373">
        <v>8113542</v>
      </c>
      <c r="K10373" s="47">
        <v>8113495</v>
      </c>
      <c r="L10373" s="47">
        <v>8113542</v>
      </c>
      <c r="N10373">
        <v>1</v>
      </c>
      <c r="O10373">
        <v>1</v>
      </c>
      <c r="P10373">
        <v>48</v>
      </c>
      <c r="Q10373" t="s">
        <v>20160</v>
      </c>
      <c r="R10373">
        <v>1</v>
      </c>
      <c r="S10373">
        <v>48</v>
      </c>
    </row>
    <row r="10374" spans="1:19" x14ac:dyDescent="0.25">
      <c r="A10374" s="60" t="s">
        <v>9654</v>
      </c>
      <c r="B10374" s="60">
        <v>-1</v>
      </c>
      <c r="C10374" s="60" t="s">
        <v>9670</v>
      </c>
      <c r="D10374" s="62" t="str">
        <f>INDEX(Transcripts[#Data], MATCH(Exons[[#This Row],[Transcript stable ID]], Transcripts[Transcript stable ID], 0), 4)</f>
        <v>NM_001313953.2</v>
      </c>
      <c r="E10374" t="s">
        <v>27</v>
      </c>
      <c r="J10374">
        <v>8113542</v>
      </c>
      <c r="K10374" s="47">
        <v>8110636</v>
      </c>
      <c r="L10374" s="47">
        <v>8110685</v>
      </c>
      <c r="N10374">
        <v>4</v>
      </c>
      <c r="O10374">
        <v>207</v>
      </c>
      <c r="P10374">
        <v>256</v>
      </c>
      <c r="Q10374" t="s">
        <v>20161</v>
      </c>
      <c r="R10374">
        <v>207</v>
      </c>
      <c r="S10374">
        <v>256</v>
      </c>
    </row>
    <row r="10375" spans="1:19" x14ac:dyDescent="0.25">
      <c r="A10375" s="60" t="s">
        <v>9654</v>
      </c>
      <c r="B10375" s="60">
        <v>-1</v>
      </c>
      <c r="C10375" s="60" t="s">
        <v>9670</v>
      </c>
      <c r="D10375" s="62" t="str">
        <f>INDEX(Transcripts[#Data], MATCH(Exons[[#This Row],[Transcript stable ID]], Transcripts[Transcript stable ID], 0), 4)</f>
        <v>NM_001313953.2</v>
      </c>
      <c r="E10375" t="s">
        <v>27</v>
      </c>
      <c r="J10375">
        <v>8113542</v>
      </c>
      <c r="K10375" s="47">
        <v>8110068</v>
      </c>
      <c r="L10375" s="47">
        <v>8110252</v>
      </c>
      <c r="N10375">
        <v>5</v>
      </c>
      <c r="O10375">
        <v>257</v>
      </c>
      <c r="P10375">
        <v>441</v>
      </c>
      <c r="Q10375" t="s">
        <v>20162</v>
      </c>
      <c r="R10375">
        <v>257</v>
      </c>
      <c r="S10375">
        <v>441</v>
      </c>
    </row>
    <row r="10376" spans="1:19" x14ac:dyDescent="0.25">
      <c r="A10376" s="60" t="s">
        <v>9654</v>
      </c>
      <c r="B10376" s="60">
        <v>-1</v>
      </c>
      <c r="C10376" s="60" t="s">
        <v>9670</v>
      </c>
      <c r="D10376" s="62" t="str">
        <f>INDEX(Transcripts[#Data], MATCH(Exons[[#This Row],[Transcript stable ID]], Transcripts[Transcript stable ID], 0), 4)</f>
        <v>NM_001313953.2</v>
      </c>
      <c r="E10376" t="s">
        <v>27</v>
      </c>
      <c r="J10376">
        <v>8113542</v>
      </c>
      <c r="K10376" s="47">
        <v>8108189</v>
      </c>
      <c r="L10376" s="47">
        <v>8108362</v>
      </c>
      <c r="N10376">
        <v>8</v>
      </c>
      <c r="O10376">
        <v>766</v>
      </c>
      <c r="P10376">
        <v>939</v>
      </c>
      <c r="Q10376" t="s">
        <v>20163</v>
      </c>
      <c r="R10376">
        <v>766</v>
      </c>
      <c r="S10376">
        <v>939</v>
      </c>
    </row>
    <row r="10377" spans="1:19" x14ac:dyDescent="0.25">
      <c r="A10377" s="60" t="s">
        <v>9699</v>
      </c>
      <c r="B10377" s="60">
        <v>1</v>
      </c>
      <c r="C10377" s="60" t="s">
        <v>9714</v>
      </c>
      <c r="D10377" s="62" t="str">
        <f>INDEX(Transcripts[#Data], MATCH(Exons[[#This Row],[Transcript stable ID]], Transcripts[Transcript stable ID], 0), 4)</f>
        <v>NM_003160.2</v>
      </c>
      <c r="E10377" t="s">
        <v>27</v>
      </c>
      <c r="J10377">
        <v>57742987</v>
      </c>
      <c r="K10377" s="47">
        <v>57743401</v>
      </c>
      <c r="L10377" s="47">
        <v>57743592</v>
      </c>
      <c r="N10377">
        <v>2</v>
      </c>
      <c r="O10377">
        <v>170</v>
      </c>
      <c r="P10377">
        <v>361</v>
      </c>
      <c r="Q10377" t="s">
        <v>13990</v>
      </c>
      <c r="R10377">
        <v>3</v>
      </c>
      <c r="S10377">
        <v>194</v>
      </c>
    </row>
    <row r="10378" spans="1:19" x14ac:dyDescent="0.25">
      <c r="A10378" s="60" t="s">
        <v>9699</v>
      </c>
      <c r="B10378" s="60">
        <v>1</v>
      </c>
      <c r="C10378" s="60" t="s">
        <v>9714</v>
      </c>
      <c r="D10378" s="62" t="str">
        <f>INDEX(Transcripts[#Data], MATCH(Exons[[#This Row],[Transcript stable ID]], Transcripts[Transcript stable ID], 0), 4)</f>
        <v>NM_003160.2</v>
      </c>
      <c r="E10378" t="s">
        <v>27</v>
      </c>
      <c r="J10378">
        <v>57742987</v>
      </c>
      <c r="K10378" s="47">
        <v>57743910</v>
      </c>
      <c r="L10378" s="47">
        <v>57744048</v>
      </c>
      <c r="N10378">
        <v>3</v>
      </c>
      <c r="O10378">
        <v>362</v>
      </c>
      <c r="P10378">
        <v>500</v>
      </c>
      <c r="Q10378" t="s">
        <v>13991</v>
      </c>
      <c r="R10378">
        <v>195</v>
      </c>
      <c r="S10378">
        <v>333</v>
      </c>
    </row>
    <row r="10379" spans="1:19" x14ac:dyDescent="0.25">
      <c r="A10379" s="60" t="s">
        <v>9699</v>
      </c>
      <c r="B10379" s="60">
        <v>1</v>
      </c>
      <c r="C10379" s="60" t="s">
        <v>9714</v>
      </c>
      <c r="D10379" s="62" t="str">
        <f>INDEX(Transcripts[#Data], MATCH(Exons[[#This Row],[Transcript stable ID]], Transcripts[Transcript stable ID], 0), 4)</f>
        <v>NM_003160.2</v>
      </c>
      <c r="E10379" t="s">
        <v>27</v>
      </c>
      <c r="J10379">
        <v>57742987</v>
      </c>
      <c r="K10379" s="47">
        <v>57744828</v>
      </c>
      <c r="L10379" s="47">
        <v>57744976</v>
      </c>
      <c r="N10379">
        <v>4</v>
      </c>
      <c r="O10379">
        <v>501</v>
      </c>
      <c r="P10379">
        <v>649</v>
      </c>
      <c r="Q10379" t="s">
        <v>13992</v>
      </c>
      <c r="R10379">
        <v>334</v>
      </c>
      <c r="S10379">
        <v>482</v>
      </c>
    </row>
    <row r="10380" spans="1:19" x14ac:dyDescent="0.25">
      <c r="A10380" s="60" t="s">
        <v>9699</v>
      </c>
      <c r="B10380" s="60">
        <v>1</v>
      </c>
      <c r="C10380" s="60" t="s">
        <v>9714</v>
      </c>
      <c r="D10380" s="62" t="str">
        <f>INDEX(Transcripts[#Data], MATCH(Exons[[#This Row],[Transcript stable ID]], Transcripts[Transcript stable ID], 0), 4)</f>
        <v>NM_003160.2</v>
      </c>
      <c r="E10380" t="s">
        <v>27</v>
      </c>
      <c r="J10380">
        <v>57742987</v>
      </c>
      <c r="K10380" s="47">
        <v>57746252</v>
      </c>
      <c r="L10380" s="47">
        <v>57746426</v>
      </c>
      <c r="N10380">
        <v>5</v>
      </c>
      <c r="O10380">
        <v>650</v>
      </c>
      <c r="P10380">
        <v>824</v>
      </c>
      <c r="Q10380" t="s">
        <v>13993</v>
      </c>
      <c r="R10380">
        <v>483</v>
      </c>
      <c r="S10380">
        <v>657</v>
      </c>
    </row>
    <row r="10381" spans="1:19" x14ac:dyDescent="0.25">
      <c r="A10381" s="60" t="s">
        <v>9699</v>
      </c>
      <c r="B10381" s="60">
        <v>1</v>
      </c>
      <c r="C10381" s="60" t="s">
        <v>9714</v>
      </c>
      <c r="D10381" s="62" t="str">
        <f>INDEX(Transcripts[#Data], MATCH(Exons[[#This Row],[Transcript stable ID]], Transcripts[Transcript stable ID], 0), 4)</f>
        <v>NM_003160.2</v>
      </c>
      <c r="E10381" t="s">
        <v>27</v>
      </c>
      <c r="F10381">
        <v>57742987</v>
      </c>
      <c r="G10381">
        <v>57743153</v>
      </c>
      <c r="J10381">
        <v>57742987</v>
      </c>
      <c r="K10381" s="47">
        <v>57742987</v>
      </c>
      <c r="L10381" s="47">
        <v>57743155</v>
      </c>
      <c r="N10381">
        <v>1</v>
      </c>
      <c r="O10381">
        <v>168</v>
      </c>
      <c r="P10381">
        <v>169</v>
      </c>
      <c r="Q10381" t="s">
        <v>20164</v>
      </c>
      <c r="R10381">
        <v>1</v>
      </c>
      <c r="S10381">
        <v>2</v>
      </c>
    </row>
    <row r="10382" spans="1:19" x14ac:dyDescent="0.25">
      <c r="A10382" s="60" t="s">
        <v>9699</v>
      </c>
      <c r="B10382" s="60">
        <v>1</v>
      </c>
      <c r="C10382" s="60" t="s">
        <v>9714</v>
      </c>
      <c r="D10382" s="62" t="str">
        <f>INDEX(Transcripts[#Data], MATCH(Exons[[#This Row],[Transcript stable ID]], Transcripts[Transcript stable ID], 0), 4)</f>
        <v>NM_003160.2</v>
      </c>
      <c r="E10382" t="s">
        <v>27</v>
      </c>
      <c r="H10382">
        <v>57746786</v>
      </c>
      <c r="I10382">
        <v>57746915</v>
      </c>
      <c r="J10382">
        <v>57742987</v>
      </c>
      <c r="K10382" s="47">
        <v>57746615</v>
      </c>
      <c r="L10382" s="47">
        <v>57746915</v>
      </c>
      <c r="N10382">
        <v>6</v>
      </c>
      <c r="O10382">
        <v>825</v>
      </c>
      <c r="P10382">
        <v>995</v>
      </c>
      <c r="Q10382" t="s">
        <v>13996</v>
      </c>
      <c r="R10382">
        <v>658</v>
      </c>
      <c r="S10382">
        <v>828</v>
      </c>
    </row>
    <row r="10383" spans="1:19" x14ac:dyDescent="0.25">
      <c r="A10383" s="60" t="s">
        <v>9727</v>
      </c>
      <c r="B10383" s="60">
        <v>-1</v>
      </c>
      <c r="C10383" s="60" t="s">
        <v>9731</v>
      </c>
      <c r="D10383" s="62" t="str">
        <f>INDEX(Transcripts[#Data], MATCH(Exons[[#This Row],[Transcript stable ID]], Transcripts[Transcript stable ID], 0), 4)</f>
        <v>NM_000633.2</v>
      </c>
      <c r="E10383" t="s">
        <v>27</v>
      </c>
      <c r="F10383">
        <v>60986407</v>
      </c>
      <c r="G10383">
        <v>60987019</v>
      </c>
      <c r="J10383">
        <v>60987019</v>
      </c>
      <c r="K10383" s="47">
        <v>60986407</v>
      </c>
      <c r="L10383" s="47">
        <v>60987019</v>
      </c>
      <c r="N10383">
        <v>1</v>
      </c>
      <c r="Q10383" t="s">
        <v>20165</v>
      </c>
    </row>
    <row r="10384" spans="1:19" x14ac:dyDescent="0.25">
      <c r="A10384" s="60" t="s">
        <v>9727</v>
      </c>
      <c r="B10384" s="60">
        <v>-1</v>
      </c>
      <c r="C10384" s="60" t="s">
        <v>9731</v>
      </c>
      <c r="D10384" s="62" t="str">
        <f>INDEX(Transcripts[#Data], MATCH(Exons[[#This Row],[Transcript stable ID]], Transcripts[Transcript stable ID], 0), 4)</f>
        <v>NM_000633.2</v>
      </c>
      <c r="E10384" t="s">
        <v>27</v>
      </c>
      <c r="F10384">
        <v>60985900</v>
      </c>
      <c r="G10384">
        <v>60986185</v>
      </c>
      <c r="J10384">
        <v>60987019</v>
      </c>
      <c r="K10384" s="47">
        <v>60985315</v>
      </c>
      <c r="L10384" s="47">
        <v>60986185</v>
      </c>
      <c r="N10384">
        <v>2</v>
      </c>
      <c r="O10384">
        <v>900</v>
      </c>
      <c r="P10384">
        <v>1484</v>
      </c>
      <c r="Q10384" t="s">
        <v>20166</v>
      </c>
      <c r="R10384">
        <v>1</v>
      </c>
      <c r="S10384">
        <v>585</v>
      </c>
    </row>
    <row r="10385" spans="1:19" x14ac:dyDescent="0.25">
      <c r="A10385" s="60" t="s">
        <v>9727</v>
      </c>
      <c r="B10385" s="60">
        <v>-1</v>
      </c>
      <c r="C10385" s="60" t="s">
        <v>9731</v>
      </c>
      <c r="D10385" s="62" t="str">
        <f>INDEX(Transcripts[#Data], MATCH(Exons[[#This Row],[Transcript stable ID]], Transcripts[Transcript stable ID], 0), 4)</f>
        <v>NM_000633.2</v>
      </c>
      <c r="E10385" t="s">
        <v>27</v>
      </c>
      <c r="H10385">
        <v>60794268</v>
      </c>
      <c r="I10385">
        <v>60795857</v>
      </c>
      <c r="J10385">
        <v>60987019</v>
      </c>
      <c r="K10385" s="47">
        <v>60794268</v>
      </c>
      <c r="L10385" s="47">
        <v>60795992</v>
      </c>
      <c r="N10385">
        <v>3</v>
      </c>
      <c r="O10385">
        <v>1485</v>
      </c>
      <c r="P10385">
        <v>1619</v>
      </c>
      <c r="Q10385" t="s">
        <v>20167</v>
      </c>
      <c r="R10385">
        <v>586</v>
      </c>
      <c r="S10385">
        <v>720</v>
      </c>
    </row>
    <row r="10386" spans="1:19" x14ac:dyDescent="0.25">
      <c r="A10386" s="60" t="s">
        <v>9837</v>
      </c>
      <c r="B10386" s="60">
        <v>-1</v>
      </c>
      <c r="C10386" s="60" t="s">
        <v>9838</v>
      </c>
      <c r="D10386" s="62" t="str">
        <f>INDEX(Transcripts[#Data], MATCH(Exons[[#This Row],[Transcript stable ID]], Transcripts[Transcript stable ID], 0), 4)</f>
        <v>NM_001322242.1</v>
      </c>
      <c r="E10386" t="s">
        <v>27</v>
      </c>
      <c r="F10386">
        <v>30310022</v>
      </c>
      <c r="G10386">
        <v>30310400</v>
      </c>
      <c r="J10386">
        <v>30310400</v>
      </c>
      <c r="K10386" s="47">
        <v>30309458</v>
      </c>
      <c r="L10386" s="47">
        <v>30310400</v>
      </c>
      <c r="N10386">
        <v>1</v>
      </c>
      <c r="O10386">
        <v>380</v>
      </c>
      <c r="P10386">
        <v>943</v>
      </c>
      <c r="Q10386" t="s">
        <v>20168</v>
      </c>
      <c r="R10386">
        <v>1</v>
      </c>
      <c r="S10386">
        <v>564</v>
      </c>
    </row>
    <row r="10387" spans="1:19" x14ac:dyDescent="0.25">
      <c r="A10387" s="60" t="s">
        <v>9837</v>
      </c>
      <c r="B10387" s="60">
        <v>-1</v>
      </c>
      <c r="C10387" s="60" t="s">
        <v>9838</v>
      </c>
      <c r="D10387" s="62" t="str">
        <f>INDEX(Transcripts[#Data], MATCH(Exons[[#This Row],[Transcript stable ID]], Transcripts[Transcript stable ID], 0), 4)</f>
        <v>NM_001322242.1</v>
      </c>
      <c r="E10387" t="s">
        <v>27</v>
      </c>
      <c r="H10387">
        <v>30252255</v>
      </c>
      <c r="I10387">
        <v>30253751</v>
      </c>
      <c r="J10387">
        <v>30310400</v>
      </c>
      <c r="K10387" s="47">
        <v>30252255</v>
      </c>
      <c r="L10387" s="47">
        <v>30253889</v>
      </c>
      <c r="N10387">
        <v>2</v>
      </c>
      <c r="O10387">
        <v>944</v>
      </c>
      <c r="P10387">
        <v>1081</v>
      </c>
      <c r="Q10387" t="s">
        <v>15336</v>
      </c>
      <c r="R10387">
        <v>565</v>
      </c>
      <c r="S10387">
        <v>702</v>
      </c>
    </row>
    <row r="10388" spans="1:19" x14ac:dyDescent="0.25">
      <c r="A10388" s="60" t="s">
        <v>134</v>
      </c>
      <c r="B10388" s="60">
        <v>-1</v>
      </c>
      <c r="C10388" s="60" t="s">
        <v>1046</v>
      </c>
      <c r="D10388" s="62" t="str">
        <f>INDEX(Transcripts[#Data], MATCH(Exons[[#This Row],[Transcript stable ID]], Transcripts[Transcript stable ID], 0), 4)</f>
        <v>NM_032415.5</v>
      </c>
      <c r="E10388" t="s">
        <v>27</v>
      </c>
      <c r="F10388">
        <v>3083301</v>
      </c>
      <c r="G10388">
        <v>3083579</v>
      </c>
      <c r="J10388">
        <v>3083579</v>
      </c>
      <c r="K10388" s="47">
        <v>3083301</v>
      </c>
      <c r="L10388" s="47">
        <v>3083579</v>
      </c>
      <c r="N10388">
        <v>1</v>
      </c>
      <c r="Q10388" t="s">
        <v>13286</v>
      </c>
    </row>
    <row r="10389" spans="1:19" x14ac:dyDescent="0.25">
      <c r="A10389" s="60" t="s">
        <v>134</v>
      </c>
      <c r="B10389" s="60">
        <v>-1</v>
      </c>
      <c r="C10389" s="60" t="s">
        <v>1046</v>
      </c>
      <c r="D10389" s="62" t="str">
        <f>INDEX(Transcripts[#Data], MATCH(Exons[[#This Row],[Transcript stable ID]], Transcripts[Transcript stable ID], 0), 4)</f>
        <v>NM_032415.5</v>
      </c>
      <c r="E10389" t="s">
        <v>27</v>
      </c>
      <c r="F10389">
        <v>2998141</v>
      </c>
      <c r="G10389">
        <v>2998265</v>
      </c>
      <c r="J10389">
        <v>3083579</v>
      </c>
      <c r="K10389" s="47">
        <v>2998134</v>
      </c>
      <c r="L10389" s="47">
        <v>2998265</v>
      </c>
      <c r="N10389">
        <v>2</v>
      </c>
      <c r="O10389">
        <v>405</v>
      </c>
      <c r="P10389">
        <v>411</v>
      </c>
      <c r="Q10389" t="s">
        <v>13287</v>
      </c>
      <c r="R10389">
        <v>1</v>
      </c>
      <c r="S10389">
        <v>7</v>
      </c>
    </row>
    <row r="10390" spans="1:19" x14ac:dyDescent="0.25">
      <c r="A10390" s="60" t="s">
        <v>134</v>
      </c>
      <c r="B10390" s="60">
        <v>-1</v>
      </c>
      <c r="C10390" s="60" t="s">
        <v>1046</v>
      </c>
      <c r="D10390" s="62" t="str">
        <f>INDEX(Transcripts[#Data], MATCH(Exons[[#This Row],[Transcript stable ID]], Transcripts[Transcript stable ID], 0), 4)</f>
        <v>NM_032415.5</v>
      </c>
      <c r="E10390" t="s">
        <v>27</v>
      </c>
      <c r="J10390">
        <v>3083579</v>
      </c>
      <c r="K10390" s="47">
        <v>2987209</v>
      </c>
      <c r="L10390" s="47">
        <v>2987421</v>
      </c>
      <c r="N10390">
        <v>3</v>
      </c>
      <c r="O10390">
        <v>412</v>
      </c>
      <c r="P10390">
        <v>624</v>
      </c>
      <c r="Q10390" t="s">
        <v>13288</v>
      </c>
      <c r="R10390">
        <v>8</v>
      </c>
      <c r="S10390">
        <v>220</v>
      </c>
    </row>
    <row r="10391" spans="1:19" x14ac:dyDescent="0.25">
      <c r="A10391" s="60" t="s">
        <v>134</v>
      </c>
      <c r="B10391" s="60">
        <v>-1</v>
      </c>
      <c r="C10391" s="60" t="s">
        <v>1046</v>
      </c>
      <c r="D10391" s="62" t="str">
        <f>INDEX(Transcripts[#Data], MATCH(Exons[[#This Row],[Transcript stable ID]], Transcripts[Transcript stable ID], 0), 4)</f>
        <v>NM_032415.5</v>
      </c>
      <c r="E10391" t="s">
        <v>27</v>
      </c>
      <c r="J10391">
        <v>3083579</v>
      </c>
      <c r="K10391" s="47">
        <v>2985453</v>
      </c>
      <c r="L10391" s="47">
        <v>2985590</v>
      </c>
      <c r="N10391">
        <v>4</v>
      </c>
      <c r="O10391">
        <v>625</v>
      </c>
      <c r="P10391">
        <v>762</v>
      </c>
      <c r="Q10391" t="s">
        <v>13289</v>
      </c>
      <c r="R10391">
        <v>221</v>
      </c>
      <c r="S10391">
        <v>358</v>
      </c>
    </row>
    <row r="10392" spans="1:19" x14ac:dyDescent="0.25">
      <c r="A10392" s="60" t="s">
        <v>134</v>
      </c>
      <c r="B10392" s="60">
        <v>-1</v>
      </c>
      <c r="C10392" s="60" t="s">
        <v>1046</v>
      </c>
      <c r="D10392" s="62" t="str">
        <f>INDEX(Transcripts[#Data], MATCH(Exons[[#This Row],[Transcript stable ID]], Transcripts[Transcript stable ID], 0), 4)</f>
        <v>NM_032415.5</v>
      </c>
      <c r="E10392" t="s">
        <v>27</v>
      </c>
      <c r="J10392">
        <v>3083579</v>
      </c>
      <c r="K10392" s="47">
        <v>2983846</v>
      </c>
      <c r="L10392" s="47">
        <v>2984171</v>
      </c>
      <c r="N10392">
        <v>5</v>
      </c>
      <c r="O10392">
        <v>763</v>
      </c>
      <c r="P10392">
        <v>1088</v>
      </c>
      <c r="Q10392" t="s">
        <v>13290</v>
      </c>
      <c r="R10392">
        <v>359</v>
      </c>
      <c r="S10392">
        <v>684</v>
      </c>
    </row>
    <row r="10393" spans="1:19" x14ac:dyDescent="0.25">
      <c r="A10393" s="60" t="s">
        <v>134</v>
      </c>
      <c r="B10393" s="60">
        <v>-1</v>
      </c>
      <c r="C10393" s="60" t="s">
        <v>1046</v>
      </c>
      <c r="D10393" s="62" t="str">
        <f>INDEX(Transcripts[#Data], MATCH(Exons[[#This Row],[Transcript stable ID]], Transcripts[Transcript stable ID], 0), 4)</f>
        <v>NM_032415.5</v>
      </c>
      <c r="E10393" t="s">
        <v>27</v>
      </c>
      <c r="J10393">
        <v>3083579</v>
      </c>
      <c r="K10393" s="47">
        <v>2979383</v>
      </c>
      <c r="L10393" s="47">
        <v>2979562</v>
      </c>
      <c r="N10393">
        <v>6</v>
      </c>
      <c r="O10393">
        <v>1089</v>
      </c>
      <c r="P10393">
        <v>1268</v>
      </c>
      <c r="Q10393" t="s">
        <v>13291</v>
      </c>
      <c r="R10393">
        <v>685</v>
      </c>
      <c r="S10393">
        <v>864</v>
      </c>
    </row>
    <row r="10394" spans="1:19" x14ac:dyDescent="0.25">
      <c r="A10394" s="60" t="s">
        <v>134</v>
      </c>
      <c r="B10394" s="60">
        <v>-1</v>
      </c>
      <c r="C10394" s="60" t="s">
        <v>1046</v>
      </c>
      <c r="D10394" s="62" t="str">
        <f>INDEX(Transcripts[#Data], MATCH(Exons[[#This Row],[Transcript stable ID]], Transcripts[Transcript stable ID], 0), 4)</f>
        <v>NM_032415.5</v>
      </c>
      <c r="E10394" t="s">
        <v>27</v>
      </c>
      <c r="J10394">
        <v>3083579</v>
      </c>
      <c r="K10394" s="47">
        <v>2978313</v>
      </c>
      <c r="L10394" s="47">
        <v>2978465</v>
      </c>
      <c r="N10394">
        <v>7</v>
      </c>
      <c r="O10394">
        <v>1269</v>
      </c>
      <c r="P10394">
        <v>1421</v>
      </c>
      <c r="Q10394" t="s">
        <v>13292</v>
      </c>
      <c r="R10394">
        <v>865</v>
      </c>
      <c r="S10394">
        <v>1017</v>
      </c>
    </row>
    <row r="10395" spans="1:19" x14ac:dyDescent="0.25">
      <c r="A10395" s="60" t="s">
        <v>134</v>
      </c>
      <c r="B10395" s="60">
        <v>-1</v>
      </c>
      <c r="C10395" s="60" t="s">
        <v>1046</v>
      </c>
      <c r="D10395" s="62" t="str">
        <f>INDEX(Transcripts[#Data], MATCH(Exons[[#This Row],[Transcript stable ID]], Transcripts[Transcript stable ID], 0), 4)</f>
        <v>NM_032415.5</v>
      </c>
      <c r="E10395" t="s">
        <v>27</v>
      </c>
      <c r="J10395">
        <v>3083579</v>
      </c>
      <c r="K10395" s="47">
        <v>2977541</v>
      </c>
      <c r="L10395" s="47">
        <v>2977666</v>
      </c>
      <c r="N10395">
        <v>8</v>
      </c>
      <c r="O10395">
        <v>1422</v>
      </c>
      <c r="P10395">
        <v>1547</v>
      </c>
      <c r="Q10395" t="s">
        <v>13293</v>
      </c>
      <c r="R10395">
        <v>1018</v>
      </c>
      <c r="S10395">
        <v>1143</v>
      </c>
    </row>
    <row r="10396" spans="1:19" x14ac:dyDescent="0.25">
      <c r="A10396" s="60" t="s">
        <v>134</v>
      </c>
      <c r="B10396" s="60">
        <v>-1</v>
      </c>
      <c r="C10396" s="60" t="s">
        <v>1046</v>
      </c>
      <c r="D10396" s="62" t="str">
        <f>INDEX(Transcripts[#Data], MATCH(Exons[[#This Row],[Transcript stable ID]], Transcripts[Transcript stable ID], 0), 4)</f>
        <v>NM_032415.5</v>
      </c>
      <c r="E10396" t="s">
        <v>27</v>
      </c>
      <c r="J10396">
        <v>3083579</v>
      </c>
      <c r="K10396" s="47">
        <v>2976671</v>
      </c>
      <c r="L10396" s="47">
        <v>2976868</v>
      </c>
      <c r="N10396">
        <v>9</v>
      </c>
      <c r="O10396">
        <v>1548</v>
      </c>
      <c r="P10396">
        <v>1745</v>
      </c>
      <c r="Q10396" t="s">
        <v>13294</v>
      </c>
      <c r="R10396">
        <v>1144</v>
      </c>
      <c r="S10396">
        <v>1341</v>
      </c>
    </row>
    <row r="10397" spans="1:19" x14ac:dyDescent="0.25">
      <c r="A10397" s="60" t="s">
        <v>134</v>
      </c>
      <c r="B10397" s="60">
        <v>-1</v>
      </c>
      <c r="C10397" s="60" t="s">
        <v>1046</v>
      </c>
      <c r="D10397" s="62" t="str">
        <f>INDEX(Transcripts[#Data], MATCH(Exons[[#This Row],[Transcript stable ID]], Transcripts[Transcript stable ID], 0), 4)</f>
        <v>NM_032415.5</v>
      </c>
      <c r="E10397" t="s">
        <v>27</v>
      </c>
      <c r="J10397">
        <v>3083579</v>
      </c>
      <c r="K10397" s="47">
        <v>2974087</v>
      </c>
      <c r="L10397" s="47">
        <v>2974263</v>
      </c>
      <c r="N10397">
        <v>10</v>
      </c>
      <c r="O10397">
        <v>1746</v>
      </c>
      <c r="P10397">
        <v>1922</v>
      </c>
      <c r="Q10397" t="s">
        <v>13295</v>
      </c>
      <c r="R10397">
        <v>1342</v>
      </c>
      <c r="S10397">
        <v>1518</v>
      </c>
    </row>
    <row r="10398" spans="1:19" x14ac:dyDescent="0.25">
      <c r="A10398" s="60" t="s">
        <v>134</v>
      </c>
      <c r="B10398" s="60">
        <v>-1</v>
      </c>
      <c r="C10398" s="60" t="s">
        <v>1046</v>
      </c>
      <c r="D10398" s="62" t="str">
        <f>INDEX(Transcripts[#Data], MATCH(Exons[[#This Row],[Transcript stable ID]], Transcripts[Transcript stable ID], 0), 4)</f>
        <v>NM_032415.5</v>
      </c>
      <c r="E10398" t="s">
        <v>27</v>
      </c>
      <c r="J10398">
        <v>3083579</v>
      </c>
      <c r="K10398" s="47">
        <v>2972169</v>
      </c>
      <c r="L10398" s="47">
        <v>2972220</v>
      </c>
      <c r="N10398">
        <v>11</v>
      </c>
      <c r="O10398">
        <v>1923</v>
      </c>
      <c r="P10398">
        <v>1974</v>
      </c>
      <c r="Q10398" t="s">
        <v>13296</v>
      </c>
      <c r="R10398">
        <v>1519</v>
      </c>
      <c r="S10398">
        <v>1570</v>
      </c>
    </row>
    <row r="10399" spans="1:19" x14ac:dyDescent="0.25">
      <c r="A10399" s="60" t="s">
        <v>134</v>
      </c>
      <c r="B10399" s="60">
        <v>-1</v>
      </c>
      <c r="C10399" s="60" t="s">
        <v>1046</v>
      </c>
      <c r="D10399" s="62" t="str">
        <f>INDEX(Transcripts[#Data], MATCH(Exons[[#This Row],[Transcript stable ID]], Transcripts[Transcript stable ID], 0), 4)</f>
        <v>NM_032415.5</v>
      </c>
      <c r="E10399" t="s">
        <v>27</v>
      </c>
      <c r="J10399">
        <v>3083579</v>
      </c>
      <c r="K10399" s="47">
        <v>2969626</v>
      </c>
      <c r="L10399" s="47">
        <v>2969708</v>
      </c>
      <c r="N10399">
        <v>12</v>
      </c>
      <c r="O10399">
        <v>1975</v>
      </c>
      <c r="P10399">
        <v>2057</v>
      </c>
      <c r="Q10399" t="s">
        <v>13297</v>
      </c>
      <c r="R10399">
        <v>1571</v>
      </c>
      <c r="S10399">
        <v>1653</v>
      </c>
    </row>
    <row r="10400" spans="1:19" x14ac:dyDescent="0.25">
      <c r="A10400" s="60" t="s">
        <v>134</v>
      </c>
      <c r="B10400" s="60">
        <v>-1</v>
      </c>
      <c r="C10400" s="60" t="s">
        <v>1046</v>
      </c>
      <c r="D10400" s="62" t="str">
        <f>INDEX(Transcripts[#Data], MATCH(Exons[[#This Row],[Transcript stable ID]], Transcripts[Transcript stable ID], 0), 4)</f>
        <v>NM_032415.5</v>
      </c>
      <c r="E10400" t="s">
        <v>27</v>
      </c>
      <c r="J10400">
        <v>3083579</v>
      </c>
      <c r="K10400" s="47">
        <v>2968232</v>
      </c>
      <c r="L10400" s="47">
        <v>2968332</v>
      </c>
      <c r="N10400">
        <v>13</v>
      </c>
      <c r="O10400">
        <v>2058</v>
      </c>
      <c r="P10400">
        <v>2158</v>
      </c>
      <c r="Q10400" t="s">
        <v>13298</v>
      </c>
      <c r="R10400">
        <v>1654</v>
      </c>
      <c r="S10400">
        <v>1754</v>
      </c>
    </row>
    <row r="10401" spans="1:19" x14ac:dyDescent="0.25">
      <c r="A10401" s="60" t="s">
        <v>134</v>
      </c>
      <c r="B10401" s="60">
        <v>-1</v>
      </c>
      <c r="C10401" s="60" t="s">
        <v>1046</v>
      </c>
      <c r="D10401" s="62" t="str">
        <f>INDEX(Transcripts[#Data], MATCH(Exons[[#This Row],[Transcript stable ID]], Transcripts[Transcript stable ID], 0), 4)</f>
        <v>NM_032415.5</v>
      </c>
      <c r="E10401" t="s">
        <v>27</v>
      </c>
      <c r="J10401">
        <v>3083579</v>
      </c>
      <c r="K10401" s="47">
        <v>2966373</v>
      </c>
      <c r="L10401" s="47">
        <v>2966425</v>
      </c>
      <c r="N10401">
        <v>14</v>
      </c>
      <c r="O10401">
        <v>2159</v>
      </c>
      <c r="P10401">
        <v>2211</v>
      </c>
      <c r="Q10401" t="s">
        <v>13299</v>
      </c>
      <c r="R10401">
        <v>1755</v>
      </c>
      <c r="S10401">
        <v>1807</v>
      </c>
    </row>
    <row r="10402" spans="1:19" x14ac:dyDescent="0.25">
      <c r="A10402" s="60" t="s">
        <v>134</v>
      </c>
      <c r="B10402" s="60">
        <v>-1</v>
      </c>
      <c r="C10402" s="60" t="s">
        <v>1046</v>
      </c>
      <c r="D10402" s="62" t="str">
        <f>INDEX(Transcripts[#Data], MATCH(Exons[[#This Row],[Transcript stable ID]], Transcripts[Transcript stable ID], 0), 4)</f>
        <v>NM_032415.5</v>
      </c>
      <c r="E10402" t="s">
        <v>27</v>
      </c>
      <c r="J10402">
        <v>3083579</v>
      </c>
      <c r="K10402" s="47">
        <v>2963867</v>
      </c>
      <c r="L10402" s="47">
        <v>2963999</v>
      </c>
      <c r="N10402">
        <v>15</v>
      </c>
      <c r="O10402">
        <v>2212</v>
      </c>
      <c r="P10402">
        <v>2344</v>
      </c>
      <c r="Q10402" t="s">
        <v>13300</v>
      </c>
      <c r="R10402">
        <v>1808</v>
      </c>
      <c r="S10402">
        <v>1940</v>
      </c>
    </row>
    <row r="10403" spans="1:19" x14ac:dyDescent="0.25">
      <c r="A10403" s="60" t="s">
        <v>134</v>
      </c>
      <c r="B10403" s="60">
        <v>-1</v>
      </c>
      <c r="C10403" s="60" t="s">
        <v>1046</v>
      </c>
      <c r="D10403" s="62" t="str">
        <f>INDEX(Transcripts[#Data], MATCH(Exons[[#This Row],[Transcript stable ID]], Transcripts[Transcript stable ID], 0), 4)</f>
        <v>NM_032415.5</v>
      </c>
      <c r="E10403" t="s">
        <v>27</v>
      </c>
      <c r="J10403">
        <v>3083579</v>
      </c>
      <c r="K10403" s="47">
        <v>2962766</v>
      </c>
      <c r="L10403" s="47">
        <v>2962967</v>
      </c>
      <c r="N10403">
        <v>16</v>
      </c>
      <c r="O10403">
        <v>2345</v>
      </c>
      <c r="P10403">
        <v>2546</v>
      </c>
      <c r="Q10403" t="s">
        <v>13301</v>
      </c>
      <c r="R10403">
        <v>1941</v>
      </c>
      <c r="S10403">
        <v>2142</v>
      </c>
    </row>
    <row r="10404" spans="1:19" x14ac:dyDescent="0.25">
      <c r="A10404" s="60" t="s">
        <v>134</v>
      </c>
      <c r="B10404" s="60">
        <v>-1</v>
      </c>
      <c r="C10404" s="60" t="s">
        <v>1046</v>
      </c>
      <c r="D10404" s="62" t="str">
        <f>INDEX(Transcripts[#Data], MATCH(Exons[[#This Row],[Transcript stable ID]], Transcripts[Transcript stable ID], 0), 4)</f>
        <v>NM_032415.5</v>
      </c>
      <c r="E10404" t="s">
        <v>27</v>
      </c>
      <c r="J10404">
        <v>3083579</v>
      </c>
      <c r="K10404" s="47">
        <v>2962268</v>
      </c>
      <c r="L10404" s="47">
        <v>2962394</v>
      </c>
      <c r="N10404">
        <v>17</v>
      </c>
      <c r="O10404">
        <v>2547</v>
      </c>
      <c r="P10404">
        <v>2673</v>
      </c>
      <c r="Q10404" t="s">
        <v>13302</v>
      </c>
      <c r="R10404">
        <v>2143</v>
      </c>
      <c r="S10404">
        <v>2269</v>
      </c>
    </row>
    <row r="10405" spans="1:19" x14ac:dyDescent="0.25">
      <c r="A10405" s="60" t="s">
        <v>134</v>
      </c>
      <c r="B10405" s="60">
        <v>-1</v>
      </c>
      <c r="C10405" s="60" t="s">
        <v>1046</v>
      </c>
      <c r="D10405" s="62" t="str">
        <f>INDEX(Transcripts[#Data], MATCH(Exons[[#This Row],[Transcript stable ID]], Transcripts[Transcript stable ID], 0), 4)</f>
        <v>NM_032415.5</v>
      </c>
      <c r="E10405" t="s">
        <v>27</v>
      </c>
      <c r="J10405">
        <v>3083579</v>
      </c>
      <c r="K10405" s="47">
        <v>2959006</v>
      </c>
      <c r="L10405" s="47">
        <v>2959246</v>
      </c>
      <c r="N10405">
        <v>18</v>
      </c>
      <c r="O10405">
        <v>2674</v>
      </c>
      <c r="P10405">
        <v>2914</v>
      </c>
      <c r="Q10405" t="s">
        <v>13303</v>
      </c>
      <c r="R10405">
        <v>2270</v>
      </c>
      <c r="S10405">
        <v>2510</v>
      </c>
    </row>
    <row r="10406" spans="1:19" x14ac:dyDescent="0.25">
      <c r="A10406" s="60" t="s">
        <v>134</v>
      </c>
      <c r="B10406" s="60">
        <v>-1</v>
      </c>
      <c r="C10406" s="60" t="s">
        <v>1046</v>
      </c>
      <c r="D10406" s="62" t="str">
        <f>INDEX(Transcripts[#Data], MATCH(Exons[[#This Row],[Transcript stable ID]], Transcripts[Transcript stable ID], 0), 4)</f>
        <v>NM_032415.5</v>
      </c>
      <c r="E10406" t="s">
        <v>27</v>
      </c>
      <c r="J10406">
        <v>3083579</v>
      </c>
      <c r="K10406" s="47">
        <v>2958125</v>
      </c>
      <c r="L10406" s="47">
        <v>2958221</v>
      </c>
      <c r="N10406">
        <v>19</v>
      </c>
      <c r="O10406">
        <v>2915</v>
      </c>
      <c r="P10406">
        <v>3011</v>
      </c>
      <c r="Q10406" t="s">
        <v>13304</v>
      </c>
      <c r="R10406">
        <v>2511</v>
      </c>
      <c r="S10406">
        <v>2607</v>
      </c>
    </row>
    <row r="10407" spans="1:19" x14ac:dyDescent="0.25">
      <c r="A10407" s="60" t="s">
        <v>134</v>
      </c>
      <c r="B10407" s="60">
        <v>-1</v>
      </c>
      <c r="C10407" s="60" t="s">
        <v>1046</v>
      </c>
      <c r="D10407" s="62" t="str">
        <f>INDEX(Transcripts[#Data], MATCH(Exons[[#This Row],[Transcript stable ID]], Transcripts[Transcript stable ID], 0), 4)</f>
        <v>NM_032415.5</v>
      </c>
      <c r="E10407" t="s">
        <v>27</v>
      </c>
      <c r="J10407">
        <v>3083579</v>
      </c>
      <c r="K10407" s="47">
        <v>2956924</v>
      </c>
      <c r="L10407" s="47">
        <v>2957019</v>
      </c>
      <c r="N10407">
        <v>20</v>
      </c>
      <c r="O10407">
        <v>3012</v>
      </c>
      <c r="P10407">
        <v>3107</v>
      </c>
      <c r="Q10407" t="s">
        <v>13305</v>
      </c>
      <c r="R10407">
        <v>2608</v>
      </c>
      <c r="S10407">
        <v>2703</v>
      </c>
    </row>
    <row r="10408" spans="1:19" x14ac:dyDescent="0.25">
      <c r="A10408" s="60" t="s">
        <v>134</v>
      </c>
      <c r="B10408" s="60">
        <v>-1</v>
      </c>
      <c r="C10408" s="60" t="s">
        <v>1046</v>
      </c>
      <c r="D10408" s="62" t="str">
        <f>INDEX(Transcripts[#Data], MATCH(Exons[[#This Row],[Transcript stable ID]], Transcripts[Transcript stable ID], 0), 4)</f>
        <v>NM_032415.5</v>
      </c>
      <c r="E10408" t="s">
        <v>27</v>
      </c>
      <c r="J10408">
        <v>3083579</v>
      </c>
      <c r="K10408" s="47">
        <v>2954871</v>
      </c>
      <c r="L10408" s="47">
        <v>2955006</v>
      </c>
      <c r="N10408">
        <v>21</v>
      </c>
      <c r="O10408">
        <v>3108</v>
      </c>
      <c r="P10408">
        <v>3243</v>
      </c>
      <c r="Q10408" t="s">
        <v>13306</v>
      </c>
      <c r="R10408">
        <v>2704</v>
      </c>
      <c r="S10408">
        <v>2839</v>
      </c>
    </row>
    <row r="10409" spans="1:19" x14ac:dyDescent="0.25">
      <c r="A10409" s="60" t="s">
        <v>134</v>
      </c>
      <c r="B10409" s="60">
        <v>-1</v>
      </c>
      <c r="C10409" s="60" t="s">
        <v>1046</v>
      </c>
      <c r="D10409" s="62" t="str">
        <f>INDEX(Transcripts[#Data], MATCH(Exons[[#This Row],[Transcript stable ID]], Transcripts[Transcript stable ID], 0), 4)</f>
        <v>NM_032415.5</v>
      </c>
      <c r="E10409" t="s">
        <v>27</v>
      </c>
      <c r="J10409">
        <v>3083579</v>
      </c>
      <c r="K10409" s="47">
        <v>2952921</v>
      </c>
      <c r="L10409" s="47">
        <v>2953100</v>
      </c>
      <c r="N10409">
        <v>22</v>
      </c>
      <c r="O10409">
        <v>3244</v>
      </c>
      <c r="P10409">
        <v>3423</v>
      </c>
      <c r="Q10409" t="s">
        <v>13307</v>
      </c>
      <c r="R10409">
        <v>2840</v>
      </c>
      <c r="S10409">
        <v>3019</v>
      </c>
    </row>
    <row r="10410" spans="1:19" x14ac:dyDescent="0.25">
      <c r="A10410" s="60" t="s">
        <v>134</v>
      </c>
      <c r="B10410" s="60">
        <v>-1</v>
      </c>
      <c r="C10410" s="60" t="s">
        <v>1046</v>
      </c>
      <c r="D10410" s="62" t="str">
        <f>INDEX(Transcripts[#Data], MATCH(Exons[[#This Row],[Transcript stable ID]], Transcripts[Transcript stable ID], 0), 4)</f>
        <v>NM_032415.5</v>
      </c>
      <c r="E10410" t="s">
        <v>27</v>
      </c>
      <c r="J10410">
        <v>3083579</v>
      </c>
      <c r="K10410" s="47">
        <v>2951806</v>
      </c>
      <c r="L10410" s="47">
        <v>2951930</v>
      </c>
      <c r="N10410">
        <v>23</v>
      </c>
      <c r="O10410">
        <v>3424</v>
      </c>
      <c r="P10410">
        <v>3548</v>
      </c>
      <c r="Q10410" t="s">
        <v>13308</v>
      </c>
      <c r="R10410">
        <v>3020</v>
      </c>
      <c r="S10410">
        <v>3144</v>
      </c>
    </row>
    <row r="10411" spans="1:19" x14ac:dyDescent="0.25">
      <c r="A10411" s="60" t="s">
        <v>134</v>
      </c>
      <c r="B10411" s="60">
        <v>-1</v>
      </c>
      <c r="C10411" s="60" t="s">
        <v>1046</v>
      </c>
      <c r="D10411" s="62" t="str">
        <f>INDEX(Transcripts[#Data], MATCH(Exons[[#This Row],[Transcript stable ID]], Transcripts[Transcript stable ID], 0), 4)</f>
        <v>NM_032415.5</v>
      </c>
      <c r="E10411" t="s">
        <v>27</v>
      </c>
      <c r="J10411">
        <v>3083579</v>
      </c>
      <c r="K10411" s="47">
        <v>2949684</v>
      </c>
      <c r="L10411" s="47">
        <v>2949799</v>
      </c>
      <c r="N10411">
        <v>24</v>
      </c>
      <c r="O10411">
        <v>3549</v>
      </c>
      <c r="P10411">
        <v>3664</v>
      </c>
      <c r="Q10411" t="s">
        <v>13309</v>
      </c>
      <c r="R10411">
        <v>3145</v>
      </c>
      <c r="S10411">
        <v>3260</v>
      </c>
    </row>
    <row r="10412" spans="1:19" x14ac:dyDescent="0.25">
      <c r="A10412" s="60" t="s">
        <v>134</v>
      </c>
      <c r="B10412" s="60">
        <v>-1</v>
      </c>
      <c r="C10412" s="60" t="s">
        <v>1046</v>
      </c>
      <c r="D10412" s="62" t="str">
        <f>INDEX(Transcripts[#Data], MATCH(Exons[[#This Row],[Transcript stable ID]], Transcripts[Transcript stable ID], 0), 4)</f>
        <v>NM_032415.5</v>
      </c>
      <c r="E10412" t="s">
        <v>27</v>
      </c>
      <c r="H10412">
        <v>2945775</v>
      </c>
      <c r="I10412">
        <v>2946271</v>
      </c>
      <c r="J10412">
        <v>3083579</v>
      </c>
      <c r="K10412" s="47">
        <v>2945775</v>
      </c>
      <c r="L10412" s="47">
        <v>2946476</v>
      </c>
      <c r="N10412">
        <v>25</v>
      </c>
      <c r="O10412">
        <v>3665</v>
      </c>
      <c r="P10412">
        <v>3869</v>
      </c>
      <c r="Q10412" t="s">
        <v>13310</v>
      </c>
      <c r="R10412">
        <v>3261</v>
      </c>
      <c r="S10412">
        <v>3465</v>
      </c>
    </row>
    <row r="10413" spans="1:19" x14ac:dyDescent="0.25">
      <c r="A10413" s="60" t="s">
        <v>1659</v>
      </c>
      <c r="B10413" s="60">
        <v>-1</v>
      </c>
      <c r="C10413" s="60" t="s">
        <v>1665</v>
      </c>
      <c r="D10413" s="62" t="str">
        <f>INDEX(Transcripts[#Data], MATCH(Exons[[#This Row],[Transcript stable ID]], Transcripts[Transcript stable ID], 0), 4)</f>
        <v>NM_022148.3</v>
      </c>
      <c r="E10413" t="s">
        <v>27</v>
      </c>
      <c r="F10413">
        <v>1331528</v>
      </c>
      <c r="G10413">
        <v>1331530</v>
      </c>
      <c r="J10413">
        <v>1331530</v>
      </c>
      <c r="K10413" s="47">
        <v>1331449</v>
      </c>
      <c r="L10413" s="47">
        <v>1331530</v>
      </c>
      <c r="N10413">
        <v>1</v>
      </c>
      <c r="O10413">
        <v>4</v>
      </c>
      <c r="P10413">
        <v>82</v>
      </c>
      <c r="Q10413" t="s">
        <v>20169</v>
      </c>
      <c r="R10413">
        <v>1</v>
      </c>
      <c r="S10413">
        <v>79</v>
      </c>
    </row>
    <row r="10414" spans="1:19" x14ac:dyDescent="0.25">
      <c r="A10414" s="60" t="s">
        <v>1659</v>
      </c>
      <c r="B10414" s="60">
        <v>-1</v>
      </c>
      <c r="C10414" s="60" t="s">
        <v>1665</v>
      </c>
      <c r="D10414" s="62" t="str">
        <f>INDEX(Transcripts[#Data], MATCH(Exons[[#This Row],[Transcript stable ID]], Transcripts[Transcript stable ID], 0), 4)</f>
        <v>NM_022148.3</v>
      </c>
      <c r="E10414" t="s">
        <v>27</v>
      </c>
      <c r="J10414">
        <v>1331530</v>
      </c>
      <c r="K10414" s="47">
        <v>1327699</v>
      </c>
      <c r="L10414" s="47">
        <v>1327801</v>
      </c>
      <c r="N10414">
        <v>2</v>
      </c>
      <c r="O10414">
        <v>83</v>
      </c>
      <c r="P10414">
        <v>185</v>
      </c>
      <c r="Q10414" t="s">
        <v>12261</v>
      </c>
      <c r="R10414">
        <v>80</v>
      </c>
      <c r="S10414">
        <v>182</v>
      </c>
    </row>
    <row r="10415" spans="1:19" x14ac:dyDescent="0.25">
      <c r="A10415" s="60" t="s">
        <v>1659</v>
      </c>
      <c r="B10415" s="60">
        <v>-1</v>
      </c>
      <c r="C10415" s="60" t="s">
        <v>1665</v>
      </c>
      <c r="D10415" s="62" t="str">
        <f>INDEX(Transcripts[#Data], MATCH(Exons[[#This Row],[Transcript stable ID]], Transcripts[Transcript stable ID], 0), 4)</f>
        <v>NM_022148.3</v>
      </c>
      <c r="E10415" t="s">
        <v>27</v>
      </c>
      <c r="J10415">
        <v>1331530</v>
      </c>
      <c r="K10415" s="47">
        <v>1325326</v>
      </c>
      <c r="L10415" s="47">
        <v>1325492</v>
      </c>
      <c r="N10415">
        <v>3</v>
      </c>
      <c r="O10415">
        <v>186</v>
      </c>
      <c r="P10415">
        <v>352</v>
      </c>
      <c r="Q10415" t="s">
        <v>12262</v>
      </c>
      <c r="R10415">
        <v>183</v>
      </c>
      <c r="S10415">
        <v>349</v>
      </c>
    </row>
    <row r="10416" spans="1:19" x14ac:dyDescent="0.25">
      <c r="A10416" s="60" t="s">
        <v>1659</v>
      </c>
      <c r="B10416" s="60">
        <v>-1</v>
      </c>
      <c r="C10416" s="60" t="s">
        <v>1665</v>
      </c>
      <c r="D10416" s="62" t="str">
        <f>INDEX(Transcripts[#Data], MATCH(Exons[[#This Row],[Transcript stable ID]], Transcripts[Transcript stable ID], 0), 4)</f>
        <v>NM_022148.3</v>
      </c>
      <c r="E10416" t="s">
        <v>27</v>
      </c>
      <c r="J10416">
        <v>1331530</v>
      </c>
      <c r="K10416" s="47">
        <v>1321272</v>
      </c>
      <c r="L10416" s="47">
        <v>1321405</v>
      </c>
      <c r="N10416">
        <v>4</v>
      </c>
      <c r="O10416">
        <v>353</v>
      </c>
      <c r="P10416">
        <v>486</v>
      </c>
      <c r="Q10416" t="s">
        <v>12263</v>
      </c>
      <c r="R10416">
        <v>350</v>
      </c>
      <c r="S10416">
        <v>483</v>
      </c>
    </row>
    <row r="10417" spans="1:19" x14ac:dyDescent="0.25">
      <c r="A10417" s="60" t="s">
        <v>1659</v>
      </c>
      <c r="B10417" s="60">
        <v>-1</v>
      </c>
      <c r="C10417" s="60" t="s">
        <v>1665</v>
      </c>
      <c r="D10417" s="62" t="str">
        <f>INDEX(Transcripts[#Data], MATCH(Exons[[#This Row],[Transcript stable ID]], Transcripts[Transcript stable ID], 0), 4)</f>
        <v>NM_022148.3</v>
      </c>
      <c r="E10417" t="s">
        <v>27</v>
      </c>
      <c r="J10417">
        <v>1331530</v>
      </c>
      <c r="K10417" s="47">
        <v>1317419</v>
      </c>
      <c r="L10417" s="47">
        <v>1317581</v>
      </c>
      <c r="N10417">
        <v>5</v>
      </c>
      <c r="O10417">
        <v>487</v>
      </c>
      <c r="P10417">
        <v>649</v>
      </c>
      <c r="Q10417" t="s">
        <v>12264</v>
      </c>
      <c r="R10417">
        <v>484</v>
      </c>
      <c r="S10417">
        <v>646</v>
      </c>
    </row>
    <row r="10418" spans="1:19" x14ac:dyDescent="0.25">
      <c r="A10418" s="60" t="s">
        <v>1659</v>
      </c>
      <c r="B10418" s="60">
        <v>-1</v>
      </c>
      <c r="C10418" s="60" t="s">
        <v>1665</v>
      </c>
      <c r="D10418" s="62" t="str">
        <f>INDEX(Transcripts[#Data], MATCH(Exons[[#This Row],[Transcript stable ID]], Transcripts[Transcript stable ID], 0), 4)</f>
        <v>NM_022148.3</v>
      </c>
      <c r="E10418" t="s">
        <v>27</v>
      </c>
      <c r="J10418">
        <v>1331530</v>
      </c>
      <c r="K10418" s="47">
        <v>1314894</v>
      </c>
      <c r="L10418" s="47">
        <v>1315014</v>
      </c>
      <c r="N10418">
        <v>6</v>
      </c>
      <c r="O10418">
        <v>650</v>
      </c>
      <c r="P10418">
        <v>770</v>
      </c>
      <c r="Q10418" t="s">
        <v>20170</v>
      </c>
      <c r="R10418">
        <v>647</v>
      </c>
      <c r="S10418">
        <v>767</v>
      </c>
    </row>
    <row r="10419" spans="1:19" x14ac:dyDescent="0.25">
      <c r="A10419" s="60" t="s">
        <v>9837</v>
      </c>
      <c r="B10419" s="60">
        <v>-1</v>
      </c>
      <c r="C10419" s="60" t="s">
        <v>9852</v>
      </c>
      <c r="D10419" s="62" t="str">
        <f>INDEX(Transcripts[#Data], MATCH(Exons[[#This Row],[Transcript stable ID]], Transcripts[Transcript stable ID], 0), 4)</f>
        <v>NM_001317919.1</v>
      </c>
      <c r="E10419" t="s">
        <v>27</v>
      </c>
      <c r="F10419">
        <v>30310421</v>
      </c>
      <c r="G10419">
        <v>30310901</v>
      </c>
      <c r="J10419">
        <v>30310901</v>
      </c>
      <c r="K10419" s="47">
        <v>30310421</v>
      </c>
      <c r="L10419" s="47">
        <v>30310901</v>
      </c>
      <c r="N10419">
        <v>1</v>
      </c>
      <c r="Q10419" t="s">
        <v>20171</v>
      </c>
    </row>
    <row r="10420" spans="1:19" x14ac:dyDescent="0.25">
      <c r="A10420" s="60" t="s">
        <v>9837</v>
      </c>
      <c r="B10420" s="60">
        <v>-1</v>
      </c>
      <c r="C10420" s="60" t="s">
        <v>9852</v>
      </c>
      <c r="D10420" s="62" t="str">
        <f>INDEX(Transcripts[#Data], MATCH(Exons[[#This Row],[Transcript stable ID]], Transcripts[Transcript stable ID], 0), 4)</f>
        <v>NM_001317919.1</v>
      </c>
      <c r="E10420" t="s">
        <v>27</v>
      </c>
      <c r="F10420">
        <v>30310022</v>
      </c>
      <c r="G10420">
        <v>30310133</v>
      </c>
      <c r="J10420">
        <v>30310901</v>
      </c>
      <c r="K10420" s="47">
        <v>30309458</v>
      </c>
      <c r="L10420" s="47">
        <v>30310133</v>
      </c>
      <c r="N10420">
        <v>2</v>
      </c>
      <c r="O10420">
        <v>594</v>
      </c>
      <c r="P10420">
        <v>1157</v>
      </c>
      <c r="Q10420" t="s">
        <v>20172</v>
      </c>
      <c r="R10420">
        <v>1</v>
      </c>
      <c r="S10420">
        <v>564</v>
      </c>
    </row>
    <row r="10421" spans="1:19" x14ac:dyDescent="0.25">
      <c r="A10421" s="60" t="s">
        <v>9837</v>
      </c>
      <c r="B10421" s="60">
        <v>-1</v>
      </c>
      <c r="C10421" s="60" t="s">
        <v>9849</v>
      </c>
      <c r="D10421" s="62" t="str">
        <f>INDEX(Transcripts[#Data], MATCH(Exons[[#This Row],[Transcript stable ID]], Transcripts[Transcript stable ID], 0), 4)</f>
        <v>NM_001317921.1</v>
      </c>
      <c r="E10421" t="s">
        <v>27</v>
      </c>
      <c r="F10421">
        <v>30311538</v>
      </c>
      <c r="G10421">
        <v>30311703</v>
      </c>
      <c r="J10421">
        <v>30311703</v>
      </c>
      <c r="K10421" s="47">
        <v>30311538</v>
      </c>
      <c r="L10421" s="47">
        <v>30311703</v>
      </c>
      <c r="N10421">
        <v>1</v>
      </c>
      <c r="Q10421" t="s">
        <v>20173</v>
      </c>
    </row>
    <row r="10422" spans="1:19" x14ac:dyDescent="0.25">
      <c r="A10422" s="60" t="s">
        <v>9837</v>
      </c>
      <c r="B10422" s="60">
        <v>-1</v>
      </c>
      <c r="C10422" s="60" t="s">
        <v>9849</v>
      </c>
      <c r="D10422" s="62" t="str">
        <f>INDEX(Transcripts[#Data], MATCH(Exons[[#This Row],[Transcript stable ID]], Transcripts[Transcript stable ID], 0), 4)</f>
        <v>NM_001317921.1</v>
      </c>
      <c r="E10422" t="s">
        <v>27</v>
      </c>
      <c r="F10422">
        <v>30310022</v>
      </c>
      <c r="G10422">
        <v>30310133</v>
      </c>
      <c r="J10422">
        <v>30311703</v>
      </c>
      <c r="K10422" s="47">
        <v>30309458</v>
      </c>
      <c r="L10422" s="47">
        <v>30310133</v>
      </c>
      <c r="N10422">
        <v>2</v>
      </c>
      <c r="O10422">
        <v>279</v>
      </c>
      <c r="P10422">
        <v>842</v>
      </c>
      <c r="Q10422" t="s">
        <v>20174</v>
      </c>
      <c r="R10422">
        <v>1</v>
      </c>
      <c r="S10422">
        <v>564</v>
      </c>
    </row>
    <row r="10423" spans="1:19" x14ac:dyDescent="0.25">
      <c r="A10423" s="60" t="s">
        <v>9837</v>
      </c>
      <c r="B10423" s="60">
        <v>-1</v>
      </c>
      <c r="C10423" s="60" t="s">
        <v>9849</v>
      </c>
      <c r="D10423" s="62" t="str">
        <f>INDEX(Transcripts[#Data], MATCH(Exons[[#This Row],[Transcript stable ID]], Transcripts[Transcript stable ID], 0), 4)</f>
        <v>NM_001317921.1</v>
      </c>
      <c r="E10423" t="s">
        <v>27</v>
      </c>
      <c r="J10423">
        <v>30311703</v>
      </c>
      <c r="K10423" s="47">
        <v>30253838</v>
      </c>
      <c r="L10423" s="47">
        <v>30253889</v>
      </c>
      <c r="N10423">
        <v>3</v>
      </c>
      <c r="O10423">
        <v>843</v>
      </c>
      <c r="P10423">
        <v>894</v>
      </c>
      <c r="Q10423" t="s">
        <v>20175</v>
      </c>
      <c r="R10423">
        <v>565</v>
      </c>
      <c r="S10423">
        <v>616</v>
      </c>
    </row>
    <row r="10424" spans="1:19" x14ac:dyDescent="0.25">
      <c r="A10424" s="60" t="s">
        <v>9837</v>
      </c>
      <c r="B10424" s="60">
        <v>-1</v>
      </c>
      <c r="C10424" s="60" t="s">
        <v>9855</v>
      </c>
      <c r="D10424" s="62" t="str">
        <f>INDEX(Transcripts[#Data], MATCH(Exons[[#This Row],[Transcript stable ID]], Transcripts[Transcript stable ID], 0), 4)</f>
        <v>NM_001322240.1</v>
      </c>
      <c r="E10424" t="s">
        <v>27</v>
      </c>
      <c r="F10424">
        <v>30311538</v>
      </c>
      <c r="G10424">
        <v>30311757</v>
      </c>
      <c r="J10424">
        <v>30311757</v>
      </c>
      <c r="K10424" s="47">
        <v>30311538</v>
      </c>
      <c r="L10424" s="47">
        <v>30311757</v>
      </c>
      <c r="N10424">
        <v>1</v>
      </c>
      <c r="Q10424" t="s">
        <v>20176</v>
      </c>
    </row>
    <row r="10425" spans="1:19" x14ac:dyDescent="0.25">
      <c r="A10425" s="60" t="s">
        <v>9837</v>
      </c>
      <c r="B10425" s="60">
        <v>-1</v>
      </c>
      <c r="C10425" s="60" t="s">
        <v>9855</v>
      </c>
      <c r="D10425" s="62" t="str">
        <f>INDEX(Transcripts[#Data], MATCH(Exons[[#This Row],[Transcript stable ID]], Transcripts[Transcript stable ID], 0), 4)</f>
        <v>NM_001322240.1</v>
      </c>
      <c r="E10425" t="s">
        <v>27</v>
      </c>
      <c r="F10425">
        <v>30310022</v>
      </c>
      <c r="G10425">
        <v>30310151</v>
      </c>
      <c r="J10425">
        <v>30311757</v>
      </c>
      <c r="K10425" s="47">
        <v>30309458</v>
      </c>
      <c r="L10425" s="47">
        <v>30310151</v>
      </c>
      <c r="N10425">
        <v>2</v>
      </c>
      <c r="O10425">
        <v>351</v>
      </c>
      <c r="P10425">
        <v>914</v>
      </c>
      <c r="Q10425" t="s">
        <v>20177</v>
      </c>
      <c r="R10425">
        <v>1</v>
      </c>
      <c r="S10425">
        <v>564</v>
      </c>
    </row>
    <row r="10426" spans="1:19" x14ac:dyDescent="0.25">
      <c r="A10426" s="60" t="s">
        <v>945</v>
      </c>
      <c r="B10426" s="60">
        <v>-1</v>
      </c>
      <c r="C10426" s="60" t="s">
        <v>952</v>
      </c>
      <c r="D10426" s="62" t="str">
        <f>INDEX(Transcripts[#Data], MATCH(Exons[[#This Row],[Transcript stable ID]], Transcripts[Transcript stable ID], 0), 4)</f>
        <v>NM_001317188.1</v>
      </c>
      <c r="E10426" t="s">
        <v>27</v>
      </c>
      <c r="J10426">
        <v>190444942</v>
      </c>
      <c r="K10426" s="47">
        <v>190233995</v>
      </c>
      <c r="L10426" s="47">
        <v>190234185</v>
      </c>
      <c r="N10426">
        <v>3</v>
      </c>
      <c r="O10426">
        <v>320</v>
      </c>
      <c r="P10426">
        <v>510</v>
      </c>
      <c r="Q10426" t="s">
        <v>17881</v>
      </c>
      <c r="R10426">
        <v>122</v>
      </c>
      <c r="S10426">
        <v>312</v>
      </c>
    </row>
    <row r="10427" spans="1:19" x14ac:dyDescent="0.25">
      <c r="A10427" s="60" t="s">
        <v>945</v>
      </c>
      <c r="B10427" s="60">
        <v>-1</v>
      </c>
      <c r="C10427" s="60" t="s">
        <v>952</v>
      </c>
      <c r="D10427" s="62" t="str">
        <f>INDEX(Transcripts[#Data], MATCH(Exons[[#This Row],[Transcript stable ID]], Transcripts[Transcript stable ID], 0), 4)</f>
        <v>NM_001317188.1</v>
      </c>
      <c r="E10427" t="s">
        <v>27</v>
      </c>
      <c r="J10427">
        <v>190444942</v>
      </c>
      <c r="K10427" s="47">
        <v>190203502</v>
      </c>
      <c r="L10427" s="47">
        <v>190203607</v>
      </c>
      <c r="N10427">
        <v>4</v>
      </c>
      <c r="O10427">
        <v>511</v>
      </c>
      <c r="P10427">
        <v>616</v>
      </c>
      <c r="Q10427" t="s">
        <v>17882</v>
      </c>
      <c r="R10427">
        <v>313</v>
      </c>
      <c r="S10427">
        <v>418</v>
      </c>
    </row>
    <row r="10428" spans="1:19" x14ac:dyDescent="0.25">
      <c r="A10428" s="60" t="s">
        <v>945</v>
      </c>
      <c r="B10428" s="60">
        <v>-1</v>
      </c>
      <c r="C10428" s="60" t="s">
        <v>952</v>
      </c>
      <c r="D10428" s="62" t="str">
        <f>INDEX(Transcripts[#Data], MATCH(Exons[[#This Row],[Transcript stable ID]], Transcripts[Transcript stable ID], 0), 4)</f>
        <v>NM_001317188.1</v>
      </c>
      <c r="E10428" t="s">
        <v>27</v>
      </c>
      <c r="J10428">
        <v>190444942</v>
      </c>
      <c r="K10428" s="47">
        <v>190195212</v>
      </c>
      <c r="L10428" s="47">
        <v>190195448</v>
      </c>
      <c r="N10428">
        <v>5</v>
      </c>
      <c r="O10428">
        <v>617</v>
      </c>
      <c r="P10428">
        <v>853</v>
      </c>
      <c r="Q10428" t="s">
        <v>17883</v>
      </c>
      <c r="R10428">
        <v>419</v>
      </c>
      <c r="S10428">
        <v>655</v>
      </c>
    </row>
    <row r="10429" spans="1:19" x14ac:dyDescent="0.25">
      <c r="A10429" s="60" t="s">
        <v>945</v>
      </c>
      <c r="B10429" s="60">
        <v>-1</v>
      </c>
      <c r="C10429" s="60" t="s">
        <v>952</v>
      </c>
      <c r="D10429" s="62" t="str">
        <f>INDEX(Transcripts[#Data], MATCH(Exons[[#This Row],[Transcript stable ID]], Transcripts[Transcript stable ID], 0), 4)</f>
        <v>NM_001317188.1</v>
      </c>
      <c r="E10429" t="s">
        <v>27</v>
      </c>
      <c r="J10429">
        <v>190444942</v>
      </c>
      <c r="K10429" s="47">
        <v>190129798</v>
      </c>
      <c r="L10429" s="47">
        <v>190130020</v>
      </c>
      <c r="N10429">
        <v>6</v>
      </c>
      <c r="O10429">
        <v>854</v>
      </c>
      <c r="P10429">
        <v>1076</v>
      </c>
      <c r="Q10429" t="s">
        <v>17884</v>
      </c>
      <c r="R10429">
        <v>656</v>
      </c>
      <c r="S10429">
        <v>878</v>
      </c>
    </row>
    <row r="10430" spans="1:19" x14ac:dyDescent="0.25">
      <c r="A10430" s="60" t="s">
        <v>945</v>
      </c>
      <c r="B10430" s="60">
        <v>-1</v>
      </c>
      <c r="C10430" s="60" t="s">
        <v>952</v>
      </c>
      <c r="D10430" s="62" t="str">
        <f>INDEX(Transcripts[#Data], MATCH(Exons[[#This Row],[Transcript stable ID]], Transcripts[Transcript stable ID], 0), 4)</f>
        <v>NM_001317188.1</v>
      </c>
      <c r="E10430" t="s">
        <v>27</v>
      </c>
      <c r="F10430">
        <v>190444910</v>
      </c>
      <c r="G10430">
        <v>190444942</v>
      </c>
      <c r="J10430">
        <v>190444942</v>
      </c>
      <c r="K10430" s="47">
        <v>190444910</v>
      </c>
      <c r="L10430" s="47">
        <v>190444942</v>
      </c>
      <c r="N10430">
        <v>1</v>
      </c>
      <c r="Q10430" t="s">
        <v>20178</v>
      </c>
    </row>
    <row r="10431" spans="1:19" x14ac:dyDescent="0.25">
      <c r="A10431" s="60" t="s">
        <v>945</v>
      </c>
      <c r="B10431" s="60">
        <v>-1</v>
      </c>
      <c r="C10431" s="60" t="s">
        <v>952</v>
      </c>
      <c r="D10431" s="62" t="str">
        <f>INDEX(Transcripts[#Data], MATCH(Exons[[#This Row],[Transcript stable ID]], Transcripts[Transcript stable ID], 0), 4)</f>
        <v>NM_001317188.1</v>
      </c>
      <c r="E10431" t="s">
        <v>27</v>
      </c>
      <c r="F10431">
        <v>190423906</v>
      </c>
      <c r="G10431">
        <v>190424070</v>
      </c>
      <c r="J10431">
        <v>190444942</v>
      </c>
      <c r="K10431" s="47">
        <v>190423785</v>
      </c>
      <c r="L10431" s="47">
        <v>190424070</v>
      </c>
      <c r="N10431">
        <v>2</v>
      </c>
      <c r="O10431">
        <v>199</v>
      </c>
      <c r="P10431">
        <v>319</v>
      </c>
      <c r="Q10431" t="s">
        <v>20179</v>
      </c>
      <c r="R10431">
        <v>1</v>
      </c>
      <c r="S10431">
        <v>121</v>
      </c>
    </row>
    <row r="10432" spans="1:19" x14ac:dyDescent="0.25">
      <c r="A10432" s="60" t="s">
        <v>945</v>
      </c>
      <c r="B10432" s="60">
        <v>-1</v>
      </c>
      <c r="C10432" s="60" t="s">
        <v>952</v>
      </c>
      <c r="D10432" s="62" t="str">
        <f>INDEX(Transcripts[#Data], MATCH(Exons[[#This Row],[Transcript stable ID]], Transcripts[Transcript stable ID], 0), 4)</f>
        <v>NM_001317188.1</v>
      </c>
      <c r="E10432" t="s">
        <v>27</v>
      </c>
      <c r="H10432">
        <v>190066797</v>
      </c>
      <c r="I10432">
        <v>190067147</v>
      </c>
      <c r="J10432">
        <v>190444942</v>
      </c>
      <c r="K10432" s="47">
        <v>190066797</v>
      </c>
      <c r="L10432" s="47">
        <v>190068264</v>
      </c>
      <c r="N10432">
        <v>7</v>
      </c>
      <c r="O10432">
        <v>1077</v>
      </c>
      <c r="P10432">
        <v>2193</v>
      </c>
      <c r="Q10432" t="s">
        <v>20180</v>
      </c>
      <c r="R10432">
        <v>879</v>
      </c>
      <c r="S10432">
        <v>1995</v>
      </c>
    </row>
    <row r="10433" spans="1:19" x14ac:dyDescent="0.25">
      <c r="A10433" s="60" t="s">
        <v>144</v>
      </c>
      <c r="B10433" s="60">
        <v>1</v>
      </c>
      <c r="C10433" s="60" t="s">
        <v>8099</v>
      </c>
      <c r="D10433" s="62" t="str">
        <f>INDEX(Transcripts[#Data], MATCH(Exons[[#This Row],[Transcript stable ID]], Transcripts[Transcript stable ID], 0), 4)</f>
        <v>NM_001291424.1</v>
      </c>
      <c r="E10433" t="s">
        <v>27</v>
      </c>
      <c r="J10433">
        <v>111872666</v>
      </c>
      <c r="K10433" s="47">
        <v>111884557</v>
      </c>
      <c r="L10433" s="47">
        <v>111884658</v>
      </c>
      <c r="N10433">
        <v>2</v>
      </c>
      <c r="O10433">
        <v>167</v>
      </c>
      <c r="P10433">
        <v>268</v>
      </c>
      <c r="Q10433" t="s">
        <v>14328</v>
      </c>
      <c r="R10433">
        <v>127</v>
      </c>
      <c r="S10433">
        <v>228</v>
      </c>
    </row>
    <row r="10434" spans="1:19" x14ac:dyDescent="0.25">
      <c r="A10434" s="60" t="s">
        <v>144</v>
      </c>
      <c r="B10434" s="60">
        <v>1</v>
      </c>
      <c r="C10434" s="60" t="s">
        <v>8099</v>
      </c>
      <c r="D10434" s="62" t="str">
        <f>INDEX(Transcripts[#Data], MATCH(Exons[[#This Row],[Transcript stable ID]], Transcripts[Transcript stable ID], 0), 4)</f>
        <v>NM_001291424.1</v>
      </c>
      <c r="E10434" t="s">
        <v>27</v>
      </c>
      <c r="J10434">
        <v>111872666</v>
      </c>
      <c r="K10434" s="47">
        <v>111884746</v>
      </c>
      <c r="L10434" s="47">
        <v>111884837</v>
      </c>
      <c r="N10434">
        <v>3</v>
      </c>
      <c r="O10434">
        <v>269</v>
      </c>
      <c r="P10434">
        <v>360</v>
      </c>
      <c r="Q10434" t="s">
        <v>14329</v>
      </c>
      <c r="R10434">
        <v>229</v>
      </c>
      <c r="S10434">
        <v>320</v>
      </c>
    </row>
    <row r="10435" spans="1:19" x14ac:dyDescent="0.25">
      <c r="A10435" s="60" t="s">
        <v>144</v>
      </c>
      <c r="B10435" s="60">
        <v>1</v>
      </c>
      <c r="C10435" s="60" t="s">
        <v>8099</v>
      </c>
      <c r="D10435" s="62" t="str">
        <f>INDEX(Transcripts[#Data], MATCH(Exons[[#This Row],[Transcript stable ID]], Transcripts[Transcript stable ID], 0), 4)</f>
        <v>NM_001291424.1</v>
      </c>
      <c r="E10435" t="s">
        <v>27</v>
      </c>
      <c r="J10435">
        <v>111872666</v>
      </c>
      <c r="K10435" s="47">
        <v>111884929</v>
      </c>
      <c r="L10435" s="47">
        <v>111885023</v>
      </c>
      <c r="N10435">
        <v>4</v>
      </c>
      <c r="O10435">
        <v>361</v>
      </c>
      <c r="P10435">
        <v>455</v>
      </c>
      <c r="Q10435" t="s">
        <v>14330</v>
      </c>
      <c r="R10435">
        <v>321</v>
      </c>
      <c r="S10435">
        <v>415</v>
      </c>
    </row>
    <row r="10436" spans="1:19" x14ac:dyDescent="0.25">
      <c r="A10436" s="60" t="s">
        <v>144</v>
      </c>
      <c r="B10436" s="60">
        <v>1</v>
      </c>
      <c r="C10436" s="60" t="s">
        <v>8099</v>
      </c>
      <c r="D10436" s="62" t="str">
        <f>INDEX(Transcripts[#Data], MATCH(Exons[[#This Row],[Transcript stable ID]], Transcripts[Transcript stable ID], 0), 4)</f>
        <v>NM_001291424.1</v>
      </c>
      <c r="E10436" t="s">
        <v>27</v>
      </c>
      <c r="J10436">
        <v>111872666</v>
      </c>
      <c r="K10436" s="47">
        <v>111885134</v>
      </c>
      <c r="L10436" s="47">
        <v>111885348</v>
      </c>
      <c r="N10436">
        <v>5</v>
      </c>
      <c r="O10436">
        <v>456</v>
      </c>
      <c r="P10436">
        <v>670</v>
      </c>
      <c r="Q10436" t="s">
        <v>14331</v>
      </c>
      <c r="R10436">
        <v>416</v>
      </c>
      <c r="S10436">
        <v>630</v>
      </c>
    </row>
    <row r="10437" spans="1:19" x14ac:dyDescent="0.25">
      <c r="A10437" s="60" t="s">
        <v>144</v>
      </c>
      <c r="B10437" s="60">
        <v>1</v>
      </c>
      <c r="C10437" s="60" t="s">
        <v>8099</v>
      </c>
      <c r="D10437" s="62" t="str">
        <f>INDEX(Transcripts[#Data], MATCH(Exons[[#This Row],[Transcript stable ID]], Transcripts[Transcript stable ID], 0), 4)</f>
        <v>NM_001291424.1</v>
      </c>
      <c r="E10437" t="s">
        <v>27</v>
      </c>
      <c r="J10437">
        <v>111872666</v>
      </c>
      <c r="K10437" s="47">
        <v>111885460</v>
      </c>
      <c r="L10437" s="47">
        <v>111885631</v>
      </c>
      <c r="N10437">
        <v>6</v>
      </c>
      <c r="O10437">
        <v>671</v>
      </c>
      <c r="P10437">
        <v>842</v>
      </c>
      <c r="Q10437" t="s">
        <v>14332</v>
      </c>
      <c r="R10437">
        <v>631</v>
      </c>
      <c r="S10437">
        <v>802</v>
      </c>
    </row>
    <row r="10438" spans="1:19" x14ac:dyDescent="0.25">
      <c r="A10438" s="60" t="s">
        <v>144</v>
      </c>
      <c r="B10438" s="60">
        <v>1</v>
      </c>
      <c r="C10438" s="60" t="s">
        <v>8099</v>
      </c>
      <c r="D10438" s="62" t="str">
        <f>INDEX(Transcripts[#Data], MATCH(Exons[[#This Row],[Transcript stable ID]], Transcripts[Transcript stable ID], 0), 4)</f>
        <v>NM_001291424.1</v>
      </c>
      <c r="E10438" t="s">
        <v>27</v>
      </c>
      <c r="F10438">
        <v>111872666</v>
      </c>
      <c r="G10438">
        <v>111872705</v>
      </c>
      <c r="J10438">
        <v>111872666</v>
      </c>
      <c r="K10438" s="47">
        <v>111872666</v>
      </c>
      <c r="L10438" s="47">
        <v>111872831</v>
      </c>
      <c r="N10438">
        <v>1</v>
      </c>
      <c r="O10438">
        <v>41</v>
      </c>
      <c r="P10438">
        <v>166</v>
      </c>
      <c r="Q10438" t="s">
        <v>20181</v>
      </c>
      <c r="R10438">
        <v>1</v>
      </c>
      <c r="S10438">
        <v>126</v>
      </c>
    </row>
    <row r="10439" spans="1:19" x14ac:dyDescent="0.25">
      <c r="A10439" s="60" t="s">
        <v>144</v>
      </c>
      <c r="B10439" s="60">
        <v>1</v>
      </c>
      <c r="C10439" s="60" t="s">
        <v>8099</v>
      </c>
      <c r="D10439" s="62" t="str">
        <f>INDEX(Transcripts[#Data], MATCH(Exons[[#This Row],[Transcript stable ID]], Transcripts[Transcript stable ID], 0), 4)</f>
        <v>NM_001291424.1</v>
      </c>
      <c r="E10439" t="s">
        <v>27</v>
      </c>
      <c r="H10439">
        <v>111886107</v>
      </c>
      <c r="I10439">
        <v>111887006</v>
      </c>
      <c r="J10439">
        <v>111872666</v>
      </c>
      <c r="K10439" s="47">
        <v>111885787</v>
      </c>
      <c r="L10439" s="47">
        <v>111887006</v>
      </c>
      <c r="N10439">
        <v>7</v>
      </c>
      <c r="O10439">
        <v>843</v>
      </c>
      <c r="P10439">
        <v>1162</v>
      </c>
      <c r="Q10439" t="s">
        <v>20182</v>
      </c>
      <c r="R10439">
        <v>803</v>
      </c>
      <c r="S10439">
        <v>1122</v>
      </c>
    </row>
    <row r="10440" spans="1:19" x14ac:dyDescent="0.25">
      <c r="A10440" s="60" t="s">
        <v>1600</v>
      </c>
      <c r="B10440" s="60">
        <v>1</v>
      </c>
      <c r="C10440" s="60" t="s">
        <v>1606</v>
      </c>
      <c r="D10440" s="62" t="str">
        <f>INDEX(Transcripts[#Data], MATCH(Exons[[#This Row],[Transcript stable ID]], Transcripts[Transcript stable ID], 0), 4)</f>
        <v>NM_001304815.1</v>
      </c>
      <c r="E10440" t="s">
        <v>27</v>
      </c>
      <c r="F10440">
        <v>42772689</v>
      </c>
      <c r="G10440">
        <v>42772746</v>
      </c>
      <c r="J10440">
        <v>42772689</v>
      </c>
      <c r="K10440" s="47">
        <v>42772689</v>
      </c>
      <c r="L10440" s="47">
        <v>42772746</v>
      </c>
      <c r="N10440">
        <v>1</v>
      </c>
      <c r="Q10440" t="s">
        <v>20183</v>
      </c>
    </row>
    <row r="10441" spans="1:19" x14ac:dyDescent="0.25">
      <c r="A10441" s="60" t="s">
        <v>1600</v>
      </c>
      <c r="B10441" s="60">
        <v>1</v>
      </c>
      <c r="C10441" s="60" t="s">
        <v>1606</v>
      </c>
      <c r="D10441" s="62" t="str">
        <f>INDEX(Transcripts[#Data], MATCH(Exons[[#This Row],[Transcript stable ID]], Transcripts[Transcript stable ID], 0), 4)</f>
        <v>NM_001304815.1</v>
      </c>
      <c r="E10441" t="s">
        <v>27</v>
      </c>
      <c r="F10441">
        <v>42775926</v>
      </c>
      <c r="G10441">
        <v>42775935</v>
      </c>
      <c r="J10441">
        <v>42772689</v>
      </c>
      <c r="K10441" s="47">
        <v>42775926</v>
      </c>
      <c r="L10441" s="47">
        <v>42778729</v>
      </c>
      <c r="N10441">
        <v>2</v>
      </c>
      <c r="O10441">
        <v>69</v>
      </c>
      <c r="P10441">
        <v>2862</v>
      </c>
      <c r="Q10441" t="s">
        <v>20184</v>
      </c>
      <c r="R10441">
        <v>1</v>
      </c>
      <c r="S10441">
        <v>2794</v>
      </c>
    </row>
    <row r="10442" spans="1:19" x14ac:dyDescent="0.25">
      <c r="A10442" s="60" t="s">
        <v>1600</v>
      </c>
      <c r="B10442" s="60">
        <v>1</v>
      </c>
      <c r="C10442" s="60" t="s">
        <v>1606</v>
      </c>
      <c r="D10442" s="62" t="str">
        <f>INDEX(Transcripts[#Data], MATCH(Exons[[#This Row],[Transcript stable ID]], Transcripts[Transcript stable ID], 0), 4)</f>
        <v>NM_001304815.1</v>
      </c>
      <c r="E10442" t="s">
        <v>27</v>
      </c>
      <c r="J10442">
        <v>42772689</v>
      </c>
      <c r="K10442" s="47">
        <v>42790923</v>
      </c>
      <c r="L10442" s="47">
        <v>42791072</v>
      </c>
      <c r="N10442">
        <v>3</v>
      </c>
      <c r="O10442">
        <v>2863</v>
      </c>
      <c r="P10442">
        <v>3012</v>
      </c>
      <c r="Q10442" t="s">
        <v>13625</v>
      </c>
      <c r="R10442">
        <v>2795</v>
      </c>
      <c r="S10442">
        <v>2944</v>
      </c>
    </row>
    <row r="10443" spans="1:19" x14ac:dyDescent="0.25">
      <c r="A10443" s="60" t="s">
        <v>1600</v>
      </c>
      <c r="B10443" s="60">
        <v>1</v>
      </c>
      <c r="C10443" s="60" t="s">
        <v>1606</v>
      </c>
      <c r="D10443" s="62" t="str">
        <f>INDEX(Transcripts[#Data], MATCH(Exons[[#This Row],[Transcript stable ID]], Transcripts[Transcript stable ID], 0), 4)</f>
        <v>NM_001304815.1</v>
      </c>
      <c r="E10443" t="s">
        <v>27</v>
      </c>
      <c r="J10443">
        <v>42772689</v>
      </c>
      <c r="K10443" s="47">
        <v>42791158</v>
      </c>
      <c r="L10443" s="47">
        <v>42791392</v>
      </c>
      <c r="N10443">
        <v>4</v>
      </c>
      <c r="O10443">
        <v>3013</v>
      </c>
      <c r="P10443">
        <v>3247</v>
      </c>
      <c r="Q10443" t="s">
        <v>13626</v>
      </c>
      <c r="R10443">
        <v>2945</v>
      </c>
      <c r="S10443">
        <v>3179</v>
      </c>
    </row>
    <row r="10444" spans="1:19" x14ac:dyDescent="0.25">
      <c r="A10444" s="60" t="s">
        <v>1600</v>
      </c>
      <c r="B10444" s="60">
        <v>1</v>
      </c>
      <c r="C10444" s="60" t="s">
        <v>1606</v>
      </c>
      <c r="D10444" s="62" t="str">
        <f>INDEX(Transcripts[#Data], MATCH(Exons[[#This Row],[Transcript stable ID]], Transcripts[Transcript stable ID], 0), 4)</f>
        <v>NM_001304815.1</v>
      </c>
      <c r="E10444" t="s">
        <v>27</v>
      </c>
      <c r="J10444">
        <v>42772689</v>
      </c>
      <c r="K10444" s="47">
        <v>42791472</v>
      </c>
      <c r="L10444" s="47">
        <v>42791601</v>
      </c>
      <c r="N10444">
        <v>5</v>
      </c>
      <c r="O10444">
        <v>3248</v>
      </c>
      <c r="P10444">
        <v>3377</v>
      </c>
      <c r="Q10444" t="s">
        <v>13627</v>
      </c>
      <c r="R10444">
        <v>3180</v>
      </c>
      <c r="S10444">
        <v>3309</v>
      </c>
    </row>
    <row r="10445" spans="1:19" x14ac:dyDescent="0.25">
      <c r="A10445" s="60" t="s">
        <v>1600</v>
      </c>
      <c r="B10445" s="60">
        <v>1</v>
      </c>
      <c r="C10445" s="60" t="s">
        <v>1606</v>
      </c>
      <c r="D10445" s="62" t="str">
        <f>INDEX(Transcripts[#Data], MATCH(Exons[[#This Row],[Transcript stable ID]], Transcripts[Transcript stable ID], 0), 4)</f>
        <v>NM_001304815.1</v>
      </c>
      <c r="E10445" t="s">
        <v>27</v>
      </c>
      <c r="J10445">
        <v>42772689</v>
      </c>
      <c r="K10445" s="47">
        <v>42791697</v>
      </c>
      <c r="L10445" s="47">
        <v>42791879</v>
      </c>
      <c r="N10445">
        <v>6</v>
      </c>
      <c r="O10445">
        <v>3378</v>
      </c>
      <c r="P10445">
        <v>3560</v>
      </c>
      <c r="Q10445" t="s">
        <v>13628</v>
      </c>
      <c r="R10445">
        <v>3310</v>
      </c>
      <c r="S10445">
        <v>3492</v>
      </c>
    </row>
    <row r="10446" spans="1:19" x14ac:dyDescent="0.25">
      <c r="A10446" s="60" t="s">
        <v>1600</v>
      </c>
      <c r="B10446" s="60">
        <v>1</v>
      </c>
      <c r="C10446" s="60" t="s">
        <v>1606</v>
      </c>
      <c r="D10446" s="62" t="str">
        <f>INDEX(Transcripts[#Data], MATCH(Exons[[#This Row],[Transcript stable ID]], Transcripts[Transcript stable ID], 0), 4)</f>
        <v>NM_001304815.1</v>
      </c>
      <c r="E10446" t="s">
        <v>27</v>
      </c>
      <c r="J10446">
        <v>42772689</v>
      </c>
      <c r="K10446" s="47">
        <v>42791962</v>
      </c>
      <c r="L10446" s="47">
        <v>42792127</v>
      </c>
      <c r="N10446">
        <v>7</v>
      </c>
      <c r="O10446">
        <v>3561</v>
      </c>
      <c r="P10446">
        <v>3726</v>
      </c>
      <c r="Q10446" t="s">
        <v>13629</v>
      </c>
      <c r="R10446">
        <v>3493</v>
      </c>
      <c r="S10446">
        <v>3658</v>
      </c>
    </row>
    <row r="10447" spans="1:19" x14ac:dyDescent="0.25">
      <c r="A10447" s="60" t="s">
        <v>1600</v>
      </c>
      <c r="B10447" s="60">
        <v>1</v>
      </c>
      <c r="C10447" s="60" t="s">
        <v>1606</v>
      </c>
      <c r="D10447" s="62" t="str">
        <f>INDEX(Transcripts[#Data], MATCH(Exons[[#This Row],[Transcript stable ID]], Transcripts[Transcript stable ID], 0), 4)</f>
        <v>NM_001304815.1</v>
      </c>
      <c r="E10447" t="s">
        <v>27</v>
      </c>
      <c r="J10447">
        <v>42772689</v>
      </c>
      <c r="K10447" s="47">
        <v>42793040</v>
      </c>
      <c r="L10447" s="47">
        <v>42793242</v>
      </c>
      <c r="N10447">
        <v>8</v>
      </c>
      <c r="O10447">
        <v>3727</v>
      </c>
      <c r="P10447">
        <v>3929</v>
      </c>
      <c r="Q10447" t="s">
        <v>13630</v>
      </c>
      <c r="R10447">
        <v>3659</v>
      </c>
      <c r="S10447">
        <v>3861</v>
      </c>
    </row>
    <row r="10448" spans="1:19" x14ac:dyDescent="0.25">
      <c r="A10448" s="60" t="s">
        <v>1600</v>
      </c>
      <c r="B10448" s="60">
        <v>1</v>
      </c>
      <c r="C10448" s="60" t="s">
        <v>1606</v>
      </c>
      <c r="D10448" s="62" t="str">
        <f>INDEX(Transcripts[#Data], MATCH(Exons[[#This Row],[Transcript stable ID]], Transcripts[Transcript stable ID], 0), 4)</f>
        <v>NM_001304815.1</v>
      </c>
      <c r="E10448" t="s">
        <v>27</v>
      </c>
      <c r="J10448">
        <v>42772689</v>
      </c>
      <c r="K10448" s="47">
        <v>42793333</v>
      </c>
      <c r="L10448" s="47">
        <v>42793558</v>
      </c>
      <c r="N10448">
        <v>9</v>
      </c>
      <c r="O10448">
        <v>3930</v>
      </c>
      <c r="P10448">
        <v>4155</v>
      </c>
      <c r="Q10448" t="s">
        <v>13631</v>
      </c>
      <c r="R10448">
        <v>3862</v>
      </c>
      <c r="S10448">
        <v>4087</v>
      </c>
    </row>
    <row r="10449" spans="1:20" x14ac:dyDescent="0.25">
      <c r="A10449" s="60" t="s">
        <v>1600</v>
      </c>
      <c r="B10449" s="60">
        <v>1</v>
      </c>
      <c r="C10449" s="60" t="s">
        <v>1606</v>
      </c>
      <c r="D10449" s="62" t="str">
        <f>INDEX(Transcripts[#Data], MATCH(Exons[[#This Row],[Transcript stable ID]], Transcripts[Transcript stable ID], 0), 4)</f>
        <v>NM_001304815.1</v>
      </c>
      <c r="E10449" t="s">
        <v>27</v>
      </c>
      <c r="J10449">
        <v>42772689</v>
      </c>
      <c r="K10449" s="47">
        <v>42794000</v>
      </c>
      <c r="L10449" s="47">
        <v>42794103</v>
      </c>
      <c r="N10449">
        <v>10</v>
      </c>
      <c r="O10449">
        <v>4156</v>
      </c>
      <c r="P10449">
        <v>4259</v>
      </c>
      <c r="Q10449" t="s">
        <v>13632</v>
      </c>
      <c r="R10449">
        <v>4088</v>
      </c>
      <c r="S10449">
        <v>4191</v>
      </c>
    </row>
    <row r="10450" spans="1:20" x14ac:dyDescent="0.25">
      <c r="A10450" s="60" t="s">
        <v>1600</v>
      </c>
      <c r="B10450" s="60">
        <v>1</v>
      </c>
      <c r="C10450" s="60" t="s">
        <v>1606</v>
      </c>
      <c r="D10450" s="62" t="str">
        <f>INDEX(Transcripts[#Data], MATCH(Exons[[#This Row],[Transcript stable ID]], Transcripts[Transcript stable ID], 0), 4)</f>
        <v>NM_001304815.1</v>
      </c>
      <c r="E10450" t="s">
        <v>27</v>
      </c>
      <c r="J10450">
        <v>42772689</v>
      </c>
      <c r="K10450" s="47">
        <v>42794385</v>
      </c>
      <c r="L10450" s="47">
        <v>42795618</v>
      </c>
      <c r="N10450">
        <v>11</v>
      </c>
      <c r="O10450">
        <v>4260</v>
      </c>
      <c r="P10450">
        <v>5493</v>
      </c>
      <c r="Q10450" t="s">
        <v>13633</v>
      </c>
      <c r="R10450">
        <v>4192</v>
      </c>
      <c r="S10450">
        <v>5425</v>
      </c>
    </row>
    <row r="10451" spans="1:20" x14ac:dyDescent="0.25">
      <c r="A10451" s="60" t="s">
        <v>1600</v>
      </c>
      <c r="B10451" s="60">
        <v>1</v>
      </c>
      <c r="C10451" s="60" t="s">
        <v>1606</v>
      </c>
      <c r="D10451" s="62" t="str">
        <f>INDEX(Transcripts[#Data], MATCH(Exons[[#This Row],[Transcript stable ID]], Transcripts[Transcript stable ID], 0), 4)</f>
        <v>NM_001304815.1</v>
      </c>
      <c r="E10451" t="s">
        <v>27</v>
      </c>
      <c r="J10451">
        <v>42772689</v>
      </c>
      <c r="K10451" s="47">
        <v>42795710</v>
      </c>
      <c r="L10451" s="47">
        <v>42795897</v>
      </c>
      <c r="N10451">
        <v>12</v>
      </c>
      <c r="O10451">
        <v>5494</v>
      </c>
      <c r="P10451">
        <v>5681</v>
      </c>
      <c r="Q10451" t="s">
        <v>13634</v>
      </c>
      <c r="R10451">
        <v>5426</v>
      </c>
      <c r="S10451">
        <v>5613</v>
      </c>
    </row>
    <row r="10452" spans="1:20" x14ac:dyDescent="0.25">
      <c r="A10452" s="60" t="s">
        <v>1600</v>
      </c>
      <c r="B10452" s="60">
        <v>1</v>
      </c>
      <c r="C10452" s="60" t="s">
        <v>1606</v>
      </c>
      <c r="D10452" s="62" t="str">
        <f>INDEX(Transcripts[#Data], MATCH(Exons[[#This Row],[Transcript stable ID]], Transcripts[Transcript stable ID], 0), 4)</f>
        <v>NM_001304815.1</v>
      </c>
      <c r="E10452" t="s">
        <v>27</v>
      </c>
      <c r="J10452">
        <v>42772689</v>
      </c>
      <c r="K10452" s="47">
        <v>42796238</v>
      </c>
      <c r="L10452" s="47">
        <v>42796359</v>
      </c>
      <c r="N10452">
        <v>13</v>
      </c>
      <c r="O10452">
        <v>5682</v>
      </c>
      <c r="P10452">
        <v>5803</v>
      </c>
      <c r="Q10452" t="s">
        <v>13635</v>
      </c>
      <c r="R10452">
        <v>5614</v>
      </c>
      <c r="S10452">
        <v>5735</v>
      </c>
    </row>
    <row r="10453" spans="1:20" x14ac:dyDescent="0.25">
      <c r="A10453" s="60" t="s">
        <v>1600</v>
      </c>
      <c r="B10453" s="60">
        <v>1</v>
      </c>
      <c r="C10453" s="60" t="s">
        <v>1606</v>
      </c>
      <c r="D10453" s="62" t="str">
        <f>INDEX(Transcripts[#Data], MATCH(Exons[[#This Row],[Transcript stable ID]], Transcripts[Transcript stable ID], 0), 4)</f>
        <v>NM_001304815.1</v>
      </c>
      <c r="E10453" t="s">
        <v>27</v>
      </c>
      <c r="J10453">
        <v>42772689</v>
      </c>
      <c r="K10453" s="47">
        <v>42796452</v>
      </c>
      <c r="L10453" s="47">
        <v>42796618</v>
      </c>
      <c r="N10453">
        <v>14</v>
      </c>
      <c r="O10453">
        <v>5804</v>
      </c>
      <c r="P10453">
        <v>5970</v>
      </c>
      <c r="Q10453" t="s">
        <v>13636</v>
      </c>
      <c r="R10453">
        <v>5736</v>
      </c>
      <c r="S10453">
        <v>5902</v>
      </c>
    </row>
    <row r="10454" spans="1:20" x14ac:dyDescent="0.25">
      <c r="A10454" s="60" t="s">
        <v>1600</v>
      </c>
      <c r="B10454" s="60">
        <v>1</v>
      </c>
      <c r="C10454" s="60" t="s">
        <v>1606</v>
      </c>
      <c r="D10454" s="62" t="str">
        <f>INDEX(Transcripts[#Data], MATCH(Exons[[#This Row],[Transcript stable ID]], Transcripts[Transcript stable ID], 0), 4)</f>
        <v>NM_001304815.1</v>
      </c>
      <c r="E10454" t="s">
        <v>27</v>
      </c>
      <c r="J10454">
        <v>42772689</v>
      </c>
      <c r="K10454" s="47">
        <v>42796721</v>
      </c>
      <c r="L10454" s="47">
        <v>42797011</v>
      </c>
      <c r="N10454">
        <v>15</v>
      </c>
      <c r="O10454">
        <v>5971</v>
      </c>
      <c r="P10454">
        <v>6261</v>
      </c>
      <c r="Q10454" t="s">
        <v>20185</v>
      </c>
      <c r="R10454">
        <v>5903</v>
      </c>
      <c r="S10454">
        <v>6193</v>
      </c>
    </row>
    <row r="10455" spans="1:20" x14ac:dyDescent="0.25">
      <c r="A10455" s="60" t="s">
        <v>1600</v>
      </c>
      <c r="B10455" s="60">
        <v>1</v>
      </c>
      <c r="C10455" s="60" t="s">
        <v>1606</v>
      </c>
      <c r="D10455" s="62" t="str">
        <f>INDEX(Transcripts[#Data], MATCH(Exons[[#This Row],[Transcript stable ID]], Transcripts[Transcript stable ID], 0), 4)</f>
        <v>NM_001304815.1</v>
      </c>
      <c r="E10455" t="s">
        <v>27</v>
      </c>
      <c r="J10455">
        <v>42772689</v>
      </c>
      <c r="K10455" s="47">
        <v>42797111</v>
      </c>
      <c r="L10455" s="47">
        <v>42797433</v>
      </c>
      <c r="N10455">
        <v>16</v>
      </c>
      <c r="O10455">
        <v>6262</v>
      </c>
      <c r="P10455">
        <v>6584</v>
      </c>
      <c r="Q10455" t="s">
        <v>20186</v>
      </c>
      <c r="R10455">
        <v>6194</v>
      </c>
      <c r="S10455">
        <v>6516</v>
      </c>
    </row>
    <row r="10456" spans="1:20" x14ac:dyDescent="0.25">
      <c r="A10456" s="60" t="s">
        <v>1600</v>
      </c>
      <c r="B10456" s="60">
        <v>1</v>
      </c>
      <c r="C10456" s="60" t="s">
        <v>1606</v>
      </c>
      <c r="D10456" s="62" t="str">
        <f>INDEX(Transcripts[#Data], MATCH(Exons[[#This Row],[Transcript stable ID]], Transcripts[Transcript stable ID], 0), 4)</f>
        <v>NM_001304815.1</v>
      </c>
      <c r="E10456" t="s">
        <v>27</v>
      </c>
      <c r="J10456">
        <v>42772689</v>
      </c>
      <c r="K10456" s="47">
        <v>42797744</v>
      </c>
      <c r="L10456" s="47">
        <v>42797988</v>
      </c>
      <c r="N10456">
        <v>17</v>
      </c>
      <c r="O10456">
        <v>6585</v>
      </c>
      <c r="P10456">
        <v>6829</v>
      </c>
      <c r="Q10456" t="s">
        <v>13637</v>
      </c>
      <c r="R10456">
        <v>6517</v>
      </c>
      <c r="S10456">
        <v>6761</v>
      </c>
    </row>
    <row r="10457" spans="1:20" x14ac:dyDescent="0.25">
      <c r="A10457" s="60" t="s">
        <v>1600</v>
      </c>
      <c r="B10457" s="60">
        <v>1</v>
      </c>
      <c r="C10457" s="60" t="s">
        <v>1606</v>
      </c>
      <c r="D10457" s="62" t="str">
        <f>INDEX(Transcripts[#Data], MATCH(Exons[[#This Row],[Transcript stable ID]], Transcripts[Transcript stable ID], 0), 4)</f>
        <v>NM_001304815.1</v>
      </c>
      <c r="E10457" t="s">
        <v>27</v>
      </c>
      <c r="J10457">
        <v>42772689</v>
      </c>
      <c r="K10457" s="47">
        <v>42798090</v>
      </c>
      <c r="L10457" s="47">
        <v>42798241</v>
      </c>
      <c r="N10457">
        <v>18</v>
      </c>
      <c r="O10457">
        <v>6830</v>
      </c>
      <c r="P10457">
        <v>6981</v>
      </c>
      <c r="Q10457" t="s">
        <v>20187</v>
      </c>
      <c r="R10457">
        <v>6762</v>
      </c>
      <c r="S10457">
        <v>6913</v>
      </c>
    </row>
    <row r="10458" spans="1:20" x14ac:dyDescent="0.25">
      <c r="A10458" s="60" t="s">
        <v>1600</v>
      </c>
      <c r="B10458" s="60">
        <v>1</v>
      </c>
      <c r="C10458" s="60" t="s">
        <v>1606</v>
      </c>
      <c r="D10458" s="62" t="str">
        <f>INDEX(Transcripts[#Data], MATCH(Exons[[#This Row],[Transcript stable ID]], Transcripts[Transcript stable ID], 0), 4)</f>
        <v>NM_001304815.1</v>
      </c>
      <c r="E10458" t="s">
        <v>27</v>
      </c>
      <c r="J10458">
        <v>42772689</v>
      </c>
      <c r="K10458" s="47">
        <v>42798325</v>
      </c>
      <c r="L10458" s="47">
        <v>42798456</v>
      </c>
      <c r="N10458">
        <v>19</v>
      </c>
      <c r="O10458">
        <v>6982</v>
      </c>
      <c r="P10458">
        <v>7113</v>
      </c>
      <c r="Q10458" t="s">
        <v>13638</v>
      </c>
      <c r="R10458">
        <v>6914</v>
      </c>
      <c r="S10458">
        <v>7045</v>
      </c>
    </row>
    <row r="10459" spans="1:20" x14ac:dyDescent="0.25">
      <c r="A10459" s="60" t="s">
        <v>1600</v>
      </c>
      <c r="B10459" s="60">
        <v>1</v>
      </c>
      <c r="C10459" s="60" t="s">
        <v>1606</v>
      </c>
      <c r="D10459" s="62" t="str">
        <f>INDEX(Transcripts[#Data], MATCH(Exons[[#This Row],[Transcript stable ID]], Transcripts[Transcript stable ID], 0), 4)</f>
        <v>NM_001304815.1</v>
      </c>
      <c r="E10459" t="s">
        <v>27</v>
      </c>
      <c r="J10459">
        <v>42772689</v>
      </c>
      <c r="K10459" s="47">
        <v>42798756</v>
      </c>
      <c r="L10459" s="47">
        <v>42798887</v>
      </c>
      <c r="N10459">
        <v>20</v>
      </c>
      <c r="O10459">
        <v>7114</v>
      </c>
      <c r="P10459">
        <v>7245</v>
      </c>
      <c r="Q10459" t="s">
        <v>13639</v>
      </c>
      <c r="R10459">
        <v>7046</v>
      </c>
      <c r="S10459">
        <v>7177</v>
      </c>
    </row>
    <row r="10460" spans="1:20" x14ac:dyDescent="0.25">
      <c r="A10460" s="60" t="s">
        <v>1600</v>
      </c>
      <c r="B10460" s="60">
        <v>1</v>
      </c>
      <c r="C10460" s="60" t="s">
        <v>1606</v>
      </c>
      <c r="D10460" s="62" t="str">
        <f>INDEX(Transcripts[#Data], MATCH(Exons[[#This Row],[Transcript stable ID]], Transcripts[Transcript stable ID], 0), 4)</f>
        <v>NM_001304815.1</v>
      </c>
      <c r="E10460" t="s">
        <v>27</v>
      </c>
      <c r="H10460">
        <v>42799344</v>
      </c>
      <c r="I10460">
        <v>42799948</v>
      </c>
      <c r="J10460">
        <v>42772689</v>
      </c>
      <c r="K10460" s="47">
        <v>42798976</v>
      </c>
      <c r="L10460" s="47">
        <v>42799948</v>
      </c>
      <c r="N10460">
        <v>21</v>
      </c>
      <c r="O10460">
        <v>7246</v>
      </c>
      <c r="P10460">
        <v>7613</v>
      </c>
      <c r="Q10460" t="s">
        <v>20188</v>
      </c>
      <c r="R10460">
        <v>7178</v>
      </c>
      <c r="S10460">
        <v>7545</v>
      </c>
    </row>
    <row r="10461" spans="1:20" x14ac:dyDescent="0.25">
      <c r="A10461" s="60" t="s">
        <v>9727</v>
      </c>
      <c r="B10461" s="60">
        <v>-1</v>
      </c>
      <c r="C10461" s="60" t="s">
        <v>9736</v>
      </c>
      <c r="D10461" s="62" t="str">
        <f>INDEX(Transcripts[#Data], MATCH(Exons[[#This Row],[Transcript stable ID]], Transcripts[Transcript stable ID], 0), 4)</f>
        <v>NM_000657.2</v>
      </c>
      <c r="E10461" t="s">
        <v>27</v>
      </c>
      <c r="F10461">
        <v>60985900</v>
      </c>
      <c r="G10461">
        <v>60986045</v>
      </c>
      <c r="H10461">
        <v>60985135</v>
      </c>
      <c r="I10461">
        <v>60985281</v>
      </c>
      <c r="J10461">
        <v>60986045</v>
      </c>
      <c r="K10461" s="47">
        <v>60985135</v>
      </c>
      <c r="L10461" s="47">
        <v>60986045</v>
      </c>
      <c r="N10461">
        <v>1</v>
      </c>
      <c r="O10461">
        <v>147</v>
      </c>
      <c r="P10461">
        <v>764</v>
      </c>
      <c r="Q10461" t="s">
        <v>20189</v>
      </c>
      <c r="R10461">
        <v>1</v>
      </c>
      <c r="S10461">
        <v>618</v>
      </c>
    </row>
    <row r="10462" spans="1:20" x14ac:dyDescent="0.25">
      <c r="A10462" s="60" t="s">
        <v>2480</v>
      </c>
      <c r="B10462" s="60">
        <v>1</v>
      </c>
      <c r="C10462" s="60" t="s">
        <v>2492</v>
      </c>
      <c r="D10462" s="62" t="str">
        <f>INDEX(Transcripts[#Data], MATCH(Exons[[#This Row],[Transcript stable ID]], Transcripts[Transcript stable ID], 0), 4)</f>
        <v>NM_001308007.1</v>
      </c>
      <c r="E10462" t="s">
        <v>27</v>
      </c>
      <c r="J10462">
        <v>85956265</v>
      </c>
      <c r="K10462" s="47">
        <v>85961338</v>
      </c>
      <c r="L10462" s="47">
        <v>85961490</v>
      </c>
      <c r="N10462">
        <v>2</v>
      </c>
      <c r="O10462">
        <v>122</v>
      </c>
      <c r="P10462">
        <v>274</v>
      </c>
      <c r="Q10462" t="s">
        <v>17162</v>
      </c>
      <c r="R10462">
        <v>115</v>
      </c>
      <c r="S10462">
        <v>267</v>
      </c>
      <c r="T10462">
        <v>1401</v>
      </c>
    </row>
    <row r="10463" spans="1:20" x14ac:dyDescent="0.25">
      <c r="A10463" s="60" t="s">
        <v>2480</v>
      </c>
      <c r="B10463" s="60">
        <v>1</v>
      </c>
      <c r="C10463" s="60" t="s">
        <v>2492</v>
      </c>
      <c r="D10463" s="62" t="str">
        <f>INDEX(Transcripts[#Data], MATCH(Exons[[#This Row],[Transcript stable ID]], Transcripts[Transcript stable ID], 0), 4)</f>
        <v>NM_001308007.1</v>
      </c>
      <c r="E10463" t="s">
        <v>27</v>
      </c>
      <c r="J10463">
        <v>85956265</v>
      </c>
      <c r="K10463" s="47">
        <v>85963190</v>
      </c>
      <c r="L10463" s="47">
        <v>85963282</v>
      </c>
      <c r="N10463">
        <v>3</v>
      </c>
      <c r="O10463">
        <v>275</v>
      </c>
      <c r="P10463">
        <v>367</v>
      </c>
      <c r="Q10463" t="s">
        <v>17163</v>
      </c>
      <c r="R10463">
        <v>268</v>
      </c>
      <c r="S10463">
        <v>360</v>
      </c>
      <c r="T10463">
        <v>1401</v>
      </c>
    </row>
    <row r="10464" spans="1:20" x14ac:dyDescent="0.25">
      <c r="A10464" s="60" t="s">
        <v>2480</v>
      </c>
      <c r="B10464" s="60">
        <v>1</v>
      </c>
      <c r="C10464" s="60" t="s">
        <v>2492</v>
      </c>
      <c r="D10464" s="62" t="str">
        <f>INDEX(Transcripts[#Data], MATCH(Exons[[#This Row],[Transcript stable ID]], Transcripts[Transcript stable ID], 0), 4)</f>
        <v>NM_001308007.1</v>
      </c>
      <c r="E10464" t="s">
        <v>27</v>
      </c>
      <c r="J10464">
        <v>85956265</v>
      </c>
      <c r="K10464" s="47">
        <v>85966264</v>
      </c>
      <c r="L10464" s="47">
        <v>85966329</v>
      </c>
      <c r="N10464">
        <v>4</v>
      </c>
      <c r="O10464">
        <v>368</v>
      </c>
      <c r="P10464">
        <v>433</v>
      </c>
      <c r="Q10464" t="s">
        <v>17164</v>
      </c>
      <c r="R10464">
        <v>361</v>
      </c>
      <c r="S10464">
        <v>426</v>
      </c>
      <c r="T10464">
        <v>1401</v>
      </c>
    </row>
    <row r="10465" spans="1:20" x14ac:dyDescent="0.25">
      <c r="A10465" s="60" t="s">
        <v>2480</v>
      </c>
      <c r="B10465" s="60">
        <v>1</v>
      </c>
      <c r="C10465" s="60" t="s">
        <v>2492</v>
      </c>
      <c r="D10465" s="62" t="str">
        <f>INDEX(Transcripts[#Data], MATCH(Exons[[#This Row],[Transcript stable ID]], Transcripts[Transcript stable ID], 0), 4)</f>
        <v>NM_001308007.1</v>
      </c>
      <c r="E10465" t="s">
        <v>27</v>
      </c>
      <c r="J10465">
        <v>85956265</v>
      </c>
      <c r="K10465" s="47">
        <v>85967429</v>
      </c>
      <c r="L10465" s="47">
        <v>85967554</v>
      </c>
      <c r="N10465">
        <v>5</v>
      </c>
      <c r="O10465">
        <v>434</v>
      </c>
      <c r="P10465">
        <v>559</v>
      </c>
      <c r="Q10465" t="s">
        <v>17165</v>
      </c>
      <c r="R10465">
        <v>427</v>
      </c>
      <c r="S10465">
        <v>552</v>
      </c>
      <c r="T10465">
        <v>1401</v>
      </c>
    </row>
    <row r="10466" spans="1:20" x14ac:dyDescent="0.25">
      <c r="A10466" s="60" t="s">
        <v>2480</v>
      </c>
      <c r="B10466" s="60">
        <v>1</v>
      </c>
      <c r="C10466" s="60" t="s">
        <v>2492</v>
      </c>
      <c r="D10466" s="62" t="str">
        <f>INDEX(Transcripts[#Data], MATCH(Exons[[#This Row],[Transcript stable ID]], Transcripts[Transcript stable ID], 0), 4)</f>
        <v>NM_001308007.1</v>
      </c>
      <c r="E10466" t="s">
        <v>27</v>
      </c>
      <c r="J10466">
        <v>85956265</v>
      </c>
      <c r="K10466" s="47">
        <v>85968557</v>
      </c>
      <c r="L10466" s="47">
        <v>85968638</v>
      </c>
      <c r="N10466">
        <v>6</v>
      </c>
      <c r="O10466">
        <v>560</v>
      </c>
      <c r="P10466">
        <v>641</v>
      </c>
      <c r="Q10466" t="s">
        <v>17166</v>
      </c>
      <c r="R10466">
        <v>553</v>
      </c>
      <c r="S10466">
        <v>634</v>
      </c>
      <c r="T10466">
        <v>1401</v>
      </c>
    </row>
    <row r="10467" spans="1:20" x14ac:dyDescent="0.25">
      <c r="A10467" s="60" t="s">
        <v>2480</v>
      </c>
      <c r="B10467" s="60">
        <v>1</v>
      </c>
      <c r="C10467" s="60" t="s">
        <v>2492</v>
      </c>
      <c r="D10467" s="62" t="str">
        <f>INDEX(Transcripts[#Data], MATCH(Exons[[#This Row],[Transcript stable ID]], Transcripts[Transcript stable ID], 0), 4)</f>
        <v>NM_001308007.1</v>
      </c>
      <c r="E10467" t="s">
        <v>27</v>
      </c>
      <c r="J10467">
        <v>85956265</v>
      </c>
      <c r="K10467" s="47">
        <v>85975214</v>
      </c>
      <c r="L10467" s="47">
        <v>85975305</v>
      </c>
      <c r="N10467">
        <v>7</v>
      </c>
      <c r="O10467">
        <v>642</v>
      </c>
      <c r="P10467">
        <v>733</v>
      </c>
      <c r="Q10467" t="s">
        <v>17167</v>
      </c>
      <c r="R10467">
        <v>635</v>
      </c>
      <c r="S10467">
        <v>726</v>
      </c>
      <c r="T10467">
        <v>1401</v>
      </c>
    </row>
    <row r="10468" spans="1:20" x14ac:dyDescent="0.25">
      <c r="A10468" s="60" t="s">
        <v>2480</v>
      </c>
      <c r="B10468" s="60">
        <v>1</v>
      </c>
      <c r="C10468" s="60" t="s">
        <v>2492</v>
      </c>
      <c r="D10468" s="62" t="str">
        <f>INDEX(Transcripts[#Data], MATCH(Exons[[#This Row],[Transcript stable ID]], Transcripts[Transcript stable ID], 0), 4)</f>
        <v>NM_001308007.1</v>
      </c>
      <c r="E10468" t="s">
        <v>27</v>
      </c>
      <c r="J10468">
        <v>85956265</v>
      </c>
      <c r="K10468" s="47">
        <v>85977125</v>
      </c>
      <c r="L10468" s="47">
        <v>85977258</v>
      </c>
      <c r="N10468">
        <v>8</v>
      </c>
      <c r="O10468">
        <v>734</v>
      </c>
      <c r="P10468">
        <v>867</v>
      </c>
      <c r="Q10468" t="s">
        <v>17168</v>
      </c>
      <c r="R10468">
        <v>727</v>
      </c>
      <c r="S10468">
        <v>860</v>
      </c>
      <c r="T10468">
        <v>1401</v>
      </c>
    </row>
    <row r="10469" spans="1:20" x14ac:dyDescent="0.25">
      <c r="A10469" s="60" t="s">
        <v>2480</v>
      </c>
      <c r="B10469" s="60">
        <v>1</v>
      </c>
      <c r="C10469" s="60" t="s">
        <v>2492</v>
      </c>
      <c r="D10469" s="62" t="str">
        <f>INDEX(Transcripts[#Data], MATCH(Exons[[#This Row],[Transcript stable ID]], Transcripts[Transcript stable ID], 0), 4)</f>
        <v>NM_001308007.1</v>
      </c>
      <c r="E10469" t="s">
        <v>27</v>
      </c>
      <c r="J10469">
        <v>85956265</v>
      </c>
      <c r="K10469" s="47">
        <v>85979498</v>
      </c>
      <c r="L10469" s="47">
        <v>85979603</v>
      </c>
      <c r="N10469">
        <v>9</v>
      </c>
      <c r="O10469">
        <v>868</v>
      </c>
      <c r="P10469">
        <v>973</v>
      </c>
      <c r="Q10469" t="s">
        <v>17169</v>
      </c>
      <c r="R10469">
        <v>861</v>
      </c>
      <c r="S10469">
        <v>966</v>
      </c>
      <c r="T10469">
        <v>1401</v>
      </c>
    </row>
    <row r="10470" spans="1:20" x14ac:dyDescent="0.25">
      <c r="A10470" s="60" t="s">
        <v>2480</v>
      </c>
      <c r="B10470" s="60">
        <v>1</v>
      </c>
      <c r="C10470" s="60" t="s">
        <v>2492</v>
      </c>
      <c r="D10470" s="62" t="str">
        <f>INDEX(Transcripts[#Data], MATCH(Exons[[#This Row],[Transcript stable ID]], Transcripts[Transcript stable ID], 0), 4)</f>
        <v>NM_001308007.1</v>
      </c>
      <c r="E10470" t="s">
        <v>27</v>
      </c>
      <c r="J10470">
        <v>85956265</v>
      </c>
      <c r="K10470" s="47">
        <v>85988022</v>
      </c>
      <c r="L10470" s="47">
        <v>85988180</v>
      </c>
      <c r="N10470">
        <v>11</v>
      </c>
      <c r="O10470">
        <v>1049</v>
      </c>
      <c r="P10470">
        <v>1207</v>
      </c>
      <c r="Q10470" t="s">
        <v>17170</v>
      </c>
      <c r="R10470">
        <v>1042</v>
      </c>
      <c r="S10470">
        <v>1200</v>
      </c>
      <c r="T10470">
        <v>1401</v>
      </c>
    </row>
    <row r="10471" spans="1:20" x14ac:dyDescent="0.25">
      <c r="A10471" s="60" t="s">
        <v>2480</v>
      </c>
      <c r="B10471" s="60">
        <v>1</v>
      </c>
      <c r="C10471" s="60" t="s">
        <v>2492</v>
      </c>
      <c r="D10471" s="62" t="str">
        <f>INDEX(Transcripts[#Data], MATCH(Exons[[#This Row],[Transcript stable ID]], Transcripts[Transcript stable ID], 0), 4)</f>
        <v>NM_001308007.1</v>
      </c>
      <c r="E10471" t="s">
        <v>27</v>
      </c>
      <c r="J10471">
        <v>85956265</v>
      </c>
      <c r="K10471" s="47">
        <v>85988960</v>
      </c>
      <c r="L10471" s="47">
        <v>85989033</v>
      </c>
      <c r="N10471">
        <v>12</v>
      </c>
      <c r="O10471">
        <v>1208</v>
      </c>
      <c r="P10471">
        <v>1281</v>
      </c>
      <c r="Q10471" t="s">
        <v>17171</v>
      </c>
      <c r="R10471">
        <v>1201</v>
      </c>
      <c r="S10471">
        <v>1274</v>
      </c>
      <c r="T10471">
        <v>1401</v>
      </c>
    </row>
    <row r="10472" spans="1:20" x14ac:dyDescent="0.25">
      <c r="A10472" s="60" t="s">
        <v>2480</v>
      </c>
      <c r="B10472" s="60">
        <v>1</v>
      </c>
      <c r="C10472" s="60" t="s">
        <v>2492</v>
      </c>
      <c r="D10472" s="62" t="str">
        <f>INDEX(Transcripts[#Data], MATCH(Exons[[#This Row],[Transcript stable ID]], Transcripts[Transcript stable ID], 0), 4)</f>
        <v>NM_001308007.1</v>
      </c>
      <c r="E10472" t="s">
        <v>27</v>
      </c>
      <c r="F10472">
        <v>85956265</v>
      </c>
      <c r="G10472">
        <v>85956271</v>
      </c>
      <c r="J10472">
        <v>85956265</v>
      </c>
      <c r="K10472" s="47">
        <v>85956265</v>
      </c>
      <c r="L10472" s="47">
        <v>85956385</v>
      </c>
      <c r="N10472">
        <v>1</v>
      </c>
      <c r="O10472">
        <v>8</v>
      </c>
      <c r="P10472">
        <v>121</v>
      </c>
      <c r="Q10472" t="s">
        <v>20190</v>
      </c>
      <c r="R10472">
        <v>1</v>
      </c>
      <c r="S10472">
        <v>114</v>
      </c>
      <c r="T10472">
        <v>1401</v>
      </c>
    </row>
    <row r="10473" spans="1:20" x14ac:dyDescent="0.25">
      <c r="A10473" s="60" t="s">
        <v>2480</v>
      </c>
      <c r="B10473" s="60">
        <v>1</v>
      </c>
      <c r="C10473" s="60" t="s">
        <v>2492</v>
      </c>
      <c r="D10473" s="62" t="str">
        <f>INDEX(Transcripts[#Data], MATCH(Exons[[#This Row],[Transcript stable ID]], Transcripts[Transcript stable ID], 0), 4)</f>
        <v>NM_001308007.1</v>
      </c>
      <c r="E10473" t="s">
        <v>27</v>
      </c>
      <c r="J10473">
        <v>85956265</v>
      </c>
      <c r="K10473" s="47">
        <v>85981125</v>
      </c>
      <c r="L10473" s="47">
        <v>85981199</v>
      </c>
      <c r="N10473">
        <v>10</v>
      </c>
      <c r="O10473">
        <v>974</v>
      </c>
      <c r="P10473">
        <v>1048</v>
      </c>
      <c r="Q10473" t="s">
        <v>20191</v>
      </c>
      <c r="R10473">
        <v>967</v>
      </c>
      <c r="S10473">
        <v>1041</v>
      </c>
      <c r="T10473">
        <v>1401</v>
      </c>
    </row>
    <row r="10474" spans="1:20" x14ac:dyDescent="0.25">
      <c r="A10474" s="60" t="s">
        <v>2480</v>
      </c>
      <c r="B10474" s="60">
        <v>1</v>
      </c>
      <c r="C10474" s="60" t="s">
        <v>2492</v>
      </c>
      <c r="D10474" s="62" t="str">
        <f>INDEX(Transcripts[#Data], MATCH(Exons[[#This Row],[Transcript stable ID]], Transcripts[Transcript stable ID], 0), 4)</f>
        <v>NM_001308007.1</v>
      </c>
      <c r="E10474" t="s">
        <v>27</v>
      </c>
      <c r="H10474">
        <v>85989568</v>
      </c>
      <c r="I10474">
        <v>85989855</v>
      </c>
      <c r="J10474">
        <v>85956265</v>
      </c>
      <c r="K10474" s="47">
        <v>85989441</v>
      </c>
      <c r="L10474" s="47">
        <v>85989855</v>
      </c>
      <c r="N10474">
        <v>13</v>
      </c>
      <c r="O10474">
        <v>1282</v>
      </c>
      <c r="P10474">
        <v>1408</v>
      </c>
      <c r="Q10474" t="s">
        <v>20192</v>
      </c>
      <c r="R10474">
        <v>1275</v>
      </c>
      <c r="S10474">
        <v>1401</v>
      </c>
      <c r="T10474">
        <v>1401</v>
      </c>
    </row>
    <row r="10475" spans="1:20" x14ac:dyDescent="0.25">
      <c r="A10475" s="60" t="s">
        <v>8312</v>
      </c>
      <c r="B10475" s="60">
        <v>-1</v>
      </c>
      <c r="C10475" s="60" t="s">
        <v>8327</v>
      </c>
      <c r="D10475" s="62" t="str">
        <f>INDEX(Transcripts[#Data], MATCH(Exons[[#This Row],[Transcript stable ID]], Transcripts[Transcript stable ID], 0), 4)</f>
        <v>NM_001281463.1</v>
      </c>
      <c r="E10475" t="s">
        <v>27</v>
      </c>
      <c r="J10475">
        <v>53449603</v>
      </c>
      <c r="K10475" s="47">
        <v>53441930</v>
      </c>
      <c r="L10475" s="47">
        <v>53442118</v>
      </c>
      <c r="N10475">
        <v>2</v>
      </c>
      <c r="O10475">
        <v>164</v>
      </c>
      <c r="P10475">
        <v>352</v>
      </c>
      <c r="Q10475" t="s">
        <v>14226</v>
      </c>
      <c r="R10475">
        <v>110</v>
      </c>
      <c r="S10475">
        <v>298</v>
      </c>
      <c r="T10475">
        <v>1551</v>
      </c>
    </row>
    <row r="10476" spans="1:20" x14ac:dyDescent="0.25">
      <c r="A10476" s="60" t="s">
        <v>8312</v>
      </c>
      <c r="B10476" s="60">
        <v>-1</v>
      </c>
      <c r="C10476" s="60" t="s">
        <v>8327</v>
      </c>
      <c r="D10476" s="62" t="str">
        <f>INDEX(Transcripts[#Data], MATCH(Exons[[#This Row],[Transcript stable ID]], Transcripts[Transcript stable ID], 0), 4)</f>
        <v>NM_001281463.1</v>
      </c>
      <c r="E10476" t="s">
        <v>27</v>
      </c>
      <c r="J10476">
        <v>53449603</v>
      </c>
      <c r="K10476" s="47">
        <v>53441707</v>
      </c>
      <c r="L10476" s="47">
        <v>53441819</v>
      </c>
      <c r="N10476">
        <v>3</v>
      </c>
      <c r="O10476">
        <v>353</v>
      </c>
      <c r="P10476">
        <v>465</v>
      </c>
      <c r="Q10476" t="s">
        <v>14227</v>
      </c>
      <c r="R10476">
        <v>299</v>
      </c>
      <c r="S10476">
        <v>411</v>
      </c>
      <c r="T10476">
        <v>1551</v>
      </c>
    </row>
    <row r="10477" spans="1:20" x14ac:dyDescent="0.25">
      <c r="A10477" s="60" t="s">
        <v>8312</v>
      </c>
      <c r="B10477" s="60">
        <v>-1</v>
      </c>
      <c r="C10477" s="60" t="s">
        <v>8327</v>
      </c>
      <c r="D10477" s="62" t="str">
        <f>INDEX(Transcripts[#Data], MATCH(Exons[[#This Row],[Transcript stable ID]], Transcripts[Transcript stable ID], 0), 4)</f>
        <v>NM_001281463.1</v>
      </c>
      <c r="E10477" t="s">
        <v>27</v>
      </c>
      <c r="J10477">
        <v>53449603</v>
      </c>
      <c r="K10477" s="47">
        <v>53438711</v>
      </c>
      <c r="L10477" s="47">
        <v>53438851</v>
      </c>
      <c r="N10477">
        <v>4</v>
      </c>
      <c r="O10477">
        <v>466</v>
      </c>
      <c r="P10477">
        <v>606</v>
      </c>
      <c r="Q10477" t="s">
        <v>14231</v>
      </c>
      <c r="R10477">
        <v>412</v>
      </c>
      <c r="S10477">
        <v>552</v>
      </c>
      <c r="T10477">
        <v>1551</v>
      </c>
    </row>
    <row r="10478" spans="1:20" x14ac:dyDescent="0.25">
      <c r="A10478" s="60" t="s">
        <v>8312</v>
      </c>
      <c r="B10478" s="60">
        <v>-1</v>
      </c>
      <c r="C10478" s="60" t="s">
        <v>8327</v>
      </c>
      <c r="D10478" s="62" t="str">
        <f>INDEX(Transcripts[#Data], MATCH(Exons[[#This Row],[Transcript stable ID]], Transcripts[Transcript stable ID], 0), 4)</f>
        <v>NM_001281463.1</v>
      </c>
      <c r="E10478" t="s">
        <v>27</v>
      </c>
      <c r="J10478">
        <v>53449603</v>
      </c>
      <c r="K10478" s="47">
        <v>53436352</v>
      </c>
      <c r="L10478" s="47">
        <v>53436434</v>
      </c>
      <c r="N10478">
        <v>5</v>
      </c>
      <c r="O10478">
        <v>607</v>
      </c>
      <c r="P10478">
        <v>689</v>
      </c>
      <c r="Q10478" t="s">
        <v>14232</v>
      </c>
      <c r="R10478">
        <v>553</v>
      </c>
      <c r="S10478">
        <v>635</v>
      </c>
      <c r="T10478">
        <v>1551</v>
      </c>
    </row>
    <row r="10479" spans="1:20" x14ac:dyDescent="0.25">
      <c r="A10479" s="60" t="s">
        <v>8312</v>
      </c>
      <c r="B10479" s="60">
        <v>-1</v>
      </c>
      <c r="C10479" s="60" t="s">
        <v>8327</v>
      </c>
      <c r="D10479" s="62" t="str">
        <f>INDEX(Transcripts[#Data], MATCH(Exons[[#This Row],[Transcript stable ID]], Transcripts[Transcript stable ID], 0), 4)</f>
        <v>NM_001281463.1</v>
      </c>
      <c r="E10479" t="s">
        <v>27</v>
      </c>
      <c r="J10479">
        <v>53449603</v>
      </c>
      <c r="K10479" s="47">
        <v>53435993</v>
      </c>
      <c r="L10479" s="47">
        <v>53436200</v>
      </c>
      <c r="N10479">
        <v>6</v>
      </c>
      <c r="O10479">
        <v>690</v>
      </c>
      <c r="P10479">
        <v>897</v>
      </c>
      <c r="Q10479" t="s">
        <v>14233</v>
      </c>
      <c r="R10479">
        <v>636</v>
      </c>
      <c r="S10479">
        <v>843</v>
      </c>
      <c r="T10479">
        <v>1551</v>
      </c>
    </row>
    <row r="10480" spans="1:20" x14ac:dyDescent="0.25">
      <c r="A10480" s="60" t="s">
        <v>8312</v>
      </c>
      <c r="B10480" s="60">
        <v>-1</v>
      </c>
      <c r="C10480" s="60" t="s">
        <v>8327</v>
      </c>
      <c r="D10480" s="62" t="str">
        <f>INDEX(Transcripts[#Data], MATCH(Exons[[#This Row],[Transcript stable ID]], Transcripts[Transcript stable ID], 0), 4)</f>
        <v>NM_001281463.1</v>
      </c>
      <c r="E10480" t="s">
        <v>27</v>
      </c>
      <c r="J10480">
        <v>53449603</v>
      </c>
      <c r="K10480" s="47">
        <v>53432703</v>
      </c>
      <c r="L10480" s="47">
        <v>53432888</v>
      </c>
      <c r="N10480">
        <v>7</v>
      </c>
      <c r="O10480">
        <v>898</v>
      </c>
      <c r="P10480">
        <v>1083</v>
      </c>
      <c r="Q10480" t="s">
        <v>14234</v>
      </c>
      <c r="R10480">
        <v>844</v>
      </c>
      <c r="S10480">
        <v>1029</v>
      </c>
      <c r="T10480">
        <v>1551</v>
      </c>
    </row>
    <row r="10481" spans="1:20" x14ac:dyDescent="0.25">
      <c r="A10481" s="60" t="s">
        <v>8312</v>
      </c>
      <c r="B10481" s="60">
        <v>-1</v>
      </c>
      <c r="C10481" s="60" t="s">
        <v>8327</v>
      </c>
      <c r="D10481" s="62" t="str">
        <f>INDEX(Transcripts[#Data], MATCH(Exons[[#This Row],[Transcript stable ID]], Transcripts[Transcript stable ID], 0), 4)</f>
        <v>NM_001281463.1</v>
      </c>
      <c r="E10481" t="s">
        <v>27</v>
      </c>
      <c r="J10481">
        <v>53449603</v>
      </c>
      <c r="K10481" s="47">
        <v>53432425</v>
      </c>
      <c r="L10481" s="47">
        <v>53432604</v>
      </c>
      <c r="N10481">
        <v>8</v>
      </c>
      <c r="O10481">
        <v>1084</v>
      </c>
      <c r="P10481">
        <v>1263</v>
      </c>
      <c r="Q10481" t="s">
        <v>14235</v>
      </c>
      <c r="R10481">
        <v>1030</v>
      </c>
      <c r="S10481">
        <v>1209</v>
      </c>
      <c r="T10481">
        <v>1551</v>
      </c>
    </row>
    <row r="10482" spans="1:20" x14ac:dyDescent="0.25">
      <c r="A10482" s="60" t="s">
        <v>8312</v>
      </c>
      <c r="B10482" s="60">
        <v>-1</v>
      </c>
      <c r="C10482" s="60" t="s">
        <v>8327</v>
      </c>
      <c r="D10482" s="62" t="str">
        <f>INDEX(Transcripts[#Data], MATCH(Exons[[#This Row],[Transcript stable ID]], Transcripts[Transcript stable ID], 0), 4)</f>
        <v>NM_001281463.1</v>
      </c>
      <c r="E10482" t="s">
        <v>27</v>
      </c>
      <c r="J10482">
        <v>53449603</v>
      </c>
      <c r="K10482" s="47">
        <v>53432177</v>
      </c>
      <c r="L10482" s="47">
        <v>53432323</v>
      </c>
      <c r="N10482">
        <v>9</v>
      </c>
      <c r="O10482">
        <v>1264</v>
      </c>
      <c r="P10482">
        <v>1410</v>
      </c>
      <c r="Q10482" t="s">
        <v>14236</v>
      </c>
      <c r="R10482">
        <v>1210</v>
      </c>
      <c r="S10482">
        <v>1356</v>
      </c>
      <c r="T10482">
        <v>1551</v>
      </c>
    </row>
    <row r="10483" spans="1:20" x14ac:dyDescent="0.25">
      <c r="A10483" s="60" t="s">
        <v>8312</v>
      </c>
      <c r="B10483" s="60">
        <v>-1</v>
      </c>
      <c r="C10483" s="60" t="s">
        <v>8327</v>
      </c>
      <c r="D10483" s="62" t="str">
        <f>INDEX(Transcripts[#Data], MATCH(Exons[[#This Row],[Transcript stable ID]], Transcripts[Transcript stable ID], 0), 4)</f>
        <v>NM_001281463.1</v>
      </c>
      <c r="E10483" t="s">
        <v>27</v>
      </c>
      <c r="F10483">
        <v>53449550</v>
      </c>
      <c r="G10483">
        <v>53449603</v>
      </c>
      <c r="J10483">
        <v>53449603</v>
      </c>
      <c r="K10483" s="47">
        <v>53449441</v>
      </c>
      <c r="L10483" s="47">
        <v>53449603</v>
      </c>
      <c r="N10483">
        <v>1</v>
      </c>
      <c r="O10483">
        <v>55</v>
      </c>
      <c r="P10483">
        <v>163</v>
      </c>
      <c r="Q10483" t="s">
        <v>20193</v>
      </c>
      <c r="R10483">
        <v>1</v>
      </c>
      <c r="S10483">
        <v>109</v>
      </c>
      <c r="T10483">
        <v>1551</v>
      </c>
    </row>
    <row r="10484" spans="1:20" x14ac:dyDescent="0.25">
      <c r="A10484" s="60" t="s">
        <v>8312</v>
      </c>
      <c r="B10484" s="60">
        <v>-1</v>
      </c>
      <c r="C10484" s="60" t="s">
        <v>8327</v>
      </c>
      <c r="D10484" s="62" t="str">
        <f>INDEX(Transcripts[#Data], MATCH(Exons[[#This Row],[Transcript stable ID]], Transcripts[Transcript stable ID], 0), 4)</f>
        <v>NM_001281463.1</v>
      </c>
      <c r="E10484" t="s">
        <v>27</v>
      </c>
      <c r="H10484">
        <v>53431731</v>
      </c>
      <c r="I10484">
        <v>53431886</v>
      </c>
      <c r="J10484">
        <v>53449603</v>
      </c>
      <c r="K10484" s="47">
        <v>53431731</v>
      </c>
      <c r="L10484" s="47">
        <v>53432081</v>
      </c>
      <c r="N10484">
        <v>10</v>
      </c>
      <c r="O10484">
        <v>1411</v>
      </c>
      <c r="P10484">
        <v>1605</v>
      </c>
      <c r="Q10484" t="s">
        <v>20194</v>
      </c>
      <c r="R10484">
        <v>1357</v>
      </c>
      <c r="S10484">
        <v>1551</v>
      </c>
      <c r="T10484">
        <v>1551</v>
      </c>
    </row>
    <row r="10485" spans="1:20" x14ac:dyDescent="0.25">
      <c r="A10485" s="60" t="s">
        <v>1383</v>
      </c>
      <c r="B10485" s="60">
        <v>-1</v>
      </c>
      <c r="C10485" s="60" t="s">
        <v>1384</v>
      </c>
      <c r="D10485" s="62" t="str">
        <f>INDEX(Transcripts[#Data], MATCH(Exons[[#This Row],[Transcript stable ID]], Transcripts[Transcript stable ID], 0), 4)</f>
        <v>NM_058197.4</v>
      </c>
      <c r="E10485" t="s">
        <v>27</v>
      </c>
      <c r="H10485">
        <v>21974403</v>
      </c>
      <c r="I10485">
        <v>21974475</v>
      </c>
      <c r="J10485">
        <v>21974826</v>
      </c>
      <c r="K10485" s="47">
        <v>21974403</v>
      </c>
      <c r="L10485" s="47">
        <v>21974826</v>
      </c>
      <c r="N10485">
        <v>1</v>
      </c>
      <c r="O10485">
        <v>1</v>
      </c>
      <c r="P10485">
        <v>351</v>
      </c>
      <c r="Q10485" t="s">
        <v>20195</v>
      </c>
      <c r="R10485">
        <v>1</v>
      </c>
      <c r="S10485">
        <v>351</v>
      </c>
      <c r="T10485">
        <v>351</v>
      </c>
    </row>
    <row r="10486" spans="1:20" x14ac:dyDescent="0.25">
      <c r="A10486" s="60" t="s">
        <v>1383</v>
      </c>
      <c r="B10486" s="60">
        <v>-1</v>
      </c>
      <c r="C10486" s="60" t="s">
        <v>1384</v>
      </c>
      <c r="D10486" s="62" t="str">
        <f>INDEX(Transcripts[#Data], MATCH(Exons[[#This Row],[Transcript stable ID]], Transcripts[Transcript stable ID], 0), 4)</f>
        <v>NM_058197.4</v>
      </c>
      <c r="E10486" t="s">
        <v>27</v>
      </c>
      <c r="H10486">
        <v>21970901</v>
      </c>
      <c r="I10486">
        <v>21971207</v>
      </c>
      <c r="J10486">
        <v>21974826</v>
      </c>
      <c r="K10486" s="47">
        <v>21970901</v>
      </c>
      <c r="L10486" s="47">
        <v>21971207</v>
      </c>
      <c r="N10486">
        <v>2</v>
      </c>
      <c r="Q10486" t="s">
        <v>20196</v>
      </c>
      <c r="T10486">
        <v>351</v>
      </c>
    </row>
    <row r="10487" spans="1:20" x14ac:dyDescent="0.25">
      <c r="A10487" s="60" t="s">
        <v>1383</v>
      </c>
      <c r="B10487" s="60">
        <v>-1</v>
      </c>
      <c r="C10487" s="60" t="s">
        <v>1384</v>
      </c>
      <c r="D10487" s="62" t="str">
        <f>INDEX(Transcripts[#Data], MATCH(Exons[[#This Row],[Transcript stable ID]], Transcripts[Transcript stable ID], 0), 4)</f>
        <v>NM_058197.4</v>
      </c>
      <c r="E10487" t="s">
        <v>27</v>
      </c>
      <c r="H10487">
        <v>21968179</v>
      </c>
      <c r="I10487">
        <v>21968241</v>
      </c>
      <c r="J10487">
        <v>21974826</v>
      </c>
      <c r="K10487" s="47">
        <v>21968179</v>
      </c>
      <c r="L10487" s="47">
        <v>21968241</v>
      </c>
      <c r="N10487">
        <v>3</v>
      </c>
      <c r="Q10487" t="s">
        <v>20197</v>
      </c>
      <c r="T10487">
        <v>351</v>
      </c>
    </row>
    <row r="10488" spans="1:20" x14ac:dyDescent="0.25">
      <c r="A10488" s="60" t="s">
        <v>2480</v>
      </c>
      <c r="B10488" s="60">
        <v>1</v>
      </c>
      <c r="C10488" s="60" t="s">
        <v>2489</v>
      </c>
      <c r="D10488" s="62" t="str">
        <f>INDEX(Transcripts[#Data], MATCH(Exons[[#This Row],[Transcript stable ID]], Transcripts[Transcript stable ID], 0), 4)</f>
        <v>NM_001330334.1</v>
      </c>
      <c r="E10488" t="s">
        <v>27</v>
      </c>
      <c r="J10488">
        <v>85955795</v>
      </c>
      <c r="K10488" s="47">
        <v>85961338</v>
      </c>
      <c r="L10488" s="47">
        <v>85961490</v>
      </c>
      <c r="N10488">
        <v>2</v>
      </c>
      <c r="O10488">
        <v>592</v>
      </c>
      <c r="P10488">
        <v>744</v>
      </c>
      <c r="Q10488" t="s">
        <v>17162</v>
      </c>
      <c r="R10488">
        <v>115</v>
      </c>
      <c r="S10488">
        <v>267</v>
      </c>
      <c r="T10488">
        <v>1086</v>
      </c>
    </row>
    <row r="10489" spans="1:20" x14ac:dyDescent="0.25">
      <c r="A10489" s="60" t="s">
        <v>2480</v>
      </c>
      <c r="B10489" s="60">
        <v>1</v>
      </c>
      <c r="C10489" s="60" t="s">
        <v>2489</v>
      </c>
      <c r="D10489" s="62" t="str">
        <f>INDEX(Transcripts[#Data], MATCH(Exons[[#This Row],[Transcript stable ID]], Transcripts[Transcript stable ID], 0), 4)</f>
        <v>NM_001330334.1</v>
      </c>
      <c r="E10489" t="s">
        <v>27</v>
      </c>
      <c r="J10489">
        <v>85955795</v>
      </c>
      <c r="K10489" s="47">
        <v>85963190</v>
      </c>
      <c r="L10489" s="47">
        <v>85963282</v>
      </c>
      <c r="N10489">
        <v>3</v>
      </c>
      <c r="O10489">
        <v>745</v>
      </c>
      <c r="P10489">
        <v>837</v>
      </c>
      <c r="Q10489" t="s">
        <v>17163</v>
      </c>
      <c r="R10489">
        <v>268</v>
      </c>
      <c r="S10489">
        <v>360</v>
      </c>
      <c r="T10489">
        <v>1086</v>
      </c>
    </row>
    <row r="10490" spans="1:20" x14ac:dyDescent="0.25">
      <c r="A10490" s="60" t="s">
        <v>2480</v>
      </c>
      <c r="B10490" s="60">
        <v>1</v>
      </c>
      <c r="C10490" s="60" t="s">
        <v>2489</v>
      </c>
      <c r="D10490" s="62" t="str">
        <f>INDEX(Transcripts[#Data], MATCH(Exons[[#This Row],[Transcript stable ID]], Transcripts[Transcript stable ID], 0), 4)</f>
        <v>NM_001330334.1</v>
      </c>
      <c r="E10490" t="s">
        <v>27</v>
      </c>
      <c r="J10490">
        <v>85955795</v>
      </c>
      <c r="K10490" s="47">
        <v>85966264</v>
      </c>
      <c r="L10490" s="47">
        <v>85966329</v>
      </c>
      <c r="N10490">
        <v>4</v>
      </c>
      <c r="O10490">
        <v>838</v>
      </c>
      <c r="P10490">
        <v>903</v>
      </c>
      <c r="Q10490" t="s">
        <v>17164</v>
      </c>
      <c r="R10490">
        <v>361</v>
      </c>
      <c r="S10490">
        <v>426</v>
      </c>
      <c r="T10490">
        <v>1086</v>
      </c>
    </row>
    <row r="10491" spans="1:20" x14ac:dyDescent="0.25">
      <c r="A10491" s="60" t="s">
        <v>2480</v>
      </c>
      <c r="B10491" s="60">
        <v>1</v>
      </c>
      <c r="C10491" s="60" t="s">
        <v>2489</v>
      </c>
      <c r="D10491" s="62" t="str">
        <f>INDEX(Transcripts[#Data], MATCH(Exons[[#This Row],[Transcript stable ID]], Transcripts[Transcript stable ID], 0), 4)</f>
        <v>NM_001330334.1</v>
      </c>
      <c r="E10491" t="s">
        <v>27</v>
      </c>
      <c r="J10491">
        <v>85955795</v>
      </c>
      <c r="K10491" s="47">
        <v>85967429</v>
      </c>
      <c r="L10491" s="47">
        <v>85967554</v>
      </c>
      <c r="N10491">
        <v>5</v>
      </c>
      <c r="O10491">
        <v>904</v>
      </c>
      <c r="P10491">
        <v>1029</v>
      </c>
      <c r="Q10491" t="s">
        <v>17165</v>
      </c>
      <c r="R10491">
        <v>427</v>
      </c>
      <c r="S10491">
        <v>552</v>
      </c>
      <c r="T10491">
        <v>1086</v>
      </c>
    </row>
    <row r="10492" spans="1:20" x14ac:dyDescent="0.25">
      <c r="A10492" s="60" t="s">
        <v>2480</v>
      </c>
      <c r="B10492" s="60">
        <v>1</v>
      </c>
      <c r="C10492" s="60" t="s">
        <v>2489</v>
      </c>
      <c r="D10492" s="62" t="str">
        <f>INDEX(Transcripts[#Data], MATCH(Exons[[#This Row],[Transcript stable ID]], Transcripts[Transcript stable ID], 0), 4)</f>
        <v>NM_001330334.1</v>
      </c>
      <c r="E10492" t="s">
        <v>27</v>
      </c>
      <c r="J10492">
        <v>85955795</v>
      </c>
      <c r="K10492" s="47">
        <v>85968557</v>
      </c>
      <c r="L10492" s="47">
        <v>85968638</v>
      </c>
      <c r="N10492">
        <v>6</v>
      </c>
      <c r="O10492">
        <v>1030</v>
      </c>
      <c r="P10492">
        <v>1111</v>
      </c>
      <c r="Q10492" t="s">
        <v>17166</v>
      </c>
      <c r="R10492">
        <v>553</v>
      </c>
      <c r="S10492">
        <v>634</v>
      </c>
      <c r="T10492">
        <v>1086</v>
      </c>
    </row>
    <row r="10493" spans="1:20" x14ac:dyDescent="0.25">
      <c r="A10493" s="60" t="s">
        <v>2480</v>
      </c>
      <c r="B10493" s="60">
        <v>1</v>
      </c>
      <c r="C10493" s="60" t="s">
        <v>2489</v>
      </c>
      <c r="D10493" s="62" t="str">
        <f>INDEX(Transcripts[#Data], MATCH(Exons[[#This Row],[Transcript stable ID]], Transcripts[Transcript stable ID], 0), 4)</f>
        <v>NM_001330334.1</v>
      </c>
      <c r="E10493" t="s">
        <v>27</v>
      </c>
      <c r="J10493">
        <v>85955795</v>
      </c>
      <c r="K10493" s="47">
        <v>85975214</v>
      </c>
      <c r="L10493" s="47">
        <v>85975305</v>
      </c>
      <c r="N10493">
        <v>7</v>
      </c>
      <c r="O10493">
        <v>1112</v>
      </c>
      <c r="P10493">
        <v>1203</v>
      </c>
      <c r="Q10493" t="s">
        <v>17167</v>
      </c>
      <c r="R10493">
        <v>635</v>
      </c>
      <c r="S10493">
        <v>726</v>
      </c>
      <c r="T10493">
        <v>1086</v>
      </c>
    </row>
    <row r="10494" spans="1:20" x14ac:dyDescent="0.25">
      <c r="A10494" s="60" t="s">
        <v>2480</v>
      </c>
      <c r="B10494" s="60">
        <v>1</v>
      </c>
      <c r="C10494" s="60" t="s">
        <v>2489</v>
      </c>
      <c r="D10494" s="62" t="str">
        <f>INDEX(Transcripts[#Data], MATCH(Exons[[#This Row],[Transcript stable ID]], Transcripts[Transcript stable ID], 0), 4)</f>
        <v>NM_001330334.1</v>
      </c>
      <c r="E10494" t="s">
        <v>27</v>
      </c>
      <c r="J10494">
        <v>85955795</v>
      </c>
      <c r="K10494" s="47">
        <v>85988022</v>
      </c>
      <c r="L10494" s="47">
        <v>85988180</v>
      </c>
      <c r="N10494">
        <v>8</v>
      </c>
      <c r="O10494">
        <v>1204</v>
      </c>
      <c r="P10494">
        <v>1362</v>
      </c>
      <c r="Q10494" t="s">
        <v>17170</v>
      </c>
      <c r="R10494">
        <v>727</v>
      </c>
      <c r="S10494">
        <v>885</v>
      </c>
      <c r="T10494">
        <v>1086</v>
      </c>
    </row>
    <row r="10495" spans="1:20" x14ac:dyDescent="0.25">
      <c r="A10495" s="60" t="s">
        <v>2480</v>
      </c>
      <c r="B10495" s="60">
        <v>1</v>
      </c>
      <c r="C10495" s="60" t="s">
        <v>2489</v>
      </c>
      <c r="D10495" s="62" t="str">
        <f>INDEX(Transcripts[#Data], MATCH(Exons[[#This Row],[Transcript stable ID]], Transcripts[Transcript stable ID], 0), 4)</f>
        <v>NM_001330334.1</v>
      </c>
      <c r="E10495" t="s">
        <v>27</v>
      </c>
      <c r="J10495">
        <v>85955795</v>
      </c>
      <c r="K10495" s="47">
        <v>85988960</v>
      </c>
      <c r="L10495" s="47">
        <v>85989033</v>
      </c>
      <c r="N10495">
        <v>9</v>
      </c>
      <c r="O10495">
        <v>1363</v>
      </c>
      <c r="P10495">
        <v>1436</v>
      </c>
      <c r="Q10495" t="s">
        <v>17171</v>
      </c>
      <c r="R10495">
        <v>886</v>
      </c>
      <c r="S10495">
        <v>959</v>
      </c>
      <c r="T10495">
        <v>1086</v>
      </c>
    </row>
    <row r="10496" spans="1:20" x14ac:dyDescent="0.25">
      <c r="A10496" s="60" t="s">
        <v>2480</v>
      </c>
      <c r="B10496" s="60">
        <v>1</v>
      </c>
      <c r="C10496" s="60" t="s">
        <v>2489</v>
      </c>
      <c r="D10496" s="62" t="str">
        <f>INDEX(Transcripts[#Data], MATCH(Exons[[#This Row],[Transcript stable ID]], Transcripts[Transcript stable ID], 0), 4)</f>
        <v>NM_001330334.1</v>
      </c>
      <c r="E10496" t="s">
        <v>27</v>
      </c>
      <c r="F10496">
        <v>85955795</v>
      </c>
      <c r="G10496">
        <v>85956271</v>
      </c>
      <c r="J10496">
        <v>85955795</v>
      </c>
      <c r="K10496" s="47">
        <v>85955795</v>
      </c>
      <c r="L10496" s="47">
        <v>85956385</v>
      </c>
      <c r="N10496">
        <v>1</v>
      </c>
      <c r="O10496">
        <v>478</v>
      </c>
      <c r="P10496">
        <v>591</v>
      </c>
      <c r="Q10496" t="s">
        <v>20198</v>
      </c>
      <c r="R10496">
        <v>1</v>
      </c>
      <c r="S10496">
        <v>114</v>
      </c>
      <c r="T10496">
        <v>1086</v>
      </c>
    </row>
    <row r="10497" spans="1:20" x14ac:dyDescent="0.25">
      <c r="A10497" s="60" t="s">
        <v>2480</v>
      </c>
      <c r="B10497" s="60">
        <v>1</v>
      </c>
      <c r="C10497" s="60" t="s">
        <v>2489</v>
      </c>
      <c r="D10497" s="62" t="str">
        <f>INDEX(Transcripts[#Data], MATCH(Exons[[#This Row],[Transcript stable ID]], Transcripts[Transcript stable ID], 0), 4)</f>
        <v>NM_001330334.1</v>
      </c>
      <c r="E10497" t="s">
        <v>27</v>
      </c>
      <c r="H10497">
        <v>85989568</v>
      </c>
      <c r="I10497">
        <v>85989749</v>
      </c>
      <c r="J10497">
        <v>85955795</v>
      </c>
      <c r="K10497" s="47">
        <v>85989441</v>
      </c>
      <c r="L10497" s="47">
        <v>85989749</v>
      </c>
      <c r="N10497">
        <v>10</v>
      </c>
      <c r="O10497">
        <v>1437</v>
      </c>
      <c r="P10497">
        <v>1563</v>
      </c>
      <c r="Q10497" t="s">
        <v>20199</v>
      </c>
      <c r="R10497">
        <v>960</v>
      </c>
      <c r="S10497">
        <v>1086</v>
      </c>
      <c r="T10497">
        <v>1086</v>
      </c>
    </row>
    <row r="10498" spans="1:20" x14ac:dyDescent="0.25">
      <c r="A10498" s="60" t="s">
        <v>112</v>
      </c>
      <c r="B10498" s="60">
        <v>-1</v>
      </c>
      <c r="C10498" s="60" t="s">
        <v>4247</v>
      </c>
      <c r="D10498" s="62" t="str">
        <f>INDEX(Transcripts[#Data], MATCH(Exons[[#This Row],[Transcript stable ID]], Transcripts[Transcript stable ID], 0), 4)</f>
        <v>NM_001289910.1</v>
      </c>
      <c r="E10498" t="s">
        <v>27</v>
      </c>
      <c r="J10498">
        <v>90643927</v>
      </c>
      <c r="K10498" s="47">
        <v>90633711</v>
      </c>
      <c r="L10498" s="47">
        <v>90633876</v>
      </c>
      <c r="N10498">
        <v>3</v>
      </c>
      <c r="O10498">
        <v>213</v>
      </c>
      <c r="P10498">
        <v>378</v>
      </c>
      <c r="Q10498" t="s">
        <v>17531</v>
      </c>
      <c r="R10498">
        <v>52</v>
      </c>
      <c r="S10498">
        <v>217</v>
      </c>
      <c r="T10498">
        <v>1203</v>
      </c>
    </row>
    <row r="10499" spans="1:20" x14ac:dyDescent="0.25">
      <c r="A10499" s="60" t="s">
        <v>112</v>
      </c>
      <c r="B10499" s="60">
        <v>-1</v>
      </c>
      <c r="C10499" s="60" t="s">
        <v>4247</v>
      </c>
      <c r="D10499" s="62" t="str">
        <f>INDEX(Transcripts[#Data], MATCH(Exons[[#This Row],[Transcript stable ID]], Transcripts[Transcript stable ID], 0), 4)</f>
        <v>NM_001289910.1</v>
      </c>
      <c r="E10499" t="s">
        <v>27</v>
      </c>
      <c r="J10499">
        <v>90643927</v>
      </c>
      <c r="K10499" s="47">
        <v>90631819</v>
      </c>
      <c r="L10499" s="47">
        <v>90631979</v>
      </c>
      <c r="N10499">
        <v>4</v>
      </c>
      <c r="O10499">
        <v>379</v>
      </c>
      <c r="P10499">
        <v>539</v>
      </c>
      <c r="Q10499" t="s">
        <v>17532</v>
      </c>
      <c r="R10499">
        <v>218</v>
      </c>
      <c r="S10499">
        <v>378</v>
      </c>
      <c r="T10499">
        <v>1203</v>
      </c>
    </row>
    <row r="10500" spans="1:20" x14ac:dyDescent="0.25">
      <c r="A10500" s="60" t="s">
        <v>112</v>
      </c>
      <c r="B10500" s="60">
        <v>-1</v>
      </c>
      <c r="C10500" s="60" t="s">
        <v>4247</v>
      </c>
      <c r="D10500" s="62" t="str">
        <f>INDEX(Transcripts[#Data], MATCH(Exons[[#This Row],[Transcript stable ID]], Transcripts[Transcript stable ID], 0), 4)</f>
        <v>NM_001289910.1</v>
      </c>
      <c r="E10500" t="s">
        <v>27</v>
      </c>
      <c r="J10500">
        <v>90643927</v>
      </c>
      <c r="K10500" s="47">
        <v>90631591</v>
      </c>
      <c r="L10500" s="47">
        <v>90631734</v>
      </c>
      <c r="N10500">
        <v>5</v>
      </c>
      <c r="O10500">
        <v>540</v>
      </c>
      <c r="P10500">
        <v>683</v>
      </c>
      <c r="Q10500" t="s">
        <v>17533</v>
      </c>
      <c r="R10500">
        <v>379</v>
      </c>
      <c r="S10500">
        <v>522</v>
      </c>
      <c r="T10500">
        <v>1203</v>
      </c>
    </row>
    <row r="10501" spans="1:20" x14ac:dyDescent="0.25">
      <c r="A10501" s="60" t="s">
        <v>112</v>
      </c>
      <c r="B10501" s="60">
        <v>-1</v>
      </c>
      <c r="C10501" s="60" t="s">
        <v>4247</v>
      </c>
      <c r="D10501" s="62" t="str">
        <f>INDEX(Transcripts[#Data], MATCH(Exons[[#This Row],[Transcript stable ID]], Transcripts[Transcript stable ID], 0), 4)</f>
        <v>NM_001289910.1</v>
      </c>
      <c r="E10501" t="s">
        <v>27</v>
      </c>
      <c r="J10501">
        <v>90643927</v>
      </c>
      <c r="K10501" s="47">
        <v>90630671</v>
      </c>
      <c r="L10501" s="47">
        <v>90630807</v>
      </c>
      <c r="N10501">
        <v>6</v>
      </c>
      <c r="O10501">
        <v>684</v>
      </c>
      <c r="P10501">
        <v>820</v>
      </c>
      <c r="Q10501" t="s">
        <v>17534</v>
      </c>
      <c r="R10501">
        <v>523</v>
      </c>
      <c r="S10501">
        <v>659</v>
      </c>
      <c r="T10501">
        <v>1203</v>
      </c>
    </row>
    <row r="10502" spans="1:20" x14ac:dyDescent="0.25">
      <c r="A10502" s="60" t="s">
        <v>112</v>
      </c>
      <c r="B10502" s="60">
        <v>-1</v>
      </c>
      <c r="C10502" s="60" t="s">
        <v>4247</v>
      </c>
      <c r="D10502" s="62" t="str">
        <f>INDEX(Transcripts[#Data], MATCH(Exons[[#This Row],[Transcript stable ID]], Transcripts[Transcript stable ID], 0), 4)</f>
        <v>NM_001289910.1</v>
      </c>
      <c r="E10502" t="s">
        <v>27</v>
      </c>
      <c r="J10502">
        <v>90643927</v>
      </c>
      <c r="K10502" s="47">
        <v>90630344</v>
      </c>
      <c r="L10502" s="47">
        <v>90630495</v>
      </c>
      <c r="N10502">
        <v>7</v>
      </c>
      <c r="O10502">
        <v>821</v>
      </c>
      <c r="P10502">
        <v>972</v>
      </c>
      <c r="Q10502" t="s">
        <v>17535</v>
      </c>
      <c r="R10502">
        <v>660</v>
      </c>
      <c r="S10502">
        <v>811</v>
      </c>
      <c r="T10502">
        <v>1203</v>
      </c>
    </row>
    <row r="10503" spans="1:20" x14ac:dyDescent="0.25">
      <c r="A10503" s="60" t="s">
        <v>112</v>
      </c>
      <c r="B10503" s="60">
        <v>-1</v>
      </c>
      <c r="C10503" s="60" t="s">
        <v>4247</v>
      </c>
      <c r="D10503" s="62" t="str">
        <f>INDEX(Transcripts[#Data], MATCH(Exons[[#This Row],[Transcript stable ID]], Transcripts[Transcript stable ID], 0), 4)</f>
        <v>NM_001289910.1</v>
      </c>
      <c r="E10503" t="s">
        <v>27</v>
      </c>
      <c r="J10503">
        <v>90643927</v>
      </c>
      <c r="K10503" s="47">
        <v>90628507</v>
      </c>
      <c r="L10503" s="47">
        <v>90628619</v>
      </c>
      <c r="N10503">
        <v>8</v>
      </c>
      <c r="O10503">
        <v>973</v>
      </c>
      <c r="P10503">
        <v>1085</v>
      </c>
      <c r="Q10503" t="s">
        <v>17536</v>
      </c>
      <c r="R10503">
        <v>812</v>
      </c>
      <c r="S10503">
        <v>924</v>
      </c>
      <c r="T10503">
        <v>1203</v>
      </c>
    </row>
    <row r="10504" spans="1:20" x14ac:dyDescent="0.25">
      <c r="A10504" s="60" t="s">
        <v>112</v>
      </c>
      <c r="B10504" s="60">
        <v>-1</v>
      </c>
      <c r="C10504" s="60" t="s">
        <v>4247</v>
      </c>
      <c r="D10504" s="62" t="str">
        <f>INDEX(Transcripts[#Data], MATCH(Exons[[#This Row],[Transcript stable ID]], Transcripts[Transcript stable ID], 0), 4)</f>
        <v>NM_001289910.1</v>
      </c>
      <c r="E10504" t="s">
        <v>27</v>
      </c>
      <c r="J10504">
        <v>90643927</v>
      </c>
      <c r="K10504" s="47">
        <v>90628233</v>
      </c>
      <c r="L10504" s="47">
        <v>90628330</v>
      </c>
      <c r="N10504">
        <v>9</v>
      </c>
      <c r="O10504">
        <v>1086</v>
      </c>
      <c r="P10504">
        <v>1183</v>
      </c>
      <c r="Q10504" t="s">
        <v>17537</v>
      </c>
      <c r="R10504">
        <v>925</v>
      </c>
      <c r="S10504">
        <v>1022</v>
      </c>
      <c r="T10504">
        <v>1203</v>
      </c>
    </row>
    <row r="10505" spans="1:20" x14ac:dyDescent="0.25">
      <c r="A10505" s="60" t="s">
        <v>112</v>
      </c>
      <c r="B10505" s="60">
        <v>-1</v>
      </c>
      <c r="C10505" s="60" t="s">
        <v>4247</v>
      </c>
      <c r="D10505" s="62" t="str">
        <f>INDEX(Transcripts[#Data], MATCH(Exons[[#This Row],[Transcript stable ID]], Transcripts[Transcript stable ID], 0), 4)</f>
        <v>NM_001289910.1</v>
      </c>
      <c r="E10505" t="s">
        <v>27</v>
      </c>
      <c r="J10505">
        <v>90643927</v>
      </c>
      <c r="K10505" s="47">
        <v>90628048</v>
      </c>
      <c r="L10505" s="47">
        <v>90628140</v>
      </c>
      <c r="N10505">
        <v>10</v>
      </c>
      <c r="O10505">
        <v>1184</v>
      </c>
      <c r="P10505">
        <v>1276</v>
      </c>
      <c r="Q10505" t="s">
        <v>17538</v>
      </c>
      <c r="R10505">
        <v>1023</v>
      </c>
      <c r="S10505">
        <v>1115</v>
      </c>
      <c r="T10505">
        <v>1203</v>
      </c>
    </row>
    <row r="10506" spans="1:20" x14ac:dyDescent="0.25">
      <c r="A10506" s="60" t="s">
        <v>112</v>
      </c>
      <c r="B10506" s="60">
        <v>-1</v>
      </c>
      <c r="C10506" s="60" t="s">
        <v>4247</v>
      </c>
      <c r="D10506" s="62" t="str">
        <f>INDEX(Transcripts[#Data], MATCH(Exons[[#This Row],[Transcript stable ID]], Transcripts[Transcript stable ID], 0), 4)</f>
        <v>NM_001289910.1</v>
      </c>
      <c r="E10506" t="s">
        <v>27</v>
      </c>
      <c r="F10506">
        <v>90643808</v>
      </c>
      <c r="G10506">
        <v>90643927</v>
      </c>
      <c r="J10506">
        <v>90643927</v>
      </c>
      <c r="K10506" s="47">
        <v>90643808</v>
      </c>
      <c r="L10506" s="47">
        <v>90643927</v>
      </c>
      <c r="N10506">
        <v>1</v>
      </c>
      <c r="Q10506" t="s">
        <v>20200</v>
      </c>
      <c r="T10506">
        <v>1203</v>
      </c>
    </row>
    <row r="10507" spans="1:20" x14ac:dyDescent="0.25">
      <c r="A10507" s="60" t="s">
        <v>112</v>
      </c>
      <c r="B10507" s="60">
        <v>-1</v>
      </c>
      <c r="C10507" s="60" t="s">
        <v>4247</v>
      </c>
      <c r="D10507" s="62" t="str">
        <f>INDEX(Transcripts[#Data], MATCH(Exons[[#This Row],[Transcript stable ID]], Transcripts[Transcript stable ID], 0), 4)</f>
        <v>NM_001289910.1</v>
      </c>
      <c r="E10507" t="s">
        <v>27</v>
      </c>
      <c r="F10507">
        <v>90634836</v>
      </c>
      <c r="G10507">
        <v>90634876</v>
      </c>
      <c r="J10507">
        <v>90643927</v>
      </c>
      <c r="K10507" s="47">
        <v>90634785</v>
      </c>
      <c r="L10507" s="47">
        <v>90634876</v>
      </c>
      <c r="N10507">
        <v>2</v>
      </c>
      <c r="O10507">
        <v>162</v>
      </c>
      <c r="P10507">
        <v>212</v>
      </c>
      <c r="Q10507" t="s">
        <v>20201</v>
      </c>
      <c r="R10507">
        <v>1</v>
      </c>
      <c r="S10507">
        <v>51</v>
      </c>
      <c r="T10507">
        <v>1203</v>
      </c>
    </row>
    <row r="10508" spans="1:20" x14ac:dyDescent="0.25">
      <c r="A10508" s="60" t="s">
        <v>112</v>
      </c>
      <c r="B10508" s="60">
        <v>-1</v>
      </c>
      <c r="C10508" s="60" t="s">
        <v>4247</v>
      </c>
      <c r="D10508" s="62" t="str">
        <f>INDEX(Transcripts[#Data], MATCH(Exons[[#This Row],[Transcript stable ID]], Transcripts[Transcript stable ID], 0), 4)</f>
        <v>NM_001289910.1</v>
      </c>
      <c r="E10508" t="s">
        <v>27</v>
      </c>
      <c r="H10508">
        <v>90627409</v>
      </c>
      <c r="I10508">
        <v>90627497</v>
      </c>
      <c r="J10508">
        <v>90643927</v>
      </c>
      <c r="K10508" s="47">
        <v>90627409</v>
      </c>
      <c r="L10508" s="47">
        <v>90627585</v>
      </c>
      <c r="N10508">
        <v>11</v>
      </c>
      <c r="O10508">
        <v>1277</v>
      </c>
      <c r="P10508">
        <v>1364</v>
      </c>
      <c r="Q10508" t="s">
        <v>20202</v>
      </c>
      <c r="R10508">
        <v>1116</v>
      </c>
      <c r="S10508">
        <v>1203</v>
      </c>
      <c r="T10508">
        <v>1203</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M7"/>
  <sheetViews>
    <sheetView workbookViewId="0">
      <selection activeCell="B13" sqref="B13"/>
    </sheetView>
  </sheetViews>
  <sheetFormatPr defaultRowHeight="15" x14ac:dyDescent="0.25"/>
  <cols>
    <col min="1" max="1" width="19.5703125" customWidth="1"/>
    <col min="2" max="2" width="17.140625" customWidth="1"/>
    <col min="3" max="3" width="34.5703125" customWidth="1"/>
  </cols>
  <sheetData>
    <row r="1" spans="1:13" x14ac:dyDescent="0.25">
      <c r="A1" s="16" t="s">
        <v>94</v>
      </c>
      <c r="B1" s="16" t="s">
        <v>95</v>
      </c>
      <c r="C1" s="16" t="s">
        <v>96</v>
      </c>
      <c r="D1" s="13"/>
      <c r="E1" s="13"/>
      <c r="F1" s="13"/>
      <c r="G1" s="13"/>
      <c r="H1" s="13"/>
      <c r="I1" s="13"/>
      <c r="J1" s="13"/>
      <c r="K1" s="13"/>
      <c r="L1" s="13"/>
      <c r="M1" s="13"/>
    </row>
    <row r="2" spans="1:13" x14ac:dyDescent="0.25">
      <c r="A2" t="s">
        <v>20655</v>
      </c>
      <c r="B2" t="s">
        <v>20648</v>
      </c>
      <c r="D2" s="13"/>
      <c r="E2" s="13"/>
      <c r="F2" s="13"/>
      <c r="G2" s="13"/>
      <c r="H2" s="13"/>
      <c r="I2" s="13"/>
      <c r="J2" s="13"/>
      <c r="K2" s="13"/>
      <c r="L2" s="13"/>
      <c r="M2" s="13"/>
    </row>
    <row r="3" spans="1:13" x14ac:dyDescent="0.25">
      <c r="A3" t="s">
        <v>20649</v>
      </c>
      <c r="B3" t="s">
        <v>20650</v>
      </c>
      <c r="D3" s="13"/>
      <c r="E3" s="13"/>
      <c r="F3" s="13"/>
      <c r="G3" s="13"/>
      <c r="H3" s="13"/>
      <c r="I3" s="13"/>
      <c r="J3" s="13"/>
      <c r="K3" s="13"/>
      <c r="L3" s="13"/>
      <c r="M3" s="13"/>
    </row>
    <row r="4" spans="1:13" x14ac:dyDescent="0.25">
      <c r="A4" t="s">
        <v>20651</v>
      </c>
      <c r="B4" t="s">
        <v>20651</v>
      </c>
      <c r="D4" s="13"/>
      <c r="E4" s="13"/>
      <c r="F4" s="13"/>
      <c r="G4" s="13"/>
      <c r="H4" s="13"/>
      <c r="I4" s="13"/>
      <c r="J4" s="13"/>
      <c r="K4" s="13"/>
      <c r="L4" s="13"/>
      <c r="M4" s="13"/>
    </row>
    <row r="5" spans="1:13" x14ac:dyDescent="0.25">
      <c r="A5" t="s">
        <v>20652</v>
      </c>
      <c r="B5" t="s">
        <v>20652</v>
      </c>
      <c r="C5" s="13"/>
      <c r="D5" s="13"/>
      <c r="E5" s="13"/>
      <c r="F5" s="13"/>
      <c r="G5" s="13"/>
      <c r="H5" s="13"/>
      <c r="I5" s="13"/>
      <c r="J5" s="13"/>
      <c r="K5" s="13"/>
      <c r="L5" s="13"/>
      <c r="M5" s="13"/>
    </row>
    <row r="6" spans="1:13" x14ac:dyDescent="0.25">
      <c r="A6" t="s">
        <v>34</v>
      </c>
      <c r="B6" t="s">
        <v>34</v>
      </c>
      <c r="C6" s="13"/>
      <c r="D6" s="13"/>
      <c r="E6" s="13"/>
      <c r="F6" s="13"/>
      <c r="G6" s="13"/>
      <c r="H6" s="13"/>
      <c r="I6" s="13"/>
      <c r="J6" s="13"/>
      <c r="K6" s="13"/>
      <c r="L6" s="13"/>
      <c r="M6" s="13"/>
    </row>
    <row r="7" spans="1:13" x14ac:dyDescent="0.25">
      <c r="A7" t="s">
        <v>20653</v>
      </c>
      <c r="B7" t="s">
        <v>20654</v>
      </c>
      <c r="C7" s="13"/>
      <c r="D7" s="13"/>
      <c r="E7" s="13"/>
      <c r="F7" s="13"/>
      <c r="G7" s="13"/>
      <c r="H7" s="13"/>
      <c r="I7" s="13"/>
      <c r="J7" s="13"/>
      <c r="K7" s="13"/>
      <c r="L7" s="13"/>
      <c r="M7" s="13"/>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A1:K1078"/>
  <sheetViews>
    <sheetView workbookViewId="0">
      <selection activeCell="B16" sqref="B16"/>
    </sheetView>
  </sheetViews>
  <sheetFormatPr defaultRowHeight="15" x14ac:dyDescent="0.25"/>
  <cols>
    <col min="1" max="1" width="13.140625" bestFit="1" customWidth="1"/>
    <col min="2" max="2" width="18.42578125" bestFit="1" customWidth="1"/>
    <col min="3" max="3" width="20.42578125" bestFit="1" customWidth="1"/>
    <col min="4" max="4" width="18.5703125" bestFit="1" customWidth="1"/>
    <col min="5" max="5" width="27.42578125" bestFit="1" customWidth="1"/>
    <col min="8" max="8" width="14.28515625" bestFit="1" customWidth="1"/>
    <col min="9" max="9" width="16.5703125" bestFit="1" customWidth="1"/>
    <col min="10" max="10" width="16.7109375" bestFit="1" customWidth="1"/>
    <col min="11" max="11" width="34.5703125" bestFit="1" customWidth="1"/>
  </cols>
  <sheetData>
    <row r="1" spans="1:11" x14ac:dyDescent="0.25">
      <c r="A1" s="41" t="s">
        <v>173</v>
      </c>
      <c r="B1" t="s">
        <v>97</v>
      </c>
    </row>
    <row r="3" spans="1:11" x14ac:dyDescent="0.25">
      <c r="A3" s="41" t="s">
        <v>9550</v>
      </c>
      <c r="B3" s="41" t="s">
        <v>166</v>
      </c>
      <c r="C3" s="41" t="s">
        <v>164</v>
      </c>
      <c r="D3" s="41" t="s">
        <v>165</v>
      </c>
      <c r="E3" s="41" t="s">
        <v>9549</v>
      </c>
      <c r="G3" t="s">
        <v>80</v>
      </c>
      <c r="H3" t="s">
        <v>9553</v>
      </c>
      <c r="I3" t="s">
        <v>9554</v>
      </c>
      <c r="J3" t="s">
        <v>9555</v>
      </c>
      <c r="K3" t="s">
        <v>9549</v>
      </c>
    </row>
    <row r="4" spans="1:11" x14ac:dyDescent="0.25">
      <c r="A4" s="42" t="s">
        <v>18307</v>
      </c>
      <c r="B4" s="42" t="s">
        <v>18936</v>
      </c>
      <c r="C4" s="42" t="s">
        <v>18308</v>
      </c>
      <c r="D4" s="42" t="s">
        <v>18806</v>
      </c>
      <c r="E4" s="42" t="s">
        <v>18940</v>
      </c>
      <c r="G4" t="str">
        <f>A4</f>
        <v>ABCC1</v>
      </c>
      <c r="H4" t="str">
        <f t="shared" ref="H4:K4" si="0">B4</f>
        <v>NM_004996.4</v>
      </c>
      <c r="I4" t="str">
        <f t="shared" si="0"/>
        <v>ENST00000399410</v>
      </c>
      <c r="J4" t="str">
        <f t="shared" si="0"/>
        <v>ENSP00000382342</v>
      </c>
      <c r="K4" t="str">
        <f t="shared" si="0"/>
        <v>NM_004996.4 (Preferred)</v>
      </c>
    </row>
    <row r="5" spans="1:11" x14ac:dyDescent="0.25">
      <c r="A5" s="42" t="s">
        <v>174</v>
      </c>
      <c r="B5" s="42" t="s">
        <v>19160</v>
      </c>
      <c r="C5" s="42" t="s">
        <v>175</v>
      </c>
      <c r="D5" s="42" t="s">
        <v>176</v>
      </c>
      <c r="E5" s="42" t="s">
        <v>20628</v>
      </c>
      <c r="G5" t="str">
        <f t="shared" ref="G5:G68" si="1">A5</f>
        <v>ABL1</v>
      </c>
      <c r="H5" t="str">
        <f t="shared" ref="H5:H68" si="2">B5</f>
        <v>NM_005157.5</v>
      </c>
      <c r="I5" t="str">
        <f t="shared" ref="I5:I68" si="3">C5</f>
        <v>ENST00000318560</v>
      </c>
      <c r="J5" t="str">
        <f t="shared" ref="J5:J68" si="4">D5</f>
        <v>ENSP00000323315</v>
      </c>
      <c r="K5" t="str">
        <f t="shared" ref="K5:K68" si="5">E5</f>
        <v>NM_005157.5 (Preferred)</v>
      </c>
    </row>
    <row r="6" spans="1:11" x14ac:dyDescent="0.25">
      <c r="A6" s="42" t="s">
        <v>174</v>
      </c>
      <c r="B6" s="42" t="s">
        <v>18937</v>
      </c>
      <c r="C6" s="42" t="s">
        <v>179</v>
      </c>
      <c r="D6" s="42" t="s">
        <v>180</v>
      </c>
      <c r="E6" s="42" t="s">
        <v>18937</v>
      </c>
      <c r="G6" t="str">
        <f t="shared" si="1"/>
        <v>ABL1</v>
      </c>
      <c r="H6" t="str">
        <f t="shared" si="2"/>
        <v>NM_007313.2</v>
      </c>
      <c r="I6" t="str">
        <f t="shared" si="3"/>
        <v>ENST00000372348</v>
      </c>
      <c r="J6" t="str">
        <f t="shared" si="4"/>
        <v>ENSP00000361423</v>
      </c>
      <c r="K6" t="str">
        <f t="shared" si="5"/>
        <v>NM_007313.2</v>
      </c>
    </row>
    <row r="7" spans="1:11" x14ac:dyDescent="0.25">
      <c r="A7" s="42" t="s">
        <v>20299</v>
      </c>
      <c r="B7" s="42" t="s">
        <v>19374</v>
      </c>
      <c r="C7" s="42" t="s">
        <v>3001</v>
      </c>
      <c r="D7" s="42" t="s">
        <v>3002</v>
      </c>
      <c r="E7" s="42" t="s">
        <v>20300</v>
      </c>
      <c r="G7" t="str">
        <f t="shared" si="1"/>
        <v>ABRAXAS1</v>
      </c>
      <c r="H7" t="str">
        <f t="shared" si="2"/>
        <v>NM_139076.2</v>
      </c>
      <c r="I7" t="str">
        <f t="shared" si="3"/>
        <v>ENST00000321945</v>
      </c>
      <c r="J7" t="str">
        <f t="shared" si="4"/>
        <v>ENSP00000369857</v>
      </c>
      <c r="K7" t="str">
        <f t="shared" si="5"/>
        <v>NM_139076.2 (Preferred)</v>
      </c>
    </row>
    <row r="8" spans="1:11" x14ac:dyDescent="0.25">
      <c r="A8" s="42" t="s">
        <v>9881</v>
      </c>
      <c r="B8" s="42" t="s">
        <v>18933</v>
      </c>
      <c r="C8" s="42" t="s">
        <v>9882</v>
      </c>
      <c r="D8" s="42" t="s">
        <v>9883</v>
      </c>
      <c r="E8" s="42" t="s">
        <v>20277</v>
      </c>
      <c r="G8" t="str">
        <f t="shared" si="1"/>
        <v>ACVR1B</v>
      </c>
      <c r="H8" t="str">
        <f t="shared" si="2"/>
        <v>NM_004302.5</v>
      </c>
      <c r="I8" t="str">
        <f t="shared" si="3"/>
        <v>ENST00000257963</v>
      </c>
      <c r="J8" t="str">
        <f t="shared" si="4"/>
        <v>ENSP00000257963</v>
      </c>
      <c r="K8" t="str">
        <f t="shared" si="5"/>
        <v>NM_004302.5 (Preferred)</v>
      </c>
    </row>
    <row r="9" spans="1:11" x14ac:dyDescent="0.25">
      <c r="A9" s="42" t="s">
        <v>9881</v>
      </c>
      <c r="B9" s="42" t="s">
        <v>18934</v>
      </c>
      <c r="C9" s="42" t="s">
        <v>9899</v>
      </c>
      <c r="D9" s="42" t="s">
        <v>9900</v>
      </c>
      <c r="E9" s="42" t="s">
        <v>18934</v>
      </c>
      <c r="G9" t="str">
        <f t="shared" si="1"/>
        <v>ACVR1B</v>
      </c>
      <c r="H9" t="str">
        <f t="shared" si="2"/>
        <v>NM_020327.3</v>
      </c>
      <c r="I9" t="str">
        <f t="shared" si="3"/>
        <v>ENST00000542485</v>
      </c>
      <c r="J9" t="str">
        <f t="shared" si="4"/>
        <v>ENSP00000442885</v>
      </c>
      <c r="K9" t="str">
        <f t="shared" si="5"/>
        <v>NM_020327.3</v>
      </c>
    </row>
    <row r="10" spans="1:11" x14ac:dyDescent="0.25">
      <c r="A10" s="42" t="s">
        <v>9881</v>
      </c>
      <c r="B10" s="42" t="s">
        <v>18935</v>
      </c>
      <c r="C10" s="42" t="s">
        <v>9886</v>
      </c>
      <c r="D10" s="42" t="s">
        <v>9887</v>
      </c>
      <c r="E10" s="42" t="s">
        <v>18935</v>
      </c>
      <c r="G10" t="str">
        <f t="shared" si="1"/>
        <v>ACVR1B</v>
      </c>
      <c r="H10" t="str">
        <f t="shared" si="2"/>
        <v>NM_020328.3</v>
      </c>
      <c r="I10" t="str">
        <f t="shared" si="3"/>
        <v>ENST00000541224</v>
      </c>
      <c r="J10" t="str">
        <f t="shared" si="4"/>
        <v>ENSP00000442656</v>
      </c>
      <c r="K10" t="str">
        <f t="shared" si="5"/>
        <v>NM_020328.3</v>
      </c>
    </row>
    <row r="11" spans="1:11" x14ac:dyDescent="0.25">
      <c r="A11" s="42" t="s">
        <v>186</v>
      </c>
      <c r="B11" s="42" t="s">
        <v>18938</v>
      </c>
      <c r="C11" s="42" t="s">
        <v>203</v>
      </c>
      <c r="D11" s="42" t="s">
        <v>204</v>
      </c>
      <c r="E11" s="42" t="s">
        <v>20106</v>
      </c>
      <c r="G11" t="str">
        <f t="shared" si="1"/>
        <v>ADA</v>
      </c>
      <c r="H11" t="str">
        <f t="shared" si="2"/>
        <v>NM_000022.4</v>
      </c>
      <c r="I11" t="str">
        <f t="shared" si="3"/>
        <v>ENST00000372874</v>
      </c>
      <c r="J11" t="str">
        <f t="shared" si="4"/>
        <v>ENSP00000361965</v>
      </c>
      <c r="K11" t="str">
        <f t="shared" si="5"/>
        <v>NM_000022.4 (Preferred)</v>
      </c>
    </row>
    <row r="12" spans="1:11" x14ac:dyDescent="0.25">
      <c r="A12" s="42" t="s">
        <v>186</v>
      </c>
      <c r="B12" s="42" t="s">
        <v>18939</v>
      </c>
      <c r="C12" s="42" t="s">
        <v>208</v>
      </c>
      <c r="D12" s="42" t="s">
        <v>209</v>
      </c>
      <c r="E12" s="42" t="s">
        <v>18939</v>
      </c>
      <c r="G12" t="str">
        <f t="shared" si="1"/>
        <v>ADA</v>
      </c>
      <c r="H12" t="str">
        <f t="shared" si="2"/>
        <v>NM_001322051.1</v>
      </c>
      <c r="I12" t="str">
        <f t="shared" si="3"/>
        <v>ENST00000537820</v>
      </c>
      <c r="J12" t="str">
        <f t="shared" si="4"/>
        <v>ENSP00000441818</v>
      </c>
      <c r="K12" t="str">
        <f t="shared" si="5"/>
        <v>NM_001322051.1</v>
      </c>
    </row>
    <row r="13" spans="1:11" x14ac:dyDescent="0.25">
      <c r="A13" s="42" t="s">
        <v>14</v>
      </c>
      <c r="B13" s="42" t="s">
        <v>18941</v>
      </c>
      <c r="C13" s="42" t="s">
        <v>233</v>
      </c>
      <c r="D13" s="42" t="s">
        <v>234</v>
      </c>
      <c r="E13" s="42" t="s">
        <v>18941</v>
      </c>
      <c r="G13" t="str">
        <f t="shared" si="1"/>
        <v>AKT1</v>
      </c>
      <c r="H13" t="str">
        <f t="shared" si="2"/>
        <v>NM_001014431.1</v>
      </c>
      <c r="I13" t="str">
        <f t="shared" si="3"/>
        <v>ENST00000407796</v>
      </c>
      <c r="J13" t="str">
        <f t="shared" si="4"/>
        <v>ENSP00000384293</v>
      </c>
      <c r="K13" t="str">
        <f t="shared" si="5"/>
        <v>NM_001014431.1</v>
      </c>
    </row>
    <row r="14" spans="1:11" x14ac:dyDescent="0.25">
      <c r="A14" s="42" t="s">
        <v>14</v>
      </c>
      <c r="B14" s="42" t="s">
        <v>18942</v>
      </c>
      <c r="C14" s="42" t="s">
        <v>230</v>
      </c>
      <c r="D14" s="42" t="s">
        <v>231</v>
      </c>
      <c r="E14" s="42" t="s">
        <v>18942</v>
      </c>
      <c r="G14" t="str">
        <f t="shared" si="1"/>
        <v>AKT1</v>
      </c>
      <c r="H14" t="str">
        <f t="shared" si="2"/>
        <v>NM_001014432.1</v>
      </c>
      <c r="I14" t="str">
        <f t="shared" si="3"/>
        <v>ENST00000349310</v>
      </c>
      <c r="J14" t="str">
        <f t="shared" si="4"/>
        <v>ENSP00000270202</v>
      </c>
      <c r="K14" t="str">
        <f t="shared" si="5"/>
        <v>NM_001014432.1</v>
      </c>
    </row>
    <row r="15" spans="1:11" x14ac:dyDescent="0.25">
      <c r="A15" s="42" t="s">
        <v>14</v>
      </c>
      <c r="B15" s="42" t="s">
        <v>18943</v>
      </c>
      <c r="C15" s="42" t="s">
        <v>227</v>
      </c>
      <c r="D15" s="42" t="s">
        <v>228</v>
      </c>
      <c r="E15" s="42" t="s">
        <v>18975</v>
      </c>
      <c r="G15" t="str">
        <f t="shared" si="1"/>
        <v>AKT1</v>
      </c>
      <c r="H15" t="str">
        <f t="shared" si="2"/>
        <v>NM_005163.2</v>
      </c>
      <c r="I15" t="str">
        <f t="shared" si="3"/>
        <v>ENST00000555528</v>
      </c>
      <c r="J15" t="str">
        <f t="shared" si="4"/>
        <v>ENSP00000450688</v>
      </c>
      <c r="K15" t="str">
        <f t="shared" si="5"/>
        <v>NM_005163.2 (Preferred)</v>
      </c>
    </row>
    <row r="16" spans="1:11" x14ac:dyDescent="0.25">
      <c r="A16" s="42" t="s">
        <v>262</v>
      </c>
      <c r="B16" s="42" t="s">
        <v>18945</v>
      </c>
      <c r="C16" s="42" t="s">
        <v>295</v>
      </c>
      <c r="D16" s="42" t="s">
        <v>296</v>
      </c>
      <c r="E16" s="42" t="s">
        <v>18945</v>
      </c>
      <c r="G16" t="str">
        <f t="shared" si="1"/>
        <v>AKT2</v>
      </c>
      <c r="H16" t="str">
        <f t="shared" si="2"/>
        <v>NM_001243028.2</v>
      </c>
      <c r="I16" t="str">
        <f t="shared" si="3"/>
        <v>ENST00000579047</v>
      </c>
      <c r="J16" t="str">
        <f t="shared" si="4"/>
        <v>ENSP00000471369</v>
      </c>
      <c r="K16" t="str">
        <f t="shared" si="5"/>
        <v>NM_001243028.2</v>
      </c>
    </row>
    <row r="17" spans="1:11" x14ac:dyDescent="0.25">
      <c r="A17" s="42" t="s">
        <v>262</v>
      </c>
      <c r="B17" s="42" t="s">
        <v>18946</v>
      </c>
      <c r="C17" s="42" t="s">
        <v>301</v>
      </c>
      <c r="D17" s="42" t="s">
        <v>302</v>
      </c>
      <c r="E17" s="42" t="s">
        <v>18946</v>
      </c>
      <c r="G17" t="str">
        <f t="shared" si="1"/>
        <v>AKT2</v>
      </c>
      <c r="H17" t="str">
        <f t="shared" si="2"/>
        <v>NM_001330511.1</v>
      </c>
      <c r="I17" t="str">
        <f t="shared" si="3"/>
        <v>ENST00000311278</v>
      </c>
      <c r="J17" t="str">
        <f t="shared" si="4"/>
        <v>ENSP00000309428</v>
      </c>
      <c r="K17" t="str">
        <f t="shared" si="5"/>
        <v>NM_001330511.1</v>
      </c>
    </row>
    <row r="18" spans="1:11" x14ac:dyDescent="0.25">
      <c r="A18" s="42" t="s">
        <v>262</v>
      </c>
      <c r="B18" s="42" t="s">
        <v>19165</v>
      </c>
      <c r="C18" s="42" t="s">
        <v>291</v>
      </c>
      <c r="D18" s="42" t="s">
        <v>292</v>
      </c>
      <c r="G18" t="str">
        <f t="shared" si="1"/>
        <v>AKT2</v>
      </c>
      <c r="H18" t="str">
        <f t="shared" si="2"/>
        <v>NM_001626.5</v>
      </c>
      <c r="I18" t="str">
        <f t="shared" si="3"/>
        <v>ENST00000392038</v>
      </c>
      <c r="J18" t="str">
        <f t="shared" si="4"/>
        <v>ENSP00000375892</v>
      </c>
      <c r="K18">
        <f t="shared" si="5"/>
        <v>0</v>
      </c>
    </row>
    <row r="19" spans="1:11" x14ac:dyDescent="0.25">
      <c r="A19" s="42" t="s">
        <v>9948</v>
      </c>
      <c r="B19" s="42" t="s">
        <v>18947</v>
      </c>
      <c r="C19" s="42" t="s">
        <v>9953</v>
      </c>
      <c r="D19" s="42" t="s">
        <v>9954</v>
      </c>
      <c r="E19" s="42" t="s">
        <v>18947</v>
      </c>
      <c r="G19" t="str">
        <f t="shared" si="1"/>
        <v>AKT3</v>
      </c>
      <c r="H19" t="str">
        <f t="shared" si="2"/>
        <v>NM_001206729.1</v>
      </c>
      <c r="I19" t="str">
        <f t="shared" si="3"/>
        <v>ENST00000366540</v>
      </c>
      <c r="J19" t="str">
        <f t="shared" si="4"/>
        <v>ENSP00000355498</v>
      </c>
      <c r="K19" t="str">
        <f t="shared" si="5"/>
        <v>NM_001206729.1</v>
      </c>
    </row>
    <row r="20" spans="1:11" x14ac:dyDescent="0.25">
      <c r="A20" s="42" t="s">
        <v>9948</v>
      </c>
      <c r="B20" s="42" t="s">
        <v>18948</v>
      </c>
      <c r="C20" s="42" t="s">
        <v>9973</v>
      </c>
      <c r="D20" s="42" t="s">
        <v>9974</v>
      </c>
      <c r="E20" s="42" t="s">
        <v>18977</v>
      </c>
      <c r="G20" t="str">
        <f t="shared" si="1"/>
        <v>AKT3</v>
      </c>
      <c r="H20" t="str">
        <f t="shared" si="2"/>
        <v>NM_005465.5</v>
      </c>
      <c r="I20" t="str">
        <f t="shared" si="3"/>
        <v>ENST00000263826</v>
      </c>
      <c r="J20" t="str">
        <f t="shared" si="4"/>
        <v>ENSP00000263826</v>
      </c>
      <c r="K20" t="str">
        <f t="shared" si="5"/>
        <v>NM_005465.5 (Preferred)</v>
      </c>
    </row>
    <row r="21" spans="1:11" x14ac:dyDescent="0.25">
      <c r="A21" s="42" t="s">
        <v>9948</v>
      </c>
      <c r="B21" s="42" t="s">
        <v>18949</v>
      </c>
      <c r="C21" s="42" t="s">
        <v>9949</v>
      </c>
      <c r="D21" s="42" t="s">
        <v>9950</v>
      </c>
      <c r="E21" s="42" t="s">
        <v>18949</v>
      </c>
      <c r="G21" t="str">
        <f t="shared" si="1"/>
        <v>AKT3</v>
      </c>
      <c r="H21" t="str">
        <f t="shared" si="2"/>
        <v>NM_181690.2</v>
      </c>
      <c r="I21" t="str">
        <f t="shared" si="3"/>
        <v>ENST00000336199</v>
      </c>
      <c r="J21" t="str">
        <f t="shared" si="4"/>
        <v>ENSP00000336943</v>
      </c>
      <c r="K21" t="str">
        <f t="shared" si="5"/>
        <v>NM_181690.2</v>
      </c>
    </row>
    <row r="22" spans="1:11" x14ac:dyDescent="0.25">
      <c r="A22" s="42" t="s">
        <v>9605</v>
      </c>
      <c r="B22" s="42" t="s">
        <v>18952</v>
      </c>
      <c r="C22" s="42" t="s">
        <v>18950</v>
      </c>
      <c r="D22" s="42" t="s">
        <v>18951</v>
      </c>
      <c r="E22" s="42" t="s">
        <v>18952</v>
      </c>
      <c r="G22" t="str">
        <f t="shared" si="1"/>
        <v>ALK</v>
      </c>
      <c r="H22" t="str">
        <f t="shared" si="2"/>
        <v>NM_001353765.1</v>
      </c>
      <c r="I22" t="str">
        <f t="shared" si="3"/>
        <v>ENST00000642122</v>
      </c>
      <c r="J22" t="str">
        <f t="shared" si="4"/>
        <v>ENSP00000493203</v>
      </c>
      <c r="K22" t="str">
        <f t="shared" si="5"/>
        <v>NM_001353765.1</v>
      </c>
    </row>
    <row r="23" spans="1:11" x14ac:dyDescent="0.25">
      <c r="A23" s="42" t="s">
        <v>9605</v>
      </c>
      <c r="B23" s="42" t="s">
        <v>19167</v>
      </c>
      <c r="C23" s="42" t="s">
        <v>9606</v>
      </c>
      <c r="D23" s="42" t="s">
        <v>9607</v>
      </c>
      <c r="E23" s="42" t="s">
        <v>20620</v>
      </c>
      <c r="G23" t="str">
        <f t="shared" si="1"/>
        <v>ALK</v>
      </c>
      <c r="H23" t="str">
        <f t="shared" si="2"/>
        <v>NM_004304.4</v>
      </c>
      <c r="I23" t="str">
        <f t="shared" si="3"/>
        <v>ENST00000389048</v>
      </c>
      <c r="J23" t="str">
        <f t="shared" si="4"/>
        <v>ENSP00000373700</v>
      </c>
      <c r="K23" t="str">
        <f t="shared" si="5"/>
        <v>NM_004304.4 (Preferred)</v>
      </c>
    </row>
    <row r="24" spans="1:11" x14ac:dyDescent="0.25">
      <c r="A24" s="42" t="s">
        <v>9870</v>
      </c>
      <c r="B24" s="42" t="s">
        <v>18954</v>
      </c>
      <c r="C24" s="42" t="s">
        <v>9874</v>
      </c>
      <c r="D24" s="42" t="s">
        <v>9875</v>
      </c>
      <c r="E24" s="42" t="s">
        <v>18978</v>
      </c>
      <c r="G24" t="str">
        <f t="shared" si="1"/>
        <v>AMER1</v>
      </c>
      <c r="H24" t="str">
        <f t="shared" si="2"/>
        <v>NM_152424.4</v>
      </c>
      <c r="I24" t="str">
        <f t="shared" si="3"/>
        <v>ENST00000330258</v>
      </c>
      <c r="J24" t="str">
        <f t="shared" si="4"/>
        <v>ENSP00000329117</v>
      </c>
      <c r="K24" t="str">
        <f t="shared" si="5"/>
        <v>NM_152424.4 (Preferred)</v>
      </c>
    </row>
    <row r="25" spans="1:11" x14ac:dyDescent="0.25">
      <c r="A25" s="42" t="s">
        <v>119</v>
      </c>
      <c r="B25" s="42" t="s">
        <v>18956</v>
      </c>
      <c r="C25" s="42" t="s">
        <v>382</v>
      </c>
      <c r="D25" s="42" t="s">
        <v>383</v>
      </c>
      <c r="E25" s="42" t="s">
        <v>18976</v>
      </c>
      <c r="G25" t="str">
        <f t="shared" si="1"/>
        <v>ANKRD26</v>
      </c>
      <c r="H25" t="str">
        <f t="shared" si="2"/>
        <v>NM_014915.2</v>
      </c>
      <c r="I25" t="str">
        <f t="shared" si="3"/>
        <v>ENST00000376087</v>
      </c>
      <c r="J25" t="str">
        <f t="shared" si="4"/>
        <v>ENSP00000365255</v>
      </c>
      <c r="K25" t="str">
        <f t="shared" si="5"/>
        <v>NM_014915.2 (Preferred)</v>
      </c>
    </row>
    <row r="26" spans="1:11" x14ac:dyDescent="0.25">
      <c r="A26" s="42" t="s">
        <v>9618</v>
      </c>
      <c r="B26" s="42" t="s">
        <v>19169</v>
      </c>
      <c r="C26" s="42" t="s">
        <v>9630</v>
      </c>
      <c r="D26" s="42" t="s">
        <v>9631</v>
      </c>
      <c r="E26" s="42" t="s">
        <v>20278</v>
      </c>
      <c r="G26" t="str">
        <f t="shared" si="1"/>
        <v>APC</v>
      </c>
      <c r="H26" t="str">
        <f t="shared" si="2"/>
        <v>NM_000038.5</v>
      </c>
      <c r="I26" t="str">
        <f t="shared" si="3"/>
        <v>ENST00000257430</v>
      </c>
      <c r="J26" t="str">
        <f t="shared" si="4"/>
        <v>ENSP00000257430</v>
      </c>
      <c r="K26" t="str">
        <f t="shared" si="5"/>
        <v>NM_000038.5 (Preferred)</v>
      </c>
    </row>
    <row r="27" spans="1:11" x14ac:dyDescent="0.25">
      <c r="A27" s="42" t="s">
        <v>9618</v>
      </c>
      <c r="B27" s="42" t="s">
        <v>18957</v>
      </c>
      <c r="C27" s="42" t="s">
        <v>9634</v>
      </c>
      <c r="D27" s="42" t="s">
        <v>9635</v>
      </c>
      <c r="E27" s="42" t="s">
        <v>18957</v>
      </c>
      <c r="G27" t="str">
        <f t="shared" si="1"/>
        <v>APC</v>
      </c>
      <c r="H27" t="str">
        <f t="shared" si="2"/>
        <v>NM_001127510.2</v>
      </c>
      <c r="I27" t="str">
        <f t="shared" si="3"/>
        <v>ENST00000508376</v>
      </c>
      <c r="J27" t="str">
        <f t="shared" si="4"/>
        <v>ENSP00000427089</v>
      </c>
      <c r="K27" t="str">
        <f t="shared" si="5"/>
        <v>NM_001127510.2</v>
      </c>
    </row>
    <row r="28" spans="1:11" x14ac:dyDescent="0.25">
      <c r="A28" s="42" t="s">
        <v>9618</v>
      </c>
      <c r="B28" s="42" t="s">
        <v>18958</v>
      </c>
      <c r="C28" s="42" t="s">
        <v>9624</v>
      </c>
      <c r="D28" s="42" t="s">
        <v>9625</v>
      </c>
      <c r="E28" s="42" t="s">
        <v>18958</v>
      </c>
      <c r="G28" t="str">
        <f t="shared" si="1"/>
        <v>APC</v>
      </c>
      <c r="H28" t="str">
        <f t="shared" si="2"/>
        <v>NM_001127511.2</v>
      </c>
      <c r="I28" t="str">
        <f t="shared" si="3"/>
        <v>ENST00000507379</v>
      </c>
      <c r="J28" t="str">
        <f t="shared" si="4"/>
        <v>ENSP00000423224</v>
      </c>
      <c r="K28" t="str">
        <f t="shared" si="5"/>
        <v>NM_001127511.2</v>
      </c>
    </row>
    <row r="29" spans="1:11" x14ac:dyDescent="0.25">
      <c r="A29" s="42" t="s">
        <v>9905</v>
      </c>
      <c r="B29" s="42" t="s">
        <v>18959</v>
      </c>
      <c r="C29" s="42" t="s">
        <v>9906</v>
      </c>
      <c r="D29" s="42" t="s">
        <v>9907</v>
      </c>
      <c r="E29" s="42" t="s">
        <v>18979</v>
      </c>
      <c r="G29" t="str">
        <f t="shared" si="1"/>
        <v>AR</v>
      </c>
      <c r="H29" t="str">
        <f t="shared" si="2"/>
        <v>NM_000044.4</v>
      </c>
      <c r="I29" t="str">
        <f t="shared" si="3"/>
        <v>ENST00000374690</v>
      </c>
      <c r="J29" t="str">
        <f t="shared" si="4"/>
        <v>ENSP00000363822</v>
      </c>
      <c r="K29" t="str">
        <f t="shared" si="5"/>
        <v>NM_000044.4 (Preferred)</v>
      </c>
    </row>
    <row r="30" spans="1:11" x14ac:dyDescent="0.25">
      <c r="A30" s="42" t="s">
        <v>9905</v>
      </c>
      <c r="B30" s="42" t="s">
        <v>18960</v>
      </c>
      <c r="C30" s="42" t="s">
        <v>9918</v>
      </c>
      <c r="D30" s="42" t="s">
        <v>9919</v>
      </c>
      <c r="E30" s="42" t="s">
        <v>18960</v>
      </c>
      <c r="G30" t="str">
        <f t="shared" si="1"/>
        <v>AR</v>
      </c>
      <c r="H30" t="str">
        <f t="shared" si="2"/>
        <v>NM_001011645.3</v>
      </c>
      <c r="I30" t="str">
        <f t="shared" si="3"/>
        <v>ENST00000396043</v>
      </c>
      <c r="J30" t="str">
        <f t="shared" si="4"/>
        <v>ENSP00000379358</v>
      </c>
      <c r="K30" t="str">
        <f t="shared" si="5"/>
        <v>NM_001011645.3</v>
      </c>
    </row>
    <row r="31" spans="1:11" x14ac:dyDescent="0.25">
      <c r="A31" s="42" t="s">
        <v>9905</v>
      </c>
      <c r="B31" s="42" t="s">
        <v>18961</v>
      </c>
      <c r="C31" s="42" t="s">
        <v>9912</v>
      </c>
      <c r="D31" s="42" t="s">
        <v>9913</v>
      </c>
      <c r="E31" s="42" t="s">
        <v>18961</v>
      </c>
      <c r="G31" t="str">
        <f t="shared" si="1"/>
        <v>AR</v>
      </c>
      <c r="H31" t="str">
        <f t="shared" si="2"/>
        <v>NM_001348061.1</v>
      </c>
      <c r="I31" t="str">
        <f t="shared" si="3"/>
        <v>ENST00000504326</v>
      </c>
      <c r="J31" t="str">
        <f t="shared" si="4"/>
        <v>ENSP00000421155</v>
      </c>
      <c r="K31" t="str">
        <f t="shared" si="5"/>
        <v>NM_001348061.1</v>
      </c>
    </row>
    <row r="32" spans="1:11" x14ac:dyDescent="0.25">
      <c r="A32" s="42" t="s">
        <v>9905</v>
      </c>
      <c r="B32" s="42" t="s">
        <v>18964</v>
      </c>
      <c r="C32" s="42" t="s">
        <v>18962</v>
      </c>
      <c r="D32" s="42" t="s">
        <v>18963</v>
      </c>
      <c r="E32" s="42" t="s">
        <v>18964</v>
      </c>
      <c r="G32" t="str">
        <f t="shared" si="1"/>
        <v>AR</v>
      </c>
      <c r="H32" t="str">
        <f t="shared" si="2"/>
        <v>NM_001348064.1</v>
      </c>
      <c r="I32" t="str">
        <f t="shared" si="3"/>
        <v>ENST00000613054</v>
      </c>
      <c r="J32" t="str">
        <f t="shared" si="4"/>
        <v>ENSP00000479013</v>
      </c>
      <c r="K32" t="str">
        <f t="shared" si="5"/>
        <v>NM_001348064.1</v>
      </c>
    </row>
    <row r="33" spans="1:11" x14ac:dyDescent="0.25">
      <c r="A33" s="42" t="s">
        <v>9786</v>
      </c>
      <c r="B33" s="42" t="s">
        <v>18966</v>
      </c>
      <c r="C33" s="42" t="s">
        <v>9801</v>
      </c>
      <c r="D33" s="42" t="s">
        <v>9802</v>
      </c>
      <c r="E33" s="42" t="s">
        <v>18966</v>
      </c>
      <c r="G33" t="str">
        <f t="shared" si="1"/>
        <v>ARAF</v>
      </c>
      <c r="H33" t="str">
        <f t="shared" si="2"/>
        <v>NM_001256196.1</v>
      </c>
      <c r="I33" t="str">
        <f t="shared" si="3"/>
        <v>ENST00000290277</v>
      </c>
      <c r="J33" t="str">
        <f t="shared" si="4"/>
        <v>ENSP00000290277</v>
      </c>
      <c r="K33" t="str">
        <f t="shared" si="5"/>
        <v>NM_001256196.1</v>
      </c>
    </row>
    <row r="34" spans="1:11" x14ac:dyDescent="0.25">
      <c r="A34" s="42" t="s">
        <v>9786</v>
      </c>
      <c r="B34" s="42" t="s">
        <v>18967</v>
      </c>
      <c r="C34" s="42" t="s">
        <v>9791</v>
      </c>
      <c r="D34" s="42" t="s">
        <v>9792</v>
      </c>
      <c r="E34" s="42" t="s">
        <v>18967</v>
      </c>
      <c r="G34" t="str">
        <f t="shared" si="1"/>
        <v>ARAF</v>
      </c>
      <c r="H34" t="str">
        <f t="shared" si="2"/>
        <v>NM_001256197.1</v>
      </c>
      <c r="I34" t="str">
        <f t="shared" si="3"/>
        <v>ENST00000377039</v>
      </c>
      <c r="J34" t="str">
        <f t="shared" si="4"/>
        <v>ENSP00000366238</v>
      </c>
      <c r="K34" t="str">
        <f t="shared" si="5"/>
        <v>NM_001256197.1</v>
      </c>
    </row>
    <row r="35" spans="1:11" x14ac:dyDescent="0.25">
      <c r="A35" s="42" t="s">
        <v>9786</v>
      </c>
      <c r="B35" s="42" t="s">
        <v>19172</v>
      </c>
      <c r="C35" s="42" t="s">
        <v>9787</v>
      </c>
      <c r="D35" s="42" t="s">
        <v>9788</v>
      </c>
      <c r="E35" s="42" t="s">
        <v>20600</v>
      </c>
      <c r="G35" t="str">
        <f t="shared" si="1"/>
        <v>ARAF</v>
      </c>
      <c r="H35" t="str">
        <f t="shared" si="2"/>
        <v>NM_001654.4</v>
      </c>
      <c r="I35" t="str">
        <f t="shared" si="3"/>
        <v>ENST00000377045</v>
      </c>
      <c r="J35" t="str">
        <f t="shared" si="4"/>
        <v>ENSP00000366244</v>
      </c>
      <c r="K35" t="str">
        <f t="shared" si="5"/>
        <v>NM_001654.4 (Preferred)</v>
      </c>
    </row>
    <row r="36" spans="1:11" x14ac:dyDescent="0.25">
      <c r="A36" s="42" t="s">
        <v>395</v>
      </c>
      <c r="B36" s="42" t="s">
        <v>20611</v>
      </c>
      <c r="C36" s="42" t="s">
        <v>402</v>
      </c>
      <c r="D36" s="42" t="s">
        <v>403</v>
      </c>
      <c r="E36" s="42" t="s">
        <v>20612</v>
      </c>
      <c r="G36" t="str">
        <f t="shared" si="1"/>
        <v>ARID1A</v>
      </c>
      <c r="H36" t="str">
        <f t="shared" si="2"/>
        <v>NM_006015.5</v>
      </c>
      <c r="I36" t="str">
        <f t="shared" si="3"/>
        <v>ENST00000324856</v>
      </c>
      <c r="J36" t="str">
        <f t="shared" si="4"/>
        <v>ENSP00000320485</v>
      </c>
      <c r="K36" t="str">
        <f t="shared" si="5"/>
        <v>NM_006015.5 (Preferred)</v>
      </c>
    </row>
    <row r="37" spans="1:11" x14ac:dyDescent="0.25">
      <c r="A37" s="42" t="s">
        <v>395</v>
      </c>
      <c r="B37" s="42" t="s">
        <v>18968</v>
      </c>
      <c r="C37" s="42" t="s">
        <v>406</v>
      </c>
      <c r="D37" s="42" t="s">
        <v>407</v>
      </c>
      <c r="E37" s="42" t="s">
        <v>18968</v>
      </c>
      <c r="G37" t="str">
        <f t="shared" si="1"/>
        <v>ARID1A</v>
      </c>
      <c r="H37" t="str">
        <f t="shared" si="2"/>
        <v>NM_139135.3</v>
      </c>
      <c r="I37" t="str">
        <f t="shared" si="3"/>
        <v>ENST00000457599</v>
      </c>
      <c r="J37" t="str">
        <f t="shared" si="4"/>
        <v>ENSP00000387636</v>
      </c>
      <c r="K37" t="str">
        <f t="shared" si="5"/>
        <v>NM_139135.3</v>
      </c>
    </row>
    <row r="38" spans="1:11" x14ac:dyDescent="0.25">
      <c r="A38" s="42" t="s">
        <v>9557</v>
      </c>
      <c r="B38" s="42" t="s">
        <v>18972</v>
      </c>
      <c r="C38" s="42" t="s">
        <v>18970</v>
      </c>
      <c r="D38" s="42" t="s">
        <v>18971</v>
      </c>
      <c r="E38" s="42" t="s">
        <v>18972</v>
      </c>
      <c r="G38" t="str">
        <f t="shared" si="1"/>
        <v>ARID1B</v>
      </c>
      <c r="H38" t="str">
        <f t="shared" si="2"/>
        <v>NM_001346813.1</v>
      </c>
      <c r="I38" t="str">
        <f t="shared" si="3"/>
        <v>ENST00000636930</v>
      </c>
      <c r="J38" t="str">
        <f t="shared" si="4"/>
        <v>ENSP00000490491</v>
      </c>
      <c r="K38" t="str">
        <f t="shared" si="5"/>
        <v>NM_001346813.1</v>
      </c>
    </row>
    <row r="39" spans="1:11" x14ac:dyDescent="0.25">
      <c r="A39" s="42" t="s">
        <v>9557</v>
      </c>
      <c r="B39" s="42" t="s">
        <v>18969</v>
      </c>
      <c r="C39" s="42" t="s">
        <v>9558</v>
      </c>
      <c r="D39" s="42" t="s">
        <v>9559</v>
      </c>
      <c r="E39" s="42" t="s">
        <v>18969</v>
      </c>
      <c r="G39" t="str">
        <f t="shared" si="1"/>
        <v>ARID1B</v>
      </c>
      <c r="H39" t="str">
        <f t="shared" si="2"/>
        <v>NM_017519.2</v>
      </c>
      <c r="I39" t="str">
        <f t="shared" si="3"/>
        <v>ENST00000350026</v>
      </c>
      <c r="J39" t="str">
        <f t="shared" si="4"/>
        <v>ENSP00000055163</v>
      </c>
      <c r="K39" t="str">
        <f t="shared" si="5"/>
        <v>NM_017519.2</v>
      </c>
    </row>
    <row r="40" spans="1:11" x14ac:dyDescent="0.25">
      <c r="A40" s="42" t="s">
        <v>9557</v>
      </c>
      <c r="B40" s="42" t="s">
        <v>18974</v>
      </c>
      <c r="C40" s="42" t="s">
        <v>9562</v>
      </c>
      <c r="D40" s="42" t="s">
        <v>9563</v>
      </c>
      <c r="E40" s="42" t="s">
        <v>18980</v>
      </c>
      <c r="G40" t="str">
        <f t="shared" si="1"/>
        <v>ARID1B</v>
      </c>
      <c r="H40" t="str">
        <f t="shared" si="2"/>
        <v>NM_020732.3</v>
      </c>
      <c r="I40" t="str">
        <f t="shared" si="3"/>
        <v>ENST00000346085</v>
      </c>
      <c r="J40" t="str">
        <f t="shared" si="4"/>
        <v>ENSP00000344546</v>
      </c>
      <c r="K40" t="str">
        <f t="shared" si="5"/>
        <v>NM_020732.3 (Preferred)</v>
      </c>
    </row>
    <row r="41" spans="1:11" x14ac:dyDescent="0.25">
      <c r="A41" s="42" t="s">
        <v>9976</v>
      </c>
      <c r="B41" s="42" t="s">
        <v>18982</v>
      </c>
      <c r="C41" s="42" t="s">
        <v>9985</v>
      </c>
      <c r="D41" s="42" t="s">
        <v>9986</v>
      </c>
      <c r="E41" s="42" t="s">
        <v>18982</v>
      </c>
      <c r="G41" t="str">
        <f t="shared" si="1"/>
        <v>ARID2</v>
      </c>
      <c r="H41" t="str">
        <f t="shared" si="2"/>
        <v>NM_001347839.1</v>
      </c>
      <c r="I41" t="str">
        <f t="shared" si="3"/>
        <v>ENST00000422737</v>
      </c>
      <c r="J41" t="str">
        <f t="shared" si="4"/>
        <v>ENSP00000415650</v>
      </c>
      <c r="K41" t="str">
        <f t="shared" si="5"/>
        <v>NM_001347839.1</v>
      </c>
    </row>
    <row r="42" spans="1:11" x14ac:dyDescent="0.25">
      <c r="A42" s="42" t="s">
        <v>9976</v>
      </c>
      <c r="B42" s="42" t="s">
        <v>18981</v>
      </c>
      <c r="C42" s="42" t="s">
        <v>9977</v>
      </c>
      <c r="D42" s="42" t="s">
        <v>9978</v>
      </c>
      <c r="E42" s="42" t="s">
        <v>19073</v>
      </c>
      <c r="G42" t="str">
        <f t="shared" si="1"/>
        <v>ARID2</v>
      </c>
      <c r="H42" t="str">
        <f t="shared" si="2"/>
        <v>NM_152641.4</v>
      </c>
      <c r="I42" t="str">
        <f t="shared" si="3"/>
        <v>ENST00000334344</v>
      </c>
      <c r="J42" t="str">
        <f t="shared" si="4"/>
        <v>ENSP00000335044</v>
      </c>
      <c r="K42" t="str">
        <f t="shared" si="5"/>
        <v>NM_152641.4 (Preferred)</v>
      </c>
    </row>
    <row r="43" spans="1:11" x14ac:dyDescent="0.25">
      <c r="A43" s="42" t="s">
        <v>150</v>
      </c>
      <c r="B43" s="42" t="s">
        <v>18985</v>
      </c>
      <c r="C43" s="42" t="s">
        <v>18983</v>
      </c>
      <c r="D43" s="42" t="s">
        <v>18984</v>
      </c>
      <c r="E43" s="42" t="s">
        <v>18985</v>
      </c>
      <c r="G43" t="str">
        <f t="shared" si="1"/>
        <v>ASXL1</v>
      </c>
      <c r="H43" t="str">
        <f t="shared" si="2"/>
        <v>NM_001164603.1</v>
      </c>
      <c r="I43" t="str">
        <f t="shared" si="3"/>
        <v>ENST00000646367</v>
      </c>
      <c r="J43" t="str">
        <f t="shared" si="4"/>
        <v>ENSP00000493987</v>
      </c>
      <c r="K43" t="str">
        <f t="shared" si="5"/>
        <v>NM_001164603.1</v>
      </c>
    </row>
    <row r="44" spans="1:11" x14ac:dyDescent="0.25">
      <c r="A44" s="42" t="s">
        <v>150</v>
      </c>
      <c r="B44" s="42" t="s">
        <v>18987</v>
      </c>
      <c r="C44" s="42" t="s">
        <v>428</v>
      </c>
      <c r="D44" s="42" t="s">
        <v>429</v>
      </c>
      <c r="E44" s="42" t="s">
        <v>19067</v>
      </c>
      <c r="G44" t="str">
        <f t="shared" si="1"/>
        <v>ASXL1</v>
      </c>
      <c r="H44" t="str">
        <f t="shared" si="2"/>
        <v>NM_015338.5</v>
      </c>
      <c r="I44" t="str">
        <f t="shared" si="3"/>
        <v>ENST00000375687</v>
      </c>
      <c r="J44" t="str">
        <f t="shared" si="4"/>
        <v>ENSP00000364839</v>
      </c>
      <c r="K44" t="str">
        <f t="shared" si="5"/>
        <v>NM_015338.5 (Preferred)</v>
      </c>
    </row>
    <row r="45" spans="1:11" x14ac:dyDescent="0.25">
      <c r="A45" s="42" t="s">
        <v>127</v>
      </c>
      <c r="B45" s="42" t="s">
        <v>18895</v>
      </c>
      <c r="C45" s="42" t="s">
        <v>451</v>
      </c>
      <c r="D45" s="42" t="s">
        <v>452</v>
      </c>
      <c r="E45" s="42" t="s">
        <v>18896</v>
      </c>
      <c r="G45" t="str">
        <f t="shared" si="1"/>
        <v>ASXL2</v>
      </c>
      <c r="H45" t="str">
        <f t="shared" si="2"/>
        <v>NM_018263.5</v>
      </c>
      <c r="I45" t="str">
        <f t="shared" si="3"/>
        <v>ENST00000435504</v>
      </c>
      <c r="J45" t="str">
        <f t="shared" si="4"/>
        <v>ENSP00000391447</v>
      </c>
      <c r="K45" t="str">
        <f t="shared" si="5"/>
        <v>NM_018263.5 (Preferred)</v>
      </c>
    </row>
    <row r="46" spans="1:11" x14ac:dyDescent="0.25">
      <c r="A46" s="42" t="s">
        <v>463</v>
      </c>
      <c r="B46" s="42" t="s">
        <v>18988</v>
      </c>
      <c r="C46" s="42" t="s">
        <v>479</v>
      </c>
      <c r="D46" s="42" t="s">
        <v>480</v>
      </c>
      <c r="E46" s="42" t="s">
        <v>20107</v>
      </c>
      <c r="G46" t="str">
        <f t="shared" si="1"/>
        <v>ATM</v>
      </c>
      <c r="H46" t="str">
        <f t="shared" si="2"/>
        <v>NM_000051.3</v>
      </c>
      <c r="I46" t="str">
        <f t="shared" si="3"/>
        <v>ENST00000278616</v>
      </c>
      <c r="J46" t="str">
        <f t="shared" si="4"/>
        <v>ENSP00000278616</v>
      </c>
      <c r="K46" t="str">
        <f t="shared" si="5"/>
        <v>NM_000051.3 (Preferred)</v>
      </c>
    </row>
    <row r="47" spans="1:11" x14ac:dyDescent="0.25">
      <c r="A47" s="42" t="s">
        <v>463</v>
      </c>
      <c r="B47" s="42" t="s">
        <v>18989</v>
      </c>
      <c r="C47" s="42" t="s">
        <v>484</v>
      </c>
      <c r="D47" s="42" t="s">
        <v>485</v>
      </c>
      <c r="E47" s="42" t="s">
        <v>18989</v>
      </c>
      <c r="G47" t="str">
        <f t="shared" si="1"/>
        <v>ATM</v>
      </c>
      <c r="H47" t="str">
        <f t="shared" si="2"/>
        <v>NM_001351834.1</v>
      </c>
      <c r="I47" t="str">
        <f t="shared" si="3"/>
        <v>ENST00000452508</v>
      </c>
      <c r="J47" t="str">
        <f t="shared" si="4"/>
        <v>ENSP00000388058</v>
      </c>
      <c r="K47" t="str">
        <f t="shared" si="5"/>
        <v>NM_001351834.1</v>
      </c>
    </row>
    <row r="48" spans="1:11" x14ac:dyDescent="0.25">
      <c r="A48" s="42" t="s">
        <v>463</v>
      </c>
      <c r="B48" s="42" t="s">
        <v>18992</v>
      </c>
      <c r="C48" s="42" t="s">
        <v>18990</v>
      </c>
      <c r="D48" s="42" t="s">
        <v>18991</v>
      </c>
      <c r="E48" s="42" t="s">
        <v>18992</v>
      </c>
      <c r="G48" t="str">
        <f t="shared" si="1"/>
        <v>ATM</v>
      </c>
      <c r="H48" t="str">
        <f t="shared" si="2"/>
        <v>NM_001351835.1</v>
      </c>
      <c r="I48" t="str">
        <f t="shared" si="3"/>
        <v>ENST00000639240</v>
      </c>
      <c r="J48" t="str">
        <f t="shared" si="4"/>
        <v>ENSP00000491585</v>
      </c>
      <c r="K48" t="str">
        <f t="shared" si="5"/>
        <v>NM_001351835.1</v>
      </c>
    </row>
    <row r="49" spans="1:11" x14ac:dyDescent="0.25">
      <c r="A49" s="42" t="s">
        <v>463</v>
      </c>
      <c r="B49" s="42" t="s">
        <v>18995</v>
      </c>
      <c r="C49" s="42" t="s">
        <v>518</v>
      </c>
      <c r="D49" s="42" t="s">
        <v>18994</v>
      </c>
      <c r="E49" s="42" t="s">
        <v>18995</v>
      </c>
      <c r="G49" t="str">
        <f t="shared" si="1"/>
        <v>ATM</v>
      </c>
      <c r="H49" t="str">
        <f t="shared" si="2"/>
        <v>NM_001351836.1</v>
      </c>
      <c r="I49" t="str">
        <f t="shared" si="3"/>
        <v>ENST00000526567</v>
      </c>
      <c r="J49" t="str">
        <f t="shared" si="4"/>
        <v>ENSP00000480205</v>
      </c>
      <c r="K49" t="str">
        <f t="shared" si="5"/>
        <v>NM_001351836.1</v>
      </c>
    </row>
    <row r="50" spans="1:11" x14ac:dyDescent="0.25">
      <c r="A50" s="42" t="s">
        <v>524</v>
      </c>
      <c r="B50" s="42" t="s">
        <v>19177</v>
      </c>
      <c r="C50" s="42" t="s">
        <v>537</v>
      </c>
      <c r="D50" s="42" t="s">
        <v>538</v>
      </c>
      <c r="E50" s="42" t="s">
        <v>20613</v>
      </c>
      <c r="G50" t="str">
        <f t="shared" si="1"/>
        <v>ATR</v>
      </c>
      <c r="H50" t="str">
        <f t="shared" si="2"/>
        <v>NM_001184.3</v>
      </c>
      <c r="I50" t="str">
        <f t="shared" si="3"/>
        <v>ENST00000350721</v>
      </c>
      <c r="J50" t="str">
        <f t="shared" si="4"/>
        <v>ENSP00000343741</v>
      </c>
      <c r="K50" t="str">
        <f t="shared" si="5"/>
        <v>NM_001184.3 (Preferred)</v>
      </c>
    </row>
    <row r="51" spans="1:11" x14ac:dyDescent="0.25">
      <c r="A51" s="42" t="s">
        <v>152</v>
      </c>
      <c r="B51" s="42" t="s">
        <v>18996</v>
      </c>
      <c r="C51" s="42" t="s">
        <v>570</v>
      </c>
      <c r="D51" s="42" t="s">
        <v>571</v>
      </c>
      <c r="E51" s="42" t="s">
        <v>19068</v>
      </c>
      <c r="G51" t="str">
        <f t="shared" si="1"/>
        <v>ATRX</v>
      </c>
      <c r="H51" t="str">
        <f t="shared" si="2"/>
        <v>NM_000489.5</v>
      </c>
      <c r="I51" t="str">
        <f t="shared" si="3"/>
        <v>ENST00000373344</v>
      </c>
      <c r="J51" t="str">
        <f t="shared" si="4"/>
        <v>ENSP00000362441</v>
      </c>
      <c r="K51" t="str">
        <f t="shared" si="5"/>
        <v>NM_000489.5 (Preferred)</v>
      </c>
    </row>
    <row r="52" spans="1:11" x14ac:dyDescent="0.25">
      <c r="A52" s="42" t="s">
        <v>152</v>
      </c>
      <c r="B52" s="42" t="s">
        <v>18997</v>
      </c>
      <c r="C52" s="42" t="s">
        <v>576</v>
      </c>
      <c r="D52" s="42" t="s">
        <v>577</v>
      </c>
      <c r="E52" s="42" t="s">
        <v>18997</v>
      </c>
      <c r="G52" t="str">
        <f t="shared" si="1"/>
        <v>ATRX</v>
      </c>
      <c r="H52" t="str">
        <f t="shared" si="2"/>
        <v>NM_138270.3</v>
      </c>
      <c r="I52" t="str">
        <f t="shared" si="3"/>
        <v>ENST00000395603</v>
      </c>
      <c r="J52" t="str">
        <f t="shared" si="4"/>
        <v>ENSP00000378967</v>
      </c>
      <c r="K52" t="str">
        <f t="shared" si="5"/>
        <v>NM_138270.3</v>
      </c>
    </row>
    <row r="53" spans="1:11" x14ac:dyDescent="0.25">
      <c r="A53" s="42" t="s">
        <v>9742</v>
      </c>
      <c r="B53" s="42" t="s">
        <v>18998</v>
      </c>
      <c r="C53" s="42" t="s">
        <v>9743</v>
      </c>
      <c r="D53" s="42" t="s">
        <v>9744</v>
      </c>
      <c r="E53" s="42" t="s">
        <v>18998</v>
      </c>
      <c r="G53" t="str">
        <f t="shared" si="1"/>
        <v>AURKA</v>
      </c>
      <c r="H53" t="str">
        <f t="shared" si="2"/>
        <v>NM_001323304.1</v>
      </c>
      <c r="I53" t="str">
        <f t="shared" si="3"/>
        <v>ENST00000371356</v>
      </c>
      <c r="J53" t="str">
        <f t="shared" si="4"/>
        <v>ENSP00000360407</v>
      </c>
      <c r="K53" t="str">
        <f t="shared" si="5"/>
        <v>NM_001323304.1</v>
      </c>
    </row>
    <row r="54" spans="1:11" x14ac:dyDescent="0.25">
      <c r="A54" s="42" t="s">
        <v>9742</v>
      </c>
      <c r="B54" s="42" t="s">
        <v>18999</v>
      </c>
      <c r="C54" s="42" t="s">
        <v>9747</v>
      </c>
      <c r="D54" s="42" t="s">
        <v>9748</v>
      </c>
      <c r="E54" s="42" t="s">
        <v>19074</v>
      </c>
      <c r="G54" t="str">
        <f t="shared" si="1"/>
        <v>AURKA</v>
      </c>
      <c r="H54" t="str">
        <f t="shared" si="2"/>
        <v>NM_003600.3</v>
      </c>
      <c r="I54" t="str">
        <f t="shared" si="3"/>
        <v>ENST00000347343</v>
      </c>
      <c r="J54" t="str">
        <f t="shared" si="4"/>
        <v>ENSP00000216911</v>
      </c>
      <c r="K54" t="str">
        <f t="shared" si="5"/>
        <v>NM_003600.3 (Preferred)</v>
      </c>
    </row>
    <row r="55" spans="1:11" x14ac:dyDescent="0.25">
      <c r="A55" s="42" t="s">
        <v>9742</v>
      </c>
      <c r="B55" s="42" t="s">
        <v>19000</v>
      </c>
      <c r="C55" s="42" t="s">
        <v>9780</v>
      </c>
      <c r="D55" s="42" t="s">
        <v>9781</v>
      </c>
      <c r="E55" s="42" t="s">
        <v>19000</v>
      </c>
      <c r="G55" t="str">
        <f t="shared" si="1"/>
        <v>AURKA</v>
      </c>
      <c r="H55" t="str">
        <f t="shared" si="2"/>
        <v>NM_198433.2</v>
      </c>
      <c r="I55" t="str">
        <f t="shared" si="3"/>
        <v>ENST00000395909</v>
      </c>
      <c r="J55" t="str">
        <f t="shared" si="4"/>
        <v>ENSP00000379245</v>
      </c>
      <c r="K55" t="str">
        <f t="shared" si="5"/>
        <v>NM_198433.2</v>
      </c>
    </row>
    <row r="56" spans="1:11" x14ac:dyDescent="0.25">
      <c r="A56" s="42" t="s">
        <v>9742</v>
      </c>
      <c r="B56" s="42" t="s">
        <v>19001</v>
      </c>
      <c r="C56" s="42" t="s">
        <v>9783</v>
      </c>
      <c r="D56" s="42" t="s">
        <v>9784</v>
      </c>
      <c r="E56" s="42" t="s">
        <v>19001</v>
      </c>
      <c r="G56" t="str">
        <f t="shared" si="1"/>
        <v>AURKA</v>
      </c>
      <c r="H56" t="str">
        <f t="shared" si="2"/>
        <v>NM_198434.2</v>
      </c>
      <c r="I56" t="str">
        <f t="shared" si="3"/>
        <v>ENST00000395914</v>
      </c>
      <c r="J56" t="str">
        <f t="shared" si="4"/>
        <v>ENSP00000379250</v>
      </c>
      <c r="K56" t="str">
        <f t="shared" si="5"/>
        <v>NM_198434.2</v>
      </c>
    </row>
    <row r="57" spans="1:11" x14ac:dyDescent="0.25">
      <c r="A57" s="42" t="s">
        <v>9742</v>
      </c>
      <c r="B57" s="42" t="s">
        <v>19002</v>
      </c>
      <c r="C57" s="42" t="s">
        <v>9759</v>
      </c>
      <c r="D57" s="42" t="s">
        <v>9760</v>
      </c>
      <c r="E57" s="42" t="s">
        <v>19002</v>
      </c>
      <c r="G57" t="str">
        <f t="shared" si="1"/>
        <v>AURKA</v>
      </c>
      <c r="H57" t="str">
        <f t="shared" si="2"/>
        <v>NM_198435.2</v>
      </c>
      <c r="I57" t="str">
        <f t="shared" si="3"/>
        <v>ENST00000395913</v>
      </c>
      <c r="J57" t="str">
        <f t="shared" si="4"/>
        <v>ENSP00000379249</v>
      </c>
      <c r="K57" t="str">
        <f t="shared" si="5"/>
        <v>NM_198435.2</v>
      </c>
    </row>
    <row r="58" spans="1:11" x14ac:dyDescent="0.25">
      <c r="A58" s="42" t="s">
        <v>9742</v>
      </c>
      <c r="B58" s="42" t="s">
        <v>19003</v>
      </c>
      <c r="C58" s="42" t="s">
        <v>9753</v>
      </c>
      <c r="D58" s="42" t="s">
        <v>9754</v>
      </c>
      <c r="E58" s="42" t="s">
        <v>19003</v>
      </c>
      <c r="G58" t="str">
        <f t="shared" si="1"/>
        <v>AURKA</v>
      </c>
      <c r="H58" t="str">
        <f t="shared" si="2"/>
        <v>NM_198436.2</v>
      </c>
      <c r="I58" t="str">
        <f t="shared" si="3"/>
        <v>ENST00000312783</v>
      </c>
      <c r="J58" t="str">
        <f t="shared" si="4"/>
        <v>ENSP00000321591</v>
      </c>
      <c r="K58" t="str">
        <f t="shared" si="5"/>
        <v>NM_198436.2</v>
      </c>
    </row>
    <row r="59" spans="1:11" x14ac:dyDescent="0.25">
      <c r="A59" s="42" t="s">
        <v>9742</v>
      </c>
      <c r="B59" s="42" t="s">
        <v>19004</v>
      </c>
      <c r="C59" s="42" t="s">
        <v>9756</v>
      </c>
      <c r="D59" s="42" t="s">
        <v>9757</v>
      </c>
      <c r="E59" s="42" t="s">
        <v>19004</v>
      </c>
      <c r="G59" t="str">
        <f t="shared" si="1"/>
        <v>AURKA</v>
      </c>
      <c r="H59" t="str">
        <f t="shared" si="2"/>
        <v>NM_198437.2</v>
      </c>
      <c r="I59" t="str">
        <f t="shared" si="3"/>
        <v>ENST00000395915</v>
      </c>
      <c r="J59" t="str">
        <f t="shared" si="4"/>
        <v>ENSP00000379251</v>
      </c>
      <c r="K59" t="str">
        <f t="shared" si="5"/>
        <v>NM_198437.2</v>
      </c>
    </row>
    <row r="60" spans="1:11" x14ac:dyDescent="0.25">
      <c r="A60" s="42" t="s">
        <v>9654</v>
      </c>
      <c r="B60" s="42" t="s">
        <v>19005</v>
      </c>
      <c r="C60" s="42" t="s">
        <v>9659</v>
      </c>
      <c r="D60" s="42" t="s">
        <v>9660</v>
      </c>
      <c r="E60" s="42" t="s">
        <v>19005</v>
      </c>
      <c r="G60" t="str">
        <f t="shared" si="1"/>
        <v>AURKB</v>
      </c>
      <c r="H60" t="str">
        <f t="shared" si="2"/>
        <v>NM_001256834.2</v>
      </c>
      <c r="I60" t="str">
        <f t="shared" si="3"/>
        <v>ENST00000534871</v>
      </c>
      <c r="J60" t="str">
        <f t="shared" si="4"/>
        <v>ENSP00000443869</v>
      </c>
      <c r="K60" t="str">
        <f t="shared" si="5"/>
        <v>NM_001256834.2</v>
      </c>
    </row>
    <row r="61" spans="1:11" x14ac:dyDescent="0.25">
      <c r="A61" s="42" t="s">
        <v>9654</v>
      </c>
      <c r="B61" s="42" t="s">
        <v>19006</v>
      </c>
      <c r="C61" s="42" t="s">
        <v>9655</v>
      </c>
      <c r="D61" s="42" t="s">
        <v>9656</v>
      </c>
      <c r="E61" s="42" t="s">
        <v>19006</v>
      </c>
      <c r="G61" t="str">
        <f t="shared" si="1"/>
        <v>AURKB</v>
      </c>
      <c r="H61" t="str">
        <f t="shared" si="2"/>
        <v>NM_001284526.1</v>
      </c>
      <c r="I61" t="str">
        <f t="shared" si="3"/>
        <v>ENST00000316199</v>
      </c>
      <c r="J61" t="str">
        <f t="shared" si="4"/>
        <v>ENSP00000313950</v>
      </c>
      <c r="K61" t="str">
        <f t="shared" si="5"/>
        <v>NM_001284526.1</v>
      </c>
    </row>
    <row r="62" spans="1:11" x14ac:dyDescent="0.25">
      <c r="A62" s="42" t="s">
        <v>9654</v>
      </c>
      <c r="B62" s="42" t="s">
        <v>19007</v>
      </c>
      <c r="C62" s="42" t="s">
        <v>9670</v>
      </c>
      <c r="D62" s="42" t="s">
        <v>9671</v>
      </c>
      <c r="E62" s="42" t="s">
        <v>19007</v>
      </c>
      <c r="G62" t="str">
        <f t="shared" si="1"/>
        <v>AURKB</v>
      </c>
      <c r="H62" t="str">
        <f t="shared" si="2"/>
        <v>NM_001313953.2</v>
      </c>
      <c r="I62" t="str">
        <f t="shared" si="3"/>
        <v>ENST00000578549</v>
      </c>
      <c r="J62" t="str">
        <f t="shared" si="4"/>
        <v>ENSP00000462207</v>
      </c>
      <c r="K62" t="str">
        <f t="shared" si="5"/>
        <v>NM_001313953.2</v>
      </c>
    </row>
    <row r="63" spans="1:11" x14ac:dyDescent="0.25">
      <c r="A63" s="42" t="s">
        <v>9654</v>
      </c>
      <c r="B63" s="42" t="s">
        <v>19187</v>
      </c>
      <c r="C63" s="42" t="s">
        <v>9663</v>
      </c>
      <c r="D63" s="42" t="s">
        <v>9664</v>
      </c>
      <c r="E63" s="42" t="s">
        <v>20629</v>
      </c>
      <c r="G63" t="str">
        <f t="shared" si="1"/>
        <v>AURKB</v>
      </c>
      <c r="H63" t="str">
        <f t="shared" si="2"/>
        <v>NM_004217.3</v>
      </c>
      <c r="I63" t="str">
        <f t="shared" si="3"/>
        <v>ENST00000585124</v>
      </c>
      <c r="J63" t="str">
        <f t="shared" si="4"/>
        <v>ENSP00000463999</v>
      </c>
      <c r="K63" t="str">
        <f t="shared" si="5"/>
        <v>NM_004217.3 (Preferred)</v>
      </c>
    </row>
    <row r="64" spans="1:11" x14ac:dyDescent="0.25">
      <c r="A64" s="42" t="s">
        <v>9699</v>
      </c>
      <c r="B64" s="42" t="s">
        <v>19008</v>
      </c>
      <c r="C64" s="42" t="s">
        <v>9704</v>
      </c>
      <c r="D64" s="42" t="s">
        <v>9705</v>
      </c>
      <c r="E64" s="42" t="s">
        <v>19075</v>
      </c>
      <c r="G64" t="str">
        <f t="shared" si="1"/>
        <v>AURKC</v>
      </c>
      <c r="H64" t="str">
        <f t="shared" si="2"/>
        <v>NM_001015878.1</v>
      </c>
      <c r="I64" t="str">
        <f t="shared" si="3"/>
        <v>ENST00000302804</v>
      </c>
      <c r="J64" t="str">
        <f t="shared" si="4"/>
        <v>ENSP00000302898</v>
      </c>
      <c r="K64" t="str">
        <f t="shared" si="5"/>
        <v>NM_001015878.1 (Preferred)</v>
      </c>
    </row>
    <row r="65" spans="1:11" x14ac:dyDescent="0.25">
      <c r="A65" s="42" t="s">
        <v>9699</v>
      </c>
      <c r="B65" s="42" t="s">
        <v>19009</v>
      </c>
      <c r="C65" s="42" t="s">
        <v>9700</v>
      </c>
      <c r="D65" s="42" t="s">
        <v>9701</v>
      </c>
      <c r="E65" s="42" t="s">
        <v>19009</v>
      </c>
      <c r="G65" t="str">
        <f t="shared" si="1"/>
        <v>AURKC</v>
      </c>
      <c r="H65" t="str">
        <f t="shared" si="2"/>
        <v>NM_001015879.1</v>
      </c>
      <c r="I65" t="str">
        <f t="shared" si="3"/>
        <v>ENST00000415300</v>
      </c>
      <c r="J65" t="str">
        <f t="shared" si="4"/>
        <v>ENSP00000407162</v>
      </c>
      <c r="K65" t="str">
        <f t="shared" si="5"/>
        <v>NM_001015879.1</v>
      </c>
    </row>
    <row r="66" spans="1:11" x14ac:dyDescent="0.25">
      <c r="A66" s="42" t="s">
        <v>9699</v>
      </c>
      <c r="B66" s="42" t="s">
        <v>19010</v>
      </c>
      <c r="C66" s="42" t="s">
        <v>9714</v>
      </c>
      <c r="D66" s="42" t="s">
        <v>9715</v>
      </c>
      <c r="E66" s="42" t="s">
        <v>20279</v>
      </c>
      <c r="G66" t="str">
        <f t="shared" si="1"/>
        <v>AURKC</v>
      </c>
      <c r="H66" t="str">
        <f t="shared" si="2"/>
        <v>NM_003160.2</v>
      </c>
      <c r="I66" t="str">
        <f t="shared" si="3"/>
        <v>ENST00000598785</v>
      </c>
      <c r="J66" t="str">
        <f t="shared" si="4"/>
        <v>ENSP00000471830</v>
      </c>
      <c r="K66" t="str">
        <f t="shared" si="5"/>
        <v>NM_003160.2 (Preferred)</v>
      </c>
    </row>
    <row r="67" spans="1:11" x14ac:dyDescent="0.25">
      <c r="A67" s="42" t="s">
        <v>9589</v>
      </c>
      <c r="B67" s="42" t="s">
        <v>19011</v>
      </c>
      <c r="C67" s="42" t="s">
        <v>9592</v>
      </c>
      <c r="D67" s="42" t="s">
        <v>9593</v>
      </c>
      <c r="E67" s="42" t="s">
        <v>19076</v>
      </c>
      <c r="G67" t="str">
        <f t="shared" si="1"/>
        <v>AXIN1</v>
      </c>
      <c r="H67" t="str">
        <f t="shared" si="2"/>
        <v>NM_003502.4</v>
      </c>
      <c r="I67" t="str">
        <f t="shared" si="3"/>
        <v>ENST00000262320</v>
      </c>
      <c r="J67" t="str">
        <f t="shared" si="4"/>
        <v>ENSP00000262320</v>
      </c>
      <c r="K67" t="str">
        <f t="shared" si="5"/>
        <v>NM_003502.4 (Preferred)</v>
      </c>
    </row>
    <row r="68" spans="1:11" x14ac:dyDescent="0.25">
      <c r="A68" s="42" t="s">
        <v>9589</v>
      </c>
      <c r="B68" s="42" t="s">
        <v>19012</v>
      </c>
      <c r="C68" s="42" t="s">
        <v>9596</v>
      </c>
      <c r="D68" s="42" t="s">
        <v>9597</v>
      </c>
      <c r="E68" s="42" t="s">
        <v>19012</v>
      </c>
      <c r="G68" t="str">
        <f t="shared" si="1"/>
        <v>AXIN1</v>
      </c>
      <c r="H68" t="str">
        <f t="shared" si="2"/>
        <v>NM_181050.2</v>
      </c>
      <c r="I68" t="str">
        <f t="shared" si="3"/>
        <v>ENST00000354866</v>
      </c>
      <c r="J68" t="str">
        <f t="shared" si="4"/>
        <v>ENSP00000346935</v>
      </c>
      <c r="K68" t="str">
        <f t="shared" si="5"/>
        <v>NM_181050.2</v>
      </c>
    </row>
    <row r="69" spans="1:11" x14ac:dyDescent="0.25">
      <c r="A69" s="42" t="s">
        <v>9925</v>
      </c>
      <c r="B69" s="42" t="s">
        <v>19013</v>
      </c>
      <c r="C69" s="42" t="s">
        <v>9926</v>
      </c>
      <c r="D69" s="42" t="s">
        <v>9927</v>
      </c>
      <c r="E69" s="42" t="s">
        <v>20128</v>
      </c>
      <c r="G69" t="str">
        <f t="shared" ref="G69:G132" si="6">A69</f>
        <v>AXIN2</v>
      </c>
      <c r="H69" t="str">
        <f t="shared" ref="H69:H132" si="7">B69</f>
        <v>NM_004655.4</v>
      </c>
      <c r="I69" t="str">
        <f t="shared" ref="I69:I132" si="8">C69</f>
        <v>ENST00000307078</v>
      </c>
      <c r="J69" t="str">
        <f t="shared" ref="J69:J132" si="9">D69</f>
        <v>ENSP00000302625</v>
      </c>
      <c r="K69" t="str">
        <f t="shared" ref="K69:K132" si="10">E69</f>
        <v>NM_004655.4 (Preferred)</v>
      </c>
    </row>
    <row r="70" spans="1:11" x14ac:dyDescent="0.25">
      <c r="A70" s="42" t="s">
        <v>9804</v>
      </c>
      <c r="B70" s="42" t="s">
        <v>19014</v>
      </c>
      <c r="C70" s="42" t="s">
        <v>19015</v>
      </c>
      <c r="D70" s="42" t="s">
        <v>19016</v>
      </c>
      <c r="E70" s="42" t="s">
        <v>19077</v>
      </c>
      <c r="G70" t="str">
        <f t="shared" si="6"/>
        <v>B2M</v>
      </c>
      <c r="H70" t="str">
        <f t="shared" si="7"/>
        <v>NM_004048.3</v>
      </c>
      <c r="I70" t="str">
        <f t="shared" si="8"/>
        <v>ENST00000648006</v>
      </c>
      <c r="J70" t="str">
        <f t="shared" si="9"/>
        <v>ENSP00000497910</v>
      </c>
      <c r="K70" t="str">
        <f t="shared" si="10"/>
        <v>NM_004048.3 (Preferred)</v>
      </c>
    </row>
    <row r="71" spans="1:11" x14ac:dyDescent="0.25">
      <c r="A71" s="42" t="s">
        <v>592</v>
      </c>
      <c r="B71" s="42" t="s">
        <v>19017</v>
      </c>
      <c r="C71" s="42" t="s">
        <v>596</v>
      </c>
      <c r="D71" s="42" t="s">
        <v>597</v>
      </c>
      <c r="E71" s="42" t="s">
        <v>19069</v>
      </c>
      <c r="G71" t="str">
        <f t="shared" si="6"/>
        <v>BAP1</v>
      </c>
      <c r="H71" t="str">
        <f t="shared" si="7"/>
        <v>NM_004656.4</v>
      </c>
      <c r="I71" t="str">
        <f t="shared" si="8"/>
        <v>ENST00000460680</v>
      </c>
      <c r="J71" t="str">
        <f t="shared" si="9"/>
        <v>ENSP00000417132</v>
      </c>
      <c r="K71" t="str">
        <f t="shared" si="10"/>
        <v>NM_004656.4 (Preferred)</v>
      </c>
    </row>
    <row r="72" spans="1:11" x14ac:dyDescent="0.25">
      <c r="A72" s="42" t="s">
        <v>620</v>
      </c>
      <c r="B72" s="42" t="s">
        <v>19018</v>
      </c>
      <c r="C72" s="42" t="s">
        <v>628</v>
      </c>
      <c r="D72" s="42" t="s">
        <v>629</v>
      </c>
      <c r="E72" s="42" t="s">
        <v>19070</v>
      </c>
      <c r="G72" t="str">
        <f t="shared" si="6"/>
        <v>BARD1</v>
      </c>
      <c r="H72" t="str">
        <f t="shared" si="7"/>
        <v>NM_000465.4</v>
      </c>
      <c r="I72" t="str">
        <f t="shared" si="8"/>
        <v>ENST00000260947</v>
      </c>
      <c r="J72" t="str">
        <f t="shared" si="9"/>
        <v>ENSP00000260947</v>
      </c>
      <c r="K72" t="str">
        <f t="shared" si="10"/>
        <v>NM_000465.4 (Preferred)</v>
      </c>
    </row>
    <row r="73" spans="1:11" x14ac:dyDescent="0.25">
      <c r="A73" s="42" t="s">
        <v>620</v>
      </c>
      <c r="B73" s="42" t="s">
        <v>19019</v>
      </c>
      <c r="C73" s="42" t="s">
        <v>19020</v>
      </c>
      <c r="D73" s="42" t="s">
        <v>19021</v>
      </c>
      <c r="E73" s="42" t="s">
        <v>19019</v>
      </c>
      <c r="G73" t="str">
        <f t="shared" si="6"/>
        <v>BARD1</v>
      </c>
      <c r="H73" t="str">
        <f t="shared" si="7"/>
        <v>NM_001282543.1</v>
      </c>
      <c r="I73" t="str">
        <f t="shared" si="8"/>
        <v>ENST00000617164</v>
      </c>
      <c r="J73" t="str">
        <f t="shared" si="9"/>
        <v>ENSP00000480470</v>
      </c>
      <c r="K73" t="str">
        <f t="shared" si="10"/>
        <v>NM_001282543.1</v>
      </c>
    </row>
    <row r="74" spans="1:11" x14ac:dyDescent="0.25">
      <c r="A74" s="42" t="s">
        <v>620</v>
      </c>
      <c r="B74" s="42" t="s">
        <v>19025</v>
      </c>
      <c r="C74" s="42" t="s">
        <v>19023</v>
      </c>
      <c r="D74" s="42" t="s">
        <v>19024</v>
      </c>
      <c r="E74" s="42" t="s">
        <v>19025</v>
      </c>
      <c r="G74" t="str">
        <f t="shared" si="6"/>
        <v>BARD1</v>
      </c>
      <c r="H74" t="str">
        <f t="shared" si="7"/>
        <v>NM_001282545.1</v>
      </c>
      <c r="I74" t="str">
        <f t="shared" si="8"/>
        <v>ENST00000613706</v>
      </c>
      <c r="J74" t="str">
        <f t="shared" si="9"/>
        <v>ENSP00000484976</v>
      </c>
      <c r="K74" t="str">
        <f t="shared" si="10"/>
        <v>NM_001282545.1</v>
      </c>
    </row>
    <row r="75" spans="1:11" x14ac:dyDescent="0.25">
      <c r="A75" s="42" t="s">
        <v>620</v>
      </c>
      <c r="B75" s="42" t="s">
        <v>19027</v>
      </c>
      <c r="C75" s="42" t="s">
        <v>19028</v>
      </c>
      <c r="D75" s="42" t="s">
        <v>19029</v>
      </c>
      <c r="E75" s="42" t="s">
        <v>19027</v>
      </c>
      <c r="G75" t="str">
        <f t="shared" si="6"/>
        <v>BARD1</v>
      </c>
      <c r="H75" t="str">
        <f t="shared" si="7"/>
        <v>NM_001282548.1</v>
      </c>
      <c r="I75" t="str">
        <f t="shared" si="8"/>
        <v>ENST00000613374</v>
      </c>
      <c r="J75" t="str">
        <f t="shared" si="9"/>
        <v>ENSP00000484464</v>
      </c>
      <c r="K75" t="str">
        <f t="shared" si="10"/>
        <v>NM_001282548.1</v>
      </c>
    </row>
    <row r="76" spans="1:11" x14ac:dyDescent="0.25">
      <c r="A76" s="42" t="s">
        <v>620</v>
      </c>
      <c r="B76" s="42" t="s">
        <v>19032</v>
      </c>
      <c r="C76" s="42" t="s">
        <v>19030</v>
      </c>
      <c r="D76" s="42" t="s">
        <v>19031</v>
      </c>
      <c r="E76" s="42" t="s">
        <v>19032</v>
      </c>
      <c r="G76" t="str">
        <f t="shared" si="6"/>
        <v>BARD1</v>
      </c>
      <c r="H76" t="str">
        <f t="shared" si="7"/>
        <v>NM_001282549.1</v>
      </c>
      <c r="I76" t="str">
        <f t="shared" si="8"/>
        <v>ENST00000619009</v>
      </c>
      <c r="J76" t="str">
        <f t="shared" si="9"/>
        <v>ENSP00000482293</v>
      </c>
      <c r="K76" t="str">
        <f t="shared" si="10"/>
        <v>NM_001282549.1</v>
      </c>
    </row>
    <row r="77" spans="1:11" x14ac:dyDescent="0.25">
      <c r="A77" s="42" t="s">
        <v>9727</v>
      </c>
      <c r="B77" s="42" t="s">
        <v>19035</v>
      </c>
      <c r="C77" s="42" t="s">
        <v>9731</v>
      </c>
      <c r="D77" s="42" t="s">
        <v>9732</v>
      </c>
      <c r="E77" s="42" t="s">
        <v>19078</v>
      </c>
      <c r="G77" t="str">
        <f t="shared" si="6"/>
        <v>BCL2</v>
      </c>
      <c r="H77" t="str">
        <f t="shared" si="7"/>
        <v>NM_000633.2</v>
      </c>
      <c r="I77" t="str">
        <f t="shared" si="8"/>
        <v>ENST00000333681</v>
      </c>
      <c r="J77" t="str">
        <f t="shared" si="9"/>
        <v>ENSP00000329623</v>
      </c>
      <c r="K77" t="str">
        <f t="shared" si="10"/>
        <v>NM_000633.2 (Preferred)</v>
      </c>
    </row>
    <row r="78" spans="1:11" x14ac:dyDescent="0.25">
      <c r="A78" s="42" t="s">
        <v>9727</v>
      </c>
      <c r="B78" s="42" t="s">
        <v>19036</v>
      </c>
      <c r="C78" s="42" t="s">
        <v>9736</v>
      </c>
      <c r="D78" s="42" t="s">
        <v>9737</v>
      </c>
      <c r="E78" s="42" t="s">
        <v>19036</v>
      </c>
      <c r="G78" t="str">
        <f t="shared" si="6"/>
        <v>BCL2</v>
      </c>
      <c r="H78" t="str">
        <f t="shared" si="7"/>
        <v>NM_000657.2</v>
      </c>
      <c r="I78" t="str">
        <f t="shared" si="8"/>
        <v>ENST00000589955</v>
      </c>
      <c r="J78" t="str">
        <f t="shared" si="9"/>
        <v>ENSP00000466417</v>
      </c>
      <c r="K78" t="str">
        <f t="shared" si="10"/>
        <v>NM_000657.2</v>
      </c>
    </row>
    <row r="79" spans="1:11" x14ac:dyDescent="0.25">
      <c r="A79" s="42" t="s">
        <v>9837</v>
      </c>
      <c r="B79" s="42" t="s">
        <v>19037</v>
      </c>
      <c r="C79" s="42" t="s">
        <v>9842</v>
      </c>
      <c r="D79" s="42" t="s">
        <v>9843</v>
      </c>
      <c r="E79" s="42" t="s">
        <v>19079</v>
      </c>
      <c r="G79" t="str">
        <f t="shared" si="6"/>
        <v>BCL2L1</v>
      </c>
      <c r="H79" t="str">
        <f t="shared" si="7"/>
        <v>NM_001191.3</v>
      </c>
      <c r="I79" t="str">
        <f t="shared" si="8"/>
        <v>ENST00000376055</v>
      </c>
      <c r="J79" t="str">
        <f t="shared" si="9"/>
        <v>ENSP00000365223</v>
      </c>
      <c r="K79" t="str">
        <f t="shared" si="10"/>
        <v>NM_001191.3 (Preferred)</v>
      </c>
    </row>
    <row r="80" spans="1:11" x14ac:dyDescent="0.25">
      <c r="A80" s="42" t="s">
        <v>9837</v>
      </c>
      <c r="B80" s="42" t="s">
        <v>19038</v>
      </c>
      <c r="C80" s="42" t="s">
        <v>9852</v>
      </c>
      <c r="D80" s="42" t="s">
        <v>9853</v>
      </c>
      <c r="E80" s="42" t="s">
        <v>19038</v>
      </c>
      <c r="G80" t="str">
        <f t="shared" si="6"/>
        <v>BCL2L1</v>
      </c>
      <c r="H80" t="str">
        <f t="shared" si="7"/>
        <v>NM_001317919.1</v>
      </c>
      <c r="I80" t="str">
        <f t="shared" si="8"/>
        <v>ENST00000422920</v>
      </c>
      <c r="J80" t="str">
        <f t="shared" si="9"/>
        <v>ENSP00000411252</v>
      </c>
      <c r="K80" t="str">
        <f t="shared" si="10"/>
        <v>NM_001317919.1</v>
      </c>
    </row>
    <row r="81" spans="1:11" x14ac:dyDescent="0.25">
      <c r="A81" s="42" t="s">
        <v>9837</v>
      </c>
      <c r="B81" s="42" t="s">
        <v>19039</v>
      </c>
      <c r="C81" s="42" t="s">
        <v>9849</v>
      </c>
      <c r="D81" s="42" t="s">
        <v>9850</v>
      </c>
      <c r="E81" s="42" t="s">
        <v>19039</v>
      </c>
      <c r="G81" t="str">
        <f t="shared" si="6"/>
        <v>BCL2L1</v>
      </c>
      <c r="H81" t="str">
        <f t="shared" si="7"/>
        <v>NM_001317921.1</v>
      </c>
      <c r="I81" t="str">
        <f t="shared" si="8"/>
        <v>ENST00000450273</v>
      </c>
      <c r="J81" t="str">
        <f t="shared" si="9"/>
        <v>ENSP00000406203</v>
      </c>
      <c r="K81" t="str">
        <f t="shared" si="10"/>
        <v>NM_001317921.1</v>
      </c>
    </row>
    <row r="82" spans="1:11" x14ac:dyDescent="0.25">
      <c r="A82" s="42" t="s">
        <v>9837</v>
      </c>
      <c r="B82" s="42" t="s">
        <v>19040</v>
      </c>
      <c r="C82" s="42" t="s">
        <v>9855</v>
      </c>
      <c r="D82" s="42" t="s">
        <v>9856</v>
      </c>
      <c r="E82" s="42" t="s">
        <v>19040</v>
      </c>
      <c r="G82" t="str">
        <f t="shared" si="6"/>
        <v>BCL2L1</v>
      </c>
      <c r="H82" t="str">
        <f t="shared" si="7"/>
        <v>NM_001322240.1</v>
      </c>
      <c r="I82" t="str">
        <f t="shared" si="8"/>
        <v>ENST00000456404</v>
      </c>
      <c r="J82" t="str">
        <f t="shared" si="9"/>
        <v>ENSP00000395545</v>
      </c>
      <c r="K82" t="str">
        <f t="shared" si="10"/>
        <v>NM_001322240.1</v>
      </c>
    </row>
    <row r="83" spans="1:11" x14ac:dyDescent="0.25">
      <c r="A83" s="42" t="s">
        <v>9837</v>
      </c>
      <c r="B83" s="42" t="s">
        <v>19041</v>
      </c>
      <c r="C83" s="42" t="s">
        <v>9838</v>
      </c>
      <c r="D83" s="42" t="s">
        <v>9839</v>
      </c>
      <c r="E83" s="42" t="s">
        <v>19041</v>
      </c>
      <c r="G83" t="str">
        <f t="shared" si="6"/>
        <v>BCL2L1</v>
      </c>
      <c r="H83" t="str">
        <f t="shared" si="7"/>
        <v>NM_001322242.1</v>
      </c>
      <c r="I83" t="str">
        <f t="shared" si="8"/>
        <v>ENST00000376062</v>
      </c>
      <c r="J83" t="str">
        <f t="shared" si="9"/>
        <v>ENSP00000365230</v>
      </c>
      <c r="K83" t="str">
        <f t="shared" si="10"/>
        <v>NM_001322242.1</v>
      </c>
    </row>
    <row r="84" spans="1:11" x14ac:dyDescent="0.25">
      <c r="A84" s="42" t="s">
        <v>9837</v>
      </c>
      <c r="B84" s="42" t="s">
        <v>19042</v>
      </c>
      <c r="C84" s="42" t="s">
        <v>9846</v>
      </c>
      <c r="D84" s="42" t="s">
        <v>9847</v>
      </c>
      <c r="E84" s="42" t="s">
        <v>19042</v>
      </c>
      <c r="G84" t="str">
        <f t="shared" si="6"/>
        <v>BCL2L1</v>
      </c>
      <c r="H84" t="str">
        <f t="shared" si="7"/>
        <v>NM_138578.3</v>
      </c>
      <c r="I84" t="str">
        <f t="shared" si="8"/>
        <v>ENST00000307677</v>
      </c>
      <c r="J84" t="str">
        <f t="shared" si="9"/>
        <v>ENSP00000302564</v>
      </c>
      <c r="K84" t="str">
        <f t="shared" si="10"/>
        <v>NM_138578.3</v>
      </c>
    </row>
    <row r="85" spans="1:11" x14ac:dyDescent="0.25">
      <c r="A85" s="42" t="s">
        <v>645</v>
      </c>
      <c r="B85" s="42" t="s">
        <v>19043</v>
      </c>
      <c r="C85" s="42" t="s">
        <v>657</v>
      </c>
      <c r="D85" s="42" t="s">
        <v>658</v>
      </c>
      <c r="E85" s="42" t="s">
        <v>19043</v>
      </c>
      <c r="G85" t="str">
        <f t="shared" si="6"/>
        <v>BCL6</v>
      </c>
      <c r="H85" t="str">
        <f t="shared" si="7"/>
        <v>NM_001130845.1</v>
      </c>
      <c r="I85" t="str">
        <f t="shared" si="8"/>
        <v>ENST00000232014</v>
      </c>
      <c r="J85" t="str">
        <f t="shared" si="9"/>
        <v>ENSP00000232014</v>
      </c>
      <c r="K85" t="str">
        <f t="shared" si="10"/>
        <v>NM_001130845.1</v>
      </c>
    </row>
    <row r="86" spans="1:11" x14ac:dyDescent="0.25">
      <c r="A86" s="42" t="s">
        <v>645</v>
      </c>
      <c r="B86" s="42" t="s">
        <v>19044</v>
      </c>
      <c r="C86" s="42" t="s">
        <v>660</v>
      </c>
      <c r="D86" s="42" t="s">
        <v>661</v>
      </c>
      <c r="E86" s="42" t="s">
        <v>19044</v>
      </c>
      <c r="G86" t="str">
        <f t="shared" si="6"/>
        <v>BCL6</v>
      </c>
      <c r="H86" t="str">
        <f t="shared" si="7"/>
        <v>NM_001134738.1</v>
      </c>
      <c r="I86" t="str">
        <f t="shared" si="8"/>
        <v>ENST00000450123</v>
      </c>
      <c r="J86" t="str">
        <f t="shared" si="9"/>
        <v>ENSP00000413122</v>
      </c>
      <c r="K86" t="str">
        <f t="shared" si="10"/>
        <v>NM_001134738.1</v>
      </c>
    </row>
    <row r="87" spans="1:11" x14ac:dyDescent="0.25">
      <c r="A87" s="42" t="s">
        <v>645</v>
      </c>
      <c r="B87" s="42" t="s">
        <v>19045</v>
      </c>
      <c r="C87" s="42" t="s">
        <v>653</v>
      </c>
      <c r="D87" s="42" t="s">
        <v>654</v>
      </c>
      <c r="E87" s="42" t="s">
        <v>20630</v>
      </c>
      <c r="G87" t="str">
        <f t="shared" si="6"/>
        <v>BCL6</v>
      </c>
      <c r="H87" t="str">
        <f t="shared" si="7"/>
        <v>NM_001706.5</v>
      </c>
      <c r="I87" t="str">
        <f t="shared" si="8"/>
        <v>ENST00000406870</v>
      </c>
      <c r="J87" t="str">
        <f t="shared" si="9"/>
        <v>ENSP00000384371</v>
      </c>
      <c r="K87" t="str">
        <f t="shared" si="10"/>
        <v>NM_001706.5 (Preferred)</v>
      </c>
    </row>
    <row r="88" spans="1:11" x14ac:dyDescent="0.25">
      <c r="A88" s="42" t="s">
        <v>107</v>
      </c>
      <c r="B88" s="42" t="s">
        <v>19046</v>
      </c>
      <c r="C88" s="42" t="s">
        <v>674</v>
      </c>
      <c r="D88" s="42" t="s">
        <v>675</v>
      </c>
      <c r="E88" s="42" t="s">
        <v>19046</v>
      </c>
      <c r="G88" t="str">
        <f t="shared" si="6"/>
        <v>BCOR</v>
      </c>
      <c r="H88" t="str">
        <f t="shared" si="7"/>
        <v>NM_001123383.1</v>
      </c>
      <c r="I88" t="str">
        <f t="shared" si="8"/>
        <v>ENST00000342274</v>
      </c>
      <c r="J88" t="str">
        <f t="shared" si="9"/>
        <v>ENSP00000345923</v>
      </c>
      <c r="K88" t="str">
        <f t="shared" si="10"/>
        <v>NM_001123383.1</v>
      </c>
    </row>
    <row r="89" spans="1:11" x14ac:dyDescent="0.25">
      <c r="A89" s="42" t="s">
        <v>107</v>
      </c>
      <c r="B89" s="42" t="s">
        <v>19047</v>
      </c>
      <c r="C89" s="42" t="s">
        <v>682</v>
      </c>
      <c r="D89" s="42" t="s">
        <v>683</v>
      </c>
      <c r="E89" s="42" t="s">
        <v>19047</v>
      </c>
      <c r="G89" t="str">
        <f t="shared" si="6"/>
        <v>BCOR</v>
      </c>
      <c r="H89" t="str">
        <f t="shared" si="7"/>
        <v>NM_001123384.1</v>
      </c>
      <c r="I89" t="str">
        <f t="shared" si="8"/>
        <v>ENST00000378455</v>
      </c>
      <c r="J89" t="str">
        <f t="shared" si="9"/>
        <v>ENSP00000367716</v>
      </c>
      <c r="K89" t="str">
        <f t="shared" si="10"/>
        <v>NM_001123384.1</v>
      </c>
    </row>
    <row r="90" spans="1:11" x14ac:dyDescent="0.25">
      <c r="A90" s="42" t="s">
        <v>107</v>
      </c>
      <c r="B90" s="42" t="s">
        <v>19048</v>
      </c>
      <c r="C90" s="42" t="s">
        <v>678</v>
      </c>
      <c r="D90" s="42" t="s">
        <v>679</v>
      </c>
      <c r="E90" s="42" t="s">
        <v>20631</v>
      </c>
      <c r="G90" t="str">
        <f t="shared" si="6"/>
        <v>BCOR</v>
      </c>
      <c r="H90" t="str">
        <f t="shared" si="7"/>
        <v>NM_001123385.1</v>
      </c>
      <c r="I90" t="str">
        <f t="shared" si="8"/>
        <v>ENST00000378444</v>
      </c>
      <c r="J90" t="str">
        <f t="shared" si="9"/>
        <v>ENSP00000367705</v>
      </c>
      <c r="K90" t="str">
        <f t="shared" si="10"/>
        <v>NM_001123385.1 (Preferred)</v>
      </c>
    </row>
    <row r="91" spans="1:11" x14ac:dyDescent="0.25">
      <c r="A91" s="42" t="s">
        <v>107</v>
      </c>
      <c r="B91" s="42" t="s">
        <v>19049</v>
      </c>
      <c r="C91" s="42" t="s">
        <v>686</v>
      </c>
      <c r="D91" s="42" t="s">
        <v>687</v>
      </c>
      <c r="E91" s="42" t="s">
        <v>19049</v>
      </c>
      <c r="G91" t="str">
        <f t="shared" si="6"/>
        <v>BCOR</v>
      </c>
      <c r="H91" t="str">
        <f t="shared" si="7"/>
        <v>NM_017745.5</v>
      </c>
      <c r="I91" t="str">
        <f t="shared" si="8"/>
        <v>ENST00000397354</v>
      </c>
      <c r="J91" t="str">
        <f t="shared" si="9"/>
        <v>ENSP00000380512</v>
      </c>
      <c r="K91" t="str">
        <f t="shared" si="10"/>
        <v>NM_017745.5</v>
      </c>
    </row>
    <row r="92" spans="1:11" x14ac:dyDescent="0.25">
      <c r="A92" s="42" t="s">
        <v>709</v>
      </c>
      <c r="B92" s="42" t="s">
        <v>18849</v>
      </c>
      <c r="C92" s="42" t="s">
        <v>715</v>
      </c>
      <c r="D92" s="42" t="s">
        <v>716</v>
      </c>
      <c r="E92" s="42" t="s">
        <v>18850</v>
      </c>
      <c r="G92" t="str">
        <f t="shared" si="6"/>
        <v>BCORL1</v>
      </c>
      <c r="H92" t="str">
        <f t="shared" si="7"/>
        <v>NM_021946.4</v>
      </c>
      <c r="I92" t="str">
        <f t="shared" si="8"/>
        <v>ENST00000540052</v>
      </c>
      <c r="J92" t="str">
        <f t="shared" si="9"/>
        <v>ENSP00000437775</v>
      </c>
      <c r="K92" t="str">
        <f t="shared" si="10"/>
        <v>NM_021946.4 (Preferred)</v>
      </c>
    </row>
    <row r="93" spans="1:11" x14ac:dyDescent="0.25">
      <c r="A93" s="42" t="s">
        <v>125</v>
      </c>
      <c r="B93" s="42" t="s">
        <v>18851</v>
      </c>
      <c r="C93" s="42" t="s">
        <v>754</v>
      </c>
      <c r="D93" s="42" t="s">
        <v>755</v>
      </c>
      <c r="E93" s="42" t="s">
        <v>18852</v>
      </c>
      <c r="G93" t="str">
        <f t="shared" si="6"/>
        <v>BCR</v>
      </c>
      <c r="H93" t="str">
        <f t="shared" si="7"/>
        <v>NM_004327.3</v>
      </c>
      <c r="I93" t="str">
        <f t="shared" si="8"/>
        <v>ENST00000305877</v>
      </c>
      <c r="J93" t="str">
        <f t="shared" si="9"/>
        <v>ENSP00000303507</v>
      </c>
      <c r="K93" t="str">
        <f t="shared" si="10"/>
        <v>NM_004327.3 (Preferred)</v>
      </c>
    </row>
    <row r="94" spans="1:11" x14ac:dyDescent="0.25">
      <c r="A94" s="42" t="s">
        <v>125</v>
      </c>
      <c r="B94" s="42" t="s">
        <v>18853</v>
      </c>
      <c r="C94" s="42" t="s">
        <v>758</v>
      </c>
      <c r="D94" s="42" t="s">
        <v>759</v>
      </c>
      <c r="E94" s="42" t="s">
        <v>18853</v>
      </c>
      <c r="G94" t="str">
        <f t="shared" si="6"/>
        <v>BCR</v>
      </c>
      <c r="H94" t="str">
        <f t="shared" si="7"/>
        <v>NM_021574.2</v>
      </c>
      <c r="I94" t="str">
        <f t="shared" si="8"/>
        <v>ENST00000359540</v>
      </c>
      <c r="J94" t="str">
        <f t="shared" si="9"/>
        <v>ENSP00000352535</v>
      </c>
      <c r="K94" t="str">
        <f t="shared" si="10"/>
        <v>NM_021574.2</v>
      </c>
    </row>
    <row r="95" spans="1:11" x14ac:dyDescent="0.25">
      <c r="A95" s="42" t="s">
        <v>772</v>
      </c>
      <c r="B95" s="42" t="s">
        <v>19050</v>
      </c>
      <c r="C95" s="42" t="s">
        <v>777</v>
      </c>
      <c r="D95" s="42" t="s">
        <v>778</v>
      </c>
      <c r="E95" s="42" t="s">
        <v>19071</v>
      </c>
      <c r="G95" t="str">
        <f t="shared" si="6"/>
        <v>BIRC3</v>
      </c>
      <c r="H95" t="str">
        <f t="shared" si="7"/>
        <v>NM_001165.4</v>
      </c>
      <c r="I95" t="str">
        <f t="shared" si="8"/>
        <v>ENST00000263464</v>
      </c>
      <c r="J95" t="str">
        <f t="shared" si="9"/>
        <v>ENSP00000263464</v>
      </c>
      <c r="K95" t="str">
        <f t="shared" si="10"/>
        <v>NM_001165.4 (Preferred)</v>
      </c>
    </row>
    <row r="96" spans="1:11" x14ac:dyDescent="0.25">
      <c r="A96" s="42" t="s">
        <v>772</v>
      </c>
      <c r="B96" s="42" t="s">
        <v>19051</v>
      </c>
      <c r="C96" s="42" t="s">
        <v>781</v>
      </c>
      <c r="D96" s="42" t="s">
        <v>782</v>
      </c>
      <c r="E96" s="42" t="s">
        <v>19051</v>
      </c>
      <c r="G96" t="str">
        <f t="shared" si="6"/>
        <v>BIRC3</v>
      </c>
      <c r="H96" t="str">
        <f t="shared" si="7"/>
        <v>NM_182962.2</v>
      </c>
      <c r="I96" t="str">
        <f t="shared" si="8"/>
        <v>ENST00000532808</v>
      </c>
      <c r="J96" t="str">
        <f t="shared" si="9"/>
        <v>ENSP00000432907</v>
      </c>
      <c r="K96" t="str">
        <f t="shared" si="10"/>
        <v>NM_182962.2</v>
      </c>
    </row>
    <row r="97" spans="1:11" x14ac:dyDescent="0.25">
      <c r="A97" s="42" t="s">
        <v>121</v>
      </c>
      <c r="B97" s="42" t="s">
        <v>19205</v>
      </c>
      <c r="C97" s="42" t="s">
        <v>802</v>
      </c>
      <c r="D97" s="42" t="s">
        <v>803</v>
      </c>
      <c r="E97" s="42" t="s">
        <v>20594</v>
      </c>
      <c r="G97" t="str">
        <f t="shared" si="6"/>
        <v>BLM</v>
      </c>
      <c r="H97" t="str">
        <f t="shared" si="7"/>
        <v>NM_000057.3</v>
      </c>
      <c r="I97" t="str">
        <f t="shared" si="8"/>
        <v>ENST00000355112</v>
      </c>
      <c r="J97" t="str">
        <f t="shared" si="9"/>
        <v>ENSP00000347232</v>
      </c>
      <c r="K97" t="str">
        <f t="shared" si="10"/>
        <v>NM_000057.3 (Preferred)</v>
      </c>
    </row>
    <row r="98" spans="1:11" x14ac:dyDescent="0.25">
      <c r="A98" s="42" t="s">
        <v>121</v>
      </c>
      <c r="B98" s="42" t="s">
        <v>19053</v>
      </c>
      <c r="C98" s="42" t="s">
        <v>807</v>
      </c>
      <c r="D98" s="42" t="s">
        <v>808</v>
      </c>
      <c r="E98" s="42" t="s">
        <v>19053</v>
      </c>
      <c r="G98" t="str">
        <f t="shared" si="6"/>
        <v>BLM</v>
      </c>
      <c r="H98" t="str">
        <f t="shared" si="7"/>
        <v>NM_001287247.1</v>
      </c>
      <c r="I98" t="str">
        <f t="shared" si="8"/>
        <v>ENST00000560509</v>
      </c>
      <c r="J98" t="str">
        <f t="shared" si="9"/>
        <v>ENSP00000454158</v>
      </c>
      <c r="K98" t="str">
        <f t="shared" si="10"/>
        <v>NM_001287247.1</v>
      </c>
    </row>
    <row r="99" spans="1:11" x14ac:dyDescent="0.25">
      <c r="A99" s="42" t="s">
        <v>121</v>
      </c>
      <c r="B99" s="42" t="s">
        <v>19054</v>
      </c>
      <c r="C99" s="42" t="s">
        <v>789</v>
      </c>
      <c r="D99" s="42" t="s">
        <v>790</v>
      </c>
      <c r="E99" s="42" t="s">
        <v>19054</v>
      </c>
      <c r="G99" t="str">
        <f t="shared" si="6"/>
        <v>BLM</v>
      </c>
      <c r="H99" t="str">
        <f t="shared" si="7"/>
        <v>NM_001287248.1</v>
      </c>
      <c r="I99" t="str">
        <f t="shared" si="8"/>
        <v>ENST00000559724</v>
      </c>
      <c r="J99" t="str">
        <f t="shared" si="9"/>
        <v>ENSP00000453359</v>
      </c>
      <c r="K99" t="str">
        <f t="shared" si="10"/>
        <v>NM_001287248.1</v>
      </c>
    </row>
    <row r="100" spans="1:11" x14ac:dyDescent="0.25">
      <c r="A100" s="42" t="s">
        <v>117</v>
      </c>
      <c r="B100" s="42" t="s">
        <v>18916</v>
      </c>
      <c r="C100" s="42" t="s">
        <v>820</v>
      </c>
      <c r="D100" s="42" t="s">
        <v>821</v>
      </c>
      <c r="E100" s="42" t="s">
        <v>18916</v>
      </c>
      <c r="G100" t="str">
        <f t="shared" si="6"/>
        <v>BRAF</v>
      </c>
      <c r="H100" t="str">
        <f t="shared" si="7"/>
        <v>NM_001354609.1</v>
      </c>
      <c r="I100" t="str">
        <f t="shared" si="8"/>
        <v>ENST00000496384</v>
      </c>
      <c r="J100" t="str">
        <f t="shared" si="9"/>
        <v>ENSP00000419060</v>
      </c>
      <c r="K100" t="str">
        <f t="shared" si="10"/>
        <v>NM_001354609.1</v>
      </c>
    </row>
    <row r="101" spans="1:11" x14ac:dyDescent="0.25">
      <c r="A101" s="42" t="s">
        <v>117</v>
      </c>
      <c r="B101" s="42" t="s">
        <v>18915</v>
      </c>
      <c r="C101" s="42" t="s">
        <v>823</v>
      </c>
      <c r="D101" s="42" t="s">
        <v>824</v>
      </c>
      <c r="E101" s="42" t="s">
        <v>18919</v>
      </c>
      <c r="G101" t="str">
        <f t="shared" si="6"/>
        <v>BRAF</v>
      </c>
      <c r="H101" t="str">
        <f t="shared" si="7"/>
        <v>NM_004333.5</v>
      </c>
      <c r="I101" t="str">
        <f t="shared" si="8"/>
        <v>ENST00000288602</v>
      </c>
      <c r="J101" t="str">
        <f t="shared" si="9"/>
        <v>ENSP00000288602</v>
      </c>
      <c r="K101" t="str">
        <f t="shared" si="10"/>
        <v>NM_004333.5 (Preferred)</v>
      </c>
    </row>
    <row r="102" spans="1:11" x14ac:dyDescent="0.25">
      <c r="A102" s="42" t="s">
        <v>148</v>
      </c>
      <c r="B102" s="42" t="s">
        <v>19055</v>
      </c>
      <c r="C102" s="42" t="s">
        <v>844</v>
      </c>
      <c r="D102" s="42" t="s">
        <v>845</v>
      </c>
      <c r="E102" s="42" t="s">
        <v>20108</v>
      </c>
      <c r="G102" t="str">
        <f t="shared" si="6"/>
        <v>BRCA1</v>
      </c>
      <c r="H102" t="str">
        <f t="shared" si="7"/>
        <v>NM_007294.3</v>
      </c>
      <c r="I102" t="str">
        <f t="shared" si="8"/>
        <v>ENST00000357654</v>
      </c>
      <c r="J102" t="str">
        <f t="shared" si="9"/>
        <v>ENSP00000350283</v>
      </c>
      <c r="K102" t="str">
        <f t="shared" si="10"/>
        <v>NM_007294.3 (Preferred)</v>
      </c>
    </row>
    <row r="103" spans="1:11" x14ac:dyDescent="0.25">
      <c r="A103" s="42" t="s">
        <v>148</v>
      </c>
      <c r="B103" s="42" t="s">
        <v>19056</v>
      </c>
      <c r="C103" s="42" t="s">
        <v>841</v>
      </c>
      <c r="D103" s="42" t="s">
        <v>842</v>
      </c>
      <c r="E103" s="42" t="s">
        <v>19056</v>
      </c>
      <c r="G103" t="str">
        <f t="shared" si="6"/>
        <v>BRCA1</v>
      </c>
      <c r="H103" t="str">
        <f t="shared" si="7"/>
        <v>NM_007297.3</v>
      </c>
      <c r="I103" t="str">
        <f t="shared" si="8"/>
        <v>ENST00000309486</v>
      </c>
      <c r="J103" t="str">
        <f t="shared" si="9"/>
        <v>ENSP00000310938</v>
      </c>
      <c r="K103" t="str">
        <f t="shared" si="10"/>
        <v>NM_007297.3</v>
      </c>
    </row>
    <row r="104" spans="1:11" x14ac:dyDescent="0.25">
      <c r="A104" s="42" t="s">
        <v>148</v>
      </c>
      <c r="B104" s="42" t="s">
        <v>19057</v>
      </c>
      <c r="C104" s="42" t="s">
        <v>873</v>
      </c>
      <c r="D104" s="42" t="s">
        <v>874</v>
      </c>
      <c r="E104" s="42" t="s">
        <v>19057</v>
      </c>
      <c r="G104" t="str">
        <f t="shared" si="6"/>
        <v>BRCA1</v>
      </c>
      <c r="H104" t="str">
        <f t="shared" si="7"/>
        <v>NM_007298.3</v>
      </c>
      <c r="I104" t="str">
        <f t="shared" si="8"/>
        <v>ENST00000491747</v>
      </c>
      <c r="J104" t="str">
        <f t="shared" si="9"/>
        <v>ENSP00000420705</v>
      </c>
      <c r="K104" t="str">
        <f t="shared" si="10"/>
        <v>NM_007298.3</v>
      </c>
    </row>
    <row r="105" spans="1:11" x14ac:dyDescent="0.25">
      <c r="A105" s="42" t="s">
        <v>148</v>
      </c>
      <c r="B105" s="42" t="s">
        <v>19059</v>
      </c>
      <c r="C105" s="42" t="s">
        <v>869</v>
      </c>
      <c r="D105" s="42" t="s">
        <v>870</v>
      </c>
      <c r="E105" s="42" t="s">
        <v>19059</v>
      </c>
      <c r="G105" t="str">
        <f t="shared" si="6"/>
        <v>BRCA1</v>
      </c>
      <c r="H105" t="str">
        <f t="shared" si="7"/>
        <v>NM_007299.3</v>
      </c>
      <c r="I105" t="str">
        <f t="shared" si="8"/>
        <v>ENST00000468300</v>
      </c>
      <c r="J105" t="str">
        <f t="shared" si="9"/>
        <v>ENSP00000417148</v>
      </c>
      <c r="K105" t="str">
        <f t="shared" si="10"/>
        <v>NM_007299.3</v>
      </c>
    </row>
    <row r="106" spans="1:11" x14ac:dyDescent="0.25">
      <c r="A106" s="42" t="s">
        <v>148</v>
      </c>
      <c r="B106" s="42" t="s">
        <v>19058</v>
      </c>
      <c r="C106" s="42" t="s">
        <v>855</v>
      </c>
      <c r="D106" s="42" t="s">
        <v>856</v>
      </c>
      <c r="E106" s="42" t="s">
        <v>19058</v>
      </c>
      <c r="G106" t="str">
        <f t="shared" si="6"/>
        <v>BRCA1</v>
      </c>
      <c r="H106" t="str">
        <f t="shared" si="7"/>
        <v>NM_007300.3</v>
      </c>
      <c r="I106" t="str">
        <f t="shared" si="8"/>
        <v>ENST00000471181</v>
      </c>
      <c r="J106" t="str">
        <f t="shared" si="9"/>
        <v>ENSP00000418960</v>
      </c>
      <c r="K106" t="str">
        <f t="shared" si="10"/>
        <v>NM_007300.3</v>
      </c>
    </row>
    <row r="107" spans="1:11" x14ac:dyDescent="0.25">
      <c r="A107" s="42" t="s">
        <v>111</v>
      </c>
      <c r="B107" s="42" t="s">
        <v>19060</v>
      </c>
      <c r="C107" s="42" t="s">
        <v>932</v>
      </c>
      <c r="D107" s="42" t="s">
        <v>933</v>
      </c>
      <c r="E107" s="42" t="s">
        <v>20109</v>
      </c>
      <c r="G107" t="str">
        <f t="shared" si="6"/>
        <v>BRCA2</v>
      </c>
      <c r="H107" t="str">
        <f t="shared" si="7"/>
        <v>NM_000059.3</v>
      </c>
      <c r="I107" t="str">
        <f t="shared" si="8"/>
        <v>ENST00000544455</v>
      </c>
      <c r="J107" t="str">
        <f t="shared" si="9"/>
        <v>ENSP00000439902</v>
      </c>
      <c r="K107" t="str">
        <f t="shared" si="10"/>
        <v>NM_000059.3 (Preferred)</v>
      </c>
    </row>
    <row r="108" spans="1:11" x14ac:dyDescent="0.25">
      <c r="A108" s="42" t="s">
        <v>945</v>
      </c>
      <c r="B108" s="42" t="s">
        <v>19062</v>
      </c>
      <c r="C108" s="42" t="s">
        <v>952</v>
      </c>
      <c r="D108" s="42" t="s">
        <v>953</v>
      </c>
      <c r="E108" s="42" t="s">
        <v>19062</v>
      </c>
      <c r="G108" t="str">
        <f t="shared" si="6"/>
        <v>BRINP3</v>
      </c>
      <c r="H108" t="str">
        <f t="shared" si="7"/>
        <v>NM_001317188.1</v>
      </c>
      <c r="I108" t="str">
        <f t="shared" si="8"/>
        <v>ENST00000534846</v>
      </c>
      <c r="J108" t="str">
        <f t="shared" si="9"/>
        <v>ENSP00000438022</v>
      </c>
      <c r="K108" t="str">
        <f t="shared" si="10"/>
        <v>NM_001317188.1</v>
      </c>
    </row>
    <row r="109" spans="1:11" x14ac:dyDescent="0.25">
      <c r="A109" s="42" t="s">
        <v>945</v>
      </c>
      <c r="B109" s="42" t="s">
        <v>19061</v>
      </c>
      <c r="C109" s="42" t="s">
        <v>948</v>
      </c>
      <c r="D109" s="42" t="s">
        <v>949</v>
      </c>
      <c r="E109" s="42" t="s">
        <v>19072</v>
      </c>
      <c r="G109" t="str">
        <f t="shared" si="6"/>
        <v>BRINP3</v>
      </c>
      <c r="H109" t="str">
        <f t="shared" si="7"/>
        <v>NM_199051.2</v>
      </c>
      <c r="I109" t="str">
        <f t="shared" si="8"/>
        <v>ENST00000367462</v>
      </c>
      <c r="J109" t="str">
        <f t="shared" si="9"/>
        <v>ENSP00000356432</v>
      </c>
      <c r="K109" t="str">
        <f t="shared" si="10"/>
        <v>NM_199051.2 (Preferred)</v>
      </c>
    </row>
    <row r="110" spans="1:11" x14ac:dyDescent="0.25">
      <c r="A110" s="42" t="s">
        <v>958</v>
      </c>
      <c r="B110" s="42" t="s">
        <v>19063</v>
      </c>
      <c r="C110" s="42" t="s">
        <v>964</v>
      </c>
      <c r="D110" s="42" t="s">
        <v>965</v>
      </c>
      <c r="E110" s="42" t="s">
        <v>20110</v>
      </c>
      <c r="G110" t="str">
        <f t="shared" si="6"/>
        <v>BRIP1</v>
      </c>
      <c r="H110" t="str">
        <f t="shared" si="7"/>
        <v>NM_032043.2</v>
      </c>
      <c r="I110" t="str">
        <f t="shared" si="8"/>
        <v>ENST00000259008</v>
      </c>
      <c r="J110" t="str">
        <f t="shared" si="9"/>
        <v>ENSP00000259008</v>
      </c>
      <c r="K110" t="str">
        <f t="shared" si="10"/>
        <v>NM_032043.2 (Preferred)</v>
      </c>
    </row>
    <row r="111" spans="1:11" x14ac:dyDescent="0.25">
      <c r="A111" s="42" t="s">
        <v>978</v>
      </c>
      <c r="B111" s="42" t="s">
        <v>19064</v>
      </c>
      <c r="C111" s="42" t="s">
        <v>991</v>
      </c>
      <c r="D111" s="42" t="s">
        <v>992</v>
      </c>
      <c r="E111" s="42" t="s">
        <v>20111</v>
      </c>
      <c r="G111" t="str">
        <f t="shared" si="6"/>
        <v>BTK</v>
      </c>
      <c r="H111" t="str">
        <f t="shared" si="7"/>
        <v>NM_000061.2</v>
      </c>
      <c r="I111" t="str">
        <f t="shared" si="8"/>
        <v>ENST00000308731</v>
      </c>
      <c r="J111" t="str">
        <f t="shared" si="9"/>
        <v>ENSP00000308176</v>
      </c>
      <c r="K111" t="str">
        <f t="shared" si="10"/>
        <v>NM_000061.2 (Preferred)</v>
      </c>
    </row>
    <row r="112" spans="1:11" x14ac:dyDescent="0.25">
      <c r="A112" s="42" t="s">
        <v>978</v>
      </c>
      <c r="B112" s="42" t="s">
        <v>19065</v>
      </c>
      <c r="C112" s="42" t="s">
        <v>20280</v>
      </c>
      <c r="D112" s="42" t="s">
        <v>20281</v>
      </c>
      <c r="E112" s="42" t="s">
        <v>19065</v>
      </c>
      <c r="G112" t="str">
        <f t="shared" si="6"/>
        <v>BTK</v>
      </c>
      <c r="H112" t="str">
        <f t="shared" si="7"/>
        <v>NM_001287344.1</v>
      </c>
      <c r="I112" t="str">
        <f t="shared" si="8"/>
        <v>ENST00000621635</v>
      </c>
      <c r="J112" t="str">
        <f t="shared" si="9"/>
        <v>ENSP00000483570</v>
      </c>
      <c r="K112" t="str">
        <f t="shared" si="10"/>
        <v>NM_001287344.1</v>
      </c>
    </row>
    <row r="113" spans="1:11" x14ac:dyDescent="0.25">
      <c r="A113" s="42" t="s">
        <v>978</v>
      </c>
      <c r="B113" s="42" t="s">
        <v>19066</v>
      </c>
      <c r="C113" s="42" t="s">
        <v>998</v>
      </c>
      <c r="D113" s="42" t="s">
        <v>999</v>
      </c>
      <c r="E113" s="42" t="s">
        <v>19066</v>
      </c>
      <c r="G113" t="str">
        <f t="shared" si="6"/>
        <v>BTK</v>
      </c>
      <c r="H113" t="str">
        <f t="shared" si="7"/>
        <v>NM_001287345.1</v>
      </c>
      <c r="I113" t="str">
        <f t="shared" si="8"/>
        <v>ENST00000372880</v>
      </c>
      <c r="J113" t="str">
        <f t="shared" si="9"/>
        <v>ENSP00000361971</v>
      </c>
      <c r="K113" t="str">
        <f t="shared" si="10"/>
        <v>NM_001287345.1</v>
      </c>
    </row>
    <row r="114" spans="1:11" x14ac:dyDescent="0.25">
      <c r="A114" s="42" t="s">
        <v>1009</v>
      </c>
      <c r="B114" s="42" t="s">
        <v>19080</v>
      </c>
      <c r="C114" s="42" t="s">
        <v>1013</v>
      </c>
      <c r="D114" s="42" t="s">
        <v>1014</v>
      </c>
      <c r="E114" s="42" t="s">
        <v>20058</v>
      </c>
      <c r="G114" t="str">
        <f t="shared" si="6"/>
        <v>C17orf97</v>
      </c>
      <c r="H114" t="str">
        <f t="shared" si="7"/>
        <v>NM_001013672.4</v>
      </c>
      <c r="I114" t="str">
        <f t="shared" si="8"/>
        <v>ENST00000360127</v>
      </c>
      <c r="J114" t="str">
        <f t="shared" si="9"/>
        <v>ENSP00000353245</v>
      </c>
      <c r="K114" t="str">
        <f t="shared" si="10"/>
        <v>NM_001013672.4 (Preferred)</v>
      </c>
    </row>
    <row r="115" spans="1:11" x14ac:dyDescent="0.25">
      <c r="A115" s="42" t="s">
        <v>114</v>
      </c>
      <c r="B115" s="42" t="s">
        <v>19081</v>
      </c>
      <c r="C115" s="42" t="s">
        <v>1030</v>
      </c>
      <c r="D115" s="42" t="s">
        <v>1031</v>
      </c>
      <c r="E115" s="42" t="s">
        <v>20059</v>
      </c>
      <c r="G115" t="str">
        <f t="shared" si="6"/>
        <v>CALR</v>
      </c>
      <c r="H115" t="str">
        <f t="shared" si="7"/>
        <v>NM_004343.3</v>
      </c>
      <c r="I115" t="str">
        <f t="shared" si="8"/>
        <v>ENST00000316448</v>
      </c>
      <c r="J115" t="str">
        <f t="shared" si="9"/>
        <v>ENSP00000320866</v>
      </c>
      <c r="K115" t="str">
        <f t="shared" si="10"/>
        <v>NM_004343.3 (Preferred)</v>
      </c>
    </row>
    <row r="116" spans="1:11" x14ac:dyDescent="0.25">
      <c r="A116" s="42" t="s">
        <v>134</v>
      </c>
      <c r="B116" s="42" t="s">
        <v>19082</v>
      </c>
      <c r="C116" s="42" t="s">
        <v>1046</v>
      </c>
      <c r="D116" s="42" t="s">
        <v>1047</v>
      </c>
      <c r="E116" s="42" t="s">
        <v>20060</v>
      </c>
      <c r="G116" t="str">
        <f t="shared" si="6"/>
        <v>CARD11</v>
      </c>
      <c r="H116" t="str">
        <f t="shared" si="7"/>
        <v>NM_032415.5</v>
      </c>
      <c r="I116" t="str">
        <f t="shared" si="8"/>
        <v>ENST00000396946</v>
      </c>
      <c r="J116" t="str">
        <f t="shared" si="9"/>
        <v>ENSP00000380150</v>
      </c>
      <c r="K116" t="str">
        <f t="shared" si="10"/>
        <v>NM_032415.5 (Preferred)</v>
      </c>
    </row>
    <row r="117" spans="1:11" x14ac:dyDescent="0.25">
      <c r="A117" s="42" t="s">
        <v>143</v>
      </c>
      <c r="B117" s="42" t="s">
        <v>18925</v>
      </c>
      <c r="C117" s="42" t="s">
        <v>1058</v>
      </c>
      <c r="D117" s="42" t="s">
        <v>1059</v>
      </c>
      <c r="E117" s="42" t="s">
        <v>18926</v>
      </c>
      <c r="G117" t="str">
        <f t="shared" si="6"/>
        <v>CBL</v>
      </c>
      <c r="H117" t="str">
        <f t="shared" si="7"/>
        <v>NM_005188.3</v>
      </c>
      <c r="I117" t="str">
        <f t="shared" si="8"/>
        <v>ENST00000264033</v>
      </c>
      <c r="J117" t="str">
        <f t="shared" si="9"/>
        <v>ENSP00000264033</v>
      </c>
      <c r="K117" t="str">
        <f t="shared" si="10"/>
        <v>NM_005188.3 (Preferred)</v>
      </c>
    </row>
    <row r="118" spans="1:11" x14ac:dyDescent="0.25">
      <c r="A118" s="42" t="s">
        <v>1062</v>
      </c>
      <c r="B118" s="42" t="s">
        <v>19084</v>
      </c>
      <c r="C118" s="42" t="s">
        <v>1063</v>
      </c>
      <c r="D118" s="42" t="s">
        <v>1064</v>
      </c>
      <c r="E118" s="42" t="s">
        <v>20061</v>
      </c>
      <c r="G118" t="str">
        <f t="shared" si="6"/>
        <v>CBLB</v>
      </c>
      <c r="H118" t="str">
        <f t="shared" si="7"/>
        <v>NM_170662.4</v>
      </c>
      <c r="I118" t="str">
        <f t="shared" si="8"/>
        <v>ENST00000264122</v>
      </c>
      <c r="J118" t="str">
        <f t="shared" si="9"/>
        <v>ENSP00000264122</v>
      </c>
      <c r="K118" t="str">
        <f t="shared" si="10"/>
        <v>NM_170662.4 (Preferred)</v>
      </c>
    </row>
    <row r="119" spans="1:11" x14ac:dyDescent="0.25">
      <c r="A119" s="42" t="s">
        <v>1096</v>
      </c>
      <c r="B119" s="42" t="s">
        <v>19086</v>
      </c>
      <c r="C119" s="42" t="s">
        <v>1101</v>
      </c>
      <c r="D119" s="42" t="s">
        <v>1102</v>
      </c>
      <c r="E119" s="42" t="s">
        <v>19086</v>
      </c>
      <c r="G119" t="str">
        <f t="shared" si="6"/>
        <v>CBLC</v>
      </c>
      <c r="H119" t="str">
        <f t="shared" si="7"/>
        <v>NM_001130852.1</v>
      </c>
      <c r="I119" t="str">
        <f t="shared" si="8"/>
        <v>ENST00000341505</v>
      </c>
      <c r="J119" t="str">
        <f t="shared" si="9"/>
        <v>ENSP00000340250</v>
      </c>
      <c r="K119" t="str">
        <f t="shared" si="10"/>
        <v>NM_001130852.1</v>
      </c>
    </row>
    <row r="120" spans="1:11" x14ac:dyDescent="0.25">
      <c r="A120" s="42" t="s">
        <v>1096</v>
      </c>
      <c r="B120" s="42" t="s">
        <v>19085</v>
      </c>
      <c r="C120" s="42" t="s">
        <v>1097</v>
      </c>
      <c r="D120" s="42" t="s">
        <v>1098</v>
      </c>
      <c r="E120" s="42" t="s">
        <v>20062</v>
      </c>
      <c r="G120" t="str">
        <f t="shared" si="6"/>
        <v>CBLC</v>
      </c>
      <c r="H120" t="str">
        <f t="shared" si="7"/>
        <v>NM_012116.3</v>
      </c>
      <c r="I120" t="str">
        <f t="shared" si="8"/>
        <v>ENST00000270279</v>
      </c>
      <c r="J120" t="str">
        <f t="shared" si="9"/>
        <v>ENSP00000270279</v>
      </c>
      <c r="K120" t="str">
        <f t="shared" si="10"/>
        <v>NM_012116.3 (Preferred)</v>
      </c>
    </row>
    <row r="121" spans="1:11" x14ac:dyDescent="0.25">
      <c r="A121" s="42" t="s">
        <v>1105</v>
      </c>
      <c r="B121" s="42" t="s">
        <v>19087</v>
      </c>
      <c r="C121" s="42" t="s">
        <v>1106</v>
      </c>
      <c r="D121" s="42" t="s">
        <v>1107</v>
      </c>
      <c r="E121" s="42" t="s">
        <v>20063</v>
      </c>
      <c r="G121" t="str">
        <f t="shared" si="6"/>
        <v>CCND1</v>
      </c>
      <c r="H121" t="str">
        <f t="shared" si="7"/>
        <v>NM_053056.2</v>
      </c>
      <c r="I121" t="str">
        <f t="shared" si="8"/>
        <v>ENST00000227507</v>
      </c>
      <c r="J121" t="str">
        <f t="shared" si="9"/>
        <v>ENSP00000227507</v>
      </c>
      <c r="K121" t="str">
        <f t="shared" si="10"/>
        <v>NM_053056.2 (Preferred)</v>
      </c>
    </row>
    <row r="122" spans="1:11" x14ac:dyDescent="0.25">
      <c r="A122" s="42" t="s">
        <v>1121</v>
      </c>
      <c r="B122" s="42" t="s">
        <v>19091</v>
      </c>
      <c r="C122" s="42" t="s">
        <v>1139</v>
      </c>
      <c r="D122" s="42" t="s">
        <v>1140</v>
      </c>
      <c r="E122" s="42" t="s">
        <v>19091</v>
      </c>
      <c r="G122" t="str">
        <f t="shared" si="6"/>
        <v>CCND3</v>
      </c>
      <c r="H122" t="str">
        <f t="shared" si="7"/>
        <v>NM_001136017.3</v>
      </c>
      <c r="I122" t="str">
        <f t="shared" si="8"/>
        <v>ENST00000372988</v>
      </c>
      <c r="J122" t="str">
        <f t="shared" si="9"/>
        <v>ENSP00000362079</v>
      </c>
      <c r="K122" t="str">
        <f t="shared" si="10"/>
        <v>NM_001136017.3</v>
      </c>
    </row>
    <row r="123" spans="1:11" x14ac:dyDescent="0.25">
      <c r="A123" s="42" t="s">
        <v>1121</v>
      </c>
      <c r="B123" s="42" t="s">
        <v>19090</v>
      </c>
      <c r="C123" s="42" t="s">
        <v>1150</v>
      </c>
      <c r="D123" s="42" t="s">
        <v>1151</v>
      </c>
      <c r="E123" s="42" t="s">
        <v>19090</v>
      </c>
      <c r="G123" t="str">
        <f t="shared" si="6"/>
        <v>CCND3</v>
      </c>
      <c r="H123" t="str">
        <f t="shared" si="7"/>
        <v>NM_001136125.2</v>
      </c>
      <c r="I123" t="str">
        <f t="shared" si="8"/>
        <v>ENST00000414200</v>
      </c>
      <c r="J123" t="str">
        <f t="shared" si="9"/>
        <v>ENSP00000397545</v>
      </c>
      <c r="K123" t="str">
        <f t="shared" si="10"/>
        <v>NM_001136125.2</v>
      </c>
    </row>
    <row r="124" spans="1:11" x14ac:dyDescent="0.25">
      <c r="A124" s="42" t="s">
        <v>1121</v>
      </c>
      <c r="B124" s="42" t="s">
        <v>19092</v>
      </c>
      <c r="C124" s="42" t="s">
        <v>1146</v>
      </c>
      <c r="D124" s="42" t="s">
        <v>1147</v>
      </c>
      <c r="E124" s="42" t="s">
        <v>19092</v>
      </c>
      <c r="G124" t="str">
        <f t="shared" si="6"/>
        <v>CCND3</v>
      </c>
      <c r="H124" t="str">
        <f t="shared" si="7"/>
        <v>NM_001136126.2</v>
      </c>
      <c r="I124" t="str">
        <f t="shared" si="8"/>
        <v>ENST00000415497</v>
      </c>
      <c r="J124" t="str">
        <f t="shared" si="9"/>
        <v>ENSP00000401595</v>
      </c>
      <c r="K124" t="str">
        <f t="shared" si="10"/>
        <v>NM_001136126.2</v>
      </c>
    </row>
    <row r="125" spans="1:11" x14ac:dyDescent="0.25">
      <c r="A125" s="42" t="s">
        <v>1121</v>
      </c>
      <c r="B125" s="42" t="s">
        <v>19089</v>
      </c>
      <c r="C125" s="42" t="s">
        <v>1136</v>
      </c>
      <c r="D125" s="42" t="s">
        <v>1137</v>
      </c>
      <c r="E125" s="42" t="s">
        <v>19089</v>
      </c>
      <c r="G125" t="str">
        <f t="shared" si="6"/>
        <v>CCND3</v>
      </c>
      <c r="H125" t="str">
        <f t="shared" si="7"/>
        <v>NM_001287427.1</v>
      </c>
      <c r="I125" t="str">
        <f t="shared" si="8"/>
        <v>ENST00000372987</v>
      </c>
      <c r="J125" t="str">
        <f t="shared" si="9"/>
        <v>ENSP00000362078</v>
      </c>
      <c r="K125" t="str">
        <f t="shared" si="10"/>
        <v>NM_001287427.1</v>
      </c>
    </row>
    <row r="126" spans="1:11" x14ac:dyDescent="0.25">
      <c r="A126" s="42" t="s">
        <v>1121</v>
      </c>
      <c r="B126" s="42" t="s">
        <v>19088</v>
      </c>
      <c r="C126" s="42" t="s">
        <v>1142</v>
      </c>
      <c r="D126" s="42" t="s">
        <v>1143</v>
      </c>
      <c r="E126" s="42" t="s">
        <v>20064</v>
      </c>
      <c r="G126" t="str">
        <f t="shared" si="6"/>
        <v>CCND3</v>
      </c>
      <c r="H126" t="str">
        <f t="shared" si="7"/>
        <v>NM_001760.4</v>
      </c>
      <c r="I126" t="str">
        <f t="shared" si="8"/>
        <v>ENST00000372991</v>
      </c>
      <c r="J126" t="str">
        <f t="shared" si="9"/>
        <v>ENSP00000362082</v>
      </c>
      <c r="K126" t="str">
        <f t="shared" si="10"/>
        <v>NM_001760.4 (Preferred)</v>
      </c>
    </row>
    <row r="127" spans="1:11" x14ac:dyDescent="0.25">
      <c r="A127" s="42" t="s">
        <v>1180</v>
      </c>
      <c r="B127" s="42" t="s">
        <v>19093</v>
      </c>
      <c r="C127" s="42" t="s">
        <v>1181</v>
      </c>
      <c r="D127" s="42" t="s">
        <v>1182</v>
      </c>
      <c r="E127" s="42" t="s">
        <v>20065</v>
      </c>
      <c r="G127" t="str">
        <f t="shared" si="6"/>
        <v>CCNE1</v>
      </c>
      <c r="H127" t="str">
        <f t="shared" si="7"/>
        <v>NM_001238.3</v>
      </c>
      <c r="I127" t="str">
        <f t="shared" si="8"/>
        <v>ENST00000262643</v>
      </c>
      <c r="J127" t="str">
        <f t="shared" si="9"/>
        <v>ENSP00000262643</v>
      </c>
      <c r="K127" t="str">
        <f t="shared" si="10"/>
        <v>NM_001238.3 (Preferred)</v>
      </c>
    </row>
    <row r="128" spans="1:11" x14ac:dyDescent="0.25">
      <c r="A128" s="42" t="s">
        <v>1201</v>
      </c>
      <c r="B128" s="42" t="s">
        <v>19094</v>
      </c>
      <c r="C128" s="42" t="s">
        <v>1212</v>
      </c>
      <c r="D128" s="42" t="s">
        <v>1213</v>
      </c>
      <c r="E128" s="42" t="s">
        <v>19094</v>
      </c>
      <c r="G128" t="str">
        <f t="shared" si="6"/>
        <v>CD274</v>
      </c>
      <c r="H128" t="str">
        <f t="shared" si="7"/>
        <v>NM_001267706.1</v>
      </c>
      <c r="I128" t="str">
        <f t="shared" si="8"/>
        <v>ENST00000381573</v>
      </c>
      <c r="J128" t="str">
        <f t="shared" si="9"/>
        <v>ENSP00000370985</v>
      </c>
      <c r="K128" t="str">
        <f t="shared" si="10"/>
        <v>NM_001267706.1</v>
      </c>
    </row>
    <row r="129" spans="1:11" x14ac:dyDescent="0.25">
      <c r="A129" s="42" t="s">
        <v>1201</v>
      </c>
      <c r="B129" s="42" t="s">
        <v>19095</v>
      </c>
      <c r="C129" s="42" t="s">
        <v>1208</v>
      </c>
      <c r="D129" s="42" t="s">
        <v>1209</v>
      </c>
      <c r="E129" s="42" t="s">
        <v>20066</v>
      </c>
      <c r="G129" t="str">
        <f t="shared" si="6"/>
        <v>CD274</v>
      </c>
      <c r="H129" t="str">
        <f t="shared" si="7"/>
        <v>NM_014143.3</v>
      </c>
      <c r="I129" t="str">
        <f t="shared" si="8"/>
        <v>ENST00000381577</v>
      </c>
      <c r="J129" t="str">
        <f t="shared" si="9"/>
        <v>ENSP00000370989</v>
      </c>
      <c r="K129" t="str">
        <f t="shared" si="10"/>
        <v>NM_014143.3 (Preferred)</v>
      </c>
    </row>
    <row r="130" spans="1:11" x14ac:dyDescent="0.25">
      <c r="A130" s="42" t="s">
        <v>1216</v>
      </c>
      <c r="B130" s="42" t="s">
        <v>19097</v>
      </c>
      <c r="C130" s="42" t="s">
        <v>1217</v>
      </c>
      <c r="D130" s="42" t="s">
        <v>1218</v>
      </c>
      <c r="E130" s="42" t="s">
        <v>20112</v>
      </c>
      <c r="G130" t="str">
        <f t="shared" si="6"/>
        <v>CD79A</v>
      </c>
      <c r="H130" t="str">
        <f t="shared" si="7"/>
        <v>NM_001783.3</v>
      </c>
      <c r="I130" t="str">
        <f t="shared" si="8"/>
        <v>ENST00000221972</v>
      </c>
      <c r="J130" t="str">
        <f t="shared" si="9"/>
        <v>ENSP00000221972</v>
      </c>
      <c r="K130" t="str">
        <f t="shared" si="10"/>
        <v>NM_001783.3 (Preferred)</v>
      </c>
    </row>
    <row r="131" spans="1:11" x14ac:dyDescent="0.25">
      <c r="A131" s="42" t="s">
        <v>1216</v>
      </c>
      <c r="B131" s="42" t="s">
        <v>19096</v>
      </c>
      <c r="C131" s="42" t="s">
        <v>1229</v>
      </c>
      <c r="D131" s="42" t="s">
        <v>1230</v>
      </c>
      <c r="E131" s="42" t="s">
        <v>19096</v>
      </c>
      <c r="G131" t="str">
        <f t="shared" si="6"/>
        <v>CD79A</v>
      </c>
      <c r="H131" t="str">
        <f t="shared" si="7"/>
        <v>NM_021601.3</v>
      </c>
      <c r="I131" t="str">
        <f t="shared" si="8"/>
        <v>ENST00000444740</v>
      </c>
      <c r="J131" t="str">
        <f t="shared" si="9"/>
        <v>ENSP00000400605</v>
      </c>
      <c r="K131" t="str">
        <f t="shared" si="10"/>
        <v>NM_021601.3</v>
      </c>
    </row>
    <row r="132" spans="1:11" x14ac:dyDescent="0.25">
      <c r="A132" s="42" t="s">
        <v>1235</v>
      </c>
      <c r="B132" s="42" t="s">
        <v>19100</v>
      </c>
      <c r="C132" s="42" t="s">
        <v>1236</v>
      </c>
      <c r="D132" s="42" t="s">
        <v>1237</v>
      </c>
      <c r="E132" s="42" t="s">
        <v>20632</v>
      </c>
      <c r="G132" t="str">
        <f t="shared" si="6"/>
        <v>CD79B</v>
      </c>
      <c r="H132" t="str">
        <f t="shared" si="7"/>
        <v>NM_000626.3</v>
      </c>
      <c r="I132" t="str">
        <f t="shared" si="8"/>
        <v>ENST00000006750</v>
      </c>
      <c r="J132" t="str">
        <f t="shared" si="9"/>
        <v>ENSP00000006750</v>
      </c>
      <c r="K132" t="str">
        <f t="shared" si="10"/>
        <v>NM_000626.3 (Preferred)</v>
      </c>
    </row>
    <row r="133" spans="1:11" x14ac:dyDescent="0.25">
      <c r="A133" s="42" t="s">
        <v>1235</v>
      </c>
      <c r="B133" s="42" t="s">
        <v>19098</v>
      </c>
      <c r="C133" s="42" t="s">
        <v>1240</v>
      </c>
      <c r="D133" s="42" t="s">
        <v>1241</v>
      </c>
      <c r="E133" s="42" t="s">
        <v>19098</v>
      </c>
      <c r="G133" t="str">
        <f t="shared" ref="G133:G196" si="11">A133</f>
        <v>CD79B</v>
      </c>
      <c r="H133" t="str">
        <f t="shared" ref="H133:H196" si="12">B133</f>
        <v>NM_001039933.2</v>
      </c>
      <c r="I133" t="str">
        <f t="shared" ref="I133:I196" si="13">C133</f>
        <v>ENST00000392795</v>
      </c>
      <c r="J133" t="str">
        <f t="shared" ref="J133:J196" si="14">D133</f>
        <v>ENSP00000376544</v>
      </c>
      <c r="K133" t="str">
        <f t="shared" ref="K133:K196" si="15">E133</f>
        <v>NM_001039933.2</v>
      </c>
    </row>
    <row r="134" spans="1:11" x14ac:dyDescent="0.25">
      <c r="A134" s="42" t="s">
        <v>1235</v>
      </c>
      <c r="B134" s="42" t="s">
        <v>19099</v>
      </c>
      <c r="C134" s="42" t="s">
        <v>1245</v>
      </c>
      <c r="D134" s="42" t="s">
        <v>1246</v>
      </c>
      <c r="E134" s="42" t="s">
        <v>19099</v>
      </c>
      <c r="G134" t="str">
        <f t="shared" si="11"/>
        <v>CD79B</v>
      </c>
      <c r="H134" t="str">
        <f t="shared" si="12"/>
        <v>NM_021602.3</v>
      </c>
      <c r="I134" t="str">
        <f t="shared" si="13"/>
        <v>ENST00000349817</v>
      </c>
      <c r="J134" t="str">
        <f t="shared" si="14"/>
        <v>ENSP00000245862</v>
      </c>
      <c r="K134" t="str">
        <f t="shared" si="15"/>
        <v>NM_021602.3</v>
      </c>
    </row>
    <row r="135" spans="1:11" x14ac:dyDescent="0.25">
      <c r="A135" s="42" t="s">
        <v>1255</v>
      </c>
      <c r="B135" s="42" t="s">
        <v>19101</v>
      </c>
      <c r="C135" s="42" t="s">
        <v>1260</v>
      </c>
      <c r="D135" s="42" t="s">
        <v>1261</v>
      </c>
      <c r="E135" s="42" t="s">
        <v>20113</v>
      </c>
      <c r="G135" t="str">
        <f t="shared" si="11"/>
        <v>CDC73</v>
      </c>
      <c r="H135" t="str">
        <f t="shared" si="12"/>
        <v>NM_024529.4</v>
      </c>
      <c r="I135" t="str">
        <f t="shared" si="13"/>
        <v>ENST00000367435</v>
      </c>
      <c r="J135" t="str">
        <f t="shared" si="14"/>
        <v>ENSP00000356405</v>
      </c>
      <c r="K135" t="str">
        <f t="shared" si="15"/>
        <v>NM_024529.4 (Preferred)</v>
      </c>
    </row>
    <row r="136" spans="1:11" x14ac:dyDescent="0.25">
      <c r="A136" s="42" t="s">
        <v>1265</v>
      </c>
      <c r="B136" s="42" t="s">
        <v>19102</v>
      </c>
      <c r="C136" s="42" t="s">
        <v>1281</v>
      </c>
      <c r="D136" s="42" t="s">
        <v>1282</v>
      </c>
      <c r="E136" s="42" t="s">
        <v>20114</v>
      </c>
      <c r="G136" t="str">
        <f t="shared" si="11"/>
        <v>CDH1</v>
      </c>
      <c r="H136" t="str">
        <f t="shared" si="12"/>
        <v>NM_004360.4</v>
      </c>
      <c r="I136" t="str">
        <f t="shared" si="13"/>
        <v>ENST00000261769</v>
      </c>
      <c r="J136" t="str">
        <f t="shared" si="14"/>
        <v>ENSP00000261769</v>
      </c>
      <c r="K136" t="str">
        <f t="shared" si="15"/>
        <v>NM_004360.4 (Preferred)</v>
      </c>
    </row>
    <row r="137" spans="1:11" x14ac:dyDescent="0.25">
      <c r="A137" s="42" t="s">
        <v>1295</v>
      </c>
      <c r="B137" s="42" t="s">
        <v>19103</v>
      </c>
      <c r="C137" s="42" t="s">
        <v>1309</v>
      </c>
      <c r="D137" s="42" t="s">
        <v>1310</v>
      </c>
      <c r="E137" s="42" t="s">
        <v>19103</v>
      </c>
      <c r="G137" t="str">
        <f t="shared" si="11"/>
        <v>CDK12</v>
      </c>
      <c r="H137" t="str">
        <f t="shared" si="12"/>
        <v>NM_015083.2</v>
      </c>
      <c r="I137" t="str">
        <f t="shared" si="13"/>
        <v>ENST00000430627</v>
      </c>
      <c r="J137" t="str">
        <f t="shared" si="14"/>
        <v>ENSP00000407720</v>
      </c>
      <c r="K137" t="str">
        <f t="shared" si="15"/>
        <v>NM_015083.2</v>
      </c>
    </row>
    <row r="138" spans="1:11" x14ac:dyDescent="0.25">
      <c r="A138" s="42" t="s">
        <v>1295</v>
      </c>
      <c r="B138" s="42" t="s">
        <v>19104</v>
      </c>
      <c r="C138" s="42" t="s">
        <v>1305</v>
      </c>
      <c r="D138" s="42" t="s">
        <v>1306</v>
      </c>
      <c r="E138" s="42" t="s">
        <v>20282</v>
      </c>
      <c r="G138" t="str">
        <f t="shared" si="11"/>
        <v>CDK12</v>
      </c>
      <c r="H138" t="str">
        <f t="shared" si="12"/>
        <v>NM_016507.3</v>
      </c>
      <c r="I138" t="str">
        <f t="shared" si="13"/>
        <v>ENST00000447079</v>
      </c>
      <c r="J138" t="str">
        <f t="shared" si="14"/>
        <v>ENSP00000398880</v>
      </c>
      <c r="K138" t="str">
        <f t="shared" si="15"/>
        <v>NM_016507.3 (Preferred)</v>
      </c>
    </row>
    <row r="139" spans="1:11" x14ac:dyDescent="0.25">
      <c r="A139" s="42" t="s">
        <v>1322</v>
      </c>
      <c r="B139" s="42" t="s">
        <v>19105</v>
      </c>
      <c r="C139" s="42" t="s">
        <v>1331</v>
      </c>
      <c r="D139" s="42" t="s">
        <v>1332</v>
      </c>
      <c r="E139" s="42" t="s">
        <v>20067</v>
      </c>
      <c r="G139" t="str">
        <f t="shared" si="11"/>
        <v>CDK4</v>
      </c>
      <c r="H139" t="str">
        <f t="shared" si="12"/>
        <v>NM_000075.3</v>
      </c>
      <c r="I139" t="str">
        <f t="shared" si="13"/>
        <v>ENST00000257904</v>
      </c>
      <c r="J139" t="str">
        <f t="shared" si="14"/>
        <v>ENSP00000257904</v>
      </c>
      <c r="K139" t="str">
        <f t="shared" si="15"/>
        <v>NM_000075.3 (Preferred)</v>
      </c>
    </row>
    <row r="140" spans="1:11" x14ac:dyDescent="0.25">
      <c r="A140" s="42" t="s">
        <v>1369</v>
      </c>
      <c r="B140" s="42" t="s">
        <v>19107</v>
      </c>
      <c r="C140" s="42" t="s">
        <v>1376</v>
      </c>
      <c r="D140" s="42" t="s">
        <v>1377</v>
      </c>
      <c r="E140" s="42" t="s">
        <v>19107</v>
      </c>
      <c r="G140" t="str">
        <f t="shared" si="11"/>
        <v>CDK6</v>
      </c>
      <c r="H140" t="str">
        <f t="shared" si="12"/>
        <v>NM_001145306.1</v>
      </c>
      <c r="I140" t="str">
        <f t="shared" si="13"/>
        <v>ENST00000424848</v>
      </c>
      <c r="J140" t="str">
        <f t="shared" si="14"/>
        <v>ENSP00000397087</v>
      </c>
      <c r="K140" t="str">
        <f t="shared" si="15"/>
        <v>NM_001145306.1</v>
      </c>
    </row>
    <row r="141" spans="1:11" x14ac:dyDescent="0.25">
      <c r="A141" s="42" t="s">
        <v>1369</v>
      </c>
      <c r="B141" s="42" t="s">
        <v>19106</v>
      </c>
      <c r="C141" s="42" t="s">
        <v>1372</v>
      </c>
      <c r="D141" s="42" t="s">
        <v>1373</v>
      </c>
      <c r="E141" s="42" t="s">
        <v>20068</v>
      </c>
      <c r="G141" t="str">
        <f t="shared" si="11"/>
        <v>CDK6</v>
      </c>
      <c r="H141" t="str">
        <f t="shared" si="12"/>
        <v>NM_001259.6</v>
      </c>
      <c r="I141" t="str">
        <f t="shared" si="13"/>
        <v>ENST00000265734</v>
      </c>
      <c r="J141" t="str">
        <f t="shared" si="14"/>
        <v>ENSP00000265734</v>
      </c>
      <c r="K141" t="str">
        <f t="shared" si="15"/>
        <v>NM_001259.6 (Preferred)</v>
      </c>
    </row>
    <row r="142" spans="1:11" x14ac:dyDescent="0.25">
      <c r="A142" s="42" t="s">
        <v>1383</v>
      </c>
      <c r="B142" s="42" t="s">
        <v>19110</v>
      </c>
      <c r="C142" s="42" t="s">
        <v>1397</v>
      </c>
      <c r="D142" s="42" t="s">
        <v>1398</v>
      </c>
      <c r="E142" s="42" t="s">
        <v>20633</v>
      </c>
      <c r="G142" t="str">
        <f t="shared" si="11"/>
        <v>CDKN2A</v>
      </c>
      <c r="H142" t="str">
        <f t="shared" si="12"/>
        <v>NM_000077.4</v>
      </c>
      <c r="I142" t="str">
        <f t="shared" si="13"/>
        <v>ENST00000304494</v>
      </c>
      <c r="J142" t="str">
        <f t="shared" si="14"/>
        <v>ENSP00000307101</v>
      </c>
      <c r="K142" t="str">
        <f t="shared" si="15"/>
        <v>NM_000077.4 (Preferred)</v>
      </c>
    </row>
    <row r="143" spans="1:11" x14ac:dyDescent="0.25">
      <c r="A143" s="42" t="s">
        <v>1383</v>
      </c>
      <c r="B143" s="42" t="s">
        <v>19109</v>
      </c>
      <c r="C143" s="42" t="s">
        <v>1411</v>
      </c>
      <c r="D143" s="42" t="s">
        <v>1412</v>
      </c>
      <c r="E143" s="42" t="s">
        <v>19109</v>
      </c>
      <c r="G143" t="str">
        <f t="shared" si="11"/>
        <v>CDKN2A</v>
      </c>
      <c r="H143" t="str">
        <f t="shared" si="12"/>
        <v>NM_001195132.1</v>
      </c>
      <c r="I143" t="str">
        <f t="shared" si="13"/>
        <v>ENST00000498124</v>
      </c>
      <c r="J143" t="str">
        <f t="shared" si="14"/>
        <v>ENSP00000418915</v>
      </c>
      <c r="K143" t="str">
        <f t="shared" si="15"/>
        <v>NM_001195132.1</v>
      </c>
    </row>
    <row r="144" spans="1:11" x14ac:dyDescent="0.25">
      <c r="A144" s="42" t="s">
        <v>1383</v>
      </c>
      <c r="B144" s="42" t="s">
        <v>19108</v>
      </c>
      <c r="C144" s="42" t="s">
        <v>1393</v>
      </c>
      <c r="D144" s="42" t="s">
        <v>1394</v>
      </c>
      <c r="E144" s="42" t="s">
        <v>19108</v>
      </c>
      <c r="G144" t="str">
        <f t="shared" si="11"/>
        <v>CDKN2A</v>
      </c>
      <c r="H144" t="str">
        <f t="shared" si="12"/>
        <v>NM_058195.3</v>
      </c>
      <c r="I144" t="str">
        <f t="shared" si="13"/>
        <v>ENST00000579755</v>
      </c>
      <c r="J144" t="str">
        <f t="shared" si="14"/>
        <v>ENSP00000462950</v>
      </c>
      <c r="K144" t="str">
        <f t="shared" si="15"/>
        <v>NM_058195.3</v>
      </c>
    </row>
    <row r="145" spans="1:11" x14ac:dyDescent="0.25">
      <c r="A145" s="42" t="s">
        <v>1383</v>
      </c>
      <c r="B145" s="42" t="s">
        <v>19245</v>
      </c>
      <c r="C145" s="42" t="s">
        <v>1384</v>
      </c>
      <c r="D145" s="42" t="s">
        <v>1385</v>
      </c>
      <c r="E145" s="42" t="s">
        <v>19245</v>
      </c>
      <c r="G145" t="str">
        <f t="shared" si="11"/>
        <v>CDKN2A</v>
      </c>
      <c r="H145" t="str">
        <f t="shared" si="12"/>
        <v>NM_058197.4</v>
      </c>
      <c r="I145" t="str">
        <f t="shared" si="13"/>
        <v>ENST00000380151</v>
      </c>
      <c r="J145" t="str">
        <f t="shared" si="14"/>
        <v>ENSP00000369496</v>
      </c>
      <c r="K145" t="str">
        <f t="shared" si="15"/>
        <v>NM_058197.4</v>
      </c>
    </row>
    <row r="146" spans="1:11" x14ac:dyDescent="0.25">
      <c r="A146" s="42" t="s">
        <v>1435</v>
      </c>
      <c r="B146" s="42" t="s">
        <v>19111</v>
      </c>
      <c r="C146" s="42" t="s">
        <v>1436</v>
      </c>
      <c r="D146" s="42" t="s">
        <v>1437</v>
      </c>
      <c r="E146" s="42" t="s">
        <v>20069</v>
      </c>
      <c r="G146" t="str">
        <f t="shared" si="11"/>
        <v>CDKN2B</v>
      </c>
      <c r="H146" t="str">
        <f t="shared" si="12"/>
        <v>NM_004936.3</v>
      </c>
      <c r="I146" t="str">
        <f t="shared" si="13"/>
        <v>ENST00000276925</v>
      </c>
      <c r="J146" t="str">
        <f t="shared" si="14"/>
        <v>ENSP00000276925</v>
      </c>
      <c r="K146" t="str">
        <f t="shared" si="15"/>
        <v>NM_004936.3 (Preferred)</v>
      </c>
    </row>
    <row r="147" spans="1:11" x14ac:dyDescent="0.25">
      <c r="A147" s="42" t="s">
        <v>1435</v>
      </c>
      <c r="B147" s="42" t="s">
        <v>19112</v>
      </c>
      <c r="C147" s="42" t="s">
        <v>1440</v>
      </c>
      <c r="D147" s="42" t="s">
        <v>1441</v>
      </c>
      <c r="E147" s="42" t="s">
        <v>19112</v>
      </c>
      <c r="G147" t="str">
        <f t="shared" si="11"/>
        <v>CDKN2B</v>
      </c>
      <c r="H147" t="str">
        <f t="shared" si="12"/>
        <v>NM_078487.2</v>
      </c>
      <c r="I147" t="str">
        <f t="shared" si="13"/>
        <v>ENST00000380142</v>
      </c>
      <c r="J147" t="str">
        <f t="shared" si="14"/>
        <v>ENSP00000369487</v>
      </c>
      <c r="K147" t="str">
        <f t="shared" si="15"/>
        <v>NM_078487.2</v>
      </c>
    </row>
    <row r="148" spans="1:11" x14ac:dyDescent="0.25">
      <c r="A148" s="42" t="s">
        <v>1449</v>
      </c>
      <c r="B148" s="42" t="s">
        <v>19113</v>
      </c>
      <c r="C148" s="42" t="s">
        <v>1454</v>
      </c>
      <c r="D148" s="42" t="s">
        <v>1455</v>
      </c>
      <c r="E148" s="42" t="s">
        <v>20070</v>
      </c>
      <c r="G148" t="str">
        <f t="shared" si="11"/>
        <v>CDKN2C</v>
      </c>
      <c r="H148" t="str">
        <f t="shared" si="12"/>
        <v>NM_001262.2</v>
      </c>
      <c r="I148" t="str">
        <f t="shared" si="13"/>
        <v>ENST00000396148</v>
      </c>
      <c r="J148" t="str">
        <f t="shared" si="14"/>
        <v>ENSP00000379452</v>
      </c>
      <c r="K148" t="str">
        <f t="shared" si="15"/>
        <v>NM_001262.2 (Preferred)</v>
      </c>
    </row>
    <row r="149" spans="1:11" x14ac:dyDescent="0.25">
      <c r="A149" s="42" t="s">
        <v>1449</v>
      </c>
      <c r="B149" s="42" t="s">
        <v>19114</v>
      </c>
      <c r="C149" s="42" t="s">
        <v>1457</v>
      </c>
      <c r="D149" s="42" t="s">
        <v>1458</v>
      </c>
      <c r="E149" s="42" t="s">
        <v>19114</v>
      </c>
      <c r="G149" t="str">
        <f t="shared" si="11"/>
        <v>CDKN2C</v>
      </c>
      <c r="H149" t="str">
        <f t="shared" si="12"/>
        <v>NM_078626.2</v>
      </c>
      <c r="I149" t="str">
        <f t="shared" si="13"/>
        <v>ENST00000371761</v>
      </c>
      <c r="J149" t="str">
        <f t="shared" si="14"/>
        <v>ENSP00000360826</v>
      </c>
      <c r="K149" t="str">
        <f t="shared" si="15"/>
        <v>NM_078626.2</v>
      </c>
    </row>
    <row r="150" spans="1:11" x14ac:dyDescent="0.25">
      <c r="A150" s="42" t="s">
        <v>34</v>
      </c>
      <c r="B150" s="42" t="s">
        <v>18863</v>
      </c>
      <c r="C150" s="42" t="s">
        <v>1460</v>
      </c>
      <c r="D150" s="42" t="s">
        <v>1461</v>
      </c>
      <c r="E150" s="42" t="s">
        <v>20115</v>
      </c>
      <c r="G150" t="str">
        <f t="shared" si="11"/>
        <v>CEBPA</v>
      </c>
      <c r="H150" t="str">
        <f t="shared" si="12"/>
        <v>NM_004364.4</v>
      </c>
      <c r="I150" t="str">
        <f t="shared" si="13"/>
        <v>ENST00000498907</v>
      </c>
      <c r="J150" t="str">
        <f t="shared" si="14"/>
        <v>ENSP00000427514</v>
      </c>
      <c r="K150" t="str">
        <f t="shared" si="15"/>
        <v>NM_004364.4 (Preferred)</v>
      </c>
    </row>
    <row r="151" spans="1:11" x14ac:dyDescent="0.25">
      <c r="A151" s="42" t="s">
        <v>1465</v>
      </c>
      <c r="B151" s="42" t="s">
        <v>19115</v>
      </c>
      <c r="C151" s="42" t="s">
        <v>1480</v>
      </c>
      <c r="D151" s="42" t="s">
        <v>1481</v>
      </c>
      <c r="E151" s="42" t="s">
        <v>19115</v>
      </c>
      <c r="G151" t="str">
        <f t="shared" si="11"/>
        <v>CHEK1</v>
      </c>
      <c r="H151" t="str">
        <f t="shared" si="12"/>
        <v>NM_001114121.2</v>
      </c>
      <c r="I151" t="str">
        <f t="shared" si="13"/>
        <v>ENST00000428830</v>
      </c>
      <c r="J151" t="str">
        <f t="shared" si="14"/>
        <v>ENSP00000412504</v>
      </c>
      <c r="K151" t="str">
        <f t="shared" si="15"/>
        <v>NM_001114121.2</v>
      </c>
    </row>
    <row r="152" spans="1:11" x14ac:dyDescent="0.25">
      <c r="A152" s="42" t="s">
        <v>1465</v>
      </c>
      <c r="B152" s="42" t="s">
        <v>19118</v>
      </c>
      <c r="C152" s="42" t="s">
        <v>1477</v>
      </c>
      <c r="D152" s="42" t="s">
        <v>1478</v>
      </c>
      <c r="E152" s="42" t="s">
        <v>19118</v>
      </c>
      <c r="G152" t="str">
        <f t="shared" si="11"/>
        <v>CHEK1</v>
      </c>
      <c r="H152" t="str">
        <f t="shared" si="12"/>
        <v>NM_001114122.2</v>
      </c>
      <c r="I152" t="str">
        <f t="shared" si="13"/>
        <v>ENST00000438015</v>
      </c>
      <c r="J152" t="str">
        <f t="shared" si="14"/>
        <v>ENSP00000388648</v>
      </c>
      <c r="K152" t="str">
        <f t="shared" si="15"/>
        <v>NM_001114122.2</v>
      </c>
    </row>
    <row r="153" spans="1:11" x14ac:dyDescent="0.25">
      <c r="A153" s="42" t="s">
        <v>1465</v>
      </c>
      <c r="B153" s="42" t="s">
        <v>19117</v>
      </c>
      <c r="C153" s="42" t="s">
        <v>1466</v>
      </c>
      <c r="D153" s="42" t="s">
        <v>20283</v>
      </c>
      <c r="E153" s="42" t="s">
        <v>19117</v>
      </c>
      <c r="G153" t="str">
        <f t="shared" si="11"/>
        <v>CHEK1</v>
      </c>
      <c r="H153" t="str">
        <f t="shared" si="12"/>
        <v>NM_001244846.1</v>
      </c>
      <c r="I153" t="str">
        <f t="shared" si="13"/>
        <v>ENST00000532449</v>
      </c>
      <c r="J153" t="str">
        <f t="shared" si="14"/>
        <v>ENSP00000481616</v>
      </c>
      <c r="K153" t="str">
        <f t="shared" si="15"/>
        <v>NM_001244846.1</v>
      </c>
    </row>
    <row r="154" spans="1:11" x14ac:dyDescent="0.25">
      <c r="A154" s="42" t="s">
        <v>1465</v>
      </c>
      <c r="B154" s="42" t="s">
        <v>19116</v>
      </c>
      <c r="C154" s="42" t="s">
        <v>1473</v>
      </c>
      <c r="D154" s="42" t="s">
        <v>1474</v>
      </c>
      <c r="E154" s="42" t="s">
        <v>20071</v>
      </c>
      <c r="G154" t="str">
        <f t="shared" si="11"/>
        <v>CHEK1</v>
      </c>
      <c r="H154" t="str">
        <f t="shared" si="12"/>
        <v>NM_001274.5</v>
      </c>
      <c r="I154" t="str">
        <f t="shared" si="13"/>
        <v>ENST00000534070</v>
      </c>
      <c r="J154" t="str">
        <f t="shared" si="14"/>
        <v>ENSP00000435371</v>
      </c>
      <c r="K154" t="str">
        <f t="shared" si="15"/>
        <v>NM_001274.5 (Preferred)</v>
      </c>
    </row>
    <row r="155" spans="1:11" x14ac:dyDescent="0.25">
      <c r="A155" s="42" t="s">
        <v>106</v>
      </c>
      <c r="B155" s="42" t="s">
        <v>19119</v>
      </c>
      <c r="C155" s="42" t="s">
        <v>1545</v>
      </c>
      <c r="D155" s="42" t="s">
        <v>1546</v>
      </c>
      <c r="E155" s="42" t="s">
        <v>19119</v>
      </c>
      <c r="G155" t="str">
        <f t="shared" si="11"/>
        <v>CHEK2</v>
      </c>
      <c r="H155" t="str">
        <f t="shared" si="12"/>
        <v>NM_001005735.1</v>
      </c>
      <c r="I155" t="str">
        <f t="shared" si="13"/>
        <v>ENST00000382580</v>
      </c>
      <c r="J155" t="str">
        <f t="shared" si="14"/>
        <v>ENSP00000372023</v>
      </c>
      <c r="K155" t="str">
        <f t="shared" si="15"/>
        <v>NM_001005735.1</v>
      </c>
    </row>
    <row r="156" spans="1:11" x14ac:dyDescent="0.25">
      <c r="A156" s="42" t="s">
        <v>106</v>
      </c>
      <c r="B156" s="42" t="s">
        <v>19122</v>
      </c>
      <c r="C156" s="42" t="s">
        <v>1541</v>
      </c>
      <c r="D156" s="42" t="s">
        <v>1542</v>
      </c>
      <c r="E156" s="42" t="s">
        <v>19122</v>
      </c>
      <c r="G156" t="str">
        <f t="shared" si="11"/>
        <v>CHEK2</v>
      </c>
      <c r="H156" t="str">
        <f t="shared" si="12"/>
        <v>NM_001257387.1</v>
      </c>
      <c r="I156" t="str">
        <f t="shared" si="13"/>
        <v>ENST00000544772</v>
      </c>
      <c r="J156" t="str">
        <f t="shared" si="14"/>
        <v>ENSP00000442458</v>
      </c>
      <c r="K156" t="str">
        <f t="shared" si="15"/>
        <v>NM_001257387.1</v>
      </c>
    </row>
    <row r="157" spans="1:11" x14ac:dyDescent="0.25">
      <c r="A157" s="42" t="s">
        <v>106</v>
      </c>
      <c r="B157" s="42" t="s">
        <v>20598</v>
      </c>
      <c r="C157" s="42" t="s">
        <v>1553</v>
      </c>
      <c r="D157" s="42" t="s">
        <v>1554</v>
      </c>
      <c r="E157" s="42" t="s">
        <v>20601</v>
      </c>
      <c r="G157" t="str">
        <f t="shared" si="11"/>
        <v>CHEK2</v>
      </c>
      <c r="H157" t="str">
        <f t="shared" si="12"/>
        <v>NM_007194.4</v>
      </c>
      <c r="I157" t="str">
        <f t="shared" si="13"/>
        <v>ENST00000328354</v>
      </c>
      <c r="J157" t="str">
        <f t="shared" si="14"/>
        <v>ENSP00000329178</v>
      </c>
      <c r="K157" t="str">
        <f t="shared" si="15"/>
        <v>NM_007194.4 (Preferred)</v>
      </c>
    </row>
    <row r="158" spans="1:11" x14ac:dyDescent="0.25">
      <c r="A158" s="42" t="s">
        <v>106</v>
      </c>
      <c r="B158" s="42" t="s">
        <v>19121</v>
      </c>
      <c r="C158" s="42" t="s">
        <v>1562</v>
      </c>
      <c r="D158" s="42" t="s">
        <v>1563</v>
      </c>
      <c r="E158" s="42" t="s">
        <v>19121</v>
      </c>
      <c r="G158" t="str">
        <f t="shared" si="11"/>
        <v>CHEK2</v>
      </c>
      <c r="H158" t="str">
        <f t="shared" si="12"/>
        <v>NM_145862.2</v>
      </c>
      <c r="I158" t="str">
        <f t="shared" si="13"/>
        <v>ENST00000348295</v>
      </c>
      <c r="J158" t="str">
        <f t="shared" si="14"/>
        <v>ENSP00000329012</v>
      </c>
      <c r="K158" t="str">
        <f t="shared" si="15"/>
        <v>NM_145862.2</v>
      </c>
    </row>
    <row r="159" spans="1:11" x14ac:dyDescent="0.25">
      <c r="A159" s="42" t="s">
        <v>1600</v>
      </c>
      <c r="B159" s="42" t="s">
        <v>19124</v>
      </c>
      <c r="C159" s="42" t="s">
        <v>1606</v>
      </c>
      <c r="D159" s="42" t="s">
        <v>1607</v>
      </c>
      <c r="E159" s="42" t="s">
        <v>19124</v>
      </c>
      <c r="G159" t="str">
        <f t="shared" si="11"/>
        <v>CIC</v>
      </c>
      <c r="H159" t="str">
        <f t="shared" si="12"/>
        <v>NM_001304815.1</v>
      </c>
      <c r="I159" t="str">
        <f t="shared" si="13"/>
        <v>ENST00000572681</v>
      </c>
      <c r="J159" t="str">
        <f t="shared" si="14"/>
        <v>ENSP00000459719</v>
      </c>
      <c r="K159" t="str">
        <f t="shared" si="15"/>
        <v>NM_001304815.1</v>
      </c>
    </row>
    <row r="160" spans="1:11" x14ac:dyDescent="0.25">
      <c r="A160" s="42" t="s">
        <v>1600</v>
      </c>
      <c r="B160" s="42" t="s">
        <v>19123</v>
      </c>
      <c r="C160" s="42" t="s">
        <v>1612</v>
      </c>
      <c r="D160" s="42" t="s">
        <v>1613</v>
      </c>
      <c r="E160" s="42" t="s">
        <v>20072</v>
      </c>
      <c r="G160" t="str">
        <f t="shared" si="11"/>
        <v>CIC</v>
      </c>
      <c r="H160" t="str">
        <f t="shared" si="12"/>
        <v>NM_015125.4</v>
      </c>
      <c r="I160" t="str">
        <f t="shared" si="13"/>
        <v>ENST00000575354</v>
      </c>
      <c r="J160" t="str">
        <f t="shared" si="14"/>
        <v>ENSP00000458663</v>
      </c>
      <c r="K160" t="str">
        <f t="shared" si="15"/>
        <v>NM_015125.4 (Preferred)</v>
      </c>
    </row>
    <row r="161" spans="1:11" x14ac:dyDescent="0.25">
      <c r="A161" s="42" t="s">
        <v>146</v>
      </c>
      <c r="B161" s="42" t="s">
        <v>18918</v>
      </c>
      <c r="C161" s="42" t="s">
        <v>1631</v>
      </c>
      <c r="D161" s="42" t="s">
        <v>1632</v>
      </c>
      <c r="E161" s="42" t="s">
        <v>18918</v>
      </c>
      <c r="G161" t="str">
        <f t="shared" si="11"/>
        <v>CREBBP</v>
      </c>
      <c r="H161" t="str">
        <f t="shared" si="12"/>
        <v>NM_001079846.1</v>
      </c>
      <c r="I161" t="str">
        <f t="shared" si="13"/>
        <v>ENST00000382070</v>
      </c>
      <c r="J161" t="str">
        <f t="shared" si="14"/>
        <v>ENSP00000371502</v>
      </c>
      <c r="K161" t="str">
        <f t="shared" si="15"/>
        <v>NM_001079846.1</v>
      </c>
    </row>
    <row r="162" spans="1:11" x14ac:dyDescent="0.25">
      <c r="A162" s="42" t="s">
        <v>146</v>
      </c>
      <c r="B162" s="42" t="s">
        <v>18917</v>
      </c>
      <c r="C162" s="42" t="s">
        <v>1627</v>
      </c>
      <c r="D162" s="42" t="s">
        <v>1628</v>
      </c>
      <c r="E162" s="42" t="s">
        <v>18920</v>
      </c>
      <c r="G162" t="str">
        <f t="shared" si="11"/>
        <v>CREBBP</v>
      </c>
      <c r="H162" t="str">
        <f t="shared" si="12"/>
        <v>NM_004380.2</v>
      </c>
      <c r="I162" t="str">
        <f t="shared" si="13"/>
        <v>ENST00000262367</v>
      </c>
      <c r="J162" t="str">
        <f t="shared" si="14"/>
        <v>ENSP00000262367</v>
      </c>
      <c r="K162" t="str">
        <f t="shared" si="15"/>
        <v>NM_004380.2 (Preferred)</v>
      </c>
    </row>
    <row r="163" spans="1:11" x14ac:dyDescent="0.25">
      <c r="A163" s="42" t="s">
        <v>1659</v>
      </c>
      <c r="B163" s="42" t="s">
        <v>19126</v>
      </c>
      <c r="C163" s="42" t="s">
        <v>1662</v>
      </c>
      <c r="D163" s="42" t="s">
        <v>1663</v>
      </c>
      <c r="E163" s="42" t="s">
        <v>19126</v>
      </c>
      <c r="G163" t="str">
        <f t="shared" si="11"/>
        <v>CRLF2</v>
      </c>
      <c r="H163" t="str">
        <f t="shared" si="12"/>
        <v>NM_001012288.2</v>
      </c>
      <c r="I163" t="str">
        <f t="shared" si="13"/>
        <v>ENST00000381567</v>
      </c>
      <c r="J163" t="str">
        <f t="shared" si="14"/>
        <v>ENSP00000370979</v>
      </c>
      <c r="K163" t="str">
        <f t="shared" si="15"/>
        <v>NM_001012288.2</v>
      </c>
    </row>
    <row r="164" spans="1:11" x14ac:dyDescent="0.25">
      <c r="A164" s="42" t="s">
        <v>1659</v>
      </c>
      <c r="B164" s="42" t="s">
        <v>19125</v>
      </c>
      <c r="C164" s="42" t="s">
        <v>1665</v>
      </c>
      <c r="D164" s="42" t="s">
        <v>1666</v>
      </c>
      <c r="E164" s="42" t="s">
        <v>20634</v>
      </c>
      <c r="G164" t="str">
        <f t="shared" si="11"/>
        <v>CRLF2</v>
      </c>
      <c r="H164" t="str">
        <f t="shared" si="12"/>
        <v>NM_022148.3</v>
      </c>
      <c r="I164" t="str">
        <f t="shared" si="13"/>
        <v>ENST00000400841</v>
      </c>
      <c r="J164" t="str">
        <f t="shared" si="14"/>
        <v>ENSP00000383641</v>
      </c>
      <c r="K164" t="str">
        <f t="shared" si="15"/>
        <v>NM_022148.3 (Preferred)</v>
      </c>
    </row>
    <row r="165" spans="1:11" x14ac:dyDescent="0.25">
      <c r="A165" s="42" t="s">
        <v>132</v>
      </c>
      <c r="B165" s="42" t="s">
        <v>19128</v>
      </c>
      <c r="C165" s="42" t="s">
        <v>1679</v>
      </c>
      <c r="D165" s="42" t="s">
        <v>1680</v>
      </c>
      <c r="E165" s="42" t="s">
        <v>19128</v>
      </c>
      <c r="G165" t="str">
        <f t="shared" si="11"/>
        <v>CSF1R</v>
      </c>
      <c r="H165" t="str">
        <f t="shared" si="12"/>
        <v>NM_001288705.2</v>
      </c>
      <c r="I165" t="str">
        <f t="shared" si="13"/>
        <v>ENST00000286301</v>
      </c>
      <c r="J165" t="str">
        <f t="shared" si="14"/>
        <v>ENSP00000286301</v>
      </c>
      <c r="K165" t="str">
        <f t="shared" si="15"/>
        <v>NM_001288705.2</v>
      </c>
    </row>
    <row r="166" spans="1:11" x14ac:dyDescent="0.25">
      <c r="A166" s="42" t="s">
        <v>132</v>
      </c>
      <c r="B166" s="42" t="s">
        <v>19127</v>
      </c>
      <c r="C166" s="42" t="s">
        <v>1679</v>
      </c>
      <c r="D166" s="42" t="s">
        <v>1680</v>
      </c>
      <c r="E166" s="42" t="s">
        <v>20635</v>
      </c>
      <c r="G166" t="str">
        <f t="shared" si="11"/>
        <v>CSF1R</v>
      </c>
      <c r="H166" t="str">
        <f t="shared" si="12"/>
        <v>NM_005211.3</v>
      </c>
      <c r="I166" t="str">
        <f t="shared" si="13"/>
        <v>ENST00000286301</v>
      </c>
      <c r="J166" t="str">
        <f t="shared" si="14"/>
        <v>ENSP00000286301</v>
      </c>
      <c r="K166" t="str">
        <f t="shared" si="15"/>
        <v>NM_005211.3 (Preferred)</v>
      </c>
    </row>
    <row r="167" spans="1:11" x14ac:dyDescent="0.25">
      <c r="A167" s="42" t="s">
        <v>1695</v>
      </c>
      <c r="B167" s="42" t="s">
        <v>19130</v>
      </c>
      <c r="C167" s="42" t="s">
        <v>1705</v>
      </c>
      <c r="D167" s="42" t="s">
        <v>1706</v>
      </c>
      <c r="E167" s="42" t="s">
        <v>19130</v>
      </c>
      <c r="G167" t="str">
        <f t="shared" si="11"/>
        <v>CSF3R</v>
      </c>
      <c r="H167" t="str">
        <f t="shared" si="12"/>
        <v>NM_000760.3</v>
      </c>
      <c r="I167" t="str">
        <f t="shared" si="13"/>
        <v>ENST00000373106</v>
      </c>
      <c r="J167" t="str">
        <f t="shared" si="14"/>
        <v>ENSP00000362198</v>
      </c>
      <c r="K167" t="str">
        <f t="shared" si="15"/>
        <v>NM_000760.3</v>
      </c>
    </row>
    <row r="168" spans="1:11" x14ac:dyDescent="0.25">
      <c r="A168" s="42" t="s">
        <v>1695</v>
      </c>
      <c r="B168" s="42" t="s">
        <v>19129</v>
      </c>
      <c r="C168" s="42" t="s">
        <v>1700</v>
      </c>
      <c r="D168" s="42" t="s">
        <v>1701</v>
      </c>
      <c r="E168" s="42" t="s">
        <v>20116</v>
      </c>
      <c r="G168" t="str">
        <f t="shared" si="11"/>
        <v>CSF3R</v>
      </c>
      <c r="H168" t="str">
        <f t="shared" si="12"/>
        <v>NM_156039.3</v>
      </c>
      <c r="I168" t="str">
        <f t="shared" si="13"/>
        <v>ENST00000373103</v>
      </c>
      <c r="J168" t="str">
        <f t="shared" si="14"/>
        <v>ENSP00000362195</v>
      </c>
      <c r="K168" t="str">
        <f t="shared" si="15"/>
        <v>NM_156039.3 (Preferred)</v>
      </c>
    </row>
    <row r="169" spans="1:11" x14ac:dyDescent="0.25">
      <c r="A169" s="42" t="s">
        <v>1695</v>
      </c>
      <c r="B169" s="42" t="s">
        <v>19131</v>
      </c>
      <c r="C169" s="42" t="s">
        <v>1709</v>
      </c>
      <c r="D169" s="42" t="s">
        <v>1710</v>
      </c>
      <c r="E169" s="42" t="s">
        <v>19131</v>
      </c>
      <c r="G169" t="str">
        <f t="shared" si="11"/>
        <v>CSF3R</v>
      </c>
      <c r="H169" t="str">
        <f t="shared" si="12"/>
        <v>NM_172313.2</v>
      </c>
      <c r="I169" t="str">
        <f t="shared" si="13"/>
        <v>ENST00000373104</v>
      </c>
      <c r="J169" t="str">
        <f t="shared" si="14"/>
        <v>ENSP00000362196</v>
      </c>
      <c r="K169" t="str">
        <f t="shared" si="15"/>
        <v>NM_172313.2</v>
      </c>
    </row>
    <row r="170" spans="1:11" x14ac:dyDescent="0.25">
      <c r="A170" s="42" t="s">
        <v>147</v>
      </c>
      <c r="B170" s="42" t="s">
        <v>19133</v>
      </c>
      <c r="C170" s="42" t="s">
        <v>1750</v>
      </c>
      <c r="D170" s="42" t="s">
        <v>1751</v>
      </c>
      <c r="E170" s="42" t="s">
        <v>19133</v>
      </c>
      <c r="G170" t="str">
        <f t="shared" si="11"/>
        <v>CTCF</v>
      </c>
      <c r="H170" t="str">
        <f t="shared" si="12"/>
        <v>NM_001191022.1</v>
      </c>
      <c r="I170" t="str">
        <f t="shared" si="13"/>
        <v>ENST00000401394</v>
      </c>
      <c r="J170" t="str">
        <f t="shared" si="14"/>
        <v>ENSP00000384707</v>
      </c>
      <c r="K170" t="str">
        <f t="shared" si="15"/>
        <v>NM_001191022.1</v>
      </c>
    </row>
    <row r="171" spans="1:11" x14ac:dyDescent="0.25">
      <c r="A171" s="42" t="s">
        <v>147</v>
      </c>
      <c r="B171" s="42" t="s">
        <v>19132</v>
      </c>
      <c r="C171" s="42" t="s">
        <v>1746</v>
      </c>
      <c r="D171" s="42" t="s">
        <v>1747</v>
      </c>
      <c r="E171" s="42" t="s">
        <v>20073</v>
      </c>
      <c r="G171" t="str">
        <f t="shared" si="11"/>
        <v>CTCF</v>
      </c>
      <c r="H171" t="str">
        <f t="shared" si="12"/>
        <v>NM_006565.3</v>
      </c>
      <c r="I171" t="str">
        <f t="shared" si="13"/>
        <v>ENST00000264010</v>
      </c>
      <c r="J171" t="str">
        <f t="shared" si="14"/>
        <v>ENSP00000264010</v>
      </c>
      <c r="K171" t="str">
        <f t="shared" si="15"/>
        <v>NM_006565.3 (Preferred)</v>
      </c>
    </row>
    <row r="172" spans="1:11" x14ac:dyDescent="0.25">
      <c r="A172" s="42" t="s">
        <v>1756</v>
      </c>
      <c r="B172" s="42" t="s">
        <v>19134</v>
      </c>
      <c r="C172" s="42" t="s">
        <v>1781</v>
      </c>
      <c r="D172" s="42" t="s">
        <v>1782</v>
      </c>
      <c r="E172" s="42" t="s">
        <v>20074</v>
      </c>
      <c r="G172" t="str">
        <f t="shared" si="11"/>
        <v>CTNNA1</v>
      </c>
      <c r="H172" t="str">
        <f t="shared" si="12"/>
        <v>NM_001903.4</v>
      </c>
      <c r="I172" t="str">
        <f t="shared" si="13"/>
        <v>ENST00000302763</v>
      </c>
      <c r="J172" t="str">
        <f t="shared" si="14"/>
        <v>ENSP00000304669</v>
      </c>
      <c r="K172" t="str">
        <f t="shared" si="15"/>
        <v>NM_001903.4 (Preferred)</v>
      </c>
    </row>
    <row r="173" spans="1:11" x14ac:dyDescent="0.25">
      <c r="A173" s="42" t="s">
        <v>1877</v>
      </c>
      <c r="B173" s="42" t="s">
        <v>19136</v>
      </c>
      <c r="C173" s="42" t="s">
        <v>1884</v>
      </c>
      <c r="D173" s="42" t="s">
        <v>1885</v>
      </c>
      <c r="E173" s="42" t="s">
        <v>19136</v>
      </c>
      <c r="G173" t="str">
        <f t="shared" si="11"/>
        <v>CTNNB1</v>
      </c>
      <c r="H173" t="str">
        <f t="shared" si="12"/>
        <v>NM_001098209.1</v>
      </c>
      <c r="I173" t="str">
        <f t="shared" si="13"/>
        <v>ENST00000396185</v>
      </c>
      <c r="J173" t="str">
        <f t="shared" si="14"/>
        <v>ENSP00000379488</v>
      </c>
      <c r="K173" t="str">
        <f t="shared" si="15"/>
        <v>NM_001098209.1</v>
      </c>
    </row>
    <row r="174" spans="1:11" x14ac:dyDescent="0.25">
      <c r="A174" s="42" t="s">
        <v>1877</v>
      </c>
      <c r="B174" s="42" t="s">
        <v>19137</v>
      </c>
      <c r="C174" s="42" t="s">
        <v>1887</v>
      </c>
      <c r="D174" s="42" t="s">
        <v>1888</v>
      </c>
      <c r="E174" s="42" t="s">
        <v>19137</v>
      </c>
      <c r="G174" t="str">
        <f t="shared" si="11"/>
        <v>CTNNB1</v>
      </c>
      <c r="H174" t="str">
        <f t="shared" si="12"/>
        <v>NM_001098210.1</v>
      </c>
      <c r="I174" t="str">
        <f t="shared" si="13"/>
        <v>ENST00000396183</v>
      </c>
      <c r="J174" t="str">
        <f t="shared" si="14"/>
        <v>ENSP00000379486</v>
      </c>
      <c r="K174" t="str">
        <f t="shared" si="15"/>
        <v>NM_001098210.1</v>
      </c>
    </row>
    <row r="175" spans="1:11" x14ac:dyDescent="0.25">
      <c r="A175" s="42" t="s">
        <v>1877</v>
      </c>
      <c r="B175" s="42" t="s">
        <v>19135</v>
      </c>
      <c r="C175" s="42" t="s">
        <v>1880</v>
      </c>
      <c r="D175" s="42" t="s">
        <v>1881</v>
      </c>
      <c r="E175" s="42" t="s">
        <v>20075</v>
      </c>
      <c r="G175" t="str">
        <f t="shared" si="11"/>
        <v>CTNNB1</v>
      </c>
      <c r="H175" t="str">
        <f t="shared" si="12"/>
        <v>NM_001904.3</v>
      </c>
      <c r="I175" t="str">
        <f t="shared" si="13"/>
        <v>ENST00000349496</v>
      </c>
      <c r="J175" t="str">
        <f t="shared" si="14"/>
        <v>ENSP00000344456</v>
      </c>
      <c r="K175" t="str">
        <f t="shared" si="15"/>
        <v>NM_001904.3 (Preferred)</v>
      </c>
    </row>
    <row r="176" spans="1:11" x14ac:dyDescent="0.25">
      <c r="A176" s="42" t="s">
        <v>136</v>
      </c>
      <c r="B176" s="42" t="s">
        <v>19138</v>
      </c>
      <c r="C176" s="42" t="s">
        <v>1931</v>
      </c>
      <c r="D176" s="42" t="s">
        <v>1932</v>
      </c>
      <c r="E176" s="42" t="s">
        <v>19138</v>
      </c>
      <c r="G176" t="str">
        <f t="shared" si="11"/>
        <v>CUX1</v>
      </c>
      <c r="H176" t="str">
        <f t="shared" si="12"/>
        <v>NM_001202543.1</v>
      </c>
      <c r="I176" t="str">
        <f t="shared" si="13"/>
        <v>ENST00000360264</v>
      </c>
      <c r="J176" t="str">
        <f t="shared" si="14"/>
        <v>ENSP00000353401</v>
      </c>
      <c r="K176" t="str">
        <f t="shared" si="15"/>
        <v>NM_001202543.1</v>
      </c>
    </row>
    <row r="177" spans="1:11" x14ac:dyDescent="0.25">
      <c r="A177" s="42" t="s">
        <v>136</v>
      </c>
      <c r="B177" s="42" t="s">
        <v>19142</v>
      </c>
      <c r="C177" s="42" t="s">
        <v>1979</v>
      </c>
      <c r="D177" s="42" t="s">
        <v>1980</v>
      </c>
      <c r="E177" s="42" t="s">
        <v>19142</v>
      </c>
      <c r="G177" t="str">
        <f t="shared" si="11"/>
        <v>CUX1</v>
      </c>
      <c r="H177" t="str">
        <f t="shared" si="12"/>
        <v>NM_001202544.2</v>
      </c>
      <c r="I177" t="str">
        <f t="shared" si="13"/>
        <v>ENST00000547394</v>
      </c>
      <c r="J177" t="str">
        <f t="shared" si="14"/>
        <v>ENSP00000449371</v>
      </c>
      <c r="K177" t="str">
        <f t="shared" si="15"/>
        <v>NM_001202544.2</v>
      </c>
    </row>
    <row r="178" spans="1:11" x14ac:dyDescent="0.25">
      <c r="A178" s="42" t="s">
        <v>136</v>
      </c>
      <c r="B178" s="42" t="s">
        <v>19144</v>
      </c>
      <c r="C178" s="42" t="s">
        <v>1985</v>
      </c>
      <c r="D178" s="42" t="s">
        <v>1986</v>
      </c>
      <c r="E178" s="42" t="s">
        <v>19144</v>
      </c>
      <c r="G178" t="str">
        <f t="shared" si="11"/>
        <v>CUX1</v>
      </c>
      <c r="H178" t="str">
        <f t="shared" si="12"/>
        <v>NM_001202545.2</v>
      </c>
      <c r="I178" t="str">
        <f t="shared" si="13"/>
        <v>ENST00000425244</v>
      </c>
      <c r="J178" t="str">
        <f t="shared" si="14"/>
        <v>ENSP00000409745</v>
      </c>
      <c r="K178" t="str">
        <f t="shared" si="15"/>
        <v>NM_001202545.2</v>
      </c>
    </row>
    <row r="179" spans="1:11" x14ac:dyDescent="0.25">
      <c r="A179" s="42" t="s">
        <v>136</v>
      </c>
      <c r="B179" s="42" t="s">
        <v>19143</v>
      </c>
      <c r="C179" s="42" t="s">
        <v>1991</v>
      </c>
      <c r="D179" s="42" t="s">
        <v>1992</v>
      </c>
      <c r="E179" s="42" t="s">
        <v>19143</v>
      </c>
      <c r="G179" t="str">
        <f t="shared" si="11"/>
        <v>CUX1</v>
      </c>
      <c r="H179" t="str">
        <f t="shared" si="12"/>
        <v>NM_001202546.2</v>
      </c>
      <c r="I179" t="str">
        <f t="shared" si="13"/>
        <v>ENST00000393824</v>
      </c>
      <c r="J179" t="str">
        <f t="shared" si="14"/>
        <v>ENSP00000377410</v>
      </c>
      <c r="K179" t="str">
        <f t="shared" si="15"/>
        <v>NM_001202546.2</v>
      </c>
    </row>
    <row r="180" spans="1:11" x14ac:dyDescent="0.25">
      <c r="A180" s="42" t="s">
        <v>136</v>
      </c>
      <c r="B180" s="42" t="s">
        <v>19140</v>
      </c>
      <c r="C180" s="42" t="s">
        <v>1973</v>
      </c>
      <c r="D180" s="42" t="s">
        <v>1974</v>
      </c>
      <c r="E180" s="42" t="s">
        <v>19140</v>
      </c>
      <c r="G180" t="str">
        <f t="shared" si="11"/>
        <v>CUX1</v>
      </c>
      <c r="H180" t="str">
        <f t="shared" si="12"/>
        <v>NM_001913.4</v>
      </c>
      <c r="I180" t="str">
        <f t="shared" si="13"/>
        <v>ENST00000292538</v>
      </c>
      <c r="J180" t="str">
        <f t="shared" si="14"/>
        <v>ENSP00000292538</v>
      </c>
      <c r="K180" t="str">
        <f t="shared" si="15"/>
        <v>NM_001913.4</v>
      </c>
    </row>
    <row r="181" spans="1:11" x14ac:dyDescent="0.25">
      <c r="A181" s="42" t="s">
        <v>136</v>
      </c>
      <c r="B181" s="42" t="s">
        <v>19141</v>
      </c>
      <c r="C181" s="42" t="s">
        <v>1965</v>
      </c>
      <c r="D181" s="42" t="s">
        <v>1966</v>
      </c>
      <c r="E181" s="42" t="s">
        <v>19141</v>
      </c>
      <c r="G181" t="str">
        <f t="shared" si="11"/>
        <v>CUX1</v>
      </c>
      <c r="H181" t="str">
        <f t="shared" si="12"/>
        <v>NM_181500.3</v>
      </c>
      <c r="I181" t="str">
        <f t="shared" si="13"/>
        <v>ENST00000437600</v>
      </c>
      <c r="J181" t="str">
        <f t="shared" si="14"/>
        <v>ENSP00000414091</v>
      </c>
      <c r="K181" t="str">
        <f t="shared" si="15"/>
        <v>NM_181500.3</v>
      </c>
    </row>
    <row r="182" spans="1:11" x14ac:dyDescent="0.25">
      <c r="A182" s="42" t="s">
        <v>136</v>
      </c>
      <c r="B182" s="42" t="s">
        <v>19139</v>
      </c>
      <c r="C182" s="42" t="s">
        <v>1937</v>
      </c>
      <c r="D182" s="42" t="s">
        <v>1938</v>
      </c>
      <c r="E182" s="42" t="s">
        <v>20076</v>
      </c>
      <c r="G182" t="str">
        <f t="shared" si="11"/>
        <v>CUX1</v>
      </c>
      <c r="H182" t="str">
        <f t="shared" si="12"/>
        <v>NM_181552.3</v>
      </c>
      <c r="I182" t="str">
        <f t="shared" si="13"/>
        <v>ENST00000292535</v>
      </c>
      <c r="J182" t="str">
        <f t="shared" si="14"/>
        <v>ENSP00000292535</v>
      </c>
      <c r="K182" t="str">
        <f t="shared" si="15"/>
        <v>NM_181552.3 (Preferred)</v>
      </c>
    </row>
    <row r="183" spans="1:11" x14ac:dyDescent="0.25">
      <c r="A183" s="42" t="s">
        <v>2010</v>
      </c>
      <c r="B183" s="42" t="s">
        <v>19145</v>
      </c>
      <c r="C183" s="42" t="s">
        <v>2013</v>
      </c>
      <c r="D183" s="42" t="s">
        <v>2014</v>
      </c>
      <c r="E183" s="42" t="s">
        <v>19145</v>
      </c>
      <c r="G183" t="str">
        <f t="shared" si="11"/>
        <v>CXCR4</v>
      </c>
      <c r="H183" t="str">
        <f t="shared" si="12"/>
        <v>NM_001008540.2</v>
      </c>
      <c r="I183" t="str">
        <f t="shared" si="13"/>
        <v>ENST00000409817</v>
      </c>
      <c r="J183" t="str">
        <f t="shared" si="14"/>
        <v>ENSP00000386884</v>
      </c>
      <c r="K183" t="str">
        <f t="shared" si="15"/>
        <v>NM_001008540.2</v>
      </c>
    </row>
    <row r="184" spans="1:11" x14ac:dyDescent="0.25">
      <c r="A184" s="42" t="s">
        <v>2010</v>
      </c>
      <c r="B184" s="42" t="s">
        <v>19146</v>
      </c>
      <c r="C184" s="42" t="s">
        <v>2018</v>
      </c>
      <c r="D184" s="42" t="s">
        <v>2019</v>
      </c>
      <c r="E184" s="42" t="s">
        <v>20636</v>
      </c>
      <c r="G184" t="str">
        <f t="shared" si="11"/>
        <v>CXCR4</v>
      </c>
      <c r="H184" t="str">
        <f t="shared" si="12"/>
        <v>NM_003467.2</v>
      </c>
      <c r="I184" t="str">
        <f t="shared" si="13"/>
        <v>ENST00000241393</v>
      </c>
      <c r="J184" t="str">
        <f t="shared" si="14"/>
        <v>ENSP00000241393</v>
      </c>
      <c r="K184" t="str">
        <f t="shared" si="15"/>
        <v>NM_003467.2 (Preferred)</v>
      </c>
    </row>
    <row r="185" spans="1:11" x14ac:dyDescent="0.25">
      <c r="A185" s="42" t="s">
        <v>2022</v>
      </c>
      <c r="B185" s="42" t="s">
        <v>19149</v>
      </c>
      <c r="C185" s="42" t="s">
        <v>2038</v>
      </c>
      <c r="D185" s="42" t="s">
        <v>2039</v>
      </c>
      <c r="E185" s="42" t="s">
        <v>19149</v>
      </c>
      <c r="G185" t="str">
        <f t="shared" si="11"/>
        <v>CYLD</v>
      </c>
      <c r="H185" t="str">
        <f t="shared" si="12"/>
        <v>NM_001042355.1</v>
      </c>
      <c r="I185" t="str">
        <f t="shared" si="13"/>
        <v>ENST00000569418</v>
      </c>
      <c r="J185" t="str">
        <f t="shared" si="14"/>
        <v>ENSP00000457576</v>
      </c>
      <c r="K185" t="str">
        <f t="shared" si="15"/>
        <v>NM_001042355.1</v>
      </c>
    </row>
    <row r="186" spans="1:11" x14ac:dyDescent="0.25">
      <c r="A186" s="42" t="s">
        <v>2022</v>
      </c>
      <c r="B186" s="42" t="s">
        <v>19148</v>
      </c>
      <c r="C186" s="42" t="s">
        <v>2034</v>
      </c>
      <c r="D186" s="42" t="s">
        <v>2035</v>
      </c>
      <c r="E186" s="42" t="s">
        <v>19148</v>
      </c>
      <c r="G186" t="str">
        <f t="shared" si="11"/>
        <v>CYLD</v>
      </c>
      <c r="H186" t="str">
        <f t="shared" si="12"/>
        <v>NM_001042412.1</v>
      </c>
      <c r="I186" t="str">
        <f t="shared" si="13"/>
        <v>ENST00000398568</v>
      </c>
      <c r="J186" t="str">
        <f t="shared" si="14"/>
        <v>ENSP00000381574</v>
      </c>
      <c r="K186" t="str">
        <f t="shared" si="15"/>
        <v>NM_001042412.1</v>
      </c>
    </row>
    <row r="187" spans="1:11" x14ac:dyDescent="0.25">
      <c r="A187" s="42" t="s">
        <v>2022</v>
      </c>
      <c r="B187" s="42" t="s">
        <v>19147</v>
      </c>
      <c r="C187" s="42" t="s">
        <v>2030</v>
      </c>
      <c r="D187" s="42" t="s">
        <v>2031</v>
      </c>
      <c r="E187" s="42" t="s">
        <v>20117</v>
      </c>
      <c r="G187" t="str">
        <f t="shared" si="11"/>
        <v>CYLD</v>
      </c>
      <c r="H187" t="str">
        <f t="shared" si="12"/>
        <v>NM_015247.2</v>
      </c>
      <c r="I187" t="str">
        <f t="shared" si="13"/>
        <v>ENST00000311559</v>
      </c>
      <c r="J187" t="str">
        <f t="shared" si="14"/>
        <v>ENSP00000308928</v>
      </c>
      <c r="K187" t="str">
        <f t="shared" si="15"/>
        <v>NM_015247.2 (Preferred)</v>
      </c>
    </row>
    <row r="188" spans="1:11" x14ac:dyDescent="0.25">
      <c r="A188" s="42" t="s">
        <v>2073</v>
      </c>
      <c r="B188" s="42" t="s">
        <v>19152</v>
      </c>
      <c r="C188" s="42" t="s">
        <v>2108</v>
      </c>
      <c r="D188" s="42" t="s">
        <v>2109</v>
      </c>
      <c r="E188" s="42" t="s">
        <v>19152</v>
      </c>
      <c r="G188" t="str">
        <f t="shared" si="11"/>
        <v>DAXX</v>
      </c>
      <c r="H188" t="str">
        <f t="shared" si="12"/>
        <v>NM_001141969.1</v>
      </c>
      <c r="I188" t="str">
        <f t="shared" si="13"/>
        <v>ENST00000374542</v>
      </c>
      <c r="J188" t="str">
        <f t="shared" si="14"/>
        <v>ENSP00000363668</v>
      </c>
      <c r="K188" t="str">
        <f t="shared" si="15"/>
        <v>NM_001141969.1</v>
      </c>
    </row>
    <row r="189" spans="1:11" x14ac:dyDescent="0.25">
      <c r="A189" s="42" t="s">
        <v>2073</v>
      </c>
      <c r="B189" s="42" t="s">
        <v>19150</v>
      </c>
      <c r="C189" s="42" t="s">
        <v>2108</v>
      </c>
      <c r="D189" s="42" t="s">
        <v>2109</v>
      </c>
      <c r="E189" s="42" t="s">
        <v>19150</v>
      </c>
      <c r="G189" t="str">
        <f t="shared" si="11"/>
        <v>DAXX</v>
      </c>
      <c r="H189" t="str">
        <f t="shared" si="12"/>
        <v>NM_001141970.1</v>
      </c>
      <c r="I189" t="str">
        <f t="shared" si="13"/>
        <v>ENST00000374542</v>
      </c>
      <c r="J189" t="str">
        <f t="shared" si="14"/>
        <v>ENSP00000363668</v>
      </c>
      <c r="K189" t="str">
        <f t="shared" si="15"/>
        <v>NM_001141970.1</v>
      </c>
    </row>
    <row r="190" spans="1:11" x14ac:dyDescent="0.25">
      <c r="A190" s="42" t="s">
        <v>2073</v>
      </c>
      <c r="B190" s="42" t="s">
        <v>19153</v>
      </c>
      <c r="C190" s="42" t="s">
        <v>2124</v>
      </c>
      <c r="D190" s="42" t="s">
        <v>2125</v>
      </c>
      <c r="E190" s="42" t="s">
        <v>19153</v>
      </c>
      <c r="G190" t="str">
        <f t="shared" si="11"/>
        <v>DAXX</v>
      </c>
      <c r="H190" t="str">
        <f t="shared" si="12"/>
        <v>NM_001254717.1</v>
      </c>
      <c r="I190" t="str">
        <f t="shared" si="13"/>
        <v>ENST00000414083</v>
      </c>
      <c r="J190" t="str">
        <f t="shared" si="14"/>
        <v>ENSP00000396876</v>
      </c>
      <c r="K190" t="str">
        <f t="shared" si="15"/>
        <v>NM_001254717.1</v>
      </c>
    </row>
    <row r="191" spans="1:11" x14ac:dyDescent="0.25">
      <c r="A191" s="42" t="s">
        <v>2073</v>
      </c>
      <c r="B191" s="42" t="s">
        <v>19151</v>
      </c>
      <c r="C191" s="42" t="s">
        <v>2118</v>
      </c>
      <c r="D191" s="42" t="s">
        <v>2119</v>
      </c>
      <c r="E191" s="42" t="s">
        <v>20637</v>
      </c>
      <c r="G191" t="str">
        <f t="shared" si="11"/>
        <v>DAXX</v>
      </c>
      <c r="H191" t="str">
        <f t="shared" si="12"/>
        <v>NM_001350.4</v>
      </c>
      <c r="I191" t="str">
        <f t="shared" si="13"/>
        <v>ENST00000266000</v>
      </c>
      <c r="J191" t="str">
        <f t="shared" si="14"/>
        <v>ENSP00000266000</v>
      </c>
      <c r="K191" t="str">
        <f t="shared" si="15"/>
        <v>NM_001350.4 (Preferred)</v>
      </c>
    </row>
    <row r="192" spans="1:11" x14ac:dyDescent="0.25">
      <c r="A192" s="42" t="s">
        <v>2172</v>
      </c>
      <c r="B192" s="42" t="s">
        <v>19154</v>
      </c>
      <c r="C192" s="42" t="s">
        <v>2173</v>
      </c>
      <c r="D192" s="42" t="s">
        <v>2174</v>
      </c>
      <c r="E192" s="42" t="s">
        <v>20638</v>
      </c>
      <c r="G192" t="str">
        <f t="shared" si="11"/>
        <v>DDR2</v>
      </c>
      <c r="H192" t="str">
        <f t="shared" si="12"/>
        <v>NM_001014796.1</v>
      </c>
      <c r="I192" t="str">
        <f t="shared" si="13"/>
        <v>ENST00000367922</v>
      </c>
      <c r="J192" t="str">
        <f t="shared" si="14"/>
        <v>ENSP00000356899</v>
      </c>
      <c r="K192" t="str">
        <f t="shared" si="15"/>
        <v>NM_001014796.1 (Preferred)</v>
      </c>
    </row>
    <row r="193" spans="1:11" x14ac:dyDescent="0.25">
      <c r="A193" s="42" t="s">
        <v>2172</v>
      </c>
      <c r="B193" s="42" t="s">
        <v>19155</v>
      </c>
      <c r="C193" s="42" t="s">
        <v>2177</v>
      </c>
      <c r="D193" s="42" t="s">
        <v>2178</v>
      </c>
      <c r="E193" s="42" t="s">
        <v>19155</v>
      </c>
      <c r="G193" t="str">
        <f t="shared" si="11"/>
        <v>DDR2</v>
      </c>
      <c r="H193" t="str">
        <f t="shared" si="12"/>
        <v>NM_006182.2</v>
      </c>
      <c r="I193" t="str">
        <f t="shared" si="13"/>
        <v>ENST00000367921</v>
      </c>
      <c r="J193" t="str">
        <f t="shared" si="14"/>
        <v>ENSP00000356898</v>
      </c>
      <c r="K193" t="str">
        <f t="shared" si="15"/>
        <v>NM_006182.2</v>
      </c>
    </row>
    <row r="194" spans="1:11" x14ac:dyDescent="0.25">
      <c r="A194" s="42" t="s">
        <v>2192</v>
      </c>
      <c r="B194" s="42" t="s">
        <v>19294</v>
      </c>
      <c r="C194" s="42" t="s">
        <v>2207</v>
      </c>
      <c r="D194" s="42" t="s">
        <v>2208</v>
      </c>
      <c r="E194" s="42" t="s">
        <v>20617</v>
      </c>
      <c r="G194" t="str">
        <f t="shared" si="11"/>
        <v>DDX41</v>
      </c>
      <c r="H194" t="str">
        <f t="shared" si="12"/>
        <v>NM_016222.3</v>
      </c>
      <c r="I194" t="str">
        <f t="shared" si="13"/>
        <v>ENST00000507955</v>
      </c>
      <c r="J194" t="str">
        <f t="shared" si="14"/>
        <v>ENSP00000422753</v>
      </c>
      <c r="K194" t="str">
        <f t="shared" si="15"/>
        <v>NM_016222.3 (Preferred)</v>
      </c>
    </row>
    <row r="195" spans="1:11" x14ac:dyDescent="0.25">
      <c r="A195" s="42" t="s">
        <v>2234</v>
      </c>
      <c r="B195" s="42" t="s">
        <v>19295</v>
      </c>
      <c r="C195" s="42" t="s">
        <v>2252</v>
      </c>
      <c r="D195" s="42" t="s">
        <v>2253</v>
      </c>
      <c r="E195" s="42" t="s">
        <v>19295</v>
      </c>
      <c r="G195" t="str">
        <f t="shared" si="11"/>
        <v>DICER1</v>
      </c>
      <c r="H195" t="str">
        <f t="shared" si="12"/>
        <v>NM_001195573.1</v>
      </c>
      <c r="I195" t="str">
        <f t="shared" si="13"/>
        <v>ENST00000541352</v>
      </c>
      <c r="J195" t="str">
        <f t="shared" si="14"/>
        <v>ENSP00000444719</v>
      </c>
      <c r="K195" t="str">
        <f t="shared" si="15"/>
        <v>NM_001195573.1</v>
      </c>
    </row>
    <row r="196" spans="1:11" x14ac:dyDescent="0.25">
      <c r="A196" s="42" t="s">
        <v>2234</v>
      </c>
      <c r="B196" s="42" t="s">
        <v>19296</v>
      </c>
      <c r="C196" s="42" t="s">
        <v>2249</v>
      </c>
      <c r="D196" s="42" t="s">
        <v>2250</v>
      </c>
      <c r="E196" s="42" t="s">
        <v>19296</v>
      </c>
      <c r="G196" t="str">
        <f t="shared" si="11"/>
        <v>DICER1</v>
      </c>
      <c r="H196" t="str">
        <f t="shared" si="12"/>
        <v>NM_001271282.2</v>
      </c>
      <c r="I196" t="str">
        <f t="shared" si="13"/>
        <v>ENST00000527414</v>
      </c>
      <c r="J196" t="str">
        <f t="shared" si="14"/>
        <v>ENSP00000435681</v>
      </c>
      <c r="K196" t="str">
        <f t="shared" si="15"/>
        <v>NM_001271282.2</v>
      </c>
    </row>
    <row r="197" spans="1:11" x14ac:dyDescent="0.25">
      <c r="A197" s="42" t="s">
        <v>2234</v>
      </c>
      <c r="B197" s="42" t="s">
        <v>19298</v>
      </c>
      <c r="C197" s="42" t="s">
        <v>2239</v>
      </c>
      <c r="D197" s="42" t="s">
        <v>2240</v>
      </c>
      <c r="E197" s="42" t="s">
        <v>19298</v>
      </c>
      <c r="G197" t="str">
        <f t="shared" ref="G197:G260" si="16">A197</f>
        <v>DICER1</v>
      </c>
      <c r="H197" t="str">
        <f t="shared" ref="H197:H260" si="17">B197</f>
        <v>NM_030621.4</v>
      </c>
      <c r="I197" t="str">
        <f t="shared" ref="I197:I260" si="18">C197</f>
        <v>ENST00000526495</v>
      </c>
      <c r="J197" t="str">
        <f t="shared" ref="J197:J260" si="19">D197</f>
        <v>ENSP00000437256</v>
      </c>
      <c r="K197" t="str">
        <f t="shared" ref="K197:K260" si="20">E197</f>
        <v>NM_030621.4</v>
      </c>
    </row>
    <row r="198" spans="1:11" x14ac:dyDescent="0.25">
      <c r="A198" s="42" t="s">
        <v>2234</v>
      </c>
      <c r="B198" s="42" t="s">
        <v>19297</v>
      </c>
      <c r="C198" s="42" t="s">
        <v>2243</v>
      </c>
      <c r="D198" s="42" t="s">
        <v>2244</v>
      </c>
      <c r="E198" s="42" t="s">
        <v>20639</v>
      </c>
      <c r="G198" t="str">
        <f t="shared" si="16"/>
        <v>DICER1</v>
      </c>
      <c r="H198" t="str">
        <f t="shared" si="17"/>
        <v>NM_177438.2</v>
      </c>
      <c r="I198" t="str">
        <f t="shared" si="18"/>
        <v>ENST00000343455</v>
      </c>
      <c r="J198" t="str">
        <f t="shared" si="19"/>
        <v>ENSP00000343745</v>
      </c>
      <c r="K198" t="str">
        <f t="shared" si="20"/>
        <v>NM_177438.2 (Preferred)</v>
      </c>
    </row>
    <row r="199" spans="1:11" x14ac:dyDescent="0.25">
      <c r="A199" s="42" t="s">
        <v>2276</v>
      </c>
      <c r="B199" s="42" t="s">
        <v>19300</v>
      </c>
      <c r="C199" s="42" t="s">
        <v>2300</v>
      </c>
      <c r="D199" s="42" t="s">
        <v>2301</v>
      </c>
      <c r="E199" s="42" t="s">
        <v>20257</v>
      </c>
      <c r="G199" t="str">
        <f t="shared" si="16"/>
        <v>DNM2</v>
      </c>
      <c r="H199" t="str">
        <f t="shared" si="17"/>
        <v>NM_001005360.2</v>
      </c>
      <c r="I199" t="str">
        <f t="shared" si="18"/>
        <v>ENST00000355667</v>
      </c>
      <c r="J199" t="str">
        <f t="shared" si="19"/>
        <v>ENSP00000347890</v>
      </c>
      <c r="K199" t="str">
        <f t="shared" si="20"/>
        <v>NM_001005360.2 (Preferred)</v>
      </c>
    </row>
    <row r="200" spans="1:11" x14ac:dyDescent="0.25">
      <c r="A200" s="42" t="s">
        <v>2276</v>
      </c>
      <c r="B200" s="42" t="s">
        <v>19301</v>
      </c>
      <c r="C200" s="42" t="s">
        <v>2296</v>
      </c>
      <c r="D200" s="42" t="s">
        <v>2297</v>
      </c>
      <c r="E200" s="42" t="s">
        <v>19301</v>
      </c>
      <c r="G200" t="str">
        <f t="shared" si="16"/>
        <v>DNM2</v>
      </c>
      <c r="H200" t="str">
        <f t="shared" si="17"/>
        <v>NM_001005361.2</v>
      </c>
      <c r="I200" t="str">
        <f t="shared" si="18"/>
        <v>ENST00000389253</v>
      </c>
      <c r="J200" t="str">
        <f t="shared" si="19"/>
        <v>ENSP00000373905</v>
      </c>
      <c r="K200" t="str">
        <f t="shared" si="20"/>
        <v>NM_001005361.2</v>
      </c>
    </row>
    <row r="201" spans="1:11" x14ac:dyDescent="0.25">
      <c r="A201" s="42" t="s">
        <v>2276</v>
      </c>
      <c r="B201" s="42" t="s">
        <v>19302</v>
      </c>
      <c r="C201" s="42" t="s">
        <v>2304</v>
      </c>
      <c r="D201" s="42" t="s">
        <v>2305</v>
      </c>
      <c r="E201" s="42" t="s">
        <v>19302</v>
      </c>
      <c r="G201" t="str">
        <f t="shared" si="16"/>
        <v>DNM2</v>
      </c>
      <c r="H201" t="str">
        <f t="shared" si="17"/>
        <v>NM_001005362.2</v>
      </c>
      <c r="I201" t="str">
        <f t="shared" si="18"/>
        <v>ENST00000408974</v>
      </c>
      <c r="J201" t="str">
        <f t="shared" si="19"/>
        <v>ENSP00000386192</v>
      </c>
      <c r="K201" t="str">
        <f t="shared" si="20"/>
        <v>NM_001005362.2</v>
      </c>
    </row>
    <row r="202" spans="1:11" x14ac:dyDescent="0.25">
      <c r="A202" s="42" t="s">
        <v>2276</v>
      </c>
      <c r="B202" s="42" t="s">
        <v>19303</v>
      </c>
      <c r="C202" s="42" t="s">
        <v>2308</v>
      </c>
      <c r="D202" s="42" t="s">
        <v>2309</v>
      </c>
      <c r="E202" s="42" t="s">
        <v>19303</v>
      </c>
      <c r="G202" t="str">
        <f t="shared" si="16"/>
        <v>DNM2</v>
      </c>
      <c r="H202" t="str">
        <f t="shared" si="17"/>
        <v>NM_001190716.1</v>
      </c>
      <c r="I202" t="str">
        <f t="shared" si="18"/>
        <v>ENST00000585892</v>
      </c>
      <c r="J202" t="str">
        <f t="shared" si="19"/>
        <v>ENSP00000468734</v>
      </c>
      <c r="K202" t="str">
        <f t="shared" si="20"/>
        <v>NM_001190716.1</v>
      </c>
    </row>
    <row r="203" spans="1:11" x14ac:dyDescent="0.25">
      <c r="A203" s="42" t="s">
        <v>2276</v>
      </c>
      <c r="B203" s="42" t="s">
        <v>19304</v>
      </c>
      <c r="C203" s="42" t="s">
        <v>2292</v>
      </c>
      <c r="D203" s="42" t="s">
        <v>2293</v>
      </c>
      <c r="E203" s="42" t="s">
        <v>19304</v>
      </c>
      <c r="G203" t="str">
        <f t="shared" si="16"/>
        <v>DNM2</v>
      </c>
      <c r="H203" t="str">
        <f t="shared" si="17"/>
        <v>NM_004945.3</v>
      </c>
      <c r="I203" t="str">
        <f t="shared" si="18"/>
        <v>ENST00000359692</v>
      </c>
      <c r="J203" t="str">
        <f t="shared" si="19"/>
        <v>ENSP00000352721</v>
      </c>
      <c r="K203" t="str">
        <f t="shared" si="20"/>
        <v>NM_004945.3</v>
      </c>
    </row>
    <row r="204" spans="1:11" x14ac:dyDescent="0.25">
      <c r="A204" s="42" t="s">
        <v>149</v>
      </c>
      <c r="B204" s="42" t="s">
        <v>20256</v>
      </c>
      <c r="C204" s="42" t="s">
        <v>2365</v>
      </c>
      <c r="D204" s="42" t="s">
        <v>2366</v>
      </c>
      <c r="E204" s="42" t="s">
        <v>20256</v>
      </c>
      <c r="G204" t="str">
        <f t="shared" si="16"/>
        <v>DNMT1</v>
      </c>
      <c r="H204" t="str">
        <f t="shared" si="17"/>
        <v>NM_001130823.3</v>
      </c>
      <c r="I204" t="str">
        <f t="shared" si="18"/>
        <v>ENST00000359526</v>
      </c>
      <c r="J204" t="str">
        <f t="shared" si="19"/>
        <v>ENSP00000352516</v>
      </c>
      <c r="K204" t="str">
        <f t="shared" si="20"/>
        <v>NM_001130823.3</v>
      </c>
    </row>
    <row r="205" spans="1:11" x14ac:dyDescent="0.25">
      <c r="A205" s="42" t="s">
        <v>149</v>
      </c>
      <c r="B205" s="42" t="s">
        <v>19308</v>
      </c>
      <c r="C205" s="42" t="s">
        <v>2358</v>
      </c>
      <c r="D205" s="42" t="s">
        <v>2359</v>
      </c>
      <c r="E205" s="42" t="s">
        <v>20640</v>
      </c>
      <c r="G205" t="str">
        <f t="shared" si="16"/>
        <v>DNMT1</v>
      </c>
      <c r="H205" t="str">
        <f t="shared" si="17"/>
        <v>NM_001379.3</v>
      </c>
      <c r="I205" t="str">
        <f t="shared" si="18"/>
        <v>ENST00000340748</v>
      </c>
      <c r="J205" t="str">
        <f t="shared" si="19"/>
        <v>ENSP00000345739</v>
      </c>
      <c r="K205" t="str">
        <f t="shared" si="20"/>
        <v>NM_001379.3 (Preferred)</v>
      </c>
    </row>
    <row r="206" spans="1:11" x14ac:dyDescent="0.25">
      <c r="A206" s="42" t="s">
        <v>2411</v>
      </c>
      <c r="B206" s="42" t="s">
        <v>18867</v>
      </c>
      <c r="C206" s="42" t="s">
        <v>2431</v>
      </c>
      <c r="D206" s="42" t="s">
        <v>2432</v>
      </c>
      <c r="E206" s="42" t="s">
        <v>18882</v>
      </c>
      <c r="G206" t="str">
        <f t="shared" si="16"/>
        <v>DNMT3A</v>
      </c>
      <c r="H206" t="str">
        <f t="shared" si="17"/>
        <v>NM_022552.4</v>
      </c>
      <c r="I206" t="str">
        <f t="shared" si="18"/>
        <v>ENST00000321117</v>
      </c>
      <c r="J206" t="str">
        <f t="shared" si="19"/>
        <v>ENSP00000324375</v>
      </c>
      <c r="K206" t="str">
        <f t="shared" si="20"/>
        <v>NM_022552.4 (Preferred)</v>
      </c>
    </row>
    <row r="207" spans="1:11" x14ac:dyDescent="0.25">
      <c r="A207" s="42" t="s">
        <v>2411</v>
      </c>
      <c r="B207" s="42" t="s">
        <v>18869</v>
      </c>
      <c r="C207" s="42" t="s">
        <v>2434</v>
      </c>
      <c r="D207" s="42" t="s">
        <v>2435</v>
      </c>
      <c r="E207" s="42" t="s">
        <v>18869</v>
      </c>
      <c r="G207" t="str">
        <f t="shared" si="16"/>
        <v>DNMT3A</v>
      </c>
      <c r="H207" t="str">
        <f t="shared" si="17"/>
        <v>NM_153759.3</v>
      </c>
      <c r="I207" t="str">
        <f t="shared" si="18"/>
        <v>ENST00000380746</v>
      </c>
      <c r="J207" t="str">
        <f t="shared" si="19"/>
        <v>ENSP00000370122</v>
      </c>
      <c r="K207" t="str">
        <f t="shared" si="20"/>
        <v>NM_153759.3</v>
      </c>
    </row>
    <row r="208" spans="1:11" x14ac:dyDescent="0.25">
      <c r="A208" s="42" t="s">
        <v>2411</v>
      </c>
      <c r="B208" s="42" t="s">
        <v>18868</v>
      </c>
      <c r="C208" s="42" t="s">
        <v>2427</v>
      </c>
      <c r="D208" s="42" t="s">
        <v>2428</v>
      </c>
      <c r="E208" s="42" t="s">
        <v>18868</v>
      </c>
      <c r="G208" t="str">
        <f t="shared" si="16"/>
        <v>DNMT3A</v>
      </c>
      <c r="H208" t="str">
        <f t="shared" si="17"/>
        <v>NM_175629.3</v>
      </c>
      <c r="I208" t="str">
        <f t="shared" si="18"/>
        <v>ENST00000264709</v>
      </c>
      <c r="J208" t="str">
        <f t="shared" si="19"/>
        <v>ENSP00000264709</v>
      </c>
      <c r="K208" t="str">
        <f t="shared" si="20"/>
        <v>NM_175629.3</v>
      </c>
    </row>
    <row r="209" spans="1:11" x14ac:dyDescent="0.25">
      <c r="A209" s="42" t="s">
        <v>2411</v>
      </c>
      <c r="B209" s="42" t="s">
        <v>18870</v>
      </c>
      <c r="C209" s="42" t="s">
        <v>2441</v>
      </c>
      <c r="D209" s="42" t="s">
        <v>2442</v>
      </c>
      <c r="E209" s="42" t="s">
        <v>18870</v>
      </c>
      <c r="G209" t="str">
        <f t="shared" si="16"/>
        <v>DNMT3A</v>
      </c>
      <c r="H209" t="str">
        <f t="shared" si="17"/>
        <v>NM_175630.1</v>
      </c>
      <c r="I209" t="str">
        <f t="shared" si="18"/>
        <v>ENST00000406659</v>
      </c>
      <c r="J209" t="str">
        <f t="shared" si="19"/>
        <v>ENSP00000384852</v>
      </c>
      <c r="K209" t="str">
        <f t="shared" si="20"/>
        <v>NM_175630.1</v>
      </c>
    </row>
    <row r="210" spans="1:11" x14ac:dyDescent="0.25">
      <c r="A210" s="42" t="s">
        <v>2451</v>
      </c>
      <c r="B210" s="42" t="s">
        <v>19313</v>
      </c>
      <c r="C210" s="42" t="s">
        <v>2456</v>
      </c>
      <c r="D210" s="42" t="s">
        <v>2457</v>
      </c>
      <c r="E210" s="42" t="s">
        <v>20614</v>
      </c>
      <c r="G210" t="str">
        <f t="shared" si="16"/>
        <v>DOT1L</v>
      </c>
      <c r="H210" t="str">
        <f t="shared" si="17"/>
        <v>NM_032482.2</v>
      </c>
      <c r="I210" t="str">
        <f t="shared" si="18"/>
        <v>ENST00000398665</v>
      </c>
      <c r="J210" t="str">
        <f t="shared" si="19"/>
        <v>ENSP00000381657</v>
      </c>
      <c r="K210" t="str">
        <f t="shared" si="20"/>
        <v>NM_032482.2 (Preferred)</v>
      </c>
    </row>
    <row r="211" spans="1:11" x14ac:dyDescent="0.25">
      <c r="A211" s="42" t="s">
        <v>2480</v>
      </c>
      <c r="B211" s="42" t="s">
        <v>19314</v>
      </c>
      <c r="C211" s="42" t="s">
        <v>2492</v>
      </c>
      <c r="D211" s="42" t="s">
        <v>2493</v>
      </c>
      <c r="E211" s="42" t="s">
        <v>20103</v>
      </c>
      <c r="G211" t="str">
        <f t="shared" si="16"/>
        <v>EED</v>
      </c>
      <c r="H211" t="str">
        <f t="shared" si="17"/>
        <v>NM_001308007.1</v>
      </c>
      <c r="I211" t="str">
        <f t="shared" si="18"/>
        <v>ENST00000351625</v>
      </c>
      <c r="J211" t="str">
        <f t="shared" si="19"/>
        <v>ENSP00000338186</v>
      </c>
      <c r="K211" t="str">
        <f t="shared" si="20"/>
        <v>NM_001308007.1 (Preferred)</v>
      </c>
    </row>
    <row r="212" spans="1:11" x14ac:dyDescent="0.25">
      <c r="A212" s="42" t="s">
        <v>2480</v>
      </c>
      <c r="B212" s="42" t="s">
        <v>19315</v>
      </c>
      <c r="C212" s="42" t="s">
        <v>2489</v>
      </c>
      <c r="D212" s="42" t="s">
        <v>2490</v>
      </c>
      <c r="E212" s="42" t="s">
        <v>19315</v>
      </c>
      <c r="G212" t="str">
        <f t="shared" si="16"/>
        <v>EED</v>
      </c>
      <c r="H212" t="str">
        <f t="shared" si="17"/>
        <v>NM_001330334.1</v>
      </c>
      <c r="I212" t="str">
        <f t="shared" si="18"/>
        <v>ENST00000528180</v>
      </c>
      <c r="J212" t="str">
        <f t="shared" si="19"/>
        <v>ENSP00000431778</v>
      </c>
      <c r="K212" t="str">
        <f t="shared" si="20"/>
        <v>NM_001330334.1</v>
      </c>
    </row>
    <row r="213" spans="1:11" x14ac:dyDescent="0.25">
      <c r="A213" s="42" t="s">
        <v>2480</v>
      </c>
      <c r="B213" s="42" t="s">
        <v>19316</v>
      </c>
      <c r="C213" s="42" t="s">
        <v>2481</v>
      </c>
      <c r="D213" s="42" t="s">
        <v>2482</v>
      </c>
      <c r="E213" s="42" t="s">
        <v>19316</v>
      </c>
      <c r="G213" t="str">
        <f t="shared" si="16"/>
        <v>EED</v>
      </c>
      <c r="H213" t="str">
        <f t="shared" si="17"/>
        <v>NM_003797.4</v>
      </c>
      <c r="I213" t="str">
        <f t="shared" si="18"/>
        <v>ENST00000263360</v>
      </c>
      <c r="J213" t="str">
        <f t="shared" si="19"/>
        <v>ENSP00000263360</v>
      </c>
      <c r="K213" t="str">
        <f t="shared" si="20"/>
        <v>NM_003797.4</v>
      </c>
    </row>
    <row r="214" spans="1:11" x14ac:dyDescent="0.25">
      <c r="A214" s="42" t="s">
        <v>2480</v>
      </c>
      <c r="B214" s="42" t="s">
        <v>20102</v>
      </c>
      <c r="C214" s="42" t="s">
        <v>2485</v>
      </c>
      <c r="D214" s="42" t="s">
        <v>2486</v>
      </c>
      <c r="E214" s="42" t="s">
        <v>20102</v>
      </c>
      <c r="G214" t="str">
        <f t="shared" si="16"/>
        <v>EED</v>
      </c>
      <c r="H214" t="str">
        <f t="shared" si="17"/>
        <v>NM_152991.2</v>
      </c>
      <c r="I214" t="str">
        <f t="shared" si="18"/>
        <v>ENST00000327320</v>
      </c>
      <c r="J214" t="str">
        <f t="shared" si="19"/>
        <v>ENSP00000315587</v>
      </c>
      <c r="K214" t="str">
        <f t="shared" si="20"/>
        <v>NM_152991.2</v>
      </c>
    </row>
    <row r="215" spans="1:11" x14ac:dyDescent="0.25">
      <c r="A215" s="42" t="s">
        <v>15</v>
      </c>
      <c r="B215" s="42" t="s">
        <v>18897</v>
      </c>
      <c r="C215" s="42" t="s">
        <v>2515</v>
      </c>
      <c r="D215" s="42" t="s">
        <v>2516</v>
      </c>
      <c r="E215" s="42" t="s">
        <v>20118</v>
      </c>
      <c r="G215" t="str">
        <f t="shared" si="16"/>
        <v>EGFR</v>
      </c>
      <c r="H215" t="str">
        <f t="shared" si="17"/>
        <v>NM_005228.4</v>
      </c>
      <c r="I215" t="str">
        <f t="shared" si="18"/>
        <v>ENST00000275493</v>
      </c>
      <c r="J215" t="str">
        <f t="shared" si="19"/>
        <v>ENSP00000275493</v>
      </c>
      <c r="K215" t="str">
        <f t="shared" si="20"/>
        <v>NM_005228.4 (Preferred)</v>
      </c>
    </row>
    <row r="216" spans="1:11" x14ac:dyDescent="0.25">
      <c r="A216" s="42" t="s">
        <v>15</v>
      </c>
      <c r="B216" s="42" t="s">
        <v>18899</v>
      </c>
      <c r="C216" s="42" t="s">
        <v>2532</v>
      </c>
      <c r="D216" s="42" t="s">
        <v>2533</v>
      </c>
      <c r="E216" s="42" t="s">
        <v>18899</v>
      </c>
      <c r="G216" t="str">
        <f t="shared" si="16"/>
        <v>EGFR</v>
      </c>
      <c r="H216" t="str">
        <f t="shared" si="17"/>
        <v>NM_201282.1</v>
      </c>
      <c r="I216" t="str">
        <f t="shared" si="18"/>
        <v>ENST00000342916</v>
      </c>
      <c r="J216" t="str">
        <f t="shared" si="19"/>
        <v>ENSP00000342376</v>
      </c>
      <c r="K216" t="str">
        <f t="shared" si="20"/>
        <v>NM_201282.1</v>
      </c>
    </row>
    <row r="217" spans="1:11" x14ac:dyDescent="0.25">
      <c r="A217" s="42" t="s">
        <v>15</v>
      </c>
      <c r="B217" s="42" t="s">
        <v>18900</v>
      </c>
      <c r="C217" s="42" t="s">
        <v>2536</v>
      </c>
      <c r="D217" s="42" t="s">
        <v>2537</v>
      </c>
      <c r="E217" s="42" t="s">
        <v>18900</v>
      </c>
      <c r="G217" t="str">
        <f t="shared" si="16"/>
        <v>EGFR</v>
      </c>
      <c r="H217" t="str">
        <f t="shared" si="17"/>
        <v>NM_201283.1</v>
      </c>
      <c r="I217" t="str">
        <f t="shared" si="18"/>
        <v>ENST00000420316</v>
      </c>
      <c r="J217" t="str">
        <f t="shared" si="19"/>
        <v>ENSP00000413843</v>
      </c>
      <c r="K217" t="str">
        <f t="shared" si="20"/>
        <v>NM_201283.1</v>
      </c>
    </row>
    <row r="218" spans="1:11" x14ac:dyDescent="0.25">
      <c r="A218" s="42" t="s">
        <v>15</v>
      </c>
      <c r="B218" s="42" t="s">
        <v>18898</v>
      </c>
      <c r="C218" s="42" t="s">
        <v>2525</v>
      </c>
      <c r="D218" s="42" t="s">
        <v>2526</v>
      </c>
      <c r="E218" s="42" t="s">
        <v>18898</v>
      </c>
      <c r="G218" t="str">
        <f t="shared" si="16"/>
        <v>EGFR</v>
      </c>
      <c r="H218" t="str">
        <f t="shared" si="17"/>
        <v>NM_201284.1</v>
      </c>
      <c r="I218" t="str">
        <f t="shared" si="18"/>
        <v>ENST00000344576</v>
      </c>
      <c r="J218" t="str">
        <f t="shared" si="19"/>
        <v>ENSP00000345973</v>
      </c>
      <c r="K218" t="str">
        <f t="shared" si="20"/>
        <v>NM_201284.1</v>
      </c>
    </row>
    <row r="219" spans="1:11" x14ac:dyDescent="0.25">
      <c r="A219" s="42" t="s">
        <v>2545</v>
      </c>
      <c r="B219" s="42" t="s">
        <v>19322</v>
      </c>
      <c r="C219" s="42" t="s">
        <v>2548</v>
      </c>
      <c r="D219" s="42" t="s">
        <v>2549</v>
      </c>
      <c r="E219" s="42" t="s">
        <v>20260</v>
      </c>
      <c r="G219" t="str">
        <f t="shared" si="16"/>
        <v>EGLN1</v>
      </c>
      <c r="H219" t="str">
        <f t="shared" si="17"/>
        <v>NM_022051.2</v>
      </c>
      <c r="I219" t="str">
        <f t="shared" si="18"/>
        <v>ENST00000366641</v>
      </c>
      <c r="J219" t="str">
        <f t="shared" si="19"/>
        <v>ENSP00000355601</v>
      </c>
      <c r="K219" t="str">
        <f t="shared" si="20"/>
        <v>NM_022051.2 (Preferred)</v>
      </c>
    </row>
    <row r="220" spans="1:11" x14ac:dyDescent="0.25">
      <c r="A220" s="42" t="s">
        <v>2552</v>
      </c>
      <c r="B220" s="42" t="s">
        <v>20258</v>
      </c>
      <c r="C220" s="42" t="s">
        <v>2557</v>
      </c>
      <c r="D220" s="42" t="s">
        <v>2558</v>
      </c>
      <c r="E220" s="42" t="s">
        <v>20261</v>
      </c>
      <c r="G220" t="str">
        <f t="shared" si="16"/>
        <v>ELANE</v>
      </c>
      <c r="H220" t="str">
        <f t="shared" si="17"/>
        <v>NM_001972.4</v>
      </c>
      <c r="I220" t="str">
        <f t="shared" si="18"/>
        <v>ENST00000263621</v>
      </c>
      <c r="J220" t="str">
        <f t="shared" si="19"/>
        <v>ENSP00000263621</v>
      </c>
      <c r="K220" t="str">
        <f t="shared" si="20"/>
        <v>NM_001972.4 (Preferred)</v>
      </c>
    </row>
    <row r="221" spans="1:11" x14ac:dyDescent="0.25">
      <c r="A221" s="42" t="s">
        <v>2561</v>
      </c>
      <c r="B221" s="42" t="s">
        <v>19324</v>
      </c>
      <c r="C221" s="42" t="s">
        <v>2562</v>
      </c>
      <c r="D221" s="42" t="s">
        <v>2563</v>
      </c>
      <c r="E221" s="42" t="s">
        <v>20593</v>
      </c>
      <c r="G221" t="str">
        <f t="shared" si="16"/>
        <v>EP300</v>
      </c>
      <c r="H221" t="str">
        <f t="shared" si="17"/>
        <v>NM_001429.3</v>
      </c>
      <c r="I221" t="str">
        <f t="shared" si="18"/>
        <v>ENST00000263253</v>
      </c>
      <c r="J221" t="str">
        <f t="shared" si="19"/>
        <v>ENSP00000263253</v>
      </c>
      <c r="K221" t="str">
        <f t="shared" si="20"/>
        <v>NM_001429.3 (Preferred)</v>
      </c>
    </row>
    <row r="222" spans="1:11" x14ac:dyDescent="0.25">
      <c r="A222" s="42" t="s">
        <v>2566</v>
      </c>
      <c r="B222" s="42" t="s">
        <v>19325</v>
      </c>
      <c r="C222" s="42" t="s">
        <v>2575</v>
      </c>
      <c r="D222" s="42" t="s">
        <v>2576</v>
      </c>
      <c r="E222" s="42" t="s">
        <v>20602</v>
      </c>
      <c r="G222" t="str">
        <f t="shared" si="16"/>
        <v>EPAS1</v>
      </c>
      <c r="H222" t="str">
        <f t="shared" si="17"/>
        <v>NM_001430.4</v>
      </c>
      <c r="I222" t="str">
        <f t="shared" si="18"/>
        <v>ENST00000263734</v>
      </c>
      <c r="J222" t="str">
        <f t="shared" si="19"/>
        <v>ENSP00000263734</v>
      </c>
      <c r="K222" t="str">
        <f t="shared" si="20"/>
        <v>NM_001430.4 (Preferred)</v>
      </c>
    </row>
    <row r="223" spans="1:11" x14ac:dyDescent="0.25">
      <c r="A223" s="42" t="s">
        <v>2590</v>
      </c>
      <c r="B223" s="42" t="s">
        <v>20259</v>
      </c>
      <c r="C223" s="42" t="s">
        <v>2591</v>
      </c>
      <c r="D223" s="42" t="s">
        <v>2592</v>
      </c>
      <c r="E223" s="42" t="s">
        <v>20262</v>
      </c>
      <c r="G223" t="str">
        <f t="shared" si="16"/>
        <v>EPHA3</v>
      </c>
      <c r="H223" t="str">
        <f t="shared" si="17"/>
        <v>NM_005233.6</v>
      </c>
      <c r="I223" t="str">
        <f t="shared" si="18"/>
        <v>ENST00000336596</v>
      </c>
      <c r="J223" t="str">
        <f t="shared" si="19"/>
        <v>ENSP00000337451</v>
      </c>
      <c r="K223" t="str">
        <f t="shared" si="20"/>
        <v>NM_005233.6 (Preferred)</v>
      </c>
    </row>
    <row r="224" spans="1:11" x14ac:dyDescent="0.25">
      <c r="A224" s="42" t="s">
        <v>2590</v>
      </c>
      <c r="B224" s="42" t="s">
        <v>19327</v>
      </c>
      <c r="C224" s="42" t="s">
        <v>2598</v>
      </c>
      <c r="D224" s="42" t="s">
        <v>2599</v>
      </c>
      <c r="E224" s="42" t="s">
        <v>19327</v>
      </c>
      <c r="G224" t="str">
        <f t="shared" si="16"/>
        <v>EPHA3</v>
      </c>
      <c r="H224" t="str">
        <f t="shared" si="17"/>
        <v>NM_182644.2</v>
      </c>
      <c r="I224" t="str">
        <f t="shared" si="18"/>
        <v>ENST00000452448</v>
      </c>
      <c r="J224" t="str">
        <f t="shared" si="19"/>
        <v>ENSP00000399926</v>
      </c>
      <c r="K224" t="str">
        <f t="shared" si="20"/>
        <v>NM_182644.2</v>
      </c>
    </row>
    <row r="225" spans="1:11" x14ac:dyDescent="0.25">
      <c r="A225" s="42" t="s">
        <v>2602</v>
      </c>
      <c r="B225" s="42" t="s">
        <v>19328</v>
      </c>
      <c r="C225" s="42" t="s">
        <v>20285</v>
      </c>
      <c r="D225" s="42" t="s">
        <v>20286</v>
      </c>
      <c r="E225" s="42" t="s">
        <v>19328</v>
      </c>
      <c r="G225" t="str">
        <f t="shared" si="16"/>
        <v>EPHA5</v>
      </c>
      <c r="H225" t="str">
        <f t="shared" si="17"/>
        <v>NM_001281765.2</v>
      </c>
      <c r="I225" t="str">
        <f t="shared" si="18"/>
        <v>ENST00000622150</v>
      </c>
      <c r="J225" t="str">
        <f t="shared" si="19"/>
        <v>ENSP00000480763</v>
      </c>
      <c r="K225" t="str">
        <f t="shared" si="20"/>
        <v>NM_001281765.2</v>
      </c>
    </row>
    <row r="226" spans="1:11" x14ac:dyDescent="0.25">
      <c r="A226" s="42" t="s">
        <v>2602</v>
      </c>
      <c r="B226" s="42" t="s">
        <v>19329</v>
      </c>
      <c r="C226" s="42" t="s">
        <v>20287</v>
      </c>
      <c r="D226" s="42" t="s">
        <v>20288</v>
      </c>
      <c r="E226" s="42" t="s">
        <v>19329</v>
      </c>
      <c r="G226" t="str">
        <f t="shared" si="16"/>
        <v>EPHA5</v>
      </c>
      <c r="H226" t="str">
        <f t="shared" si="17"/>
        <v>NM_001281766.2</v>
      </c>
      <c r="I226" t="str">
        <f t="shared" si="18"/>
        <v>ENST00000613740</v>
      </c>
      <c r="J226" t="str">
        <f t="shared" si="19"/>
        <v>ENSP00000478537</v>
      </c>
      <c r="K226" t="str">
        <f t="shared" si="20"/>
        <v>NM_001281766.2</v>
      </c>
    </row>
    <row r="227" spans="1:11" x14ac:dyDescent="0.25">
      <c r="A227" s="42" t="s">
        <v>2602</v>
      </c>
      <c r="B227" s="42" t="s">
        <v>19330</v>
      </c>
      <c r="C227" s="42" t="s">
        <v>2607</v>
      </c>
      <c r="D227" s="42" t="s">
        <v>2608</v>
      </c>
      <c r="E227" s="42" t="s">
        <v>19330</v>
      </c>
      <c r="G227" t="str">
        <f t="shared" si="16"/>
        <v>EPHA5</v>
      </c>
      <c r="H227" t="str">
        <f t="shared" si="17"/>
        <v>NM_001281767.2</v>
      </c>
      <c r="I227" t="str">
        <f t="shared" si="18"/>
        <v>ENST00000511294</v>
      </c>
      <c r="J227" t="str">
        <f t="shared" si="19"/>
        <v>ENSP00000427638</v>
      </c>
      <c r="K227" t="str">
        <f t="shared" si="20"/>
        <v>NM_001281767.2</v>
      </c>
    </row>
    <row r="228" spans="1:11" x14ac:dyDescent="0.25">
      <c r="A228" s="42" t="s">
        <v>2602</v>
      </c>
      <c r="B228" s="42" t="s">
        <v>19332</v>
      </c>
      <c r="C228" s="42" t="s">
        <v>2603</v>
      </c>
      <c r="D228" s="42" t="s">
        <v>2604</v>
      </c>
      <c r="E228" s="42" t="s">
        <v>20284</v>
      </c>
      <c r="G228" t="str">
        <f t="shared" si="16"/>
        <v>EPHA5</v>
      </c>
      <c r="H228" t="str">
        <f t="shared" si="17"/>
        <v>NM_004439.7</v>
      </c>
      <c r="I228" t="str">
        <f t="shared" si="18"/>
        <v>ENST00000273854</v>
      </c>
      <c r="J228" t="str">
        <f t="shared" si="19"/>
        <v>ENSP00000273854</v>
      </c>
      <c r="K228" t="str">
        <f t="shared" si="20"/>
        <v>NM_004439.7 (Preferred)</v>
      </c>
    </row>
    <row r="229" spans="1:11" x14ac:dyDescent="0.25">
      <c r="A229" s="42" t="s">
        <v>2602</v>
      </c>
      <c r="B229" s="42" t="s">
        <v>19333</v>
      </c>
      <c r="C229" s="42" t="s">
        <v>2613</v>
      </c>
      <c r="D229" s="42" t="s">
        <v>2614</v>
      </c>
      <c r="E229" s="42" t="s">
        <v>19333</v>
      </c>
      <c r="G229" t="str">
        <f t="shared" si="16"/>
        <v>EPHA5</v>
      </c>
      <c r="H229" t="str">
        <f t="shared" si="17"/>
        <v>NM_182472.4</v>
      </c>
      <c r="I229" t="str">
        <f t="shared" si="18"/>
        <v>ENST00000354839</v>
      </c>
      <c r="J229" t="str">
        <f t="shared" si="19"/>
        <v>ENSP00000346899</v>
      </c>
      <c r="K229" t="str">
        <f t="shared" si="20"/>
        <v>NM_182472.4</v>
      </c>
    </row>
    <row r="230" spans="1:11" x14ac:dyDescent="0.25">
      <c r="A230" s="42" t="s">
        <v>2617</v>
      </c>
      <c r="B230" s="42" t="s">
        <v>19334</v>
      </c>
      <c r="C230" s="42" t="s">
        <v>2629</v>
      </c>
      <c r="D230" s="42" t="s">
        <v>2630</v>
      </c>
      <c r="E230" s="42" t="s">
        <v>19334</v>
      </c>
      <c r="G230" t="str">
        <f t="shared" si="16"/>
        <v>ERBB2</v>
      </c>
      <c r="H230" t="str">
        <f t="shared" si="17"/>
        <v>NM_001005862.2</v>
      </c>
      <c r="I230" t="str">
        <f t="shared" si="18"/>
        <v>ENST00000584601</v>
      </c>
      <c r="J230" t="str">
        <f t="shared" si="19"/>
        <v>ENSP00000462438</v>
      </c>
      <c r="K230" t="str">
        <f t="shared" si="20"/>
        <v>NM_001005862.2</v>
      </c>
    </row>
    <row r="231" spans="1:11" x14ac:dyDescent="0.25">
      <c r="A231" s="42" t="s">
        <v>2617</v>
      </c>
      <c r="B231" s="42" t="s">
        <v>19335</v>
      </c>
      <c r="C231" s="42" t="s">
        <v>2638</v>
      </c>
      <c r="D231" s="42" t="s">
        <v>2639</v>
      </c>
      <c r="E231" s="42" t="s">
        <v>19335</v>
      </c>
      <c r="G231" t="str">
        <f t="shared" si="16"/>
        <v>ERBB2</v>
      </c>
      <c r="H231" t="str">
        <f t="shared" si="17"/>
        <v>NM_001289936.1</v>
      </c>
      <c r="I231" t="str">
        <f t="shared" si="18"/>
        <v>ENST00000541774</v>
      </c>
      <c r="J231" t="str">
        <f t="shared" si="19"/>
        <v>ENSP00000446466</v>
      </c>
      <c r="K231" t="str">
        <f t="shared" si="20"/>
        <v>NM_001289936.1</v>
      </c>
    </row>
    <row r="232" spans="1:11" x14ac:dyDescent="0.25">
      <c r="A232" s="42" t="s">
        <v>2617</v>
      </c>
      <c r="B232" s="42" t="s">
        <v>19336</v>
      </c>
      <c r="C232" s="42" t="s">
        <v>2641</v>
      </c>
      <c r="D232" s="42" t="s">
        <v>2642</v>
      </c>
      <c r="E232" s="42" t="s">
        <v>19336</v>
      </c>
      <c r="G232" t="str">
        <f t="shared" si="16"/>
        <v>ERBB2</v>
      </c>
      <c r="H232" t="str">
        <f t="shared" si="17"/>
        <v>NM_001289937.1</v>
      </c>
      <c r="I232" t="str">
        <f t="shared" si="18"/>
        <v>ENST00000584450</v>
      </c>
      <c r="J232" t="str">
        <f t="shared" si="19"/>
        <v>ENSP00000463714</v>
      </c>
      <c r="K232" t="str">
        <f t="shared" si="20"/>
        <v>NM_001289937.1</v>
      </c>
    </row>
    <row r="233" spans="1:11" x14ac:dyDescent="0.25">
      <c r="A233" s="42" t="s">
        <v>2617</v>
      </c>
      <c r="B233" s="42" t="s">
        <v>19337</v>
      </c>
      <c r="C233" s="42" t="s">
        <v>2647</v>
      </c>
      <c r="D233" s="42" t="s">
        <v>2648</v>
      </c>
      <c r="E233" s="42" t="s">
        <v>19337</v>
      </c>
      <c r="G233" t="str">
        <f t="shared" si="16"/>
        <v>ERBB2</v>
      </c>
      <c r="H233" t="str">
        <f t="shared" si="17"/>
        <v>NM_001289938.1</v>
      </c>
      <c r="I233" t="str">
        <f t="shared" si="18"/>
        <v>ENST00000578199</v>
      </c>
      <c r="J233" t="str">
        <f t="shared" si="19"/>
        <v>ENSP00000462808</v>
      </c>
      <c r="K233" t="str">
        <f t="shared" si="20"/>
        <v>NM_001289938.1</v>
      </c>
    </row>
    <row r="234" spans="1:11" x14ac:dyDescent="0.25">
      <c r="A234" s="42" t="s">
        <v>2617</v>
      </c>
      <c r="B234" s="42" t="s">
        <v>19338</v>
      </c>
      <c r="C234" s="42" t="s">
        <v>2634</v>
      </c>
      <c r="D234" s="42" t="s">
        <v>2635</v>
      </c>
      <c r="E234" s="42" t="s">
        <v>19338</v>
      </c>
      <c r="G234" t="str">
        <f t="shared" si="16"/>
        <v>ERBB2</v>
      </c>
      <c r="H234" t="str">
        <f t="shared" si="17"/>
        <v>NM_004448.3</v>
      </c>
      <c r="I234" t="str">
        <f t="shared" si="18"/>
        <v>ENST00000269571</v>
      </c>
      <c r="J234" t="str">
        <f t="shared" si="19"/>
        <v>ENSP00000269571</v>
      </c>
      <c r="K234" t="str">
        <f t="shared" si="20"/>
        <v>NM_004448.3</v>
      </c>
    </row>
    <row r="235" spans="1:11" x14ac:dyDescent="0.25">
      <c r="A235" s="42" t="s">
        <v>2617</v>
      </c>
      <c r="B235" s="42" t="s">
        <v>19339</v>
      </c>
      <c r="C235" s="42" t="s">
        <v>2618</v>
      </c>
      <c r="D235" s="42" t="s">
        <v>2619</v>
      </c>
      <c r="E235" s="42" t="s">
        <v>19339</v>
      </c>
      <c r="G235" t="str">
        <f t="shared" si="16"/>
        <v>ERBB2</v>
      </c>
      <c r="H235" t="str">
        <f t="shared" si="17"/>
        <v>NR_110535.1</v>
      </c>
      <c r="I235" t="str">
        <f t="shared" si="18"/>
        <v>ENST00000578373</v>
      </c>
      <c r="J235" t="str">
        <f t="shared" si="19"/>
        <v>ENSP00000463427</v>
      </c>
      <c r="K235" t="str">
        <f t="shared" si="20"/>
        <v>NR_110535.1</v>
      </c>
    </row>
    <row r="236" spans="1:11" x14ac:dyDescent="0.25">
      <c r="A236" s="42" t="s">
        <v>2682</v>
      </c>
      <c r="B236" s="42" t="s">
        <v>19340</v>
      </c>
      <c r="C236" s="42" t="s">
        <v>2711</v>
      </c>
      <c r="D236" s="42" t="s">
        <v>2712</v>
      </c>
      <c r="E236" s="42" t="s">
        <v>19340</v>
      </c>
      <c r="G236" t="str">
        <f t="shared" si="16"/>
        <v>ERBB3</v>
      </c>
      <c r="H236" t="str">
        <f t="shared" si="17"/>
        <v>NM_001005915.1</v>
      </c>
      <c r="I236" t="str">
        <f t="shared" si="18"/>
        <v>ENST00000411731</v>
      </c>
      <c r="J236" t="str">
        <f t="shared" si="19"/>
        <v>ENSP00000415753</v>
      </c>
      <c r="K236" t="str">
        <f t="shared" si="20"/>
        <v>NM_001005915.1</v>
      </c>
    </row>
    <row r="237" spans="1:11" x14ac:dyDescent="0.25">
      <c r="A237" s="42" t="s">
        <v>2682</v>
      </c>
      <c r="B237" s="42" t="s">
        <v>19341</v>
      </c>
      <c r="C237" s="42" t="s">
        <v>2692</v>
      </c>
      <c r="D237" s="42" t="s">
        <v>2693</v>
      </c>
      <c r="E237" s="42" t="s">
        <v>20289</v>
      </c>
      <c r="G237" t="str">
        <f t="shared" si="16"/>
        <v>ERBB3</v>
      </c>
      <c r="H237" t="str">
        <f t="shared" si="17"/>
        <v>NM_001982.3</v>
      </c>
      <c r="I237" t="str">
        <f t="shared" si="18"/>
        <v>ENST00000267101</v>
      </c>
      <c r="J237" t="str">
        <f t="shared" si="19"/>
        <v>ENSP00000267101</v>
      </c>
      <c r="K237" t="str">
        <f t="shared" si="20"/>
        <v>NM_001982.3 (Preferred)</v>
      </c>
    </row>
    <row r="238" spans="1:11" x14ac:dyDescent="0.25">
      <c r="A238" s="42" t="s">
        <v>2742</v>
      </c>
      <c r="B238" s="42" t="s">
        <v>19342</v>
      </c>
      <c r="C238" s="42" t="s">
        <v>2751</v>
      </c>
      <c r="D238" s="42" t="s">
        <v>2752</v>
      </c>
      <c r="E238" s="42" t="s">
        <v>19342</v>
      </c>
      <c r="G238" t="str">
        <f t="shared" si="16"/>
        <v>ERBB4</v>
      </c>
      <c r="H238" t="str">
        <f t="shared" si="17"/>
        <v>NM_001042599.1</v>
      </c>
      <c r="I238" t="str">
        <f t="shared" si="18"/>
        <v>ENST00000436443</v>
      </c>
      <c r="J238" t="str">
        <f t="shared" si="19"/>
        <v>ENSP00000403204</v>
      </c>
      <c r="K238" t="str">
        <f t="shared" si="20"/>
        <v>NM_001042599.1</v>
      </c>
    </row>
    <row r="239" spans="1:11" x14ac:dyDescent="0.25">
      <c r="A239" s="42" t="s">
        <v>2742</v>
      </c>
      <c r="B239" s="42" t="s">
        <v>20290</v>
      </c>
      <c r="C239" s="42" t="s">
        <v>2747</v>
      </c>
      <c r="D239" s="42" t="s">
        <v>2748</v>
      </c>
      <c r="E239" s="42" t="s">
        <v>20291</v>
      </c>
      <c r="G239" t="str">
        <f t="shared" si="16"/>
        <v>ERBB4</v>
      </c>
      <c r="H239" t="str">
        <f t="shared" si="17"/>
        <v>NM_005235.3</v>
      </c>
      <c r="I239" t="str">
        <f t="shared" si="18"/>
        <v>ENST00000342788</v>
      </c>
      <c r="J239" t="str">
        <f t="shared" si="19"/>
        <v>ENSP00000342235</v>
      </c>
      <c r="K239" t="str">
        <f t="shared" si="20"/>
        <v>NM_005235.3 (Preferred)</v>
      </c>
    </row>
    <row r="240" spans="1:11" x14ac:dyDescent="0.25">
      <c r="A240" s="42" t="s">
        <v>2768</v>
      </c>
      <c r="B240" s="42" t="s">
        <v>19350</v>
      </c>
      <c r="C240" s="42" t="s">
        <v>2781</v>
      </c>
      <c r="D240" s="42" t="s">
        <v>2782</v>
      </c>
      <c r="E240" s="42" t="s">
        <v>19350</v>
      </c>
      <c r="G240" t="str">
        <f t="shared" si="16"/>
        <v>ERG</v>
      </c>
      <c r="H240" t="str">
        <f t="shared" si="17"/>
        <v>NM_001136154.1</v>
      </c>
      <c r="I240" t="str">
        <f t="shared" si="18"/>
        <v>ENST00000417133</v>
      </c>
      <c r="J240" t="str">
        <f t="shared" si="19"/>
        <v>ENSP00000414150</v>
      </c>
      <c r="K240" t="str">
        <f t="shared" si="20"/>
        <v>NM_001136154.1</v>
      </c>
    </row>
    <row r="241" spans="1:11" x14ac:dyDescent="0.25">
      <c r="A241" s="42" t="s">
        <v>2768</v>
      </c>
      <c r="B241" s="42" t="s">
        <v>19347</v>
      </c>
      <c r="C241" s="42" t="s">
        <v>2808</v>
      </c>
      <c r="D241" s="42" t="s">
        <v>2809</v>
      </c>
      <c r="E241" s="42" t="s">
        <v>19347</v>
      </c>
      <c r="G241" t="str">
        <f t="shared" si="16"/>
        <v>ERG</v>
      </c>
      <c r="H241" t="str">
        <f t="shared" si="17"/>
        <v>NM_001136155.1</v>
      </c>
      <c r="I241" t="str">
        <f t="shared" si="18"/>
        <v>ENST00000453032</v>
      </c>
      <c r="J241" t="str">
        <f t="shared" si="19"/>
        <v>ENSP00000396268</v>
      </c>
      <c r="K241" t="str">
        <f t="shared" si="20"/>
        <v>NM_001136155.1</v>
      </c>
    </row>
    <row r="242" spans="1:11" x14ac:dyDescent="0.25">
      <c r="A242" s="42" t="s">
        <v>2768</v>
      </c>
      <c r="B242" s="42" t="s">
        <v>19349</v>
      </c>
      <c r="C242" s="42" t="s">
        <v>2805</v>
      </c>
      <c r="D242" s="42" t="s">
        <v>2806</v>
      </c>
      <c r="E242" s="42" t="s">
        <v>20292</v>
      </c>
      <c r="G242" t="str">
        <f t="shared" si="16"/>
        <v>ERG</v>
      </c>
      <c r="H242" t="str">
        <f t="shared" si="17"/>
        <v>NM_001243428.1</v>
      </c>
      <c r="I242" t="str">
        <f t="shared" si="18"/>
        <v>ENST00000398919</v>
      </c>
      <c r="J242" t="str">
        <f t="shared" si="19"/>
        <v>ENSP00000381891</v>
      </c>
      <c r="K242" t="str">
        <f t="shared" si="20"/>
        <v>NM_001243428.1 (Preferred)</v>
      </c>
    </row>
    <row r="243" spans="1:11" x14ac:dyDescent="0.25">
      <c r="A243" s="42" t="s">
        <v>2768</v>
      </c>
      <c r="B243" s="42" t="s">
        <v>19348</v>
      </c>
      <c r="C243" s="42" t="s">
        <v>2801</v>
      </c>
      <c r="D243" s="42" t="s">
        <v>2802</v>
      </c>
      <c r="E243" s="42" t="s">
        <v>19348</v>
      </c>
      <c r="G243" t="str">
        <f t="shared" si="16"/>
        <v>ERG</v>
      </c>
      <c r="H243" t="str">
        <f t="shared" si="17"/>
        <v>NM_001243429.1</v>
      </c>
      <c r="I243" t="str">
        <f t="shared" si="18"/>
        <v>ENST00000398897</v>
      </c>
      <c r="J243" t="str">
        <f t="shared" si="19"/>
        <v>ENSP00000381871</v>
      </c>
      <c r="K243" t="str">
        <f t="shared" si="20"/>
        <v>NM_001243429.1</v>
      </c>
    </row>
    <row r="244" spans="1:11" x14ac:dyDescent="0.25">
      <c r="A244" s="42" t="s">
        <v>2768</v>
      </c>
      <c r="B244" s="42" t="s">
        <v>19346</v>
      </c>
      <c r="C244" s="42" t="s">
        <v>2798</v>
      </c>
      <c r="D244" s="42" t="s">
        <v>2799</v>
      </c>
      <c r="E244" s="42" t="s">
        <v>19346</v>
      </c>
      <c r="G244" t="str">
        <f t="shared" si="16"/>
        <v>ERG</v>
      </c>
      <c r="H244" t="str">
        <f t="shared" si="17"/>
        <v>NM_001331025.1</v>
      </c>
      <c r="I244" t="str">
        <f t="shared" si="18"/>
        <v>ENST00000398905</v>
      </c>
      <c r="J244" t="str">
        <f t="shared" si="19"/>
        <v>ENSP00000381877</v>
      </c>
      <c r="K244" t="str">
        <f t="shared" si="20"/>
        <v>NM_001331025.1</v>
      </c>
    </row>
    <row r="245" spans="1:11" x14ac:dyDescent="0.25">
      <c r="A245" s="42" t="s">
        <v>2768</v>
      </c>
      <c r="B245" s="42" t="s">
        <v>19351</v>
      </c>
      <c r="C245" s="42" t="s">
        <v>2777</v>
      </c>
      <c r="D245" s="42" t="s">
        <v>2778</v>
      </c>
      <c r="E245" s="42" t="s">
        <v>19351</v>
      </c>
      <c r="G245" t="str">
        <f t="shared" si="16"/>
        <v>ERG</v>
      </c>
      <c r="H245" t="str">
        <f t="shared" si="17"/>
        <v>NM_004449.4</v>
      </c>
      <c r="I245" t="str">
        <f t="shared" si="18"/>
        <v>ENST00000442448</v>
      </c>
      <c r="J245" t="str">
        <f t="shared" si="19"/>
        <v>ENSP00000394694</v>
      </c>
      <c r="K245" t="str">
        <f t="shared" si="20"/>
        <v>NM_004449.4</v>
      </c>
    </row>
    <row r="246" spans="1:11" x14ac:dyDescent="0.25">
      <c r="A246" s="42" t="s">
        <v>2768</v>
      </c>
      <c r="B246" s="42" t="s">
        <v>20293</v>
      </c>
      <c r="C246" s="42" t="s">
        <v>2788</v>
      </c>
      <c r="D246" s="42" t="s">
        <v>2789</v>
      </c>
      <c r="E246" s="42" t="s">
        <v>20293</v>
      </c>
      <c r="G246" t="str">
        <f t="shared" si="16"/>
        <v>ERG</v>
      </c>
      <c r="H246" t="str">
        <f t="shared" si="17"/>
        <v>NM_182918.4</v>
      </c>
      <c r="I246" t="str">
        <f t="shared" si="18"/>
        <v>ENST00000288319</v>
      </c>
      <c r="J246" t="str">
        <f t="shared" si="19"/>
        <v>ENSP00000288319</v>
      </c>
      <c r="K246" t="str">
        <f t="shared" si="20"/>
        <v>NM_182918.4</v>
      </c>
    </row>
    <row r="247" spans="1:11" x14ac:dyDescent="0.25">
      <c r="A247" s="42" t="s">
        <v>2817</v>
      </c>
      <c r="B247" s="42" t="s">
        <v>19354</v>
      </c>
      <c r="C247" s="42" t="s">
        <v>2828</v>
      </c>
      <c r="D247" s="42" t="s">
        <v>2829</v>
      </c>
      <c r="E247" s="42" t="s">
        <v>20294</v>
      </c>
      <c r="G247" t="str">
        <f t="shared" si="16"/>
        <v>ESR1</v>
      </c>
      <c r="H247" t="str">
        <f t="shared" si="17"/>
        <v>NM_000125.3</v>
      </c>
      <c r="I247" t="str">
        <f t="shared" si="18"/>
        <v>ENST00000206249</v>
      </c>
      <c r="J247" t="str">
        <f t="shared" si="19"/>
        <v>ENSP00000206249</v>
      </c>
      <c r="K247" t="str">
        <f t="shared" si="20"/>
        <v>NM_000125.3 (Preferred)</v>
      </c>
    </row>
    <row r="248" spans="1:11" x14ac:dyDescent="0.25">
      <c r="A248" s="42" t="s">
        <v>2817</v>
      </c>
      <c r="B248" s="42" t="s">
        <v>19355</v>
      </c>
      <c r="C248" s="42" t="s">
        <v>2831</v>
      </c>
      <c r="D248" s="42" t="s">
        <v>2832</v>
      </c>
      <c r="E248" s="42" t="s">
        <v>19355</v>
      </c>
      <c r="G248" t="str">
        <f t="shared" si="16"/>
        <v>ESR1</v>
      </c>
      <c r="H248" t="str">
        <f t="shared" si="17"/>
        <v>NM_001122740.1</v>
      </c>
      <c r="I248" t="str">
        <f t="shared" si="18"/>
        <v>ENST00000443427</v>
      </c>
      <c r="J248" t="str">
        <f t="shared" si="19"/>
        <v>ENSP00000387500</v>
      </c>
      <c r="K248" t="str">
        <f t="shared" si="20"/>
        <v>NM_001122740.1</v>
      </c>
    </row>
    <row r="249" spans="1:11" x14ac:dyDescent="0.25">
      <c r="A249" s="42" t="s">
        <v>2817</v>
      </c>
      <c r="B249" s="42" t="s">
        <v>19356</v>
      </c>
      <c r="C249" s="42" t="s">
        <v>2840</v>
      </c>
      <c r="D249" s="42" t="s">
        <v>2841</v>
      </c>
      <c r="E249" s="42" t="s">
        <v>19356</v>
      </c>
      <c r="G249" t="str">
        <f t="shared" si="16"/>
        <v>ESR1</v>
      </c>
      <c r="H249" t="str">
        <f t="shared" si="17"/>
        <v>NM_001122741.1</v>
      </c>
      <c r="I249" t="str">
        <f t="shared" si="18"/>
        <v>ENST00000338799</v>
      </c>
      <c r="J249" t="str">
        <f t="shared" si="19"/>
        <v>ENSP00000342630</v>
      </c>
      <c r="K249" t="str">
        <f t="shared" si="20"/>
        <v>NM_001122741.1</v>
      </c>
    </row>
    <row r="250" spans="1:11" x14ac:dyDescent="0.25">
      <c r="A250" s="42" t="s">
        <v>2817</v>
      </c>
      <c r="B250" s="42" t="s">
        <v>19357</v>
      </c>
      <c r="C250" s="42" t="s">
        <v>2824</v>
      </c>
      <c r="D250" s="42" t="s">
        <v>2825</v>
      </c>
      <c r="E250" s="42" t="s">
        <v>19357</v>
      </c>
      <c r="G250" t="str">
        <f t="shared" si="16"/>
        <v>ESR1</v>
      </c>
      <c r="H250" t="str">
        <f t="shared" si="17"/>
        <v>NM_001122742.1</v>
      </c>
      <c r="I250" t="str">
        <f t="shared" si="18"/>
        <v>ENST00000440973</v>
      </c>
      <c r="J250" t="str">
        <f t="shared" si="19"/>
        <v>ENSP00000405330</v>
      </c>
      <c r="K250" t="str">
        <f t="shared" si="20"/>
        <v>NM_001122742.1</v>
      </c>
    </row>
    <row r="251" spans="1:11" x14ac:dyDescent="0.25">
      <c r="A251" s="42" t="s">
        <v>2817</v>
      </c>
      <c r="B251" s="42" t="s">
        <v>19360</v>
      </c>
      <c r="C251" s="42" t="s">
        <v>2837</v>
      </c>
      <c r="D251" s="42" t="s">
        <v>2838</v>
      </c>
      <c r="E251" s="42" t="s">
        <v>19360</v>
      </c>
      <c r="G251" t="str">
        <f t="shared" si="16"/>
        <v>ESR1</v>
      </c>
      <c r="H251" t="str">
        <f t="shared" si="17"/>
        <v>NM_001328100.1</v>
      </c>
      <c r="I251" t="str">
        <f t="shared" si="18"/>
        <v>ENST00000427531</v>
      </c>
      <c r="J251" t="str">
        <f t="shared" si="19"/>
        <v>ENSP00000394721</v>
      </c>
      <c r="K251" t="str">
        <f t="shared" si="20"/>
        <v>NM_001328100.1</v>
      </c>
    </row>
    <row r="252" spans="1:11" x14ac:dyDescent="0.25">
      <c r="A252" s="42" t="s">
        <v>2855</v>
      </c>
      <c r="B252" s="42" t="s">
        <v>19361</v>
      </c>
      <c r="C252" s="42" t="s">
        <v>2863</v>
      </c>
      <c r="D252" s="42" t="s">
        <v>2864</v>
      </c>
      <c r="E252" s="42" t="s">
        <v>19361</v>
      </c>
      <c r="G252" t="str">
        <f t="shared" si="16"/>
        <v>ETNK1</v>
      </c>
      <c r="H252" t="str">
        <f t="shared" si="17"/>
        <v>NM_001039481.1</v>
      </c>
      <c r="I252" t="str">
        <f t="shared" si="18"/>
        <v>ENST00000335148</v>
      </c>
      <c r="J252" t="str">
        <f t="shared" si="19"/>
        <v>ENSP00000334041</v>
      </c>
      <c r="K252" t="str">
        <f t="shared" si="20"/>
        <v>NM_001039481.1</v>
      </c>
    </row>
    <row r="253" spans="1:11" x14ac:dyDescent="0.25">
      <c r="A253" s="42" t="s">
        <v>2855</v>
      </c>
      <c r="B253" s="42" t="s">
        <v>19362</v>
      </c>
      <c r="C253" s="42" t="s">
        <v>2856</v>
      </c>
      <c r="D253" s="42" t="s">
        <v>2857</v>
      </c>
      <c r="E253" s="42" t="s">
        <v>20274</v>
      </c>
      <c r="G253" t="str">
        <f t="shared" si="16"/>
        <v>ETNK1</v>
      </c>
      <c r="H253" t="str">
        <f t="shared" si="17"/>
        <v>NM_018638.4</v>
      </c>
      <c r="I253" t="str">
        <f t="shared" si="18"/>
        <v>ENST00000266517</v>
      </c>
      <c r="J253" t="str">
        <f t="shared" si="19"/>
        <v>ENSP00000266517</v>
      </c>
      <c r="K253" t="str">
        <f t="shared" si="20"/>
        <v>NM_018638.4 (Preferred)</v>
      </c>
    </row>
    <row r="254" spans="1:11" x14ac:dyDescent="0.25">
      <c r="A254" s="42" t="s">
        <v>2874</v>
      </c>
      <c r="B254" s="42" t="s">
        <v>19363</v>
      </c>
      <c r="C254" s="42" t="s">
        <v>2879</v>
      </c>
      <c r="D254" s="42" t="s">
        <v>2880</v>
      </c>
      <c r="E254" s="42" t="s">
        <v>20295</v>
      </c>
      <c r="G254" t="str">
        <f t="shared" si="16"/>
        <v>ETV6</v>
      </c>
      <c r="H254" t="str">
        <f t="shared" si="17"/>
        <v>NM_001987.4</v>
      </c>
      <c r="I254" t="str">
        <f t="shared" si="18"/>
        <v>ENST00000396373</v>
      </c>
      <c r="J254" t="str">
        <f t="shared" si="19"/>
        <v>ENSP00000379658</v>
      </c>
      <c r="K254" t="str">
        <f t="shared" si="20"/>
        <v>NM_001987.4 (Preferred)</v>
      </c>
    </row>
    <row r="255" spans="1:11" x14ac:dyDescent="0.25">
      <c r="A255" s="42" t="s">
        <v>2889</v>
      </c>
      <c r="B255" s="42" t="s">
        <v>19365</v>
      </c>
      <c r="C255" s="42" t="s">
        <v>2903</v>
      </c>
      <c r="D255" s="42" t="s">
        <v>2904</v>
      </c>
      <c r="E255" s="42" t="s">
        <v>20297</v>
      </c>
      <c r="G255" t="str">
        <f t="shared" si="16"/>
        <v>EXO1</v>
      </c>
      <c r="H255" t="str">
        <f t="shared" si="17"/>
        <v>NM_003686.4</v>
      </c>
      <c r="I255" t="str">
        <f t="shared" si="18"/>
        <v>ENST00000518483</v>
      </c>
      <c r="J255" t="str">
        <f t="shared" si="19"/>
        <v>ENSP00000430251</v>
      </c>
      <c r="K255" t="str">
        <f t="shared" si="20"/>
        <v>NM_003686.4 (Preferred)</v>
      </c>
    </row>
    <row r="256" spans="1:11" x14ac:dyDescent="0.25">
      <c r="A256" s="42" t="s">
        <v>2889</v>
      </c>
      <c r="B256" s="42" t="s">
        <v>19366</v>
      </c>
      <c r="C256" s="42" t="s">
        <v>2900</v>
      </c>
      <c r="D256" s="42" t="s">
        <v>2901</v>
      </c>
      <c r="E256" s="42" t="s">
        <v>19366</v>
      </c>
      <c r="G256" t="str">
        <f t="shared" si="16"/>
        <v>EXO1</v>
      </c>
      <c r="H256" t="str">
        <f t="shared" si="17"/>
        <v>NM_006027.4</v>
      </c>
      <c r="I256" t="str">
        <f t="shared" si="18"/>
        <v>ENST00000348581</v>
      </c>
      <c r="J256" t="str">
        <f t="shared" si="19"/>
        <v>ENSP00000311873</v>
      </c>
      <c r="K256" t="str">
        <f t="shared" si="20"/>
        <v>NM_006027.4</v>
      </c>
    </row>
    <row r="257" spans="1:11" x14ac:dyDescent="0.25">
      <c r="A257" s="42" t="s">
        <v>2889</v>
      </c>
      <c r="B257" s="42" t="s">
        <v>20296</v>
      </c>
      <c r="C257" s="42" t="s">
        <v>2896</v>
      </c>
      <c r="D257" s="42" t="s">
        <v>2897</v>
      </c>
      <c r="E257" s="42" t="s">
        <v>20296</v>
      </c>
      <c r="G257" t="str">
        <f t="shared" si="16"/>
        <v>EXO1</v>
      </c>
      <c r="H257" t="str">
        <f t="shared" si="17"/>
        <v>NM_130398.4</v>
      </c>
      <c r="I257" t="str">
        <f t="shared" si="18"/>
        <v>ENST00000366548</v>
      </c>
      <c r="J257" t="str">
        <f t="shared" si="19"/>
        <v>ENSP00000355506</v>
      </c>
      <c r="K257" t="str">
        <f t="shared" si="20"/>
        <v>NM_130398.4</v>
      </c>
    </row>
    <row r="258" spans="1:11" x14ac:dyDescent="0.25">
      <c r="A258" s="42" t="s">
        <v>137</v>
      </c>
      <c r="B258" s="42" t="s">
        <v>19368</v>
      </c>
      <c r="C258" s="42" t="s">
        <v>2935</v>
      </c>
      <c r="D258" s="42" t="s">
        <v>2936</v>
      </c>
      <c r="E258" s="42" t="s">
        <v>19368</v>
      </c>
      <c r="G258" t="str">
        <f t="shared" si="16"/>
        <v>EZH2</v>
      </c>
      <c r="H258" t="str">
        <f t="shared" si="17"/>
        <v>NM_001203247.1</v>
      </c>
      <c r="I258" t="str">
        <f t="shared" si="18"/>
        <v>ENST00000460911</v>
      </c>
      <c r="J258" t="str">
        <f t="shared" si="19"/>
        <v>ENSP00000419711</v>
      </c>
      <c r="K258" t="str">
        <f t="shared" si="20"/>
        <v>NM_001203247.1</v>
      </c>
    </row>
    <row r="259" spans="1:11" x14ac:dyDescent="0.25">
      <c r="A259" s="42" t="s">
        <v>137</v>
      </c>
      <c r="B259" s="42" t="s">
        <v>19369</v>
      </c>
      <c r="C259" s="42" t="s">
        <v>2953</v>
      </c>
      <c r="D259" s="42" t="s">
        <v>2954</v>
      </c>
      <c r="E259" s="42" t="s">
        <v>19369</v>
      </c>
      <c r="G259" t="str">
        <f t="shared" si="16"/>
        <v>EZH2</v>
      </c>
      <c r="H259" t="str">
        <f t="shared" si="17"/>
        <v>NM_001203248.1</v>
      </c>
      <c r="I259" t="str">
        <f t="shared" si="18"/>
        <v>ENST00000483967</v>
      </c>
      <c r="J259" t="str">
        <f t="shared" si="19"/>
        <v>ENSP00000419856</v>
      </c>
      <c r="K259" t="str">
        <f t="shared" si="20"/>
        <v>NM_001203248.1</v>
      </c>
    </row>
    <row r="260" spans="1:11" x14ac:dyDescent="0.25">
      <c r="A260" s="42" t="s">
        <v>137</v>
      </c>
      <c r="B260" s="42" t="s">
        <v>19370</v>
      </c>
      <c r="C260" s="42" t="s">
        <v>2939</v>
      </c>
      <c r="D260" s="42" t="s">
        <v>2940</v>
      </c>
      <c r="E260" s="42" t="s">
        <v>19370</v>
      </c>
      <c r="G260" t="str">
        <f t="shared" si="16"/>
        <v>EZH2</v>
      </c>
      <c r="H260" t="str">
        <f t="shared" si="17"/>
        <v>NM_001203249.1</v>
      </c>
      <c r="I260" t="str">
        <f t="shared" si="18"/>
        <v>ENST00000476773</v>
      </c>
      <c r="J260" t="str">
        <f t="shared" si="19"/>
        <v>ENSP00000419050</v>
      </c>
      <c r="K260" t="str">
        <f t="shared" si="20"/>
        <v>NM_001203249.1</v>
      </c>
    </row>
    <row r="261" spans="1:11" x14ac:dyDescent="0.25">
      <c r="A261" s="42" t="s">
        <v>137</v>
      </c>
      <c r="B261" s="42" t="s">
        <v>19371</v>
      </c>
      <c r="C261" s="42" t="s">
        <v>2931</v>
      </c>
      <c r="D261" s="42" t="s">
        <v>2932</v>
      </c>
      <c r="E261" s="42" t="s">
        <v>20298</v>
      </c>
      <c r="G261" t="str">
        <f t="shared" ref="G261:G324" si="21">A261</f>
        <v>EZH2</v>
      </c>
      <c r="H261" t="str">
        <f t="shared" ref="H261:H324" si="22">B261</f>
        <v>NM_004456.4</v>
      </c>
      <c r="I261" t="str">
        <f t="shared" ref="I261:I324" si="23">C261</f>
        <v>ENST00000320356</v>
      </c>
      <c r="J261" t="str">
        <f t="shared" ref="J261:J324" si="24">D261</f>
        <v>ENSP00000320147</v>
      </c>
      <c r="K261" t="str">
        <f t="shared" ref="K261:K324" si="25">E261</f>
        <v>NM_004456.4 (Preferred)</v>
      </c>
    </row>
    <row r="262" spans="1:11" x14ac:dyDescent="0.25">
      <c r="A262" s="42" t="s">
        <v>137</v>
      </c>
      <c r="B262" s="42" t="s">
        <v>19372</v>
      </c>
      <c r="C262" s="42" t="s">
        <v>2946</v>
      </c>
      <c r="D262" s="42" t="s">
        <v>2947</v>
      </c>
      <c r="E262" s="42" t="s">
        <v>19372</v>
      </c>
      <c r="G262" t="str">
        <f t="shared" si="21"/>
        <v>EZH2</v>
      </c>
      <c r="H262" t="str">
        <f t="shared" si="22"/>
        <v>NM_152998.2</v>
      </c>
      <c r="I262" t="str">
        <f t="shared" si="23"/>
        <v>ENST00000350995</v>
      </c>
      <c r="J262" t="str">
        <f t="shared" si="24"/>
        <v>ENSP00000223193</v>
      </c>
      <c r="K262" t="str">
        <f t="shared" si="25"/>
        <v>NM_152998.2</v>
      </c>
    </row>
    <row r="263" spans="1:11" x14ac:dyDescent="0.25">
      <c r="A263" s="42" t="s">
        <v>2964</v>
      </c>
      <c r="B263" s="42" t="s">
        <v>18910</v>
      </c>
      <c r="C263" s="42" t="s">
        <v>2971</v>
      </c>
      <c r="D263" s="42" t="s">
        <v>2972</v>
      </c>
      <c r="E263" s="42" t="s">
        <v>18924</v>
      </c>
      <c r="G263" t="str">
        <f t="shared" si="21"/>
        <v>FAM154B</v>
      </c>
      <c r="H263" t="str">
        <f t="shared" si="22"/>
        <v>NM_001008226.1</v>
      </c>
      <c r="I263" t="str">
        <f t="shared" si="23"/>
        <v>ENST00000339465</v>
      </c>
      <c r="J263" t="str">
        <f t="shared" si="24"/>
        <v>ENSP00000340445</v>
      </c>
      <c r="K263" t="str">
        <f t="shared" si="25"/>
        <v>NM_001008226.1 (Preferred)</v>
      </c>
    </row>
    <row r="264" spans="1:11" x14ac:dyDescent="0.25">
      <c r="A264" s="42" t="s">
        <v>2990</v>
      </c>
      <c r="B264" s="42" t="s">
        <v>19374</v>
      </c>
      <c r="C264" s="42" t="s">
        <v>3001</v>
      </c>
      <c r="D264" s="42" t="s">
        <v>3002</v>
      </c>
      <c r="E264" s="42" t="s">
        <v>20300</v>
      </c>
      <c r="G264" t="str">
        <f t="shared" si="21"/>
        <v>FAM175A</v>
      </c>
      <c r="H264" t="str">
        <f t="shared" si="22"/>
        <v>NM_139076.2</v>
      </c>
      <c r="I264" t="str">
        <f t="shared" si="23"/>
        <v>ENST00000321945</v>
      </c>
      <c r="J264" t="str">
        <f t="shared" si="24"/>
        <v>ENSP00000369857</v>
      </c>
      <c r="K264" t="str">
        <f t="shared" si="25"/>
        <v>NM_139076.2 (Preferred)</v>
      </c>
    </row>
    <row r="265" spans="1:11" x14ac:dyDescent="0.25">
      <c r="A265" s="42" t="s">
        <v>3013</v>
      </c>
      <c r="B265" s="42" t="s">
        <v>20301</v>
      </c>
      <c r="C265" s="42" t="s">
        <v>3014</v>
      </c>
      <c r="D265" s="42" t="s">
        <v>3015</v>
      </c>
      <c r="E265" s="42" t="s">
        <v>20302</v>
      </c>
      <c r="G265" t="str">
        <f t="shared" si="21"/>
        <v>FAM46C</v>
      </c>
      <c r="H265" t="str">
        <f t="shared" si="22"/>
        <v>NM_017709.4</v>
      </c>
      <c r="I265" t="str">
        <f t="shared" si="23"/>
        <v>ENST00000369448</v>
      </c>
      <c r="J265" t="str">
        <f t="shared" si="24"/>
        <v>ENSP00000358458</v>
      </c>
      <c r="K265" t="str">
        <f t="shared" si="25"/>
        <v>NM_017709.4 (Preferred)</v>
      </c>
    </row>
    <row r="266" spans="1:11" x14ac:dyDescent="0.25">
      <c r="A266" s="42" t="s">
        <v>3018</v>
      </c>
      <c r="B266" s="42" t="s">
        <v>19376</v>
      </c>
      <c r="C266" s="42" t="s">
        <v>3019</v>
      </c>
      <c r="D266" s="42" t="s">
        <v>3020</v>
      </c>
      <c r="E266" s="42" t="s">
        <v>20133</v>
      </c>
      <c r="G266" t="str">
        <f t="shared" si="21"/>
        <v>FAM47A</v>
      </c>
      <c r="H266" t="str">
        <f t="shared" si="22"/>
        <v>NM_203408.3</v>
      </c>
      <c r="I266" t="str">
        <f t="shared" si="23"/>
        <v>ENST00000346193</v>
      </c>
      <c r="J266" t="str">
        <f t="shared" si="24"/>
        <v>ENSP00000345029</v>
      </c>
      <c r="K266" t="str">
        <f t="shared" si="25"/>
        <v>NM_203408.3 (Preferred)</v>
      </c>
    </row>
    <row r="267" spans="1:11" x14ac:dyDescent="0.25">
      <c r="A267" s="42" t="s">
        <v>3023</v>
      </c>
      <c r="B267" s="42" t="s">
        <v>20599</v>
      </c>
      <c r="C267" s="42" t="s">
        <v>3062</v>
      </c>
      <c r="D267" s="42" t="s">
        <v>3063</v>
      </c>
      <c r="E267" s="42" t="s">
        <v>20603</v>
      </c>
      <c r="G267" t="str">
        <f t="shared" si="21"/>
        <v>FANCA</v>
      </c>
      <c r="H267" t="str">
        <f t="shared" si="22"/>
        <v>NM_000135.3</v>
      </c>
      <c r="I267" t="str">
        <f t="shared" si="23"/>
        <v>ENST00000389301</v>
      </c>
      <c r="J267" t="str">
        <f t="shared" si="24"/>
        <v>ENSP00000373952</v>
      </c>
      <c r="K267" t="str">
        <f t="shared" si="25"/>
        <v>NM_000135.3 (Preferred)</v>
      </c>
    </row>
    <row r="268" spans="1:11" x14ac:dyDescent="0.25">
      <c r="A268" s="42" t="s">
        <v>3023</v>
      </c>
      <c r="B268" s="42" t="s">
        <v>20305</v>
      </c>
      <c r="C268" s="42" t="s">
        <v>3074</v>
      </c>
      <c r="D268" s="42" t="s">
        <v>3075</v>
      </c>
      <c r="E268" s="42" t="s">
        <v>20305</v>
      </c>
      <c r="G268" t="str">
        <f t="shared" si="21"/>
        <v>FANCA</v>
      </c>
      <c r="H268" t="str">
        <f t="shared" si="22"/>
        <v>NM_001018112.2</v>
      </c>
      <c r="I268" t="str">
        <f t="shared" si="23"/>
        <v>ENST00000389302</v>
      </c>
      <c r="J268" t="str">
        <f t="shared" si="24"/>
        <v>ENSP00000373953</v>
      </c>
      <c r="K268" t="str">
        <f t="shared" si="25"/>
        <v>NM_001018112.2</v>
      </c>
    </row>
    <row r="269" spans="1:11" x14ac:dyDescent="0.25">
      <c r="A269" s="42" t="s">
        <v>3023</v>
      </c>
      <c r="B269" s="42" t="s">
        <v>20304</v>
      </c>
      <c r="C269" s="42" t="s">
        <v>3067</v>
      </c>
      <c r="D269" s="42" t="s">
        <v>3068</v>
      </c>
      <c r="E269" s="42" t="s">
        <v>20304</v>
      </c>
      <c r="G269" t="str">
        <f t="shared" si="21"/>
        <v>FANCA</v>
      </c>
      <c r="H269" t="str">
        <f t="shared" si="22"/>
        <v>NM_001286167.2</v>
      </c>
      <c r="I269" t="str">
        <f t="shared" si="23"/>
        <v>ENST00000568369</v>
      </c>
      <c r="J269" t="str">
        <f t="shared" si="24"/>
        <v>ENSP00000456829</v>
      </c>
      <c r="K269" t="str">
        <f t="shared" si="25"/>
        <v>NM_001286167.2</v>
      </c>
    </row>
    <row r="270" spans="1:11" x14ac:dyDescent="0.25">
      <c r="A270" s="42" t="s">
        <v>3023</v>
      </c>
      <c r="B270" s="42" t="s">
        <v>20306</v>
      </c>
      <c r="C270" s="42" t="s">
        <v>3081</v>
      </c>
      <c r="D270" s="42" t="s">
        <v>3082</v>
      </c>
      <c r="E270" s="42" t="s">
        <v>20306</v>
      </c>
      <c r="G270" t="str">
        <f t="shared" si="21"/>
        <v>FANCA</v>
      </c>
      <c r="H270" t="str">
        <f t="shared" si="22"/>
        <v>NM_001351830.1</v>
      </c>
      <c r="I270" t="str">
        <f t="shared" si="23"/>
        <v>ENST00000543736</v>
      </c>
      <c r="J270" t="str">
        <f t="shared" si="24"/>
        <v>ENSP00000443409</v>
      </c>
      <c r="K270" t="str">
        <f t="shared" si="25"/>
        <v>NM_001351830.1</v>
      </c>
    </row>
    <row r="271" spans="1:11" x14ac:dyDescent="0.25">
      <c r="A271" s="42" t="s">
        <v>3114</v>
      </c>
      <c r="B271" s="42" t="s">
        <v>19380</v>
      </c>
      <c r="C271" s="42" t="s">
        <v>3129</v>
      </c>
      <c r="D271" s="42" t="s">
        <v>3130</v>
      </c>
      <c r="E271" s="42" t="s">
        <v>20307</v>
      </c>
      <c r="G271" t="str">
        <f t="shared" si="21"/>
        <v>FANCC</v>
      </c>
      <c r="H271" t="str">
        <f t="shared" si="22"/>
        <v>NM_000136.2</v>
      </c>
      <c r="I271" t="str">
        <f t="shared" si="23"/>
        <v>ENST00000289081</v>
      </c>
      <c r="J271" t="str">
        <f t="shared" si="24"/>
        <v>ENSP00000289081</v>
      </c>
      <c r="K271" t="str">
        <f t="shared" si="25"/>
        <v>NM_000136.2 (Preferred)</v>
      </c>
    </row>
    <row r="272" spans="1:11" x14ac:dyDescent="0.25">
      <c r="A272" s="42" t="s">
        <v>3114</v>
      </c>
      <c r="B272" s="42" t="s">
        <v>19381</v>
      </c>
      <c r="C272" s="42" t="s">
        <v>3134</v>
      </c>
      <c r="D272" s="42" t="s">
        <v>3135</v>
      </c>
      <c r="E272" s="42" t="s">
        <v>19381</v>
      </c>
      <c r="G272" t="str">
        <f t="shared" si="21"/>
        <v>FANCC</v>
      </c>
      <c r="H272" t="str">
        <f t="shared" si="22"/>
        <v>NM_001243743.1</v>
      </c>
      <c r="I272" t="str">
        <f t="shared" si="23"/>
        <v>ENST00000375305</v>
      </c>
      <c r="J272" t="str">
        <f t="shared" si="24"/>
        <v>ENSP00000364454</v>
      </c>
      <c r="K272" t="str">
        <f t="shared" si="25"/>
        <v>NM_001243743.1</v>
      </c>
    </row>
    <row r="273" spans="1:11" x14ac:dyDescent="0.25">
      <c r="A273" s="42" t="s">
        <v>3114</v>
      </c>
      <c r="B273" s="42" t="s">
        <v>19382</v>
      </c>
      <c r="C273" s="42" t="s">
        <v>3125</v>
      </c>
      <c r="D273" s="42" t="s">
        <v>20308</v>
      </c>
      <c r="E273" s="42" t="s">
        <v>19382</v>
      </c>
      <c r="G273" t="str">
        <f t="shared" si="21"/>
        <v>FANCC</v>
      </c>
      <c r="H273" t="str">
        <f t="shared" si="22"/>
        <v>NM_001243744.1</v>
      </c>
      <c r="I273" t="str">
        <f t="shared" si="23"/>
        <v>ENST00000490972</v>
      </c>
      <c r="J273" t="str">
        <f t="shared" si="24"/>
        <v>ENSP00000479931</v>
      </c>
      <c r="K273" t="str">
        <f t="shared" si="25"/>
        <v>NM_001243744.1</v>
      </c>
    </row>
    <row r="274" spans="1:11" x14ac:dyDescent="0.25">
      <c r="A274" s="42" t="s">
        <v>3140</v>
      </c>
      <c r="B274" s="42" t="s">
        <v>19383</v>
      </c>
      <c r="C274" s="42" t="s">
        <v>3163</v>
      </c>
      <c r="D274" s="42" t="s">
        <v>3164</v>
      </c>
      <c r="E274" s="42" t="s">
        <v>19383</v>
      </c>
      <c r="G274" t="str">
        <f t="shared" si="21"/>
        <v>FANCD2</v>
      </c>
      <c r="H274" t="str">
        <f t="shared" si="22"/>
        <v>NM_001018115.2</v>
      </c>
      <c r="I274" t="str">
        <f t="shared" si="23"/>
        <v>ENST00000383807</v>
      </c>
      <c r="J274" t="str">
        <f t="shared" si="24"/>
        <v>ENSP00000373318</v>
      </c>
      <c r="K274" t="str">
        <f t="shared" si="25"/>
        <v>NM_001018115.2</v>
      </c>
    </row>
    <row r="275" spans="1:11" x14ac:dyDescent="0.25">
      <c r="A275" s="42" t="s">
        <v>3140</v>
      </c>
      <c r="B275" s="42" t="s">
        <v>19384</v>
      </c>
      <c r="C275" s="42" t="s">
        <v>3159</v>
      </c>
      <c r="D275" s="42" t="s">
        <v>3160</v>
      </c>
      <c r="E275" s="42" t="s">
        <v>19384</v>
      </c>
      <c r="G275" t="str">
        <f t="shared" si="21"/>
        <v>FANCD2</v>
      </c>
      <c r="H275" t="str">
        <f t="shared" si="22"/>
        <v>NM_001319984.1</v>
      </c>
      <c r="I275" t="str">
        <f t="shared" si="23"/>
        <v>ENST00000419585</v>
      </c>
      <c r="J275" t="str">
        <f t="shared" si="24"/>
        <v>ENSP00000398754</v>
      </c>
      <c r="K275" t="str">
        <f t="shared" si="25"/>
        <v>NM_001319984.1</v>
      </c>
    </row>
    <row r="276" spans="1:11" x14ac:dyDescent="0.25">
      <c r="A276" s="42" t="s">
        <v>3140</v>
      </c>
      <c r="B276" s="42" t="s">
        <v>19385</v>
      </c>
      <c r="C276" s="42" t="s">
        <v>3155</v>
      </c>
      <c r="D276" s="42" t="s">
        <v>3156</v>
      </c>
      <c r="E276" s="42" t="s">
        <v>20309</v>
      </c>
      <c r="G276" t="str">
        <f t="shared" si="21"/>
        <v>FANCD2</v>
      </c>
      <c r="H276" t="str">
        <f t="shared" si="22"/>
        <v>NM_033084.4</v>
      </c>
      <c r="I276" t="str">
        <f t="shared" si="23"/>
        <v>ENST00000287647</v>
      </c>
      <c r="J276" t="str">
        <f t="shared" si="24"/>
        <v>ENSP00000287647</v>
      </c>
      <c r="K276" t="str">
        <f t="shared" si="25"/>
        <v>NM_033084.4 (Preferred)</v>
      </c>
    </row>
    <row r="277" spans="1:11" x14ac:dyDescent="0.25">
      <c r="A277" s="42" t="s">
        <v>3176</v>
      </c>
      <c r="B277" s="42" t="s">
        <v>19386</v>
      </c>
      <c r="C277" s="42" t="s">
        <v>3177</v>
      </c>
      <c r="D277" s="42" t="s">
        <v>3178</v>
      </c>
      <c r="E277" s="42" t="s">
        <v>20310</v>
      </c>
      <c r="G277" t="str">
        <f t="shared" si="21"/>
        <v>FANCE</v>
      </c>
      <c r="H277" t="str">
        <f t="shared" si="22"/>
        <v>NM_021922.2</v>
      </c>
      <c r="I277" t="str">
        <f t="shared" si="23"/>
        <v>ENST00000229769</v>
      </c>
      <c r="J277" t="str">
        <f t="shared" si="24"/>
        <v>ENSP00000229769</v>
      </c>
      <c r="K277" t="str">
        <f t="shared" si="25"/>
        <v>NM_021922.2 (Preferred)</v>
      </c>
    </row>
    <row r="278" spans="1:11" x14ac:dyDescent="0.25">
      <c r="A278" s="42" t="s">
        <v>3182</v>
      </c>
      <c r="B278" s="42" t="s">
        <v>19387</v>
      </c>
      <c r="C278" s="42" t="s">
        <v>3183</v>
      </c>
      <c r="D278" s="42" t="s">
        <v>3184</v>
      </c>
      <c r="E278" s="42" t="s">
        <v>20311</v>
      </c>
      <c r="G278" t="str">
        <f t="shared" si="21"/>
        <v>FANCF</v>
      </c>
      <c r="H278" t="str">
        <f t="shared" si="22"/>
        <v>NM_022725.3</v>
      </c>
      <c r="I278" t="str">
        <f t="shared" si="23"/>
        <v>ENST00000327470</v>
      </c>
      <c r="J278" t="str">
        <f t="shared" si="24"/>
        <v>ENSP00000330875</v>
      </c>
      <c r="K278" t="str">
        <f t="shared" si="25"/>
        <v>NM_022725.3 (Preferred)</v>
      </c>
    </row>
    <row r="279" spans="1:11" x14ac:dyDescent="0.25">
      <c r="A279" s="42" t="s">
        <v>3188</v>
      </c>
      <c r="B279" s="42" t="s">
        <v>19388</v>
      </c>
      <c r="C279" s="42" t="s">
        <v>3194</v>
      </c>
      <c r="D279" s="42" t="s">
        <v>3195</v>
      </c>
      <c r="E279" s="42" t="s">
        <v>20312</v>
      </c>
      <c r="G279" t="str">
        <f t="shared" si="21"/>
        <v>FANCG</v>
      </c>
      <c r="H279" t="str">
        <f t="shared" si="22"/>
        <v>NM_004629.1</v>
      </c>
      <c r="I279" t="str">
        <f t="shared" si="23"/>
        <v>ENST00000378643</v>
      </c>
      <c r="J279" t="str">
        <f t="shared" si="24"/>
        <v>ENSP00000367910</v>
      </c>
      <c r="K279" t="str">
        <f t="shared" si="25"/>
        <v>NM_004629.1 (Preferred)</v>
      </c>
    </row>
    <row r="280" spans="1:11" x14ac:dyDescent="0.25">
      <c r="A280" s="42" t="s">
        <v>3210</v>
      </c>
      <c r="B280" s="42" t="s">
        <v>20313</v>
      </c>
      <c r="C280" s="42" t="s">
        <v>3238</v>
      </c>
      <c r="D280" s="42" t="s">
        <v>3239</v>
      </c>
      <c r="E280" s="42" t="s">
        <v>20314</v>
      </c>
      <c r="G280" t="str">
        <f t="shared" si="21"/>
        <v>FAS</v>
      </c>
      <c r="H280" t="str">
        <f t="shared" si="22"/>
        <v>NM_000043.6</v>
      </c>
      <c r="I280" t="str">
        <f t="shared" si="23"/>
        <v>ENST00000355740</v>
      </c>
      <c r="J280" t="str">
        <f t="shared" si="24"/>
        <v>ENSP00000347979</v>
      </c>
      <c r="K280" t="str">
        <f t="shared" si="25"/>
        <v>NM_000043.6 (Preferred)</v>
      </c>
    </row>
    <row r="281" spans="1:11" x14ac:dyDescent="0.25">
      <c r="A281" s="42" t="s">
        <v>3210</v>
      </c>
      <c r="B281" s="42" t="s">
        <v>19391</v>
      </c>
      <c r="C281" s="42" t="s">
        <v>3246</v>
      </c>
      <c r="D281" s="42" t="s">
        <v>3247</v>
      </c>
      <c r="E281" s="42" t="s">
        <v>19391</v>
      </c>
      <c r="G281" t="str">
        <f t="shared" si="21"/>
        <v>FAS</v>
      </c>
      <c r="H281" t="str">
        <f t="shared" si="22"/>
        <v>NM_152871.3</v>
      </c>
      <c r="I281" t="str">
        <f t="shared" si="23"/>
        <v>ENST00000357339</v>
      </c>
      <c r="J281" t="str">
        <f t="shared" si="24"/>
        <v>ENSP00000349896</v>
      </c>
      <c r="K281" t="str">
        <f t="shared" si="25"/>
        <v>NM_152871.3</v>
      </c>
    </row>
    <row r="282" spans="1:11" x14ac:dyDescent="0.25">
      <c r="A282" s="42" t="s">
        <v>3210</v>
      </c>
      <c r="B282" s="42" t="s">
        <v>19392</v>
      </c>
      <c r="C282" s="42" t="s">
        <v>3250</v>
      </c>
      <c r="D282" s="42" t="s">
        <v>3251</v>
      </c>
      <c r="E282" s="42" t="s">
        <v>19392</v>
      </c>
      <c r="G282" t="str">
        <f t="shared" si="21"/>
        <v>FAS</v>
      </c>
      <c r="H282" t="str">
        <f t="shared" si="22"/>
        <v>NM_152872.3</v>
      </c>
      <c r="I282" t="str">
        <f t="shared" si="23"/>
        <v>ENST00000355279</v>
      </c>
      <c r="J282" t="str">
        <f t="shared" si="24"/>
        <v>ENSP00000347426</v>
      </c>
      <c r="K282" t="str">
        <f t="shared" si="25"/>
        <v>NM_152872.3</v>
      </c>
    </row>
    <row r="283" spans="1:11" x14ac:dyDescent="0.25">
      <c r="A283" s="42" t="s">
        <v>109</v>
      </c>
      <c r="B283" s="42" t="s">
        <v>20318</v>
      </c>
      <c r="C283" s="42" t="s">
        <v>3266</v>
      </c>
      <c r="D283" s="42" t="s">
        <v>3267</v>
      </c>
      <c r="E283" s="42" t="s">
        <v>20318</v>
      </c>
      <c r="G283" t="str">
        <f t="shared" si="21"/>
        <v>FBXW7</v>
      </c>
      <c r="H283" t="str">
        <f t="shared" si="22"/>
        <v>NM_001013415.2</v>
      </c>
      <c r="I283" t="str">
        <f t="shared" si="23"/>
        <v>ENST00000296555</v>
      </c>
      <c r="J283" t="str">
        <f t="shared" si="24"/>
        <v>ENSP00000296555</v>
      </c>
      <c r="K283" t="str">
        <f t="shared" si="25"/>
        <v>NM_001013415.2</v>
      </c>
    </row>
    <row r="284" spans="1:11" x14ac:dyDescent="0.25">
      <c r="A284" s="42" t="s">
        <v>109</v>
      </c>
      <c r="B284" s="42" t="s">
        <v>19401</v>
      </c>
      <c r="C284" s="42" t="s">
        <v>3279</v>
      </c>
      <c r="D284" s="42" t="s">
        <v>3280</v>
      </c>
      <c r="E284" s="42" t="s">
        <v>19401</v>
      </c>
      <c r="G284" t="str">
        <f t="shared" si="21"/>
        <v>FBXW7</v>
      </c>
      <c r="H284" t="str">
        <f t="shared" si="22"/>
        <v>NM_001257069.1</v>
      </c>
      <c r="I284" t="str">
        <f t="shared" si="23"/>
        <v>ENST00000604872</v>
      </c>
      <c r="J284" t="str">
        <f t="shared" si="24"/>
        <v>ENSP00000474751</v>
      </c>
      <c r="K284" t="str">
        <f t="shared" si="25"/>
        <v>NM_001257069.1</v>
      </c>
    </row>
    <row r="285" spans="1:11" x14ac:dyDescent="0.25">
      <c r="A285" s="42" t="s">
        <v>109</v>
      </c>
      <c r="B285" s="42" t="s">
        <v>20315</v>
      </c>
      <c r="C285" s="42" t="s">
        <v>3258</v>
      </c>
      <c r="D285" s="42" t="s">
        <v>3259</v>
      </c>
      <c r="E285" s="42" t="s">
        <v>20315</v>
      </c>
      <c r="G285" t="str">
        <f t="shared" si="21"/>
        <v>FBXW7</v>
      </c>
      <c r="H285" t="str">
        <f t="shared" si="22"/>
        <v>NM_001349798.2</v>
      </c>
      <c r="I285" t="str">
        <f t="shared" si="23"/>
        <v>ENST00000281708</v>
      </c>
      <c r="J285" t="str">
        <f t="shared" si="24"/>
        <v>ENSP00000281708</v>
      </c>
      <c r="K285" t="str">
        <f t="shared" si="25"/>
        <v>NM_001349798.2</v>
      </c>
    </row>
    <row r="286" spans="1:11" x14ac:dyDescent="0.25">
      <c r="A286" s="42" t="s">
        <v>109</v>
      </c>
      <c r="B286" s="42" t="s">
        <v>20317</v>
      </c>
      <c r="C286" s="42" t="s">
        <v>3262</v>
      </c>
      <c r="D286" s="42" t="s">
        <v>3263</v>
      </c>
      <c r="E286" s="42" t="s">
        <v>20317</v>
      </c>
      <c r="G286" t="str">
        <f t="shared" si="21"/>
        <v>FBXW7</v>
      </c>
      <c r="H286" t="str">
        <f t="shared" si="22"/>
        <v>NM_018315.5</v>
      </c>
      <c r="I286" t="str">
        <f t="shared" si="23"/>
        <v>ENST00000263981</v>
      </c>
      <c r="J286" t="str">
        <f t="shared" si="24"/>
        <v>ENSP00000263981</v>
      </c>
      <c r="K286" t="str">
        <f t="shared" si="25"/>
        <v>NM_018315.5</v>
      </c>
    </row>
    <row r="287" spans="1:11" x14ac:dyDescent="0.25">
      <c r="A287" s="42" t="s">
        <v>109</v>
      </c>
      <c r="B287" s="42" t="s">
        <v>19403</v>
      </c>
      <c r="C287" s="42" t="s">
        <v>3270</v>
      </c>
      <c r="D287" s="42" t="s">
        <v>3271</v>
      </c>
      <c r="E287" s="42" t="s">
        <v>20316</v>
      </c>
      <c r="G287" t="str">
        <f t="shared" si="21"/>
        <v>FBXW7</v>
      </c>
      <c r="H287" t="str">
        <f t="shared" si="22"/>
        <v>NM_033632.3</v>
      </c>
      <c r="I287" t="str">
        <f t="shared" si="23"/>
        <v>ENST00000603548</v>
      </c>
      <c r="J287" t="str">
        <f t="shared" si="24"/>
        <v>ENSP00000474725</v>
      </c>
      <c r="K287" t="str">
        <f t="shared" si="25"/>
        <v>NM_033632.3 (Preferred)</v>
      </c>
    </row>
    <row r="288" spans="1:11" x14ac:dyDescent="0.25">
      <c r="A288" s="42" t="s">
        <v>3294</v>
      </c>
      <c r="B288" s="42" t="s">
        <v>20319</v>
      </c>
      <c r="C288" s="42" t="s">
        <v>3297</v>
      </c>
      <c r="D288" s="42" t="s">
        <v>3298</v>
      </c>
      <c r="E288" s="42" t="s">
        <v>20320</v>
      </c>
      <c r="G288" t="str">
        <f t="shared" si="21"/>
        <v>FGF4</v>
      </c>
      <c r="H288" t="str">
        <f t="shared" si="22"/>
        <v>NM_002007.4</v>
      </c>
      <c r="I288" t="str">
        <f t="shared" si="23"/>
        <v>ENST00000168712</v>
      </c>
      <c r="J288" t="str">
        <f t="shared" si="24"/>
        <v>ENSP00000168712</v>
      </c>
      <c r="K288" t="str">
        <f t="shared" si="25"/>
        <v>NM_002007.4 (Preferred)</v>
      </c>
    </row>
    <row r="289" spans="1:11" x14ac:dyDescent="0.25">
      <c r="A289" s="42" t="s">
        <v>3301</v>
      </c>
      <c r="B289" s="42" t="s">
        <v>19405</v>
      </c>
      <c r="C289" s="42" t="s">
        <v>3304</v>
      </c>
      <c r="D289" s="42" t="s">
        <v>3305</v>
      </c>
      <c r="E289" s="42" t="s">
        <v>20321</v>
      </c>
      <c r="G289" t="str">
        <f t="shared" si="21"/>
        <v>FGF6</v>
      </c>
      <c r="H289" t="str">
        <f t="shared" si="22"/>
        <v>NM_020996.2</v>
      </c>
      <c r="I289" t="str">
        <f t="shared" si="23"/>
        <v>ENST00000228837</v>
      </c>
      <c r="J289" t="str">
        <f t="shared" si="24"/>
        <v>ENSP00000228837</v>
      </c>
      <c r="K289" t="str">
        <f t="shared" si="25"/>
        <v>NM_020996.2 (Preferred)</v>
      </c>
    </row>
    <row r="290" spans="1:11" x14ac:dyDescent="0.25">
      <c r="A290" s="42" t="s">
        <v>3311</v>
      </c>
      <c r="B290" s="42" t="s">
        <v>19411</v>
      </c>
      <c r="C290" s="42" t="s">
        <v>3342</v>
      </c>
      <c r="D290" s="42" t="s">
        <v>3343</v>
      </c>
      <c r="E290" s="42" t="s">
        <v>19411</v>
      </c>
      <c r="G290" t="str">
        <f t="shared" si="21"/>
        <v>FGFR1</v>
      </c>
      <c r="H290" t="str">
        <f t="shared" si="22"/>
        <v>NM_001174063.1</v>
      </c>
      <c r="I290" t="str">
        <f t="shared" si="23"/>
        <v>ENST00000532791</v>
      </c>
      <c r="J290" t="str">
        <f t="shared" si="24"/>
        <v>ENSP00000432972</v>
      </c>
      <c r="K290" t="str">
        <f t="shared" si="25"/>
        <v>NM_001174063.1</v>
      </c>
    </row>
    <row r="291" spans="1:11" x14ac:dyDescent="0.25">
      <c r="A291" s="42" t="s">
        <v>3311</v>
      </c>
      <c r="B291" s="42" t="s">
        <v>19409</v>
      </c>
      <c r="C291" s="42" t="s">
        <v>3350</v>
      </c>
      <c r="D291" s="42" t="s">
        <v>3351</v>
      </c>
      <c r="E291" s="42" t="s">
        <v>19409</v>
      </c>
      <c r="G291" t="str">
        <f t="shared" si="21"/>
        <v>FGFR1</v>
      </c>
      <c r="H291" t="str">
        <f t="shared" si="22"/>
        <v>NM_001174064.1</v>
      </c>
      <c r="I291" t="str">
        <f t="shared" si="23"/>
        <v>ENST00000335922</v>
      </c>
      <c r="J291" t="str">
        <f t="shared" si="24"/>
        <v>ENSP00000337247</v>
      </c>
      <c r="K291" t="str">
        <f t="shared" si="25"/>
        <v>NM_001174064.1</v>
      </c>
    </row>
    <row r="292" spans="1:11" x14ac:dyDescent="0.25">
      <c r="A292" s="42" t="s">
        <v>3311</v>
      </c>
      <c r="B292" s="42" t="s">
        <v>19407</v>
      </c>
      <c r="C292" s="42" t="s">
        <v>3362</v>
      </c>
      <c r="D292" s="42" t="s">
        <v>3363</v>
      </c>
      <c r="E292" s="42" t="s">
        <v>19407</v>
      </c>
      <c r="G292" t="str">
        <f t="shared" si="21"/>
        <v>FGFR1</v>
      </c>
      <c r="H292" t="str">
        <f t="shared" si="22"/>
        <v>NM_001174065.1</v>
      </c>
      <c r="I292" t="str">
        <f t="shared" si="23"/>
        <v>ENST00000397113</v>
      </c>
      <c r="J292" t="str">
        <f t="shared" si="24"/>
        <v>ENSP00000380302</v>
      </c>
      <c r="K292" t="str">
        <f t="shared" si="25"/>
        <v>NM_001174065.1</v>
      </c>
    </row>
    <row r="293" spans="1:11" x14ac:dyDescent="0.25">
      <c r="A293" s="42" t="s">
        <v>3311</v>
      </c>
      <c r="B293" s="42" t="s">
        <v>19406</v>
      </c>
      <c r="C293" s="42" t="s">
        <v>3346</v>
      </c>
      <c r="D293" s="42" t="s">
        <v>3347</v>
      </c>
      <c r="E293" s="42" t="s">
        <v>19406</v>
      </c>
      <c r="G293" t="str">
        <f t="shared" si="21"/>
        <v>FGFR1</v>
      </c>
      <c r="H293" t="str">
        <f t="shared" si="22"/>
        <v>NM_001174067.1</v>
      </c>
      <c r="I293" t="str">
        <f t="shared" si="23"/>
        <v>ENST00000425967</v>
      </c>
      <c r="J293" t="str">
        <f t="shared" si="24"/>
        <v>ENSP00000393312</v>
      </c>
      <c r="K293" t="str">
        <f t="shared" si="25"/>
        <v>NM_001174067.1</v>
      </c>
    </row>
    <row r="294" spans="1:11" x14ac:dyDescent="0.25">
      <c r="A294" s="42" t="s">
        <v>3311</v>
      </c>
      <c r="B294" s="42" t="s">
        <v>19412</v>
      </c>
      <c r="C294" s="42" t="s">
        <v>3338</v>
      </c>
      <c r="D294" s="42" t="s">
        <v>3339</v>
      </c>
      <c r="E294" s="42" t="s">
        <v>19412</v>
      </c>
      <c r="G294" t="str">
        <f t="shared" si="21"/>
        <v>FGFR1</v>
      </c>
      <c r="H294" t="str">
        <f t="shared" si="22"/>
        <v>NM_015850.3</v>
      </c>
      <c r="I294" t="str">
        <f t="shared" si="23"/>
        <v>ENST00000397091</v>
      </c>
      <c r="J294" t="str">
        <f t="shared" si="24"/>
        <v>ENSP00000380280</v>
      </c>
      <c r="K294" t="str">
        <f t="shared" si="25"/>
        <v>NM_015850.3</v>
      </c>
    </row>
    <row r="295" spans="1:11" x14ac:dyDescent="0.25">
      <c r="A295" s="42" t="s">
        <v>3311</v>
      </c>
      <c r="B295" s="42" t="s">
        <v>19413</v>
      </c>
      <c r="C295" s="42" t="s">
        <v>3354</v>
      </c>
      <c r="D295" s="42" t="s">
        <v>3355</v>
      </c>
      <c r="E295" s="42" t="s">
        <v>19413</v>
      </c>
      <c r="G295" t="str">
        <f t="shared" si="21"/>
        <v>FGFR1</v>
      </c>
      <c r="H295" t="str">
        <f t="shared" si="22"/>
        <v>NM_023105.2</v>
      </c>
      <c r="I295" t="str">
        <f t="shared" si="23"/>
        <v>ENST00000356207</v>
      </c>
      <c r="J295" t="str">
        <f t="shared" si="24"/>
        <v>ENSP00000348537</v>
      </c>
      <c r="K295" t="str">
        <f t="shared" si="25"/>
        <v>NM_023105.2</v>
      </c>
    </row>
    <row r="296" spans="1:11" x14ac:dyDescent="0.25">
      <c r="A296" s="42" t="s">
        <v>3311</v>
      </c>
      <c r="B296" s="42" t="s">
        <v>19414</v>
      </c>
      <c r="C296" s="42" t="s">
        <v>3358</v>
      </c>
      <c r="D296" s="42" t="s">
        <v>3359</v>
      </c>
      <c r="E296" s="42" t="s">
        <v>19414</v>
      </c>
      <c r="G296" t="str">
        <f t="shared" si="21"/>
        <v>FGFR1</v>
      </c>
      <c r="H296" t="str">
        <f t="shared" si="22"/>
        <v>NM_023106.2</v>
      </c>
      <c r="I296" t="str">
        <f t="shared" si="23"/>
        <v>ENST00000326324</v>
      </c>
      <c r="J296" t="str">
        <f t="shared" si="24"/>
        <v>ENSP00000327229</v>
      </c>
      <c r="K296" t="str">
        <f t="shared" si="25"/>
        <v>NM_023106.2</v>
      </c>
    </row>
    <row r="297" spans="1:11" x14ac:dyDescent="0.25">
      <c r="A297" s="42" t="s">
        <v>3311</v>
      </c>
      <c r="B297" s="42" t="s">
        <v>19410</v>
      </c>
      <c r="C297" s="42" t="s">
        <v>3331</v>
      </c>
      <c r="D297" s="42" t="s">
        <v>3332</v>
      </c>
      <c r="E297" s="42" t="s">
        <v>20322</v>
      </c>
      <c r="G297" t="str">
        <f t="shared" si="21"/>
        <v>FGFR1</v>
      </c>
      <c r="H297" t="str">
        <f t="shared" si="22"/>
        <v>NM_023110.2</v>
      </c>
      <c r="I297" t="str">
        <f t="shared" si="23"/>
        <v>ENST00000447712</v>
      </c>
      <c r="J297" t="str">
        <f t="shared" si="24"/>
        <v>ENSP00000400162</v>
      </c>
      <c r="K297" t="str">
        <f t="shared" si="25"/>
        <v>NM_023110.2 (Preferred)</v>
      </c>
    </row>
    <row r="298" spans="1:11" x14ac:dyDescent="0.25">
      <c r="A298" s="42" t="s">
        <v>3421</v>
      </c>
      <c r="B298" s="42" t="s">
        <v>19415</v>
      </c>
      <c r="C298" s="42" t="s">
        <v>3433</v>
      </c>
      <c r="D298" s="42" t="s">
        <v>3434</v>
      </c>
      <c r="E298" s="42" t="s">
        <v>20323</v>
      </c>
      <c r="G298" t="str">
        <f t="shared" si="21"/>
        <v>FGFR2</v>
      </c>
      <c r="H298" t="str">
        <f t="shared" si="22"/>
        <v>NM_000141.4</v>
      </c>
      <c r="I298" t="str">
        <f t="shared" si="23"/>
        <v>ENST00000358487</v>
      </c>
      <c r="J298" t="str">
        <f t="shared" si="24"/>
        <v>ENSP00000351276</v>
      </c>
      <c r="K298" t="str">
        <f t="shared" si="25"/>
        <v>NM_000141.4 (Preferred)</v>
      </c>
    </row>
    <row r="299" spans="1:11" x14ac:dyDescent="0.25">
      <c r="A299" s="42" t="s">
        <v>3421</v>
      </c>
      <c r="B299" s="42" t="s">
        <v>19416</v>
      </c>
      <c r="C299" s="42" t="s">
        <v>3473</v>
      </c>
      <c r="D299" s="42" t="s">
        <v>3474</v>
      </c>
      <c r="E299" s="42" t="s">
        <v>19416</v>
      </c>
      <c r="G299" t="str">
        <f t="shared" si="21"/>
        <v>FGFR2</v>
      </c>
      <c r="H299" t="str">
        <f t="shared" si="22"/>
        <v>NM_001144913.1</v>
      </c>
      <c r="I299" t="str">
        <f t="shared" si="23"/>
        <v>ENST00000369056</v>
      </c>
      <c r="J299" t="str">
        <f t="shared" si="24"/>
        <v>ENSP00000358052</v>
      </c>
      <c r="K299" t="str">
        <f t="shared" si="25"/>
        <v>NM_001144913.1</v>
      </c>
    </row>
    <row r="300" spans="1:11" x14ac:dyDescent="0.25">
      <c r="A300" s="42" t="s">
        <v>3421</v>
      </c>
      <c r="B300" s="42" t="s">
        <v>19417</v>
      </c>
      <c r="C300" s="42" t="s">
        <v>3440</v>
      </c>
      <c r="D300" s="42" t="s">
        <v>3441</v>
      </c>
      <c r="E300" s="42" t="s">
        <v>19417</v>
      </c>
      <c r="G300" t="str">
        <f t="shared" si="21"/>
        <v>FGFR2</v>
      </c>
      <c r="H300" t="str">
        <f t="shared" si="22"/>
        <v>NM_001144914.1</v>
      </c>
      <c r="I300" t="str">
        <f t="shared" si="23"/>
        <v>ENST00000369061</v>
      </c>
      <c r="J300" t="str">
        <f t="shared" si="24"/>
        <v>ENSP00000358057</v>
      </c>
      <c r="K300" t="str">
        <f t="shared" si="25"/>
        <v>NM_001144914.1</v>
      </c>
    </row>
    <row r="301" spans="1:11" x14ac:dyDescent="0.25">
      <c r="A301" s="42" t="s">
        <v>3421</v>
      </c>
      <c r="B301" s="42" t="s">
        <v>19418</v>
      </c>
      <c r="C301" s="42" t="s">
        <v>3444</v>
      </c>
      <c r="D301" s="42" t="s">
        <v>3445</v>
      </c>
      <c r="E301" s="42" t="s">
        <v>19418</v>
      </c>
      <c r="G301" t="str">
        <f t="shared" si="21"/>
        <v>FGFR2</v>
      </c>
      <c r="H301" t="str">
        <f t="shared" si="22"/>
        <v>NM_001144915.1</v>
      </c>
      <c r="I301" t="str">
        <f t="shared" si="23"/>
        <v>ENST00000357555</v>
      </c>
      <c r="J301" t="str">
        <f t="shared" si="24"/>
        <v>ENSP00000350166</v>
      </c>
      <c r="K301" t="str">
        <f t="shared" si="25"/>
        <v>NM_001144915.1</v>
      </c>
    </row>
    <row r="302" spans="1:11" x14ac:dyDescent="0.25">
      <c r="A302" s="42" t="s">
        <v>3421</v>
      </c>
      <c r="B302" s="42" t="s">
        <v>19420</v>
      </c>
      <c r="C302" s="42" t="s">
        <v>3452</v>
      </c>
      <c r="D302" s="42" t="s">
        <v>3453</v>
      </c>
      <c r="E302" s="42" t="s">
        <v>19420</v>
      </c>
      <c r="G302" t="str">
        <f t="shared" si="21"/>
        <v>FGFR2</v>
      </c>
      <c r="H302" t="str">
        <f t="shared" si="22"/>
        <v>NM_001144917.1</v>
      </c>
      <c r="I302" t="str">
        <f t="shared" si="23"/>
        <v>ENST00000369060</v>
      </c>
      <c r="J302" t="str">
        <f t="shared" si="24"/>
        <v>ENSP00000358056</v>
      </c>
      <c r="K302" t="str">
        <f t="shared" si="25"/>
        <v>NM_001144917.1</v>
      </c>
    </row>
    <row r="303" spans="1:11" x14ac:dyDescent="0.25">
      <c r="A303" s="42" t="s">
        <v>3421</v>
      </c>
      <c r="B303" s="42" t="s">
        <v>19421</v>
      </c>
      <c r="C303" s="42" t="s">
        <v>3448</v>
      </c>
      <c r="D303" s="42" t="s">
        <v>3449</v>
      </c>
      <c r="E303" s="42" t="s">
        <v>19421</v>
      </c>
      <c r="G303" t="str">
        <f t="shared" si="21"/>
        <v>FGFR2</v>
      </c>
      <c r="H303" t="str">
        <f t="shared" si="22"/>
        <v>NM_001144918.1</v>
      </c>
      <c r="I303" t="str">
        <f t="shared" si="23"/>
        <v>ENST00000356226</v>
      </c>
      <c r="J303" t="str">
        <f t="shared" si="24"/>
        <v>ENSP00000348559</v>
      </c>
      <c r="K303" t="str">
        <f t="shared" si="25"/>
        <v>NM_001144918.1</v>
      </c>
    </row>
    <row r="304" spans="1:11" x14ac:dyDescent="0.25">
      <c r="A304" s="42" t="s">
        <v>3421</v>
      </c>
      <c r="B304" s="42" t="s">
        <v>19422</v>
      </c>
      <c r="C304" s="42" t="s">
        <v>3466</v>
      </c>
      <c r="D304" s="42" t="s">
        <v>3467</v>
      </c>
      <c r="E304" s="42" t="s">
        <v>19422</v>
      </c>
      <c r="G304" t="str">
        <f t="shared" si="21"/>
        <v>FGFR2</v>
      </c>
      <c r="H304" t="str">
        <f t="shared" si="22"/>
        <v>NM_001144919.1</v>
      </c>
      <c r="I304" t="str">
        <f t="shared" si="23"/>
        <v>ENST00000360144</v>
      </c>
      <c r="J304" t="str">
        <f t="shared" si="24"/>
        <v>ENSP00000353262</v>
      </c>
      <c r="K304" t="str">
        <f t="shared" si="25"/>
        <v>NM_001144919.1</v>
      </c>
    </row>
    <row r="305" spans="1:11" x14ac:dyDescent="0.25">
      <c r="A305" s="42" t="s">
        <v>3421</v>
      </c>
      <c r="B305" s="42" t="s">
        <v>19423</v>
      </c>
      <c r="C305" s="42" t="s">
        <v>3437</v>
      </c>
      <c r="D305" s="42" t="s">
        <v>3438</v>
      </c>
      <c r="E305" s="42" t="s">
        <v>19423</v>
      </c>
      <c r="G305" t="str">
        <f t="shared" si="21"/>
        <v>FGFR2</v>
      </c>
      <c r="H305" t="str">
        <f t="shared" si="22"/>
        <v>NM_001320654.1</v>
      </c>
      <c r="I305" t="str">
        <f t="shared" si="23"/>
        <v>ENST00000478859</v>
      </c>
      <c r="J305" t="str">
        <f t="shared" si="24"/>
        <v>ENSP00000474011</v>
      </c>
      <c r="K305" t="str">
        <f t="shared" si="25"/>
        <v>NM_001320654.1</v>
      </c>
    </row>
    <row r="306" spans="1:11" x14ac:dyDescent="0.25">
      <c r="A306" s="42" t="s">
        <v>3421</v>
      </c>
      <c r="B306" s="42" t="s">
        <v>19424</v>
      </c>
      <c r="C306" s="42" t="s">
        <v>3480</v>
      </c>
      <c r="D306" s="42" t="s">
        <v>3481</v>
      </c>
      <c r="E306" s="42" t="s">
        <v>19424</v>
      </c>
      <c r="G306" t="str">
        <f t="shared" si="21"/>
        <v>FGFR2</v>
      </c>
      <c r="H306" t="str">
        <f t="shared" si="22"/>
        <v>NM_001320658.1</v>
      </c>
      <c r="I306" t="str">
        <f t="shared" si="23"/>
        <v>ENST00000346997</v>
      </c>
      <c r="J306" t="str">
        <f t="shared" si="24"/>
        <v>ENSP00000263451</v>
      </c>
      <c r="K306" t="str">
        <f t="shared" si="25"/>
        <v>NM_001320658.1</v>
      </c>
    </row>
    <row r="307" spans="1:11" x14ac:dyDescent="0.25">
      <c r="A307" s="42" t="s">
        <v>3421</v>
      </c>
      <c r="B307" s="42" t="s">
        <v>19425</v>
      </c>
      <c r="C307" s="42" t="s">
        <v>3456</v>
      </c>
      <c r="D307" s="42" t="s">
        <v>3457</v>
      </c>
      <c r="E307" s="42" t="s">
        <v>19425</v>
      </c>
      <c r="G307" t="str">
        <f t="shared" si="21"/>
        <v>FGFR2</v>
      </c>
      <c r="H307" t="str">
        <f t="shared" si="22"/>
        <v>NM_022970.3</v>
      </c>
      <c r="I307" t="str">
        <f t="shared" si="23"/>
        <v>ENST00000457416</v>
      </c>
      <c r="J307" t="str">
        <f t="shared" si="24"/>
        <v>ENSP00000410294</v>
      </c>
      <c r="K307" t="str">
        <f t="shared" si="25"/>
        <v>NM_022970.3</v>
      </c>
    </row>
    <row r="308" spans="1:11" x14ac:dyDescent="0.25">
      <c r="A308" s="42" t="s">
        <v>3491</v>
      </c>
      <c r="B308" s="42" t="s">
        <v>19428</v>
      </c>
      <c r="C308" s="42" t="s">
        <v>3498</v>
      </c>
      <c r="D308" s="42" t="s">
        <v>3499</v>
      </c>
      <c r="E308" s="42" t="s">
        <v>19428</v>
      </c>
      <c r="G308" t="str">
        <f t="shared" si="21"/>
        <v>FGFR3</v>
      </c>
      <c r="H308" t="str">
        <f t="shared" si="22"/>
        <v>NM_000142.4</v>
      </c>
      <c r="I308" t="str">
        <f t="shared" si="23"/>
        <v>ENST00000440486</v>
      </c>
      <c r="J308" t="str">
        <f t="shared" si="24"/>
        <v>ENSP00000414914</v>
      </c>
      <c r="K308" t="str">
        <f t="shared" si="25"/>
        <v>NM_000142.4</v>
      </c>
    </row>
    <row r="309" spans="1:11" x14ac:dyDescent="0.25">
      <c r="A309" s="42" t="s">
        <v>3491</v>
      </c>
      <c r="B309" s="42" t="s">
        <v>19429</v>
      </c>
      <c r="C309" s="42" t="s">
        <v>3494</v>
      </c>
      <c r="D309" s="42" t="s">
        <v>3495</v>
      </c>
      <c r="E309" s="42" t="s">
        <v>20324</v>
      </c>
      <c r="G309" t="str">
        <f t="shared" si="21"/>
        <v>FGFR3</v>
      </c>
      <c r="H309" t="str">
        <f t="shared" si="22"/>
        <v>NM_001163213.1</v>
      </c>
      <c r="I309" t="str">
        <f t="shared" si="23"/>
        <v>ENST00000340107</v>
      </c>
      <c r="J309" t="str">
        <f t="shared" si="24"/>
        <v>ENSP00000339824</v>
      </c>
      <c r="K309" t="str">
        <f t="shared" si="25"/>
        <v>NM_001163213.1 (Preferred)</v>
      </c>
    </row>
    <row r="310" spans="1:11" x14ac:dyDescent="0.25">
      <c r="A310" s="42" t="s">
        <v>3491</v>
      </c>
      <c r="B310" s="42" t="s">
        <v>19430</v>
      </c>
      <c r="C310" s="42" t="s">
        <v>3508</v>
      </c>
      <c r="D310" s="42" t="s">
        <v>3509</v>
      </c>
      <c r="E310" s="42" t="s">
        <v>19430</v>
      </c>
      <c r="G310" t="str">
        <f t="shared" si="21"/>
        <v>FGFR3</v>
      </c>
      <c r="H310" t="str">
        <f t="shared" si="22"/>
        <v>NM_022965.3</v>
      </c>
      <c r="I310" t="str">
        <f t="shared" si="23"/>
        <v>ENST00000412135</v>
      </c>
      <c r="J310" t="str">
        <f t="shared" si="24"/>
        <v>ENSP00000412903</v>
      </c>
      <c r="K310" t="str">
        <f t="shared" si="25"/>
        <v>NM_022965.3</v>
      </c>
    </row>
    <row r="311" spans="1:11" x14ac:dyDescent="0.25">
      <c r="A311" s="42" t="s">
        <v>3520</v>
      </c>
      <c r="B311" s="42" t="s">
        <v>19431</v>
      </c>
      <c r="C311" s="42" t="s">
        <v>3534</v>
      </c>
      <c r="D311" s="42" t="s">
        <v>3535</v>
      </c>
      <c r="E311" s="42" t="s">
        <v>19431</v>
      </c>
      <c r="G311" t="str">
        <f t="shared" si="21"/>
        <v>FGFR4</v>
      </c>
      <c r="H311" t="str">
        <f t="shared" si="22"/>
        <v>NM_001291980.1</v>
      </c>
      <c r="I311" t="str">
        <f t="shared" si="23"/>
        <v>ENST00000393648</v>
      </c>
      <c r="J311" t="str">
        <f t="shared" si="24"/>
        <v>ENSP00000377259</v>
      </c>
      <c r="K311" t="str">
        <f t="shared" si="25"/>
        <v>NM_001291980.1</v>
      </c>
    </row>
    <row r="312" spans="1:11" x14ac:dyDescent="0.25">
      <c r="A312" s="42" t="s">
        <v>3520</v>
      </c>
      <c r="B312" s="42" t="s">
        <v>19432</v>
      </c>
      <c r="C312" s="42" t="s">
        <v>3537</v>
      </c>
      <c r="D312" s="42" t="s">
        <v>3538</v>
      </c>
      <c r="E312" s="42" t="s">
        <v>20325</v>
      </c>
      <c r="G312" t="str">
        <f t="shared" si="21"/>
        <v>FGFR4</v>
      </c>
      <c r="H312" t="str">
        <f t="shared" si="22"/>
        <v>NM_002011.4</v>
      </c>
      <c r="I312" t="str">
        <f t="shared" si="23"/>
        <v>ENST00000502906</v>
      </c>
      <c r="J312" t="str">
        <f t="shared" si="24"/>
        <v>ENSP00000424960</v>
      </c>
      <c r="K312" t="str">
        <f t="shared" si="25"/>
        <v>NM_002011.4 (Preferred)</v>
      </c>
    </row>
    <row r="313" spans="1:11" x14ac:dyDescent="0.25">
      <c r="A313" s="42" t="s">
        <v>3520</v>
      </c>
      <c r="B313" s="42" t="s">
        <v>19433</v>
      </c>
      <c r="C313" s="42" t="s">
        <v>3540</v>
      </c>
      <c r="D313" s="42" t="s">
        <v>3541</v>
      </c>
      <c r="E313" s="42" t="s">
        <v>19433</v>
      </c>
      <c r="G313" t="str">
        <f t="shared" si="21"/>
        <v>FGFR4</v>
      </c>
      <c r="H313" t="str">
        <f t="shared" si="22"/>
        <v>NM_022963.3</v>
      </c>
      <c r="I313" t="str">
        <f t="shared" si="23"/>
        <v>ENST00000393637</v>
      </c>
      <c r="J313" t="str">
        <f t="shared" si="24"/>
        <v>ENSP00000377254</v>
      </c>
      <c r="K313" t="str">
        <f t="shared" si="25"/>
        <v>NM_022963.3</v>
      </c>
    </row>
    <row r="314" spans="1:11" x14ac:dyDescent="0.25">
      <c r="A314" s="42" t="s">
        <v>3520</v>
      </c>
      <c r="B314" s="42" t="s">
        <v>19434</v>
      </c>
      <c r="C314" s="42" t="s">
        <v>3526</v>
      </c>
      <c r="D314" s="42" t="s">
        <v>3527</v>
      </c>
      <c r="E314" s="42" t="s">
        <v>19434</v>
      </c>
      <c r="G314" t="str">
        <f t="shared" si="21"/>
        <v>FGFR4</v>
      </c>
      <c r="H314" t="str">
        <f t="shared" si="22"/>
        <v>NM_213647.2</v>
      </c>
      <c r="I314" t="str">
        <f t="shared" si="23"/>
        <v>ENST00000292408</v>
      </c>
      <c r="J314" t="str">
        <f t="shared" si="24"/>
        <v>ENSP00000292408</v>
      </c>
      <c r="K314" t="str">
        <f t="shared" si="25"/>
        <v>NM_213647.2</v>
      </c>
    </row>
    <row r="315" spans="1:11" x14ac:dyDescent="0.25">
      <c r="A315" s="42" t="s">
        <v>3568</v>
      </c>
      <c r="B315" s="42" t="s">
        <v>19435</v>
      </c>
      <c r="C315" s="42" t="s">
        <v>3573</v>
      </c>
      <c r="D315" s="42" t="s">
        <v>3574</v>
      </c>
      <c r="E315" s="42" t="s">
        <v>20326</v>
      </c>
      <c r="G315" t="str">
        <f t="shared" si="21"/>
        <v>FH</v>
      </c>
      <c r="H315" t="str">
        <f t="shared" si="22"/>
        <v>NM_000143.3</v>
      </c>
      <c r="I315" t="str">
        <f t="shared" si="23"/>
        <v>ENST00000366560</v>
      </c>
      <c r="J315" t="str">
        <f t="shared" si="24"/>
        <v>ENSP00000355518</v>
      </c>
      <c r="K315" t="str">
        <f t="shared" si="25"/>
        <v>NM_000143.3 (Preferred)</v>
      </c>
    </row>
    <row r="316" spans="1:11" x14ac:dyDescent="0.25">
      <c r="A316" s="42" t="s">
        <v>3578</v>
      </c>
      <c r="B316" s="42" t="s">
        <v>20329</v>
      </c>
      <c r="C316" s="42" t="s">
        <v>3584</v>
      </c>
      <c r="D316" s="42" t="s">
        <v>3585</v>
      </c>
      <c r="E316" s="42" t="s">
        <v>20329</v>
      </c>
      <c r="G316" t="str">
        <f t="shared" si="21"/>
        <v>FLCN</v>
      </c>
      <c r="H316" t="str">
        <f t="shared" si="22"/>
        <v>NM_144606.6</v>
      </c>
      <c r="I316" t="str">
        <f t="shared" si="23"/>
        <v>ENST00000389169</v>
      </c>
      <c r="J316" t="str">
        <f t="shared" si="24"/>
        <v>ENSP00000373821</v>
      </c>
      <c r="K316" t="str">
        <f t="shared" si="25"/>
        <v>NM_144606.6</v>
      </c>
    </row>
    <row r="317" spans="1:11" x14ac:dyDescent="0.25">
      <c r="A317" s="42" t="s">
        <v>3578</v>
      </c>
      <c r="B317" s="42" t="s">
        <v>20327</v>
      </c>
      <c r="C317" s="42" t="s">
        <v>3579</v>
      </c>
      <c r="D317" s="42" t="s">
        <v>3580</v>
      </c>
      <c r="E317" s="42" t="s">
        <v>20328</v>
      </c>
      <c r="G317" t="str">
        <f t="shared" si="21"/>
        <v>FLCN</v>
      </c>
      <c r="H317" t="str">
        <f t="shared" si="22"/>
        <v>NM_144997.7</v>
      </c>
      <c r="I317" t="str">
        <f t="shared" si="23"/>
        <v>ENST00000285071</v>
      </c>
      <c r="J317" t="str">
        <f t="shared" si="24"/>
        <v>ENSP00000285071</v>
      </c>
      <c r="K317" t="str">
        <f t="shared" si="25"/>
        <v>NM_144997.7 (Preferred)</v>
      </c>
    </row>
    <row r="318" spans="1:11" x14ac:dyDescent="0.25">
      <c r="A318" s="42" t="s">
        <v>3606</v>
      </c>
      <c r="B318" s="42" t="s">
        <v>19442</v>
      </c>
      <c r="C318" s="42" t="s">
        <v>3619</v>
      </c>
      <c r="D318" s="42" t="s">
        <v>3620</v>
      </c>
      <c r="E318" s="42" t="s">
        <v>19442</v>
      </c>
      <c r="G318" t="str">
        <f t="shared" si="21"/>
        <v>FLRT2</v>
      </c>
      <c r="H318" t="str">
        <f t="shared" si="22"/>
        <v>NM_001346144.1</v>
      </c>
      <c r="I318" t="str">
        <f t="shared" si="23"/>
        <v>ENST00000554746</v>
      </c>
      <c r="J318" t="str">
        <f t="shared" si="24"/>
        <v>ENSP00000451050</v>
      </c>
      <c r="K318" t="str">
        <f t="shared" si="25"/>
        <v>NM_001346144.1</v>
      </c>
    </row>
    <row r="319" spans="1:11" x14ac:dyDescent="0.25">
      <c r="A319" s="42" t="s">
        <v>3606</v>
      </c>
      <c r="B319" s="42" t="s">
        <v>19441</v>
      </c>
      <c r="C319" s="42" t="s">
        <v>3615</v>
      </c>
      <c r="D319" s="42" t="s">
        <v>3616</v>
      </c>
      <c r="E319" s="42" t="s">
        <v>20330</v>
      </c>
      <c r="G319" t="str">
        <f t="shared" si="21"/>
        <v>FLRT2</v>
      </c>
      <c r="H319" t="str">
        <f t="shared" si="22"/>
        <v>NM_013231.5</v>
      </c>
      <c r="I319" t="str">
        <f t="shared" si="23"/>
        <v>ENST00000330753</v>
      </c>
      <c r="J319" t="str">
        <f t="shared" si="24"/>
        <v>ENSP00000332879</v>
      </c>
      <c r="K319" t="str">
        <f t="shared" si="25"/>
        <v>NM_013231.5 (Preferred)</v>
      </c>
    </row>
    <row r="320" spans="1:11" x14ac:dyDescent="0.25">
      <c r="A320" s="42" t="s">
        <v>17960</v>
      </c>
      <c r="B320" s="42" t="s">
        <v>19447</v>
      </c>
      <c r="C320" s="42" t="s">
        <v>17994</v>
      </c>
      <c r="D320" s="42" t="s">
        <v>18703</v>
      </c>
      <c r="E320" s="42" t="s">
        <v>19447</v>
      </c>
      <c r="G320" t="str">
        <f t="shared" si="21"/>
        <v>FLT1</v>
      </c>
      <c r="H320" t="str">
        <f t="shared" si="22"/>
        <v>NM_001160030.1</v>
      </c>
      <c r="I320" t="str">
        <f t="shared" si="23"/>
        <v>ENST00000541932</v>
      </c>
      <c r="J320" t="str">
        <f t="shared" si="24"/>
        <v>ENSP00000437631</v>
      </c>
      <c r="K320" t="str">
        <f t="shared" si="25"/>
        <v>NM_001160030.1</v>
      </c>
    </row>
    <row r="321" spans="1:11" x14ac:dyDescent="0.25">
      <c r="A321" s="42" t="s">
        <v>17960</v>
      </c>
      <c r="B321" s="42" t="s">
        <v>19449</v>
      </c>
      <c r="C321" s="42" t="s">
        <v>17997</v>
      </c>
      <c r="D321" s="42" t="s">
        <v>18706</v>
      </c>
      <c r="E321" s="42" t="s">
        <v>19449</v>
      </c>
      <c r="G321" t="str">
        <f t="shared" si="21"/>
        <v>FLT1</v>
      </c>
      <c r="H321" t="str">
        <f t="shared" si="22"/>
        <v>NM_001160031.1</v>
      </c>
      <c r="I321" t="str">
        <f t="shared" si="23"/>
        <v>ENST00000539099</v>
      </c>
      <c r="J321" t="str">
        <f t="shared" si="24"/>
        <v>ENSP00000442630</v>
      </c>
      <c r="K321" t="str">
        <f t="shared" si="25"/>
        <v>NM_001160031.1</v>
      </c>
    </row>
    <row r="322" spans="1:11" x14ac:dyDescent="0.25">
      <c r="A322" s="42" t="s">
        <v>17960</v>
      </c>
      <c r="B322" s="42" t="s">
        <v>19446</v>
      </c>
      <c r="C322" s="42" t="s">
        <v>17961</v>
      </c>
      <c r="D322" s="42" t="s">
        <v>18695</v>
      </c>
      <c r="E322" s="42" t="s">
        <v>20203</v>
      </c>
      <c r="G322" t="str">
        <f t="shared" si="21"/>
        <v>FLT1</v>
      </c>
      <c r="H322" t="str">
        <f t="shared" si="22"/>
        <v>NM_002019.4</v>
      </c>
      <c r="I322" t="str">
        <f t="shared" si="23"/>
        <v>ENST00000282397</v>
      </c>
      <c r="J322" t="str">
        <f t="shared" si="24"/>
        <v>ENSP00000282397</v>
      </c>
      <c r="K322" t="str">
        <f t="shared" si="25"/>
        <v>NM_002019.4 (Preferred)</v>
      </c>
    </row>
    <row r="323" spans="1:11" x14ac:dyDescent="0.25">
      <c r="A323" s="42" t="s">
        <v>16</v>
      </c>
      <c r="B323" s="42" t="s">
        <v>18888</v>
      </c>
      <c r="C323" s="42" t="s">
        <v>3632</v>
      </c>
      <c r="D323" s="42" t="s">
        <v>3633</v>
      </c>
      <c r="E323" s="42" t="s">
        <v>20119</v>
      </c>
      <c r="G323" t="str">
        <f t="shared" si="21"/>
        <v>FLT3</v>
      </c>
      <c r="H323" t="str">
        <f t="shared" si="22"/>
        <v>NM_004119.2</v>
      </c>
      <c r="I323" t="str">
        <f t="shared" si="23"/>
        <v>ENST00000241453</v>
      </c>
      <c r="J323" t="str">
        <f t="shared" si="24"/>
        <v>ENSP00000241453</v>
      </c>
      <c r="K323" t="str">
        <f t="shared" si="25"/>
        <v>NM_004119.2 (Preferred)</v>
      </c>
    </row>
    <row r="324" spans="1:11" x14ac:dyDescent="0.25">
      <c r="A324" s="42" t="s">
        <v>3640</v>
      </c>
      <c r="B324" s="42" t="s">
        <v>20333</v>
      </c>
      <c r="C324" s="42" t="s">
        <v>3655</v>
      </c>
      <c r="D324" s="42" t="s">
        <v>3656</v>
      </c>
      <c r="E324" s="42" t="s">
        <v>20333</v>
      </c>
      <c r="G324" t="str">
        <f t="shared" si="21"/>
        <v>FLT4</v>
      </c>
      <c r="H324" t="str">
        <f t="shared" si="22"/>
        <v>NM_001354989.1</v>
      </c>
      <c r="I324" t="str">
        <f t="shared" si="23"/>
        <v>ENST00000502649</v>
      </c>
      <c r="J324" t="str">
        <f t="shared" si="24"/>
        <v>ENSP00000426057</v>
      </c>
      <c r="K324" t="str">
        <f t="shared" si="25"/>
        <v>NM_001354989.1</v>
      </c>
    </row>
    <row r="325" spans="1:11" x14ac:dyDescent="0.25">
      <c r="A325" s="42" t="s">
        <v>3640</v>
      </c>
      <c r="B325" s="42" t="s">
        <v>19451</v>
      </c>
      <c r="C325" s="42" t="s">
        <v>3651</v>
      </c>
      <c r="D325" s="42" t="s">
        <v>3652</v>
      </c>
      <c r="E325" s="42" t="s">
        <v>19451</v>
      </c>
      <c r="G325" t="str">
        <f t="shared" ref="G325:G388" si="26">A325</f>
        <v>FLT4</v>
      </c>
      <c r="H325" t="str">
        <f t="shared" ref="H325:H388" si="27">B325</f>
        <v>NM_002020.4</v>
      </c>
      <c r="I325" t="str">
        <f t="shared" ref="I325:I388" si="28">C325</f>
        <v>ENST00000393347</v>
      </c>
      <c r="J325" t="str">
        <f t="shared" ref="J325:J388" si="29">D325</f>
        <v>ENSP00000377016</v>
      </c>
      <c r="K325" t="str">
        <f t="shared" ref="K325:K388" si="30">E325</f>
        <v>NM_002020.4</v>
      </c>
    </row>
    <row r="326" spans="1:11" x14ac:dyDescent="0.25">
      <c r="A326" s="42" t="s">
        <v>3640</v>
      </c>
      <c r="B326" s="42" t="s">
        <v>20331</v>
      </c>
      <c r="C326" s="42" t="s">
        <v>3647</v>
      </c>
      <c r="D326" s="42" t="s">
        <v>3648</v>
      </c>
      <c r="E326" s="42" t="s">
        <v>20332</v>
      </c>
      <c r="G326" t="str">
        <f t="shared" si="26"/>
        <v>FLT4</v>
      </c>
      <c r="H326" t="str">
        <f t="shared" si="27"/>
        <v>NM_182925.5</v>
      </c>
      <c r="I326" t="str">
        <f t="shared" si="28"/>
        <v>ENST00000261937</v>
      </c>
      <c r="J326" t="str">
        <f t="shared" si="29"/>
        <v>ENSP00000261937</v>
      </c>
      <c r="K326" t="str">
        <f t="shared" si="30"/>
        <v>NM_182925.5 (Preferred)</v>
      </c>
    </row>
    <row r="327" spans="1:11" x14ac:dyDescent="0.25">
      <c r="A327" s="42" t="s">
        <v>3669</v>
      </c>
      <c r="B327" s="42" t="s">
        <v>20334</v>
      </c>
      <c r="C327" s="42" t="s">
        <v>3670</v>
      </c>
      <c r="D327" s="42" t="s">
        <v>3671</v>
      </c>
      <c r="E327" s="42" t="s">
        <v>20335</v>
      </c>
      <c r="G327" t="str">
        <f t="shared" si="26"/>
        <v>FOXL2</v>
      </c>
      <c r="H327" t="str">
        <f t="shared" si="27"/>
        <v>NM_023067.4</v>
      </c>
      <c r="I327" t="str">
        <f t="shared" si="28"/>
        <v>ENST00000330315</v>
      </c>
      <c r="J327" t="str">
        <f t="shared" si="29"/>
        <v>ENSP00000333188</v>
      </c>
      <c r="K327" t="str">
        <f t="shared" si="30"/>
        <v>NM_023067.4 (Preferred)</v>
      </c>
    </row>
    <row r="328" spans="1:11" x14ac:dyDescent="0.25">
      <c r="A328" s="42" t="s">
        <v>3674</v>
      </c>
      <c r="B328" s="42" t="s">
        <v>19455</v>
      </c>
      <c r="C328" s="42" t="s">
        <v>3699</v>
      </c>
      <c r="D328" s="42" t="s">
        <v>3700</v>
      </c>
      <c r="E328" s="42" t="s">
        <v>20336</v>
      </c>
      <c r="G328" t="str">
        <f t="shared" si="26"/>
        <v>FUBP1</v>
      </c>
      <c r="H328" t="str">
        <f t="shared" si="27"/>
        <v>NM_003902.4</v>
      </c>
      <c r="I328" t="str">
        <f t="shared" si="28"/>
        <v>ENST00000370768</v>
      </c>
      <c r="J328" t="str">
        <f t="shared" si="29"/>
        <v>ENSP00000359804</v>
      </c>
      <c r="K328" t="str">
        <f t="shared" si="30"/>
        <v>NM_003902.4 (Preferred)</v>
      </c>
    </row>
    <row r="329" spans="1:11" x14ac:dyDescent="0.25">
      <c r="A329" s="42" t="s">
        <v>3709</v>
      </c>
      <c r="B329" s="42" t="s">
        <v>20337</v>
      </c>
      <c r="C329" s="42" t="s">
        <v>3712</v>
      </c>
      <c r="D329" s="42" t="s">
        <v>3713</v>
      </c>
      <c r="E329" s="42" t="s">
        <v>20338</v>
      </c>
      <c r="G329" t="str">
        <f t="shared" si="26"/>
        <v>GALNT12</v>
      </c>
      <c r="H329" t="str">
        <f t="shared" si="27"/>
        <v>NM_024642.5</v>
      </c>
      <c r="I329" t="str">
        <f t="shared" si="28"/>
        <v>ENST00000375011</v>
      </c>
      <c r="J329" t="str">
        <f t="shared" si="29"/>
        <v>ENSP00000364150</v>
      </c>
      <c r="K329" t="str">
        <f t="shared" si="30"/>
        <v>NM_024642.5 (Preferred)</v>
      </c>
    </row>
    <row r="330" spans="1:11" x14ac:dyDescent="0.25">
      <c r="A330" s="42" t="s">
        <v>3716</v>
      </c>
      <c r="B330" s="42" t="s">
        <v>19458</v>
      </c>
      <c r="C330" s="42" t="s">
        <v>3717</v>
      </c>
      <c r="D330" s="42" t="s">
        <v>3718</v>
      </c>
      <c r="E330" s="42" t="s">
        <v>20339</v>
      </c>
      <c r="G330" t="str">
        <f t="shared" si="26"/>
        <v>GATA1</v>
      </c>
      <c r="H330" t="str">
        <f t="shared" si="27"/>
        <v>NM_002049.3</v>
      </c>
      <c r="I330" t="str">
        <f t="shared" si="28"/>
        <v>ENST00000376670</v>
      </c>
      <c r="J330" t="str">
        <f t="shared" si="29"/>
        <v>ENSP00000365858</v>
      </c>
      <c r="K330" t="str">
        <f t="shared" si="30"/>
        <v>NM_002049.3 (Preferred)</v>
      </c>
    </row>
    <row r="331" spans="1:11" x14ac:dyDescent="0.25">
      <c r="A331" s="42" t="s">
        <v>3728</v>
      </c>
      <c r="B331" s="42" t="s">
        <v>18886</v>
      </c>
      <c r="C331" s="42" t="s">
        <v>3741</v>
      </c>
      <c r="D331" s="42" t="s">
        <v>3742</v>
      </c>
      <c r="E331" s="42" t="s">
        <v>20120</v>
      </c>
      <c r="G331" t="str">
        <f t="shared" si="26"/>
        <v>GATA2</v>
      </c>
      <c r="H331" t="str">
        <f t="shared" si="27"/>
        <v>NM_001145661.1</v>
      </c>
      <c r="I331" t="str">
        <f t="shared" si="28"/>
        <v>ENST00000487848</v>
      </c>
      <c r="J331" t="str">
        <f t="shared" si="29"/>
        <v>ENSP00000417074</v>
      </c>
      <c r="K331" t="str">
        <f t="shared" si="30"/>
        <v>NM_001145661.1 (Preferred)</v>
      </c>
    </row>
    <row r="332" spans="1:11" x14ac:dyDescent="0.25">
      <c r="A332" s="42" t="s">
        <v>3728</v>
      </c>
      <c r="B332" s="42" t="s">
        <v>18887</v>
      </c>
      <c r="C332" s="42" t="s">
        <v>3736</v>
      </c>
      <c r="D332" s="42" t="s">
        <v>3737</v>
      </c>
      <c r="E332" s="42" t="s">
        <v>18887</v>
      </c>
      <c r="G332" t="str">
        <f t="shared" si="26"/>
        <v>GATA2</v>
      </c>
      <c r="H332" t="str">
        <f t="shared" si="27"/>
        <v>NM_001145662.1</v>
      </c>
      <c r="I332" t="str">
        <f t="shared" si="28"/>
        <v>ENST00000430265</v>
      </c>
      <c r="J332" t="str">
        <f t="shared" si="29"/>
        <v>ENSP00000400259</v>
      </c>
      <c r="K332" t="str">
        <f t="shared" si="30"/>
        <v>NM_001145662.1</v>
      </c>
    </row>
    <row r="333" spans="1:11" x14ac:dyDescent="0.25">
      <c r="A333" s="42" t="s">
        <v>3728</v>
      </c>
      <c r="B333" s="42" t="s">
        <v>18885</v>
      </c>
      <c r="C333" s="42" t="s">
        <v>3731</v>
      </c>
      <c r="D333" s="42" t="s">
        <v>3732</v>
      </c>
      <c r="E333" s="42" t="s">
        <v>18885</v>
      </c>
      <c r="G333" t="str">
        <f t="shared" si="26"/>
        <v>GATA2</v>
      </c>
      <c r="H333" t="str">
        <f t="shared" si="27"/>
        <v>NM_032638.4</v>
      </c>
      <c r="I333" t="str">
        <f t="shared" si="28"/>
        <v>ENST00000341105</v>
      </c>
      <c r="J333" t="str">
        <f t="shared" si="29"/>
        <v>ENSP00000345681</v>
      </c>
      <c r="K333" t="str">
        <f t="shared" si="30"/>
        <v>NM_032638.4</v>
      </c>
    </row>
    <row r="334" spans="1:11" x14ac:dyDescent="0.25">
      <c r="A334" s="42" t="s">
        <v>3750</v>
      </c>
      <c r="B334" s="42" t="s">
        <v>20340</v>
      </c>
      <c r="C334" s="42" t="s">
        <v>3755</v>
      </c>
      <c r="D334" s="42" t="s">
        <v>3756</v>
      </c>
      <c r="E334" s="42" t="s">
        <v>20340</v>
      </c>
      <c r="G334" t="str">
        <f t="shared" si="26"/>
        <v>GATA3</v>
      </c>
      <c r="H334" t="str">
        <f t="shared" si="27"/>
        <v>NM_001002295.2</v>
      </c>
      <c r="I334" t="str">
        <f t="shared" si="28"/>
        <v>ENST00000379328</v>
      </c>
      <c r="J334" t="str">
        <f t="shared" si="29"/>
        <v>ENSP00000368632</v>
      </c>
      <c r="K334" t="str">
        <f t="shared" si="30"/>
        <v>NM_001002295.2</v>
      </c>
    </row>
    <row r="335" spans="1:11" x14ac:dyDescent="0.25">
      <c r="A335" s="42" t="s">
        <v>3750</v>
      </c>
      <c r="B335" s="42" t="s">
        <v>19460</v>
      </c>
      <c r="C335" s="42" t="s">
        <v>3759</v>
      </c>
      <c r="D335" s="42" t="s">
        <v>3760</v>
      </c>
      <c r="E335" s="42" t="s">
        <v>19460</v>
      </c>
      <c r="G335" t="str">
        <f t="shared" si="26"/>
        <v>GATA3</v>
      </c>
      <c r="H335" t="str">
        <f t="shared" si="27"/>
        <v>NM_002051.2</v>
      </c>
      <c r="I335" t="str">
        <f t="shared" si="28"/>
        <v>ENST00000346208</v>
      </c>
      <c r="J335" t="str">
        <f t="shared" si="29"/>
        <v>ENSP00000341619</v>
      </c>
      <c r="K335" t="str">
        <f t="shared" si="30"/>
        <v>NM_002051.2</v>
      </c>
    </row>
    <row r="336" spans="1:11" x14ac:dyDescent="0.25">
      <c r="A336" s="42" t="s">
        <v>3763</v>
      </c>
      <c r="B336" s="42" t="s">
        <v>20341</v>
      </c>
      <c r="C336" s="42" t="s">
        <v>3764</v>
      </c>
      <c r="D336" s="42" t="s">
        <v>3765</v>
      </c>
      <c r="E336" s="42" t="s">
        <v>20342</v>
      </c>
      <c r="G336" t="str">
        <f t="shared" si="26"/>
        <v>GEN1</v>
      </c>
      <c r="H336" t="str">
        <f t="shared" si="27"/>
        <v>NM_001130009.3</v>
      </c>
      <c r="I336" t="str">
        <f t="shared" si="28"/>
        <v>ENST00000381254</v>
      </c>
      <c r="J336" t="str">
        <f t="shared" si="29"/>
        <v>ENSP00000370653</v>
      </c>
      <c r="K336" t="str">
        <f t="shared" si="30"/>
        <v>NM_001130009.3 (Preferred)</v>
      </c>
    </row>
    <row r="337" spans="1:11" x14ac:dyDescent="0.25">
      <c r="A337" s="42" t="s">
        <v>3763</v>
      </c>
      <c r="B337" s="42" t="s">
        <v>19462</v>
      </c>
      <c r="C337" s="42" t="s">
        <v>3768</v>
      </c>
      <c r="D337" s="42" t="s">
        <v>3769</v>
      </c>
      <c r="E337" s="42" t="s">
        <v>19462</v>
      </c>
      <c r="G337" t="str">
        <f t="shared" si="26"/>
        <v>GEN1</v>
      </c>
      <c r="H337" t="str">
        <f t="shared" si="27"/>
        <v>NM_182625.4</v>
      </c>
      <c r="I337" t="str">
        <f t="shared" si="28"/>
        <v>ENST00000317402</v>
      </c>
      <c r="J337" t="str">
        <f t="shared" si="29"/>
        <v>ENSP00000318977</v>
      </c>
      <c r="K337" t="str">
        <f t="shared" si="30"/>
        <v>NM_182625.4</v>
      </c>
    </row>
    <row r="338" spans="1:11" x14ac:dyDescent="0.25">
      <c r="A338" s="42" t="s">
        <v>157</v>
      </c>
      <c r="B338" s="42" t="s">
        <v>18862</v>
      </c>
      <c r="C338" s="42" t="s">
        <v>3788</v>
      </c>
      <c r="D338" s="42" t="s">
        <v>3789</v>
      </c>
      <c r="E338" s="42" t="s">
        <v>18862</v>
      </c>
      <c r="G338" t="str">
        <f t="shared" si="26"/>
        <v>GJB3</v>
      </c>
      <c r="H338" t="str">
        <f t="shared" si="27"/>
        <v>NM_001005752.1</v>
      </c>
      <c r="I338" t="str">
        <f t="shared" si="28"/>
        <v>ENST00000373362</v>
      </c>
      <c r="J338" t="str">
        <f t="shared" si="29"/>
        <v>ENSP00000362460</v>
      </c>
      <c r="K338" t="str">
        <f t="shared" si="30"/>
        <v>NM_001005752.1</v>
      </c>
    </row>
    <row r="339" spans="1:11" x14ac:dyDescent="0.25">
      <c r="A339" s="42" t="s">
        <v>157</v>
      </c>
      <c r="B339" s="42" t="s">
        <v>18860</v>
      </c>
      <c r="C339" s="42" t="s">
        <v>3784</v>
      </c>
      <c r="D339" s="42" t="s">
        <v>3785</v>
      </c>
      <c r="E339" s="42" t="s">
        <v>18861</v>
      </c>
      <c r="G339" t="str">
        <f t="shared" si="26"/>
        <v>GJB3</v>
      </c>
      <c r="H339" t="str">
        <f t="shared" si="27"/>
        <v>NM_024009.2</v>
      </c>
      <c r="I339" t="str">
        <f t="shared" si="28"/>
        <v>ENST00000373366</v>
      </c>
      <c r="J339" t="str">
        <f t="shared" si="29"/>
        <v>ENSP00000362464</v>
      </c>
      <c r="K339" t="str">
        <f t="shared" si="30"/>
        <v>NM_024009.2 (Preferred)</v>
      </c>
    </row>
    <row r="340" spans="1:11" x14ac:dyDescent="0.25">
      <c r="A340" s="42" t="s">
        <v>3791</v>
      </c>
      <c r="B340" s="42" t="s">
        <v>20343</v>
      </c>
      <c r="C340" s="42" t="s">
        <v>3798</v>
      </c>
      <c r="D340" s="42" t="s">
        <v>3799</v>
      </c>
      <c r="E340" s="42" t="s">
        <v>20344</v>
      </c>
      <c r="G340" t="str">
        <f t="shared" si="26"/>
        <v>GNA11</v>
      </c>
      <c r="H340" t="str">
        <f t="shared" si="27"/>
        <v>NM_002067.5</v>
      </c>
      <c r="I340" t="str">
        <f t="shared" si="28"/>
        <v>ENST00000078429</v>
      </c>
      <c r="J340" t="str">
        <f t="shared" si="29"/>
        <v>ENSP00000078429</v>
      </c>
      <c r="K340" t="str">
        <f t="shared" si="30"/>
        <v>NM_002067.5 (Preferred)</v>
      </c>
    </row>
    <row r="341" spans="1:11" x14ac:dyDescent="0.25">
      <c r="A341" s="42" t="s">
        <v>3809</v>
      </c>
      <c r="B341" s="42" t="s">
        <v>19464</v>
      </c>
      <c r="C341" s="42" t="s">
        <v>3810</v>
      </c>
      <c r="D341" s="42" t="s">
        <v>3811</v>
      </c>
      <c r="E341" s="42" t="s">
        <v>20345</v>
      </c>
      <c r="G341" t="str">
        <f t="shared" si="26"/>
        <v>GNAQ</v>
      </c>
      <c r="H341" t="str">
        <f t="shared" si="27"/>
        <v>NM_002072.4</v>
      </c>
      <c r="I341" t="str">
        <f t="shared" si="28"/>
        <v>ENST00000286548</v>
      </c>
      <c r="J341" t="str">
        <f t="shared" si="29"/>
        <v>ENSP00000286548</v>
      </c>
      <c r="K341" t="str">
        <f t="shared" si="30"/>
        <v>NM_002072.4 (Preferred)</v>
      </c>
    </row>
    <row r="342" spans="1:11" x14ac:dyDescent="0.25">
      <c r="A342" s="42" t="s">
        <v>105</v>
      </c>
      <c r="B342" s="42" t="s">
        <v>18905</v>
      </c>
      <c r="C342" s="42" t="s">
        <v>3898</v>
      </c>
      <c r="D342" s="42" t="s">
        <v>3899</v>
      </c>
      <c r="E342" s="42" t="s">
        <v>18905</v>
      </c>
      <c r="G342" t="str">
        <f t="shared" si="26"/>
        <v>GNAS</v>
      </c>
      <c r="H342" t="str">
        <f t="shared" si="27"/>
        <v>NM_000516.5</v>
      </c>
      <c r="I342" t="str">
        <f t="shared" si="28"/>
        <v>ENST00000371085</v>
      </c>
      <c r="J342" t="str">
        <f t="shared" si="29"/>
        <v>ENSP00000360126</v>
      </c>
      <c r="K342" t="str">
        <f t="shared" si="30"/>
        <v>NM_000516.5</v>
      </c>
    </row>
    <row r="343" spans="1:11" x14ac:dyDescent="0.25">
      <c r="A343" s="42" t="s">
        <v>105</v>
      </c>
      <c r="B343" s="42" t="s">
        <v>18903</v>
      </c>
      <c r="C343" s="42" t="s">
        <v>3894</v>
      </c>
      <c r="D343" s="42" t="s">
        <v>3895</v>
      </c>
      <c r="E343" s="42" t="s">
        <v>18903</v>
      </c>
      <c r="G343" t="str">
        <f t="shared" si="26"/>
        <v>GNAS</v>
      </c>
      <c r="H343" t="str">
        <f t="shared" si="27"/>
        <v>NM_001077488.1</v>
      </c>
      <c r="I343" t="str">
        <f t="shared" si="28"/>
        <v>ENST00000354359</v>
      </c>
      <c r="J343" t="str">
        <f t="shared" si="29"/>
        <v>ENSP00000346328</v>
      </c>
      <c r="K343" t="str">
        <f t="shared" si="30"/>
        <v>NM_001077488.1</v>
      </c>
    </row>
    <row r="344" spans="1:11" x14ac:dyDescent="0.25">
      <c r="A344" s="42" t="s">
        <v>105</v>
      </c>
      <c r="B344" s="42" t="s">
        <v>18907</v>
      </c>
      <c r="C344" s="42" t="s">
        <v>3908</v>
      </c>
      <c r="D344" s="42" t="s">
        <v>3909</v>
      </c>
      <c r="E344" s="42" t="s">
        <v>18907</v>
      </c>
      <c r="G344" t="str">
        <f t="shared" si="26"/>
        <v>GNAS</v>
      </c>
      <c r="H344" t="str">
        <f t="shared" si="27"/>
        <v>NM_001077489.3</v>
      </c>
      <c r="I344" t="str">
        <f t="shared" si="28"/>
        <v>ENST00000265620</v>
      </c>
      <c r="J344" t="str">
        <f t="shared" si="29"/>
        <v>ENSP00000265620</v>
      </c>
      <c r="K344" t="str">
        <f t="shared" si="30"/>
        <v>NM_001077489.3</v>
      </c>
    </row>
    <row r="345" spans="1:11" x14ac:dyDescent="0.25">
      <c r="A345" s="42" t="s">
        <v>105</v>
      </c>
      <c r="B345" s="42" t="s">
        <v>18902</v>
      </c>
      <c r="C345" s="42" t="s">
        <v>3906</v>
      </c>
      <c r="D345" s="42" t="s">
        <v>3907</v>
      </c>
      <c r="E345" s="42" t="s">
        <v>18902</v>
      </c>
      <c r="G345" t="str">
        <f t="shared" si="26"/>
        <v>GNAS</v>
      </c>
      <c r="H345" t="str">
        <f t="shared" si="27"/>
        <v>NM_001077490.2</v>
      </c>
      <c r="I345" t="str">
        <f t="shared" si="28"/>
        <v>ENST00000306120</v>
      </c>
      <c r="J345" t="str">
        <f t="shared" si="29"/>
        <v>ENSP00000302237</v>
      </c>
      <c r="K345" t="str">
        <f t="shared" si="30"/>
        <v>NM_001077490.2</v>
      </c>
    </row>
    <row r="346" spans="1:11" x14ac:dyDescent="0.25">
      <c r="A346" s="42" t="s">
        <v>105</v>
      </c>
      <c r="B346" s="42" t="s">
        <v>18908</v>
      </c>
      <c r="C346" s="42" t="s">
        <v>3888</v>
      </c>
      <c r="D346" s="42" t="s">
        <v>3889</v>
      </c>
      <c r="E346" s="42" t="s">
        <v>18908</v>
      </c>
      <c r="G346" t="str">
        <f t="shared" si="26"/>
        <v>GNAS</v>
      </c>
      <c r="H346" t="str">
        <f t="shared" si="27"/>
        <v>NM_001309840.1</v>
      </c>
      <c r="I346" t="str">
        <f t="shared" si="28"/>
        <v>ENST00000313949</v>
      </c>
      <c r="J346" t="str">
        <f t="shared" si="29"/>
        <v>ENSP00000323571</v>
      </c>
      <c r="K346" t="str">
        <f t="shared" si="30"/>
        <v>NM_001309840.1</v>
      </c>
    </row>
    <row r="347" spans="1:11" x14ac:dyDescent="0.25">
      <c r="A347" s="42" t="s">
        <v>105</v>
      </c>
      <c r="B347" s="42" t="s">
        <v>18909</v>
      </c>
      <c r="C347" s="42" t="s">
        <v>3921</v>
      </c>
      <c r="D347" s="42" t="s">
        <v>3922</v>
      </c>
      <c r="E347" s="42" t="s">
        <v>18909</v>
      </c>
      <c r="G347" t="str">
        <f t="shared" si="26"/>
        <v>GNAS</v>
      </c>
      <c r="H347" t="str">
        <f t="shared" si="27"/>
        <v>NM_001309842.1</v>
      </c>
      <c r="I347" t="str">
        <f t="shared" si="28"/>
        <v>ENST00000371081</v>
      </c>
      <c r="J347" t="str">
        <f t="shared" si="29"/>
        <v>ENSP00000360122</v>
      </c>
      <c r="K347" t="str">
        <f t="shared" si="30"/>
        <v>NM_001309842.1</v>
      </c>
    </row>
    <row r="348" spans="1:11" x14ac:dyDescent="0.25">
      <c r="A348" s="42" t="s">
        <v>105</v>
      </c>
      <c r="B348" s="42" t="s">
        <v>18904</v>
      </c>
      <c r="C348" s="42" t="s">
        <v>3891</v>
      </c>
      <c r="D348" s="42" t="s">
        <v>3892</v>
      </c>
      <c r="E348" s="42" t="s">
        <v>18904</v>
      </c>
      <c r="G348" t="str">
        <f t="shared" si="26"/>
        <v>GNAS</v>
      </c>
      <c r="H348" t="str">
        <f t="shared" si="27"/>
        <v>NM_016592.3</v>
      </c>
      <c r="I348" t="str">
        <f t="shared" si="28"/>
        <v>ENST00000371075</v>
      </c>
      <c r="J348" t="str">
        <f t="shared" si="29"/>
        <v>ENSP00000360115</v>
      </c>
      <c r="K348" t="str">
        <f t="shared" si="30"/>
        <v>NM_016592.3</v>
      </c>
    </row>
    <row r="349" spans="1:11" x14ac:dyDescent="0.25">
      <c r="A349" s="42" t="s">
        <v>105</v>
      </c>
      <c r="B349" s="42" t="s">
        <v>18901</v>
      </c>
      <c r="C349" s="42" t="s">
        <v>3878</v>
      </c>
      <c r="D349" s="42" t="s">
        <v>3879</v>
      </c>
      <c r="E349" s="42" t="s">
        <v>18921</v>
      </c>
      <c r="G349" t="str">
        <f t="shared" si="26"/>
        <v>GNAS</v>
      </c>
      <c r="H349" t="str">
        <f t="shared" si="27"/>
        <v>NM_080425.3</v>
      </c>
      <c r="I349" t="str">
        <f t="shared" si="28"/>
        <v>ENST00000371100</v>
      </c>
      <c r="J349" t="str">
        <f t="shared" si="29"/>
        <v>ENSP00000360141</v>
      </c>
      <c r="K349" t="str">
        <f t="shared" si="30"/>
        <v>NM_080425.3 (Preferred)</v>
      </c>
    </row>
    <row r="350" spans="1:11" x14ac:dyDescent="0.25">
      <c r="A350" s="42" t="s">
        <v>105</v>
      </c>
      <c r="B350" s="42" t="s">
        <v>18906</v>
      </c>
      <c r="C350" s="42" t="s">
        <v>3902</v>
      </c>
      <c r="D350" s="42" t="s">
        <v>3903</v>
      </c>
      <c r="E350" s="42" t="s">
        <v>18906</v>
      </c>
      <c r="G350" t="str">
        <f t="shared" si="26"/>
        <v>GNAS</v>
      </c>
      <c r="H350" t="str">
        <f t="shared" si="27"/>
        <v>NM_080426.3</v>
      </c>
      <c r="I350" t="str">
        <f t="shared" si="28"/>
        <v>ENST00000371095</v>
      </c>
      <c r="J350" t="str">
        <f t="shared" si="29"/>
        <v>ENSP00000360136</v>
      </c>
      <c r="K350" t="str">
        <f t="shared" si="30"/>
        <v>NM_080426.3</v>
      </c>
    </row>
    <row r="351" spans="1:11" x14ac:dyDescent="0.25">
      <c r="A351" s="42" t="s">
        <v>3959</v>
      </c>
      <c r="B351" s="42" t="s">
        <v>19471</v>
      </c>
      <c r="C351" s="42" t="s">
        <v>3968</v>
      </c>
      <c r="D351" s="42" t="s">
        <v>3969</v>
      </c>
      <c r="E351" s="42" t="s">
        <v>19471</v>
      </c>
      <c r="G351" t="str">
        <f t="shared" si="26"/>
        <v>GREM1</v>
      </c>
      <c r="H351" t="str">
        <f t="shared" si="27"/>
        <v>NM_001191323.1</v>
      </c>
      <c r="I351" t="str">
        <f t="shared" si="28"/>
        <v>ENST00000560830</v>
      </c>
      <c r="J351" t="str">
        <f t="shared" si="29"/>
        <v>ENSP00000453141</v>
      </c>
      <c r="K351" t="str">
        <f t="shared" si="30"/>
        <v>NM_001191323.1</v>
      </c>
    </row>
    <row r="352" spans="1:11" x14ac:dyDescent="0.25">
      <c r="A352" s="42" t="s">
        <v>3959</v>
      </c>
      <c r="B352" s="42" t="s">
        <v>20348</v>
      </c>
      <c r="C352" s="42" t="s">
        <v>20346</v>
      </c>
      <c r="D352" s="42" t="s">
        <v>20347</v>
      </c>
      <c r="E352" s="42" t="s">
        <v>20349</v>
      </c>
      <c r="G352" t="str">
        <f t="shared" si="26"/>
        <v>GREM1</v>
      </c>
      <c r="H352" t="str">
        <f t="shared" si="27"/>
        <v>NM_013372.7</v>
      </c>
      <c r="I352" t="str">
        <f t="shared" si="28"/>
        <v>ENST00000622074</v>
      </c>
      <c r="J352" t="str">
        <f t="shared" si="29"/>
        <v>ENSP00000478319</v>
      </c>
      <c r="K352" t="str">
        <f t="shared" si="30"/>
        <v>NM_013372.7 (Preferred)</v>
      </c>
    </row>
    <row r="353" spans="1:11" x14ac:dyDescent="0.25">
      <c r="A353" s="42" t="s">
        <v>3974</v>
      </c>
      <c r="B353" s="42" t="s">
        <v>19475</v>
      </c>
      <c r="C353" s="42" t="s">
        <v>3985</v>
      </c>
      <c r="D353" s="42" t="s">
        <v>3986</v>
      </c>
      <c r="E353" s="42" t="s">
        <v>19475</v>
      </c>
      <c r="G353" t="str">
        <f t="shared" si="26"/>
        <v>GRIN2A</v>
      </c>
      <c r="H353" t="str">
        <f t="shared" si="27"/>
        <v>NM_000833.4</v>
      </c>
      <c r="I353" t="str">
        <f t="shared" si="28"/>
        <v>ENST00000396573</v>
      </c>
      <c r="J353" t="str">
        <f t="shared" si="29"/>
        <v>ENSP00000379818</v>
      </c>
      <c r="K353" t="str">
        <f t="shared" si="30"/>
        <v>NM_000833.4</v>
      </c>
    </row>
    <row r="354" spans="1:11" x14ac:dyDescent="0.25">
      <c r="A354" s="42" t="s">
        <v>3974</v>
      </c>
      <c r="B354" s="42" t="s">
        <v>20350</v>
      </c>
      <c r="C354" s="42" t="s">
        <v>3989</v>
      </c>
      <c r="D354" s="42" t="s">
        <v>3990</v>
      </c>
      <c r="E354" s="42" t="s">
        <v>20351</v>
      </c>
      <c r="G354" t="str">
        <f t="shared" si="26"/>
        <v>GRIN2A</v>
      </c>
      <c r="H354" t="str">
        <f t="shared" si="27"/>
        <v>NM_001134407.3</v>
      </c>
      <c r="I354" t="str">
        <f t="shared" si="28"/>
        <v>ENST00000330684</v>
      </c>
      <c r="J354" t="str">
        <f t="shared" si="29"/>
        <v>ENSP00000332549</v>
      </c>
      <c r="K354" t="str">
        <f t="shared" si="30"/>
        <v>NM_001134407.3 (Preferred)</v>
      </c>
    </row>
    <row r="355" spans="1:11" x14ac:dyDescent="0.25">
      <c r="A355" s="42" t="s">
        <v>3974</v>
      </c>
      <c r="B355" s="42" t="s">
        <v>19473</v>
      </c>
      <c r="C355" s="42" t="s">
        <v>3996</v>
      </c>
      <c r="D355" s="42" t="s">
        <v>3997</v>
      </c>
      <c r="E355" s="42" t="s">
        <v>19473</v>
      </c>
      <c r="G355" t="str">
        <f t="shared" si="26"/>
        <v>GRIN2A</v>
      </c>
      <c r="H355" t="str">
        <f t="shared" si="27"/>
        <v>NM_001134408.2</v>
      </c>
      <c r="I355" t="str">
        <f t="shared" si="28"/>
        <v>ENST00000562109</v>
      </c>
      <c r="J355" t="str">
        <f t="shared" si="29"/>
        <v>ENSP00000454998</v>
      </c>
      <c r="K355" t="str">
        <f t="shared" si="30"/>
        <v>NM_001134408.2</v>
      </c>
    </row>
    <row r="356" spans="1:11" x14ac:dyDescent="0.25">
      <c r="A356" s="42" t="s">
        <v>4007</v>
      </c>
      <c r="B356" s="42" t="s">
        <v>20352</v>
      </c>
      <c r="C356" s="42" t="s">
        <v>4015</v>
      </c>
      <c r="D356" s="42" t="s">
        <v>4016</v>
      </c>
      <c r="E356" s="42" t="s">
        <v>20353</v>
      </c>
      <c r="G356" t="str">
        <f t="shared" si="26"/>
        <v>H3F3A</v>
      </c>
      <c r="H356" t="str">
        <f t="shared" si="27"/>
        <v>NM_002107.5</v>
      </c>
      <c r="I356" t="str">
        <f t="shared" si="28"/>
        <v>ENST00000366815</v>
      </c>
      <c r="J356" t="str">
        <f t="shared" si="29"/>
        <v>ENSP00000355780</v>
      </c>
      <c r="K356" t="str">
        <f t="shared" si="30"/>
        <v>NM_002107.5 (Preferred)</v>
      </c>
    </row>
    <row r="357" spans="1:11" x14ac:dyDescent="0.25">
      <c r="A357" s="42" t="s">
        <v>4021</v>
      </c>
      <c r="B357" s="42" t="s">
        <v>20354</v>
      </c>
      <c r="C357" s="42" t="s">
        <v>4022</v>
      </c>
      <c r="D357" s="42" t="s">
        <v>4023</v>
      </c>
      <c r="E357" s="42" t="s">
        <v>20355</v>
      </c>
      <c r="G357" t="str">
        <f t="shared" si="26"/>
        <v>HGF</v>
      </c>
      <c r="H357" t="str">
        <f t="shared" si="27"/>
        <v>NM_000601.6</v>
      </c>
      <c r="I357" t="str">
        <f t="shared" si="28"/>
        <v>ENST00000222390</v>
      </c>
      <c r="J357" t="str">
        <f t="shared" si="29"/>
        <v>ENSP00000222390</v>
      </c>
      <c r="K357" t="str">
        <f t="shared" si="30"/>
        <v>NM_000601.6 (Preferred)</v>
      </c>
    </row>
    <row r="358" spans="1:11" x14ac:dyDescent="0.25">
      <c r="A358" s="42" t="s">
        <v>4021</v>
      </c>
      <c r="B358" s="42" t="s">
        <v>19478</v>
      </c>
      <c r="C358" s="42" t="s">
        <v>4037</v>
      </c>
      <c r="D358" s="42" t="s">
        <v>4038</v>
      </c>
      <c r="E358" s="42" t="s">
        <v>19478</v>
      </c>
      <c r="G358" t="str">
        <f t="shared" si="26"/>
        <v>HGF</v>
      </c>
      <c r="H358" t="str">
        <f t="shared" si="27"/>
        <v>NM_001010931.2</v>
      </c>
      <c r="I358" t="str">
        <f t="shared" si="28"/>
        <v>ENST00000444829</v>
      </c>
      <c r="J358" t="str">
        <f t="shared" si="29"/>
        <v>ENSP00000389854</v>
      </c>
      <c r="K358" t="str">
        <f t="shared" si="30"/>
        <v>NM_001010931.2</v>
      </c>
    </row>
    <row r="359" spans="1:11" x14ac:dyDescent="0.25">
      <c r="A359" s="42" t="s">
        <v>4021</v>
      </c>
      <c r="B359" s="42" t="s">
        <v>19479</v>
      </c>
      <c r="C359" s="42" t="s">
        <v>4026</v>
      </c>
      <c r="D359" s="42" t="s">
        <v>4027</v>
      </c>
      <c r="E359" s="42" t="s">
        <v>19479</v>
      </c>
      <c r="G359" t="str">
        <f t="shared" si="26"/>
        <v>HGF</v>
      </c>
      <c r="H359" t="str">
        <f t="shared" si="27"/>
        <v>NM_001010932.2</v>
      </c>
      <c r="I359" t="str">
        <f t="shared" si="28"/>
        <v>ENST00000457544</v>
      </c>
      <c r="J359" t="str">
        <f t="shared" si="29"/>
        <v>ENSP00000391238</v>
      </c>
      <c r="K359" t="str">
        <f t="shared" si="30"/>
        <v>NM_001010932.2</v>
      </c>
    </row>
    <row r="360" spans="1:11" x14ac:dyDescent="0.25">
      <c r="A360" s="42" t="s">
        <v>4021</v>
      </c>
      <c r="B360" s="42" t="s">
        <v>19480</v>
      </c>
      <c r="C360" s="42" t="s">
        <v>4041</v>
      </c>
      <c r="D360" s="42" t="s">
        <v>4042</v>
      </c>
      <c r="E360" s="42" t="s">
        <v>19480</v>
      </c>
      <c r="G360" t="str">
        <f t="shared" si="26"/>
        <v>HGF</v>
      </c>
      <c r="H360" t="str">
        <f t="shared" si="27"/>
        <v>NM_001010933.2</v>
      </c>
      <c r="I360" t="str">
        <f t="shared" si="28"/>
        <v>ENST00000453411</v>
      </c>
      <c r="J360" t="str">
        <f t="shared" si="29"/>
        <v>ENSP00000408270</v>
      </c>
      <c r="K360" t="str">
        <f t="shared" si="30"/>
        <v>NM_001010933.2</v>
      </c>
    </row>
    <row r="361" spans="1:11" x14ac:dyDescent="0.25">
      <c r="A361" s="42" t="s">
        <v>4021</v>
      </c>
      <c r="B361" s="42" t="s">
        <v>19481</v>
      </c>
      <c r="C361" s="42" t="s">
        <v>4030</v>
      </c>
      <c r="D361" s="42" t="s">
        <v>4031</v>
      </c>
      <c r="E361" s="42" t="s">
        <v>19481</v>
      </c>
      <c r="G361" t="str">
        <f t="shared" si="26"/>
        <v>HGF</v>
      </c>
      <c r="H361" t="str">
        <f t="shared" si="27"/>
        <v>NM_001010934.2</v>
      </c>
      <c r="I361" t="str">
        <f t="shared" si="28"/>
        <v>ENST00000423064</v>
      </c>
      <c r="J361" t="str">
        <f t="shared" si="29"/>
        <v>ENSP00000413829</v>
      </c>
      <c r="K361" t="str">
        <f t="shared" si="30"/>
        <v>NM_001010934.2</v>
      </c>
    </row>
    <row r="362" spans="1:11" x14ac:dyDescent="0.25">
      <c r="A362" s="42" t="s">
        <v>4056</v>
      </c>
      <c r="B362" s="42" t="s">
        <v>19482</v>
      </c>
      <c r="C362" s="42" t="s">
        <v>20356</v>
      </c>
      <c r="D362" s="42" t="s">
        <v>20357</v>
      </c>
      <c r="E362" s="42" t="s">
        <v>20358</v>
      </c>
      <c r="G362" t="str">
        <f t="shared" si="26"/>
        <v>HIST1H3B</v>
      </c>
      <c r="H362" t="str">
        <f t="shared" si="27"/>
        <v>NM_003537.3</v>
      </c>
      <c r="I362" t="str">
        <f t="shared" si="28"/>
        <v>ENST00000621411</v>
      </c>
      <c r="J362" t="str">
        <f t="shared" si="29"/>
        <v>ENSP00000484841</v>
      </c>
      <c r="K362" t="str">
        <f t="shared" si="30"/>
        <v>NM_003537.3 (Preferred)</v>
      </c>
    </row>
    <row r="363" spans="1:11" x14ac:dyDescent="0.25">
      <c r="A363" s="42" t="s">
        <v>4061</v>
      </c>
      <c r="B363" s="42" t="s">
        <v>19483</v>
      </c>
      <c r="C363" s="42" t="s">
        <v>4077</v>
      </c>
      <c r="D363" s="42" t="s">
        <v>4078</v>
      </c>
      <c r="E363" s="42" t="s">
        <v>19483</v>
      </c>
      <c r="G363" t="str">
        <f t="shared" si="26"/>
        <v>HNF1A</v>
      </c>
      <c r="H363" t="str">
        <f t="shared" si="27"/>
        <v>NM_000545.6</v>
      </c>
      <c r="I363" t="str">
        <f t="shared" si="28"/>
        <v>ENST00000257555</v>
      </c>
      <c r="J363" t="str">
        <f t="shared" si="29"/>
        <v>ENSP00000257555</v>
      </c>
      <c r="K363" t="str">
        <f t="shared" si="30"/>
        <v>NM_000545.6</v>
      </c>
    </row>
    <row r="364" spans="1:11" x14ac:dyDescent="0.25">
      <c r="A364" s="42" t="s">
        <v>4061</v>
      </c>
      <c r="B364" s="42" t="s">
        <v>19484</v>
      </c>
      <c r="C364" s="42" t="s">
        <v>4091</v>
      </c>
      <c r="D364" s="42" t="s">
        <v>4092</v>
      </c>
      <c r="E364" s="42" t="s">
        <v>20359</v>
      </c>
      <c r="G364" t="str">
        <f t="shared" si="26"/>
        <v>HNF1A</v>
      </c>
      <c r="H364" t="str">
        <f t="shared" si="27"/>
        <v>NM_001306179.1</v>
      </c>
      <c r="I364" t="str">
        <f t="shared" si="28"/>
        <v>ENST00000544413</v>
      </c>
      <c r="J364" t="str">
        <f t="shared" si="29"/>
        <v>ENSP00000438804</v>
      </c>
      <c r="K364" t="str">
        <f t="shared" si="30"/>
        <v>NM_001306179.1 (Preferred)</v>
      </c>
    </row>
    <row r="365" spans="1:11" x14ac:dyDescent="0.25">
      <c r="A365" s="42" t="s">
        <v>141</v>
      </c>
      <c r="B365" s="42" t="s">
        <v>19485</v>
      </c>
      <c r="C365" s="42" t="s">
        <v>4125</v>
      </c>
      <c r="D365" s="42" t="s">
        <v>4126</v>
      </c>
      <c r="E365" s="42" t="s">
        <v>19485</v>
      </c>
      <c r="G365" t="str">
        <f t="shared" si="26"/>
        <v>HNRNPK</v>
      </c>
      <c r="H365" t="str">
        <f t="shared" si="27"/>
        <v>NM_001318186.1</v>
      </c>
      <c r="I365" t="str">
        <f t="shared" si="28"/>
        <v>ENST00000457156</v>
      </c>
      <c r="J365" t="str">
        <f t="shared" si="29"/>
        <v>ENSP00000409456</v>
      </c>
      <c r="K365" t="str">
        <f t="shared" si="30"/>
        <v>NM_001318186.1</v>
      </c>
    </row>
    <row r="366" spans="1:11" x14ac:dyDescent="0.25">
      <c r="A366" s="42" t="s">
        <v>141</v>
      </c>
      <c r="B366" s="42" t="s">
        <v>19487</v>
      </c>
      <c r="C366" s="42" t="s">
        <v>4122</v>
      </c>
      <c r="D366" s="42" t="s">
        <v>4123</v>
      </c>
      <c r="E366" s="42" t="s">
        <v>19487</v>
      </c>
      <c r="G366" t="str">
        <f t="shared" si="26"/>
        <v>HNRNPK</v>
      </c>
      <c r="H366" t="str">
        <f t="shared" si="27"/>
        <v>NM_001318188.1</v>
      </c>
      <c r="I366" t="str">
        <f t="shared" si="28"/>
        <v>ENST00000360384</v>
      </c>
      <c r="J366" t="str">
        <f t="shared" si="29"/>
        <v>ENSP00000353552</v>
      </c>
      <c r="K366" t="str">
        <f t="shared" si="30"/>
        <v>NM_001318188.1</v>
      </c>
    </row>
    <row r="367" spans="1:11" x14ac:dyDescent="0.25">
      <c r="A367" s="42" t="s">
        <v>141</v>
      </c>
      <c r="B367" s="42" t="s">
        <v>19488</v>
      </c>
      <c r="C367" s="42" t="s">
        <v>4112</v>
      </c>
      <c r="D367" s="42" t="s">
        <v>4113</v>
      </c>
      <c r="E367" s="42" t="s">
        <v>20361</v>
      </c>
      <c r="G367" t="str">
        <f t="shared" si="26"/>
        <v>HNRNPK</v>
      </c>
      <c r="H367" t="str">
        <f t="shared" si="27"/>
        <v>NM_002140.4</v>
      </c>
      <c r="I367" t="str">
        <f t="shared" si="28"/>
        <v>ENST00000376281</v>
      </c>
      <c r="J367" t="str">
        <f t="shared" si="29"/>
        <v>ENSP00000365458</v>
      </c>
      <c r="K367" t="str">
        <f t="shared" si="30"/>
        <v>NM_002140.4 (Preferred)</v>
      </c>
    </row>
    <row r="368" spans="1:11" x14ac:dyDescent="0.25">
      <c r="A368" s="42" t="s">
        <v>141</v>
      </c>
      <c r="B368" s="42" t="s">
        <v>19489</v>
      </c>
      <c r="C368" s="42" t="s">
        <v>4115</v>
      </c>
      <c r="D368" s="42" t="s">
        <v>4116</v>
      </c>
      <c r="E368" s="42" t="s">
        <v>19489</v>
      </c>
      <c r="G368" t="str">
        <f t="shared" si="26"/>
        <v>HNRNPK</v>
      </c>
      <c r="H368" t="str">
        <f t="shared" si="27"/>
        <v>NM_031262.3</v>
      </c>
      <c r="I368" t="str">
        <f t="shared" si="28"/>
        <v>ENST00000376264</v>
      </c>
      <c r="J368" t="str">
        <f t="shared" si="29"/>
        <v>ENSP00000365440</v>
      </c>
      <c r="K368" t="str">
        <f t="shared" si="30"/>
        <v>NM_031262.3</v>
      </c>
    </row>
    <row r="369" spans="1:11" x14ac:dyDescent="0.25">
      <c r="A369" s="42" t="s">
        <v>141</v>
      </c>
      <c r="B369" s="42" t="s">
        <v>20360</v>
      </c>
      <c r="C369" s="42" t="s">
        <v>4108</v>
      </c>
      <c r="D369" s="42" t="s">
        <v>4109</v>
      </c>
      <c r="E369" s="42" t="s">
        <v>20360</v>
      </c>
      <c r="G369" t="str">
        <f t="shared" si="26"/>
        <v>HNRNPK</v>
      </c>
      <c r="H369" t="str">
        <f t="shared" si="27"/>
        <v>NM_031263.4</v>
      </c>
      <c r="I369" t="str">
        <f t="shared" si="28"/>
        <v>ENST00000376263</v>
      </c>
      <c r="J369" t="str">
        <f t="shared" si="29"/>
        <v>ENSP00000365439</v>
      </c>
      <c r="K369" t="str">
        <f t="shared" si="30"/>
        <v>NM_031263.4</v>
      </c>
    </row>
    <row r="370" spans="1:11" x14ac:dyDescent="0.25">
      <c r="A370" s="42" t="s">
        <v>4139</v>
      </c>
      <c r="B370" s="42" t="s">
        <v>19491</v>
      </c>
      <c r="C370" s="42" t="s">
        <v>4140</v>
      </c>
      <c r="D370" s="42" t="s">
        <v>4141</v>
      </c>
      <c r="E370" s="42" t="s">
        <v>20362</v>
      </c>
      <c r="G370" t="str">
        <f t="shared" si="26"/>
        <v>HOXB13</v>
      </c>
      <c r="H370" t="str">
        <f t="shared" si="27"/>
        <v>NM_006361.5</v>
      </c>
      <c r="I370" t="str">
        <f t="shared" si="28"/>
        <v>ENST00000290295</v>
      </c>
      <c r="J370" t="str">
        <f t="shared" si="29"/>
        <v>ENSP00000290295</v>
      </c>
      <c r="K370" t="str">
        <f t="shared" si="30"/>
        <v>NM_006361.5 (Preferred)</v>
      </c>
    </row>
    <row r="371" spans="1:11" x14ac:dyDescent="0.25">
      <c r="A371" s="42" t="s">
        <v>4144</v>
      </c>
      <c r="B371" s="42" t="s">
        <v>19492</v>
      </c>
      <c r="C371" s="42" t="s">
        <v>4162</v>
      </c>
      <c r="D371" s="42" t="s">
        <v>4163</v>
      </c>
      <c r="E371" s="42" t="s">
        <v>19492</v>
      </c>
      <c r="G371" t="str">
        <f t="shared" si="26"/>
        <v>HRAS</v>
      </c>
      <c r="H371" t="str">
        <f t="shared" si="27"/>
        <v>NM_001130442.2</v>
      </c>
      <c r="I371" t="str">
        <f t="shared" si="28"/>
        <v>ENST00000451590</v>
      </c>
      <c r="J371" t="str">
        <f t="shared" si="29"/>
        <v>ENSP00000407586</v>
      </c>
      <c r="K371" t="str">
        <f t="shared" si="30"/>
        <v>NM_001130442.2</v>
      </c>
    </row>
    <row r="372" spans="1:11" x14ac:dyDescent="0.25">
      <c r="A372" s="42" t="s">
        <v>4144</v>
      </c>
      <c r="B372" s="42" t="s">
        <v>20363</v>
      </c>
      <c r="C372" s="42" t="s">
        <v>4172</v>
      </c>
      <c r="D372" s="42" t="s">
        <v>4173</v>
      </c>
      <c r="E372" s="42" t="s">
        <v>20364</v>
      </c>
      <c r="G372" t="str">
        <f t="shared" si="26"/>
        <v>HRAS</v>
      </c>
      <c r="H372" t="str">
        <f t="shared" si="27"/>
        <v>NM_005343.4</v>
      </c>
      <c r="I372" t="str">
        <f t="shared" si="28"/>
        <v>ENST00000311189</v>
      </c>
      <c r="J372" t="str">
        <f t="shared" si="29"/>
        <v>ENSP00000309845</v>
      </c>
      <c r="K372" t="str">
        <f t="shared" si="30"/>
        <v>NM_005343.4 (Preferred)</v>
      </c>
    </row>
    <row r="373" spans="1:11" x14ac:dyDescent="0.25">
      <c r="A373" s="42" t="s">
        <v>4144</v>
      </c>
      <c r="B373" s="42" t="s">
        <v>19495</v>
      </c>
      <c r="C373" s="42" t="s">
        <v>4158</v>
      </c>
      <c r="D373" s="42" t="s">
        <v>4159</v>
      </c>
      <c r="E373" s="42" t="s">
        <v>19495</v>
      </c>
      <c r="G373" t="str">
        <f t="shared" si="26"/>
        <v>HRAS</v>
      </c>
      <c r="H373" t="str">
        <f t="shared" si="27"/>
        <v>NM_176795.4</v>
      </c>
      <c r="I373" t="str">
        <f t="shared" si="28"/>
        <v>ENST00000417302</v>
      </c>
      <c r="J373" t="str">
        <f t="shared" si="29"/>
        <v>ENSP00000388246</v>
      </c>
      <c r="K373" t="str">
        <f t="shared" si="30"/>
        <v>NM_176795.4</v>
      </c>
    </row>
    <row r="374" spans="1:11" x14ac:dyDescent="0.25">
      <c r="A374" s="42" t="s">
        <v>4175</v>
      </c>
      <c r="B374" s="42" t="s">
        <v>19497</v>
      </c>
      <c r="C374" s="42" t="s">
        <v>4184</v>
      </c>
      <c r="D374" s="42" t="s">
        <v>4185</v>
      </c>
      <c r="E374" s="42" t="s">
        <v>20365</v>
      </c>
      <c r="G374" t="str">
        <f t="shared" si="26"/>
        <v>HSP90AA1</v>
      </c>
      <c r="H374" t="str">
        <f t="shared" si="27"/>
        <v>NM_001017963.2</v>
      </c>
      <c r="I374" t="str">
        <f t="shared" si="28"/>
        <v>ENST00000334701</v>
      </c>
      <c r="J374" t="str">
        <f t="shared" si="29"/>
        <v>ENSP00000335153</v>
      </c>
      <c r="K374" t="str">
        <f t="shared" si="30"/>
        <v>NM_001017963.2 (Preferred)</v>
      </c>
    </row>
    <row r="375" spans="1:11" x14ac:dyDescent="0.25">
      <c r="A375" s="42" t="s">
        <v>4175</v>
      </c>
      <c r="B375" s="42" t="s">
        <v>19496</v>
      </c>
      <c r="C375" s="42" t="s">
        <v>4188</v>
      </c>
      <c r="D375" s="42" t="s">
        <v>4189</v>
      </c>
      <c r="E375" s="42" t="s">
        <v>19496</v>
      </c>
      <c r="G375" t="str">
        <f t="shared" si="26"/>
        <v>HSP90AA1</v>
      </c>
      <c r="H375" t="str">
        <f t="shared" si="27"/>
        <v>NM_005348.3</v>
      </c>
      <c r="I375" t="str">
        <f t="shared" si="28"/>
        <v>ENST00000216281</v>
      </c>
      <c r="J375" t="str">
        <f t="shared" si="29"/>
        <v>ENSP00000216281</v>
      </c>
      <c r="K375" t="str">
        <f t="shared" si="30"/>
        <v>NM_005348.3</v>
      </c>
    </row>
    <row r="376" spans="1:11" x14ac:dyDescent="0.25">
      <c r="A376" s="42" t="s">
        <v>4206</v>
      </c>
      <c r="B376" s="42" t="s">
        <v>20366</v>
      </c>
      <c r="C376" s="42" t="s">
        <v>4211</v>
      </c>
      <c r="D376" s="42" t="s">
        <v>4212</v>
      </c>
      <c r="E376" s="42" t="s">
        <v>20367</v>
      </c>
      <c r="G376" t="str">
        <f t="shared" si="26"/>
        <v>ID3</v>
      </c>
      <c r="H376" t="str">
        <f t="shared" si="27"/>
        <v>NM_002167.5</v>
      </c>
      <c r="I376" t="str">
        <f t="shared" si="28"/>
        <v>ENST00000374561</v>
      </c>
      <c r="J376" t="str">
        <f t="shared" si="29"/>
        <v>ENSP00000363689</v>
      </c>
      <c r="K376" t="str">
        <f t="shared" si="30"/>
        <v>NM_002167.5 (Preferred)</v>
      </c>
    </row>
    <row r="377" spans="1:11" x14ac:dyDescent="0.25">
      <c r="A377" s="42" t="s">
        <v>17</v>
      </c>
      <c r="B377" s="42" t="s">
        <v>19499</v>
      </c>
      <c r="C377" s="42" t="s">
        <v>4222</v>
      </c>
      <c r="D377" s="42" t="s">
        <v>4223</v>
      </c>
      <c r="E377" s="42" t="s">
        <v>19499</v>
      </c>
      <c r="G377" t="str">
        <f t="shared" si="26"/>
        <v>IDH1</v>
      </c>
      <c r="H377" t="str">
        <f t="shared" si="27"/>
        <v>NM_001282386.1</v>
      </c>
      <c r="I377" t="str">
        <f t="shared" si="28"/>
        <v>ENST00000446179</v>
      </c>
      <c r="J377" t="str">
        <f t="shared" si="29"/>
        <v>ENSP00000410513</v>
      </c>
      <c r="K377" t="str">
        <f t="shared" si="30"/>
        <v>NM_001282386.1</v>
      </c>
    </row>
    <row r="378" spans="1:11" x14ac:dyDescent="0.25">
      <c r="A378" s="42" t="s">
        <v>17</v>
      </c>
      <c r="B378" s="42" t="s">
        <v>19500</v>
      </c>
      <c r="C378" s="42" t="s">
        <v>4215</v>
      </c>
      <c r="D378" s="42" t="s">
        <v>4216</v>
      </c>
      <c r="E378" s="42" t="s">
        <v>19500</v>
      </c>
      <c r="G378" t="str">
        <f t="shared" si="26"/>
        <v>IDH1</v>
      </c>
      <c r="H378" t="str">
        <f t="shared" si="27"/>
        <v>NM_001282387.1</v>
      </c>
      <c r="I378" t="str">
        <f t="shared" si="28"/>
        <v>ENST00000415913</v>
      </c>
      <c r="J378" t="str">
        <f t="shared" si="29"/>
        <v>ENSP00000390265</v>
      </c>
      <c r="K378" t="str">
        <f t="shared" si="30"/>
        <v>NM_001282387.1</v>
      </c>
    </row>
    <row r="379" spans="1:11" x14ac:dyDescent="0.25">
      <c r="A379" s="42" t="s">
        <v>17</v>
      </c>
      <c r="B379" s="42" t="s">
        <v>19501</v>
      </c>
      <c r="C379" s="42" t="s">
        <v>4219</v>
      </c>
      <c r="D379" s="42" t="s">
        <v>4220</v>
      </c>
      <c r="E379" s="42" t="s">
        <v>20616</v>
      </c>
      <c r="G379" t="str">
        <f t="shared" si="26"/>
        <v>IDH1</v>
      </c>
      <c r="H379" t="str">
        <f t="shared" si="27"/>
        <v>NM_005896.3</v>
      </c>
      <c r="I379" t="str">
        <f t="shared" si="28"/>
        <v>ENST00000345146</v>
      </c>
      <c r="J379" t="str">
        <f t="shared" si="29"/>
        <v>ENSP00000260985</v>
      </c>
      <c r="K379" t="str">
        <f t="shared" si="30"/>
        <v>NM_005896.3 (Preferred)</v>
      </c>
    </row>
    <row r="380" spans="1:11" x14ac:dyDescent="0.25">
      <c r="A380" s="42" t="s">
        <v>112</v>
      </c>
      <c r="B380" s="42" t="s">
        <v>19502</v>
      </c>
      <c r="C380" s="42" t="s">
        <v>4247</v>
      </c>
      <c r="D380" s="42" t="s">
        <v>4248</v>
      </c>
      <c r="E380" s="42" t="s">
        <v>19502</v>
      </c>
      <c r="G380" t="str">
        <f t="shared" si="26"/>
        <v>IDH2</v>
      </c>
      <c r="H380" t="str">
        <f t="shared" si="27"/>
        <v>NM_001289910.1</v>
      </c>
      <c r="I380" t="str">
        <f t="shared" si="28"/>
        <v>ENST00000540499</v>
      </c>
      <c r="J380" t="str">
        <f t="shared" si="29"/>
        <v>ENSP00000446147</v>
      </c>
      <c r="K380" t="str">
        <f t="shared" si="30"/>
        <v>NM_001289910.1</v>
      </c>
    </row>
    <row r="381" spans="1:11" x14ac:dyDescent="0.25">
      <c r="A381" s="42" t="s">
        <v>112</v>
      </c>
      <c r="B381" s="42" t="s">
        <v>19503</v>
      </c>
      <c r="C381" s="42" t="s">
        <v>4243</v>
      </c>
      <c r="D381" s="42" t="s">
        <v>4244</v>
      </c>
      <c r="E381" s="42" t="s">
        <v>20105</v>
      </c>
      <c r="G381" t="str">
        <f t="shared" si="26"/>
        <v>IDH2</v>
      </c>
      <c r="H381" t="str">
        <f t="shared" si="27"/>
        <v>NM_002168.3</v>
      </c>
      <c r="I381" t="str">
        <f t="shared" si="28"/>
        <v>ENST00000330062</v>
      </c>
      <c r="J381" t="str">
        <f t="shared" si="29"/>
        <v>ENSP00000331897</v>
      </c>
      <c r="K381" t="str">
        <f t="shared" si="30"/>
        <v>NM_002168.3 (Preferred)</v>
      </c>
    </row>
    <row r="382" spans="1:11" x14ac:dyDescent="0.25">
      <c r="A382" s="42" t="s">
        <v>4256</v>
      </c>
      <c r="B382" s="42" t="s">
        <v>20370</v>
      </c>
      <c r="C382" s="42" t="s">
        <v>20368</v>
      </c>
      <c r="D382" s="42" t="s">
        <v>20369</v>
      </c>
      <c r="E382" s="42" t="s">
        <v>20371</v>
      </c>
      <c r="G382" t="str">
        <f t="shared" si="26"/>
        <v>IGF1R</v>
      </c>
      <c r="H382" t="str">
        <f t="shared" si="27"/>
        <v>NM_000875.5</v>
      </c>
      <c r="I382" t="str">
        <f t="shared" si="28"/>
        <v>ENST00000650285</v>
      </c>
      <c r="J382" t="str">
        <f t="shared" si="29"/>
        <v>ENSP00000497069</v>
      </c>
      <c r="K382" t="str">
        <f t="shared" si="30"/>
        <v>NM_000875.5 (Preferred)</v>
      </c>
    </row>
    <row r="383" spans="1:11" x14ac:dyDescent="0.25">
      <c r="A383" s="42" t="s">
        <v>4256</v>
      </c>
      <c r="B383" s="42" t="s">
        <v>19505</v>
      </c>
      <c r="C383" s="42" t="s">
        <v>20372</v>
      </c>
      <c r="D383" s="42" t="s">
        <v>20373</v>
      </c>
      <c r="E383" s="42" t="s">
        <v>19505</v>
      </c>
      <c r="G383" t="str">
        <f t="shared" si="26"/>
        <v>IGF1R</v>
      </c>
      <c r="H383" t="str">
        <f t="shared" si="27"/>
        <v>NM_001291858.1</v>
      </c>
      <c r="I383" t="str">
        <f t="shared" si="28"/>
        <v>ENST00000649865</v>
      </c>
      <c r="J383" t="str">
        <f t="shared" si="29"/>
        <v>ENSP00000496919</v>
      </c>
      <c r="K383" t="str">
        <f t="shared" si="30"/>
        <v>NM_001291858.1</v>
      </c>
    </row>
    <row r="384" spans="1:11" x14ac:dyDescent="0.25">
      <c r="A384" s="42" t="s">
        <v>4298</v>
      </c>
      <c r="B384" s="42" t="s">
        <v>19507</v>
      </c>
      <c r="C384" s="42" t="s">
        <v>4324</v>
      </c>
      <c r="D384" s="42" t="s">
        <v>4325</v>
      </c>
      <c r="E384" s="42" t="s">
        <v>19507</v>
      </c>
      <c r="G384" t="str">
        <f t="shared" si="26"/>
        <v>IKZF1</v>
      </c>
      <c r="H384" t="str">
        <f t="shared" si="27"/>
        <v>NM_001220765.2</v>
      </c>
      <c r="I384" t="str">
        <f t="shared" si="28"/>
        <v>ENST00000359197</v>
      </c>
      <c r="J384" t="str">
        <f t="shared" si="29"/>
        <v>ENSP00000352123</v>
      </c>
      <c r="K384" t="str">
        <f t="shared" si="30"/>
        <v>NM_001220765.2</v>
      </c>
    </row>
    <row r="385" spans="1:11" x14ac:dyDescent="0.25">
      <c r="A385" s="42" t="s">
        <v>4298</v>
      </c>
      <c r="B385" s="42" t="s">
        <v>19509</v>
      </c>
      <c r="C385" s="42" t="s">
        <v>4308</v>
      </c>
      <c r="D385" s="42" t="s">
        <v>4309</v>
      </c>
      <c r="E385" s="42" t="s">
        <v>19509</v>
      </c>
      <c r="G385" t="str">
        <f t="shared" si="26"/>
        <v>IKZF1</v>
      </c>
      <c r="H385" t="str">
        <f t="shared" si="27"/>
        <v>NM_001220768.2</v>
      </c>
      <c r="I385" t="str">
        <f t="shared" si="28"/>
        <v>ENST00000357364</v>
      </c>
      <c r="J385" t="str">
        <f t="shared" si="29"/>
        <v>ENSP00000349928</v>
      </c>
      <c r="K385" t="str">
        <f t="shared" si="30"/>
        <v>NM_001220768.2</v>
      </c>
    </row>
    <row r="386" spans="1:11" x14ac:dyDescent="0.25">
      <c r="A386" s="42" t="s">
        <v>4298</v>
      </c>
      <c r="B386" s="42" t="s">
        <v>19511</v>
      </c>
      <c r="C386" s="42" t="s">
        <v>4313</v>
      </c>
      <c r="D386" s="42" t="s">
        <v>4314</v>
      </c>
      <c r="E386" s="42" t="s">
        <v>19511</v>
      </c>
      <c r="G386" t="str">
        <f t="shared" si="26"/>
        <v>IKZF1</v>
      </c>
      <c r="H386" t="str">
        <f t="shared" si="27"/>
        <v>NM_001220771.2</v>
      </c>
      <c r="I386" t="str">
        <f t="shared" si="28"/>
        <v>ENST00000349824</v>
      </c>
      <c r="J386" t="str">
        <f t="shared" si="29"/>
        <v>ENSP00000342485</v>
      </c>
      <c r="K386" t="str">
        <f t="shared" si="30"/>
        <v>NM_001220771.2</v>
      </c>
    </row>
    <row r="387" spans="1:11" x14ac:dyDescent="0.25">
      <c r="A387" s="42" t="s">
        <v>4298</v>
      </c>
      <c r="B387" s="42" t="s">
        <v>19512</v>
      </c>
      <c r="C387" s="42" t="s">
        <v>4320</v>
      </c>
      <c r="D387" s="42" t="s">
        <v>4321</v>
      </c>
      <c r="E387" s="42" t="s">
        <v>19512</v>
      </c>
      <c r="G387" t="str">
        <f t="shared" si="26"/>
        <v>IKZF1</v>
      </c>
      <c r="H387" t="str">
        <f t="shared" si="27"/>
        <v>NM_001291837.1</v>
      </c>
      <c r="I387" t="str">
        <f t="shared" si="28"/>
        <v>ENST00000439701</v>
      </c>
      <c r="J387" t="str">
        <f t="shared" si="29"/>
        <v>ENSP00000413025</v>
      </c>
      <c r="K387" t="str">
        <f t="shared" si="30"/>
        <v>NM_001291837.1</v>
      </c>
    </row>
    <row r="388" spans="1:11" x14ac:dyDescent="0.25">
      <c r="A388" s="42" t="s">
        <v>4298</v>
      </c>
      <c r="B388" s="42" t="s">
        <v>19513</v>
      </c>
      <c r="C388" s="42" t="s">
        <v>4333</v>
      </c>
      <c r="D388" s="42" t="s">
        <v>4334</v>
      </c>
      <c r="E388" s="42" t="s">
        <v>19513</v>
      </c>
      <c r="G388" t="str">
        <f t="shared" si="26"/>
        <v>IKZF1</v>
      </c>
      <c r="H388" t="str">
        <f t="shared" si="27"/>
        <v>NM_001291838.1</v>
      </c>
      <c r="I388" t="str">
        <f t="shared" si="28"/>
        <v>ENST00000438033</v>
      </c>
      <c r="J388" t="str">
        <f t="shared" si="29"/>
        <v>ENSP00000396554</v>
      </c>
      <c r="K388" t="str">
        <f t="shared" si="30"/>
        <v>NM_001291838.1</v>
      </c>
    </row>
    <row r="389" spans="1:11" x14ac:dyDescent="0.25">
      <c r="A389" s="42" t="s">
        <v>4298</v>
      </c>
      <c r="B389" s="42" t="s">
        <v>19516</v>
      </c>
      <c r="C389" s="42" t="s">
        <v>20378</v>
      </c>
      <c r="D389" s="42" t="s">
        <v>20379</v>
      </c>
      <c r="E389" s="42" t="s">
        <v>19516</v>
      </c>
      <c r="G389" t="str">
        <f t="shared" ref="G389:G452" si="31">A389</f>
        <v>IKZF1</v>
      </c>
      <c r="H389" t="str">
        <f t="shared" ref="H389:H452" si="32">B389</f>
        <v>NM_001291841.1</v>
      </c>
      <c r="I389" t="str">
        <f t="shared" ref="I389:I452" si="33">C389</f>
        <v>ENST00000615491</v>
      </c>
      <c r="J389" t="str">
        <f t="shared" ref="J389:J452" si="34">D389</f>
        <v>ENSP00000478368</v>
      </c>
      <c r="K389" t="str">
        <f t="shared" ref="K389:K452" si="35">E389</f>
        <v>NM_001291841.1</v>
      </c>
    </row>
    <row r="390" spans="1:11" x14ac:dyDescent="0.25">
      <c r="A390" s="42" t="s">
        <v>4298</v>
      </c>
      <c r="B390" s="42" t="s">
        <v>19518</v>
      </c>
      <c r="C390" s="42" t="s">
        <v>4327</v>
      </c>
      <c r="D390" s="42" t="s">
        <v>4328</v>
      </c>
      <c r="E390" s="42" t="s">
        <v>19518</v>
      </c>
      <c r="G390" t="str">
        <f t="shared" si="31"/>
        <v>IKZF1</v>
      </c>
      <c r="H390" t="str">
        <f t="shared" si="32"/>
        <v>NM_001291843.1</v>
      </c>
      <c r="I390" t="str">
        <f t="shared" si="33"/>
        <v>ENST00000440768</v>
      </c>
      <c r="J390" t="str">
        <f t="shared" si="34"/>
        <v>ENSP00000401507</v>
      </c>
      <c r="K390" t="str">
        <f t="shared" si="35"/>
        <v>NM_001291843.1</v>
      </c>
    </row>
    <row r="391" spans="1:11" x14ac:dyDescent="0.25">
      <c r="A391" s="42" t="s">
        <v>4298</v>
      </c>
      <c r="B391" s="42" t="s">
        <v>19520</v>
      </c>
      <c r="C391" s="42" t="s">
        <v>4330</v>
      </c>
      <c r="D391" s="42" t="s">
        <v>4331</v>
      </c>
      <c r="E391" s="42" t="s">
        <v>19520</v>
      </c>
      <c r="G391" t="str">
        <f t="shared" si="31"/>
        <v>IKZF1</v>
      </c>
      <c r="H391" t="str">
        <f t="shared" si="32"/>
        <v>NM_001291845.1</v>
      </c>
      <c r="I391" t="str">
        <f t="shared" si="33"/>
        <v>ENST00000413698</v>
      </c>
      <c r="J391" t="str">
        <f t="shared" si="34"/>
        <v>ENSP00000388478</v>
      </c>
      <c r="K391" t="str">
        <f t="shared" si="35"/>
        <v>NM_001291845.1</v>
      </c>
    </row>
    <row r="392" spans="1:11" x14ac:dyDescent="0.25">
      <c r="A392" s="42" t="s">
        <v>4298</v>
      </c>
      <c r="B392" s="42" t="s">
        <v>19522</v>
      </c>
      <c r="C392" s="42" t="s">
        <v>4299</v>
      </c>
      <c r="D392" s="42" t="s">
        <v>20380</v>
      </c>
      <c r="E392" s="42" t="s">
        <v>19522</v>
      </c>
      <c r="G392" t="str">
        <f t="shared" si="31"/>
        <v>IKZF1</v>
      </c>
      <c r="H392" t="str">
        <f t="shared" si="32"/>
        <v>NM_001291847.1</v>
      </c>
      <c r="I392" t="str">
        <f t="shared" si="33"/>
        <v>ENST00000492782</v>
      </c>
      <c r="J392" t="str">
        <f t="shared" si="34"/>
        <v>ENSP00000494180</v>
      </c>
      <c r="K392" t="str">
        <f t="shared" si="35"/>
        <v>NM_001291847.1</v>
      </c>
    </row>
    <row r="393" spans="1:11" x14ac:dyDescent="0.25">
      <c r="A393" s="42" t="s">
        <v>4298</v>
      </c>
      <c r="B393" s="42" t="s">
        <v>20376</v>
      </c>
      <c r="C393" s="42" t="s">
        <v>20374</v>
      </c>
      <c r="D393" s="42" t="s">
        <v>20375</v>
      </c>
      <c r="E393" s="42" t="s">
        <v>20377</v>
      </c>
      <c r="G393" t="str">
        <f t="shared" si="31"/>
        <v>IKZF1</v>
      </c>
      <c r="H393" t="str">
        <f t="shared" si="32"/>
        <v>NM_006060.6</v>
      </c>
      <c r="I393" t="str">
        <f t="shared" si="33"/>
        <v>ENST00000644005</v>
      </c>
      <c r="J393" t="str">
        <f t="shared" si="34"/>
        <v>ENSP00000496453</v>
      </c>
      <c r="K393" t="str">
        <f t="shared" si="35"/>
        <v>NM_006060.6 (Preferred)</v>
      </c>
    </row>
    <row r="394" spans="1:11" x14ac:dyDescent="0.25">
      <c r="A394" s="42" t="s">
        <v>4343</v>
      </c>
      <c r="B394" s="42" t="s">
        <v>19524</v>
      </c>
      <c r="C394" s="42" t="s">
        <v>4353</v>
      </c>
      <c r="D394" s="42" t="s">
        <v>4354</v>
      </c>
      <c r="E394" s="42" t="s">
        <v>19524</v>
      </c>
      <c r="G394" t="str">
        <f t="shared" si="31"/>
        <v>IKZF3</v>
      </c>
      <c r="H394" t="str">
        <f t="shared" si="32"/>
        <v>NM_001257408.1</v>
      </c>
      <c r="I394" t="str">
        <f t="shared" si="33"/>
        <v>ENST00000535189</v>
      </c>
      <c r="J394" t="str">
        <f t="shared" si="34"/>
        <v>ENSP00000438972</v>
      </c>
      <c r="K394" t="str">
        <f t="shared" si="35"/>
        <v>NM_001257408.1</v>
      </c>
    </row>
    <row r="395" spans="1:11" x14ac:dyDescent="0.25">
      <c r="A395" s="42" t="s">
        <v>4343</v>
      </c>
      <c r="B395" s="42" t="s">
        <v>19525</v>
      </c>
      <c r="C395" s="42" t="s">
        <v>4357</v>
      </c>
      <c r="D395" s="42" t="s">
        <v>4358</v>
      </c>
      <c r="E395" s="42" t="s">
        <v>19525</v>
      </c>
      <c r="G395" t="str">
        <f t="shared" si="31"/>
        <v>IKZF3</v>
      </c>
      <c r="H395" t="str">
        <f t="shared" si="32"/>
        <v>NM_001257409.1</v>
      </c>
      <c r="I395" t="str">
        <f t="shared" si="33"/>
        <v>ENST00000439167</v>
      </c>
      <c r="J395" t="str">
        <f t="shared" si="34"/>
        <v>ENSP00000403776</v>
      </c>
      <c r="K395" t="str">
        <f t="shared" si="35"/>
        <v>NM_001257409.1</v>
      </c>
    </row>
    <row r="396" spans="1:11" x14ac:dyDescent="0.25">
      <c r="A396" s="42" t="s">
        <v>4343</v>
      </c>
      <c r="B396" s="42" t="s">
        <v>19526</v>
      </c>
      <c r="C396" s="42" t="s">
        <v>4361</v>
      </c>
      <c r="D396" s="42" t="s">
        <v>4362</v>
      </c>
      <c r="E396" s="42" t="s">
        <v>19526</v>
      </c>
      <c r="G396" t="str">
        <f t="shared" si="31"/>
        <v>IKZF3</v>
      </c>
      <c r="H396" t="str">
        <f t="shared" si="32"/>
        <v>NM_001257410.1</v>
      </c>
      <c r="I396" t="str">
        <f t="shared" si="33"/>
        <v>ENST00000377958</v>
      </c>
      <c r="J396" t="str">
        <f t="shared" si="34"/>
        <v>ENSP00000367194</v>
      </c>
      <c r="K396" t="str">
        <f t="shared" si="35"/>
        <v>NM_001257410.1</v>
      </c>
    </row>
    <row r="397" spans="1:11" x14ac:dyDescent="0.25">
      <c r="A397" s="42" t="s">
        <v>4343</v>
      </c>
      <c r="B397" s="42" t="s">
        <v>19527</v>
      </c>
      <c r="C397" s="42" t="s">
        <v>4369</v>
      </c>
      <c r="D397" s="42" t="s">
        <v>4370</v>
      </c>
      <c r="E397" s="42" t="s">
        <v>19527</v>
      </c>
      <c r="G397" t="str">
        <f t="shared" si="31"/>
        <v>IKZF3</v>
      </c>
      <c r="H397" t="str">
        <f t="shared" si="32"/>
        <v>NM_001257411.1</v>
      </c>
      <c r="I397" t="str">
        <f t="shared" si="33"/>
        <v>ENST00000377944</v>
      </c>
      <c r="J397" t="str">
        <f t="shared" si="34"/>
        <v>ENSP00000367179</v>
      </c>
      <c r="K397" t="str">
        <f t="shared" si="35"/>
        <v>NM_001257411.1</v>
      </c>
    </row>
    <row r="398" spans="1:11" x14ac:dyDescent="0.25">
      <c r="A398" s="42" t="s">
        <v>4343</v>
      </c>
      <c r="B398" s="42" t="s">
        <v>19528</v>
      </c>
      <c r="C398" s="42" t="s">
        <v>4373</v>
      </c>
      <c r="D398" s="42" t="s">
        <v>4374</v>
      </c>
      <c r="E398" s="42" t="s">
        <v>19528</v>
      </c>
      <c r="G398" t="str">
        <f t="shared" si="31"/>
        <v>IKZF3</v>
      </c>
      <c r="H398" t="str">
        <f t="shared" si="32"/>
        <v>NM_001257412.1</v>
      </c>
      <c r="I398" t="str">
        <f t="shared" si="33"/>
        <v>ENST00000394189</v>
      </c>
      <c r="J398" t="str">
        <f t="shared" si="34"/>
        <v>ENSP00000377741</v>
      </c>
      <c r="K398" t="str">
        <f t="shared" si="35"/>
        <v>NM_001257412.1</v>
      </c>
    </row>
    <row r="399" spans="1:11" x14ac:dyDescent="0.25">
      <c r="A399" s="42" t="s">
        <v>4343</v>
      </c>
      <c r="B399" s="42" t="s">
        <v>19529</v>
      </c>
      <c r="C399" s="42" t="s">
        <v>4379</v>
      </c>
      <c r="D399" s="42" t="s">
        <v>4380</v>
      </c>
      <c r="E399" s="42" t="s">
        <v>19529</v>
      </c>
      <c r="G399" t="str">
        <f t="shared" si="31"/>
        <v>IKZF3</v>
      </c>
      <c r="H399" t="str">
        <f t="shared" si="32"/>
        <v>NM_001257413.1</v>
      </c>
      <c r="I399" t="str">
        <f t="shared" si="33"/>
        <v>ENST00000377952</v>
      </c>
      <c r="J399" t="str">
        <f t="shared" si="34"/>
        <v>ENSP00000367188</v>
      </c>
      <c r="K399" t="str">
        <f t="shared" si="35"/>
        <v>NM_001257413.1</v>
      </c>
    </row>
    <row r="400" spans="1:11" x14ac:dyDescent="0.25">
      <c r="A400" s="42" t="s">
        <v>4343</v>
      </c>
      <c r="B400" s="42" t="s">
        <v>19530</v>
      </c>
      <c r="C400" s="42" t="s">
        <v>4365</v>
      </c>
      <c r="D400" s="42" t="s">
        <v>4366</v>
      </c>
      <c r="E400" s="42" t="s">
        <v>19530</v>
      </c>
      <c r="G400" t="str">
        <f t="shared" si="31"/>
        <v>IKZF3</v>
      </c>
      <c r="H400" t="str">
        <f t="shared" si="32"/>
        <v>NM_001257414.1</v>
      </c>
      <c r="I400" t="str">
        <f t="shared" si="33"/>
        <v>ENST00000377945</v>
      </c>
      <c r="J400" t="str">
        <f t="shared" si="34"/>
        <v>ENSP00000367180</v>
      </c>
      <c r="K400" t="str">
        <f t="shared" si="35"/>
        <v>NM_001257414.1</v>
      </c>
    </row>
    <row r="401" spans="1:11" x14ac:dyDescent="0.25">
      <c r="A401" s="42" t="s">
        <v>4343</v>
      </c>
      <c r="B401" s="42" t="s">
        <v>19531</v>
      </c>
      <c r="C401" s="42" t="s">
        <v>20382</v>
      </c>
      <c r="D401" s="42" t="s">
        <v>20383</v>
      </c>
      <c r="E401" s="42" t="s">
        <v>19531</v>
      </c>
      <c r="G401" t="str">
        <f t="shared" si="31"/>
        <v>IKZF3</v>
      </c>
      <c r="H401" t="str">
        <f t="shared" si="32"/>
        <v>NM_001284514.1</v>
      </c>
      <c r="I401" t="str">
        <f t="shared" si="33"/>
        <v>ENST00000623724</v>
      </c>
      <c r="J401" t="str">
        <f t="shared" si="34"/>
        <v>ENSP00000485515</v>
      </c>
      <c r="K401" t="str">
        <f t="shared" si="35"/>
        <v>NM_001284514.1</v>
      </c>
    </row>
    <row r="402" spans="1:11" x14ac:dyDescent="0.25">
      <c r="A402" s="42" t="s">
        <v>4343</v>
      </c>
      <c r="B402" s="42" t="s">
        <v>19534</v>
      </c>
      <c r="C402" s="42" t="s">
        <v>4349</v>
      </c>
      <c r="D402" s="42" t="s">
        <v>4350</v>
      </c>
      <c r="E402" s="42" t="s">
        <v>20381</v>
      </c>
      <c r="G402" t="str">
        <f t="shared" si="31"/>
        <v>IKZF3</v>
      </c>
      <c r="H402" t="str">
        <f t="shared" si="32"/>
        <v>NM_012481.4</v>
      </c>
      <c r="I402" t="str">
        <f t="shared" si="33"/>
        <v>ENST00000346872</v>
      </c>
      <c r="J402" t="str">
        <f t="shared" si="34"/>
        <v>ENSP00000344544</v>
      </c>
      <c r="K402" t="str">
        <f t="shared" si="35"/>
        <v>NM_012481.4 (Preferred)</v>
      </c>
    </row>
    <row r="403" spans="1:11" x14ac:dyDescent="0.25">
      <c r="A403" s="42" t="s">
        <v>4343</v>
      </c>
      <c r="B403" s="42" t="s">
        <v>19535</v>
      </c>
      <c r="C403" s="42" t="s">
        <v>4391</v>
      </c>
      <c r="D403" s="42" t="s">
        <v>4392</v>
      </c>
      <c r="E403" s="42" t="s">
        <v>19535</v>
      </c>
      <c r="G403" t="str">
        <f t="shared" si="31"/>
        <v>IKZF3</v>
      </c>
      <c r="H403" t="str">
        <f t="shared" si="32"/>
        <v>NM_183228.2</v>
      </c>
      <c r="I403" t="str">
        <f t="shared" si="33"/>
        <v>ENST00000467757</v>
      </c>
      <c r="J403" t="str">
        <f t="shared" si="34"/>
        <v>ENSP00000420463</v>
      </c>
      <c r="K403" t="str">
        <f t="shared" si="35"/>
        <v>NM_183228.2</v>
      </c>
    </row>
    <row r="404" spans="1:11" x14ac:dyDescent="0.25">
      <c r="A404" s="42" t="s">
        <v>4343</v>
      </c>
      <c r="B404" s="42" t="s">
        <v>19536</v>
      </c>
      <c r="C404" s="42" t="s">
        <v>4383</v>
      </c>
      <c r="D404" s="42" t="s">
        <v>4384</v>
      </c>
      <c r="E404" s="42" t="s">
        <v>19536</v>
      </c>
      <c r="G404" t="str">
        <f t="shared" si="31"/>
        <v>IKZF3</v>
      </c>
      <c r="H404" t="str">
        <f t="shared" si="32"/>
        <v>NM_183229.2</v>
      </c>
      <c r="I404" t="str">
        <f t="shared" si="33"/>
        <v>ENST00000351680</v>
      </c>
      <c r="J404" t="str">
        <f t="shared" si="34"/>
        <v>ENSP00000345622</v>
      </c>
      <c r="K404" t="str">
        <f t="shared" si="35"/>
        <v>NM_183229.2</v>
      </c>
    </row>
    <row r="405" spans="1:11" x14ac:dyDescent="0.25">
      <c r="A405" s="42" t="s">
        <v>4343</v>
      </c>
      <c r="B405" s="42" t="s">
        <v>19537</v>
      </c>
      <c r="C405" s="42" t="s">
        <v>4387</v>
      </c>
      <c r="D405" s="42" t="s">
        <v>4388</v>
      </c>
      <c r="E405" s="42" t="s">
        <v>19537</v>
      </c>
      <c r="G405" t="str">
        <f t="shared" si="31"/>
        <v>IKZF3</v>
      </c>
      <c r="H405" t="str">
        <f t="shared" si="32"/>
        <v>NM_183230.2</v>
      </c>
      <c r="I405" t="str">
        <f t="shared" si="33"/>
        <v>ENST00000350532</v>
      </c>
      <c r="J405" t="str">
        <f t="shared" si="34"/>
        <v>ENSP00000344471</v>
      </c>
      <c r="K405" t="str">
        <f t="shared" si="35"/>
        <v>NM_183230.2</v>
      </c>
    </row>
    <row r="406" spans="1:11" x14ac:dyDescent="0.25">
      <c r="A406" s="42" t="s">
        <v>4343</v>
      </c>
      <c r="B406" s="42" t="s">
        <v>19538</v>
      </c>
      <c r="C406" s="42" t="s">
        <v>4399</v>
      </c>
      <c r="D406" s="42" t="s">
        <v>4400</v>
      </c>
      <c r="E406" s="42" t="s">
        <v>19538</v>
      </c>
      <c r="G406" t="str">
        <f t="shared" si="31"/>
        <v>IKZF3</v>
      </c>
      <c r="H406" t="str">
        <f t="shared" si="32"/>
        <v>NM_183231.2</v>
      </c>
      <c r="I406" t="str">
        <f t="shared" si="33"/>
        <v>ENST00000439016</v>
      </c>
      <c r="J406" t="str">
        <f t="shared" si="34"/>
        <v>ENSP00000403027</v>
      </c>
      <c r="K406" t="str">
        <f t="shared" si="35"/>
        <v>NM_183231.2</v>
      </c>
    </row>
    <row r="407" spans="1:11" x14ac:dyDescent="0.25">
      <c r="A407" s="42" t="s">
        <v>4343</v>
      </c>
      <c r="B407" s="42" t="s">
        <v>19539</v>
      </c>
      <c r="C407" s="42" t="s">
        <v>4395</v>
      </c>
      <c r="D407" s="42" t="s">
        <v>4396</v>
      </c>
      <c r="E407" s="42" t="s">
        <v>19539</v>
      </c>
      <c r="G407" t="str">
        <f t="shared" si="31"/>
        <v>IKZF3</v>
      </c>
      <c r="H407" t="str">
        <f t="shared" si="32"/>
        <v>NM_183232.2</v>
      </c>
      <c r="I407" t="str">
        <f t="shared" si="33"/>
        <v>ENST00000346243</v>
      </c>
      <c r="J407" t="str">
        <f t="shared" si="34"/>
        <v>ENSP00000341977</v>
      </c>
      <c r="K407" t="str">
        <f t="shared" si="35"/>
        <v>NM_183232.2</v>
      </c>
    </row>
    <row r="408" spans="1:11" x14ac:dyDescent="0.25">
      <c r="A408" s="42" t="s">
        <v>131</v>
      </c>
      <c r="B408" s="42" t="s">
        <v>20384</v>
      </c>
      <c r="C408" s="42" t="s">
        <v>4408</v>
      </c>
      <c r="D408" s="42" t="s">
        <v>4409</v>
      </c>
      <c r="E408" s="42" t="s">
        <v>20385</v>
      </c>
      <c r="G408" t="str">
        <f t="shared" si="31"/>
        <v>IL7R</v>
      </c>
      <c r="H408" t="str">
        <f t="shared" si="32"/>
        <v>NM_002185.5</v>
      </c>
      <c r="I408" t="str">
        <f t="shared" si="33"/>
        <v>ENST00000303115</v>
      </c>
      <c r="J408" t="str">
        <f t="shared" si="34"/>
        <v>ENSP00000306157</v>
      </c>
      <c r="K408" t="str">
        <f t="shared" si="35"/>
        <v>NM_002185.5 (Preferred)</v>
      </c>
    </row>
    <row r="409" spans="1:11" x14ac:dyDescent="0.25">
      <c r="A409" s="42" t="s">
        <v>4435</v>
      </c>
      <c r="B409" s="42" t="s">
        <v>20386</v>
      </c>
      <c r="C409" s="42" t="s">
        <v>4438</v>
      </c>
      <c r="D409" s="42" t="s">
        <v>4439</v>
      </c>
      <c r="E409" s="42" t="s">
        <v>20387</v>
      </c>
      <c r="G409" t="str">
        <f t="shared" si="31"/>
        <v>INHBA</v>
      </c>
      <c r="H409" t="str">
        <f t="shared" si="32"/>
        <v>NM_002192.4</v>
      </c>
      <c r="I409" t="str">
        <f t="shared" si="33"/>
        <v>ENST00000242208</v>
      </c>
      <c r="J409" t="str">
        <f t="shared" si="34"/>
        <v>ENSP00000242208</v>
      </c>
      <c r="K409" t="str">
        <f t="shared" si="35"/>
        <v>NM_002192.4 (Preferred)</v>
      </c>
    </row>
    <row r="410" spans="1:11" x14ac:dyDescent="0.25">
      <c r="A410" s="42" t="s">
        <v>4445</v>
      </c>
      <c r="B410" s="42" t="s">
        <v>20388</v>
      </c>
      <c r="C410" s="42" t="s">
        <v>4455</v>
      </c>
      <c r="D410" s="42" t="s">
        <v>4456</v>
      </c>
      <c r="E410" s="42" t="s">
        <v>20389</v>
      </c>
      <c r="G410" t="str">
        <f t="shared" si="31"/>
        <v>IRF4</v>
      </c>
      <c r="H410" t="str">
        <f t="shared" si="32"/>
        <v>NM_002460.4</v>
      </c>
      <c r="I410" t="str">
        <f t="shared" si="33"/>
        <v>ENST00000380956</v>
      </c>
      <c r="J410" t="str">
        <f t="shared" si="34"/>
        <v>ENSP00000370343</v>
      </c>
      <c r="K410" t="str">
        <f t="shared" si="35"/>
        <v>NM_002460.4 (Preferred)</v>
      </c>
    </row>
    <row r="411" spans="1:11" x14ac:dyDescent="0.25">
      <c r="A411" s="42" t="s">
        <v>126</v>
      </c>
      <c r="B411" s="42" t="s">
        <v>19553</v>
      </c>
      <c r="C411" s="42" t="s">
        <v>4469</v>
      </c>
      <c r="D411" s="42" t="s">
        <v>4470</v>
      </c>
      <c r="E411" s="42" t="s">
        <v>20618</v>
      </c>
      <c r="G411" t="str">
        <f t="shared" si="31"/>
        <v>JAK1</v>
      </c>
      <c r="H411" t="str">
        <f t="shared" si="32"/>
        <v>NM_002227.3</v>
      </c>
      <c r="I411" t="str">
        <f t="shared" si="33"/>
        <v>ENST00000342505</v>
      </c>
      <c r="J411" t="str">
        <f t="shared" si="34"/>
        <v>ENSP00000343204</v>
      </c>
      <c r="K411" t="str">
        <f t="shared" si="35"/>
        <v>NM_002227.3 (Preferred)</v>
      </c>
    </row>
    <row r="412" spans="1:11" x14ac:dyDescent="0.25">
      <c r="A412" s="42" t="s">
        <v>102</v>
      </c>
      <c r="B412" s="42" t="s">
        <v>18847</v>
      </c>
      <c r="C412" s="42" t="s">
        <v>4477</v>
      </c>
      <c r="D412" s="42" t="s">
        <v>4478</v>
      </c>
      <c r="E412" s="42" t="s">
        <v>18848</v>
      </c>
      <c r="G412" t="str">
        <f t="shared" si="31"/>
        <v>JAK2</v>
      </c>
      <c r="H412" t="str">
        <f t="shared" si="32"/>
        <v>NM_004972.3</v>
      </c>
      <c r="I412" t="str">
        <f t="shared" si="33"/>
        <v>ENST00000381652</v>
      </c>
      <c r="J412" t="str">
        <f t="shared" si="34"/>
        <v>ENSP00000371067</v>
      </c>
      <c r="K412" t="str">
        <f t="shared" si="35"/>
        <v>NM_004972.3 (Preferred)</v>
      </c>
    </row>
    <row r="413" spans="1:11" x14ac:dyDescent="0.25">
      <c r="A413" s="42" t="s">
        <v>4487</v>
      </c>
      <c r="B413" s="42" t="s">
        <v>19560</v>
      </c>
      <c r="C413" s="42" t="s">
        <v>4490</v>
      </c>
      <c r="D413" s="42" t="s">
        <v>4491</v>
      </c>
      <c r="E413" s="42" t="s">
        <v>20121</v>
      </c>
      <c r="G413" t="str">
        <f t="shared" si="31"/>
        <v>JAK3</v>
      </c>
      <c r="H413" t="str">
        <f t="shared" si="32"/>
        <v>NM_000215.3</v>
      </c>
      <c r="I413" t="str">
        <f t="shared" si="33"/>
        <v>ENST00000458235</v>
      </c>
      <c r="J413" t="str">
        <f t="shared" si="34"/>
        <v>ENSP00000391676</v>
      </c>
      <c r="K413" t="str">
        <f t="shared" si="35"/>
        <v>NM_000215.3 (Preferred)</v>
      </c>
    </row>
    <row r="414" spans="1:11" x14ac:dyDescent="0.25">
      <c r="A414" s="42" t="s">
        <v>139</v>
      </c>
      <c r="B414" s="42" t="s">
        <v>19562</v>
      </c>
      <c r="C414" s="42" t="s">
        <v>4517</v>
      </c>
      <c r="D414" s="42" t="s">
        <v>4518</v>
      </c>
      <c r="E414" s="42" t="s">
        <v>19562</v>
      </c>
      <c r="G414" t="str">
        <f t="shared" si="31"/>
        <v>KAT6A</v>
      </c>
      <c r="H414" t="str">
        <f t="shared" si="32"/>
        <v>NM_001305878.1</v>
      </c>
      <c r="I414" t="str">
        <f t="shared" si="33"/>
        <v>ENST00000485568</v>
      </c>
      <c r="J414" t="str">
        <f t="shared" si="34"/>
        <v>ENSP00000430606</v>
      </c>
      <c r="K414" t="str">
        <f t="shared" si="35"/>
        <v>NM_001305878.1</v>
      </c>
    </row>
    <row r="415" spans="1:11" x14ac:dyDescent="0.25">
      <c r="A415" s="42" t="s">
        <v>139</v>
      </c>
      <c r="B415" s="42" t="s">
        <v>19561</v>
      </c>
      <c r="C415" s="42" t="s">
        <v>4514</v>
      </c>
      <c r="D415" s="42" t="s">
        <v>4515</v>
      </c>
      <c r="E415" s="42" t="s">
        <v>20619</v>
      </c>
      <c r="G415" t="str">
        <f t="shared" si="31"/>
        <v>KAT6A</v>
      </c>
      <c r="H415" t="str">
        <f t="shared" si="32"/>
        <v>NM_006766.4</v>
      </c>
      <c r="I415" t="str">
        <f t="shared" si="33"/>
        <v>ENST00000265713</v>
      </c>
      <c r="J415" t="str">
        <f t="shared" si="34"/>
        <v>ENSP00000265713</v>
      </c>
      <c r="K415" t="str">
        <f t="shared" si="35"/>
        <v>NM_006766.4 (Preferred)</v>
      </c>
    </row>
    <row r="416" spans="1:11" x14ac:dyDescent="0.25">
      <c r="A416" s="42" t="s">
        <v>142</v>
      </c>
      <c r="B416" s="42" t="s">
        <v>20390</v>
      </c>
      <c r="C416" s="42" t="s">
        <v>4532</v>
      </c>
      <c r="D416" s="42" t="s">
        <v>4533</v>
      </c>
      <c r="E416" s="42" t="s">
        <v>20391</v>
      </c>
      <c r="G416" t="str">
        <f t="shared" si="31"/>
        <v>KCNA4</v>
      </c>
      <c r="H416" t="str">
        <f t="shared" si="32"/>
        <v>NM_002233.4</v>
      </c>
      <c r="I416" t="str">
        <f t="shared" si="33"/>
        <v>ENST00000328224</v>
      </c>
      <c r="J416" t="str">
        <f t="shared" si="34"/>
        <v>ENSP00000328511</v>
      </c>
      <c r="K416" t="str">
        <f t="shared" si="35"/>
        <v>NM_002233.4 (Preferred)</v>
      </c>
    </row>
    <row r="417" spans="1:11" x14ac:dyDescent="0.25">
      <c r="A417" s="42" t="s">
        <v>4536</v>
      </c>
      <c r="B417" s="42" t="s">
        <v>20392</v>
      </c>
      <c r="C417" s="42" t="s">
        <v>4537</v>
      </c>
      <c r="D417" s="42" t="s">
        <v>4538</v>
      </c>
      <c r="E417" s="42" t="s">
        <v>20393</v>
      </c>
      <c r="G417" t="str">
        <f t="shared" si="31"/>
        <v>KCNK13</v>
      </c>
      <c r="H417" t="str">
        <f t="shared" si="32"/>
        <v>NM_022054.4</v>
      </c>
      <c r="I417" t="str">
        <f t="shared" si="33"/>
        <v>ENST00000282146</v>
      </c>
      <c r="J417" t="str">
        <f t="shared" si="34"/>
        <v>ENSP00000282146</v>
      </c>
      <c r="K417" t="str">
        <f t="shared" si="35"/>
        <v>NM_022054.4 (Preferred)</v>
      </c>
    </row>
    <row r="418" spans="1:11" x14ac:dyDescent="0.25">
      <c r="A418" s="42" t="s">
        <v>4541</v>
      </c>
      <c r="B418" s="42" t="s">
        <v>19565</v>
      </c>
      <c r="C418" s="42" t="s">
        <v>4569</v>
      </c>
      <c r="D418" s="42" t="s">
        <v>4570</v>
      </c>
      <c r="E418" s="42" t="s">
        <v>19565</v>
      </c>
      <c r="G418" t="str">
        <f t="shared" si="31"/>
        <v>KDM5C</v>
      </c>
      <c r="H418" t="str">
        <f t="shared" si="32"/>
        <v>NM_001146702.1</v>
      </c>
      <c r="I418" t="str">
        <f t="shared" si="33"/>
        <v>ENST00000452825</v>
      </c>
      <c r="J418" t="str">
        <f t="shared" si="34"/>
        <v>ENSP00000445176</v>
      </c>
      <c r="K418" t="str">
        <f t="shared" si="35"/>
        <v>NM_001146702.1</v>
      </c>
    </row>
    <row r="419" spans="1:11" x14ac:dyDescent="0.25">
      <c r="A419" s="42" t="s">
        <v>4541</v>
      </c>
      <c r="B419" s="42" t="s">
        <v>19566</v>
      </c>
      <c r="C419" s="42" t="s">
        <v>4582</v>
      </c>
      <c r="D419" s="42" t="s">
        <v>4583</v>
      </c>
      <c r="E419" s="42" t="s">
        <v>19566</v>
      </c>
      <c r="G419" t="str">
        <f t="shared" si="31"/>
        <v>KDM5C</v>
      </c>
      <c r="H419" t="str">
        <f t="shared" si="32"/>
        <v>NM_001282622.1</v>
      </c>
      <c r="I419" t="str">
        <f t="shared" si="33"/>
        <v>ENST00000404049</v>
      </c>
      <c r="J419" t="str">
        <f t="shared" si="34"/>
        <v>ENSP00000385394</v>
      </c>
      <c r="K419" t="str">
        <f t="shared" si="35"/>
        <v>NM_001282622.1</v>
      </c>
    </row>
    <row r="420" spans="1:11" x14ac:dyDescent="0.25">
      <c r="A420" s="42" t="s">
        <v>4541</v>
      </c>
      <c r="B420" s="42" t="s">
        <v>20395</v>
      </c>
      <c r="C420" s="42" t="s">
        <v>4588</v>
      </c>
      <c r="D420" s="42" t="s">
        <v>4589</v>
      </c>
      <c r="E420" s="42" t="s">
        <v>20395</v>
      </c>
      <c r="G420" t="str">
        <f t="shared" si="31"/>
        <v>KDM5C</v>
      </c>
      <c r="H420" t="str">
        <f t="shared" si="32"/>
        <v>NM_001353978.1</v>
      </c>
      <c r="I420" t="str">
        <f t="shared" si="33"/>
        <v>ENST00000375379</v>
      </c>
      <c r="J420" t="str">
        <f t="shared" si="34"/>
        <v>ENSP00000364528</v>
      </c>
      <c r="K420" t="str">
        <f t="shared" si="35"/>
        <v>NM_001353978.1</v>
      </c>
    </row>
    <row r="421" spans="1:11" x14ac:dyDescent="0.25">
      <c r="A421" s="42" t="s">
        <v>4541</v>
      </c>
      <c r="B421" s="42" t="s">
        <v>19567</v>
      </c>
      <c r="C421" s="42" t="s">
        <v>4576</v>
      </c>
      <c r="D421" s="42" t="s">
        <v>4577</v>
      </c>
      <c r="E421" s="42" t="s">
        <v>20394</v>
      </c>
      <c r="G421" t="str">
        <f t="shared" si="31"/>
        <v>KDM5C</v>
      </c>
      <c r="H421" t="str">
        <f t="shared" si="32"/>
        <v>NM_004187.3</v>
      </c>
      <c r="I421" t="str">
        <f t="shared" si="33"/>
        <v>ENST00000375401</v>
      </c>
      <c r="J421" t="str">
        <f t="shared" si="34"/>
        <v>ENSP00000364550</v>
      </c>
      <c r="K421" t="str">
        <f t="shared" si="35"/>
        <v>NM_004187.3 (Preferred)</v>
      </c>
    </row>
    <row r="422" spans="1:11" x14ac:dyDescent="0.25">
      <c r="A422" s="42" t="s">
        <v>4607</v>
      </c>
      <c r="B422" s="42" t="s">
        <v>19568</v>
      </c>
      <c r="C422" s="42" t="s">
        <v>18710</v>
      </c>
      <c r="D422" s="42" t="s">
        <v>18711</v>
      </c>
      <c r="E422" s="42" t="s">
        <v>19568</v>
      </c>
      <c r="G422" t="str">
        <f t="shared" si="31"/>
        <v>KDM6A</v>
      </c>
      <c r="H422" t="str">
        <f t="shared" si="32"/>
        <v>NM_001291415.1</v>
      </c>
      <c r="I422" t="str">
        <f t="shared" si="33"/>
        <v>ENST00000611820</v>
      </c>
      <c r="J422" t="str">
        <f t="shared" si="34"/>
        <v>ENSP00000483595</v>
      </c>
      <c r="K422" t="str">
        <f t="shared" si="35"/>
        <v>NM_001291415.1</v>
      </c>
    </row>
    <row r="423" spans="1:11" x14ac:dyDescent="0.25">
      <c r="A423" s="42" t="s">
        <v>4607</v>
      </c>
      <c r="B423" s="42" t="s">
        <v>19569</v>
      </c>
      <c r="C423" s="42" t="s">
        <v>4619</v>
      </c>
      <c r="D423" s="42" t="s">
        <v>4620</v>
      </c>
      <c r="E423" s="42" t="s">
        <v>19569</v>
      </c>
      <c r="G423" t="str">
        <f t="shared" si="31"/>
        <v>KDM6A</v>
      </c>
      <c r="H423" t="str">
        <f t="shared" si="32"/>
        <v>NM_001291416.1</v>
      </c>
      <c r="I423" t="str">
        <f t="shared" si="33"/>
        <v>ENST00000382899</v>
      </c>
      <c r="J423" t="str">
        <f t="shared" si="34"/>
        <v>ENSP00000372355</v>
      </c>
      <c r="K423" t="str">
        <f t="shared" si="35"/>
        <v>NM_001291416.1</v>
      </c>
    </row>
    <row r="424" spans="1:11" x14ac:dyDescent="0.25">
      <c r="A424" s="42" t="s">
        <v>4607</v>
      </c>
      <c r="B424" s="42" t="s">
        <v>19570</v>
      </c>
      <c r="C424" s="42" t="s">
        <v>4627</v>
      </c>
      <c r="D424" s="42" t="s">
        <v>4628</v>
      </c>
      <c r="E424" s="42" t="s">
        <v>19570</v>
      </c>
      <c r="G424" t="str">
        <f t="shared" si="31"/>
        <v>KDM6A</v>
      </c>
      <c r="H424" t="str">
        <f t="shared" si="32"/>
        <v>NM_001291417.1</v>
      </c>
      <c r="I424" t="str">
        <f t="shared" si="33"/>
        <v>ENST00000536777</v>
      </c>
      <c r="J424" t="str">
        <f t="shared" si="34"/>
        <v>ENSP00000437405</v>
      </c>
      <c r="K424" t="str">
        <f t="shared" si="35"/>
        <v>NM_001291417.1</v>
      </c>
    </row>
    <row r="425" spans="1:11" x14ac:dyDescent="0.25">
      <c r="A425" s="42" t="s">
        <v>4607</v>
      </c>
      <c r="B425" s="42" t="s">
        <v>19572</v>
      </c>
      <c r="C425" s="42" t="s">
        <v>4625</v>
      </c>
      <c r="D425" s="42" t="s">
        <v>4626</v>
      </c>
      <c r="E425" s="42" t="s">
        <v>19572</v>
      </c>
      <c r="G425" t="str">
        <f t="shared" si="31"/>
        <v>KDM6A</v>
      </c>
      <c r="H425" t="str">
        <f t="shared" si="32"/>
        <v>NM_001291421.1</v>
      </c>
      <c r="I425" t="str">
        <f t="shared" si="33"/>
        <v>ENST00000414389</v>
      </c>
      <c r="J425" t="str">
        <f t="shared" si="34"/>
        <v>ENSP00000405910</v>
      </c>
      <c r="K425" t="str">
        <f t="shared" si="35"/>
        <v>NM_001291421.1</v>
      </c>
    </row>
    <row r="426" spans="1:11" x14ac:dyDescent="0.25">
      <c r="A426" s="42" t="s">
        <v>4607</v>
      </c>
      <c r="B426" s="42" t="s">
        <v>19573</v>
      </c>
      <c r="C426" s="42" t="s">
        <v>4616</v>
      </c>
      <c r="D426" s="42" t="s">
        <v>4617</v>
      </c>
      <c r="E426" s="42" t="s">
        <v>20210</v>
      </c>
      <c r="G426" t="str">
        <f t="shared" si="31"/>
        <v>KDM6A</v>
      </c>
      <c r="H426" t="str">
        <f t="shared" si="32"/>
        <v>NM_021140.3</v>
      </c>
      <c r="I426" t="str">
        <f t="shared" si="33"/>
        <v>ENST00000377967</v>
      </c>
      <c r="J426" t="str">
        <f t="shared" si="34"/>
        <v>ENSP00000367203</v>
      </c>
      <c r="K426" t="str">
        <f t="shared" si="35"/>
        <v>NM_021140.3 (Preferred)</v>
      </c>
    </row>
    <row r="427" spans="1:11" x14ac:dyDescent="0.25">
      <c r="A427" s="42" t="s">
        <v>4639</v>
      </c>
      <c r="B427" s="42" t="s">
        <v>20396</v>
      </c>
      <c r="C427" s="42" t="s">
        <v>4640</v>
      </c>
      <c r="D427" s="42" t="s">
        <v>4641</v>
      </c>
      <c r="E427" s="42" t="s">
        <v>20397</v>
      </c>
      <c r="G427" t="str">
        <f t="shared" si="31"/>
        <v>KDR</v>
      </c>
      <c r="H427" t="str">
        <f t="shared" si="32"/>
        <v>NM_002253.3</v>
      </c>
      <c r="I427" t="str">
        <f t="shared" si="33"/>
        <v>ENST00000263923</v>
      </c>
      <c r="J427" t="str">
        <f t="shared" si="34"/>
        <v>ENSP00000263923</v>
      </c>
      <c r="K427" t="str">
        <f t="shared" si="35"/>
        <v>NM_002253.3 (Preferred)</v>
      </c>
    </row>
    <row r="428" spans="1:11" x14ac:dyDescent="0.25">
      <c r="A428" s="42" t="s">
        <v>4648</v>
      </c>
      <c r="B428" s="42" t="s">
        <v>19576</v>
      </c>
      <c r="C428" s="42" t="s">
        <v>4661</v>
      </c>
      <c r="D428" s="42" t="s">
        <v>4662</v>
      </c>
      <c r="E428" s="42" t="s">
        <v>19576</v>
      </c>
      <c r="G428" t="str">
        <f t="shared" si="31"/>
        <v>KEAP1</v>
      </c>
      <c r="H428" t="str">
        <f t="shared" si="32"/>
        <v>NM_012289.3</v>
      </c>
      <c r="I428" t="str">
        <f t="shared" si="33"/>
        <v>ENST00000393623</v>
      </c>
      <c r="J428" t="str">
        <f t="shared" si="34"/>
        <v>ENSP00000377245</v>
      </c>
      <c r="K428" t="str">
        <f t="shared" si="35"/>
        <v>NM_012289.3</v>
      </c>
    </row>
    <row r="429" spans="1:11" x14ac:dyDescent="0.25">
      <c r="A429" s="42" t="s">
        <v>4648</v>
      </c>
      <c r="B429" s="42" t="s">
        <v>20398</v>
      </c>
      <c r="C429" s="42" t="s">
        <v>4657</v>
      </c>
      <c r="D429" s="42" t="s">
        <v>4658</v>
      </c>
      <c r="E429" s="42" t="s">
        <v>20399</v>
      </c>
      <c r="G429" t="str">
        <f t="shared" si="31"/>
        <v>KEAP1</v>
      </c>
      <c r="H429" t="str">
        <f t="shared" si="32"/>
        <v>NM_203500.2</v>
      </c>
      <c r="I429" t="str">
        <f t="shared" si="33"/>
        <v>ENST00000171111</v>
      </c>
      <c r="J429" t="str">
        <f t="shared" si="34"/>
        <v>ENSP00000171111</v>
      </c>
      <c r="K429" t="str">
        <f t="shared" si="35"/>
        <v>NM_203500.2 (Preferred)</v>
      </c>
    </row>
    <row r="430" spans="1:11" x14ac:dyDescent="0.25">
      <c r="A430" s="42" t="s">
        <v>108</v>
      </c>
      <c r="B430" s="42" t="s">
        <v>19578</v>
      </c>
      <c r="C430" s="42" t="s">
        <v>4678</v>
      </c>
      <c r="D430" s="42" t="s">
        <v>4679</v>
      </c>
      <c r="E430" s="42" t="s">
        <v>20400</v>
      </c>
      <c r="G430" t="str">
        <f t="shared" si="31"/>
        <v>KIT</v>
      </c>
      <c r="H430" t="str">
        <f t="shared" si="32"/>
        <v>NM_000222.2</v>
      </c>
      <c r="I430" t="str">
        <f t="shared" si="33"/>
        <v>ENST00000288135</v>
      </c>
      <c r="J430" t="str">
        <f t="shared" si="34"/>
        <v>ENSP00000288135</v>
      </c>
      <c r="K430" t="str">
        <f t="shared" si="35"/>
        <v>NM_000222.2 (Preferred)</v>
      </c>
    </row>
    <row r="431" spans="1:11" x14ac:dyDescent="0.25">
      <c r="A431" s="42" t="s">
        <v>108</v>
      </c>
      <c r="B431" s="42" t="s">
        <v>19579</v>
      </c>
      <c r="C431" s="42" t="s">
        <v>4683</v>
      </c>
      <c r="D431" s="42" t="s">
        <v>4684</v>
      </c>
      <c r="E431" s="42" t="s">
        <v>19579</v>
      </c>
      <c r="G431" t="str">
        <f t="shared" si="31"/>
        <v>KIT</v>
      </c>
      <c r="H431" t="str">
        <f t="shared" si="32"/>
        <v>NM_001093772.1</v>
      </c>
      <c r="I431" t="str">
        <f t="shared" si="33"/>
        <v>ENST00000412167</v>
      </c>
      <c r="J431" t="str">
        <f t="shared" si="34"/>
        <v>ENSP00000390987</v>
      </c>
      <c r="K431" t="str">
        <f t="shared" si="35"/>
        <v>NM_001093772.1</v>
      </c>
    </row>
    <row r="432" spans="1:11" x14ac:dyDescent="0.25">
      <c r="A432" s="42" t="s">
        <v>4691</v>
      </c>
      <c r="B432" s="42" t="s">
        <v>20401</v>
      </c>
      <c r="C432" s="42" t="s">
        <v>4698</v>
      </c>
      <c r="D432" s="42" t="s">
        <v>4699</v>
      </c>
      <c r="E432" s="42" t="s">
        <v>20402</v>
      </c>
      <c r="G432" t="str">
        <f t="shared" si="31"/>
        <v>KLHDC8B</v>
      </c>
      <c r="H432" t="str">
        <f t="shared" si="32"/>
        <v>NM_173546.3</v>
      </c>
      <c r="I432" t="str">
        <f t="shared" si="33"/>
        <v>ENST00000332780</v>
      </c>
      <c r="J432" t="str">
        <f t="shared" si="34"/>
        <v>ENSP00000327468</v>
      </c>
      <c r="K432" t="str">
        <f t="shared" si="35"/>
        <v>NM_173546.3 (Preferred)</v>
      </c>
    </row>
    <row r="433" spans="1:11" x14ac:dyDescent="0.25">
      <c r="A433" s="42" t="s">
        <v>4704</v>
      </c>
      <c r="B433" s="42" t="s">
        <v>20622</v>
      </c>
      <c r="C433" s="42" t="s">
        <v>4710</v>
      </c>
      <c r="D433" s="42" t="s">
        <v>4711</v>
      </c>
      <c r="E433" s="42" t="s">
        <v>20623</v>
      </c>
      <c r="G433" t="str">
        <f t="shared" si="31"/>
        <v>KLHL6</v>
      </c>
      <c r="H433" t="str">
        <f t="shared" si="32"/>
        <v>NM_130446.3</v>
      </c>
      <c r="I433" t="str">
        <f t="shared" si="33"/>
        <v>ENST00000341319</v>
      </c>
      <c r="J433" t="str">
        <f t="shared" si="34"/>
        <v>ENSP00000341342</v>
      </c>
      <c r="K433" t="str">
        <f t="shared" si="35"/>
        <v>NM_130446.3 (Preferred)</v>
      </c>
    </row>
    <row r="434" spans="1:11" x14ac:dyDescent="0.25">
      <c r="A434" s="42" t="s">
        <v>4716</v>
      </c>
      <c r="B434" s="42" t="s">
        <v>18872</v>
      </c>
      <c r="C434" s="42" t="s">
        <v>4720</v>
      </c>
      <c r="D434" s="42" t="s">
        <v>4721</v>
      </c>
      <c r="E434" s="42" t="s">
        <v>20403</v>
      </c>
      <c r="G434" t="str">
        <f t="shared" si="31"/>
        <v>KMT2A</v>
      </c>
      <c r="H434" t="str">
        <f t="shared" si="32"/>
        <v>NM_001197104.1</v>
      </c>
      <c r="I434" t="str">
        <f t="shared" si="33"/>
        <v>ENST00000534358</v>
      </c>
      <c r="J434" t="str">
        <f t="shared" si="34"/>
        <v>ENSP00000436786</v>
      </c>
      <c r="K434" t="str">
        <f t="shared" si="35"/>
        <v>NM_001197104.1 (Preferred)</v>
      </c>
    </row>
    <row r="435" spans="1:11" x14ac:dyDescent="0.25">
      <c r="A435" s="42" t="s">
        <v>4716</v>
      </c>
      <c r="B435" s="42" t="s">
        <v>18871</v>
      </c>
      <c r="C435" s="42" t="s">
        <v>4732</v>
      </c>
      <c r="D435" s="42" t="s">
        <v>4733</v>
      </c>
      <c r="E435" s="42" t="s">
        <v>18871</v>
      </c>
      <c r="G435" t="str">
        <f t="shared" si="31"/>
        <v>KMT2A</v>
      </c>
      <c r="H435" t="str">
        <f t="shared" si="32"/>
        <v>NM_005933.3</v>
      </c>
      <c r="I435" t="str">
        <f t="shared" si="33"/>
        <v>ENST00000389506</v>
      </c>
      <c r="J435" t="str">
        <f t="shared" si="34"/>
        <v>ENSP00000374157</v>
      </c>
      <c r="K435" t="str">
        <f t="shared" si="35"/>
        <v>NM_005933.3</v>
      </c>
    </row>
    <row r="436" spans="1:11" x14ac:dyDescent="0.25">
      <c r="A436" s="42" t="s">
        <v>4783</v>
      </c>
      <c r="B436" s="42" t="s">
        <v>19582</v>
      </c>
      <c r="C436" s="42" t="s">
        <v>4788</v>
      </c>
      <c r="D436" s="42" t="s">
        <v>4789</v>
      </c>
      <c r="E436" s="42" t="s">
        <v>20404</v>
      </c>
      <c r="G436" t="str">
        <f t="shared" si="31"/>
        <v>KMT2B</v>
      </c>
      <c r="H436" t="str">
        <f t="shared" si="32"/>
        <v>NM_014727.2</v>
      </c>
      <c r="I436" t="str">
        <f t="shared" si="33"/>
        <v>ENST00000420124</v>
      </c>
      <c r="J436" t="str">
        <f t="shared" si="34"/>
        <v>ENSP00000398837</v>
      </c>
      <c r="K436" t="str">
        <f t="shared" si="35"/>
        <v>NM_014727.2 (Preferred)</v>
      </c>
    </row>
    <row r="437" spans="1:11" x14ac:dyDescent="0.25">
      <c r="A437" s="42" t="s">
        <v>118</v>
      </c>
      <c r="B437" s="42" t="s">
        <v>18873</v>
      </c>
      <c r="C437" s="42" t="s">
        <v>4812</v>
      </c>
      <c r="D437" s="42" t="s">
        <v>4813</v>
      </c>
      <c r="E437" s="42" t="s">
        <v>18883</v>
      </c>
      <c r="G437" t="str">
        <f t="shared" si="31"/>
        <v>KMT2C</v>
      </c>
      <c r="H437" t="str">
        <f t="shared" si="32"/>
        <v>NM_170606.2</v>
      </c>
      <c r="I437" t="str">
        <f t="shared" si="33"/>
        <v>ENST00000262189</v>
      </c>
      <c r="J437" t="str">
        <f t="shared" si="34"/>
        <v>ENSP00000262189</v>
      </c>
      <c r="K437" t="str">
        <f t="shared" si="35"/>
        <v>NM_170606.2 (Preferred)</v>
      </c>
    </row>
    <row r="438" spans="1:11" x14ac:dyDescent="0.25">
      <c r="A438" s="42" t="s">
        <v>4843</v>
      </c>
      <c r="B438" s="42" t="s">
        <v>19583</v>
      </c>
      <c r="C438" s="42" t="s">
        <v>4848</v>
      </c>
      <c r="D438" s="42" t="s">
        <v>4849</v>
      </c>
      <c r="E438" s="42" t="s">
        <v>20405</v>
      </c>
      <c r="G438" t="str">
        <f t="shared" si="31"/>
        <v>KMT2D</v>
      </c>
      <c r="H438" t="str">
        <f t="shared" si="32"/>
        <v>NM_003482.3</v>
      </c>
      <c r="I438" t="str">
        <f t="shared" si="33"/>
        <v>ENST00000301067</v>
      </c>
      <c r="J438" t="str">
        <f t="shared" si="34"/>
        <v>ENSP00000301067</v>
      </c>
      <c r="K438" t="str">
        <f t="shared" si="35"/>
        <v>NM_003482.3 (Preferred)</v>
      </c>
    </row>
    <row r="439" spans="1:11" x14ac:dyDescent="0.25">
      <c r="A439" s="42" t="s">
        <v>18</v>
      </c>
      <c r="B439" s="42" t="s">
        <v>18856</v>
      </c>
      <c r="C439" s="42" t="s">
        <v>4862</v>
      </c>
      <c r="D439" s="42" t="s">
        <v>4863</v>
      </c>
      <c r="E439" s="42" t="s">
        <v>20641</v>
      </c>
      <c r="G439" t="str">
        <f t="shared" si="31"/>
        <v>KRAS</v>
      </c>
      <c r="H439" t="str">
        <f t="shared" si="32"/>
        <v>NM_004985.4</v>
      </c>
      <c r="I439" t="str">
        <f t="shared" si="33"/>
        <v>ENST00000311936</v>
      </c>
      <c r="J439" t="str">
        <f t="shared" si="34"/>
        <v>ENSP00000308495</v>
      </c>
      <c r="K439" t="str">
        <f t="shared" si="35"/>
        <v>NM_004985.4 (Preferred)</v>
      </c>
    </row>
    <row r="440" spans="1:11" x14ac:dyDescent="0.25">
      <c r="A440" s="42" t="s">
        <v>18</v>
      </c>
      <c r="B440" s="42" t="s">
        <v>18857</v>
      </c>
      <c r="C440" s="42" t="s">
        <v>4869</v>
      </c>
      <c r="D440" s="42" t="s">
        <v>4870</v>
      </c>
      <c r="E440" s="42" t="s">
        <v>18857</v>
      </c>
      <c r="G440" t="str">
        <f t="shared" si="31"/>
        <v>KRAS</v>
      </c>
      <c r="H440" t="str">
        <f t="shared" si="32"/>
        <v>NM_033360.3</v>
      </c>
      <c r="I440" t="str">
        <f t="shared" si="33"/>
        <v>ENST00000256078</v>
      </c>
      <c r="J440" t="str">
        <f t="shared" si="34"/>
        <v>ENSP00000256078</v>
      </c>
      <c r="K440" t="str">
        <f t="shared" si="35"/>
        <v>NM_033360.3</v>
      </c>
    </row>
    <row r="441" spans="1:11" x14ac:dyDescent="0.25">
      <c r="A441" s="42" t="s">
        <v>4876</v>
      </c>
      <c r="B441" s="42" t="s">
        <v>19584</v>
      </c>
      <c r="C441" s="42" t="s">
        <v>4879</v>
      </c>
      <c r="D441" s="42" t="s">
        <v>4880</v>
      </c>
      <c r="E441" s="42" t="s">
        <v>20406</v>
      </c>
      <c r="G441" t="str">
        <f t="shared" si="31"/>
        <v>LRP1B</v>
      </c>
      <c r="H441" t="str">
        <f t="shared" si="32"/>
        <v>NM_018557.2</v>
      </c>
      <c r="I441" t="str">
        <f t="shared" si="33"/>
        <v>ENST00000389484</v>
      </c>
      <c r="J441" t="str">
        <f t="shared" si="34"/>
        <v>ENSP00000374135</v>
      </c>
      <c r="K441" t="str">
        <f t="shared" si="35"/>
        <v>NM_018557.2 (Preferred)</v>
      </c>
    </row>
    <row r="442" spans="1:11" x14ac:dyDescent="0.25">
      <c r="A442" s="42" t="s">
        <v>4892</v>
      </c>
      <c r="B442" s="42" t="s">
        <v>20407</v>
      </c>
      <c r="C442" s="42" t="s">
        <v>4893</v>
      </c>
      <c r="D442" s="42" t="s">
        <v>4894</v>
      </c>
      <c r="E442" s="42" t="s">
        <v>20408</v>
      </c>
      <c r="G442" t="str">
        <f t="shared" si="31"/>
        <v>LRRC4</v>
      </c>
      <c r="H442" t="str">
        <f t="shared" si="32"/>
        <v>NM_022143.5</v>
      </c>
      <c r="I442" t="str">
        <f t="shared" si="33"/>
        <v>ENST00000249363</v>
      </c>
      <c r="J442" t="str">
        <f t="shared" si="34"/>
        <v>ENSP00000249363</v>
      </c>
      <c r="K442" t="str">
        <f t="shared" si="35"/>
        <v>NM_022143.5 (Preferred)</v>
      </c>
    </row>
    <row r="443" spans="1:11" x14ac:dyDescent="0.25">
      <c r="A443" s="42" t="s">
        <v>4906</v>
      </c>
      <c r="B443" s="42" t="s">
        <v>19586</v>
      </c>
      <c r="C443" s="42" t="s">
        <v>20265</v>
      </c>
      <c r="D443" s="42" t="s">
        <v>20266</v>
      </c>
      <c r="E443" s="42" t="s">
        <v>19586</v>
      </c>
      <c r="G443" t="str">
        <f t="shared" si="31"/>
        <v>LUC7L2</v>
      </c>
      <c r="H443" t="str">
        <f t="shared" si="32"/>
        <v>NM_001244585.1</v>
      </c>
      <c r="I443" t="str">
        <f t="shared" si="33"/>
        <v>ENST00000541170</v>
      </c>
      <c r="J443" t="str">
        <f t="shared" si="34"/>
        <v>ENSP00000441604</v>
      </c>
      <c r="K443" t="str">
        <f t="shared" si="35"/>
        <v>NM_001244585.1</v>
      </c>
    </row>
    <row r="444" spans="1:11" x14ac:dyDescent="0.25">
      <c r="A444" s="42" t="s">
        <v>4906</v>
      </c>
      <c r="B444" s="42" t="s">
        <v>19587</v>
      </c>
      <c r="C444" s="42" t="s">
        <v>20267</v>
      </c>
      <c r="D444" s="42" t="s">
        <v>20268</v>
      </c>
      <c r="E444" s="42" t="s">
        <v>19587</v>
      </c>
      <c r="G444" t="str">
        <f t="shared" si="31"/>
        <v>LUC7L2</v>
      </c>
      <c r="H444" t="str">
        <f t="shared" si="32"/>
        <v>NM_001270643.1</v>
      </c>
      <c r="I444" t="str">
        <f t="shared" si="33"/>
        <v>ENST00000619796</v>
      </c>
      <c r="J444" t="str">
        <f t="shared" si="34"/>
        <v>ENSP00000483438</v>
      </c>
      <c r="K444" t="str">
        <f t="shared" si="35"/>
        <v>NM_001270643.1</v>
      </c>
    </row>
    <row r="445" spans="1:11" x14ac:dyDescent="0.25">
      <c r="A445" s="42" t="s">
        <v>4906</v>
      </c>
      <c r="B445" s="42" t="s">
        <v>19588</v>
      </c>
      <c r="C445" s="42" t="s">
        <v>20269</v>
      </c>
      <c r="D445" s="42" t="s">
        <v>20270</v>
      </c>
      <c r="E445" s="42" t="s">
        <v>20275</v>
      </c>
      <c r="G445" t="str">
        <f t="shared" si="31"/>
        <v>LUC7L2</v>
      </c>
      <c r="H445" t="str">
        <f t="shared" si="32"/>
        <v>NM_016019.4</v>
      </c>
      <c r="I445" t="str">
        <f t="shared" si="33"/>
        <v>ENST00000354926</v>
      </c>
      <c r="J445" t="str">
        <f t="shared" si="34"/>
        <v>ENSP00000347005</v>
      </c>
      <c r="K445" t="str">
        <f t="shared" si="35"/>
        <v>NM_016019.4 (Preferred)</v>
      </c>
    </row>
    <row r="446" spans="1:11" x14ac:dyDescent="0.25">
      <c r="A446" s="42" t="s">
        <v>4911</v>
      </c>
      <c r="B446" s="42" t="s">
        <v>19589</v>
      </c>
      <c r="C446" s="42" t="s">
        <v>4912</v>
      </c>
      <c r="D446" s="42" t="s">
        <v>4913</v>
      </c>
      <c r="E446" s="42" t="s">
        <v>20409</v>
      </c>
      <c r="G446" t="str">
        <f t="shared" si="31"/>
        <v>MAP2K1</v>
      </c>
      <c r="H446" t="str">
        <f t="shared" si="32"/>
        <v>NM_002755.3</v>
      </c>
      <c r="I446" t="str">
        <f t="shared" si="33"/>
        <v>ENST00000307102</v>
      </c>
      <c r="J446" t="str">
        <f t="shared" si="34"/>
        <v>ENSP00000302486</v>
      </c>
      <c r="K446" t="str">
        <f t="shared" si="35"/>
        <v>NM_002755.3 (Preferred)</v>
      </c>
    </row>
    <row r="447" spans="1:11" x14ac:dyDescent="0.25">
      <c r="A447" s="42" t="s">
        <v>4921</v>
      </c>
      <c r="B447" s="42" t="s">
        <v>19590</v>
      </c>
      <c r="C447" s="42" t="s">
        <v>4932</v>
      </c>
      <c r="D447" s="42" t="s">
        <v>4933</v>
      </c>
      <c r="E447" s="42" t="s">
        <v>20410</v>
      </c>
      <c r="G447" t="str">
        <f t="shared" si="31"/>
        <v>MAP2K2</v>
      </c>
      <c r="H447" t="str">
        <f t="shared" si="32"/>
        <v>NM_030662.3</v>
      </c>
      <c r="I447" t="str">
        <f t="shared" si="33"/>
        <v>ENST00000262948</v>
      </c>
      <c r="J447" t="str">
        <f t="shared" si="34"/>
        <v>ENSP00000262948</v>
      </c>
      <c r="K447" t="str">
        <f t="shared" si="35"/>
        <v>NM_030662.3 (Preferred)</v>
      </c>
    </row>
    <row r="448" spans="1:11" x14ac:dyDescent="0.25">
      <c r="A448" s="42" t="s">
        <v>4948</v>
      </c>
      <c r="B448" s="42" t="s">
        <v>19591</v>
      </c>
      <c r="C448" s="42" t="s">
        <v>4976</v>
      </c>
      <c r="D448" s="42" t="s">
        <v>4977</v>
      </c>
      <c r="E448" s="42" t="s">
        <v>20411</v>
      </c>
      <c r="G448" t="str">
        <f t="shared" si="31"/>
        <v>MAP2K4</v>
      </c>
      <c r="H448" t="str">
        <f t="shared" si="32"/>
        <v>NM_001281435.1</v>
      </c>
      <c r="I448" t="str">
        <f t="shared" si="33"/>
        <v>ENST00000415385</v>
      </c>
      <c r="J448" t="str">
        <f t="shared" si="34"/>
        <v>ENSP00000410402</v>
      </c>
      <c r="K448" t="str">
        <f t="shared" si="35"/>
        <v>NM_001281435.1 (Preferred)</v>
      </c>
    </row>
    <row r="449" spans="1:11" x14ac:dyDescent="0.25">
      <c r="A449" s="42" t="s">
        <v>4948</v>
      </c>
      <c r="B449" s="42" t="s">
        <v>20412</v>
      </c>
      <c r="C449" s="42" t="s">
        <v>4980</v>
      </c>
      <c r="D449" s="42" t="s">
        <v>4981</v>
      </c>
      <c r="E449" s="42" t="s">
        <v>20412</v>
      </c>
      <c r="G449" t="str">
        <f t="shared" si="31"/>
        <v>MAP2K4</v>
      </c>
      <c r="H449" t="str">
        <f t="shared" si="32"/>
        <v>NM_003010.4</v>
      </c>
      <c r="I449" t="str">
        <f t="shared" si="33"/>
        <v>ENST00000353533</v>
      </c>
      <c r="J449" t="str">
        <f t="shared" si="34"/>
        <v>ENSP00000262445</v>
      </c>
      <c r="K449" t="str">
        <f t="shared" si="35"/>
        <v>NM_003010.4</v>
      </c>
    </row>
    <row r="450" spans="1:11" x14ac:dyDescent="0.25">
      <c r="A450" s="42" t="s">
        <v>4990</v>
      </c>
      <c r="B450" s="42" t="s">
        <v>20413</v>
      </c>
      <c r="C450" s="42" t="s">
        <v>4991</v>
      </c>
      <c r="D450" s="42" t="s">
        <v>4992</v>
      </c>
      <c r="E450" s="42" t="s">
        <v>20414</v>
      </c>
      <c r="G450" t="str">
        <f t="shared" si="31"/>
        <v>MAP3K1</v>
      </c>
      <c r="H450" t="str">
        <f t="shared" si="32"/>
        <v>NM_005921.2</v>
      </c>
      <c r="I450" t="str">
        <f t="shared" si="33"/>
        <v>ENST00000399503</v>
      </c>
      <c r="J450" t="str">
        <f t="shared" si="34"/>
        <v>ENSP00000382423</v>
      </c>
      <c r="K450" t="str">
        <f t="shared" si="35"/>
        <v>NM_005921.2 (Preferred)</v>
      </c>
    </row>
    <row r="451" spans="1:11" x14ac:dyDescent="0.25">
      <c r="A451" s="42" t="s">
        <v>4997</v>
      </c>
      <c r="B451" s="42" t="s">
        <v>20415</v>
      </c>
      <c r="C451" s="42" t="s">
        <v>5001</v>
      </c>
      <c r="D451" s="42" t="s">
        <v>5002</v>
      </c>
      <c r="E451" s="42" t="s">
        <v>20416</v>
      </c>
      <c r="G451" t="str">
        <f t="shared" si="31"/>
        <v>MAP3K14</v>
      </c>
      <c r="H451" t="str">
        <f t="shared" si="32"/>
        <v>NM_003954.5</v>
      </c>
      <c r="I451" t="str">
        <f t="shared" si="33"/>
        <v>ENST00000344686</v>
      </c>
      <c r="J451" t="str">
        <f t="shared" si="34"/>
        <v>ENSP00000478552</v>
      </c>
      <c r="K451" t="str">
        <f t="shared" si="35"/>
        <v>NM_003954.5 (Preferred)</v>
      </c>
    </row>
    <row r="452" spans="1:11" x14ac:dyDescent="0.25">
      <c r="A452" s="42" t="s">
        <v>5014</v>
      </c>
      <c r="B452" s="42" t="s">
        <v>19595</v>
      </c>
      <c r="C452" s="42" t="s">
        <v>5017</v>
      </c>
      <c r="D452" s="42" t="s">
        <v>5018</v>
      </c>
      <c r="E452" s="42" t="s">
        <v>20417</v>
      </c>
      <c r="G452" t="str">
        <f t="shared" si="31"/>
        <v>MAPK1</v>
      </c>
      <c r="H452" t="str">
        <f t="shared" si="32"/>
        <v>NM_002745.4</v>
      </c>
      <c r="I452" t="str">
        <f t="shared" si="33"/>
        <v>ENST00000215832</v>
      </c>
      <c r="J452" t="str">
        <f t="shared" si="34"/>
        <v>ENSP00000215832</v>
      </c>
      <c r="K452" t="str">
        <f t="shared" si="35"/>
        <v>NM_002745.4 (Preferred)</v>
      </c>
    </row>
    <row r="453" spans="1:11" x14ac:dyDescent="0.25">
      <c r="A453" s="42" t="s">
        <v>5014</v>
      </c>
      <c r="B453" s="42" t="s">
        <v>19596</v>
      </c>
      <c r="C453" s="42" t="s">
        <v>5021</v>
      </c>
      <c r="D453" s="42" t="s">
        <v>5022</v>
      </c>
      <c r="E453" s="42" t="s">
        <v>19596</v>
      </c>
      <c r="G453" t="str">
        <f t="shared" ref="G453:G516" si="36">A453</f>
        <v>MAPK1</v>
      </c>
      <c r="H453" t="str">
        <f t="shared" ref="H453:H516" si="37">B453</f>
        <v>NM_138957.3</v>
      </c>
      <c r="I453" t="str">
        <f t="shared" ref="I453:I516" si="38">C453</f>
        <v>ENST00000398822</v>
      </c>
      <c r="J453" t="str">
        <f t="shared" ref="J453:J516" si="39">D453</f>
        <v>ENSP00000381803</v>
      </c>
      <c r="K453" t="str">
        <f t="shared" ref="K453:K516" si="40">E453</f>
        <v>NM_138957.3</v>
      </c>
    </row>
    <row r="454" spans="1:11" x14ac:dyDescent="0.25">
      <c r="A454" s="42" t="s">
        <v>5027</v>
      </c>
      <c r="B454" s="42" t="s">
        <v>19597</v>
      </c>
      <c r="C454" s="42" t="s">
        <v>20420</v>
      </c>
      <c r="D454" s="42" t="s">
        <v>20421</v>
      </c>
      <c r="E454" s="42" t="s">
        <v>19597</v>
      </c>
      <c r="G454" t="str">
        <f t="shared" si="36"/>
        <v>MCL1</v>
      </c>
      <c r="H454" t="str">
        <f t="shared" si="37"/>
        <v>NM_001197320.1</v>
      </c>
      <c r="I454" t="str">
        <f t="shared" si="38"/>
        <v>ENST00000620947</v>
      </c>
      <c r="J454" t="str">
        <f t="shared" si="39"/>
        <v>ENSP00000477624</v>
      </c>
      <c r="K454" t="str">
        <f t="shared" si="40"/>
        <v>NM_001197320.1</v>
      </c>
    </row>
    <row r="455" spans="1:11" x14ac:dyDescent="0.25">
      <c r="A455" s="42" t="s">
        <v>5027</v>
      </c>
      <c r="B455" s="42" t="s">
        <v>20418</v>
      </c>
      <c r="C455" s="42" t="s">
        <v>5030</v>
      </c>
      <c r="D455" s="42" t="s">
        <v>5031</v>
      </c>
      <c r="E455" s="42" t="s">
        <v>20419</v>
      </c>
      <c r="G455" t="str">
        <f t="shared" si="36"/>
        <v>MCL1</v>
      </c>
      <c r="H455" t="str">
        <f t="shared" si="37"/>
        <v>NM_021960.5</v>
      </c>
      <c r="I455" t="str">
        <f t="shared" si="38"/>
        <v>ENST00000369026</v>
      </c>
      <c r="J455" t="str">
        <f t="shared" si="39"/>
        <v>ENSP00000358022</v>
      </c>
      <c r="K455" t="str">
        <f t="shared" si="40"/>
        <v>NM_021960.5 (Preferred)</v>
      </c>
    </row>
    <row r="456" spans="1:11" x14ac:dyDescent="0.25">
      <c r="A456" s="42" t="s">
        <v>5027</v>
      </c>
      <c r="B456" s="42" t="s">
        <v>19599</v>
      </c>
      <c r="C456" s="42" t="s">
        <v>5034</v>
      </c>
      <c r="D456" s="42" t="s">
        <v>5035</v>
      </c>
      <c r="E456" s="42" t="s">
        <v>19599</v>
      </c>
      <c r="G456" t="str">
        <f t="shared" si="36"/>
        <v>MCL1</v>
      </c>
      <c r="H456" t="str">
        <f t="shared" si="37"/>
        <v>NM_182763.2</v>
      </c>
      <c r="I456" t="str">
        <f t="shared" si="38"/>
        <v>ENST00000307940</v>
      </c>
      <c r="J456" t="str">
        <f t="shared" si="39"/>
        <v>ENSP00000309973</v>
      </c>
      <c r="K456" t="str">
        <f t="shared" si="40"/>
        <v>NM_182763.2</v>
      </c>
    </row>
    <row r="457" spans="1:11" x14ac:dyDescent="0.25">
      <c r="A457" s="42" t="s">
        <v>5038</v>
      </c>
      <c r="B457" s="42" t="s">
        <v>19600</v>
      </c>
      <c r="C457" s="42" t="s">
        <v>5107</v>
      </c>
      <c r="D457" s="42" t="s">
        <v>5108</v>
      </c>
      <c r="E457" s="42" t="s">
        <v>19600</v>
      </c>
      <c r="G457" t="str">
        <f t="shared" si="36"/>
        <v>MDM2</v>
      </c>
      <c r="H457" t="str">
        <f t="shared" si="37"/>
        <v>NM_001145337.2</v>
      </c>
      <c r="I457" t="str">
        <f t="shared" si="38"/>
        <v>ENST00000393415</v>
      </c>
      <c r="J457" t="str">
        <f t="shared" si="39"/>
        <v>ENSP00000377067</v>
      </c>
      <c r="K457" t="str">
        <f t="shared" si="40"/>
        <v>NM_001145337.2</v>
      </c>
    </row>
    <row r="458" spans="1:11" x14ac:dyDescent="0.25">
      <c r="A458" s="42" t="s">
        <v>5038</v>
      </c>
      <c r="B458" s="42" t="s">
        <v>19601</v>
      </c>
      <c r="C458" s="42" t="s">
        <v>5092</v>
      </c>
      <c r="D458" s="42" t="s">
        <v>5093</v>
      </c>
      <c r="E458" s="42" t="s">
        <v>19601</v>
      </c>
      <c r="G458" t="str">
        <f t="shared" si="36"/>
        <v>MDM2</v>
      </c>
      <c r="H458" t="str">
        <f t="shared" si="37"/>
        <v>NM_001145339.2</v>
      </c>
      <c r="I458" t="str">
        <f t="shared" si="38"/>
        <v>ENST00000258148</v>
      </c>
      <c r="J458" t="str">
        <f t="shared" si="39"/>
        <v>ENSP00000258148</v>
      </c>
      <c r="K458" t="str">
        <f t="shared" si="40"/>
        <v>NM_001145339.2</v>
      </c>
    </row>
    <row r="459" spans="1:11" x14ac:dyDescent="0.25">
      <c r="A459" s="42" t="s">
        <v>5038</v>
      </c>
      <c r="B459" s="42" t="s">
        <v>19602</v>
      </c>
      <c r="C459" s="42" t="s">
        <v>5110</v>
      </c>
      <c r="D459" s="42" t="s">
        <v>5111</v>
      </c>
      <c r="E459" s="42" t="s">
        <v>19602</v>
      </c>
      <c r="G459" t="str">
        <f t="shared" si="36"/>
        <v>MDM2</v>
      </c>
      <c r="H459" t="str">
        <f t="shared" si="37"/>
        <v>NM_001145340.2</v>
      </c>
      <c r="I459" t="str">
        <f t="shared" si="38"/>
        <v>ENST00000348801</v>
      </c>
      <c r="J459" t="str">
        <f t="shared" si="39"/>
        <v>ENSP00000335096</v>
      </c>
      <c r="K459" t="str">
        <f t="shared" si="40"/>
        <v>NM_001145340.2</v>
      </c>
    </row>
    <row r="460" spans="1:11" x14ac:dyDescent="0.25">
      <c r="A460" s="42" t="s">
        <v>5038</v>
      </c>
      <c r="B460" s="42" t="s">
        <v>19603</v>
      </c>
      <c r="C460" s="42" t="s">
        <v>5098</v>
      </c>
      <c r="D460" s="42" t="s">
        <v>5099</v>
      </c>
      <c r="E460" s="42" t="s">
        <v>19603</v>
      </c>
      <c r="G460" t="str">
        <f t="shared" si="36"/>
        <v>MDM2</v>
      </c>
      <c r="H460" t="str">
        <f t="shared" si="37"/>
        <v>NM_001278462.1</v>
      </c>
      <c r="I460" t="str">
        <f t="shared" si="38"/>
        <v>ENST00000299252</v>
      </c>
      <c r="J460" t="str">
        <f t="shared" si="39"/>
        <v>ENSP00000299252</v>
      </c>
      <c r="K460" t="str">
        <f t="shared" si="40"/>
        <v>NM_001278462.1</v>
      </c>
    </row>
    <row r="461" spans="1:11" x14ac:dyDescent="0.25">
      <c r="A461" s="42" t="s">
        <v>5038</v>
      </c>
      <c r="B461" s="42" t="s">
        <v>19604</v>
      </c>
      <c r="C461" s="42" t="s">
        <v>5076</v>
      </c>
      <c r="D461" s="42" t="s">
        <v>5077</v>
      </c>
      <c r="E461" s="42" t="s">
        <v>20422</v>
      </c>
      <c r="G461" t="str">
        <f t="shared" si="36"/>
        <v>MDM2</v>
      </c>
      <c r="H461" t="str">
        <f t="shared" si="37"/>
        <v>NM_002392.5</v>
      </c>
      <c r="I461" t="str">
        <f t="shared" si="38"/>
        <v>ENST00000258149</v>
      </c>
      <c r="J461" t="str">
        <f t="shared" si="39"/>
        <v>ENSP00000258149</v>
      </c>
      <c r="K461" t="str">
        <f t="shared" si="40"/>
        <v>NM_002392.5 (Preferred)</v>
      </c>
    </row>
    <row r="462" spans="1:11" x14ac:dyDescent="0.25">
      <c r="A462" s="42" t="s">
        <v>5146</v>
      </c>
      <c r="B462" s="42" t="s">
        <v>19605</v>
      </c>
      <c r="C462" s="42" t="s">
        <v>5161</v>
      </c>
      <c r="D462" s="42" t="s">
        <v>5162</v>
      </c>
      <c r="E462" s="42" t="s">
        <v>19605</v>
      </c>
      <c r="G462" t="str">
        <f t="shared" si="36"/>
        <v>MDM4</v>
      </c>
      <c r="H462" t="str">
        <f t="shared" si="37"/>
        <v>NM_001204171.1</v>
      </c>
      <c r="I462" t="str">
        <f t="shared" si="38"/>
        <v>ENST00000454264</v>
      </c>
      <c r="J462" t="str">
        <f t="shared" si="39"/>
        <v>ENSP00000396840</v>
      </c>
      <c r="K462" t="str">
        <f t="shared" si="40"/>
        <v>NM_001204171.1</v>
      </c>
    </row>
    <row r="463" spans="1:11" x14ac:dyDescent="0.25">
      <c r="A463" s="42" t="s">
        <v>5146</v>
      </c>
      <c r="B463" s="42" t="s">
        <v>19606</v>
      </c>
      <c r="C463" s="42" t="s">
        <v>5175</v>
      </c>
      <c r="D463" s="42" t="s">
        <v>5176</v>
      </c>
      <c r="E463" s="42" t="s">
        <v>19606</v>
      </c>
      <c r="G463" t="str">
        <f t="shared" si="36"/>
        <v>MDM4</v>
      </c>
      <c r="H463" t="str">
        <f t="shared" si="37"/>
        <v>NM_001204172.1</v>
      </c>
      <c r="I463" t="str">
        <f t="shared" si="38"/>
        <v>ENST00000367183</v>
      </c>
      <c r="J463" t="str">
        <f t="shared" si="39"/>
        <v>ENSP00000356151</v>
      </c>
      <c r="K463" t="str">
        <f t="shared" si="40"/>
        <v>NM_001204172.1</v>
      </c>
    </row>
    <row r="464" spans="1:11" x14ac:dyDescent="0.25">
      <c r="A464" s="42" t="s">
        <v>5146</v>
      </c>
      <c r="B464" s="42" t="s">
        <v>19607</v>
      </c>
      <c r="C464" s="42" t="s">
        <v>5165</v>
      </c>
      <c r="D464" s="42" t="s">
        <v>5166</v>
      </c>
      <c r="E464" s="42" t="s">
        <v>19607</v>
      </c>
      <c r="G464" t="str">
        <f t="shared" si="36"/>
        <v>MDM4</v>
      </c>
      <c r="H464" t="str">
        <f t="shared" si="37"/>
        <v>NM_001278516.1</v>
      </c>
      <c r="I464" t="str">
        <f t="shared" si="38"/>
        <v>ENST00000391947</v>
      </c>
      <c r="J464" t="str">
        <f t="shared" si="39"/>
        <v>ENSP00000375811</v>
      </c>
      <c r="K464" t="str">
        <f t="shared" si="40"/>
        <v>NM_001278516.1</v>
      </c>
    </row>
    <row r="465" spans="1:11" x14ac:dyDescent="0.25">
      <c r="A465" s="42" t="s">
        <v>5146</v>
      </c>
      <c r="B465" s="42" t="s">
        <v>19608</v>
      </c>
      <c r="C465" s="42" t="s">
        <v>20429</v>
      </c>
      <c r="D465" s="42" t="s">
        <v>20430</v>
      </c>
      <c r="E465" s="42" t="s">
        <v>19608</v>
      </c>
      <c r="G465" t="str">
        <f t="shared" si="36"/>
        <v>MDM4</v>
      </c>
      <c r="H465" t="str">
        <f t="shared" si="37"/>
        <v>NM_001278517.1</v>
      </c>
      <c r="I465" t="str">
        <f t="shared" si="38"/>
        <v>ENST00000614459</v>
      </c>
      <c r="J465" t="str">
        <f t="shared" si="39"/>
        <v>ENSP00000482388</v>
      </c>
      <c r="K465" t="str">
        <f t="shared" si="40"/>
        <v>NM_001278517.1</v>
      </c>
    </row>
    <row r="466" spans="1:11" x14ac:dyDescent="0.25">
      <c r="A466" s="42" t="s">
        <v>5146</v>
      </c>
      <c r="B466" s="42" t="s">
        <v>19609</v>
      </c>
      <c r="C466" s="42" t="s">
        <v>20427</v>
      </c>
      <c r="D466" s="42" t="s">
        <v>20428</v>
      </c>
      <c r="E466" s="42" t="s">
        <v>19609</v>
      </c>
      <c r="G466" t="str">
        <f t="shared" si="36"/>
        <v>MDM4</v>
      </c>
      <c r="H466" t="str">
        <f t="shared" si="37"/>
        <v>NM_001278518.1</v>
      </c>
      <c r="I466" t="str">
        <f t="shared" si="38"/>
        <v>ENST00000616250</v>
      </c>
      <c r="J466" t="str">
        <f t="shared" si="39"/>
        <v>ENSP00000478581</v>
      </c>
      <c r="K466" t="str">
        <f t="shared" si="40"/>
        <v>NM_001278518.1</v>
      </c>
    </row>
    <row r="467" spans="1:11" x14ac:dyDescent="0.25">
      <c r="A467" s="42" t="s">
        <v>5146</v>
      </c>
      <c r="B467" s="42" t="s">
        <v>19610</v>
      </c>
      <c r="C467" s="42" t="s">
        <v>20425</v>
      </c>
      <c r="D467" s="42" t="s">
        <v>20426</v>
      </c>
      <c r="E467" s="42" t="s">
        <v>19610</v>
      </c>
      <c r="G467" t="str">
        <f t="shared" si="36"/>
        <v>MDM4</v>
      </c>
      <c r="H467" t="str">
        <f t="shared" si="37"/>
        <v>NM_001278519.1</v>
      </c>
      <c r="I467" t="str">
        <f t="shared" si="38"/>
        <v>ENST00000612738</v>
      </c>
      <c r="J467" t="str">
        <f t="shared" si="39"/>
        <v>ENSP00000478080</v>
      </c>
      <c r="K467" t="str">
        <f t="shared" si="40"/>
        <v>NM_001278519.1</v>
      </c>
    </row>
    <row r="468" spans="1:11" x14ac:dyDescent="0.25">
      <c r="A468" s="42" t="s">
        <v>5146</v>
      </c>
      <c r="B468" s="42" t="s">
        <v>20423</v>
      </c>
      <c r="C468" s="42" t="s">
        <v>5157</v>
      </c>
      <c r="D468" s="42" t="s">
        <v>5158</v>
      </c>
      <c r="E468" s="42" t="s">
        <v>20424</v>
      </c>
      <c r="G468" t="str">
        <f t="shared" si="36"/>
        <v>MDM4</v>
      </c>
      <c r="H468" t="str">
        <f t="shared" si="37"/>
        <v>NM_002393.5</v>
      </c>
      <c r="I468" t="str">
        <f t="shared" si="38"/>
        <v>ENST00000367182</v>
      </c>
      <c r="J468" t="str">
        <f t="shared" si="39"/>
        <v>ENSP00000356150</v>
      </c>
      <c r="K468" t="str">
        <f t="shared" si="40"/>
        <v>NM_002393.5 (Preferred)</v>
      </c>
    </row>
    <row r="469" spans="1:11" x14ac:dyDescent="0.25">
      <c r="A469" s="42" t="s">
        <v>5185</v>
      </c>
      <c r="B469" s="42" t="s">
        <v>19612</v>
      </c>
      <c r="C469" s="42" t="s">
        <v>5200</v>
      </c>
      <c r="D469" s="42" t="s">
        <v>5201</v>
      </c>
      <c r="E469" s="42" t="s">
        <v>20604</v>
      </c>
      <c r="G469" t="str">
        <f t="shared" si="36"/>
        <v>MED12</v>
      </c>
      <c r="H469" t="str">
        <f t="shared" si="37"/>
        <v>NM_005120.2</v>
      </c>
      <c r="I469" t="str">
        <f t="shared" si="38"/>
        <v>ENST00000374080</v>
      </c>
      <c r="J469" t="str">
        <f t="shared" si="39"/>
        <v>ENSP00000363193</v>
      </c>
      <c r="K469" t="str">
        <f t="shared" si="40"/>
        <v>NM_005120.2 (Preferred)</v>
      </c>
    </row>
    <row r="470" spans="1:11" x14ac:dyDescent="0.25">
      <c r="A470" s="42" t="s">
        <v>5210</v>
      </c>
      <c r="B470" s="42" t="s">
        <v>20431</v>
      </c>
      <c r="C470" s="42" t="s">
        <v>5225</v>
      </c>
      <c r="D470" s="42" t="s">
        <v>5226</v>
      </c>
      <c r="E470" s="42" t="s">
        <v>20432</v>
      </c>
      <c r="G470" t="str">
        <f t="shared" si="36"/>
        <v>MEF2B</v>
      </c>
      <c r="H470" t="str">
        <f t="shared" si="37"/>
        <v>NM_001145785.2</v>
      </c>
      <c r="I470" t="str">
        <f t="shared" si="38"/>
        <v>ENST00000424583</v>
      </c>
      <c r="J470" t="str">
        <f t="shared" si="39"/>
        <v>ENSP00000402154</v>
      </c>
      <c r="K470" t="str">
        <f t="shared" si="40"/>
        <v>NM_001145785.2 (Preferred)</v>
      </c>
    </row>
    <row r="471" spans="1:11" x14ac:dyDescent="0.25">
      <c r="A471" s="42" t="s">
        <v>5210</v>
      </c>
      <c r="B471" s="42" t="s">
        <v>20435</v>
      </c>
      <c r="C471" s="42" t="s">
        <v>20433</v>
      </c>
      <c r="D471" s="42" t="s">
        <v>20434</v>
      </c>
      <c r="E471" s="42" t="s">
        <v>20435</v>
      </c>
      <c r="G471" t="str">
        <f t="shared" si="36"/>
        <v>MEF2B</v>
      </c>
      <c r="H471" t="str">
        <f t="shared" si="37"/>
        <v>NM_005919.3</v>
      </c>
      <c r="I471" t="str">
        <f t="shared" si="38"/>
        <v>ENST00000444486</v>
      </c>
      <c r="J471" t="str">
        <f t="shared" si="39"/>
        <v>ENSP00000390762</v>
      </c>
      <c r="K471" t="str">
        <f t="shared" si="40"/>
        <v>NM_005919.3</v>
      </c>
    </row>
    <row r="472" spans="1:11" x14ac:dyDescent="0.25">
      <c r="A472" s="42" t="s">
        <v>5231</v>
      </c>
      <c r="B472" s="42" t="s">
        <v>19614</v>
      </c>
      <c r="C472" s="42" t="s">
        <v>5257</v>
      </c>
      <c r="D472" s="42" t="s">
        <v>5258</v>
      </c>
      <c r="E472" s="42" t="s">
        <v>20436</v>
      </c>
      <c r="G472" t="str">
        <f t="shared" si="36"/>
        <v>MEN1</v>
      </c>
      <c r="H472" t="str">
        <f t="shared" si="37"/>
        <v>NM_000244.3</v>
      </c>
      <c r="I472" t="str">
        <f t="shared" si="38"/>
        <v>ENST00000443283</v>
      </c>
      <c r="J472" t="str">
        <f t="shared" si="39"/>
        <v>ENSP00000396940</v>
      </c>
      <c r="K472" t="str">
        <f t="shared" si="40"/>
        <v>NM_000244.3 (Preferred)</v>
      </c>
    </row>
    <row r="473" spans="1:11" x14ac:dyDescent="0.25">
      <c r="A473" s="42" t="s">
        <v>5231</v>
      </c>
      <c r="B473" s="42" t="s">
        <v>19615</v>
      </c>
      <c r="C473" s="42" t="s">
        <v>5260</v>
      </c>
      <c r="D473" s="42" t="s">
        <v>5261</v>
      </c>
      <c r="E473" s="42" t="s">
        <v>19615</v>
      </c>
      <c r="G473" t="str">
        <f t="shared" si="36"/>
        <v>MEN1</v>
      </c>
      <c r="H473" t="str">
        <f t="shared" si="37"/>
        <v>NM_130799.2</v>
      </c>
      <c r="I473" t="str">
        <f t="shared" si="38"/>
        <v>ENST00000312049</v>
      </c>
      <c r="J473" t="str">
        <f t="shared" si="39"/>
        <v>ENSP00000308975</v>
      </c>
      <c r="K473" t="str">
        <f t="shared" si="40"/>
        <v>NM_130799.2</v>
      </c>
    </row>
    <row r="474" spans="1:11" x14ac:dyDescent="0.25">
      <c r="A474" s="42" t="s">
        <v>5231</v>
      </c>
      <c r="B474" s="42" t="s">
        <v>19616</v>
      </c>
      <c r="C474" s="42" t="s">
        <v>5243</v>
      </c>
      <c r="D474" s="42" t="s">
        <v>5244</v>
      </c>
      <c r="E474" s="42" t="s">
        <v>19616</v>
      </c>
      <c r="G474" t="str">
        <f t="shared" si="36"/>
        <v>MEN1</v>
      </c>
      <c r="H474" t="str">
        <f t="shared" si="37"/>
        <v>NM_130800.2</v>
      </c>
      <c r="I474" t="str">
        <f t="shared" si="38"/>
        <v>ENST00000377326</v>
      </c>
      <c r="J474" t="str">
        <f t="shared" si="39"/>
        <v>ENSP00000366543</v>
      </c>
      <c r="K474" t="str">
        <f t="shared" si="40"/>
        <v>NM_130800.2</v>
      </c>
    </row>
    <row r="475" spans="1:11" x14ac:dyDescent="0.25">
      <c r="A475" s="42" t="s">
        <v>5231</v>
      </c>
      <c r="B475" s="42" t="s">
        <v>19617</v>
      </c>
      <c r="C475" s="42" t="s">
        <v>5267</v>
      </c>
      <c r="D475" s="42" t="s">
        <v>5268</v>
      </c>
      <c r="E475" s="42" t="s">
        <v>19617</v>
      </c>
      <c r="G475" t="str">
        <f t="shared" si="36"/>
        <v>MEN1</v>
      </c>
      <c r="H475" t="str">
        <f t="shared" si="37"/>
        <v>NM_130801.2</v>
      </c>
      <c r="I475" t="str">
        <f t="shared" si="38"/>
        <v>ENST00000377313</v>
      </c>
      <c r="J475" t="str">
        <f t="shared" si="39"/>
        <v>ENSP00000366530</v>
      </c>
      <c r="K475" t="str">
        <f t="shared" si="40"/>
        <v>NM_130801.2</v>
      </c>
    </row>
    <row r="476" spans="1:11" x14ac:dyDescent="0.25">
      <c r="A476" s="42" t="s">
        <v>5231</v>
      </c>
      <c r="B476" s="42" t="s">
        <v>19618</v>
      </c>
      <c r="C476" s="42" t="s">
        <v>5240</v>
      </c>
      <c r="D476" s="42" t="s">
        <v>5241</v>
      </c>
      <c r="E476" s="42" t="s">
        <v>19618</v>
      </c>
      <c r="G476" t="str">
        <f t="shared" si="36"/>
        <v>MEN1</v>
      </c>
      <c r="H476" t="str">
        <f t="shared" si="37"/>
        <v>NM_130802.2</v>
      </c>
      <c r="I476" t="str">
        <f t="shared" si="38"/>
        <v>ENST00000394374</v>
      </c>
      <c r="J476" t="str">
        <f t="shared" si="39"/>
        <v>ENSP00000377899</v>
      </c>
      <c r="K476" t="str">
        <f t="shared" si="40"/>
        <v>NM_130802.2</v>
      </c>
    </row>
    <row r="477" spans="1:11" x14ac:dyDescent="0.25">
      <c r="A477" s="42" t="s">
        <v>5231</v>
      </c>
      <c r="B477" s="42" t="s">
        <v>19619</v>
      </c>
      <c r="C477" s="42" t="s">
        <v>5236</v>
      </c>
      <c r="D477" s="42" t="s">
        <v>5237</v>
      </c>
      <c r="E477" s="42" t="s">
        <v>19619</v>
      </c>
      <c r="G477" t="str">
        <f t="shared" si="36"/>
        <v>MEN1</v>
      </c>
      <c r="H477" t="str">
        <f t="shared" si="37"/>
        <v>NM_130803.2</v>
      </c>
      <c r="I477" t="str">
        <f t="shared" si="38"/>
        <v>ENST00000337652</v>
      </c>
      <c r="J477" t="str">
        <f t="shared" si="39"/>
        <v>ENSP00000337088</v>
      </c>
      <c r="K477" t="str">
        <f t="shared" si="40"/>
        <v>NM_130803.2</v>
      </c>
    </row>
    <row r="478" spans="1:11" x14ac:dyDescent="0.25">
      <c r="A478" s="42" t="s">
        <v>5231</v>
      </c>
      <c r="B478" s="42" t="s">
        <v>19620</v>
      </c>
      <c r="C478" s="42" t="s">
        <v>5251</v>
      </c>
      <c r="D478" s="42" t="s">
        <v>5252</v>
      </c>
      <c r="E478" s="42" t="s">
        <v>19620</v>
      </c>
      <c r="G478" t="str">
        <f t="shared" si="36"/>
        <v>MEN1</v>
      </c>
      <c r="H478" t="str">
        <f t="shared" si="37"/>
        <v>NM_130804.2</v>
      </c>
      <c r="I478" t="str">
        <f t="shared" si="38"/>
        <v>ENST00000394376</v>
      </c>
      <c r="J478" t="str">
        <f t="shared" si="39"/>
        <v>ENSP00000377901</v>
      </c>
      <c r="K478" t="str">
        <f t="shared" si="40"/>
        <v>NM_130804.2</v>
      </c>
    </row>
    <row r="479" spans="1:11" x14ac:dyDescent="0.25">
      <c r="A479" s="42" t="s">
        <v>5285</v>
      </c>
      <c r="B479" s="42" t="s">
        <v>19621</v>
      </c>
      <c r="C479" s="42" t="s">
        <v>5288</v>
      </c>
      <c r="D479" s="42" t="s">
        <v>5289</v>
      </c>
      <c r="E479" s="42" t="s">
        <v>19621</v>
      </c>
      <c r="G479" t="str">
        <f t="shared" si="36"/>
        <v>MET</v>
      </c>
      <c r="H479" t="str">
        <f t="shared" si="37"/>
        <v>NM_000245.3</v>
      </c>
      <c r="I479" t="str">
        <f t="shared" si="38"/>
        <v>ENST00000397752</v>
      </c>
      <c r="J479" t="str">
        <f t="shared" si="39"/>
        <v>ENSP00000380860</v>
      </c>
      <c r="K479" t="str">
        <f t="shared" si="40"/>
        <v>NM_000245.3</v>
      </c>
    </row>
    <row r="480" spans="1:11" x14ac:dyDescent="0.25">
      <c r="A480" s="42" t="s">
        <v>5285</v>
      </c>
      <c r="B480" s="42" t="s">
        <v>19622</v>
      </c>
      <c r="C480" s="42" t="s">
        <v>5292</v>
      </c>
      <c r="D480" s="42" t="s">
        <v>5293</v>
      </c>
      <c r="E480" s="42" t="s">
        <v>20605</v>
      </c>
      <c r="G480" t="str">
        <f t="shared" si="36"/>
        <v>MET</v>
      </c>
      <c r="H480" t="str">
        <f t="shared" si="37"/>
        <v>NM_001127500.2</v>
      </c>
      <c r="I480" t="str">
        <f t="shared" si="38"/>
        <v>ENST00000318493</v>
      </c>
      <c r="J480" t="str">
        <f t="shared" si="39"/>
        <v>ENSP00000317272</v>
      </c>
      <c r="K480" t="str">
        <f t="shared" si="40"/>
        <v>NM_001127500.2 (Preferred)</v>
      </c>
    </row>
    <row r="481" spans="1:11" x14ac:dyDescent="0.25">
      <c r="A481" s="42" t="s">
        <v>5285</v>
      </c>
      <c r="B481" s="42" t="s">
        <v>19623</v>
      </c>
      <c r="C481" s="42" t="s">
        <v>5296</v>
      </c>
      <c r="D481" s="42" t="s">
        <v>5297</v>
      </c>
      <c r="E481" s="42" t="s">
        <v>19623</v>
      </c>
      <c r="G481" t="str">
        <f t="shared" si="36"/>
        <v>MET</v>
      </c>
      <c r="H481" t="str">
        <f t="shared" si="37"/>
        <v>NM_001324401.1</v>
      </c>
      <c r="I481" t="str">
        <f t="shared" si="38"/>
        <v>ENST00000436117</v>
      </c>
      <c r="J481" t="str">
        <f t="shared" si="39"/>
        <v>ENSP00000410980</v>
      </c>
      <c r="K481" t="str">
        <f t="shared" si="40"/>
        <v>NM_001324401.1</v>
      </c>
    </row>
    <row r="482" spans="1:11" x14ac:dyDescent="0.25">
      <c r="A482" s="42" t="s">
        <v>5311</v>
      </c>
      <c r="B482" s="42" t="s">
        <v>19625</v>
      </c>
      <c r="C482" s="42" t="s">
        <v>5340</v>
      </c>
      <c r="D482" s="42" t="s">
        <v>5341</v>
      </c>
      <c r="E482" s="42" t="s">
        <v>19625</v>
      </c>
      <c r="G482" t="str">
        <f t="shared" si="36"/>
        <v>MITF</v>
      </c>
      <c r="H482" t="str">
        <f t="shared" si="37"/>
        <v>NM_000248.3</v>
      </c>
      <c r="I482" t="str">
        <f t="shared" si="38"/>
        <v>ENST00000394351</v>
      </c>
      <c r="J482" t="str">
        <f t="shared" si="39"/>
        <v>ENSP00000377880</v>
      </c>
      <c r="K482" t="str">
        <f t="shared" si="40"/>
        <v>NM_000248.3</v>
      </c>
    </row>
    <row r="483" spans="1:11" x14ac:dyDescent="0.25">
      <c r="A483" s="42" t="s">
        <v>5311</v>
      </c>
      <c r="B483" s="42" t="s">
        <v>19626</v>
      </c>
      <c r="C483" s="42" t="s">
        <v>5336</v>
      </c>
      <c r="D483" s="42" t="s">
        <v>5337</v>
      </c>
      <c r="E483" s="42" t="s">
        <v>19626</v>
      </c>
      <c r="G483" t="str">
        <f t="shared" si="36"/>
        <v>MITF</v>
      </c>
      <c r="H483" t="str">
        <f t="shared" si="37"/>
        <v>NM_001184967.1</v>
      </c>
      <c r="I483" t="str">
        <f t="shared" si="38"/>
        <v>ENST00000472437</v>
      </c>
      <c r="J483" t="str">
        <f t="shared" si="39"/>
        <v>ENSP00000418845</v>
      </c>
      <c r="K483" t="str">
        <f t="shared" si="40"/>
        <v>NM_001184967.1</v>
      </c>
    </row>
    <row r="484" spans="1:11" x14ac:dyDescent="0.25">
      <c r="A484" s="42" t="s">
        <v>5311</v>
      </c>
      <c r="B484" s="42" t="s">
        <v>19627</v>
      </c>
      <c r="C484" s="42" t="s">
        <v>5315</v>
      </c>
      <c r="D484" s="42" t="s">
        <v>20439</v>
      </c>
      <c r="E484" s="42" t="s">
        <v>19627</v>
      </c>
      <c r="G484" t="str">
        <f t="shared" si="36"/>
        <v>MITF</v>
      </c>
      <c r="H484" t="str">
        <f t="shared" si="37"/>
        <v>NM_001184968.1</v>
      </c>
      <c r="I484" t="str">
        <f t="shared" si="38"/>
        <v>ENST00000394348</v>
      </c>
      <c r="J484" t="str">
        <f t="shared" si="39"/>
        <v>ENSP00000481286</v>
      </c>
      <c r="K484" t="str">
        <f t="shared" si="40"/>
        <v>NM_001184968.1</v>
      </c>
    </row>
    <row r="485" spans="1:11" x14ac:dyDescent="0.25">
      <c r="A485" s="42" t="s">
        <v>5311</v>
      </c>
      <c r="B485" s="42" t="s">
        <v>20437</v>
      </c>
      <c r="C485" s="42" t="s">
        <v>5333</v>
      </c>
      <c r="D485" s="42" t="s">
        <v>5334</v>
      </c>
      <c r="E485" s="42" t="s">
        <v>20437</v>
      </c>
      <c r="G485" t="str">
        <f t="shared" si="36"/>
        <v>MITF</v>
      </c>
      <c r="H485" t="str">
        <f t="shared" si="37"/>
        <v>NM_001354604.1</v>
      </c>
      <c r="I485" t="str">
        <f t="shared" si="38"/>
        <v>ENST00000448226</v>
      </c>
      <c r="J485" t="str">
        <f t="shared" si="39"/>
        <v>ENSP00000391803</v>
      </c>
      <c r="K485" t="str">
        <f t="shared" si="40"/>
        <v>NM_001354604.1</v>
      </c>
    </row>
    <row r="486" spans="1:11" x14ac:dyDescent="0.25">
      <c r="A486" s="42" t="s">
        <v>5311</v>
      </c>
      <c r="B486" s="42" t="s">
        <v>19628</v>
      </c>
      <c r="C486" s="42" t="s">
        <v>5327</v>
      </c>
      <c r="D486" s="42" t="s">
        <v>5328</v>
      </c>
      <c r="E486" s="42" t="s">
        <v>19628</v>
      </c>
      <c r="G486" t="str">
        <f t="shared" si="36"/>
        <v>MITF</v>
      </c>
      <c r="H486" t="str">
        <f t="shared" si="37"/>
        <v>NM_006722.2</v>
      </c>
      <c r="I486" t="str">
        <f t="shared" si="38"/>
        <v>ENST00000328528</v>
      </c>
      <c r="J486" t="str">
        <f t="shared" si="39"/>
        <v>ENSP00000327867</v>
      </c>
      <c r="K486" t="str">
        <f t="shared" si="40"/>
        <v>NM_006722.2</v>
      </c>
    </row>
    <row r="487" spans="1:11" x14ac:dyDescent="0.25">
      <c r="A487" s="42" t="s">
        <v>5311</v>
      </c>
      <c r="B487" s="42" t="s">
        <v>19629</v>
      </c>
      <c r="C487" s="42" t="s">
        <v>5348</v>
      </c>
      <c r="D487" s="42" t="s">
        <v>5349</v>
      </c>
      <c r="E487" s="42" t="s">
        <v>19629</v>
      </c>
      <c r="G487" t="str">
        <f t="shared" si="36"/>
        <v>MITF</v>
      </c>
      <c r="H487" t="str">
        <f t="shared" si="37"/>
        <v>NM_198158.2</v>
      </c>
      <c r="I487" t="str">
        <f t="shared" si="38"/>
        <v>ENST00000314557</v>
      </c>
      <c r="J487" t="str">
        <f t="shared" si="39"/>
        <v>ENSP00000324246</v>
      </c>
      <c r="K487" t="str">
        <f t="shared" si="40"/>
        <v>NM_198158.2</v>
      </c>
    </row>
    <row r="488" spans="1:11" x14ac:dyDescent="0.25">
      <c r="A488" s="42" t="s">
        <v>5311</v>
      </c>
      <c r="B488" s="42" t="s">
        <v>19630</v>
      </c>
      <c r="C488" s="42" t="s">
        <v>5323</v>
      </c>
      <c r="D488" s="42" t="s">
        <v>5324</v>
      </c>
      <c r="E488" s="42" t="s">
        <v>20438</v>
      </c>
      <c r="G488" t="str">
        <f t="shared" si="36"/>
        <v>MITF</v>
      </c>
      <c r="H488" t="str">
        <f t="shared" si="37"/>
        <v>NM_198159.2</v>
      </c>
      <c r="I488" t="str">
        <f t="shared" si="38"/>
        <v>ENST00000352241</v>
      </c>
      <c r="J488" t="str">
        <f t="shared" si="39"/>
        <v>ENSP00000295600</v>
      </c>
      <c r="K488" t="str">
        <f t="shared" si="40"/>
        <v>NM_198159.2 (Preferred)</v>
      </c>
    </row>
    <row r="489" spans="1:11" x14ac:dyDescent="0.25">
      <c r="A489" s="42" t="s">
        <v>5311</v>
      </c>
      <c r="B489" s="42" t="s">
        <v>19631</v>
      </c>
      <c r="C489" s="42" t="s">
        <v>5344</v>
      </c>
      <c r="D489" s="42" t="s">
        <v>5345</v>
      </c>
      <c r="E489" s="42" t="s">
        <v>19631</v>
      </c>
      <c r="G489" t="str">
        <f t="shared" si="36"/>
        <v>MITF</v>
      </c>
      <c r="H489" t="str">
        <f t="shared" si="37"/>
        <v>NM_198177.2</v>
      </c>
      <c r="I489" t="str">
        <f t="shared" si="38"/>
        <v>ENST00000314589</v>
      </c>
      <c r="J489" t="str">
        <f t="shared" si="39"/>
        <v>ENSP00000324443</v>
      </c>
      <c r="K489" t="str">
        <f t="shared" si="40"/>
        <v>NM_198177.2</v>
      </c>
    </row>
    <row r="490" spans="1:11" x14ac:dyDescent="0.25">
      <c r="A490" s="42" t="s">
        <v>5311</v>
      </c>
      <c r="B490" s="42" t="s">
        <v>19632</v>
      </c>
      <c r="C490" s="42" t="s">
        <v>5355</v>
      </c>
      <c r="D490" s="42" t="s">
        <v>5356</v>
      </c>
      <c r="E490" s="42" t="s">
        <v>19632</v>
      </c>
      <c r="G490" t="str">
        <f t="shared" si="36"/>
        <v>MITF</v>
      </c>
      <c r="H490" t="str">
        <f t="shared" si="37"/>
        <v>NM_198178.2</v>
      </c>
      <c r="I490" t="str">
        <f t="shared" si="38"/>
        <v>ENST00000531774</v>
      </c>
      <c r="J490" t="str">
        <f t="shared" si="39"/>
        <v>ENSP00000435909</v>
      </c>
      <c r="K490" t="str">
        <f t="shared" si="40"/>
        <v>NM_198178.2</v>
      </c>
    </row>
    <row r="491" spans="1:11" x14ac:dyDescent="0.25">
      <c r="A491" s="42" t="s">
        <v>5368</v>
      </c>
      <c r="B491" s="42" t="s">
        <v>19633</v>
      </c>
      <c r="C491" s="42" t="s">
        <v>5398</v>
      </c>
      <c r="D491" s="42" t="s">
        <v>5399</v>
      </c>
      <c r="E491" s="42" t="s">
        <v>20440</v>
      </c>
      <c r="G491" t="str">
        <f t="shared" si="36"/>
        <v>MLH1</v>
      </c>
      <c r="H491" t="str">
        <f t="shared" si="37"/>
        <v>NM_000249.3</v>
      </c>
      <c r="I491" t="str">
        <f t="shared" si="38"/>
        <v>ENST00000231790</v>
      </c>
      <c r="J491" t="str">
        <f t="shared" si="39"/>
        <v>ENSP00000231790</v>
      </c>
      <c r="K491" t="str">
        <f t="shared" si="40"/>
        <v>NM_000249.3 (Preferred)</v>
      </c>
    </row>
    <row r="492" spans="1:11" x14ac:dyDescent="0.25">
      <c r="A492" s="42" t="s">
        <v>5368</v>
      </c>
      <c r="B492" s="42" t="s">
        <v>20441</v>
      </c>
      <c r="C492" s="42" t="s">
        <v>5407</v>
      </c>
      <c r="D492" s="42" t="s">
        <v>5408</v>
      </c>
      <c r="E492" s="42" t="s">
        <v>20441</v>
      </c>
      <c r="G492" t="str">
        <f t="shared" si="36"/>
        <v>MLH1</v>
      </c>
      <c r="H492" t="str">
        <f t="shared" si="37"/>
        <v>NM_001167617.2</v>
      </c>
      <c r="I492" t="str">
        <f t="shared" si="38"/>
        <v>ENST00000435176</v>
      </c>
      <c r="J492" t="str">
        <f t="shared" si="39"/>
        <v>ENSP00000402564</v>
      </c>
      <c r="K492" t="str">
        <f t="shared" si="40"/>
        <v>NM_001167617.2</v>
      </c>
    </row>
    <row r="493" spans="1:11" x14ac:dyDescent="0.25">
      <c r="A493" s="42" t="s">
        <v>5368</v>
      </c>
      <c r="B493" s="42" t="s">
        <v>20444</v>
      </c>
      <c r="C493" s="42" t="s">
        <v>5417</v>
      </c>
      <c r="D493" s="42" t="s">
        <v>5418</v>
      </c>
      <c r="E493" s="42" t="s">
        <v>20444</v>
      </c>
      <c r="G493" t="str">
        <f t="shared" si="36"/>
        <v>MLH1</v>
      </c>
      <c r="H493" t="str">
        <f t="shared" si="37"/>
        <v>NM_001167618.2</v>
      </c>
      <c r="I493" t="str">
        <f t="shared" si="38"/>
        <v>ENST00000455445</v>
      </c>
      <c r="J493" t="str">
        <f t="shared" si="39"/>
        <v>ENSP00000398272</v>
      </c>
      <c r="K493" t="str">
        <f t="shared" si="40"/>
        <v>NM_001167618.2</v>
      </c>
    </row>
    <row r="494" spans="1:11" x14ac:dyDescent="0.25">
      <c r="A494" s="42" t="s">
        <v>5368</v>
      </c>
      <c r="B494" s="42" t="s">
        <v>20443</v>
      </c>
      <c r="C494" s="42" t="s">
        <v>5411</v>
      </c>
      <c r="D494" s="42" t="s">
        <v>5412</v>
      </c>
      <c r="E494" s="42" t="s">
        <v>20443</v>
      </c>
      <c r="G494" t="str">
        <f t="shared" si="36"/>
        <v>MLH1</v>
      </c>
      <c r="H494" t="str">
        <f t="shared" si="37"/>
        <v>NM_001167619.2</v>
      </c>
      <c r="I494" t="str">
        <f t="shared" si="38"/>
        <v>ENST00000539477</v>
      </c>
      <c r="J494" t="str">
        <f t="shared" si="39"/>
        <v>ENSP00000443665</v>
      </c>
      <c r="K494" t="str">
        <f t="shared" si="40"/>
        <v>NM_001167619.2</v>
      </c>
    </row>
    <row r="495" spans="1:11" x14ac:dyDescent="0.25">
      <c r="A495" s="42" t="s">
        <v>5368</v>
      </c>
      <c r="B495" s="42" t="s">
        <v>19637</v>
      </c>
      <c r="C495" s="42" t="s">
        <v>5420</v>
      </c>
      <c r="D495" s="42" t="s">
        <v>5421</v>
      </c>
      <c r="E495" s="42" t="s">
        <v>19637</v>
      </c>
      <c r="G495" t="str">
        <f t="shared" si="36"/>
        <v>MLH1</v>
      </c>
      <c r="H495" t="str">
        <f t="shared" si="37"/>
        <v>NM_001258271.1</v>
      </c>
      <c r="I495" t="str">
        <f t="shared" si="38"/>
        <v>ENST00000456676</v>
      </c>
      <c r="J495" t="str">
        <f t="shared" si="39"/>
        <v>ENSP00000416687</v>
      </c>
      <c r="K495" t="str">
        <f t="shared" si="40"/>
        <v>NM_001258271.1</v>
      </c>
    </row>
    <row r="496" spans="1:11" x14ac:dyDescent="0.25">
      <c r="A496" s="42" t="s">
        <v>5368</v>
      </c>
      <c r="B496" s="42" t="s">
        <v>19638</v>
      </c>
      <c r="C496" s="42" t="s">
        <v>5414</v>
      </c>
      <c r="D496" s="42" t="s">
        <v>5415</v>
      </c>
      <c r="E496" s="42" t="s">
        <v>19638</v>
      </c>
      <c r="G496" t="str">
        <f t="shared" si="36"/>
        <v>MLH1</v>
      </c>
      <c r="H496" t="str">
        <f t="shared" si="37"/>
        <v>NM_001258273.1</v>
      </c>
      <c r="I496" t="str">
        <f t="shared" si="38"/>
        <v>ENST00000536378</v>
      </c>
      <c r="J496" t="str">
        <f t="shared" si="39"/>
        <v>ENSP00000444286</v>
      </c>
      <c r="K496" t="str">
        <f t="shared" si="40"/>
        <v>NM_001258273.1</v>
      </c>
    </row>
    <row r="497" spans="1:11" x14ac:dyDescent="0.25">
      <c r="A497" s="42" t="s">
        <v>5368</v>
      </c>
      <c r="B497" s="42" t="s">
        <v>20442</v>
      </c>
      <c r="C497" s="42" t="s">
        <v>5403</v>
      </c>
      <c r="D497" s="42" t="s">
        <v>5404</v>
      </c>
      <c r="E497" s="42" t="s">
        <v>20442</v>
      </c>
      <c r="G497" t="str">
        <f t="shared" si="36"/>
        <v>MLH1</v>
      </c>
      <c r="H497" t="str">
        <f t="shared" si="37"/>
        <v>NM_001258274.2</v>
      </c>
      <c r="I497" t="str">
        <f t="shared" si="38"/>
        <v>ENST00000458205</v>
      </c>
      <c r="J497" t="str">
        <f t="shared" si="39"/>
        <v>ENSP00000402667</v>
      </c>
      <c r="K497" t="str">
        <f t="shared" si="40"/>
        <v>NM_001258274.2</v>
      </c>
    </row>
    <row r="498" spans="1:11" x14ac:dyDescent="0.25">
      <c r="A498" s="42" t="s">
        <v>5435</v>
      </c>
      <c r="B498" s="42" t="s">
        <v>19640</v>
      </c>
      <c r="C498" s="42" t="s">
        <v>5436</v>
      </c>
      <c r="D498" s="42" t="s">
        <v>5437</v>
      </c>
      <c r="E498" s="42" t="s">
        <v>20445</v>
      </c>
      <c r="G498" t="str">
        <f t="shared" si="36"/>
        <v>MPL</v>
      </c>
      <c r="H498" t="str">
        <f t="shared" si="37"/>
        <v>NM_005373.2</v>
      </c>
      <c r="I498" t="str">
        <f t="shared" si="38"/>
        <v>ENST00000372470</v>
      </c>
      <c r="J498" t="str">
        <f t="shared" si="39"/>
        <v>ENSP00000361548</v>
      </c>
      <c r="K498" t="str">
        <f t="shared" si="40"/>
        <v>NM_005373.2 (Preferred)</v>
      </c>
    </row>
    <row r="499" spans="1:11" x14ac:dyDescent="0.25">
      <c r="A499" s="42" t="s">
        <v>5444</v>
      </c>
      <c r="B499" s="42" t="s">
        <v>20448</v>
      </c>
      <c r="C499" s="42" t="s">
        <v>5460</v>
      </c>
      <c r="D499" s="42" t="s">
        <v>5461</v>
      </c>
      <c r="E499" s="42" t="s">
        <v>20448</v>
      </c>
      <c r="G499" t="str">
        <f t="shared" si="36"/>
        <v>MRE11A</v>
      </c>
      <c r="H499" t="str">
        <f t="shared" si="37"/>
        <v>NM_005590.3</v>
      </c>
      <c r="I499" t="str">
        <f t="shared" si="38"/>
        <v>ENST00000323977</v>
      </c>
      <c r="J499" t="str">
        <f t="shared" si="39"/>
        <v>ENSP00000326094</v>
      </c>
      <c r="K499" t="str">
        <f t="shared" si="40"/>
        <v>NM_005590.3</v>
      </c>
    </row>
    <row r="500" spans="1:11" x14ac:dyDescent="0.25">
      <c r="A500" s="42" t="s">
        <v>5444</v>
      </c>
      <c r="B500" s="42" t="s">
        <v>20446</v>
      </c>
      <c r="C500" s="42" t="s">
        <v>5449</v>
      </c>
      <c r="D500" s="42" t="s">
        <v>5450</v>
      </c>
      <c r="E500" s="42" t="s">
        <v>20447</v>
      </c>
      <c r="G500" t="str">
        <f t="shared" si="36"/>
        <v>MRE11A</v>
      </c>
      <c r="H500" t="str">
        <f t="shared" si="37"/>
        <v>NM_005591.3</v>
      </c>
      <c r="I500" t="str">
        <f t="shared" si="38"/>
        <v>ENST00000323929</v>
      </c>
      <c r="J500" t="str">
        <f t="shared" si="39"/>
        <v>ENSP00000325863</v>
      </c>
      <c r="K500" t="str">
        <f t="shared" si="40"/>
        <v>NM_005591.3 (Preferred)</v>
      </c>
    </row>
    <row r="501" spans="1:11" x14ac:dyDescent="0.25">
      <c r="A501" s="42" t="s">
        <v>128</v>
      </c>
      <c r="B501" s="42" t="s">
        <v>19641</v>
      </c>
      <c r="C501" s="42" t="s">
        <v>5482</v>
      </c>
      <c r="D501" s="42" t="s">
        <v>5483</v>
      </c>
      <c r="E501" s="42" t="s">
        <v>20449</v>
      </c>
      <c r="G501" t="str">
        <f t="shared" si="36"/>
        <v>MSH2</v>
      </c>
      <c r="H501" t="str">
        <f t="shared" si="37"/>
        <v>NM_000251.2</v>
      </c>
      <c r="I501" t="str">
        <f t="shared" si="38"/>
        <v>ENST00000233146</v>
      </c>
      <c r="J501" t="str">
        <f t="shared" si="39"/>
        <v>ENSP00000233146</v>
      </c>
      <c r="K501" t="str">
        <f t="shared" si="40"/>
        <v>NM_000251.2 (Preferred)</v>
      </c>
    </row>
    <row r="502" spans="1:11" x14ac:dyDescent="0.25">
      <c r="A502" s="42" t="s">
        <v>128</v>
      </c>
      <c r="B502" s="42" t="s">
        <v>19642</v>
      </c>
      <c r="C502" s="42" t="s">
        <v>5487</v>
      </c>
      <c r="D502" s="42" t="s">
        <v>5488</v>
      </c>
      <c r="E502" s="42" t="s">
        <v>19642</v>
      </c>
      <c r="G502" t="str">
        <f t="shared" si="36"/>
        <v>MSH2</v>
      </c>
      <c r="H502" t="str">
        <f t="shared" si="37"/>
        <v>NM_001258281.1</v>
      </c>
      <c r="I502" t="str">
        <f t="shared" si="38"/>
        <v>ENST00000543555</v>
      </c>
      <c r="J502" t="str">
        <f t="shared" si="39"/>
        <v>ENSP00000442697</v>
      </c>
      <c r="K502" t="str">
        <f t="shared" si="40"/>
        <v>NM_001258281.1</v>
      </c>
    </row>
    <row r="503" spans="1:11" x14ac:dyDescent="0.25">
      <c r="A503" s="42" t="s">
        <v>161</v>
      </c>
      <c r="B503" s="42" t="s">
        <v>18842</v>
      </c>
      <c r="C503" s="42" t="s">
        <v>5506</v>
      </c>
      <c r="D503" s="42" t="s">
        <v>5507</v>
      </c>
      <c r="E503" s="42" t="s">
        <v>20122</v>
      </c>
      <c r="G503" t="str">
        <f t="shared" si="36"/>
        <v>MSH6</v>
      </c>
      <c r="H503" t="str">
        <f t="shared" si="37"/>
        <v>NM_000179.2</v>
      </c>
      <c r="I503" t="str">
        <f t="shared" si="38"/>
        <v>ENST00000234420</v>
      </c>
      <c r="J503" t="str">
        <f t="shared" si="39"/>
        <v>ENSP00000234420</v>
      </c>
      <c r="K503" t="str">
        <f t="shared" si="40"/>
        <v>NM_000179.2 (Preferred)</v>
      </c>
    </row>
    <row r="504" spans="1:11" x14ac:dyDescent="0.25">
      <c r="A504" s="42" t="s">
        <v>161</v>
      </c>
      <c r="B504" s="42" t="s">
        <v>18843</v>
      </c>
      <c r="C504" s="42" t="s">
        <v>5515</v>
      </c>
      <c r="D504" s="42" t="s">
        <v>5516</v>
      </c>
      <c r="E504" s="42" t="s">
        <v>18843</v>
      </c>
      <c r="G504" t="str">
        <f t="shared" si="36"/>
        <v>MSH6</v>
      </c>
      <c r="H504" t="str">
        <f t="shared" si="37"/>
        <v>NM_001281492.1</v>
      </c>
      <c r="I504" t="str">
        <f t="shared" si="38"/>
        <v>ENST00000540021</v>
      </c>
      <c r="J504" t="str">
        <f t="shared" si="39"/>
        <v>ENSP00000446475</v>
      </c>
      <c r="K504" t="str">
        <f t="shared" si="40"/>
        <v>NM_001281492.1</v>
      </c>
    </row>
    <row r="505" spans="1:11" x14ac:dyDescent="0.25">
      <c r="A505" s="42" t="s">
        <v>161</v>
      </c>
      <c r="B505" s="42" t="s">
        <v>18844</v>
      </c>
      <c r="C505" s="42" t="s">
        <v>20450</v>
      </c>
      <c r="D505" s="42" t="s">
        <v>20451</v>
      </c>
      <c r="E505" s="42" t="s">
        <v>18844</v>
      </c>
      <c r="G505" t="str">
        <f t="shared" si="36"/>
        <v>MSH6</v>
      </c>
      <c r="H505" t="str">
        <f t="shared" si="37"/>
        <v>NM_001281493.1</v>
      </c>
      <c r="I505" t="str">
        <f t="shared" si="38"/>
        <v>ENST00000614496</v>
      </c>
      <c r="J505" t="str">
        <f t="shared" si="39"/>
        <v>ENSP00000477844</v>
      </c>
      <c r="K505" t="str">
        <f t="shared" si="40"/>
        <v>NM_001281493.1</v>
      </c>
    </row>
    <row r="506" spans="1:11" x14ac:dyDescent="0.25">
      <c r="A506" s="42" t="s">
        <v>161</v>
      </c>
      <c r="B506" s="42" t="s">
        <v>18845</v>
      </c>
      <c r="C506" s="42" t="s">
        <v>5511</v>
      </c>
      <c r="D506" s="42" t="s">
        <v>5512</v>
      </c>
      <c r="E506" s="42" t="s">
        <v>18845</v>
      </c>
      <c r="G506" t="str">
        <f t="shared" si="36"/>
        <v>MSH6</v>
      </c>
      <c r="H506" t="str">
        <f t="shared" si="37"/>
        <v>NM_001281494.1</v>
      </c>
      <c r="I506" t="str">
        <f t="shared" si="38"/>
        <v>ENST00000538136</v>
      </c>
      <c r="J506" t="str">
        <f t="shared" si="39"/>
        <v>ENSP00000438580</v>
      </c>
      <c r="K506" t="str">
        <f t="shared" si="40"/>
        <v>NM_001281494.1</v>
      </c>
    </row>
    <row r="507" spans="1:11" x14ac:dyDescent="0.25">
      <c r="A507" s="42" t="s">
        <v>5531</v>
      </c>
      <c r="B507" s="42" t="s">
        <v>19643</v>
      </c>
      <c r="C507" s="42" t="s">
        <v>5540</v>
      </c>
      <c r="D507" s="42" t="s">
        <v>5541</v>
      </c>
      <c r="E507" s="42" t="s">
        <v>20452</v>
      </c>
      <c r="G507" t="str">
        <f t="shared" si="36"/>
        <v>MTOR</v>
      </c>
      <c r="H507" t="str">
        <f t="shared" si="37"/>
        <v>NM_004958.3</v>
      </c>
      <c r="I507" t="str">
        <f t="shared" si="38"/>
        <v>ENST00000361445</v>
      </c>
      <c r="J507" t="str">
        <f t="shared" si="39"/>
        <v>ENSP00000354558</v>
      </c>
      <c r="K507" t="str">
        <f t="shared" si="40"/>
        <v>NM_004958.3 (Preferred)</v>
      </c>
    </row>
    <row r="508" spans="1:11" x14ac:dyDescent="0.25">
      <c r="A508" s="42" t="s">
        <v>5550</v>
      </c>
      <c r="B508" s="42" t="s">
        <v>19644</v>
      </c>
      <c r="C508" s="42" t="s">
        <v>5582</v>
      </c>
      <c r="D508" s="42" t="s">
        <v>5583</v>
      </c>
      <c r="E508" s="42" t="s">
        <v>19644</v>
      </c>
      <c r="G508" t="str">
        <f t="shared" si="36"/>
        <v>MUTYH</v>
      </c>
      <c r="H508" t="str">
        <f t="shared" si="37"/>
        <v>NM_001048171.1</v>
      </c>
      <c r="I508" t="str">
        <f t="shared" si="38"/>
        <v>ENST00000372115</v>
      </c>
      <c r="J508" t="str">
        <f t="shared" si="39"/>
        <v>ENSP00000361187</v>
      </c>
      <c r="K508" t="str">
        <f t="shared" si="40"/>
        <v>NM_001048171.1</v>
      </c>
    </row>
    <row r="509" spans="1:11" x14ac:dyDescent="0.25">
      <c r="A509" s="42" t="s">
        <v>5550</v>
      </c>
      <c r="B509" s="42" t="s">
        <v>19645</v>
      </c>
      <c r="C509" s="42" t="s">
        <v>5603</v>
      </c>
      <c r="D509" s="42" t="s">
        <v>5604</v>
      </c>
      <c r="E509" s="42" t="s">
        <v>19645</v>
      </c>
      <c r="G509" t="str">
        <f t="shared" si="36"/>
        <v>MUTYH</v>
      </c>
      <c r="H509" t="str">
        <f t="shared" si="37"/>
        <v>NM_001048172.1</v>
      </c>
      <c r="I509" t="str">
        <f t="shared" si="38"/>
        <v>ENST00000354383</v>
      </c>
      <c r="J509" t="str">
        <f t="shared" si="39"/>
        <v>ENSP00000346354</v>
      </c>
      <c r="K509" t="str">
        <f t="shared" si="40"/>
        <v>NM_001048172.1</v>
      </c>
    </row>
    <row r="510" spans="1:11" x14ac:dyDescent="0.25">
      <c r="A510" s="42" t="s">
        <v>5550</v>
      </c>
      <c r="B510" s="42" t="s">
        <v>19646</v>
      </c>
      <c r="C510" s="42" t="s">
        <v>5600</v>
      </c>
      <c r="D510" s="42" t="s">
        <v>5601</v>
      </c>
      <c r="E510" s="42" t="s">
        <v>19646</v>
      </c>
      <c r="G510" t="str">
        <f t="shared" si="36"/>
        <v>MUTYH</v>
      </c>
      <c r="H510" t="str">
        <f t="shared" si="37"/>
        <v>NM_001048173.1</v>
      </c>
      <c r="I510" t="str">
        <f t="shared" si="38"/>
        <v>ENST00000355498</v>
      </c>
      <c r="J510" t="str">
        <f t="shared" si="39"/>
        <v>ENSP00000347685</v>
      </c>
      <c r="K510" t="str">
        <f t="shared" si="40"/>
        <v>NM_001048173.1</v>
      </c>
    </row>
    <row r="511" spans="1:11" x14ac:dyDescent="0.25">
      <c r="A511" s="42" t="s">
        <v>5550</v>
      </c>
      <c r="B511" s="42" t="s">
        <v>19647</v>
      </c>
      <c r="C511" s="42" t="s">
        <v>5610</v>
      </c>
      <c r="D511" s="42" t="s">
        <v>5611</v>
      </c>
      <c r="E511" s="42" t="s">
        <v>19647</v>
      </c>
      <c r="G511" t="str">
        <f t="shared" si="36"/>
        <v>MUTYH</v>
      </c>
      <c r="H511" t="str">
        <f t="shared" si="37"/>
        <v>NM_001048174.1</v>
      </c>
      <c r="I511" t="str">
        <f t="shared" si="38"/>
        <v>ENST00000456914</v>
      </c>
      <c r="J511" t="str">
        <f t="shared" si="39"/>
        <v>ENSP00000407590</v>
      </c>
      <c r="K511" t="str">
        <f t="shared" si="40"/>
        <v>NM_001048174.1</v>
      </c>
    </row>
    <row r="512" spans="1:11" x14ac:dyDescent="0.25">
      <c r="A512" s="42" t="s">
        <v>5550</v>
      </c>
      <c r="B512" s="42" t="s">
        <v>19648</v>
      </c>
      <c r="C512" s="42" t="s">
        <v>5578</v>
      </c>
      <c r="D512" s="42" t="s">
        <v>5579</v>
      </c>
      <c r="E512" s="42" t="s">
        <v>20453</v>
      </c>
      <c r="G512" t="str">
        <f t="shared" si="36"/>
        <v>MUTYH</v>
      </c>
      <c r="H512" t="str">
        <f t="shared" si="37"/>
        <v>NM_001128425.1</v>
      </c>
      <c r="I512" t="str">
        <f t="shared" si="38"/>
        <v>ENST00000450313</v>
      </c>
      <c r="J512" t="str">
        <f t="shared" si="39"/>
        <v>ENSP00000408176</v>
      </c>
      <c r="K512" t="str">
        <f t="shared" si="40"/>
        <v>NM_001128425.1 (Preferred)</v>
      </c>
    </row>
    <row r="513" spans="1:11" x14ac:dyDescent="0.25">
      <c r="A513" s="42" t="s">
        <v>5550</v>
      </c>
      <c r="B513" s="42" t="s">
        <v>19649</v>
      </c>
      <c r="C513" s="42" t="s">
        <v>5594</v>
      </c>
      <c r="D513" s="42" t="s">
        <v>5595</v>
      </c>
      <c r="E513" s="42" t="s">
        <v>19649</v>
      </c>
      <c r="G513" t="str">
        <f t="shared" si="36"/>
        <v>MUTYH</v>
      </c>
      <c r="H513" t="str">
        <f t="shared" si="37"/>
        <v>NM_001293190.1</v>
      </c>
      <c r="I513" t="str">
        <f t="shared" si="38"/>
        <v>ENST00000372110</v>
      </c>
      <c r="J513" t="str">
        <f t="shared" si="39"/>
        <v>ENSP00000361182</v>
      </c>
      <c r="K513" t="str">
        <f t="shared" si="40"/>
        <v>NM_001293190.1</v>
      </c>
    </row>
    <row r="514" spans="1:11" x14ac:dyDescent="0.25">
      <c r="A514" s="42" t="s">
        <v>5550</v>
      </c>
      <c r="B514" s="42" t="s">
        <v>19650</v>
      </c>
      <c r="C514" s="42" t="s">
        <v>5607</v>
      </c>
      <c r="D514" s="42" t="s">
        <v>5608</v>
      </c>
      <c r="E514" s="42" t="s">
        <v>19650</v>
      </c>
      <c r="G514" t="str">
        <f t="shared" si="36"/>
        <v>MUTYH</v>
      </c>
      <c r="H514" t="str">
        <f t="shared" si="37"/>
        <v>NM_001293191.1</v>
      </c>
      <c r="I514" t="str">
        <f t="shared" si="38"/>
        <v>ENST00000448481</v>
      </c>
      <c r="J514" t="str">
        <f t="shared" si="39"/>
        <v>ENSP00000409718</v>
      </c>
      <c r="K514" t="str">
        <f t="shared" si="40"/>
        <v>NM_001293191.1</v>
      </c>
    </row>
    <row r="515" spans="1:11" x14ac:dyDescent="0.25">
      <c r="A515" s="42" t="s">
        <v>5550</v>
      </c>
      <c r="B515" s="42" t="s">
        <v>19652</v>
      </c>
      <c r="C515" s="42" t="s">
        <v>5590</v>
      </c>
      <c r="D515" s="42" t="s">
        <v>5591</v>
      </c>
      <c r="E515" s="42" t="s">
        <v>19652</v>
      </c>
      <c r="G515" t="str">
        <f t="shared" si="36"/>
        <v>MUTYH</v>
      </c>
      <c r="H515" t="str">
        <f t="shared" si="37"/>
        <v>NM_001293195.1</v>
      </c>
      <c r="I515" t="str">
        <f t="shared" si="38"/>
        <v>ENST00000372104</v>
      </c>
      <c r="J515" t="str">
        <f t="shared" si="39"/>
        <v>ENSP00000361176</v>
      </c>
      <c r="K515" t="str">
        <f t="shared" si="40"/>
        <v>NM_001293195.1</v>
      </c>
    </row>
    <row r="516" spans="1:11" x14ac:dyDescent="0.25">
      <c r="A516" s="42" t="s">
        <v>5550</v>
      </c>
      <c r="B516" s="42" t="s">
        <v>19654</v>
      </c>
      <c r="C516" s="42" t="s">
        <v>5586</v>
      </c>
      <c r="D516" s="42" t="s">
        <v>5587</v>
      </c>
      <c r="E516" s="42" t="s">
        <v>19654</v>
      </c>
      <c r="G516" t="str">
        <f t="shared" si="36"/>
        <v>MUTYH</v>
      </c>
      <c r="H516" t="str">
        <f t="shared" si="37"/>
        <v>NM_012222.2</v>
      </c>
      <c r="I516" t="str">
        <f t="shared" si="38"/>
        <v>ENST00000372098</v>
      </c>
      <c r="J516" t="str">
        <f t="shared" si="39"/>
        <v>ENSP00000361170</v>
      </c>
      <c r="K516" t="str">
        <f t="shared" si="40"/>
        <v>NM_012222.2</v>
      </c>
    </row>
    <row r="517" spans="1:11" x14ac:dyDescent="0.25">
      <c r="A517" s="42" t="s">
        <v>140</v>
      </c>
      <c r="B517" s="42" t="s">
        <v>20454</v>
      </c>
      <c r="C517" s="42" t="s">
        <v>5670</v>
      </c>
      <c r="D517" s="42" t="s">
        <v>5671</v>
      </c>
      <c r="E517" s="42" t="s">
        <v>20454</v>
      </c>
      <c r="G517" t="str">
        <f t="shared" ref="G517:G580" si="41">A517</f>
        <v>MYC</v>
      </c>
      <c r="H517" t="str">
        <f t="shared" ref="H517:H580" si="42">B517</f>
        <v>NM_001354870.1</v>
      </c>
      <c r="I517" t="str">
        <f t="shared" ref="I517:I580" si="43">C517</f>
        <v>ENST00000524013</v>
      </c>
      <c r="J517" t="str">
        <f t="shared" ref="J517:J580" si="44">D517</f>
        <v>ENSP00000430235</v>
      </c>
      <c r="K517" t="str">
        <f t="shared" ref="K517:K580" si="45">E517</f>
        <v>NM_001354870.1</v>
      </c>
    </row>
    <row r="518" spans="1:11" x14ac:dyDescent="0.25">
      <c r="A518" s="42" t="s">
        <v>140</v>
      </c>
      <c r="B518" s="42" t="s">
        <v>20596</v>
      </c>
      <c r="C518" s="42" t="s">
        <v>5666</v>
      </c>
      <c r="D518" s="42" t="s">
        <v>5667</v>
      </c>
      <c r="E518" s="42" t="s">
        <v>20597</v>
      </c>
      <c r="G518" t="str">
        <f t="shared" si="41"/>
        <v>MYC</v>
      </c>
      <c r="H518" t="str">
        <f t="shared" si="42"/>
        <v>NM_002467.5</v>
      </c>
      <c r="I518" t="str">
        <f t="shared" si="43"/>
        <v>ENST00000377970</v>
      </c>
      <c r="J518" t="str">
        <f t="shared" si="44"/>
        <v>ENSP00000367207</v>
      </c>
      <c r="K518" t="str">
        <f t="shared" si="45"/>
        <v>NM_002467.5 (Preferred)</v>
      </c>
    </row>
    <row r="519" spans="1:11" x14ac:dyDescent="0.25">
      <c r="A519" s="42" t="s">
        <v>5682</v>
      </c>
      <c r="B519" s="42" t="s">
        <v>20457</v>
      </c>
      <c r="C519" s="42" t="s">
        <v>5694</v>
      </c>
      <c r="D519" s="42" t="s">
        <v>5695</v>
      </c>
      <c r="E519" s="42" t="s">
        <v>20457</v>
      </c>
      <c r="G519" t="str">
        <f t="shared" si="41"/>
        <v>MYCL</v>
      </c>
      <c r="H519" t="str">
        <f t="shared" si="42"/>
        <v>NM_001033081.3</v>
      </c>
      <c r="I519" t="str">
        <f t="shared" si="43"/>
        <v>ENST00000372816</v>
      </c>
      <c r="J519" t="str">
        <f t="shared" si="44"/>
        <v>ENSP00000361903</v>
      </c>
      <c r="K519" t="str">
        <f t="shared" si="45"/>
        <v>NM_001033081.3</v>
      </c>
    </row>
    <row r="520" spans="1:11" x14ac:dyDescent="0.25">
      <c r="A520" s="42" t="s">
        <v>5682</v>
      </c>
      <c r="B520" s="42" t="s">
        <v>19657</v>
      </c>
      <c r="C520" s="42" t="s">
        <v>5683</v>
      </c>
      <c r="D520" s="42" t="s">
        <v>5684</v>
      </c>
      <c r="E520" s="42" t="s">
        <v>19657</v>
      </c>
      <c r="G520" t="str">
        <f t="shared" si="41"/>
        <v>MYCL</v>
      </c>
      <c r="H520" t="str">
        <f t="shared" si="42"/>
        <v>NM_001033082.2</v>
      </c>
      <c r="I520" t="str">
        <f t="shared" si="43"/>
        <v>ENST00000397332</v>
      </c>
      <c r="J520" t="str">
        <f t="shared" si="44"/>
        <v>ENSP00000380494</v>
      </c>
      <c r="K520" t="str">
        <f t="shared" si="45"/>
        <v>NM_001033082.2</v>
      </c>
    </row>
    <row r="521" spans="1:11" x14ac:dyDescent="0.25">
      <c r="A521" s="42" t="s">
        <v>5682</v>
      </c>
      <c r="B521" s="42" t="s">
        <v>19658</v>
      </c>
      <c r="C521" s="42" t="s">
        <v>5690</v>
      </c>
      <c r="D521" s="42" t="s">
        <v>5691</v>
      </c>
      <c r="E521" s="42" t="s">
        <v>19658</v>
      </c>
      <c r="G521" t="str">
        <f t="shared" si="41"/>
        <v>MYCL</v>
      </c>
      <c r="H521" t="str">
        <f t="shared" si="42"/>
        <v>NM_005376.4</v>
      </c>
      <c r="I521" t="str">
        <f t="shared" si="43"/>
        <v>ENST00000372815</v>
      </c>
      <c r="J521" t="str">
        <f t="shared" si="44"/>
        <v>ENSP00000361902</v>
      </c>
      <c r="K521" t="str">
        <f t="shared" si="45"/>
        <v>NM_005376.4</v>
      </c>
    </row>
    <row r="522" spans="1:11" x14ac:dyDescent="0.25">
      <c r="A522" s="42" t="s">
        <v>5701</v>
      </c>
      <c r="B522" s="42" t="s">
        <v>19660</v>
      </c>
      <c r="C522" s="42" t="s">
        <v>20459</v>
      </c>
      <c r="D522" s="42" t="s">
        <v>20460</v>
      </c>
      <c r="E522" s="42" t="s">
        <v>20461</v>
      </c>
      <c r="G522" t="str">
        <f t="shared" si="41"/>
        <v>MYCN</v>
      </c>
      <c r="H522" t="str">
        <f t="shared" si="42"/>
        <v>NM_001293231.1</v>
      </c>
      <c r="I522" t="str">
        <f t="shared" si="43"/>
        <v>ENST00000638417</v>
      </c>
      <c r="J522" t="str">
        <f t="shared" si="44"/>
        <v>ENSP00000491476</v>
      </c>
      <c r="K522" t="str">
        <f t="shared" si="45"/>
        <v>NM_001293231.1 (Preferred)</v>
      </c>
    </row>
    <row r="523" spans="1:11" x14ac:dyDescent="0.25">
      <c r="A523" s="42" t="s">
        <v>5701</v>
      </c>
      <c r="B523" s="42" t="s">
        <v>20458</v>
      </c>
      <c r="C523" s="42" t="s">
        <v>5702</v>
      </c>
      <c r="D523" s="42" t="s">
        <v>5703</v>
      </c>
      <c r="E523" s="42" t="s">
        <v>20458</v>
      </c>
      <c r="G523" t="str">
        <f t="shared" si="41"/>
        <v>MYCN</v>
      </c>
      <c r="H523" t="str">
        <f t="shared" si="42"/>
        <v>NM_005378.6</v>
      </c>
      <c r="I523" t="str">
        <f t="shared" si="43"/>
        <v>ENST00000281043</v>
      </c>
      <c r="J523" t="str">
        <f t="shared" si="44"/>
        <v>ENSP00000281043</v>
      </c>
      <c r="K523" t="str">
        <f t="shared" si="45"/>
        <v>NM_005378.6</v>
      </c>
    </row>
    <row r="524" spans="1:11" x14ac:dyDescent="0.25">
      <c r="A524" s="42" t="s">
        <v>5706</v>
      </c>
      <c r="B524" s="42" t="s">
        <v>20468</v>
      </c>
      <c r="C524" s="42" t="s">
        <v>20466</v>
      </c>
      <c r="D524" s="42" t="s">
        <v>20467</v>
      </c>
      <c r="E524" s="42" t="s">
        <v>20468</v>
      </c>
      <c r="G524" t="str">
        <f t="shared" si="41"/>
        <v>MYD88</v>
      </c>
      <c r="H524" t="str">
        <f t="shared" si="42"/>
        <v>NM_001172566.2</v>
      </c>
      <c r="I524" t="str">
        <f t="shared" si="43"/>
        <v>ENST00000650112</v>
      </c>
      <c r="J524" t="str">
        <f t="shared" si="44"/>
        <v>ENSP00000497991</v>
      </c>
      <c r="K524" t="str">
        <f t="shared" si="45"/>
        <v>NM_001172566.2</v>
      </c>
    </row>
    <row r="525" spans="1:11" x14ac:dyDescent="0.25">
      <c r="A525" s="42" t="s">
        <v>5706</v>
      </c>
      <c r="B525" s="42" t="s">
        <v>20463</v>
      </c>
      <c r="C525" s="42" t="s">
        <v>5720</v>
      </c>
      <c r="D525" s="42" t="s">
        <v>5721</v>
      </c>
      <c r="E525" s="42" t="s">
        <v>20464</v>
      </c>
      <c r="G525" t="str">
        <f t="shared" si="41"/>
        <v>MYD88</v>
      </c>
      <c r="H525" t="str">
        <f t="shared" si="42"/>
        <v>NM_001172567.2</v>
      </c>
      <c r="I525" t="str">
        <f t="shared" si="43"/>
        <v>ENST00000421516</v>
      </c>
      <c r="J525" t="str">
        <f t="shared" si="44"/>
        <v>ENSP00000391753</v>
      </c>
      <c r="K525" t="str">
        <f t="shared" si="45"/>
        <v>NM_001172567.2 (Preferred)</v>
      </c>
    </row>
    <row r="526" spans="1:11" x14ac:dyDescent="0.25">
      <c r="A526" s="42" t="s">
        <v>5706</v>
      </c>
      <c r="B526" s="42" t="s">
        <v>20462</v>
      </c>
      <c r="C526" s="42" t="s">
        <v>5711</v>
      </c>
      <c r="D526" s="42" t="s">
        <v>5712</v>
      </c>
      <c r="E526" s="42" t="s">
        <v>20462</v>
      </c>
      <c r="G526" t="str">
        <f t="shared" si="41"/>
        <v>MYD88</v>
      </c>
      <c r="H526" t="str">
        <f t="shared" si="42"/>
        <v>NM_001172568.2</v>
      </c>
      <c r="I526" t="str">
        <f t="shared" si="43"/>
        <v>ENST00000417037</v>
      </c>
      <c r="J526" t="str">
        <f t="shared" si="44"/>
        <v>ENSP00000401399</v>
      </c>
      <c r="K526" t="str">
        <f t="shared" si="45"/>
        <v>NM_001172568.2</v>
      </c>
    </row>
    <row r="527" spans="1:11" x14ac:dyDescent="0.25">
      <c r="A527" s="42" t="s">
        <v>5706</v>
      </c>
      <c r="B527" s="42" t="s">
        <v>20465</v>
      </c>
      <c r="C527" s="42" t="s">
        <v>5731</v>
      </c>
      <c r="D527" s="42" t="s">
        <v>5732</v>
      </c>
      <c r="E527" s="42" t="s">
        <v>20465</v>
      </c>
      <c r="G527" t="str">
        <f t="shared" si="41"/>
        <v>MYD88</v>
      </c>
      <c r="H527" t="str">
        <f t="shared" si="42"/>
        <v>NM_001172569.2</v>
      </c>
      <c r="I527" t="str">
        <f t="shared" si="43"/>
        <v>ENST00000443433</v>
      </c>
      <c r="J527" t="str">
        <f t="shared" si="44"/>
        <v>ENSP00000390565</v>
      </c>
      <c r="K527" t="str">
        <f t="shared" si="45"/>
        <v>NM_001172569.2</v>
      </c>
    </row>
    <row r="528" spans="1:11" x14ac:dyDescent="0.25">
      <c r="A528" s="42" t="s">
        <v>5706</v>
      </c>
      <c r="B528" s="42" t="s">
        <v>19667</v>
      </c>
      <c r="C528" s="42" t="s">
        <v>5716</v>
      </c>
      <c r="D528" s="42" t="s">
        <v>5717</v>
      </c>
      <c r="E528" s="42" t="s">
        <v>19667</v>
      </c>
      <c r="G528" t="str">
        <f t="shared" si="41"/>
        <v>MYD88</v>
      </c>
      <c r="H528" t="str">
        <f t="shared" si="42"/>
        <v>NM_002468.4</v>
      </c>
      <c r="I528" t="str">
        <f t="shared" si="43"/>
        <v>ENST00000396334</v>
      </c>
      <c r="J528" t="str">
        <f t="shared" si="44"/>
        <v>ENSP00000379625</v>
      </c>
      <c r="K528" t="str">
        <f t="shared" si="45"/>
        <v>NM_002468.4</v>
      </c>
    </row>
    <row r="529" spans="1:11" x14ac:dyDescent="0.25">
      <c r="A529" s="42" t="s">
        <v>5741</v>
      </c>
      <c r="B529" s="42" t="s">
        <v>19669</v>
      </c>
      <c r="C529" s="42" t="s">
        <v>5753</v>
      </c>
      <c r="D529" s="42" t="s">
        <v>5754</v>
      </c>
      <c r="E529" s="42" t="s">
        <v>19669</v>
      </c>
      <c r="G529" t="str">
        <f t="shared" si="41"/>
        <v>NBN</v>
      </c>
      <c r="H529" t="str">
        <f t="shared" si="42"/>
        <v>NM_001024688.2</v>
      </c>
      <c r="I529" t="str">
        <f t="shared" si="43"/>
        <v>ENST00000409330</v>
      </c>
      <c r="J529" t="str">
        <f t="shared" si="44"/>
        <v>ENSP00000386924</v>
      </c>
      <c r="K529" t="str">
        <f t="shared" si="45"/>
        <v>NM_001024688.2</v>
      </c>
    </row>
    <row r="530" spans="1:11" x14ac:dyDescent="0.25">
      <c r="A530" s="42" t="s">
        <v>5741</v>
      </c>
      <c r="B530" s="42" t="s">
        <v>19668</v>
      </c>
      <c r="C530" s="42" t="s">
        <v>5748</v>
      </c>
      <c r="D530" s="42" t="s">
        <v>5749</v>
      </c>
      <c r="E530" s="42" t="s">
        <v>20469</v>
      </c>
      <c r="G530" t="str">
        <f t="shared" si="41"/>
        <v>NBN</v>
      </c>
      <c r="H530" t="str">
        <f t="shared" si="42"/>
        <v>NM_002485.4</v>
      </c>
      <c r="I530" t="str">
        <f t="shared" si="43"/>
        <v>ENST00000265433</v>
      </c>
      <c r="J530" t="str">
        <f t="shared" si="44"/>
        <v>ENSP00000265433</v>
      </c>
      <c r="K530" t="str">
        <f t="shared" si="45"/>
        <v>NM_002485.4 (Preferred)</v>
      </c>
    </row>
    <row r="531" spans="1:11" x14ac:dyDescent="0.25">
      <c r="A531" s="42" t="s">
        <v>113</v>
      </c>
      <c r="B531" s="42" t="s">
        <v>19670</v>
      </c>
      <c r="C531" s="42" t="s">
        <v>5806</v>
      </c>
      <c r="D531" s="42" t="s">
        <v>5807</v>
      </c>
      <c r="E531" s="42" t="s">
        <v>19670</v>
      </c>
      <c r="G531" t="str">
        <f t="shared" si="41"/>
        <v>NF1</v>
      </c>
      <c r="H531" t="str">
        <f t="shared" si="42"/>
        <v>NM_000267.3</v>
      </c>
      <c r="I531" t="str">
        <f t="shared" si="43"/>
        <v>ENST00000356175</v>
      </c>
      <c r="J531" t="str">
        <f t="shared" si="44"/>
        <v>ENSP00000348498</v>
      </c>
      <c r="K531" t="str">
        <f t="shared" si="45"/>
        <v>NM_000267.3</v>
      </c>
    </row>
    <row r="532" spans="1:11" x14ac:dyDescent="0.25">
      <c r="A532" s="42" t="s">
        <v>113</v>
      </c>
      <c r="B532" s="42" t="s">
        <v>19671</v>
      </c>
      <c r="C532" s="42" t="s">
        <v>5801</v>
      </c>
      <c r="D532" s="42" t="s">
        <v>5802</v>
      </c>
      <c r="E532" s="42" t="s">
        <v>20470</v>
      </c>
      <c r="G532" t="str">
        <f t="shared" si="41"/>
        <v>NF1</v>
      </c>
      <c r="H532" t="str">
        <f t="shared" si="42"/>
        <v>NM_001042492.2</v>
      </c>
      <c r="I532" t="str">
        <f t="shared" si="43"/>
        <v>ENST00000358273</v>
      </c>
      <c r="J532" t="str">
        <f t="shared" si="44"/>
        <v>ENSP00000351015</v>
      </c>
      <c r="K532" t="str">
        <f t="shared" si="45"/>
        <v>NM_001042492.2 (Preferred)</v>
      </c>
    </row>
    <row r="533" spans="1:11" x14ac:dyDescent="0.25">
      <c r="A533" s="42" t="s">
        <v>113</v>
      </c>
      <c r="B533" s="42" t="s">
        <v>19672</v>
      </c>
      <c r="C533" s="42" t="s">
        <v>5814</v>
      </c>
      <c r="D533" s="42" t="s">
        <v>5815</v>
      </c>
      <c r="E533" s="42" t="s">
        <v>19672</v>
      </c>
      <c r="G533" t="str">
        <f t="shared" si="41"/>
        <v>NF1</v>
      </c>
      <c r="H533" t="str">
        <f t="shared" si="42"/>
        <v>NM_001128147.2</v>
      </c>
      <c r="I533" t="str">
        <f t="shared" si="43"/>
        <v>ENST00000431387</v>
      </c>
      <c r="J533" t="str">
        <f t="shared" si="44"/>
        <v>ENSP00000412921</v>
      </c>
      <c r="K533" t="str">
        <f t="shared" si="45"/>
        <v>NM_001128147.2</v>
      </c>
    </row>
    <row r="534" spans="1:11" x14ac:dyDescent="0.25">
      <c r="A534" s="42" t="s">
        <v>5842</v>
      </c>
      <c r="B534" s="42" t="s">
        <v>19679</v>
      </c>
      <c r="C534" s="42" t="s">
        <v>5846</v>
      </c>
      <c r="D534" s="42" t="s">
        <v>5847</v>
      </c>
      <c r="E534" s="42" t="s">
        <v>20471</v>
      </c>
      <c r="G534" t="str">
        <f t="shared" si="41"/>
        <v>NF2</v>
      </c>
      <c r="H534" t="str">
        <f t="shared" si="42"/>
        <v>NM_000268.3</v>
      </c>
      <c r="I534" t="str">
        <f t="shared" si="43"/>
        <v>ENST00000338641</v>
      </c>
      <c r="J534" t="str">
        <f t="shared" si="44"/>
        <v>ENSP00000344666</v>
      </c>
      <c r="K534" t="str">
        <f t="shared" si="45"/>
        <v>NM_000268.3 (Preferred)</v>
      </c>
    </row>
    <row r="535" spans="1:11" x14ac:dyDescent="0.25">
      <c r="A535" s="42" t="s">
        <v>5842</v>
      </c>
      <c r="B535" s="42" t="s">
        <v>19680</v>
      </c>
      <c r="C535" s="42" t="s">
        <v>5879</v>
      </c>
      <c r="D535" s="42" t="s">
        <v>5880</v>
      </c>
      <c r="E535" s="42" t="s">
        <v>19680</v>
      </c>
      <c r="G535" t="str">
        <f t="shared" si="41"/>
        <v>NF2</v>
      </c>
      <c r="H535" t="str">
        <f t="shared" si="42"/>
        <v>NM_016418.5</v>
      </c>
      <c r="I535" t="str">
        <f t="shared" si="43"/>
        <v>ENST00000361166</v>
      </c>
      <c r="J535" t="str">
        <f t="shared" si="44"/>
        <v>ENSP00000354529</v>
      </c>
      <c r="K535" t="str">
        <f t="shared" si="45"/>
        <v>NM_016418.5</v>
      </c>
    </row>
    <row r="536" spans="1:11" x14ac:dyDescent="0.25">
      <c r="A536" s="42" t="s">
        <v>5842</v>
      </c>
      <c r="B536" s="42" t="s">
        <v>19674</v>
      </c>
      <c r="C536" s="42" t="s">
        <v>5862</v>
      </c>
      <c r="D536" s="42" t="s">
        <v>5863</v>
      </c>
      <c r="E536" s="42" t="s">
        <v>19674</v>
      </c>
      <c r="G536" t="str">
        <f t="shared" si="41"/>
        <v>NF2</v>
      </c>
      <c r="H536" t="str">
        <f t="shared" si="42"/>
        <v>NM_181825.2</v>
      </c>
      <c r="I536" t="str">
        <f t="shared" si="43"/>
        <v>ENST00000403999</v>
      </c>
      <c r="J536" t="str">
        <f t="shared" si="44"/>
        <v>ENSP00000384797</v>
      </c>
      <c r="K536" t="str">
        <f t="shared" si="45"/>
        <v>NM_181825.2</v>
      </c>
    </row>
    <row r="537" spans="1:11" x14ac:dyDescent="0.25">
      <c r="A537" s="42" t="s">
        <v>5842</v>
      </c>
      <c r="B537" s="42" t="s">
        <v>19676</v>
      </c>
      <c r="C537" s="42" t="s">
        <v>5882</v>
      </c>
      <c r="D537" s="42" t="s">
        <v>5883</v>
      </c>
      <c r="E537" s="42" t="s">
        <v>19676</v>
      </c>
      <c r="G537" t="str">
        <f t="shared" si="41"/>
        <v>NF2</v>
      </c>
      <c r="H537" t="str">
        <f t="shared" si="42"/>
        <v>NM_181828.2</v>
      </c>
      <c r="I537" t="str">
        <f t="shared" si="43"/>
        <v>ENST00000361676</v>
      </c>
      <c r="J537" t="str">
        <f t="shared" si="44"/>
        <v>ENSP00000355183</v>
      </c>
      <c r="K537" t="str">
        <f t="shared" si="45"/>
        <v>NM_181828.2</v>
      </c>
    </row>
    <row r="538" spans="1:11" x14ac:dyDescent="0.25">
      <c r="A538" s="42" t="s">
        <v>5842</v>
      </c>
      <c r="B538" s="42" t="s">
        <v>19677</v>
      </c>
      <c r="C538" s="42" t="s">
        <v>5851</v>
      </c>
      <c r="D538" s="42" t="s">
        <v>5852</v>
      </c>
      <c r="E538" s="42" t="s">
        <v>19677</v>
      </c>
      <c r="G538" t="str">
        <f t="shared" si="41"/>
        <v>NF2</v>
      </c>
      <c r="H538" t="str">
        <f t="shared" si="42"/>
        <v>NM_181829.2</v>
      </c>
      <c r="I538" t="str">
        <f t="shared" si="43"/>
        <v>ENST00000361452</v>
      </c>
      <c r="J538" t="str">
        <f t="shared" si="44"/>
        <v>ENSP00000354897</v>
      </c>
      <c r="K538" t="str">
        <f t="shared" si="45"/>
        <v>NM_181829.2</v>
      </c>
    </row>
    <row r="539" spans="1:11" x14ac:dyDescent="0.25">
      <c r="A539" s="42" t="s">
        <v>5842</v>
      </c>
      <c r="B539" s="42" t="s">
        <v>19675</v>
      </c>
      <c r="C539" s="42" t="s">
        <v>5876</v>
      </c>
      <c r="D539" s="42" t="s">
        <v>5877</v>
      </c>
      <c r="E539" s="42" t="s">
        <v>19675</v>
      </c>
      <c r="G539" t="str">
        <f t="shared" si="41"/>
        <v>NF2</v>
      </c>
      <c r="H539" t="str">
        <f t="shared" si="42"/>
        <v>NM_181830.2</v>
      </c>
      <c r="I539" t="str">
        <f t="shared" si="43"/>
        <v>ENST00000353887</v>
      </c>
      <c r="J539" t="str">
        <f t="shared" si="44"/>
        <v>ENSP00000340626</v>
      </c>
      <c r="K539" t="str">
        <f t="shared" si="45"/>
        <v>NM_181830.2</v>
      </c>
    </row>
    <row r="540" spans="1:11" x14ac:dyDescent="0.25">
      <c r="A540" s="42" t="s">
        <v>5842</v>
      </c>
      <c r="B540" s="42" t="s">
        <v>19673</v>
      </c>
      <c r="C540" s="42" t="s">
        <v>5869</v>
      </c>
      <c r="D540" s="42" t="s">
        <v>5870</v>
      </c>
      <c r="E540" s="42" t="s">
        <v>19673</v>
      </c>
      <c r="G540" t="str">
        <f t="shared" si="41"/>
        <v>NF2</v>
      </c>
      <c r="H540" t="str">
        <f t="shared" si="42"/>
        <v>NM_181831.2</v>
      </c>
      <c r="I540" t="str">
        <f t="shared" si="43"/>
        <v>ENST00000334961</v>
      </c>
      <c r="J540" t="str">
        <f t="shared" si="44"/>
        <v>ENSP00000335652</v>
      </c>
      <c r="K540" t="str">
        <f t="shared" si="45"/>
        <v>NM_181831.2</v>
      </c>
    </row>
    <row r="541" spans="1:11" x14ac:dyDescent="0.25">
      <c r="A541" s="42" t="s">
        <v>5842</v>
      </c>
      <c r="B541" s="42" t="s">
        <v>19681</v>
      </c>
      <c r="C541" s="42" t="s">
        <v>5873</v>
      </c>
      <c r="D541" s="42" t="s">
        <v>5874</v>
      </c>
      <c r="E541" s="42" t="s">
        <v>19681</v>
      </c>
      <c r="G541" t="str">
        <f t="shared" si="41"/>
        <v>NF2</v>
      </c>
      <c r="H541" t="str">
        <f t="shared" si="42"/>
        <v>NM_181832.2</v>
      </c>
      <c r="I541" t="str">
        <f t="shared" si="43"/>
        <v>ENST00000397789</v>
      </c>
      <c r="J541" t="str">
        <f t="shared" si="44"/>
        <v>ENSP00000380891</v>
      </c>
      <c r="K541" t="str">
        <f t="shared" si="45"/>
        <v>NM_181832.2</v>
      </c>
    </row>
    <row r="542" spans="1:11" x14ac:dyDescent="0.25">
      <c r="A542" s="42" t="s">
        <v>5842</v>
      </c>
      <c r="B542" s="42" t="s">
        <v>19678</v>
      </c>
      <c r="C542" s="42" t="s">
        <v>5858</v>
      </c>
      <c r="D542" s="42" t="s">
        <v>5859</v>
      </c>
      <c r="E542" s="42" t="s">
        <v>19678</v>
      </c>
      <c r="G542" t="str">
        <f t="shared" si="41"/>
        <v>NF2</v>
      </c>
      <c r="H542" t="str">
        <f t="shared" si="42"/>
        <v>NM_181833.2</v>
      </c>
      <c r="I542" t="str">
        <f t="shared" si="43"/>
        <v>ENST00000413209</v>
      </c>
      <c r="J542" t="str">
        <f t="shared" si="44"/>
        <v>ENSP00000409921</v>
      </c>
      <c r="K542" t="str">
        <f t="shared" si="45"/>
        <v>NM_181833.2</v>
      </c>
    </row>
    <row r="543" spans="1:11" x14ac:dyDescent="0.25">
      <c r="A543" s="42" t="s">
        <v>5886</v>
      </c>
      <c r="B543" s="42" t="s">
        <v>19682</v>
      </c>
      <c r="C543" s="42" t="s">
        <v>5895</v>
      </c>
      <c r="D543" s="42" t="s">
        <v>5896</v>
      </c>
      <c r="E543" s="42" t="s">
        <v>19682</v>
      </c>
      <c r="G543" t="str">
        <f t="shared" si="41"/>
        <v>NFE2L2</v>
      </c>
      <c r="H543" t="str">
        <f t="shared" si="42"/>
        <v>NM_001145412.3</v>
      </c>
      <c r="I543" t="str">
        <f t="shared" si="43"/>
        <v>ENST00000397063</v>
      </c>
      <c r="J543" t="str">
        <f t="shared" si="44"/>
        <v>ENSP00000380253</v>
      </c>
      <c r="K543" t="str">
        <f t="shared" si="45"/>
        <v>NM_001145412.3</v>
      </c>
    </row>
    <row r="544" spans="1:11" x14ac:dyDescent="0.25">
      <c r="A544" s="42" t="s">
        <v>5886</v>
      </c>
      <c r="B544" s="42" t="s">
        <v>19683</v>
      </c>
      <c r="C544" s="42" t="s">
        <v>5898</v>
      </c>
      <c r="D544" s="42" t="s">
        <v>5899</v>
      </c>
      <c r="E544" s="42" t="s">
        <v>19683</v>
      </c>
      <c r="G544" t="str">
        <f t="shared" si="41"/>
        <v>NFE2L2</v>
      </c>
      <c r="H544" t="str">
        <f t="shared" si="42"/>
        <v>NM_001145413.3</v>
      </c>
      <c r="I544" t="str">
        <f t="shared" si="43"/>
        <v>ENST00000446151</v>
      </c>
      <c r="J544" t="str">
        <f t="shared" si="44"/>
        <v>ENSP00000411575</v>
      </c>
      <c r="K544" t="str">
        <f t="shared" si="45"/>
        <v>NM_001145413.3</v>
      </c>
    </row>
    <row r="545" spans="1:11" x14ac:dyDescent="0.25">
      <c r="A545" s="42" t="s">
        <v>5886</v>
      </c>
      <c r="B545" s="42" t="s">
        <v>19684</v>
      </c>
      <c r="C545" s="42" t="s">
        <v>5891</v>
      </c>
      <c r="D545" s="42" t="s">
        <v>5892</v>
      </c>
      <c r="E545" s="42" t="s">
        <v>19684</v>
      </c>
      <c r="G545" t="str">
        <f t="shared" si="41"/>
        <v>NFE2L2</v>
      </c>
      <c r="H545" t="str">
        <f t="shared" si="42"/>
        <v>NM_001313900.1</v>
      </c>
      <c r="I545" t="str">
        <f t="shared" si="43"/>
        <v>ENST00000464747</v>
      </c>
      <c r="J545" t="str">
        <f t="shared" si="44"/>
        <v>ENSP00000467401</v>
      </c>
      <c r="K545" t="str">
        <f t="shared" si="45"/>
        <v>NM_001313900.1</v>
      </c>
    </row>
    <row r="546" spans="1:11" x14ac:dyDescent="0.25">
      <c r="A546" s="42" t="s">
        <v>5886</v>
      </c>
      <c r="B546" s="42" t="s">
        <v>20472</v>
      </c>
      <c r="C546" s="42" t="s">
        <v>5887</v>
      </c>
      <c r="D546" s="42" t="s">
        <v>5888</v>
      </c>
      <c r="E546" s="42" t="s">
        <v>20473</v>
      </c>
      <c r="G546" t="str">
        <f t="shared" si="41"/>
        <v>NFE2L2</v>
      </c>
      <c r="H546" t="str">
        <f t="shared" si="42"/>
        <v>NM_006164.5</v>
      </c>
      <c r="I546" t="str">
        <f t="shared" si="43"/>
        <v>ENST00000397062</v>
      </c>
      <c r="J546" t="str">
        <f t="shared" si="44"/>
        <v>ENSP00000380252</v>
      </c>
      <c r="K546" t="str">
        <f t="shared" si="45"/>
        <v>NM_006164.5 (Preferred)</v>
      </c>
    </row>
    <row r="547" spans="1:11" x14ac:dyDescent="0.25">
      <c r="A547" s="42" t="s">
        <v>5930</v>
      </c>
      <c r="B547" s="42" t="s">
        <v>19690</v>
      </c>
      <c r="C547" s="42" t="s">
        <v>5936</v>
      </c>
      <c r="D547" s="42" t="s">
        <v>5937</v>
      </c>
      <c r="E547" s="42" t="s">
        <v>20474</v>
      </c>
      <c r="G547" t="str">
        <f t="shared" si="41"/>
        <v>NFKBIA</v>
      </c>
      <c r="H547" t="str">
        <f t="shared" si="42"/>
        <v>NM_020529.2</v>
      </c>
      <c r="I547" t="str">
        <f t="shared" si="43"/>
        <v>ENST00000216797</v>
      </c>
      <c r="J547" t="str">
        <f t="shared" si="44"/>
        <v>ENSP00000216797</v>
      </c>
      <c r="K547" t="str">
        <f t="shared" si="45"/>
        <v>NM_020529.2 (Preferred)</v>
      </c>
    </row>
    <row r="548" spans="1:11" x14ac:dyDescent="0.25">
      <c r="A548" s="42" t="s">
        <v>5958</v>
      </c>
      <c r="B548" s="42" t="s">
        <v>19692</v>
      </c>
      <c r="C548" s="42" t="s">
        <v>5966</v>
      </c>
      <c r="D548" s="42" t="s">
        <v>5967</v>
      </c>
      <c r="E548" s="42" t="s">
        <v>20475</v>
      </c>
      <c r="G548" t="str">
        <f t="shared" si="41"/>
        <v>NKX2-1</v>
      </c>
      <c r="H548" t="str">
        <f t="shared" si="42"/>
        <v>NM_001079668.2</v>
      </c>
      <c r="I548" t="str">
        <f t="shared" si="43"/>
        <v>ENST00000354822</v>
      </c>
      <c r="J548" t="str">
        <f t="shared" si="44"/>
        <v>ENSP00000346879</v>
      </c>
      <c r="K548" t="str">
        <f t="shared" si="45"/>
        <v>NM_001079668.2 (Preferred)</v>
      </c>
    </row>
    <row r="549" spans="1:11" x14ac:dyDescent="0.25">
      <c r="A549" s="42" t="s">
        <v>5958</v>
      </c>
      <c r="B549" s="42" t="s">
        <v>19691</v>
      </c>
      <c r="C549" s="42" t="s">
        <v>5963</v>
      </c>
      <c r="D549" s="42" t="s">
        <v>5964</v>
      </c>
      <c r="E549" s="42" t="s">
        <v>19691</v>
      </c>
      <c r="G549" t="str">
        <f t="shared" si="41"/>
        <v>NKX2-1</v>
      </c>
      <c r="H549" t="str">
        <f t="shared" si="42"/>
        <v>NM_003317.3</v>
      </c>
      <c r="I549" t="str">
        <f t="shared" si="43"/>
        <v>ENST00000498187</v>
      </c>
      <c r="J549" t="str">
        <f t="shared" si="44"/>
        <v>ENSP00000429607</v>
      </c>
      <c r="K549" t="str">
        <f t="shared" si="45"/>
        <v>NM_003317.3</v>
      </c>
    </row>
    <row r="550" spans="1:11" x14ac:dyDescent="0.25">
      <c r="A550" s="42" t="s">
        <v>18005</v>
      </c>
      <c r="B550" s="42" t="s">
        <v>20204</v>
      </c>
      <c r="C550" s="42" t="s">
        <v>18006</v>
      </c>
      <c r="D550" s="42" t="s">
        <v>18715</v>
      </c>
      <c r="E550" s="42" t="s">
        <v>20207</v>
      </c>
      <c r="G550" t="str">
        <f t="shared" si="41"/>
        <v>NOS1</v>
      </c>
      <c r="H550" t="str">
        <f t="shared" si="42"/>
        <v>NM_000620.5</v>
      </c>
      <c r="I550" t="str">
        <f t="shared" si="43"/>
        <v>ENST00000317775</v>
      </c>
      <c r="J550" t="str">
        <f t="shared" si="44"/>
        <v>ENSP00000320758</v>
      </c>
      <c r="K550" t="str">
        <f t="shared" si="45"/>
        <v>NM_000620.5 (Preferred)</v>
      </c>
    </row>
    <row r="551" spans="1:11" x14ac:dyDescent="0.25">
      <c r="A551" s="42" t="s">
        <v>18005</v>
      </c>
      <c r="B551" s="42" t="s">
        <v>19696</v>
      </c>
      <c r="C551" s="42" t="s">
        <v>20205</v>
      </c>
      <c r="D551" s="42" t="s">
        <v>20206</v>
      </c>
      <c r="E551" s="42" t="s">
        <v>19696</v>
      </c>
      <c r="G551" t="str">
        <f t="shared" si="41"/>
        <v>NOS1</v>
      </c>
      <c r="H551" t="str">
        <f t="shared" si="42"/>
        <v>NM_001204218.1</v>
      </c>
      <c r="I551" t="str">
        <f t="shared" si="43"/>
        <v>ENST00000618760</v>
      </c>
      <c r="J551" t="str">
        <f t="shared" si="44"/>
        <v>ENSP00000477999</v>
      </c>
      <c r="K551" t="str">
        <f t="shared" si="45"/>
        <v>NM_001204218.1</v>
      </c>
    </row>
    <row r="552" spans="1:11" x14ac:dyDescent="0.25">
      <c r="A552" s="42" t="s">
        <v>103</v>
      </c>
      <c r="B552" s="42" t="s">
        <v>18854</v>
      </c>
      <c r="C552" s="42" t="s">
        <v>5980</v>
      </c>
      <c r="D552" s="42" t="s">
        <v>5981</v>
      </c>
      <c r="E552" s="42" t="s">
        <v>18855</v>
      </c>
      <c r="G552" t="str">
        <f t="shared" si="41"/>
        <v>NOTCH1</v>
      </c>
      <c r="H552" t="str">
        <f t="shared" si="42"/>
        <v>NM_017617.5</v>
      </c>
      <c r="I552" t="str">
        <f t="shared" si="43"/>
        <v>ENST00000277541</v>
      </c>
      <c r="J552" t="str">
        <f t="shared" si="44"/>
        <v>ENSP00000277541</v>
      </c>
      <c r="K552" t="str">
        <f t="shared" si="45"/>
        <v>NM_017617.5 (Preferred)</v>
      </c>
    </row>
    <row r="553" spans="1:11" x14ac:dyDescent="0.25">
      <c r="A553" s="42" t="s">
        <v>5984</v>
      </c>
      <c r="B553" s="42" t="s">
        <v>19699</v>
      </c>
      <c r="C553" s="42" t="s">
        <v>5991</v>
      </c>
      <c r="D553" s="42" t="s">
        <v>5992</v>
      </c>
      <c r="E553" s="42" t="s">
        <v>20606</v>
      </c>
      <c r="G553" t="str">
        <f t="shared" si="41"/>
        <v>NOTCH2</v>
      </c>
      <c r="H553" t="str">
        <f t="shared" si="42"/>
        <v>NM_024408.3</v>
      </c>
      <c r="I553" t="str">
        <f t="shared" si="43"/>
        <v>ENST00000256646</v>
      </c>
      <c r="J553" t="str">
        <f t="shared" si="44"/>
        <v>ENSP00000256646</v>
      </c>
      <c r="K553" t="str">
        <f t="shared" si="45"/>
        <v>NM_024408.3 (Preferred)</v>
      </c>
    </row>
    <row r="554" spans="1:11" x14ac:dyDescent="0.25">
      <c r="A554" s="42" t="s">
        <v>6000</v>
      </c>
      <c r="B554" s="42" t="s">
        <v>20476</v>
      </c>
      <c r="C554" s="42" t="s">
        <v>6004</v>
      </c>
      <c r="D554" s="42" t="s">
        <v>6005</v>
      </c>
      <c r="E554" s="42" t="s">
        <v>20477</v>
      </c>
      <c r="G554" t="str">
        <f t="shared" si="41"/>
        <v>NOTCH3</v>
      </c>
      <c r="H554" t="str">
        <f t="shared" si="42"/>
        <v>NM_000435.3</v>
      </c>
      <c r="I554" t="str">
        <f t="shared" si="43"/>
        <v>ENST00000263388</v>
      </c>
      <c r="J554" t="str">
        <f t="shared" si="44"/>
        <v>ENSP00000263388</v>
      </c>
      <c r="K554" t="str">
        <f t="shared" si="45"/>
        <v>NM_000435.3 (Preferred)</v>
      </c>
    </row>
    <row r="555" spans="1:11" x14ac:dyDescent="0.25">
      <c r="A555" s="42" t="s">
        <v>6018</v>
      </c>
      <c r="B555" s="42" t="s">
        <v>19701</v>
      </c>
      <c r="C555" s="42" t="s">
        <v>6028</v>
      </c>
      <c r="D555" s="42" t="s">
        <v>6029</v>
      </c>
      <c r="E555" s="42" t="s">
        <v>19701</v>
      </c>
      <c r="G555" t="str">
        <f t="shared" si="41"/>
        <v>NPAT</v>
      </c>
      <c r="H555" t="str">
        <f t="shared" si="42"/>
        <v>NM_001321307.1</v>
      </c>
      <c r="I555" t="str">
        <f t="shared" si="43"/>
        <v>ENST00000527296</v>
      </c>
      <c r="J555" t="str">
        <f t="shared" si="44"/>
        <v>ENSP00000436510</v>
      </c>
      <c r="K555" t="str">
        <f t="shared" si="45"/>
        <v>NM_001321307.1</v>
      </c>
    </row>
    <row r="556" spans="1:11" x14ac:dyDescent="0.25">
      <c r="A556" s="42" t="s">
        <v>6018</v>
      </c>
      <c r="B556" s="42" t="s">
        <v>19702</v>
      </c>
      <c r="C556" s="42" t="s">
        <v>6024</v>
      </c>
      <c r="D556" s="42" t="s">
        <v>6025</v>
      </c>
      <c r="E556" s="42" t="s">
        <v>20129</v>
      </c>
      <c r="G556" t="str">
        <f t="shared" si="41"/>
        <v>NPAT</v>
      </c>
      <c r="H556" t="str">
        <f t="shared" si="42"/>
        <v>NM_002519.2</v>
      </c>
      <c r="I556" t="str">
        <f t="shared" si="43"/>
        <v>ENST00000278612</v>
      </c>
      <c r="J556" t="str">
        <f t="shared" si="44"/>
        <v>ENSP00000278612</v>
      </c>
      <c r="K556" t="str">
        <f t="shared" si="45"/>
        <v>NM_002519.2 (Preferred)</v>
      </c>
    </row>
    <row r="557" spans="1:11" x14ac:dyDescent="0.25">
      <c r="A557" s="42" t="s">
        <v>19</v>
      </c>
      <c r="B557" s="42" t="s">
        <v>19703</v>
      </c>
      <c r="C557" s="42" t="s">
        <v>6040</v>
      </c>
      <c r="D557" s="42" t="s">
        <v>6041</v>
      </c>
      <c r="E557" s="42" t="s">
        <v>19703</v>
      </c>
      <c r="G557" t="str">
        <f t="shared" si="41"/>
        <v>NPM1</v>
      </c>
      <c r="H557" t="str">
        <f t="shared" si="42"/>
        <v>NM_001037738.2</v>
      </c>
      <c r="I557" t="str">
        <f t="shared" si="43"/>
        <v>ENST00000393820</v>
      </c>
      <c r="J557" t="str">
        <f t="shared" si="44"/>
        <v>ENSP00000377408</v>
      </c>
      <c r="K557" t="str">
        <f t="shared" si="45"/>
        <v>NM_001037738.2</v>
      </c>
    </row>
    <row r="558" spans="1:11" x14ac:dyDescent="0.25">
      <c r="A558" s="42" t="s">
        <v>19</v>
      </c>
      <c r="B558" s="42" t="s">
        <v>20479</v>
      </c>
      <c r="C558" s="42" t="s">
        <v>6044</v>
      </c>
      <c r="D558" s="42" t="s">
        <v>6045</v>
      </c>
      <c r="E558" s="42" t="s">
        <v>20479</v>
      </c>
      <c r="G558" t="str">
        <f t="shared" si="41"/>
        <v>NPM1</v>
      </c>
      <c r="H558" t="str">
        <f t="shared" si="42"/>
        <v>NM_001355006.1</v>
      </c>
      <c r="I558" t="str">
        <f t="shared" si="43"/>
        <v>ENST00000517671</v>
      </c>
      <c r="J558" t="str">
        <f t="shared" si="44"/>
        <v>ENSP00000428755</v>
      </c>
      <c r="K558" t="str">
        <f t="shared" si="45"/>
        <v>NM_001355006.1</v>
      </c>
    </row>
    <row r="559" spans="1:11" x14ac:dyDescent="0.25">
      <c r="A559" s="42" t="s">
        <v>19</v>
      </c>
      <c r="B559" s="42" t="s">
        <v>19704</v>
      </c>
      <c r="C559" s="42" t="s">
        <v>6035</v>
      </c>
      <c r="D559" s="42" t="s">
        <v>6036</v>
      </c>
      <c r="E559" s="42" t="s">
        <v>20478</v>
      </c>
      <c r="G559" t="str">
        <f t="shared" si="41"/>
        <v>NPM1</v>
      </c>
      <c r="H559" t="str">
        <f t="shared" si="42"/>
        <v>NM_002520.6</v>
      </c>
      <c r="I559" t="str">
        <f t="shared" si="43"/>
        <v>ENST00000296930</v>
      </c>
      <c r="J559" t="str">
        <f t="shared" si="44"/>
        <v>ENSP00000296930</v>
      </c>
      <c r="K559" t="str">
        <f t="shared" si="45"/>
        <v>NM_002520.6 (Preferred)</v>
      </c>
    </row>
    <row r="560" spans="1:11" x14ac:dyDescent="0.25">
      <c r="A560" s="42" t="s">
        <v>19</v>
      </c>
      <c r="B560" s="42" t="s">
        <v>19705</v>
      </c>
      <c r="C560" s="42" t="s">
        <v>6047</v>
      </c>
      <c r="D560" s="42" t="s">
        <v>6048</v>
      </c>
      <c r="E560" s="42" t="s">
        <v>19705</v>
      </c>
      <c r="G560" t="str">
        <f t="shared" si="41"/>
        <v>NPM1</v>
      </c>
      <c r="H560" t="str">
        <f t="shared" si="42"/>
        <v>NM_199185.3</v>
      </c>
      <c r="I560" t="str">
        <f t="shared" si="43"/>
        <v>ENST00000351986</v>
      </c>
      <c r="J560" t="str">
        <f t="shared" si="44"/>
        <v>ENSP00000341168</v>
      </c>
      <c r="K560" t="str">
        <f t="shared" si="45"/>
        <v>NM_199185.3</v>
      </c>
    </row>
    <row r="561" spans="1:11" x14ac:dyDescent="0.25">
      <c r="A561" s="42" t="s">
        <v>20</v>
      </c>
      <c r="B561" s="42" t="s">
        <v>18858</v>
      </c>
      <c r="C561" s="42" t="s">
        <v>6069</v>
      </c>
      <c r="D561" s="42" t="s">
        <v>6070</v>
      </c>
      <c r="E561" s="42" t="s">
        <v>18859</v>
      </c>
      <c r="G561" t="str">
        <f t="shared" si="41"/>
        <v>NRAS</v>
      </c>
      <c r="H561" t="str">
        <f t="shared" si="42"/>
        <v>NM_002524.4</v>
      </c>
      <c r="I561" t="str">
        <f t="shared" si="43"/>
        <v>ENST00000369535</v>
      </c>
      <c r="J561" t="str">
        <f t="shared" si="44"/>
        <v>ENSP00000358548</v>
      </c>
      <c r="K561" t="str">
        <f t="shared" si="45"/>
        <v>NM_002524.4 (Preferred)</v>
      </c>
    </row>
    <row r="562" spans="1:11" x14ac:dyDescent="0.25">
      <c r="A562" s="42" t="s">
        <v>133</v>
      </c>
      <c r="B562" s="42" t="s">
        <v>19706</v>
      </c>
      <c r="C562" s="42" t="s">
        <v>6075</v>
      </c>
      <c r="D562" s="42" t="s">
        <v>6076</v>
      </c>
      <c r="E562" s="42" t="s">
        <v>20123</v>
      </c>
      <c r="G562" t="str">
        <f t="shared" si="41"/>
        <v>NSD1</v>
      </c>
      <c r="H562" t="str">
        <f t="shared" si="42"/>
        <v>NM_022455.4</v>
      </c>
      <c r="I562" t="str">
        <f t="shared" si="43"/>
        <v>ENST00000439151</v>
      </c>
      <c r="J562" t="str">
        <f t="shared" si="44"/>
        <v>ENSP00000395929</v>
      </c>
      <c r="K562" t="str">
        <f t="shared" si="45"/>
        <v>NM_022455.4 (Preferred)</v>
      </c>
    </row>
    <row r="563" spans="1:11" x14ac:dyDescent="0.25">
      <c r="A563" s="42" t="s">
        <v>133</v>
      </c>
      <c r="B563" s="42" t="s">
        <v>19707</v>
      </c>
      <c r="C563" s="42" t="s">
        <v>6083</v>
      </c>
      <c r="D563" s="42" t="s">
        <v>6084</v>
      </c>
      <c r="E563" s="42" t="s">
        <v>19707</v>
      </c>
      <c r="G563" t="str">
        <f t="shared" si="41"/>
        <v>NSD1</v>
      </c>
      <c r="H563" t="str">
        <f t="shared" si="42"/>
        <v>NM_172349.2</v>
      </c>
      <c r="I563" t="str">
        <f t="shared" si="43"/>
        <v>ENST00000354179</v>
      </c>
      <c r="J563" t="str">
        <f t="shared" si="44"/>
        <v>ENSP00000346111</v>
      </c>
      <c r="K563" t="str">
        <f t="shared" si="45"/>
        <v>NM_172349.2</v>
      </c>
    </row>
    <row r="564" spans="1:11" x14ac:dyDescent="0.25">
      <c r="A564" s="42" t="s">
        <v>18709</v>
      </c>
      <c r="B564" s="42" t="s">
        <v>20621</v>
      </c>
      <c r="C564" s="42" t="s">
        <v>9307</v>
      </c>
      <c r="D564" s="42" t="s">
        <v>9308</v>
      </c>
      <c r="E564" s="42" t="s">
        <v>20621</v>
      </c>
      <c r="G564" t="str">
        <f t="shared" si="41"/>
        <v>NSD2</v>
      </c>
      <c r="H564" t="str">
        <f t="shared" si="42"/>
        <v>NM_001042424.2</v>
      </c>
      <c r="I564" t="str">
        <f t="shared" si="43"/>
        <v>ENST00000508803</v>
      </c>
      <c r="J564" t="str">
        <f t="shared" si="44"/>
        <v>ENSP00000423972</v>
      </c>
      <c r="K564" t="str">
        <f t="shared" si="45"/>
        <v>NM_001042424.2</v>
      </c>
    </row>
    <row r="565" spans="1:11" x14ac:dyDescent="0.25">
      <c r="A565" s="42" t="s">
        <v>18709</v>
      </c>
      <c r="B565" s="42" t="s">
        <v>20249</v>
      </c>
      <c r="C565" s="42" t="s">
        <v>9303</v>
      </c>
      <c r="D565" s="42" t="s">
        <v>9304</v>
      </c>
      <c r="E565" s="42" t="s">
        <v>20249</v>
      </c>
      <c r="G565" t="str">
        <f t="shared" si="41"/>
        <v>NSD2</v>
      </c>
      <c r="H565" t="str">
        <f t="shared" si="42"/>
        <v>NM_007331.1</v>
      </c>
      <c r="I565" t="str">
        <f t="shared" si="43"/>
        <v>ENST00000420906</v>
      </c>
      <c r="J565" t="str">
        <f t="shared" si="44"/>
        <v>ENSP00000399251</v>
      </c>
      <c r="K565" t="str">
        <f t="shared" si="45"/>
        <v>NM_007331.1</v>
      </c>
    </row>
    <row r="566" spans="1:11" x14ac:dyDescent="0.25">
      <c r="A566" s="42" t="s">
        <v>18709</v>
      </c>
      <c r="B566" s="42" t="s">
        <v>20250</v>
      </c>
      <c r="C566" s="42" t="s">
        <v>9293</v>
      </c>
      <c r="D566" s="42" t="s">
        <v>9294</v>
      </c>
      <c r="E566" s="42" t="s">
        <v>20255</v>
      </c>
      <c r="G566" t="str">
        <f t="shared" si="41"/>
        <v>NSD2</v>
      </c>
      <c r="H566" t="str">
        <f t="shared" si="42"/>
        <v>NM_133330.2</v>
      </c>
      <c r="I566" t="str">
        <f t="shared" si="43"/>
        <v>ENST00000382895</v>
      </c>
      <c r="J566" t="str">
        <f t="shared" si="44"/>
        <v>ENSP00000372351</v>
      </c>
      <c r="K566" t="str">
        <f t="shared" si="45"/>
        <v>NM_133330.2 (Preferred)</v>
      </c>
    </row>
    <row r="567" spans="1:11" x14ac:dyDescent="0.25">
      <c r="A567" s="42" t="s">
        <v>18709</v>
      </c>
      <c r="B567" s="42" t="s">
        <v>20251</v>
      </c>
      <c r="C567" s="42" t="s">
        <v>9297</v>
      </c>
      <c r="D567" s="42" t="s">
        <v>9298</v>
      </c>
      <c r="E567" s="42" t="s">
        <v>20251</v>
      </c>
      <c r="G567" t="str">
        <f t="shared" si="41"/>
        <v>NSD2</v>
      </c>
      <c r="H567" t="str">
        <f t="shared" si="42"/>
        <v>NM_133331.2</v>
      </c>
      <c r="I567" t="str">
        <f t="shared" si="43"/>
        <v>ENST00000382892</v>
      </c>
      <c r="J567" t="str">
        <f t="shared" si="44"/>
        <v>ENSP00000372348</v>
      </c>
      <c r="K567" t="str">
        <f t="shared" si="45"/>
        <v>NM_133331.2</v>
      </c>
    </row>
    <row r="568" spans="1:11" x14ac:dyDescent="0.25">
      <c r="A568" s="42" t="s">
        <v>18709</v>
      </c>
      <c r="B568" s="42" t="s">
        <v>20252</v>
      </c>
      <c r="C568" s="42" t="s">
        <v>9290</v>
      </c>
      <c r="D568" s="42" t="s">
        <v>9291</v>
      </c>
      <c r="E568" s="42" t="s">
        <v>20252</v>
      </c>
      <c r="G568" t="str">
        <f t="shared" si="41"/>
        <v>NSD2</v>
      </c>
      <c r="H568" t="str">
        <f t="shared" si="42"/>
        <v>NM_133334.2</v>
      </c>
      <c r="I568" t="str">
        <f t="shared" si="43"/>
        <v>ENST00000398261</v>
      </c>
      <c r="J568" t="str">
        <f t="shared" si="44"/>
        <v>ENSP00000381311</v>
      </c>
      <c r="K568" t="str">
        <f t="shared" si="45"/>
        <v>NM_133334.2</v>
      </c>
    </row>
    <row r="569" spans="1:11" x14ac:dyDescent="0.25">
      <c r="A569" s="42" t="s">
        <v>18709</v>
      </c>
      <c r="B569" s="42" t="s">
        <v>20253</v>
      </c>
      <c r="C569" s="42" t="s">
        <v>9300</v>
      </c>
      <c r="D569" s="42" t="s">
        <v>9301</v>
      </c>
      <c r="E569" s="42" t="s">
        <v>20253</v>
      </c>
      <c r="G569" t="str">
        <f t="shared" si="41"/>
        <v>NSD2</v>
      </c>
      <c r="H569" t="str">
        <f t="shared" si="42"/>
        <v>NM_133335.3</v>
      </c>
      <c r="I569" t="str">
        <f t="shared" si="43"/>
        <v>ENST00000382891</v>
      </c>
      <c r="J569" t="str">
        <f t="shared" si="44"/>
        <v>ENSP00000372347</v>
      </c>
      <c r="K569" t="str">
        <f t="shared" si="45"/>
        <v>NM_133335.3</v>
      </c>
    </row>
    <row r="570" spans="1:11" x14ac:dyDescent="0.25">
      <c r="A570" s="42" t="s">
        <v>6120</v>
      </c>
      <c r="B570" s="42" t="s">
        <v>19708</v>
      </c>
      <c r="C570" s="42" t="s">
        <v>6138</v>
      </c>
      <c r="D570" s="42" t="s">
        <v>6139</v>
      </c>
      <c r="E570" s="42" t="s">
        <v>20480</v>
      </c>
      <c r="G570" t="str">
        <f t="shared" si="41"/>
        <v>NT5C2</v>
      </c>
      <c r="H570" t="str">
        <f t="shared" si="42"/>
        <v>NM_001134373.2</v>
      </c>
      <c r="I570" t="str">
        <f t="shared" si="43"/>
        <v>ENST00000343289</v>
      </c>
      <c r="J570" t="str">
        <f t="shared" si="44"/>
        <v>ENSP00000339479</v>
      </c>
      <c r="K570" t="str">
        <f t="shared" si="45"/>
        <v>NM_001134373.2 (Preferred)</v>
      </c>
    </row>
    <row r="571" spans="1:11" x14ac:dyDescent="0.25">
      <c r="A571" s="42" t="s">
        <v>6120</v>
      </c>
      <c r="B571" s="42" t="s">
        <v>19709</v>
      </c>
      <c r="C571" s="42" t="s">
        <v>6138</v>
      </c>
      <c r="D571" s="42" t="s">
        <v>6139</v>
      </c>
      <c r="E571" s="42" t="s">
        <v>19709</v>
      </c>
      <c r="G571" t="str">
        <f t="shared" si="41"/>
        <v>NT5C2</v>
      </c>
      <c r="H571" t="str">
        <f t="shared" si="42"/>
        <v>NM_012229.4</v>
      </c>
      <c r="I571" t="str">
        <f t="shared" si="43"/>
        <v>ENST00000343289</v>
      </c>
      <c r="J571" t="str">
        <f t="shared" si="44"/>
        <v>ENSP00000339479</v>
      </c>
      <c r="K571" t="str">
        <f t="shared" si="45"/>
        <v>NM_012229.4</v>
      </c>
    </row>
    <row r="572" spans="1:11" x14ac:dyDescent="0.25">
      <c r="A572" s="42" t="s">
        <v>6161</v>
      </c>
      <c r="B572" s="42" t="s">
        <v>19710</v>
      </c>
      <c r="C572" s="42" t="s">
        <v>6174</v>
      </c>
      <c r="D572" s="42" t="s">
        <v>6175</v>
      </c>
      <c r="E572" s="42" t="s">
        <v>19710</v>
      </c>
      <c r="G572" t="str">
        <f t="shared" si="41"/>
        <v>NTRK1</v>
      </c>
      <c r="H572" t="str">
        <f t="shared" si="42"/>
        <v>NM_001007792.1</v>
      </c>
      <c r="I572" t="str">
        <f t="shared" si="43"/>
        <v>ENST00000392302</v>
      </c>
      <c r="J572" t="str">
        <f t="shared" si="44"/>
        <v>ENSP00000376120</v>
      </c>
      <c r="K572" t="str">
        <f t="shared" si="45"/>
        <v>NM_001007792.1</v>
      </c>
    </row>
    <row r="573" spans="1:11" x14ac:dyDescent="0.25">
      <c r="A573" s="42" t="s">
        <v>6161</v>
      </c>
      <c r="B573" s="42" t="s">
        <v>19711</v>
      </c>
      <c r="C573" s="42" t="s">
        <v>6169</v>
      </c>
      <c r="D573" s="42" t="s">
        <v>6170</v>
      </c>
      <c r="E573" s="42" t="s">
        <v>19711</v>
      </c>
      <c r="G573" t="str">
        <f t="shared" si="41"/>
        <v>NTRK1</v>
      </c>
      <c r="H573" t="str">
        <f t="shared" si="42"/>
        <v>NM_001012331.1</v>
      </c>
      <c r="I573" t="str">
        <f t="shared" si="43"/>
        <v>ENST00000368196</v>
      </c>
      <c r="J573" t="str">
        <f t="shared" si="44"/>
        <v>ENSP00000357179</v>
      </c>
      <c r="K573" t="str">
        <f t="shared" si="45"/>
        <v>NM_001012331.1</v>
      </c>
    </row>
    <row r="574" spans="1:11" x14ac:dyDescent="0.25">
      <c r="A574" s="42" t="s">
        <v>6161</v>
      </c>
      <c r="B574" s="42" t="s">
        <v>19712</v>
      </c>
      <c r="C574" s="42" t="s">
        <v>6182</v>
      </c>
      <c r="D574" s="42" t="s">
        <v>6183</v>
      </c>
      <c r="E574" s="42" t="s">
        <v>20481</v>
      </c>
      <c r="G574" t="str">
        <f t="shared" si="41"/>
        <v>NTRK1</v>
      </c>
      <c r="H574" t="str">
        <f t="shared" si="42"/>
        <v>NM_002529.3</v>
      </c>
      <c r="I574" t="str">
        <f t="shared" si="43"/>
        <v>ENST00000524377</v>
      </c>
      <c r="J574" t="str">
        <f t="shared" si="44"/>
        <v>ENSP00000431418</v>
      </c>
      <c r="K574" t="str">
        <f t="shared" si="45"/>
        <v>NM_002529.3 (Preferred)</v>
      </c>
    </row>
    <row r="575" spans="1:11" x14ac:dyDescent="0.25">
      <c r="A575" s="42" t="s">
        <v>6193</v>
      </c>
      <c r="B575" s="42" t="s">
        <v>19713</v>
      </c>
      <c r="C575" s="42" t="s">
        <v>6202</v>
      </c>
      <c r="D575" s="42" t="s">
        <v>6203</v>
      </c>
      <c r="E575" s="42" t="s">
        <v>19713</v>
      </c>
      <c r="G575" t="str">
        <f t="shared" si="41"/>
        <v>NTRK2</v>
      </c>
      <c r="H575" t="str">
        <f t="shared" si="42"/>
        <v>NM_001007097.2</v>
      </c>
      <c r="I575" t="str">
        <f t="shared" si="43"/>
        <v>ENST00000395882</v>
      </c>
      <c r="J575" t="str">
        <f t="shared" si="44"/>
        <v>ENSP00000379221</v>
      </c>
      <c r="K575" t="str">
        <f t="shared" si="45"/>
        <v>NM_001007097.2</v>
      </c>
    </row>
    <row r="576" spans="1:11" x14ac:dyDescent="0.25">
      <c r="A576" s="42" t="s">
        <v>6193</v>
      </c>
      <c r="B576" s="42" t="s">
        <v>19714</v>
      </c>
      <c r="C576" s="42" t="s">
        <v>6220</v>
      </c>
      <c r="D576" s="42" t="s">
        <v>6221</v>
      </c>
      <c r="E576" s="42" t="s">
        <v>19714</v>
      </c>
      <c r="G576" t="str">
        <f t="shared" si="41"/>
        <v>NTRK2</v>
      </c>
      <c r="H576" t="str">
        <f t="shared" si="42"/>
        <v>NM_001018064.2</v>
      </c>
      <c r="I576" t="str">
        <f t="shared" si="43"/>
        <v>ENST00000323115</v>
      </c>
      <c r="J576" t="str">
        <f t="shared" si="44"/>
        <v>ENSP00000314586</v>
      </c>
      <c r="K576" t="str">
        <f t="shared" si="45"/>
        <v>NM_001018064.2</v>
      </c>
    </row>
    <row r="577" spans="1:11" x14ac:dyDescent="0.25">
      <c r="A577" s="42" t="s">
        <v>6193</v>
      </c>
      <c r="B577" s="42" t="s">
        <v>19715</v>
      </c>
      <c r="C577" s="42" t="s">
        <v>6194</v>
      </c>
      <c r="D577" s="42" t="s">
        <v>6195</v>
      </c>
      <c r="E577" s="42" t="s">
        <v>19715</v>
      </c>
      <c r="G577" t="str">
        <f t="shared" si="41"/>
        <v>NTRK2</v>
      </c>
      <c r="H577" t="str">
        <f t="shared" si="42"/>
        <v>NM_001018065.2</v>
      </c>
      <c r="I577" t="str">
        <f t="shared" si="43"/>
        <v>ENST00000304053</v>
      </c>
      <c r="J577" t="str">
        <f t="shared" si="44"/>
        <v>ENSP00000306167</v>
      </c>
      <c r="K577" t="str">
        <f t="shared" si="45"/>
        <v>NM_001018065.2</v>
      </c>
    </row>
    <row r="578" spans="1:11" x14ac:dyDescent="0.25">
      <c r="A578" s="42" t="s">
        <v>6193</v>
      </c>
      <c r="B578" s="42" t="s">
        <v>19716</v>
      </c>
      <c r="C578" s="42" t="s">
        <v>6198</v>
      </c>
      <c r="D578" s="42" t="s">
        <v>6199</v>
      </c>
      <c r="E578" s="42" t="s">
        <v>19716</v>
      </c>
      <c r="G578" t="str">
        <f t="shared" si="41"/>
        <v>NTRK2</v>
      </c>
      <c r="H578" t="str">
        <f t="shared" si="42"/>
        <v>NM_001018066.2</v>
      </c>
      <c r="I578" t="str">
        <f t="shared" si="43"/>
        <v>ENST00000376208</v>
      </c>
      <c r="J578" t="str">
        <f t="shared" si="44"/>
        <v>ENSP00000365381</v>
      </c>
      <c r="K578" t="str">
        <f t="shared" si="45"/>
        <v>NM_001018066.2</v>
      </c>
    </row>
    <row r="579" spans="1:11" x14ac:dyDescent="0.25">
      <c r="A579" s="42" t="s">
        <v>6193</v>
      </c>
      <c r="B579" s="42" t="s">
        <v>19718</v>
      </c>
      <c r="C579" s="42" t="s">
        <v>6209</v>
      </c>
      <c r="D579" s="42" t="s">
        <v>6210</v>
      </c>
      <c r="E579" s="42" t="s">
        <v>20482</v>
      </c>
      <c r="G579" t="str">
        <f t="shared" si="41"/>
        <v>NTRK2</v>
      </c>
      <c r="H579" t="str">
        <f t="shared" si="42"/>
        <v>NM_006180.4</v>
      </c>
      <c r="I579" t="str">
        <f t="shared" si="43"/>
        <v>ENST00000376214</v>
      </c>
      <c r="J579" t="str">
        <f t="shared" si="44"/>
        <v>ENSP00000365387</v>
      </c>
      <c r="K579" t="str">
        <f t="shared" si="45"/>
        <v>NM_006180.4 (Preferred)</v>
      </c>
    </row>
    <row r="580" spans="1:11" x14ac:dyDescent="0.25">
      <c r="A580" s="42" t="s">
        <v>145</v>
      </c>
      <c r="B580" s="42" t="s">
        <v>19724</v>
      </c>
      <c r="C580" s="42" t="s">
        <v>6270</v>
      </c>
      <c r="D580" s="42" t="s">
        <v>6271</v>
      </c>
      <c r="E580" s="42" t="s">
        <v>19724</v>
      </c>
      <c r="G580" t="str">
        <f t="shared" si="41"/>
        <v>NTRK3</v>
      </c>
      <c r="H580" t="str">
        <f t="shared" si="42"/>
        <v>NM_001007156.2</v>
      </c>
      <c r="I580" t="str">
        <f t="shared" si="43"/>
        <v>ENST00000540489</v>
      </c>
      <c r="J580" t="str">
        <f t="shared" si="44"/>
        <v>ENSP00000444673</v>
      </c>
      <c r="K580" t="str">
        <f t="shared" si="45"/>
        <v>NM_001007156.2</v>
      </c>
    </row>
    <row r="581" spans="1:11" x14ac:dyDescent="0.25">
      <c r="A581" s="42" t="s">
        <v>145</v>
      </c>
      <c r="B581" s="42" t="s">
        <v>19719</v>
      </c>
      <c r="C581" s="42" t="s">
        <v>6250</v>
      </c>
      <c r="D581" s="42" t="s">
        <v>6251</v>
      </c>
      <c r="E581" s="42" t="s">
        <v>20483</v>
      </c>
      <c r="G581" t="str">
        <f t="shared" ref="G581:G644" si="46">A581</f>
        <v>NTRK3</v>
      </c>
      <c r="H581" t="str">
        <f t="shared" ref="H581:H644" si="47">B581</f>
        <v>NM_001012338.2</v>
      </c>
      <c r="I581" t="str">
        <f t="shared" ref="I581:I644" si="48">C581</f>
        <v>ENST00000360948</v>
      </c>
      <c r="J581" t="str">
        <f t="shared" ref="J581:J644" si="49">D581</f>
        <v>ENSP00000354207</v>
      </c>
      <c r="K581" t="str">
        <f t="shared" ref="K581:K644" si="50">E581</f>
        <v>NM_001012338.2 (Preferred)</v>
      </c>
    </row>
    <row r="582" spans="1:11" x14ac:dyDescent="0.25">
      <c r="A582" s="42" t="s">
        <v>145</v>
      </c>
      <c r="B582" s="42" t="s">
        <v>19721</v>
      </c>
      <c r="C582" s="42" t="s">
        <v>6257</v>
      </c>
      <c r="D582" s="42" t="s">
        <v>6258</v>
      </c>
      <c r="E582" s="42" t="s">
        <v>19721</v>
      </c>
      <c r="G582" t="str">
        <f t="shared" si="46"/>
        <v>NTRK3</v>
      </c>
      <c r="H582" t="str">
        <f t="shared" si="47"/>
        <v>NM_001243101.1</v>
      </c>
      <c r="I582" t="str">
        <f t="shared" si="48"/>
        <v>ENST00000355254</v>
      </c>
      <c r="J582" t="str">
        <f t="shared" si="49"/>
        <v>ENSP00000347397</v>
      </c>
      <c r="K582" t="str">
        <f t="shared" si="50"/>
        <v>NM_001243101.1</v>
      </c>
    </row>
    <row r="583" spans="1:11" x14ac:dyDescent="0.25">
      <c r="A583" s="42" t="s">
        <v>145</v>
      </c>
      <c r="B583" s="42" t="s">
        <v>19722</v>
      </c>
      <c r="C583" s="42" t="s">
        <v>6267</v>
      </c>
      <c r="D583" s="42" t="s">
        <v>6268</v>
      </c>
      <c r="E583" s="42" t="s">
        <v>19722</v>
      </c>
      <c r="G583" t="str">
        <f t="shared" si="46"/>
        <v>NTRK3</v>
      </c>
      <c r="H583" t="str">
        <f t="shared" si="47"/>
        <v>NM_001320135.1</v>
      </c>
      <c r="I583" t="str">
        <f t="shared" si="48"/>
        <v>ENST00000542733</v>
      </c>
      <c r="J583" t="str">
        <f t="shared" si="49"/>
        <v>ENSP00000437773</v>
      </c>
      <c r="K583" t="str">
        <f t="shared" si="50"/>
        <v>NM_001320135.1</v>
      </c>
    </row>
    <row r="584" spans="1:11" x14ac:dyDescent="0.25">
      <c r="A584" s="42" t="s">
        <v>145</v>
      </c>
      <c r="B584" s="42" t="s">
        <v>19720</v>
      </c>
      <c r="C584" s="42" t="s">
        <v>6242</v>
      </c>
      <c r="D584" s="42" t="s">
        <v>6243</v>
      </c>
      <c r="E584" s="42" t="s">
        <v>19720</v>
      </c>
      <c r="G584" t="str">
        <f t="shared" si="46"/>
        <v>NTRK3</v>
      </c>
      <c r="H584" t="str">
        <f t="shared" si="47"/>
        <v>NM_002530.3</v>
      </c>
      <c r="I584" t="str">
        <f t="shared" si="48"/>
        <v>ENST00000394480</v>
      </c>
      <c r="J584" t="str">
        <f t="shared" si="49"/>
        <v>ENSP00000377990</v>
      </c>
      <c r="K584" t="str">
        <f t="shared" si="50"/>
        <v>NM_002530.3</v>
      </c>
    </row>
    <row r="585" spans="1:11" x14ac:dyDescent="0.25">
      <c r="A585" s="42" t="s">
        <v>6282</v>
      </c>
      <c r="B585" s="42" t="s">
        <v>19725</v>
      </c>
      <c r="C585" s="42" t="s">
        <v>6283</v>
      </c>
      <c r="D585" s="42" t="s">
        <v>6284</v>
      </c>
      <c r="E585" s="42" t="s">
        <v>20484</v>
      </c>
      <c r="G585" t="str">
        <f t="shared" si="46"/>
        <v>OR13H1</v>
      </c>
      <c r="H585" t="str">
        <f t="shared" si="47"/>
        <v>NM_001004486.1</v>
      </c>
      <c r="I585" t="str">
        <f t="shared" si="48"/>
        <v>ENST00000338616</v>
      </c>
      <c r="J585" t="str">
        <f t="shared" si="49"/>
        <v>ENSP00000340748</v>
      </c>
      <c r="K585" t="str">
        <f t="shared" si="50"/>
        <v>NM_001004486.1 (Preferred)</v>
      </c>
    </row>
    <row r="586" spans="1:11" x14ac:dyDescent="0.25">
      <c r="A586" s="42" t="s">
        <v>6287</v>
      </c>
      <c r="B586" s="42" t="s">
        <v>19726</v>
      </c>
      <c r="C586" s="42" t="s">
        <v>6288</v>
      </c>
      <c r="D586" s="42" t="s">
        <v>6289</v>
      </c>
      <c r="E586" s="42" t="s">
        <v>20485</v>
      </c>
      <c r="G586" t="str">
        <f t="shared" si="46"/>
        <v>OR8B12</v>
      </c>
      <c r="H586" t="str">
        <f t="shared" si="47"/>
        <v>NM_001005195.1</v>
      </c>
      <c r="I586" t="str">
        <f t="shared" si="48"/>
        <v>ENST00000306842</v>
      </c>
      <c r="J586" t="str">
        <f t="shared" si="49"/>
        <v>ENSP00000307159</v>
      </c>
      <c r="K586" t="str">
        <f t="shared" si="50"/>
        <v>NM_001005195.1 (Preferred)</v>
      </c>
    </row>
    <row r="587" spans="1:11" x14ac:dyDescent="0.25">
      <c r="A587" s="42" t="s">
        <v>6292</v>
      </c>
      <c r="B587" s="42" t="s">
        <v>19727</v>
      </c>
      <c r="C587" s="42" t="s">
        <v>6300</v>
      </c>
      <c r="D587" s="42" t="s">
        <v>6301</v>
      </c>
      <c r="E587" s="42" t="s">
        <v>19727</v>
      </c>
      <c r="G587" t="str">
        <f t="shared" si="46"/>
        <v>P2RY2</v>
      </c>
      <c r="H587" t="str">
        <f t="shared" si="47"/>
        <v>NM_002564.3</v>
      </c>
      <c r="I587" t="str">
        <f t="shared" si="48"/>
        <v>ENST00000393597</v>
      </c>
      <c r="J587" t="str">
        <f t="shared" si="49"/>
        <v>ENSP00000377222</v>
      </c>
      <c r="K587" t="str">
        <f t="shared" si="50"/>
        <v>NM_002564.3</v>
      </c>
    </row>
    <row r="588" spans="1:11" x14ac:dyDescent="0.25">
      <c r="A588" s="42" t="s">
        <v>6292</v>
      </c>
      <c r="B588" s="42" t="s">
        <v>19728</v>
      </c>
      <c r="C588" s="42" t="s">
        <v>6297</v>
      </c>
      <c r="D588" s="42" t="s">
        <v>6298</v>
      </c>
      <c r="E588" s="42" t="s">
        <v>20486</v>
      </c>
      <c r="G588" t="str">
        <f t="shared" si="46"/>
        <v>P2RY2</v>
      </c>
      <c r="H588" t="str">
        <f t="shared" si="47"/>
        <v>NM_176071.2</v>
      </c>
      <c r="I588" t="str">
        <f t="shared" si="48"/>
        <v>ENST00000393596</v>
      </c>
      <c r="J588" t="str">
        <f t="shared" si="49"/>
        <v>ENSP00000377221</v>
      </c>
      <c r="K588" t="str">
        <f t="shared" si="50"/>
        <v>NM_176071.2 (Preferred)</v>
      </c>
    </row>
    <row r="589" spans="1:11" x14ac:dyDescent="0.25">
      <c r="A589" s="42" t="s">
        <v>6292</v>
      </c>
      <c r="B589" s="42" t="s">
        <v>19729</v>
      </c>
      <c r="C589" s="42" t="s">
        <v>6293</v>
      </c>
      <c r="D589" s="42" t="s">
        <v>6294</v>
      </c>
      <c r="E589" s="42" t="s">
        <v>19729</v>
      </c>
      <c r="G589" t="str">
        <f t="shared" si="46"/>
        <v>P2RY2</v>
      </c>
      <c r="H589" t="str">
        <f t="shared" si="47"/>
        <v>NM_176072.2</v>
      </c>
      <c r="I589" t="str">
        <f t="shared" si="48"/>
        <v>ENST00000311131</v>
      </c>
      <c r="J589" t="str">
        <f t="shared" si="49"/>
        <v>ENSP00000310305</v>
      </c>
      <c r="K589" t="str">
        <f t="shared" si="50"/>
        <v>NM_176072.2</v>
      </c>
    </row>
    <row r="590" spans="1:11" x14ac:dyDescent="0.25">
      <c r="A590" s="42" t="s">
        <v>6303</v>
      </c>
      <c r="B590" s="42" t="s">
        <v>19730</v>
      </c>
      <c r="C590" s="42" t="s">
        <v>6320</v>
      </c>
      <c r="D590" s="42" t="s">
        <v>6321</v>
      </c>
      <c r="E590" s="42" t="s">
        <v>20489</v>
      </c>
      <c r="G590" t="str">
        <f t="shared" si="46"/>
        <v>PAK3</v>
      </c>
      <c r="H590" t="str">
        <f t="shared" si="47"/>
        <v>NM_001128166.2</v>
      </c>
      <c r="I590" t="str">
        <f t="shared" si="48"/>
        <v>ENST00000446737</v>
      </c>
      <c r="J590" t="str">
        <f t="shared" si="49"/>
        <v>ENSP00000410853</v>
      </c>
      <c r="K590" t="str">
        <f t="shared" si="50"/>
        <v>NM_001128166.2 (Preferred)</v>
      </c>
    </row>
    <row r="591" spans="1:11" x14ac:dyDescent="0.25">
      <c r="A591" s="42" t="s">
        <v>6303</v>
      </c>
      <c r="B591" s="42" t="s">
        <v>19731</v>
      </c>
      <c r="C591" s="42" t="s">
        <v>6323</v>
      </c>
      <c r="D591" s="42" t="s">
        <v>6324</v>
      </c>
      <c r="E591" s="42" t="s">
        <v>19731</v>
      </c>
      <c r="G591" t="str">
        <f t="shared" si="46"/>
        <v>PAK3</v>
      </c>
      <c r="H591" t="str">
        <f t="shared" si="47"/>
        <v>NM_001128167.2</v>
      </c>
      <c r="I591" t="str">
        <f t="shared" si="48"/>
        <v>ENST00000425146</v>
      </c>
      <c r="J591" t="str">
        <f t="shared" si="49"/>
        <v>ENSP00000401982</v>
      </c>
      <c r="K591" t="str">
        <f t="shared" si="50"/>
        <v>NM_001128167.2</v>
      </c>
    </row>
    <row r="592" spans="1:11" x14ac:dyDescent="0.25">
      <c r="A592" s="42" t="s">
        <v>6303</v>
      </c>
      <c r="B592" s="42" t="s">
        <v>19732</v>
      </c>
      <c r="C592" s="42" t="s">
        <v>6326</v>
      </c>
      <c r="D592" s="42" t="s">
        <v>6327</v>
      </c>
      <c r="E592" s="42" t="s">
        <v>19732</v>
      </c>
      <c r="G592" t="str">
        <f t="shared" si="46"/>
        <v>PAK3</v>
      </c>
      <c r="H592" t="str">
        <f t="shared" si="47"/>
        <v>NM_001128168.2</v>
      </c>
      <c r="I592" t="str">
        <f t="shared" si="48"/>
        <v>ENST00000360648</v>
      </c>
      <c r="J592" t="str">
        <f t="shared" si="49"/>
        <v>ENSP00000353864</v>
      </c>
      <c r="K592" t="str">
        <f t="shared" si="50"/>
        <v>NM_001128168.2</v>
      </c>
    </row>
    <row r="593" spans="1:11" x14ac:dyDescent="0.25">
      <c r="A593" s="42" t="s">
        <v>6303</v>
      </c>
      <c r="B593" s="42" t="s">
        <v>19733</v>
      </c>
      <c r="C593" s="42" t="s">
        <v>6330</v>
      </c>
      <c r="D593" s="42" t="s">
        <v>6331</v>
      </c>
      <c r="E593" s="42" t="s">
        <v>19733</v>
      </c>
      <c r="G593" t="str">
        <f t="shared" si="46"/>
        <v>PAK3</v>
      </c>
      <c r="H593" t="str">
        <f t="shared" si="47"/>
        <v>NM_001128172.2</v>
      </c>
      <c r="I593" t="str">
        <f t="shared" si="48"/>
        <v>ENST00000417227</v>
      </c>
      <c r="J593" t="str">
        <f t="shared" si="49"/>
        <v>ENSP00000389172</v>
      </c>
      <c r="K593" t="str">
        <f t="shared" si="50"/>
        <v>NM_001128172.2</v>
      </c>
    </row>
    <row r="594" spans="1:11" x14ac:dyDescent="0.25">
      <c r="A594" s="42" t="s">
        <v>6303</v>
      </c>
      <c r="B594" s="42" t="s">
        <v>19739</v>
      </c>
      <c r="C594" s="42" t="s">
        <v>6316</v>
      </c>
      <c r="D594" s="42" t="s">
        <v>6317</v>
      </c>
      <c r="E594" s="42" t="s">
        <v>19739</v>
      </c>
      <c r="G594" t="str">
        <f t="shared" si="46"/>
        <v>PAK3</v>
      </c>
      <c r="H594" t="str">
        <f t="shared" si="47"/>
        <v>NM_001324329.1</v>
      </c>
      <c r="I594" t="str">
        <f t="shared" si="48"/>
        <v>ENST00000372010</v>
      </c>
      <c r="J594" t="str">
        <f t="shared" si="49"/>
        <v>ENSP00000361080</v>
      </c>
      <c r="K594" t="str">
        <f t="shared" si="50"/>
        <v>NM_001324329.1</v>
      </c>
    </row>
    <row r="595" spans="1:11" x14ac:dyDescent="0.25">
      <c r="A595" s="42" t="s">
        <v>6303</v>
      </c>
      <c r="B595" s="42" t="s">
        <v>20488</v>
      </c>
      <c r="C595" s="42" t="s">
        <v>6308</v>
      </c>
      <c r="D595" s="42" t="s">
        <v>6309</v>
      </c>
      <c r="E595" s="42" t="s">
        <v>20488</v>
      </c>
      <c r="G595" t="str">
        <f t="shared" si="46"/>
        <v>PAK3</v>
      </c>
      <c r="H595" t="str">
        <f t="shared" si="47"/>
        <v>NM_002578.5</v>
      </c>
      <c r="I595" t="str">
        <f t="shared" si="48"/>
        <v>ENST00000372007</v>
      </c>
      <c r="J595" t="str">
        <f t="shared" si="49"/>
        <v>ENSP00000361077</v>
      </c>
      <c r="K595" t="str">
        <f t="shared" si="50"/>
        <v>NM_002578.5</v>
      </c>
    </row>
    <row r="596" spans="1:11" x14ac:dyDescent="0.25">
      <c r="A596" s="42" t="s">
        <v>6303</v>
      </c>
      <c r="B596" s="42" t="s">
        <v>20487</v>
      </c>
      <c r="C596" s="42" t="s">
        <v>6333</v>
      </c>
      <c r="D596" s="42" t="s">
        <v>6334</v>
      </c>
      <c r="E596" s="42" t="s">
        <v>20487</v>
      </c>
      <c r="G596" t="str">
        <f t="shared" si="46"/>
        <v>PAK3</v>
      </c>
      <c r="H596" t="str">
        <f t="shared" si="47"/>
        <v>NM_1324328.1</v>
      </c>
      <c r="I596" t="str">
        <f t="shared" si="48"/>
        <v>ENST00000262836</v>
      </c>
      <c r="J596" t="str">
        <f t="shared" si="49"/>
        <v>ENSP00000262836</v>
      </c>
      <c r="K596" t="str">
        <f t="shared" si="50"/>
        <v>NM_1324328.1</v>
      </c>
    </row>
    <row r="597" spans="1:11" x14ac:dyDescent="0.25">
      <c r="A597" s="42" t="s">
        <v>6341</v>
      </c>
      <c r="B597" s="42" t="s">
        <v>19755</v>
      </c>
      <c r="C597" s="42" t="s">
        <v>6351</v>
      </c>
      <c r="D597" s="42" t="s">
        <v>6352</v>
      </c>
      <c r="E597" s="42" t="s">
        <v>20490</v>
      </c>
      <c r="G597" t="str">
        <f t="shared" si="46"/>
        <v>PALB2</v>
      </c>
      <c r="H597" t="str">
        <f t="shared" si="47"/>
        <v>NM_024675.3</v>
      </c>
      <c r="I597" t="str">
        <f t="shared" si="48"/>
        <v>ENST00000261584</v>
      </c>
      <c r="J597" t="str">
        <f t="shared" si="49"/>
        <v>ENSP00000261584</v>
      </c>
      <c r="K597" t="str">
        <f t="shared" si="50"/>
        <v>NM_024675.3 (Preferred)</v>
      </c>
    </row>
    <row r="598" spans="1:11" x14ac:dyDescent="0.25">
      <c r="A598" s="42" t="s">
        <v>6362</v>
      </c>
      <c r="B598" s="42" t="s">
        <v>19756</v>
      </c>
      <c r="C598" s="42" t="s">
        <v>6377</v>
      </c>
      <c r="D598" s="42" t="s">
        <v>6378</v>
      </c>
      <c r="E598" s="42" t="s">
        <v>19756</v>
      </c>
      <c r="G598" t="str">
        <f t="shared" si="46"/>
        <v>PAX5</v>
      </c>
      <c r="H598" t="str">
        <f t="shared" si="47"/>
        <v>NM_001280547.1</v>
      </c>
      <c r="I598" t="str">
        <f t="shared" si="48"/>
        <v>ENST00000377852</v>
      </c>
      <c r="J598" t="str">
        <f t="shared" si="49"/>
        <v>ENSP00000367083</v>
      </c>
      <c r="K598" t="str">
        <f t="shared" si="50"/>
        <v>NM_001280547.1</v>
      </c>
    </row>
    <row r="599" spans="1:11" x14ac:dyDescent="0.25">
      <c r="A599" s="42" t="s">
        <v>6362</v>
      </c>
      <c r="B599" s="42" t="s">
        <v>19757</v>
      </c>
      <c r="C599" s="42" t="s">
        <v>6373</v>
      </c>
      <c r="D599" s="42" t="s">
        <v>6374</v>
      </c>
      <c r="E599" s="42" t="s">
        <v>19757</v>
      </c>
      <c r="G599" t="str">
        <f t="shared" si="46"/>
        <v>PAX5</v>
      </c>
      <c r="H599" t="str">
        <f t="shared" si="47"/>
        <v>NM_001280548.1</v>
      </c>
      <c r="I599" t="str">
        <f t="shared" si="48"/>
        <v>ENST00000377853</v>
      </c>
      <c r="J599" t="str">
        <f t="shared" si="49"/>
        <v>ENSP00000367084</v>
      </c>
      <c r="K599" t="str">
        <f t="shared" si="50"/>
        <v>NM_001280548.1</v>
      </c>
    </row>
    <row r="600" spans="1:11" x14ac:dyDescent="0.25">
      <c r="A600" s="42" t="s">
        <v>6362</v>
      </c>
      <c r="B600" s="42" t="s">
        <v>19758</v>
      </c>
      <c r="C600" s="42" t="s">
        <v>6381</v>
      </c>
      <c r="D600" s="42" t="s">
        <v>6382</v>
      </c>
      <c r="E600" s="42" t="s">
        <v>19758</v>
      </c>
      <c r="G600" t="str">
        <f t="shared" si="46"/>
        <v>PAX5</v>
      </c>
      <c r="H600" t="str">
        <f t="shared" si="47"/>
        <v>NM_001280549.1</v>
      </c>
      <c r="I600" t="str">
        <f t="shared" si="48"/>
        <v>ENST00000523241</v>
      </c>
      <c r="J600" t="str">
        <f t="shared" si="49"/>
        <v>ENSP00000429637</v>
      </c>
      <c r="K600" t="str">
        <f t="shared" si="50"/>
        <v>NM_001280549.1</v>
      </c>
    </row>
    <row r="601" spans="1:11" x14ac:dyDescent="0.25">
      <c r="A601" s="42" t="s">
        <v>6362</v>
      </c>
      <c r="B601" s="42" t="s">
        <v>19759</v>
      </c>
      <c r="C601" s="42" t="s">
        <v>6385</v>
      </c>
      <c r="D601" s="42" t="s">
        <v>6386</v>
      </c>
      <c r="E601" s="42" t="s">
        <v>19759</v>
      </c>
      <c r="G601" t="str">
        <f t="shared" si="46"/>
        <v>PAX5</v>
      </c>
      <c r="H601" t="str">
        <f t="shared" si="47"/>
        <v>NM_001280550.1</v>
      </c>
      <c r="I601" t="str">
        <f t="shared" si="48"/>
        <v>ENST00000520154</v>
      </c>
      <c r="J601" t="str">
        <f t="shared" si="49"/>
        <v>ENSP00000429291</v>
      </c>
      <c r="K601" t="str">
        <f t="shared" si="50"/>
        <v>NM_001280550.1</v>
      </c>
    </row>
    <row r="602" spans="1:11" x14ac:dyDescent="0.25">
      <c r="A602" s="42" t="s">
        <v>6362</v>
      </c>
      <c r="B602" s="42" t="s">
        <v>19760</v>
      </c>
      <c r="C602" s="42" t="s">
        <v>6409</v>
      </c>
      <c r="D602" s="42" t="s">
        <v>6410</v>
      </c>
      <c r="E602" s="42" t="s">
        <v>19760</v>
      </c>
      <c r="G602" t="str">
        <f t="shared" si="46"/>
        <v>PAX5</v>
      </c>
      <c r="H602" t="str">
        <f t="shared" si="47"/>
        <v>NM_001280551.1</v>
      </c>
      <c r="I602" t="str">
        <f t="shared" si="48"/>
        <v>ENST00000523145</v>
      </c>
      <c r="J602" t="str">
        <f t="shared" si="49"/>
        <v>ENSP00000429197</v>
      </c>
      <c r="K602" t="str">
        <f t="shared" si="50"/>
        <v>NM_001280551.1</v>
      </c>
    </row>
    <row r="603" spans="1:11" x14ac:dyDescent="0.25">
      <c r="A603" s="42" t="s">
        <v>6362</v>
      </c>
      <c r="B603" s="42" t="s">
        <v>19761</v>
      </c>
      <c r="C603" s="42" t="s">
        <v>6397</v>
      </c>
      <c r="D603" s="42" t="s">
        <v>6398</v>
      </c>
      <c r="E603" s="42" t="s">
        <v>19761</v>
      </c>
      <c r="G603" t="str">
        <f t="shared" si="46"/>
        <v>PAX5</v>
      </c>
      <c r="H603" t="str">
        <f t="shared" si="47"/>
        <v>NM_001280552.1</v>
      </c>
      <c r="I603" t="str">
        <f t="shared" si="48"/>
        <v>ENST00000377847</v>
      </c>
      <c r="J603" t="str">
        <f t="shared" si="49"/>
        <v>ENSP00000367078</v>
      </c>
      <c r="K603" t="str">
        <f t="shared" si="50"/>
        <v>NM_001280552.1</v>
      </c>
    </row>
    <row r="604" spans="1:11" x14ac:dyDescent="0.25">
      <c r="A604" s="42" t="s">
        <v>6362</v>
      </c>
      <c r="B604" s="42" t="s">
        <v>19762</v>
      </c>
      <c r="C604" s="42" t="s">
        <v>6401</v>
      </c>
      <c r="D604" s="42" t="s">
        <v>6402</v>
      </c>
      <c r="E604" s="42" t="s">
        <v>19762</v>
      </c>
      <c r="G604" t="str">
        <f t="shared" si="46"/>
        <v>PAX5</v>
      </c>
      <c r="H604" t="str">
        <f t="shared" si="47"/>
        <v>NM_001280553.1</v>
      </c>
      <c r="I604" t="str">
        <f t="shared" si="48"/>
        <v>ENST00000520281</v>
      </c>
      <c r="J604" t="str">
        <f t="shared" si="49"/>
        <v>ENSP00000430773</v>
      </c>
      <c r="K604" t="str">
        <f t="shared" si="50"/>
        <v>NM_001280553.1</v>
      </c>
    </row>
    <row r="605" spans="1:11" x14ac:dyDescent="0.25">
      <c r="A605" s="42" t="s">
        <v>6362</v>
      </c>
      <c r="B605" s="42" t="s">
        <v>19763</v>
      </c>
      <c r="C605" s="42" t="s">
        <v>6389</v>
      </c>
      <c r="D605" s="42" t="s">
        <v>6390</v>
      </c>
      <c r="E605" s="42" t="s">
        <v>19763</v>
      </c>
      <c r="G605" t="str">
        <f t="shared" si="46"/>
        <v>PAX5</v>
      </c>
      <c r="H605" t="str">
        <f t="shared" si="47"/>
        <v>NM_001280554.1</v>
      </c>
      <c r="I605" t="str">
        <f t="shared" si="48"/>
        <v>ENST00000414447</v>
      </c>
      <c r="J605" t="str">
        <f t="shared" si="49"/>
        <v>ENSP00000412188</v>
      </c>
      <c r="K605" t="str">
        <f t="shared" si="50"/>
        <v>NM_001280554.1</v>
      </c>
    </row>
    <row r="606" spans="1:11" x14ac:dyDescent="0.25">
      <c r="A606" s="42" t="s">
        <v>6362</v>
      </c>
      <c r="B606" s="42" t="s">
        <v>19764</v>
      </c>
      <c r="C606" s="42" t="s">
        <v>6405</v>
      </c>
      <c r="D606" s="42" t="s">
        <v>6406</v>
      </c>
      <c r="E606" s="42" t="s">
        <v>19764</v>
      </c>
      <c r="G606" t="str">
        <f t="shared" si="46"/>
        <v>PAX5</v>
      </c>
      <c r="H606" t="str">
        <f t="shared" si="47"/>
        <v>NM_001280555.1</v>
      </c>
      <c r="I606" t="str">
        <f t="shared" si="48"/>
        <v>ENST00000446742</v>
      </c>
      <c r="J606" t="str">
        <f t="shared" si="49"/>
        <v>ENSP00000404687</v>
      </c>
      <c r="K606" t="str">
        <f t="shared" si="50"/>
        <v>NM_001280555.1</v>
      </c>
    </row>
    <row r="607" spans="1:11" x14ac:dyDescent="0.25">
      <c r="A607" s="42" t="s">
        <v>6362</v>
      </c>
      <c r="B607" s="42" t="s">
        <v>19765</v>
      </c>
      <c r="C607" s="42" t="s">
        <v>6393</v>
      </c>
      <c r="D607" s="42" t="s">
        <v>6394</v>
      </c>
      <c r="E607" s="42" t="s">
        <v>19765</v>
      </c>
      <c r="G607" t="str">
        <f t="shared" si="46"/>
        <v>PAX5</v>
      </c>
      <c r="H607" t="str">
        <f t="shared" si="47"/>
        <v>NM_001280556.1</v>
      </c>
      <c r="I607" t="str">
        <f t="shared" si="48"/>
        <v>ENST00000522003</v>
      </c>
      <c r="J607" t="str">
        <f t="shared" si="49"/>
        <v>ENSP00000429359</v>
      </c>
      <c r="K607" t="str">
        <f t="shared" si="50"/>
        <v>NM_001280556.1</v>
      </c>
    </row>
    <row r="608" spans="1:11" x14ac:dyDescent="0.25">
      <c r="A608" s="42" t="s">
        <v>6362</v>
      </c>
      <c r="B608" s="42" t="s">
        <v>20491</v>
      </c>
      <c r="C608" s="42" t="s">
        <v>6369</v>
      </c>
      <c r="D608" s="42" t="s">
        <v>6370</v>
      </c>
      <c r="E608" s="42" t="s">
        <v>20492</v>
      </c>
      <c r="G608" t="str">
        <f t="shared" si="46"/>
        <v>PAX5</v>
      </c>
      <c r="H608" t="str">
        <f t="shared" si="47"/>
        <v>NM_016734.3</v>
      </c>
      <c r="I608" t="str">
        <f t="shared" si="48"/>
        <v>ENST00000358127</v>
      </c>
      <c r="J608" t="str">
        <f t="shared" si="49"/>
        <v>ENSP00000350844</v>
      </c>
      <c r="K608" t="str">
        <f t="shared" si="50"/>
        <v>NM_016734.3 (Preferred)</v>
      </c>
    </row>
    <row r="609" spans="1:11" x14ac:dyDescent="0.25">
      <c r="A609" s="42" t="s">
        <v>6421</v>
      </c>
      <c r="B609" s="42" t="s">
        <v>20493</v>
      </c>
      <c r="C609" s="42" t="s">
        <v>6425</v>
      </c>
      <c r="D609" s="42" t="s">
        <v>6426</v>
      </c>
      <c r="E609" s="42" t="s">
        <v>20493</v>
      </c>
      <c r="G609" t="str">
        <f t="shared" si="46"/>
        <v>PBRM1</v>
      </c>
      <c r="H609" t="str">
        <f t="shared" si="47"/>
        <v>NM_001350075.1</v>
      </c>
      <c r="I609" t="str">
        <f t="shared" si="48"/>
        <v>ENST00000356770</v>
      </c>
      <c r="J609" t="str">
        <f t="shared" si="49"/>
        <v>ENSP00000349213</v>
      </c>
      <c r="K609" t="str">
        <f t="shared" si="50"/>
        <v>NM_001350075.1</v>
      </c>
    </row>
    <row r="610" spans="1:11" x14ac:dyDescent="0.25">
      <c r="A610" s="42" t="s">
        <v>6421</v>
      </c>
      <c r="B610" s="42" t="s">
        <v>19769</v>
      </c>
      <c r="C610" s="42" t="s">
        <v>6431</v>
      </c>
      <c r="D610" s="42" t="s">
        <v>6432</v>
      </c>
      <c r="E610" s="42" t="s">
        <v>20494</v>
      </c>
      <c r="G610" t="str">
        <f t="shared" si="46"/>
        <v>PBRM1</v>
      </c>
      <c r="H610" t="str">
        <f t="shared" si="47"/>
        <v>NM_018313.4</v>
      </c>
      <c r="I610" t="str">
        <f t="shared" si="48"/>
        <v>ENST00000394830</v>
      </c>
      <c r="J610" t="str">
        <f t="shared" si="49"/>
        <v>ENSP00000378307</v>
      </c>
      <c r="K610" t="str">
        <f t="shared" si="50"/>
        <v>NM_018313.4 (Preferred)</v>
      </c>
    </row>
    <row r="611" spans="1:11" x14ac:dyDescent="0.25">
      <c r="A611" s="42" t="s">
        <v>6421</v>
      </c>
      <c r="B611" s="42" t="s">
        <v>19770</v>
      </c>
      <c r="C611" s="42" t="s">
        <v>6447</v>
      </c>
      <c r="D611" s="42" t="s">
        <v>6448</v>
      </c>
      <c r="E611" s="42" t="s">
        <v>19770</v>
      </c>
      <c r="G611" t="str">
        <f t="shared" si="46"/>
        <v>PBRM1</v>
      </c>
      <c r="H611" t="str">
        <f t="shared" si="47"/>
        <v>NM_181042.4</v>
      </c>
      <c r="I611" t="str">
        <f t="shared" si="48"/>
        <v>ENST00000337303</v>
      </c>
      <c r="J611" t="str">
        <f t="shared" si="49"/>
        <v>ENSP00000338302</v>
      </c>
      <c r="K611" t="str">
        <f t="shared" si="50"/>
        <v>NM_181042.4</v>
      </c>
    </row>
    <row r="612" spans="1:11" x14ac:dyDescent="0.25">
      <c r="A612" s="42" t="s">
        <v>6481</v>
      </c>
      <c r="B612" s="42" t="s">
        <v>19771</v>
      </c>
      <c r="C612" s="42" t="s">
        <v>6482</v>
      </c>
      <c r="D612" s="42" t="s">
        <v>6483</v>
      </c>
      <c r="E612" s="42" t="s">
        <v>20132</v>
      </c>
      <c r="G612" t="str">
        <f t="shared" si="46"/>
        <v>PCDHB1</v>
      </c>
      <c r="H612" t="str">
        <f t="shared" si="47"/>
        <v>NM_013340.3</v>
      </c>
      <c r="I612" t="str">
        <f t="shared" si="48"/>
        <v>ENST00000306549</v>
      </c>
      <c r="J612" t="str">
        <f t="shared" si="49"/>
        <v>ENSP00000307234</v>
      </c>
      <c r="K612" t="str">
        <f t="shared" si="50"/>
        <v>NM_013340.3 (Preferred)</v>
      </c>
    </row>
    <row r="613" spans="1:11" x14ac:dyDescent="0.25">
      <c r="A613" s="42" t="s">
        <v>156</v>
      </c>
      <c r="B613" s="42" t="s">
        <v>19772</v>
      </c>
      <c r="C613" s="42" t="s">
        <v>6488</v>
      </c>
      <c r="D613" s="42" t="s">
        <v>6489</v>
      </c>
      <c r="E613" s="42" t="s">
        <v>19772</v>
      </c>
      <c r="G613" t="str">
        <f t="shared" si="46"/>
        <v>PDGFRA</v>
      </c>
      <c r="H613" t="str">
        <f t="shared" si="47"/>
        <v>NM_001347827.1</v>
      </c>
      <c r="I613" t="str">
        <f t="shared" si="48"/>
        <v>ENST00000509490</v>
      </c>
      <c r="J613" t="str">
        <f t="shared" si="49"/>
        <v>ENSP00000424218</v>
      </c>
      <c r="K613" t="str">
        <f t="shared" si="50"/>
        <v>NM_001347827.1</v>
      </c>
    </row>
    <row r="614" spans="1:11" x14ac:dyDescent="0.25">
      <c r="A614" s="42" t="s">
        <v>156</v>
      </c>
      <c r="B614" s="42" t="s">
        <v>19776</v>
      </c>
      <c r="C614" s="42" t="s">
        <v>6491</v>
      </c>
      <c r="D614" s="42" t="s">
        <v>6492</v>
      </c>
      <c r="E614" s="42" t="s">
        <v>20610</v>
      </c>
      <c r="G614" t="str">
        <f t="shared" si="46"/>
        <v>PDGFRA</v>
      </c>
      <c r="H614" t="str">
        <f t="shared" si="47"/>
        <v>NM_006206.5</v>
      </c>
      <c r="I614" t="str">
        <f t="shared" si="48"/>
        <v>ENST00000257290</v>
      </c>
      <c r="J614" t="str">
        <f t="shared" si="49"/>
        <v>ENSP00000257290</v>
      </c>
      <c r="K614" t="str">
        <f t="shared" si="50"/>
        <v>NM_006206.5 (Preferred)</v>
      </c>
    </row>
    <row r="615" spans="1:11" x14ac:dyDescent="0.25">
      <c r="A615" s="42" t="s">
        <v>6516</v>
      </c>
      <c r="B615" s="42" t="s">
        <v>20495</v>
      </c>
      <c r="C615" s="42" t="s">
        <v>6530</v>
      </c>
      <c r="D615" s="42" t="s">
        <v>6531</v>
      </c>
      <c r="E615" s="42" t="s">
        <v>20496</v>
      </c>
      <c r="G615" t="str">
        <f t="shared" si="46"/>
        <v>PDGFRB</v>
      </c>
      <c r="H615" t="str">
        <f t="shared" si="47"/>
        <v>NM_002609.4</v>
      </c>
      <c r="I615" t="str">
        <f t="shared" si="48"/>
        <v>ENST00000261799</v>
      </c>
      <c r="J615" t="str">
        <f t="shared" si="49"/>
        <v>ENSP00000261799</v>
      </c>
      <c r="K615" t="str">
        <f t="shared" si="50"/>
        <v>NM_002609.4 (Preferred)</v>
      </c>
    </row>
    <row r="616" spans="1:11" x14ac:dyDescent="0.25">
      <c r="A616" s="42" t="s">
        <v>6544</v>
      </c>
      <c r="B616" s="42" t="s">
        <v>19778</v>
      </c>
      <c r="C616" s="42" t="s">
        <v>6549</v>
      </c>
      <c r="D616" s="42" t="s">
        <v>6550</v>
      </c>
      <c r="E616" s="42" t="s">
        <v>20276</v>
      </c>
      <c r="G616" t="str">
        <f t="shared" si="46"/>
        <v>PHF6</v>
      </c>
      <c r="H616" t="str">
        <f t="shared" si="47"/>
        <v>NM_001015877.1</v>
      </c>
      <c r="I616" t="str">
        <f t="shared" si="48"/>
        <v>ENST00000370803</v>
      </c>
      <c r="J616" t="str">
        <f t="shared" si="49"/>
        <v>ENSP00000359839</v>
      </c>
      <c r="K616" t="str">
        <f t="shared" si="50"/>
        <v>NM_001015877.1 (Preferred)</v>
      </c>
    </row>
    <row r="617" spans="1:11" x14ac:dyDescent="0.25">
      <c r="A617" s="42" t="s">
        <v>6544</v>
      </c>
      <c r="B617" s="42" t="s">
        <v>19779</v>
      </c>
      <c r="C617" s="42" t="s">
        <v>6561</v>
      </c>
      <c r="D617" s="42" t="s">
        <v>6562</v>
      </c>
      <c r="E617" s="42" t="s">
        <v>19779</v>
      </c>
      <c r="G617" t="str">
        <f t="shared" si="46"/>
        <v>PHF6</v>
      </c>
      <c r="H617" t="str">
        <f t="shared" si="47"/>
        <v>NM_032335.3</v>
      </c>
      <c r="I617" t="str">
        <f t="shared" si="48"/>
        <v>ENST00000370800</v>
      </c>
      <c r="J617" t="str">
        <f t="shared" si="49"/>
        <v>ENSP00000359836</v>
      </c>
      <c r="K617" t="str">
        <f t="shared" si="50"/>
        <v>NM_032335.3</v>
      </c>
    </row>
    <row r="618" spans="1:11" x14ac:dyDescent="0.25">
      <c r="A618" s="42" t="s">
        <v>6544</v>
      </c>
      <c r="B618" s="42" t="s">
        <v>19780</v>
      </c>
      <c r="C618" s="42" t="s">
        <v>6545</v>
      </c>
      <c r="D618" s="42" t="s">
        <v>6546</v>
      </c>
      <c r="E618" s="42" t="s">
        <v>19780</v>
      </c>
      <c r="G618" t="str">
        <f t="shared" si="46"/>
        <v>PHF6</v>
      </c>
      <c r="H618" t="str">
        <f t="shared" si="47"/>
        <v>NM_032458.2</v>
      </c>
      <c r="I618" t="str">
        <f t="shared" si="48"/>
        <v>ENST00000332070</v>
      </c>
      <c r="J618" t="str">
        <f t="shared" si="49"/>
        <v>ENSP00000329097</v>
      </c>
      <c r="K618" t="str">
        <f t="shared" si="50"/>
        <v>NM_032458.2</v>
      </c>
    </row>
    <row r="619" spans="1:11" x14ac:dyDescent="0.25">
      <c r="A619" s="42" t="s">
        <v>21</v>
      </c>
      <c r="B619" s="42" t="s">
        <v>19781</v>
      </c>
      <c r="C619" s="42" t="s">
        <v>6565</v>
      </c>
      <c r="D619" s="42" t="s">
        <v>6566</v>
      </c>
      <c r="E619" s="42" t="s">
        <v>20592</v>
      </c>
      <c r="G619" t="str">
        <f t="shared" si="46"/>
        <v>PIK3CA</v>
      </c>
      <c r="H619" t="str">
        <f t="shared" si="47"/>
        <v>NM_006218.3</v>
      </c>
      <c r="I619" t="str">
        <f t="shared" si="48"/>
        <v>ENST00000263967</v>
      </c>
      <c r="J619" t="str">
        <f t="shared" si="49"/>
        <v>ENSP00000263967</v>
      </c>
      <c r="K619" t="str">
        <f t="shared" si="50"/>
        <v>NM_006218.3 (Preferred)</v>
      </c>
    </row>
    <row r="620" spans="1:11" x14ac:dyDescent="0.25">
      <c r="A620" s="42" t="s">
        <v>6576</v>
      </c>
      <c r="B620" s="42" t="s">
        <v>19782</v>
      </c>
      <c r="C620" s="42" t="s">
        <v>6599</v>
      </c>
      <c r="D620" s="42" t="s">
        <v>6600</v>
      </c>
      <c r="E620" s="42" t="s">
        <v>19782</v>
      </c>
      <c r="G620" t="str">
        <f t="shared" si="46"/>
        <v>PIK3R1</v>
      </c>
      <c r="H620" t="str">
        <f t="shared" si="47"/>
        <v>NM_001242466.1</v>
      </c>
      <c r="I620" t="str">
        <f t="shared" si="48"/>
        <v>ENST00000523872</v>
      </c>
      <c r="J620" t="str">
        <f t="shared" si="49"/>
        <v>ENSP00000430098</v>
      </c>
      <c r="K620" t="str">
        <f t="shared" si="50"/>
        <v>NM_001242466.1</v>
      </c>
    </row>
    <row r="621" spans="1:11" x14ac:dyDescent="0.25">
      <c r="A621" s="42" t="s">
        <v>6576</v>
      </c>
      <c r="B621" s="42" t="s">
        <v>19783</v>
      </c>
      <c r="C621" s="42" t="s">
        <v>6603</v>
      </c>
      <c r="D621" s="42" t="s">
        <v>6604</v>
      </c>
      <c r="E621" s="42" t="s">
        <v>19783</v>
      </c>
      <c r="G621" t="str">
        <f t="shared" si="46"/>
        <v>PIK3R1</v>
      </c>
      <c r="H621" t="str">
        <f t="shared" si="47"/>
        <v>NM_181504.3</v>
      </c>
      <c r="I621" t="str">
        <f t="shared" si="48"/>
        <v>ENST00000336483</v>
      </c>
      <c r="J621" t="str">
        <f t="shared" si="49"/>
        <v>ENSP00000338554</v>
      </c>
      <c r="K621" t="str">
        <f t="shared" si="50"/>
        <v>NM_181504.3</v>
      </c>
    </row>
    <row r="622" spans="1:11" x14ac:dyDescent="0.25">
      <c r="A622" s="42" t="s">
        <v>6576</v>
      </c>
      <c r="B622" s="42" t="s">
        <v>20497</v>
      </c>
      <c r="C622" s="42" t="s">
        <v>6582</v>
      </c>
      <c r="D622" s="42" t="s">
        <v>6583</v>
      </c>
      <c r="E622" s="42" t="s">
        <v>20498</v>
      </c>
      <c r="G622" t="str">
        <f t="shared" si="46"/>
        <v>PIK3R1</v>
      </c>
      <c r="H622" t="str">
        <f t="shared" si="47"/>
        <v>NM_181523.3</v>
      </c>
      <c r="I622" t="str">
        <f t="shared" si="48"/>
        <v>ENST00000521381</v>
      </c>
      <c r="J622" t="str">
        <f t="shared" si="49"/>
        <v>ENSP00000428056</v>
      </c>
      <c r="K622" t="str">
        <f t="shared" si="50"/>
        <v>NM_181523.3 (Preferred)</v>
      </c>
    </row>
    <row r="623" spans="1:11" x14ac:dyDescent="0.25">
      <c r="A623" s="42" t="s">
        <v>6576</v>
      </c>
      <c r="B623" s="42" t="s">
        <v>19785</v>
      </c>
      <c r="C623" s="42" t="s">
        <v>6595</v>
      </c>
      <c r="D623" s="42" t="s">
        <v>6596</v>
      </c>
      <c r="E623" s="42" t="s">
        <v>19785</v>
      </c>
      <c r="G623" t="str">
        <f t="shared" si="46"/>
        <v>PIK3R1</v>
      </c>
      <c r="H623" t="str">
        <f t="shared" si="47"/>
        <v>NM_181524.1</v>
      </c>
      <c r="I623" t="str">
        <f t="shared" si="48"/>
        <v>ENST00000320694</v>
      </c>
      <c r="J623" t="str">
        <f t="shared" si="49"/>
        <v>ENSP00000323512</v>
      </c>
      <c r="K623" t="str">
        <f t="shared" si="50"/>
        <v>NM_181524.1</v>
      </c>
    </row>
    <row r="624" spans="1:11" x14ac:dyDescent="0.25">
      <c r="A624" s="42" t="s">
        <v>6630</v>
      </c>
      <c r="B624" s="42" t="s">
        <v>20499</v>
      </c>
      <c r="C624" s="42" t="s">
        <v>6641</v>
      </c>
      <c r="D624" s="42" t="s">
        <v>6642</v>
      </c>
      <c r="E624" s="42" t="s">
        <v>20500</v>
      </c>
      <c r="G624" t="str">
        <f t="shared" si="46"/>
        <v>PIK3R2</v>
      </c>
      <c r="H624" t="str">
        <f t="shared" si="47"/>
        <v>NM_005027.4</v>
      </c>
      <c r="I624" t="str">
        <f t="shared" si="48"/>
        <v>ENST00000222254</v>
      </c>
      <c r="J624" t="str">
        <f t="shared" si="49"/>
        <v>ENSP00000222254</v>
      </c>
      <c r="K624" t="str">
        <f t="shared" si="50"/>
        <v>NM_005027.4 (Preferred)</v>
      </c>
    </row>
    <row r="625" spans="1:11" x14ac:dyDescent="0.25">
      <c r="A625" s="42" t="s">
        <v>6649</v>
      </c>
      <c r="B625" s="42" t="s">
        <v>19788</v>
      </c>
      <c r="C625" s="42" t="s">
        <v>6654</v>
      </c>
      <c r="D625" s="42" t="s">
        <v>6655</v>
      </c>
      <c r="E625" s="42" t="s">
        <v>19788</v>
      </c>
      <c r="G625" t="str">
        <f t="shared" si="46"/>
        <v>PIM1</v>
      </c>
      <c r="H625" t="str">
        <f t="shared" si="47"/>
        <v>NM_001243186.1</v>
      </c>
      <c r="I625" t="str">
        <f t="shared" si="48"/>
        <v>ENST00000373509</v>
      </c>
      <c r="J625" t="str">
        <f t="shared" si="49"/>
        <v>ENSP00000362608</v>
      </c>
      <c r="K625" t="str">
        <f t="shared" si="50"/>
        <v>NM_001243186.1</v>
      </c>
    </row>
    <row r="626" spans="1:11" x14ac:dyDescent="0.25">
      <c r="A626" s="42" t="s">
        <v>6649</v>
      </c>
      <c r="B626" s="42" t="s">
        <v>19789</v>
      </c>
      <c r="C626" s="42" t="s">
        <v>6654</v>
      </c>
      <c r="D626" s="42" t="s">
        <v>6655</v>
      </c>
      <c r="E626" s="42" t="s">
        <v>20501</v>
      </c>
      <c r="G626" t="str">
        <f t="shared" si="46"/>
        <v>PIM1</v>
      </c>
      <c r="H626" t="str">
        <f t="shared" si="47"/>
        <v>NM_002648.3</v>
      </c>
      <c r="I626" t="str">
        <f t="shared" si="48"/>
        <v>ENST00000373509</v>
      </c>
      <c r="J626" t="str">
        <f t="shared" si="49"/>
        <v>ENSP00000362608</v>
      </c>
      <c r="K626" t="str">
        <f t="shared" si="50"/>
        <v>NM_002648.3 (Preferred)</v>
      </c>
    </row>
    <row r="627" spans="1:11" x14ac:dyDescent="0.25">
      <c r="A627" s="42" t="s">
        <v>6658</v>
      </c>
      <c r="B627" s="42" t="s">
        <v>19791</v>
      </c>
      <c r="C627" s="42" t="s">
        <v>6689</v>
      </c>
      <c r="D627" s="42" t="s">
        <v>6690</v>
      </c>
      <c r="E627" s="42" t="s">
        <v>20502</v>
      </c>
      <c r="G627" t="str">
        <f t="shared" si="46"/>
        <v>PLCG1</v>
      </c>
      <c r="H627" t="str">
        <f t="shared" si="47"/>
        <v>NM_002660.2</v>
      </c>
      <c r="I627" t="str">
        <f t="shared" si="48"/>
        <v>ENST00000244007</v>
      </c>
      <c r="J627" t="str">
        <f t="shared" si="49"/>
        <v>ENSP00000244007</v>
      </c>
      <c r="K627" t="str">
        <f t="shared" si="50"/>
        <v>NM_002660.2 (Preferred)</v>
      </c>
    </row>
    <row r="628" spans="1:11" x14ac:dyDescent="0.25">
      <c r="A628" s="42" t="s">
        <v>6658</v>
      </c>
      <c r="B628" s="42" t="s">
        <v>19790</v>
      </c>
      <c r="C628" s="42" t="s">
        <v>6685</v>
      </c>
      <c r="D628" s="42" t="s">
        <v>6686</v>
      </c>
      <c r="E628" s="42" t="s">
        <v>19790</v>
      </c>
      <c r="G628" t="str">
        <f t="shared" si="46"/>
        <v>PLCG1</v>
      </c>
      <c r="H628" t="str">
        <f t="shared" si="47"/>
        <v>NM_182811.1</v>
      </c>
      <c r="I628" t="str">
        <f t="shared" si="48"/>
        <v>ENST00000373271</v>
      </c>
      <c r="J628" t="str">
        <f t="shared" si="49"/>
        <v>ENSP00000362368</v>
      </c>
      <c r="K628" t="str">
        <f t="shared" si="50"/>
        <v>NM_182811.1</v>
      </c>
    </row>
    <row r="629" spans="1:11" x14ac:dyDescent="0.25">
      <c r="A629" s="42" t="s">
        <v>6704</v>
      </c>
      <c r="B629" s="42" t="s">
        <v>18834</v>
      </c>
      <c r="C629" s="42" t="s">
        <v>6741</v>
      </c>
      <c r="D629" s="42" t="s">
        <v>6742</v>
      </c>
      <c r="E629" s="42" t="s">
        <v>18834</v>
      </c>
      <c r="G629" t="str">
        <f t="shared" si="46"/>
        <v>PML</v>
      </c>
      <c r="H629" t="str">
        <f t="shared" si="47"/>
        <v>NM_002675.3</v>
      </c>
      <c r="I629" t="str">
        <f t="shared" si="48"/>
        <v>ENST00000395135</v>
      </c>
      <c r="J629" t="str">
        <f t="shared" si="49"/>
        <v>ENSP00000378567</v>
      </c>
      <c r="K629" t="str">
        <f t="shared" si="50"/>
        <v>NM_002675.3</v>
      </c>
    </row>
    <row r="630" spans="1:11" x14ac:dyDescent="0.25">
      <c r="A630" s="42" t="s">
        <v>6704</v>
      </c>
      <c r="B630" s="42" t="s">
        <v>18841</v>
      </c>
      <c r="C630" s="42" t="s">
        <v>6712</v>
      </c>
      <c r="D630" s="42" t="s">
        <v>6713</v>
      </c>
      <c r="E630" s="42" t="s">
        <v>18841</v>
      </c>
      <c r="G630" t="str">
        <f t="shared" si="46"/>
        <v>PML</v>
      </c>
      <c r="H630" t="str">
        <f t="shared" si="47"/>
        <v>NM_033238.2</v>
      </c>
      <c r="I630" t="str">
        <f t="shared" si="48"/>
        <v>ENST00000268058</v>
      </c>
      <c r="J630" t="str">
        <f t="shared" si="49"/>
        <v>ENSP00000268058</v>
      </c>
      <c r="K630" t="str">
        <f t="shared" si="50"/>
        <v>NM_033238.2</v>
      </c>
    </row>
    <row r="631" spans="1:11" x14ac:dyDescent="0.25">
      <c r="A631" s="42" t="s">
        <v>6704</v>
      </c>
      <c r="B631" s="42" t="s">
        <v>18833</v>
      </c>
      <c r="C631" s="42" t="s">
        <v>6723</v>
      </c>
      <c r="D631" s="42" t="s">
        <v>6724</v>
      </c>
      <c r="E631" s="42" t="s">
        <v>18884</v>
      </c>
      <c r="G631" t="str">
        <f t="shared" si="46"/>
        <v>PML</v>
      </c>
      <c r="H631" t="str">
        <f t="shared" si="47"/>
        <v>NM_033239.2</v>
      </c>
      <c r="I631" t="str">
        <f t="shared" si="48"/>
        <v>ENST00000268059</v>
      </c>
      <c r="J631" t="str">
        <f t="shared" si="49"/>
        <v>ENSP00000268059</v>
      </c>
      <c r="K631" t="str">
        <f t="shared" si="50"/>
        <v>NM_033239.2 (Preferred)</v>
      </c>
    </row>
    <row r="632" spans="1:11" x14ac:dyDescent="0.25">
      <c r="A632" s="42" t="s">
        <v>6704</v>
      </c>
      <c r="B632" s="42" t="s">
        <v>18837</v>
      </c>
      <c r="C632" s="42" t="s">
        <v>6719</v>
      </c>
      <c r="D632" s="42" t="s">
        <v>6720</v>
      </c>
      <c r="E632" s="42" t="s">
        <v>18837</v>
      </c>
      <c r="G632" t="str">
        <f t="shared" si="46"/>
        <v>PML</v>
      </c>
      <c r="H632" t="str">
        <f t="shared" si="47"/>
        <v>NM_033240.2</v>
      </c>
      <c r="I632" t="str">
        <f t="shared" si="48"/>
        <v>ENST00000435786</v>
      </c>
      <c r="J632" t="str">
        <f t="shared" si="49"/>
        <v>ENSP00000395576</v>
      </c>
      <c r="K632" t="str">
        <f t="shared" si="50"/>
        <v>NM_033240.2</v>
      </c>
    </row>
    <row r="633" spans="1:11" x14ac:dyDescent="0.25">
      <c r="A633" s="42" t="s">
        <v>6704</v>
      </c>
      <c r="B633" s="42" t="s">
        <v>18835</v>
      </c>
      <c r="C633" s="42" t="s">
        <v>6727</v>
      </c>
      <c r="D633" s="42" t="s">
        <v>6728</v>
      </c>
      <c r="E633" s="42" t="s">
        <v>18835</v>
      </c>
      <c r="G633" t="str">
        <f t="shared" si="46"/>
        <v>PML</v>
      </c>
      <c r="H633" t="str">
        <f t="shared" si="47"/>
        <v>NM_033244.3</v>
      </c>
      <c r="I633" t="str">
        <f t="shared" si="48"/>
        <v>ENST00000436891</v>
      </c>
      <c r="J633" t="str">
        <f t="shared" si="49"/>
        <v>ENSP00000394642</v>
      </c>
      <c r="K633" t="str">
        <f t="shared" si="50"/>
        <v>NM_033244.3</v>
      </c>
    </row>
    <row r="634" spans="1:11" x14ac:dyDescent="0.25">
      <c r="A634" s="42" t="s">
        <v>6704</v>
      </c>
      <c r="B634" s="42" t="s">
        <v>18840</v>
      </c>
      <c r="C634" s="42" t="s">
        <v>6759</v>
      </c>
      <c r="D634" s="42" t="s">
        <v>6760</v>
      </c>
      <c r="E634" s="42" t="s">
        <v>18840</v>
      </c>
      <c r="G634" t="str">
        <f t="shared" si="46"/>
        <v>PML</v>
      </c>
      <c r="H634" t="str">
        <f t="shared" si="47"/>
        <v>NM_033246.2</v>
      </c>
      <c r="I634" t="str">
        <f t="shared" si="48"/>
        <v>ENST00000359928</v>
      </c>
      <c r="J634" t="str">
        <f t="shared" si="49"/>
        <v>ENSP00000353004</v>
      </c>
      <c r="K634" t="str">
        <f t="shared" si="50"/>
        <v>NM_033246.2</v>
      </c>
    </row>
    <row r="635" spans="1:11" x14ac:dyDescent="0.25">
      <c r="A635" s="42" t="s">
        <v>6704</v>
      </c>
      <c r="B635" s="42" t="s">
        <v>18839</v>
      </c>
      <c r="C635" s="42" t="s">
        <v>6755</v>
      </c>
      <c r="D635" s="42" t="s">
        <v>6756</v>
      </c>
      <c r="E635" s="42" t="s">
        <v>18839</v>
      </c>
      <c r="G635" t="str">
        <f t="shared" si="46"/>
        <v>PML</v>
      </c>
      <c r="H635" t="str">
        <f t="shared" si="47"/>
        <v>NM_033247.2</v>
      </c>
      <c r="I635" t="str">
        <f t="shared" si="48"/>
        <v>ENST00000395132</v>
      </c>
      <c r="J635" t="str">
        <f t="shared" si="49"/>
        <v>ENSP00000378564</v>
      </c>
      <c r="K635" t="str">
        <f t="shared" si="50"/>
        <v>NM_033247.2</v>
      </c>
    </row>
    <row r="636" spans="1:11" x14ac:dyDescent="0.25">
      <c r="A636" s="42" t="s">
        <v>6704</v>
      </c>
      <c r="B636" s="42" t="s">
        <v>18838</v>
      </c>
      <c r="C636" s="42" t="s">
        <v>6751</v>
      </c>
      <c r="D636" s="42" t="s">
        <v>6752</v>
      </c>
      <c r="E636" s="42" t="s">
        <v>18838</v>
      </c>
      <c r="G636" t="str">
        <f t="shared" si="46"/>
        <v>PML</v>
      </c>
      <c r="H636" t="str">
        <f t="shared" si="47"/>
        <v>NM_033249.2</v>
      </c>
      <c r="I636" t="str">
        <f t="shared" si="48"/>
        <v>ENST00000564428</v>
      </c>
      <c r="J636" t="str">
        <f t="shared" si="49"/>
        <v>ENSP00000457023</v>
      </c>
      <c r="K636" t="str">
        <f t="shared" si="50"/>
        <v>NM_033249.2</v>
      </c>
    </row>
    <row r="637" spans="1:11" x14ac:dyDescent="0.25">
      <c r="A637" s="42" t="s">
        <v>6704</v>
      </c>
      <c r="B637" s="42" t="s">
        <v>18836</v>
      </c>
      <c r="C637" s="42" t="s">
        <v>6731</v>
      </c>
      <c r="D637" s="42" t="s">
        <v>6732</v>
      </c>
      <c r="E637" s="42" t="s">
        <v>18836</v>
      </c>
      <c r="G637" t="str">
        <f t="shared" si="46"/>
        <v>PML</v>
      </c>
      <c r="H637" t="str">
        <f t="shared" si="47"/>
        <v>NM_033250.2</v>
      </c>
      <c r="I637" t="str">
        <f t="shared" si="48"/>
        <v>ENST00000354026</v>
      </c>
      <c r="J637" t="str">
        <f t="shared" si="49"/>
        <v>ENSP00000315434</v>
      </c>
      <c r="K637" t="str">
        <f t="shared" si="50"/>
        <v>NM_033250.2</v>
      </c>
    </row>
    <row r="638" spans="1:11" x14ac:dyDescent="0.25">
      <c r="A638" s="42" t="s">
        <v>6776</v>
      </c>
      <c r="B638" s="42" t="s">
        <v>19792</v>
      </c>
      <c r="C638" s="42" t="s">
        <v>6792</v>
      </c>
      <c r="D638" s="42" t="s">
        <v>6793</v>
      </c>
      <c r="E638" s="42" t="s">
        <v>20503</v>
      </c>
      <c r="G638" t="str">
        <f t="shared" si="46"/>
        <v>PMS1</v>
      </c>
      <c r="H638" t="str">
        <f t="shared" si="47"/>
        <v>NM_000534.4</v>
      </c>
      <c r="I638" t="str">
        <f t="shared" si="48"/>
        <v>ENST00000441310</v>
      </c>
      <c r="J638" t="str">
        <f t="shared" si="49"/>
        <v>ENSP00000406490</v>
      </c>
      <c r="K638" t="str">
        <f t="shared" si="50"/>
        <v>NM_000534.4 (Preferred)</v>
      </c>
    </row>
    <row r="639" spans="1:11" x14ac:dyDescent="0.25">
      <c r="A639" s="42" t="s">
        <v>6776</v>
      </c>
      <c r="B639" s="42" t="s">
        <v>19793</v>
      </c>
      <c r="C639" s="42" t="s">
        <v>6800</v>
      </c>
      <c r="D639" s="42" t="s">
        <v>6801</v>
      </c>
      <c r="E639" s="42" t="s">
        <v>19793</v>
      </c>
      <c r="G639" t="str">
        <f t="shared" si="46"/>
        <v>PMS1</v>
      </c>
      <c r="H639" t="str">
        <f t="shared" si="47"/>
        <v>NM_001128143.1</v>
      </c>
      <c r="I639" t="str">
        <f t="shared" si="48"/>
        <v>ENST00000409823</v>
      </c>
      <c r="J639" t="str">
        <f t="shared" si="49"/>
        <v>ENSP00000387125</v>
      </c>
      <c r="K639" t="str">
        <f t="shared" si="50"/>
        <v>NM_001128143.1</v>
      </c>
    </row>
    <row r="640" spans="1:11" x14ac:dyDescent="0.25">
      <c r="A640" s="42" t="s">
        <v>6776</v>
      </c>
      <c r="B640" s="42" t="s">
        <v>19794</v>
      </c>
      <c r="C640" s="42" t="s">
        <v>6807</v>
      </c>
      <c r="D640" s="42" t="s">
        <v>6808</v>
      </c>
      <c r="E640" s="42" t="s">
        <v>19794</v>
      </c>
      <c r="G640" t="str">
        <f t="shared" si="46"/>
        <v>PMS1</v>
      </c>
      <c r="H640" t="str">
        <f t="shared" si="47"/>
        <v>NM_001128144.1</v>
      </c>
      <c r="I640" t="str">
        <f t="shared" si="48"/>
        <v>ENST00000447232</v>
      </c>
      <c r="J640" t="str">
        <f t="shared" si="49"/>
        <v>ENSP00000401064</v>
      </c>
      <c r="K640" t="str">
        <f t="shared" si="50"/>
        <v>NM_001128144.1</v>
      </c>
    </row>
    <row r="641" spans="1:11" x14ac:dyDescent="0.25">
      <c r="A641" s="42" t="s">
        <v>6776</v>
      </c>
      <c r="B641" s="42" t="s">
        <v>19795</v>
      </c>
      <c r="C641" s="42" t="s">
        <v>20504</v>
      </c>
      <c r="D641" s="42" t="s">
        <v>20505</v>
      </c>
      <c r="E641" s="42" t="s">
        <v>19795</v>
      </c>
      <c r="G641" t="str">
        <f t="shared" si="46"/>
        <v>PMS1</v>
      </c>
      <c r="H641" t="str">
        <f t="shared" si="47"/>
        <v>NM_001289408.1</v>
      </c>
      <c r="I641" t="str">
        <f t="shared" si="48"/>
        <v>ENST00000624204</v>
      </c>
      <c r="J641" t="str">
        <f t="shared" si="49"/>
        <v>ENSP00000485312</v>
      </c>
      <c r="K641" t="str">
        <f t="shared" si="50"/>
        <v>NM_001289408.1</v>
      </c>
    </row>
    <row r="642" spans="1:11" x14ac:dyDescent="0.25">
      <c r="A642" s="42" t="s">
        <v>6776</v>
      </c>
      <c r="B642" s="42" t="s">
        <v>19796</v>
      </c>
      <c r="C642" s="42" t="s">
        <v>6804</v>
      </c>
      <c r="D642" s="42" t="s">
        <v>6805</v>
      </c>
      <c r="E642" s="42" t="s">
        <v>19796</v>
      </c>
      <c r="G642" t="str">
        <f t="shared" si="46"/>
        <v>PMS1</v>
      </c>
      <c r="H642" t="str">
        <f t="shared" si="47"/>
        <v>NM_001289409.1</v>
      </c>
      <c r="I642" t="str">
        <f t="shared" si="48"/>
        <v>ENST00000432292</v>
      </c>
      <c r="J642" t="str">
        <f t="shared" si="49"/>
        <v>ENSP00000398378</v>
      </c>
      <c r="K642" t="str">
        <f t="shared" si="50"/>
        <v>NM_001289409.1</v>
      </c>
    </row>
    <row r="643" spans="1:11" x14ac:dyDescent="0.25">
      <c r="A643" s="42" t="s">
        <v>6776</v>
      </c>
      <c r="B643" s="42" t="s">
        <v>19802</v>
      </c>
      <c r="C643" s="42" t="s">
        <v>6814</v>
      </c>
      <c r="D643" s="42" t="s">
        <v>6815</v>
      </c>
      <c r="E643" s="42" t="s">
        <v>19802</v>
      </c>
      <c r="G643" t="str">
        <f t="shared" si="46"/>
        <v>PMS1</v>
      </c>
      <c r="H643" t="str">
        <f t="shared" si="47"/>
        <v>NM_001321049.1</v>
      </c>
      <c r="I643" t="str">
        <f t="shared" si="48"/>
        <v>ENST00000409985</v>
      </c>
      <c r="J643" t="str">
        <f t="shared" si="49"/>
        <v>ENSP00000386623</v>
      </c>
      <c r="K643" t="str">
        <f t="shared" si="50"/>
        <v>NM_001321049.1</v>
      </c>
    </row>
    <row r="644" spans="1:11" x14ac:dyDescent="0.25">
      <c r="A644" s="42" t="s">
        <v>6776</v>
      </c>
      <c r="B644" s="42" t="s">
        <v>19803</v>
      </c>
      <c r="C644" s="42" t="s">
        <v>6820</v>
      </c>
      <c r="D644" s="42" t="s">
        <v>6821</v>
      </c>
      <c r="E644" s="42" t="s">
        <v>19803</v>
      </c>
      <c r="G644" t="str">
        <f t="shared" si="46"/>
        <v>PMS1</v>
      </c>
      <c r="H644" t="str">
        <f t="shared" si="47"/>
        <v>NM_001321051.1</v>
      </c>
      <c r="I644" t="str">
        <f t="shared" si="48"/>
        <v>ENST00000374826</v>
      </c>
      <c r="J644" t="str">
        <f t="shared" si="49"/>
        <v>ENSP00000363959</v>
      </c>
      <c r="K644" t="str">
        <f t="shared" si="50"/>
        <v>NM_001321051.1</v>
      </c>
    </row>
    <row r="645" spans="1:11" x14ac:dyDescent="0.25">
      <c r="A645" s="42" t="s">
        <v>135</v>
      </c>
      <c r="B645" s="42" t="s">
        <v>18927</v>
      </c>
      <c r="C645" s="42" t="s">
        <v>6837</v>
      </c>
      <c r="D645" s="42" t="s">
        <v>6838</v>
      </c>
      <c r="E645" s="42" t="s">
        <v>20607</v>
      </c>
      <c r="G645" t="str">
        <f t="shared" ref="G645:G708" si="51">A645</f>
        <v>PMS2</v>
      </c>
      <c r="H645" t="str">
        <f t="shared" ref="H645:H708" si="52">B645</f>
        <v>NM_000535.6</v>
      </c>
      <c r="I645" t="str">
        <f t="shared" ref="I645:I708" si="53">C645</f>
        <v>ENST00000265849</v>
      </c>
      <c r="J645" t="str">
        <f t="shared" ref="J645:J708" si="54">D645</f>
        <v>ENSP00000265849</v>
      </c>
      <c r="K645" t="str">
        <f t="shared" ref="K645:K708" si="55">E645</f>
        <v>NM_000535.6 (Preferred)</v>
      </c>
    </row>
    <row r="646" spans="1:11" x14ac:dyDescent="0.25">
      <c r="A646" s="42" t="s">
        <v>135</v>
      </c>
      <c r="B646" s="42" t="s">
        <v>19805</v>
      </c>
      <c r="C646" s="42" t="s">
        <v>20506</v>
      </c>
      <c r="D646" s="42" t="s">
        <v>20507</v>
      </c>
      <c r="E646" s="42" t="s">
        <v>19805</v>
      </c>
      <c r="G646" t="str">
        <f t="shared" si="51"/>
        <v>PMS2</v>
      </c>
      <c r="H646" t="str">
        <f t="shared" si="52"/>
        <v>NM_001322003.1</v>
      </c>
      <c r="I646" t="str">
        <f t="shared" si="53"/>
        <v>ENST00000642456</v>
      </c>
      <c r="J646" t="str">
        <f t="shared" si="54"/>
        <v>ENSP00000493814</v>
      </c>
      <c r="K646" t="str">
        <f t="shared" si="55"/>
        <v>NM_001322003.1</v>
      </c>
    </row>
    <row r="647" spans="1:11" x14ac:dyDescent="0.25">
      <c r="A647" s="42" t="s">
        <v>135</v>
      </c>
      <c r="B647" s="42" t="s">
        <v>19806</v>
      </c>
      <c r="C647" s="42" t="s">
        <v>20508</v>
      </c>
      <c r="D647" s="42" t="s">
        <v>20509</v>
      </c>
      <c r="E647" s="42" t="s">
        <v>19806</v>
      </c>
      <c r="G647" t="str">
        <f t="shared" si="51"/>
        <v>PMS2</v>
      </c>
      <c r="H647" t="str">
        <f t="shared" si="52"/>
        <v>NM_001322004.1</v>
      </c>
      <c r="I647" t="str">
        <f t="shared" si="53"/>
        <v>ENST00000642292</v>
      </c>
      <c r="J647" t="str">
        <f t="shared" si="54"/>
        <v>ENSP00000495524</v>
      </c>
      <c r="K647" t="str">
        <f t="shared" si="55"/>
        <v>NM_001322004.1</v>
      </c>
    </row>
    <row r="648" spans="1:11" x14ac:dyDescent="0.25">
      <c r="A648" s="42" t="s">
        <v>135</v>
      </c>
      <c r="B648" s="42" t="s">
        <v>19809</v>
      </c>
      <c r="C648" s="42" t="s">
        <v>6842</v>
      </c>
      <c r="D648" s="42" t="s">
        <v>6843</v>
      </c>
      <c r="E648" s="42" t="s">
        <v>19809</v>
      </c>
      <c r="G648" t="str">
        <f t="shared" si="51"/>
        <v>PMS2</v>
      </c>
      <c r="H648" t="str">
        <f t="shared" si="52"/>
        <v>NM_001322007.1</v>
      </c>
      <c r="I648" t="str">
        <f t="shared" si="53"/>
        <v>ENST00000441476</v>
      </c>
      <c r="J648" t="str">
        <f t="shared" si="54"/>
        <v>ENSP00000392843</v>
      </c>
      <c r="K648" t="str">
        <f t="shared" si="55"/>
        <v>NM_001322007.1</v>
      </c>
    </row>
    <row r="649" spans="1:11" x14ac:dyDescent="0.25">
      <c r="A649" s="42" t="s">
        <v>135</v>
      </c>
      <c r="B649" s="42" t="s">
        <v>19810</v>
      </c>
      <c r="C649" s="42" t="s">
        <v>20510</v>
      </c>
      <c r="D649" s="42" t="s">
        <v>20511</v>
      </c>
      <c r="E649" s="42" t="s">
        <v>19810</v>
      </c>
      <c r="G649" t="str">
        <f t="shared" si="51"/>
        <v>PMS2</v>
      </c>
      <c r="H649" t="str">
        <f t="shared" si="52"/>
        <v>NM_001322008.1</v>
      </c>
      <c r="I649" t="str">
        <f t="shared" si="53"/>
        <v>ENST00000644110</v>
      </c>
      <c r="J649" t="str">
        <f t="shared" si="54"/>
        <v>ENSP00000496392</v>
      </c>
      <c r="K649" t="str">
        <f t="shared" si="55"/>
        <v>NM_001322008.1</v>
      </c>
    </row>
    <row r="650" spans="1:11" x14ac:dyDescent="0.25">
      <c r="A650" s="42" t="s">
        <v>6855</v>
      </c>
      <c r="B650" s="42" t="s">
        <v>19819</v>
      </c>
      <c r="C650" s="42" t="s">
        <v>6863</v>
      </c>
      <c r="D650" s="42" t="s">
        <v>6864</v>
      </c>
      <c r="E650" s="42" t="s">
        <v>19819</v>
      </c>
      <c r="G650" t="str">
        <f t="shared" si="51"/>
        <v>POLD1</v>
      </c>
      <c r="H650" t="str">
        <f t="shared" si="52"/>
        <v>NM_001256849.1</v>
      </c>
      <c r="I650" t="str">
        <f t="shared" si="53"/>
        <v>ENST00000599857</v>
      </c>
      <c r="J650" t="str">
        <f t="shared" si="54"/>
        <v>ENSP00000473052</v>
      </c>
      <c r="K650" t="str">
        <f t="shared" si="55"/>
        <v>NM_001256849.1</v>
      </c>
    </row>
    <row r="651" spans="1:11" x14ac:dyDescent="0.25">
      <c r="A651" s="42" t="s">
        <v>6855</v>
      </c>
      <c r="B651" s="42" t="s">
        <v>19820</v>
      </c>
      <c r="C651" s="42" t="s">
        <v>6866</v>
      </c>
      <c r="D651" s="42" t="s">
        <v>6867</v>
      </c>
      <c r="E651" s="42" t="s">
        <v>20512</v>
      </c>
      <c r="G651" t="str">
        <f t="shared" si="51"/>
        <v>POLD1</v>
      </c>
      <c r="H651" t="str">
        <f t="shared" si="52"/>
        <v>NM_001308632.1</v>
      </c>
      <c r="I651" t="str">
        <f t="shared" si="53"/>
        <v>ENST00000595904</v>
      </c>
      <c r="J651" t="str">
        <f t="shared" si="54"/>
        <v>ENSP00000472445</v>
      </c>
      <c r="K651" t="str">
        <f t="shared" si="55"/>
        <v>NM_001308632.1 (Preferred)</v>
      </c>
    </row>
    <row r="652" spans="1:11" x14ac:dyDescent="0.25">
      <c r="A652" s="42" t="s">
        <v>6855</v>
      </c>
      <c r="B652" s="42" t="s">
        <v>19821</v>
      </c>
      <c r="C652" s="42" t="s">
        <v>6859</v>
      </c>
      <c r="D652" s="42" t="s">
        <v>6860</v>
      </c>
      <c r="E652" s="42" t="s">
        <v>19821</v>
      </c>
      <c r="G652" t="str">
        <f t="shared" si="51"/>
        <v>POLD1</v>
      </c>
      <c r="H652" t="str">
        <f t="shared" si="52"/>
        <v>NM_002691.3</v>
      </c>
      <c r="I652" t="str">
        <f t="shared" si="53"/>
        <v>ENST00000440232</v>
      </c>
      <c r="J652" t="str">
        <f t="shared" si="54"/>
        <v>ENSP00000406046</v>
      </c>
      <c r="K652" t="str">
        <f t="shared" si="55"/>
        <v>NM_002691.3</v>
      </c>
    </row>
    <row r="653" spans="1:11" x14ac:dyDescent="0.25">
      <c r="A653" s="42" t="s">
        <v>6892</v>
      </c>
      <c r="B653" s="42" t="s">
        <v>19823</v>
      </c>
      <c r="C653" s="42" t="s">
        <v>6906</v>
      </c>
      <c r="D653" s="42" t="s">
        <v>6907</v>
      </c>
      <c r="E653" s="42" t="s">
        <v>20513</v>
      </c>
      <c r="G653" t="str">
        <f t="shared" si="51"/>
        <v>POLE</v>
      </c>
      <c r="H653" t="str">
        <f t="shared" si="52"/>
        <v>NM_006231.3</v>
      </c>
      <c r="I653" t="str">
        <f t="shared" si="53"/>
        <v>ENST00000320574</v>
      </c>
      <c r="J653" t="str">
        <f t="shared" si="54"/>
        <v>ENSP00000322570</v>
      </c>
      <c r="K653" t="str">
        <f t="shared" si="55"/>
        <v>NM_006231.3 (Preferred)</v>
      </c>
    </row>
    <row r="654" spans="1:11" x14ac:dyDescent="0.25">
      <c r="A654" s="42" t="s">
        <v>6949</v>
      </c>
      <c r="B654" s="42" t="s">
        <v>19824</v>
      </c>
      <c r="C654" s="42" t="s">
        <v>6953</v>
      </c>
      <c r="D654" s="42" t="s">
        <v>6954</v>
      </c>
      <c r="E654" s="42" t="s">
        <v>20514</v>
      </c>
      <c r="G654" t="str">
        <f t="shared" si="51"/>
        <v>PPM1D</v>
      </c>
      <c r="H654" t="str">
        <f t="shared" si="52"/>
        <v>NM_003620.3</v>
      </c>
      <c r="I654" t="str">
        <f t="shared" si="53"/>
        <v>ENST00000305921</v>
      </c>
      <c r="J654" t="str">
        <f t="shared" si="54"/>
        <v>ENSP00000306682</v>
      </c>
      <c r="K654" t="str">
        <f t="shared" si="55"/>
        <v>NM_003620.3 (Preferred)</v>
      </c>
    </row>
    <row r="655" spans="1:11" x14ac:dyDescent="0.25">
      <c r="A655" s="42" t="s">
        <v>6960</v>
      </c>
      <c r="B655" s="42" t="s">
        <v>19825</v>
      </c>
      <c r="C655" s="42" t="s">
        <v>6968</v>
      </c>
      <c r="D655" s="42" t="s">
        <v>6969</v>
      </c>
      <c r="E655" s="42" t="s">
        <v>20608</v>
      </c>
      <c r="G655" t="str">
        <f t="shared" si="51"/>
        <v>PPP2R1A</v>
      </c>
      <c r="H655" t="str">
        <f t="shared" si="52"/>
        <v>NM_014225.5</v>
      </c>
      <c r="I655" t="str">
        <f t="shared" si="53"/>
        <v>ENST00000322088</v>
      </c>
      <c r="J655" t="str">
        <f t="shared" si="54"/>
        <v>ENSP00000324804</v>
      </c>
      <c r="K655" t="str">
        <f t="shared" si="55"/>
        <v>NM_014225.5 (Preferred)</v>
      </c>
    </row>
    <row r="656" spans="1:11" x14ac:dyDescent="0.25">
      <c r="A656" s="42" t="s">
        <v>6993</v>
      </c>
      <c r="B656" s="42" t="s">
        <v>19827</v>
      </c>
      <c r="C656" s="42" t="s">
        <v>6994</v>
      </c>
      <c r="D656" s="42" t="s">
        <v>6995</v>
      </c>
      <c r="E656" s="42" t="s">
        <v>20515</v>
      </c>
      <c r="G656" t="str">
        <f t="shared" si="51"/>
        <v>PRAMEF2</v>
      </c>
      <c r="H656" t="str">
        <f t="shared" si="52"/>
        <v>NM_023014.1</v>
      </c>
      <c r="I656" t="str">
        <f t="shared" si="53"/>
        <v>ENST00000240189</v>
      </c>
      <c r="J656" t="str">
        <f t="shared" si="54"/>
        <v>ENSP00000240189</v>
      </c>
      <c r="K656" t="str">
        <f t="shared" si="55"/>
        <v>NM_023014.1 (Preferred)</v>
      </c>
    </row>
    <row r="657" spans="1:11" x14ac:dyDescent="0.25">
      <c r="A657" s="42" t="s">
        <v>6998</v>
      </c>
      <c r="B657" s="42" t="s">
        <v>20516</v>
      </c>
      <c r="C657" s="42" t="s">
        <v>6999</v>
      </c>
      <c r="D657" s="42" t="s">
        <v>7000</v>
      </c>
      <c r="E657" s="42" t="s">
        <v>20517</v>
      </c>
      <c r="G657" t="str">
        <f t="shared" si="51"/>
        <v>PRDM1</v>
      </c>
      <c r="H657" t="str">
        <f t="shared" si="52"/>
        <v>NM_001198.4</v>
      </c>
      <c r="I657" t="str">
        <f t="shared" si="53"/>
        <v>ENST00000369096</v>
      </c>
      <c r="J657" t="str">
        <f t="shared" si="54"/>
        <v>ENSP00000358092</v>
      </c>
      <c r="K657" t="str">
        <f t="shared" si="55"/>
        <v>NM_001198.4 (Preferred)</v>
      </c>
    </row>
    <row r="658" spans="1:11" x14ac:dyDescent="0.25">
      <c r="A658" s="42" t="s">
        <v>6998</v>
      </c>
      <c r="B658" s="42" t="s">
        <v>19829</v>
      </c>
      <c r="C658" s="42" t="s">
        <v>7003</v>
      </c>
      <c r="D658" s="42" t="s">
        <v>7004</v>
      </c>
      <c r="E658" s="42" t="s">
        <v>19829</v>
      </c>
      <c r="G658" t="str">
        <f t="shared" si="51"/>
        <v>PRDM1</v>
      </c>
      <c r="H658" t="str">
        <f t="shared" si="52"/>
        <v>NM_182907.2</v>
      </c>
      <c r="I658" t="str">
        <f t="shared" si="53"/>
        <v>ENST00000369089</v>
      </c>
      <c r="J658" t="str">
        <f t="shared" si="54"/>
        <v>ENSP00000358085</v>
      </c>
      <c r="K658" t="str">
        <f t="shared" si="55"/>
        <v>NM_182907.2</v>
      </c>
    </row>
    <row r="659" spans="1:11" x14ac:dyDescent="0.25">
      <c r="A659" s="42" t="s">
        <v>7020</v>
      </c>
      <c r="B659" s="42" t="s">
        <v>20518</v>
      </c>
      <c r="C659" s="42" t="s">
        <v>7021</v>
      </c>
      <c r="D659" s="42" t="s">
        <v>7022</v>
      </c>
      <c r="E659" s="42" t="s">
        <v>20518</v>
      </c>
      <c r="G659" t="str">
        <f t="shared" si="51"/>
        <v>PRF1</v>
      </c>
      <c r="H659" t="str">
        <f t="shared" si="52"/>
        <v>NM_001083116.3</v>
      </c>
      <c r="I659" t="str">
        <f t="shared" si="53"/>
        <v>ENST00000441259</v>
      </c>
      <c r="J659" t="str">
        <f t="shared" si="54"/>
        <v>ENSP00000398568</v>
      </c>
      <c r="K659" t="str">
        <f t="shared" si="55"/>
        <v>NM_001083116.3</v>
      </c>
    </row>
    <row r="660" spans="1:11" x14ac:dyDescent="0.25">
      <c r="A660" s="42" t="s">
        <v>7020</v>
      </c>
      <c r="B660" s="42" t="s">
        <v>20520</v>
      </c>
      <c r="C660" s="42" t="s">
        <v>7025</v>
      </c>
      <c r="D660" s="42" t="s">
        <v>7026</v>
      </c>
      <c r="E660" s="42" t="s">
        <v>20520</v>
      </c>
      <c r="G660" t="str">
        <f t="shared" si="51"/>
        <v>PRF1</v>
      </c>
      <c r="H660" t="str">
        <f t="shared" si="52"/>
        <v>NM_005041.5</v>
      </c>
      <c r="I660" t="str">
        <f t="shared" si="53"/>
        <v>ENST00000373209</v>
      </c>
      <c r="J660" t="str">
        <f t="shared" si="54"/>
        <v>ENSP00000362305</v>
      </c>
      <c r="K660" t="str">
        <f t="shared" si="55"/>
        <v>NM_005041.5</v>
      </c>
    </row>
    <row r="661" spans="1:11" x14ac:dyDescent="0.25">
      <c r="A661" s="42" t="s">
        <v>7028</v>
      </c>
      <c r="B661" s="42" t="s">
        <v>19832</v>
      </c>
      <c r="C661" s="42" t="s">
        <v>7042</v>
      </c>
      <c r="D661" s="42" t="s">
        <v>7043</v>
      </c>
      <c r="E661" s="42" t="s">
        <v>19832</v>
      </c>
      <c r="G661" t="str">
        <f t="shared" si="51"/>
        <v>PRKAR1A</v>
      </c>
      <c r="H661" t="str">
        <f t="shared" si="52"/>
        <v>NM_001276289.1</v>
      </c>
      <c r="I661" t="str">
        <f t="shared" si="53"/>
        <v>ENST00000536854</v>
      </c>
      <c r="J661" t="str">
        <f t="shared" si="54"/>
        <v>ENSP00000445625</v>
      </c>
      <c r="K661" t="str">
        <f t="shared" si="55"/>
        <v>NM_001276289.1</v>
      </c>
    </row>
    <row r="662" spans="1:11" x14ac:dyDescent="0.25">
      <c r="A662" s="42" t="s">
        <v>7028</v>
      </c>
      <c r="B662" s="42" t="s">
        <v>19833</v>
      </c>
      <c r="C662" s="42" t="s">
        <v>7054</v>
      </c>
      <c r="D662" s="42" t="s">
        <v>7055</v>
      </c>
      <c r="E662" s="42" t="s">
        <v>19833</v>
      </c>
      <c r="G662" t="str">
        <f t="shared" si="51"/>
        <v>PRKAR1A</v>
      </c>
      <c r="H662" t="str">
        <f t="shared" si="52"/>
        <v>NM_001276290.1</v>
      </c>
      <c r="I662" t="str">
        <f t="shared" si="53"/>
        <v>ENST00000588188</v>
      </c>
      <c r="J662" t="str">
        <f t="shared" si="54"/>
        <v>ENSP00000468106</v>
      </c>
      <c r="K662" t="str">
        <f t="shared" si="55"/>
        <v>NM_001276290.1</v>
      </c>
    </row>
    <row r="663" spans="1:11" x14ac:dyDescent="0.25">
      <c r="A663" s="42" t="s">
        <v>7028</v>
      </c>
      <c r="B663" s="42" t="s">
        <v>19835</v>
      </c>
      <c r="C663" s="42" t="s">
        <v>7038</v>
      </c>
      <c r="D663" s="42" t="s">
        <v>7039</v>
      </c>
      <c r="E663" s="42" t="s">
        <v>20521</v>
      </c>
      <c r="G663" t="str">
        <f t="shared" si="51"/>
        <v>PRKAR1A</v>
      </c>
      <c r="H663" t="str">
        <f t="shared" si="52"/>
        <v>NM_002734.4</v>
      </c>
      <c r="I663" t="str">
        <f t="shared" si="53"/>
        <v>ENST00000589228</v>
      </c>
      <c r="J663" t="str">
        <f t="shared" si="54"/>
        <v>ENSP00000464977</v>
      </c>
      <c r="K663" t="str">
        <f t="shared" si="55"/>
        <v>NM_002734.4 (Preferred)</v>
      </c>
    </row>
    <row r="664" spans="1:11" x14ac:dyDescent="0.25">
      <c r="A664" s="42" t="s">
        <v>7028</v>
      </c>
      <c r="B664" s="42" t="s">
        <v>19836</v>
      </c>
      <c r="C664" s="42" t="s">
        <v>7048</v>
      </c>
      <c r="D664" s="42" t="s">
        <v>7049</v>
      </c>
      <c r="E664" s="42" t="s">
        <v>19836</v>
      </c>
      <c r="G664" t="str">
        <f t="shared" si="51"/>
        <v>PRKAR1A</v>
      </c>
      <c r="H664" t="str">
        <f t="shared" si="52"/>
        <v>NM_212471.2</v>
      </c>
      <c r="I664" t="str">
        <f t="shared" si="53"/>
        <v>ENST00000358598</v>
      </c>
      <c r="J664" t="str">
        <f t="shared" si="54"/>
        <v>ENSP00000351410</v>
      </c>
      <c r="K664" t="str">
        <f t="shared" si="55"/>
        <v>NM_212471.2</v>
      </c>
    </row>
    <row r="665" spans="1:11" x14ac:dyDescent="0.25">
      <c r="A665" s="42" t="s">
        <v>7028</v>
      </c>
      <c r="B665" s="42" t="s">
        <v>19837</v>
      </c>
      <c r="C665" s="42" t="s">
        <v>7045</v>
      </c>
      <c r="D665" s="42" t="s">
        <v>7046</v>
      </c>
      <c r="E665" s="42" t="s">
        <v>19837</v>
      </c>
      <c r="G665" t="str">
        <f t="shared" si="51"/>
        <v>PRKAR1A</v>
      </c>
      <c r="H665" t="str">
        <f t="shared" si="52"/>
        <v>NM_212472.2</v>
      </c>
      <c r="I665" t="str">
        <f t="shared" si="53"/>
        <v>ENST00000392711</v>
      </c>
      <c r="J665" t="str">
        <f t="shared" si="54"/>
        <v>ENSP00000376475</v>
      </c>
      <c r="K665" t="str">
        <f t="shared" si="55"/>
        <v>NM_212472.2</v>
      </c>
    </row>
    <row r="666" spans="1:11" x14ac:dyDescent="0.25">
      <c r="A666" s="42" t="s">
        <v>7091</v>
      </c>
      <c r="B666" s="42" t="s">
        <v>19839</v>
      </c>
      <c r="C666" s="42" t="s">
        <v>7100</v>
      </c>
      <c r="D666" s="42" t="s">
        <v>7101</v>
      </c>
      <c r="E666" s="42" t="s">
        <v>19839</v>
      </c>
      <c r="G666" t="str">
        <f t="shared" si="51"/>
        <v>PRKDC</v>
      </c>
      <c r="H666" t="str">
        <f t="shared" si="52"/>
        <v>NM_001081640.1</v>
      </c>
      <c r="I666" t="str">
        <f t="shared" si="53"/>
        <v>ENST00000338368</v>
      </c>
      <c r="J666" t="str">
        <f t="shared" si="54"/>
        <v>ENSP00000345182</v>
      </c>
      <c r="K666" t="str">
        <f t="shared" si="55"/>
        <v>NM_001081640.1</v>
      </c>
    </row>
    <row r="667" spans="1:11" x14ac:dyDescent="0.25">
      <c r="A667" s="42" t="s">
        <v>7091</v>
      </c>
      <c r="B667" s="42" t="s">
        <v>19838</v>
      </c>
      <c r="C667" s="42" t="s">
        <v>7096</v>
      </c>
      <c r="D667" s="42" t="s">
        <v>7097</v>
      </c>
      <c r="E667" s="42" t="s">
        <v>20522</v>
      </c>
      <c r="G667" t="str">
        <f t="shared" si="51"/>
        <v>PRKDC</v>
      </c>
      <c r="H667" t="str">
        <f t="shared" si="52"/>
        <v>NM_006904.6</v>
      </c>
      <c r="I667" t="str">
        <f t="shared" si="53"/>
        <v>ENST00000314191</v>
      </c>
      <c r="J667" t="str">
        <f t="shared" si="54"/>
        <v>ENSP00000313420</v>
      </c>
      <c r="K667" t="str">
        <f t="shared" si="55"/>
        <v>NM_006904.6 (Preferred)</v>
      </c>
    </row>
    <row r="668" spans="1:11" x14ac:dyDescent="0.25">
      <c r="A668" s="42" t="s">
        <v>7123</v>
      </c>
      <c r="B668" s="42" t="s">
        <v>19840</v>
      </c>
      <c r="C668" s="42" t="s">
        <v>7138</v>
      </c>
      <c r="D668" s="42" t="s">
        <v>7139</v>
      </c>
      <c r="E668" s="42" t="s">
        <v>20523</v>
      </c>
      <c r="G668" t="str">
        <f t="shared" si="51"/>
        <v>PRPF40B</v>
      </c>
      <c r="H668" t="str">
        <f t="shared" si="52"/>
        <v>NM_001031698.2</v>
      </c>
      <c r="I668" t="str">
        <f t="shared" si="53"/>
        <v>ENST00000548825</v>
      </c>
      <c r="J668" t="str">
        <f t="shared" si="54"/>
        <v>ENSP00000448073</v>
      </c>
      <c r="K668" t="str">
        <f t="shared" si="55"/>
        <v>NM_001031698.2 (Preferred)</v>
      </c>
    </row>
    <row r="669" spans="1:11" x14ac:dyDescent="0.25">
      <c r="A669" s="42" t="s">
        <v>7123</v>
      </c>
      <c r="B669" s="42" t="s">
        <v>19841</v>
      </c>
      <c r="C669" s="42" t="s">
        <v>7135</v>
      </c>
      <c r="D669" s="42" t="s">
        <v>7136</v>
      </c>
      <c r="E669" s="42" t="s">
        <v>19841</v>
      </c>
      <c r="G669" t="str">
        <f t="shared" si="51"/>
        <v>PRPF40B</v>
      </c>
      <c r="H669" t="str">
        <f t="shared" si="52"/>
        <v>NM_012272.2</v>
      </c>
      <c r="I669" t="str">
        <f t="shared" si="53"/>
        <v>ENST00000261897</v>
      </c>
      <c r="J669" t="str">
        <f t="shared" si="54"/>
        <v>ENSP00000261897</v>
      </c>
      <c r="K669" t="str">
        <f t="shared" si="55"/>
        <v>NM_012272.2</v>
      </c>
    </row>
    <row r="670" spans="1:11" x14ac:dyDescent="0.25">
      <c r="A670" s="42" t="s">
        <v>104</v>
      </c>
      <c r="B670" s="42" t="s">
        <v>19842</v>
      </c>
      <c r="C670" s="42" t="s">
        <v>7168</v>
      </c>
      <c r="D670" s="42" t="s">
        <v>7169</v>
      </c>
      <c r="E670" s="42" t="s">
        <v>20595</v>
      </c>
      <c r="G670" t="str">
        <f t="shared" si="51"/>
        <v>PRPF8</v>
      </c>
      <c r="H670" t="str">
        <f t="shared" si="52"/>
        <v>NM_006445.3</v>
      </c>
      <c r="I670" t="str">
        <f t="shared" si="53"/>
        <v>ENST00000304992</v>
      </c>
      <c r="J670" t="str">
        <f t="shared" si="54"/>
        <v>ENSP00000304350</v>
      </c>
      <c r="K670" t="str">
        <f t="shared" si="55"/>
        <v>NM_006445.3 (Preferred)</v>
      </c>
    </row>
    <row r="671" spans="1:11" x14ac:dyDescent="0.25">
      <c r="A671" s="42" t="s">
        <v>7200</v>
      </c>
      <c r="B671" s="42" t="s">
        <v>19843</v>
      </c>
      <c r="C671" s="42" t="s">
        <v>7209</v>
      </c>
      <c r="D671" s="42" t="s">
        <v>7210</v>
      </c>
      <c r="E671" s="42" t="s">
        <v>20615</v>
      </c>
      <c r="G671" t="str">
        <f t="shared" si="51"/>
        <v>PRSS1</v>
      </c>
      <c r="H671" t="str">
        <f t="shared" si="52"/>
        <v>NM_002769.4</v>
      </c>
      <c r="I671" t="str">
        <f t="shared" si="53"/>
        <v>ENST00000311737</v>
      </c>
      <c r="J671" t="str">
        <f t="shared" si="54"/>
        <v>ENSP00000308720</v>
      </c>
      <c r="K671" t="str">
        <f t="shared" si="55"/>
        <v>NM_002769.4 (Preferred)</v>
      </c>
    </row>
    <row r="672" spans="1:11" x14ac:dyDescent="0.25">
      <c r="A672" s="42" t="s">
        <v>7226</v>
      </c>
      <c r="B672" s="42" t="s">
        <v>20524</v>
      </c>
      <c r="C672" s="42" t="s">
        <v>7250</v>
      </c>
      <c r="D672" s="42" t="s">
        <v>7251</v>
      </c>
      <c r="E672" s="42" t="s">
        <v>20525</v>
      </c>
      <c r="G672" t="str">
        <f t="shared" si="51"/>
        <v>PTCH1</v>
      </c>
      <c r="H672" t="str">
        <f t="shared" si="52"/>
        <v>NM_000264.4</v>
      </c>
      <c r="I672" t="str">
        <f t="shared" si="53"/>
        <v>ENST00000331920</v>
      </c>
      <c r="J672" t="str">
        <f t="shared" si="54"/>
        <v>ENSP00000332353</v>
      </c>
      <c r="K672" t="str">
        <f t="shared" si="55"/>
        <v>NM_000264.4 (Preferred)</v>
      </c>
    </row>
    <row r="673" spans="1:11" x14ac:dyDescent="0.25">
      <c r="A673" s="42" t="s">
        <v>7226</v>
      </c>
      <c r="B673" s="42" t="s">
        <v>20527</v>
      </c>
      <c r="C673" s="42" t="s">
        <v>7254</v>
      </c>
      <c r="D673" s="42" t="s">
        <v>7255</v>
      </c>
      <c r="E673" s="42" t="s">
        <v>20527</v>
      </c>
      <c r="G673" t="str">
        <f t="shared" si="51"/>
        <v>PTCH1</v>
      </c>
      <c r="H673" t="str">
        <f t="shared" si="52"/>
        <v>NM_001083602.2</v>
      </c>
      <c r="I673" t="str">
        <f t="shared" si="53"/>
        <v>ENST00000437951</v>
      </c>
      <c r="J673" t="str">
        <f t="shared" si="54"/>
        <v>ENSP00000389744</v>
      </c>
      <c r="K673" t="str">
        <f t="shared" si="55"/>
        <v>NM_001083602.2</v>
      </c>
    </row>
    <row r="674" spans="1:11" x14ac:dyDescent="0.25">
      <c r="A674" s="42" t="s">
        <v>7226</v>
      </c>
      <c r="B674" s="42" t="s">
        <v>20526</v>
      </c>
      <c r="C674" s="42" t="s">
        <v>7267</v>
      </c>
      <c r="D674" s="42" t="s">
        <v>7268</v>
      </c>
      <c r="E674" s="42" t="s">
        <v>20526</v>
      </c>
      <c r="G674" t="str">
        <f t="shared" si="51"/>
        <v>PTCH1</v>
      </c>
      <c r="H674" t="str">
        <f t="shared" si="52"/>
        <v>NM_001083603.2</v>
      </c>
      <c r="I674" t="str">
        <f t="shared" si="53"/>
        <v>ENST00000375274</v>
      </c>
      <c r="J674" t="str">
        <f t="shared" si="54"/>
        <v>ENSP00000364423</v>
      </c>
      <c r="K674" t="str">
        <f t="shared" si="55"/>
        <v>NM_001083603.2</v>
      </c>
    </row>
    <row r="675" spans="1:11" x14ac:dyDescent="0.25">
      <c r="A675" s="42" t="s">
        <v>7226</v>
      </c>
      <c r="B675" s="42" t="s">
        <v>20529</v>
      </c>
      <c r="C675" s="42" t="s">
        <v>7261</v>
      </c>
      <c r="D675" s="42" t="s">
        <v>7262</v>
      </c>
      <c r="E675" s="42" t="s">
        <v>20529</v>
      </c>
      <c r="G675" t="str">
        <f t="shared" si="51"/>
        <v>PTCH1</v>
      </c>
      <c r="H675" t="str">
        <f t="shared" si="52"/>
        <v>NM_001083604.2</v>
      </c>
      <c r="I675" t="str">
        <f t="shared" si="53"/>
        <v>ENST00000421141</v>
      </c>
      <c r="J675" t="str">
        <f t="shared" si="54"/>
        <v>ENSP00000399981</v>
      </c>
      <c r="K675" t="str">
        <f t="shared" si="55"/>
        <v>NM_001083604.2</v>
      </c>
    </row>
    <row r="676" spans="1:11" x14ac:dyDescent="0.25">
      <c r="A676" s="42" t="s">
        <v>7226</v>
      </c>
      <c r="B676" s="42" t="s">
        <v>20530</v>
      </c>
      <c r="C676" s="42" t="s">
        <v>7264</v>
      </c>
      <c r="D676" s="42" t="s">
        <v>7265</v>
      </c>
      <c r="E676" s="42" t="s">
        <v>20530</v>
      </c>
      <c r="G676" t="str">
        <f t="shared" si="51"/>
        <v>PTCH1</v>
      </c>
      <c r="H676" t="str">
        <f t="shared" si="52"/>
        <v>NM_001083606.2</v>
      </c>
      <c r="I676" t="str">
        <f t="shared" si="53"/>
        <v>ENST00000429896</v>
      </c>
      <c r="J676" t="str">
        <f t="shared" si="54"/>
        <v>ENSP00000414823</v>
      </c>
      <c r="K676" t="str">
        <f t="shared" si="55"/>
        <v>NM_001083606.2</v>
      </c>
    </row>
    <row r="677" spans="1:11" x14ac:dyDescent="0.25">
      <c r="A677" s="42" t="s">
        <v>7226</v>
      </c>
      <c r="B677" s="42" t="s">
        <v>20528</v>
      </c>
      <c r="C677" s="42" t="s">
        <v>7257</v>
      </c>
      <c r="D677" s="42" t="s">
        <v>7258</v>
      </c>
      <c r="E677" s="42" t="s">
        <v>20528</v>
      </c>
      <c r="G677" t="str">
        <f t="shared" si="51"/>
        <v>PTCH1</v>
      </c>
      <c r="H677" t="str">
        <f t="shared" si="52"/>
        <v>NM_001083607.2</v>
      </c>
      <c r="I677" t="str">
        <f t="shared" si="53"/>
        <v>ENST00000418258</v>
      </c>
      <c r="J677" t="str">
        <f t="shared" si="54"/>
        <v>ENSP00000396135</v>
      </c>
      <c r="K677" t="str">
        <f t="shared" si="55"/>
        <v>NM_001083607.2</v>
      </c>
    </row>
    <row r="678" spans="1:11" x14ac:dyDescent="0.25">
      <c r="A678" s="42" t="s">
        <v>7226</v>
      </c>
      <c r="B678" s="42" t="s">
        <v>20531</v>
      </c>
      <c r="C678" s="42" t="s">
        <v>7271</v>
      </c>
      <c r="D678" s="42" t="s">
        <v>7272</v>
      </c>
      <c r="E678" s="42" t="s">
        <v>20531</v>
      </c>
      <c r="G678" t="str">
        <f t="shared" si="51"/>
        <v>PTCH1</v>
      </c>
      <c r="H678" t="str">
        <f t="shared" si="52"/>
        <v>NM_001354919.1</v>
      </c>
      <c r="I678" t="str">
        <f t="shared" si="53"/>
        <v>ENST00000468211</v>
      </c>
      <c r="J678" t="str">
        <f t="shared" si="54"/>
        <v>ENSP00000449745</v>
      </c>
      <c r="K678" t="str">
        <f t="shared" si="55"/>
        <v>NM_001354919.1</v>
      </c>
    </row>
    <row r="679" spans="1:11" x14ac:dyDescent="0.25">
      <c r="A679" s="42" t="s">
        <v>110</v>
      </c>
      <c r="B679" s="42" t="s">
        <v>19851</v>
      </c>
      <c r="C679" s="42" t="s">
        <v>7311</v>
      </c>
      <c r="D679" s="42" t="s">
        <v>7312</v>
      </c>
      <c r="E679" s="42" t="s">
        <v>20591</v>
      </c>
      <c r="G679" t="str">
        <f t="shared" si="51"/>
        <v>PTEN</v>
      </c>
      <c r="H679" t="str">
        <f t="shared" si="52"/>
        <v>NM_000314.6</v>
      </c>
      <c r="I679" t="str">
        <f t="shared" si="53"/>
        <v>ENST00000371953</v>
      </c>
      <c r="J679" t="str">
        <f t="shared" si="54"/>
        <v>ENSP00000361021</v>
      </c>
      <c r="K679" t="str">
        <f t="shared" si="55"/>
        <v>NM_000314.6 (Preferred)</v>
      </c>
    </row>
    <row r="680" spans="1:11" x14ac:dyDescent="0.25">
      <c r="A680" s="42" t="s">
        <v>7316</v>
      </c>
      <c r="B680" s="42" t="s">
        <v>19854</v>
      </c>
      <c r="C680" s="42" t="s">
        <v>20134</v>
      </c>
      <c r="D680" s="42" t="s">
        <v>20135</v>
      </c>
      <c r="E680" s="42" t="s">
        <v>19854</v>
      </c>
      <c r="G680" t="str">
        <f t="shared" si="51"/>
        <v>PTPN11</v>
      </c>
      <c r="H680" t="str">
        <f t="shared" si="52"/>
        <v>NM_001330437.1</v>
      </c>
      <c r="I680" t="str">
        <f t="shared" si="53"/>
        <v>ENST00000635625</v>
      </c>
      <c r="J680" t="str">
        <f t="shared" si="54"/>
        <v>ENSP00000489597</v>
      </c>
      <c r="K680" t="str">
        <f t="shared" si="55"/>
        <v>NM_001330437.1</v>
      </c>
    </row>
    <row r="681" spans="1:11" x14ac:dyDescent="0.25">
      <c r="A681" s="42" t="s">
        <v>7316</v>
      </c>
      <c r="B681" s="42" t="s">
        <v>19855</v>
      </c>
      <c r="C681" s="42" t="s">
        <v>7319</v>
      </c>
      <c r="D681" s="42" t="s">
        <v>7320</v>
      </c>
      <c r="E681" s="42" t="s">
        <v>20136</v>
      </c>
      <c r="G681" t="str">
        <f t="shared" si="51"/>
        <v>PTPN11</v>
      </c>
      <c r="H681" t="str">
        <f t="shared" si="52"/>
        <v>NM_002834.4</v>
      </c>
      <c r="I681" t="str">
        <f t="shared" si="53"/>
        <v>ENST00000351677</v>
      </c>
      <c r="J681" t="str">
        <f t="shared" si="54"/>
        <v>ENSP00000340944</v>
      </c>
      <c r="K681" t="str">
        <f t="shared" si="55"/>
        <v>NM_002834.4 (Preferred)</v>
      </c>
    </row>
    <row r="682" spans="1:11" x14ac:dyDescent="0.25">
      <c r="A682" s="42" t="s">
        <v>7316</v>
      </c>
      <c r="B682" s="42" t="s">
        <v>19856</v>
      </c>
      <c r="C682" s="42" t="s">
        <v>7323</v>
      </c>
      <c r="D682" s="42" t="s">
        <v>7324</v>
      </c>
      <c r="E682" s="42" t="s">
        <v>19856</v>
      </c>
      <c r="G682" t="str">
        <f t="shared" si="51"/>
        <v>PTPN11</v>
      </c>
      <c r="H682" t="str">
        <f t="shared" si="52"/>
        <v>NM_080601.2</v>
      </c>
      <c r="I682" t="str">
        <f t="shared" si="53"/>
        <v>ENST00000392597</v>
      </c>
      <c r="J682" t="str">
        <f t="shared" si="54"/>
        <v>ENSP00000376376</v>
      </c>
      <c r="K682" t="str">
        <f t="shared" si="55"/>
        <v>NM_080601.2</v>
      </c>
    </row>
    <row r="683" spans="1:11" x14ac:dyDescent="0.25">
      <c r="A683" s="42" t="s">
        <v>7330</v>
      </c>
      <c r="B683" s="42" t="s">
        <v>20533</v>
      </c>
      <c r="C683" s="42" t="s">
        <v>7335</v>
      </c>
      <c r="D683" s="42" t="s">
        <v>7336</v>
      </c>
      <c r="E683" s="42" t="s">
        <v>20533</v>
      </c>
      <c r="G683" t="str">
        <f t="shared" si="51"/>
        <v>RAC1</v>
      </c>
      <c r="H683" t="str">
        <f t="shared" si="52"/>
        <v>NM_006908.5</v>
      </c>
      <c r="I683" t="str">
        <f t="shared" si="53"/>
        <v>ENST00000348035</v>
      </c>
      <c r="J683" t="str">
        <f t="shared" si="54"/>
        <v>ENSP00000258737</v>
      </c>
      <c r="K683" t="str">
        <f t="shared" si="55"/>
        <v>NM_006908.5</v>
      </c>
    </row>
    <row r="684" spans="1:11" x14ac:dyDescent="0.25">
      <c r="A684" s="42" t="s">
        <v>7330</v>
      </c>
      <c r="B684" s="42" t="s">
        <v>19858</v>
      </c>
      <c r="C684" s="42" t="s">
        <v>7339</v>
      </c>
      <c r="D684" s="42" t="s">
        <v>7340</v>
      </c>
      <c r="E684" s="42" t="s">
        <v>20532</v>
      </c>
      <c r="G684" t="str">
        <f t="shared" si="51"/>
        <v>RAC1</v>
      </c>
      <c r="H684" t="str">
        <f t="shared" si="52"/>
        <v>NM_018890.3</v>
      </c>
      <c r="I684" t="str">
        <f t="shared" si="53"/>
        <v>ENST00000356142</v>
      </c>
      <c r="J684" t="str">
        <f t="shared" si="54"/>
        <v>ENSP00000348461</v>
      </c>
      <c r="K684" t="str">
        <f t="shared" si="55"/>
        <v>NM_018890.3 (Preferred)</v>
      </c>
    </row>
    <row r="685" spans="1:11" x14ac:dyDescent="0.25">
      <c r="A685" s="42" t="s">
        <v>7347</v>
      </c>
      <c r="B685" s="42" t="s">
        <v>19859</v>
      </c>
      <c r="C685" s="42" t="s">
        <v>7350</v>
      </c>
      <c r="D685" s="42" t="s">
        <v>7351</v>
      </c>
      <c r="E685" s="42" t="s">
        <v>20534</v>
      </c>
      <c r="G685" t="str">
        <f t="shared" si="51"/>
        <v>RAD21</v>
      </c>
      <c r="H685" t="str">
        <f t="shared" si="52"/>
        <v>NM_006265.2</v>
      </c>
      <c r="I685" t="str">
        <f t="shared" si="53"/>
        <v>ENST00000297338</v>
      </c>
      <c r="J685" t="str">
        <f t="shared" si="54"/>
        <v>ENSP00000297338</v>
      </c>
      <c r="K685" t="str">
        <f t="shared" si="55"/>
        <v>NM_006265.2 (Preferred)</v>
      </c>
    </row>
    <row r="686" spans="1:11" x14ac:dyDescent="0.25">
      <c r="A686" s="42" t="s">
        <v>7377</v>
      </c>
      <c r="B686" s="42" t="s">
        <v>19860</v>
      </c>
      <c r="C686" s="42" t="s">
        <v>7390</v>
      </c>
      <c r="D686" s="42" t="s">
        <v>7391</v>
      </c>
      <c r="E686" s="42" t="s">
        <v>20535</v>
      </c>
      <c r="G686" t="str">
        <f t="shared" si="51"/>
        <v>RAD50</v>
      </c>
      <c r="H686" t="str">
        <f t="shared" si="52"/>
        <v>NM_005732.3</v>
      </c>
      <c r="I686" t="str">
        <f t="shared" si="53"/>
        <v>ENST00000378823</v>
      </c>
      <c r="J686" t="str">
        <f t="shared" si="54"/>
        <v>ENSP00000368100</v>
      </c>
      <c r="K686" t="str">
        <f t="shared" si="55"/>
        <v>NM_005732.3 (Preferred)</v>
      </c>
    </row>
    <row r="687" spans="1:11" x14ac:dyDescent="0.25">
      <c r="A687" s="42" t="s">
        <v>7409</v>
      </c>
      <c r="B687" s="42" t="s">
        <v>19864</v>
      </c>
      <c r="C687" s="42" t="s">
        <v>7429</v>
      </c>
      <c r="D687" s="42" t="s">
        <v>7430</v>
      </c>
      <c r="E687" s="42" t="s">
        <v>19864</v>
      </c>
      <c r="G687" t="str">
        <f t="shared" si="51"/>
        <v>RAD51</v>
      </c>
      <c r="H687" t="str">
        <f t="shared" si="52"/>
        <v>NM_001164269.1</v>
      </c>
      <c r="I687" t="str">
        <f t="shared" si="53"/>
        <v>ENST00000382643</v>
      </c>
      <c r="J687" t="str">
        <f t="shared" si="54"/>
        <v>ENSP00000372088</v>
      </c>
      <c r="K687" t="str">
        <f t="shared" si="55"/>
        <v>NM_001164269.1</v>
      </c>
    </row>
    <row r="688" spans="1:11" x14ac:dyDescent="0.25">
      <c r="A688" s="42" t="s">
        <v>7409</v>
      </c>
      <c r="B688" s="42" t="s">
        <v>19861</v>
      </c>
      <c r="C688" s="42" t="s">
        <v>20537</v>
      </c>
      <c r="D688" s="42" t="s">
        <v>20538</v>
      </c>
      <c r="E688" s="42" t="s">
        <v>19861</v>
      </c>
      <c r="G688" t="str">
        <f t="shared" si="51"/>
        <v>RAD51</v>
      </c>
      <c r="H688" t="str">
        <f t="shared" si="52"/>
        <v>NM_001164270.1</v>
      </c>
      <c r="I688" t="str">
        <f t="shared" si="53"/>
        <v>ENST00000645673</v>
      </c>
      <c r="J688" t="str">
        <f t="shared" si="54"/>
        <v>ENSP00000493712</v>
      </c>
      <c r="K688" t="str">
        <f t="shared" si="55"/>
        <v>NM_001164270.1</v>
      </c>
    </row>
    <row r="689" spans="1:11" x14ac:dyDescent="0.25">
      <c r="A689" s="42" t="s">
        <v>7409</v>
      </c>
      <c r="B689" s="42" t="s">
        <v>19862</v>
      </c>
      <c r="C689" s="42" t="s">
        <v>7421</v>
      </c>
      <c r="D689" s="42" t="s">
        <v>7422</v>
      </c>
      <c r="E689" s="42" t="s">
        <v>19862</v>
      </c>
      <c r="G689" t="str">
        <f t="shared" si="51"/>
        <v>RAD51</v>
      </c>
      <c r="H689" t="str">
        <f t="shared" si="52"/>
        <v>NM_002875.4</v>
      </c>
      <c r="I689" t="str">
        <f t="shared" si="53"/>
        <v>ENST00000267868</v>
      </c>
      <c r="J689" t="str">
        <f t="shared" si="54"/>
        <v>ENSP00000267868</v>
      </c>
      <c r="K689" t="str">
        <f t="shared" si="55"/>
        <v>NM_002875.4</v>
      </c>
    </row>
    <row r="690" spans="1:11" x14ac:dyDescent="0.25">
      <c r="A690" s="42" t="s">
        <v>7409</v>
      </c>
      <c r="B690" s="42" t="s">
        <v>19863</v>
      </c>
      <c r="C690" s="42" t="s">
        <v>7433</v>
      </c>
      <c r="D690" s="42" t="s">
        <v>7434</v>
      </c>
      <c r="E690" s="42" t="s">
        <v>20536</v>
      </c>
      <c r="G690" t="str">
        <f t="shared" si="51"/>
        <v>RAD51</v>
      </c>
      <c r="H690" t="str">
        <f t="shared" si="52"/>
        <v>NM_133487.3</v>
      </c>
      <c r="I690" t="str">
        <f t="shared" si="53"/>
        <v>ENST00000532743</v>
      </c>
      <c r="J690" t="str">
        <f t="shared" si="54"/>
        <v>ENSP00000433924</v>
      </c>
      <c r="K690" t="str">
        <f t="shared" si="55"/>
        <v>NM_133487.3 (Preferred)</v>
      </c>
    </row>
    <row r="691" spans="1:11" x14ac:dyDescent="0.25">
      <c r="A691" s="42" t="s">
        <v>7445</v>
      </c>
      <c r="B691" s="42" t="s">
        <v>19873</v>
      </c>
      <c r="C691" s="42" t="s">
        <v>7484</v>
      </c>
      <c r="D691" s="42" t="s">
        <v>7485</v>
      </c>
      <c r="E691" s="42" t="s">
        <v>19873</v>
      </c>
      <c r="G691" t="str">
        <f t="shared" si="51"/>
        <v>RAD51B</v>
      </c>
      <c r="H691" t="str">
        <f t="shared" si="52"/>
        <v>NM_001321818.1</v>
      </c>
      <c r="I691" t="str">
        <f t="shared" si="53"/>
        <v>ENST00000488612</v>
      </c>
      <c r="J691" t="str">
        <f t="shared" si="54"/>
        <v>ENSP00000420061</v>
      </c>
      <c r="K691" t="str">
        <f t="shared" si="55"/>
        <v>NM_001321818.1</v>
      </c>
    </row>
    <row r="692" spans="1:11" x14ac:dyDescent="0.25">
      <c r="A692" s="42" t="s">
        <v>7445</v>
      </c>
      <c r="B692" s="42" t="s">
        <v>19871</v>
      </c>
      <c r="C692" s="42" t="s">
        <v>7481</v>
      </c>
      <c r="D692" s="42" t="s">
        <v>7482</v>
      </c>
      <c r="E692" s="42" t="s">
        <v>19871</v>
      </c>
      <c r="G692" t="str">
        <f t="shared" si="51"/>
        <v>RAD51B</v>
      </c>
      <c r="H692" t="str">
        <f t="shared" si="52"/>
        <v>NM_001321821.1</v>
      </c>
      <c r="I692" t="str">
        <f t="shared" si="53"/>
        <v>ENST00000487861</v>
      </c>
      <c r="J692" t="str">
        <f t="shared" si="54"/>
        <v>ENSP00000419881</v>
      </c>
      <c r="K692" t="str">
        <f t="shared" si="55"/>
        <v>NM_001321821.1</v>
      </c>
    </row>
    <row r="693" spans="1:11" x14ac:dyDescent="0.25">
      <c r="A693" s="42" t="s">
        <v>7445</v>
      </c>
      <c r="B693" s="42" t="s">
        <v>19869</v>
      </c>
      <c r="C693" s="42" t="s">
        <v>7477</v>
      </c>
      <c r="D693" s="42" t="s">
        <v>7478</v>
      </c>
      <c r="E693" s="42" t="s">
        <v>20539</v>
      </c>
      <c r="G693" t="str">
        <f t="shared" si="51"/>
        <v>RAD51B</v>
      </c>
      <c r="H693" t="str">
        <f t="shared" si="52"/>
        <v>NM_133509.3</v>
      </c>
      <c r="I693" t="str">
        <f t="shared" si="53"/>
        <v>ENST00000487270</v>
      </c>
      <c r="J693" t="str">
        <f t="shared" si="54"/>
        <v>ENSP00000419471</v>
      </c>
      <c r="K693" t="str">
        <f t="shared" si="55"/>
        <v>NM_133509.3 (Preferred)</v>
      </c>
    </row>
    <row r="694" spans="1:11" x14ac:dyDescent="0.25">
      <c r="A694" s="42" t="s">
        <v>7445</v>
      </c>
      <c r="B694" s="42" t="s">
        <v>19866</v>
      </c>
      <c r="C694" s="42" t="s">
        <v>7487</v>
      </c>
      <c r="D694" s="42" t="s">
        <v>7488</v>
      </c>
      <c r="E694" s="42" t="s">
        <v>19866</v>
      </c>
      <c r="G694" t="str">
        <f t="shared" si="51"/>
        <v>RAD51B</v>
      </c>
      <c r="H694" t="str">
        <f t="shared" si="52"/>
        <v>NM_133510.3</v>
      </c>
      <c r="I694" t="str">
        <f t="shared" si="53"/>
        <v>ENST00000471583</v>
      </c>
      <c r="J694" t="str">
        <f t="shared" si="54"/>
        <v>ENSP00000418859</v>
      </c>
      <c r="K694" t="str">
        <f t="shared" si="55"/>
        <v>NM_133510.3</v>
      </c>
    </row>
    <row r="695" spans="1:11" x14ac:dyDescent="0.25">
      <c r="A695" s="42" t="s">
        <v>7505</v>
      </c>
      <c r="B695" s="42" t="s">
        <v>19877</v>
      </c>
      <c r="C695" s="42" t="s">
        <v>7541</v>
      </c>
      <c r="D695" s="42" t="s">
        <v>7542</v>
      </c>
      <c r="E695" s="42" t="s">
        <v>19877</v>
      </c>
      <c r="G695" t="str">
        <f t="shared" si="51"/>
        <v>RAD51C</v>
      </c>
      <c r="H695" t="str">
        <f t="shared" si="52"/>
        <v>NM_002876.3</v>
      </c>
      <c r="I695" t="str">
        <f t="shared" si="53"/>
        <v>ENST00000421782</v>
      </c>
      <c r="J695" t="str">
        <f t="shared" si="54"/>
        <v>ENSP00000391450</v>
      </c>
      <c r="K695" t="str">
        <f t="shared" si="55"/>
        <v>NM_002876.3</v>
      </c>
    </row>
    <row r="696" spans="1:11" x14ac:dyDescent="0.25">
      <c r="A696" s="42" t="s">
        <v>7505</v>
      </c>
      <c r="B696" s="42" t="s">
        <v>20540</v>
      </c>
      <c r="C696" s="42" t="s">
        <v>7525</v>
      </c>
      <c r="D696" s="42" t="s">
        <v>7526</v>
      </c>
      <c r="E696" s="42" t="s">
        <v>20541</v>
      </c>
      <c r="G696" t="str">
        <f t="shared" si="51"/>
        <v>RAD51C</v>
      </c>
      <c r="H696" t="str">
        <f t="shared" si="52"/>
        <v>NM_058216.3</v>
      </c>
      <c r="I696" t="str">
        <f t="shared" si="53"/>
        <v>ENST00000337432</v>
      </c>
      <c r="J696" t="str">
        <f t="shared" si="54"/>
        <v>ENSP00000336701</v>
      </c>
      <c r="K696" t="str">
        <f t="shared" si="55"/>
        <v>NM_058216.3 (Preferred)</v>
      </c>
    </row>
    <row r="697" spans="1:11" x14ac:dyDescent="0.25">
      <c r="A697" s="42" t="s">
        <v>7554</v>
      </c>
      <c r="B697" s="42" t="s">
        <v>19881</v>
      </c>
      <c r="C697" s="42" t="s">
        <v>7602</v>
      </c>
      <c r="D697" s="42" t="s">
        <v>7603</v>
      </c>
      <c r="E697" s="42" t="s">
        <v>20542</v>
      </c>
      <c r="G697" t="str">
        <f t="shared" si="51"/>
        <v>RAD51D</v>
      </c>
      <c r="H697" t="str">
        <f t="shared" si="52"/>
        <v>NM_001142571.1</v>
      </c>
      <c r="I697" t="str">
        <f t="shared" si="53"/>
        <v>ENST00000590016</v>
      </c>
      <c r="J697" t="str">
        <f t="shared" si="54"/>
        <v>ENSP00000466399</v>
      </c>
      <c r="K697" t="str">
        <f t="shared" si="55"/>
        <v>NM_001142571.1 (Preferred)</v>
      </c>
    </row>
    <row r="698" spans="1:11" x14ac:dyDescent="0.25">
      <c r="A698" s="42" t="s">
        <v>7554</v>
      </c>
      <c r="B698" s="42" t="s">
        <v>19882</v>
      </c>
      <c r="C698" s="42" t="s">
        <v>7592</v>
      </c>
      <c r="D698" s="42" t="s">
        <v>7593</v>
      </c>
      <c r="E698" s="42" t="s">
        <v>19882</v>
      </c>
      <c r="G698" t="str">
        <f t="shared" si="51"/>
        <v>RAD51D</v>
      </c>
      <c r="H698" t="str">
        <f t="shared" si="52"/>
        <v>NM_002878.3</v>
      </c>
      <c r="I698" t="str">
        <f t="shared" si="53"/>
        <v>ENST00000345365</v>
      </c>
      <c r="J698" t="str">
        <f t="shared" si="54"/>
        <v>ENSP00000338790</v>
      </c>
      <c r="K698" t="str">
        <f t="shared" si="55"/>
        <v>NM_002878.3</v>
      </c>
    </row>
    <row r="699" spans="1:11" x14ac:dyDescent="0.25">
      <c r="A699" s="42" t="s">
        <v>7554</v>
      </c>
      <c r="B699" s="42" t="s">
        <v>19883</v>
      </c>
      <c r="C699" s="42" t="s">
        <v>7606</v>
      </c>
      <c r="D699" s="42" t="s">
        <v>7607</v>
      </c>
      <c r="E699" s="42" t="s">
        <v>19883</v>
      </c>
      <c r="G699" t="str">
        <f t="shared" si="51"/>
        <v>RAD51D</v>
      </c>
      <c r="H699" t="str">
        <f t="shared" si="52"/>
        <v>NM_133629.2</v>
      </c>
      <c r="I699" t="str">
        <f t="shared" si="53"/>
        <v>ENST00000335858</v>
      </c>
      <c r="J699" t="str">
        <f t="shared" si="54"/>
        <v>ENSP00000338408</v>
      </c>
      <c r="K699" t="str">
        <f t="shared" si="55"/>
        <v>NM_133629.2</v>
      </c>
    </row>
    <row r="700" spans="1:11" x14ac:dyDescent="0.25">
      <c r="A700" s="42" t="s">
        <v>7629</v>
      </c>
      <c r="B700" s="42" t="s">
        <v>19886</v>
      </c>
      <c r="C700" s="42" t="s">
        <v>7650</v>
      </c>
      <c r="D700" s="42" t="s">
        <v>7651</v>
      </c>
      <c r="E700" s="42" t="s">
        <v>19886</v>
      </c>
      <c r="G700" t="str">
        <f t="shared" si="51"/>
        <v>RAD54L</v>
      </c>
      <c r="H700" t="str">
        <f t="shared" si="52"/>
        <v>NM_001142548.1</v>
      </c>
      <c r="I700" t="str">
        <f t="shared" si="53"/>
        <v>ENST00000442598</v>
      </c>
      <c r="J700" t="str">
        <f t="shared" si="54"/>
        <v>ENSP00000396113</v>
      </c>
      <c r="K700" t="str">
        <f t="shared" si="55"/>
        <v>NM_001142548.1</v>
      </c>
    </row>
    <row r="701" spans="1:11" x14ac:dyDescent="0.25">
      <c r="A701" s="42" t="s">
        <v>7629</v>
      </c>
      <c r="B701" s="42" t="s">
        <v>20543</v>
      </c>
      <c r="C701" s="42" t="s">
        <v>7646</v>
      </c>
      <c r="D701" s="42" t="s">
        <v>7647</v>
      </c>
      <c r="E701" s="42" t="s">
        <v>20544</v>
      </c>
      <c r="G701" t="str">
        <f t="shared" si="51"/>
        <v>RAD54L</v>
      </c>
      <c r="H701" t="str">
        <f t="shared" si="52"/>
        <v>NM_003579.4</v>
      </c>
      <c r="I701" t="str">
        <f t="shared" si="53"/>
        <v>ENST00000371975</v>
      </c>
      <c r="J701" t="str">
        <f t="shared" si="54"/>
        <v>ENSP00000361043</v>
      </c>
      <c r="K701" t="str">
        <f t="shared" si="55"/>
        <v>NM_003579.4 (Preferred)</v>
      </c>
    </row>
    <row r="702" spans="1:11" x14ac:dyDescent="0.25">
      <c r="A702" s="42" t="s">
        <v>7659</v>
      </c>
      <c r="B702" s="42" t="s">
        <v>20545</v>
      </c>
      <c r="C702" s="42" t="s">
        <v>7671</v>
      </c>
      <c r="D702" s="42" t="s">
        <v>7672</v>
      </c>
      <c r="E702" s="42" t="s">
        <v>20545</v>
      </c>
      <c r="G702" t="str">
        <f t="shared" si="51"/>
        <v>RAF1</v>
      </c>
      <c r="H702" t="str">
        <f t="shared" si="52"/>
        <v>NM_001354689.1</v>
      </c>
      <c r="I702" t="str">
        <f t="shared" si="53"/>
        <v>ENST00000442415</v>
      </c>
      <c r="J702" t="str">
        <f t="shared" si="54"/>
        <v>ENSP00000401888</v>
      </c>
      <c r="K702" t="str">
        <f t="shared" si="55"/>
        <v>NM_001354689.1</v>
      </c>
    </row>
    <row r="703" spans="1:11" x14ac:dyDescent="0.25">
      <c r="A703" s="42" t="s">
        <v>7659</v>
      </c>
      <c r="B703" s="42" t="s">
        <v>19888</v>
      </c>
      <c r="C703" s="42" t="s">
        <v>7666</v>
      </c>
      <c r="D703" s="42" t="s">
        <v>7667</v>
      </c>
      <c r="E703" s="42" t="s">
        <v>20546</v>
      </c>
      <c r="G703" t="str">
        <f t="shared" si="51"/>
        <v>RAF1</v>
      </c>
      <c r="H703" t="str">
        <f t="shared" si="52"/>
        <v>NM_002880.3</v>
      </c>
      <c r="I703" t="str">
        <f t="shared" si="53"/>
        <v>ENST00000251849</v>
      </c>
      <c r="J703" t="str">
        <f t="shared" si="54"/>
        <v>ENSP00000251849</v>
      </c>
      <c r="K703" t="str">
        <f t="shared" si="55"/>
        <v>NM_002880.3 (Preferred)</v>
      </c>
    </row>
    <row r="704" spans="1:11" x14ac:dyDescent="0.25">
      <c r="A704" s="42" t="s">
        <v>120</v>
      </c>
      <c r="B704" s="42" t="s">
        <v>19889</v>
      </c>
      <c r="C704" s="42" t="s">
        <v>7706</v>
      </c>
      <c r="D704" s="42" t="s">
        <v>7707</v>
      </c>
      <c r="E704" s="42" t="s">
        <v>20547</v>
      </c>
      <c r="G704" t="str">
        <f t="shared" si="51"/>
        <v>RB1</v>
      </c>
      <c r="H704" t="str">
        <f t="shared" si="52"/>
        <v>NM_000321.2</v>
      </c>
      <c r="I704" t="str">
        <f t="shared" si="53"/>
        <v>ENST00000267163</v>
      </c>
      <c r="J704" t="str">
        <f t="shared" si="54"/>
        <v>ENSP00000267163</v>
      </c>
      <c r="K704" t="str">
        <f t="shared" si="55"/>
        <v>NM_000321.2 (Preferred)</v>
      </c>
    </row>
    <row r="705" spans="1:11" x14ac:dyDescent="0.25">
      <c r="A705" s="42" t="s">
        <v>101</v>
      </c>
      <c r="B705" s="42" t="s">
        <v>19890</v>
      </c>
      <c r="C705" s="42" t="s">
        <v>7717</v>
      </c>
      <c r="D705" s="42" t="s">
        <v>7718</v>
      </c>
      <c r="E705" s="42" t="s">
        <v>20263</v>
      </c>
      <c r="G705" t="str">
        <f t="shared" si="51"/>
        <v>RELN</v>
      </c>
      <c r="H705" t="str">
        <f t="shared" si="52"/>
        <v>NM_005045.3</v>
      </c>
      <c r="I705" t="str">
        <f t="shared" si="53"/>
        <v>ENST00000428762</v>
      </c>
      <c r="J705" t="str">
        <f t="shared" si="54"/>
        <v>ENSP00000392423</v>
      </c>
      <c r="K705" t="str">
        <f t="shared" si="55"/>
        <v>NM_005045.3 (Preferred)</v>
      </c>
    </row>
    <row r="706" spans="1:11" x14ac:dyDescent="0.25">
      <c r="A706" s="42" t="s">
        <v>101</v>
      </c>
      <c r="B706" s="42" t="s">
        <v>19891</v>
      </c>
      <c r="C706" s="42" t="s">
        <v>7724</v>
      </c>
      <c r="D706" s="42" t="s">
        <v>7725</v>
      </c>
      <c r="E706" s="42" t="s">
        <v>19891</v>
      </c>
      <c r="G706" t="str">
        <f t="shared" si="51"/>
        <v>RELN</v>
      </c>
      <c r="H706" t="str">
        <f t="shared" si="52"/>
        <v>NM_173054.2</v>
      </c>
      <c r="I706" t="str">
        <f t="shared" si="53"/>
        <v>ENST00000343529</v>
      </c>
      <c r="J706" t="str">
        <f t="shared" si="54"/>
        <v>ENSP00000345694</v>
      </c>
      <c r="K706" t="str">
        <f t="shared" si="55"/>
        <v>NM_173054.2</v>
      </c>
    </row>
    <row r="707" spans="1:11" x14ac:dyDescent="0.25">
      <c r="A707" s="42" t="s">
        <v>7733</v>
      </c>
      <c r="B707" s="42" t="s">
        <v>20550</v>
      </c>
      <c r="C707" s="42" t="s">
        <v>7738</v>
      </c>
      <c r="D707" s="42" t="s">
        <v>7739</v>
      </c>
      <c r="E707" s="42" t="s">
        <v>20550</v>
      </c>
      <c r="G707" t="str">
        <f t="shared" si="51"/>
        <v>RET</v>
      </c>
      <c r="H707" t="str">
        <f t="shared" si="52"/>
        <v>NM_020630.5</v>
      </c>
      <c r="I707" t="str">
        <f t="shared" si="53"/>
        <v>ENST00000340058</v>
      </c>
      <c r="J707" t="str">
        <f t="shared" si="54"/>
        <v>ENSP00000344798</v>
      </c>
      <c r="K707" t="str">
        <f t="shared" si="55"/>
        <v>NM_020630.5</v>
      </c>
    </row>
    <row r="708" spans="1:11" x14ac:dyDescent="0.25">
      <c r="A708" s="42" t="s">
        <v>7733</v>
      </c>
      <c r="B708" s="42" t="s">
        <v>20548</v>
      </c>
      <c r="C708" s="42" t="s">
        <v>7734</v>
      </c>
      <c r="D708" s="42" t="s">
        <v>7735</v>
      </c>
      <c r="E708" s="42" t="s">
        <v>20549</v>
      </c>
      <c r="G708" t="str">
        <f t="shared" si="51"/>
        <v>RET</v>
      </c>
      <c r="H708" t="str">
        <f t="shared" si="52"/>
        <v>NM_020975.6</v>
      </c>
      <c r="I708" t="str">
        <f t="shared" si="53"/>
        <v>ENST00000355710</v>
      </c>
      <c r="J708" t="str">
        <f t="shared" si="54"/>
        <v>ENSP00000347942</v>
      </c>
      <c r="K708" t="str">
        <f t="shared" si="55"/>
        <v>NM_020975.6 (Preferred)</v>
      </c>
    </row>
    <row r="709" spans="1:11" x14ac:dyDescent="0.25">
      <c r="A709" s="42" t="s">
        <v>7747</v>
      </c>
      <c r="B709" s="42" t="s">
        <v>20551</v>
      </c>
      <c r="C709" s="42" t="s">
        <v>7751</v>
      </c>
      <c r="D709" s="42" t="s">
        <v>7752</v>
      </c>
      <c r="E709" s="42" t="s">
        <v>20552</v>
      </c>
      <c r="G709" t="str">
        <f t="shared" ref="G709:G772" si="56">A709</f>
        <v>RHEB</v>
      </c>
      <c r="H709" t="str">
        <f t="shared" ref="H709:H772" si="57">B709</f>
        <v>NM_005614.4</v>
      </c>
      <c r="I709" t="str">
        <f t="shared" ref="I709:I772" si="58">C709</f>
        <v>ENST00000262187</v>
      </c>
      <c r="J709" t="str">
        <f t="shared" ref="J709:J772" si="59">D709</f>
        <v>ENSP00000262187</v>
      </c>
      <c r="K709" t="str">
        <f t="shared" ref="K709:K772" si="60">E709</f>
        <v>NM_005614.4 (Preferred)</v>
      </c>
    </row>
    <row r="710" spans="1:11" x14ac:dyDescent="0.25">
      <c r="A710" s="42" t="s">
        <v>7768</v>
      </c>
      <c r="B710" s="42" t="s">
        <v>19896</v>
      </c>
      <c r="C710" s="42" t="s">
        <v>7775</v>
      </c>
      <c r="D710" s="42" t="s">
        <v>7776</v>
      </c>
      <c r="E710" s="42" t="s">
        <v>19896</v>
      </c>
      <c r="G710" t="str">
        <f t="shared" si="56"/>
        <v>RHOA</v>
      </c>
      <c r="H710" t="str">
        <f t="shared" si="57"/>
        <v>NM_001313943.1</v>
      </c>
      <c r="I710" t="str">
        <f t="shared" si="58"/>
        <v>ENST00000422781</v>
      </c>
      <c r="J710" t="str">
        <f t="shared" si="59"/>
        <v>ENSP00000413587</v>
      </c>
      <c r="K710" t="str">
        <f t="shared" si="60"/>
        <v>NM_001313943.1</v>
      </c>
    </row>
    <row r="711" spans="1:11" x14ac:dyDescent="0.25">
      <c r="A711" s="42" t="s">
        <v>7768</v>
      </c>
      <c r="B711" s="42" t="s">
        <v>19900</v>
      </c>
      <c r="C711" s="42" t="s">
        <v>7778</v>
      </c>
      <c r="D711" s="42" t="s">
        <v>7779</v>
      </c>
      <c r="E711" s="42" t="s">
        <v>19900</v>
      </c>
      <c r="G711" t="str">
        <f t="shared" si="56"/>
        <v>RHOA</v>
      </c>
      <c r="H711" t="str">
        <f t="shared" si="57"/>
        <v>NM_001313947.1</v>
      </c>
      <c r="I711" t="str">
        <f t="shared" si="58"/>
        <v>ENST00000454011</v>
      </c>
      <c r="J711" t="str">
        <f t="shared" si="59"/>
        <v>ENSP00000394483</v>
      </c>
      <c r="K711" t="str">
        <f t="shared" si="60"/>
        <v>NM_001313947.1</v>
      </c>
    </row>
    <row r="712" spans="1:11" x14ac:dyDescent="0.25">
      <c r="A712" s="42" t="s">
        <v>7768</v>
      </c>
      <c r="B712" s="42" t="s">
        <v>20553</v>
      </c>
      <c r="C712" s="42" t="s">
        <v>7771</v>
      </c>
      <c r="D712" s="42" t="s">
        <v>7772</v>
      </c>
      <c r="E712" s="42" t="s">
        <v>20554</v>
      </c>
      <c r="G712" t="str">
        <f t="shared" si="56"/>
        <v>RHOA</v>
      </c>
      <c r="H712" t="str">
        <f t="shared" si="57"/>
        <v>NM_001664.4</v>
      </c>
      <c r="I712" t="str">
        <f t="shared" si="58"/>
        <v>ENST00000418115</v>
      </c>
      <c r="J712" t="str">
        <f t="shared" si="59"/>
        <v>ENSP00000400175</v>
      </c>
      <c r="K712" t="str">
        <f t="shared" si="60"/>
        <v>NM_001664.4 (Preferred)</v>
      </c>
    </row>
    <row r="713" spans="1:11" x14ac:dyDescent="0.25">
      <c r="A713" s="42" t="s">
        <v>7787</v>
      </c>
      <c r="B713" s="42" t="s">
        <v>19902</v>
      </c>
      <c r="C713" s="42" t="s">
        <v>7795</v>
      </c>
      <c r="D713" s="42" t="s">
        <v>7796</v>
      </c>
      <c r="E713" s="42" t="s">
        <v>19902</v>
      </c>
      <c r="G713" t="str">
        <f t="shared" si="56"/>
        <v>RIT1</v>
      </c>
      <c r="H713" t="str">
        <f t="shared" si="57"/>
        <v>NM_001256820.1</v>
      </c>
      <c r="I713" t="str">
        <f t="shared" si="58"/>
        <v>ENST00000539040</v>
      </c>
      <c r="J713" t="str">
        <f t="shared" si="59"/>
        <v>ENSP00000441950</v>
      </c>
      <c r="K713" t="str">
        <f t="shared" si="60"/>
        <v>NM_001256820.1</v>
      </c>
    </row>
    <row r="714" spans="1:11" x14ac:dyDescent="0.25">
      <c r="A714" s="42" t="s">
        <v>7787</v>
      </c>
      <c r="B714" s="42" t="s">
        <v>19903</v>
      </c>
      <c r="C714" s="42" t="s">
        <v>7799</v>
      </c>
      <c r="D714" s="42" t="s">
        <v>7800</v>
      </c>
      <c r="E714" s="42" t="s">
        <v>20555</v>
      </c>
      <c r="G714" t="str">
        <f t="shared" si="56"/>
        <v>RIT1</v>
      </c>
      <c r="H714" t="str">
        <f t="shared" si="57"/>
        <v>NM_001256821.1</v>
      </c>
      <c r="I714" t="str">
        <f t="shared" si="58"/>
        <v>ENST00000368322</v>
      </c>
      <c r="J714" t="str">
        <f t="shared" si="59"/>
        <v>ENSP00000357305</v>
      </c>
      <c r="K714" t="str">
        <f t="shared" si="60"/>
        <v>NM_001256821.1 (Preferred)</v>
      </c>
    </row>
    <row r="715" spans="1:11" x14ac:dyDescent="0.25">
      <c r="A715" s="42" t="s">
        <v>7787</v>
      </c>
      <c r="B715" s="42" t="s">
        <v>20556</v>
      </c>
      <c r="C715" s="42" t="s">
        <v>7791</v>
      </c>
      <c r="D715" s="42" t="s">
        <v>7792</v>
      </c>
      <c r="E715" s="42" t="s">
        <v>20556</v>
      </c>
      <c r="G715" t="str">
        <f t="shared" si="56"/>
        <v>RIT1</v>
      </c>
      <c r="H715" t="str">
        <f t="shared" si="57"/>
        <v>NM_006912.6</v>
      </c>
      <c r="I715" t="str">
        <f t="shared" si="58"/>
        <v>ENST00000368323</v>
      </c>
      <c r="J715" t="str">
        <f t="shared" si="59"/>
        <v>ENSP00000357306</v>
      </c>
      <c r="K715" t="str">
        <f t="shared" si="60"/>
        <v>NM_006912.6</v>
      </c>
    </row>
    <row r="716" spans="1:11" x14ac:dyDescent="0.25">
      <c r="A716" s="42" t="s">
        <v>7808</v>
      </c>
      <c r="B716" s="42" t="s">
        <v>19905</v>
      </c>
      <c r="C716" s="42" t="s">
        <v>7821</v>
      </c>
      <c r="D716" s="42" t="s">
        <v>7822</v>
      </c>
      <c r="E716" s="42" t="s">
        <v>19905</v>
      </c>
      <c r="G716" t="str">
        <f t="shared" si="56"/>
        <v>RNF43</v>
      </c>
      <c r="H716" t="str">
        <f t="shared" si="57"/>
        <v>NM_001305544.1</v>
      </c>
      <c r="I716" t="str">
        <f t="shared" si="58"/>
        <v>ENST00000577716</v>
      </c>
      <c r="J716" t="str">
        <f t="shared" si="59"/>
        <v>ENSP00000462764</v>
      </c>
      <c r="K716" t="str">
        <f t="shared" si="60"/>
        <v>NM_001305544.1</v>
      </c>
    </row>
    <row r="717" spans="1:11" x14ac:dyDescent="0.25">
      <c r="A717" s="42" t="s">
        <v>7808</v>
      </c>
      <c r="B717" s="42" t="s">
        <v>19906</v>
      </c>
      <c r="C717" s="42" t="s">
        <v>7830</v>
      </c>
      <c r="D717" s="42" t="s">
        <v>7831</v>
      </c>
      <c r="E717" s="42" t="s">
        <v>19906</v>
      </c>
      <c r="G717" t="str">
        <f t="shared" si="56"/>
        <v>RNF43</v>
      </c>
      <c r="H717" t="str">
        <f t="shared" si="57"/>
        <v>NM_001305545.1</v>
      </c>
      <c r="I717" t="str">
        <f t="shared" si="58"/>
        <v>ENST00000577625</v>
      </c>
      <c r="J717" t="str">
        <f t="shared" si="59"/>
        <v>ENSP00000463716</v>
      </c>
      <c r="K717" t="str">
        <f t="shared" si="60"/>
        <v>NM_001305545.1</v>
      </c>
    </row>
    <row r="718" spans="1:11" x14ac:dyDescent="0.25">
      <c r="A718" s="42" t="s">
        <v>7808</v>
      </c>
      <c r="B718" s="42" t="s">
        <v>19907</v>
      </c>
      <c r="C718" s="42" t="s">
        <v>7815</v>
      </c>
      <c r="D718" s="42" t="s">
        <v>7816</v>
      </c>
      <c r="E718" s="42" t="s">
        <v>20557</v>
      </c>
      <c r="G718" t="str">
        <f t="shared" si="56"/>
        <v>RNF43</v>
      </c>
      <c r="H718" t="str">
        <f t="shared" si="57"/>
        <v>NM_017763.5</v>
      </c>
      <c r="I718" t="str">
        <f t="shared" si="58"/>
        <v>ENST00000407977</v>
      </c>
      <c r="J718" t="str">
        <f t="shared" si="59"/>
        <v>ENSP00000385328</v>
      </c>
      <c r="K718" t="str">
        <f t="shared" si="60"/>
        <v>NM_017763.5 (Preferred)</v>
      </c>
    </row>
    <row r="719" spans="1:11" x14ac:dyDescent="0.25">
      <c r="A719" s="42" t="s">
        <v>7835</v>
      </c>
      <c r="B719" s="42" t="s">
        <v>19908</v>
      </c>
      <c r="C719" s="42" t="s">
        <v>7836</v>
      </c>
      <c r="D719" s="42" t="s">
        <v>7837</v>
      </c>
      <c r="E719" s="42" t="s">
        <v>20558</v>
      </c>
      <c r="G719" t="str">
        <f t="shared" si="56"/>
        <v>ROS1</v>
      </c>
      <c r="H719" t="str">
        <f t="shared" si="57"/>
        <v>NM_002944.2</v>
      </c>
      <c r="I719" t="str">
        <f t="shared" si="58"/>
        <v>ENST00000368508</v>
      </c>
      <c r="J719" t="str">
        <f t="shared" si="59"/>
        <v>ENSP00000357494</v>
      </c>
      <c r="K719" t="str">
        <f t="shared" si="60"/>
        <v>NM_002944.2 (Preferred)</v>
      </c>
    </row>
    <row r="720" spans="1:11" x14ac:dyDescent="0.25">
      <c r="A720" s="42" t="s">
        <v>7846</v>
      </c>
      <c r="B720" s="42" t="s">
        <v>20559</v>
      </c>
      <c r="C720" s="42" t="s">
        <v>7851</v>
      </c>
      <c r="D720" s="42" t="s">
        <v>7852</v>
      </c>
      <c r="E720" s="42" t="s">
        <v>20560</v>
      </c>
      <c r="G720" t="str">
        <f t="shared" si="56"/>
        <v>RPA1</v>
      </c>
      <c r="H720" t="str">
        <f t="shared" si="57"/>
        <v>NM_002945.4</v>
      </c>
      <c r="I720" t="str">
        <f t="shared" si="58"/>
        <v>ENST00000254719</v>
      </c>
      <c r="J720" t="str">
        <f t="shared" si="59"/>
        <v>ENSP00000254719</v>
      </c>
      <c r="K720" t="str">
        <f t="shared" si="60"/>
        <v>NM_002945.4 (Preferred)</v>
      </c>
    </row>
    <row r="721" spans="1:11" x14ac:dyDescent="0.25">
      <c r="A721" s="42" t="s">
        <v>7866</v>
      </c>
      <c r="B721" s="42" t="s">
        <v>19910</v>
      </c>
      <c r="C721" s="42" t="s">
        <v>7882</v>
      </c>
      <c r="D721" s="42" t="s">
        <v>7883</v>
      </c>
      <c r="E721" s="42" t="s">
        <v>19910</v>
      </c>
      <c r="G721" t="str">
        <f t="shared" si="56"/>
        <v>RUNX1</v>
      </c>
      <c r="H721" t="str">
        <f t="shared" si="57"/>
        <v>NM_001001890.2</v>
      </c>
      <c r="I721" t="str">
        <f t="shared" si="58"/>
        <v>ENST00000344691</v>
      </c>
      <c r="J721" t="str">
        <f t="shared" si="59"/>
        <v>ENSP00000340690</v>
      </c>
      <c r="K721" t="str">
        <f t="shared" si="60"/>
        <v>NM_001001890.2</v>
      </c>
    </row>
    <row r="722" spans="1:11" x14ac:dyDescent="0.25">
      <c r="A722" s="42" t="s">
        <v>7866</v>
      </c>
      <c r="B722" s="42" t="s">
        <v>19912</v>
      </c>
      <c r="C722" s="42" t="s">
        <v>7897</v>
      </c>
      <c r="D722" s="42" t="s">
        <v>7898</v>
      </c>
      <c r="E722" s="42" t="s">
        <v>19912</v>
      </c>
      <c r="G722" t="str">
        <f t="shared" si="56"/>
        <v>RUNX1</v>
      </c>
      <c r="H722" t="str">
        <f t="shared" si="57"/>
        <v>NM_001122607.1</v>
      </c>
      <c r="I722" t="str">
        <f t="shared" si="58"/>
        <v>ENST00000358356</v>
      </c>
      <c r="J722" t="str">
        <f t="shared" si="59"/>
        <v>ENSP00000351123</v>
      </c>
      <c r="K722" t="str">
        <f t="shared" si="60"/>
        <v>NM_001122607.1</v>
      </c>
    </row>
    <row r="723" spans="1:11" x14ac:dyDescent="0.25">
      <c r="A723" s="42" t="s">
        <v>7866</v>
      </c>
      <c r="B723" s="42" t="s">
        <v>19911</v>
      </c>
      <c r="C723" s="42" t="s">
        <v>7891</v>
      </c>
      <c r="D723" s="42" t="s">
        <v>7892</v>
      </c>
      <c r="E723" s="42" t="s">
        <v>20264</v>
      </c>
      <c r="G723" t="str">
        <f t="shared" si="56"/>
        <v>RUNX1</v>
      </c>
      <c r="H723" t="str">
        <f t="shared" si="57"/>
        <v>NM_001754.4</v>
      </c>
      <c r="I723" t="str">
        <f t="shared" si="58"/>
        <v>ENST00000437180</v>
      </c>
      <c r="J723" t="str">
        <f t="shared" si="59"/>
        <v>ENSP00000409227</v>
      </c>
      <c r="K723" t="str">
        <f t="shared" si="60"/>
        <v>NM_001754.4 (Preferred)</v>
      </c>
    </row>
    <row r="724" spans="1:11" x14ac:dyDescent="0.25">
      <c r="A724" s="42" t="s">
        <v>9556</v>
      </c>
      <c r="B724" s="42" t="s">
        <v>18910</v>
      </c>
      <c r="C724" s="42" t="s">
        <v>2971</v>
      </c>
      <c r="D724" s="42" t="s">
        <v>2972</v>
      </c>
      <c r="E724" s="42" t="s">
        <v>18924</v>
      </c>
      <c r="G724" t="str">
        <f t="shared" si="56"/>
        <v>SAXO2</v>
      </c>
      <c r="H724" t="str">
        <f t="shared" si="57"/>
        <v>NM_001008226.1</v>
      </c>
      <c r="I724" t="str">
        <f t="shared" si="58"/>
        <v>ENST00000339465</v>
      </c>
      <c r="J724" t="str">
        <f t="shared" si="59"/>
        <v>ENSP00000340445</v>
      </c>
      <c r="K724" t="str">
        <f t="shared" si="60"/>
        <v>NM_001008226.1 (Preferred)</v>
      </c>
    </row>
    <row r="725" spans="1:11" x14ac:dyDescent="0.25">
      <c r="A725" s="42" t="s">
        <v>7921</v>
      </c>
      <c r="B725" s="42" t="s">
        <v>19913</v>
      </c>
      <c r="C725" s="42" t="s">
        <v>7936</v>
      </c>
      <c r="D725" s="42" t="s">
        <v>7937</v>
      </c>
      <c r="E725" s="42" t="s">
        <v>20561</v>
      </c>
      <c r="G725" t="str">
        <f t="shared" si="56"/>
        <v>SDHB</v>
      </c>
      <c r="H725" t="str">
        <f t="shared" si="57"/>
        <v>NM_003000.2</v>
      </c>
      <c r="I725" t="str">
        <f t="shared" si="58"/>
        <v>ENST00000375499</v>
      </c>
      <c r="J725" t="str">
        <f t="shared" si="59"/>
        <v>ENSP00000364649</v>
      </c>
      <c r="K725" t="str">
        <f t="shared" si="60"/>
        <v>NM_003000.2 (Preferred)</v>
      </c>
    </row>
    <row r="726" spans="1:11" x14ac:dyDescent="0.25">
      <c r="A726" s="42" t="s">
        <v>124</v>
      </c>
      <c r="B726" s="42" t="s">
        <v>19914</v>
      </c>
      <c r="C726" s="42" t="s">
        <v>7945</v>
      </c>
      <c r="D726" s="42" t="s">
        <v>7946</v>
      </c>
      <c r="E726" s="42" t="s">
        <v>19914</v>
      </c>
      <c r="G726" t="str">
        <f t="shared" si="56"/>
        <v>SETBP1</v>
      </c>
      <c r="H726" t="str">
        <f t="shared" si="57"/>
        <v>NM_001130110.1</v>
      </c>
      <c r="I726" t="str">
        <f t="shared" si="58"/>
        <v>ENST00000426838</v>
      </c>
      <c r="J726" t="str">
        <f t="shared" si="59"/>
        <v>ENSP00000390687</v>
      </c>
      <c r="K726" t="str">
        <f t="shared" si="60"/>
        <v>NM_001130110.1</v>
      </c>
    </row>
    <row r="727" spans="1:11" x14ac:dyDescent="0.25">
      <c r="A727" s="42" t="s">
        <v>124</v>
      </c>
      <c r="B727" s="42" t="s">
        <v>20077</v>
      </c>
      <c r="C727" s="42" t="s">
        <v>7941</v>
      </c>
      <c r="D727" s="42" t="s">
        <v>7942</v>
      </c>
      <c r="E727" s="42" t="s">
        <v>20078</v>
      </c>
      <c r="G727" t="str">
        <f t="shared" si="56"/>
        <v>SETBP1</v>
      </c>
      <c r="H727" t="str">
        <f t="shared" si="57"/>
        <v>NM_015559.3</v>
      </c>
      <c r="I727" t="str">
        <f t="shared" si="58"/>
        <v>ENST00000282030</v>
      </c>
      <c r="J727" t="str">
        <f t="shared" si="59"/>
        <v>ENSP00000282030</v>
      </c>
      <c r="K727" t="str">
        <f t="shared" si="60"/>
        <v>NM_015559.3 (Preferred)</v>
      </c>
    </row>
    <row r="728" spans="1:11" x14ac:dyDescent="0.25">
      <c r="A728" s="42" t="s">
        <v>7952</v>
      </c>
      <c r="B728" s="42" t="s">
        <v>19916</v>
      </c>
      <c r="C728" s="42" t="s">
        <v>7964</v>
      </c>
      <c r="D728" s="42" t="s">
        <v>7965</v>
      </c>
      <c r="E728" s="42" t="s">
        <v>20562</v>
      </c>
      <c r="G728" t="str">
        <f t="shared" si="56"/>
        <v>SETD2</v>
      </c>
      <c r="H728" t="str">
        <f t="shared" si="57"/>
        <v>NM_014159.6</v>
      </c>
      <c r="I728" t="str">
        <f t="shared" si="58"/>
        <v>ENST00000409792</v>
      </c>
      <c r="J728" t="str">
        <f t="shared" si="59"/>
        <v>ENSP00000386759</v>
      </c>
      <c r="K728" t="str">
        <f t="shared" si="60"/>
        <v>NM_014159.6 (Preferred)</v>
      </c>
    </row>
    <row r="729" spans="1:11" x14ac:dyDescent="0.25">
      <c r="A729" s="42" t="s">
        <v>7975</v>
      </c>
      <c r="B729" s="42" t="s">
        <v>18876</v>
      </c>
      <c r="C729" s="42" t="s">
        <v>7994</v>
      </c>
      <c r="D729" s="42" t="s">
        <v>7995</v>
      </c>
      <c r="E729" s="42" t="s">
        <v>20124</v>
      </c>
      <c r="G729" t="str">
        <f t="shared" si="56"/>
        <v>SF1</v>
      </c>
      <c r="H729" t="str">
        <f t="shared" si="57"/>
        <v>NM_001178030.1</v>
      </c>
      <c r="I729" t="str">
        <f t="shared" si="58"/>
        <v>ENST00000377387</v>
      </c>
      <c r="J729" t="str">
        <f t="shared" si="59"/>
        <v>ENSP00000366604</v>
      </c>
      <c r="K729" t="str">
        <f t="shared" si="60"/>
        <v>NM_001178030.1 (Preferred)</v>
      </c>
    </row>
    <row r="730" spans="1:11" x14ac:dyDescent="0.25">
      <c r="A730" s="42" t="s">
        <v>7975</v>
      </c>
      <c r="B730" s="42" t="s">
        <v>18877</v>
      </c>
      <c r="C730" s="42" t="s">
        <v>8006</v>
      </c>
      <c r="D730" s="42" t="s">
        <v>8007</v>
      </c>
      <c r="E730" s="42" t="s">
        <v>18877</v>
      </c>
      <c r="G730" t="str">
        <f t="shared" si="56"/>
        <v>SF1</v>
      </c>
      <c r="H730" t="str">
        <f t="shared" si="57"/>
        <v>NM_001178031.2</v>
      </c>
      <c r="I730" t="str">
        <f t="shared" si="58"/>
        <v>ENST00000433274</v>
      </c>
      <c r="J730" t="str">
        <f t="shared" si="59"/>
        <v>ENSP00000396793</v>
      </c>
      <c r="K730" t="str">
        <f t="shared" si="60"/>
        <v>NM_001178031.2</v>
      </c>
    </row>
    <row r="731" spans="1:11" x14ac:dyDescent="0.25">
      <c r="A731" s="42" t="s">
        <v>7975</v>
      </c>
      <c r="B731" s="42" t="s">
        <v>18874</v>
      </c>
      <c r="C731" s="42" t="s">
        <v>7986</v>
      </c>
      <c r="D731" s="42" t="s">
        <v>7987</v>
      </c>
      <c r="E731" s="42" t="s">
        <v>18874</v>
      </c>
      <c r="G731" t="str">
        <f t="shared" si="56"/>
        <v>SF1</v>
      </c>
      <c r="H731" t="str">
        <f t="shared" si="57"/>
        <v>NM_004630.3</v>
      </c>
      <c r="I731" t="str">
        <f t="shared" si="58"/>
        <v>ENST00000377390</v>
      </c>
      <c r="J731" t="str">
        <f t="shared" si="59"/>
        <v>ENSP00000366607</v>
      </c>
      <c r="K731" t="str">
        <f t="shared" si="60"/>
        <v>NM_004630.3</v>
      </c>
    </row>
    <row r="732" spans="1:11" x14ac:dyDescent="0.25">
      <c r="A732" s="42" t="s">
        <v>7975</v>
      </c>
      <c r="B732" s="42" t="s">
        <v>18875</v>
      </c>
      <c r="C732" s="42" t="s">
        <v>7990</v>
      </c>
      <c r="D732" s="42" t="s">
        <v>7991</v>
      </c>
      <c r="E732" s="42" t="s">
        <v>18875</v>
      </c>
      <c r="G732" t="str">
        <f t="shared" si="56"/>
        <v>SF1</v>
      </c>
      <c r="H732" t="str">
        <f t="shared" si="57"/>
        <v>NM_201995.2</v>
      </c>
      <c r="I732" t="str">
        <f t="shared" si="58"/>
        <v>ENST00000334944</v>
      </c>
      <c r="J732" t="str">
        <f t="shared" si="59"/>
        <v>ENSP00000334414</v>
      </c>
      <c r="K732" t="str">
        <f t="shared" si="60"/>
        <v>NM_201995.2</v>
      </c>
    </row>
    <row r="733" spans="1:11" x14ac:dyDescent="0.25">
      <c r="A733" s="42" t="s">
        <v>7975</v>
      </c>
      <c r="B733" s="42" t="s">
        <v>18878</v>
      </c>
      <c r="C733" s="42" t="s">
        <v>7998</v>
      </c>
      <c r="D733" s="42" t="s">
        <v>7999</v>
      </c>
      <c r="E733" s="42" t="s">
        <v>18878</v>
      </c>
      <c r="G733" t="str">
        <f t="shared" si="56"/>
        <v>SF1</v>
      </c>
      <c r="H733" t="str">
        <f t="shared" si="57"/>
        <v>NM_201997.2</v>
      </c>
      <c r="I733" t="str">
        <f t="shared" si="58"/>
        <v>ENST00000377394</v>
      </c>
      <c r="J733" t="str">
        <f t="shared" si="59"/>
        <v>ENSP00000366611</v>
      </c>
      <c r="K733" t="str">
        <f t="shared" si="60"/>
        <v>NM_201997.2</v>
      </c>
    </row>
    <row r="734" spans="1:11" x14ac:dyDescent="0.25">
      <c r="A734" s="42" t="s">
        <v>7975</v>
      </c>
      <c r="B734" s="42" t="s">
        <v>18879</v>
      </c>
      <c r="C734" s="42" t="s">
        <v>8002</v>
      </c>
      <c r="D734" s="42" t="s">
        <v>8003</v>
      </c>
      <c r="E734" s="42" t="s">
        <v>18879</v>
      </c>
      <c r="G734" t="str">
        <f t="shared" si="56"/>
        <v>SF1</v>
      </c>
      <c r="H734" t="str">
        <f t="shared" si="57"/>
        <v>NM_201998.2</v>
      </c>
      <c r="I734" t="str">
        <f t="shared" si="58"/>
        <v>ENST00000227503</v>
      </c>
      <c r="J734" t="str">
        <f t="shared" si="59"/>
        <v>ENSP00000227503</v>
      </c>
      <c r="K734" t="str">
        <f t="shared" si="60"/>
        <v>NM_201998.2</v>
      </c>
    </row>
    <row r="735" spans="1:11" x14ac:dyDescent="0.25">
      <c r="A735" s="42" t="s">
        <v>151</v>
      </c>
      <c r="B735" s="42" t="s">
        <v>20563</v>
      </c>
      <c r="C735" s="42" t="s">
        <v>8041</v>
      </c>
      <c r="D735" s="42" t="s">
        <v>8042</v>
      </c>
      <c r="E735" s="42" t="s">
        <v>20564</v>
      </c>
      <c r="G735" t="str">
        <f t="shared" si="56"/>
        <v>SF3A1</v>
      </c>
      <c r="H735" t="str">
        <f t="shared" si="57"/>
        <v>NM_005877.6</v>
      </c>
      <c r="I735" t="str">
        <f t="shared" si="58"/>
        <v>ENST00000215793</v>
      </c>
      <c r="J735" t="str">
        <f t="shared" si="59"/>
        <v>ENSP00000215793</v>
      </c>
      <c r="K735" t="str">
        <f t="shared" si="60"/>
        <v>NM_005877.6 (Preferred)</v>
      </c>
    </row>
    <row r="736" spans="1:11" x14ac:dyDescent="0.25">
      <c r="A736" s="42" t="s">
        <v>8062</v>
      </c>
      <c r="B736" s="42" t="s">
        <v>19922</v>
      </c>
      <c r="C736" s="42" t="s">
        <v>8078</v>
      </c>
      <c r="D736" s="42" t="s">
        <v>8079</v>
      </c>
      <c r="E736" s="42" t="s">
        <v>19922</v>
      </c>
      <c r="G736" t="str">
        <f t="shared" si="56"/>
        <v>SF3B1</v>
      </c>
      <c r="H736" t="str">
        <f t="shared" si="57"/>
        <v>NM_001005526.2</v>
      </c>
      <c r="I736" t="str">
        <f t="shared" si="58"/>
        <v>ENST00000414963</v>
      </c>
      <c r="J736" t="str">
        <f t="shared" si="59"/>
        <v>ENSP00000402997</v>
      </c>
      <c r="K736" t="str">
        <f t="shared" si="60"/>
        <v>NM_001005526.2</v>
      </c>
    </row>
    <row r="737" spans="1:11" x14ac:dyDescent="0.25">
      <c r="A737" s="42" t="s">
        <v>8062</v>
      </c>
      <c r="B737" s="42" t="s">
        <v>19923</v>
      </c>
      <c r="C737" s="42" t="s">
        <v>8072</v>
      </c>
      <c r="D737" s="42" t="s">
        <v>8073</v>
      </c>
      <c r="E737" s="42" t="s">
        <v>19923</v>
      </c>
      <c r="G737" t="str">
        <f t="shared" si="56"/>
        <v>SF3B1</v>
      </c>
      <c r="H737" t="str">
        <f t="shared" si="57"/>
        <v>NM_001308824.1</v>
      </c>
      <c r="I737" t="str">
        <f t="shared" si="58"/>
        <v>ENST00000487698</v>
      </c>
      <c r="J737" t="str">
        <f t="shared" si="59"/>
        <v>ENSP00000419896</v>
      </c>
      <c r="K737" t="str">
        <f t="shared" si="60"/>
        <v>NM_001308824.1</v>
      </c>
    </row>
    <row r="738" spans="1:11" x14ac:dyDescent="0.25">
      <c r="A738" s="42" t="s">
        <v>8062</v>
      </c>
      <c r="B738" s="42" t="s">
        <v>19924</v>
      </c>
      <c r="C738" s="42" t="s">
        <v>8068</v>
      </c>
      <c r="D738" s="42" t="s">
        <v>8069</v>
      </c>
      <c r="E738" s="42" t="s">
        <v>20565</v>
      </c>
      <c r="G738" t="str">
        <f t="shared" si="56"/>
        <v>SF3B1</v>
      </c>
      <c r="H738" t="str">
        <f t="shared" si="57"/>
        <v>NM_012433.3</v>
      </c>
      <c r="I738" t="str">
        <f t="shared" si="58"/>
        <v>ENST00000335508</v>
      </c>
      <c r="J738" t="str">
        <f t="shared" si="59"/>
        <v>ENSP00000335321</v>
      </c>
      <c r="K738" t="str">
        <f t="shared" si="60"/>
        <v>NM_012433.3 (Preferred)</v>
      </c>
    </row>
    <row r="739" spans="1:11" x14ac:dyDescent="0.25">
      <c r="A739" s="42" t="s">
        <v>144</v>
      </c>
      <c r="B739" s="42" t="s">
        <v>19925</v>
      </c>
      <c r="C739" s="42" t="s">
        <v>8099</v>
      </c>
      <c r="D739" s="42" t="s">
        <v>8100</v>
      </c>
      <c r="E739" s="42" t="s">
        <v>19925</v>
      </c>
      <c r="G739" t="str">
        <f t="shared" si="56"/>
        <v>SH2B3</v>
      </c>
      <c r="H739" t="str">
        <f t="shared" si="57"/>
        <v>NM_001291424.1</v>
      </c>
      <c r="I739" t="str">
        <f t="shared" si="58"/>
        <v>ENST00000538307</v>
      </c>
      <c r="J739" t="str">
        <f t="shared" si="59"/>
        <v>ENSP00000440597</v>
      </c>
      <c r="K739" t="str">
        <f t="shared" si="60"/>
        <v>NM_001291424.1</v>
      </c>
    </row>
    <row r="740" spans="1:11" x14ac:dyDescent="0.25">
      <c r="A740" s="42" t="s">
        <v>144</v>
      </c>
      <c r="B740" s="42" t="s">
        <v>19926</v>
      </c>
      <c r="C740" s="42" t="s">
        <v>8095</v>
      </c>
      <c r="D740" s="42" t="s">
        <v>8096</v>
      </c>
      <c r="E740" s="42" t="s">
        <v>20101</v>
      </c>
      <c r="G740" t="str">
        <f t="shared" si="56"/>
        <v>SH2B3</v>
      </c>
      <c r="H740" t="str">
        <f t="shared" si="57"/>
        <v>NM_005475.2</v>
      </c>
      <c r="I740" t="str">
        <f t="shared" si="58"/>
        <v>ENST00000341259</v>
      </c>
      <c r="J740" t="str">
        <f t="shared" si="59"/>
        <v>ENSP00000345492</v>
      </c>
      <c r="K740" t="str">
        <f t="shared" si="60"/>
        <v>NM_005475.2 (Preferred)</v>
      </c>
    </row>
    <row r="741" spans="1:11" x14ac:dyDescent="0.25">
      <c r="A741" s="42" t="s">
        <v>8105</v>
      </c>
      <c r="B741" s="42" t="s">
        <v>19927</v>
      </c>
      <c r="C741" s="42" t="s">
        <v>8115</v>
      </c>
      <c r="D741" s="42" t="s">
        <v>8116</v>
      </c>
      <c r="E741" s="42" t="s">
        <v>19927</v>
      </c>
      <c r="G741" t="str">
        <f t="shared" si="56"/>
        <v>SH2D1A</v>
      </c>
      <c r="H741" t="str">
        <f t="shared" si="57"/>
        <v>NM_001114937.2</v>
      </c>
      <c r="I741" t="str">
        <f t="shared" si="58"/>
        <v>ENST00000360027</v>
      </c>
      <c r="J741" t="str">
        <f t="shared" si="59"/>
        <v>ENSP00000353126</v>
      </c>
      <c r="K741" t="str">
        <f t="shared" si="60"/>
        <v>NM_001114937.2</v>
      </c>
    </row>
    <row r="742" spans="1:11" x14ac:dyDescent="0.25">
      <c r="A742" s="42" t="s">
        <v>8105</v>
      </c>
      <c r="B742" s="42" t="s">
        <v>19928</v>
      </c>
      <c r="C742" s="42" t="s">
        <v>8110</v>
      </c>
      <c r="D742" s="42" t="s">
        <v>8111</v>
      </c>
      <c r="E742" s="42" t="s">
        <v>20566</v>
      </c>
      <c r="G742" t="str">
        <f t="shared" si="56"/>
        <v>SH2D1A</v>
      </c>
      <c r="H742" t="str">
        <f t="shared" si="57"/>
        <v>NM_002351.4</v>
      </c>
      <c r="I742" t="str">
        <f t="shared" si="58"/>
        <v>ENST00000371139</v>
      </c>
      <c r="J742" t="str">
        <f t="shared" si="59"/>
        <v>ENSP00000360181</v>
      </c>
      <c r="K742" t="str">
        <f t="shared" si="60"/>
        <v>NM_002351.4 (Preferred)</v>
      </c>
    </row>
    <row r="743" spans="1:11" x14ac:dyDescent="0.25">
      <c r="A743" s="42" t="s">
        <v>8122</v>
      </c>
      <c r="B743" s="42" t="s">
        <v>20574</v>
      </c>
      <c r="C743" s="42" t="s">
        <v>20572</v>
      </c>
      <c r="D743" s="42" t="s">
        <v>20573</v>
      </c>
      <c r="E743" s="42" t="s">
        <v>20574</v>
      </c>
      <c r="G743" t="str">
        <f t="shared" si="56"/>
        <v>SHFM1</v>
      </c>
      <c r="H743" t="str">
        <f t="shared" si="57"/>
        <v>NM_001201450.1</v>
      </c>
      <c r="I743" t="str">
        <f t="shared" si="58"/>
        <v>ENST00000356686</v>
      </c>
      <c r="J743" t="str">
        <f t="shared" si="59"/>
        <v>ENSP00000349114</v>
      </c>
      <c r="K743" t="str">
        <f t="shared" si="60"/>
        <v>NM_001201450.1</v>
      </c>
    </row>
    <row r="744" spans="1:11" x14ac:dyDescent="0.25">
      <c r="A744" s="42" t="s">
        <v>8122</v>
      </c>
      <c r="B744" s="42" t="s">
        <v>20571</v>
      </c>
      <c r="C744" s="42" t="s">
        <v>20569</v>
      </c>
      <c r="D744" s="42" t="s">
        <v>20570</v>
      </c>
      <c r="E744" s="42" t="s">
        <v>20571</v>
      </c>
      <c r="G744" t="str">
        <f t="shared" si="56"/>
        <v>SHFM1</v>
      </c>
      <c r="H744" t="str">
        <f t="shared" si="57"/>
        <v>NM_001201451.1</v>
      </c>
      <c r="I744" t="str">
        <f t="shared" si="58"/>
        <v>ENST00000615352</v>
      </c>
      <c r="J744" t="str">
        <f t="shared" si="59"/>
        <v>ENSP00000481021</v>
      </c>
      <c r="K744" t="str">
        <f t="shared" si="60"/>
        <v>NM_001201451.1</v>
      </c>
    </row>
    <row r="745" spans="1:11" x14ac:dyDescent="0.25">
      <c r="A745" s="42" t="s">
        <v>8122</v>
      </c>
      <c r="B745" s="42" t="s">
        <v>20567</v>
      </c>
      <c r="C745" s="42" t="s">
        <v>8134</v>
      </c>
      <c r="D745" s="42" t="s">
        <v>8135</v>
      </c>
      <c r="E745" s="42" t="s">
        <v>20568</v>
      </c>
      <c r="G745" t="str">
        <f t="shared" si="56"/>
        <v>SHFM1</v>
      </c>
      <c r="H745" t="str">
        <f t="shared" si="57"/>
        <v>NM_006304.1</v>
      </c>
      <c r="I745" t="str">
        <f t="shared" si="58"/>
        <v>ENST00000248566</v>
      </c>
      <c r="J745" t="str">
        <f t="shared" si="59"/>
        <v>ENSP00000248566</v>
      </c>
      <c r="K745" t="str">
        <f t="shared" si="60"/>
        <v>NM_006304.1 (Preferred)</v>
      </c>
    </row>
    <row r="746" spans="1:11" x14ac:dyDescent="0.25">
      <c r="A746" s="42" t="s">
        <v>8149</v>
      </c>
      <c r="B746" s="42" t="s">
        <v>19930</v>
      </c>
      <c r="C746" s="42" t="s">
        <v>8154</v>
      </c>
      <c r="D746" s="42" t="s">
        <v>8155</v>
      </c>
      <c r="E746" s="42" t="s">
        <v>20575</v>
      </c>
      <c r="G746" t="str">
        <f t="shared" si="56"/>
        <v>SMAD2</v>
      </c>
      <c r="H746" t="str">
        <f t="shared" si="57"/>
        <v>NM_001003652.3</v>
      </c>
      <c r="I746" t="str">
        <f t="shared" si="58"/>
        <v>ENST00000402690</v>
      </c>
      <c r="J746" t="str">
        <f t="shared" si="59"/>
        <v>ENSP00000384449</v>
      </c>
      <c r="K746" t="str">
        <f t="shared" si="60"/>
        <v>NM_001003652.3 (Preferred)</v>
      </c>
    </row>
    <row r="747" spans="1:11" x14ac:dyDescent="0.25">
      <c r="A747" s="42" t="s">
        <v>8149</v>
      </c>
      <c r="B747" s="42" t="s">
        <v>19931</v>
      </c>
      <c r="C747" s="42" t="s">
        <v>8161</v>
      </c>
      <c r="D747" s="42" t="s">
        <v>8162</v>
      </c>
      <c r="E747" s="42" t="s">
        <v>19931</v>
      </c>
      <c r="G747" t="str">
        <f t="shared" si="56"/>
        <v>SMAD2</v>
      </c>
      <c r="H747" t="str">
        <f t="shared" si="57"/>
        <v>NM_001135937.2</v>
      </c>
      <c r="I747" t="str">
        <f t="shared" si="58"/>
        <v>ENST00000356825</v>
      </c>
      <c r="J747" t="str">
        <f t="shared" si="59"/>
        <v>ENSP00000349282</v>
      </c>
      <c r="K747" t="str">
        <f t="shared" si="60"/>
        <v>NM_001135937.2</v>
      </c>
    </row>
    <row r="748" spans="1:11" x14ac:dyDescent="0.25">
      <c r="A748" s="42" t="s">
        <v>8149</v>
      </c>
      <c r="B748" s="42" t="s">
        <v>19929</v>
      </c>
      <c r="C748" s="42" t="s">
        <v>8158</v>
      </c>
      <c r="D748" s="42" t="s">
        <v>8159</v>
      </c>
      <c r="E748" s="42" t="s">
        <v>19929</v>
      </c>
      <c r="G748" t="str">
        <f t="shared" si="56"/>
        <v>SMAD2</v>
      </c>
      <c r="H748" t="str">
        <f t="shared" si="57"/>
        <v>NM_005901.5</v>
      </c>
      <c r="I748" t="str">
        <f t="shared" si="58"/>
        <v>ENST00000262160</v>
      </c>
      <c r="J748" t="str">
        <f t="shared" si="59"/>
        <v>ENSP00000262160</v>
      </c>
      <c r="K748" t="str">
        <f t="shared" si="60"/>
        <v>NM_005901.5</v>
      </c>
    </row>
    <row r="749" spans="1:11" x14ac:dyDescent="0.25">
      <c r="A749" s="42" t="s">
        <v>8185</v>
      </c>
      <c r="B749" s="42" t="s">
        <v>19932</v>
      </c>
      <c r="C749" s="42" t="s">
        <v>8193</v>
      </c>
      <c r="D749" s="42" t="s">
        <v>8194</v>
      </c>
      <c r="E749" s="42" t="s">
        <v>20576</v>
      </c>
      <c r="G749" t="str">
        <f t="shared" si="56"/>
        <v>SMAD4</v>
      </c>
      <c r="H749" t="str">
        <f t="shared" si="57"/>
        <v>NM_005359.5</v>
      </c>
      <c r="I749" t="str">
        <f t="shared" si="58"/>
        <v>ENST00000342988</v>
      </c>
      <c r="J749" t="str">
        <f t="shared" si="59"/>
        <v>ENSP00000341551</v>
      </c>
      <c r="K749" t="str">
        <f t="shared" si="60"/>
        <v>NM_005359.5 (Preferred)</v>
      </c>
    </row>
    <row r="750" spans="1:11" x14ac:dyDescent="0.25">
      <c r="A750" s="42" t="s">
        <v>8233</v>
      </c>
      <c r="B750" s="42" t="s">
        <v>19933</v>
      </c>
      <c r="C750" s="42" t="s">
        <v>8243</v>
      </c>
      <c r="D750" s="42" t="s">
        <v>8244</v>
      </c>
      <c r="E750" s="42" t="s">
        <v>19933</v>
      </c>
      <c r="G750" t="str">
        <f t="shared" si="56"/>
        <v>SMARCA4</v>
      </c>
      <c r="H750" t="str">
        <f t="shared" si="57"/>
        <v>NM_001128844.1</v>
      </c>
      <c r="I750" t="str">
        <f t="shared" si="58"/>
        <v>ENST00000429416</v>
      </c>
      <c r="J750" t="str">
        <f t="shared" si="59"/>
        <v>ENSP00000395654</v>
      </c>
      <c r="K750" t="str">
        <f t="shared" si="60"/>
        <v>NM_001128844.1</v>
      </c>
    </row>
    <row r="751" spans="1:11" x14ac:dyDescent="0.25">
      <c r="A751" s="42" t="s">
        <v>8233</v>
      </c>
      <c r="B751" s="42" t="s">
        <v>19934</v>
      </c>
      <c r="C751" s="42" t="s">
        <v>8250</v>
      </c>
      <c r="D751" s="42" t="s">
        <v>8251</v>
      </c>
      <c r="E751" s="42" t="s">
        <v>19934</v>
      </c>
      <c r="G751" t="str">
        <f t="shared" si="56"/>
        <v>SMARCA4</v>
      </c>
      <c r="H751" t="str">
        <f t="shared" si="57"/>
        <v>NM_001128845.1</v>
      </c>
      <c r="I751" t="str">
        <f t="shared" si="58"/>
        <v>ENST00000413806</v>
      </c>
      <c r="J751" t="str">
        <f t="shared" si="59"/>
        <v>ENSP00000414727</v>
      </c>
      <c r="K751" t="str">
        <f t="shared" si="60"/>
        <v>NM_001128845.1</v>
      </c>
    </row>
    <row r="752" spans="1:11" x14ac:dyDescent="0.25">
      <c r="A752" s="42" t="s">
        <v>8233</v>
      </c>
      <c r="B752" s="42" t="s">
        <v>19936</v>
      </c>
      <c r="C752" s="42" t="s">
        <v>8257</v>
      </c>
      <c r="D752" s="42" t="s">
        <v>8258</v>
      </c>
      <c r="E752" s="42" t="s">
        <v>19936</v>
      </c>
      <c r="G752" t="str">
        <f t="shared" si="56"/>
        <v>SMARCA4</v>
      </c>
      <c r="H752" t="str">
        <f t="shared" si="57"/>
        <v>NM_001128847.1</v>
      </c>
      <c r="I752" t="str">
        <f t="shared" si="58"/>
        <v>ENST00000590574</v>
      </c>
      <c r="J752" t="str">
        <f t="shared" si="59"/>
        <v>ENSP00000466963</v>
      </c>
      <c r="K752" t="str">
        <f t="shared" si="60"/>
        <v>NM_001128847.1</v>
      </c>
    </row>
    <row r="753" spans="1:11" x14ac:dyDescent="0.25">
      <c r="A753" s="42" t="s">
        <v>8233</v>
      </c>
      <c r="B753" s="42" t="s">
        <v>19938</v>
      </c>
      <c r="C753" s="42" t="s">
        <v>8254</v>
      </c>
      <c r="D753" s="42" t="s">
        <v>8255</v>
      </c>
      <c r="E753" s="42" t="s">
        <v>20577</v>
      </c>
      <c r="G753" t="str">
        <f t="shared" si="56"/>
        <v>SMARCA4</v>
      </c>
      <c r="H753" t="str">
        <f t="shared" si="57"/>
        <v>NM_001128849.1</v>
      </c>
      <c r="I753" t="str">
        <f t="shared" si="58"/>
        <v>ENST00000450717</v>
      </c>
      <c r="J753" t="str">
        <f t="shared" si="59"/>
        <v>ENSP00000397783</v>
      </c>
      <c r="K753" t="str">
        <f t="shared" si="60"/>
        <v>NM_001128849.1 (Preferred)</v>
      </c>
    </row>
    <row r="754" spans="1:11" x14ac:dyDescent="0.25">
      <c r="A754" s="42" t="s">
        <v>8233</v>
      </c>
      <c r="B754" s="42" t="s">
        <v>19939</v>
      </c>
      <c r="C754" s="42" t="s">
        <v>8247</v>
      </c>
      <c r="D754" s="42" t="s">
        <v>8248</v>
      </c>
      <c r="E754" s="42" t="s">
        <v>19939</v>
      </c>
      <c r="G754" t="str">
        <f t="shared" si="56"/>
        <v>SMARCA4</v>
      </c>
      <c r="H754" t="str">
        <f t="shared" si="57"/>
        <v>NM_003072.3</v>
      </c>
      <c r="I754" t="str">
        <f t="shared" si="58"/>
        <v>ENST00000344626</v>
      </c>
      <c r="J754" t="str">
        <f t="shared" si="59"/>
        <v>ENSP00000343896</v>
      </c>
      <c r="K754" t="str">
        <f t="shared" si="60"/>
        <v>NM_003072.3</v>
      </c>
    </row>
    <row r="755" spans="1:11" x14ac:dyDescent="0.25">
      <c r="A755" s="42" t="s">
        <v>8289</v>
      </c>
      <c r="B755" s="42" t="s">
        <v>19940</v>
      </c>
      <c r="C755" s="42" t="s">
        <v>8302</v>
      </c>
      <c r="D755" s="42" t="s">
        <v>8303</v>
      </c>
      <c r="E755" s="42" t="s">
        <v>19940</v>
      </c>
      <c r="G755" t="str">
        <f t="shared" si="56"/>
        <v>SMARCB1</v>
      </c>
      <c r="H755" t="str">
        <f t="shared" si="57"/>
        <v>NM_001007468.2</v>
      </c>
      <c r="I755" t="str">
        <f t="shared" si="58"/>
        <v>ENST00000407422</v>
      </c>
      <c r="J755" t="str">
        <f t="shared" si="59"/>
        <v>ENSP00000383984</v>
      </c>
      <c r="K755" t="str">
        <f t="shared" si="60"/>
        <v>NM_001007468.2</v>
      </c>
    </row>
    <row r="756" spans="1:11" x14ac:dyDescent="0.25">
      <c r="A756" s="42" t="s">
        <v>8289</v>
      </c>
      <c r="B756" s="42" t="s">
        <v>19941</v>
      </c>
      <c r="C756" s="42" t="s">
        <v>8294</v>
      </c>
      <c r="D756" s="42" t="s">
        <v>8295</v>
      </c>
      <c r="E756" s="42" t="s">
        <v>19941</v>
      </c>
      <c r="G756" t="str">
        <f t="shared" si="56"/>
        <v>SMARCB1</v>
      </c>
      <c r="H756" t="str">
        <f t="shared" si="57"/>
        <v>NM_001317946.1</v>
      </c>
      <c r="I756" t="str">
        <f t="shared" si="58"/>
        <v>ENST00000344921</v>
      </c>
      <c r="J756" t="str">
        <f t="shared" si="59"/>
        <v>ENSP00000340883</v>
      </c>
      <c r="K756" t="str">
        <f t="shared" si="60"/>
        <v>NM_001317946.1</v>
      </c>
    </row>
    <row r="757" spans="1:11" x14ac:dyDescent="0.25">
      <c r="A757" s="42" t="s">
        <v>8289</v>
      </c>
      <c r="B757" s="42" t="s">
        <v>19942</v>
      </c>
      <c r="C757" s="42" t="s">
        <v>20578</v>
      </c>
      <c r="D757" s="42" t="s">
        <v>20579</v>
      </c>
      <c r="E757" s="42" t="s">
        <v>20580</v>
      </c>
      <c r="G757" t="str">
        <f t="shared" si="56"/>
        <v>SMARCB1</v>
      </c>
      <c r="H757" t="str">
        <f t="shared" si="57"/>
        <v>NM_003073.4</v>
      </c>
      <c r="I757" t="str">
        <f t="shared" si="58"/>
        <v>ENST00000644036</v>
      </c>
      <c r="J757" t="str">
        <f t="shared" si="59"/>
        <v>ENSP00000494049</v>
      </c>
      <c r="K757" t="str">
        <f t="shared" si="60"/>
        <v>NM_003073.4 (Preferred)</v>
      </c>
    </row>
    <row r="758" spans="1:11" x14ac:dyDescent="0.25">
      <c r="A758" s="42" t="s">
        <v>8312</v>
      </c>
      <c r="B758" s="42" t="s">
        <v>19943</v>
      </c>
      <c r="C758" s="42" t="s">
        <v>8327</v>
      </c>
      <c r="D758" s="42" t="s">
        <v>8328</v>
      </c>
      <c r="E758" s="42" t="s">
        <v>19943</v>
      </c>
      <c r="G758" t="str">
        <f t="shared" si="56"/>
        <v>SMC1A</v>
      </c>
      <c r="H758" t="str">
        <f t="shared" si="57"/>
        <v>NM_001281463.1</v>
      </c>
      <c r="I758" t="str">
        <f t="shared" si="58"/>
        <v>ENST00000375340</v>
      </c>
      <c r="J758" t="str">
        <f t="shared" si="59"/>
        <v>ENSP00000364489</v>
      </c>
      <c r="K758" t="str">
        <f t="shared" si="60"/>
        <v>NM_001281463.1</v>
      </c>
    </row>
    <row r="759" spans="1:11" x14ac:dyDescent="0.25">
      <c r="A759" s="42" t="s">
        <v>8312</v>
      </c>
      <c r="B759" s="42" t="s">
        <v>19944</v>
      </c>
      <c r="C759" s="42" t="s">
        <v>8321</v>
      </c>
      <c r="D759" s="42" t="s">
        <v>8322</v>
      </c>
      <c r="E759" s="42" t="s">
        <v>20581</v>
      </c>
      <c r="G759" t="str">
        <f t="shared" si="56"/>
        <v>SMC1A</v>
      </c>
      <c r="H759" t="str">
        <f t="shared" si="57"/>
        <v>NM_006306.3</v>
      </c>
      <c r="I759" t="str">
        <f t="shared" si="58"/>
        <v>ENST00000322213</v>
      </c>
      <c r="J759" t="str">
        <f t="shared" si="59"/>
        <v>ENSP00000323421</v>
      </c>
      <c r="K759" t="str">
        <f t="shared" si="60"/>
        <v>NM_006306.3 (Preferred)</v>
      </c>
    </row>
    <row r="760" spans="1:11" x14ac:dyDescent="0.25">
      <c r="A760" s="42" t="s">
        <v>8343</v>
      </c>
      <c r="B760" s="42" t="s">
        <v>18880</v>
      </c>
      <c r="C760" s="42" t="s">
        <v>8346</v>
      </c>
      <c r="D760" s="42" t="s">
        <v>8347</v>
      </c>
      <c r="E760" s="42" t="s">
        <v>18881</v>
      </c>
      <c r="G760" t="str">
        <f t="shared" si="56"/>
        <v>SMC3</v>
      </c>
      <c r="H760" t="str">
        <f t="shared" si="57"/>
        <v>NM_005445.3</v>
      </c>
      <c r="I760" t="str">
        <f t="shared" si="58"/>
        <v>ENST00000361804</v>
      </c>
      <c r="J760" t="str">
        <f t="shared" si="59"/>
        <v>ENSP00000354720</v>
      </c>
      <c r="K760" t="str">
        <f t="shared" si="60"/>
        <v>NM_005445.3 (Preferred)</v>
      </c>
    </row>
    <row r="761" spans="1:11" x14ac:dyDescent="0.25">
      <c r="A761" s="42" t="s">
        <v>8350</v>
      </c>
      <c r="B761" s="42" t="s">
        <v>20212</v>
      </c>
      <c r="C761" s="42" t="s">
        <v>8357</v>
      </c>
      <c r="D761" s="42" t="s">
        <v>8358</v>
      </c>
      <c r="E761" s="42" t="s">
        <v>20217</v>
      </c>
      <c r="G761" t="str">
        <f t="shared" si="56"/>
        <v>SMO</v>
      </c>
      <c r="H761" t="str">
        <f t="shared" si="57"/>
        <v>NM_005631.5</v>
      </c>
      <c r="I761" t="str">
        <f t="shared" si="58"/>
        <v>ENST00000249373</v>
      </c>
      <c r="J761" t="str">
        <f t="shared" si="59"/>
        <v>ENSP00000249373</v>
      </c>
      <c r="K761" t="str">
        <f t="shared" si="60"/>
        <v>NM_005631.5 (Preferred)</v>
      </c>
    </row>
    <row r="762" spans="1:11" x14ac:dyDescent="0.25">
      <c r="A762" s="42" t="s">
        <v>18266</v>
      </c>
      <c r="B762" s="42" t="s">
        <v>20211</v>
      </c>
      <c r="C762" s="42" t="s">
        <v>18267</v>
      </c>
      <c r="D762" s="42" t="s">
        <v>18787</v>
      </c>
      <c r="E762" s="42" t="s">
        <v>20211</v>
      </c>
      <c r="G762" t="str">
        <f t="shared" si="56"/>
        <v>SND1</v>
      </c>
      <c r="H762" t="str">
        <f t="shared" si="57"/>
        <v>NM_014390.4</v>
      </c>
      <c r="I762" t="str">
        <f t="shared" si="58"/>
        <v>ENST00000354725</v>
      </c>
      <c r="J762" t="str">
        <f t="shared" si="59"/>
        <v>ENSP00000346762</v>
      </c>
      <c r="K762" t="str">
        <f t="shared" si="60"/>
        <v>NM_014390.4</v>
      </c>
    </row>
    <row r="763" spans="1:11" x14ac:dyDescent="0.25">
      <c r="A763" s="42" t="s">
        <v>8363</v>
      </c>
      <c r="B763" s="42" t="s">
        <v>19947</v>
      </c>
      <c r="C763" s="42" t="s">
        <v>8364</v>
      </c>
      <c r="D763" s="42" t="s">
        <v>8365</v>
      </c>
      <c r="E763" s="42" t="s">
        <v>20218</v>
      </c>
      <c r="G763" t="str">
        <f t="shared" si="56"/>
        <v>SOCS1</v>
      </c>
      <c r="H763" t="str">
        <f t="shared" si="57"/>
        <v>NM_003745.1</v>
      </c>
      <c r="I763" t="str">
        <f t="shared" si="58"/>
        <v>ENST00000332029</v>
      </c>
      <c r="J763" t="str">
        <f t="shared" si="59"/>
        <v>ENSP00000329418</v>
      </c>
      <c r="K763" t="str">
        <f t="shared" si="60"/>
        <v>NM_003745.1 (Preferred)</v>
      </c>
    </row>
    <row r="764" spans="1:11" x14ac:dyDescent="0.25">
      <c r="A764" s="42" t="s">
        <v>8368</v>
      </c>
      <c r="B764" s="42" t="s">
        <v>20213</v>
      </c>
      <c r="C764" s="42" t="s">
        <v>8369</v>
      </c>
      <c r="D764" s="42" t="s">
        <v>8370</v>
      </c>
      <c r="E764" s="42" t="s">
        <v>20219</v>
      </c>
      <c r="G764" t="str">
        <f t="shared" si="56"/>
        <v>SOX2</v>
      </c>
      <c r="H764" t="str">
        <f t="shared" si="57"/>
        <v>NM_003106.4</v>
      </c>
      <c r="I764" t="str">
        <f t="shared" si="58"/>
        <v>ENST00000325404</v>
      </c>
      <c r="J764" t="str">
        <f t="shared" si="59"/>
        <v>ENSP00000323588</v>
      </c>
      <c r="K764" t="str">
        <f t="shared" si="60"/>
        <v>NM_003106.4 (Preferred)</v>
      </c>
    </row>
    <row r="765" spans="1:11" x14ac:dyDescent="0.25">
      <c r="A765" s="42" t="s">
        <v>8376</v>
      </c>
      <c r="B765" s="42" t="s">
        <v>20214</v>
      </c>
      <c r="C765" s="42" t="s">
        <v>8377</v>
      </c>
      <c r="D765" s="42" t="s">
        <v>8378</v>
      </c>
      <c r="E765" s="42" t="s">
        <v>20220</v>
      </c>
      <c r="G765" t="str">
        <f t="shared" si="56"/>
        <v>SOX9</v>
      </c>
      <c r="H765" t="str">
        <f t="shared" si="57"/>
        <v>NM_000346.4</v>
      </c>
      <c r="I765" t="str">
        <f t="shared" si="58"/>
        <v>ENST00000245479</v>
      </c>
      <c r="J765" t="str">
        <f t="shared" si="59"/>
        <v>ENSP00000245479</v>
      </c>
      <c r="K765" t="str">
        <f t="shared" si="60"/>
        <v>NM_000346.4 (Preferred)</v>
      </c>
    </row>
    <row r="766" spans="1:11" x14ac:dyDescent="0.25">
      <c r="A766" s="42" t="s">
        <v>8381</v>
      </c>
      <c r="B766" s="42" t="s">
        <v>20215</v>
      </c>
      <c r="C766" s="42" t="s">
        <v>8407</v>
      </c>
      <c r="D766" s="42" t="s">
        <v>8408</v>
      </c>
      <c r="E766" s="42" t="s">
        <v>20215</v>
      </c>
      <c r="G766" t="str">
        <f t="shared" si="56"/>
        <v>SPOP</v>
      </c>
      <c r="H766" t="str">
        <f t="shared" si="57"/>
        <v>NM_001007228.2</v>
      </c>
      <c r="I766" t="str">
        <f t="shared" si="58"/>
        <v>ENST00000504102</v>
      </c>
      <c r="J766" t="str">
        <f t="shared" si="59"/>
        <v>ENSP00000425905</v>
      </c>
      <c r="K766" t="str">
        <f t="shared" si="60"/>
        <v>NM_001007228.2</v>
      </c>
    </row>
    <row r="767" spans="1:11" x14ac:dyDescent="0.25">
      <c r="A767" s="42" t="s">
        <v>8381</v>
      </c>
      <c r="B767" s="42" t="s">
        <v>19953</v>
      </c>
      <c r="C767" s="42" t="s">
        <v>8401</v>
      </c>
      <c r="D767" s="42" t="s">
        <v>8402</v>
      </c>
      <c r="E767" s="42" t="s">
        <v>19953</v>
      </c>
      <c r="G767" t="str">
        <f t="shared" si="56"/>
        <v>SPOP</v>
      </c>
      <c r="H767" t="str">
        <f t="shared" si="57"/>
        <v>NM_001007229.1</v>
      </c>
      <c r="I767" t="str">
        <f t="shared" si="58"/>
        <v>ENST00000347630</v>
      </c>
      <c r="J767" t="str">
        <f t="shared" si="59"/>
        <v>ENSP00000240327</v>
      </c>
      <c r="K767" t="str">
        <f t="shared" si="60"/>
        <v>NM_001007229.1</v>
      </c>
    </row>
    <row r="768" spans="1:11" x14ac:dyDescent="0.25">
      <c r="A768" s="42" t="s">
        <v>8381</v>
      </c>
      <c r="B768" s="42" t="s">
        <v>19955</v>
      </c>
      <c r="C768" s="42" t="s">
        <v>8398</v>
      </c>
      <c r="D768" s="42" t="s">
        <v>8399</v>
      </c>
      <c r="E768" s="42" t="s">
        <v>19955</v>
      </c>
      <c r="G768" t="str">
        <f t="shared" si="56"/>
        <v>SPOP</v>
      </c>
      <c r="H768" t="str">
        <f t="shared" si="57"/>
        <v>NM_003563.3</v>
      </c>
      <c r="I768" t="str">
        <f t="shared" si="58"/>
        <v>ENST00000393328</v>
      </c>
      <c r="J768" t="str">
        <f t="shared" si="59"/>
        <v>ENSP00000377001</v>
      </c>
      <c r="K768" t="str">
        <f t="shared" si="60"/>
        <v>NM_003563.3</v>
      </c>
    </row>
    <row r="769" spans="1:11" x14ac:dyDescent="0.25">
      <c r="A769" s="42" t="s">
        <v>8444</v>
      </c>
      <c r="B769" s="42" t="s">
        <v>19956</v>
      </c>
      <c r="C769" s="42" t="s">
        <v>8467</v>
      </c>
      <c r="D769" s="42" t="s">
        <v>8468</v>
      </c>
      <c r="E769" s="42" t="s">
        <v>19956</v>
      </c>
      <c r="G769" t="str">
        <f t="shared" si="56"/>
        <v>SRC</v>
      </c>
      <c r="H769" t="str">
        <f t="shared" si="57"/>
        <v>NM_005417.4</v>
      </c>
      <c r="I769" t="str">
        <f t="shared" si="58"/>
        <v>ENST00000445403</v>
      </c>
      <c r="J769" t="str">
        <f t="shared" si="59"/>
        <v>ENSP00000408503</v>
      </c>
      <c r="K769" t="str">
        <f t="shared" si="60"/>
        <v>NM_005417.4</v>
      </c>
    </row>
    <row r="770" spans="1:11" x14ac:dyDescent="0.25">
      <c r="A770" s="42" t="s">
        <v>8444</v>
      </c>
      <c r="B770" s="42" t="s">
        <v>19957</v>
      </c>
      <c r="C770" s="42" t="s">
        <v>8457</v>
      </c>
      <c r="D770" s="42" t="s">
        <v>8458</v>
      </c>
      <c r="E770" s="42" t="s">
        <v>20221</v>
      </c>
      <c r="G770" t="str">
        <f t="shared" si="56"/>
        <v>SRC</v>
      </c>
      <c r="H770" t="str">
        <f t="shared" si="57"/>
        <v>NM_198291.2</v>
      </c>
      <c r="I770" t="str">
        <f t="shared" si="58"/>
        <v>ENST00000373578</v>
      </c>
      <c r="J770" t="str">
        <f t="shared" si="59"/>
        <v>ENSP00000362680</v>
      </c>
      <c r="K770" t="str">
        <f t="shared" si="60"/>
        <v>NM_198291.2 (Preferred)</v>
      </c>
    </row>
    <row r="771" spans="1:11" x14ac:dyDescent="0.25">
      <c r="A771" s="42" t="s">
        <v>8478</v>
      </c>
      <c r="B771" s="42" t="s">
        <v>18912</v>
      </c>
      <c r="C771" s="42" t="s">
        <v>8483</v>
      </c>
      <c r="D771" s="42" t="s">
        <v>8484</v>
      </c>
      <c r="E771" s="42" t="s">
        <v>18912</v>
      </c>
      <c r="G771" t="str">
        <f t="shared" si="56"/>
        <v>SRP72</v>
      </c>
      <c r="H771" t="str">
        <f t="shared" si="57"/>
        <v>NM_001267722.1</v>
      </c>
      <c r="I771" t="str">
        <f t="shared" si="58"/>
        <v>ENST00000510663</v>
      </c>
      <c r="J771" t="str">
        <f t="shared" si="59"/>
        <v>ENSP00000424576</v>
      </c>
      <c r="K771" t="str">
        <f t="shared" si="60"/>
        <v>NM_001267722.1</v>
      </c>
    </row>
    <row r="772" spans="1:11" x14ac:dyDescent="0.25">
      <c r="A772" s="42" t="s">
        <v>8478</v>
      </c>
      <c r="B772" s="42" t="s">
        <v>18911</v>
      </c>
      <c r="C772" s="42" t="s">
        <v>8479</v>
      </c>
      <c r="D772" s="42" t="s">
        <v>8480</v>
      </c>
      <c r="E772" s="42" t="s">
        <v>18922</v>
      </c>
      <c r="G772" t="str">
        <f t="shared" si="56"/>
        <v>SRP72</v>
      </c>
      <c r="H772" t="str">
        <f t="shared" si="57"/>
        <v>NM_006947.4</v>
      </c>
      <c r="I772" t="str">
        <f t="shared" si="58"/>
        <v>ENST00000342756</v>
      </c>
      <c r="J772" t="str">
        <f t="shared" si="59"/>
        <v>ENSP00000342181</v>
      </c>
      <c r="K772" t="str">
        <f t="shared" si="60"/>
        <v>NM_006947.4 (Preferred)</v>
      </c>
    </row>
    <row r="773" spans="1:11" x14ac:dyDescent="0.25">
      <c r="A773" s="42" t="s">
        <v>162</v>
      </c>
      <c r="B773" s="42" t="s">
        <v>19959</v>
      </c>
      <c r="C773" s="42" t="s">
        <v>8505</v>
      </c>
      <c r="D773" s="42" t="s">
        <v>8506</v>
      </c>
      <c r="E773" s="42" t="s">
        <v>19959</v>
      </c>
      <c r="G773" t="str">
        <f t="shared" ref="G773:G836" si="61">A773</f>
        <v>SRSF2</v>
      </c>
      <c r="H773" t="str">
        <f t="shared" ref="H773:H836" si="62">B773</f>
        <v>NM_001195427.1</v>
      </c>
      <c r="I773" t="str">
        <f t="shared" ref="I773:I836" si="63">C773</f>
        <v>ENST00000359995</v>
      </c>
      <c r="J773" t="str">
        <f t="shared" ref="J773:J836" si="64">D773</f>
        <v>ENSP00000353089</v>
      </c>
      <c r="K773" t="str">
        <f t="shared" ref="K773:K836" si="65">E773</f>
        <v>NM_001195427.1</v>
      </c>
    </row>
    <row r="774" spans="1:11" x14ac:dyDescent="0.25">
      <c r="A774" s="42" t="s">
        <v>162</v>
      </c>
      <c r="B774" s="42" t="s">
        <v>19960</v>
      </c>
      <c r="C774" s="42" t="s">
        <v>8501</v>
      </c>
      <c r="D774" s="42" t="s">
        <v>8502</v>
      </c>
      <c r="E774" s="42" t="s">
        <v>20130</v>
      </c>
      <c r="G774" t="str">
        <f t="shared" si="61"/>
        <v>SRSF2</v>
      </c>
      <c r="H774" t="str">
        <f t="shared" si="62"/>
        <v>NM_003016.4</v>
      </c>
      <c r="I774" t="str">
        <f t="shared" si="63"/>
        <v>ENST00000392485</v>
      </c>
      <c r="J774" t="str">
        <f t="shared" si="64"/>
        <v>ENSP00000376276</v>
      </c>
      <c r="K774" t="str">
        <f t="shared" si="65"/>
        <v>NM_003016.4 (Preferred)</v>
      </c>
    </row>
    <row r="775" spans="1:11" x14ac:dyDescent="0.25">
      <c r="A775" s="42" t="s">
        <v>153</v>
      </c>
      <c r="B775" s="42" t="s">
        <v>19962</v>
      </c>
      <c r="C775" s="42" t="s">
        <v>8545</v>
      </c>
      <c r="D775" s="42" t="s">
        <v>8546</v>
      </c>
      <c r="E775" s="42" t="s">
        <v>20131</v>
      </c>
      <c r="G775" t="str">
        <f t="shared" si="61"/>
        <v>STAG2</v>
      </c>
      <c r="H775" t="str">
        <f t="shared" si="62"/>
        <v>NM_001042749.2</v>
      </c>
      <c r="I775" t="str">
        <f t="shared" si="63"/>
        <v>ENST00000218089</v>
      </c>
      <c r="J775" t="str">
        <f t="shared" si="64"/>
        <v>ENSP00000218089</v>
      </c>
      <c r="K775" t="str">
        <f t="shared" si="65"/>
        <v>NM_001042749.2 (Preferred)</v>
      </c>
    </row>
    <row r="776" spans="1:11" x14ac:dyDescent="0.25">
      <c r="A776" s="42" t="s">
        <v>153</v>
      </c>
      <c r="B776" s="42" t="s">
        <v>19963</v>
      </c>
      <c r="C776" s="42" t="s">
        <v>8549</v>
      </c>
      <c r="D776" s="42" t="s">
        <v>8550</v>
      </c>
      <c r="E776" s="42" t="s">
        <v>19963</v>
      </c>
      <c r="G776" t="str">
        <f t="shared" si="61"/>
        <v>STAG2</v>
      </c>
      <c r="H776" t="str">
        <f t="shared" si="62"/>
        <v>NM_001042750.1</v>
      </c>
      <c r="I776" t="str">
        <f t="shared" si="63"/>
        <v>ENST00000371145</v>
      </c>
      <c r="J776" t="str">
        <f t="shared" si="64"/>
        <v>ENSP00000360187</v>
      </c>
      <c r="K776" t="str">
        <f t="shared" si="65"/>
        <v>NM_001042750.1</v>
      </c>
    </row>
    <row r="777" spans="1:11" x14ac:dyDescent="0.25">
      <c r="A777" s="42" t="s">
        <v>153</v>
      </c>
      <c r="B777" s="42" t="s">
        <v>19964</v>
      </c>
      <c r="C777" s="42" t="s">
        <v>8552</v>
      </c>
      <c r="D777" s="42" t="s">
        <v>8553</v>
      </c>
      <c r="E777" s="42" t="s">
        <v>19964</v>
      </c>
      <c r="G777" t="str">
        <f t="shared" si="61"/>
        <v>STAG2</v>
      </c>
      <c r="H777" t="str">
        <f t="shared" si="62"/>
        <v>NM_001042751.1</v>
      </c>
      <c r="I777" t="str">
        <f t="shared" si="63"/>
        <v>ENST00000371144</v>
      </c>
      <c r="J777" t="str">
        <f t="shared" si="64"/>
        <v>ENSP00000360186</v>
      </c>
      <c r="K777" t="str">
        <f t="shared" si="65"/>
        <v>NM_001042751.1</v>
      </c>
    </row>
    <row r="778" spans="1:11" x14ac:dyDescent="0.25">
      <c r="A778" s="42" t="s">
        <v>153</v>
      </c>
      <c r="B778" s="42" t="s">
        <v>19965</v>
      </c>
      <c r="C778" s="42" t="s">
        <v>8538</v>
      </c>
      <c r="D778" s="42" t="s">
        <v>8539</v>
      </c>
      <c r="E778" s="42" t="s">
        <v>19965</v>
      </c>
      <c r="G778" t="str">
        <f t="shared" si="61"/>
        <v>STAG2</v>
      </c>
      <c r="H778" t="str">
        <f t="shared" si="62"/>
        <v>NM_001282418.1</v>
      </c>
      <c r="I778" t="str">
        <f t="shared" si="63"/>
        <v>ENST00000371160</v>
      </c>
      <c r="J778" t="str">
        <f t="shared" si="64"/>
        <v>ENSP00000360202</v>
      </c>
      <c r="K778" t="str">
        <f t="shared" si="65"/>
        <v>NM_001282418.1</v>
      </c>
    </row>
    <row r="779" spans="1:11" x14ac:dyDescent="0.25">
      <c r="A779" s="42" t="s">
        <v>153</v>
      </c>
      <c r="B779" s="42" t="s">
        <v>19966</v>
      </c>
      <c r="C779" s="42" t="s">
        <v>8542</v>
      </c>
      <c r="D779" s="42" t="s">
        <v>8543</v>
      </c>
      <c r="E779" s="42" t="s">
        <v>19966</v>
      </c>
      <c r="G779" t="str">
        <f t="shared" si="61"/>
        <v>STAG2</v>
      </c>
      <c r="H779" t="str">
        <f t="shared" si="62"/>
        <v>NM_006603.4</v>
      </c>
      <c r="I779" t="str">
        <f t="shared" si="63"/>
        <v>ENST00000371157</v>
      </c>
      <c r="J779" t="str">
        <f t="shared" si="64"/>
        <v>ENSP00000360199</v>
      </c>
      <c r="K779" t="str">
        <f t="shared" si="65"/>
        <v>NM_006603.4</v>
      </c>
    </row>
    <row r="780" spans="1:11" x14ac:dyDescent="0.25">
      <c r="A780" s="42" t="s">
        <v>8579</v>
      </c>
      <c r="B780" s="42" t="s">
        <v>19967</v>
      </c>
      <c r="C780" s="42" t="s">
        <v>8594</v>
      </c>
      <c r="D780" s="42" t="s">
        <v>8595</v>
      </c>
      <c r="E780" s="42" t="s">
        <v>19967</v>
      </c>
      <c r="G780" t="str">
        <f t="shared" si="61"/>
        <v>STAT3</v>
      </c>
      <c r="H780" t="str">
        <f t="shared" si="62"/>
        <v>NM_003150.3</v>
      </c>
      <c r="I780" t="str">
        <f t="shared" si="63"/>
        <v>ENST00000404395</v>
      </c>
      <c r="J780" t="str">
        <f t="shared" si="64"/>
        <v>ENSP00000384943</v>
      </c>
      <c r="K780" t="str">
        <f t="shared" si="65"/>
        <v>NM_003150.3</v>
      </c>
    </row>
    <row r="781" spans="1:11" x14ac:dyDescent="0.25">
      <c r="A781" s="42" t="s">
        <v>8579</v>
      </c>
      <c r="B781" s="42" t="s">
        <v>19968</v>
      </c>
      <c r="C781" s="42" t="s">
        <v>8582</v>
      </c>
      <c r="D781" s="42" t="s">
        <v>8583</v>
      </c>
      <c r="E781" s="42" t="s">
        <v>20125</v>
      </c>
      <c r="G781" t="str">
        <f t="shared" si="61"/>
        <v>STAT3</v>
      </c>
      <c r="H781" t="str">
        <f t="shared" si="62"/>
        <v>NM_139276.2</v>
      </c>
      <c r="I781" t="str">
        <f t="shared" si="63"/>
        <v>ENST00000264657</v>
      </c>
      <c r="J781" t="str">
        <f t="shared" si="64"/>
        <v>ENSP00000264657</v>
      </c>
      <c r="K781" t="str">
        <f t="shared" si="65"/>
        <v>NM_139276.2 (Preferred)</v>
      </c>
    </row>
    <row r="782" spans="1:11" x14ac:dyDescent="0.25">
      <c r="A782" s="42" t="s">
        <v>8579</v>
      </c>
      <c r="B782" s="42" t="s">
        <v>19969</v>
      </c>
      <c r="C782" s="42" t="s">
        <v>8587</v>
      </c>
      <c r="D782" s="42" t="s">
        <v>8588</v>
      </c>
      <c r="E782" s="42" t="s">
        <v>19969</v>
      </c>
      <c r="G782" t="str">
        <f t="shared" si="61"/>
        <v>STAT3</v>
      </c>
      <c r="H782" t="str">
        <f t="shared" si="62"/>
        <v>NM_213662.1</v>
      </c>
      <c r="I782" t="str">
        <f t="shared" si="63"/>
        <v>ENST00000585517</v>
      </c>
      <c r="J782" t="str">
        <f t="shared" si="64"/>
        <v>ENSP00000467000</v>
      </c>
      <c r="K782" t="str">
        <f t="shared" si="65"/>
        <v>NM_213662.1</v>
      </c>
    </row>
    <row r="783" spans="1:11" x14ac:dyDescent="0.25">
      <c r="A783" s="42" t="s">
        <v>8618</v>
      </c>
      <c r="B783" s="42" t="s">
        <v>19970</v>
      </c>
      <c r="C783" s="42" t="s">
        <v>8624</v>
      </c>
      <c r="D783" s="42" t="s">
        <v>8625</v>
      </c>
      <c r="E783" s="42" t="s">
        <v>20222</v>
      </c>
      <c r="G783" t="str">
        <f t="shared" si="61"/>
        <v>STK11</v>
      </c>
      <c r="H783" t="str">
        <f t="shared" si="62"/>
        <v>NM_000455.4</v>
      </c>
      <c r="I783" t="str">
        <f t="shared" si="63"/>
        <v>ENST00000326873</v>
      </c>
      <c r="J783" t="str">
        <f t="shared" si="64"/>
        <v>ENSP00000324856</v>
      </c>
      <c r="K783" t="str">
        <f t="shared" si="65"/>
        <v>NM_000455.4 (Preferred)</v>
      </c>
    </row>
    <row r="784" spans="1:11" x14ac:dyDescent="0.25">
      <c r="A784" s="42" t="s">
        <v>8643</v>
      </c>
      <c r="B784" s="42" t="s">
        <v>19971</v>
      </c>
      <c r="C784" s="42" t="s">
        <v>8662</v>
      </c>
      <c r="D784" s="42" t="s">
        <v>8663</v>
      </c>
      <c r="E784" s="42" t="s">
        <v>19971</v>
      </c>
      <c r="G784" t="str">
        <f t="shared" si="61"/>
        <v>STXBP2</v>
      </c>
      <c r="H784" t="str">
        <f t="shared" si="62"/>
        <v>NM_001127396.2</v>
      </c>
      <c r="I784" t="str">
        <f t="shared" si="63"/>
        <v>ENST00000414284</v>
      </c>
      <c r="J784" t="str">
        <f t="shared" si="64"/>
        <v>ENSP00000409471</v>
      </c>
      <c r="K784" t="str">
        <f t="shared" si="65"/>
        <v>NM_001127396.2</v>
      </c>
    </row>
    <row r="785" spans="1:11" x14ac:dyDescent="0.25">
      <c r="A785" s="42" t="s">
        <v>8643</v>
      </c>
      <c r="B785" s="42" t="s">
        <v>19972</v>
      </c>
      <c r="C785" s="42" t="s">
        <v>8653</v>
      </c>
      <c r="D785" s="42" t="s">
        <v>8654</v>
      </c>
      <c r="E785" s="42" t="s">
        <v>19972</v>
      </c>
      <c r="G785" t="str">
        <f t="shared" si="61"/>
        <v>STXBP2</v>
      </c>
      <c r="H785" t="str">
        <f t="shared" si="62"/>
        <v>NM_001272034.1</v>
      </c>
      <c r="I785" t="str">
        <f t="shared" si="63"/>
        <v>ENST00000441779</v>
      </c>
      <c r="J785" t="str">
        <f t="shared" si="64"/>
        <v>ENSP00000413606</v>
      </c>
      <c r="K785" t="str">
        <f t="shared" si="65"/>
        <v>NM_001272034.1</v>
      </c>
    </row>
    <row r="786" spans="1:11" x14ac:dyDescent="0.25">
      <c r="A786" s="42" t="s">
        <v>8643</v>
      </c>
      <c r="B786" s="42" t="s">
        <v>20216</v>
      </c>
      <c r="C786" s="42" t="s">
        <v>8657</v>
      </c>
      <c r="D786" s="42" t="s">
        <v>8658</v>
      </c>
      <c r="E786" s="42" t="s">
        <v>20223</v>
      </c>
      <c r="G786" t="str">
        <f t="shared" si="61"/>
        <v>STXBP2</v>
      </c>
      <c r="H786" t="str">
        <f t="shared" si="62"/>
        <v>NM_006949.4</v>
      </c>
      <c r="I786" t="str">
        <f t="shared" si="63"/>
        <v>ENST00000221283</v>
      </c>
      <c r="J786" t="str">
        <f t="shared" si="64"/>
        <v>ENSP00000221283</v>
      </c>
      <c r="K786" t="str">
        <f t="shared" si="65"/>
        <v>NM_006949.4 (Preferred)</v>
      </c>
    </row>
    <row r="787" spans="1:11" x14ac:dyDescent="0.25">
      <c r="A787" s="42" t="s">
        <v>8700</v>
      </c>
      <c r="B787" s="42" t="s">
        <v>19975</v>
      </c>
      <c r="C787" s="42" t="s">
        <v>8711</v>
      </c>
      <c r="D787" s="42" t="s">
        <v>8712</v>
      </c>
      <c r="E787" s="42" t="s">
        <v>19975</v>
      </c>
      <c r="G787" t="str">
        <f t="shared" si="61"/>
        <v>SUFU</v>
      </c>
      <c r="H787" t="str">
        <f t="shared" si="62"/>
        <v>NM_001178133.1</v>
      </c>
      <c r="I787" t="str">
        <f t="shared" si="63"/>
        <v>ENST00000369899</v>
      </c>
      <c r="J787" t="str">
        <f t="shared" si="64"/>
        <v>ENSP00000358915</v>
      </c>
      <c r="K787" t="str">
        <f t="shared" si="65"/>
        <v>NM_001178133.1</v>
      </c>
    </row>
    <row r="788" spans="1:11" x14ac:dyDescent="0.25">
      <c r="A788" s="42" t="s">
        <v>8700</v>
      </c>
      <c r="B788" s="42" t="s">
        <v>19976</v>
      </c>
      <c r="C788" s="42" t="s">
        <v>8703</v>
      </c>
      <c r="D788" s="42" t="s">
        <v>8704</v>
      </c>
      <c r="E788" s="42" t="s">
        <v>20224</v>
      </c>
      <c r="G788" t="str">
        <f t="shared" si="61"/>
        <v>SUFU</v>
      </c>
      <c r="H788" t="str">
        <f t="shared" si="62"/>
        <v>NM_016169.3</v>
      </c>
      <c r="I788" t="str">
        <f t="shared" si="63"/>
        <v>ENST00000369902</v>
      </c>
      <c r="J788" t="str">
        <f t="shared" si="64"/>
        <v>ENSP00000358918</v>
      </c>
      <c r="K788" t="str">
        <f t="shared" si="65"/>
        <v>NM_016169.3 (Preferred)</v>
      </c>
    </row>
    <row r="789" spans="1:11" x14ac:dyDescent="0.25">
      <c r="A789" s="42" t="s">
        <v>122</v>
      </c>
      <c r="B789" s="42" t="s">
        <v>19977</v>
      </c>
      <c r="C789" s="42" t="s">
        <v>8719</v>
      </c>
      <c r="D789" s="42" t="s">
        <v>8720</v>
      </c>
      <c r="E789" s="42" t="s">
        <v>19977</v>
      </c>
      <c r="G789" t="str">
        <f t="shared" si="61"/>
        <v>SUZ12</v>
      </c>
      <c r="H789" t="str">
        <f t="shared" si="62"/>
        <v>NM_001321207.1</v>
      </c>
      <c r="I789" t="str">
        <f t="shared" si="63"/>
        <v>ENST00000580398</v>
      </c>
      <c r="J789" t="str">
        <f t="shared" si="64"/>
        <v>ENSP00000463936</v>
      </c>
      <c r="K789" t="str">
        <f t="shared" si="65"/>
        <v>NM_001321207.1</v>
      </c>
    </row>
    <row r="790" spans="1:11" x14ac:dyDescent="0.25">
      <c r="A790" s="42" t="s">
        <v>122</v>
      </c>
      <c r="B790" s="42" t="s">
        <v>19978</v>
      </c>
      <c r="C790" s="42" t="s">
        <v>8715</v>
      </c>
      <c r="D790" s="42" t="s">
        <v>8716</v>
      </c>
      <c r="E790" s="42" t="s">
        <v>20609</v>
      </c>
      <c r="G790" t="str">
        <f t="shared" si="61"/>
        <v>SUZ12</v>
      </c>
      <c r="H790" t="str">
        <f t="shared" si="62"/>
        <v>NM_015355.3</v>
      </c>
      <c r="I790" t="str">
        <f t="shared" si="63"/>
        <v>ENST00000322652</v>
      </c>
      <c r="J790" t="str">
        <f t="shared" si="64"/>
        <v>ENSP00000316578</v>
      </c>
      <c r="K790" t="str">
        <f t="shared" si="65"/>
        <v>NM_015355.3 (Preferred)</v>
      </c>
    </row>
    <row r="791" spans="1:11" x14ac:dyDescent="0.25">
      <c r="A791" s="42" t="s">
        <v>18069</v>
      </c>
      <c r="B791" s="42" t="s">
        <v>19980</v>
      </c>
      <c r="C791" s="42" t="s">
        <v>18233</v>
      </c>
      <c r="D791" s="42" t="s">
        <v>18740</v>
      </c>
      <c r="E791" s="42" t="s">
        <v>19980</v>
      </c>
      <c r="G791" t="str">
        <f t="shared" si="61"/>
        <v>SYNE1</v>
      </c>
      <c r="H791" t="str">
        <f t="shared" si="62"/>
        <v>NM_001347702.1</v>
      </c>
      <c r="I791" t="str">
        <f t="shared" si="63"/>
        <v>ENST00000354674</v>
      </c>
      <c r="J791" t="str">
        <f t="shared" si="64"/>
        <v>ENSP00000346701</v>
      </c>
      <c r="K791" t="str">
        <f t="shared" si="65"/>
        <v>NM_001347702.1</v>
      </c>
    </row>
    <row r="792" spans="1:11" x14ac:dyDescent="0.25">
      <c r="A792" s="42" t="s">
        <v>18069</v>
      </c>
      <c r="B792" s="42" t="s">
        <v>19981</v>
      </c>
      <c r="C792" s="42" t="s">
        <v>18221</v>
      </c>
      <c r="D792" s="42" t="s">
        <v>18731</v>
      </c>
      <c r="E792" s="42" t="s">
        <v>19981</v>
      </c>
      <c r="G792" t="str">
        <f t="shared" si="61"/>
        <v>SYNE1</v>
      </c>
      <c r="H792" t="str">
        <f t="shared" si="62"/>
        <v>NM_033071.3</v>
      </c>
      <c r="I792" t="str">
        <f t="shared" si="63"/>
        <v>ENST00000423061</v>
      </c>
      <c r="J792" t="str">
        <f t="shared" si="64"/>
        <v>ENSP00000396024</v>
      </c>
      <c r="K792" t="str">
        <f t="shared" si="65"/>
        <v>NM_033071.3</v>
      </c>
    </row>
    <row r="793" spans="1:11" x14ac:dyDescent="0.25">
      <c r="A793" s="42" t="s">
        <v>18069</v>
      </c>
      <c r="B793" s="42" t="s">
        <v>20208</v>
      </c>
      <c r="C793" s="42" t="s">
        <v>18070</v>
      </c>
      <c r="D793" s="42" t="s">
        <v>18723</v>
      </c>
      <c r="E793" s="42" t="s">
        <v>20209</v>
      </c>
      <c r="G793" t="str">
        <f t="shared" si="61"/>
        <v>SYNE1</v>
      </c>
      <c r="H793" t="str">
        <f t="shared" si="62"/>
        <v>NM_182961.4</v>
      </c>
      <c r="I793" t="str">
        <f t="shared" si="63"/>
        <v>ENST00000367255</v>
      </c>
      <c r="J793" t="str">
        <f t="shared" si="64"/>
        <v>ENSP00000356224</v>
      </c>
      <c r="K793" t="str">
        <f t="shared" si="65"/>
        <v>NM_182961.4 (Preferred)</v>
      </c>
    </row>
    <row r="794" spans="1:11" x14ac:dyDescent="0.25">
      <c r="A794" s="42" t="s">
        <v>8726</v>
      </c>
      <c r="B794" s="42" t="s">
        <v>18913</v>
      </c>
      <c r="C794" s="42" t="s">
        <v>8742</v>
      </c>
      <c r="D794" s="42" t="s">
        <v>8743</v>
      </c>
      <c r="E794" s="42" t="s">
        <v>18913</v>
      </c>
      <c r="G794" t="str">
        <f t="shared" si="61"/>
        <v>TAL1</v>
      </c>
      <c r="H794" t="str">
        <f t="shared" si="62"/>
        <v>NM_001287347.2</v>
      </c>
      <c r="I794" t="str">
        <f t="shared" si="63"/>
        <v>ENST00000371884</v>
      </c>
      <c r="J794" t="str">
        <f t="shared" si="64"/>
        <v>ENSP00000360951</v>
      </c>
      <c r="K794" t="str">
        <f t="shared" si="65"/>
        <v>NM_001287347.2</v>
      </c>
    </row>
    <row r="795" spans="1:11" x14ac:dyDescent="0.25">
      <c r="A795" s="42" t="s">
        <v>8726</v>
      </c>
      <c r="B795" s="42" t="s">
        <v>18914</v>
      </c>
      <c r="C795" s="42" t="s">
        <v>8738</v>
      </c>
      <c r="D795" s="42" t="s">
        <v>8739</v>
      </c>
      <c r="E795" s="42" t="s">
        <v>18923</v>
      </c>
      <c r="G795" t="str">
        <f t="shared" si="61"/>
        <v>TAL1</v>
      </c>
      <c r="H795" t="str">
        <f t="shared" si="62"/>
        <v>NM_003189.5</v>
      </c>
      <c r="I795" t="str">
        <f t="shared" si="63"/>
        <v>ENST00000294339</v>
      </c>
      <c r="J795" t="str">
        <f t="shared" si="64"/>
        <v>ENSP00000294339</v>
      </c>
      <c r="K795" t="str">
        <f t="shared" si="65"/>
        <v>NM_003189.5 (Preferred)</v>
      </c>
    </row>
    <row r="796" spans="1:11" x14ac:dyDescent="0.25">
      <c r="A796" s="42" t="s">
        <v>8745</v>
      </c>
      <c r="B796" s="42" t="s">
        <v>20225</v>
      </c>
      <c r="C796" s="42" t="s">
        <v>8765</v>
      </c>
      <c r="D796" s="42" t="s">
        <v>8766</v>
      </c>
      <c r="E796" s="42" t="s">
        <v>20225</v>
      </c>
      <c r="G796" t="str">
        <f t="shared" si="61"/>
        <v>TCF3</v>
      </c>
      <c r="H796" t="str">
        <f t="shared" si="62"/>
        <v>NM_001136139.4</v>
      </c>
      <c r="I796" t="str">
        <f t="shared" si="63"/>
        <v>ENST00000588136</v>
      </c>
      <c r="J796" t="str">
        <f t="shared" si="64"/>
        <v>ENSP00000468487</v>
      </c>
      <c r="K796" t="str">
        <f t="shared" si="65"/>
        <v>NM_001136139.4</v>
      </c>
    </row>
    <row r="797" spans="1:11" x14ac:dyDescent="0.25">
      <c r="A797" s="42" t="s">
        <v>8745</v>
      </c>
      <c r="B797" s="42" t="s">
        <v>20226</v>
      </c>
      <c r="C797" s="42" t="s">
        <v>8755</v>
      </c>
      <c r="D797" s="42" t="s">
        <v>8756</v>
      </c>
      <c r="E797" s="42" t="s">
        <v>20227</v>
      </c>
      <c r="G797" t="str">
        <f t="shared" si="61"/>
        <v>TCF3</v>
      </c>
      <c r="H797" t="str">
        <f t="shared" si="62"/>
        <v>NM_003200.5</v>
      </c>
      <c r="I797" t="str">
        <f t="shared" si="63"/>
        <v>ENST00000262965</v>
      </c>
      <c r="J797" t="str">
        <f t="shared" si="64"/>
        <v>ENSP00000262965</v>
      </c>
      <c r="K797" t="str">
        <f t="shared" si="65"/>
        <v>NM_003200.5 (Preferred)</v>
      </c>
    </row>
    <row r="798" spans="1:11" x14ac:dyDescent="0.25">
      <c r="A798" s="42" t="s">
        <v>20303</v>
      </c>
      <c r="B798" s="42" t="s">
        <v>20301</v>
      </c>
      <c r="C798" s="42" t="s">
        <v>3014</v>
      </c>
      <c r="D798" s="42" t="s">
        <v>3015</v>
      </c>
      <c r="E798" s="42" t="s">
        <v>20302</v>
      </c>
      <c r="G798" t="str">
        <f t="shared" si="61"/>
        <v>TENT5C</v>
      </c>
      <c r="H798" t="str">
        <f t="shared" si="62"/>
        <v>NM_017709.4</v>
      </c>
      <c r="I798" t="str">
        <f t="shared" si="63"/>
        <v>ENST00000369448</v>
      </c>
      <c r="J798" t="str">
        <f t="shared" si="64"/>
        <v>ENSP00000358458</v>
      </c>
      <c r="K798" t="str">
        <f t="shared" si="65"/>
        <v>NM_017709.4 (Preferred)</v>
      </c>
    </row>
    <row r="799" spans="1:11" x14ac:dyDescent="0.25">
      <c r="A799" s="42" t="s">
        <v>8800</v>
      </c>
      <c r="B799" s="42" t="s">
        <v>8801</v>
      </c>
      <c r="C799" s="42" t="s">
        <v>8801</v>
      </c>
      <c r="D799" s="42" t="s">
        <v>9552</v>
      </c>
      <c r="E799" s="42" t="s">
        <v>20126</v>
      </c>
      <c r="G799" t="str">
        <f t="shared" si="61"/>
        <v>TERC</v>
      </c>
      <c r="H799" t="str">
        <f t="shared" si="62"/>
        <v>ENST00000602385</v>
      </c>
      <c r="I799" t="str">
        <f t="shared" si="63"/>
        <v>ENST00000602385</v>
      </c>
      <c r="J799" t="str">
        <f t="shared" si="64"/>
        <v>(blank)</v>
      </c>
      <c r="K799" t="str">
        <f t="shared" si="65"/>
        <v>ENST00000602385 (Preferred)</v>
      </c>
    </row>
    <row r="800" spans="1:11" x14ac:dyDescent="0.25">
      <c r="A800" s="42" t="s">
        <v>8800</v>
      </c>
      <c r="B800" s="42" t="s">
        <v>19989</v>
      </c>
      <c r="C800" s="42" t="s">
        <v>8805</v>
      </c>
      <c r="D800" s="42" t="s">
        <v>9552</v>
      </c>
      <c r="E800" s="42" t="s">
        <v>19989</v>
      </c>
      <c r="G800" t="str">
        <f t="shared" si="61"/>
        <v>TERC</v>
      </c>
      <c r="H800" t="str">
        <f t="shared" si="62"/>
        <v>NR_001566.1</v>
      </c>
      <c r="I800" t="str">
        <f t="shared" si="63"/>
        <v>ENST00000363312</v>
      </c>
      <c r="J800" t="str">
        <f t="shared" si="64"/>
        <v>(blank)</v>
      </c>
      <c r="K800" t="str">
        <f t="shared" si="65"/>
        <v>NR_001566.1</v>
      </c>
    </row>
    <row r="801" spans="1:11" x14ac:dyDescent="0.25">
      <c r="A801" s="42" t="s">
        <v>130</v>
      </c>
      <c r="B801" s="42" t="s">
        <v>19990</v>
      </c>
      <c r="C801" s="42" t="s">
        <v>8821</v>
      </c>
      <c r="D801" s="42" t="s">
        <v>8822</v>
      </c>
      <c r="E801" s="42" t="s">
        <v>19990</v>
      </c>
      <c r="G801" t="str">
        <f t="shared" si="61"/>
        <v>TERT</v>
      </c>
      <c r="H801" t="str">
        <f t="shared" si="62"/>
        <v>NM_001193376.1</v>
      </c>
      <c r="I801" t="str">
        <f t="shared" si="63"/>
        <v>ENST00000334602</v>
      </c>
      <c r="J801" t="str">
        <f t="shared" si="64"/>
        <v>ENSP00000334346</v>
      </c>
      <c r="K801" t="str">
        <f t="shared" si="65"/>
        <v>NM_001193376.1</v>
      </c>
    </row>
    <row r="802" spans="1:11" x14ac:dyDescent="0.25">
      <c r="A802" s="42" t="s">
        <v>130</v>
      </c>
      <c r="B802" s="42" t="s">
        <v>19991</v>
      </c>
      <c r="C802" s="42" t="s">
        <v>8813</v>
      </c>
      <c r="D802" s="42" t="s">
        <v>8814</v>
      </c>
      <c r="E802" s="42" t="s">
        <v>20582</v>
      </c>
      <c r="G802" t="str">
        <f t="shared" si="61"/>
        <v>TERT</v>
      </c>
      <c r="H802" t="str">
        <f t="shared" si="62"/>
        <v>NM_198253.2</v>
      </c>
      <c r="I802" t="str">
        <f t="shared" si="63"/>
        <v>ENST00000310581</v>
      </c>
      <c r="J802" t="str">
        <f t="shared" si="64"/>
        <v>ENSP00000309572</v>
      </c>
      <c r="K802" t="str">
        <f t="shared" si="65"/>
        <v>NM_198253.2 (Preferred)</v>
      </c>
    </row>
    <row r="803" spans="1:11" x14ac:dyDescent="0.25">
      <c r="A803" s="42" t="s">
        <v>129</v>
      </c>
      <c r="B803" s="42" t="s">
        <v>19992</v>
      </c>
      <c r="C803" s="42" t="s">
        <v>8847</v>
      </c>
      <c r="D803" s="42" t="s">
        <v>8848</v>
      </c>
      <c r="E803" s="42" t="s">
        <v>20104</v>
      </c>
      <c r="G803" t="str">
        <f t="shared" si="61"/>
        <v>TET2</v>
      </c>
      <c r="H803" t="str">
        <f t="shared" si="62"/>
        <v>NM_001127208.2</v>
      </c>
      <c r="I803" t="str">
        <f t="shared" si="63"/>
        <v>ENST00000380013</v>
      </c>
      <c r="J803" t="str">
        <f t="shared" si="64"/>
        <v>ENSP00000369351</v>
      </c>
      <c r="K803" t="str">
        <f t="shared" si="65"/>
        <v>NM_001127208.2 (Preferred)</v>
      </c>
    </row>
    <row r="804" spans="1:11" x14ac:dyDescent="0.25">
      <c r="A804" s="42" t="s">
        <v>129</v>
      </c>
      <c r="B804" s="42" t="s">
        <v>19993</v>
      </c>
      <c r="C804" s="42" t="s">
        <v>8850</v>
      </c>
      <c r="D804" s="42" t="s">
        <v>8851</v>
      </c>
      <c r="E804" s="42" t="s">
        <v>19993</v>
      </c>
      <c r="G804" t="str">
        <f t="shared" si="61"/>
        <v>TET2</v>
      </c>
      <c r="H804" t="str">
        <f t="shared" si="62"/>
        <v>NM_017628.4</v>
      </c>
      <c r="I804" t="str">
        <f t="shared" si="63"/>
        <v>ENST00000305737</v>
      </c>
      <c r="J804" t="str">
        <f t="shared" si="64"/>
        <v>ENSP00000306705</v>
      </c>
      <c r="K804" t="str">
        <f t="shared" si="65"/>
        <v>NM_017628.4</v>
      </c>
    </row>
    <row r="805" spans="1:11" x14ac:dyDescent="0.25">
      <c r="A805" s="42" t="s">
        <v>8865</v>
      </c>
      <c r="B805" s="42" t="s">
        <v>19994</v>
      </c>
      <c r="C805" s="42" t="s">
        <v>8870</v>
      </c>
      <c r="D805" s="42" t="s">
        <v>8871</v>
      </c>
      <c r="E805" s="42" t="s">
        <v>20231</v>
      </c>
      <c r="G805" t="str">
        <f t="shared" si="61"/>
        <v>TGFBR2</v>
      </c>
      <c r="H805" t="str">
        <f t="shared" si="62"/>
        <v>NM_001024847.2</v>
      </c>
      <c r="I805" t="str">
        <f t="shared" si="63"/>
        <v>ENST00000359013</v>
      </c>
      <c r="J805" t="str">
        <f t="shared" si="64"/>
        <v>ENSP00000351905</v>
      </c>
      <c r="K805" t="str">
        <f t="shared" si="65"/>
        <v>NM_001024847.2 (Preferred)</v>
      </c>
    </row>
    <row r="806" spans="1:11" x14ac:dyDescent="0.25">
      <c r="A806" s="42" t="s">
        <v>8865</v>
      </c>
      <c r="B806" s="42" t="s">
        <v>19995</v>
      </c>
      <c r="C806" s="42" t="s">
        <v>8866</v>
      </c>
      <c r="D806" s="42" t="s">
        <v>8867</v>
      </c>
      <c r="E806" s="42" t="s">
        <v>19995</v>
      </c>
      <c r="G806" t="str">
        <f t="shared" si="61"/>
        <v>TGFBR2</v>
      </c>
      <c r="H806" t="str">
        <f t="shared" si="62"/>
        <v>NM_003242.5</v>
      </c>
      <c r="I806" t="str">
        <f t="shared" si="63"/>
        <v>ENST00000295754</v>
      </c>
      <c r="J806" t="str">
        <f t="shared" si="64"/>
        <v>ENSP00000295754</v>
      </c>
      <c r="K806" t="str">
        <f t="shared" si="65"/>
        <v>NM_003242.5</v>
      </c>
    </row>
    <row r="807" spans="1:11" x14ac:dyDescent="0.25">
      <c r="A807" s="42" t="s">
        <v>8874</v>
      </c>
      <c r="B807" s="42" t="s">
        <v>20230</v>
      </c>
      <c r="C807" s="42" t="s">
        <v>20228</v>
      </c>
      <c r="D807" s="42" t="s">
        <v>20229</v>
      </c>
      <c r="E807" s="42" t="s">
        <v>20230</v>
      </c>
      <c r="G807" t="str">
        <f t="shared" si="61"/>
        <v>TNFAIP3</v>
      </c>
      <c r="H807" t="str">
        <f t="shared" si="62"/>
        <v>NM_001270508.2</v>
      </c>
      <c r="I807" t="str">
        <f t="shared" si="63"/>
        <v>ENST00000612899</v>
      </c>
      <c r="J807" t="str">
        <f t="shared" si="64"/>
        <v>ENSP00000481570</v>
      </c>
      <c r="K807" t="str">
        <f t="shared" si="65"/>
        <v>NM_001270508.2</v>
      </c>
    </row>
    <row r="808" spans="1:11" x14ac:dyDescent="0.25">
      <c r="A808" s="42" t="s">
        <v>8874</v>
      </c>
      <c r="B808" s="42" t="s">
        <v>19998</v>
      </c>
      <c r="C808" s="42" t="s">
        <v>8877</v>
      </c>
      <c r="D808" s="42" t="s">
        <v>8878</v>
      </c>
      <c r="E808" s="42" t="s">
        <v>20232</v>
      </c>
      <c r="G808" t="str">
        <f t="shared" si="61"/>
        <v>TNFAIP3</v>
      </c>
      <c r="H808" t="str">
        <f t="shared" si="62"/>
        <v>NM_006290.3</v>
      </c>
      <c r="I808" t="str">
        <f t="shared" si="63"/>
        <v>ENST00000237289</v>
      </c>
      <c r="J808" t="str">
        <f t="shared" si="64"/>
        <v>ENSP00000237289</v>
      </c>
      <c r="K808" t="str">
        <f t="shared" si="65"/>
        <v>NM_006290.3 (Preferred)</v>
      </c>
    </row>
    <row r="809" spans="1:11" x14ac:dyDescent="0.25">
      <c r="A809" s="42" t="s">
        <v>8890</v>
      </c>
      <c r="B809" s="42" t="s">
        <v>19999</v>
      </c>
      <c r="C809" s="42" t="s">
        <v>8899</v>
      </c>
      <c r="D809" s="42" t="s">
        <v>8900</v>
      </c>
      <c r="E809" s="42" t="s">
        <v>20233</v>
      </c>
      <c r="G809" t="str">
        <f t="shared" si="61"/>
        <v>TNFRSF13B</v>
      </c>
      <c r="H809" t="str">
        <f t="shared" si="62"/>
        <v>NM_012452.2</v>
      </c>
      <c r="I809" t="str">
        <f t="shared" si="63"/>
        <v>ENST00000261652</v>
      </c>
      <c r="J809" t="str">
        <f t="shared" si="64"/>
        <v>ENSP00000261652</v>
      </c>
      <c r="K809" t="str">
        <f t="shared" si="65"/>
        <v>NM_012452.2 (Preferred)</v>
      </c>
    </row>
    <row r="810" spans="1:11" x14ac:dyDescent="0.25">
      <c r="A810" s="42" t="s">
        <v>8914</v>
      </c>
      <c r="B810" s="42" t="s">
        <v>20000</v>
      </c>
      <c r="C810" s="42" t="s">
        <v>8937</v>
      </c>
      <c r="D810" s="42" t="s">
        <v>8938</v>
      </c>
      <c r="E810" s="42" t="s">
        <v>20000</v>
      </c>
      <c r="G810" t="str">
        <f t="shared" si="61"/>
        <v>TNFRSF14</v>
      </c>
      <c r="H810" t="str">
        <f t="shared" si="62"/>
        <v>NM_001297605.1</v>
      </c>
      <c r="I810" t="str">
        <f t="shared" si="63"/>
        <v>ENST00000426449</v>
      </c>
      <c r="J810" t="str">
        <f t="shared" si="64"/>
        <v>ENSP00000411854</v>
      </c>
      <c r="K810" t="str">
        <f t="shared" si="65"/>
        <v>NM_001297605.1</v>
      </c>
    </row>
    <row r="811" spans="1:11" x14ac:dyDescent="0.25">
      <c r="A811" s="42" t="s">
        <v>8914</v>
      </c>
      <c r="B811" s="42" t="s">
        <v>20001</v>
      </c>
      <c r="C811" s="42" t="s">
        <v>8921</v>
      </c>
      <c r="D811" s="42" t="s">
        <v>8922</v>
      </c>
      <c r="E811" s="42" t="s">
        <v>20234</v>
      </c>
      <c r="G811" t="str">
        <f t="shared" si="61"/>
        <v>TNFRSF14</v>
      </c>
      <c r="H811" t="str">
        <f t="shared" si="62"/>
        <v>NM_003820.3</v>
      </c>
      <c r="I811" t="str">
        <f t="shared" si="63"/>
        <v>ENST00000355716</v>
      </c>
      <c r="J811" t="str">
        <f t="shared" si="64"/>
        <v>ENSP00000347948</v>
      </c>
      <c r="K811" t="str">
        <f t="shared" si="65"/>
        <v>NM_003820.3 (Preferred)</v>
      </c>
    </row>
    <row r="812" spans="1:11" x14ac:dyDescent="0.25">
      <c r="A812" s="42" t="s">
        <v>8954</v>
      </c>
      <c r="B812" s="42" t="s">
        <v>20002</v>
      </c>
      <c r="C812" s="42" t="s">
        <v>8963</v>
      </c>
      <c r="D812" s="42" t="s">
        <v>8964</v>
      </c>
      <c r="E812" s="42" t="s">
        <v>20100</v>
      </c>
      <c r="G812" t="str">
        <f t="shared" si="61"/>
        <v>TP53</v>
      </c>
      <c r="H812" t="str">
        <f t="shared" si="62"/>
        <v>NM_000546.5</v>
      </c>
      <c r="I812" t="str">
        <f t="shared" si="63"/>
        <v>ENST00000269305</v>
      </c>
      <c r="J812" t="str">
        <f t="shared" si="64"/>
        <v>ENSP00000269305</v>
      </c>
      <c r="K812" t="str">
        <f t="shared" si="65"/>
        <v>NM_000546.5 (Preferred)</v>
      </c>
    </row>
    <row r="813" spans="1:11" x14ac:dyDescent="0.25">
      <c r="A813" s="42" t="s">
        <v>8954</v>
      </c>
      <c r="B813" s="42" t="s">
        <v>20003</v>
      </c>
      <c r="C813" s="42" t="s">
        <v>8966</v>
      </c>
      <c r="D813" s="42" t="s">
        <v>8967</v>
      </c>
      <c r="E813" s="42" t="s">
        <v>20003</v>
      </c>
      <c r="G813" t="str">
        <f t="shared" si="61"/>
        <v>TP53</v>
      </c>
      <c r="H813" t="str">
        <f t="shared" si="62"/>
        <v>NM_001126112.2</v>
      </c>
      <c r="I813" t="str">
        <f t="shared" si="63"/>
        <v>ENST00000445888</v>
      </c>
      <c r="J813" t="str">
        <f t="shared" si="64"/>
        <v>ENSP00000391478</v>
      </c>
      <c r="K813" t="str">
        <f t="shared" si="65"/>
        <v>NM_001126112.2</v>
      </c>
    </row>
    <row r="814" spans="1:11" x14ac:dyDescent="0.25">
      <c r="A814" s="42" t="s">
        <v>8954</v>
      </c>
      <c r="B814" s="42" t="s">
        <v>20004</v>
      </c>
      <c r="C814" s="42" t="s">
        <v>8960</v>
      </c>
      <c r="D814" s="42" t="s">
        <v>8961</v>
      </c>
      <c r="E814" s="42" t="s">
        <v>20004</v>
      </c>
      <c r="G814" t="str">
        <f t="shared" si="61"/>
        <v>TP53</v>
      </c>
      <c r="H814" t="str">
        <f t="shared" si="62"/>
        <v>NM_001126113.2</v>
      </c>
      <c r="I814" t="str">
        <f t="shared" si="63"/>
        <v>ENST00000455263</v>
      </c>
      <c r="J814" t="str">
        <f t="shared" si="64"/>
        <v>ENSP00000398846</v>
      </c>
      <c r="K814" t="str">
        <f t="shared" si="65"/>
        <v>NM_001126113.2</v>
      </c>
    </row>
    <row r="815" spans="1:11" x14ac:dyDescent="0.25">
      <c r="A815" s="42" t="s">
        <v>8954</v>
      </c>
      <c r="B815" s="42" t="s">
        <v>20005</v>
      </c>
      <c r="C815" s="42" t="s">
        <v>20079</v>
      </c>
      <c r="D815" s="42" t="s">
        <v>20080</v>
      </c>
      <c r="E815" s="42" t="s">
        <v>20005</v>
      </c>
      <c r="G815" t="str">
        <f t="shared" si="61"/>
        <v>TP53</v>
      </c>
      <c r="H815" t="str">
        <f t="shared" si="62"/>
        <v>NM_001126114.2</v>
      </c>
      <c r="I815" t="str">
        <f t="shared" si="63"/>
        <v>ENST00000617185</v>
      </c>
      <c r="J815" t="str">
        <f t="shared" si="64"/>
        <v>ENSP00000482258</v>
      </c>
      <c r="K815" t="str">
        <f t="shared" si="65"/>
        <v>NM_001126114.2</v>
      </c>
    </row>
    <row r="816" spans="1:11" x14ac:dyDescent="0.25">
      <c r="A816" s="42" t="s">
        <v>8954</v>
      </c>
      <c r="B816" s="42" t="s">
        <v>20006</v>
      </c>
      <c r="C816" s="42" t="s">
        <v>8997</v>
      </c>
      <c r="D816" s="42" t="s">
        <v>20082</v>
      </c>
      <c r="E816" s="42" t="s">
        <v>20006</v>
      </c>
      <c r="G816" t="str">
        <f t="shared" si="61"/>
        <v>TP53</v>
      </c>
      <c r="H816" t="str">
        <f t="shared" si="62"/>
        <v>NM_001126115.1</v>
      </c>
      <c r="I816" t="str">
        <f t="shared" si="63"/>
        <v>ENST00000504937</v>
      </c>
      <c r="J816" t="str">
        <f t="shared" si="64"/>
        <v>ENSP00000481179</v>
      </c>
      <c r="K816" t="str">
        <f t="shared" si="65"/>
        <v>NM_001126115.1</v>
      </c>
    </row>
    <row r="817" spans="1:11" x14ac:dyDescent="0.25">
      <c r="A817" s="42" t="s">
        <v>8954</v>
      </c>
      <c r="B817" s="42" t="s">
        <v>20007</v>
      </c>
      <c r="C817" s="42" t="s">
        <v>8993</v>
      </c>
      <c r="D817" s="42" t="s">
        <v>20081</v>
      </c>
      <c r="E817" s="42" t="s">
        <v>20007</v>
      </c>
      <c r="G817" t="str">
        <f t="shared" si="61"/>
        <v>TP53</v>
      </c>
      <c r="H817" t="str">
        <f t="shared" si="62"/>
        <v>NM_001126116.1</v>
      </c>
      <c r="I817" t="str">
        <f t="shared" si="63"/>
        <v>ENST00000510385</v>
      </c>
      <c r="J817" t="str">
        <f t="shared" si="64"/>
        <v>ENSP00000478499</v>
      </c>
      <c r="K817" t="str">
        <f t="shared" si="65"/>
        <v>NM_001126116.1</v>
      </c>
    </row>
    <row r="818" spans="1:11" x14ac:dyDescent="0.25">
      <c r="A818" s="42" t="s">
        <v>8954</v>
      </c>
      <c r="B818" s="42" t="s">
        <v>20008</v>
      </c>
      <c r="C818" s="42" t="s">
        <v>8995</v>
      </c>
      <c r="D818" s="42" t="s">
        <v>20083</v>
      </c>
      <c r="E818" s="42" t="s">
        <v>20008</v>
      </c>
      <c r="G818" t="str">
        <f t="shared" si="61"/>
        <v>TP53</v>
      </c>
      <c r="H818" t="str">
        <f t="shared" si="62"/>
        <v>NM_001126117.1</v>
      </c>
      <c r="I818" t="str">
        <f t="shared" si="63"/>
        <v>ENST00000504290</v>
      </c>
      <c r="J818" t="str">
        <f t="shared" si="64"/>
        <v>ENSP00000282209</v>
      </c>
      <c r="K818" t="str">
        <f t="shared" si="65"/>
        <v>NM_001126117.1</v>
      </c>
    </row>
    <row r="819" spans="1:11" x14ac:dyDescent="0.25">
      <c r="A819" s="42" t="s">
        <v>8954</v>
      </c>
      <c r="B819" s="42" t="s">
        <v>20009</v>
      </c>
      <c r="C819" s="42" t="s">
        <v>20084</v>
      </c>
      <c r="D819" s="42" t="s">
        <v>20085</v>
      </c>
      <c r="E819" s="42" t="s">
        <v>20009</v>
      </c>
      <c r="G819" t="str">
        <f t="shared" si="61"/>
        <v>TP53</v>
      </c>
      <c r="H819" t="str">
        <f t="shared" si="62"/>
        <v>NM_001126118.1</v>
      </c>
      <c r="I819" t="str">
        <f t="shared" si="63"/>
        <v>ENST00000610292</v>
      </c>
      <c r="J819" t="str">
        <f t="shared" si="64"/>
        <v>ENSP00000478219</v>
      </c>
      <c r="K819" t="str">
        <f t="shared" si="65"/>
        <v>NM_001126118.1</v>
      </c>
    </row>
    <row r="820" spans="1:11" x14ac:dyDescent="0.25">
      <c r="A820" s="42" t="s">
        <v>8954</v>
      </c>
      <c r="B820" s="42" t="s">
        <v>20010</v>
      </c>
      <c r="C820" s="42" t="s">
        <v>20086</v>
      </c>
      <c r="D820" s="42" t="s">
        <v>20087</v>
      </c>
      <c r="E820" s="42" t="s">
        <v>20010</v>
      </c>
      <c r="G820" t="str">
        <f t="shared" si="61"/>
        <v>TP53</v>
      </c>
      <c r="H820" t="str">
        <f t="shared" si="62"/>
        <v>NM_001276695.1</v>
      </c>
      <c r="I820" t="str">
        <f t="shared" si="63"/>
        <v>ENST00000610538</v>
      </c>
      <c r="J820" t="str">
        <f t="shared" si="64"/>
        <v>ENSP00000480868</v>
      </c>
      <c r="K820" t="str">
        <f t="shared" si="65"/>
        <v>NM_001276695.1</v>
      </c>
    </row>
    <row r="821" spans="1:11" x14ac:dyDescent="0.25">
      <c r="A821" s="42" t="s">
        <v>8954</v>
      </c>
      <c r="B821" s="42" t="s">
        <v>20011</v>
      </c>
      <c r="C821" s="42" t="s">
        <v>20088</v>
      </c>
      <c r="D821" s="42" t="s">
        <v>20089</v>
      </c>
      <c r="E821" s="42" t="s">
        <v>20011</v>
      </c>
      <c r="G821" t="str">
        <f t="shared" si="61"/>
        <v>TP53</v>
      </c>
      <c r="H821" t="str">
        <f t="shared" si="62"/>
        <v>NM_001276696.1</v>
      </c>
      <c r="I821" t="str">
        <f t="shared" si="63"/>
        <v>ENST00000622645</v>
      </c>
      <c r="J821" t="str">
        <f t="shared" si="64"/>
        <v>ENSP00000482222</v>
      </c>
      <c r="K821" t="str">
        <f t="shared" si="65"/>
        <v>NM_001276696.1</v>
      </c>
    </row>
    <row r="822" spans="1:11" x14ac:dyDescent="0.25">
      <c r="A822" s="42" t="s">
        <v>8954</v>
      </c>
      <c r="B822" s="42" t="s">
        <v>20012</v>
      </c>
      <c r="C822" s="42" t="s">
        <v>20090</v>
      </c>
      <c r="D822" s="42" t="s">
        <v>20091</v>
      </c>
      <c r="E822" s="42" t="s">
        <v>20012</v>
      </c>
      <c r="G822" t="str">
        <f t="shared" si="61"/>
        <v>TP53</v>
      </c>
      <c r="H822" t="str">
        <f t="shared" si="62"/>
        <v>NM_001276697.1</v>
      </c>
      <c r="I822" t="str">
        <f t="shared" si="63"/>
        <v>ENST00000619186</v>
      </c>
      <c r="J822" t="str">
        <f t="shared" si="64"/>
        <v>ENSP00000484375</v>
      </c>
      <c r="K822" t="str">
        <f t="shared" si="65"/>
        <v>NM_001276697.1</v>
      </c>
    </row>
    <row r="823" spans="1:11" x14ac:dyDescent="0.25">
      <c r="A823" s="42" t="s">
        <v>8954</v>
      </c>
      <c r="B823" s="42" t="s">
        <v>20013</v>
      </c>
      <c r="C823" s="42" t="s">
        <v>20092</v>
      </c>
      <c r="D823" s="42" t="s">
        <v>20093</v>
      </c>
      <c r="E823" s="42" t="s">
        <v>20013</v>
      </c>
      <c r="G823" t="str">
        <f t="shared" si="61"/>
        <v>TP53</v>
      </c>
      <c r="H823" t="str">
        <f t="shared" si="62"/>
        <v>NM_001276698.1</v>
      </c>
      <c r="I823" t="str">
        <f t="shared" si="63"/>
        <v>ENST00000618944</v>
      </c>
      <c r="J823" t="str">
        <f t="shared" si="64"/>
        <v>ENSP00000481401</v>
      </c>
      <c r="K823" t="str">
        <f t="shared" si="65"/>
        <v>NM_001276698.1</v>
      </c>
    </row>
    <row r="824" spans="1:11" x14ac:dyDescent="0.25">
      <c r="A824" s="42" t="s">
        <v>8954</v>
      </c>
      <c r="B824" s="42" t="s">
        <v>20014</v>
      </c>
      <c r="C824" s="42" t="s">
        <v>20094</v>
      </c>
      <c r="D824" s="42" t="s">
        <v>20095</v>
      </c>
      <c r="E824" s="42" t="s">
        <v>20014</v>
      </c>
      <c r="G824" t="str">
        <f t="shared" si="61"/>
        <v>TP53</v>
      </c>
      <c r="H824" t="str">
        <f t="shared" si="62"/>
        <v>NM_001276699.1</v>
      </c>
      <c r="I824" t="str">
        <f t="shared" si="63"/>
        <v>ENST00000610623</v>
      </c>
      <c r="J824" t="str">
        <f t="shared" si="64"/>
        <v>ENSP00000477531</v>
      </c>
      <c r="K824" t="str">
        <f t="shared" si="65"/>
        <v>NM_001276699.1</v>
      </c>
    </row>
    <row r="825" spans="1:11" x14ac:dyDescent="0.25">
      <c r="A825" s="42" t="s">
        <v>8954</v>
      </c>
      <c r="B825" s="42" t="s">
        <v>20015</v>
      </c>
      <c r="C825" s="42" t="s">
        <v>20096</v>
      </c>
      <c r="D825" s="42" t="s">
        <v>20097</v>
      </c>
      <c r="E825" s="42" t="s">
        <v>20015</v>
      </c>
      <c r="G825" t="str">
        <f t="shared" si="61"/>
        <v>TP53</v>
      </c>
      <c r="H825" t="str">
        <f t="shared" si="62"/>
        <v>NM_001276760.1</v>
      </c>
      <c r="I825" t="str">
        <f t="shared" si="63"/>
        <v>ENST00000620739</v>
      </c>
      <c r="J825" t="str">
        <f t="shared" si="64"/>
        <v>ENSP00000481638</v>
      </c>
      <c r="K825" t="str">
        <f t="shared" si="65"/>
        <v>NM_001276760.1</v>
      </c>
    </row>
    <row r="826" spans="1:11" x14ac:dyDescent="0.25">
      <c r="A826" s="42" t="s">
        <v>8954</v>
      </c>
      <c r="B826" s="42" t="s">
        <v>20016</v>
      </c>
      <c r="C826" s="42" t="s">
        <v>20098</v>
      </c>
      <c r="D826" s="42" t="s">
        <v>20099</v>
      </c>
      <c r="E826" s="42" t="s">
        <v>20016</v>
      </c>
      <c r="G826" t="str">
        <f t="shared" si="61"/>
        <v>TP53</v>
      </c>
      <c r="H826" t="str">
        <f t="shared" si="62"/>
        <v>NM_001276761.1</v>
      </c>
      <c r="I826" t="str">
        <f t="shared" si="63"/>
        <v>ENST00000619485</v>
      </c>
      <c r="J826" t="str">
        <f t="shared" si="64"/>
        <v>ENSP00000482537</v>
      </c>
      <c r="K826" t="str">
        <f t="shared" si="65"/>
        <v>NM_001276761.1</v>
      </c>
    </row>
    <row r="827" spans="1:11" x14ac:dyDescent="0.25">
      <c r="A827" s="42" t="s">
        <v>9001</v>
      </c>
      <c r="B827" s="42" t="s">
        <v>20017</v>
      </c>
      <c r="C827" s="42" t="s">
        <v>9002</v>
      </c>
      <c r="D827" s="42" t="s">
        <v>9003</v>
      </c>
      <c r="E827" s="42" t="s">
        <v>20235</v>
      </c>
      <c r="G827" t="str">
        <f t="shared" si="61"/>
        <v>TPMT</v>
      </c>
      <c r="H827" t="str">
        <f t="shared" si="62"/>
        <v>NM_000367.4</v>
      </c>
      <c r="I827" t="str">
        <f t="shared" si="63"/>
        <v>ENST00000309983</v>
      </c>
      <c r="J827" t="str">
        <f t="shared" si="64"/>
        <v>ENSP00000312304</v>
      </c>
      <c r="K827" t="str">
        <f t="shared" si="65"/>
        <v>NM_000367.4 (Preferred)</v>
      </c>
    </row>
    <row r="828" spans="1:11" x14ac:dyDescent="0.25">
      <c r="A828" s="42" t="s">
        <v>9006</v>
      </c>
      <c r="B828" s="42" t="s">
        <v>20020</v>
      </c>
      <c r="C828" s="42" t="s">
        <v>9025</v>
      </c>
      <c r="D828" s="42" t="s">
        <v>9026</v>
      </c>
      <c r="E828" s="42" t="s">
        <v>20020</v>
      </c>
      <c r="G828" t="str">
        <f t="shared" si="61"/>
        <v>TRAF3</v>
      </c>
      <c r="H828" t="str">
        <f t="shared" si="62"/>
        <v>NM_001199427.1</v>
      </c>
      <c r="I828" t="str">
        <f t="shared" si="63"/>
        <v>ENST00000539721</v>
      </c>
      <c r="J828" t="str">
        <f t="shared" si="64"/>
        <v>ENSP00000445998</v>
      </c>
      <c r="K828" t="str">
        <f t="shared" si="65"/>
        <v>NM_001199427.1</v>
      </c>
    </row>
    <row r="829" spans="1:11" x14ac:dyDescent="0.25">
      <c r="A829" s="42" t="s">
        <v>9006</v>
      </c>
      <c r="B829" s="42" t="s">
        <v>20021</v>
      </c>
      <c r="C829" s="42" t="s">
        <v>9010</v>
      </c>
      <c r="D829" s="42" t="s">
        <v>9011</v>
      </c>
      <c r="E829" s="42" t="s">
        <v>20236</v>
      </c>
      <c r="G829" t="str">
        <f t="shared" si="61"/>
        <v>TRAF3</v>
      </c>
      <c r="H829" t="str">
        <f t="shared" si="62"/>
        <v>NM_003300.3</v>
      </c>
      <c r="I829" t="str">
        <f t="shared" si="63"/>
        <v>ENST00000560371</v>
      </c>
      <c r="J829" t="str">
        <f t="shared" si="64"/>
        <v>ENSP00000454207</v>
      </c>
      <c r="K829" t="str">
        <f t="shared" si="65"/>
        <v>NM_003300.3 (Preferred)</v>
      </c>
    </row>
    <row r="830" spans="1:11" x14ac:dyDescent="0.25">
      <c r="A830" s="42" t="s">
        <v>9006</v>
      </c>
      <c r="B830" s="42" t="s">
        <v>20023</v>
      </c>
      <c r="C830" s="42" t="s">
        <v>9019</v>
      </c>
      <c r="D830" s="42" t="s">
        <v>9020</v>
      </c>
      <c r="E830" s="42" t="s">
        <v>20023</v>
      </c>
      <c r="G830" t="str">
        <f t="shared" si="61"/>
        <v>TRAF3</v>
      </c>
      <c r="H830" t="str">
        <f t="shared" si="62"/>
        <v>NM_145725.2</v>
      </c>
      <c r="I830" t="str">
        <f t="shared" si="63"/>
        <v>ENST00000392745</v>
      </c>
      <c r="J830" t="str">
        <f t="shared" si="64"/>
        <v>ENSP00000376500</v>
      </c>
      <c r="K830" t="str">
        <f t="shared" si="65"/>
        <v>NM_145725.2</v>
      </c>
    </row>
    <row r="831" spans="1:11" x14ac:dyDescent="0.25">
      <c r="A831" s="42" t="s">
        <v>9006</v>
      </c>
      <c r="B831" s="42" t="s">
        <v>20022</v>
      </c>
      <c r="C831" s="42" t="s">
        <v>9015</v>
      </c>
      <c r="D831" s="42" t="s">
        <v>9016</v>
      </c>
      <c r="E831" s="42" t="s">
        <v>20022</v>
      </c>
      <c r="G831" t="str">
        <f t="shared" si="61"/>
        <v>TRAF3</v>
      </c>
      <c r="H831" t="str">
        <f t="shared" si="62"/>
        <v>NM_145726.2</v>
      </c>
      <c r="I831" t="str">
        <f t="shared" si="63"/>
        <v>ENST00000347662</v>
      </c>
      <c r="J831" t="str">
        <f t="shared" si="64"/>
        <v>ENSP00000328003</v>
      </c>
      <c r="K831" t="str">
        <f t="shared" si="65"/>
        <v>NM_145726.2</v>
      </c>
    </row>
    <row r="832" spans="1:11" x14ac:dyDescent="0.25">
      <c r="A832" s="42" t="s">
        <v>9037</v>
      </c>
      <c r="B832" s="42" t="s">
        <v>20024</v>
      </c>
      <c r="C832" s="42" t="s">
        <v>9044</v>
      </c>
      <c r="D832" s="42" t="s">
        <v>9045</v>
      </c>
      <c r="E832" s="42" t="s">
        <v>20241</v>
      </c>
      <c r="G832" t="str">
        <f t="shared" si="61"/>
        <v>TSC1</v>
      </c>
      <c r="H832" t="str">
        <f t="shared" si="62"/>
        <v>NM_000368.4</v>
      </c>
      <c r="I832" t="str">
        <f t="shared" si="63"/>
        <v>ENST00000298552</v>
      </c>
      <c r="J832" t="str">
        <f t="shared" si="64"/>
        <v>ENSP00000298552</v>
      </c>
      <c r="K832" t="str">
        <f t="shared" si="65"/>
        <v>NM_000368.4 (Preferred)</v>
      </c>
    </row>
    <row r="833" spans="1:11" x14ac:dyDescent="0.25">
      <c r="A833" s="42" t="s">
        <v>9037</v>
      </c>
      <c r="B833" s="42" t="s">
        <v>20025</v>
      </c>
      <c r="C833" s="42" t="s">
        <v>20237</v>
      </c>
      <c r="D833" s="42" t="s">
        <v>20238</v>
      </c>
      <c r="E833" s="42" t="s">
        <v>20025</v>
      </c>
      <c r="G833" t="str">
        <f t="shared" si="61"/>
        <v>TSC1</v>
      </c>
      <c r="H833" t="str">
        <f t="shared" si="62"/>
        <v>NM_001162426.1</v>
      </c>
      <c r="I833" t="str">
        <f t="shared" si="63"/>
        <v>ENST00000642617</v>
      </c>
      <c r="J833" t="str">
        <f t="shared" si="64"/>
        <v>ENSP00000493773</v>
      </c>
      <c r="K833" t="str">
        <f t="shared" si="65"/>
        <v>NM_001162426.1</v>
      </c>
    </row>
    <row r="834" spans="1:11" x14ac:dyDescent="0.25">
      <c r="A834" s="42" t="s">
        <v>9037</v>
      </c>
      <c r="B834" s="42" t="s">
        <v>20026</v>
      </c>
      <c r="C834" s="42" t="s">
        <v>20239</v>
      </c>
      <c r="D834" s="42" t="s">
        <v>20240</v>
      </c>
      <c r="E834" s="42" t="s">
        <v>20026</v>
      </c>
      <c r="G834" t="str">
        <f t="shared" si="61"/>
        <v>TSC1</v>
      </c>
      <c r="H834" t="str">
        <f t="shared" si="62"/>
        <v>NM_001162427.1</v>
      </c>
      <c r="I834" t="str">
        <f t="shared" si="63"/>
        <v>ENST00000643072</v>
      </c>
      <c r="J834" t="str">
        <f t="shared" si="64"/>
        <v>ENSP00000496691</v>
      </c>
      <c r="K834" t="str">
        <f t="shared" si="65"/>
        <v>NM_001162427.1</v>
      </c>
    </row>
    <row r="835" spans="1:11" x14ac:dyDescent="0.25">
      <c r="A835" s="42" t="s">
        <v>9060</v>
      </c>
      <c r="B835" s="42" t="s">
        <v>20032</v>
      </c>
      <c r="C835" s="42" t="s">
        <v>9077</v>
      </c>
      <c r="D835" s="42" t="s">
        <v>9078</v>
      </c>
      <c r="E835" s="42" t="s">
        <v>20583</v>
      </c>
      <c r="G835" t="str">
        <f t="shared" si="61"/>
        <v>TSC2</v>
      </c>
      <c r="H835" t="str">
        <f t="shared" si="62"/>
        <v>NM_000548.4</v>
      </c>
      <c r="I835" t="str">
        <f t="shared" si="63"/>
        <v>ENST00000219476</v>
      </c>
      <c r="J835" t="str">
        <f t="shared" si="64"/>
        <v>ENSP00000219476</v>
      </c>
      <c r="K835" t="str">
        <f t="shared" si="65"/>
        <v>NM_000548.4 (Preferred)</v>
      </c>
    </row>
    <row r="836" spans="1:11" x14ac:dyDescent="0.25">
      <c r="A836" s="42" t="s">
        <v>9060</v>
      </c>
      <c r="B836" s="42" t="s">
        <v>20030</v>
      </c>
      <c r="C836" s="42" t="s">
        <v>9091</v>
      </c>
      <c r="D836" s="42" t="s">
        <v>9092</v>
      </c>
      <c r="E836" s="42" t="s">
        <v>20030</v>
      </c>
      <c r="G836" t="str">
        <f t="shared" si="61"/>
        <v>TSC2</v>
      </c>
      <c r="H836" t="str">
        <f t="shared" si="62"/>
        <v>NM_001077183.2</v>
      </c>
      <c r="I836" t="str">
        <f t="shared" si="63"/>
        <v>ENST00000401874</v>
      </c>
      <c r="J836" t="str">
        <f t="shared" si="64"/>
        <v>ENSP00000384468</v>
      </c>
      <c r="K836" t="str">
        <f t="shared" si="65"/>
        <v>NM_001077183.2</v>
      </c>
    </row>
    <row r="837" spans="1:11" x14ac:dyDescent="0.25">
      <c r="A837" s="42" t="s">
        <v>9060</v>
      </c>
      <c r="B837" s="42" t="s">
        <v>20031</v>
      </c>
      <c r="C837" s="42" t="s">
        <v>9081</v>
      </c>
      <c r="D837" s="42" t="s">
        <v>9082</v>
      </c>
      <c r="E837" s="42" t="s">
        <v>20031</v>
      </c>
      <c r="G837" t="str">
        <f t="shared" ref="G837:G900" si="66">A837</f>
        <v>TSC2</v>
      </c>
      <c r="H837" t="str">
        <f t="shared" ref="H837:H900" si="67">B837</f>
        <v>NM_001114382.2</v>
      </c>
      <c r="I837" t="str">
        <f t="shared" ref="I837:I900" si="68">C837</f>
        <v>ENST00000350773</v>
      </c>
      <c r="J837" t="str">
        <f t="shared" ref="J837:J900" si="69">D837</f>
        <v>ENSP00000344383</v>
      </c>
      <c r="K837" t="str">
        <f t="shared" ref="K837:K900" si="70">E837</f>
        <v>NM_001114382.2</v>
      </c>
    </row>
    <row r="838" spans="1:11" x14ac:dyDescent="0.25">
      <c r="A838" s="42" t="s">
        <v>9060</v>
      </c>
      <c r="B838" s="42" t="s">
        <v>20029</v>
      </c>
      <c r="C838" s="42" t="s">
        <v>9095</v>
      </c>
      <c r="D838" s="42" t="s">
        <v>9096</v>
      </c>
      <c r="E838" s="42" t="s">
        <v>20029</v>
      </c>
      <c r="G838" t="str">
        <f t="shared" si="66"/>
        <v>TSC2</v>
      </c>
      <c r="H838" t="str">
        <f t="shared" si="67"/>
        <v>NM_001318827.1</v>
      </c>
      <c r="I838" t="str">
        <f t="shared" si="68"/>
        <v>ENST00000439673</v>
      </c>
      <c r="J838" t="str">
        <f t="shared" si="69"/>
        <v>ENSP00000399232</v>
      </c>
      <c r="K838" t="str">
        <f t="shared" si="70"/>
        <v>NM_001318827.1</v>
      </c>
    </row>
    <row r="839" spans="1:11" x14ac:dyDescent="0.25">
      <c r="A839" s="42" t="s">
        <v>9060</v>
      </c>
      <c r="B839" s="42" t="s">
        <v>20027</v>
      </c>
      <c r="C839" s="42" t="s">
        <v>9098</v>
      </c>
      <c r="D839" s="42" t="s">
        <v>9099</v>
      </c>
      <c r="E839" s="42" t="s">
        <v>20027</v>
      </c>
      <c r="G839" t="str">
        <f t="shared" si="66"/>
        <v>TSC2</v>
      </c>
      <c r="H839" t="str">
        <f t="shared" si="67"/>
        <v>NM_001318829.1</v>
      </c>
      <c r="I839" t="str">
        <f t="shared" si="68"/>
        <v>ENST00000382538</v>
      </c>
      <c r="J839" t="str">
        <f t="shared" si="69"/>
        <v>ENSP00000371978</v>
      </c>
      <c r="K839" t="str">
        <f t="shared" si="70"/>
        <v>NM_001318829.1</v>
      </c>
    </row>
    <row r="840" spans="1:11" x14ac:dyDescent="0.25">
      <c r="A840" s="42" t="s">
        <v>9060</v>
      </c>
      <c r="B840" s="42" t="s">
        <v>20033</v>
      </c>
      <c r="C840" s="42" t="s">
        <v>9088</v>
      </c>
      <c r="D840" s="42" t="s">
        <v>9089</v>
      </c>
      <c r="E840" s="42" t="s">
        <v>20033</v>
      </c>
      <c r="G840" t="str">
        <f t="shared" si="66"/>
        <v>TSC2</v>
      </c>
      <c r="H840" t="str">
        <f t="shared" si="67"/>
        <v>NM_001318832.1</v>
      </c>
      <c r="I840" t="str">
        <f t="shared" si="68"/>
        <v>ENST00000568454</v>
      </c>
      <c r="J840" t="str">
        <f t="shared" si="69"/>
        <v>ENSP00000454487</v>
      </c>
      <c r="K840" t="str">
        <f t="shared" si="70"/>
        <v>NM_001318832.1</v>
      </c>
    </row>
    <row r="841" spans="1:11" x14ac:dyDescent="0.25">
      <c r="A841" s="42" t="s">
        <v>9132</v>
      </c>
      <c r="B841" s="42" t="s">
        <v>20036</v>
      </c>
      <c r="C841" s="42" t="s">
        <v>9142</v>
      </c>
      <c r="D841" s="42" t="s">
        <v>9143</v>
      </c>
      <c r="E841" s="42" t="s">
        <v>20243</v>
      </c>
      <c r="G841" t="str">
        <f t="shared" si="66"/>
        <v>TSHR</v>
      </c>
      <c r="H841" t="str">
        <f t="shared" si="67"/>
        <v>NM_000369.2</v>
      </c>
      <c r="I841" t="str">
        <f t="shared" si="68"/>
        <v>ENST00000298171</v>
      </c>
      <c r="J841" t="str">
        <f t="shared" si="69"/>
        <v>ENSP00000298171</v>
      </c>
      <c r="K841" t="str">
        <f t="shared" si="70"/>
        <v>NM_000369.2 (Preferred)</v>
      </c>
    </row>
    <row r="842" spans="1:11" x14ac:dyDescent="0.25">
      <c r="A842" s="42" t="s">
        <v>9132</v>
      </c>
      <c r="B842" s="42" t="s">
        <v>20034</v>
      </c>
      <c r="C842" s="42" t="s">
        <v>9146</v>
      </c>
      <c r="D842" s="42" t="s">
        <v>9147</v>
      </c>
      <c r="E842" s="42" t="s">
        <v>20034</v>
      </c>
      <c r="G842" t="str">
        <f t="shared" si="66"/>
        <v>TSHR</v>
      </c>
      <c r="H842" t="str">
        <f t="shared" si="67"/>
        <v>NM_001018036.2</v>
      </c>
      <c r="I842" t="str">
        <f t="shared" si="68"/>
        <v>ENST00000342443</v>
      </c>
      <c r="J842" t="str">
        <f t="shared" si="69"/>
        <v>ENSP00000340113</v>
      </c>
      <c r="K842" t="str">
        <f t="shared" si="70"/>
        <v>NM_001018036.2</v>
      </c>
    </row>
    <row r="843" spans="1:11" x14ac:dyDescent="0.25">
      <c r="A843" s="42" t="s">
        <v>9132</v>
      </c>
      <c r="B843" s="42" t="s">
        <v>20035</v>
      </c>
      <c r="C843" s="42" t="s">
        <v>9153</v>
      </c>
      <c r="D843" s="42" t="s">
        <v>9154</v>
      </c>
      <c r="E843" s="42" t="s">
        <v>20035</v>
      </c>
      <c r="G843" t="str">
        <f t="shared" si="66"/>
        <v>TSHR</v>
      </c>
      <c r="H843" t="str">
        <f t="shared" si="67"/>
        <v>NM_001142626.2</v>
      </c>
      <c r="I843" t="str">
        <f t="shared" si="68"/>
        <v>ENST00000554435</v>
      </c>
      <c r="J843" t="str">
        <f t="shared" si="69"/>
        <v>ENSP00000450549</v>
      </c>
      <c r="K843" t="str">
        <f t="shared" si="70"/>
        <v>NM_001142626.2</v>
      </c>
    </row>
    <row r="844" spans="1:11" x14ac:dyDescent="0.25">
      <c r="A844" s="42" t="s">
        <v>9161</v>
      </c>
      <c r="B844" s="42" t="s">
        <v>20242</v>
      </c>
      <c r="C844" s="42" t="s">
        <v>9162</v>
      </c>
      <c r="D844" s="42" t="s">
        <v>9163</v>
      </c>
      <c r="E844" s="42" t="s">
        <v>20244</v>
      </c>
      <c r="G844" t="str">
        <f t="shared" si="66"/>
        <v>TUBA3C</v>
      </c>
      <c r="H844" t="str">
        <f t="shared" si="67"/>
        <v>NM_006001.3</v>
      </c>
      <c r="I844" t="str">
        <f t="shared" si="68"/>
        <v>ENST00000400113</v>
      </c>
      <c r="J844" t="str">
        <f t="shared" si="69"/>
        <v>ENSP00000382982</v>
      </c>
      <c r="K844" t="str">
        <f t="shared" si="70"/>
        <v>NM_006001.3 (Preferred)</v>
      </c>
    </row>
    <row r="845" spans="1:11" x14ac:dyDescent="0.25">
      <c r="A845" s="42" t="s">
        <v>9166</v>
      </c>
      <c r="B845" s="42" t="s">
        <v>20039</v>
      </c>
      <c r="C845" s="42" t="s">
        <v>9183</v>
      </c>
      <c r="D845" s="42" t="s">
        <v>9184</v>
      </c>
      <c r="E845" s="42" t="s">
        <v>20039</v>
      </c>
      <c r="G845" t="str">
        <f t="shared" si="66"/>
        <v>U2AF1</v>
      </c>
      <c r="H845" t="str">
        <f t="shared" si="67"/>
        <v>NM_001025203.1</v>
      </c>
      <c r="I845" t="str">
        <f t="shared" si="68"/>
        <v>ENST00000380276</v>
      </c>
      <c r="J845" t="str">
        <f t="shared" si="69"/>
        <v>ENSP00000369629</v>
      </c>
      <c r="K845" t="str">
        <f t="shared" si="70"/>
        <v>NM_001025203.1</v>
      </c>
    </row>
    <row r="846" spans="1:11" x14ac:dyDescent="0.25">
      <c r="A846" s="42" t="s">
        <v>9166</v>
      </c>
      <c r="B846" s="42" t="s">
        <v>20038</v>
      </c>
      <c r="C846" s="42" t="s">
        <v>9176</v>
      </c>
      <c r="D846" s="42" t="s">
        <v>9177</v>
      </c>
      <c r="E846" s="42" t="s">
        <v>20038</v>
      </c>
      <c r="G846" t="str">
        <f t="shared" si="66"/>
        <v>U2AF1</v>
      </c>
      <c r="H846" t="str">
        <f t="shared" si="67"/>
        <v>NM_001025204.1</v>
      </c>
      <c r="I846" t="str">
        <f t="shared" si="68"/>
        <v>ENST00000398137</v>
      </c>
      <c r="J846" t="str">
        <f t="shared" si="69"/>
        <v>ENSP00000381205</v>
      </c>
      <c r="K846" t="str">
        <f t="shared" si="70"/>
        <v>NM_001025204.1</v>
      </c>
    </row>
    <row r="847" spans="1:11" x14ac:dyDescent="0.25">
      <c r="A847" s="42" t="s">
        <v>9166</v>
      </c>
      <c r="B847" s="42" t="s">
        <v>20040</v>
      </c>
      <c r="C847" s="42" t="s">
        <v>9179</v>
      </c>
      <c r="D847" s="42" t="s">
        <v>9180</v>
      </c>
      <c r="E847" s="42" t="s">
        <v>20245</v>
      </c>
      <c r="G847" t="str">
        <f t="shared" si="66"/>
        <v>U2AF1</v>
      </c>
      <c r="H847" t="str">
        <f t="shared" si="67"/>
        <v>NM_006758.2</v>
      </c>
      <c r="I847" t="str">
        <f t="shared" si="68"/>
        <v>ENST00000291552</v>
      </c>
      <c r="J847" t="str">
        <f t="shared" si="69"/>
        <v>ENSP00000291552</v>
      </c>
      <c r="K847" t="str">
        <f t="shared" si="70"/>
        <v>NM_006758.2 (Preferred)</v>
      </c>
    </row>
    <row r="848" spans="1:11" x14ac:dyDescent="0.25">
      <c r="A848" s="42" t="s">
        <v>9199</v>
      </c>
      <c r="B848" s="42" t="s">
        <v>20041</v>
      </c>
      <c r="C848" s="42" t="s">
        <v>9206</v>
      </c>
      <c r="D848" s="42" t="s">
        <v>9207</v>
      </c>
      <c r="E848" s="42" t="s">
        <v>20246</v>
      </c>
      <c r="G848" t="str">
        <f t="shared" si="66"/>
        <v>U2AF2</v>
      </c>
      <c r="H848" t="str">
        <f t="shared" si="67"/>
        <v>NM_001012478.1</v>
      </c>
      <c r="I848" t="str">
        <f t="shared" si="68"/>
        <v>ENST00000450554</v>
      </c>
      <c r="J848" t="str">
        <f t="shared" si="69"/>
        <v>ENSP00000388475</v>
      </c>
      <c r="K848" t="str">
        <f t="shared" si="70"/>
        <v>NM_001012478.1 (Preferred)</v>
      </c>
    </row>
    <row r="849" spans="1:11" x14ac:dyDescent="0.25">
      <c r="A849" s="42" t="s">
        <v>9199</v>
      </c>
      <c r="B849" s="42" t="s">
        <v>20042</v>
      </c>
      <c r="C849" s="42" t="s">
        <v>9210</v>
      </c>
      <c r="D849" s="42" t="s">
        <v>9211</v>
      </c>
      <c r="E849" s="42" t="s">
        <v>20042</v>
      </c>
      <c r="G849" t="str">
        <f t="shared" si="66"/>
        <v>U2AF2</v>
      </c>
      <c r="H849" t="str">
        <f t="shared" si="67"/>
        <v>NM_007279.2</v>
      </c>
      <c r="I849" t="str">
        <f t="shared" si="68"/>
        <v>ENST00000308924</v>
      </c>
      <c r="J849" t="str">
        <f t="shared" si="69"/>
        <v>ENSP00000307863</v>
      </c>
      <c r="K849" t="str">
        <f t="shared" si="70"/>
        <v>NM_007279.2</v>
      </c>
    </row>
    <row r="850" spans="1:11" x14ac:dyDescent="0.25">
      <c r="A850" s="42" t="s">
        <v>9223</v>
      </c>
      <c r="B850" s="42" t="s">
        <v>20043</v>
      </c>
      <c r="C850" s="42" t="s">
        <v>9226</v>
      </c>
      <c r="D850" s="42" t="s">
        <v>9227</v>
      </c>
      <c r="E850" s="42" t="s">
        <v>20247</v>
      </c>
      <c r="G850" t="str">
        <f t="shared" si="66"/>
        <v>VHL</v>
      </c>
      <c r="H850" t="str">
        <f t="shared" si="67"/>
        <v>NM_000551.3</v>
      </c>
      <c r="I850" t="str">
        <f t="shared" si="68"/>
        <v>ENST00000256474</v>
      </c>
      <c r="J850" t="str">
        <f t="shared" si="69"/>
        <v>ENSP00000256474</v>
      </c>
      <c r="K850" t="str">
        <f t="shared" si="70"/>
        <v>NM_000551.3 (Preferred)</v>
      </c>
    </row>
    <row r="851" spans="1:11" x14ac:dyDescent="0.25">
      <c r="A851" s="42" t="s">
        <v>9223</v>
      </c>
      <c r="B851" s="42" t="s">
        <v>20044</v>
      </c>
      <c r="C851" s="42" t="s">
        <v>9231</v>
      </c>
      <c r="D851" s="42" t="s">
        <v>9232</v>
      </c>
      <c r="E851" s="42" t="s">
        <v>20044</v>
      </c>
      <c r="G851" t="str">
        <f t="shared" si="66"/>
        <v>VHL</v>
      </c>
      <c r="H851" t="str">
        <f t="shared" si="67"/>
        <v>NM_198156.2</v>
      </c>
      <c r="I851" t="str">
        <f t="shared" si="68"/>
        <v>ENST00000345392</v>
      </c>
      <c r="J851" t="str">
        <f t="shared" si="69"/>
        <v>ENSP00000344757</v>
      </c>
      <c r="K851" t="str">
        <f t="shared" si="70"/>
        <v>NM_198156.2</v>
      </c>
    </row>
    <row r="852" spans="1:11" x14ac:dyDescent="0.25">
      <c r="A852" s="42" t="s">
        <v>9235</v>
      </c>
      <c r="B852" s="42" t="s">
        <v>20045</v>
      </c>
      <c r="C852" s="42" t="s">
        <v>9251</v>
      </c>
      <c r="D852" s="42" t="s">
        <v>9252</v>
      </c>
      <c r="E852" s="42" t="s">
        <v>20254</v>
      </c>
      <c r="G852" t="str">
        <f t="shared" si="66"/>
        <v>WAS</v>
      </c>
      <c r="H852" t="str">
        <f t="shared" si="67"/>
        <v>NM_000377.2</v>
      </c>
      <c r="I852" t="str">
        <f t="shared" si="68"/>
        <v>ENST00000376701</v>
      </c>
      <c r="J852" t="str">
        <f t="shared" si="69"/>
        <v>ENSP00000365891</v>
      </c>
      <c r="K852" t="str">
        <f t="shared" si="70"/>
        <v>NM_000377.2 (Preferred)</v>
      </c>
    </row>
    <row r="853" spans="1:11" x14ac:dyDescent="0.25">
      <c r="A853" s="42" t="s">
        <v>9263</v>
      </c>
      <c r="B853" s="42" t="s">
        <v>20248</v>
      </c>
      <c r="C853" s="42" t="s">
        <v>9307</v>
      </c>
      <c r="D853" s="42" t="s">
        <v>9308</v>
      </c>
      <c r="E853" s="42" t="s">
        <v>20248</v>
      </c>
      <c r="G853" t="str">
        <f t="shared" si="66"/>
        <v>WHSC1</v>
      </c>
      <c r="H853" t="str">
        <f t="shared" si="67"/>
        <v>NM_001042424.3</v>
      </c>
      <c r="I853" t="str">
        <f t="shared" si="68"/>
        <v>ENST00000508803</v>
      </c>
      <c r="J853" t="str">
        <f t="shared" si="69"/>
        <v>ENSP00000423972</v>
      </c>
      <c r="K853" t="str">
        <f t="shared" si="70"/>
        <v>NM_001042424.3</v>
      </c>
    </row>
    <row r="854" spans="1:11" x14ac:dyDescent="0.25">
      <c r="A854" s="42" t="s">
        <v>9263</v>
      </c>
      <c r="B854" s="42" t="s">
        <v>20249</v>
      </c>
      <c r="C854" s="42" t="s">
        <v>9303</v>
      </c>
      <c r="D854" s="42" t="s">
        <v>9304</v>
      </c>
      <c r="E854" s="42" t="s">
        <v>20249</v>
      </c>
      <c r="G854" t="str">
        <f t="shared" si="66"/>
        <v>WHSC1</v>
      </c>
      <c r="H854" t="str">
        <f t="shared" si="67"/>
        <v>NM_007331.1</v>
      </c>
      <c r="I854" t="str">
        <f t="shared" si="68"/>
        <v>ENST00000420906</v>
      </c>
      <c r="J854" t="str">
        <f t="shared" si="69"/>
        <v>ENSP00000399251</v>
      </c>
      <c r="K854" t="str">
        <f t="shared" si="70"/>
        <v>NM_007331.1</v>
      </c>
    </row>
    <row r="855" spans="1:11" x14ac:dyDescent="0.25">
      <c r="A855" s="42" t="s">
        <v>9263</v>
      </c>
      <c r="B855" s="42" t="s">
        <v>20250</v>
      </c>
      <c r="C855" s="42" t="s">
        <v>9293</v>
      </c>
      <c r="D855" s="42" t="s">
        <v>9294</v>
      </c>
      <c r="E855" s="42" t="s">
        <v>20255</v>
      </c>
      <c r="G855" t="str">
        <f t="shared" si="66"/>
        <v>WHSC1</v>
      </c>
      <c r="H855" t="str">
        <f t="shared" si="67"/>
        <v>NM_133330.2</v>
      </c>
      <c r="I855" t="str">
        <f t="shared" si="68"/>
        <v>ENST00000382895</v>
      </c>
      <c r="J855" t="str">
        <f t="shared" si="69"/>
        <v>ENSP00000372351</v>
      </c>
      <c r="K855" t="str">
        <f t="shared" si="70"/>
        <v>NM_133330.2 (Preferred)</v>
      </c>
    </row>
    <row r="856" spans="1:11" x14ac:dyDescent="0.25">
      <c r="A856" s="42" t="s">
        <v>9263</v>
      </c>
      <c r="B856" s="42" t="s">
        <v>20251</v>
      </c>
      <c r="C856" s="42" t="s">
        <v>9297</v>
      </c>
      <c r="D856" s="42" t="s">
        <v>9298</v>
      </c>
      <c r="E856" s="42" t="s">
        <v>20251</v>
      </c>
      <c r="G856" t="str">
        <f t="shared" si="66"/>
        <v>WHSC1</v>
      </c>
      <c r="H856" t="str">
        <f t="shared" si="67"/>
        <v>NM_133331.2</v>
      </c>
      <c r="I856" t="str">
        <f t="shared" si="68"/>
        <v>ENST00000382892</v>
      </c>
      <c r="J856" t="str">
        <f t="shared" si="69"/>
        <v>ENSP00000372348</v>
      </c>
      <c r="K856" t="str">
        <f t="shared" si="70"/>
        <v>NM_133331.2</v>
      </c>
    </row>
    <row r="857" spans="1:11" x14ac:dyDescent="0.25">
      <c r="A857" s="42" t="s">
        <v>9263</v>
      </c>
      <c r="B857" s="42" t="s">
        <v>20252</v>
      </c>
      <c r="C857" s="42" t="s">
        <v>9290</v>
      </c>
      <c r="D857" s="42" t="s">
        <v>9291</v>
      </c>
      <c r="E857" s="42" t="s">
        <v>20252</v>
      </c>
      <c r="G857" t="str">
        <f t="shared" si="66"/>
        <v>WHSC1</v>
      </c>
      <c r="H857" t="str">
        <f t="shared" si="67"/>
        <v>NM_133334.2</v>
      </c>
      <c r="I857" t="str">
        <f t="shared" si="68"/>
        <v>ENST00000398261</v>
      </c>
      <c r="J857" t="str">
        <f t="shared" si="69"/>
        <v>ENSP00000381311</v>
      </c>
      <c r="K857" t="str">
        <f t="shared" si="70"/>
        <v>NM_133334.2</v>
      </c>
    </row>
    <row r="858" spans="1:11" x14ac:dyDescent="0.25">
      <c r="A858" s="42" t="s">
        <v>9263</v>
      </c>
      <c r="B858" s="42" t="s">
        <v>20253</v>
      </c>
      <c r="C858" s="42" t="s">
        <v>9300</v>
      </c>
      <c r="D858" s="42" t="s">
        <v>9301</v>
      </c>
      <c r="E858" s="42" t="s">
        <v>20253</v>
      </c>
      <c r="G858" t="str">
        <f t="shared" si="66"/>
        <v>WHSC1</v>
      </c>
      <c r="H858" t="str">
        <f t="shared" si="67"/>
        <v>NM_133335.3</v>
      </c>
      <c r="I858" t="str">
        <f t="shared" si="68"/>
        <v>ENST00000382891</v>
      </c>
      <c r="J858" t="str">
        <f t="shared" si="69"/>
        <v>ENSP00000372347</v>
      </c>
      <c r="K858" t="str">
        <f t="shared" si="70"/>
        <v>NM_133335.3</v>
      </c>
    </row>
    <row r="859" spans="1:11" x14ac:dyDescent="0.25">
      <c r="A859" s="42" t="s">
        <v>138</v>
      </c>
      <c r="B859" s="42" t="s">
        <v>18846</v>
      </c>
      <c r="C859" s="42" t="s">
        <v>9339</v>
      </c>
      <c r="D859" s="42" t="s">
        <v>9340</v>
      </c>
      <c r="E859" s="42" t="s">
        <v>20127</v>
      </c>
      <c r="G859" t="str">
        <f t="shared" si="66"/>
        <v>WRN</v>
      </c>
      <c r="H859" t="str">
        <f t="shared" si="67"/>
        <v>NM_000553.5</v>
      </c>
      <c r="I859" t="str">
        <f t="shared" si="68"/>
        <v>ENST00000298139</v>
      </c>
      <c r="J859" t="str">
        <f t="shared" si="69"/>
        <v>ENSP00000298139</v>
      </c>
      <c r="K859" t="str">
        <f t="shared" si="70"/>
        <v>NM_000553.5 (Preferred)</v>
      </c>
    </row>
    <row r="860" spans="1:11" x14ac:dyDescent="0.25">
      <c r="A860" s="42" t="s">
        <v>9348</v>
      </c>
      <c r="B860" s="42" t="s">
        <v>18891</v>
      </c>
      <c r="C860" s="42" t="s">
        <v>9356</v>
      </c>
      <c r="D860" s="42" t="s">
        <v>9357</v>
      </c>
      <c r="E860" s="42" t="s">
        <v>18891</v>
      </c>
      <c r="G860" t="str">
        <f t="shared" si="66"/>
        <v>WT1</v>
      </c>
      <c r="H860" t="str">
        <f t="shared" si="67"/>
        <v>NM_000378.5</v>
      </c>
      <c r="I860" t="str">
        <f t="shared" si="68"/>
        <v>ENST00000452863</v>
      </c>
      <c r="J860" t="str">
        <f t="shared" si="69"/>
        <v>ENSP00000415516</v>
      </c>
      <c r="K860" t="str">
        <f t="shared" si="70"/>
        <v>NM_000378.5</v>
      </c>
    </row>
    <row r="861" spans="1:11" x14ac:dyDescent="0.25">
      <c r="A861" s="42" t="s">
        <v>9348</v>
      </c>
      <c r="B861" s="42" t="s">
        <v>18892</v>
      </c>
      <c r="C861" s="42" t="s">
        <v>9360</v>
      </c>
      <c r="D861" s="42" t="s">
        <v>9361</v>
      </c>
      <c r="E861" s="42" t="s">
        <v>18892</v>
      </c>
      <c r="G861" t="str">
        <f t="shared" si="66"/>
        <v>WT1</v>
      </c>
      <c r="H861" t="str">
        <f t="shared" si="67"/>
        <v>NM_001198551.1</v>
      </c>
      <c r="I861" t="str">
        <f t="shared" si="68"/>
        <v>ENST00000379079</v>
      </c>
      <c r="J861" t="str">
        <f t="shared" si="69"/>
        <v>ENSP00000368370</v>
      </c>
      <c r="K861" t="str">
        <f t="shared" si="70"/>
        <v>NM_001198551.1</v>
      </c>
    </row>
    <row r="862" spans="1:11" x14ac:dyDescent="0.25">
      <c r="A862" s="42" t="s">
        <v>9348</v>
      </c>
      <c r="B862" s="42" t="s">
        <v>18893</v>
      </c>
      <c r="C862" s="42" t="s">
        <v>9364</v>
      </c>
      <c r="D862" s="42" t="s">
        <v>9365</v>
      </c>
      <c r="E862" s="42" t="s">
        <v>18893</v>
      </c>
      <c r="G862" t="str">
        <f t="shared" si="66"/>
        <v>WT1</v>
      </c>
      <c r="H862" t="str">
        <f t="shared" si="67"/>
        <v>NM_001198552.1</v>
      </c>
      <c r="I862" t="str">
        <f t="shared" si="68"/>
        <v>ENST00000530998</v>
      </c>
      <c r="J862" t="str">
        <f t="shared" si="69"/>
        <v>ENSP00000435307</v>
      </c>
      <c r="K862" t="str">
        <f t="shared" si="70"/>
        <v>NM_001198552.1</v>
      </c>
    </row>
    <row r="863" spans="1:11" x14ac:dyDescent="0.25">
      <c r="A863" s="42" t="s">
        <v>9348</v>
      </c>
      <c r="B863" s="42" t="s">
        <v>18890</v>
      </c>
      <c r="C863" s="42" t="s">
        <v>9368</v>
      </c>
      <c r="D863" s="42" t="s">
        <v>9369</v>
      </c>
      <c r="E863" s="42" t="s">
        <v>18890</v>
      </c>
      <c r="G863" t="str">
        <f t="shared" si="66"/>
        <v>WT1</v>
      </c>
      <c r="H863" t="str">
        <f t="shared" si="67"/>
        <v>NM_024424.4</v>
      </c>
      <c r="I863" t="str">
        <f t="shared" si="68"/>
        <v>ENST00000448076</v>
      </c>
      <c r="J863" t="str">
        <f t="shared" si="69"/>
        <v>ENSP00000413452</v>
      </c>
      <c r="K863" t="str">
        <f t="shared" si="70"/>
        <v>NM_024424.4</v>
      </c>
    </row>
    <row r="864" spans="1:11" x14ac:dyDescent="0.25">
      <c r="A864" s="42" t="s">
        <v>9348</v>
      </c>
      <c r="B864" s="42" t="s">
        <v>18889</v>
      </c>
      <c r="C864" s="42" t="s">
        <v>9352</v>
      </c>
      <c r="D864" s="42" t="s">
        <v>9353</v>
      </c>
      <c r="E864" s="42" t="s">
        <v>18894</v>
      </c>
      <c r="G864" t="str">
        <f t="shared" si="66"/>
        <v>WT1</v>
      </c>
      <c r="H864" t="str">
        <f t="shared" si="67"/>
        <v>NM_024426.5</v>
      </c>
      <c r="I864" t="str">
        <f t="shared" si="68"/>
        <v>ENST00000332351</v>
      </c>
      <c r="J864" t="str">
        <f t="shared" si="69"/>
        <v>ENSP00000331327</v>
      </c>
      <c r="K864" t="str">
        <f t="shared" si="70"/>
        <v>NM_024426.5 (Preferred)</v>
      </c>
    </row>
    <row r="865" spans="1:11" x14ac:dyDescent="0.25">
      <c r="A865" s="42" t="s">
        <v>116</v>
      </c>
      <c r="B865" s="42" t="s">
        <v>20050</v>
      </c>
      <c r="C865" s="42" t="s">
        <v>9397</v>
      </c>
      <c r="D865" s="42" t="s">
        <v>9398</v>
      </c>
      <c r="E865" s="42" t="s">
        <v>20584</v>
      </c>
      <c r="G865" t="str">
        <f t="shared" si="66"/>
        <v>XPO1</v>
      </c>
      <c r="H865" t="str">
        <f t="shared" si="67"/>
        <v>NM_003400.3</v>
      </c>
      <c r="I865" t="str">
        <f t="shared" si="68"/>
        <v>ENST00000401558</v>
      </c>
      <c r="J865" t="str">
        <f t="shared" si="69"/>
        <v>ENSP00000384863</v>
      </c>
      <c r="K865" t="str">
        <f t="shared" si="70"/>
        <v>NM_003400.3 (Preferred)</v>
      </c>
    </row>
    <row r="866" spans="1:11" x14ac:dyDescent="0.25">
      <c r="A866" s="42" t="s">
        <v>9442</v>
      </c>
      <c r="B866" s="42" t="s">
        <v>20585</v>
      </c>
      <c r="C866" s="42" t="s">
        <v>9445</v>
      </c>
      <c r="D866" s="42" t="s">
        <v>9446</v>
      </c>
      <c r="E866" s="42" t="s">
        <v>20586</v>
      </c>
      <c r="G866" t="str">
        <f t="shared" si="66"/>
        <v>XRCC2</v>
      </c>
      <c r="H866" t="str">
        <f t="shared" si="67"/>
        <v>NM_005431.2</v>
      </c>
      <c r="I866" t="str">
        <f t="shared" si="68"/>
        <v>ENST00000359321</v>
      </c>
      <c r="J866" t="str">
        <f t="shared" si="69"/>
        <v>ENSP00000352271</v>
      </c>
      <c r="K866" t="str">
        <f t="shared" si="70"/>
        <v>NM_005431.2 (Preferred)</v>
      </c>
    </row>
    <row r="867" spans="1:11" x14ac:dyDescent="0.25">
      <c r="A867" s="42" t="s">
        <v>9449</v>
      </c>
      <c r="B867" s="42" t="s">
        <v>20054</v>
      </c>
      <c r="C867" s="42" t="s">
        <v>9467</v>
      </c>
      <c r="D867" s="42" t="s">
        <v>9468</v>
      </c>
      <c r="E867" s="42" t="s">
        <v>20054</v>
      </c>
      <c r="G867" t="str">
        <f t="shared" si="66"/>
        <v>XRCC3</v>
      </c>
      <c r="H867" t="str">
        <f t="shared" si="67"/>
        <v>NM_001100118.1</v>
      </c>
      <c r="I867" t="str">
        <f t="shared" si="68"/>
        <v>ENST00000352127</v>
      </c>
      <c r="J867" t="str">
        <f t="shared" si="69"/>
        <v>ENSP00000343392</v>
      </c>
      <c r="K867" t="str">
        <f t="shared" si="70"/>
        <v>NM_001100118.1</v>
      </c>
    </row>
    <row r="868" spans="1:11" x14ac:dyDescent="0.25">
      <c r="A868" s="42" t="s">
        <v>9449</v>
      </c>
      <c r="B868" s="42" t="s">
        <v>20052</v>
      </c>
      <c r="C868" s="42" t="s">
        <v>9470</v>
      </c>
      <c r="D868" s="42" t="s">
        <v>9471</v>
      </c>
      <c r="E868" s="42" t="s">
        <v>20052</v>
      </c>
      <c r="G868" t="str">
        <f t="shared" si="66"/>
        <v>XRCC3</v>
      </c>
      <c r="H868" t="str">
        <f t="shared" si="67"/>
        <v>NM_001100119.1</v>
      </c>
      <c r="I868" t="str">
        <f t="shared" si="68"/>
        <v>ENST00000554913</v>
      </c>
      <c r="J868" t="str">
        <f t="shared" si="69"/>
        <v>ENSP00000451362</v>
      </c>
      <c r="K868" t="str">
        <f t="shared" si="70"/>
        <v>NM_001100119.1</v>
      </c>
    </row>
    <row r="869" spans="1:11" x14ac:dyDescent="0.25">
      <c r="A869" s="42" t="s">
        <v>9449</v>
      </c>
      <c r="B869" s="42" t="s">
        <v>20587</v>
      </c>
      <c r="C869" s="42" t="s">
        <v>9464</v>
      </c>
      <c r="D869" s="42" t="s">
        <v>9465</v>
      </c>
      <c r="E869" s="42" t="s">
        <v>20588</v>
      </c>
      <c r="G869" t="str">
        <f t="shared" si="66"/>
        <v>XRCC3</v>
      </c>
      <c r="H869" t="str">
        <f t="shared" si="67"/>
        <v>NM_005432.4</v>
      </c>
      <c r="I869" t="str">
        <f t="shared" si="68"/>
        <v>ENST00000555055</v>
      </c>
      <c r="J869" t="str">
        <f t="shared" si="69"/>
        <v>ENSP00000452598</v>
      </c>
      <c r="K869" t="str">
        <f t="shared" si="70"/>
        <v>NM_005432.4 (Preferred)</v>
      </c>
    </row>
    <row r="870" spans="1:11" x14ac:dyDescent="0.25">
      <c r="A870" s="42" t="s">
        <v>9502</v>
      </c>
      <c r="B870" s="42" t="s">
        <v>20055</v>
      </c>
      <c r="C870" s="42" t="s">
        <v>9509</v>
      </c>
      <c r="D870" s="42" t="s">
        <v>9510</v>
      </c>
      <c r="E870" s="42" t="s">
        <v>20589</v>
      </c>
      <c r="G870" t="str">
        <f t="shared" si="66"/>
        <v>ZNF217</v>
      </c>
      <c r="H870" t="str">
        <f t="shared" si="67"/>
        <v>NM_006526.2</v>
      </c>
      <c r="I870" t="str">
        <f t="shared" si="68"/>
        <v>ENST00000302342</v>
      </c>
      <c r="J870" t="str">
        <f t="shared" si="69"/>
        <v>ENSP00000304308</v>
      </c>
      <c r="K870" t="str">
        <f t="shared" si="70"/>
        <v>NM_006526.2 (Preferred)</v>
      </c>
    </row>
    <row r="871" spans="1:11" x14ac:dyDescent="0.25">
      <c r="A871" s="42" t="s">
        <v>9518</v>
      </c>
      <c r="B871" s="42" t="s">
        <v>20056</v>
      </c>
      <c r="C871" s="42" t="s">
        <v>9521</v>
      </c>
      <c r="D871" s="42" t="s">
        <v>9522</v>
      </c>
      <c r="E871" s="42" t="s">
        <v>20590</v>
      </c>
      <c r="G871" t="str">
        <f t="shared" si="66"/>
        <v>ZRSR2</v>
      </c>
      <c r="H871" t="str">
        <f t="shared" si="67"/>
        <v>NM_005089.3</v>
      </c>
      <c r="I871" t="str">
        <f t="shared" si="68"/>
        <v>ENST00000307771</v>
      </c>
      <c r="J871" t="str">
        <f t="shared" si="69"/>
        <v>ENSP00000303015</v>
      </c>
      <c r="K871" t="str">
        <f t="shared" si="70"/>
        <v>NM_005089.3 (Preferred)</v>
      </c>
    </row>
    <row r="872" spans="1:11" x14ac:dyDescent="0.25">
      <c r="A872" s="42" t="s">
        <v>9551</v>
      </c>
      <c r="G872" t="str">
        <f t="shared" si="66"/>
        <v>Grand Total</v>
      </c>
      <c r="H872">
        <f t="shared" si="67"/>
        <v>0</v>
      </c>
      <c r="I872">
        <f t="shared" si="68"/>
        <v>0</v>
      </c>
      <c r="J872">
        <f t="shared" si="69"/>
        <v>0</v>
      </c>
      <c r="K872">
        <f t="shared" si="70"/>
        <v>0</v>
      </c>
    </row>
    <row r="873" spans="1:11" x14ac:dyDescent="0.25">
      <c r="G873">
        <f t="shared" si="66"/>
        <v>0</v>
      </c>
      <c r="H873">
        <f t="shared" si="67"/>
        <v>0</v>
      </c>
      <c r="I873">
        <f t="shared" si="68"/>
        <v>0</v>
      </c>
      <c r="J873">
        <f t="shared" si="69"/>
        <v>0</v>
      </c>
      <c r="K873">
        <f t="shared" si="70"/>
        <v>0</v>
      </c>
    </row>
    <row r="874" spans="1:11" x14ac:dyDescent="0.25">
      <c r="G874">
        <f t="shared" si="66"/>
        <v>0</v>
      </c>
      <c r="H874">
        <f t="shared" si="67"/>
        <v>0</v>
      </c>
      <c r="I874">
        <f t="shared" si="68"/>
        <v>0</v>
      </c>
      <c r="J874">
        <f t="shared" si="69"/>
        <v>0</v>
      </c>
      <c r="K874">
        <f t="shared" si="70"/>
        <v>0</v>
      </c>
    </row>
    <row r="875" spans="1:11" x14ac:dyDescent="0.25">
      <c r="G875">
        <f t="shared" si="66"/>
        <v>0</v>
      </c>
      <c r="H875">
        <f t="shared" si="67"/>
        <v>0</v>
      </c>
      <c r="I875">
        <f t="shared" si="68"/>
        <v>0</v>
      </c>
      <c r="J875">
        <f t="shared" si="69"/>
        <v>0</v>
      </c>
      <c r="K875">
        <f t="shared" si="70"/>
        <v>0</v>
      </c>
    </row>
    <row r="876" spans="1:11" x14ac:dyDescent="0.25">
      <c r="G876">
        <f t="shared" si="66"/>
        <v>0</v>
      </c>
      <c r="H876">
        <f t="shared" si="67"/>
        <v>0</v>
      </c>
      <c r="I876">
        <f t="shared" si="68"/>
        <v>0</v>
      </c>
      <c r="J876">
        <f t="shared" si="69"/>
        <v>0</v>
      </c>
      <c r="K876">
        <f t="shared" si="70"/>
        <v>0</v>
      </c>
    </row>
    <row r="877" spans="1:11" x14ac:dyDescent="0.25">
      <c r="G877">
        <f t="shared" si="66"/>
        <v>0</v>
      </c>
      <c r="H877">
        <f t="shared" si="67"/>
        <v>0</v>
      </c>
      <c r="I877">
        <f t="shared" si="68"/>
        <v>0</v>
      </c>
      <c r="J877">
        <f t="shared" si="69"/>
        <v>0</v>
      </c>
      <c r="K877">
        <f t="shared" si="70"/>
        <v>0</v>
      </c>
    </row>
    <row r="878" spans="1:11" x14ac:dyDescent="0.25">
      <c r="G878">
        <f t="shared" si="66"/>
        <v>0</v>
      </c>
      <c r="H878">
        <f t="shared" si="67"/>
        <v>0</v>
      </c>
      <c r="I878">
        <f t="shared" si="68"/>
        <v>0</v>
      </c>
      <c r="J878">
        <f t="shared" si="69"/>
        <v>0</v>
      </c>
      <c r="K878">
        <f t="shared" si="70"/>
        <v>0</v>
      </c>
    </row>
    <row r="879" spans="1:11" x14ac:dyDescent="0.25">
      <c r="G879">
        <f t="shared" si="66"/>
        <v>0</v>
      </c>
      <c r="H879">
        <f t="shared" si="67"/>
        <v>0</v>
      </c>
      <c r="I879">
        <f t="shared" si="68"/>
        <v>0</v>
      </c>
      <c r="J879">
        <f t="shared" si="69"/>
        <v>0</v>
      </c>
      <c r="K879">
        <f t="shared" si="70"/>
        <v>0</v>
      </c>
    </row>
    <row r="880" spans="1:11" x14ac:dyDescent="0.25">
      <c r="G880">
        <f t="shared" si="66"/>
        <v>0</v>
      </c>
      <c r="H880">
        <f t="shared" si="67"/>
        <v>0</v>
      </c>
      <c r="I880">
        <f t="shared" si="68"/>
        <v>0</v>
      </c>
      <c r="J880">
        <f t="shared" si="69"/>
        <v>0</v>
      </c>
      <c r="K880">
        <f t="shared" si="70"/>
        <v>0</v>
      </c>
    </row>
    <row r="881" spans="7:11" x14ac:dyDescent="0.25">
      <c r="G881">
        <f t="shared" si="66"/>
        <v>0</v>
      </c>
      <c r="H881">
        <f t="shared" si="67"/>
        <v>0</v>
      </c>
      <c r="I881">
        <f t="shared" si="68"/>
        <v>0</v>
      </c>
      <c r="J881">
        <f t="shared" si="69"/>
        <v>0</v>
      </c>
      <c r="K881">
        <f t="shared" si="70"/>
        <v>0</v>
      </c>
    </row>
    <row r="882" spans="7:11" x14ac:dyDescent="0.25">
      <c r="G882">
        <f t="shared" si="66"/>
        <v>0</v>
      </c>
      <c r="H882">
        <f t="shared" si="67"/>
        <v>0</v>
      </c>
      <c r="I882">
        <f t="shared" si="68"/>
        <v>0</v>
      </c>
      <c r="J882">
        <f t="shared" si="69"/>
        <v>0</v>
      </c>
      <c r="K882">
        <f t="shared" si="70"/>
        <v>0</v>
      </c>
    </row>
    <row r="883" spans="7:11" x14ac:dyDescent="0.25">
      <c r="G883">
        <f t="shared" si="66"/>
        <v>0</v>
      </c>
      <c r="H883">
        <f t="shared" si="67"/>
        <v>0</v>
      </c>
      <c r="I883">
        <f t="shared" si="68"/>
        <v>0</v>
      </c>
      <c r="J883">
        <f t="shared" si="69"/>
        <v>0</v>
      </c>
      <c r="K883">
        <f t="shared" si="70"/>
        <v>0</v>
      </c>
    </row>
    <row r="884" spans="7:11" x14ac:dyDescent="0.25">
      <c r="G884">
        <f t="shared" si="66"/>
        <v>0</v>
      </c>
      <c r="H884">
        <f t="shared" si="67"/>
        <v>0</v>
      </c>
      <c r="I884">
        <f t="shared" si="68"/>
        <v>0</v>
      </c>
      <c r="J884">
        <f t="shared" si="69"/>
        <v>0</v>
      </c>
      <c r="K884">
        <f t="shared" si="70"/>
        <v>0</v>
      </c>
    </row>
    <row r="885" spans="7:11" x14ac:dyDescent="0.25">
      <c r="G885">
        <f t="shared" si="66"/>
        <v>0</v>
      </c>
      <c r="H885">
        <f t="shared" si="67"/>
        <v>0</v>
      </c>
      <c r="I885">
        <f t="shared" si="68"/>
        <v>0</v>
      </c>
      <c r="J885">
        <f t="shared" si="69"/>
        <v>0</v>
      </c>
      <c r="K885">
        <f t="shared" si="70"/>
        <v>0</v>
      </c>
    </row>
    <row r="886" spans="7:11" x14ac:dyDescent="0.25">
      <c r="G886">
        <f t="shared" si="66"/>
        <v>0</v>
      </c>
      <c r="H886">
        <f t="shared" si="67"/>
        <v>0</v>
      </c>
      <c r="I886">
        <f t="shared" si="68"/>
        <v>0</v>
      </c>
      <c r="J886">
        <f t="shared" si="69"/>
        <v>0</v>
      </c>
      <c r="K886">
        <f t="shared" si="70"/>
        <v>0</v>
      </c>
    </row>
    <row r="887" spans="7:11" x14ac:dyDescent="0.25">
      <c r="G887">
        <f t="shared" si="66"/>
        <v>0</v>
      </c>
      <c r="H887">
        <f t="shared" si="67"/>
        <v>0</v>
      </c>
      <c r="I887">
        <f t="shared" si="68"/>
        <v>0</v>
      </c>
      <c r="J887">
        <f t="shared" si="69"/>
        <v>0</v>
      </c>
      <c r="K887">
        <f t="shared" si="70"/>
        <v>0</v>
      </c>
    </row>
    <row r="888" spans="7:11" x14ac:dyDescent="0.25">
      <c r="G888">
        <f t="shared" si="66"/>
        <v>0</v>
      </c>
      <c r="H888">
        <f t="shared" si="67"/>
        <v>0</v>
      </c>
      <c r="I888">
        <f t="shared" si="68"/>
        <v>0</v>
      </c>
      <c r="J888">
        <f t="shared" si="69"/>
        <v>0</v>
      </c>
      <c r="K888">
        <f t="shared" si="70"/>
        <v>0</v>
      </c>
    </row>
    <row r="889" spans="7:11" x14ac:dyDescent="0.25">
      <c r="G889">
        <f t="shared" si="66"/>
        <v>0</v>
      </c>
      <c r="H889">
        <f t="shared" si="67"/>
        <v>0</v>
      </c>
      <c r="I889">
        <f t="shared" si="68"/>
        <v>0</v>
      </c>
      <c r="J889">
        <f t="shared" si="69"/>
        <v>0</v>
      </c>
      <c r="K889">
        <f t="shared" si="70"/>
        <v>0</v>
      </c>
    </row>
    <row r="890" spans="7:11" x14ac:dyDescent="0.25">
      <c r="G890">
        <f t="shared" si="66"/>
        <v>0</v>
      </c>
      <c r="H890">
        <f t="shared" si="67"/>
        <v>0</v>
      </c>
      <c r="I890">
        <f t="shared" si="68"/>
        <v>0</v>
      </c>
      <c r="J890">
        <f t="shared" si="69"/>
        <v>0</v>
      </c>
      <c r="K890">
        <f t="shared" si="70"/>
        <v>0</v>
      </c>
    </row>
    <row r="891" spans="7:11" x14ac:dyDescent="0.25">
      <c r="G891">
        <f t="shared" si="66"/>
        <v>0</v>
      </c>
      <c r="H891">
        <f t="shared" si="67"/>
        <v>0</v>
      </c>
      <c r="I891">
        <f t="shared" si="68"/>
        <v>0</v>
      </c>
      <c r="J891">
        <f t="shared" si="69"/>
        <v>0</v>
      </c>
      <c r="K891">
        <f t="shared" si="70"/>
        <v>0</v>
      </c>
    </row>
    <row r="892" spans="7:11" x14ac:dyDescent="0.25">
      <c r="G892">
        <f t="shared" si="66"/>
        <v>0</v>
      </c>
      <c r="H892">
        <f t="shared" si="67"/>
        <v>0</v>
      </c>
      <c r="I892">
        <f t="shared" si="68"/>
        <v>0</v>
      </c>
      <c r="J892">
        <f t="shared" si="69"/>
        <v>0</v>
      </c>
      <c r="K892">
        <f t="shared" si="70"/>
        <v>0</v>
      </c>
    </row>
    <row r="893" spans="7:11" x14ac:dyDescent="0.25">
      <c r="G893">
        <f t="shared" si="66"/>
        <v>0</v>
      </c>
      <c r="H893">
        <f t="shared" si="67"/>
        <v>0</v>
      </c>
      <c r="I893">
        <f t="shared" si="68"/>
        <v>0</v>
      </c>
      <c r="J893">
        <f t="shared" si="69"/>
        <v>0</v>
      </c>
      <c r="K893">
        <f t="shared" si="70"/>
        <v>0</v>
      </c>
    </row>
    <row r="894" spans="7:11" x14ac:dyDescent="0.25">
      <c r="G894">
        <f t="shared" si="66"/>
        <v>0</v>
      </c>
      <c r="H894">
        <f t="shared" si="67"/>
        <v>0</v>
      </c>
      <c r="I894">
        <f t="shared" si="68"/>
        <v>0</v>
      </c>
      <c r="J894">
        <f t="shared" si="69"/>
        <v>0</v>
      </c>
      <c r="K894">
        <f t="shared" si="70"/>
        <v>0</v>
      </c>
    </row>
    <row r="895" spans="7:11" x14ac:dyDescent="0.25">
      <c r="G895">
        <f t="shared" si="66"/>
        <v>0</v>
      </c>
      <c r="H895">
        <f t="shared" si="67"/>
        <v>0</v>
      </c>
      <c r="I895">
        <f t="shared" si="68"/>
        <v>0</v>
      </c>
      <c r="J895">
        <f t="shared" si="69"/>
        <v>0</v>
      </c>
      <c r="K895">
        <f t="shared" si="70"/>
        <v>0</v>
      </c>
    </row>
    <row r="896" spans="7:11" x14ac:dyDescent="0.25">
      <c r="G896">
        <f t="shared" si="66"/>
        <v>0</v>
      </c>
      <c r="H896">
        <f t="shared" si="67"/>
        <v>0</v>
      </c>
      <c r="I896">
        <f t="shared" si="68"/>
        <v>0</v>
      </c>
      <c r="J896">
        <f t="shared" si="69"/>
        <v>0</v>
      </c>
      <c r="K896">
        <f t="shared" si="70"/>
        <v>0</v>
      </c>
    </row>
    <row r="897" spans="7:11" x14ac:dyDescent="0.25">
      <c r="G897">
        <f t="shared" si="66"/>
        <v>0</v>
      </c>
      <c r="H897">
        <f t="shared" si="67"/>
        <v>0</v>
      </c>
      <c r="I897">
        <f t="shared" si="68"/>
        <v>0</v>
      </c>
      <c r="J897">
        <f t="shared" si="69"/>
        <v>0</v>
      </c>
      <c r="K897">
        <f t="shared" si="70"/>
        <v>0</v>
      </c>
    </row>
    <row r="898" spans="7:11" x14ac:dyDescent="0.25">
      <c r="G898">
        <f t="shared" si="66"/>
        <v>0</v>
      </c>
      <c r="H898">
        <f t="shared" si="67"/>
        <v>0</v>
      </c>
      <c r="I898">
        <f t="shared" si="68"/>
        <v>0</v>
      </c>
      <c r="J898">
        <f t="shared" si="69"/>
        <v>0</v>
      </c>
      <c r="K898">
        <f t="shared" si="70"/>
        <v>0</v>
      </c>
    </row>
    <row r="899" spans="7:11" x14ac:dyDescent="0.25">
      <c r="G899">
        <f t="shared" si="66"/>
        <v>0</v>
      </c>
      <c r="H899">
        <f t="shared" si="67"/>
        <v>0</v>
      </c>
      <c r="I899">
        <f t="shared" si="68"/>
        <v>0</v>
      </c>
      <c r="J899">
        <f t="shared" si="69"/>
        <v>0</v>
      </c>
      <c r="K899">
        <f t="shared" si="70"/>
        <v>0</v>
      </c>
    </row>
    <row r="900" spans="7:11" x14ac:dyDescent="0.25">
      <c r="G900">
        <f t="shared" si="66"/>
        <v>0</v>
      </c>
      <c r="H900">
        <f t="shared" si="67"/>
        <v>0</v>
      </c>
      <c r="I900">
        <f t="shared" si="68"/>
        <v>0</v>
      </c>
      <c r="J900">
        <f t="shared" si="69"/>
        <v>0</v>
      </c>
      <c r="K900">
        <f t="shared" si="70"/>
        <v>0</v>
      </c>
    </row>
    <row r="901" spans="7:11" x14ac:dyDescent="0.25">
      <c r="G901">
        <f t="shared" ref="G901:G964" si="71">A901</f>
        <v>0</v>
      </c>
      <c r="H901">
        <f t="shared" ref="H901:H964" si="72">B901</f>
        <v>0</v>
      </c>
      <c r="I901">
        <f t="shared" ref="I901:I964" si="73">C901</f>
        <v>0</v>
      </c>
      <c r="J901">
        <f t="shared" ref="J901:J964" si="74">D901</f>
        <v>0</v>
      </c>
      <c r="K901">
        <f t="shared" ref="K901:K964" si="75">E901</f>
        <v>0</v>
      </c>
    </row>
    <row r="902" spans="7:11" x14ac:dyDescent="0.25">
      <c r="G902">
        <f t="shared" si="71"/>
        <v>0</v>
      </c>
      <c r="H902">
        <f t="shared" si="72"/>
        <v>0</v>
      </c>
      <c r="I902">
        <f t="shared" si="73"/>
        <v>0</v>
      </c>
      <c r="J902">
        <f t="shared" si="74"/>
        <v>0</v>
      </c>
      <c r="K902">
        <f t="shared" si="75"/>
        <v>0</v>
      </c>
    </row>
    <row r="903" spans="7:11" x14ac:dyDescent="0.25">
      <c r="G903">
        <f t="shared" si="71"/>
        <v>0</v>
      </c>
      <c r="H903">
        <f t="shared" si="72"/>
        <v>0</v>
      </c>
      <c r="I903">
        <f t="shared" si="73"/>
        <v>0</v>
      </c>
      <c r="J903">
        <f t="shared" si="74"/>
        <v>0</v>
      </c>
      <c r="K903">
        <f t="shared" si="75"/>
        <v>0</v>
      </c>
    </row>
    <row r="904" spans="7:11" x14ac:dyDescent="0.25">
      <c r="G904">
        <f t="shared" si="71"/>
        <v>0</v>
      </c>
      <c r="H904">
        <f t="shared" si="72"/>
        <v>0</v>
      </c>
      <c r="I904">
        <f t="shared" si="73"/>
        <v>0</v>
      </c>
      <c r="J904">
        <f t="shared" si="74"/>
        <v>0</v>
      </c>
      <c r="K904">
        <f t="shared" si="75"/>
        <v>0</v>
      </c>
    </row>
    <row r="905" spans="7:11" x14ac:dyDescent="0.25">
      <c r="G905">
        <f t="shared" si="71"/>
        <v>0</v>
      </c>
      <c r="H905">
        <f t="shared" si="72"/>
        <v>0</v>
      </c>
      <c r="I905">
        <f t="shared" si="73"/>
        <v>0</v>
      </c>
      <c r="J905">
        <f t="shared" si="74"/>
        <v>0</v>
      </c>
      <c r="K905">
        <f t="shared" si="75"/>
        <v>0</v>
      </c>
    </row>
    <row r="906" spans="7:11" x14ac:dyDescent="0.25">
      <c r="G906">
        <f t="shared" si="71"/>
        <v>0</v>
      </c>
      <c r="H906">
        <f t="shared" si="72"/>
        <v>0</v>
      </c>
      <c r="I906">
        <f t="shared" si="73"/>
        <v>0</v>
      </c>
      <c r="J906">
        <f t="shared" si="74"/>
        <v>0</v>
      </c>
      <c r="K906">
        <f t="shared" si="75"/>
        <v>0</v>
      </c>
    </row>
    <row r="907" spans="7:11" x14ac:dyDescent="0.25">
      <c r="G907">
        <f t="shared" si="71"/>
        <v>0</v>
      </c>
      <c r="H907">
        <f t="shared" si="72"/>
        <v>0</v>
      </c>
      <c r="I907">
        <f t="shared" si="73"/>
        <v>0</v>
      </c>
      <c r="J907">
        <f t="shared" si="74"/>
        <v>0</v>
      </c>
      <c r="K907">
        <f t="shared" si="75"/>
        <v>0</v>
      </c>
    </row>
    <row r="908" spans="7:11" x14ac:dyDescent="0.25">
      <c r="G908">
        <f t="shared" si="71"/>
        <v>0</v>
      </c>
      <c r="H908">
        <f t="shared" si="72"/>
        <v>0</v>
      </c>
      <c r="I908">
        <f t="shared" si="73"/>
        <v>0</v>
      </c>
      <c r="J908">
        <f t="shared" si="74"/>
        <v>0</v>
      </c>
      <c r="K908">
        <f t="shared" si="75"/>
        <v>0</v>
      </c>
    </row>
    <row r="909" spans="7:11" x14ac:dyDescent="0.25">
      <c r="G909">
        <f t="shared" si="71"/>
        <v>0</v>
      </c>
      <c r="H909">
        <f t="shared" si="72"/>
        <v>0</v>
      </c>
      <c r="I909">
        <f t="shared" si="73"/>
        <v>0</v>
      </c>
      <c r="J909">
        <f t="shared" si="74"/>
        <v>0</v>
      </c>
      <c r="K909">
        <f t="shared" si="75"/>
        <v>0</v>
      </c>
    </row>
    <row r="910" spans="7:11" x14ac:dyDescent="0.25">
      <c r="G910">
        <f t="shared" si="71"/>
        <v>0</v>
      </c>
      <c r="H910">
        <f t="shared" si="72"/>
        <v>0</v>
      </c>
      <c r="I910">
        <f t="shared" si="73"/>
        <v>0</v>
      </c>
      <c r="J910">
        <f t="shared" si="74"/>
        <v>0</v>
      </c>
      <c r="K910">
        <f t="shared" si="75"/>
        <v>0</v>
      </c>
    </row>
    <row r="911" spans="7:11" x14ac:dyDescent="0.25">
      <c r="G911">
        <f t="shared" si="71"/>
        <v>0</v>
      </c>
      <c r="H911">
        <f t="shared" si="72"/>
        <v>0</v>
      </c>
      <c r="I911">
        <f t="shared" si="73"/>
        <v>0</v>
      </c>
      <c r="J911">
        <f t="shared" si="74"/>
        <v>0</v>
      </c>
      <c r="K911">
        <f t="shared" si="75"/>
        <v>0</v>
      </c>
    </row>
    <row r="912" spans="7:11" x14ac:dyDescent="0.25">
      <c r="G912">
        <f t="shared" si="71"/>
        <v>0</v>
      </c>
      <c r="H912">
        <f t="shared" si="72"/>
        <v>0</v>
      </c>
      <c r="I912">
        <f t="shared" si="73"/>
        <v>0</v>
      </c>
      <c r="J912">
        <f t="shared" si="74"/>
        <v>0</v>
      </c>
      <c r="K912">
        <f t="shared" si="75"/>
        <v>0</v>
      </c>
    </row>
    <row r="913" spans="7:11" x14ac:dyDescent="0.25">
      <c r="G913">
        <f t="shared" si="71"/>
        <v>0</v>
      </c>
      <c r="H913">
        <f t="shared" si="72"/>
        <v>0</v>
      </c>
      <c r="I913">
        <f t="shared" si="73"/>
        <v>0</v>
      </c>
      <c r="J913">
        <f t="shared" si="74"/>
        <v>0</v>
      </c>
      <c r="K913">
        <f t="shared" si="75"/>
        <v>0</v>
      </c>
    </row>
    <row r="914" spans="7:11" x14ac:dyDescent="0.25">
      <c r="G914">
        <f t="shared" si="71"/>
        <v>0</v>
      </c>
      <c r="H914">
        <f t="shared" si="72"/>
        <v>0</v>
      </c>
      <c r="I914">
        <f t="shared" si="73"/>
        <v>0</v>
      </c>
      <c r="J914">
        <f t="shared" si="74"/>
        <v>0</v>
      </c>
      <c r="K914">
        <f t="shared" si="75"/>
        <v>0</v>
      </c>
    </row>
    <row r="915" spans="7:11" x14ac:dyDescent="0.25">
      <c r="G915">
        <f t="shared" si="71"/>
        <v>0</v>
      </c>
      <c r="H915">
        <f t="shared" si="72"/>
        <v>0</v>
      </c>
      <c r="I915">
        <f t="shared" si="73"/>
        <v>0</v>
      </c>
      <c r="J915">
        <f t="shared" si="74"/>
        <v>0</v>
      </c>
      <c r="K915">
        <f t="shared" si="75"/>
        <v>0</v>
      </c>
    </row>
    <row r="916" spans="7:11" x14ac:dyDescent="0.25">
      <c r="G916">
        <f t="shared" si="71"/>
        <v>0</v>
      </c>
      <c r="H916">
        <f t="shared" si="72"/>
        <v>0</v>
      </c>
      <c r="I916">
        <f t="shared" si="73"/>
        <v>0</v>
      </c>
      <c r="J916">
        <f t="shared" si="74"/>
        <v>0</v>
      </c>
      <c r="K916">
        <f t="shared" si="75"/>
        <v>0</v>
      </c>
    </row>
    <row r="917" spans="7:11" x14ac:dyDescent="0.25">
      <c r="G917">
        <f t="shared" si="71"/>
        <v>0</v>
      </c>
      <c r="H917">
        <f t="shared" si="72"/>
        <v>0</v>
      </c>
      <c r="I917">
        <f t="shared" si="73"/>
        <v>0</v>
      </c>
      <c r="J917">
        <f t="shared" si="74"/>
        <v>0</v>
      </c>
      <c r="K917">
        <f t="shared" si="75"/>
        <v>0</v>
      </c>
    </row>
    <row r="918" spans="7:11" x14ac:dyDescent="0.25">
      <c r="G918">
        <f t="shared" si="71"/>
        <v>0</v>
      </c>
      <c r="H918">
        <f t="shared" si="72"/>
        <v>0</v>
      </c>
      <c r="I918">
        <f t="shared" si="73"/>
        <v>0</v>
      </c>
      <c r="J918">
        <f t="shared" si="74"/>
        <v>0</v>
      </c>
      <c r="K918">
        <f t="shared" si="75"/>
        <v>0</v>
      </c>
    </row>
    <row r="919" spans="7:11" x14ac:dyDescent="0.25">
      <c r="G919">
        <f t="shared" si="71"/>
        <v>0</v>
      </c>
      <c r="H919">
        <f t="shared" si="72"/>
        <v>0</v>
      </c>
      <c r="I919">
        <f t="shared" si="73"/>
        <v>0</v>
      </c>
      <c r="J919">
        <f t="shared" si="74"/>
        <v>0</v>
      </c>
      <c r="K919">
        <f t="shared" si="75"/>
        <v>0</v>
      </c>
    </row>
    <row r="920" spans="7:11" x14ac:dyDescent="0.25">
      <c r="G920">
        <f t="shared" si="71"/>
        <v>0</v>
      </c>
      <c r="H920">
        <f t="shared" si="72"/>
        <v>0</v>
      </c>
      <c r="I920">
        <f t="shared" si="73"/>
        <v>0</v>
      </c>
      <c r="J920">
        <f t="shared" si="74"/>
        <v>0</v>
      </c>
      <c r="K920">
        <f t="shared" si="75"/>
        <v>0</v>
      </c>
    </row>
    <row r="921" spans="7:11" x14ac:dyDescent="0.25">
      <c r="G921">
        <f t="shared" si="71"/>
        <v>0</v>
      </c>
      <c r="H921">
        <f t="shared" si="72"/>
        <v>0</v>
      </c>
      <c r="I921">
        <f t="shared" si="73"/>
        <v>0</v>
      </c>
      <c r="J921">
        <f t="shared" si="74"/>
        <v>0</v>
      </c>
      <c r="K921">
        <f t="shared" si="75"/>
        <v>0</v>
      </c>
    </row>
    <row r="922" spans="7:11" x14ac:dyDescent="0.25">
      <c r="G922">
        <f t="shared" si="71"/>
        <v>0</v>
      </c>
      <c r="H922">
        <f t="shared" si="72"/>
        <v>0</v>
      </c>
      <c r="I922">
        <f t="shared" si="73"/>
        <v>0</v>
      </c>
      <c r="J922">
        <f t="shared" si="74"/>
        <v>0</v>
      </c>
      <c r="K922">
        <f t="shared" si="75"/>
        <v>0</v>
      </c>
    </row>
    <row r="923" spans="7:11" x14ac:dyDescent="0.25">
      <c r="G923">
        <f t="shared" si="71"/>
        <v>0</v>
      </c>
      <c r="H923">
        <f t="shared" si="72"/>
        <v>0</v>
      </c>
      <c r="I923">
        <f t="shared" si="73"/>
        <v>0</v>
      </c>
      <c r="J923">
        <f t="shared" si="74"/>
        <v>0</v>
      </c>
      <c r="K923">
        <f t="shared" si="75"/>
        <v>0</v>
      </c>
    </row>
    <row r="924" spans="7:11" x14ac:dyDescent="0.25">
      <c r="G924">
        <f t="shared" si="71"/>
        <v>0</v>
      </c>
      <c r="H924">
        <f t="shared" si="72"/>
        <v>0</v>
      </c>
      <c r="I924">
        <f t="shared" si="73"/>
        <v>0</v>
      </c>
      <c r="J924">
        <f t="shared" si="74"/>
        <v>0</v>
      </c>
      <c r="K924">
        <f t="shared" si="75"/>
        <v>0</v>
      </c>
    </row>
    <row r="925" spans="7:11" x14ac:dyDescent="0.25">
      <c r="G925">
        <f t="shared" si="71"/>
        <v>0</v>
      </c>
      <c r="H925">
        <f t="shared" si="72"/>
        <v>0</v>
      </c>
      <c r="I925">
        <f t="shared" si="73"/>
        <v>0</v>
      </c>
      <c r="J925">
        <f t="shared" si="74"/>
        <v>0</v>
      </c>
      <c r="K925">
        <f t="shared" si="75"/>
        <v>0</v>
      </c>
    </row>
    <row r="926" spans="7:11" x14ac:dyDescent="0.25">
      <c r="G926">
        <f t="shared" si="71"/>
        <v>0</v>
      </c>
      <c r="H926">
        <f t="shared" si="72"/>
        <v>0</v>
      </c>
      <c r="I926">
        <f t="shared" si="73"/>
        <v>0</v>
      </c>
      <c r="J926">
        <f t="shared" si="74"/>
        <v>0</v>
      </c>
      <c r="K926">
        <f t="shared" si="75"/>
        <v>0</v>
      </c>
    </row>
    <row r="927" spans="7:11" x14ac:dyDescent="0.25">
      <c r="G927">
        <f t="shared" si="71"/>
        <v>0</v>
      </c>
      <c r="H927">
        <f t="shared" si="72"/>
        <v>0</v>
      </c>
      <c r="I927">
        <f t="shared" si="73"/>
        <v>0</v>
      </c>
      <c r="J927">
        <f t="shared" si="74"/>
        <v>0</v>
      </c>
      <c r="K927">
        <f t="shared" si="75"/>
        <v>0</v>
      </c>
    </row>
    <row r="928" spans="7:11" x14ac:dyDescent="0.25">
      <c r="G928">
        <f t="shared" si="71"/>
        <v>0</v>
      </c>
      <c r="H928">
        <f t="shared" si="72"/>
        <v>0</v>
      </c>
      <c r="I928">
        <f t="shared" si="73"/>
        <v>0</v>
      </c>
      <c r="J928">
        <f t="shared" si="74"/>
        <v>0</v>
      </c>
      <c r="K928">
        <f t="shared" si="75"/>
        <v>0</v>
      </c>
    </row>
    <row r="929" spans="7:11" x14ac:dyDescent="0.25">
      <c r="G929">
        <f t="shared" si="71"/>
        <v>0</v>
      </c>
      <c r="H929">
        <f t="shared" si="72"/>
        <v>0</v>
      </c>
      <c r="I929">
        <f t="shared" si="73"/>
        <v>0</v>
      </c>
      <c r="J929">
        <f t="shared" si="74"/>
        <v>0</v>
      </c>
      <c r="K929">
        <f t="shared" si="75"/>
        <v>0</v>
      </c>
    </row>
    <row r="930" spans="7:11" x14ac:dyDescent="0.25">
      <c r="G930">
        <f t="shared" si="71"/>
        <v>0</v>
      </c>
      <c r="H930">
        <f t="shared" si="72"/>
        <v>0</v>
      </c>
      <c r="I930">
        <f t="shared" si="73"/>
        <v>0</v>
      </c>
      <c r="J930">
        <f t="shared" si="74"/>
        <v>0</v>
      </c>
      <c r="K930">
        <f t="shared" si="75"/>
        <v>0</v>
      </c>
    </row>
    <row r="931" spans="7:11" x14ac:dyDescent="0.25">
      <c r="G931">
        <f t="shared" si="71"/>
        <v>0</v>
      </c>
      <c r="H931">
        <f t="shared" si="72"/>
        <v>0</v>
      </c>
      <c r="I931">
        <f t="shared" si="73"/>
        <v>0</v>
      </c>
      <c r="J931">
        <f t="shared" si="74"/>
        <v>0</v>
      </c>
      <c r="K931">
        <f t="shared" si="75"/>
        <v>0</v>
      </c>
    </row>
    <row r="932" spans="7:11" x14ac:dyDescent="0.25">
      <c r="G932">
        <f t="shared" si="71"/>
        <v>0</v>
      </c>
      <c r="H932">
        <f t="shared" si="72"/>
        <v>0</v>
      </c>
      <c r="I932">
        <f t="shared" si="73"/>
        <v>0</v>
      </c>
      <c r="J932">
        <f t="shared" si="74"/>
        <v>0</v>
      </c>
      <c r="K932">
        <f t="shared" si="75"/>
        <v>0</v>
      </c>
    </row>
    <row r="933" spans="7:11" x14ac:dyDescent="0.25">
      <c r="G933">
        <f t="shared" si="71"/>
        <v>0</v>
      </c>
      <c r="H933">
        <f t="shared" si="72"/>
        <v>0</v>
      </c>
      <c r="I933">
        <f t="shared" si="73"/>
        <v>0</v>
      </c>
      <c r="J933">
        <f t="shared" si="74"/>
        <v>0</v>
      </c>
      <c r="K933">
        <f t="shared" si="75"/>
        <v>0</v>
      </c>
    </row>
    <row r="934" spans="7:11" x14ac:dyDescent="0.25">
      <c r="G934">
        <f t="shared" si="71"/>
        <v>0</v>
      </c>
      <c r="H934">
        <f t="shared" si="72"/>
        <v>0</v>
      </c>
      <c r="I934">
        <f t="shared" si="73"/>
        <v>0</v>
      </c>
      <c r="J934">
        <f t="shared" si="74"/>
        <v>0</v>
      </c>
      <c r="K934">
        <f t="shared" si="75"/>
        <v>0</v>
      </c>
    </row>
    <row r="935" spans="7:11" x14ac:dyDescent="0.25">
      <c r="G935">
        <f t="shared" si="71"/>
        <v>0</v>
      </c>
      <c r="H935">
        <f t="shared" si="72"/>
        <v>0</v>
      </c>
      <c r="I935">
        <f t="shared" si="73"/>
        <v>0</v>
      </c>
      <c r="J935">
        <f t="shared" si="74"/>
        <v>0</v>
      </c>
      <c r="K935">
        <f t="shared" si="75"/>
        <v>0</v>
      </c>
    </row>
    <row r="936" spans="7:11" x14ac:dyDescent="0.25">
      <c r="G936">
        <f t="shared" si="71"/>
        <v>0</v>
      </c>
      <c r="H936">
        <f t="shared" si="72"/>
        <v>0</v>
      </c>
      <c r="I936">
        <f t="shared" si="73"/>
        <v>0</v>
      </c>
      <c r="J936">
        <f t="shared" si="74"/>
        <v>0</v>
      </c>
      <c r="K936">
        <f t="shared" si="75"/>
        <v>0</v>
      </c>
    </row>
    <row r="937" spans="7:11" x14ac:dyDescent="0.25">
      <c r="G937">
        <f t="shared" si="71"/>
        <v>0</v>
      </c>
      <c r="H937">
        <f t="shared" si="72"/>
        <v>0</v>
      </c>
      <c r="I937">
        <f t="shared" si="73"/>
        <v>0</v>
      </c>
      <c r="J937">
        <f t="shared" si="74"/>
        <v>0</v>
      </c>
      <c r="K937">
        <f t="shared" si="75"/>
        <v>0</v>
      </c>
    </row>
    <row r="938" spans="7:11" x14ac:dyDescent="0.25">
      <c r="G938">
        <f t="shared" si="71"/>
        <v>0</v>
      </c>
      <c r="H938">
        <f t="shared" si="72"/>
        <v>0</v>
      </c>
      <c r="I938">
        <f t="shared" si="73"/>
        <v>0</v>
      </c>
      <c r="J938">
        <f t="shared" si="74"/>
        <v>0</v>
      </c>
      <c r="K938">
        <f t="shared" si="75"/>
        <v>0</v>
      </c>
    </row>
    <row r="939" spans="7:11" x14ac:dyDescent="0.25">
      <c r="G939">
        <f t="shared" si="71"/>
        <v>0</v>
      </c>
      <c r="H939">
        <f t="shared" si="72"/>
        <v>0</v>
      </c>
      <c r="I939">
        <f t="shared" si="73"/>
        <v>0</v>
      </c>
      <c r="J939">
        <f t="shared" si="74"/>
        <v>0</v>
      </c>
      <c r="K939">
        <f t="shared" si="75"/>
        <v>0</v>
      </c>
    </row>
    <row r="940" spans="7:11" x14ac:dyDescent="0.25">
      <c r="G940">
        <f t="shared" si="71"/>
        <v>0</v>
      </c>
      <c r="H940">
        <f t="shared" si="72"/>
        <v>0</v>
      </c>
      <c r="I940">
        <f t="shared" si="73"/>
        <v>0</v>
      </c>
      <c r="J940">
        <f t="shared" si="74"/>
        <v>0</v>
      </c>
      <c r="K940">
        <f t="shared" si="75"/>
        <v>0</v>
      </c>
    </row>
    <row r="941" spans="7:11" x14ac:dyDescent="0.25">
      <c r="G941">
        <f t="shared" si="71"/>
        <v>0</v>
      </c>
      <c r="H941">
        <f t="shared" si="72"/>
        <v>0</v>
      </c>
      <c r="I941">
        <f t="shared" si="73"/>
        <v>0</v>
      </c>
      <c r="J941">
        <f t="shared" si="74"/>
        <v>0</v>
      </c>
      <c r="K941">
        <f t="shared" si="75"/>
        <v>0</v>
      </c>
    </row>
    <row r="942" spans="7:11" x14ac:dyDescent="0.25">
      <c r="G942">
        <f t="shared" si="71"/>
        <v>0</v>
      </c>
      <c r="H942">
        <f t="shared" si="72"/>
        <v>0</v>
      </c>
      <c r="I942">
        <f t="shared" si="73"/>
        <v>0</v>
      </c>
      <c r="J942">
        <f t="shared" si="74"/>
        <v>0</v>
      </c>
      <c r="K942">
        <f t="shared" si="75"/>
        <v>0</v>
      </c>
    </row>
    <row r="943" spans="7:11" x14ac:dyDescent="0.25">
      <c r="G943">
        <f t="shared" si="71"/>
        <v>0</v>
      </c>
      <c r="H943">
        <f t="shared" si="72"/>
        <v>0</v>
      </c>
      <c r="I943">
        <f t="shared" si="73"/>
        <v>0</v>
      </c>
      <c r="J943">
        <f t="shared" si="74"/>
        <v>0</v>
      </c>
      <c r="K943">
        <f t="shared" si="75"/>
        <v>0</v>
      </c>
    </row>
    <row r="944" spans="7:11" x14ac:dyDescent="0.25">
      <c r="G944">
        <f t="shared" si="71"/>
        <v>0</v>
      </c>
      <c r="H944">
        <f t="shared" si="72"/>
        <v>0</v>
      </c>
      <c r="I944">
        <f t="shared" si="73"/>
        <v>0</v>
      </c>
      <c r="J944">
        <f t="shared" si="74"/>
        <v>0</v>
      </c>
      <c r="K944">
        <f t="shared" si="75"/>
        <v>0</v>
      </c>
    </row>
    <row r="945" spans="7:11" x14ac:dyDescent="0.25">
      <c r="G945">
        <f t="shared" si="71"/>
        <v>0</v>
      </c>
      <c r="H945">
        <f t="shared" si="72"/>
        <v>0</v>
      </c>
      <c r="I945">
        <f t="shared" si="73"/>
        <v>0</v>
      </c>
      <c r="J945">
        <f t="shared" si="74"/>
        <v>0</v>
      </c>
      <c r="K945">
        <f t="shared" si="75"/>
        <v>0</v>
      </c>
    </row>
    <row r="946" spans="7:11" x14ac:dyDescent="0.25">
      <c r="G946">
        <f t="shared" si="71"/>
        <v>0</v>
      </c>
      <c r="H946">
        <f t="shared" si="72"/>
        <v>0</v>
      </c>
      <c r="I946">
        <f t="shared" si="73"/>
        <v>0</v>
      </c>
      <c r="J946">
        <f t="shared" si="74"/>
        <v>0</v>
      </c>
      <c r="K946">
        <f t="shared" si="75"/>
        <v>0</v>
      </c>
    </row>
    <row r="947" spans="7:11" x14ac:dyDescent="0.25">
      <c r="G947">
        <f t="shared" si="71"/>
        <v>0</v>
      </c>
      <c r="H947">
        <f t="shared" si="72"/>
        <v>0</v>
      </c>
      <c r="I947">
        <f t="shared" si="73"/>
        <v>0</v>
      </c>
      <c r="J947">
        <f t="shared" si="74"/>
        <v>0</v>
      </c>
      <c r="K947">
        <f t="shared" si="75"/>
        <v>0</v>
      </c>
    </row>
    <row r="948" spans="7:11" x14ac:dyDescent="0.25">
      <c r="G948">
        <f t="shared" si="71"/>
        <v>0</v>
      </c>
      <c r="H948">
        <f t="shared" si="72"/>
        <v>0</v>
      </c>
      <c r="I948">
        <f t="shared" si="73"/>
        <v>0</v>
      </c>
      <c r="J948">
        <f t="shared" si="74"/>
        <v>0</v>
      </c>
      <c r="K948">
        <f t="shared" si="75"/>
        <v>0</v>
      </c>
    </row>
    <row r="949" spans="7:11" x14ac:dyDescent="0.25">
      <c r="G949">
        <f t="shared" si="71"/>
        <v>0</v>
      </c>
      <c r="H949">
        <f t="shared" si="72"/>
        <v>0</v>
      </c>
      <c r="I949">
        <f t="shared" si="73"/>
        <v>0</v>
      </c>
      <c r="J949">
        <f t="shared" si="74"/>
        <v>0</v>
      </c>
      <c r="K949">
        <f t="shared" si="75"/>
        <v>0</v>
      </c>
    </row>
    <row r="950" spans="7:11" x14ac:dyDescent="0.25">
      <c r="G950">
        <f t="shared" si="71"/>
        <v>0</v>
      </c>
      <c r="H950">
        <f t="shared" si="72"/>
        <v>0</v>
      </c>
      <c r="I950">
        <f t="shared" si="73"/>
        <v>0</v>
      </c>
      <c r="J950">
        <f t="shared" si="74"/>
        <v>0</v>
      </c>
      <c r="K950">
        <f t="shared" si="75"/>
        <v>0</v>
      </c>
    </row>
    <row r="951" spans="7:11" x14ac:dyDescent="0.25">
      <c r="G951">
        <f t="shared" si="71"/>
        <v>0</v>
      </c>
      <c r="H951">
        <f t="shared" si="72"/>
        <v>0</v>
      </c>
      <c r="I951">
        <f t="shared" si="73"/>
        <v>0</v>
      </c>
      <c r="J951">
        <f t="shared" si="74"/>
        <v>0</v>
      </c>
      <c r="K951">
        <f t="shared" si="75"/>
        <v>0</v>
      </c>
    </row>
    <row r="952" spans="7:11" x14ac:dyDescent="0.25">
      <c r="G952">
        <f t="shared" si="71"/>
        <v>0</v>
      </c>
      <c r="H952">
        <f t="shared" si="72"/>
        <v>0</v>
      </c>
      <c r="I952">
        <f t="shared" si="73"/>
        <v>0</v>
      </c>
      <c r="J952">
        <f t="shared" si="74"/>
        <v>0</v>
      </c>
      <c r="K952">
        <f t="shared" si="75"/>
        <v>0</v>
      </c>
    </row>
    <row r="953" spans="7:11" x14ac:dyDescent="0.25">
      <c r="G953">
        <f t="shared" si="71"/>
        <v>0</v>
      </c>
      <c r="H953">
        <f t="shared" si="72"/>
        <v>0</v>
      </c>
      <c r="I953">
        <f t="shared" si="73"/>
        <v>0</v>
      </c>
      <c r="J953">
        <f t="shared" si="74"/>
        <v>0</v>
      </c>
      <c r="K953">
        <f t="shared" si="75"/>
        <v>0</v>
      </c>
    </row>
    <row r="954" spans="7:11" x14ac:dyDescent="0.25">
      <c r="G954">
        <f t="shared" si="71"/>
        <v>0</v>
      </c>
      <c r="H954">
        <f t="shared" si="72"/>
        <v>0</v>
      </c>
      <c r="I954">
        <f t="shared" si="73"/>
        <v>0</v>
      </c>
      <c r="J954">
        <f t="shared" si="74"/>
        <v>0</v>
      </c>
      <c r="K954">
        <f t="shared" si="75"/>
        <v>0</v>
      </c>
    </row>
    <row r="955" spans="7:11" x14ac:dyDescent="0.25">
      <c r="G955">
        <f t="shared" si="71"/>
        <v>0</v>
      </c>
      <c r="H955">
        <f t="shared" si="72"/>
        <v>0</v>
      </c>
      <c r="I955">
        <f t="shared" si="73"/>
        <v>0</v>
      </c>
      <c r="J955">
        <f t="shared" si="74"/>
        <v>0</v>
      </c>
      <c r="K955">
        <f t="shared" si="75"/>
        <v>0</v>
      </c>
    </row>
    <row r="956" spans="7:11" x14ac:dyDescent="0.25">
      <c r="G956">
        <f t="shared" si="71"/>
        <v>0</v>
      </c>
      <c r="H956">
        <f t="shared" si="72"/>
        <v>0</v>
      </c>
      <c r="I956">
        <f t="shared" si="73"/>
        <v>0</v>
      </c>
      <c r="J956">
        <f t="shared" si="74"/>
        <v>0</v>
      </c>
      <c r="K956">
        <f t="shared" si="75"/>
        <v>0</v>
      </c>
    </row>
    <row r="957" spans="7:11" x14ac:dyDescent="0.25">
      <c r="G957">
        <f t="shared" si="71"/>
        <v>0</v>
      </c>
      <c r="H957">
        <f t="shared" si="72"/>
        <v>0</v>
      </c>
      <c r="I957">
        <f t="shared" si="73"/>
        <v>0</v>
      </c>
      <c r="J957">
        <f t="shared" si="74"/>
        <v>0</v>
      </c>
      <c r="K957">
        <f t="shared" si="75"/>
        <v>0</v>
      </c>
    </row>
    <row r="958" spans="7:11" x14ac:dyDescent="0.25">
      <c r="G958">
        <f t="shared" si="71"/>
        <v>0</v>
      </c>
      <c r="H958">
        <f t="shared" si="72"/>
        <v>0</v>
      </c>
      <c r="I958">
        <f t="shared" si="73"/>
        <v>0</v>
      </c>
      <c r="J958">
        <f t="shared" si="74"/>
        <v>0</v>
      </c>
      <c r="K958">
        <f t="shared" si="75"/>
        <v>0</v>
      </c>
    </row>
    <row r="959" spans="7:11" x14ac:dyDescent="0.25">
      <c r="G959">
        <f t="shared" si="71"/>
        <v>0</v>
      </c>
      <c r="H959">
        <f t="shared" si="72"/>
        <v>0</v>
      </c>
      <c r="I959">
        <f t="shared" si="73"/>
        <v>0</v>
      </c>
      <c r="J959">
        <f t="shared" si="74"/>
        <v>0</v>
      </c>
      <c r="K959">
        <f t="shared" si="75"/>
        <v>0</v>
      </c>
    </row>
    <row r="960" spans="7:11" x14ac:dyDescent="0.25">
      <c r="G960">
        <f t="shared" si="71"/>
        <v>0</v>
      </c>
      <c r="H960">
        <f t="shared" si="72"/>
        <v>0</v>
      </c>
      <c r="I960">
        <f t="shared" si="73"/>
        <v>0</v>
      </c>
      <c r="J960">
        <f t="shared" si="74"/>
        <v>0</v>
      </c>
      <c r="K960">
        <f t="shared" si="75"/>
        <v>0</v>
      </c>
    </row>
    <row r="961" spans="7:11" x14ac:dyDescent="0.25">
      <c r="G961">
        <f t="shared" si="71"/>
        <v>0</v>
      </c>
      <c r="H961">
        <f t="shared" si="72"/>
        <v>0</v>
      </c>
      <c r="I961">
        <f t="shared" si="73"/>
        <v>0</v>
      </c>
      <c r="J961">
        <f t="shared" si="74"/>
        <v>0</v>
      </c>
      <c r="K961">
        <f t="shared" si="75"/>
        <v>0</v>
      </c>
    </row>
    <row r="962" spans="7:11" x14ac:dyDescent="0.25">
      <c r="G962">
        <f t="shared" si="71"/>
        <v>0</v>
      </c>
      <c r="H962">
        <f t="shared" si="72"/>
        <v>0</v>
      </c>
      <c r="I962">
        <f t="shared" si="73"/>
        <v>0</v>
      </c>
      <c r="J962">
        <f t="shared" si="74"/>
        <v>0</v>
      </c>
      <c r="K962">
        <f t="shared" si="75"/>
        <v>0</v>
      </c>
    </row>
    <row r="963" spans="7:11" x14ac:dyDescent="0.25">
      <c r="G963">
        <f t="shared" si="71"/>
        <v>0</v>
      </c>
      <c r="H963">
        <f t="shared" si="72"/>
        <v>0</v>
      </c>
      <c r="I963">
        <f t="shared" si="73"/>
        <v>0</v>
      </c>
      <c r="J963">
        <f t="shared" si="74"/>
        <v>0</v>
      </c>
      <c r="K963">
        <f t="shared" si="75"/>
        <v>0</v>
      </c>
    </row>
    <row r="964" spans="7:11" x14ac:dyDescent="0.25">
      <c r="G964">
        <f t="shared" si="71"/>
        <v>0</v>
      </c>
      <c r="H964">
        <f t="shared" si="72"/>
        <v>0</v>
      </c>
      <c r="I964">
        <f t="shared" si="73"/>
        <v>0</v>
      </c>
      <c r="J964">
        <f t="shared" si="74"/>
        <v>0</v>
      </c>
      <c r="K964">
        <f t="shared" si="75"/>
        <v>0</v>
      </c>
    </row>
    <row r="965" spans="7:11" x14ac:dyDescent="0.25">
      <c r="G965">
        <f t="shared" ref="G965:G1028" si="76">A965</f>
        <v>0</v>
      </c>
      <c r="H965">
        <f t="shared" ref="H965:H1028" si="77">B965</f>
        <v>0</v>
      </c>
      <c r="I965">
        <f t="shared" ref="I965:I1028" si="78">C965</f>
        <v>0</v>
      </c>
      <c r="J965">
        <f t="shared" ref="J965:J1028" si="79">D965</f>
        <v>0</v>
      </c>
      <c r="K965">
        <f t="shared" ref="K965:K1028" si="80">E965</f>
        <v>0</v>
      </c>
    </row>
    <row r="966" spans="7:11" x14ac:dyDescent="0.25">
      <c r="G966">
        <f t="shared" si="76"/>
        <v>0</v>
      </c>
      <c r="H966">
        <f t="shared" si="77"/>
        <v>0</v>
      </c>
      <c r="I966">
        <f t="shared" si="78"/>
        <v>0</v>
      </c>
      <c r="J966">
        <f t="shared" si="79"/>
        <v>0</v>
      </c>
      <c r="K966">
        <f t="shared" si="80"/>
        <v>0</v>
      </c>
    </row>
    <row r="967" spans="7:11" x14ac:dyDescent="0.25">
      <c r="G967">
        <f t="shared" si="76"/>
        <v>0</v>
      </c>
      <c r="H967">
        <f t="shared" si="77"/>
        <v>0</v>
      </c>
      <c r="I967">
        <f t="shared" si="78"/>
        <v>0</v>
      </c>
      <c r="J967">
        <f t="shared" si="79"/>
        <v>0</v>
      </c>
      <c r="K967">
        <f t="shared" si="80"/>
        <v>0</v>
      </c>
    </row>
    <row r="968" spans="7:11" x14ac:dyDescent="0.25">
      <c r="G968">
        <f t="shared" si="76"/>
        <v>0</v>
      </c>
      <c r="H968">
        <f t="shared" si="77"/>
        <v>0</v>
      </c>
      <c r="I968">
        <f t="shared" si="78"/>
        <v>0</v>
      </c>
      <c r="J968">
        <f t="shared" si="79"/>
        <v>0</v>
      </c>
      <c r="K968">
        <f t="shared" si="80"/>
        <v>0</v>
      </c>
    </row>
    <row r="969" spans="7:11" x14ac:dyDescent="0.25">
      <c r="G969">
        <f t="shared" si="76"/>
        <v>0</v>
      </c>
      <c r="H969">
        <f t="shared" si="77"/>
        <v>0</v>
      </c>
      <c r="I969">
        <f t="shared" si="78"/>
        <v>0</v>
      </c>
      <c r="J969">
        <f t="shared" si="79"/>
        <v>0</v>
      </c>
      <c r="K969">
        <f t="shared" si="80"/>
        <v>0</v>
      </c>
    </row>
    <row r="970" spans="7:11" x14ac:dyDescent="0.25">
      <c r="G970">
        <f t="shared" si="76"/>
        <v>0</v>
      </c>
      <c r="H970">
        <f t="shared" si="77"/>
        <v>0</v>
      </c>
      <c r="I970">
        <f t="shared" si="78"/>
        <v>0</v>
      </c>
      <c r="J970">
        <f t="shared" si="79"/>
        <v>0</v>
      </c>
      <c r="K970">
        <f t="shared" si="80"/>
        <v>0</v>
      </c>
    </row>
    <row r="971" spans="7:11" x14ac:dyDescent="0.25">
      <c r="G971">
        <f t="shared" si="76"/>
        <v>0</v>
      </c>
      <c r="H971">
        <f t="shared" si="77"/>
        <v>0</v>
      </c>
      <c r="I971">
        <f t="shared" si="78"/>
        <v>0</v>
      </c>
      <c r="J971">
        <f t="shared" si="79"/>
        <v>0</v>
      </c>
      <c r="K971">
        <f t="shared" si="80"/>
        <v>0</v>
      </c>
    </row>
    <row r="972" spans="7:11" x14ac:dyDescent="0.25">
      <c r="G972">
        <f t="shared" si="76"/>
        <v>0</v>
      </c>
      <c r="H972">
        <f t="shared" si="77"/>
        <v>0</v>
      </c>
      <c r="I972">
        <f t="shared" si="78"/>
        <v>0</v>
      </c>
      <c r="J972">
        <f t="shared" si="79"/>
        <v>0</v>
      </c>
      <c r="K972">
        <f t="shared" si="80"/>
        <v>0</v>
      </c>
    </row>
    <row r="973" spans="7:11" x14ac:dyDescent="0.25">
      <c r="G973">
        <f t="shared" si="76"/>
        <v>0</v>
      </c>
      <c r="H973">
        <f t="shared" si="77"/>
        <v>0</v>
      </c>
      <c r="I973">
        <f t="shared" si="78"/>
        <v>0</v>
      </c>
      <c r="J973">
        <f t="shared" si="79"/>
        <v>0</v>
      </c>
      <c r="K973">
        <f t="shared" si="80"/>
        <v>0</v>
      </c>
    </row>
    <row r="974" spans="7:11" x14ac:dyDescent="0.25">
      <c r="G974">
        <f t="shared" si="76"/>
        <v>0</v>
      </c>
      <c r="H974">
        <f t="shared" si="77"/>
        <v>0</v>
      </c>
      <c r="I974">
        <f t="shared" si="78"/>
        <v>0</v>
      </c>
      <c r="J974">
        <f t="shared" si="79"/>
        <v>0</v>
      </c>
      <c r="K974">
        <f t="shared" si="80"/>
        <v>0</v>
      </c>
    </row>
    <row r="975" spans="7:11" x14ac:dyDescent="0.25">
      <c r="G975">
        <f t="shared" si="76"/>
        <v>0</v>
      </c>
      <c r="H975">
        <f t="shared" si="77"/>
        <v>0</v>
      </c>
      <c r="I975">
        <f t="shared" si="78"/>
        <v>0</v>
      </c>
      <c r="J975">
        <f t="shared" si="79"/>
        <v>0</v>
      </c>
      <c r="K975">
        <f t="shared" si="80"/>
        <v>0</v>
      </c>
    </row>
    <row r="976" spans="7:11" x14ac:dyDescent="0.25">
      <c r="G976">
        <f t="shared" si="76"/>
        <v>0</v>
      </c>
      <c r="H976">
        <f t="shared" si="77"/>
        <v>0</v>
      </c>
      <c r="I976">
        <f t="shared" si="78"/>
        <v>0</v>
      </c>
      <c r="J976">
        <f t="shared" si="79"/>
        <v>0</v>
      </c>
      <c r="K976">
        <f t="shared" si="80"/>
        <v>0</v>
      </c>
    </row>
    <row r="977" spans="7:11" x14ac:dyDescent="0.25">
      <c r="G977">
        <f t="shared" si="76"/>
        <v>0</v>
      </c>
      <c r="H977">
        <f t="shared" si="77"/>
        <v>0</v>
      </c>
      <c r="I977">
        <f t="shared" si="78"/>
        <v>0</v>
      </c>
      <c r="J977">
        <f t="shared" si="79"/>
        <v>0</v>
      </c>
      <c r="K977">
        <f t="shared" si="80"/>
        <v>0</v>
      </c>
    </row>
    <row r="978" spans="7:11" x14ac:dyDescent="0.25">
      <c r="G978">
        <f t="shared" si="76"/>
        <v>0</v>
      </c>
      <c r="H978">
        <f t="shared" si="77"/>
        <v>0</v>
      </c>
      <c r="I978">
        <f t="shared" si="78"/>
        <v>0</v>
      </c>
      <c r="J978">
        <f t="shared" si="79"/>
        <v>0</v>
      </c>
      <c r="K978">
        <f t="shared" si="80"/>
        <v>0</v>
      </c>
    </row>
    <row r="979" spans="7:11" x14ac:dyDescent="0.25">
      <c r="G979">
        <f t="shared" si="76"/>
        <v>0</v>
      </c>
      <c r="H979">
        <f t="shared" si="77"/>
        <v>0</v>
      </c>
      <c r="I979">
        <f t="shared" si="78"/>
        <v>0</v>
      </c>
      <c r="J979">
        <f t="shared" si="79"/>
        <v>0</v>
      </c>
      <c r="K979">
        <f t="shared" si="80"/>
        <v>0</v>
      </c>
    </row>
    <row r="980" spans="7:11" x14ac:dyDescent="0.25">
      <c r="G980">
        <f t="shared" si="76"/>
        <v>0</v>
      </c>
      <c r="H980">
        <f t="shared" si="77"/>
        <v>0</v>
      </c>
      <c r="I980">
        <f t="shared" si="78"/>
        <v>0</v>
      </c>
      <c r="J980">
        <f t="shared" si="79"/>
        <v>0</v>
      </c>
      <c r="K980">
        <f t="shared" si="80"/>
        <v>0</v>
      </c>
    </row>
    <row r="981" spans="7:11" x14ac:dyDescent="0.25">
      <c r="G981">
        <f t="shared" si="76"/>
        <v>0</v>
      </c>
      <c r="H981">
        <f t="shared" si="77"/>
        <v>0</v>
      </c>
      <c r="I981">
        <f t="shared" si="78"/>
        <v>0</v>
      </c>
      <c r="J981">
        <f t="shared" si="79"/>
        <v>0</v>
      </c>
      <c r="K981">
        <f t="shared" si="80"/>
        <v>0</v>
      </c>
    </row>
    <row r="982" spans="7:11" x14ac:dyDescent="0.25">
      <c r="G982">
        <f t="shared" si="76"/>
        <v>0</v>
      </c>
      <c r="H982">
        <f t="shared" si="77"/>
        <v>0</v>
      </c>
      <c r="I982">
        <f t="shared" si="78"/>
        <v>0</v>
      </c>
      <c r="J982">
        <f t="shared" si="79"/>
        <v>0</v>
      </c>
      <c r="K982">
        <f t="shared" si="80"/>
        <v>0</v>
      </c>
    </row>
    <row r="983" spans="7:11" x14ac:dyDescent="0.25">
      <c r="G983">
        <f t="shared" si="76"/>
        <v>0</v>
      </c>
      <c r="H983">
        <f t="shared" si="77"/>
        <v>0</v>
      </c>
      <c r="I983">
        <f t="shared" si="78"/>
        <v>0</v>
      </c>
      <c r="J983">
        <f t="shared" si="79"/>
        <v>0</v>
      </c>
      <c r="K983">
        <f t="shared" si="80"/>
        <v>0</v>
      </c>
    </row>
    <row r="984" spans="7:11" x14ac:dyDescent="0.25">
      <c r="G984">
        <f t="shared" si="76"/>
        <v>0</v>
      </c>
      <c r="H984">
        <f t="shared" si="77"/>
        <v>0</v>
      </c>
      <c r="I984">
        <f t="shared" si="78"/>
        <v>0</v>
      </c>
      <c r="J984">
        <f t="shared" si="79"/>
        <v>0</v>
      </c>
      <c r="K984">
        <f t="shared" si="80"/>
        <v>0</v>
      </c>
    </row>
    <row r="985" spans="7:11" x14ac:dyDescent="0.25">
      <c r="G985">
        <f t="shared" si="76"/>
        <v>0</v>
      </c>
      <c r="H985">
        <f t="shared" si="77"/>
        <v>0</v>
      </c>
      <c r="I985">
        <f t="shared" si="78"/>
        <v>0</v>
      </c>
      <c r="J985">
        <f t="shared" si="79"/>
        <v>0</v>
      </c>
      <c r="K985">
        <f t="shared" si="80"/>
        <v>0</v>
      </c>
    </row>
    <row r="986" spans="7:11" x14ac:dyDescent="0.25">
      <c r="G986">
        <f t="shared" si="76"/>
        <v>0</v>
      </c>
      <c r="H986">
        <f t="shared" si="77"/>
        <v>0</v>
      </c>
      <c r="I986">
        <f t="shared" si="78"/>
        <v>0</v>
      </c>
      <c r="J986">
        <f t="shared" si="79"/>
        <v>0</v>
      </c>
      <c r="K986">
        <f t="shared" si="80"/>
        <v>0</v>
      </c>
    </row>
    <row r="987" spans="7:11" x14ac:dyDescent="0.25">
      <c r="G987">
        <f t="shared" si="76"/>
        <v>0</v>
      </c>
      <c r="H987">
        <f t="shared" si="77"/>
        <v>0</v>
      </c>
      <c r="I987">
        <f t="shared" si="78"/>
        <v>0</v>
      </c>
      <c r="J987">
        <f t="shared" si="79"/>
        <v>0</v>
      </c>
      <c r="K987">
        <f t="shared" si="80"/>
        <v>0</v>
      </c>
    </row>
    <row r="988" spans="7:11" x14ac:dyDescent="0.25">
      <c r="G988">
        <f t="shared" si="76"/>
        <v>0</v>
      </c>
      <c r="H988">
        <f t="shared" si="77"/>
        <v>0</v>
      </c>
      <c r="I988">
        <f t="shared" si="78"/>
        <v>0</v>
      </c>
      <c r="J988">
        <f t="shared" si="79"/>
        <v>0</v>
      </c>
      <c r="K988">
        <f t="shared" si="80"/>
        <v>0</v>
      </c>
    </row>
    <row r="989" spans="7:11" x14ac:dyDescent="0.25">
      <c r="G989">
        <f t="shared" si="76"/>
        <v>0</v>
      </c>
      <c r="H989">
        <f t="shared" si="77"/>
        <v>0</v>
      </c>
      <c r="I989">
        <f t="shared" si="78"/>
        <v>0</v>
      </c>
      <c r="J989">
        <f t="shared" si="79"/>
        <v>0</v>
      </c>
      <c r="K989">
        <f t="shared" si="80"/>
        <v>0</v>
      </c>
    </row>
    <row r="990" spans="7:11" x14ac:dyDescent="0.25">
      <c r="G990">
        <f t="shared" si="76"/>
        <v>0</v>
      </c>
      <c r="H990">
        <f t="shared" si="77"/>
        <v>0</v>
      </c>
      <c r="I990">
        <f t="shared" si="78"/>
        <v>0</v>
      </c>
      <c r="J990">
        <f t="shared" si="79"/>
        <v>0</v>
      </c>
      <c r="K990">
        <f t="shared" si="80"/>
        <v>0</v>
      </c>
    </row>
    <row r="991" spans="7:11" x14ac:dyDescent="0.25">
      <c r="G991">
        <f t="shared" si="76"/>
        <v>0</v>
      </c>
      <c r="H991">
        <f t="shared" si="77"/>
        <v>0</v>
      </c>
      <c r="I991">
        <f t="shared" si="78"/>
        <v>0</v>
      </c>
      <c r="J991">
        <f t="shared" si="79"/>
        <v>0</v>
      </c>
      <c r="K991">
        <f t="shared" si="80"/>
        <v>0</v>
      </c>
    </row>
    <row r="992" spans="7:11" x14ac:dyDescent="0.25">
      <c r="G992">
        <f t="shared" si="76"/>
        <v>0</v>
      </c>
      <c r="H992">
        <f t="shared" si="77"/>
        <v>0</v>
      </c>
      <c r="I992">
        <f t="shared" si="78"/>
        <v>0</v>
      </c>
      <c r="J992">
        <f t="shared" si="79"/>
        <v>0</v>
      </c>
      <c r="K992">
        <f t="shared" si="80"/>
        <v>0</v>
      </c>
    </row>
    <row r="993" spans="7:11" x14ac:dyDescent="0.25">
      <c r="G993">
        <f t="shared" si="76"/>
        <v>0</v>
      </c>
      <c r="H993">
        <f t="shared" si="77"/>
        <v>0</v>
      </c>
      <c r="I993">
        <f t="shared" si="78"/>
        <v>0</v>
      </c>
      <c r="J993">
        <f t="shared" si="79"/>
        <v>0</v>
      </c>
      <c r="K993">
        <f t="shared" si="80"/>
        <v>0</v>
      </c>
    </row>
    <row r="994" spans="7:11" x14ac:dyDescent="0.25">
      <c r="G994">
        <f t="shared" si="76"/>
        <v>0</v>
      </c>
      <c r="H994">
        <f t="shared" si="77"/>
        <v>0</v>
      </c>
      <c r="I994">
        <f t="shared" si="78"/>
        <v>0</v>
      </c>
      <c r="J994">
        <f t="shared" si="79"/>
        <v>0</v>
      </c>
      <c r="K994">
        <f t="shared" si="80"/>
        <v>0</v>
      </c>
    </row>
    <row r="995" spans="7:11" x14ac:dyDescent="0.25">
      <c r="G995">
        <f t="shared" si="76"/>
        <v>0</v>
      </c>
      <c r="H995">
        <f t="shared" si="77"/>
        <v>0</v>
      </c>
      <c r="I995">
        <f t="shared" si="78"/>
        <v>0</v>
      </c>
      <c r="J995">
        <f t="shared" si="79"/>
        <v>0</v>
      </c>
      <c r="K995">
        <f t="shared" si="80"/>
        <v>0</v>
      </c>
    </row>
    <row r="996" spans="7:11" x14ac:dyDescent="0.25">
      <c r="G996">
        <f t="shared" si="76"/>
        <v>0</v>
      </c>
      <c r="H996">
        <f t="shared" si="77"/>
        <v>0</v>
      </c>
      <c r="I996">
        <f t="shared" si="78"/>
        <v>0</v>
      </c>
      <c r="J996">
        <f t="shared" si="79"/>
        <v>0</v>
      </c>
      <c r="K996">
        <f t="shared" si="80"/>
        <v>0</v>
      </c>
    </row>
    <row r="997" spans="7:11" x14ac:dyDescent="0.25">
      <c r="G997">
        <f t="shared" si="76"/>
        <v>0</v>
      </c>
      <c r="H997">
        <f t="shared" si="77"/>
        <v>0</v>
      </c>
      <c r="I997">
        <f t="shared" si="78"/>
        <v>0</v>
      </c>
      <c r="J997">
        <f t="shared" si="79"/>
        <v>0</v>
      </c>
      <c r="K997">
        <f t="shared" si="80"/>
        <v>0</v>
      </c>
    </row>
    <row r="998" spans="7:11" x14ac:dyDescent="0.25">
      <c r="G998">
        <f t="shared" si="76"/>
        <v>0</v>
      </c>
      <c r="H998">
        <f t="shared" si="77"/>
        <v>0</v>
      </c>
      <c r="I998">
        <f t="shared" si="78"/>
        <v>0</v>
      </c>
      <c r="J998">
        <f t="shared" si="79"/>
        <v>0</v>
      </c>
      <c r="K998">
        <f t="shared" si="80"/>
        <v>0</v>
      </c>
    </row>
    <row r="999" spans="7:11" x14ac:dyDescent="0.25">
      <c r="G999">
        <f t="shared" si="76"/>
        <v>0</v>
      </c>
      <c r="H999">
        <f t="shared" si="77"/>
        <v>0</v>
      </c>
      <c r="I999">
        <f t="shared" si="78"/>
        <v>0</v>
      </c>
      <c r="J999">
        <f t="shared" si="79"/>
        <v>0</v>
      </c>
      <c r="K999">
        <f t="shared" si="80"/>
        <v>0</v>
      </c>
    </row>
    <row r="1000" spans="7:11" x14ac:dyDescent="0.25">
      <c r="G1000">
        <f t="shared" si="76"/>
        <v>0</v>
      </c>
      <c r="H1000">
        <f t="shared" si="77"/>
        <v>0</v>
      </c>
      <c r="I1000">
        <f t="shared" si="78"/>
        <v>0</v>
      </c>
      <c r="J1000">
        <f t="shared" si="79"/>
        <v>0</v>
      </c>
      <c r="K1000">
        <f t="shared" si="80"/>
        <v>0</v>
      </c>
    </row>
    <row r="1001" spans="7:11" x14ac:dyDescent="0.25">
      <c r="G1001">
        <f t="shared" si="76"/>
        <v>0</v>
      </c>
      <c r="H1001">
        <f t="shared" si="77"/>
        <v>0</v>
      </c>
      <c r="I1001">
        <f t="shared" si="78"/>
        <v>0</v>
      </c>
      <c r="J1001">
        <f t="shared" si="79"/>
        <v>0</v>
      </c>
      <c r="K1001">
        <f t="shared" si="80"/>
        <v>0</v>
      </c>
    </row>
    <row r="1002" spans="7:11" x14ac:dyDescent="0.25">
      <c r="G1002">
        <f t="shared" si="76"/>
        <v>0</v>
      </c>
      <c r="H1002">
        <f t="shared" si="77"/>
        <v>0</v>
      </c>
      <c r="I1002">
        <f t="shared" si="78"/>
        <v>0</v>
      </c>
      <c r="J1002">
        <f t="shared" si="79"/>
        <v>0</v>
      </c>
      <c r="K1002">
        <f t="shared" si="80"/>
        <v>0</v>
      </c>
    </row>
    <row r="1003" spans="7:11" x14ac:dyDescent="0.25">
      <c r="G1003">
        <f t="shared" si="76"/>
        <v>0</v>
      </c>
      <c r="H1003">
        <f t="shared" si="77"/>
        <v>0</v>
      </c>
      <c r="I1003">
        <f t="shared" si="78"/>
        <v>0</v>
      </c>
      <c r="J1003">
        <f t="shared" si="79"/>
        <v>0</v>
      </c>
      <c r="K1003">
        <f t="shared" si="80"/>
        <v>0</v>
      </c>
    </row>
    <row r="1004" spans="7:11" x14ac:dyDescent="0.25">
      <c r="G1004">
        <f t="shared" si="76"/>
        <v>0</v>
      </c>
      <c r="H1004">
        <f t="shared" si="77"/>
        <v>0</v>
      </c>
      <c r="I1004">
        <f t="shared" si="78"/>
        <v>0</v>
      </c>
      <c r="J1004">
        <f t="shared" si="79"/>
        <v>0</v>
      </c>
      <c r="K1004">
        <f t="shared" si="80"/>
        <v>0</v>
      </c>
    </row>
    <row r="1005" spans="7:11" x14ac:dyDescent="0.25">
      <c r="G1005">
        <f t="shared" si="76"/>
        <v>0</v>
      </c>
      <c r="H1005">
        <f t="shared" si="77"/>
        <v>0</v>
      </c>
      <c r="I1005">
        <f t="shared" si="78"/>
        <v>0</v>
      </c>
      <c r="J1005">
        <f t="shared" si="79"/>
        <v>0</v>
      </c>
      <c r="K1005">
        <f t="shared" si="80"/>
        <v>0</v>
      </c>
    </row>
    <row r="1006" spans="7:11" x14ac:dyDescent="0.25">
      <c r="G1006">
        <f t="shared" si="76"/>
        <v>0</v>
      </c>
      <c r="H1006">
        <f t="shared" si="77"/>
        <v>0</v>
      </c>
      <c r="I1006">
        <f t="shared" si="78"/>
        <v>0</v>
      </c>
      <c r="J1006">
        <f t="shared" si="79"/>
        <v>0</v>
      </c>
      <c r="K1006">
        <f t="shared" si="80"/>
        <v>0</v>
      </c>
    </row>
    <row r="1007" spans="7:11" x14ac:dyDescent="0.25">
      <c r="G1007">
        <f t="shared" si="76"/>
        <v>0</v>
      </c>
      <c r="H1007">
        <f t="shared" si="77"/>
        <v>0</v>
      </c>
      <c r="I1007">
        <f t="shared" si="78"/>
        <v>0</v>
      </c>
      <c r="J1007">
        <f t="shared" si="79"/>
        <v>0</v>
      </c>
      <c r="K1007">
        <f t="shared" si="80"/>
        <v>0</v>
      </c>
    </row>
    <row r="1008" spans="7:11" x14ac:dyDescent="0.25">
      <c r="G1008">
        <f t="shared" si="76"/>
        <v>0</v>
      </c>
      <c r="H1008">
        <f t="shared" si="77"/>
        <v>0</v>
      </c>
      <c r="I1008">
        <f t="shared" si="78"/>
        <v>0</v>
      </c>
      <c r="J1008">
        <f t="shared" si="79"/>
        <v>0</v>
      </c>
      <c r="K1008">
        <f t="shared" si="80"/>
        <v>0</v>
      </c>
    </row>
    <row r="1009" spans="7:11" x14ac:dyDescent="0.25">
      <c r="G1009">
        <f t="shared" si="76"/>
        <v>0</v>
      </c>
      <c r="H1009">
        <f t="shared" si="77"/>
        <v>0</v>
      </c>
      <c r="I1009">
        <f t="shared" si="78"/>
        <v>0</v>
      </c>
      <c r="J1009">
        <f t="shared" si="79"/>
        <v>0</v>
      </c>
      <c r="K1009">
        <f t="shared" si="80"/>
        <v>0</v>
      </c>
    </row>
    <row r="1010" spans="7:11" x14ac:dyDescent="0.25">
      <c r="G1010">
        <f t="shared" si="76"/>
        <v>0</v>
      </c>
      <c r="H1010">
        <f t="shared" si="77"/>
        <v>0</v>
      </c>
      <c r="I1010">
        <f t="shared" si="78"/>
        <v>0</v>
      </c>
      <c r="J1010">
        <f t="shared" si="79"/>
        <v>0</v>
      </c>
      <c r="K1010">
        <f t="shared" si="80"/>
        <v>0</v>
      </c>
    </row>
    <row r="1011" spans="7:11" x14ac:dyDescent="0.25">
      <c r="G1011">
        <f t="shared" si="76"/>
        <v>0</v>
      </c>
      <c r="H1011">
        <f t="shared" si="77"/>
        <v>0</v>
      </c>
      <c r="I1011">
        <f t="shared" si="78"/>
        <v>0</v>
      </c>
      <c r="J1011">
        <f t="shared" si="79"/>
        <v>0</v>
      </c>
      <c r="K1011">
        <f t="shared" si="80"/>
        <v>0</v>
      </c>
    </row>
    <row r="1012" spans="7:11" x14ac:dyDescent="0.25">
      <c r="G1012">
        <f t="shared" si="76"/>
        <v>0</v>
      </c>
      <c r="H1012">
        <f t="shared" si="77"/>
        <v>0</v>
      </c>
      <c r="I1012">
        <f t="shared" si="78"/>
        <v>0</v>
      </c>
      <c r="J1012">
        <f t="shared" si="79"/>
        <v>0</v>
      </c>
      <c r="K1012">
        <f t="shared" si="80"/>
        <v>0</v>
      </c>
    </row>
    <row r="1013" spans="7:11" x14ac:dyDescent="0.25">
      <c r="G1013">
        <f t="shared" si="76"/>
        <v>0</v>
      </c>
      <c r="H1013">
        <f t="shared" si="77"/>
        <v>0</v>
      </c>
      <c r="I1013">
        <f t="shared" si="78"/>
        <v>0</v>
      </c>
      <c r="J1013">
        <f t="shared" si="79"/>
        <v>0</v>
      </c>
      <c r="K1013">
        <f t="shared" si="80"/>
        <v>0</v>
      </c>
    </row>
    <row r="1014" spans="7:11" x14ac:dyDescent="0.25">
      <c r="G1014">
        <f t="shared" si="76"/>
        <v>0</v>
      </c>
      <c r="H1014">
        <f t="shared" si="77"/>
        <v>0</v>
      </c>
      <c r="I1014">
        <f t="shared" si="78"/>
        <v>0</v>
      </c>
      <c r="J1014">
        <f t="shared" si="79"/>
        <v>0</v>
      </c>
      <c r="K1014">
        <f t="shared" si="80"/>
        <v>0</v>
      </c>
    </row>
    <row r="1015" spans="7:11" x14ac:dyDescent="0.25">
      <c r="G1015">
        <f t="shared" si="76"/>
        <v>0</v>
      </c>
      <c r="H1015">
        <f t="shared" si="77"/>
        <v>0</v>
      </c>
      <c r="I1015">
        <f t="shared" si="78"/>
        <v>0</v>
      </c>
      <c r="J1015">
        <f t="shared" si="79"/>
        <v>0</v>
      </c>
      <c r="K1015">
        <f t="shared" si="80"/>
        <v>0</v>
      </c>
    </row>
    <row r="1016" spans="7:11" x14ac:dyDescent="0.25">
      <c r="G1016">
        <f t="shared" si="76"/>
        <v>0</v>
      </c>
      <c r="H1016">
        <f t="shared" si="77"/>
        <v>0</v>
      </c>
      <c r="I1016">
        <f t="shared" si="78"/>
        <v>0</v>
      </c>
      <c r="J1016">
        <f t="shared" si="79"/>
        <v>0</v>
      </c>
      <c r="K1016">
        <f t="shared" si="80"/>
        <v>0</v>
      </c>
    </row>
    <row r="1017" spans="7:11" x14ac:dyDescent="0.25">
      <c r="G1017">
        <f t="shared" si="76"/>
        <v>0</v>
      </c>
      <c r="H1017">
        <f t="shared" si="77"/>
        <v>0</v>
      </c>
      <c r="I1017">
        <f t="shared" si="78"/>
        <v>0</v>
      </c>
      <c r="J1017">
        <f t="shared" si="79"/>
        <v>0</v>
      </c>
      <c r="K1017">
        <f t="shared" si="80"/>
        <v>0</v>
      </c>
    </row>
    <row r="1018" spans="7:11" x14ac:dyDescent="0.25">
      <c r="G1018">
        <f t="shared" si="76"/>
        <v>0</v>
      </c>
      <c r="H1018">
        <f t="shared" si="77"/>
        <v>0</v>
      </c>
      <c r="I1018">
        <f t="shared" si="78"/>
        <v>0</v>
      </c>
      <c r="J1018">
        <f t="shared" si="79"/>
        <v>0</v>
      </c>
      <c r="K1018">
        <f t="shared" si="80"/>
        <v>0</v>
      </c>
    </row>
    <row r="1019" spans="7:11" x14ac:dyDescent="0.25">
      <c r="G1019">
        <f t="shared" si="76"/>
        <v>0</v>
      </c>
      <c r="H1019">
        <f t="shared" si="77"/>
        <v>0</v>
      </c>
      <c r="I1019">
        <f t="shared" si="78"/>
        <v>0</v>
      </c>
      <c r="J1019">
        <f t="shared" si="79"/>
        <v>0</v>
      </c>
      <c r="K1019">
        <f t="shared" si="80"/>
        <v>0</v>
      </c>
    </row>
    <row r="1020" spans="7:11" x14ac:dyDescent="0.25">
      <c r="G1020">
        <f t="shared" si="76"/>
        <v>0</v>
      </c>
      <c r="H1020">
        <f t="shared" si="77"/>
        <v>0</v>
      </c>
      <c r="I1020">
        <f t="shared" si="78"/>
        <v>0</v>
      </c>
      <c r="J1020">
        <f t="shared" si="79"/>
        <v>0</v>
      </c>
      <c r="K1020">
        <f t="shared" si="80"/>
        <v>0</v>
      </c>
    </row>
    <row r="1021" spans="7:11" x14ac:dyDescent="0.25">
      <c r="G1021">
        <f t="shared" si="76"/>
        <v>0</v>
      </c>
      <c r="H1021">
        <f t="shared" si="77"/>
        <v>0</v>
      </c>
      <c r="I1021">
        <f t="shared" si="78"/>
        <v>0</v>
      </c>
      <c r="J1021">
        <f t="shared" si="79"/>
        <v>0</v>
      </c>
      <c r="K1021">
        <f t="shared" si="80"/>
        <v>0</v>
      </c>
    </row>
    <row r="1022" spans="7:11" x14ac:dyDescent="0.25">
      <c r="G1022">
        <f t="shared" si="76"/>
        <v>0</v>
      </c>
      <c r="H1022">
        <f t="shared" si="77"/>
        <v>0</v>
      </c>
      <c r="I1022">
        <f t="shared" si="78"/>
        <v>0</v>
      </c>
      <c r="J1022">
        <f t="shared" si="79"/>
        <v>0</v>
      </c>
      <c r="K1022">
        <f t="shared" si="80"/>
        <v>0</v>
      </c>
    </row>
    <row r="1023" spans="7:11" x14ac:dyDescent="0.25">
      <c r="G1023">
        <f t="shared" si="76"/>
        <v>0</v>
      </c>
      <c r="H1023">
        <f t="shared" si="77"/>
        <v>0</v>
      </c>
      <c r="I1023">
        <f t="shared" si="78"/>
        <v>0</v>
      </c>
      <c r="J1023">
        <f t="shared" si="79"/>
        <v>0</v>
      </c>
      <c r="K1023">
        <f t="shared" si="80"/>
        <v>0</v>
      </c>
    </row>
    <row r="1024" spans="7:11" x14ac:dyDescent="0.25">
      <c r="G1024">
        <f t="shared" si="76"/>
        <v>0</v>
      </c>
      <c r="H1024">
        <f t="shared" si="77"/>
        <v>0</v>
      </c>
      <c r="I1024">
        <f t="shared" si="78"/>
        <v>0</v>
      </c>
      <c r="J1024">
        <f t="shared" si="79"/>
        <v>0</v>
      </c>
      <c r="K1024">
        <f t="shared" si="80"/>
        <v>0</v>
      </c>
    </row>
    <row r="1025" spans="7:11" x14ac:dyDescent="0.25">
      <c r="G1025">
        <f t="shared" si="76"/>
        <v>0</v>
      </c>
      <c r="H1025">
        <f t="shared" si="77"/>
        <v>0</v>
      </c>
      <c r="I1025">
        <f t="shared" si="78"/>
        <v>0</v>
      </c>
      <c r="J1025">
        <f t="shared" si="79"/>
        <v>0</v>
      </c>
      <c r="K1025">
        <f t="shared" si="80"/>
        <v>0</v>
      </c>
    </row>
    <row r="1026" spans="7:11" x14ac:dyDescent="0.25">
      <c r="G1026">
        <f t="shared" si="76"/>
        <v>0</v>
      </c>
      <c r="H1026">
        <f t="shared" si="77"/>
        <v>0</v>
      </c>
      <c r="I1026">
        <f t="shared" si="78"/>
        <v>0</v>
      </c>
      <c r="J1026">
        <f t="shared" si="79"/>
        <v>0</v>
      </c>
      <c r="K1026">
        <f t="shared" si="80"/>
        <v>0</v>
      </c>
    </row>
    <row r="1027" spans="7:11" x14ac:dyDescent="0.25">
      <c r="G1027">
        <f t="shared" si="76"/>
        <v>0</v>
      </c>
      <c r="H1027">
        <f t="shared" si="77"/>
        <v>0</v>
      </c>
      <c r="I1027">
        <f t="shared" si="78"/>
        <v>0</v>
      </c>
      <c r="J1027">
        <f t="shared" si="79"/>
        <v>0</v>
      </c>
      <c r="K1027">
        <f t="shared" si="80"/>
        <v>0</v>
      </c>
    </row>
    <row r="1028" spans="7:11" x14ac:dyDescent="0.25">
      <c r="G1028">
        <f t="shared" si="76"/>
        <v>0</v>
      </c>
      <c r="H1028">
        <f t="shared" si="77"/>
        <v>0</v>
      </c>
      <c r="I1028">
        <f t="shared" si="78"/>
        <v>0</v>
      </c>
      <c r="J1028">
        <f t="shared" si="79"/>
        <v>0</v>
      </c>
      <c r="K1028">
        <f t="shared" si="80"/>
        <v>0</v>
      </c>
    </row>
    <row r="1029" spans="7:11" x14ac:dyDescent="0.25">
      <c r="G1029">
        <f t="shared" ref="G1029:G1078" si="81">A1029</f>
        <v>0</v>
      </c>
      <c r="H1029">
        <f t="shared" ref="H1029:H1078" si="82">B1029</f>
        <v>0</v>
      </c>
      <c r="I1029">
        <f t="shared" ref="I1029:I1078" si="83">C1029</f>
        <v>0</v>
      </c>
      <c r="J1029">
        <f t="shared" ref="J1029:J1078" si="84">D1029</f>
        <v>0</v>
      </c>
      <c r="K1029">
        <f t="shared" ref="K1029:K1078" si="85">E1029</f>
        <v>0</v>
      </c>
    </row>
    <row r="1030" spans="7:11" x14ac:dyDescent="0.25">
      <c r="G1030">
        <f t="shared" si="81"/>
        <v>0</v>
      </c>
      <c r="H1030">
        <f t="shared" si="82"/>
        <v>0</v>
      </c>
      <c r="I1030">
        <f t="shared" si="83"/>
        <v>0</v>
      </c>
      <c r="J1030">
        <f t="shared" si="84"/>
        <v>0</v>
      </c>
      <c r="K1030">
        <f t="shared" si="85"/>
        <v>0</v>
      </c>
    </row>
    <row r="1031" spans="7:11" x14ac:dyDescent="0.25">
      <c r="G1031">
        <f t="shared" si="81"/>
        <v>0</v>
      </c>
      <c r="H1031">
        <f t="shared" si="82"/>
        <v>0</v>
      </c>
      <c r="I1031">
        <f t="shared" si="83"/>
        <v>0</v>
      </c>
      <c r="J1031">
        <f t="shared" si="84"/>
        <v>0</v>
      </c>
      <c r="K1031">
        <f t="shared" si="85"/>
        <v>0</v>
      </c>
    </row>
    <row r="1032" spans="7:11" x14ac:dyDescent="0.25">
      <c r="G1032">
        <f t="shared" si="81"/>
        <v>0</v>
      </c>
      <c r="H1032">
        <f t="shared" si="82"/>
        <v>0</v>
      </c>
      <c r="I1032">
        <f t="shared" si="83"/>
        <v>0</v>
      </c>
      <c r="J1032">
        <f t="shared" si="84"/>
        <v>0</v>
      </c>
      <c r="K1032">
        <f t="shared" si="85"/>
        <v>0</v>
      </c>
    </row>
    <row r="1033" spans="7:11" x14ac:dyDescent="0.25">
      <c r="G1033">
        <f t="shared" si="81"/>
        <v>0</v>
      </c>
      <c r="H1033">
        <f t="shared" si="82"/>
        <v>0</v>
      </c>
      <c r="I1033">
        <f t="shared" si="83"/>
        <v>0</v>
      </c>
      <c r="J1033">
        <f t="shared" si="84"/>
        <v>0</v>
      </c>
      <c r="K1033">
        <f t="shared" si="85"/>
        <v>0</v>
      </c>
    </row>
    <row r="1034" spans="7:11" x14ac:dyDescent="0.25">
      <c r="G1034">
        <f t="shared" si="81"/>
        <v>0</v>
      </c>
      <c r="H1034">
        <f t="shared" si="82"/>
        <v>0</v>
      </c>
      <c r="I1034">
        <f t="shared" si="83"/>
        <v>0</v>
      </c>
      <c r="J1034">
        <f t="shared" si="84"/>
        <v>0</v>
      </c>
      <c r="K1034">
        <f t="shared" si="85"/>
        <v>0</v>
      </c>
    </row>
    <row r="1035" spans="7:11" x14ac:dyDescent="0.25">
      <c r="G1035">
        <f t="shared" si="81"/>
        <v>0</v>
      </c>
      <c r="H1035">
        <f t="shared" si="82"/>
        <v>0</v>
      </c>
      <c r="I1035">
        <f t="shared" si="83"/>
        <v>0</v>
      </c>
      <c r="J1035">
        <f t="shared" si="84"/>
        <v>0</v>
      </c>
      <c r="K1035">
        <f t="shared" si="85"/>
        <v>0</v>
      </c>
    </row>
    <row r="1036" spans="7:11" x14ac:dyDescent="0.25">
      <c r="G1036">
        <f t="shared" si="81"/>
        <v>0</v>
      </c>
      <c r="H1036">
        <f t="shared" si="82"/>
        <v>0</v>
      </c>
      <c r="I1036">
        <f t="shared" si="83"/>
        <v>0</v>
      </c>
      <c r="J1036">
        <f t="shared" si="84"/>
        <v>0</v>
      </c>
      <c r="K1036">
        <f t="shared" si="85"/>
        <v>0</v>
      </c>
    </row>
    <row r="1037" spans="7:11" x14ac:dyDescent="0.25">
      <c r="G1037">
        <f t="shared" si="81"/>
        <v>0</v>
      </c>
      <c r="H1037">
        <f t="shared" si="82"/>
        <v>0</v>
      </c>
      <c r="I1037">
        <f t="shared" si="83"/>
        <v>0</v>
      </c>
      <c r="J1037">
        <f t="shared" si="84"/>
        <v>0</v>
      </c>
      <c r="K1037">
        <f t="shared" si="85"/>
        <v>0</v>
      </c>
    </row>
    <row r="1038" spans="7:11" x14ac:dyDescent="0.25">
      <c r="G1038">
        <f t="shared" si="81"/>
        <v>0</v>
      </c>
      <c r="H1038">
        <f t="shared" si="82"/>
        <v>0</v>
      </c>
      <c r="I1038">
        <f t="shared" si="83"/>
        <v>0</v>
      </c>
      <c r="J1038">
        <f t="shared" si="84"/>
        <v>0</v>
      </c>
      <c r="K1038">
        <f t="shared" si="85"/>
        <v>0</v>
      </c>
    </row>
    <row r="1039" spans="7:11" x14ac:dyDescent="0.25">
      <c r="G1039">
        <f t="shared" si="81"/>
        <v>0</v>
      </c>
      <c r="H1039">
        <f t="shared" si="82"/>
        <v>0</v>
      </c>
      <c r="I1039">
        <f t="shared" si="83"/>
        <v>0</v>
      </c>
      <c r="J1039">
        <f t="shared" si="84"/>
        <v>0</v>
      </c>
      <c r="K1039">
        <f t="shared" si="85"/>
        <v>0</v>
      </c>
    </row>
    <row r="1040" spans="7:11" x14ac:dyDescent="0.25">
      <c r="G1040">
        <f t="shared" si="81"/>
        <v>0</v>
      </c>
      <c r="H1040">
        <f t="shared" si="82"/>
        <v>0</v>
      </c>
      <c r="I1040">
        <f t="shared" si="83"/>
        <v>0</v>
      </c>
      <c r="J1040">
        <f t="shared" si="84"/>
        <v>0</v>
      </c>
      <c r="K1040">
        <f t="shared" si="85"/>
        <v>0</v>
      </c>
    </row>
    <row r="1041" spans="7:11" x14ac:dyDescent="0.25">
      <c r="G1041">
        <f t="shared" si="81"/>
        <v>0</v>
      </c>
      <c r="H1041">
        <f t="shared" si="82"/>
        <v>0</v>
      </c>
      <c r="I1041">
        <f t="shared" si="83"/>
        <v>0</v>
      </c>
      <c r="J1041">
        <f t="shared" si="84"/>
        <v>0</v>
      </c>
      <c r="K1041">
        <f t="shared" si="85"/>
        <v>0</v>
      </c>
    </row>
    <row r="1042" spans="7:11" x14ac:dyDescent="0.25">
      <c r="G1042">
        <f t="shared" si="81"/>
        <v>0</v>
      </c>
      <c r="H1042">
        <f t="shared" si="82"/>
        <v>0</v>
      </c>
      <c r="I1042">
        <f t="shared" si="83"/>
        <v>0</v>
      </c>
      <c r="J1042">
        <f t="shared" si="84"/>
        <v>0</v>
      </c>
      <c r="K1042">
        <f t="shared" si="85"/>
        <v>0</v>
      </c>
    </row>
    <row r="1043" spans="7:11" x14ac:dyDescent="0.25">
      <c r="G1043">
        <f t="shared" si="81"/>
        <v>0</v>
      </c>
      <c r="H1043">
        <f t="shared" si="82"/>
        <v>0</v>
      </c>
      <c r="I1043">
        <f t="shared" si="83"/>
        <v>0</v>
      </c>
      <c r="J1043">
        <f t="shared" si="84"/>
        <v>0</v>
      </c>
      <c r="K1043">
        <f t="shared" si="85"/>
        <v>0</v>
      </c>
    </row>
    <row r="1044" spans="7:11" x14ac:dyDescent="0.25">
      <c r="G1044">
        <f t="shared" si="81"/>
        <v>0</v>
      </c>
      <c r="H1044">
        <f t="shared" si="82"/>
        <v>0</v>
      </c>
      <c r="I1044">
        <f t="shared" si="83"/>
        <v>0</v>
      </c>
      <c r="J1044">
        <f t="shared" si="84"/>
        <v>0</v>
      </c>
      <c r="K1044">
        <f t="shared" si="85"/>
        <v>0</v>
      </c>
    </row>
    <row r="1045" spans="7:11" x14ac:dyDescent="0.25">
      <c r="G1045">
        <f t="shared" si="81"/>
        <v>0</v>
      </c>
      <c r="H1045">
        <f t="shared" si="82"/>
        <v>0</v>
      </c>
      <c r="I1045">
        <f t="shared" si="83"/>
        <v>0</v>
      </c>
      <c r="J1045">
        <f t="shared" si="84"/>
        <v>0</v>
      </c>
      <c r="K1045">
        <f t="shared" si="85"/>
        <v>0</v>
      </c>
    </row>
    <row r="1046" spans="7:11" x14ac:dyDescent="0.25">
      <c r="G1046">
        <f t="shared" si="81"/>
        <v>0</v>
      </c>
      <c r="H1046">
        <f t="shared" si="82"/>
        <v>0</v>
      </c>
      <c r="I1046">
        <f t="shared" si="83"/>
        <v>0</v>
      </c>
      <c r="J1046">
        <f t="shared" si="84"/>
        <v>0</v>
      </c>
      <c r="K1046">
        <f t="shared" si="85"/>
        <v>0</v>
      </c>
    </row>
    <row r="1047" spans="7:11" x14ac:dyDescent="0.25">
      <c r="G1047">
        <f t="shared" si="81"/>
        <v>0</v>
      </c>
      <c r="H1047">
        <f t="shared" si="82"/>
        <v>0</v>
      </c>
      <c r="I1047">
        <f t="shared" si="83"/>
        <v>0</v>
      </c>
      <c r="J1047">
        <f t="shared" si="84"/>
        <v>0</v>
      </c>
      <c r="K1047">
        <f t="shared" si="85"/>
        <v>0</v>
      </c>
    </row>
    <row r="1048" spans="7:11" x14ac:dyDescent="0.25">
      <c r="G1048">
        <f t="shared" si="81"/>
        <v>0</v>
      </c>
      <c r="H1048">
        <f t="shared" si="82"/>
        <v>0</v>
      </c>
      <c r="I1048">
        <f t="shared" si="83"/>
        <v>0</v>
      </c>
      <c r="J1048">
        <f t="shared" si="84"/>
        <v>0</v>
      </c>
      <c r="K1048">
        <f t="shared" si="85"/>
        <v>0</v>
      </c>
    </row>
    <row r="1049" spans="7:11" x14ac:dyDescent="0.25">
      <c r="G1049">
        <f t="shared" si="81"/>
        <v>0</v>
      </c>
      <c r="H1049">
        <f t="shared" si="82"/>
        <v>0</v>
      </c>
      <c r="I1049">
        <f t="shared" si="83"/>
        <v>0</v>
      </c>
      <c r="J1049">
        <f t="shared" si="84"/>
        <v>0</v>
      </c>
      <c r="K1049">
        <f t="shared" si="85"/>
        <v>0</v>
      </c>
    </row>
    <row r="1050" spans="7:11" x14ac:dyDescent="0.25">
      <c r="G1050">
        <f t="shared" si="81"/>
        <v>0</v>
      </c>
      <c r="H1050">
        <f t="shared" si="82"/>
        <v>0</v>
      </c>
      <c r="I1050">
        <f t="shared" si="83"/>
        <v>0</v>
      </c>
      <c r="J1050">
        <f t="shared" si="84"/>
        <v>0</v>
      </c>
      <c r="K1050">
        <f t="shared" si="85"/>
        <v>0</v>
      </c>
    </row>
    <row r="1051" spans="7:11" x14ac:dyDescent="0.25">
      <c r="G1051">
        <f t="shared" si="81"/>
        <v>0</v>
      </c>
      <c r="H1051">
        <f t="shared" si="82"/>
        <v>0</v>
      </c>
      <c r="I1051">
        <f t="shared" si="83"/>
        <v>0</v>
      </c>
      <c r="J1051">
        <f t="shared" si="84"/>
        <v>0</v>
      </c>
      <c r="K1051">
        <f t="shared" si="85"/>
        <v>0</v>
      </c>
    </row>
    <row r="1052" spans="7:11" x14ac:dyDescent="0.25">
      <c r="G1052">
        <f t="shared" si="81"/>
        <v>0</v>
      </c>
      <c r="H1052">
        <f t="shared" si="82"/>
        <v>0</v>
      </c>
      <c r="I1052">
        <f t="shared" si="83"/>
        <v>0</v>
      </c>
      <c r="J1052">
        <f t="shared" si="84"/>
        <v>0</v>
      </c>
      <c r="K1052">
        <f t="shared" si="85"/>
        <v>0</v>
      </c>
    </row>
    <row r="1053" spans="7:11" x14ac:dyDescent="0.25">
      <c r="G1053">
        <f t="shared" si="81"/>
        <v>0</v>
      </c>
      <c r="H1053">
        <f t="shared" si="82"/>
        <v>0</v>
      </c>
      <c r="I1053">
        <f t="shared" si="83"/>
        <v>0</v>
      </c>
      <c r="J1053">
        <f t="shared" si="84"/>
        <v>0</v>
      </c>
      <c r="K1053">
        <f t="shared" si="85"/>
        <v>0</v>
      </c>
    </row>
    <row r="1054" spans="7:11" x14ac:dyDescent="0.25">
      <c r="G1054">
        <f t="shared" si="81"/>
        <v>0</v>
      </c>
      <c r="H1054">
        <f t="shared" si="82"/>
        <v>0</v>
      </c>
      <c r="I1054">
        <f t="shared" si="83"/>
        <v>0</v>
      </c>
      <c r="J1054">
        <f t="shared" si="84"/>
        <v>0</v>
      </c>
      <c r="K1054">
        <f t="shared" si="85"/>
        <v>0</v>
      </c>
    </row>
    <row r="1055" spans="7:11" x14ac:dyDescent="0.25">
      <c r="G1055">
        <f t="shared" si="81"/>
        <v>0</v>
      </c>
      <c r="H1055">
        <f t="shared" si="82"/>
        <v>0</v>
      </c>
      <c r="I1055">
        <f t="shared" si="83"/>
        <v>0</v>
      </c>
      <c r="J1055">
        <f t="shared" si="84"/>
        <v>0</v>
      </c>
      <c r="K1055">
        <f t="shared" si="85"/>
        <v>0</v>
      </c>
    </row>
    <row r="1056" spans="7:11" x14ac:dyDescent="0.25">
      <c r="G1056">
        <f t="shared" si="81"/>
        <v>0</v>
      </c>
      <c r="H1056">
        <f t="shared" si="82"/>
        <v>0</v>
      </c>
      <c r="I1056">
        <f t="shared" si="83"/>
        <v>0</v>
      </c>
      <c r="J1056">
        <f t="shared" si="84"/>
        <v>0</v>
      </c>
      <c r="K1056">
        <f t="shared" si="85"/>
        <v>0</v>
      </c>
    </row>
    <row r="1057" spans="7:11" x14ac:dyDescent="0.25">
      <c r="G1057">
        <f t="shared" si="81"/>
        <v>0</v>
      </c>
      <c r="H1057">
        <f t="shared" si="82"/>
        <v>0</v>
      </c>
      <c r="I1057">
        <f t="shared" si="83"/>
        <v>0</v>
      </c>
      <c r="J1057">
        <f t="shared" si="84"/>
        <v>0</v>
      </c>
      <c r="K1057">
        <f t="shared" si="85"/>
        <v>0</v>
      </c>
    </row>
    <row r="1058" spans="7:11" x14ac:dyDescent="0.25">
      <c r="G1058">
        <f t="shared" si="81"/>
        <v>0</v>
      </c>
      <c r="H1058">
        <f t="shared" si="82"/>
        <v>0</v>
      </c>
      <c r="I1058">
        <f t="shared" si="83"/>
        <v>0</v>
      </c>
      <c r="J1058">
        <f t="shared" si="84"/>
        <v>0</v>
      </c>
      <c r="K1058">
        <f t="shared" si="85"/>
        <v>0</v>
      </c>
    </row>
    <row r="1059" spans="7:11" x14ac:dyDescent="0.25">
      <c r="G1059">
        <f t="shared" si="81"/>
        <v>0</v>
      </c>
      <c r="H1059">
        <f t="shared" si="82"/>
        <v>0</v>
      </c>
      <c r="I1059">
        <f t="shared" si="83"/>
        <v>0</v>
      </c>
      <c r="J1059">
        <f t="shared" si="84"/>
        <v>0</v>
      </c>
      <c r="K1059">
        <f t="shared" si="85"/>
        <v>0</v>
      </c>
    </row>
    <row r="1060" spans="7:11" x14ac:dyDescent="0.25">
      <c r="G1060">
        <f t="shared" si="81"/>
        <v>0</v>
      </c>
      <c r="H1060">
        <f t="shared" si="82"/>
        <v>0</v>
      </c>
      <c r="I1060">
        <f t="shared" si="83"/>
        <v>0</v>
      </c>
      <c r="J1060">
        <f t="shared" si="84"/>
        <v>0</v>
      </c>
      <c r="K1060">
        <f t="shared" si="85"/>
        <v>0</v>
      </c>
    </row>
    <row r="1061" spans="7:11" x14ac:dyDescent="0.25">
      <c r="G1061">
        <f t="shared" si="81"/>
        <v>0</v>
      </c>
      <c r="H1061">
        <f t="shared" si="82"/>
        <v>0</v>
      </c>
      <c r="I1061">
        <f t="shared" si="83"/>
        <v>0</v>
      </c>
      <c r="J1061">
        <f t="shared" si="84"/>
        <v>0</v>
      </c>
      <c r="K1061">
        <f t="shared" si="85"/>
        <v>0</v>
      </c>
    </row>
    <row r="1062" spans="7:11" x14ac:dyDescent="0.25">
      <c r="G1062">
        <f t="shared" si="81"/>
        <v>0</v>
      </c>
      <c r="H1062">
        <f t="shared" si="82"/>
        <v>0</v>
      </c>
      <c r="I1062">
        <f t="shared" si="83"/>
        <v>0</v>
      </c>
      <c r="J1062">
        <f t="shared" si="84"/>
        <v>0</v>
      </c>
      <c r="K1062">
        <f t="shared" si="85"/>
        <v>0</v>
      </c>
    </row>
    <row r="1063" spans="7:11" x14ac:dyDescent="0.25">
      <c r="G1063">
        <f t="shared" si="81"/>
        <v>0</v>
      </c>
      <c r="H1063">
        <f t="shared" si="82"/>
        <v>0</v>
      </c>
      <c r="I1063">
        <f t="shared" si="83"/>
        <v>0</v>
      </c>
      <c r="J1063">
        <f t="shared" si="84"/>
        <v>0</v>
      </c>
      <c r="K1063">
        <f t="shared" si="85"/>
        <v>0</v>
      </c>
    </row>
    <row r="1064" spans="7:11" x14ac:dyDescent="0.25">
      <c r="G1064">
        <f t="shared" si="81"/>
        <v>0</v>
      </c>
      <c r="H1064">
        <f t="shared" si="82"/>
        <v>0</v>
      </c>
      <c r="I1064">
        <f t="shared" si="83"/>
        <v>0</v>
      </c>
      <c r="J1064">
        <f t="shared" si="84"/>
        <v>0</v>
      </c>
      <c r="K1064">
        <f t="shared" si="85"/>
        <v>0</v>
      </c>
    </row>
    <row r="1065" spans="7:11" x14ac:dyDescent="0.25">
      <c r="G1065">
        <f t="shared" si="81"/>
        <v>0</v>
      </c>
      <c r="H1065">
        <f t="shared" si="82"/>
        <v>0</v>
      </c>
      <c r="I1065">
        <f t="shared" si="83"/>
        <v>0</v>
      </c>
      <c r="J1065">
        <f t="shared" si="84"/>
        <v>0</v>
      </c>
      <c r="K1065">
        <f t="shared" si="85"/>
        <v>0</v>
      </c>
    </row>
    <row r="1066" spans="7:11" x14ac:dyDescent="0.25">
      <c r="G1066">
        <f t="shared" si="81"/>
        <v>0</v>
      </c>
      <c r="H1066">
        <f t="shared" si="82"/>
        <v>0</v>
      </c>
      <c r="I1066">
        <f t="shared" si="83"/>
        <v>0</v>
      </c>
      <c r="J1066">
        <f t="shared" si="84"/>
        <v>0</v>
      </c>
      <c r="K1066">
        <f t="shared" si="85"/>
        <v>0</v>
      </c>
    </row>
    <row r="1067" spans="7:11" x14ac:dyDescent="0.25">
      <c r="G1067">
        <f t="shared" si="81"/>
        <v>0</v>
      </c>
      <c r="H1067">
        <f t="shared" si="82"/>
        <v>0</v>
      </c>
      <c r="I1067">
        <f t="shared" si="83"/>
        <v>0</v>
      </c>
      <c r="J1067">
        <f t="shared" si="84"/>
        <v>0</v>
      </c>
      <c r="K1067">
        <f t="shared" si="85"/>
        <v>0</v>
      </c>
    </row>
    <row r="1068" spans="7:11" x14ac:dyDescent="0.25">
      <c r="G1068">
        <f t="shared" si="81"/>
        <v>0</v>
      </c>
      <c r="H1068">
        <f t="shared" si="82"/>
        <v>0</v>
      </c>
      <c r="I1068">
        <f t="shared" si="83"/>
        <v>0</v>
      </c>
      <c r="J1068">
        <f t="shared" si="84"/>
        <v>0</v>
      </c>
      <c r="K1068">
        <f t="shared" si="85"/>
        <v>0</v>
      </c>
    </row>
    <row r="1069" spans="7:11" x14ac:dyDescent="0.25">
      <c r="G1069">
        <f t="shared" si="81"/>
        <v>0</v>
      </c>
      <c r="H1069">
        <f t="shared" si="82"/>
        <v>0</v>
      </c>
      <c r="I1069">
        <f t="shared" si="83"/>
        <v>0</v>
      </c>
      <c r="J1069">
        <f t="shared" si="84"/>
        <v>0</v>
      </c>
      <c r="K1069">
        <f t="shared" si="85"/>
        <v>0</v>
      </c>
    </row>
    <row r="1070" spans="7:11" x14ac:dyDescent="0.25">
      <c r="G1070">
        <f t="shared" si="81"/>
        <v>0</v>
      </c>
      <c r="H1070">
        <f t="shared" si="82"/>
        <v>0</v>
      </c>
      <c r="I1070">
        <f t="shared" si="83"/>
        <v>0</v>
      </c>
      <c r="J1070">
        <f t="shared" si="84"/>
        <v>0</v>
      </c>
      <c r="K1070">
        <f t="shared" si="85"/>
        <v>0</v>
      </c>
    </row>
    <row r="1071" spans="7:11" x14ac:dyDescent="0.25">
      <c r="G1071">
        <f t="shared" si="81"/>
        <v>0</v>
      </c>
      <c r="H1071">
        <f t="shared" si="82"/>
        <v>0</v>
      </c>
      <c r="I1071">
        <f t="shared" si="83"/>
        <v>0</v>
      </c>
      <c r="J1071">
        <f t="shared" si="84"/>
        <v>0</v>
      </c>
      <c r="K1071">
        <f t="shared" si="85"/>
        <v>0</v>
      </c>
    </row>
    <row r="1072" spans="7:11" x14ac:dyDescent="0.25">
      <c r="G1072">
        <f t="shared" si="81"/>
        <v>0</v>
      </c>
      <c r="H1072">
        <f t="shared" si="82"/>
        <v>0</v>
      </c>
      <c r="I1072">
        <f t="shared" si="83"/>
        <v>0</v>
      </c>
      <c r="J1072">
        <f t="shared" si="84"/>
        <v>0</v>
      </c>
      <c r="K1072">
        <f t="shared" si="85"/>
        <v>0</v>
      </c>
    </row>
    <row r="1073" spans="7:11" x14ac:dyDescent="0.25">
      <c r="G1073">
        <f t="shared" si="81"/>
        <v>0</v>
      </c>
      <c r="H1073">
        <f t="shared" si="82"/>
        <v>0</v>
      </c>
      <c r="I1073">
        <f t="shared" si="83"/>
        <v>0</v>
      </c>
      <c r="J1073">
        <f t="shared" si="84"/>
        <v>0</v>
      </c>
      <c r="K1073">
        <f t="shared" si="85"/>
        <v>0</v>
      </c>
    </row>
    <row r="1074" spans="7:11" x14ac:dyDescent="0.25">
      <c r="G1074">
        <f t="shared" si="81"/>
        <v>0</v>
      </c>
      <c r="H1074">
        <f t="shared" si="82"/>
        <v>0</v>
      </c>
      <c r="I1074">
        <f t="shared" si="83"/>
        <v>0</v>
      </c>
      <c r="J1074">
        <f t="shared" si="84"/>
        <v>0</v>
      </c>
      <c r="K1074">
        <f t="shared" si="85"/>
        <v>0</v>
      </c>
    </row>
    <row r="1075" spans="7:11" x14ac:dyDescent="0.25">
      <c r="G1075">
        <f t="shared" si="81"/>
        <v>0</v>
      </c>
      <c r="H1075">
        <f t="shared" si="82"/>
        <v>0</v>
      </c>
      <c r="I1075">
        <f t="shared" si="83"/>
        <v>0</v>
      </c>
      <c r="J1075">
        <f t="shared" si="84"/>
        <v>0</v>
      </c>
      <c r="K1075">
        <f t="shared" si="85"/>
        <v>0</v>
      </c>
    </row>
    <row r="1076" spans="7:11" x14ac:dyDescent="0.25">
      <c r="G1076">
        <f t="shared" si="81"/>
        <v>0</v>
      </c>
      <c r="H1076">
        <f t="shared" si="82"/>
        <v>0</v>
      </c>
      <c r="I1076">
        <f t="shared" si="83"/>
        <v>0</v>
      </c>
      <c r="J1076">
        <f t="shared" si="84"/>
        <v>0</v>
      </c>
      <c r="K1076">
        <f t="shared" si="85"/>
        <v>0</v>
      </c>
    </row>
    <row r="1077" spans="7:11" x14ac:dyDescent="0.25">
      <c r="G1077">
        <f t="shared" si="81"/>
        <v>0</v>
      </c>
      <c r="H1077">
        <f t="shared" si="82"/>
        <v>0</v>
      </c>
      <c r="I1077">
        <f t="shared" si="83"/>
        <v>0</v>
      </c>
      <c r="J1077">
        <f t="shared" si="84"/>
        <v>0</v>
      </c>
      <c r="K1077">
        <f t="shared" si="85"/>
        <v>0</v>
      </c>
    </row>
    <row r="1078" spans="7:11" x14ac:dyDescent="0.25">
      <c r="G1078">
        <f t="shared" si="81"/>
        <v>0</v>
      </c>
      <c r="H1078">
        <f t="shared" si="82"/>
        <v>0</v>
      </c>
      <c r="I1078">
        <f t="shared" si="83"/>
        <v>0</v>
      </c>
      <c r="J1078">
        <f t="shared" si="84"/>
        <v>0</v>
      </c>
      <c r="K1078">
        <f t="shared" si="85"/>
        <v>0</v>
      </c>
    </row>
  </sheetData>
  <pageMargins left="0.7" right="0.7" top="0.75" bottom="0.75" header="0.3" footer="0.3"/>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J3645"/>
  <sheetViews>
    <sheetView zoomScale="70" zoomScaleNormal="70" workbookViewId="0">
      <selection activeCell="S2158" sqref="S2158"/>
    </sheetView>
  </sheetViews>
  <sheetFormatPr defaultRowHeight="15" x14ac:dyDescent="0.25"/>
  <cols>
    <col min="1" max="1" width="9.28515625" customWidth="1"/>
    <col min="8" max="8" width="13.28515625" customWidth="1"/>
    <col min="9" max="9" width="20" customWidth="1"/>
    <col min="10" max="10" width="22.140625" customWidth="1"/>
    <col min="11" max="11" width="17.7109375" customWidth="1"/>
    <col min="12" max="12" width="9.85546875" customWidth="1"/>
    <col min="13" max="13" width="16.28515625" customWidth="1"/>
    <col min="14" max="14" width="17.28515625" customWidth="1"/>
    <col min="15" max="15" width="11" customWidth="1"/>
    <col min="16" max="17" width="11.42578125" customWidth="1"/>
    <col min="18" max="18" width="10" customWidth="1"/>
    <col min="19" max="19" width="12.7109375" customWidth="1"/>
    <col min="20" max="20" width="34.5703125" bestFit="1" customWidth="1"/>
    <col min="21" max="21" width="10.28515625" customWidth="1"/>
    <col min="23" max="23" width="23.5703125" customWidth="1"/>
    <col min="26" max="26" width="34.5703125" bestFit="1" customWidth="1"/>
    <col min="27" max="27" width="20.42578125" bestFit="1" customWidth="1"/>
    <col min="28" max="28" width="18.140625" bestFit="1" customWidth="1"/>
    <col min="29" max="29" width="20" customWidth="1"/>
    <col min="30" max="30" width="17.85546875" customWidth="1"/>
    <col min="31" max="31" width="13" customWidth="1"/>
    <col min="32" max="32" width="13.28515625" customWidth="1"/>
    <col min="33" max="33" width="12.28515625" customWidth="1"/>
    <col min="34" max="34" width="17.85546875" customWidth="1"/>
    <col min="35" max="35" width="9.85546875" customWidth="1"/>
  </cols>
  <sheetData>
    <row r="1" spans="1:36" x14ac:dyDescent="0.25">
      <c r="A1" t="s">
        <v>154</v>
      </c>
      <c r="B1" t="s">
        <v>155</v>
      </c>
      <c r="H1" t="s">
        <v>163</v>
      </c>
      <c r="I1" t="s">
        <v>164</v>
      </c>
      <c r="J1" t="s">
        <v>165</v>
      </c>
      <c r="K1" t="s">
        <v>166</v>
      </c>
      <c r="L1" t="s">
        <v>167</v>
      </c>
      <c r="M1" t="s">
        <v>168</v>
      </c>
      <c r="N1" t="s">
        <v>169</v>
      </c>
      <c r="O1" t="s">
        <v>170</v>
      </c>
      <c r="P1" t="s">
        <v>171</v>
      </c>
      <c r="Q1" t="s">
        <v>10000</v>
      </c>
      <c r="R1" t="s">
        <v>172</v>
      </c>
      <c r="S1" t="s">
        <v>173</v>
      </c>
      <c r="T1" t="s">
        <v>9549</v>
      </c>
      <c r="U1" t="s">
        <v>61</v>
      </c>
      <c r="V1" t="s">
        <v>18827</v>
      </c>
      <c r="W1" t="s">
        <v>20057</v>
      </c>
      <c r="Z1" t="s">
        <v>164</v>
      </c>
      <c r="AA1" t="s">
        <v>165</v>
      </c>
      <c r="AB1" t="s">
        <v>10000</v>
      </c>
      <c r="AC1" t="s">
        <v>163</v>
      </c>
      <c r="AD1" t="s">
        <v>10001</v>
      </c>
      <c r="AE1" t="s">
        <v>10002</v>
      </c>
      <c r="AH1" t="s">
        <v>19156</v>
      </c>
      <c r="AI1" t="s">
        <v>19157</v>
      </c>
      <c r="AJ1" t="s">
        <v>19158</v>
      </c>
    </row>
    <row r="2" spans="1:36" hidden="1" x14ac:dyDescent="0.25">
      <c r="A2" t="s">
        <v>115</v>
      </c>
      <c r="B2" t="s">
        <v>34</v>
      </c>
      <c r="H2" t="s">
        <v>18307</v>
      </c>
      <c r="I2" t="s">
        <v>18308</v>
      </c>
      <c r="J2" t="s">
        <v>18806</v>
      </c>
      <c r="K2" t="s">
        <v>18936</v>
      </c>
      <c r="L2">
        <v>6552</v>
      </c>
      <c r="M2" t="s">
        <v>27</v>
      </c>
      <c r="N2" t="s">
        <v>18807</v>
      </c>
      <c r="P2" t="s">
        <v>18808</v>
      </c>
      <c r="Q2" s="43">
        <v>4596</v>
      </c>
      <c r="R2" t="s">
        <v>97</v>
      </c>
      <c r="S2" s="43" t="s">
        <v>97</v>
      </c>
      <c r="T2" t="str">
        <f>IF(Transcripts[[#This Row],[List?]]="Y", Transcripts[[#This Row],[RefSeq mRNA ID]]&amp;IF(Transcripts[[#This Row],[Preferred?]]="Y", " (Preferred)", ""), "")</f>
        <v>NM_004996.4 (Preferred)</v>
      </c>
      <c r="V2" s="43"/>
      <c r="W2" s="43" t="e">
        <f t="array" ref="W2">INDEX(Table6[#Data], MATCH(1, ISNUMBER(SEARCH(Transcripts[[#This Row],[RefSeq mRNA ID]], Table6['#name])), 0), 1)</f>
        <v>#N/A</v>
      </c>
      <c r="X2" s="43"/>
      <c r="Y2" s="43"/>
      <c r="Z2" t="s">
        <v>802</v>
      </c>
      <c r="AA2" t="s">
        <v>803</v>
      </c>
      <c r="AB2">
        <v>4254</v>
      </c>
      <c r="AC2" t="s">
        <v>121</v>
      </c>
      <c r="AD2" t="s">
        <v>27</v>
      </c>
      <c r="AE2" t="s">
        <v>10003</v>
      </c>
      <c r="AH2" t="s">
        <v>19159</v>
      </c>
      <c r="AI2" t="s">
        <v>18307</v>
      </c>
      <c r="AJ2">
        <v>4363</v>
      </c>
    </row>
    <row r="3" spans="1:36" hidden="1" x14ac:dyDescent="0.25">
      <c r="A3" t="s">
        <v>159</v>
      </c>
      <c r="B3" t="s">
        <v>156</v>
      </c>
      <c r="H3" t="s">
        <v>18307</v>
      </c>
      <c r="I3" t="s">
        <v>18340</v>
      </c>
      <c r="J3" t="s">
        <v>18809</v>
      </c>
      <c r="L3">
        <v>4565</v>
      </c>
      <c r="M3" t="s">
        <v>27</v>
      </c>
      <c r="N3" t="s">
        <v>18810</v>
      </c>
      <c r="Q3" s="43">
        <v>4321</v>
      </c>
      <c r="R3" t="s">
        <v>98</v>
      </c>
      <c r="S3" s="43" t="s">
        <v>98</v>
      </c>
      <c r="T3" t="str">
        <f>IF(Transcripts[[#This Row],[List?]]="Y", Transcripts[[#This Row],[RefSeq mRNA ID]]&amp;IF(Transcripts[[#This Row],[Preferred?]]="Y", " (Preferred)", ""), "")</f>
        <v/>
      </c>
      <c r="V3" s="43"/>
      <c r="W3" s="43" t="e">
        <f t="array" ref="W3">INDEX(Table6[#Data], MATCH(1, ISNUMBER(SEARCH(Transcripts[[#This Row],[RefSeq mRNA ID]], Table6['#name])), 0), 1)</f>
        <v>#N/A</v>
      </c>
      <c r="X3" s="43"/>
      <c r="Y3" s="43"/>
      <c r="Z3" t="s">
        <v>807</v>
      </c>
      <c r="AA3" t="s">
        <v>808</v>
      </c>
      <c r="AB3">
        <v>3861</v>
      </c>
      <c r="AC3" t="s">
        <v>121</v>
      </c>
      <c r="AD3" t="s">
        <v>27</v>
      </c>
      <c r="AE3" t="s">
        <v>10004</v>
      </c>
      <c r="AH3" t="s">
        <v>19160</v>
      </c>
      <c r="AI3" t="s">
        <v>174</v>
      </c>
      <c r="AJ3">
        <v>25</v>
      </c>
    </row>
    <row r="4" spans="1:36" hidden="1" x14ac:dyDescent="0.25">
      <c r="A4" t="s">
        <v>99</v>
      </c>
      <c r="B4" t="s">
        <v>157</v>
      </c>
      <c r="H4" t="s">
        <v>18307</v>
      </c>
      <c r="I4" t="s">
        <v>18341</v>
      </c>
      <c r="L4">
        <v>1543</v>
      </c>
      <c r="M4" t="s">
        <v>212</v>
      </c>
      <c r="N4" t="s">
        <v>18811</v>
      </c>
      <c r="Q4" s="43"/>
      <c r="R4" t="s">
        <v>98</v>
      </c>
      <c r="S4" s="43" t="s">
        <v>98</v>
      </c>
      <c r="T4" t="str">
        <f>IF(Transcripts[[#This Row],[List?]]="Y", Transcripts[[#This Row],[RefSeq mRNA ID]]&amp;IF(Transcripts[[#This Row],[Preferred?]]="Y", " (Preferred)", ""), "")</f>
        <v/>
      </c>
      <c r="V4" s="43"/>
      <c r="W4" s="43" t="e">
        <f t="array" ref="W4">INDEX(Table6[#Data], MATCH(1, ISNUMBER(SEARCH(Transcripts[[#This Row],[RefSeq mRNA ID]], Table6['#name])), 0), 1)</f>
        <v>#N/A</v>
      </c>
      <c r="X4" s="43"/>
      <c r="Y4" s="43"/>
      <c r="Z4" t="s">
        <v>789</v>
      </c>
      <c r="AA4" t="s">
        <v>790</v>
      </c>
      <c r="AB4">
        <v>1242</v>
      </c>
      <c r="AC4" t="s">
        <v>121</v>
      </c>
      <c r="AD4" t="s">
        <v>27</v>
      </c>
      <c r="AE4" t="s">
        <v>10005</v>
      </c>
      <c r="AH4" t="s">
        <v>18937</v>
      </c>
      <c r="AI4" t="s">
        <v>174</v>
      </c>
      <c r="AJ4">
        <v>25</v>
      </c>
    </row>
    <row r="5" spans="1:36" hidden="1" x14ac:dyDescent="0.25">
      <c r="A5" t="s">
        <v>158</v>
      </c>
      <c r="B5" t="s">
        <v>15</v>
      </c>
      <c r="H5" t="s">
        <v>18307</v>
      </c>
      <c r="I5" t="s">
        <v>18342</v>
      </c>
      <c r="L5">
        <v>1198</v>
      </c>
      <c r="M5" t="s">
        <v>212</v>
      </c>
      <c r="N5" t="s">
        <v>18812</v>
      </c>
      <c r="Q5" s="43"/>
      <c r="R5" t="s">
        <v>98</v>
      </c>
      <c r="S5" s="43" t="s">
        <v>98</v>
      </c>
      <c r="T5" t="str">
        <f>IF(Transcripts[[#This Row],[List?]]="Y", Transcripts[[#This Row],[RefSeq mRNA ID]]&amp;IF(Transcripts[[#This Row],[Preferred?]]="Y", " (Preferred)", ""), "")</f>
        <v/>
      </c>
      <c r="V5" s="43"/>
      <c r="W5" s="43" t="e">
        <f t="array" ref="W5">INDEX(Table6[#Data], MATCH(1, ISNUMBER(SEARCH(Transcripts[[#This Row],[RefSeq mRNA ID]], Table6['#name])), 0), 1)</f>
        <v>#N/A</v>
      </c>
      <c r="X5" s="43"/>
      <c r="Y5" s="43"/>
      <c r="Z5" t="s">
        <v>796</v>
      </c>
      <c r="AC5" t="s">
        <v>121</v>
      </c>
      <c r="AD5" t="s">
        <v>27</v>
      </c>
      <c r="AE5" t="s">
        <v>796</v>
      </c>
      <c r="AH5" t="s">
        <v>19161</v>
      </c>
      <c r="AI5" t="s">
        <v>9881</v>
      </c>
      <c r="AJ5">
        <v>91</v>
      </c>
    </row>
    <row r="6" spans="1:36" hidden="1" x14ac:dyDescent="0.25">
      <c r="A6" t="s">
        <v>160</v>
      </c>
      <c r="B6" t="s">
        <v>161</v>
      </c>
      <c r="H6" t="s">
        <v>18307</v>
      </c>
      <c r="I6" t="s">
        <v>18343</v>
      </c>
      <c r="L6">
        <v>542</v>
      </c>
      <c r="M6" t="s">
        <v>195</v>
      </c>
      <c r="N6" t="s">
        <v>18813</v>
      </c>
      <c r="Q6" s="43"/>
      <c r="R6" t="s">
        <v>98</v>
      </c>
      <c r="S6" s="43" t="s">
        <v>98</v>
      </c>
      <c r="T6" t="str">
        <f>IF(Transcripts[[#This Row],[List?]]="Y", Transcripts[[#This Row],[RefSeq mRNA ID]]&amp;IF(Transcripts[[#This Row],[Preferred?]]="Y", " (Preferred)", ""), "")</f>
        <v/>
      </c>
      <c r="V6" s="43"/>
      <c r="W6" s="43" t="e">
        <f t="array" ref="W6">INDEX(Table6[#Data], MATCH(1, ISNUMBER(SEARCH(Transcripts[[#This Row],[RefSeq mRNA ID]], Table6['#name])), 0), 1)</f>
        <v>#N/A</v>
      </c>
      <c r="X6" s="43"/>
      <c r="Y6" s="43"/>
      <c r="Z6" t="s">
        <v>798</v>
      </c>
      <c r="AC6" t="s">
        <v>121</v>
      </c>
      <c r="AD6" t="s">
        <v>27</v>
      </c>
      <c r="AE6" t="s">
        <v>798</v>
      </c>
      <c r="AH6" t="s">
        <v>18934</v>
      </c>
      <c r="AI6" t="s">
        <v>9881</v>
      </c>
      <c r="AJ6">
        <v>91</v>
      </c>
    </row>
    <row r="7" spans="1:36" hidden="1" x14ac:dyDescent="0.25">
      <c r="A7" t="s">
        <v>123</v>
      </c>
      <c r="B7" t="s">
        <v>162</v>
      </c>
      <c r="H7" t="s">
        <v>18307</v>
      </c>
      <c r="I7" t="s">
        <v>18344</v>
      </c>
      <c r="J7" t="s">
        <v>18814</v>
      </c>
      <c r="L7">
        <v>744</v>
      </c>
      <c r="M7" t="s">
        <v>189</v>
      </c>
      <c r="N7" t="s">
        <v>18815</v>
      </c>
      <c r="Q7" s="43">
        <v>69</v>
      </c>
      <c r="R7" t="s">
        <v>98</v>
      </c>
      <c r="S7" s="43" t="s">
        <v>98</v>
      </c>
      <c r="T7" t="str">
        <f>IF(Transcripts[[#This Row],[List?]]="Y", Transcripts[[#This Row],[RefSeq mRNA ID]]&amp;IF(Transcripts[[#This Row],[Preferred?]]="Y", " (Preferred)", ""), "")</f>
        <v/>
      </c>
      <c r="V7" s="43"/>
      <c r="W7" s="43" t="e">
        <f t="array" ref="W7">INDEX(Table6[#Data], MATCH(1, ISNUMBER(SEARCH(Transcripts[[#This Row],[RefSeq mRNA ID]], Table6['#name])), 0), 1)</f>
        <v>#N/A</v>
      </c>
      <c r="X7" s="43"/>
      <c r="Y7" s="43"/>
      <c r="Z7" t="s">
        <v>800</v>
      </c>
      <c r="AC7" t="s">
        <v>121</v>
      </c>
      <c r="AD7" t="s">
        <v>27</v>
      </c>
      <c r="AE7" t="s">
        <v>800</v>
      </c>
      <c r="AH7" t="s">
        <v>18935</v>
      </c>
      <c r="AI7" t="s">
        <v>9881</v>
      </c>
      <c r="AJ7">
        <v>91</v>
      </c>
    </row>
    <row r="8" spans="1:36" hidden="1" x14ac:dyDescent="0.25">
      <c r="A8" t="s">
        <v>9538</v>
      </c>
      <c r="B8" t="s">
        <v>2561</v>
      </c>
      <c r="H8" t="s">
        <v>18307</v>
      </c>
      <c r="I8" t="s">
        <v>18345</v>
      </c>
      <c r="L8">
        <v>996</v>
      </c>
      <c r="M8" t="s">
        <v>212</v>
      </c>
      <c r="N8" t="s">
        <v>18816</v>
      </c>
      <c r="Q8" s="43"/>
      <c r="R8" t="s">
        <v>98</v>
      </c>
      <c r="S8" s="43" t="s">
        <v>98</v>
      </c>
      <c r="T8" t="str">
        <f>IF(Transcripts[[#This Row],[List?]]="Y", Transcripts[[#This Row],[RefSeq mRNA ID]]&amp;IF(Transcripts[[#This Row],[Preferred?]]="Y", " (Preferred)", ""), "")</f>
        <v/>
      </c>
      <c r="V8" s="43"/>
      <c r="W8" s="43" t="e">
        <f t="array" ref="W8">INDEX(Table6[#Data], MATCH(1, ISNUMBER(SEARCH(Transcripts[[#This Row],[RefSeq mRNA ID]], Table6['#name])), 0), 1)</f>
        <v>#N/A</v>
      </c>
      <c r="X8" s="43"/>
      <c r="Y8" s="43"/>
      <c r="Z8" t="s">
        <v>792</v>
      </c>
      <c r="AC8" t="s">
        <v>121</v>
      </c>
      <c r="AD8" t="s">
        <v>27</v>
      </c>
      <c r="AE8" t="s">
        <v>792</v>
      </c>
      <c r="AH8" t="s">
        <v>19162</v>
      </c>
      <c r="AI8" t="s">
        <v>186</v>
      </c>
      <c r="AJ8">
        <v>100</v>
      </c>
    </row>
    <row r="9" spans="1:36" hidden="1" x14ac:dyDescent="0.25">
      <c r="A9" t="s">
        <v>9539</v>
      </c>
      <c r="B9" t="s">
        <v>463</v>
      </c>
      <c r="H9" t="s">
        <v>18307</v>
      </c>
      <c r="I9" t="s">
        <v>18346</v>
      </c>
      <c r="J9" t="s">
        <v>18817</v>
      </c>
      <c r="L9">
        <v>6594</v>
      </c>
      <c r="M9" t="s">
        <v>27</v>
      </c>
      <c r="N9" t="s">
        <v>18818</v>
      </c>
      <c r="Q9" s="43">
        <v>4626</v>
      </c>
      <c r="R9" t="s">
        <v>98</v>
      </c>
      <c r="S9" s="43" t="s">
        <v>98</v>
      </c>
      <c r="T9" t="str">
        <f>IF(Transcripts[[#This Row],[List?]]="Y", Transcripts[[#This Row],[RefSeq mRNA ID]]&amp;IF(Transcripts[[#This Row],[Preferred?]]="Y", " (Preferred)", ""), "")</f>
        <v/>
      </c>
      <c r="V9" s="43"/>
      <c r="W9" s="43" t="e">
        <f t="array" ref="W9">INDEX(Table6[#Data], MATCH(1, ISNUMBER(SEARCH(Transcripts[[#This Row],[RefSeq mRNA ID]], Table6['#name])), 0), 1)</f>
        <v>#N/A</v>
      </c>
      <c r="X9" s="43"/>
      <c r="Y9" s="43"/>
      <c r="Z9" t="s">
        <v>812</v>
      </c>
      <c r="AC9" t="s">
        <v>121</v>
      </c>
      <c r="AD9" t="s">
        <v>27</v>
      </c>
      <c r="AE9" t="s">
        <v>812</v>
      </c>
      <c r="AH9" t="s">
        <v>19163</v>
      </c>
      <c r="AI9" t="s">
        <v>186</v>
      </c>
      <c r="AJ9">
        <v>100</v>
      </c>
    </row>
    <row r="10" spans="1:36" hidden="1" x14ac:dyDescent="0.25">
      <c r="A10" t="s">
        <v>9546</v>
      </c>
      <c r="B10" t="s">
        <v>645</v>
      </c>
      <c r="H10" t="s">
        <v>18307</v>
      </c>
      <c r="I10" t="s">
        <v>18347</v>
      </c>
      <c r="J10" t="s">
        <v>18819</v>
      </c>
      <c r="L10">
        <v>6396</v>
      </c>
      <c r="M10" t="s">
        <v>27</v>
      </c>
      <c r="N10" t="s">
        <v>18820</v>
      </c>
      <c r="Q10" s="43">
        <v>4428</v>
      </c>
      <c r="R10" t="s">
        <v>98</v>
      </c>
      <c r="S10" s="43" t="s">
        <v>98</v>
      </c>
      <c r="T10" t="str">
        <f>IF(Transcripts[[#This Row],[List?]]="Y", Transcripts[[#This Row],[RefSeq mRNA ID]]&amp;IF(Transcripts[[#This Row],[Preferred?]]="Y", " (Preferred)", ""), "")</f>
        <v/>
      </c>
      <c r="V10" s="43"/>
      <c r="W10" s="43" t="e">
        <f t="array" ref="W10">INDEX(Table6[#Data], MATCH(1, ISNUMBER(SEARCH(Transcripts[[#This Row],[RefSeq mRNA ID]], Table6['#name])), 0), 1)</f>
        <v>#N/A</v>
      </c>
      <c r="X10" s="43"/>
      <c r="Y10" s="43"/>
      <c r="Z10" t="s">
        <v>810</v>
      </c>
      <c r="AC10" t="s">
        <v>121</v>
      </c>
      <c r="AD10" t="s">
        <v>27</v>
      </c>
      <c r="AE10" t="s">
        <v>810</v>
      </c>
      <c r="AH10" t="s">
        <v>18939</v>
      </c>
      <c r="AI10" t="s">
        <v>186</v>
      </c>
      <c r="AJ10">
        <v>100</v>
      </c>
    </row>
    <row r="11" spans="1:36" hidden="1" x14ac:dyDescent="0.25">
      <c r="A11" t="s">
        <v>9547</v>
      </c>
      <c r="B11" t="s">
        <v>8643</v>
      </c>
      <c r="H11" t="s">
        <v>18307</v>
      </c>
      <c r="I11" t="s">
        <v>18348</v>
      </c>
      <c r="J11" t="s">
        <v>18821</v>
      </c>
      <c r="L11">
        <v>6387</v>
      </c>
      <c r="M11" t="s">
        <v>27</v>
      </c>
      <c r="N11" t="s">
        <v>18822</v>
      </c>
      <c r="Q11" s="43">
        <v>4419</v>
      </c>
      <c r="R11" t="s">
        <v>98</v>
      </c>
      <c r="S11" s="43" t="s">
        <v>98</v>
      </c>
      <c r="T11" t="str">
        <f>IF(Transcripts[[#This Row],[List?]]="Y", Transcripts[[#This Row],[RefSeq mRNA ID]]&amp;IF(Transcripts[[#This Row],[Preferred?]]="Y", " (Preferred)", ""), "")</f>
        <v/>
      </c>
      <c r="V11" s="43"/>
      <c r="W11" s="43" t="e">
        <f t="array" ref="W11">INDEX(Table6[#Data], MATCH(1, ISNUMBER(SEARCH(Transcripts[[#This Row],[RefSeq mRNA ID]], Table6['#name])), 0), 1)</f>
        <v>#N/A</v>
      </c>
      <c r="X11" s="43"/>
      <c r="Y11" s="43"/>
      <c r="Z11" t="s">
        <v>794</v>
      </c>
      <c r="AC11" t="s">
        <v>121</v>
      </c>
      <c r="AD11" t="s">
        <v>27</v>
      </c>
      <c r="AE11" t="s">
        <v>794</v>
      </c>
      <c r="AH11" t="s">
        <v>19164</v>
      </c>
      <c r="AI11" t="s">
        <v>186</v>
      </c>
      <c r="AJ11">
        <v>100</v>
      </c>
    </row>
    <row r="12" spans="1:36" hidden="1" x14ac:dyDescent="0.25">
      <c r="A12" t="s">
        <v>17956</v>
      </c>
      <c r="B12" t="s">
        <v>5185</v>
      </c>
      <c r="H12" t="s">
        <v>18307</v>
      </c>
      <c r="I12" t="s">
        <v>18349</v>
      </c>
      <c r="J12" t="s">
        <v>18823</v>
      </c>
      <c r="L12">
        <v>6369</v>
      </c>
      <c r="M12" t="s">
        <v>27</v>
      </c>
      <c r="N12" t="s">
        <v>18824</v>
      </c>
      <c r="Q12" s="43">
        <v>4401</v>
      </c>
      <c r="R12" t="s">
        <v>98</v>
      </c>
      <c r="S12" s="43" t="s">
        <v>98</v>
      </c>
      <c r="T12" t="str">
        <f>IF(Transcripts[[#This Row],[List?]]="Y", Transcripts[[#This Row],[RefSeq mRNA ID]]&amp;IF(Transcripts[[#This Row],[Preferred?]]="Y", " (Preferred)", ""), "")</f>
        <v/>
      </c>
      <c r="V12" s="43"/>
      <c r="W12" s="43" t="e">
        <f t="array" ref="W12">INDEX(Table6[#Data], MATCH(1, ISNUMBER(SEARCH(Transcripts[[#This Row],[RefSeq mRNA ID]], Table6['#name])), 0), 1)</f>
        <v>#N/A</v>
      </c>
      <c r="X12" s="43"/>
      <c r="Y12" s="43"/>
      <c r="Z12" t="s">
        <v>8158</v>
      </c>
      <c r="AA12" t="s">
        <v>8159</v>
      </c>
      <c r="AB12">
        <v>1404</v>
      </c>
      <c r="AC12" t="s">
        <v>8149</v>
      </c>
      <c r="AD12" t="s">
        <v>27</v>
      </c>
      <c r="AE12" t="s">
        <v>10006</v>
      </c>
      <c r="AH12" t="s">
        <v>18943</v>
      </c>
      <c r="AI12" t="s">
        <v>14</v>
      </c>
      <c r="AJ12">
        <v>207</v>
      </c>
    </row>
    <row r="13" spans="1:36" hidden="1" x14ac:dyDescent="0.25">
      <c r="A13" t="s">
        <v>17955</v>
      </c>
      <c r="B13" t="s">
        <v>3578</v>
      </c>
      <c r="H13" t="s">
        <v>18307</v>
      </c>
      <c r="I13" t="s">
        <v>18350</v>
      </c>
      <c r="J13" t="s">
        <v>18825</v>
      </c>
      <c r="L13">
        <v>6219</v>
      </c>
      <c r="M13" t="s">
        <v>27</v>
      </c>
      <c r="N13" t="s">
        <v>18826</v>
      </c>
      <c r="Q13" s="43">
        <v>4251</v>
      </c>
      <c r="R13" t="s">
        <v>98</v>
      </c>
      <c r="S13" s="43" t="s">
        <v>98</v>
      </c>
      <c r="T13" t="str">
        <f>IF(Transcripts[[#This Row],[List?]]="Y", Transcripts[[#This Row],[RefSeq mRNA ID]]&amp;IF(Transcripts[[#This Row],[Preferred?]]="Y", " (Preferred)", ""), "")</f>
        <v/>
      </c>
      <c r="V13" s="43"/>
      <c r="W13" s="43" t="e">
        <f t="array" ref="W13">INDEX(Table6[#Data], MATCH(1, ISNUMBER(SEARCH(Transcripts[[#This Row],[RefSeq mRNA ID]], Table6['#name])), 0), 1)</f>
        <v>#N/A</v>
      </c>
      <c r="X13" s="43"/>
      <c r="Y13" s="43"/>
      <c r="Z13" t="s">
        <v>8154</v>
      </c>
      <c r="AA13" t="s">
        <v>8155</v>
      </c>
      <c r="AB13">
        <v>1404</v>
      </c>
      <c r="AC13" t="s">
        <v>8149</v>
      </c>
      <c r="AD13" t="s">
        <v>27</v>
      </c>
      <c r="AE13" t="s">
        <v>10007</v>
      </c>
      <c r="AH13" t="s">
        <v>18942</v>
      </c>
      <c r="AI13" t="s">
        <v>14</v>
      </c>
      <c r="AJ13">
        <v>207</v>
      </c>
    </row>
    <row r="14" spans="1:36" hidden="1" x14ac:dyDescent="0.25">
      <c r="A14" t="s">
        <v>18828</v>
      </c>
      <c r="B14" t="s">
        <v>1383</v>
      </c>
      <c r="H14" t="s">
        <v>174</v>
      </c>
      <c r="I14" t="s">
        <v>179</v>
      </c>
      <c r="J14" t="s">
        <v>180</v>
      </c>
      <c r="K14" t="s">
        <v>18937</v>
      </c>
      <c r="L14">
        <v>3824</v>
      </c>
      <c r="M14" t="s">
        <v>27</v>
      </c>
      <c r="N14" t="s">
        <v>181</v>
      </c>
      <c r="P14" t="s">
        <v>182</v>
      </c>
      <c r="Q14">
        <v>3450</v>
      </c>
      <c r="R14" t="s">
        <v>98</v>
      </c>
      <c r="S14" t="s">
        <v>97</v>
      </c>
      <c r="T14" t="str">
        <f>IF(Transcripts[[#This Row],[List?]]="Y", Transcripts[[#This Row],[RefSeq mRNA ID]]&amp;IF(Transcripts[[#This Row],[Preferred?]]="Y", " (Preferred)", ""), "")</f>
        <v>NM_007313.2</v>
      </c>
      <c r="V14" s="43" t="s">
        <v>18351</v>
      </c>
      <c r="W14" s="43" t="e">
        <f t="array" ref="W14">INDEX(Table6[#Data], MATCH(1, ISNUMBER(SEARCH(Transcripts[[#This Row],[RefSeq mRNA ID]], Table6['#name])), 0), 1)</f>
        <v>#N/A</v>
      </c>
      <c r="X14" s="43"/>
      <c r="Y14" s="43"/>
      <c r="Z14" t="s">
        <v>8164</v>
      </c>
      <c r="AA14" t="s">
        <v>8165</v>
      </c>
      <c r="AB14">
        <v>1314</v>
      </c>
      <c r="AC14" t="s">
        <v>8149</v>
      </c>
      <c r="AD14" t="s">
        <v>27</v>
      </c>
      <c r="AE14" t="s">
        <v>10008</v>
      </c>
      <c r="AH14" t="s">
        <v>18941</v>
      </c>
      <c r="AI14" t="s">
        <v>14</v>
      </c>
      <c r="AJ14">
        <v>207</v>
      </c>
    </row>
    <row r="15" spans="1:36" hidden="1" x14ac:dyDescent="0.25">
      <c r="A15" t="s">
        <v>18829</v>
      </c>
      <c r="B15" t="s">
        <v>7123</v>
      </c>
      <c r="H15" t="s">
        <v>174</v>
      </c>
      <c r="I15" t="s">
        <v>175</v>
      </c>
      <c r="J15" t="s">
        <v>176</v>
      </c>
      <c r="K15" t="s">
        <v>19160</v>
      </c>
      <c r="L15">
        <v>5766</v>
      </c>
      <c r="M15" t="s">
        <v>27</v>
      </c>
      <c r="N15" t="s">
        <v>177</v>
      </c>
      <c r="P15" t="s">
        <v>178</v>
      </c>
      <c r="Q15">
        <v>3393</v>
      </c>
      <c r="R15" t="s">
        <v>97</v>
      </c>
      <c r="S15" t="s">
        <v>97</v>
      </c>
      <c r="T15" t="str">
        <f>IF(Transcripts[[#This Row],[List?]]="Y", Transcripts[[#This Row],[RefSeq mRNA ID]]&amp;IF(Transcripts[[#This Row],[Preferred?]]="Y", " (Preferred)", ""), "")</f>
        <v>NM_005157.5 (Preferred)</v>
      </c>
      <c r="V15" s="43" t="s">
        <v>18351</v>
      </c>
      <c r="W15" s="43" t="e">
        <f t="array" ref="W15">INDEX(Table6[#Data], MATCH(1, ISNUMBER(SEARCH(Transcripts[[#This Row],[RefSeq mRNA ID]], Table6['#name])), 0), 1)</f>
        <v>#N/A</v>
      </c>
      <c r="X15" s="43"/>
      <c r="Y15" s="43"/>
      <c r="Z15" t="s">
        <v>8167</v>
      </c>
      <c r="AA15" t="s">
        <v>8168</v>
      </c>
      <c r="AB15">
        <v>1296</v>
      </c>
      <c r="AC15" t="s">
        <v>8149</v>
      </c>
      <c r="AD15" t="s">
        <v>27</v>
      </c>
      <c r="AE15" t="s">
        <v>10009</v>
      </c>
      <c r="AH15" t="s">
        <v>18944</v>
      </c>
      <c r="AI15" t="s">
        <v>262</v>
      </c>
      <c r="AJ15">
        <v>208</v>
      </c>
    </row>
    <row r="16" spans="1:36" hidden="1" x14ac:dyDescent="0.25">
      <c r="H16" t="s">
        <v>174</v>
      </c>
      <c r="I16" t="s">
        <v>183</v>
      </c>
      <c r="J16" t="s">
        <v>184</v>
      </c>
      <c r="L16">
        <v>532</v>
      </c>
      <c r="M16" t="s">
        <v>27</v>
      </c>
      <c r="N16" t="s">
        <v>185</v>
      </c>
      <c r="Q16">
        <v>192</v>
      </c>
      <c r="R16" t="s">
        <v>98</v>
      </c>
      <c r="S16" t="s">
        <v>98</v>
      </c>
      <c r="T16" t="str">
        <f>IF(Transcripts[[#This Row],[List?]]="Y", Transcripts[[#This Row],[RefSeq mRNA ID]]&amp;IF(Transcripts[[#This Row],[Preferred?]]="Y", " (Preferred)", ""), "")</f>
        <v/>
      </c>
      <c r="V16" s="43" t="s">
        <v>18351</v>
      </c>
      <c r="W16" s="43" t="e">
        <f t="array" ref="W16">INDEX(Table6[#Data], MATCH(1, ISNUMBER(SEARCH(Transcripts[[#This Row],[RefSeq mRNA ID]], Table6['#name])), 0), 1)</f>
        <v>#N/A</v>
      </c>
      <c r="X16" s="43"/>
      <c r="Y16" s="43"/>
      <c r="Z16" t="s">
        <v>8150</v>
      </c>
      <c r="AC16" t="s">
        <v>8149</v>
      </c>
      <c r="AD16" t="s">
        <v>27</v>
      </c>
      <c r="AE16" t="s">
        <v>8150</v>
      </c>
      <c r="AH16" t="s">
        <v>18945</v>
      </c>
      <c r="AI16" t="s">
        <v>262</v>
      </c>
      <c r="AJ16">
        <v>208</v>
      </c>
    </row>
    <row r="17" spans="8:36" hidden="1" x14ac:dyDescent="0.25">
      <c r="H17" t="s">
        <v>9881</v>
      </c>
      <c r="I17" t="s">
        <v>9886</v>
      </c>
      <c r="J17" t="s">
        <v>9887</v>
      </c>
      <c r="K17" t="s">
        <v>18935</v>
      </c>
      <c r="L17">
        <v>1791</v>
      </c>
      <c r="M17" t="s">
        <v>27</v>
      </c>
      <c r="N17" t="s">
        <v>9888</v>
      </c>
      <c r="P17" t="s">
        <v>9889</v>
      </c>
      <c r="Q17">
        <v>1641</v>
      </c>
      <c r="R17" t="s">
        <v>98</v>
      </c>
      <c r="S17" t="s">
        <v>97</v>
      </c>
      <c r="T17" t="str">
        <f>IF(Transcripts[[#This Row],[List?]]="Y", Transcripts[[#This Row],[RefSeq mRNA ID]]&amp;IF(Transcripts[[#This Row],[Preferred?]]="Y", " (Preferred)", ""), "")</f>
        <v>NM_020328.3</v>
      </c>
      <c r="V17" s="43" t="s">
        <v>18352</v>
      </c>
      <c r="W17" s="43" t="e">
        <f t="array" ref="W17">INDEX(Table6[#Data], MATCH(1, ISNUMBER(SEARCH(Transcripts[[#This Row],[RefSeq mRNA ID]], Table6['#name])), 0), 1)</f>
        <v>#N/A</v>
      </c>
      <c r="X17" s="43"/>
      <c r="Y17" s="43"/>
      <c r="Z17" t="s">
        <v>8170</v>
      </c>
      <c r="AA17" t="s">
        <v>8171</v>
      </c>
      <c r="AB17">
        <v>652</v>
      </c>
      <c r="AC17" t="s">
        <v>8149</v>
      </c>
      <c r="AD17" t="s">
        <v>27</v>
      </c>
      <c r="AE17" t="s">
        <v>10010</v>
      </c>
      <c r="AH17" t="s">
        <v>18946</v>
      </c>
      <c r="AI17" t="s">
        <v>262</v>
      </c>
      <c r="AJ17">
        <v>208</v>
      </c>
    </row>
    <row r="18" spans="8:36" hidden="1" x14ac:dyDescent="0.25">
      <c r="H18" t="s">
        <v>9881</v>
      </c>
      <c r="I18" t="s">
        <v>9882</v>
      </c>
      <c r="J18" t="s">
        <v>9883</v>
      </c>
      <c r="K18" t="s">
        <v>18933</v>
      </c>
      <c r="L18">
        <v>4563</v>
      </c>
      <c r="M18" t="s">
        <v>27</v>
      </c>
      <c r="N18" t="s">
        <v>9884</v>
      </c>
      <c r="P18" t="s">
        <v>9885</v>
      </c>
      <c r="Q18">
        <v>1518</v>
      </c>
      <c r="R18" t="s">
        <v>97</v>
      </c>
      <c r="S18" t="s">
        <v>97</v>
      </c>
      <c r="T18" t="str">
        <f>IF(Transcripts[[#This Row],[List?]]="Y", Transcripts[[#This Row],[RefSeq mRNA ID]]&amp;IF(Transcripts[[#This Row],[Preferred?]]="Y", " (Preferred)", ""), "")</f>
        <v>NM_004302.5 (Preferred)</v>
      </c>
      <c r="V18" s="43" t="s">
        <v>18352</v>
      </c>
      <c r="W18" s="43" t="e">
        <f t="array" ref="W18">INDEX(Table6[#Data], MATCH(1, ISNUMBER(SEARCH(Transcripts[[#This Row],[RefSeq mRNA ID]], Table6['#name])), 0), 1)</f>
        <v>#N/A</v>
      </c>
      <c r="X18" s="43"/>
      <c r="Y18" s="43"/>
      <c r="Z18" t="s">
        <v>8173</v>
      </c>
      <c r="AA18" t="s">
        <v>8174</v>
      </c>
      <c r="AB18">
        <v>651</v>
      </c>
      <c r="AC18" t="s">
        <v>8149</v>
      </c>
      <c r="AD18" t="s">
        <v>27</v>
      </c>
      <c r="AE18" t="s">
        <v>10011</v>
      </c>
      <c r="AH18" t="s">
        <v>19165</v>
      </c>
      <c r="AI18" t="s">
        <v>262</v>
      </c>
      <c r="AJ18">
        <v>208</v>
      </c>
    </row>
    <row r="19" spans="8:36" hidden="1" x14ac:dyDescent="0.25">
      <c r="H19" t="s">
        <v>9881</v>
      </c>
      <c r="I19" t="s">
        <v>9896</v>
      </c>
      <c r="J19" t="s">
        <v>9897</v>
      </c>
      <c r="L19">
        <v>1665</v>
      </c>
      <c r="M19" t="s">
        <v>27</v>
      </c>
      <c r="N19" t="s">
        <v>9898</v>
      </c>
      <c r="Q19">
        <v>1464</v>
      </c>
      <c r="R19" t="s">
        <v>98</v>
      </c>
      <c r="S19" t="s">
        <v>98</v>
      </c>
      <c r="T19" t="str">
        <f>IF(Transcripts[[#This Row],[List?]]="Y", Transcripts[[#This Row],[RefSeq mRNA ID]]&amp;IF(Transcripts[[#This Row],[Preferred?]]="Y", " (Preferred)", ""), "")</f>
        <v/>
      </c>
      <c r="V19" s="43" t="s">
        <v>18352</v>
      </c>
      <c r="W19" s="43" t="e">
        <f t="array" ref="W19">INDEX(Table6[#Data], MATCH(1, ISNUMBER(SEARCH(Transcripts[[#This Row],[RefSeq mRNA ID]], Table6['#name])), 0), 1)</f>
        <v>#N/A</v>
      </c>
      <c r="X19" s="43"/>
      <c r="Y19" s="43"/>
      <c r="Z19" t="s">
        <v>8179</v>
      </c>
      <c r="AA19" t="s">
        <v>8180</v>
      </c>
      <c r="AB19">
        <v>411</v>
      </c>
      <c r="AC19" t="s">
        <v>8149</v>
      </c>
      <c r="AD19" t="s">
        <v>27</v>
      </c>
      <c r="AE19" t="s">
        <v>10012</v>
      </c>
      <c r="AH19" t="s">
        <v>18947</v>
      </c>
      <c r="AI19" t="s">
        <v>9948</v>
      </c>
      <c r="AJ19">
        <v>10000</v>
      </c>
    </row>
    <row r="20" spans="8:36" hidden="1" x14ac:dyDescent="0.25">
      <c r="H20" t="s">
        <v>9881</v>
      </c>
      <c r="I20" t="s">
        <v>9890</v>
      </c>
      <c r="J20" t="s">
        <v>9891</v>
      </c>
      <c r="L20">
        <v>1782</v>
      </c>
      <c r="M20" t="s">
        <v>27</v>
      </c>
      <c r="N20" t="s">
        <v>9892</v>
      </c>
      <c r="Q20">
        <v>1431</v>
      </c>
      <c r="R20" t="s">
        <v>98</v>
      </c>
      <c r="S20" t="s">
        <v>98</v>
      </c>
      <c r="T20" t="str">
        <f>IF(Transcripts[[#This Row],[List?]]="Y", Transcripts[[#This Row],[RefSeq mRNA ID]]&amp;IF(Transcripts[[#This Row],[Preferred?]]="Y", " (Preferred)", ""), "")</f>
        <v/>
      </c>
      <c r="V20" s="43" t="s">
        <v>18352</v>
      </c>
      <c r="W20" s="43" t="e">
        <f t="array" ref="W20">INDEX(Table6[#Data], MATCH(1, ISNUMBER(SEARCH(Transcripts[[#This Row],[RefSeq mRNA ID]], Table6['#name])), 0), 1)</f>
        <v>#N/A</v>
      </c>
      <c r="X20" s="43"/>
      <c r="Y20" s="43"/>
      <c r="Z20" t="s">
        <v>8152</v>
      </c>
      <c r="AC20" t="s">
        <v>8149</v>
      </c>
      <c r="AD20" t="s">
        <v>27</v>
      </c>
      <c r="AE20" t="s">
        <v>8152</v>
      </c>
      <c r="AH20" t="s">
        <v>19166</v>
      </c>
      <c r="AI20" t="s">
        <v>9948</v>
      </c>
      <c r="AJ20">
        <v>10000</v>
      </c>
    </row>
    <row r="21" spans="8:36" hidden="1" x14ac:dyDescent="0.25">
      <c r="H21" t="s">
        <v>9881</v>
      </c>
      <c r="I21" t="s">
        <v>9899</v>
      </c>
      <c r="J21" t="s">
        <v>9900</v>
      </c>
      <c r="K21" t="s">
        <v>18934</v>
      </c>
      <c r="L21">
        <v>2362</v>
      </c>
      <c r="M21" t="s">
        <v>27</v>
      </c>
      <c r="N21" t="s">
        <v>9901</v>
      </c>
      <c r="P21" t="s">
        <v>9902</v>
      </c>
      <c r="Q21">
        <v>1362</v>
      </c>
      <c r="R21" t="s">
        <v>98</v>
      </c>
      <c r="S21" t="s">
        <v>97</v>
      </c>
      <c r="T21" t="str">
        <f>IF(Transcripts[[#This Row],[List?]]="Y", Transcripts[[#This Row],[RefSeq mRNA ID]]&amp;IF(Transcripts[[#This Row],[Preferred?]]="Y", " (Preferred)", ""), "")</f>
        <v>NM_020327.3</v>
      </c>
      <c r="V21" s="43" t="s">
        <v>18352</v>
      </c>
      <c r="W21" s="43" t="e">
        <f t="array" ref="W21">INDEX(Table6[#Data], MATCH(1, ISNUMBER(SEARCH(Transcripts[[#This Row],[RefSeq mRNA ID]], Table6['#name])), 0), 1)</f>
        <v>#N/A</v>
      </c>
      <c r="X21" s="43"/>
      <c r="Y21" s="43"/>
      <c r="Z21" t="s">
        <v>8182</v>
      </c>
      <c r="AA21" t="s">
        <v>8183</v>
      </c>
      <c r="AB21">
        <v>328</v>
      </c>
      <c r="AC21" t="s">
        <v>8149</v>
      </c>
      <c r="AD21" t="s">
        <v>27</v>
      </c>
      <c r="AE21" t="s">
        <v>10013</v>
      </c>
      <c r="AH21" t="s">
        <v>18949</v>
      </c>
      <c r="AI21" t="s">
        <v>9948</v>
      </c>
      <c r="AJ21">
        <v>10000</v>
      </c>
    </row>
    <row r="22" spans="8:36" hidden="1" x14ac:dyDescent="0.25">
      <c r="H22" t="s">
        <v>9881</v>
      </c>
      <c r="I22" t="s">
        <v>9893</v>
      </c>
      <c r="J22" t="s">
        <v>9894</v>
      </c>
      <c r="L22">
        <v>539</v>
      </c>
      <c r="M22" t="s">
        <v>27</v>
      </c>
      <c r="N22" t="s">
        <v>9895</v>
      </c>
      <c r="Q22">
        <v>213</v>
      </c>
      <c r="R22" t="s">
        <v>98</v>
      </c>
      <c r="S22" t="s">
        <v>98</v>
      </c>
      <c r="T22" t="str">
        <f>IF(Transcripts[[#This Row],[List?]]="Y", Transcripts[[#This Row],[RefSeq mRNA ID]]&amp;IF(Transcripts[[#This Row],[Preferred?]]="Y", " (Preferred)", ""), "")</f>
        <v/>
      </c>
      <c r="V22" s="43" t="s">
        <v>18352</v>
      </c>
      <c r="W22" s="43" t="e">
        <f t="array" ref="W22">INDEX(Table6[#Data], MATCH(1, ISNUMBER(SEARCH(Transcripts[[#This Row],[RefSeq mRNA ID]], Table6['#name])), 0), 1)</f>
        <v>#N/A</v>
      </c>
      <c r="X22" s="43"/>
      <c r="Y22" s="43"/>
      <c r="Z22" t="s">
        <v>8176</v>
      </c>
      <c r="AA22" t="s">
        <v>8177</v>
      </c>
      <c r="AB22">
        <v>326</v>
      </c>
      <c r="AC22" t="s">
        <v>8149</v>
      </c>
      <c r="AD22" t="s">
        <v>27</v>
      </c>
      <c r="AE22" t="s">
        <v>10014</v>
      </c>
      <c r="AH22" t="s">
        <v>19167</v>
      </c>
      <c r="AI22" t="s">
        <v>9605</v>
      </c>
      <c r="AJ22">
        <v>238</v>
      </c>
    </row>
    <row r="23" spans="8:36" hidden="1" x14ac:dyDescent="0.25">
      <c r="H23" t="s">
        <v>9881</v>
      </c>
      <c r="I23" t="s">
        <v>9903</v>
      </c>
      <c r="L23">
        <v>419</v>
      </c>
      <c r="M23" t="s">
        <v>195</v>
      </c>
      <c r="N23" t="s">
        <v>9904</v>
      </c>
      <c r="Q23">
        <v>0</v>
      </c>
      <c r="R23" t="s">
        <v>98</v>
      </c>
      <c r="S23" t="s">
        <v>98</v>
      </c>
      <c r="T23" t="str">
        <f>IF(Transcripts[[#This Row],[List?]]="Y", Transcripts[[#This Row],[RefSeq mRNA ID]]&amp;IF(Transcripts[[#This Row],[Preferred?]]="Y", " (Preferred)", ""), "")</f>
        <v/>
      </c>
      <c r="V23" s="43" t="s">
        <v>18352</v>
      </c>
      <c r="W23" s="43" t="e">
        <f t="array" ref="W23">INDEX(Table6[#Data], MATCH(1, ISNUMBER(SEARCH(Transcripts[[#This Row],[RefSeq mRNA ID]], Table6['#name])), 0), 1)</f>
        <v>#N/A</v>
      </c>
      <c r="X23" s="43"/>
      <c r="Y23" s="43"/>
      <c r="Z23" t="s">
        <v>8161</v>
      </c>
      <c r="AA23" t="s">
        <v>8162</v>
      </c>
      <c r="AB23">
        <v>1314</v>
      </c>
      <c r="AC23" t="s">
        <v>8149</v>
      </c>
      <c r="AD23" t="s">
        <v>27</v>
      </c>
      <c r="AE23" t="s">
        <v>10015</v>
      </c>
      <c r="AH23" t="s">
        <v>19168</v>
      </c>
      <c r="AI23" t="s">
        <v>9870</v>
      </c>
      <c r="AJ23">
        <v>139285</v>
      </c>
    </row>
    <row r="24" spans="8:36" hidden="1" x14ac:dyDescent="0.25">
      <c r="H24" t="s">
        <v>186</v>
      </c>
      <c r="I24" t="s">
        <v>203</v>
      </c>
      <c r="J24" t="s">
        <v>204</v>
      </c>
      <c r="K24" t="s">
        <v>18938</v>
      </c>
      <c r="L24">
        <v>1539</v>
      </c>
      <c r="M24" t="s">
        <v>27</v>
      </c>
      <c r="N24" t="s">
        <v>205</v>
      </c>
      <c r="O24" t="s">
        <v>206</v>
      </c>
      <c r="P24" t="s">
        <v>207</v>
      </c>
      <c r="Q24">
        <v>1092</v>
      </c>
      <c r="R24" t="s">
        <v>97</v>
      </c>
      <c r="S24" t="s">
        <v>97</v>
      </c>
      <c r="T24" t="str">
        <f>IF(Transcripts[[#This Row],[List?]]="Y", Transcripts[[#This Row],[RefSeq mRNA ID]]&amp;IF(Transcripts[[#This Row],[Preferred?]]="Y", " (Preferred)", ""), "")</f>
        <v>NM_000022.4 (Preferred)</v>
      </c>
      <c r="V24" s="43" t="s">
        <v>18353</v>
      </c>
      <c r="W24" s="43" t="e">
        <f t="array" ref="W24">INDEX(Table6[#Data], MATCH(1, ISNUMBER(SEARCH(Transcripts[[#This Row],[RefSeq mRNA ID]], Table6['#name])), 0), 1)</f>
        <v>#N/A</v>
      </c>
      <c r="X24" s="43"/>
      <c r="Y24" s="43"/>
      <c r="Z24" t="s">
        <v>9162</v>
      </c>
      <c r="AA24" t="s">
        <v>9163</v>
      </c>
      <c r="AB24">
        <v>1353</v>
      </c>
      <c r="AC24" t="s">
        <v>9161</v>
      </c>
      <c r="AD24" t="s">
        <v>27</v>
      </c>
      <c r="AE24" t="s">
        <v>10016</v>
      </c>
      <c r="AH24" t="s">
        <v>18955</v>
      </c>
      <c r="AI24" t="s">
        <v>119</v>
      </c>
      <c r="AJ24">
        <v>22852</v>
      </c>
    </row>
    <row r="25" spans="8:36" hidden="1" x14ac:dyDescent="0.25">
      <c r="H25" t="s">
        <v>186</v>
      </c>
      <c r="I25" t="s">
        <v>208</v>
      </c>
      <c r="J25" t="s">
        <v>209</v>
      </c>
      <c r="K25" t="s">
        <v>18939</v>
      </c>
      <c r="L25">
        <v>1128</v>
      </c>
      <c r="M25" t="s">
        <v>27</v>
      </c>
      <c r="N25" t="s">
        <v>210</v>
      </c>
      <c r="Q25">
        <v>1020</v>
      </c>
      <c r="R25" t="s">
        <v>98</v>
      </c>
      <c r="S25" t="s">
        <v>97</v>
      </c>
      <c r="T25" t="str">
        <f>IF(Transcripts[[#This Row],[List?]]="Y", Transcripts[[#This Row],[RefSeq mRNA ID]]&amp;IF(Transcripts[[#This Row],[Preferred?]]="Y", " (Preferred)", ""), "")</f>
        <v>NM_001322051.1</v>
      </c>
      <c r="V25" s="43" t="s">
        <v>18353</v>
      </c>
      <c r="W25" s="43" t="e">
        <f t="array" ref="W25">INDEX(Table6[#Data], MATCH(1, ISNUMBER(SEARCH(Transcripts[[#This Row],[RefSeq mRNA ID]], Table6['#name])), 0), 1)</f>
        <v>#N/A</v>
      </c>
      <c r="X25" s="43"/>
      <c r="Y25" s="43"/>
      <c r="Z25" t="s">
        <v>2099</v>
      </c>
      <c r="AC25" t="s">
        <v>2073</v>
      </c>
      <c r="AD25" t="s">
        <v>195</v>
      </c>
      <c r="AE25" t="s">
        <v>2099</v>
      </c>
      <c r="AH25" t="s">
        <v>18956</v>
      </c>
      <c r="AI25" t="s">
        <v>119</v>
      </c>
      <c r="AJ25">
        <v>22852</v>
      </c>
    </row>
    <row r="26" spans="8:36" hidden="1" x14ac:dyDescent="0.25">
      <c r="H26" t="s">
        <v>186</v>
      </c>
      <c r="I26" t="s">
        <v>187</v>
      </c>
      <c r="J26" t="s">
        <v>188</v>
      </c>
      <c r="L26">
        <v>1356</v>
      </c>
      <c r="M26" t="s">
        <v>189</v>
      </c>
      <c r="N26" t="s">
        <v>190</v>
      </c>
      <c r="P26" t="s">
        <v>100</v>
      </c>
      <c r="Q26">
        <v>792</v>
      </c>
      <c r="R26" t="s">
        <v>98</v>
      </c>
      <c r="S26" t="s">
        <v>98</v>
      </c>
      <c r="T26" t="str">
        <f>IF(Transcripts[[#This Row],[List?]]="Y", Transcripts[[#This Row],[RefSeq mRNA ID]]&amp;IF(Transcripts[[#This Row],[Preferred?]]="Y", " (Preferred)", ""), "")</f>
        <v/>
      </c>
      <c r="V26" s="43" t="s">
        <v>18353</v>
      </c>
      <c r="W26" s="43" t="e">
        <f t="array" ref="W26">INDEX(Table6[#Data], MATCH(1, ISNUMBER(SEARCH(Transcripts[[#This Row],[RefSeq mRNA ID]], Table6['#name])), 0), 1)</f>
        <v>#N/A</v>
      </c>
      <c r="X26" s="43"/>
      <c r="Y26" s="43"/>
      <c r="Z26" t="s">
        <v>2098</v>
      </c>
      <c r="AC26" t="s">
        <v>2073</v>
      </c>
      <c r="AD26" t="s">
        <v>195</v>
      </c>
      <c r="AE26" t="s">
        <v>2098</v>
      </c>
      <c r="AH26" t="s">
        <v>19169</v>
      </c>
      <c r="AI26" t="s">
        <v>9618</v>
      </c>
      <c r="AJ26">
        <v>324</v>
      </c>
    </row>
    <row r="27" spans="8:36" hidden="1" x14ac:dyDescent="0.25">
      <c r="H27" t="s">
        <v>186</v>
      </c>
      <c r="I27" t="s">
        <v>191</v>
      </c>
      <c r="J27" t="s">
        <v>192</v>
      </c>
      <c r="L27">
        <v>812</v>
      </c>
      <c r="M27" t="s">
        <v>189</v>
      </c>
      <c r="N27" t="s">
        <v>193</v>
      </c>
      <c r="P27" t="s">
        <v>100</v>
      </c>
      <c r="Q27">
        <v>228</v>
      </c>
      <c r="R27" t="s">
        <v>98</v>
      </c>
      <c r="S27" t="s">
        <v>98</v>
      </c>
      <c r="T27" t="str">
        <f>IF(Transcripts[[#This Row],[List?]]="Y", Transcripts[[#This Row],[RefSeq mRNA ID]]&amp;IF(Transcripts[[#This Row],[Preferred?]]="Y", " (Preferred)", ""), "")</f>
        <v/>
      </c>
      <c r="V27" s="43" t="s">
        <v>18353</v>
      </c>
      <c r="W27" s="43" t="e">
        <f t="array" ref="W27">INDEX(Table6[#Data], MATCH(1, ISNUMBER(SEARCH(Transcripts[[#This Row],[RefSeq mRNA ID]], Table6['#name])), 0), 1)</f>
        <v>#N/A</v>
      </c>
      <c r="X27" s="43"/>
      <c r="Y27" s="43"/>
      <c r="Z27" t="s">
        <v>8309</v>
      </c>
      <c r="AA27" t="s">
        <v>8310</v>
      </c>
      <c r="AB27">
        <v>682</v>
      </c>
      <c r="AC27" t="s">
        <v>8289</v>
      </c>
      <c r="AD27" t="s">
        <v>27</v>
      </c>
      <c r="AE27" t="s">
        <v>10017</v>
      </c>
      <c r="AH27" t="s">
        <v>18957</v>
      </c>
      <c r="AI27" t="s">
        <v>9618</v>
      </c>
      <c r="AJ27">
        <v>324</v>
      </c>
    </row>
    <row r="28" spans="8:36" hidden="1" x14ac:dyDescent="0.25">
      <c r="H28" t="s">
        <v>186</v>
      </c>
      <c r="I28" t="s">
        <v>194</v>
      </c>
      <c r="L28">
        <v>1770</v>
      </c>
      <c r="M28" t="s">
        <v>195</v>
      </c>
      <c r="N28" t="s">
        <v>196</v>
      </c>
      <c r="P28" t="s">
        <v>100</v>
      </c>
      <c r="Q28">
        <v>0</v>
      </c>
      <c r="R28" t="s">
        <v>98</v>
      </c>
      <c r="S28" t="s">
        <v>98</v>
      </c>
      <c r="T28" t="str">
        <f>IF(Transcripts[[#This Row],[List?]]="Y", Transcripts[[#This Row],[RefSeq mRNA ID]]&amp;IF(Transcripts[[#This Row],[Preferred?]]="Y", " (Preferred)", ""), "")</f>
        <v/>
      </c>
      <c r="V28" s="43" t="s">
        <v>18353</v>
      </c>
      <c r="W28" s="43" t="e">
        <f t="array" ref="W28">INDEX(Table6[#Data], MATCH(1, ISNUMBER(SEARCH(Transcripts[[#This Row],[RefSeq mRNA ID]], Table6['#name])), 0), 1)</f>
        <v>#N/A</v>
      </c>
      <c r="X28" s="43"/>
      <c r="Y28" s="43"/>
      <c r="Z28" t="s">
        <v>8294</v>
      </c>
      <c r="AA28" t="s">
        <v>8295</v>
      </c>
      <c r="AB28">
        <v>1185</v>
      </c>
      <c r="AC28" t="s">
        <v>8289</v>
      </c>
      <c r="AD28" t="s">
        <v>27</v>
      </c>
      <c r="AE28" t="s">
        <v>10018</v>
      </c>
      <c r="AH28" t="s">
        <v>18958</v>
      </c>
      <c r="AI28" t="s">
        <v>9618</v>
      </c>
      <c r="AJ28">
        <v>324</v>
      </c>
    </row>
    <row r="29" spans="8:36" hidden="1" x14ac:dyDescent="0.25">
      <c r="H29" t="s">
        <v>186</v>
      </c>
      <c r="I29" t="s">
        <v>197</v>
      </c>
      <c r="L29">
        <v>1276</v>
      </c>
      <c r="M29" t="s">
        <v>195</v>
      </c>
      <c r="N29" t="s">
        <v>198</v>
      </c>
      <c r="P29" t="s">
        <v>100</v>
      </c>
      <c r="Q29">
        <v>0</v>
      </c>
      <c r="R29" t="s">
        <v>98</v>
      </c>
      <c r="S29" t="s">
        <v>98</v>
      </c>
      <c r="T29" t="str">
        <f>IF(Transcripts[[#This Row],[List?]]="Y", Transcripts[[#This Row],[RefSeq mRNA ID]]&amp;IF(Transcripts[[#This Row],[Preferred?]]="Y", " (Preferred)", ""), "")</f>
        <v/>
      </c>
      <c r="V29" s="43" t="s">
        <v>18353</v>
      </c>
      <c r="W29" s="43" t="e">
        <f t="array" ref="W29">INDEX(Table6[#Data], MATCH(1, ISNUMBER(SEARCH(Transcripts[[#This Row],[RefSeq mRNA ID]], Table6['#name])), 0), 1)</f>
        <v>#N/A</v>
      </c>
      <c r="X29" s="43"/>
      <c r="Y29" s="43"/>
      <c r="Z29" t="s">
        <v>8297</v>
      </c>
      <c r="AA29" t="s">
        <v>8298</v>
      </c>
      <c r="AB29">
        <v>1158</v>
      </c>
      <c r="AC29" t="s">
        <v>8289</v>
      </c>
      <c r="AD29" t="s">
        <v>27</v>
      </c>
      <c r="AE29" t="s">
        <v>10019</v>
      </c>
      <c r="AH29" t="s">
        <v>19170</v>
      </c>
      <c r="AI29" t="s">
        <v>9905</v>
      </c>
      <c r="AJ29">
        <v>367</v>
      </c>
    </row>
    <row r="30" spans="8:36" hidden="1" x14ac:dyDescent="0.25">
      <c r="H30" t="s">
        <v>186</v>
      </c>
      <c r="I30" t="s">
        <v>199</v>
      </c>
      <c r="L30">
        <v>550</v>
      </c>
      <c r="M30" t="s">
        <v>195</v>
      </c>
      <c r="N30" t="s">
        <v>200</v>
      </c>
      <c r="P30" t="s">
        <v>100</v>
      </c>
      <c r="Q30">
        <v>0</v>
      </c>
      <c r="R30" t="s">
        <v>98</v>
      </c>
      <c r="S30" t="s">
        <v>98</v>
      </c>
      <c r="T30" t="str">
        <f>IF(Transcripts[[#This Row],[List?]]="Y", Transcripts[[#This Row],[RefSeq mRNA ID]]&amp;IF(Transcripts[[#This Row],[Preferred?]]="Y", " (Preferred)", ""), "")</f>
        <v/>
      </c>
      <c r="V30" s="43" t="s">
        <v>18353</v>
      </c>
      <c r="W30" s="43" t="e">
        <f t="array" ref="W30">INDEX(Table6[#Data], MATCH(1, ISNUMBER(SEARCH(Transcripts[[#This Row],[RefSeq mRNA ID]], Table6['#name])), 0), 1)</f>
        <v>#N/A</v>
      </c>
      <c r="X30" s="43"/>
      <c r="Y30" s="43"/>
      <c r="Z30" t="s">
        <v>8302</v>
      </c>
      <c r="AA30" t="s">
        <v>8303</v>
      </c>
      <c r="AB30">
        <v>1131</v>
      </c>
      <c r="AC30" t="s">
        <v>8289</v>
      </c>
      <c r="AD30" t="s">
        <v>27</v>
      </c>
      <c r="AE30" t="s">
        <v>10020</v>
      </c>
      <c r="AH30" t="s">
        <v>19171</v>
      </c>
      <c r="AI30" t="s">
        <v>9905</v>
      </c>
      <c r="AJ30">
        <v>367</v>
      </c>
    </row>
    <row r="31" spans="8:36" hidden="1" x14ac:dyDescent="0.25">
      <c r="H31" t="s">
        <v>186</v>
      </c>
      <c r="I31" t="s">
        <v>201</v>
      </c>
      <c r="L31">
        <v>481</v>
      </c>
      <c r="M31" t="s">
        <v>195</v>
      </c>
      <c r="N31" t="s">
        <v>202</v>
      </c>
      <c r="P31" t="s">
        <v>100</v>
      </c>
      <c r="Q31">
        <v>0</v>
      </c>
      <c r="R31" t="s">
        <v>98</v>
      </c>
      <c r="S31" t="s">
        <v>98</v>
      </c>
      <c r="T31" t="str">
        <f>IF(Transcripts[[#This Row],[List?]]="Y", Transcripts[[#This Row],[RefSeq mRNA ID]]&amp;IF(Transcripts[[#This Row],[Preferred?]]="Y", " (Preferred)", ""), "")</f>
        <v/>
      </c>
      <c r="V31" s="43" t="s">
        <v>18353</v>
      </c>
      <c r="W31" s="43" t="e">
        <f t="array" ref="W31">INDEX(Table6[#Data], MATCH(1, ISNUMBER(SEARCH(Transcripts[[#This Row],[RefSeq mRNA ID]], Table6['#name])), 0), 1)</f>
        <v>#N/A</v>
      </c>
      <c r="X31" s="43"/>
      <c r="Y31" s="43"/>
      <c r="Z31" t="s">
        <v>8306</v>
      </c>
      <c r="AA31" t="s">
        <v>8307</v>
      </c>
      <c r="AB31">
        <v>1020</v>
      </c>
      <c r="AC31" t="s">
        <v>8289</v>
      </c>
      <c r="AD31" t="s">
        <v>27</v>
      </c>
      <c r="AE31" t="s">
        <v>10021</v>
      </c>
      <c r="AH31" t="s">
        <v>18966</v>
      </c>
      <c r="AI31" t="s">
        <v>9786</v>
      </c>
      <c r="AJ31">
        <v>369</v>
      </c>
    </row>
    <row r="32" spans="8:36" hidden="1" x14ac:dyDescent="0.25">
      <c r="H32" t="s">
        <v>186</v>
      </c>
      <c r="I32" t="s">
        <v>211</v>
      </c>
      <c r="L32">
        <v>549</v>
      </c>
      <c r="M32" t="s">
        <v>212</v>
      </c>
      <c r="N32" t="s">
        <v>213</v>
      </c>
      <c r="P32" t="s">
        <v>100</v>
      </c>
      <c r="Q32">
        <v>0</v>
      </c>
      <c r="R32" t="s">
        <v>98</v>
      </c>
      <c r="S32" t="s">
        <v>98</v>
      </c>
      <c r="T32" t="str">
        <f>IF(Transcripts[[#This Row],[List?]]="Y", Transcripts[[#This Row],[RefSeq mRNA ID]]&amp;IF(Transcripts[[#This Row],[Preferred?]]="Y", " (Preferred)", ""), "")</f>
        <v/>
      </c>
      <c r="V32" s="43" t="s">
        <v>18353</v>
      </c>
      <c r="W32" s="43" t="e">
        <f t="array" ref="W32">INDEX(Table6[#Data], MATCH(1, ISNUMBER(SEARCH(Transcripts[[#This Row],[RefSeq mRNA ID]], Table6['#name])), 0), 1)</f>
        <v>#N/A</v>
      </c>
      <c r="X32" s="43"/>
      <c r="Y32" s="43"/>
      <c r="Z32" t="s">
        <v>8292</v>
      </c>
      <c r="AC32" t="s">
        <v>8289</v>
      </c>
      <c r="AD32" t="s">
        <v>27</v>
      </c>
      <c r="AE32" t="s">
        <v>8292</v>
      </c>
      <c r="AH32" t="s">
        <v>18967</v>
      </c>
      <c r="AI32" t="s">
        <v>9786</v>
      </c>
      <c r="AJ32">
        <v>369</v>
      </c>
    </row>
    <row r="33" spans="8:36" hidden="1" x14ac:dyDescent="0.25">
      <c r="H33" t="s">
        <v>14</v>
      </c>
      <c r="I33" t="s">
        <v>220</v>
      </c>
      <c r="J33" t="s">
        <v>221</v>
      </c>
      <c r="L33">
        <v>3916</v>
      </c>
      <c r="M33" t="s">
        <v>27</v>
      </c>
      <c r="N33" t="s">
        <v>222</v>
      </c>
      <c r="P33" t="s">
        <v>223</v>
      </c>
      <c r="Q33">
        <v>1443</v>
      </c>
      <c r="R33" t="s">
        <v>98</v>
      </c>
      <c r="S33" t="s">
        <v>98</v>
      </c>
      <c r="T33" t="str">
        <f>IF(Transcripts[[#This Row],[List?]]="Y", Transcripts[[#This Row],[RefSeq mRNA ID]]&amp;IF(Transcripts[[#This Row],[Preferred?]]="Y", " (Preferred)", ""), "")</f>
        <v/>
      </c>
      <c r="V33" s="43" t="s">
        <v>18354</v>
      </c>
      <c r="W33" s="43" t="e">
        <f t="array" ref="W33">INDEX(Table6[#Data], MATCH(1, ISNUMBER(SEARCH(Transcripts[[#This Row],[RefSeq mRNA ID]], Table6['#name])), 0), 1)</f>
        <v>#N/A</v>
      </c>
      <c r="X33" s="43"/>
      <c r="Y33" s="43"/>
      <c r="Z33" t="s">
        <v>8290</v>
      </c>
      <c r="AC33" t="s">
        <v>8289</v>
      </c>
      <c r="AD33" t="s">
        <v>27</v>
      </c>
      <c r="AE33" t="s">
        <v>8290</v>
      </c>
      <c r="AH33" t="s">
        <v>19172</v>
      </c>
      <c r="AI33" t="s">
        <v>9786</v>
      </c>
      <c r="AJ33">
        <v>369</v>
      </c>
    </row>
    <row r="34" spans="8:36" hidden="1" x14ac:dyDescent="0.25">
      <c r="H34" t="s">
        <v>14</v>
      </c>
      <c r="I34" t="s">
        <v>224</v>
      </c>
      <c r="J34" t="s">
        <v>225</v>
      </c>
      <c r="L34">
        <v>3913</v>
      </c>
      <c r="M34" t="s">
        <v>27</v>
      </c>
      <c r="N34" t="s">
        <v>226</v>
      </c>
      <c r="P34" t="s">
        <v>223</v>
      </c>
      <c r="Q34">
        <v>1443</v>
      </c>
      <c r="R34" t="s">
        <v>98</v>
      </c>
      <c r="S34" t="s">
        <v>98</v>
      </c>
      <c r="T34" t="str">
        <f>IF(Transcripts[[#This Row],[List?]]="Y", Transcripts[[#This Row],[RefSeq mRNA ID]]&amp;IF(Transcripts[[#This Row],[Preferred?]]="Y", " (Preferred)", ""), "")</f>
        <v/>
      </c>
      <c r="V34" s="43" t="s">
        <v>18354</v>
      </c>
      <c r="W34" s="43" t="e">
        <f t="array" ref="W34">INDEX(Table6[#Data], MATCH(1, ISNUMBER(SEARCH(Transcripts[[#This Row],[RefSeq mRNA ID]], Table6['#name])), 0), 1)</f>
        <v>#N/A</v>
      </c>
      <c r="X34" s="43"/>
      <c r="Y34" s="43"/>
      <c r="Z34" t="s">
        <v>1665</v>
      </c>
      <c r="AA34" t="s">
        <v>1666</v>
      </c>
      <c r="AB34">
        <v>767</v>
      </c>
      <c r="AC34" t="s">
        <v>1659</v>
      </c>
      <c r="AD34" t="s">
        <v>27</v>
      </c>
      <c r="AE34" t="s">
        <v>10022</v>
      </c>
      <c r="AH34" t="s">
        <v>19173</v>
      </c>
      <c r="AI34" t="s">
        <v>395</v>
      </c>
      <c r="AJ34">
        <v>8289</v>
      </c>
    </row>
    <row r="35" spans="8:36" hidden="1" x14ac:dyDescent="0.25">
      <c r="H35" t="s">
        <v>14</v>
      </c>
      <c r="I35" t="s">
        <v>227</v>
      </c>
      <c r="J35" t="s">
        <v>228</v>
      </c>
      <c r="K35" t="s">
        <v>18943</v>
      </c>
      <c r="L35">
        <v>3066</v>
      </c>
      <c r="M35" t="s">
        <v>27</v>
      </c>
      <c r="N35" t="s">
        <v>229</v>
      </c>
      <c r="P35" t="s">
        <v>223</v>
      </c>
      <c r="Q35">
        <v>1443</v>
      </c>
      <c r="R35" t="s">
        <v>97</v>
      </c>
      <c r="S35" t="s">
        <v>97</v>
      </c>
      <c r="T35" t="str">
        <f>IF(Transcripts[[#This Row],[List?]]="Y", Transcripts[[#This Row],[RefSeq mRNA ID]]&amp;IF(Transcripts[[#This Row],[Preferred?]]="Y", " (Preferred)", ""), "")</f>
        <v>NM_005163.2 (Preferred)</v>
      </c>
      <c r="V35" s="43" t="s">
        <v>18354</v>
      </c>
      <c r="W35" s="43" t="e">
        <f t="array" ref="W35">INDEX(Table6[#Data], MATCH(1, ISNUMBER(SEARCH(Transcripts[[#This Row],[RefSeq mRNA ID]], Table6['#name])), 0), 1)</f>
        <v>#N/A</v>
      </c>
      <c r="X35" s="43"/>
      <c r="Y35" s="43"/>
      <c r="Z35" t="s">
        <v>1660</v>
      </c>
      <c r="AC35" t="s">
        <v>1659</v>
      </c>
      <c r="AD35" t="s">
        <v>27</v>
      </c>
      <c r="AE35" t="s">
        <v>1660</v>
      </c>
      <c r="AH35" t="s">
        <v>19174</v>
      </c>
      <c r="AI35" t="s">
        <v>395</v>
      </c>
      <c r="AJ35">
        <v>8289</v>
      </c>
    </row>
    <row r="36" spans="8:36" hidden="1" x14ac:dyDescent="0.25">
      <c r="H36" t="s">
        <v>14</v>
      </c>
      <c r="I36" t="s">
        <v>230</v>
      </c>
      <c r="J36" t="s">
        <v>231</v>
      </c>
      <c r="K36" t="s">
        <v>18942</v>
      </c>
      <c r="L36">
        <v>2866</v>
      </c>
      <c r="M36" t="s">
        <v>27</v>
      </c>
      <c r="N36" t="s">
        <v>232</v>
      </c>
      <c r="P36" t="s">
        <v>223</v>
      </c>
      <c r="Q36">
        <v>1443</v>
      </c>
      <c r="R36" t="s">
        <v>98</v>
      </c>
      <c r="S36" t="s">
        <v>97</v>
      </c>
      <c r="T36" t="str">
        <f>IF(Transcripts[[#This Row],[List?]]="Y", Transcripts[[#This Row],[RefSeq mRNA ID]]&amp;IF(Transcripts[[#This Row],[Preferred?]]="Y", " (Preferred)", ""), "")</f>
        <v>NM_001014432.1</v>
      </c>
      <c r="V36" s="43" t="s">
        <v>18354</v>
      </c>
      <c r="W36" s="43" t="e">
        <f t="array" ref="W36">INDEX(Table6[#Data], MATCH(1, ISNUMBER(SEARCH(Transcripts[[#This Row],[RefSeq mRNA ID]], Table6['#name])), 0), 1)</f>
        <v>#N/A</v>
      </c>
      <c r="X36" s="43"/>
      <c r="Y36" s="43"/>
      <c r="Z36" t="s">
        <v>1662</v>
      </c>
      <c r="AA36" t="s">
        <v>1663</v>
      </c>
      <c r="AB36">
        <v>771</v>
      </c>
      <c r="AC36" t="s">
        <v>1659</v>
      </c>
      <c r="AD36" t="s">
        <v>27</v>
      </c>
      <c r="AE36" t="s">
        <v>10023</v>
      </c>
      <c r="AH36" t="s">
        <v>18972</v>
      </c>
      <c r="AI36" t="s">
        <v>9557</v>
      </c>
      <c r="AJ36">
        <v>57492</v>
      </c>
    </row>
    <row r="37" spans="8:36" hidden="1" x14ac:dyDescent="0.25">
      <c r="H37" t="s">
        <v>14</v>
      </c>
      <c r="I37" t="s">
        <v>233</v>
      </c>
      <c r="J37" t="s">
        <v>234</v>
      </c>
      <c r="K37" t="s">
        <v>18941</v>
      </c>
      <c r="L37">
        <v>2710</v>
      </c>
      <c r="M37" t="s">
        <v>27</v>
      </c>
      <c r="N37" t="s">
        <v>235</v>
      </c>
      <c r="P37" t="s">
        <v>223</v>
      </c>
      <c r="Q37">
        <v>1443</v>
      </c>
      <c r="R37" t="s">
        <v>98</v>
      </c>
      <c r="S37" t="s">
        <v>97</v>
      </c>
      <c r="T37" t="str">
        <f>IF(Transcripts[[#This Row],[List?]]="Y", Transcripts[[#This Row],[RefSeq mRNA ID]]&amp;IF(Transcripts[[#This Row],[Preferred?]]="Y", " (Preferred)", ""), "")</f>
        <v>NM_001014431.1</v>
      </c>
      <c r="V37" s="43" t="s">
        <v>18354</v>
      </c>
      <c r="W37" s="43" t="e">
        <f t="array" ref="W37">INDEX(Table6[#Data], MATCH(1, ISNUMBER(SEARCH(Transcripts[[#This Row],[RefSeq mRNA ID]], Table6['#name])), 0), 1)</f>
        <v>#N/A</v>
      </c>
      <c r="X37" s="43"/>
      <c r="Y37" s="43"/>
      <c r="Z37" t="s">
        <v>1668</v>
      </c>
      <c r="AA37" t="s">
        <v>1669</v>
      </c>
      <c r="AB37">
        <v>702</v>
      </c>
      <c r="AC37" t="s">
        <v>1659</v>
      </c>
      <c r="AD37" t="s">
        <v>27</v>
      </c>
      <c r="AE37" t="s">
        <v>10024</v>
      </c>
      <c r="AH37" t="s">
        <v>18969</v>
      </c>
      <c r="AI37" t="s">
        <v>9557</v>
      </c>
      <c r="AJ37">
        <v>57492</v>
      </c>
    </row>
    <row r="38" spans="8:36" hidden="1" x14ac:dyDescent="0.25">
      <c r="H38" t="s">
        <v>14</v>
      </c>
      <c r="I38" t="s">
        <v>236</v>
      </c>
      <c r="J38" t="s">
        <v>237</v>
      </c>
      <c r="L38">
        <v>1595</v>
      </c>
      <c r="M38" t="s">
        <v>27</v>
      </c>
      <c r="N38" t="s">
        <v>238</v>
      </c>
      <c r="P38" t="s">
        <v>223</v>
      </c>
      <c r="Q38">
        <v>1443</v>
      </c>
      <c r="R38" t="s">
        <v>98</v>
      </c>
      <c r="S38" t="s">
        <v>98</v>
      </c>
      <c r="T38" t="str">
        <f>IF(Transcripts[[#This Row],[List?]]="Y", Transcripts[[#This Row],[RefSeq mRNA ID]]&amp;IF(Transcripts[[#This Row],[Preferred?]]="Y", " (Preferred)", ""), "")</f>
        <v/>
      </c>
      <c r="V38" s="43" t="s">
        <v>18354</v>
      </c>
      <c r="W38" s="43" t="e">
        <f t="array" ref="W38">INDEX(Table6[#Data], MATCH(1, ISNUMBER(SEARCH(Transcripts[[#This Row],[RefSeq mRNA ID]], Table6['#name])), 0), 1)</f>
        <v>#N/A</v>
      </c>
      <c r="X38" s="43"/>
      <c r="Y38" s="43"/>
      <c r="Z38" t="s">
        <v>4475</v>
      </c>
      <c r="AC38" t="s">
        <v>102</v>
      </c>
      <c r="AD38" t="s">
        <v>27</v>
      </c>
      <c r="AE38" t="s">
        <v>4475</v>
      </c>
      <c r="AH38" t="s">
        <v>18974</v>
      </c>
      <c r="AI38" t="s">
        <v>9557</v>
      </c>
      <c r="AJ38">
        <v>57492</v>
      </c>
    </row>
    <row r="39" spans="8:36" hidden="1" x14ac:dyDescent="0.25">
      <c r="H39" t="s">
        <v>14</v>
      </c>
      <c r="I39" t="s">
        <v>239</v>
      </c>
      <c r="J39" t="s">
        <v>240</v>
      </c>
      <c r="L39">
        <v>1564</v>
      </c>
      <c r="M39" t="s">
        <v>27</v>
      </c>
      <c r="N39" t="s">
        <v>241</v>
      </c>
      <c r="Q39">
        <v>1257</v>
      </c>
      <c r="R39" t="s">
        <v>98</v>
      </c>
      <c r="S39" t="s">
        <v>98</v>
      </c>
      <c r="T39" t="str">
        <f>IF(Transcripts[[#This Row],[List?]]="Y", Transcripts[[#This Row],[RefSeq mRNA ID]]&amp;IF(Transcripts[[#This Row],[Preferred?]]="Y", " (Preferred)", ""), "")</f>
        <v/>
      </c>
      <c r="V39" s="43" t="s">
        <v>18354</v>
      </c>
      <c r="W39" s="43" t="e">
        <f t="array" ref="W39">INDEX(Table6[#Data], MATCH(1, ISNUMBER(SEARCH(Transcripts[[#This Row],[RefSeq mRNA ID]], Table6['#name])), 0), 1)</f>
        <v>#N/A</v>
      </c>
      <c r="X39" s="43"/>
      <c r="Y39" s="43"/>
      <c r="Z39" t="s">
        <v>4477</v>
      </c>
      <c r="AA39" t="s">
        <v>4478</v>
      </c>
      <c r="AB39">
        <v>3399</v>
      </c>
      <c r="AC39" t="s">
        <v>102</v>
      </c>
      <c r="AD39" t="s">
        <v>27</v>
      </c>
      <c r="AE39" t="s">
        <v>10025</v>
      </c>
      <c r="AH39" t="s">
        <v>18982</v>
      </c>
      <c r="AI39" t="s">
        <v>9976</v>
      </c>
      <c r="AJ39">
        <v>196528</v>
      </c>
    </row>
    <row r="40" spans="8:36" hidden="1" x14ac:dyDescent="0.25">
      <c r="H40" t="s">
        <v>14</v>
      </c>
      <c r="I40" t="s">
        <v>242</v>
      </c>
      <c r="J40" t="s">
        <v>243</v>
      </c>
      <c r="L40">
        <v>922</v>
      </c>
      <c r="M40" t="s">
        <v>27</v>
      </c>
      <c r="N40" t="s">
        <v>244</v>
      </c>
      <c r="Q40">
        <v>504</v>
      </c>
      <c r="R40" t="s">
        <v>98</v>
      </c>
      <c r="S40" t="s">
        <v>98</v>
      </c>
      <c r="T40" t="str">
        <f>IF(Transcripts[[#This Row],[List?]]="Y", Transcripts[[#This Row],[RefSeq mRNA ID]]&amp;IF(Transcripts[[#This Row],[Preferred?]]="Y", " (Preferred)", ""), "")</f>
        <v/>
      </c>
      <c r="V40" s="43" t="s">
        <v>18354</v>
      </c>
      <c r="W40" s="43" t="e">
        <f t="array" ref="W40">INDEX(Table6[#Data], MATCH(1, ISNUMBER(SEARCH(Transcripts[[#This Row],[RefSeq mRNA ID]], Table6['#name])), 0), 1)</f>
        <v>#N/A</v>
      </c>
      <c r="X40" s="43"/>
      <c r="Y40" s="43"/>
      <c r="Z40" t="s">
        <v>4473</v>
      </c>
      <c r="AC40" t="s">
        <v>102</v>
      </c>
      <c r="AD40" t="s">
        <v>27</v>
      </c>
      <c r="AE40" t="s">
        <v>4473</v>
      </c>
      <c r="AH40" t="s">
        <v>19175</v>
      </c>
      <c r="AI40" t="s">
        <v>9976</v>
      </c>
      <c r="AJ40">
        <v>196528</v>
      </c>
    </row>
    <row r="41" spans="8:36" hidden="1" x14ac:dyDescent="0.25">
      <c r="H41" t="s">
        <v>14</v>
      </c>
      <c r="I41" t="s">
        <v>245</v>
      </c>
      <c r="J41" t="s">
        <v>246</v>
      </c>
      <c r="L41">
        <v>705</v>
      </c>
      <c r="M41" t="s">
        <v>27</v>
      </c>
      <c r="N41" t="s">
        <v>247</v>
      </c>
      <c r="Q41">
        <v>489</v>
      </c>
      <c r="R41" t="s">
        <v>98</v>
      </c>
      <c r="S41" t="s">
        <v>98</v>
      </c>
      <c r="T41" t="str">
        <f>IF(Transcripts[[#This Row],[List?]]="Y", Transcripts[[#This Row],[RefSeq mRNA ID]]&amp;IF(Transcripts[[#This Row],[Preferred?]]="Y", " (Preferred)", ""), "")</f>
        <v/>
      </c>
      <c r="V41" s="43" t="s">
        <v>18354</v>
      </c>
      <c r="W41" s="43" t="e">
        <f t="array" ref="W41">INDEX(Table6[#Data], MATCH(1, ISNUMBER(SEARCH(Transcripts[[#This Row],[RefSeq mRNA ID]], Table6['#name])), 0), 1)</f>
        <v>#N/A</v>
      </c>
      <c r="X41" s="43"/>
      <c r="Y41" s="43"/>
      <c r="Z41" t="s">
        <v>4481</v>
      </c>
      <c r="AA41" t="s">
        <v>4482</v>
      </c>
      <c r="AB41">
        <v>3399</v>
      </c>
      <c r="AC41" t="s">
        <v>102</v>
      </c>
      <c r="AD41" t="s">
        <v>27</v>
      </c>
      <c r="AE41" t="s">
        <v>10026</v>
      </c>
      <c r="AH41" t="s">
        <v>18985</v>
      </c>
      <c r="AI41" t="s">
        <v>150</v>
      </c>
      <c r="AJ41">
        <v>171023</v>
      </c>
    </row>
    <row r="42" spans="8:36" hidden="1" x14ac:dyDescent="0.25">
      <c r="H42" t="s">
        <v>14</v>
      </c>
      <c r="I42" t="s">
        <v>251</v>
      </c>
      <c r="J42" t="s">
        <v>252</v>
      </c>
      <c r="L42">
        <v>534</v>
      </c>
      <c r="M42" t="s">
        <v>27</v>
      </c>
      <c r="N42" t="s">
        <v>253</v>
      </c>
      <c r="Q42">
        <v>317</v>
      </c>
      <c r="R42" t="s">
        <v>98</v>
      </c>
      <c r="S42" t="s">
        <v>98</v>
      </c>
      <c r="T42" t="str">
        <f>IF(Transcripts[[#This Row],[List?]]="Y", Transcripts[[#This Row],[RefSeq mRNA ID]]&amp;IF(Transcripts[[#This Row],[Preferred?]]="Y", " (Preferred)", ""), "")</f>
        <v/>
      </c>
      <c r="V42" s="43" t="s">
        <v>18354</v>
      </c>
      <c r="W42" s="43" t="e">
        <f t="array" ref="W42">INDEX(Table6[#Data], MATCH(1, ISNUMBER(SEARCH(Transcripts[[#This Row],[RefSeq mRNA ID]], Table6['#name])), 0), 1)</f>
        <v>#N/A</v>
      </c>
      <c r="X42" s="43"/>
      <c r="Y42" s="43"/>
      <c r="Z42" t="s">
        <v>4484</v>
      </c>
      <c r="AA42" t="s">
        <v>4485</v>
      </c>
      <c r="AB42">
        <v>2952</v>
      </c>
      <c r="AC42" t="s">
        <v>102</v>
      </c>
      <c r="AD42" t="s">
        <v>27</v>
      </c>
      <c r="AE42" t="s">
        <v>10027</v>
      </c>
      <c r="AH42" t="s">
        <v>18987</v>
      </c>
      <c r="AI42" t="s">
        <v>150</v>
      </c>
      <c r="AJ42">
        <v>171023</v>
      </c>
    </row>
    <row r="43" spans="8:36" hidden="1" x14ac:dyDescent="0.25">
      <c r="H43" t="s">
        <v>14</v>
      </c>
      <c r="I43" t="s">
        <v>248</v>
      </c>
      <c r="J43" t="s">
        <v>249</v>
      </c>
      <c r="L43">
        <v>553</v>
      </c>
      <c r="M43" t="s">
        <v>27</v>
      </c>
      <c r="N43" t="s">
        <v>250</v>
      </c>
      <c r="Q43">
        <v>275</v>
      </c>
      <c r="R43" t="s">
        <v>98</v>
      </c>
      <c r="S43" t="s">
        <v>98</v>
      </c>
      <c r="T43" t="str">
        <f>IF(Transcripts[[#This Row],[List?]]="Y", Transcripts[[#This Row],[RefSeq mRNA ID]]&amp;IF(Transcripts[[#This Row],[Preferred?]]="Y", " (Preferred)", ""), "")</f>
        <v/>
      </c>
      <c r="V43" s="43" t="s">
        <v>18354</v>
      </c>
      <c r="W43" s="43" t="e">
        <f t="array" ref="W43">INDEX(Table6[#Data], MATCH(1, ISNUMBER(SEARCH(Transcripts[[#This Row],[RefSeq mRNA ID]], Table6['#name])), 0), 1)</f>
        <v>#N/A</v>
      </c>
      <c r="X43" s="43"/>
      <c r="Y43" s="43"/>
      <c r="Z43" t="s">
        <v>1208</v>
      </c>
      <c r="AA43" t="s">
        <v>1209</v>
      </c>
      <c r="AB43">
        <v>873</v>
      </c>
      <c r="AC43" t="s">
        <v>1201</v>
      </c>
      <c r="AD43" t="s">
        <v>27</v>
      </c>
      <c r="AE43" t="s">
        <v>10028</v>
      </c>
      <c r="AH43" t="s">
        <v>19176</v>
      </c>
      <c r="AI43" t="s">
        <v>127</v>
      </c>
      <c r="AJ43">
        <v>55252</v>
      </c>
    </row>
    <row r="44" spans="8:36" hidden="1" x14ac:dyDescent="0.25">
      <c r="H44" t="s">
        <v>14</v>
      </c>
      <c r="I44" t="s">
        <v>214</v>
      </c>
      <c r="L44">
        <v>858</v>
      </c>
      <c r="M44" t="s">
        <v>195</v>
      </c>
      <c r="N44" t="s">
        <v>215</v>
      </c>
      <c r="P44" t="s">
        <v>100</v>
      </c>
      <c r="Q44">
        <v>0</v>
      </c>
      <c r="R44" t="s">
        <v>98</v>
      </c>
      <c r="S44" t="s">
        <v>98</v>
      </c>
      <c r="T44" t="str">
        <f>IF(Transcripts[[#This Row],[List?]]="Y", Transcripts[[#This Row],[RefSeq mRNA ID]]&amp;IF(Transcripts[[#This Row],[Preferred?]]="Y", " (Preferred)", ""), "")</f>
        <v/>
      </c>
      <c r="V44" s="43" t="s">
        <v>18354</v>
      </c>
      <c r="W44" s="43" t="e">
        <f t="array" ref="W44">INDEX(Table6[#Data], MATCH(1, ISNUMBER(SEARCH(Transcripts[[#This Row],[RefSeq mRNA ID]], Table6['#name])), 0), 1)</f>
        <v>#N/A</v>
      </c>
      <c r="X44" s="43"/>
      <c r="Y44" s="43"/>
      <c r="Z44" t="s">
        <v>1202</v>
      </c>
      <c r="AC44" t="s">
        <v>1201</v>
      </c>
      <c r="AD44" t="s">
        <v>27</v>
      </c>
      <c r="AE44" t="s">
        <v>1202</v>
      </c>
      <c r="AH44" t="s">
        <v>18988</v>
      </c>
      <c r="AI44" t="s">
        <v>463</v>
      </c>
      <c r="AJ44">
        <v>472</v>
      </c>
    </row>
    <row r="45" spans="8:36" hidden="1" x14ac:dyDescent="0.25">
      <c r="H45" t="s">
        <v>14</v>
      </c>
      <c r="I45" t="s">
        <v>216</v>
      </c>
      <c r="L45">
        <v>783</v>
      </c>
      <c r="M45" t="s">
        <v>195</v>
      </c>
      <c r="N45" t="s">
        <v>217</v>
      </c>
      <c r="P45" t="s">
        <v>100</v>
      </c>
      <c r="Q45">
        <v>0</v>
      </c>
      <c r="R45" t="s">
        <v>98</v>
      </c>
      <c r="S45" t="s">
        <v>98</v>
      </c>
      <c r="T45" t="str">
        <f>IF(Transcripts[[#This Row],[List?]]="Y", Transcripts[[#This Row],[RefSeq mRNA ID]]&amp;IF(Transcripts[[#This Row],[Preferred?]]="Y", " (Preferred)", ""), "")</f>
        <v/>
      </c>
      <c r="V45" s="43" t="s">
        <v>18354</v>
      </c>
      <c r="W45" s="43" t="e">
        <f t="array" ref="W45">INDEX(Table6[#Data], MATCH(1, ISNUMBER(SEARCH(Transcripts[[#This Row],[RefSeq mRNA ID]], Table6['#name])), 0), 1)</f>
        <v>#N/A</v>
      </c>
      <c r="X45" s="43"/>
      <c r="Y45" s="43"/>
      <c r="Z45" t="s">
        <v>1206</v>
      </c>
      <c r="AC45" t="s">
        <v>1201</v>
      </c>
      <c r="AD45" t="s">
        <v>27</v>
      </c>
      <c r="AE45" t="s">
        <v>1206</v>
      </c>
      <c r="AH45" t="s">
        <v>19177</v>
      </c>
      <c r="AI45" t="s">
        <v>524</v>
      </c>
      <c r="AJ45">
        <v>545</v>
      </c>
    </row>
    <row r="46" spans="8:36" hidden="1" x14ac:dyDescent="0.25">
      <c r="H46" t="s">
        <v>14</v>
      </c>
      <c r="I46" t="s">
        <v>218</v>
      </c>
      <c r="L46">
        <v>408</v>
      </c>
      <c r="M46" t="s">
        <v>195</v>
      </c>
      <c r="N46" t="s">
        <v>219</v>
      </c>
      <c r="P46" t="s">
        <v>100</v>
      </c>
      <c r="Q46">
        <v>0</v>
      </c>
      <c r="R46" t="s">
        <v>98</v>
      </c>
      <c r="S46" t="s">
        <v>98</v>
      </c>
      <c r="T46" t="str">
        <f>IF(Transcripts[[#This Row],[List?]]="Y", Transcripts[[#This Row],[RefSeq mRNA ID]]&amp;IF(Transcripts[[#This Row],[Preferred?]]="Y", " (Preferred)", ""), "")</f>
        <v/>
      </c>
      <c r="V46" s="43" t="s">
        <v>18354</v>
      </c>
      <c r="W46" s="43" t="e">
        <f t="array" ref="W46">INDEX(Table6[#Data], MATCH(1, ISNUMBER(SEARCH(Transcripts[[#This Row],[RefSeq mRNA ID]], Table6['#name])), 0), 1)</f>
        <v>#N/A</v>
      </c>
      <c r="X46" s="43"/>
      <c r="Y46" s="43"/>
      <c r="Z46" t="s">
        <v>1204</v>
      </c>
      <c r="AC46" t="s">
        <v>1201</v>
      </c>
      <c r="AD46" t="s">
        <v>27</v>
      </c>
      <c r="AE46" t="s">
        <v>1204</v>
      </c>
      <c r="AH46" t="s">
        <v>19178</v>
      </c>
      <c r="AI46" t="s">
        <v>152</v>
      </c>
      <c r="AJ46">
        <v>546</v>
      </c>
    </row>
    <row r="47" spans="8:36" hidden="1" x14ac:dyDescent="0.25">
      <c r="H47" t="s">
        <v>14</v>
      </c>
      <c r="I47" t="s">
        <v>254</v>
      </c>
      <c r="L47">
        <v>8396</v>
      </c>
      <c r="M47" t="s">
        <v>212</v>
      </c>
      <c r="N47" t="s">
        <v>255</v>
      </c>
      <c r="P47" t="s">
        <v>100</v>
      </c>
      <c r="Q47">
        <v>0</v>
      </c>
      <c r="R47" t="s">
        <v>98</v>
      </c>
      <c r="S47" t="s">
        <v>98</v>
      </c>
      <c r="T47" t="str">
        <f>IF(Transcripts[[#This Row],[List?]]="Y", Transcripts[[#This Row],[RefSeq mRNA ID]]&amp;IF(Transcripts[[#This Row],[Preferred?]]="Y", " (Preferred)", ""), "")</f>
        <v/>
      </c>
      <c r="V47" s="43" t="s">
        <v>18354</v>
      </c>
      <c r="W47" s="43" t="e">
        <f t="array" ref="W47">INDEX(Table6[#Data], MATCH(1, ISNUMBER(SEARCH(Transcripts[[#This Row],[RefSeq mRNA ID]], Table6['#name])), 0), 1)</f>
        <v>#N/A</v>
      </c>
      <c r="X47" s="43"/>
      <c r="Y47" s="43"/>
      <c r="Z47" t="s">
        <v>1212</v>
      </c>
      <c r="AA47" t="s">
        <v>1213</v>
      </c>
      <c r="AB47">
        <v>531</v>
      </c>
      <c r="AC47" t="s">
        <v>1201</v>
      </c>
      <c r="AD47" t="s">
        <v>27</v>
      </c>
      <c r="AE47" t="s">
        <v>10029</v>
      </c>
      <c r="AH47" t="s">
        <v>18997</v>
      </c>
      <c r="AI47" t="s">
        <v>152</v>
      </c>
      <c r="AJ47">
        <v>546</v>
      </c>
    </row>
    <row r="48" spans="8:36" hidden="1" x14ac:dyDescent="0.25">
      <c r="H48" t="s">
        <v>14</v>
      </c>
      <c r="I48" t="s">
        <v>256</v>
      </c>
      <c r="L48">
        <v>2830</v>
      </c>
      <c r="M48" t="s">
        <v>212</v>
      </c>
      <c r="N48" t="s">
        <v>257</v>
      </c>
      <c r="P48" t="s">
        <v>100</v>
      </c>
      <c r="Q48">
        <v>0</v>
      </c>
      <c r="R48" t="s">
        <v>98</v>
      </c>
      <c r="S48" t="s">
        <v>98</v>
      </c>
      <c r="T48" t="str">
        <f>IF(Transcripts[[#This Row],[List?]]="Y", Transcripts[[#This Row],[RefSeq mRNA ID]]&amp;IF(Transcripts[[#This Row],[Preferred?]]="Y", " (Preferred)", ""), "")</f>
        <v/>
      </c>
      <c r="V48" s="43" t="s">
        <v>18354</v>
      </c>
      <c r="W48" s="43" t="e">
        <f t="array" ref="W48">INDEX(Table6[#Data], MATCH(1, ISNUMBER(SEARCH(Transcripts[[#This Row],[RefSeq mRNA ID]], Table6['#name])), 0), 1)</f>
        <v>#N/A</v>
      </c>
      <c r="X48" s="43"/>
      <c r="Y48" s="43"/>
      <c r="Z48" t="s">
        <v>3670</v>
      </c>
      <c r="AA48" t="s">
        <v>3671</v>
      </c>
      <c r="AB48">
        <v>1131</v>
      </c>
      <c r="AC48" t="s">
        <v>3669</v>
      </c>
      <c r="AD48" t="s">
        <v>27</v>
      </c>
      <c r="AE48" t="s">
        <v>10030</v>
      </c>
      <c r="AH48" t="s">
        <v>19000</v>
      </c>
      <c r="AI48" t="s">
        <v>9742</v>
      </c>
      <c r="AJ48">
        <v>6790</v>
      </c>
    </row>
    <row r="49" spans="8:36" hidden="1" x14ac:dyDescent="0.25">
      <c r="H49" t="s">
        <v>14</v>
      </c>
      <c r="I49" t="s">
        <v>258</v>
      </c>
      <c r="L49">
        <v>592</v>
      </c>
      <c r="M49" t="s">
        <v>212</v>
      </c>
      <c r="N49" t="s">
        <v>259</v>
      </c>
      <c r="P49" t="s">
        <v>100</v>
      </c>
      <c r="Q49">
        <v>0</v>
      </c>
      <c r="R49" t="s">
        <v>98</v>
      </c>
      <c r="S49" t="s">
        <v>98</v>
      </c>
      <c r="T49" t="str">
        <f>IF(Transcripts[[#This Row],[List?]]="Y", Transcripts[[#This Row],[RefSeq mRNA ID]]&amp;IF(Transcripts[[#This Row],[Preferred?]]="Y", " (Preferred)", ""), "")</f>
        <v/>
      </c>
      <c r="V49" s="43" t="s">
        <v>18354</v>
      </c>
      <c r="W49" s="43" t="e">
        <f t="array" ref="W49">INDEX(Table6[#Data], MATCH(1, ISNUMBER(SEARCH(Transcripts[[#This Row],[RefSeq mRNA ID]], Table6['#name])), 0), 1)</f>
        <v>#N/A</v>
      </c>
      <c r="X49" s="43"/>
      <c r="Y49" s="43"/>
      <c r="Z49" t="s">
        <v>4150</v>
      </c>
      <c r="AC49" t="s">
        <v>4144</v>
      </c>
      <c r="AD49" t="s">
        <v>27</v>
      </c>
      <c r="AE49" t="s">
        <v>4150</v>
      </c>
      <c r="AH49" t="s">
        <v>19179</v>
      </c>
      <c r="AI49" t="s">
        <v>9742</v>
      </c>
      <c r="AJ49">
        <v>6790</v>
      </c>
    </row>
    <row r="50" spans="8:36" hidden="1" x14ac:dyDescent="0.25">
      <c r="H50" t="s">
        <v>14</v>
      </c>
      <c r="I50" t="s">
        <v>260</v>
      </c>
      <c r="L50">
        <v>572</v>
      </c>
      <c r="M50" t="s">
        <v>212</v>
      </c>
      <c r="N50" t="s">
        <v>261</v>
      </c>
      <c r="P50" t="s">
        <v>100</v>
      </c>
      <c r="Q50">
        <v>0</v>
      </c>
      <c r="R50" t="s">
        <v>98</v>
      </c>
      <c r="S50" t="s">
        <v>98</v>
      </c>
      <c r="T50" t="str">
        <f>IF(Transcripts[[#This Row],[List?]]="Y", Transcripts[[#This Row],[RefSeq mRNA ID]]&amp;IF(Transcripts[[#This Row],[Preferred?]]="Y", " (Preferred)", ""), "")</f>
        <v/>
      </c>
      <c r="V50" s="43" t="s">
        <v>18354</v>
      </c>
      <c r="W50" s="43" t="e">
        <f t="array" ref="W50">INDEX(Table6[#Data], MATCH(1, ISNUMBER(SEARCH(Transcripts[[#This Row],[RefSeq mRNA ID]], Table6['#name])), 0), 1)</f>
        <v>#N/A</v>
      </c>
      <c r="X50" s="43"/>
      <c r="Y50" s="43"/>
      <c r="Z50" t="s">
        <v>4169</v>
      </c>
      <c r="AA50" t="s">
        <v>4170</v>
      </c>
      <c r="AB50">
        <v>513</v>
      </c>
      <c r="AC50" t="s">
        <v>4144</v>
      </c>
      <c r="AD50" t="s">
        <v>27</v>
      </c>
      <c r="AE50" t="s">
        <v>10031</v>
      </c>
      <c r="AH50" t="s">
        <v>18999</v>
      </c>
      <c r="AI50" t="s">
        <v>9742</v>
      </c>
      <c r="AJ50">
        <v>6790</v>
      </c>
    </row>
    <row r="51" spans="8:36" hidden="1" x14ac:dyDescent="0.25">
      <c r="H51" t="s">
        <v>262</v>
      </c>
      <c r="I51" t="s">
        <v>291</v>
      </c>
      <c r="J51" t="s">
        <v>292</v>
      </c>
      <c r="K51" t="s">
        <v>19165</v>
      </c>
      <c r="L51">
        <v>5300</v>
      </c>
      <c r="M51" t="s">
        <v>27</v>
      </c>
      <c r="N51" t="s">
        <v>293</v>
      </c>
      <c r="P51" t="s">
        <v>294</v>
      </c>
      <c r="Q51">
        <v>1446</v>
      </c>
      <c r="R51" t="s">
        <v>97</v>
      </c>
      <c r="S51" t="s">
        <v>97</v>
      </c>
      <c r="T51" t="str">
        <f>IF(Transcripts[[#This Row],[List?]]="Y", Transcripts[[#This Row],[RefSeq mRNA ID]]&amp;IF(Transcripts[[#This Row],[Preferred?]]="Y", " (Preferred)", ""), "")</f>
        <v>NM_001626.5 (Preferred)</v>
      </c>
      <c r="V51" s="43" t="s">
        <v>18355</v>
      </c>
      <c r="W51" s="43" t="e">
        <f t="array" ref="W51">INDEX(Table6[#Data], MATCH(1, ISNUMBER(SEARCH(Transcripts[[#This Row],[RefSeq mRNA ID]], Table6['#name])), 0), 1)</f>
        <v>#N/A</v>
      </c>
      <c r="X51" s="43"/>
      <c r="Y51" s="43"/>
      <c r="Z51" t="s">
        <v>4166</v>
      </c>
      <c r="AA51" t="s">
        <v>4167</v>
      </c>
      <c r="AB51">
        <v>570</v>
      </c>
      <c r="AC51" t="s">
        <v>4144</v>
      </c>
      <c r="AD51" t="s">
        <v>27</v>
      </c>
      <c r="AE51" t="s">
        <v>10032</v>
      </c>
      <c r="AH51" t="s">
        <v>19001</v>
      </c>
      <c r="AI51" t="s">
        <v>9742</v>
      </c>
      <c r="AJ51">
        <v>6790</v>
      </c>
    </row>
    <row r="52" spans="8:36" hidden="1" x14ac:dyDescent="0.25">
      <c r="H52" t="s">
        <v>262</v>
      </c>
      <c r="I52" t="s">
        <v>298</v>
      </c>
      <c r="J52" t="s">
        <v>299</v>
      </c>
      <c r="L52">
        <v>1497</v>
      </c>
      <c r="M52" t="s">
        <v>27</v>
      </c>
      <c r="N52" t="s">
        <v>300</v>
      </c>
      <c r="P52" t="s">
        <v>294</v>
      </c>
      <c r="Q52">
        <v>1446</v>
      </c>
      <c r="R52" t="s">
        <v>98</v>
      </c>
      <c r="S52" t="s">
        <v>98</v>
      </c>
      <c r="T52" t="str">
        <f>IF(Transcripts[[#This Row],[List?]]="Y", Transcripts[[#This Row],[RefSeq mRNA ID]]&amp;IF(Transcripts[[#This Row],[Preferred?]]="Y", " (Preferred)", ""), "")</f>
        <v/>
      </c>
      <c r="V52" s="43" t="s">
        <v>18355</v>
      </c>
      <c r="W52" s="43" t="e">
        <f t="array" ref="W52">INDEX(Table6[#Data], MATCH(1, ISNUMBER(SEARCH(Transcripts[[#This Row],[RefSeq mRNA ID]], Table6['#name])), 0), 1)</f>
        <v>#N/A</v>
      </c>
      <c r="X52" s="43"/>
      <c r="Y52" s="43"/>
      <c r="Z52" t="s">
        <v>4145</v>
      </c>
      <c r="AA52" t="s">
        <v>4146</v>
      </c>
      <c r="AB52">
        <v>513</v>
      </c>
      <c r="AC52" t="s">
        <v>4144</v>
      </c>
      <c r="AD52" t="s">
        <v>27</v>
      </c>
      <c r="AE52" t="s">
        <v>10033</v>
      </c>
      <c r="AH52" t="s">
        <v>19002</v>
      </c>
      <c r="AI52" t="s">
        <v>9742</v>
      </c>
      <c r="AJ52">
        <v>6790</v>
      </c>
    </row>
    <row r="53" spans="8:36" hidden="1" x14ac:dyDescent="0.25">
      <c r="H53" t="s">
        <v>262</v>
      </c>
      <c r="I53" t="s">
        <v>295</v>
      </c>
      <c r="J53" t="s">
        <v>296</v>
      </c>
      <c r="K53" t="s">
        <v>18945</v>
      </c>
      <c r="L53">
        <v>2029</v>
      </c>
      <c r="M53" t="s">
        <v>27</v>
      </c>
      <c r="N53" t="s">
        <v>297</v>
      </c>
      <c r="Q53">
        <v>1353</v>
      </c>
      <c r="R53" t="s">
        <v>98</v>
      </c>
      <c r="S53" t="s">
        <v>97</v>
      </c>
      <c r="T53" t="str">
        <f>IF(Transcripts[[#This Row],[List?]]="Y", Transcripts[[#This Row],[RefSeq mRNA ID]]&amp;IF(Transcripts[[#This Row],[Preferred?]]="Y", " (Preferred)", ""), "")</f>
        <v>NM_001243028.2</v>
      </c>
      <c r="V53" s="43" t="s">
        <v>18355</v>
      </c>
      <c r="W53" s="43" t="e">
        <f t="array" ref="W53">INDEX(Table6[#Data], MATCH(1, ISNUMBER(SEARCH(Transcripts[[#This Row],[RefSeq mRNA ID]], Table6['#name])), 0), 1)</f>
        <v>#N/A</v>
      </c>
      <c r="X53" s="43"/>
      <c r="Y53" s="43"/>
      <c r="Z53" t="s">
        <v>4152</v>
      </c>
      <c r="AC53" t="s">
        <v>4144</v>
      </c>
      <c r="AD53" t="s">
        <v>27</v>
      </c>
      <c r="AE53" t="s">
        <v>4152</v>
      </c>
      <c r="AH53" t="s">
        <v>19180</v>
      </c>
      <c r="AI53" t="s">
        <v>9742</v>
      </c>
      <c r="AJ53">
        <v>6790</v>
      </c>
    </row>
    <row r="54" spans="8:36" hidden="1" x14ac:dyDescent="0.25">
      <c r="H54" t="s">
        <v>262</v>
      </c>
      <c r="I54" t="s">
        <v>301</v>
      </c>
      <c r="J54" t="s">
        <v>302</v>
      </c>
      <c r="K54" t="s">
        <v>18946</v>
      </c>
      <c r="L54">
        <v>1393</v>
      </c>
      <c r="M54" t="s">
        <v>27</v>
      </c>
      <c r="N54" t="s">
        <v>303</v>
      </c>
      <c r="Q54">
        <v>1317</v>
      </c>
      <c r="R54" t="s">
        <v>98</v>
      </c>
      <c r="S54" t="s">
        <v>97</v>
      </c>
      <c r="T54" t="str">
        <f>IF(Transcripts[[#This Row],[List?]]="Y", Transcripts[[#This Row],[RefSeq mRNA ID]]&amp;IF(Transcripts[[#This Row],[Preferred?]]="Y", " (Preferred)", ""), "")</f>
        <v>NM_001330511.1</v>
      </c>
      <c r="V54" s="43" t="s">
        <v>18355</v>
      </c>
      <c r="W54" s="43" t="e">
        <f t="array" ref="W54">INDEX(Table6[#Data], MATCH(1, ISNUMBER(SEARCH(Transcripts[[#This Row],[RefSeq mRNA ID]], Table6['#name])), 0), 1)</f>
        <v>#N/A</v>
      </c>
      <c r="X54" s="43"/>
      <c r="Y54" s="43"/>
      <c r="Z54" t="s">
        <v>4172</v>
      </c>
      <c r="AA54" t="s">
        <v>4173</v>
      </c>
      <c r="AB54">
        <v>570</v>
      </c>
      <c r="AC54" t="s">
        <v>4144</v>
      </c>
      <c r="AD54" t="s">
        <v>27</v>
      </c>
      <c r="AE54" t="s">
        <v>10034</v>
      </c>
      <c r="AH54" t="s">
        <v>19003</v>
      </c>
      <c r="AI54" t="s">
        <v>9742</v>
      </c>
      <c r="AJ54">
        <v>6790</v>
      </c>
    </row>
    <row r="55" spans="8:36" hidden="1" x14ac:dyDescent="0.25">
      <c r="H55" t="s">
        <v>262</v>
      </c>
      <c r="I55" t="s">
        <v>313</v>
      </c>
      <c r="J55" t="s">
        <v>314</v>
      </c>
      <c r="L55">
        <v>877</v>
      </c>
      <c r="M55" t="s">
        <v>27</v>
      </c>
      <c r="N55" t="s">
        <v>315</v>
      </c>
      <c r="Q55">
        <v>877</v>
      </c>
      <c r="R55" t="s">
        <v>98</v>
      </c>
      <c r="S55" t="s">
        <v>98</v>
      </c>
      <c r="T55" t="str">
        <f>IF(Transcripts[[#This Row],[List?]]="Y", Transcripts[[#This Row],[RefSeq mRNA ID]]&amp;IF(Transcripts[[#This Row],[Preferred?]]="Y", " (Preferred)", ""), "")</f>
        <v/>
      </c>
      <c r="V55" s="43" t="s">
        <v>18355</v>
      </c>
      <c r="W55" s="43" t="e">
        <f t="array" ref="W55">INDEX(Table6[#Data], MATCH(1, ISNUMBER(SEARCH(Transcripts[[#This Row],[RefSeq mRNA ID]], Table6['#name])), 0), 1)</f>
        <v>#N/A</v>
      </c>
      <c r="X55" s="43"/>
      <c r="Y55" s="43"/>
      <c r="Z55" t="s">
        <v>4154</v>
      </c>
      <c r="AC55" t="s">
        <v>4144</v>
      </c>
      <c r="AD55" t="s">
        <v>27</v>
      </c>
      <c r="AE55" t="s">
        <v>4154</v>
      </c>
      <c r="AH55" t="s">
        <v>18998</v>
      </c>
      <c r="AI55" t="s">
        <v>9742</v>
      </c>
      <c r="AJ55">
        <v>6790</v>
      </c>
    </row>
    <row r="56" spans="8:36" hidden="1" x14ac:dyDescent="0.25">
      <c r="H56" t="s">
        <v>262</v>
      </c>
      <c r="I56" t="s">
        <v>304</v>
      </c>
      <c r="J56" t="s">
        <v>305</v>
      </c>
      <c r="L56">
        <v>974</v>
      </c>
      <c r="M56" t="s">
        <v>27</v>
      </c>
      <c r="N56" t="s">
        <v>306</v>
      </c>
      <c r="Q56">
        <v>552</v>
      </c>
      <c r="R56" t="s">
        <v>98</v>
      </c>
      <c r="S56" t="s">
        <v>98</v>
      </c>
      <c r="T56" t="str">
        <f>IF(Transcripts[[#This Row],[List?]]="Y", Transcripts[[#This Row],[RefSeq mRNA ID]]&amp;IF(Transcripts[[#This Row],[Preferred?]]="Y", " (Preferred)", ""), "")</f>
        <v/>
      </c>
      <c r="V56" s="43" t="s">
        <v>18355</v>
      </c>
      <c r="W56" s="43" t="e">
        <f t="array" ref="W56">INDEX(Table6[#Data], MATCH(1, ISNUMBER(SEARCH(Transcripts[[#This Row],[RefSeq mRNA ID]], Table6['#name])), 0), 1)</f>
        <v>#N/A</v>
      </c>
      <c r="X56" s="43"/>
      <c r="Y56" s="43"/>
      <c r="Z56" t="s">
        <v>4148</v>
      </c>
      <c r="AC56" t="s">
        <v>4144</v>
      </c>
      <c r="AD56" t="s">
        <v>27</v>
      </c>
      <c r="AE56" t="s">
        <v>4148</v>
      </c>
      <c r="AH56" t="s">
        <v>19004</v>
      </c>
      <c r="AI56" t="s">
        <v>9742</v>
      </c>
      <c r="AJ56">
        <v>6790</v>
      </c>
    </row>
    <row r="57" spans="8:36" hidden="1" x14ac:dyDescent="0.25">
      <c r="H57" t="s">
        <v>262</v>
      </c>
      <c r="I57" t="s">
        <v>322</v>
      </c>
      <c r="J57" t="s">
        <v>323</v>
      </c>
      <c r="L57">
        <v>606</v>
      </c>
      <c r="M57" t="s">
        <v>27</v>
      </c>
      <c r="N57" t="s">
        <v>324</v>
      </c>
      <c r="Q57">
        <v>471</v>
      </c>
      <c r="R57" t="s">
        <v>98</v>
      </c>
      <c r="S57" t="s">
        <v>98</v>
      </c>
      <c r="T57" t="str">
        <f>IF(Transcripts[[#This Row],[List?]]="Y", Transcripts[[#This Row],[RefSeq mRNA ID]]&amp;IF(Transcripts[[#This Row],[Preferred?]]="Y", " (Preferred)", ""), "")</f>
        <v/>
      </c>
      <c r="V57" s="43" t="s">
        <v>18355</v>
      </c>
      <c r="W57" s="43" t="e">
        <f t="array" ref="W57">INDEX(Table6[#Data], MATCH(1, ISNUMBER(SEARCH(Transcripts[[#This Row],[RefSeq mRNA ID]], Table6['#name])), 0), 1)</f>
        <v>#N/A</v>
      </c>
      <c r="X57" s="43"/>
      <c r="Y57" s="43"/>
      <c r="Z57" t="s">
        <v>4156</v>
      </c>
      <c r="AC57" t="s">
        <v>4144</v>
      </c>
      <c r="AD57" t="s">
        <v>27</v>
      </c>
      <c r="AE57" t="s">
        <v>4156</v>
      </c>
      <c r="AH57" t="s">
        <v>19005</v>
      </c>
      <c r="AI57" t="s">
        <v>9654</v>
      </c>
      <c r="AJ57">
        <v>9212</v>
      </c>
    </row>
    <row r="58" spans="8:36" hidden="1" x14ac:dyDescent="0.25">
      <c r="H58" t="s">
        <v>262</v>
      </c>
      <c r="I58" t="s">
        <v>325</v>
      </c>
      <c r="J58" t="s">
        <v>326</v>
      </c>
      <c r="L58">
        <v>583</v>
      </c>
      <c r="M58" t="s">
        <v>27</v>
      </c>
      <c r="N58" t="s">
        <v>327</v>
      </c>
      <c r="Q58">
        <v>455</v>
      </c>
      <c r="R58" t="s">
        <v>98</v>
      </c>
      <c r="S58" t="s">
        <v>98</v>
      </c>
      <c r="T58" t="str">
        <f>IF(Transcripts[[#This Row],[List?]]="Y", Transcripts[[#This Row],[RefSeq mRNA ID]]&amp;IF(Transcripts[[#This Row],[Preferred?]]="Y", " (Preferred)", ""), "")</f>
        <v/>
      </c>
      <c r="V58" s="43" t="s">
        <v>18355</v>
      </c>
      <c r="W58" s="43" t="e">
        <f t="array" ref="W58">INDEX(Table6[#Data], MATCH(1, ISNUMBER(SEARCH(Transcripts[[#This Row],[RefSeq mRNA ID]], Table6['#name])), 0), 1)</f>
        <v>#N/A</v>
      </c>
      <c r="X58" s="43"/>
      <c r="Y58" s="43"/>
      <c r="Z58" t="s">
        <v>4162</v>
      </c>
      <c r="AA58" t="s">
        <v>4163</v>
      </c>
      <c r="AB58">
        <v>570</v>
      </c>
      <c r="AC58" t="s">
        <v>4144</v>
      </c>
      <c r="AD58" t="s">
        <v>27</v>
      </c>
      <c r="AE58" t="s">
        <v>10035</v>
      </c>
      <c r="AH58" t="s">
        <v>19006</v>
      </c>
      <c r="AI58" t="s">
        <v>9654</v>
      </c>
      <c r="AJ58">
        <v>9212</v>
      </c>
    </row>
    <row r="59" spans="8:36" hidden="1" x14ac:dyDescent="0.25">
      <c r="H59" t="s">
        <v>262</v>
      </c>
      <c r="I59" t="s">
        <v>331</v>
      </c>
      <c r="J59" t="s">
        <v>332</v>
      </c>
      <c r="L59">
        <v>577</v>
      </c>
      <c r="M59" t="s">
        <v>27</v>
      </c>
      <c r="N59" t="s">
        <v>333</v>
      </c>
      <c r="Q59">
        <v>402</v>
      </c>
      <c r="R59" t="s">
        <v>98</v>
      </c>
      <c r="S59" t="s">
        <v>98</v>
      </c>
      <c r="T59" t="str">
        <f>IF(Transcripts[[#This Row],[List?]]="Y", Transcripts[[#This Row],[RefSeq mRNA ID]]&amp;IF(Transcripts[[#This Row],[Preferred?]]="Y", " (Preferred)", ""), "")</f>
        <v/>
      </c>
      <c r="V59" s="43" t="s">
        <v>18355</v>
      </c>
      <c r="W59" s="43" t="e">
        <f t="array" ref="W59">INDEX(Table6[#Data], MATCH(1, ISNUMBER(SEARCH(Transcripts[[#This Row],[RefSeq mRNA ID]], Table6['#name])), 0), 1)</f>
        <v>#N/A</v>
      </c>
      <c r="X59" s="43"/>
      <c r="Y59" s="43"/>
      <c r="Z59" t="s">
        <v>4158</v>
      </c>
      <c r="AA59" t="s">
        <v>4159</v>
      </c>
      <c r="AB59">
        <v>513</v>
      </c>
      <c r="AC59" t="s">
        <v>4144</v>
      </c>
      <c r="AD59" t="s">
        <v>27</v>
      </c>
      <c r="AE59" t="s">
        <v>10036</v>
      </c>
      <c r="AH59" t="s">
        <v>19181</v>
      </c>
      <c r="AI59" t="s">
        <v>9654</v>
      </c>
      <c r="AJ59">
        <v>9212</v>
      </c>
    </row>
    <row r="60" spans="8:36" hidden="1" x14ac:dyDescent="0.25">
      <c r="H60" t="s">
        <v>262</v>
      </c>
      <c r="I60" t="s">
        <v>319</v>
      </c>
      <c r="J60" t="s">
        <v>320</v>
      </c>
      <c r="L60">
        <v>681</v>
      </c>
      <c r="M60" t="s">
        <v>27</v>
      </c>
      <c r="N60" t="s">
        <v>321</v>
      </c>
      <c r="Q60">
        <v>401</v>
      </c>
      <c r="R60" t="s">
        <v>98</v>
      </c>
      <c r="S60" t="s">
        <v>98</v>
      </c>
      <c r="T60" t="str">
        <f>IF(Transcripts[[#This Row],[List?]]="Y", Transcripts[[#This Row],[RefSeq mRNA ID]]&amp;IF(Transcripts[[#This Row],[Preferred?]]="Y", " (Preferred)", ""), "")</f>
        <v/>
      </c>
      <c r="V60" s="43" t="s">
        <v>18355</v>
      </c>
      <c r="W60" s="43" t="e">
        <f t="array" ref="W60">INDEX(Table6[#Data], MATCH(1, ISNUMBER(SEARCH(Transcripts[[#This Row],[RefSeq mRNA ID]], Table6['#name])), 0), 1)</f>
        <v>#N/A</v>
      </c>
      <c r="X60" s="43"/>
      <c r="Y60" s="43"/>
      <c r="Z60" t="s">
        <v>8675</v>
      </c>
      <c r="AA60" t="s">
        <v>8676</v>
      </c>
      <c r="AB60">
        <v>335</v>
      </c>
      <c r="AC60" t="s">
        <v>8643</v>
      </c>
      <c r="AD60" t="s">
        <v>27</v>
      </c>
      <c r="AE60" t="s">
        <v>10037</v>
      </c>
      <c r="AH60" t="s">
        <v>19182</v>
      </c>
      <c r="AI60" t="s">
        <v>9654</v>
      </c>
      <c r="AJ60">
        <v>9212</v>
      </c>
    </row>
    <row r="61" spans="8:36" hidden="1" x14ac:dyDescent="0.25">
      <c r="H61" t="s">
        <v>262</v>
      </c>
      <c r="I61" t="s">
        <v>307</v>
      </c>
      <c r="J61" t="s">
        <v>308</v>
      </c>
      <c r="L61">
        <v>974</v>
      </c>
      <c r="M61" t="s">
        <v>27</v>
      </c>
      <c r="N61" t="s">
        <v>309</v>
      </c>
      <c r="Q61">
        <v>398</v>
      </c>
      <c r="R61" t="s">
        <v>98</v>
      </c>
      <c r="S61" t="s">
        <v>98</v>
      </c>
      <c r="T61" t="str">
        <f>IF(Transcripts[[#This Row],[List?]]="Y", Transcripts[[#This Row],[RefSeq mRNA ID]]&amp;IF(Transcripts[[#This Row],[Preferred?]]="Y", " (Preferred)", ""), "")</f>
        <v/>
      </c>
      <c r="V61" s="43" t="s">
        <v>18355</v>
      </c>
      <c r="W61" s="43" t="e">
        <f t="array" ref="W61">INDEX(Table6[#Data], MATCH(1, ISNUMBER(SEARCH(Transcripts[[#This Row],[RefSeq mRNA ID]], Table6['#name])), 0), 1)</f>
        <v>#N/A</v>
      </c>
      <c r="X61" s="43"/>
      <c r="Y61" s="43"/>
      <c r="Z61" t="s">
        <v>8680</v>
      </c>
      <c r="AC61" t="s">
        <v>8643</v>
      </c>
      <c r="AD61" t="s">
        <v>27</v>
      </c>
      <c r="AE61" t="s">
        <v>8680</v>
      </c>
      <c r="AH61" t="s">
        <v>19183</v>
      </c>
      <c r="AI61" t="s">
        <v>9654</v>
      </c>
      <c r="AJ61">
        <v>9212</v>
      </c>
    </row>
    <row r="62" spans="8:36" hidden="1" x14ac:dyDescent="0.25">
      <c r="H62" t="s">
        <v>262</v>
      </c>
      <c r="I62" t="s">
        <v>337</v>
      </c>
      <c r="J62" t="s">
        <v>338</v>
      </c>
      <c r="L62">
        <v>564</v>
      </c>
      <c r="M62" t="s">
        <v>27</v>
      </c>
      <c r="N62" t="s">
        <v>339</v>
      </c>
      <c r="Q62">
        <v>391</v>
      </c>
      <c r="R62" t="s">
        <v>98</v>
      </c>
      <c r="S62" t="s">
        <v>98</v>
      </c>
      <c r="T62" t="str">
        <f>IF(Transcripts[[#This Row],[List?]]="Y", Transcripts[[#This Row],[RefSeq mRNA ID]]&amp;IF(Transcripts[[#This Row],[Preferred?]]="Y", " (Preferred)", ""), "")</f>
        <v/>
      </c>
      <c r="V62" s="43" t="s">
        <v>18355</v>
      </c>
      <c r="W62" s="43" t="e">
        <f t="array" ref="W62">INDEX(Table6[#Data], MATCH(1, ISNUMBER(SEARCH(Transcripts[[#This Row],[RefSeq mRNA ID]], Table6['#name])), 0), 1)</f>
        <v>#N/A</v>
      </c>
      <c r="X62" s="43"/>
      <c r="Y62" s="43"/>
      <c r="Z62" t="s">
        <v>8672</v>
      </c>
      <c r="AA62" t="s">
        <v>8673</v>
      </c>
      <c r="AB62">
        <v>507</v>
      </c>
      <c r="AC62" t="s">
        <v>8643</v>
      </c>
      <c r="AD62" t="s">
        <v>27</v>
      </c>
      <c r="AE62" t="s">
        <v>10038</v>
      </c>
      <c r="AH62" t="s">
        <v>19184</v>
      </c>
      <c r="AI62" t="s">
        <v>9654</v>
      </c>
      <c r="AJ62">
        <v>9212</v>
      </c>
    </row>
    <row r="63" spans="8:36" hidden="1" x14ac:dyDescent="0.25">
      <c r="H63" t="s">
        <v>262</v>
      </c>
      <c r="I63" t="s">
        <v>278</v>
      </c>
      <c r="J63" t="s">
        <v>279</v>
      </c>
      <c r="L63">
        <v>554</v>
      </c>
      <c r="M63" t="s">
        <v>189</v>
      </c>
      <c r="N63" t="s">
        <v>280</v>
      </c>
      <c r="P63" t="s">
        <v>100</v>
      </c>
      <c r="Q63">
        <v>390</v>
      </c>
      <c r="R63" t="s">
        <v>98</v>
      </c>
      <c r="S63" t="s">
        <v>98</v>
      </c>
      <c r="T63" t="str">
        <f>IF(Transcripts[[#This Row],[List?]]="Y", Transcripts[[#This Row],[RefSeq mRNA ID]]&amp;IF(Transcripts[[#This Row],[Preferred?]]="Y", " (Preferred)", ""), "")</f>
        <v/>
      </c>
      <c r="V63" s="43" t="s">
        <v>18355</v>
      </c>
      <c r="W63" s="43" t="e">
        <f t="array" ref="W63">INDEX(Table6[#Data], MATCH(1, ISNUMBER(SEARCH(Transcripts[[#This Row],[RefSeq mRNA ID]], Table6['#name])), 0), 1)</f>
        <v>#N/A</v>
      </c>
      <c r="X63" s="43"/>
      <c r="Y63" s="43"/>
      <c r="Z63" t="s">
        <v>8688</v>
      </c>
      <c r="AC63" t="s">
        <v>8643</v>
      </c>
      <c r="AD63" t="s">
        <v>27</v>
      </c>
      <c r="AE63" t="s">
        <v>8688</v>
      </c>
      <c r="AH63" t="s">
        <v>19185</v>
      </c>
      <c r="AI63" t="s">
        <v>9654</v>
      </c>
      <c r="AJ63">
        <v>9212</v>
      </c>
    </row>
    <row r="64" spans="8:36" hidden="1" x14ac:dyDescent="0.25">
      <c r="H64" t="s">
        <v>262</v>
      </c>
      <c r="I64" t="s">
        <v>343</v>
      </c>
      <c r="J64" t="s">
        <v>344</v>
      </c>
      <c r="L64">
        <v>546</v>
      </c>
      <c r="M64" t="s">
        <v>27</v>
      </c>
      <c r="N64" t="s">
        <v>345</v>
      </c>
      <c r="Q64">
        <v>377</v>
      </c>
      <c r="R64" t="s">
        <v>98</v>
      </c>
      <c r="S64" t="s">
        <v>98</v>
      </c>
      <c r="T64" t="str">
        <f>IF(Transcripts[[#This Row],[List?]]="Y", Transcripts[[#This Row],[RefSeq mRNA ID]]&amp;IF(Transcripts[[#This Row],[Preferred?]]="Y", " (Preferred)", ""), "")</f>
        <v/>
      </c>
      <c r="V64" s="43" t="s">
        <v>18355</v>
      </c>
      <c r="W64" s="43" t="e">
        <f t="array" ref="W64">INDEX(Table6[#Data], MATCH(1, ISNUMBER(SEARCH(Transcripts[[#This Row],[RefSeq mRNA ID]], Table6['#name])), 0), 1)</f>
        <v>#N/A</v>
      </c>
      <c r="X64" s="43"/>
      <c r="Y64" s="43"/>
      <c r="Z64" t="s">
        <v>8653</v>
      </c>
      <c r="AA64" t="s">
        <v>8654</v>
      </c>
      <c r="AB64">
        <v>1815</v>
      </c>
      <c r="AC64" t="s">
        <v>8643</v>
      </c>
      <c r="AD64" t="s">
        <v>27</v>
      </c>
      <c r="AE64" t="s">
        <v>10039</v>
      </c>
      <c r="AH64" t="s">
        <v>19186</v>
      </c>
      <c r="AI64" t="s">
        <v>9654</v>
      </c>
      <c r="AJ64">
        <v>9212</v>
      </c>
    </row>
    <row r="65" spans="8:36" hidden="1" x14ac:dyDescent="0.25">
      <c r="H65" t="s">
        <v>262</v>
      </c>
      <c r="I65" t="s">
        <v>316</v>
      </c>
      <c r="J65" t="s">
        <v>317</v>
      </c>
      <c r="L65">
        <v>798</v>
      </c>
      <c r="M65" t="s">
        <v>27</v>
      </c>
      <c r="N65" t="s">
        <v>318</v>
      </c>
      <c r="Q65">
        <v>359</v>
      </c>
      <c r="R65" t="s">
        <v>98</v>
      </c>
      <c r="S65" t="s">
        <v>98</v>
      </c>
      <c r="T65" t="str">
        <f>IF(Transcripts[[#This Row],[List?]]="Y", Transcripts[[#This Row],[RefSeq mRNA ID]]&amp;IF(Transcripts[[#This Row],[Preferred?]]="Y", " (Preferred)", ""), "")</f>
        <v/>
      </c>
      <c r="V65" s="43" t="s">
        <v>18355</v>
      </c>
      <c r="W65" s="43" t="e">
        <f t="array" ref="W65">INDEX(Table6[#Data], MATCH(1, ISNUMBER(SEARCH(Transcripts[[#This Row],[RefSeq mRNA ID]], Table6['#name])), 0), 1)</f>
        <v>#N/A</v>
      </c>
      <c r="X65" s="43"/>
      <c r="Y65" s="43"/>
      <c r="Z65" t="s">
        <v>8690</v>
      </c>
      <c r="AC65" t="s">
        <v>8643</v>
      </c>
      <c r="AD65" t="s">
        <v>27</v>
      </c>
      <c r="AE65" t="s">
        <v>8690</v>
      </c>
      <c r="AH65" t="s">
        <v>19187</v>
      </c>
      <c r="AI65" t="s">
        <v>9654</v>
      </c>
      <c r="AJ65">
        <v>9212</v>
      </c>
    </row>
    <row r="66" spans="8:36" hidden="1" x14ac:dyDescent="0.25">
      <c r="H66" t="s">
        <v>262</v>
      </c>
      <c r="I66" t="s">
        <v>352</v>
      </c>
      <c r="J66" t="s">
        <v>353</v>
      </c>
      <c r="L66">
        <v>456</v>
      </c>
      <c r="M66" t="s">
        <v>27</v>
      </c>
      <c r="N66" t="s">
        <v>354</v>
      </c>
      <c r="Q66">
        <v>352</v>
      </c>
      <c r="R66" t="s">
        <v>98</v>
      </c>
      <c r="S66" t="s">
        <v>98</v>
      </c>
      <c r="T66" t="str">
        <f>IF(Transcripts[[#This Row],[List?]]="Y", Transcripts[[#This Row],[RefSeq mRNA ID]]&amp;IF(Transcripts[[#This Row],[Preferred?]]="Y", " (Preferred)", ""), "")</f>
        <v/>
      </c>
      <c r="V66" s="43" t="s">
        <v>18355</v>
      </c>
      <c r="W66" s="43" t="e">
        <f t="array" ref="W66">INDEX(Table6[#Data], MATCH(1, ISNUMBER(SEARCH(Transcripts[[#This Row],[RefSeq mRNA ID]], Table6['#name])), 0), 1)</f>
        <v>#N/A</v>
      </c>
      <c r="X66" s="43"/>
      <c r="Y66" s="43"/>
      <c r="Z66" t="s">
        <v>8657</v>
      </c>
      <c r="AA66" t="s">
        <v>8658</v>
      </c>
      <c r="AB66">
        <v>1782</v>
      </c>
      <c r="AC66" t="s">
        <v>8643</v>
      </c>
      <c r="AD66" t="s">
        <v>27</v>
      </c>
      <c r="AE66" t="s">
        <v>10040</v>
      </c>
      <c r="AH66" t="s">
        <v>19188</v>
      </c>
      <c r="AI66" t="s">
        <v>9654</v>
      </c>
      <c r="AJ66">
        <v>9212</v>
      </c>
    </row>
    <row r="67" spans="8:36" hidden="1" x14ac:dyDescent="0.25">
      <c r="H67" t="s">
        <v>262</v>
      </c>
      <c r="I67" t="s">
        <v>328</v>
      </c>
      <c r="J67" t="s">
        <v>329</v>
      </c>
      <c r="L67">
        <v>582</v>
      </c>
      <c r="M67" t="s">
        <v>27</v>
      </c>
      <c r="N67" t="s">
        <v>330</v>
      </c>
      <c r="Q67">
        <v>322</v>
      </c>
      <c r="R67" t="s">
        <v>98</v>
      </c>
      <c r="S67" t="s">
        <v>98</v>
      </c>
      <c r="T67" t="str">
        <f>IF(Transcripts[[#This Row],[List?]]="Y", Transcripts[[#This Row],[RefSeq mRNA ID]]&amp;IF(Transcripts[[#This Row],[Preferred?]]="Y", " (Preferred)", ""), "")</f>
        <v/>
      </c>
      <c r="V67" s="43" t="s">
        <v>18355</v>
      </c>
      <c r="W67" s="43" t="e">
        <f t="array" ref="W67">INDEX(Table6[#Data], MATCH(1, ISNUMBER(SEARCH(Transcripts[[#This Row],[RefSeq mRNA ID]], Table6['#name])), 0), 1)</f>
        <v>#N/A</v>
      </c>
      <c r="X67" s="43"/>
      <c r="Y67" s="43"/>
      <c r="Z67" t="s">
        <v>8644</v>
      </c>
      <c r="AA67" t="s">
        <v>8645</v>
      </c>
      <c r="AB67">
        <v>1227</v>
      </c>
      <c r="AC67" t="s">
        <v>8643</v>
      </c>
      <c r="AD67" t="s">
        <v>27</v>
      </c>
      <c r="AE67" t="s">
        <v>10041</v>
      </c>
      <c r="AH67" t="s">
        <v>19189</v>
      </c>
      <c r="AI67" t="s">
        <v>9654</v>
      </c>
      <c r="AJ67">
        <v>9212</v>
      </c>
    </row>
    <row r="68" spans="8:36" hidden="1" x14ac:dyDescent="0.25">
      <c r="H68" t="s">
        <v>262</v>
      </c>
      <c r="I68" t="s">
        <v>349</v>
      </c>
      <c r="J68" t="s">
        <v>350</v>
      </c>
      <c r="L68">
        <v>488</v>
      </c>
      <c r="M68" t="s">
        <v>27</v>
      </c>
      <c r="N68" t="s">
        <v>351</v>
      </c>
      <c r="Q68">
        <v>321</v>
      </c>
      <c r="R68" t="s">
        <v>98</v>
      </c>
      <c r="S68" t="s">
        <v>98</v>
      </c>
      <c r="T68" t="str">
        <f>IF(Transcripts[[#This Row],[List?]]="Y", Transcripts[[#This Row],[RefSeq mRNA ID]]&amp;IF(Transcripts[[#This Row],[Preferred?]]="Y", " (Preferred)", ""), "")</f>
        <v/>
      </c>
      <c r="V68" s="43" t="s">
        <v>18355</v>
      </c>
      <c r="W68" s="43" t="e">
        <f t="array" ref="W68">INDEX(Table6[#Data], MATCH(1, ISNUMBER(SEARCH(Transcripts[[#This Row],[RefSeq mRNA ID]], Table6['#name])), 0), 1)</f>
        <v>#N/A</v>
      </c>
      <c r="X68" s="43"/>
      <c r="Y68" s="43"/>
      <c r="Z68" t="s">
        <v>8662</v>
      </c>
      <c r="AA68" t="s">
        <v>8663</v>
      </c>
      <c r="AB68">
        <v>1773</v>
      </c>
      <c r="AC68" t="s">
        <v>8643</v>
      </c>
      <c r="AD68" t="s">
        <v>27</v>
      </c>
      <c r="AE68" t="s">
        <v>10042</v>
      </c>
      <c r="AH68" t="s">
        <v>19008</v>
      </c>
      <c r="AI68" t="s">
        <v>9699</v>
      </c>
      <c r="AJ68">
        <v>6795</v>
      </c>
    </row>
    <row r="69" spans="8:36" hidden="1" x14ac:dyDescent="0.25">
      <c r="H69" t="s">
        <v>262</v>
      </c>
      <c r="I69" t="s">
        <v>334</v>
      </c>
      <c r="J69" t="s">
        <v>335</v>
      </c>
      <c r="L69">
        <v>567</v>
      </c>
      <c r="M69" t="s">
        <v>27</v>
      </c>
      <c r="N69" t="s">
        <v>336</v>
      </c>
      <c r="Q69">
        <v>298</v>
      </c>
      <c r="R69" t="s">
        <v>98</v>
      </c>
      <c r="S69" t="s">
        <v>98</v>
      </c>
      <c r="T69" t="str">
        <f>IF(Transcripts[[#This Row],[List?]]="Y", Transcripts[[#This Row],[RefSeq mRNA ID]]&amp;IF(Transcripts[[#This Row],[Preferred?]]="Y", " (Preferred)", ""), "")</f>
        <v/>
      </c>
      <c r="V69" s="43" t="s">
        <v>18355</v>
      </c>
      <c r="W69" s="43" t="e">
        <f t="array" ref="W69">INDEX(Table6[#Data], MATCH(1, ISNUMBER(SEARCH(Transcripts[[#This Row],[RefSeq mRNA ID]], Table6['#name])), 0), 1)</f>
        <v>#N/A</v>
      </c>
      <c r="X69" s="43"/>
      <c r="Y69" s="43"/>
      <c r="Z69" t="s">
        <v>8647</v>
      </c>
      <c r="AA69" t="s">
        <v>8648</v>
      </c>
      <c r="AB69">
        <v>516</v>
      </c>
      <c r="AC69" t="s">
        <v>8643</v>
      </c>
      <c r="AD69" t="s">
        <v>27</v>
      </c>
      <c r="AE69" t="s">
        <v>10043</v>
      </c>
      <c r="AH69" t="s">
        <v>19009</v>
      </c>
      <c r="AI69" t="s">
        <v>9699</v>
      </c>
      <c r="AJ69">
        <v>6795</v>
      </c>
    </row>
    <row r="70" spans="8:36" hidden="1" x14ac:dyDescent="0.25">
      <c r="H70" t="s">
        <v>262</v>
      </c>
      <c r="I70" t="s">
        <v>346</v>
      </c>
      <c r="J70" t="s">
        <v>347</v>
      </c>
      <c r="L70">
        <v>528</v>
      </c>
      <c r="M70" t="s">
        <v>27</v>
      </c>
      <c r="N70" t="s">
        <v>348</v>
      </c>
      <c r="Q70">
        <v>290</v>
      </c>
      <c r="R70" t="s">
        <v>98</v>
      </c>
      <c r="S70" t="s">
        <v>98</v>
      </c>
      <c r="T70" t="str">
        <f>IF(Transcripts[[#This Row],[List?]]="Y", Transcripts[[#This Row],[RefSeq mRNA ID]]&amp;IF(Transcripts[[#This Row],[Preferred?]]="Y", " (Preferred)", ""), "")</f>
        <v/>
      </c>
      <c r="V70" s="43" t="s">
        <v>18355</v>
      </c>
      <c r="W70" s="43" t="e">
        <f t="array" ref="W70">INDEX(Table6[#Data], MATCH(1, ISNUMBER(SEARCH(Transcripts[[#This Row],[RefSeq mRNA ID]], Table6['#name])), 0), 1)</f>
        <v>#N/A</v>
      </c>
      <c r="X70" s="43"/>
      <c r="Y70" s="43"/>
      <c r="Z70" t="s">
        <v>8692</v>
      </c>
      <c r="AC70" t="s">
        <v>8643</v>
      </c>
      <c r="AD70" t="s">
        <v>27</v>
      </c>
      <c r="AE70" t="s">
        <v>8692</v>
      </c>
      <c r="AH70" t="s">
        <v>19010</v>
      </c>
      <c r="AI70" t="s">
        <v>9699</v>
      </c>
      <c r="AJ70">
        <v>6795</v>
      </c>
    </row>
    <row r="71" spans="8:36" hidden="1" x14ac:dyDescent="0.25">
      <c r="H71" t="s">
        <v>262</v>
      </c>
      <c r="I71" t="s">
        <v>310</v>
      </c>
      <c r="J71" t="s">
        <v>311</v>
      </c>
      <c r="L71">
        <v>904</v>
      </c>
      <c r="M71" t="s">
        <v>27</v>
      </c>
      <c r="N71" t="s">
        <v>312</v>
      </c>
      <c r="Q71">
        <v>287</v>
      </c>
      <c r="R71" t="s">
        <v>98</v>
      </c>
      <c r="S71" t="s">
        <v>98</v>
      </c>
      <c r="T71" t="str">
        <f>IF(Transcripts[[#This Row],[List?]]="Y", Transcripts[[#This Row],[RefSeq mRNA ID]]&amp;IF(Transcripts[[#This Row],[Preferred?]]="Y", " (Preferred)", ""), "")</f>
        <v/>
      </c>
      <c r="V71" s="43" t="s">
        <v>18355</v>
      </c>
      <c r="W71" s="43" t="e">
        <f t="array" ref="W71">INDEX(Table6[#Data], MATCH(1, ISNUMBER(SEARCH(Transcripts[[#This Row],[RefSeq mRNA ID]], Table6['#name])), 0), 1)</f>
        <v>#N/A</v>
      </c>
      <c r="X71" s="43"/>
      <c r="Y71" s="43"/>
      <c r="Z71" t="s">
        <v>8682</v>
      </c>
      <c r="AC71" t="s">
        <v>8643</v>
      </c>
      <c r="AD71" t="s">
        <v>27</v>
      </c>
      <c r="AE71" t="s">
        <v>8682</v>
      </c>
      <c r="AH71" t="s">
        <v>19190</v>
      </c>
      <c r="AI71" t="s">
        <v>9589</v>
      </c>
      <c r="AJ71">
        <v>8312</v>
      </c>
    </row>
    <row r="72" spans="8:36" hidden="1" x14ac:dyDescent="0.25">
      <c r="H72" t="s">
        <v>262</v>
      </c>
      <c r="I72" t="s">
        <v>263</v>
      </c>
      <c r="J72" t="s">
        <v>264</v>
      </c>
      <c r="L72">
        <v>1795</v>
      </c>
      <c r="M72" t="s">
        <v>189</v>
      </c>
      <c r="N72" t="s">
        <v>265</v>
      </c>
      <c r="P72" t="s">
        <v>100</v>
      </c>
      <c r="Q72">
        <v>210</v>
      </c>
      <c r="R72" t="s">
        <v>98</v>
      </c>
      <c r="S72" t="s">
        <v>98</v>
      </c>
      <c r="T72" t="str">
        <f>IF(Transcripts[[#This Row],[List?]]="Y", Transcripts[[#This Row],[RefSeq mRNA ID]]&amp;IF(Transcripts[[#This Row],[Preferred?]]="Y", " (Preferred)", ""), "")</f>
        <v/>
      </c>
      <c r="V72" s="43" t="s">
        <v>18355</v>
      </c>
      <c r="W72" s="43" t="e">
        <f t="array" ref="W72">INDEX(Table6[#Data], MATCH(1, ISNUMBER(SEARCH(Transcripts[[#This Row],[RefSeq mRNA ID]], Table6['#name])), 0), 1)</f>
        <v>#N/A</v>
      </c>
      <c r="X72" s="43"/>
      <c r="Y72" s="43"/>
      <c r="Z72" t="s">
        <v>8694</v>
      </c>
      <c r="AC72" t="s">
        <v>8643</v>
      </c>
      <c r="AD72" t="s">
        <v>27</v>
      </c>
      <c r="AE72" t="s">
        <v>8694</v>
      </c>
      <c r="AH72" t="s">
        <v>19012</v>
      </c>
      <c r="AI72" t="s">
        <v>9589</v>
      </c>
      <c r="AJ72">
        <v>8312</v>
      </c>
    </row>
    <row r="73" spans="8:36" hidden="1" x14ac:dyDescent="0.25">
      <c r="H73" t="s">
        <v>262</v>
      </c>
      <c r="I73" t="s">
        <v>266</v>
      </c>
      <c r="J73" t="s">
        <v>267</v>
      </c>
      <c r="L73">
        <v>1706</v>
      </c>
      <c r="M73" t="s">
        <v>189</v>
      </c>
      <c r="N73" t="s">
        <v>268</v>
      </c>
      <c r="P73" t="s">
        <v>100</v>
      </c>
      <c r="Q73">
        <v>210</v>
      </c>
      <c r="R73" t="s">
        <v>98</v>
      </c>
      <c r="S73" t="s">
        <v>98</v>
      </c>
      <c r="T73" t="str">
        <f>IF(Transcripts[[#This Row],[List?]]="Y", Transcripts[[#This Row],[RefSeq mRNA ID]]&amp;IF(Transcripts[[#This Row],[Preferred?]]="Y", " (Preferred)", ""), "")</f>
        <v/>
      </c>
      <c r="V73" s="43" t="s">
        <v>18355</v>
      </c>
      <c r="W73" s="43" t="e">
        <f t="array" ref="W73">INDEX(Table6[#Data], MATCH(1, ISNUMBER(SEARCH(Transcripts[[#This Row],[RefSeq mRNA ID]], Table6['#name])), 0), 1)</f>
        <v>#N/A</v>
      </c>
      <c r="X73" s="43"/>
      <c r="Y73" s="43"/>
      <c r="Z73" t="s">
        <v>8666</v>
      </c>
      <c r="AA73" t="s">
        <v>8667</v>
      </c>
      <c r="AB73">
        <v>661</v>
      </c>
      <c r="AC73" t="s">
        <v>8643</v>
      </c>
      <c r="AD73" t="s">
        <v>27</v>
      </c>
      <c r="AE73" t="s">
        <v>10044</v>
      </c>
      <c r="AH73" t="s">
        <v>19191</v>
      </c>
      <c r="AI73" t="s">
        <v>9589</v>
      </c>
      <c r="AJ73">
        <v>8312</v>
      </c>
    </row>
    <row r="74" spans="8:36" hidden="1" x14ac:dyDescent="0.25">
      <c r="H74" t="s">
        <v>262</v>
      </c>
      <c r="I74" t="s">
        <v>269</v>
      </c>
      <c r="J74" t="s">
        <v>270</v>
      </c>
      <c r="L74">
        <v>737</v>
      </c>
      <c r="M74" t="s">
        <v>189</v>
      </c>
      <c r="N74" t="s">
        <v>271</v>
      </c>
      <c r="P74" t="s">
        <v>100</v>
      </c>
      <c r="Q74">
        <v>210</v>
      </c>
      <c r="R74" t="s">
        <v>98</v>
      </c>
      <c r="S74" t="s">
        <v>98</v>
      </c>
      <c r="T74" t="str">
        <f>IF(Transcripts[[#This Row],[List?]]="Y", Transcripts[[#This Row],[RefSeq mRNA ID]]&amp;IF(Transcripts[[#This Row],[Preferred?]]="Y", " (Preferred)", ""), "")</f>
        <v/>
      </c>
      <c r="V74" s="43" t="s">
        <v>18355</v>
      </c>
      <c r="W74" s="43" t="e">
        <f t="array" ref="W74">INDEX(Table6[#Data], MATCH(1, ISNUMBER(SEARCH(Transcripts[[#This Row],[RefSeq mRNA ID]], Table6['#name])), 0), 1)</f>
        <v>#N/A</v>
      </c>
      <c r="X74" s="43"/>
      <c r="Y74" s="43"/>
      <c r="Z74" t="s">
        <v>8650</v>
      </c>
      <c r="AA74" t="s">
        <v>8651</v>
      </c>
      <c r="AB74">
        <v>448</v>
      </c>
      <c r="AC74" t="s">
        <v>8643</v>
      </c>
      <c r="AD74" t="s">
        <v>27</v>
      </c>
      <c r="AE74" t="s">
        <v>10045</v>
      </c>
      <c r="AH74" t="s">
        <v>19192</v>
      </c>
      <c r="AI74" t="s">
        <v>9925</v>
      </c>
      <c r="AJ74">
        <v>8313</v>
      </c>
    </row>
    <row r="75" spans="8:36" hidden="1" x14ac:dyDescent="0.25">
      <c r="H75" t="s">
        <v>262</v>
      </c>
      <c r="I75" t="s">
        <v>340</v>
      </c>
      <c r="J75" t="s">
        <v>341</v>
      </c>
      <c r="L75">
        <v>554</v>
      </c>
      <c r="M75" t="s">
        <v>27</v>
      </c>
      <c r="N75" t="s">
        <v>342</v>
      </c>
      <c r="Q75">
        <v>201</v>
      </c>
      <c r="R75" t="s">
        <v>98</v>
      </c>
      <c r="S75" t="s">
        <v>98</v>
      </c>
      <c r="T75" t="str">
        <f>IF(Transcripts[[#This Row],[List?]]="Y", Transcripts[[#This Row],[RefSeq mRNA ID]]&amp;IF(Transcripts[[#This Row],[Preferred?]]="Y", " (Preferred)", ""), "")</f>
        <v/>
      </c>
      <c r="V75" s="43" t="s">
        <v>18355</v>
      </c>
      <c r="W75" s="43" t="e">
        <f t="array" ref="W75">INDEX(Table6[#Data], MATCH(1, ISNUMBER(SEARCH(Transcripts[[#This Row],[RefSeq mRNA ID]], Table6['#name])), 0), 1)</f>
        <v>#N/A</v>
      </c>
      <c r="X75" s="43"/>
      <c r="Y75" s="43"/>
      <c r="Z75" t="s">
        <v>8686</v>
      </c>
      <c r="AC75" t="s">
        <v>8643</v>
      </c>
      <c r="AD75" t="s">
        <v>27</v>
      </c>
      <c r="AE75" t="s">
        <v>8686</v>
      </c>
      <c r="AH75" t="s">
        <v>19193</v>
      </c>
      <c r="AI75" t="s">
        <v>9804</v>
      </c>
      <c r="AJ75">
        <v>567</v>
      </c>
    </row>
    <row r="76" spans="8:36" hidden="1" x14ac:dyDescent="0.25">
      <c r="H76" t="s">
        <v>262</v>
      </c>
      <c r="I76" t="s">
        <v>272</v>
      </c>
      <c r="J76" t="s">
        <v>273</v>
      </c>
      <c r="L76">
        <v>734</v>
      </c>
      <c r="M76" t="s">
        <v>189</v>
      </c>
      <c r="N76" t="s">
        <v>274</v>
      </c>
      <c r="P76" t="s">
        <v>100</v>
      </c>
      <c r="Q76">
        <v>170</v>
      </c>
      <c r="R76" t="s">
        <v>98</v>
      </c>
      <c r="S76" t="s">
        <v>98</v>
      </c>
      <c r="T76" t="str">
        <f>IF(Transcripts[[#This Row],[List?]]="Y", Transcripts[[#This Row],[RefSeq mRNA ID]]&amp;IF(Transcripts[[#This Row],[Preferred?]]="Y", " (Preferred)", ""), "")</f>
        <v/>
      </c>
      <c r="V76" s="43" t="s">
        <v>18355</v>
      </c>
      <c r="W76" s="43" t="e">
        <f t="array" ref="W76">INDEX(Table6[#Data], MATCH(1, ISNUMBER(SEARCH(Transcripts[[#This Row],[RefSeq mRNA ID]], Table6['#name])), 0), 1)</f>
        <v>#N/A</v>
      </c>
      <c r="X76" s="43"/>
      <c r="Y76" s="43"/>
      <c r="Z76" t="s">
        <v>8678</v>
      </c>
      <c r="AC76" t="s">
        <v>8643</v>
      </c>
      <c r="AD76" t="s">
        <v>27</v>
      </c>
      <c r="AE76" t="s">
        <v>8678</v>
      </c>
      <c r="AH76" t="s">
        <v>19194</v>
      </c>
      <c r="AI76" t="s">
        <v>592</v>
      </c>
      <c r="AJ76">
        <v>8314</v>
      </c>
    </row>
    <row r="77" spans="8:36" hidden="1" x14ac:dyDescent="0.25">
      <c r="H77" t="s">
        <v>262</v>
      </c>
      <c r="I77" t="s">
        <v>355</v>
      </c>
      <c r="J77" t="s">
        <v>356</v>
      </c>
      <c r="L77">
        <v>158</v>
      </c>
      <c r="M77" t="s">
        <v>27</v>
      </c>
      <c r="N77" t="s">
        <v>357</v>
      </c>
      <c r="Q77">
        <v>158</v>
      </c>
      <c r="R77" t="s">
        <v>98</v>
      </c>
      <c r="S77" t="s">
        <v>98</v>
      </c>
      <c r="T77" t="str">
        <f>IF(Transcripts[[#This Row],[List?]]="Y", Transcripts[[#This Row],[RefSeq mRNA ID]]&amp;IF(Transcripts[[#This Row],[Preferred?]]="Y", " (Preferred)", ""), "")</f>
        <v/>
      </c>
      <c r="V77" s="43" t="s">
        <v>18355</v>
      </c>
      <c r="W77" s="43" t="e">
        <f t="array" ref="W77">INDEX(Table6[#Data], MATCH(1, ISNUMBER(SEARCH(Transcripts[[#This Row],[RefSeq mRNA ID]], Table6['#name])), 0), 1)</f>
        <v>#N/A</v>
      </c>
      <c r="X77" s="43"/>
      <c r="Y77" s="43"/>
      <c r="Z77" t="s">
        <v>8696</v>
      </c>
      <c r="AC77" t="s">
        <v>8643</v>
      </c>
      <c r="AD77" t="s">
        <v>27</v>
      </c>
      <c r="AE77" t="s">
        <v>8696</v>
      </c>
      <c r="AH77" t="s">
        <v>19195</v>
      </c>
      <c r="AI77" t="s">
        <v>620</v>
      </c>
      <c r="AJ77">
        <v>580</v>
      </c>
    </row>
    <row r="78" spans="8:36" hidden="1" x14ac:dyDescent="0.25">
      <c r="H78" t="s">
        <v>262</v>
      </c>
      <c r="I78" t="s">
        <v>275</v>
      </c>
      <c r="J78" t="s">
        <v>276</v>
      </c>
      <c r="L78">
        <v>573</v>
      </c>
      <c r="M78" t="s">
        <v>189</v>
      </c>
      <c r="N78" t="s">
        <v>277</v>
      </c>
      <c r="P78" t="s">
        <v>100</v>
      </c>
      <c r="Q78">
        <v>154</v>
      </c>
      <c r="R78" t="s">
        <v>98</v>
      </c>
      <c r="S78" t="s">
        <v>98</v>
      </c>
      <c r="T78" t="str">
        <f>IF(Transcripts[[#This Row],[List?]]="Y", Transcripts[[#This Row],[RefSeq mRNA ID]]&amp;IF(Transcripts[[#This Row],[Preferred?]]="Y", " (Preferred)", ""), "")</f>
        <v/>
      </c>
      <c r="V78" s="43" t="s">
        <v>18355</v>
      </c>
      <c r="W78" s="43" t="e">
        <f t="array" ref="W78">INDEX(Table6[#Data], MATCH(1, ISNUMBER(SEARCH(Transcripts[[#This Row],[RefSeq mRNA ID]], Table6['#name])), 0), 1)</f>
        <v>#N/A</v>
      </c>
      <c r="X78" s="43"/>
      <c r="Y78" s="43"/>
      <c r="Z78" t="s">
        <v>8684</v>
      </c>
      <c r="AC78" t="s">
        <v>8643</v>
      </c>
      <c r="AD78" t="s">
        <v>27</v>
      </c>
      <c r="AE78" t="s">
        <v>8684</v>
      </c>
      <c r="AH78" t="s">
        <v>19019</v>
      </c>
      <c r="AI78" t="s">
        <v>620</v>
      </c>
      <c r="AJ78">
        <v>580</v>
      </c>
    </row>
    <row r="79" spans="8:36" hidden="1" x14ac:dyDescent="0.25">
      <c r="H79" t="s">
        <v>262</v>
      </c>
      <c r="I79" t="s">
        <v>281</v>
      </c>
      <c r="L79">
        <v>655</v>
      </c>
      <c r="M79" t="s">
        <v>195</v>
      </c>
      <c r="N79" t="s">
        <v>282</v>
      </c>
      <c r="P79" t="s">
        <v>100</v>
      </c>
      <c r="Q79">
        <v>0</v>
      </c>
      <c r="R79" t="s">
        <v>98</v>
      </c>
      <c r="S79" t="s">
        <v>98</v>
      </c>
      <c r="T79" t="str">
        <f>IF(Transcripts[[#This Row],[List?]]="Y", Transcripts[[#This Row],[RefSeq mRNA ID]]&amp;IF(Transcripts[[#This Row],[Preferred?]]="Y", " (Preferred)", ""), "")</f>
        <v/>
      </c>
      <c r="V79" s="43" t="s">
        <v>18355</v>
      </c>
      <c r="W79" s="43" t="e">
        <f t="array" ref="W79">INDEX(Table6[#Data], MATCH(1, ISNUMBER(SEARCH(Transcripts[[#This Row],[RefSeq mRNA ID]], Table6['#name])), 0), 1)</f>
        <v>#N/A</v>
      </c>
      <c r="X79" s="43"/>
      <c r="Y79" s="43"/>
      <c r="Z79" t="s">
        <v>8669</v>
      </c>
      <c r="AA79" t="s">
        <v>8670</v>
      </c>
      <c r="AB79">
        <v>387</v>
      </c>
      <c r="AC79" t="s">
        <v>8643</v>
      </c>
      <c r="AD79" t="s">
        <v>27</v>
      </c>
      <c r="AE79" t="s">
        <v>10046</v>
      </c>
      <c r="AH79" t="s">
        <v>19025</v>
      </c>
      <c r="AI79" t="s">
        <v>620</v>
      </c>
      <c r="AJ79">
        <v>580</v>
      </c>
    </row>
    <row r="80" spans="8:36" hidden="1" x14ac:dyDescent="0.25">
      <c r="H80" t="s">
        <v>262</v>
      </c>
      <c r="I80" t="s">
        <v>283</v>
      </c>
      <c r="L80">
        <v>636</v>
      </c>
      <c r="M80" t="s">
        <v>195</v>
      </c>
      <c r="N80" t="s">
        <v>284</v>
      </c>
      <c r="P80" t="s">
        <v>100</v>
      </c>
      <c r="Q80">
        <v>0</v>
      </c>
      <c r="R80" t="s">
        <v>98</v>
      </c>
      <c r="S80" t="s">
        <v>98</v>
      </c>
      <c r="T80" t="str">
        <f>IF(Transcripts[[#This Row],[List?]]="Y", Transcripts[[#This Row],[RefSeq mRNA ID]]&amp;IF(Transcripts[[#This Row],[Preferred?]]="Y", " (Preferred)", ""), "")</f>
        <v/>
      </c>
      <c r="V80" s="43" t="s">
        <v>18355</v>
      </c>
      <c r="W80" s="43" t="e">
        <f t="array" ref="W80">INDEX(Table6[#Data], MATCH(1, ISNUMBER(SEARCH(Transcripts[[#This Row],[RefSeq mRNA ID]], Table6['#name])), 0), 1)</f>
        <v>#N/A</v>
      </c>
      <c r="X80" s="43"/>
      <c r="Y80" s="43"/>
      <c r="Z80" t="s">
        <v>8698</v>
      </c>
      <c r="AC80" t="s">
        <v>8643</v>
      </c>
      <c r="AD80" t="s">
        <v>27</v>
      </c>
      <c r="AE80" t="s">
        <v>8698</v>
      </c>
      <c r="AH80" t="s">
        <v>19027</v>
      </c>
      <c r="AI80" t="s">
        <v>620</v>
      </c>
      <c r="AJ80">
        <v>580</v>
      </c>
    </row>
    <row r="81" spans="8:36" hidden="1" x14ac:dyDescent="0.25">
      <c r="H81" t="s">
        <v>262</v>
      </c>
      <c r="I81" t="s">
        <v>285</v>
      </c>
      <c r="L81">
        <v>562</v>
      </c>
      <c r="M81" t="s">
        <v>195</v>
      </c>
      <c r="N81" t="s">
        <v>286</v>
      </c>
      <c r="P81" t="s">
        <v>100</v>
      </c>
      <c r="Q81">
        <v>0</v>
      </c>
      <c r="R81" t="s">
        <v>98</v>
      </c>
      <c r="S81" t="s">
        <v>98</v>
      </c>
      <c r="T81" t="str">
        <f>IF(Transcripts[[#This Row],[List?]]="Y", Transcripts[[#This Row],[RefSeq mRNA ID]]&amp;IF(Transcripts[[#This Row],[Preferred?]]="Y", " (Preferred)", ""), "")</f>
        <v/>
      </c>
      <c r="V81" s="43" t="s">
        <v>18355</v>
      </c>
      <c r="W81" s="43" t="e">
        <f t="array" ref="W81">INDEX(Table6[#Data], MATCH(1, ISNUMBER(SEARCH(Transcripts[[#This Row],[RefSeq mRNA ID]], Table6['#name])), 0), 1)</f>
        <v>#N/A</v>
      </c>
      <c r="X81" s="43"/>
      <c r="Y81" s="43"/>
      <c r="Z81" t="s">
        <v>8801</v>
      </c>
      <c r="AC81" t="s">
        <v>8800</v>
      </c>
      <c r="AD81" t="s">
        <v>8802</v>
      </c>
      <c r="AE81" t="s">
        <v>8801</v>
      </c>
      <c r="AH81" t="s">
        <v>19032</v>
      </c>
      <c r="AI81" t="s">
        <v>620</v>
      </c>
      <c r="AJ81">
        <v>580</v>
      </c>
    </row>
    <row r="82" spans="8:36" hidden="1" x14ac:dyDescent="0.25">
      <c r="H82" t="s">
        <v>262</v>
      </c>
      <c r="I82" t="s">
        <v>287</v>
      </c>
      <c r="L82">
        <v>508</v>
      </c>
      <c r="M82" t="s">
        <v>195</v>
      </c>
      <c r="N82" t="s">
        <v>288</v>
      </c>
      <c r="P82" t="s">
        <v>100</v>
      </c>
      <c r="Q82">
        <v>0</v>
      </c>
      <c r="R82" t="s">
        <v>98</v>
      </c>
      <c r="S82" t="s">
        <v>98</v>
      </c>
      <c r="T82" t="str">
        <f>IF(Transcripts[[#This Row],[List?]]="Y", Transcripts[[#This Row],[RefSeq mRNA ID]]&amp;IF(Transcripts[[#This Row],[Preferred?]]="Y", " (Preferred)", ""), "")</f>
        <v/>
      </c>
      <c r="V82" s="43" t="s">
        <v>18355</v>
      </c>
      <c r="W82" s="43" t="e">
        <f t="array" ref="W82">INDEX(Table6[#Data], MATCH(1, ISNUMBER(SEARCH(Transcripts[[#This Row],[RefSeq mRNA ID]], Table6['#name])), 0), 1)</f>
        <v>#N/A</v>
      </c>
      <c r="X82" s="43"/>
      <c r="Y82" s="43"/>
      <c r="Z82" t="s">
        <v>8805</v>
      </c>
      <c r="AC82" t="s">
        <v>8800</v>
      </c>
      <c r="AD82" t="s">
        <v>8802</v>
      </c>
      <c r="AE82" t="s">
        <v>8805</v>
      </c>
      <c r="AH82" t="s">
        <v>19196</v>
      </c>
      <c r="AI82" t="s">
        <v>620</v>
      </c>
      <c r="AJ82">
        <v>580</v>
      </c>
    </row>
    <row r="83" spans="8:36" hidden="1" x14ac:dyDescent="0.25">
      <c r="H83" t="s">
        <v>262</v>
      </c>
      <c r="I83" t="s">
        <v>289</v>
      </c>
      <c r="L83">
        <v>457</v>
      </c>
      <c r="M83" t="s">
        <v>195</v>
      </c>
      <c r="N83" t="s">
        <v>290</v>
      </c>
      <c r="P83" t="s">
        <v>100</v>
      </c>
      <c r="Q83">
        <v>0</v>
      </c>
      <c r="R83" t="s">
        <v>98</v>
      </c>
      <c r="S83" t="s">
        <v>98</v>
      </c>
      <c r="T83" t="str">
        <f>IF(Transcripts[[#This Row],[List?]]="Y", Transcripts[[#This Row],[RefSeq mRNA ID]]&amp;IF(Transcripts[[#This Row],[Preferred?]]="Y", " (Preferred)", ""), "")</f>
        <v/>
      </c>
      <c r="V83" s="43" t="s">
        <v>18355</v>
      </c>
      <c r="W83" s="43" t="e">
        <f t="array" ref="W83">INDEX(Table6[#Data], MATCH(1, ISNUMBER(SEARCH(Transcripts[[#This Row],[RefSeq mRNA ID]], Table6['#name])), 0), 1)</f>
        <v>#N/A</v>
      </c>
      <c r="X83" s="43"/>
      <c r="Y83" s="43"/>
      <c r="Z83" t="s">
        <v>3338</v>
      </c>
      <c r="AA83" t="s">
        <v>3339</v>
      </c>
      <c r="AB83">
        <v>2463</v>
      </c>
      <c r="AC83" t="s">
        <v>3311</v>
      </c>
      <c r="AD83" t="s">
        <v>27</v>
      </c>
      <c r="AE83" t="s">
        <v>10047</v>
      </c>
      <c r="AH83" t="s">
        <v>19197</v>
      </c>
      <c r="AI83" t="s">
        <v>620</v>
      </c>
      <c r="AJ83">
        <v>580</v>
      </c>
    </row>
    <row r="84" spans="8:36" hidden="1" x14ac:dyDescent="0.25">
      <c r="H84" t="s">
        <v>262</v>
      </c>
      <c r="I84" t="s">
        <v>358</v>
      </c>
      <c r="L84">
        <v>4454</v>
      </c>
      <c r="M84" t="s">
        <v>212</v>
      </c>
      <c r="N84" t="s">
        <v>359</v>
      </c>
      <c r="P84" t="s">
        <v>100</v>
      </c>
      <c r="Q84">
        <v>0</v>
      </c>
      <c r="R84" t="s">
        <v>98</v>
      </c>
      <c r="S84" t="s">
        <v>98</v>
      </c>
      <c r="T84" t="str">
        <f>IF(Transcripts[[#This Row],[List?]]="Y", Transcripts[[#This Row],[RefSeq mRNA ID]]&amp;IF(Transcripts[[#This Row],[Preferred?]]="Y", " (Preferred)", ""), "")</f>
        <v/>
      </c>
      <c r="V84" s="43" t="s">
        <v>18355</v>
      </c>
      <c r="W84" s="43" t="e">
        <f t="array" ref="W84">INDEX(Table6[#Data], MATCH(1, ISNUMBER(SEARCH(Transcripts[[#This Row],[RefSeq mRNA ID]], Table6['#name])), 0), 1)</f>
        <v>#N/A</v>
      </c>
      <c r="X84" s="43"/>
      <c r="Y84" s="43"/>
      <c r="Z84" t="s">
        <v>3342</v>
      </c>
      <c r="AA84" t="s">
        <v>3343</v>
      </c>
      <c r="AB84">
        <v>2463</v>
      </c>
      <c r="AC84" t="s">
        <v>3311</v>
      </c>
      <c r="AD84" t="s">
        <v>27</v>
      </c>
      <c r="AE84" t="s">
        <v>10048</v>
      </c>
      <c r="AH84" t="s">
        <v>19198</v>
      </c>
      <c r="AI84" t="s">
        <v>620</v>
      </c>
      <c r="AJ84">
        <v>580</v>
      </c>
    </row>
    <row r="85" spans="8:36" hidden="1" x14ac:dyDescent="0.25">
      <c r="H85" t="s">
        <v>262</v>
      </c>
      <c r="I85" t="s">
        <v>360</v>
      </c>
      <c r="L85">
        <v>3337</v>
      </c>
      <c r="M85" t="s">
        <v>212</v>
      </c>
      <c r="N85" t="s">
        <v>361</v>
      </c>
      <c r="P85" t="s">
        <v>100</v>
      </c>
      <c r="Q85">
        <v>0</v>
      </c>
      <c r="R85" t="s">
        <v>98</v>
      </c>
      <c r="S85" t="s">
        <v>98</v>
      </c>
      <c r="T85" t="str">
        <f>IF(Transcripts[[#This Row],[List?]]="Y", Transcripts[[#This Row],[RefSeq mRNA ID]]&amp;IF(Transcripts[[#This Row],[Preferred?]]="Y", " (Preferred)", ""), "")</f>
        <v/>
      </c>
      <c r="V85" s="43" t="s">
        <v>18355</v>
      </c>
      <c r="W85" s="43" t="e">
        <f t="array" ref="W85">INDEX(Table6[#Data], MATCH(1, ISNUMBER(SEARCH(Transcripts[[#This Row],[RefSeq mRNA ID]], Table6['#name])), 0), 1)</f>
        <v>#N/A</v>
      </c>
      <c r="X85" s="43"/>
      <c r="Y85" s="43"/>
      <c r="Z85" t="s">
        <v>3323</v>
      </c>
      <c r="AC85" t="s">
        <v>3311</v>
      </c>
      <c r="AD85" t="s">
        <v>27</v>
      </c>
      <c r="AE85" t="s">
        <v>3323</v>
      </c>
      <c r="AH85" t="s">
        <v>19035</v>
      </c>
      <c r="AI85" t="s">
        <v>9727</v>
      </c>
      <c r="AJ85">
        <v>596</v>
      </c>
    </row>
    <row r="86" spans="8:36" hidden="1" x14ac:dyDescent="0.25">
      <c r="H86" t="s">
        <v>262</v>
      </c>
      <c r="I86" t="s">
        <v>362</v>
      </c>
      <c r="L86">
        <v>3309</v>
      </c>
      <c r="M86" t="s">
        <v>212</v>
      </c>
      <c r="N86" t="s">
        <v>363</v>
      </c>
      <c r="P86" t="s">
        <v>100</v>
      </c>
      <c r="Q86">
        <v>0</v>
      </c>
      <c r="R86" t="s">
        <v>98</v>
      </c>
      <c r="S86" t="s">
        <v>98</v>
      </c>
      <c r="T86" t="str">
        <f>IF(Transcripts[[#This Row],[List?]]="Y", Transcripts[[#This Row],[RefSeq mRNA ID]]&amp;IF(Transcripts[[#This Row],[Preferred?]]="Y", " (Preferred)", ""), "")</f>
        <v/>
      </c>
      <c r="V86" s="43" t="s">
        <v>18355</v>
      </c>
      <c r="W86" s="43" t="e">
        <f t="array" ref="W86">INDEX(Table6[#Data], MATCH(1, ISNUMBER(SEARCH(Transcripts[[#This Row],[RefSeq mRNA ID]], Table6['#name])), 0), 1)</f>
        <v>#N/A</v>
      </c>
      <c r="X86" s="43"/>
      <c r="Y86" s="43"/>
      <c r="Z86" t="s">
        <v>3362</v>
      </c>
      <c r="AA86" t="s">
        <v>3363</v>
      </c>
      <c r="AB86">
        <v>2463</v>
      </c>
      <c r="AC86" t="s">
        <v>3311</v>
      </c>
      <c r="AD86" t="s">
        <v>27</v>
      </c>
      <c r="AE86" t="s">
        <v>10049</v>
      </c>
      <c r="AH86" t="s">
        <v>19036</v>
      </c>
      <c r="AI86" t="s">
        <v>9727</v>
      </c>
      <c r="AJ86">
        <v>596</v>
      </c>
    </row>
    <row r="87" spans="8:36" hidden="1" x14ac:dyDescent="0.25">
      <c r="H87" t="s">
        <v>262</v>
      </c>
      <c r="I87" t="s">
        <v>364</v>
      </c>
      <c r="L87">
        <v>1402</v>
      </c>
      <c r="M87" t="s">
        <v>212</v>
      </c>
      <c r="N87" t="s">
        <v>365</v>
      </c>
      <c r="P87" t="s">
        <v>100</v>
      </c>
      <c r="Q87">
        <v>0</v>
      </c>
      <c r="R87" t="s">
        <v>98</v>
      </c>
      <c r="S87" t="s">
        <v>98</v>
      </c>
      <c r="T87" t="str">
        <f>IF(Transcripts[[#This Row],[List?]]="Y", Transcripts[[#This Row],[RefSeq mRNA ID]]&amp;IF(Transcripts[[#This Row],[Preferred?]]="Y", " (Preferred)", ""), "")</f>
        <v/>
      </c>
      <c r="V87" s="43" t="s">
        <v>18355</v>
      </c>
      <c r="W87" s="43" t="e">
        <f t="array" ref="W87">INDEX(Table6[#Data], MATCH(1, ISNUMBER(SEARCH(Transcripts[[#This Row],[RefSeq mRNA ID]], Table6['#name])), 0), 1)</f>
        <v>#N/A</v>
      </c>
      <c r="X87" s="43"/>
      <c r="Y87" s="43"/>
      <c r="Z87" t="s">
        <v>3354</v>
      </c>
      <c r="AA87" t="s">
        <v>3355</v>
      </c>
      <c r="AB87">
        <v>2202</v>
      </c>
      <c r="AC87" t="s">
        <v>3311</v>
      </c>
      <c r="AD87" t="s">
        <v>27</v>
      </c>
      <c r="AE87" t="s">
        <v>10050</v>
      </c>
      <c r="AH87" t="s">
        <v>19199</v>
      </c>
      <c r="AI87" t="s">
        <v>9837</v>
      </c>
      <c r="AJ87">
        <v>598</v>
      </c>
    </row>
    <row r="88" spans="8:36" hidden="1" x14ac:dyDescent="0.25">
      <c r="H88" t="s">
        <v>262</v>
      </c>
      <c r="I88" t="s">
        <v>366</v>
      </c>
      <c r="L88">
        <v>982</v>
      </c>
      <c r="M88" t="s">
        <v>212</v>
      </c>
      <c r="N88" t="s">
        <v>367</v>
      </c>
      <c r="P88" t="s">
        <v>100</v>
      </c>
      <c r="Q88">
        <v>0</v>
      </c>
      <c r="R88" t="s">
        <v>98</v>
      </c>
      <c r="S88" t="s">
        <v>98</v>
      </c>
      <c r="T88" t="str">
        <f>IF(Transcripts[[#This Row],[List?]]="Y", Transcripts[[#This Row],[RefSeq mRNA ID]]&amp;IF(Transcripts[[#This Row],[Preferred?]]="Y", " (Preferred)", ""), "")</f>
        <v/>
      </c>
      <c r="V88" s="43" t="s">
        <v>18355</v>
      </c>
      <c r="W88" s="43" t="e">
        <f t="array" ref="W88">INDEX(Table6[#Data], MATCH(1, ISNUMBER(SEARCH(Transcripts[[#This Row],[RefSeq mRNA ID]], Table6['#name])), 0), 1)</f>
        <v>#N/A</v>
      </c>
      <c r="X88" s="43"/>
      <c r="Y88" s="43"/>
      <c r="Z88" t="s">
        <v>3350</v>
      </c>
      <c r="AA88" t="s">
        <v>3351</v>
      </c>
      <c r="AB88">
        <v>2439</v>
      </c>
      <c r="AC88" t="s">
        <v>3311</v>
      </c>
      <c r="AD88" t="s">
        <v>27</v>
      </c>
      <c r="AE88" t="s">
        <v>10051</v>
      </c>
      <c r="AH88" t="s">
        <v>19041</v>
      </c>
      <c r="AI88" t="s">
        <v>9837</v>
      </c>
      <c r="AJ88">
        <v>598</v>
      </c>
    </row>
    <row r="89" spans="8:36" hidden="1" x14ac:dyDescent="0.25">
      <c r="H89" t="s">
        <v>262</v>
      </c>
      <c r="I89" t="s">
        <v>368</v>
      </c>
      <c r="L89">
        <v>954</v>
      </c>
      <c r="M89" t="s">
        <v>212</v>
      </c>
      <c r="N89" t="s">
        <v>369</v>
      </c>
      <c r="P89" t="s">
        <v>100</v>
      </c>
      <c r="Q89">
        <v>0</v>
      </c>
      <c r="R89" t="s">
        <v>98</v>
      </c>
      <c r="S89" t="s">
        <v>98</v>
      </c>
      <c r="T89" t="str">
        <f>IF(Transcripts[[#This Row],[List?]]="Y", Transcripts[[#This Row],[RefSeq mRNA ID]]&amp;IF(Transcripts[[#This Row],[Preferred?]]="Y", " (Preferred)", ""), "")</f>
        <v/>
      </c>
      <c r="V89" s="43" t="s">
        <v>18355</v>
      </c>
      <c r="W89" s="43" t="e">
        <f t="array" ref="W89">INDEX(Table6[#Data], MATCH(1, ISNUMBER(SEARCH(Transcripts[[#This Row],[RefSeq mRNA ID]], Table6['#name])), 0), 1)</f>
        <v>#N/A</v>
      </c>
      <c r="X89" s="43"/>
      <c r="Y89" s="43"/>
      <c r="Z89" t="s">
        <v>3358</v>
      </c>
      <c r="AA89" t="s">
        <v>3359</v>
      </c>
      <c r="AB89">
        <v>2196</v>
      </c>
      <c r="AC89" t="s">
        <v>3311</v>
      </c>
      <c r="AD89" t="s">
        <v>27</v>
      </c>
      <c r="AE89" t="s">
        <v>10052</v>
      </c>
      <c r="AH89" t="s">
        <v>19037</v>
      </c>
      <c r="AI89" t="s">
        <v>9837</v>
      </c>
      <c r="AJ89">
        <v>598</v>
      </c>
    </row>
    <row r="90" spans="8:36" hidden="1" x14ac:dyDescent="0.25">
      <c r="H90" t="s">
        <v>262</v>
      </c>
      <c r="I90" t="s">
        <v>370</v>
      </c>
      <c r="L90">
        <v>709</v>
      </c>
      <c r="M90" t="s">
        <v>212</v>
      </c>
      <c r="N90" t="s">
        <v>371</v>
      </c>
      <c r="P90" t="s">
        <v>100</v>
      </c>
      <c r="Q90">
        <v>0</v>
      </c>
      <c r="R90" t="s">
        <v>98</v>
      </c>
      <c r="S90" t="s">
        <v>98</v>
      </c>
      <c r="T90" t="str">
        <f>IF(Transcripts[[#This Row],[List?]]="Y", Transcripts[[#This Row],[RefSeq mRNA ID]]&amp;IF(Transcripts[[#This Row],[Preferred?]]="Y", " (Preferred)", ""), "")</f>
        <v/>
      </c>
      <c r="V90" s="43" t="s">
        <v>18355</v>
      </c>
      <c r="W90" s="43" t="e">
        <f t="array" ref="W90">INDEX(Table6[#Data], MATCH(1, ISNUMBER(SEARCH(Transcripts[[#This Row],[RefSeq mRNA ID]], Table6['#name])), 0), 1)</f>
        <v>#N/A</v>
      </c>
      <c r="X90" s="43"/>
      <c r="Y90" s="43"/>
      <c r="Z90" t="s">
        <v>3395</v>
      </c>
      <c r="AC90" t="s">
        <v>3311</v>
      </c>
      <c r="AD90" t="s">
        <v>27</v>
      </c>
      <c r="AE90" t="s">
        <v>3395</v>
      </c>
      <c r="AH90" t="s">
        <v>19038</v>
      </c>
      <c r="AI90" t="s">
        <v>9837</v>
      </c>
      <c r="AJ90">
        <v>598</v>
      </c>
    </row>
    <row r="91" spans="8:36" hidden="1" x14ac:dyDescent="0.25">
      <c r="H91" t="s">
        <v>262</v>
      </c>
      <c r="I91" t="s">
        <v>372</v>
      </c>
      <c r="L91">
        <v>561</v>
      </c>
      <c r="M91" t="s">
        <v>212</v>
      </c>
      <c r="N91" t="s">
        <v>373</v>
      </c>
      <c r="P91" t="s">
        <v>100</v>
      </c>
      <c r="Q91">
        <v>0</v>
      </c>
      <c r="R91" t="s">
        <v>98</v>
      </c>
      <c r="S91" t="s">
        <v>98</v>
      </c>
      <c r="T91" t="str">
        <f>IF(Transcripts[[#This Row],[List?]]="Y", Transcripts[[#This Row],[RefSeq mRNA ID]]&amp;IF(Transcripts[[#This Row],[Preferred?]]="Y", " (Preferred)", ""), "")</f>
        <v/>
      </c>
      <c r="V91" s="43" t="s">
        <v>18355</v>
      </c>
      <c r="W91" s="43" t="e">
        <f t="array" ref="W91">INDEX(Table6[#Data], MATCH(1, ISNUMBER(SEARCH(Transcripts[[#This Row],[RefSeq mRNA ID]], Table6['#name])), 0), 1)</f>
        <v>#N/A</v>
      </c>
      <c r="X91" s="43"/>
      <c r="Y91" s="43"/>
      <c r="Z91" t="s">
        <v>3365</v>
      </c>
      <c r="AA91" t="s">
        <v>3366</v>
      </c>
      <c r="AB91">
        <v>2202</v>
      </c>
      <c r="AC91" t="s">
        <v>3311</v>
      </c>
      <c r="AD91" t="s">
        <v>27</v>
      </c>
      <c r="AE91" t="s">
        <v>10053</v>
      </c>
      <c r="AH91" t="s">
        <v>19040</v>
      </c>
      <c r="AI91" t="s">
        <v>9837</v>
      </c>
      <c r="AJ91">
        <v>598</v>
      </c>
    </row>
    <row r="92" spans="8:36" hidden="1" x14ac:dyDescent="0.25">
      <c r="H92" t="s">
        <v>262</v>
      </c>
      <c r="I92" t="s">
        <v>374</v>
      </c>
      <c r="L92">
        <v>305</v>
      </c>
      <c r="M92" t="s">
        <v>212</v>
      </c>
      <c r="N92" t="s">
        <v>375</v>
      </c>
      <c r="P92" t="s">
        <v>100</v>
      </c>
      <c r="Q92">
        <v>0</v>
      </c>
      <c r="R92" t="s">
        <v>98</v>
      </c>
      <c r="S92" t="s">
        <v>98</v>
      </c>
      <c r="T92" t="str">
        <f>IF(Transcripts[[#This Row],[List?]]="Y", Transcripts[[#This Row],[RefSeq mRNA ID]]&amp;IF(Transcripts[[#This Row],[Preferred?]]="Y", " (Preferred)", ""), "")</f>
        <v/>
      </c>
      <c r="V92" s="43" t="s">
        <v>18355</v>
      </c>
      <c r="W92" s="43" t="e">
        <f t="array" ref="W92">INDEX(Table6[#Data], MATCH(1, ISNUMBER(SEARCH(Transcripts[[#This Row],[RefSeq mRNA ID]], Table6['#name])), 0), 1)</f>
        <v>#N/A</v>
      </c>
      <c r="X92" s="43"/>
      <c r="Y92" s="43"/>
      <c r="Z92" t="s">
        <v>3315</v>
      </c>
      <c r="AA92" t="s">
        <v>3316</v>
      </c>
      <c r="AB92">
        <v>405</v>
      </c>
      <c r="AC92" t="s">
        <v>3311</v>
      </c>
      <c r="AD92" t="s">
        <v>27</v>
      </c>
      <c r="AE92" t="s">
        <v>10054</v>
      </c>
      <c r="AH92" t="s">
        <v>19039</v>
      </c>
      <c r="AI92" t="s">
        <v>9837</v>
      </c>
      <c r="AJ92">
        <v>598</v>
      </c>
    </row>
    <row r="93" spans="8:36" hidden="1" x14ac:dyDescent="0.25">
      <c r="H93" t="s">
        <v>9948</v>
      </c>
      <c r="I93" t="s">
        <v>9956</v>
      </c>
      <c r="J93" t="s">
        <v>9957</v>
      </c>
      <c r="L93">
        <v>5127</v>
      </c>
      <c r="M93" t="s">
        <v>27</v>
      </c>
      <c r="N93" t="s">
        <v>9958</v>
      </c>
      <c r="P93" t="s">
        <v>9959</v>
      </c>
      <c r="Q93">
        <v>1440</v>
      </c>
      <c r="R93" t="s">
        <v>98</v>
      </c>
      <c r="S93" t="s">
        <v>98</v>
      </c>
      <c r="T93" t="str">
        <f>IF(Transcripts[[#This Row],[List?]]="Y", Transcripts[[#This Row],[RefSeq mRNA ID]]&amp;IF(Transcripts[[#This Row],[Preferred?]]="Y", " (Preferred)", ""), "")</f>
        <v/>
      </c>
      <c r="V93" s="43" t="s">
        <v>18356</v>
      </c>
      <c r="W93" s="43" t="e">
        <f t="array" ref="W93">INDEX(Table6[#Data], MATCH(1, ISNUMBER(SEARCH(Transcripts[[#This Row],[RefSeq mRNA ID]], Table6['#name])), 0), 1)</f>
        <v>#N/A</v>
      </c>
      <c r="X93" s="43"/>
      <c r="Y93" s="43"/>
      <c r="Z93" t="s">
        <v>3368</v>
      </c>
      <c r="AA93" t="s">
        <v>3369</v>
      </c>
      <c r="AB93">
        <v>2463</v>
      </c>
      <c r="AC93" t="s">
        <v>3311</v>
      </c>
      <c r="AD93" t="s">
        <v>27</v>
      </c>
      <c r="AE93" t="s">
        <v>10055</v>
      </c>
      <c r="AH93" t="s">
        <v>19200</v>
      </c>
      <c r="AI93" t="s">
        <v>9837</v>
      </c>
      <c r="AJ93">
        <v>598</v>
      </c>
    </row>
    <row r="94" spans="8:36" hidden="1" x14ac:dyDescent="0.25">
      <c r="H94" t="s">
        <v>9948</v>
      </c>
      <c r="I94" t="s">
        <v>9973</v>
      </c>
      <c r="J94" t="s">
        <v>9974</v>
      </c>
      <c r="K94" t="s">
        <v>18948</v>
      </c>
      <c r="L94">
        <v>3588</v>
      </c>
      <c r="M94" t="s">
        <v>27</v>
      </c>
      <c r="N94" t="s">
        <v>9975</v>
      </c>
      <c r="P94" t="s">
        <v>9959</v>
      </c>
      <c r="Q94">
        <v>1440</v>
      </c>
      <c r="R94" t="s">
        <v>97</v>
      </c>
      <c r="S94" t="s">
        <v>97</v>
      </c>
      <c r="T94" t="str">
        <f>IF(Transcripts[[#This Row],[List?]]="Y", Transcripts[[#This Row],[RefSeq mRNA ID]]&amp;IF(Transcripts[[#This Row],[Preferred?]]="Y", " (Preferred)", ""), "")</f>
        <v>NM_005465.5 (Preferred)</v>
      </c>
      <c r="V94" s="43" t="s">
        <v>18356</v>
      </c>
      <c r="W94" s="43" t="e">
        <f t="array" ref="W94">INDEX(Table6[#Data], MATCH(1, ISNUMBER(SEARCH(Transcripts[[#This Row],[RefSeq mRNA ID]], Table6['#name])), 0), 1)</f>
        <v>#N/A</v>
      </c>
      <c r="X94" s="43"/>
      <c r="Y94" s="43"/>
      <c r="Z94" t="s">
        <v>3415</v>
      </c>
      <c r="AC94" t="s">
        <v>3311</v>
      </c>
      <c r="AD94" t="s">
        <v>27</v>
      </c>
      <c r="AE94" t="s">
        <v>3415</v>
      </c>
      <c r="AH94" t="s">
        <v>19201</v>
      </c>
      <c r="AI94" t="s">
        <v>9837</v>
      </c>
      <c r="AJ94">
        <v>598</v>
      </c>
    </row>
    <row r="95" spans="8:36" hidden="1" x14ac:dyDescent="0.25">
      <c r="H95" t="s">
        <v>9948</v>
      </c>
      <c r="I95" t="s">
        <v>9949</v>
      </c>
      <c r="J95" t="s">
        <v>9950</v>
      </c>
      <c r="K95" t="s">
        <v>18949</v>
      </c>
      <c r="L95">
        <v>1688</v>
      </c>
      <c r="M95" t="s">
        <v>27</v>
      </c>
      <c r="N95" t="s">
        <v>9951</v>
      </c>
      <c r="P95" t="s">
        <v>9952</v>
      </c>
      <c r="Q95">
        <v>1398</v>
      </c>
      <c r="R95" t="s">
        <v>98</v>
      </c>
      <c r="S95" t="s">
        <v>97</v>
      </c>
      <c r="T95" t="str">
        <f>IF(Transcripts[[#This Row],[List?]]="Y", Transcripts[[#This Row],[RefSeq mRNA ID]]&amp;IF(Transcripts[[#This Row],[Preferred?]]="Y", " (Preferred)", ""), "")</f>
        <v>NM_181690.2</v>
      </c>
      <c r="V95" s="43" t="s">
        <v>18356</v>
      </c>
      <c r="W95" s="43" t="e">
        <f t="array" ref="W95">INDEX(Table6[#Data], MATCH(1, ISNUMBER(SEARCH(Transcripts[[#This Row],[RefSeq mRNA ID]], Table6['#name])), 0), 1)</f>
        <v>#N/A</v>
      </c>
      <c r="X95" s="43"/>
      <c r="Y95" s="43"/>
      <c r="Z95" t="s">
        <v>3401</v>
      </c>
      <c r="AC95" t="s">
        <v>3311</v>
      </c>
      <c r="AD95" t="s">
        <v>27</v>
      </c>
      <c r="AE95" t="s">
        <v>3401</v>
      </c>
      <c r="AH95" t="s">
        <v>19202</v>
      </c>
      <c r="AI95" t="s">
        <v>9837</v>
      </c>
      <c r="AJ95">
        <v>598</v>
      </c>
    </row>
    <row r="96" spans="8:36" hidden="1" x14ac:dyDescent="0.25">
      <c r="H96" t="s">
        <v>9948</v>
      </c>
      <c r="I96" t="s">
        <v>9953</v>
      </c>
      <c r="J96" t="s">
        <v>9954</v>
      </c>
      <c r="K96" t="s">
        <v>18947</v>
      </c>
      <c r="L96">
        <v>1575</v>
      </c>
      <c r="M96" t="s">
        <v>27</v>
      </c>
      <c r="N96" t="s">
        <v>9955</v>
      </c>
      <c r="P96" t="s">
        <v>9952</v>
      </c>
      <c r="Q96">
        <v>1398</v>
      </c>
      <c r="R96" t="s">
        <v>98</v>
      </c>
      <c r="S96" t="s">
        <v>97</v>
      </c>
      <c r="T96" t="str">
        <f>IF(Transcripts[[#This Row],[List?]]="Y", Transcripts[[#This Row],[RefSeq mRNA ID]]&amp;IF(Transcripts[[#This Row],[Preferred?]]="Y", " (Preferred)", ""), "")</f>
        <v>NM_001206729.1</v>
      </c>
      <c r="V96" s="43" t="s">
        <v>18356</v>
      </c>
      <c r="W96" s="43" t="e">
        <f t="array" ref="W96">INDEX(Table6[#Data], MATCH(1, ISNUMBER(SEARCH(Transcripts[[#This Row],[RefSeq mRNA ID]], Table6['#name])), 0), 1)</f>
        <v>#N/A</v>
      </c>
      <c r="X96" s="43"/>
      <c r="Y96" s="43"/>
      <c r="Z96" t="s">
        <v>3312</v>
      </c>
      <c r="AA96" t="s">
        <v>3313</v>
      </c>
      <c r="AB96">
        <v>186</v>
      </c>
      <c r="AC96" t="s">
        <v>3311</v>
      </c>
      <c r="AD96" t="s">
        <v>27</v>
      </c>
      <c r="AE96" t="s">
        <v>10056</v>
      </c>
      <c r="AH96" t="s">
        <v>19043</v>
      </c>
      <c r="AI96" t="s">
        <v>645</v>
      </c>
      <c r="AJ96">
        <v>604</v>
      </c>
    </row>
    <row r="97" spans="8:36" hidden="1" x14ac:dyDescent="0.25">
      <c r="H97" t="s">
        <v>9948</v>
      </c>
      <c r="I97" t="s">
        <v>9962</v>
      </c>
      <c r="J97" t="s">
        <v>9963</v>
      </c>
      <c r="L97">
        <v>560</v>
      </c>
      <c r="M97" t="s">
        <v>27</v>
      </c>
      <c r="N97" t="s">
        <v>9964</v>
      </c>
      <c r="Q97">
        <v>417</v>
      </c>
      <c r="R97" t="s">
        <v>98</v>
      </c>
      <c r="S97" t="s">
        <v>98</v>
      </c>
      <c r="T97" t="str">
        <f>IF(Transcripts[[#This Row],[List?]]="Y", Transcripts[[#This Row],[RefSeq mRNA ID]]&amp;IF(Transcripts[[#This Row],[Preferred?]]="Y", " (Preferred)", ""), "")</f>
        <v/>
      </c>
      <c r="V97" s="43" t="s">
        <v>18356</v>
      </c>
      <c r="W97" s="43" t="e">
        <f t="array" ref="W97">INDEX(Table6[#Data], MATCH(1, ISNUMBER(SEARCH(Transcripts[[#This Row],[RefSeq mRNA ID]], Table6['#name])), 0), 1)</f>
        <v>#N/A</v>
      </c>
      <c r="X97" s="43"/>
      <c r="Y97" s="43"/>
      <c r="Z97" t="s">
        <v>3403</v>
      </c>
      <c r="AC97" t="s">
        <v>3311</v>
      </c>
      <c r="AD97" t="s">
        <v>27</v>
      </c>
      <c r="AE97" t="s">
        <v>3403</v>
      </c>
      <c r="AH97" t="s">
        <v>19044</v>
      </c>
      <c r="AI97" t="s">
        <v>645</v>
      </c>
      <c r="AJ97">
        <v>604</v>
      </c>
    </row>
    <row r="98" spans="8:36" hidden="1" x14ac:dyDescent="0.25">
      <c r="H98" t="s">
        <v>9948</v>
      </c>
      <c r="I98" t="s">
        <v>9960</v>
      </c>
      <c r="L98">
        <v>672</v>
      </c>
      <c r="M98" t="s">
        <v>195</v>
      </c>
      <c r="N98" t="s">
        <v>9961</v>
      </c>
      <c r="Q98">
        <v>0</v>
      </c>
      <c r="R98" t="s">
        <v>98</v>
      </c>
      <c r="S98" t="s">
        <v>98</v>
      </c>
      <c r="T98" t="str">
        <f>IF(Transcripts[[#This Row],[List?]]="Y", Transcripts[[#This Row],[RefSeq mRNA ID]]&amp;IF(Transcripts[[#This Row],[Preferred?]]="Y", " (Preferred)", ""), "")</f>
        <v/>
      </c>
      <c r="V98" s="43" t="s">
        <v>18356</v>
      </c>
      <c r="W98" s="43" t="e">
        <f t="array" ref="W98">INDEX(Table6[#Data], MATCH(1, ISNUMBER(SEARCH(Transcripts[[#This Row],[RefSeq mRNA ID]], Table6['#name])), 0), 1)</f>
        <v>#N/A</v>
      </c>
      <c r="X98" s="43"/>
      <c r="Y98" s="43"/>
      <c r="Z98" t="s">
        <v>3405</v>
      </c>
      <c r="AC98" t="s">
        <v>3311</v>
      </c>
      <c r="AD98" t="s">
        <v>27</v>
      </c>
      <c r="AE98" t="s">
        <v>3405</v>
      </c>
      <c r="AH98" t="s">
        <v>19203</v>
      </c>
      <c r="AI98" t="s">
        <v>645</v>
      </c>
      <c r="AJ98">
        <v>604</v>
      </c>
    </row>
    <row r="99" spans="8:36" hidden="1" x14ac:dyDescent="0.25">
      <c r="H99" t="s">
        <v>9948</v>
      </c>
      <c r="I99" t="s">
        <v>9965</v>
      </c>
      <c r="L99">
        <v>422</v>
      </c>
      <c r="M99" t="s">
        <v>195</v>
      </c>
      <c r="N99" t="s">
        <v>9966</v>
      </c>
      <c r="Q99">
        <v>0</v>
      </c>
      <c r="R99" t="s">
        <v>98</v>
      </c>
      <c r="S99" t="s">
        <v>98</v>
      </c>
      <c r="T99" t="str">
        <f>IF(Transcripts[[#This Row],[List?]]="Y", Transcripts[[#This Row],[RefSeq mRNA ID]]&amp;IF(Transcripts[[#This Row],[Preferred?]]="Y", " (Preferred)", ""), "")</f>
        <v/>
      </c>
      <c r="V99" s="43" t="s">
        <v>18356</v>
      </c>
      <c r="W99" s="43" t="e">
        <f t="array" ref="W99">INDEX(Table6[#Data], MATCH(1, ISNUMBER(SEARCH(Transcripts[[#This Row],[RefSeq mRNA ID]], Table6['#name])), 0), 1)</f>
        <v>#N/A</v>
      </c>
      <c r="X99" s="43"/>
      <c r="Y99" s="43"/>
      <c r="Z99" t="s">
        <v>3417</v>
      </c>
      <c r="AC99" t="s">
        <v>3311</v>
      </c>
      <c r="AD99" t="s">
        <v>27</v>
      </c>
      <c r="AE99" t="s">
        <v>3417</v>
      </c>
      <c r="AH99" t="s">
        <v>19046</v>
      </c>
      <c r="AI99" t="s">
        <v>107</v>
      </c>
      <c r="AJ99">
        <v>54880</v>
      </c>
    </row>
    <row r="100" spans="8:36" hidden="1" x14ac:dyDescent="0.25">
      <c r="H100" t="s">
        <v>9948</v>
      </c>
      <c r="I100" t="s">
        <v>9967</v>
      </c>
      <c r="L100">
        <v>562</v>
      </c>
      <c r="M100" t="s">
        <v>195</v>
      </c>
      <c r="N100" t="s">
        <v>9968</v>
      </c>
      <c r="Q100">
        <v>0</v>
      </c>
      <c r="R100" t="s">
        <v>98</v>
      </c>
      <c r="S100" t="s">
        <v>98</v>
      </c>
      <c r="T100" t="str">
        <f>IF(Transcripts[[#This Row],[List?]]="Y", Transcripts[[#This Row],[RefSeq mRNA ID]]&amp;IF(Transcripts[[#This Row],[Preferred?]]="Y", " (Preferred)", ""), "")</f>
        <v/>
      </c>
      <c r="V100" s="43" t="s">
        <v>18356</v>
      </c>
      <c r="W100" s="43" t="e">
        <f t="array" ref="W100">INDEX(Table6[#Data], MATCH(1, ISNUMBER(SEARCH(Transcripts[[#This Row],[RefSeq mRNA ID]], Table6['#name])), 0), 1)</f>
        <v>#N/A</v>
      </c>
      <c r="X100" s="43"/>
      <c r="Y100" s="43"/>
      <c r="Z100" t="s">
        <v>3419</v>
      </c>
      <c r="AC100" t="s">
        <v>3311</v>
      </c>
      <c r="AD100" t="s">
        <v>27</v>
      </c>
      <c r="AE100" t="s">
        <v>3419</v>
      </c>
      <c r="AH100" t="s">
        <v>19047</v>
      </c>
      <c r="AI100" t="s">
        <v>107</v>
      </c>
      <c r="AJ100">
        <v>54880</v>
      </c>
    </row>
    <row r="101" spans="8:36" hidden="1" x14ac:dyDescent="0.25">
      <c r="H101" t="s">
        <v>9948</v>
      </c>
      <c r="I101" t="s">
        <v>9969</v>
      </c>
      <c r="L101">
        <v>664</v>
      </c>
      <c r="M101" t="s">
        <v>195</v>
      </c>
      <c r="N101" t="s">
        <v>9970</v>
      </c>
      <c r="Q101">
        <v>0</v>
      </c>
      <c r="R101" t="s">
        <v>98</v>
      </c>
      <c r="S101" t="s">
        <v>98</v>
      </c>
      <c r="T101" t="str">
        <f>IF(Transcripts[[#This Row],[List?]]="Y", Transcripts[[#This Row],[RefSeq mRNA ID]]&amp;IF(Transcripts[[#This Row],[Preferred?]]="Y", " (Preferred)", ""), "")</f>
        <v/>
      </c>
      <c r="V101" s="43" t="s">
        <v>18356</v>
      </c>
      <c r="W101" s="43" t="e">
        <f t="array" ref="W101">INDEX(Table6[#Data], MATCH(1, ISNUMBER(SEARCH(Transcripts[[#This Row],[RefSeq mRNA ID]], Table6['#name])), 0), 1)</f>
        <v>#N/A</v>
      </c>
      <c r="X101" s="43"/>
      <c r="Y101" s="43"/>
      <c r="Z101" t="s">
        <v>3329</v>
      </c>
      <c r="AC101" t="s">
        <v>3311</v>
      </c>
      <c r="AD101" t="s">
        <v>27</v>
      </c>
      <c r="AE101" t="s">
        <v>3329</v>
      </c>
      <c r="AH101" t="s">
        <v>19048</v>
      </c>
      <c r="AI101" t="s">
        <v>107</v>
      </c>
      <c r="AJ101">
        <v>54880</v>
      </c>
    </row>
    <row r="102" spans="8:36" hidden="1" x14ac:dyDescent="0.25">
      <c r="H102" t="s">
        <v>9948</v>
      </c>
      <c r="I102" t="s">
        <v>9971</v>
      </c>
      <c r="L102">
        <v>572</v>
      </c>
      <c r="M102" t="s">
        <v>195</v>
      </c>
      <c r="N102" t="s">
        <v>9972</v>
      </c>
      <c r="Q102">
        <v>0</v>
      </c>
      <c r="R102" t="s">
        <v>98</v>
      </c>
      <c r="S102" t="s">
        <v>98</v>
      </c>
      <c r="T102" t="str">
        <f>IF(Transcripts[[#This Row],[List?]]="Y", Transcripts[[#This Row],[RefSeq mRNA ID]]&amp;IF(Transcripts[[#This Row],[Preferred?]]="Y", " (Preferred)", ""), "")</f>
        <v/>
      </c>
      <c r="V102" s="43" t="s">
        <v>18356</v>
      </c>
      <c r="W102" s="43" t="e">
        <f t="array" ref="W102">INDEX(Table6[#Data], MATCH(1, ISNUMBER(SEARCH(Transcripts[[#This Row],[RefSeq mRNA ID]], Table6['#name])), 0), 1)</f>
        <v>#N/A</v>
      </c>
      <c r="X102" s="43"/>
      <c r="Y102" s="43"/>
      <c r="Z102" t="s">
        <v>3413</v>
      </c>
      <c r="AC102" t="s">
        <v>3311</v>
      </c>
      <c r="AD102" t="s">
        <v>27</v>
      </c>
      <c r="AE102" t="s">
        <v>3413</v>
      </c>
      <c r="AH102" t="s">
        <v>19049</v>
      </c>
      <c r="AI102" t="s">
        <v>107</v>
      </c>
      <c r="AJ102">
        <v>54880</v>
      </c>
    </row>
    <row r="103" spans="8:36" hidden="1" x14ac:dyDescent="0.25">
      <c r="H103" t="s">
        <v>9605</v>
      </c>
      <c r="I103" t="s">
        <v>9606</v>
      </c>
      <c r="J103" t="s">
        <v>9607</v>
      </c>
      <c r="K103" t="s">
        <v>19167</v>
      </c>
      <c r="L103">
        <v>6220</v>
      </c>
      <c r="M103" t="s">
        <v>27</v>
      </c>
      <c r="N103" t="s">
        <v>9608</v>
      </c>
      <c r="P103" t="s">
        <v>9609</v>
      </c>
      <c r="Q103">
        <v>4863</v>
      </c>
      <c r="R103" t="s">
        <v>97</v>
      </c>
      <c r="S103" t="s">
        <v>97</v>
      </c>
      <c r="T103" t="str">
        <f>IF(Transcripts[[#This Row],[List?]]="Y", Transcripts[[#This Row],[RefSeq mRNA ID]]&amp;IF(Transcripts[[#This Row],[Preferred?]]="Y", " (Preferred)", ""), "")</f>
        <v>NM_004304.4 (Preferred)</v>
      </c>
      <c r="V103" s="43" t="s">
        <v>18357</v>
      </c>
      <c r="W103" s="43" t="e">
        <f t="array" ref="W103">INDEX(Table6[#Data], MATCH(1, ISNUMBER(SEARCH(Transcripts[[#This Row],[RefSeq mRNA ID]], Table6['#name])), 0), 1)</f>
        <v>#N/A</v>
      </c>
      <c r="X103" s="43"/>
      <c r="Y103" s="43"/>
      <c r="Z103" t="s">
        <v>3397</v>
      </c>
      <c r="AC103" t="s">
        <v>3311</v>
      </c>
      <c r="AD103" t="s">
        <v>27</v>
      </c>
      <c r="AE103" t="s">
        <v>3397</v>
      </c>
      <c r="AH103" t="s">
        <v>19204</v>
      </c>
      <c r="AI103" t="s">
        <v>709</v>
      </c>
      <c r="AJ103">
        <v>63035</v>
      </c>
    </row>
    <row r="104" spans="8:36" hidden="1" x14ac:dyDescent="0.25">
      <c r="H104" t="s">
        <v>9605</v>
      </c>
      <c r="I104" t="s">
        <v>9615</v>
      </c>
      <c r="J104" t="s">
        <v>9616</v>
      </c>
      <c r="L104">
        <v>1353</v>
      </c>
      <c r="M104" t="s">
        <v>27</v>
      </c>
      <c r="N104" t="s">
        <v>9617</v>
      </c>
      <c r="Q104">
        <v>1353</v>
      </c>
      <c r="R104" t="s">
        <v>98</v>
      </c>
      <c r="S104" t="s">
        <v>98</v>
      </c>
      <c r="T104" t="str">
        <f>IF(Transcripts[[#This Row],[List?]]="Y", Transcripts[[#This Row],[RefSeq mRNA ID]]&amp;IF(Transcripts[[#This Row],[Preferred?]]="Y", " (Preferred)", ""), "")</f>
        <v/>
      </c>
      <c r="V104" s="43" t="s">
        <v>18357</v>
      </c>
      <c r="W104" s="43" t="e">
        <f t="array" ref="W104">INDEX(Table6[#Data], MATCH(1, ISNUMBER(SEARCH(Transcripts[[#This Row],[RefSeq mRNA ID]], Table6['#name])), 0), 1)</f>
        <v>#N/A</v>
      </c>
      <c r="X104" s="43"/>
      <c r="Y104" s="43"/>
      <c r="Z104" t="s">
        <v>3399</v>
      </c>
      <c r="AC104" t="s">
        <v>3311</v>
      </c>
      <c r="AD104" t="s">
        <v>27</v>
      </c>
      <c r="AE104" t="s">
        <v>3399</v>
      </c>
      <c r="AH104" t="s">
        <v>18849</v>
      </c>
      <c r="AI104" t="s">
        <v>709</v>
      </c>
      <c r="AJ104">
        <v>63035</v>
      </c>
    </row>
    <row r="105" spans="8:36" hidden="1" x14ac:dyDescent="0.25">
      <c r="H105" t="s">
        <v>9605</v>
      </c>
      <c r="I105" t="s">
        <v>9610</v>
      </c>
      <c r="J105" t="s">
        <v>9611</v>
      </c>
      <c r="L105">
        <v>577</v>
      </c>
      <c r="M105" t="s">
        <v>27</v>
      </c>
      <c r="N105" t="s">
        <v>9612</v>
      </c>
      <c r="Q105">
        <v>459</v>
      </c>
      <c r="R105" t="s">
        <v>98</v>
      </c>
      <c r="S105" t="s">
        <v>98</v>
      </c>
      <c r="T105" t="str">
        <f>IF(Transcripts[[#This Row],[List?]]="Y", Transcripts[[#This Row],[RefSeq mRNA ID]]&amp;IF(Transcripts[[#This Row],[Preferred?]]="Y", " (Preferred)", ""), "")</f>
        <v/>
      </c>
      <c r="V105" s="43" t="s">
        <v>18357</v>
      </c>
      <c r="W105" s="43" t="e">
        <f t="array" ref="W105">INDEX(Table6[#Data], MATCH(1, ISNUMBER(SEARCH(Transcripts[[#This Row],[RefSeq mRNA ID]], Table6['#name])), 0), 1)</f>
        <v>#N/A</v>
      </c>
      <c r="X105" s="43"/>
      <c r="Y105" s="43"/>
      <c r="Z105" t="s">
        <v>3325</v>
      </c>
      <c r="AC105" t="s">
        <v>3311</v>
      </c>
      <c r="AD105" t="s">
        <v>27</v>
      </c>
      <c r="AE105" t="s">
        <v>3325</v>
      </c>
      <c r="AH105" t="s">
        <v>18853</v>
      </c>
      <c r="AI105" t="s">
        <v>125</v>
      </c>
      <c r="AJ105">
        <v>613</v>
      </c>
    </row>
    <row r="106" spans="8:36" hidden="1" x14ac:dyDescent="0.25">
      <c r="H106" t="s">
        <v>9605</v>
      </c>
      <c r="I106" t="s">
        <v>9613</v>
      </c>
      <c r="L106">
        <v>560</v>
      </c>
      <c r="M106" t="s">
        <v>195</v>
      </c>
      <c r="N106" t="s">
        <v>9614</v>
      </c>
      <c r="Q106">
        <v>0</v>
      </c>
      <c r="R106" t="s">
        <v>98</v>
      </c>
      <c r="S106" t="s">
        <v>98</v>
      </c>
      <c r="T106" t="str">
        <f>IF(Transcripts[[#This Row],[List?]]="Y", Transcripts[[#This Row],[RefSeq mRNA ID]]&amp;IF(Transcripts[[#This Row],[Preferred?]]="Y", " (Preferred)", ""), "")</f>
        <v/>
      </c>
      <c r="V106" s="43" t="s">
        <v>18357</v>
      </c>
      <c r="W106" s="43" t="e">
        <f t="array" ref="W106">INDEX(Table6[#Data], MATCH(1, ISNUMBER(SEARCH(Transcripts[[#This Row],[RefSeq mRNA ID]], Table6['#name])), 0), 1)</f>
        <v>#N/A</v>
      </c>
      <c r="X106" s="43"/>
      <c r="Y106" s="43"/>
      <c r="Z106" t="s">
        <v>3383</v>
      </c>
      <c r="AA106" t="s">
        <v>3384</v>
      </c>
      <c r="AB106">
        <v>419</v>
      </c>
      <c r="AC106" t="s">
        <v>3311</v>
      </c>
      <c r="AD106" t="s">
        <v>27</v>
      </c>
      <c r="AE106" t="s">
        <v>10057</v>
      </c>
      <c r="AH106" t="s">
        <v>18851</v>
      </c>
      <c r="AI106" t="s">
        <v>125</v>
      </c>
      <c r="AJ106">
        <v>613</v>
      </c>
    </row>
    <row r="107" spans="8:36" hidden="1" x14ac:dyDescent="0.25">
      <c r="H107" t="s">
        <v>9605</v>
      </c>
      <c r="I107" t="s">
        <v>18950</v>
      </c>
      <c r="J107" t="s">
        <v>18951</v>
      </c>
      <c r="K107" t="s">
        <v>18952</v>
      </c>
      <c r="P107" t="s">
        <v>18953</v>
      </c>
      <c r="R107" t="s">
        <v>98</v>
      </c>
      <c r="S107" t="s">
        <v>97</v>
      </c>
      <c r="T107" t="str">
        <f>IF(Transcripts[[#This Row],[List?]]="Y", Transcripts[[#This Row],[RefSeq mRNA ID]]&amp;IF(Transcripts[[#This Row],[Preferred?]]="Y", " (Preferred)", ""), "")</f>
        <v>NM_001353765.1</v>
      </c>
      <c r="V107" s="43"/>
      <c r="W107" s="43" t="e">
        <f t="array" ref="W107">INDEX(Table6[#Data], MATCH(1, ISNUMBER(SEARCH(Transcripts[[#This Row],[RefSeq mRNA ID]], Table6['#name])), 0), 1)</f>
        <v>#N/A</v>
      </c>
      <c r="X107" s="43"/>
      <c r="Y107" s="43"/>
      <c r="Z107" t="s">
        <v>3371</v>
      </c>
      <c r="AA107" t="s">
        <v>3372</v>
      </c>
      <c r="AB107">
        <v>896</v>
      </c>
      <c r="AC107" t="s">
        <v>3311</v>
      </c>
      <c r="AD107" t="s">
        <v>27</v>
      </c>
      <c r="AE107" t="s">
        <v>10058</v>
      </c>
      <c r="AH107" t="s">
        <v>19050</v>
      </c>
      <c r="AI107" t="s">
        <v>772</v>
      </c>
      <c r="AJ107">
        <v>330</v>
      </c>
    </row>
    <row r="108" spans="8:36" hidden="1" x14ac:dyDescent="0.25">
      <c r="H108" t="s">
        <v>9870</v>
      </c>
      <c r="I108" t="s">
        <v>9874</v>
      </c>
      <c r="J108" t="s">
        <v>9875</v>
      </c>
      <c r="K108" t="s">
        <v>18954</v>
      </c>
      <c r="L108">
        <v>8443</v>
      </c>
      <c r="M108" t="s">
        <v>27</v>
      </c>
      <c r="N108" t="s">
        <v>9876</v>
      </c>
      <c r="P108" t="s">
        <v>9877</v>
      </c>
      <c r="Q108">
        <v>3408</v>
      </c>
      <c r="R108" t="s">
        <v>97</v>
      </c>
      <c r="S108" t="s">
        <v>97</v>
      </c>
      <c r="T108" t="str">
        <f>IF(Transcripts[[#This Row],[List?]]="Y", Transcripts[[#This Row],[RefSeq mRNA ID]]&amp;IF(Transcripts[[#This Row],[Preferred?]]="Y", " (Preferred)", ""), "")</f>
        <v>NM_152424.4 (Preferred)</v>
      </c>
      <c r="V108" s="43" t="s">
        <v>18358</v>
      </c>
      <c r="W108" s="43" t="e">
        <f t="array" ref="W108">INDEX(Table6[#Data], MATCH(1, ISNUMBER(SEARCH(Transcripts[[#This Row],[RefSeq mRNA ID]], Table6['#name])), 0), 1)</f>
        <v>#N/A</v>
      </c>
      <c r="X108" s="43"/>
      <c r="Y108" s="43"/>
      <c r="Z108" t="s">
        <v>3411</v>
      </c>
      <c r="AC108" t="s">
        <v>3311</v>
      </c>
      <c r="AD108" t="s">
        <v>27</v>
      </c>
      <c r="AE108" t="s">
        <v>3411</v>
      </c>
      <c r="AH108" t="s">
        <v>19051</v>
      </c>
      <c r="AI108" t="s">
        <v>772</v>
      </c>
      <c r="AJ108">
        <v>330</v>
      </c>
    </row>
    <row r="109" spans="8:36" hidden="1" x14ac:dyDescent="0.25">
      <c r="H109" t="s">
        <v>9870</v>
      </c>
      <c r="I109" t="s">
        <v>9871</v>
      </c>
      <c r="J109" t="s">
        <v>9872</v>
      </c>
      <c r="L109">
        <v>3688</v>
      </c>
      <c r="M109" t="s">
        <v>27</v>
      </c>
      <c r="N109" t="s">
        <v>9873</v>
      </c>
      <c r="Q109" s="43">
        <v>2415</v>
      </c>
      <c r="R109" t="s">
        <v>98</v>
      </c>
      <c r="S109" s="43" t="s">
        <v>98</v>
      </c>
      <c r="T109" t="str">
        <f>IF(Transcripts[[#This Row],[List?]]="Y", Transcripts[[#This Row],[RefSeq mRNA ID]]&amp;IF(Transcripts[[#This Row],[Preferred?]]="Y", " (Preferred)", ""), "")</f>
        <v/>
      </c>
      <c r="V109" s="43" t="s">
        <v>18358</v>
      </c>
      <c r="W109" s="43" t="e">
        <f t="array" ref="W109">INDEX(Table6[#Data], MATCH(1, ISNUMBER(SEARCH(Transcripts[[#This Row],[RefSeq mRNA ID]], Table6['#name])), 0), 1)</f>
        <v>#N/A</v>
      </c>
      <c r="X109" s="43"/>
      <c r="Y109" s="43"/>
      <c r="Z109" t="s">
        <v>3409</v>
      </c>
      <c r="AC109" t="s">
        <v>3311</v>
      </c>
      <c r="AD109" t="s">
        <v>27</v>
      </c>
      <c r="AE109" t="s">
        <v>3409</v>
      </c>
      <c r="AH109" t="s">
        <v>19053</v>
      </c>
      <c r="AI109" t="s">
        <v>121</v>
      </c>
      <c r="AJ109">
        <v>641</v>
      </c>
    </row>
    <row r="110" spans="8:36" hidden="1" x14ac:dyDescent="0.25">
      <c r="H110" t="s">
        <v>9870</v>
      </c>
      <c r="I110" t="s">
        <v>9878</v>
      </c>
      <c r="J110" t="s">
        <v>9879</v>
      </c>
      <c r="L110">
        <v>2415</v>
      </c>
      <c r="M110" t="s">
        <v>27</v>
      </c>
      <c r="N110" t="s">
        <v>9880</v>
      </c>
      <c r="Q110">
        <v>2415</v>
      </c>
      <c r="R110" t="s">
        <v>98</v>
      </c>
      <c r="S110" t="s">
        <v>98</v>
      </c>
      <c r="T110" t="str">
        <f>IF(Transcripts[[#This Row],[List?]]="Y", Transcripts[[#This Row],[RefSeq mRNA ID]]&amp;IF(Transcripts[[#This Row],[Preferred?]]="Y", " (Preferred)", ""), "")</f>
        <v/>
      </c>
      <c r="V110" s="43" t="s">
        <v>18358</v>
      </c>
      <c r="W110" s="43" t="e">
        <f t="array" ref="W110">INDEX(Table6[#Data], MATCH(1, ISNUMBER(SEARCH(Transcripts[[#This Row],[RefSeq mRNA ID]], Table6['#name])), 0), 1)</f>
        <v>#N/A</v>
      </c>
      <c r="X110" s="43"/>
      <c r="Y110" s="43"/>
      <c r="Z110" t="s">
        <v>3377</v>
      </c>
      <c r="AA110" t="s">
        <v>3378</v>
      </c>
      <c r="AB110">
        <v>436</v>
      </c>
      <c r="AC110" t="s">
        <v>3311</v>
      </c>
      <c r="AD110" t="s">
        <v>27</v>
      </c>
      <c r="AE110" t="s">
        <v>10059</v>
      </c>
      <c r="AH110" t="s">
        <v>19205</v>
      </c>
      <c r="AI110" t="s">
        <v>121</v>
      </c>
      <c r="AJ110">
        <v>641</v>
      </c>
    </row>
    <row r="111" spans="8:36" hidden="1" x14ac:dyDescent="0.25">
      <c r="H111" t="s">
        <v>119</v>
      </c>
      <c r="I111" t="s">
        <v>386</v>
      </c>
      <c r="J111" t="s">
        <v>387</v>
      </c>
      <c r="L111">
        <v>5287</v>
      </c>
      <c r="M111" t="s">
        <v>27</v>
      </c>
      <c r="N111" t="s">
        <v>388</v>
      </c>
      <c r="Q111">
        <v>5181</v>
      </c>
      <c r="R111" t="s">
        <v>98</v>
      </c>
      <c r="S111" t="s">
        <v>98</v>
      </c>
      <c r="T111" t="str">
        <f>IF(Transcripts[[#This Row],[List?]]="Y", Transcripts[[#This Row],[RefSeq mRNA ID]]&amp;IF(Transcripts[[#This Row],[Preferred?]]="Y", " (Preferred)", ""), "")</f>
        <v/>
      </c>
      <c r="V111" s="43" t="s">
        <v>18359</v>
      </c>
      <c r="W111" s="43" t="e">
        <f t="array" ref="W111">INDEX(Table6[#Data], MATCH(1, ISNUMBER(SEARCH(Transcripts[[#This Row],[RefSeq mRNA ID]], Table6['#name])), 0), 1)</f>
        <v>#N/A</v>
      </c>
      <c r="X111" s="43"/>
      <c r="Y111" s="43"/>
      <c r="Z111" t="s">
        <v>3374</v>
      </c>
      <c r="AA111" t="s">
        <v>3375</v>
      </c>
      <c r="AB111">
        <v>426</v>
      </c>
      <c r="AC111" t="s">
        <v>3311</v>
      </c>
      <c r="AD111" t="s">
        <v>27</v>
      </c>
      <c r="AE111" t="s">
        <v>10060</v>
      </c>
      <c r="AH111" t="s">
        <v>19054</v>
      </c>
      <c r="AI111" t="s">
        <v>121</v>
      </c>
      <c r="AJ111">
        <v>641</v>
      </c>
    </row>
    <row r="112" spans="8:36" hidden="1" x14ac:dyDescent="0.25">
      <c r="H112" t="s">
        <v>119</v>
      </c>
      <c r="I112" t="s">
        <v>382</v>
      </c>
      <c r="J112" t="s">
        <v>383</v>
      </c>
      <c r="K112" t="s">
        <v>18956</v>
      </c>
      <c r="L112">
        <v>6591</v>
      </c>
      <c r="M112" t="s">
        <v>27</v>
      </c>
      <c r="N112" t="s">
        <v>384</v>
      </c>
      <c r="P112" t="s">
        <v>385</v>
      </c>
      <c r="Q112">
        <v>5133</v>
      </c>
      <c r="R112" t="s">
        <v>97</v>
      </c>
      <c r="S112" t="s">
        <v>97</v>
      </c>
      <c r="T112" t="str">
        <f>IF(Transcripts[[#This Row],[List?]]="Y", Transcripts[[#This Row],[RefSeq mRNA ID]]&amp;IF(Transcripts[[#This Row],[Preferred?]]="Y", " (Preferred)", ""), "")</f>
        <v>NM_014915.2 (Preferred)</v>
      </c>
      <c r="V112" s="43" t="s">
        <v>18359</v>
      </c>
      <c r="W112" s="43" t="e">
        <f t="array" ref="W112">INDEX(Table6[#Data], MATCH(1, ISNUMBER(SEARCH(Transcripts[[#This Row],[RefSeq mRNA ID]], Table6['#name])), 0), 1)</f>
        <v>#N/A</v>
      </c>
      <c r="X112" s="43"/>
      <c r="Y112" s="43"/>
      <c r="Z112" t="s">
        <v>3318</v>
      </c>
      <c r="AA112" t="s">
        <v>3319</v>
      </c>
      <c r="AB112">
        <v>453</v>
      </c>
      <c r="AC112" t="s">
        <v>3311</v>
      </c>
      <c r="AD112" t="s">
        <v>27</v>
      </c>
      <c r="AE112" t="s">
        <v>10061</v>
      </c>
      <c r="AH112" t="s">
        <v>19052</v>
      </c>
      <c r="AI112" t="s">
        <v>121</v>
      </c>
      <c r="AJ112">
        <v>641</v>
      </c>
    </row>
    <row r="113" spans="8:36" hidden="1" x14ac:dyDescent="0.25">
      <c r="H113" t="s">
        <v>119</v>
      </c>
      <c r="I113" t="s">
        <v>389</v>
      </c>
      <c r="J113" t="s">
        <v>390</v>
      </c>
      <c r="L113">
        <v>5278</v>
      </c>
      <c r="M113" t="s">
        <v>27</v>
      </c>
      <c r="N113" t="s">
        <v>391</v>
      </c>
      <c r="Q113">
        <v>3804</v>
      </c>
      <c r="R113" t="s">
        <v>98</v>
      </c>
      <c r="S113" t="s">
        <v>98</v>
      </c>
      <c r="T113" t="str">
        <f>IF(Transcripts[[#This Row],[List?]]="Y", Transcripts[[#This Row],[RefSeq mRNA ID]]&amp;IF(Transcripts[[#This Row],[Preferred?]]="Y", " (Preferred)", ""), "")</f>
        <v/>
      </c>
      <c r="V113" s="43" t="s">
        <v>18359</v>
      </c>
      <c r="W113" s="43" t="e">
        <f t="array" ref="W113">INDEX(Table6[#Data], MATCH(1, ISNUMBER(SEARCH(Transcripts[[#This Row],[RefSeq mRNA ID]], Table6['#name])), 0), 1)</f>
        <v>#N/A</v>
      </c>
      <c r="X113" s="43"/>
      <c r="Y113" s="43"/>
      <c r="Z113" t="s">
        <v>3389</v>
      </c>
      <c r="AA113" t="s">
        <v>3390</v>
      </c>
      <c r="AB113">
        <v>257</v>
      </c>
      <c r="AC113" t="s">
        <v>3311</v>
      </c>
      <c r="AD113" t="s">
        <v>27</v>
      </c>
      <c r="AE113" t="s">
        <v>10062</v>
      </c>
      <c r="AH113" t="s">
        <v>19206</v>
      </c>
      <c r="AI113" t="s">
        <v>117</v>
      </c>
      <c r="AJ113">
        <v>673</v>
      </c>
    </row>
    <row r="114" spans="8:36" hidden="1" x14ac:dyDescent="0.25">
      <c r="H114" t="s">
        <v>119</v>
      </c>
      <c r="I114" t="s">
        <v>392</v>
      </c>
      <c r="J114" t="s">
        <v>393</v>
      </c>
      <c r="L114">
        <v>761</v>
      </c>
      <c r="M114" t="s">
        <v>27</v>
      </c>
      <c r="N114" t="s">
        <v>394</v>
      </c>
      <c r="Q114">
        <v>640</v>
      </c>
      <c r="R114" t="s">
        <v>98</v>
      </c>
      <c r="S114" t="s">
        <v>98</v>
      </c>
      <c r="T114" t="str">
        <f>IF(Transcripts[[#This Row],[List?]]="Y", Transcripts[[#This Row],[RefSeq mRNA ID]]&amp;IF(Transcripts[[#This Row],[Preferred?]]="Y", " (Preferred)", ""), "")</f>
        <v/>
      </c>
      <c r="V114" s="43" t="s">
        <v>18359</v>
      </c>
      <c r="W114" s="43" t="e">
        <f t="array" ref="W114">INDEX(Table6[#Data], MATCH(1, ISNUMBER(SEARCH(Transcripts[[#This Row],[RefSeq mRNA ID]], Table6['#name])), 0), 1)</f>
        <v>#N/A</v>
      </c>
      <c r="X114" s="43"/>
      <c r="Y114" s="43"/>
      <c r="Z114" t="s">
        <v>3386</v>
      </c>
      <c r="AA114" t="s">
        <v>3387</v>
      </c>
      <c r="AB114">
        <v>164</v>
      </c>
      <c r="AC114" t="s">
        <v>3311</v>
      </c>
      <c r="AD114" t="s">
        <v>27</v>
      </c>
      <c r="AE114" t="s">
        <v>10063</v>
      </c>
      <c r="AH114" t="s">
        <v>19055</v>
      </c>
      <c r="AI114" t="s">
        <v>148</v>
      </c>
      <c r="AJ114">
        <v>672</v>
      </c>
    </row>
    <row r="115" spans="8:36" hidden="1" x14ac:dyDescent="0.25">
      <c r="H115" t="s">
        <v>119</v>
      </c>
      <c r="I115" t="s">
        <v>376</v>
      </c>
      <c r="L115">
        <v>724</v>
      </c>
      <c r="M115" t="s">
        <v>195</v>
      </c>
      <c r="N115" t="s">
        <v>377</v>
      </c>
      <c r="P115" t="s">
        <v>100</v>
      </c>
      <c r="Q115">
        <v>0</v>
      </c>
      <c r="R115" t="s">
        <v>98</v>
      </c>
      <c r="S115" t="s">
        <v>98</v>
      </c>
      <c r="T115" t="str">
        <f>IF(Transcripts[[#This Row],[List?]]="Y", Transcripts[[#This Row],[RefSeq mRNA ID]]&amp;IF(Transcripts[[#This Row],[Preferred?]]="Y", " (Preferred)", ""), "")</f>
        <v/>
      </c>
      <c r="V115" s="43" t="s">
        <v>18359</v>
      </c>
      <c r="W115" s="43" t="e">
        <f t="array" ref="W115">INDEX(Table6[#Data], MATCH(1, ISNUMBER(SEARCH(Transcripts[[#This Row],[RefSeq mRNA ID]], Table6['#name])), 0), 1)</f>
        <v>#N/A</v>
      </c>
      <c r="X115" s="43"/>
      <c r="Y115" s="43"/>
      <c r="Z115" t="s">
        <v>3407</v>
      </c>
      <c r="AC115" t="s">
        <v>3311</v>
      </c>
      <c r="AD115" t="s">
        <v>27</v>
      </c>
      <c r="AE115" t="s">
        <v>3407</v>
      </c>
      <c r="AH115" t="s">
        <v>19056</v>
      </c>
      <c r="AI115" t="s">
        <v>148</v>
      </c>
      <c r="AJ115">
        <v>672</v>
      </c>
    </row>
    <row r="116" spans="8:36" hidden="1" x14ac:dyDescent="0.25">
      <c r="H116" t="s">
        <v>119</v>
      </c>
      <c r="I116" t="s">
        <v>378</v>
      </c>
      <c r="L116">
        <v>632</v>
      </c>
      <c r="M116" t="s">
        <v>195</v>
      </c>
      <c r="N116" t="s">
        <v>379</v>
      </c>
      <c r="P116" t="s">
        <v>100</v>
      </c>
      <c r="Q116">
        <v>0</v>
      </c>
      <c r="R116" t="s">
        <v>98</v>
      </c>
      <c r="S116" t="s">
        <v>98</v>
      </c>
      <c r="T116" t="str">
        <f>IF(Transcripts[[#This Row],[List?]]="Y", Transcripts[[#This Row],[RefSeq mRNA ID]]&amp;IF(Transcripts[[#This Row],[Preferred?]]="Y", " (Preferred)", ""), "")</f>
        <v/>
      </c>
      <c r="V116" s="43" t="s">
        <v>18359</v>
      </c>
      <c r="W116" s="43" t="e">
        <f t="array" ref="W116">INDEX(Table6[#Data], MATCH(1, ISNUMBER(SEARCH(Transcripts[[#This Row],[RefSeq mRNA ID]], Table6['#name])), 0), 1)</f>
        <v>#N/A</v>
      </c>
      <c r="X116" s="43"/>
      <c r="Y116" s="43"/>
      <c r="Z116" t="s">
        <v>3380</v>
      </c>
      <c r="AA116" t="s">
        <v>3381</v>
      </c>
      <c r="AB116">
        <v>320</v>
      </c>
      <c r="AC116" t="s">
        <v>3311</v>
      </c>
      <c r="AD116" t="s">
        <v>27</v>
      </c>
      <c r="AE116" t="s">
        <v>10064</v>
      </c>
      <c r="AH116" t="s">
        <v>19057</v>
      </c>
      <c r="AI116" t="s">
        <v>148</v>
      </c>
      <c r="AJ116">
        <v>672</v>
      </c>
    </row>
    <row r="117" spans="8:36" hidden="1" x14ac:dyDescent="0.25">
      <c r="H117" t="s">
        <v>119</v>
      </c>
      <c r="I117" t="s">
        <v>380</v>
      </c>
      <c r="L117">
        <v>525</v>
      </c>
      <c r="M117" t="s">
        <v>195</v>
      </c>
      <c r="N117" t="s">
        <v>381</v>
      </c>
      <c r="P117" t="s">
        <v>100</v>
      </c>
      <c r="Q117">
        <v>0</v>
      </c>
      <c r="R117" t="s">
        <v>98</v>
      </c>
      <c r="S117" t="s">
        <v>98</v>
      </c>
      <c r="T117" t="str">
        <f>IF(Transcripts[[#This Row],[List?]]="Y", Transcripts[[#This Row],[RefSeq mRNA ID]]&amp;IF(Transcripts[[#This Row],[Preferred?]]="Y", " (Preferred)", ""), "")</f>
        <v/>
      </c>
      <c r="V117" s="43" t="s">
        <v>18359</v>
      </c>
      <c r="W117" s="43" t="e">
        <f t="array" ref="W117">INDEX(Table6[#Data], MATCH(1, ISNUMBER(SEARCH(Transcripts[[#This Row],[RefSeq mRNA ID]], Table6['#name])), 0), 1)</f>
        <v>#N/A</v>
      </c>
      <c r="X117" s="43"/>
      <c r="Y117" s="43"/>
      <c r="Z117" t="s">
        <v>3392</v>
      </c>
      <c r="AA117" t="s">
        <v>3393</v>
      </c>
      <c r="AB117">
        <v>5</v>
      </c>
      <c r="AC117" t="s">
        <v>3311</v>
      </c>
      <c r="AD117" t="s">
        <v>27</v>
      </c>
      <c r="AE117" t="s">
        <v>10065</v>
      </c>
      <c r="AH117" t="s">
        <v>19059</v>
      </c>
      <c r="AI117" t="s">
        <v>148</v>
      </c>
      <c r="AJ117">
        <v>672</v>
      </c>
    </row>
    <row r="118" spans="8:36" hidden="1" x14ac:dyDescent="0.25">
      <c r="H118" t="s">
        <v>9618</v>
      </c>
      <c r="I118" t="s">
        <v>9630</v>
      </c>
      <c r="J118" t="s">
        <v>9631</v>
      </c>
      <c r="K118" t="s">
        <v>19169</v>
      </c>
      <c r="L118">
        <v>10701</v>
      </c>
      <c r="M118" t="s">
        <v>27</v>
      </c>
      <c r="N118" t="s">
        <v>9632</v>
      </c>
      <c r="P118" t="s">
        <v>9633</v>
      </c>
      <c r="Q118">
        <v>8532</v>
      </c>
      <c r="R118" t="s">
        <v>97</v>
      </c>
      <c r="S118" t="s">
        <v>97</v>
      </c>
      <c r="T118" t="str">
        <f>IF(Transcripts[[#This Row],[List?]]="Y", Transcripts[[#This Row],[RefSeq mRNA ID]]&amp;IF(Transcripts[[#This Row],[Preferred?]]="Y", " (Preferred)", ""), "")</f>
        <v>NM_000038.5 (Preferred)</v>
      </c>
      <c r="V118" s="43" t="s">
        <v>18360</v>
      </c>
      <c r="W118" s="43" t="e">
        <f t="array" ref="W118">INDEX(Table6[#Data], MATCH(1, ISNUMBER(SEARCH(Transcripts[[#This Row],[RefSeq mRNA ID]], Table6['#name])), 0), 1)</f>
        <v>#N/A</v>
      </c>
      <c r="X118" s="43"/>
      <c r="Y118" s="43"/>
      <c r="Z118" t="s">
        <v>3321</v>
      </c>
      <c r="AC118" t="s">
        <v>3311</v>
      </c>
      <c r="AD118" t="s">
        <v>27</v>
      </c>
      <c r="AE118" t="s">
        <v>3321</v>
      </c>
      <c r="AH118" t="s">
        <v>19058</v>
      </c>
      <c r="AI118" t="s">
        <v>148</v>
      </c>
      <c r="AJ118">
        <v>672</v>
      </c>
    </row>
    <row r="119" spans="8:36" hidden="1" x14ac:dyDescent="0.25">
      <c r="H119" t="s">
        <v>9618</v>
      </c>
      <c r="I119" t="s">
        <v>9634</v>
      </c>
      <c r="J119" t="s">
        <v>9635</v>
      </c>
      <c r="K119" t="s">
        <v>18957</v>
      </c>
      <c r="L119">
        <v>10619</v>
      </c>
      <c r="M119" t="s">
        <v>27</v>
      </c>
      <c r="N119" t="s">
        <v>9636</v>
      </c>
      <c r="P119" t="s">
        <v>9633</v>
      </c>
      <c r="Q119">
        <v>8532</v>
      </c>
      <c r="R119" t="s">
        <v>98</v>
      </c>
      <c r="S119" t="s">
        <v>97</v>
      </c>
      <c r="T119" t="str">
        <f>IF(Transcripts[[#This Row],[List?]]="Y", Transcripts[[#This Row],[RefSeq mRNA ID]]&amp;IF(Transcripts[[#This Row],[Preferred?]]="Y", " (Preferred)", ""), "")</f>
        <v>NM_001127510.2</v>
      </c>
      <c r="V119" s="43" t="s">
        <v>18360</v>
      </c>
      <c r="W119" s="43" t="e">
        <f t="array" ref="W119">INDEX(Table6[#Data], MATCH(1, ISNUMBER(SEARCH(Transcripts[[#This Row],[RefSeq mRNA ID]], Table6['#name])), 0), 1)</f>
        <v>#N/A</v>
      </c>
      <c r="X119" s="43"/>
      <c r="Y119" s="43"/>
      <c r="Z119" t="s">
        <v>3327</v>
      </c>
      <c r="AC119" t="s">
        <v>3311</v>
      </c>
      <c r="AD119" t="s">
        <v>27</v>
      </c>
      <c r="AE119" t="s">
        <v>3327</v>
      </c>
      <c r="AH119" t="s">
        <v>19207</v>
      </c>
      <c r="AI119" t="s">
        <v>148</v>
      </c>
      <c r="AJ119">
        <v>672</v>
      </c>
    </row>
    <row r="120" spans="8:36" hidden="1" x14ac:dyDescent="0.25">
      <c r="H120" t="s">
        <v>9618</v>
      </c>
      <c r="I120" t="s">
        <v>9651</v>
      </c>
      <c r="J120" t="s">
        <v>9652</v>
      </c>
      <c r="L120">
        <v>11025</v>
      </c>
      <c r="M120" t="s">
        <v>27</v>
      </c>
      <c r="N120" t="s">
        <v>9653</v>
      </c>
      <c r="P120" t="s">
        <v>9633</v>
      </c>
      <c r="Q120">
        <v>8532</v>
      </c>
      <c r="R120" t="s">
        <v>98</v>
      </c>
      <c r="S120" t="s">
        <v>98</v>
      </c>
      <c r="T120" t="str">
        <f>IF(Transcripts[[#This Row],[List?]]="Y", Transcripts[[#This Row],[RefSeq mRNA ID]]&amp;IF(Transcripts[[#This Row],[Preferred?]]="Y", " (Preferred)", ""), "")</f>
        <v/>
      </c>
      <c r="V120" s="43" t="s">
        <v>18360</v>
      </c>
      <c r="W120" s="43" t="e">
        <f t="array" ref="W120">INDEX(Table6[#Data], MATCH(1, ISNUMBER(SEARCH(Transcripts[[#This Row],[RefSeq mRNA ID]], Table6['#name])), 0), 1)</f>
        <v>#N/A</v>
      </c>
      <c r="X120" s="43"/>
      <c r="Y120" s="43"/>
      <c r="Z120" t="s">
        <v>3346</v>
      </c>
      <c r="AA120" t="s">
        <v>3347</v>
      </c>
      <c r="AB120">
        <v>2562</v>
      </c>
      <c r="AC120" t="s">
        <v>3311</v>
      </c>
      <c r="AD120" t="s">
        <v>27</v>
      </c>
      <c r="AE120" t="s">
        <v>10066</v>
      </c>
      <c r="AH120" t="s">
        <v>19060</v>
      </c>
      <c r="AI120" t="s">
        <v>111</v>
      </c>
      <c r="AJ120">
        <v>675</v>
      </c>
    </row>
    <row r="121" spans="8:36" hidden="1" x14ac:dyDescent="0.25">
      <c r="H121" t="s">
        <v>9618</v>
      </c>
      <c r="I121" t="s">
        <v>9637</v>
      </c>
      <c r="J121" t="s">
        <v>9638</v>
      </c>
      <c r="L121">
        <v>4061</v>
      </c>
      <c r="M121" t="s">
        <v>27</v>
      </c>
      <c r="N121" t="s">
        <v>9639</v>
      </c>
      <c r="Q121">
        <v>3914</v>
      </c>
      <c r="R121" t="s">
        <v>98</v>
      </c>
      <c r="S121" t="s">
        <v>98</v>
      </c>
      <c r="T121" t="str">
        <f>IF(Transcripts[[#This Row],[List?]]="Y", Transcripts[[#This Row],[RefSeq mRNA ID]]&amp;IF(Transcripts[[#This Row],[Preferred?]]="Y", " (Preferred)", ""), "")</f>
        <v/>
      </c>
      <c r="V121" s="43" t="s">
        <v>18360</v>
      </c>
      <c r="W121" s="43" t="e">
        <f t="array" ref="W121">INDEX(Table6[#Data], MATCH(1, ISNUMBER(SEARCH(Transcripts[[#This Row],[RefSeq mRNA ID]], Table6['#name])), 0), 1)</f>
        <v>#N/A</v>
      </c>
      <c r="X121" s="43"/>
      <c r="Y121" s="43"/>
      <c r="Z121" t="s">
        <v>3331</v>
      </c>
      <c r="AA121" t="s">
        <v>3332</v>
      </c>
      <c r="AB121">
        <v>2469</v>
      </c>
      <c r="AC121" t="s">
        <v>3311</v>
      </c>
      <c r="AD121" t="s">
        <v>27</v>
      </c>
      <c r="AE121" t="s">
        <v>10067</v>
      </c>
      <c r="AH121" t="s">
        <v>19062</v>
      </c>
      <c r="AI121" t="s">
        <v>945</v>
      </c>
      <c r="AJ121">
        <v>339479</v>
      </c>
    </row>
    <row r="122" spans="8:36" hidden="1" x14ac:dyDescent="0.25">
      <c r="H122" t="s">
        <v>9618</v>
      </c>
      <c r="I122" t="s">
        <v>9624</v>
      </c>
      <c r="J122" t="s">
        <v>9625</v>
      </c>
      <c r="K122" t="s">
        <v>18958</v>
      </c>
      <c r="L122">
        <v>3602</v>
      </c>
      <c r="M122" t="s">
        <v>27</v>
      </c>
      <c r="N122" t="s">
        <v>9626</v>
      </c>
      <c r="Q122">
        <v>3406</v>
      </c>
      <c r="R122" t="s">
        <v>98</v>
      </c>
      <c r="S122" t="s">
        <v>97</v>
      </c>
      <c r="T122" t="str">
        <f>IF(Transcripts[[#This Row],[List?]]="Y", Transcripts[[#This Row],[RefSeq mRNA ID]]&amp;IF(Transcripts[[#This Row],[Preferred?]]="Y", " (Preferred)", ""), "")</f>
        <v>NM_001127511.2</v>
      </c>
      <c r="V122" s="43" t="s">
        <v>18360</v>
      </c>
      <c r="W122" s="43" t="e">
        <f t="array" ref="W122">INDEX(Table6[#Data], MATCH(1, ISNUMBER(SEARCH(Transcripts[[#This Row],[RefSeq mRNA ID]], Table6['#name])), 0), 1)</f>
        <v>#N/A</v>
      </c>
      <c r="X122" s="43"/>
      <c r="Y122" s="43"/>
      <c r="Z122" t="s">
        <v>3335</v>
      </c>
      <c r="AA122" t="s">
        <v>3336</v>
      </c>
      <c r="AB122">
        <v>2469</v>
      </c>
      <c r="AC122" t="s">
        <v>3311</v>
      </c>
      <c r="AD122" t="s">
        <v>27</v>
      </c>
      <c r="AE122" t="s">
        <v>10068</v>
      </c>
      <c r="AH122" t="s">
        <v>19061</v>
      </c>
      <c r="AI122" t="s">
        <v>945</v>
      </c>
      <c r="AJ122">
        <v>339479</v>
      </c>
    </row>
    <row r="123" spans="8:36" hidden="1" x14ac:dyDescent="0.25">
      <c r="H123" t="s">
        <v>9618</v>
      </c>
      <c r="I123" t="s">
        <v>9627</v>
      </c>
      <c r="J123" t="s">
        <v>9628</v>
      </c>
      <c r="L123">
        <v>7406</v>
      </c>
      <c r="M123" t="s">
        <v>189</v>
      </c>
      <c r="N123" t="s">
        <v>9629</v>
      </c>
      <c r="Q123">
        <v>864</v>
      </c>
      <c r="R123" t="s">
        <v>98</v>
      </c>
      <c r="S123" t="s">
        <v>98</v>
      </c>
      <c r="T123" t="str">
        <f>IF(Transcripts[[#This Row],[List?]]="Y", Transcripts[[#This Row],[RefSeq mRNA ID]]&amp;IF(Transcripts[[#This Row],[Preferred?]]="Y", " (Preferred)", ""), "")</f>
        <v/>
      </c>
      <c r="V123" s="43" t="s">
        <v>18360</v>
      </c>
      <c r="W123" s="43" t="e">
        <f t="array" ref="W123">INDEX(Table6[#Data], MATCH(1, ISNUMBER(SEARCH(Transcripts[[#This Row],[RefSeq mRNA ID]], Table6['#name])), 0), 1)</f>
        <v>#N/A</v>
      </c>
      <c r="X123" s="43"/>
      <c r="Y123" s="43"/>
      <c r="Z123" t="s">
        <v>8887</v>
      </c>
      <c r="AA123" t="s">
        <v>8888</v>
      </c>
      <c r="AB123">
        <v>77</v>
      </c>
      <c r="AC123" t="s">
        <v>8874</v>
      </c>
      <c r="AD123" t="s">
        <v>27</v>
      </c>
      <c r="AE123" t="s">
        <v>10069</v>
      </c>
      <c r="AH123" t="s">
        <v>19063</v>
      </c>
      <c r="AI123" t="s">
        <v>958</v>
      </c>
      <c r="AJ123">
        <v>83990</v>
      </c>
    </row>
    <row r="124" spans="8:36" hidden="1" x14ac:dyDescent="0.25">
      <c r="H124" t="s">
        <v>9618</v>
      </c>
      <c r="I124" t="s">
        <v>9644</v>
      </c>
      <c r="J124" t="s">
        <v>9645</v>
      </c>
      <c r="L124">
        <v>817</v>
      </c>
      <c r="M124" t="s">
        <v>27</v>
      </c>
      <c r="N124" t="s">
        <v>9646</v>
      </c>
      <c r="Q124">
        <v>817</v>
      </c>
      <c r="R124" t="s">
        <v>98</v>
      </c>
      <c r="S124" t="s">
        <v>98</v>
      </c>
      <c r="T124" t="str">
        <f>IF(Transcripts[[#This Row],[List?]]="Y", Transcripts[[#This Row],[RefSeq mRNA ID]]&amp;IF(Transcripts[[#This Row],[Preferred?]]="Y", " (Preferred)", ""), "")</f>
        <v/>
      </c>
      <c r="V124" s="43" t="s">
        <v>18360</v>
      </c>
      <c r="W124" s="43" t="e">
        <f t="array" ref="W124">INDEX(Table6[#Data], MATCH(1, ISNUMBER(SEARCH(Transcripts[[#This Row],[RefSeq mRNA ID]], Table6['#name])), 0), 1)</f>
        <v>#N/A</v>
      </c>
      <c r="X124" s="43"/>
      <c r="Y124" s="43"/>
      <c r="Z124" t="s">
        <v>8881</v>
      </c>
      <c r="AA124" t="s">
        <v>8882</v>
      </c>
      <c r="AB124">
        <v>486</v>
      </c>
      <c r="AC124" t="s">
        <v>8874</v>
      </c>
      <c r="AD124" t="s">
        <v>27</v>
      </c>
      <c r="AE124" t="s">
        <v>10070</v>
      </c>
      <c r="AH124" t="s">
        <v>19064</v>
      </c>
      <c r="AI124" t="s">
        <v>978</v>
      </c>
      <c r="AJ124">
        <v>695</v>
      </c>
    </row>
    <row r="125" spans="8:36" hidden="1" x14ac:dyDescent="0.25">
      <c r="H125" t="s">
        <v>9618</v>
      </c>
      <c r="I125" t="s">
        <v>9619</v>
      </c>
      <c r="J125" t="s">
        <v>9620</v>
      </c>
      <c r="L125">
        <v>524</v>
      </c>
      <c r="M125" t="s">
        <v>27</v>
      </c>
      <c r="N125" t="s">
        <v>9621</v>
      </c>
      <c r="Q125">
        <v>354</v>
      </c>
      <c r="R125" t="s">
        <v>98</v>
      </c>
      <c r="S125" t="s">
        <v>98</v>
      </c>
      <c r="T125" t="str">
        <f>IF(Transcripts[[#This Row],[List?]]="Y", Transcripts[[#This Row],[RefSeq mRNA ID]]&amp;IF(Transcripts[[#This Row],[Preferred?]]="Y", " (Preferred)", ""), "")</f>
        <v/>
      </c>
      <c r="V125" s="43" t="s">
        <v>18360</v>
      </c>
      <c r="W125" s="43" t="e">
        <f t="array" ref="W125">INDEX(Table6[#Data], MATCH(1, ISNUMBER(SEARCH(Transcripts[[#This Row],[RefSeq mRNA ID]], Table6['#name])), 0), 1)</f>
        <v>#N/A</v>
      </c>
      <c r="X125" s="43"/>
      <c r="Y125" s="43"/>
      <c r="Z125" t="s">
        <v>8877</v>
      </c>
      <c r="AA125" t="s">
        <v>8878</v>
      </c>
      <c r="AB125">
        <v>2373</v>
      </c>
      <c r="AC125" t="s">
        <v>8874</v>
      </c>
      <c r="AD125" t="s">
        <v>27</v>
      </c>
      <c r="AE125" t="s">
        <v>10071</v>
      </c>
      <c r="AH125" t="s">
        <v>19065</v>
      </c>
      <c r="AI125" t="s">
        <v>978</v>
      </c>
      <c r="AJ125">
        <v>695</v>
      </c>
    </row>
    <row r="126" spans="8:36" hidden="1" x14ac:dyDescent="0.25">
      <c r="H126" t="s">
        <v>9618</v>
      </c>
      <c r="I126" t="s">
        <v>9622</v>
      </c>
      <c r="L126">
        <v>573</v>
      </c>
      <c r="M126" t="s">
        <v>195</v>
      </c>
      <c r="N126" t="s">
        <v>9623</v>
      </c>
      <c r="Q126">
        <v>0</v>
      </c>
      <c r="R126" t="s">
        <v>98</v>
      </c>
      <c r="S126" t="s">
        <v>98</v>
      </c>
      <c r="T126" t="str">
        <f>IF(Transcripts[[#This Row],[List?]]="Y", Transcripts[[#This Row],[RefSeq mRNA ID]]&amp;IF(Transcripts[[#This Row],[Preferred?]]="Y", " (Preferred)", ""), "")</f>
        <v/>
      </c>
      <c r="V126" s="43" t="s">
        <v>18360</v>
      </c>
      <c r="W126" s="43" t="e">
        <f t="array" ref="W126">INDEX(Table6[#Data], MATCH(1, ISNUMBER(SEARCH(Transcripts[[#This Row],[RefSeq mRNA ID]], Table6['#name])), 0), 1)</f>
        <v>#N/A</v>
      </c>
      <c r="X126" s="43"/>
      <c r="Y126" s="43"/>
      <c r="Z126" t="s">
        <v>8884</v>
      </c>
      <c r="AA126" t="s">
        <v>8885</v>
      </c>
      <c r="AB126">
        <v>295</v>
      </c>
      <c r="AC126" t="s">
        <v>8874</v>
      </c>
      <c r="AD126" t="s">
        <v>27</v>
      </c>
      <c r="AE126" t="s">
        <v>10072</v>
      </c>
      <c r="AH126" t="s">
        <v>19066</v>
      </c>
      <c r="AI126" t="s">
        <v>978</v>
      </c>
      <c r="AJ126">
        <v>695</v>
      </c>
    </row>
    <row r="127" spans="8:36" hidden="1" x14ac:dyDescent="0.25">
      <c r="H127" t="s">
        <v>9618</v>
      </c>
      <c r="I127" t="s">
        <v>9640</v>
      </c>
      <c r="L127">
        <v>489</v>
      </c>
      <c r="M127" t="s">
        <v>212</v>
      </c>
      <c r="N127" t="s">
        <v>9641</v>
      </c>
      <c r="Q127">
        <v>0</v>
      </c>
      <c r="R127" t="s">
        <v>98</v>
      </c>
      <c r="S127" t="s">
        <v>98</v>
      </c>
      <c r="T127" t="str">
        <f>IF(Transcripts[[#This Row],[List?]]="Y", Transcripts[[#This Row],[RefSeq mRNA ID]]&amp;IF(Transcripts[[#This Row],[Preferred?]]="Y", " (Preferred)", ""), "")</f>
        <v/>
      </c>
      <c r="V127" s="43" t="s">
        <v>18360</v>
      </c>
      <c r="W127" s="43" t="e">
        <f t="array" ref="W127">INDEX(Table6[#Data], MATCH(1, ISNUMBER(SEARCH(Transcripts[[#This Row],[RefSeq mRNA ID]], Table6['#name])), 0), 1)</f>
        <v>#N/A</v>
      </c>
      <c r="X127" s="43"/>
      <c r="Y127" s="43"/>
      <c r="Z127" t="s">
        <v>8875</v>
      </c>
      <c r="AC127" t="s">
        <v>8874</v>
      </c>
      <c r="AD127" t="s">
        <v>27</v>
      </c>
      <c r="AE127" t="s">
        <v>8875</v>
      </c>
      <c r="AH127" t="s">
        <v>19080</v>
      </c>
      <c r="AI127" t="s">
        <v>1009</v>
      </c>
      <c r="AJ127">
        <v>400566</v>
      </c>
    </row>
    <row r="128" spans="8:36" hidden="1" x14ac:dyDescent="0.25">
      <c r="H128" t="s">
        <v>9618</v>
      </c>
      <c r="I128" t="s">
        <v>9642</v>
      </c>
      <c r="L128">
        <v>2630</v>
      </c>
      <c r="M128" t="s">
        <v>212</v>
      </c>
      <c r="N128" t="s">
        <v>9643</v>
      </c>
      <c r="Q128">
        <v>0</v>
      </c>
      <c r="R128" t="s">
        <v>98</v>
      </c>
      <c r="S128" t="s">
        <v>98</v>
      </c>
      <c r="T128" t="str">
        <f>IF(Transcripts[[#This Row],[List?]]="Y", Transcripts[[#This Row],[RefSeq mRNA ID]]&amp;IF(Transcripts[[#This Row],[Preferred?]]="Y", " (Preferred)", ""), "")</f>
        <v/>
      </c>
      <c r="V128" s="43" t="s">
        <v>18360</v>
      </c>
      <c r="W128" s="43" t="e">
        <f t="array" ref="W128">INDEX(Table6[#Data], MATCH(1, ISNUMBER(SEARCH(Transcripts[[#This Row],[RefSeq mRNA ID]], Table6['#name])), 0), 1)</f>
        <v>#N/A</v>
      </c>
      <c r="X128" s="43"/>
      <c r="Y128" s="43"/>
      <c r="Z128" t="s">
        <v>451</v>
      </c>
      <c r="AA128" t="s">
        <v>452</v>
      </c>
      <c r="AB128">
        <v>4308</v>
      </c>
      <c r="AC128" t="s">
        <v>127</v>
      </c>
      <c r="AD128" t="s">
        <v>27</v>
      </c>
      <c r="AE128" t="s">
        <v>10073</v>
      </c>
      <c r="AH128" t="s">
        <v>19081</v>
      </c>
      <c r="AI128" t="s">
        <v>114</v>
      </c>
      <c r="AJ128">
        <v>811</v>
      </c>
    </row>
    <row r="129" spans="8:36" hidden="1" x14ac:dyDescent="0.25">
      <c r="H129" t="s">
        <v>9618</v>
      </c>
      <c r="I129" t="s">
        <v>9647</v>
      </c>
      <c r="L129">
        <v>1212</v>
      </c>
      <c r="M129" t="s">
        <v>212</v>
      </c>
      <c r="N129" t="s">
        <v>9648</v>
      </c>
      <c r="Q129">
        <v>0</v>
      </c>
      <c r="R129" t="s">
        <v>98</v>
      </c>
      <c r="S129" t="s">
        <v>98</v>
      </c>
      <c r="T129" t="str">
        <f>IF(Transcripts[[#This Row],[List?]]="Y", Transcripts[[#This Row],[RefSeq mRNA ID]]&amp;IF(Transcripts[[#This Row],[Preferred?]]="Y", " (Preferred)", ""), "")</f>
        <v/>
      </c>
      <c r="V129" s="43" t="s">
        <v>18360</v>
      </c>
      <c r="W129" s="43" t="e">
        <f t="array" ref="W129">INDEX(Table6[#Data], MATCH(1, ISNUMBER(SEARCH(Transcripts[[#This Row],[RefSeq mRNA ID]], Table6['#name])), 0), 1)</f>
        <v>#N/A</v>
      </c>
      <c r="X129" s="43"/>
      <c r="Y129" s="43"/>
      <c r="Z129" t="s">
        <v>460</v>
      </c>
      <c r="AA129" t="s">
        <v>461</v>
      </c>
      <c r="AB129">
        <v>2757</v>
      </c>
      <c r="AC129" t="s">
        <v>127</v>
      </c>
      <c r="AD129" t="s">
        <v>27</v>
      </c>
      <c r="AE129" t="s">
        <v>10074</v>
      </c>
      <c r="AH129" t="s">
        <v>19083</v>
      </c>
      <c r="AI129" t="s">
        <v>134</v>
      </c>
      <c r="AJ129">
        <v>84433</v>
      </c>
    </row>
    <row r="130" spans="8:36" hidden="1" x14ac:dyDescent="0.25">
      <c r="H130" t="s">
        <v>9618</v>
      </c>
      <c r="I130" t="s">
        <v>9649</v>
      </c>
      <c r="L130">
        <v>645</v>
      </c>
      <c r="M130" t="s">
        <v>212</v>
      </c>
      <c r="N130" t="s">
        <v>9650</v>
      </c>
      <c r="Q130">
        <v>0</v>
      </c>
      <c r="R130" t="s">
        <v>98</v>
      </c>
      <c r="S130" t="s">
        <v>98</v>
      </c>
      <c r="T130" t="str">
        <f>IF(Transcripts[[#This Row],[List?]]="Y", Transcripts[[#This Row],[RefSeq mRNA ID]]&amp;IF(Transcripts[[#This Row],[Preferred?]]="Y", " (Preferred)", ""), "")</f>
        <v/>
      </c>
      <c r="V130" s="43" t="s">
        <v>18360</v>
      </c>
      <c r="W130" s="43" t="e">
        <f t="array" ref="W130">INDEX(Table6[#Data], MATCH(1, ISNUMBER(SEARCH(Transcripts[[#This Row],[RefSeq mRNA ID]], Table6['#name])), 0), 1)</f>
        <v>#N/A</v>
      </c>
      <c r="X130" s="43"/>
      <c r="Y130" s="43"/>
      <c r="Z130" t="s">
        <v>449</v>
      </c>
      <c r="AC130" t="s">
        <v>127</v>
      </c>
      <c r="AD130" t="s">
        <v>27</v>
      </c>
      <c r="AE130" t="s">
        <v>449</v>
      </c>
      <c r="AH130" t="s">
        <v>19082</v>
      </c>
      <c r="AI130" t="s">
        <v>134</v>
      </c>
      <c r="AJ130">
        <v>84433</v>
      </c>
    </row>
    <row r="131" spans="8:36" hidden="1" x14ac:dyDescent="0.25">
      <c r="H131" t="s">
        <v>9905</v>
      </c>
      <c r="I131" t="s">
        <v>9906</v>
      </c>
      <c r="J131" t="s">
        <v>9907</v>
      </c>
      <c r="K131" t="s">
        <v>18959</v>
      </c>
      <c r="L131">
        <v>10065</v>
      </c>
      <c r="M131" t="s">
        <v>27</v>
      </c>
      <c r="N131" t="s">
        <v>9908</v>
      </c>
      <c r="P131" t="s">
        <v>9909</v>
      </c>
      <c r="Q131">
        <v>2763</v>
      </c>
      <c r="R131" t="s">
        <v>97</v>
      </c>
      <c r="S131" t="s">
        <v>97</v>
      </c>
      <c r="T131" t="str">
        <f>IF(Transcripts[[#This Row],[List?]]="Y", Transcripts[[#This Row],[RefSeq mRNA ID]]&amp;IF(Transcripts[[#This Row],[Preferred?]]="Y", " (Preferred)", ""), "")</f>
        <v>NM_000044.4 (Preferred)</v>
      </c>
      <c r="V131" s="43" t="s">
        <v>18361</v>
      </c>
      <c r="W131" s="43" t="e">
        <f t="array" ref="W131">INDEX(Table6[#Data], MATCH(1, ISNUMBER(SEARCH(Transcripts[[#This Row],[RefSeq mRNA ID]], Table6['#name])), 0), 1)</f>
        <v>#N/A</v>
      </c>
      <c r="X131" s="43"/>
      <c r="Y131" s="43"/>
      <c r="Z131" t="s">
        <v>454</v>
      </c>
      <c r="AA131" t="s">
        <v>455</v>
      </c>
      <c r="AB131">
        <v>4224</v>
      </c>
      <c r="AC131" t="s">
        <v>127</v>
      </c>
      <c r="AD131" t="s">
        <v>27</v>
      </c>
      <c r="AE131" t="s">
        <v>10075</v>
      </c>
      <c r="AH131" t="s">
        <v>18925</v>
      </c>
      <c r="AI131" t="s">
        <v>143</v>
      </c>
      <c r="AJ131">
        <v>867</v>
      </c>
    </row>
    <row r="132" spans="8:36" hidden="1" x14ac:dyDescent="0.25">
      <c r="H132" t="s">
        <v>9905</v>
      </c>
      <c r="I132" t="s">
        <v>9922</v>
      </c>
      <c r="J132" t="s">
        <v>9923</v>
      </c>
      <c r="L132">
        <v>2427</v>
      </c>
      <c r="M132" t="s">
        <v>27</v>
      </c>
      <c r="N132" t="s">
        <v>9924</v>
      </c>
      <c r="Q132">
        <v>2205</v>
      </c>
      <c r="R132" t="s">
        <v>98</v>
      </c>
      <c r="S132" t="s">
        <v>98</v>
      </c>
      <c r="T132" t="str">
        <f>IF(Transcripts[[#This Row],[List?]]="Y", Transcripts[[#This Row],[RefSeq mRNA ID]]&amp;IF(Transcripts[[#This Row],[Preferred?]]="Y", " (Preferred)", ""), "")</f>
        <v/>
      </c>
      <c r="V132" s="43" t="s">
        <v>18361</v>
      </c>
      <c r="W132" s="43" t="e">
        <f t="array" ref="W132">INDEX(Table6[#Data], MATCH(1, ISNUMBER(SEARCH(Transcripts[[#This Row],[RefSeq mRNA ID]], Table6['#name])), 0), 1)</f>
        <v>#N/A</v>
      </c>
      <c r="X132" s="43"/>
      <c r="Y132" s="43"/>
      <c r="Z132" t="s">
        <v>457</v>
      </c>
      <c r="AA132" t="s">
        <v>458</v>
      </c>
      <c r="AB132">
        <v>2757</v>
      </c>
      <c r="AC132" t="s">
        <v>127</v>
      </c>
      <c r="AD132" t="s">
        <v>27</v>
      </c>
      <c r="AE132" t="s">
        <v>10076</v>
      </c>
      <c r="AH132" t="s">
        <v>19208</v>
      </c>
      <c r="AI132" t="s">
        <v>1062</v>
      </c>
      <c r="AJ132">
        <v>868</v>
      </c>
    </row>
    <row r="133" spans="8:36" hidden="1" x14ac:dyDescent="0.25">
      <c r="H133" t="s">
        <v>9905</v>
      </c>
      <c r="I133" t="s">
        <v>9912</v>
      </c>
      <c r="J133" t="s">
        <v>9913</v>
      </c>
      <c r="K133" t="s">
        <v>18961</v>
      </c>
      <c r="L133">
        <v>3615</v>
      </c>
      <c r="M133" t="s">
        <v>27</v>
      </c>
      <c r="N133" t="s">
        <v>9914</v>
      </c>
      <c r="Q133">
        <v>1935</v>
      </c>
      <c r="R133" t="s">
        <v>98</v>
      </c>
      <c r="S133" t="s">
        <v>97</v>
      </c>
      <c r="T133" t="str">
        <f>IF(Transcripts[[#This Row],[List?]]="Y", Transcripts[[#This Row],[RefSeq mRNA ID]]&amp;IF(Transcripts[[#This Row],[Preferred?]]="Y", " (Preferred)", ""), "")</f>
        <v>NM_001348061.1</v>
      </c>
      <c r="V133" s="43" t="s">
        <v>18361</v>
      </c>
      <c r="W133" s="43" t="e">
        <f t="array" ref="W133">INDEX(Table6[#Data], MATCH(1, ISNUMBER(SEARCH(Transcripts[[#This Row],[RefSeq mRNA ID]], Table6['#name])), 0), 1)</f>
        <v>#N/A</v>
      </c>
      <c r="X133" s="43"/>
      <c r="Y133" s="43"/>
      <c r="Z133" t="s">
        <v>3888</v>
      </c>
      <c r="AA133" t="s">
        <v>3889</v>
      </c>
      <c r="AB133">
        <v>738</v>
      </c>
      <c r="AC133" t="s">
        <v>105</v>
      </c>
      <c r="AD133" t="s">
        <v>27</v>
      </c>
      <c r="AE133" t="s">
        <v>10077</v>
      </c>
      <c r="AH133" t="s">
        <v>19209</v>
      </c>
      <c r="AI133" t="s">
        <v>1062</v>
      </c>
      <c r="AJ133">
        <v>868</v>
      </c>
    </row>
    <row r="134" spans="8:36" hidden="1" x14ac:dyDescent="0.25">
      <c r="H134" t="s">
        <v>9905</v>
      </c>
      <c r="I134" t="s">
        <v>9915</v>
      </c>
      <c r="J134" t="s">
        <v>9916</v>
      </c>
      <c r="L134">
        <v>3899</v>
      </c>
      <c r="M134" t="s">
        <v>189</v>
      </c>
      <c r="N134" t="s">
        <v>9917</v>
      </c>
      <c r="Q134">
        <v>1803</v>
      </c>
      <c r="R134" t="s">
        <v>98</v>
      </c>
      <c r="S134" t="s">
        <v>98</v>
      </c>
      <c r="T134" t="str">
        <f>IF(Transcripts[[#This Row],[List?]]="Y", Transcripts[[#This Row],[RefSeq mRNA ID]]&amp;IF(Transcripts[[#This Row],[Preferred?]]="Y", " (Preferred)", ""), "")</f>
        <v/>
      </c>
      <c r="V134" s="43" t="s">
        <v>18361</v>
      </c>
      <c r="W134" s="43" t="e">
        <f t="array" ref="W134">INDEX(Table6[#Data], MATCH(1, ISNUMBER(SEARCH(Transcripts[[#This Row],[RefSeq mRNA ID]], Table6['#name])), 0), 1)</f>
        <v>#N/A</v>
      </c>
      <c r="X134" s="43"/>
      <c r="Y134" s="43"/>
      <c r="Z134" t="s">
        <v>3912</v>
      </c>
      <c r="AA134" t="s">
        <v>3913</v>
      </c>
      <c r="AB134">
        <v>738</v>
      </c>
      <c r="AC134" t="s">
        <v>105</v>
      </c>
      <c r="AD134" t="s">
        <v>27</v>
      </c>
      <c r="AE134" t="s">
        <v>10078</v>
      </c>
      <c r="AH134" t="s">
        <v>19210</v>
      </c>
      <c r="AI134" t="s">
        <v>1062</v>
      </c>
      <c r="AJ134">
        <v>868</v>
      </c>
    </row>
    <row r="135" spans="8:36" hidden="1" x14ac:dyDescent="0.25">
      <c r="H135" t="s">
        <v>9905</v>
      </c>
      <c r="I135" t="s">
        <v>9918</v>
      </c>
      <c r="J135" t="s">
        <v>9919</v>
      </c>
      <c r="K135" t="s">
        <v>18960</v>
      </c>
      <c r="L135">
        <v>1728</v>
      </c>
      <c r="M135" t="s">
        <v>27</v>
      </c>
      <c r="N135" t="s">
        <v>9920</v>
      </c>
      <c r="P135" t="s">
        <v>9921</v>
      </c>
      <c r="Q135">
        <v>1167</v>
      </c>
      <c r="R135" t="s">
        <v>98</v>
      </c>
      <c r="S135" t="s">
        <v>97</v>
      </c>
      <c r="T135" t="str">
        <f>IF(Transcripts[[#This Row],[List?]]="Y", Transcripts[[#This Row],[RefSeq mRNA ID]]&amp;IF(Transcripts[[#This Row],[Preferred?]]="Y", " (Preferred)", ""), "")</f>
        <v>NM_001011645.3</v>
      </c>
      <c r="V135" s="43" t="s">
        <v>18361</v>
      </c>
      <c r="W135" s="43" t="e">
        <f t="array" ref="W135">INDEX(Table6[#Data], MATCH(1, ISNUMBER(SEARCH(Transcripts[[#This Row],[RefSeq mRNA ID]], Table6['#name])), 0), 1)</f>
        <v>#N/A</v>
      </c>
      <c r="X135" s="43"/>
      <c r="Y135" s="43"/>
      <c r="Z135" t="s">
        <v>3891</v>
      </c>
      <c r="AA135" t="s">
        <v>3892</v>
      </c>
      <c r="AB135">
        <v>738</v>
      </c>
      <c r="AC135" t="s">
        <v>105</v>
      </c>
      <c r="AD135" t="s">
        <v>27</v>
      </c>
      <c r="AE135" t="s">
        <v>10079</v>
      </c>
      <c r="AH135" t="s">
        <v>19211</v>
      </c>
      <c r="AI135" t="s">
        <v>1062</v>
      </c>
      <c r="AJ135">
        <v>868</v>
      </c>
    </row>
    <row r="136" spans="8:36" hidden="1" x14ac:dyDescent="0.25">
      <c r="H136" t="s">
        <v>9905</v>
      </c>
      <c r="I136" t="s">
        <v>9910</v>
      </c>
      <c r="L136">
        <v>2420</v>
      </c>
      <c r="M136" t="s">
        <v>195</v>
      </c>
      <c r="N136" t="s">
        <v>9911</v>
      </c>
      <c r="Q136">
        <v>0</v>
      </c>
      <c r="R136" t="s">
        <v>98</v>
      </c>
      <c r="S136" t="s">
        <v>98</v>
      </c>
      <c r="T136" t="str">
        <f>IF(Transcripts[[#This Row],[List?]]="Y", Transcripts[[#This Row],[RefSeq mRNA ID]]&amp;IF(Transcripts[[#This Row],[Preferred?]]="Y", " (Preferred)", ""), "")</f>
        <v/>
      </c>
      <c r="V136" s="43" t="s">
        <v>18361</v>
      </c>
      <c r="W136" s="43" t="e">
        <f t="array" ref="W136">INDEX(Table6[#Data], MATCH(1, ISNUMBER(SEARCH(Transcripts[[#This Row],[RefSeq mRNA ID]], Table6['#name])), 0), 1)</f>
        <v>#N/A</v>
      </c>
      <c r="X136" s="43"/>
      <c r="Y136" s="43"/>
      <c r="Z136" t="s">
        <v>3933</v>
      </c>
      <c r="AA136" t="s">
        <v>3934</v>
      </c>
      <c r="AB136">
        <v>501</v>
      </c>
      <c r="AC136" t="s">
        <v>105</v>
      </c>
      <c r="AD136" t="s">
        <v>27</v>
      </c>
      <c r="AE136" t="s">
        <v>10080</v>
      </c>
      <c r="AH136" t="s">
        <v>19212</v>
      </c>
      <c r="AI136" t="s">
        <v>1062</v>
      </c>
      <c r="AJ136">
        <v>868</v>
      </c>
    </row>
    <row r="137" spans="8:36" hidden="1" x14ac:dyDescent="0.25">
      <c r="H137" t="s">
        <v>9905</v>
      </c>
      <c r="I137" t="s">
        <v>18962</v>
      </c>
      <c r="J137" t="s">
        <v>18963</v>
      </c>
      <c r="K137" t="s">
        <v>18964</v>
      </c>
      <c r="P137" t="s">
        <v>18965</v>
      </c>
      <c r="R137" t="s">
        <v>98</v>
      </c>
      <c r="S137" t="s">
        <v>97</v>
      </c>
      <c r="T137" t="str">
        <f>IF(Transcripts[[#This Row],[List?]]="Y", Transcripts[[#This Row],[RefSeq mRNA ID]]&amp;IF(Transcripts[[#This Row],[Preferred?]]="Y", " (Preferred)", ""), "")</f>
        <v>NM_001348064.1</v>
      </c>
      <c r="V137" s="43"/>
      <c r="W137" s="43" t="e">
        <f t="array" ref="W137">INDEX(Table6[#Data], MATCH(1, ISNUMBER(SEARCH(Transcripts[[#This Row],[RefSeq mRNA ID]], Table6['#name])), 0), 1)</f>
        <v>#N/A</v>
      </c>
      <c r="X137" s="43"/>
      <c r="Y137" s="43"/>
      <c r="Z137" t="s">
        <v>3924</v>
      </c>
      <c r="AA137" t="s">
        <v>3925</v>
      </c>
      <c r="AB137">
        <v>341</v>
      </c>
      <c r="AC137" t="s">
        <v>105</v>
      </c>
      <c r="AD137" t="s">
        <v>27</v>
      </c>
      <c r="AE137" t="s">
        <v>10081</v>
      </c>
      <c r="AH137" t="s">
        <v>19213</v>
      </c>
      <c r="AI137" t="s">
        <v>1062</v>
      </c>
      <c r="AJ137">
        <v>868</v>
      </c>
    </row>
    <row r="138" spans="8:36" hidden="1" x14ac:dyDescent="0.25">
      <c r="H138" t="s">
        <v>9786</v>
      </c>
      <c r="I138" t="s">
        <v>9787</v>
      </c>
      <c r="J138" t="s">
        <v>9788</v>
      </c>
      <c r="K138" t="s">
        <v>19172</v>
      </c>
      <c r="L138">
        <v>2458</v>
      </c>
      <c r="M138" t="s">
        <v>27</v>
      </c>
      <c r="N138" t="s">
        <v>9789</v>
      </c>
      <c r="P138" t="s">
        <v>9790</v>
      </c>
      <c r="Q138">
        <v>1821</v>
      </c>
      <c r="R138" t="s">
        <v>97</v>
      </c>
      <c r="S138" t="s">
        <v>97</v>
      </c>
      <c r="T138" t="str">
        <f>IF(Transcripts[[#This Row],[List?]]="Y", Transcripts[[#This Row],[RefSeq mRNA ID]]&amp;IF(Transcripts[[#This Row],[Preferred?]]="Y", " (Preferred)", ""), "")</f>
        <v>NM_001654.4 (Preferred)</v>
      </c>
      <c r="V138" s="43" t="s">
        <v>18362</v>
      </c>
      <c r="W138" s="43" t="e">
        <f t="array" ref="W138">INDEX(Table6[#Data], MATCH(1, ISNUMBER(SEARCH(Transcripts[[#This Row],[RefSeq mRNA ID]], Table6['#name])), 0), 1)</f>
        <v>#N/A</v>
      </c>
      <c r="X138" s="43"/>
      <c r="Y138" s="43"/>
      <c r="Z138" t="s">
        <v>3828</v>
      </c>
      <c r="AC138" t="s">
        <v>105</v>
      </c>
      <c r="AD138" t="s">
        <v>27</v>
      </c>
      <c r="AE138" t="s">
        <v>3828</v>
      </c>
      <c r="AH138" t="s">
        <v>19214</v>
      </c>
      <c r="AI138" t="s">
        <v>1062</v>
      </c>
      <c r="AJ138">
        <v>868</v>
      </c>
    </row>
    <row r="139" spans="8:36" hidden="1" x14ac:dyDescent="0.25">
      <c r="H139" t="s">
        <v>9786</v>
      </c>
      <c r="I139" t="s">
        <v>9801</v>
      </c>
      <c r="J139" t="s">
        <v>9802</v>
      </c>
      <c r="K139" t="s">
        <v>18966</v>
      </c>
      <c r="L139">
        <v>1161</v>
      </c>
      <c r="M139" t="s">
        <v>27</v>
      </c>
      <c r="N139" t="s">
        <v>9803</v>
      </c>
      <c r="Q139">
        <v>567</v>
      </c>
      <c r="R139" t="s">
        <v>98</v>
      </c>
      <c r="S139" t="s">
        <v>97</v>
      </c>
      <c r="T139" t="str">
        <f>IF(Transcripts[[#This Row],[List?]]="Y", Transcripts[[#This Row],[RefSeq mRNA ID]]&amp;IF(Transcripts[[#This Row],[Preferred?]]="Y", " (Preferred)", ""), "")</f>
        <v>NM_001256196.1</v>
      </c>
      <c r="V139" s="43" t="s">
        <v>18362</v>
      </c>
      <c r="W139" s="43" t="e">
        <f t="array" ref="W139">INDEX(Table6[#Data], MATCH(1, ISNUMBER(SEARCH(Transcripts[[#This Row],[RefSeq mRNA ID]], Table6['#name])), 0), 1)</f>
        <v>#N/A</v>
      </c>
      <c r="X139" s="43"/>
      <c r="Y139" s="43"/>
      <c r="Z139" t="s">
        <v>3836</v>
      </c>
      <c r="AC139" t="s">
        <v>105</v>
      </c>
      <c r="AD139" t="s">
        <v>27</v>
      </c>
      <c r="AE139" t="s">
        <v>3836</v>
      </c>
      <c r="AH139" t="s">
        <v>19215</v>
      </c>
      <c r="AI139" t="s">
        <v>1062</v>
      </c>
      <c r="AJ139">
        <v>868</v>
      </c>
    </row>
    <row r="140" spans="8:36" hidden="1" x14ac:dyDescent="0.25">
      <c r="H140" t="s">
        <v>9786</v>
      </c>
      <c r="I140" t="s">
        <v>9791</v>
      </c>
      <c r="J140" t="s">
        <v>9792</v>
      </c>
      <c r="K140" t="s">
        <v>18967</v>
      </c>
      <c r="L140">
        <v>1271</v>
      </c>
      <c r="M140" t="s">
        <v>27</v>
      </c>
      <c r="N140" t="s">
        <v>9793</v>
      </c>
      <c r="P140" t="s">
        <v>9794</v>
      </c>
      <c r="Q140" s="43">
        <v>561</v>
      </c>
      <c r="R140" t="s">
        <v>98</v>
      </c>
      <c r="S140" s="43" t="s">
        <v>97</v>
      </c>
      <c r="T140" t="str">
        <f>IF(Transcripts[[#This Row],[List?]]="Y", Transcripts[[#This Row],[RefSeq mRNA ID]]&amp;IF(Transcripts[[#This Row],[Preferred?]]="Y", " (Preferred)", ""), "")</f>
        <v>NM_001256197.1</v>
      </c>
      <c r="V140" s="43" t="s">
        <v>18362</v>
      </c>
      <c r="W140" s="43" t="e">
        <f t="array" ref="W140">INDEX(Table6[#Data], MATCH(1, ISNUMBER(SEARCH(Transcripts[[#This Row],[RefSeq mRNA ID]], Table6['#name])), 0), 1)</f>
        <v>#N/A</v>
      </c>
      <c r="X140" s="43"/>
      <c r="Y140" s="43"/>
      <c r="Z140" t="s">
        <v>3874</v>
      </c>
      <c r="AC140" t="s">
        <v>105</v>
      </c>
      <c r="AD140" t="s">
        <v>27</v>
      </c>
      <c r="AE140" t="s">
        <v>3874</v>
      </c>
      <c r="AH140" t="s">
        <v>19216</v>
      </c>
      <c r="AI140" t="s">
        <v>1062</v>
      </c>
      <c r="AJ140">
        <v>868</v>
      </c>
    </row>
    <row r="141" spans="8:36" hidden="1" x14ac:dyDescent="0.25">
      <c r="H141" t="s">
        <v>9786</v>
      </c>
      <c r="I141" t="s">
        <v>9795</v>
      </c>
      <c r="L141">
        <v>472</v>
      </c>
      <c r="M141" t="s">
        <v>195</v>
      </c>
      <c r="N141" t="s">
        <v>9796</v>
      </c>
      <c r="Q141">
        <v>0</v>
      </c>
      <c r="R141" t="s">
        <v>98</v>
      </c>
      <c r="S141" t="s">
        <v>98</v>
      </c>
      <c r="T141" t="str">
        <f>IF(Transcripts[[#This Row],[List?]]="Y", Transcripts[[#This Row],[RefSeq mRNA ID]]&amp;IF(Transcripts[[#This Row],[Preferred?]]="Y", " (Preferred)", ""), "")</f>
        <v/>
      </c>
      <c r="V141" s="43" t="s">
        <v>18362</v>
      </c>
      <c r="W141" s="43" t="e">
        <f t="array" ref="W141">INDEX(Table6[#Data], MATCH(1, ISNUMBER(SEARCH(Transcripts[[#This Row],[RefSeq mRNA ID]], Table6['#name])), 0), 1)</f>
        <v>#N/A</v>
      </c>
      <c r="X141" s="43"/>
      <c r="Y141" s="43"/>
      <c r="Z141" t="s">
        <v>3854</v>
      </c>
      <c r="AC141" t="s">
        <v>105</v>
      </c>
      <c r="AD141" t="s">
        <v>27</v>
      </c>
      <c r="AE141" t="s">
        <v>3854</v>
      </c>
      <c r="AH141" t="s">
        <v>19217</v>
      </c>
      <c r="AI141" t="s">
        <v>1062</v>
      </c>
      <c r="AJ141">
        <v>868</v>
      </c>
    </row>
    <row r="142" spans="8:36" hidden="1" x14ac:dyDescent="0.25">
      <c r="H142" t="s">
        <v>9786</v>
      </c>
      <c r="I142" t="s">
        <v>9797</v>
      </c>
      <c r="L142">
        <v>559</v>
      </c>
      <c r="M142" t="s">
        <v>195</v>
      </c>
      <c r="N142" t="s">
        <v>9798</v>
      </c>
      <c r="Q142">
        <v>0</v>
      </c>
      <c r="R142" t="s">
        <v>98</v>
      </c>
      <c r="S142" t="s">
        <v>98</v>
      </c>
      <c r="T142" t="str">
        <f>IF(Transcripts[[#This Row],[List?]]="Y", Transcripts[[#This Row],[RefSeq mRNA ID]]&amp;IF(Transcripts[[#This Row],[Preferred?]]="Y", " (Preferred)", ""), "")</f>
        <v/>
      </c>
      <c r="V142" s="43" t="s">
        <v>18362</v>
      </c>
      <c r="W142" s="43" t="e">
        <f t="array" ref="W142">INDEX(Table6[#Data], MATCH(1, ISNUMBER(SEARCH(Transcripts[[#This Row],[RefSeq mRNA ID]], Table6['#name])), 0), 1)</f>
        <v>#N/A</v>
      </c>
      <c r="X142" s="43"/>
      <c r="Y142" s="43"/>
      <c r="Z142" t="s">
        <v>3858</v>
      </c>
      <c r="AC142" t="s">
        <v>105</v>
      </c>
      <c r="AD142" t="s">
        <v>27</v>
      </c>
      <c r="AE142" t="s">
        <v>3858</v>
      </c>
      <c r="AH142" t="s">
        <v>19218</v>
      </c>
      <c r="AI142" t="s">
        <v>1062</v>
      </c>
      <c r="AJ142">
        <v>868</v>
      </c>
    </row>
    <row r="143" spans="8:36" hidden="1" x14ac:dyDescent="0.25">
      <c r="H143" t="s">
        <v>9786</v>
      </c>
      <c r="I143" t="s">
        <v>9799</v>
      </c>
      <c r="L143">
        <v>646</v>
      </c>
      <c r="M143" t="s">
        <v>195</v>
      </c>
      <c r="N143" t="s">
        <v>9800</v>
      </c>
      <c r="Q143">
        <v>0</v>
      </c>
      <c r="R143" t="s">
        <v>98</v>
      </c>
      <c r="S143" t="s">
        <v>98</v>
      </c>
      <c r="T143" t="str">
        <f>IF(Transcripts[[#This Row],[List?]]="Y", Transcripts[[#This Row],[RefSeq mRNA ID]]&amp;IF(Transcripts[[#This Row],[Preferred?]]="Y", " (Preferred)", ""), "")</f>
        <v/>
      </c>
      <c r="V143" s="43" t="s">
        <v>18362</v>
      </c>
      <c r="W143" s="43" t="e">
        <f t="array" ref="W143">INDEX(Table6[#Data], MATCH(1, ISNUMBER(SEARCH(Transcripts[[#This Row],[RefSeq mRNA ID]], Table6['#name])), 0), 1)</f>
        <v>#N/A</v>
      </c>
      <c r="X143" s="43"/>
      <c r="Y143" s="43"/>
      <c r="Z143" t="s">
        <v>3844</v>
      </c>
      <c r="AC143" t="s">
        <v>105</v>
      </c>
      <c r="AD143" t="s">
        <v>27</v>
      </c>
      <c r="AE143" t="s">
        <v>3844</v>
      </c>
      <c r="AH143" t="s">
        <v>19219</v>
      </c>
      <c r="AI143" t="s">
        <v>1062</v>
      </c>
      <c r="AJ143">
        <v>868</v>
      </c>
    </row>
    <row r="144" spans="8:36" hidden="1" x14ac:dyDescent="0.25">
      <c r="H144" t="s">
        <v>395</v>
      </c>
      <c r="I144" t="s">
        <v>402</v>
      </c>
      <c r="J144" t="s">
        <v>403</v>
      </c>
      <c r="K144" t="s">
        <v>20611</v>
      </c>
      <c r="L144">
        <v>8577</v>
      </c>
      <c r="M144" t="s">
        <v>27</v>
      </c>
      <c r="N144" t="s">
        <v>404</v>
      </c>
      <c r="P144" t="s">
        <v>405</v>
      </c>
      <c r="Q144">
        <v>6858</v>
      </c>
      <c r="R144" t="s">
        <v>97</v>
      </c>
      <c r="S144" t="s">
        <v>97</v>
      </c>
      <c r="T144" t="str">
        <f>IF(Transcripts[[#This Row],[List?]]="Y", Transcripts[[#This Row],[RefSeq mRNA ID]]&amp;IF(Transcripts[[#This Row],[Preferred?]]="Y", " (Preferred)", ""), "")</f>
        <v>NM_006015.5 (Preferred)</v>
      </c>
      <c r="V144" s="43" t="s">
        <v>18363</v>
      </c>
      <c r="W144" s="43" t="e">
        <f t="array" ref="W144">INDEX(Table6[#Data], MATCH(1, ISNUMBER(SEARCH(Transcripts[[#This Row],[RefSeq mRNA ID]], Table6['#name])), 0), 1)</f>
        <v>#N/A</v>
      </c>
      <c r="X144" s="43"/>
      <c r="Y144" s="43"/>
      <c r="Z144" t="s">
        <v>3868</v>
      </c>
      <c r="AC144" t="s">
        <v>105</v>
      </c>
      <c r="AD144" t="s">
        <v>27</v>
      </c>
      <c r="AE144" t="s">
        <v>3868</v>
      </c>
      <c r="AH144" t="s">
        <v>19220</v>
      </c>
      <c r="AI144" t="s">
        <v>1062</v>
      </c>
      <c r="AJ144">
        <v>868</v>
      </c>
    </row>
    <row r="145" spans="8:36" hidden="1" x14ac:dyDescent="0.25">
      <c r="H145" t="s">
        <v>395</v>
      </c>
      <c r="I145" t="s">
        <v>406</v>
      </c>
      <c r="J145" t="s">
        <v>407</v>
      </c>
      <c r="K145" t="s">
        <v>18968</v>
      </c>
      <c r="L145">
        <v>6268</v>
      </c>
      <c r="M145" t="s">
        <v>27</v>
      </c>
      <c r="N145" t="s">
        <v>408</v>
      </c>
      <c r="P145" t="s">
        <v>409</v>
      </c>
      <c r="Q145">
        <v>6207</v>
      </c>
      <c r="R145" t="s">
        <v>98</v>
      </c>
      <c r="S145" t="s">
        <v>97</v>
      </c>
      <c r="T145" t="str">
        <f>IF(Transcripts[[#This Row],[List?]]="Y", Transcripts[[#This Row],[RefSeq mRNA ID]]&amp;IF(Transcripts[[#This Row],[Preferred?]]="Y", " (Preferred)", ""), "")</f>
        <v>NM_139135.3</v>
      </c>
      <c r="V145" s="43" t="s">
        <v>18363</v>
      </c>
      <c r="W145" s="43" t="e">
        <f t="array" ref="W145">INDEX(Table6[#Data], MATCH(1, ISNUMBER(SEARCH(Transcripts[[#This Row],[RefSeq mRNA ID]], Table6['#name])), 0), 1)</f>
        <v>#N/A</v>
      </c>
      <c r="X145" s="43"/>
      <c r="Y145" s="43"/>
      <c r="Z145" t="s">
        <v>3878</v>
      </c>
      <c r="AA145" t="s">
        <v>3879</v>
      </c>
      <c r="AB145">
        <v>3114</v>
      </c>
      <c r="AC145" t="s">
        <v>105</v>
      </c>
      <c r="AD145" t="s">
        <v>27</v>
      </c>
      <c r="AE145" t="s">
        <v>10082</v>
      </c>
      <c r="AH145" t="s">
        <v>19221</v>
      </c>
      <c r="AI145" t="s">
        <v>1062</v>
      </c>
      <c r="AJ145">
        <v>868</v>
      </c>
    </row>
    <row r="146" spans="8:36" hidden="1" x14ac:dyDescent="0.25">
      <c r="H146" t="s">
        <v>395</v>
      </c>
      <c r="I146" t="s">
        <v>410</v>
      </c>
      <c r="J146" t="s">
        <v>411</v>
      </c>
      <c r="L146">
        <v>5992</v>
      </c>
      <c r="M146" t="s">
        <v>27</v>
      </c>
      <c r="N146" t="s">
        <v>412</v>
      </c>
      <c r="Q146">
        <v>5709</v>
      </c>
      <c r="R146" t="s">
        <v>98</v>
      </c>
      <c r="S146" t="s">
        <v>98</v>
      </c>
      <c r="T146" t="str">
        <f>IF(Transcripts[[#This Row],[List?]]="Y", Transcripts[[#This Row],[RefSeq mRNA ID]]&amp;IF(Transcripts[[#This Row],[Preferred?]]="Y", " (Preferred)", ""), "")</f>
        <v/>
      </c>
      <c r="V146" s="43" t="s">
        <v>18363</v>
      </c>
      <c r="W146" s="43" t="e">
        <f t="array" ref="W146">INDEX(Table6[#Data], MATCH(1, ISNUMBER(SEARCH(Transcripts[[#This Row],[RefSeq mRNA ID]], Table6['#name])), 0), 1)</f>
        <v>#N/A</v>
      </c>
      <c r="X146" s="43"/>
      <c r="Y146" s="43"/>
      <c r="Z146" t="s">
        <v>3882</v>
      </c>
      <c r="AA146" t="s">
        <v>3883</v>
      </c>
      <c r="AB146">
        <v>2163</v>
      </c>
      <c r="AC146" t="s">
        <v>105</v>
      </c>
      <c r="AD146" t="s">
        <v>27</v>
      </c>
      <c r="AE146" t="s">
        <v>10083</v>
      </c>
      <c r="AH146" t="s">
        <v>19222</v>
      </c>
      <c r="AI146" t="s">
        <v>1062</v>
      </c>
      <c r="AJ146">
        <v>868</v>
      </c>
    </row>
    <row r="147" spans="8:36" hidden="1" x14ac:dyDescent="0.25">
      <c r="H147" t="s">
        <v>395</v>
      </c>
      <c r="I147" t="s">
        <v>413</v>
      </c>
      <c r="J147" t="s">
        <v>414</v>
      </c>
      <c r="L147">
        <v>3978</v>
      </c>
      <c r="M147" t="s">
        <v>27</v>
      </c>
      <c r="N147" t="s">
        <v>415</v>
      </c>
      <c r="Q147">
        <v>3547</v>
      </c>
      <c r="R147" t="s">
        <v>98</v>
      </c>
      <c r="S147" t="s">
        <v>98</v>
      </c>
      <c r="T147" t="str">
        <f>IF(Transcripts[[#This Row],[List?]]="Y", Transcripts[[#This Row],[RefSeq mRNA ID]]&amp;IF(Transcripts[[#This Row],[Preferred?]]="Y", " (Preferred)", ""), "")</f>
        <v/>
      </c>
      <c r="V147" s="43" t="s">
        <v>18363</v>
      </c>
      <c r="W147" s="43" t="e">
        <f t="array" ref="W147">INDEX(Table6[#Data], MATCH(1, ISNUMBER(SEARCH(Transcripts[[#This Row],[RefSeq mRNA ID]], Table6['#name])), 0), 1)</f>
        <v>#N/A</v>
      </c>
      <c r="X147" s="43"/>
      <c r="Y147" s="43"/>
      <c r="Z147" t="s">
        <v>3885</v>
      </c>
      <c r="AA147" t="s">
        <v>3886</v>
      </c>
      <c r="AB147">
        <v>3072</v>
      </c>
      <c r="AC147" t="s">
        <v>105</v>
      </c>
      <c r="AD147" t="s">
        <v>27</v>
      </c>
      <c r="AE147" t="s">
        <v>10084</v>
      </c>
      <c r="AH147" t="s">
        <v>19223</v>
      </c>
      <c r="AI147" t="s">
        <v>1062</v>
      </c>
      <c r="AJ147">
        <v>868</v>
      </c>
    </row>
    <row r="148" spans="8:36" hidden="1" x14ac:dyDescent="0.25">
      <c r="H148" t="s">
        <v>395</v>
      </c>
      <c r="I148" t="s">
        <v>416</v>
      </c>
      <c r="J148" t="s">
        <v>417</v>
      </c>
      <c r="L148">
        <v>2678</v>
      </c>
      <c r="M148" t="s">
        <v>27</v>
      </c>
      <c r="N148" t="s">
        <v>418</v>
      </c>
      <c r="Q148">
        <v>1842</v>
      </c>
      <c r="R148" t="s">
        <v>98</v>
      </c>
      <c r="S148" t="s">
        <v>98</v>
      </c>
      <c r="T148" t="str">
        <f>IF(Transcripts[[#This Row],[List?]]="Y", Transcripts[[#This Row],[RefSeq mRNA ID]]&amp;IF(Transcripts[[#This Row],[Preferred?]]="Y", " (Preferred)", ""), "")</f>
        <v/>
      </c>
      <c r="V148" s="43" t="s">
        <v>18363</v>
      </c>
      <c r="W148" s="43" t="e">
        <f t="array" ref="W148">INDEX(Table6[#Data], MATCH(1, ISNUMBER(SEARCH(Transcripts[[#This Row],[RefSeq mRNA ID]], Table6['#name])), 0), 1)</f>
        <v>#N/A</v>
      </c>
      <c r="X148" s="43"/>
      <c r="Y148" s="43"/>
      <c r="Z148" t="s">
        <v>3820</v>
      </c>
      <c r="AC148" t="s">
        <v>105</v>
      </c>
      <c r="AD148" t="s">
        <v>27</v>
      </c>
      <c r="AE148" t="s">
        <v>3820</v>
      </c>
      <c r="AH148" t="s">
        <v>19224</v>
      </c>
      <c r="AI148" t="s">
        <v>1062</v>
      </c>
      <c r="AJ148">
        <v>868</v>
      </c>
    </row>
    <row r="149" spans="8:36" hidden="1" x14ac:dyDescent="0.25">
      <c r="H149" t="s">
        <v>395</v>
      </c>
      <c r="I149" t="s">
        <v>399</v>
      </c>
      <c r="J149" t="s">
        <v>400</v>
      </c>
      <c r="L149">
        <v>2583</v>
      </c>
      <c r="M149" t="s">
        <v>189</v>
      </c>
      <c r="N149" t="s">
        <v>401</v>
      </c>
      <c r="Q149">
        <v>566</v>
      </c>
      <c r="R149" t="s">
        <v>98</v>
      </c>
      <c r="S149" t="s">
        <v>98</v>
      </c>
      <c r="T149" t="str">
        <f>IF(Transcripts[[#This Row],[List?]]="Y", Transcripts[[#This Row],[RefSeq mRNA ID]]&amp;IF(Transcripts[[#This Row],[Preferred?]]="Y", " (Preferred)", ""), "")</f>
        <v/>
      </c>
      <c r="V149" s="43" t="s">
        <v>18363</v>
      </c>
      <c r="W149" s="43" t="e">
        <f t="array" ref="W149">INDEX(Table6[#Data], MATCH(1, ISNUMBER(SEARCH(Transcripts[[#This Row],[RefSeq mRNA ID]], Table6['#name])), 0), 1)</f>
        <v>#N/A</v>
      </c>
      <c r="X149" s="43"/>
      <c r="Y149" s="43"/>
      <c r="Z149" t="s">
        <v>3906</v>
      </c>
      <c r="AA149" t="s">
        <v>3907</v>
      </c>
      <c r="AB149">
        <v>1878</v>
      </c>
      <c r="AC149" t="s">
        <v>105</v>
      </c>
      <c r="AD149" t="s">
        <v>27</v>
      </c>
      <c r="AE149" t="s">
        <v>10085</v>
      </c>
      <c r="AH149" t="s">
        <v>19225</v>
      </c>
      <c r="AI149" t="s">
        <v>1062</v>
      </c>
      <c r="AJ149">
        <v>868</v>
      </c>
    </row>
    <row r="150" spans="8:36" hidden="1" x14ac:dyDescent="0.25">
      <c r="H150" t="s">
        <v>395</v>
      </c>
      <c r="I150" t="s">
        <v>396</v>
      </c>
      <c r="J150" t="s">
        <v>397</v>
      </c>
      <c r="L150">
        <v>2696</v>
      </c>
      <c r="M150" t="s">
        <v>189</v>
      </c>
      <c r="N150" t="s">
        <v>398</v>
      </c>
      <c r="Q150">
        <v>434</v>
      </c>
      <c r="R150" t="s">
        <v>98</v>
      </c>
      <c r="S150" t="s">
        <v>98</v>
      </c>
      <c r="T150" t="str">
        <f>IF(Transcripts[[#This Row],[List?]]="Y", Transcripts[[#This Row],[RefSeq mRNA ID]]&amp;IF(Transcripts[[#This Row],[Preferred?]]="Y", " (Preferred)", ""), "")</f>
        <v/>
      </c>
      <c r="V150" s="43" t="s">
        <v>18363</v>
      </c>
      <c r="W150" s="43" t="e">
        <f t="array" ref="W150">INDEX(Table6[#Data], MATCH(1, ISNUMBER(SEARCH(Transcripts[[#This Row],[RefSeq mRNA ID]], Table6['#name])), 0), 1)</f>
        <v>#N/A</v>
      </c>
      <c r="X150" s="43"/>
      <c r="Y150" s="43"/>
      <c r="Z150" t="s">
        <v>3822</v>
      </c>
      <c r="AC150" t="s">
        <v>105</v>
      </c>
      <c r="AD150" t="s">
        <v>27</v>
      </c>
      <c r="AE150" t="s">
        <v>3822</v>
      </c>
      <c r="AH150" t="s">
        <v>19226</v>
      </c>
      <c r="AI150" t="s">
        <v>1062</v>
      </c>
      <c r="AJ150">
        <v>868</v>
      </c>
    </row>
    <row r="151" spans="8:36" hidden="1" x14ac:dyDescent="0.25">
      <c r="H151" t="s">
        <v>395</v>
      </c>
      <c r="I151" t="s">
        <v>419</v>
      </c>
      <c r="J151" t="s">
        <v>420</v>
      </c>
      <c r="L151">
        <v>546</v>
      </c>
      <c r="M151" t="s">
        <v>27</v>
      </c>
      <c r="N151" t="s">
        <v>421</v>
      </c>
      <c r="Q151">
        <v>368</v>
      </c>
      <c r="R151" t="s">
        <v>98</v>
      </c>
      <c r="S151" t="s">
        <v>98</v>
      </c>
      <c r="T151" t="str">
        <f>IF(Transcripts[[#This Row],[List?]]="Y", Transcripts[[#This Row],[RefSeq mRNA ID]]&amp;IF(Transcripts[[#This Row],[Preferred?]]="Y", " (Preferred)", ""), "")</f>
        <v/>
      </c>
      <c r="V151" s="43" t="s">
        <v>18363</v>
      </c>
      <c r="W151" s="43" t="e">
        <f t="array" ref="W151">INDEX(Table6[#Data], MATCH(1, ISNUMBER(SEARCH(Transcripts[[#This Row],[RefSeq mRNA ID]], Table6['#name])), 0), 1)</f>
        <v>#N/A</v>
      </c>
      <c r="X151" s="43"/>
      <c r="Y151" s="43"/>
      <c r="Z151" t="s">
        <v>3936</v>
      </c>
      <c r="AA151" t="s">
        <v>3937</v>
      </c>
      <c r="AB151">
        <v>595</v>
      </c>
      <c r="AC151" t="s">
        <v>105</v>
      </c>
      <c r="AD151" t="s">
        <v>27</v>
      </c>
      <c r="AE151" t="s">
        <v>10086</v>
      </c>
      <c r="AH151" t="s">
        <v>19227</v>
      </c>
      <c r="AI151" t="s">
        <v>1062</v>
      </c>
      <c r="AJ151">
        <v>868</v>
      </c>
    </row>
    <row r="152" spans="8:36" hidden="1" x14ac:dyDescent="0.25">
      <c r="H152" t="s">
        <v>395</v>
      </c>
      <c r="I152" t="s">
        <v>422</v>
      </c>
      <c r="L152">
        <v>509</v>
      </c>
      <c r="M152" t="s">
        <v>212</v>
      </c>
      <c r="N152" t="s">
        <v>423</v>
      </c>
      <c r="Q152">
        <v>0</v>
      </c>
      <c r="R152" t="s">
        <v>98</v>
      </c>
      <c r="S152" t="s">
        <v>98</v>
      </c>
      <c r="T152" t="str">
        <f>IF(Transcripts[[#This Row],[List?]]="Y", Transcripts[[#This Row],[RefSeq mRNA ID]]&amp;IF(Transcripts[[#This Row],[Preferred?]]="Y", " (Preferred)", ""), "")</f>
        <v/>
      </c>
      <c r="V152" s="43" t="s">
        <v>18363</v>
      </c>
      <c r="W152" s="43" t="e">
        <f t="array" ref="W152">INDEX(Table6[#Data], MATCH(1, ISNUMBER(SEARCH(Transcripts[[#This Row],[RefSeq mRNA ID]], Table6['#name])), 0), 1)</f>
        <v>#N/A</v>
      </c>
      <c r="X152" s="43"/>
      <c r="Y152" s="43"/>
      <c r="Z152" t="s">
        <v>3939</v>
      </c>
      <c r="AA152" t="s">
        <v>3940</v>
      </c>
      <c r="AB152">
        <v>581</v>
      </c>
      <c r="AC152" t="s">
        <v>105</v>
      </c>
      <c r="AD152" t="s">
        <v>27</v>
      </c>
      <c r="AE152" t="s">
        <v>10087</v>
      </c>
      <c r="AH152" t="s">
        <v>19084</v>
      </c>
      <c r="AI152" t="s">
        <v>1062</v>
      </c>
      <c r="AJ152">
        <v>868</v>
      </c>
    </row>
    <row r="153" spans="8:36" hidden="1" x14ac:dyDescent="0.25">
      <c r="H153" t="s">
        <v>9557</v>
      </c>
      <c r="I153" t="s">
        <v>9583</v>
      </c>
      <c r="J153" t="s">
        <v>9584</v>
      </c>
      <c r="L153">
        <v>8246</v>
      </c>
      <c r="M153" t="s">
        <v>27</v>
      </c>
      <c r="N153" t="s">
        <v>9585</v>
      </c>
      <c r="Q153">
        <v>6870</v>
      </c>
      <c r="R153" t="s">
        <v>98</v>
      </c>
      <c r="S153" t="s">
        <v>98</v>
      </c>
      <c r="T153" t="str">
        <f>IF(Transcripts[[#This Row],[List?]]="Y", Transcripts[[#This Row],[RefSeq mRNA ID]]&amp;IF(Transcripts[[#This Row],[Preferred?]]="Y", " (Preferred)", ""), "")</f>
        <v/>
      </c>
      <c r="V153" s="43" t="s">
        <v>18364</v>
      </c>
      <c r="W153" s="43" t="e">
        <f t="array" ref="W153">INDEX(Table6[#Data], MATCH(1, ISNUMBER(SEARCH(Transcripts[[#This Row],[RefSeq mRNA ID]], Table6['#name])), 0), 1)</f>
        <v>#N/A</v>
      </c>
      <c r="X153" s="43"/>
      <c r="Y153" s="43"/>
      <c r="Z153" t="s">
        <v>3918</v>
      </c>
      <c r="AA153" t="s">
        <v>3919</v>
      </c>
      <c r="AB153">
        <v>281</v>
      </c>
      <c r="AC153" t="s">
        <v>105</v>
      </c>
      <c r="AD153" t="s">
        <v>27</v>
      </c>
      <c r="AE153" t="s">
        <v>10088</v>
      </c>
      <c r="AH153" t="s">
        <v>19228</v>
      </c>
      <c r="AI153" t="s">
        <v>1062</v>
      </c>
      <c r="AJ153">
        <v>868</v>
      </c>
    </row>
    <row r="154" spans="8:36" hidden="1" x14ac:dyDescent="0.25">
      <c r="H154" t="s">
        <v>9557</v>
      </c>
      <c r="I154" t="s">
        <v>9562</v>
      </c>
      <c r="J154" t="s">
        <v>9563</v>
      </c>
      <c r="K154" t="s">
        <v>18974</v>
      </c>
      <c r="L154">
        <v>9639</v>
      </c>
      <c r="M154" t="s">
        <v>27</v>
      </c>
      <c r="N154" t="s">
        <v>9564</v>
      </c>
      <c r="P154" t="s">
        <v>9565</v>
      </c>
      <c r="Q154">
        <v>6750</v>
      </c>
      <c r="R154" t="s">
        <v>97</v>
      </c>
      <c r="S154" t="s">
        <v>97</v>
      </c>
      <c r="T154" t="str">
        <f>IF(Transcripts[[#This Row],[List?]]="Y", Transcripts[[#This Row],[RefSeq mRNA ID]]&amp;IF(Transcripts[[#This Row],[Preferred?]]="Y", " (Preferred)", ""), "")</f>
        <v>NM_020732.3 (Preferred)</v>
      </c>
      <c r="V154" s="43" t="s">
        <v>18364</v>
      </c>
      <c r="W154" s="43" t="e">
        <f t="array" ref="W154">INDEX(Table6[#Data], MATCH(1, ISNUMBER(SEARCH(Transcripts[[#This Row],[RefSeq mRNA ID]], Table6['#name])), 0), 1)</f>
        <v>#N/A</v>
      </c>
      <c r="X154" s="43"/>
      <c r="Y154" s="43"/>
      <c r="Z154" t="s">
        <v>3830</v>
      </c>
      <c r="AC154" t="s">
        <v>105</v>
      </c>
      <c r="AD154" t="s">
        <v>27</v>
      </c>
      <c r="AE154" t="s">
        <v>3830</v>
      </c>
      <c r="AH154" t="s">
        <v>19229</v>
      </c>
      <c r="AI154" t="s">
        <v>1062</v>
      </c>
      <c r="AJ154">
        <v>868</v>
      </c>
    </row>
    <row r="155" spans="8:36" hidden="1" x14ac:dyDescent="0.25">
      <c r="H155" t="s">
        <v>9557</v>
      </c>
      <c r="I155" t="s">
        <v>9558</v>
      </c>
      <c r="J155" t="s">
        <v>9559</v>
      </c>
      <c r="K155" t="s">
        <v>18969</v>
      </c>
      <c r="L155">
        <v>7971</v>
      </c>
      <c r="M155" t="s">
        <v>27</v>
      </c>
      <c r="N155" t="s">
        <v>9560</v>
      </c>
      <c r="P155" t="s">
        <v>9561</v>
      </c>
      <c r="Q155">
        <v>6711</v>
      </c>
      <c r="R155" t="s">
        <v>98</v>
      </c>
      <c r="S155" t="s">
        <v>97</v>
      </c>
      <c r="T155" t="str">
        <f>IF(Transcripts[[#This Row],[List?]]="Y", Transcripts[[#This Row],[RefSeq mRNA ID]]&amp;IF(Transcripts[[#This Row],[Preferred?]]="Y", " (Preferred)", ""), "")</f>
        <v>NM_017519.2</v>
      </c>
      <c r="V155" s="43" t="s">
        <v>18364</v>
      </c>
      <c r="W155" s="43" t="e">
        <f t="array" ref="W155">INDEX(Table6[#Data], MATCH(1, ISNUMBER(SEARCH(Transcripts[[#This Row],[RefSeq mRNA ID]], Table6['#name])), 0), 1)</f>
        <v>#N/A</v>
      </c>
      <c r="X155" s="43"/>
      <c r="Y155" s="43"/>
      <c r="Z155" t="s">
        <v>3838</v>
      </c>
      <c r="AC155" t="s">
        <v>105</v>
      </c>
      <c r="AD155" t="s">
        <v>27</v>
      </c>
      <c r="AE155" t="s">
        <v>3838</v>
      </c>
      <c r="AH155" t="s">
        <v>19230</v>
      </c>
      <c r="AI155" t="s">
        <v>1062</v>
      </c>
      <c r="AJ155">
        <v>868</v>
      </c>
    </row>
    <row r="156" spans="8:36" hidden="1" x14ac:dyDescent="0.25">
      <c r="H156" t="s">
        <v>9557</v>
      </c>
      <c r="I156" t="s">
        <v>9586</v>
      </c>
      <c r="J156" t="s">
        <v>9587</v>
      </c>
      <c r="L156">
        <v>8224</v>
      </c>
      <c r="M156" t="s">
        <v>27</v>
      </c>
      <c r="N156" t="s">
        <v>9588</v>
      </c>
      <c r="Q156">
        <v>6696</v>
      </c>
      <c r="R156" t="s">
        <v>98</v>
      </c>
      <c r="S156" t="s">
        <v>98</v>
      </c>
      <c r="T156" t="str">
        <f>IF(Transcripts[[#This Row],[List?]]="Y", Transcripts[[#This Row],[RefSeq mRNA ID]]&amp;IF(Transcripts[[#This Row],[Preferred?]]="Y", " (Preferred)", ""), "")</f>
        <v/>
      </c>
      <c r="V156" s="43" t="s">
        <v>18364</v>
      </c>
      <c r="W156" s="43" t="e">
        <f t="array" ref="W156">INDEX(Table6[#Data], MATCH(1, ISNUMBER(SEARCH(Transcripts[[#This Row],[RefSeq mRNA ID]], Table6['#name])), 0), 1)</f>
        <v>#N/A</v>
      </c>
      <c r="X156" s="43"/>
      <c r="Y156" s="43"/>
      <c r="Z156" t="s">
        <v>3848</v>
      </c>
      <c r="AC156" t="s">
        <v>105</v>
      </c>
      <c r="AD156" t="s">
        <v>27</v>
      </c>
      <c r="AE156" t="s">
        <v>3848</v>
      </c>
      <c r="AH156" t="s">
        <v>19231</v>
      </c>
      <c r="AI156" t="s">
        <v>1062</v>
      </c>
      <c r="AJ156">
        <v>868</v>
      </c>
    </row>
    <row r="157" spans="8:36" hidden="1" x14ac:dyDescent="0.25">
      <c r="H157" t="s">
        <v>9557</v>
      </c>
      <c r="I157" t="s">
        <v>9566</v>
      </c>
      <c r="J157" t="s">
        <v>9567</v>
      </c>
      <c r="L157">
        <v>6653</v>
      </c>
      <c r="M157" t="s">
        <v>27</v>
      </c>
      <c r="N157" t="s">
        <v>9568</v>
      </c>
      <c r="Q157">
        <v>5277</v>
      </c>
      <c r="R157" t="s">
        <v>98</v>
      </c>
      <c r="S157" t="s">
        <v>98</v>
      </c>
      <c r="T157" t="str">
        <f>IF(Transcripts[[#This Row],[List?]]="Y", Transcripts[[#This Row],[RefSeq mRNA ID]]&amp;IF(Transcripts[[#This Row],[Preferred?]]="Y", " (Preferred)", ""), "")</f>
        <v/>
      </c>
      <c r="V157" s="43" t="s">
        <v>18364</v>
      </c>
      <c r="W157" s="43" t="e">
        <f t="array" ref="W157">INDEX(Table6[#Data], MATCH(1, ISNUMBER(SEARCH(Transcripts[[#This Row],[RefSeq mRNA ID]], Table6['#name])), 0), 1)</f>
        <v>#N/A</v>
      </c>
      <c r="X157" s="43"/>
      <c r="Y157" s="43"/>
      <c r="Z157" t="s">
        <v>3862</v>
      </c>
      <c r="AC157" t="s">
        <v>105</v>
      </c>
      <c r="AD157" t="s">
        <v>27</v>
      </c>
      <c r="AE157" t="s">
        <v>3862</v>
      </c>
      <c r="AH157" t="s">
        <v>19232</v>
      </c>
      <c r="AI157" t="s">
        <v>1062</v>
      </c>
      <c r="AJ157">
        <v>868</v>
      </c>
    </row>
    <row r="158" spans="8:36" hidden="1" x14ac:dyDescent="0.25">
      <c r="H158" t="s">
        <v>9557</v>
      </c>
      <c r="I158" t="s">
        <v>9571</v>
      </c>
      <c r="J158" t="s">
        <v>9572</v>
      </c>
      <c r="L158">
        <v>2202</v>
      </c>
      <c r="M158" t="s">
        <v>27</v>
      </c>
      <c r="N158" t="s">
        <v>9573</v>
      </c>
      <c r="Q158">
        <v>2187</v>
      </c>
      <c r="R158" t="s">
        <v>98</v>
      </c>
      <c r="S158" t="s">
        <v>98</v>
      </c>
      <c r="T158" t="str">
        <f>IF(Transcripts[[#This Row],[List?]]="Y", Transcripts[[#This Row],[RefSeq mRNA ID]]&amp;IF(Transcripts[[#This Row],[Preferred?]]="Y", " (Preferred)", ""), "")</f>
        <v/>
      </c>
      <c r="V158" s="43" t="s">
        <v>18364</v>
      </c>
      <c r="W158" s="43" t="e">
        <f t="array" ref="W158">INDEX(Table6[#Data], MATCH(1, ISNUMBER(SEARCH(Transcripts[[#This Row],[RefSeq mRNA ID]], Table6['#name])), 0), 1)</f>
        <v>#N/A</v>
      </c>
      <c r="X158" s="43"/>
      <c r="Y158" s="43"/>
      <c r="Z158" t="s">
        <v>3850</v>
      </c>
      <c r="AC158" t="s">
        <v>105</v>
      </c>
      <c r="AD158" t="s">
        <v>27</v>
      </c>
      <c r="AE158" t="s">
        <v>3850</v>
      </c>
      <c r="AH158" t="s">
        <v>19233</v>
      </c>
      <c r="AI158" t="s">
        <v>1062</v>
      </c>
      <c r="AJ158">
        <v>868</v>
      </c>
    </row>
    <row r="159" spans="8:36" hidden="1" x14ac:dyDescent="0.25">
      <c r="H159" t="s">
        <v>9557</v>
      </c>
      <c r="I159" t="s">
        <v>9580</v>
      </c>
      <c r="J159" t="s">
        <v>9581</v>
      </c>
      <c r="L159">
        <v>2887</v>
      </c>
      <c r="M159" t="s">
        <v>27</v>
      </c>
      <c r="N159" t="s">
        <v>9582</v>
      </c>
      <c r="Q159">
        <v>822</v>
      </c>
      <c r="R159" t="s">
        <v>98</v>
      </c>
      <c r="S159" t="s">
        <v>98</v>
      </c>
      <c r="T159" t="str">
        <f>IF(Transcripts[[#This Row],[List?]]="Y", Transcripts[[#This Row],[RefSeq mRNA ID]]&amp;IF(Transcripts[[#This Row],[Preferred?]]="Y", " (Preferred)", ""), "")</f>
        <v/>
      </c>
      <c r="V159" s="43" t="s">
        <v>18364</v>
      </c>
      <c r="W159" s="43" t="e">
        <f t="array" ref="W159">INDEX(Table6[#Data], MATCH(1, ISNUMBER(SEARCH(Transcripts[[#This Row],[RefSeq mRNA ID]], Table6['#name])), 0), 1)</f>
        <v>#N/A</v>
      </c>
      <c r="X159" s="43"/>
      <c r="Y159" s="43"/>
      <c r="Z159" t="s">
        <v>3824</v>
      </c>
      <c r="AC159" t="s">
        <v>105</v>
      </c>
      <c r="AD159" t="s">
        <v>27</v>
      </c>
      <c r="AE159" t="s">
        <v>3824</v>
      </c>
      <c r="AH159" t="s">
        <v>19234</v>
      </c>
      <c r="AI159" t="s">
        <v>1062</v>
      </c>
      <c r="AJ159">
        <v>868</v>
      </c>
    </row>
    <row r="160" spans="8:36" hidden="1" x14ac:dyDescent="0.25">
      <c r="H160" t="s">
        <v>9557</v>
      </c>
      <c r="I160" t="s">
        <v>9569</v>
      </c>
      <c r="L160">
        <v>481</v>
      </c>
      <c r="M160" t="s">
        <v>195</v>
      </c>
      <c r="N160" t="s">
        <v>9570</v>
      </c>
      <c r="Q160">
        <v>0</v>
      </c>
      <c r="R160" t="s">
        <v>98</v>
      </c>
      <c r="S160" t="s">
        <v>98</v>
      </c>
      <c r="T160" t="str">
        <f>IF(Transcripts[[#This Row],[List?]]="Y", Transcripts[[#This Row],[RefSeq mRNA ID]]&amp;IF(Transcripts[[#This Row],[Preferred?]]="Y", " (Preferred)", ""), "")</f>
        <v/>
      </c>
      <c r="V160" s="43" t="s">
        <v>18364</v>
      </c>
      <c r="W160" s="43" t="e">
        <f t="array" ref="W160">INDEX(Table6[#Data], MATCH(1, ISNUMBER(SEARCH(Transcripts[[#This Row],[RefSeq mRNA ID]], Table6['#name])), 0), 1)</f>
        <v>#N/A</v>
      </c>
      <c r="X160" s="43"/>
      <c r="Y160" s="43"/>
      <c r="Z160" t="s">
        <v>3852</v>
      </c>
      <c r="AC160" t="s">
        <v>105</v>
      </c>
      <c r="AD160" t="s">
        <v>27</v>
      </c>
      <c r="AE160" t="s">
        <v>3852</v>
      </c>
      <c r="AH160" t="s">
        <v>19086</v>
      </c>
      <c r="AI160" t="s">
        <v>1096</v>
      </c>
      <c r="AJ160">
        <v>23624</v>
      </c>
    </row>
    <row r="161" spans="8:36" hidden="1" x14ac:dyDescent="0.25">
      <c r="H161" t="s">
        <v>9557</v>
      </c>
      <c r="I161" t="s">
        <v>9574</v>
      </c>
      <c r="L161">
        <v>4389</v>
      </c>
      <c r="M161" t="s">
        <v>212</v>
      </c>
      <c r="N161" t="s">
        <v>9575</v>
      </c>
      <c r="Q161">
        <v>0</v>
      </c>
      <c r="R161" t="s">
        <v>98</v>
      </c>
      <c r="S161" t="s">
        <v>98</v>
      </c>
      <c r="T161" t="str">
        <f>IF(Transcripts[[#This Row],[List?]]="Y", Transcripts[[#This Row],[RefSeq mRNA ID]]&amp;IF(Transcripts[[#This Row],[Preferred?]]="Y", " (Preferred)", ""), "")</f>
        <v/>
      </c>
      <c r="V161" s="43" t="s">
        <v>18364</v>
      </c>
      <c r="W161" s="43" t="e">
        <f t="array" ref="W161">INDEX(Table6[#Data], MATCH(1, ISNUMBER(SEARCH(Transcripts[[#This Row],[RefSeq mRNA ID]], Table6['#name])), 0), 1)</f>
        <v>#N/A</v>
      </c>
      <c r="X161" s="43"/>
      <c r="Y161" s="43"/>
      <c r="Z161" t="s">
        <v>3834</v>
      </c>
      <c r="AC161" t="s">
        <v>105</v>
      </c>
      <c r="AD161" t="s">
        <v>27</v>
      </c>
      <c r="AE161" t="s">
        <v>3834</v>
      </c>
      <c r="AH161" t="s">
        <v>19085</v>
      </c>
      <c r="AI161" t="s">
        <v>1096</v>
      </c>
      <c r="AJ161">
        <v>23624</v>
      </c>
    </row>
    <row r="162" spans="8:36" hidden="1" x14ac:dyDescent="0.25">
      <c r="H162" t="s">
        <v>9557</v>
      </c>
      <c r="I162" t="s">
        <v>9576</v>
      </c>
      <c r="L162">
        <v>819</v>
      </c>
      <c r="M162" t="s">
        <v>212</v>
      </c>
      <c r="N162" t="s">
        <v>9577</v>
      </c>
      <c r="Q162">
        <v>0</v>
      </c>
      <c r="R162" t="s">
        <v>98</v>
      </c>
      <c r="S162" t="s">
        <v>98</v>
      </c>
      <c r="T162" t="str">
        <f>IF(Transcripts[[#This Row],[List?]]="Y", Transcripts[[#This Row],[RefSeq mRNA ID]]&amp;IF(Transcripts[[#This Row],[Preferred?]]="Y", " (Preferred)", ""), "")</f>
        <v/>
      </c>
      <c r="V162" s="43" t="s">
        <v>18364</v>
      </c>
      <c r="W162" s="43" t="e">
        <f t="array" ref="W162">INDEX(Table6[#Data], MATCH(1, ISNUMBER(SEARCH(Transcripts[[#This Row],[RefSeq mRNA ID]], Table6['#name])), 0), 1)</f>
        <v>#N/A</v>
      </c>
      <c r="X162" s="43"/>
      <c r="Y162" s="43"/>
      <c r="Z162" t="s">
        <v>3864</v>
      </c>
      <c r="AC162" t="s">
        <v>105</v>
      </c>
      <c r="AD162" t="s">
        <v>27</v>
      </c>
      <c r="AE162" t="s">
        <v>3864</v>
      </c>
      <c r="AH162" t="s">
        <v>19087</v>
      </c>
      <c r="AI162" t="s">
        <v>1105</v>
      </c>
      <c r="AJ162">
        <v>595</v>
      </c>
    </row>
    <row r="163" spans="8:36" hidden="1" x14ac:dyDescent="0.25">
      <c r="H163" t="s">
        <v>9557</v>
      </c>
      <c r="I163" t="s">
        <v>9578</v>
      </c>
      <c r="L163">
        <v>936</v>
      </c>
      <c r="M163" t="s">
        <v>195</v>
      </c>
      <c r="N163" t="s">
        <v>9579</v>
      </c>
      <c r="Q163">
        <v>0</v>
      </c>
      <c r="R163" t="s">
        <v>98</v>
      </c>
      <c r="S163" t="s">
        <v>98</v>
      </c>
      <c r="T163" t="str">
        <f>IF(Transcripts[[#This Row],[List?]]="Y", Transcripts[[#This Row],[RefSeq mRNA ID]]&amp;IF(Transcripts[[#This Row],[Preferred?]]="Y", " (Preferred)", ""), "")</f>
        <v/>
      </c>
      <c r="V163" s="43" t="s">
        <v>18364</v>
      </c>
      <c r="W163" s="43" t="e">
        <f t="array" ref="W163">INDEX(Table6[#Data], MATCH(1, ISNUMBER(SEARCH(Transcripts[[#This Row],[RefSeq mRNA ID]], Table6['#name])), 0), 1)</f>
        <v>#N/A</v>
      </c>
      <c r="X163" s="43"/>
      <c r="Y163" s="43"/>
      <c r="Z163" t="s">
        <v>3856</v>
      </c>
      <c r="AC163" t="s">
        <v>105</v>
      </c>
      <c r="AD163" t="s">
        <v>27</v>
      </c>
      <c r="AE163" t="s">
        <v>3856</v>
      </c>
      <c r="AH163" t="s">
        <v>19091</v>
      </c>
      <c r="AI163" t="s">
        <v>1121</v>
      </c>
      <c r="AJ163">
        <v>896</v>
      </c>
    </row>
    <row r="164" spans="8:36" hidden="1" x14ac:dyDescent="0.25">
      <c r="H164" t="s">
        <v>9557</v>
      </c>
      <c r="I164" t="s">
        <v>18970</v>
      </c>
      <c r="J164" t="s">
        <v>18971</v>
      </c>
      <c r="K164" t="s">
        <v>18972</v>
      </c>
      <c r="P164" t="s">
        <v>18973</v>
      </c>
      <c r="R164" t="s">
        <v>98</v>
      </c>
      <c r="S164" t="s">
        <v>97</v>
      </c>
      <c r="T164" t="str">
        <f>IF(Transcripts[[#This Row],[List?]]="Y", Transcripts[[#This Row],[RefSeq mRNA ID]]&amp;IF(Transcripts[[#This Row],[Preferred?]]="Y", " (Preferred)", ""), "")</f>
        <v>NM_001346813.1</v>
      </c>
      <c r="V164" s="43"/>
      <c r="W164" s="43" t="e">
        <f t="array" ref="W164">INDEX(Table6[#Data], MATCH(1, ISNUMBER(SEARCH(Transcripts[[#This Row],[RefSeq mRNA ID]], Table6['#name])), 0), 1)</f>
        <v>#N/A</v>
      </c>
      <c r="X164" s="43"/>
      <c r="Y164" s="43"/>
      <c r="Z164" t="s">
        <v>3870</v>
      </c>
      <c r="AC164" t="s">
        <v>105</v>
      </c>
      <c r="AD164" t="s">
        <v>27</v>
      </c>
      <c r="AE164" t="s">
        <v>3870</v>
      </c>
      <c r="AH164" t="s">
        <v>19090</v>
      </c>
      <c r="AI164" t="s">
        <v>1121</v>
      </c>
      <c r="AJ164">
        <v>896</v>
      </c>
    </row>
    <row r="165" spans="8:36" hidden="1" x14ac:dyDescent="0.25">
      <c r="H165" t="s">
        <v>9976</v>
      </c>
      <c r="I165" t="s">
        <v>9977</v>
      </c>
      <c r="J165" t="s">
        <v>9978</v>
      </c>
      <c r="K165" t="s">
        <v>18981</v>
      </c>
      <c r="L165">
        <v>8642</v>
      </c>
      <c r="M165" t="s">
        <v>27</v>
      </c>
      <c r="N165" t="s">
        <v>9979</v>
      </c>
      <c r="P165" t="s">
        <v>9980</v>
      </c>
      <c r="Q165">
        <v>5508</v>
      </c>
      <c r="R165" t="s">
        <v>97</v>
      </c>
      <c r="S165" t="s">
        <v>97</v>
      </c>
      <c r="T165" t="str">
        <f>IF(Transcripts[[#This Row],[List?]]="Y", Transcripts[[#This Row],[RefSeq mRNA ID]]&amp;IF(Transcripts[[#This Row],[Preferred?]]="Y", " (Preferred)", ""), "")</f>
        <v>NM_152641.4 (Preferred)</v>
      </c>
      <c r="V165" s="43" t="s">
        <v>18365</v>
      </c>
      <c r="W165" s="43" t="e">
        <f t="array" ref="W165">INDEX(Table6[#Data], MATCH(1, ISNUMBER(SEARCH(Transcripts[[#This Row],[RefSeq mRNA ID]], Table6['#name])), 0), 1)</f>
        <v>#N/A</v>
      </c>
      <c r="X165" s="43"/>
      <c r="Y165" s="43"/>
      <c r="Z165" t="s">
        <v>3927</v>
      </c>
      <c r="AA165" t="s">
        <v>3928</v>
      </c>
      <c r="AB165">
        <v>482</v>
      </c>
      <c r="AC165" t="s">
        <v>105</v>
      </c>
      <c r="AD165" t="s">
        <v>27</v>
      </c>
      <c r="AE165" t="s">
        <v>10089</v>
      </c>
      <c r="AH165" t="s">
        <v>19092</v>
      </c>
      <c r="AI165" t="s">
        <v>1121</v>
      </c>
      <c r="AJ165">
        <v>896</v>
      </c>
    </row>
    <row r="166" spans="8:36" hidden="1" x14ac:dyDescent="0.25">
      <c r="H166" t="s">
        <v>9976</v>
      </c>
      <c r="I166" t="s">
        <v>9985</v>
      </c>
      <c r="J166" t="s">
        <v>9986</v>
      </c>
      <c r="K166" t="s">
        <v>18982</v>
      </c>
      <c r="L166">
        <v>5481</v>
      </c>
      <c r="M166" t="s">
        <v>27</v>
      </c>
      <c r="N166" t="s">
        <v>9987</v>
      </c>
      <c r="Q166">
        <v>4920</v>
      </c>
      <c r="R166" t="s">
        <v>98</v>
      </c>
      <c r="S166" t="s">
        <v>97</v>
      </c>
      <c r="T166" t="str">
        <f>IF(Transcripts[[#This Row],[List?]]="Y", Transcripts[[#This Row],[RefSeq mRNA ID]]&amp;IF(Transcripts[[#This Row],[Preferred?]]="Y", " (Preferred)", ""), "")</f>
        <v>NM_001347839.1</v>
      </c>
      <c r="V166" s="43" t="s">
        <v>18365</v>
      </c>
      <c r="W166" s="43" t="e">
        <f t="array" ref="W166">INDEX(Table6[#Data], MATCH(1, ISNUMBER(SEARCH(Transcripts[[#This Row],[RefSeq mRNA ID]], Table6['#name])), 0), 1)</f>
        <v>#N/A</v>
      </c>
      <c r="X166" s="43"/>
      <c r="Y166" s="43"/>
      <c r="Z166" t="s">
        <v>3826</v>
      </c>
      <c r="AC166" t="s">
        <v>105</v>
      </c>
      <c r="AD166" t="s">
        <v>27</v>
      </c>
      <c r="AE166" t="s">
        <v>3826</v>
      </c>
      <c r="AH166" t="s">
        <v>19089</v>
      </c>
      <c r="AI166" t="s">
        <v>1121</v>
      </c>
      <c r="AJ166">
        <v>896</v>
      </c>
    </row>
    <row r="167" spans="8:36" hidden="1" x14ac:dyDescent="0.25">
      <c r="H167" t="s">
        <v>9976</v>
      </c>
      <c r="I167" t="s">
        <v>9992</v>
      </c>
      <c r="J167" t="s">
        <v>9993</v>
      </c>
      <c r="L167">
        <v>7316</v>
      </c>
      <c r="M167" t="s">
        <v>27</v>
      </c>
      <c r="N167" t="s">
        <v>9994</v>
      </c>
      <c r="Q167">
        <v>4338</v>
      </c>
      <c r="R167" t="s">
        <v>98</v>
      </c>
      <c r="S167" t="s">
        <v>98</v>
      </c>
      <c r="T167" t="str">
        <f>IF(Transcripts[[#This Row],[List?]]="Y", Transcripts[[#This Row],[RefSeq mRNA ID]]&amp;IF(Transcripts[[#This Row],[Preferred?]]="Y", " (Preferred)", ""), "")</f>
        <v/>
      </c>
      <c r="V167" s="43" t="s">
        <v>18365</v>
      </c>
      <c r="W167" s="43" t="e">
        <f t="array" ref="W167">INDEX(Table6[#Data], MATCH(1, ISNUMBER(SEARCH(Transcripts[[#This Row],[RefSeq mRNA ID]], Table6['#name])), 0), 1)</f>
        <v>#N/A</v>
      </c>
      <c r="X167" s="43"/>
      <c r="Y167" s="43"/>
      <c r="Z167" t="s">
        <v>3840</v>
      </c>
      <c r="AC167" t="s">
        <v>105</v>
      </c>
      <c r="AD167" t="s">
        <v>27</v>
      </c>
      <c r="AE167" t="s">
        <v>3840</v>
      </c>
      <c r="AH167" t="s">
        <v>19235</v>
      </c>
      <c r="AI167" t="s">
        <v>1121</v>
      </c>
      <c r="AJ167">
        <v>896</v>
      </c>
    </row>
    <row r="168" spans="8:36" hidden="1" x14ac:dyDescent="0.25">
      <c r="H168" t="s">
        <v>9976</v>
      </c>
      <c r="I168" t="s">
        <v>9995</v>
      </c>
      <c r="J168" t="s">
        <v>9996</v>
      </c>
      <c r="L168">
        <v>4356</v>
      </c>
      <c r="M168" t="s">
        <v>27</v>
      </c>
      <c r="N168" t="s">
        <v>9997</v>
      </c>
      <c r="Q168" s="43">
        <v>1206</v>
      </c>
      <c r="R168" t="s">
        <v>98</v>
      </c>
      <c r="S168" s="43" t="s">
        <v>98</v>
      </c>
      <c r="T168" t="str">
        <f>IF(Transcripts[[#This Row],[List?]]="Y", Transcripts[[#This Row],[RefSeq mRNA ID]]&amp;IF(Transcripts[[#This Row],[Preferred?]]="Y", " (Preferred)", ""), "")</f>
        <v/>
      </c>
      <c r="V168" s="43" t="s">
        <v>18365</v>
      </c>
      <c r="W168" s="43" t="e">
        <f t="array" ref="W168">INDEX(Table6[#Data], MATCH(1, ISNUMBER(SEARCH(Transcripts[[#This Row],[RefSeq mRNA ID]], Table6['#name])), 0), 1)</f>
        <v>#N/A</v>
      </c>
      <c r="X168" s="43"/>
      <c r="Y168" s="43"/>
      <c r="Z168" t="s">
        <v>3860</v>
      </c>
      <c r="AC168" t="s">
        <v>105</v>
      </c>
      <c r="AD168" t="s">
        <v>27</v>
      </c>
      <c r="AE168" t="s">
        <v>3860</v>
      </c>
      <c r="AH168" t="s">
        <v>19088</v>
      </c>
      <c r="AI168" t="s">
        <v>1121</v>
      </c>
      <c r="AJ168">
        <v>896</v>
      </c>
    </row>
    <row r="169" spans="8:36" hidden="1" x14ac:dyDescent="0.25">
      <c r="H169" t="s">
        <v>9976</v>
      </c>
      <c r="I169" t="s">
        <v>9981</v>
      </c>
      <c r="L169">
        <v>323</v>
      </c>
      <c r="M169" t="s">
        <v>195</v>
      </c>
      <c r="N169" t="s">
        <v>9982</v>
      </c>
      <c r="Q169">
        <v>0</v>
      </c>
      <c r="R169" t="s">
        <v>98</v>
      </c>
      <c r="S169" t="s">
        <v>98</v>
      </c>
      <c r="T169" t="str">
        <f>IF(Transcripts[[#This Row],[List?]]="Y", Transcripts[[#This Row],[RefSeq mRNA ID]]&amp;IF(Transcripts[[#This Row],[Preferred?]]="Y", " (Preferred)", ""), "")</f>
        <v/>
      </c>
      <c r="V169" s="43" t="s">
        <v>18365</v>
      </c>
      <c r="W169" s="43" t="e">
        <f t="array" ref="W169">INDEX(Table6[#Data], MATCH(1, ISNUMBER(SEARCH(Transcripts[[#This Row],[RefSeq mRNA ID]], Table6['#name])), 0), 1)</f>
        <v>#N/A</v>
      </c>
      <c r="X169" s="43"/>
      <c r="Y169" s="43"/>
      <c r="Z169" t="s">
        <v>3876</v>
      </c>
      <c r="AC169" t="s">
        <v>105</v>
      </c>
      <c r="AD169" t="s">
        <v>27</v>
      </c>
      <c r="AE169" t="s">
        <v>3876</v>
      </c>
      <c r="AH169" t="s">
        <v>19093</v>
      </c>
      <c r="AI169" t="s">
        <v>1180</v>
      </c>
      <c r="AJ169">
        <v>898</v>
      </c>
    </row>
    <row r="170" spans="8:36" hidden="1" x14ac:dyDescent="0.25">
      <c r="H170" t="s">
        <v>9976</v>
      </c>
      <c r="I170" t="s">
        <v>9983</v>
      </c>
      <c r="L170">
        <v>484</v>
      </c>
      <c r="M170" t="s">
        <v>195</v>
      </c>
      <c r="N170" t="s">
        <v>9984</v>
      </c>
      <c r="Q170">
        <v>0</v>
      </c>
      <c r="R170" t="s">
        <v>98</v>
      </c>
      <c r="S170" t="s">
        <v>98</v>
      </c>
      <c r="T170" t="str">
        <f>IF(Transcripts[[#This Row],[List?]]="Y", Transcripts[[#This Row],[RefSeq mRNA ID]]&amp;IF(Transcripts[[#This Row],[Preferred?]]="Y", " (Preferred)", ""), "")</f>
        <v/>
      </c>
      <c r="V170" s="43" t="s">
        <v>18365</v>
      </c>
      <c r="W170" s="43" t="e">
        <f t="array" ref="W170">INDEX(Table6[#Data], MATCH(1, ISNUMBER(SEARCH(Transcripts[[#This Row],[RefSeq mRNA ID]], Table6['#name])), 0), 1)</f>
        <v>#N/A</v>
      </c>
      <c r="X170" s="43"/>
      <c r="Y170" s="43"/>
      <c r="Z170" t="s">
        <v>3902</v>
      </c>
      <c r="AA170" t="s">
        <v>3903</v>
      </c>
      <c r="AB170">
        <v>1143</v>
      </c>
      <c r="AC170" t="s">
        <v>105</v>
      </c>
      <c r="AD170" t="s">
        <v>27</v>
      </c>
      <c r="AE170" t="s">
        <v>10090</v>
      </c>
      <c r="AH170" t="s">
        <v>19236</v>
      </c>
      <c r="AI170" t="s">
        <v>1180</v>
      </c>
      <c r="AJ170">
        <v>898</v>
      </c>
    </row>
    <row r="171" spans="8:36" hidden="1" x14ac:dyDescent="0.25">
      <c r="H171" t="s">
        <v>9976</v>
      </c>
      <c r="I171" t="s">
        <v>9988</v>
      </c>
      <c r="L171">
        <v>7761</v>
      </c>
      <c r="M171" t="s">
        <v>195</v>
      </c>
      <c r="N171" t="s">
        <v>9989</v>
      </c>
      <c r="Q171">
        <v>0</v>
      </c>
      <c r="R171" t="s">
        <v>98</v>
      </c>
      <c r="S171" t="s">
        <v>98</v>
      </c>
      <c r="T171" t="str">
        <f>IF(Transcripts[[#This Row],[List?]]="Y", Transcripts[[#This Row],[RefSeq mRNA ID]]&amp;IF(Transcripts[[#This Row],[Preferred?]]="Y", " (Preferred)", ""), "")</f>
        <v/>
      </c>
      <c r="V171" s="43" t="s">
        <v>18365</v>
      </c>
      <c r="W171" s="43" t="e">
        <f t="array" ref="W171">INDEX(Table6[#Data], MATCH(1, ISNUMBER(SEARCH(Transcripts[[#This Row],[RefSeq mRNA ID]], Table6['#name])), 0), 1)</f>
        <v>#N/A</v>
      </c>
      <c r="X171" s="43"/>
      <c r="Y171" s="43"/>
      <c r="Z171" t="s">
        <v>3898</v>
      </c>
      <c r="AA171" t="s">
        <v>3899</v>
      </c>
      <c r="AB171">
        <v>1185</v>
      </c>
      <c r="AC171" t="s">
        <v>105</v>
      </c>
      <c r="AD171" t="s">
        <v>27</v>
      </c>
      <c r="AE171" t="s">
        <v>10091</v>
      </c>
      <c r="AH171" t="s">
        <v>19237</v>
      </c>
      <c r="AI171" t="s">
        <v>1180</v>
      </c>
      <c r="AJ171">
        <v>898</v>
      </c>
    </row>
    <row r="172" spans="8:36" hidden="1" x14ac:dyDescent="0.25">
      <c r="H172" t="s">
        <v>9976</v>
      </c>
      <c r="I172" t="s">
        <v>9990</v>
      </c>
      <c r="L172">
        <v>3260</v>
      </c>
      <c r="M172" t="s">
        <v>212</v>
      </c>
      <c r="N172" t="s">
        <v>9991</v>
      </c>
      <c r="Q172">
        <v>0</v>
      </c>
      <c r="R172" t="s">
        <v>98</v>
      </c>
      <c r="S172" t="s">
        <v>98</v>
      </c>
      <c r="T172" t="str">
        <f>IF(Transcripts[[#This Row],[List?]]="Y", Transcripts[[#This Row],[RefSeq mRNA ID]]&amp;IF(Transcripts[[#This Row],[Preferred?]]="Y", " (Preferred)", ""), "")</f>
        <v/>
      </c>
      <c r="V172" s="43" t="s">
        <v>18365</v>
      </c>
      <c r="W172" s="43" t="e">
        <f t="array" ref="W172">INDEX(Table6[#Data], MATCH(1, ISNUMBER(SEARCH(Transcripts[[#This Row],[RefSeq mRNA ID]], Table6['#name])), 0), 1)</f>
        <v>#N/A</v>
      </c>
      <c r="X172" s="43"/>
      <c r="Y172" s="43"/>
      <c r="Z172" t="s">
        <v>3894</v>
      </c>
      <c r="AA172" t="s">
        <v>3895</v>
      </c>
      <c r="AB172">
        <v>1188</v>
      </c>
      <c r="AC172" t="s">
        <v>105</v>
      </c>
      <c r="AD172" t="s">
        <v>27</v>
      </c>
      <c r="AE172" t="s">
        <v>10092</v>
      </c>
      <c r="AH172" t="s">
        <v>19238</v>
      </c>
      <c r="AI172" t="s">
        <v>1180</v>
      </c>
      <c r="AJ172">
        <v>898</v>
      </c>
    </row>
    <row r="173" spans="8:36" hidden="1" x14ac:dyDescent="0.25">
      <c r="H173" t="s">
        <v>9976</v>
      </c>
      <c r="I173" t="s">
        <v>9998</v>
      </c>
      <c r="L173">
        <v>523</v>
      </c>
      <c r="M173" t="s">
        <v>212</v>
      </c>
      <c r="N173" t="s">
        <v>9999</v>
      </c>
      <c r="Q173">
        <v>0</v>
      </c>
      <c r="R173" t="s">
        <v>98</v>
      </c>
      <c r="S173" t="s">
        <v>98</v>
      </c>
      <c r="T173" t="str">
        <f>IF(Transcripts[[#This Row],[List?]]="Y", Transcripts[[#This Row],[RefSeq mRNA ID]]&amp;IF(Transcripts[[#This Row],[Preferred?]]="Y", " (Preferred)", ""), "")</f>
        <v/>
      </c>
      <c r="V173" s="43" t="s">
        <v>18365</v>
      </c>
      <c r="W173" s="43" t="e">
        <f t="array" ref="W173">INDEX(Table6[#Data], MATCH(1, ISNUMBER(SEARCH(Transcripts[[#This Row],[RefSeq mRNA ID]], Table6['#name])), 0), 1)</f>
        <v>#N/A</v>
      </c>
      <c r="X173" s="43"/>
      <c r="Y173" s="43"/>
      <c r="Z173" t="s">
        <v>3908</v>
      </c>
      <c r="AA173" t="s">
        <v>3909</v>
      </c>
      <c r="AB173">
        <v>1140</v>
      </c>
      <c r="AC173" t="s">
        <v>105</v>
      </c>
      <c r="AD173" t="s">
        <v>27</v>
      </c>
      <c r="AE173" t="s">
        <v>10093</v>
      </c>
      <c r="AH173" t="s">
        <v>19094</v>
      </c>
      <c r="AI173" t="s">
        <v>1201</v>
      </c>
      <c r="AJ173">
        <v>29126</v>
      </c>
    </row>
    <row r="174" spans="8:36" hidden="1" x14ac:dyDescent="0.25">
      <c r="H174" t="s">
        <v>150</v>
      </c>
      <c r="I174" t="s">
        <v>428</v>
      </c>
      <c r="J174" t="s">
        <v>429</v>
      </c>
      <c r="K174" t="s">
        <v>18987</v>
      </c>
      <c r="L174">
        <v>7031</v>
      </c>
      <c r="M174" t="s">
        <v>27</v>
      </c>
      <c r="N174" t="s">
        <v>430</v>
      </c>
      <c r="P174" t="s">
        <v>431</v>
      </c>
      <c r="Q174">
        <v>4626</v>
      </c>
      <c r="R174" t="s">
        <v>97</v>
      </c>
      <c r="S174" t="s">
        <v>97</v>
      </c>
      <c r="T174" t="str">
        <f>IF(Transcripts[[#This Row],[List?]]="Y", Transcripts[[#This Row],[RefSeq mRNA ID]]&amp;IF(Transcripts[[#This Row],[Preferred?]]="Y", " (Preferred)", ""), "")</f>
        <v>NM_015338.5 (Preferred)</v>
      </c>
      <c r="V174" s="43" t="s">
        <v>18366</v>
      </c>
      <c r="W174" s="43" t="e">
        <f t="array" ref="W174">INDEX(Table6[#Data], MATCH(1, ISNUMBER(SEARCH(Transcripts[[#This Row],[RefSeq mRNA ID]], Table6['#name])), 0), 1)</f>
        <v>#N/A</v>
      </c>
      <c r="X174" s="43"/>
      <c r="Y174" s="43"/>
      <c r="Z174" t="s">
        <v>3921</v>
      </c>
      <c r="AA174" t="s">
        <v>3922</v>
      </c>
      <c r="AB174">
        <v>264</v>
      </c>
      <c r="AC174" t="s">
        <v>105</v>
      </c>
      <c r="AD174" t="s">
        <v>27</v>
      </c>
      <c r="AE174" t="s">
        <v>10094</v>
      </c>
      <c r="AH174" t="s">
        <v>19239</v>
      </c>
      <c r="AI174" t="s">
        <v>1201</v>
      </c>
      <c r="AJ174">
        <v>29126</v>
      </c>
    </row>
    <row r="175" spans="8:36" hidden="1" x14ac:dyDescent="0.25">
      <c r="H175" t="s">
        <v>150</v>
      </c>
      <c r="I175" t="s">
        <v>432</v>
      </c>
      <c r="J175" t="s">
        <v>433</v>
      </c>
      <c r="L175">
        <v>6591</v>
      </c>
      <c r="M175" t="s">
        <v>27</v>
      </c>
      <c r="N175" t="s">
        <v>434</v>
      </c>
      <c r="Q175">
        <v>4611</v>
      </c>
      <c r="R175" t="s">
        <v>98</v>
      </c>
      <c r="S175" t="s">
        <v>98</v>
      </c>
      <c r="T175" t="str">
        <f>IF(Transcripts[[#This Row],[List?]]="Y", Transcripts[[#This Row],[RefSeq mRNA ID]]&amp;IF(Transcripts[[#This Row],[Preferred?]]="Y", " (Preferred)", ""), "")</f>
        <v/>
      </c>
      <c r="V175" s="43" t="s">
        <v>18366</v>
      </c>
      <c r="W175" s="43" t="e">
        <f t="array" ref="W175">INDEX(Table6[#Data], MATCH(1, ISNUMBER(SEARCH(Transcripts[[#This Row],[RefSeq mRNA ID]], Table6['#name])), 0), 1)</f>
        <v>#N/A</v>
      </c>
      <c r="X175" s="43"/>
      <c r="Y175" s="43"/>
      <c r="Z175" t="s">
        <v>3930</v>
      </c>
      <c r="AA175" t="s">
        <v>3931</v>
      </c>
      <c r="AB175">
        <v>186</v>
      </c>
      <c r="AC175" t="s">
        <v>105</v>
      </c>
      <c r="AD175" t="s">
        <v>27</v>
      </c>
      <c r="AE175" t="s">
        <v>10095</v>
      </c>
      <c r="AH175" t="s">
        <v>19095</v>
      </c>
      <c r="AI175" t="s">
        <v>1201</v>
      </c>
      <c r="AJ175">
        <v>29126</v>
      </c>
    </row>
    <row r="176" spans="8:36" hidden="1" x14ac:dyDescent="0.25">
      <c r="H176" t="s">
        <v>150</v>
      </c>
      <c r="I176" t="s">
        <v>441</v>
      </c>
      <c r="J176" t="s">
        <v>442</v>
      </c>
      <c r="L176">
        <v>809</v>
      </c>
      <c r="M176" t="s">
        <v>27</v>
      </c>
      <c r="N176" t="s">
        <v>443</v>
      </c>
      <c r="Q176">
        <v>528</v>
      </c>
      <c r="R176" t="s">
        <v>98</v>
      </c>
      <c r="S176" t="s">
        <v>98</v>
      </c>
      <c r="T176" t="str">
        <f>IF(Transcripts[[#This Row],[List?]]="Y", Transcripts[[#This Row],[RefSeq mRNA ID]]&amp;IF(Transcripts[[#This Row],[Preferred?]]="Y", " (Preferred)", ""), "")</f>
        <v/>
      </c>
      <c r="V176" s="43" t="s">
        <v>18366</v>
      </c>
      <c r="W176" s="43" t="e">
        <f t="array" ref="W176">INDEX(Table6[#Data], MATCH(1, ISNUMBER(SEARCH(Transcripts[[#This Row],[RefSeq mRNA ID]], Table6['#name])), 0), 1)</f>
        <v>#N/A</v>
      </c>
      <c r="X176" s="43"/>
      <c r="Y176" s="43"/>
      <c r="Z176" t="s">
        <v>3832</v>
      </c>
      <c r="AC176" t="s">
        <v>105</v>
      </c>
      <c r="AD176" t="s">
        <v>27</v>
      </c>
      <c r="AE176" t="s">
        <v>3832</v>
      </c>
      <c r="AH176" t="s">
        <v>19240</v>
      </c>
      <c r="AI176" t="s">
        <v>1201</v>
      </c>
      <c r="AJ176">
        <v>29126</v>
      </c>
    </row>
    <row r="177" spans="8:36" hidden="1" x14ac:dyDescent="0.25">
      <c r="H177" t="s">
        <v>150</v>
      </c>
      <c r="I177" t="s">
        <v>435</v>
      </c>
      <c r="J177" t="s">
        <v>436</v>
      </c>
      <c r="L177">
        <v>983</v>
      </c>
      <c r="M177" t="s">
        <v>27</v>
      </c>
      <c r="N177" t="s">
        <v>437</v>
      </c>
      <c r="Q177">
        <v>255</v>
      </c>
      <c r="R177" t="s">
        <v>98</v>
      </c>
      <c r="S177" t="s">
        <v>98</v>
      </c>
      <c r="T177" t="str">
        <f>IF(Transcripts[[#This Row],[List?]]="Y", Transcripts[[#This Row],[RefSeq mRNA ID]]&amp;IF(Transcripts[[#This Row],[Preferred?]]="Y", " (Preferred)", ""), "")</f>
        <v/>
      </c>
      <c r="V177" s="43" t="s">
        <v>18366</v>
      </c>
      <c r="W177" s="43" t="e">
        <f t="array" ref="W177">INDEX(Table6[#Data], MATCH(1, ISNUMBER(SEARCH(Transcripts[[#This Row],[RefSeq mRNA ID]], Table6['#name])), 0), 1)</f>
        <v>#N/A</v>
      </c>
      <c r="X177" s="43"/>
      <c r="Y177" s="43"/>
      <c r="Z177" t="s">
        <v>3842</v>
      </c>
      <c r="AC177" t="s">
        <v>105</v>
      </c>
      <c r="AD177" t="s">
        <v>27</v>
      </c>
      <c r="AE177" t="s">
        <v>3842</v>
      </c>
      <c r="AH177" t="s">
        <v>19097</v>
      </c>
      <c r="AI177" t="s">
        <v>1216</v>
      </c>
      <c r="AJ177">
        <v>973</v>
      </c>
    </row>
    <row r="178" spans="8:36" hidden="1" x14ac:dyDescent="0.25">
      <c r="H178" t="s">
        <v>150</v>
      </c>
      <c r="I178" t="s">
        <v>438</v>
      </c>
      <c r="J178" t="s">
        <v>439</v>
      </c>
      <c r="L178">
        <v>812</v>
      </c>
      <c r="M178" t="s">
        <v>27</v>
      </c>
      <c r="N178" t="s">
        <v>440</v>
      </c>
      <c r="Q178">
        <v>246</v>
      </c>
      <c r="R178" t="s">
        <v>98</v>
      </c>
      <c r="S178" t="s">
        <v>98</v>
      </c>
      <c r="T178" t="str">
        <f>IF(Transcripts[[#This Row],[List?]]="Y", Transcripts[[#This Row],[RefSeq mRNA ID]]&amp;IF(Transcripts[[#This Row],[Preferred?]]="Y", " (Preferred)", ""), "")</f>
        <v/>
      </c>
      <c r="V178" s="43" t="s">
        <v>18366</v>
      </c>
      <c r="W178" s="43" t="e">
        <f t="array" ref="W178">INDEX(Table6[#Data], MATCH(1, ISNUMBER(SEARCH(Transcripts[[#This Row],[RefSeq mRNA ID]], Table6['#name])), 0), 1)</f>
        <v>#N/A</v>
      </c>
      <c r="X178" s="43"/>
      <c r="Y178" s="43"/>
      <c r="Z178" t="s">
        <v>3846</v>
      </c>
      <c r="AC178" t="s">
        <v>105</v>
      </c>
      <c r="AD178" t="s">
        <v>27</v>
      </c>
      <c r="AE178" t="s">
        <v>3846</v>
      </c>
      <c r="AH178" t="s">
        <v>19096</v>
      </c>
      <c r="AI178" t="s">
        <v>1216</v>
      </c>
      <c r="AJ178">
        <v>973</v>
      </c>
    </row>
    <row r="179" spans="8:36" hidden="1" x14ac:dyDescent="0.25">
      <c r="H179" t="s">
        <v>150</v>
      </c>
      <c r="I179" t="s">
        <v>444</v>
      </c>
      <c r="J179" t="s">
        <v>445</v>
      </c>
      <c r="L179">
        <v>284</v>
      </c>
      <c r="M179" t="s">
        <v>27</v>
      </c>
      <c r="N179" t="s">
        <v>446</v>
      </c>
      <c r="Q179">
        <v>223</v>
      </c>
      <c r="R179" t="s">
        <v>98</v>
      </c>
      <c r="S179" t="s">
        <v>98</v>
      </c>
      <c r="T179" t="str">
        <f>IF(Transcripts[[#This Row],[List?]]="Y", Transcripts[[#This Row],[RefSeq mRNA ID]]&amp;IF(Transcripts[[#This Row],[Preferred?]]="Y", " (Preferred)", ""), "")</f>
        <v/>
      </c>
      <c r="V179" s="43" t="s">
        <v>18366</v>
      </c>
      <c r="W179" s="43" t="e">
        <f t="array" ref="W179">INDEX(Table6[#Data], MATCH(1, ISNUMBER(SEARCH(Transcripts[[#This Row],[RefSeq mRNA ID]], Table6['#name])), 0), 1)</f>
        <v>#N/A</v>
      </c>
      <c r="X179" s="43"/>
      <c r="Y179" s="43"/>
      <c r="Z179" t="s">
        <v>3942</v>
      </c>
      <c r="AA179" t="s">
        <v>3943</v>
      </c>
      <c r="AB179">
        <v>361</v>
      </c>
      <c r="AC179" t="s">
        <v>105</v>
      </c>
      <c r="AD179" t="s">
        <v>27</v>
      </c>
      <c r="AE179" t="s">
        <v>10096</v>
      </c>
      <c r="AH179" t="s">
        <v>19100</v>
      </c>
      <c r="AI179" t="s">
        <v>1235</v>
      </c>
      <c r="AJ179">
        <v>974</v>
      </c>
    </row>
    <row r="180" spans="8:36" hidden="1" x14ac:dyDescent="0.25">
      <c r="H180" t="s">
        <v>150</v>
      </c>
      <c r="I180" t="s">
        <v>424</v>
      </c>
      <c r="L180">
        <v>1073</v>
      </c>
      <c r="M180" t="s">
        <v>195</v>
      </c>
      <c r="N180" t="s">
        <v>425</v>
      </c>
      <c r="P180" t="s">
        <v>100</v>
      </c>
      <c r="Q180">
        <v>0</v>
      </c>
      <c r="R180" t="s">
        <v>98</v>
      </c>
      <c r="S180" t="s">
        <v>98</v>
      </c>
      <c r="T180" t="str">
        <f>IF(Transcripts[[#This Row],[List?]]="Y", Transcripts[[#This Row],[RefSeq mRNA ID]]&amp;IF(Transcripts[[#This Row],[Preferred?]]="Y", " (Preferred)", ""), "")</f>
        <v/>
      </c>
      <c r="V180" s="43" t="s">
        <v>18366</v>
      </c>
      <c r="W180" s="43" t="e">
        <f t="array" ref="W180">INDEX(Table6[#Data], MATCH(1, ISNUMBER(SEARCH(Transcripts[[#This Row],[RefSeq mRNA ID]], Table6['#name])), 0), 1)</f>
        <v>#N/A</v>
      </c>
      <c r="X180" s="43"/>
      <c r="Y180" s="43"/>
      <c r="Z180" t="s">
        <v>3951</v>
      </c>
      <c r="AC180" t="s">
        <v>105</v>
      </c>
      <c r="AD180" t="s">
        <v>27</v>
      </c>
      <c r="AE180" t="s">
        <v>3951</v>
      </c>
      <c r="AH180" t="s">
        <v>19098</v>
      </c>
      <c r="AI180" t="s">
        <v>1235</v>
      </c>
      <c r="AJ180">
        <v>974</v>
      </c>
    </row>
    <row r="181" spans="8:36" hidden="1" x14ac:dyDescent="0.25">
      <c r="H181" t="s">
        <v>150</v>
      </c>
      <c r="I181" t="s">
        <v>426</v>
      </c>
      <c r="L181">
        <v>1034</v>
      </c>
      <c r="M181" t="s">
        <v>195</v>
      </c>
      <c r="N181" t="s">
        <v>427</v>
      </c>
      <c r="P181" t="s">
        <v>100</v>
      </c>
      <c r="Q181">
        <v>0</v>
      </c>
      <c r="R181" t="s">
        <v>98</v>
      </c>
      <c r="S181" t="s">
        <v>98</v>
      </c>
      <c r="T181" t="str">
        <f>IF(Transcripts[[#This Row],[List?]]="Y", Transcripts[[#This Row],[RefSeq mRNA ID]]&amp;IF(Transcripts[[#This Row],[Preferred?]]="Y", " (Preferred)", ""), "")</f>
        <v/>
      </c>
      <c r="V181" s="43" t="s">
        <v>18366</v>
      </c>
      <c r="W181" s="43" t="e">
        <f t="array" ref="W181">INDEX(Table6[#Data], MATCH(1, ISNUMBER(SEARCH(Transcripts[[#This Row],[RefSeq mRNA ID]], Table6['#name])), 0), 1)</f>
        <v>#N/A</v>
      </c>
      <c r="X181" s="43"/>
      <c r="Y181" s="43"/>
      <c r="Z181" t="s">
        <v>3949</v>
      </c>
      <c r="AC181" t="s">
        <v>105</v>
      </c>
      <c r="AD181" t="s">
        <v>27</v>
      </c>
      <c r="AE181" t="s">
        <v>3949</v>
      </c>
      <c r="AH181" t="s">
        <v>19241</v>
      </c>
      <c r="AI181" t="s">
        <v>1235</v>
      </c>
      <c r="AJ181">
        <v>974</v>
      </c>
    </row>
    <row r="182" spans="8:36" hidden="1" x14ac:dyDescent="0.25">
      <c r="H182" t="s">
        <v>150</v>
      </c>
      <c r="I182" t="s">
        <v>447</v>
      </c>
      <c r="L182">
        <v>658</v>
      </c>
      <c r="M182" t="s">
        <v>212</v>
      </c>
      <c r="N182" t="s">
        <v>448</v>
      </c>
      <c r="P182" t="s">
        <v>100</v>
      </c>
      <c r="Q182">
        <v>0</v>
      </c>
      <c r="R182" t="s">
        <v>98</v>
      </c>
      <c r="S182" t="s">
        <v>98</v>
      </c>
      <c r="T182" t="str">
        <f>IF(Transcripts[[#This Row],[List?]]="Y", Transcripts[[#This Row],[RefSeq mRNA ID]]&amp;IF(Transcripts[[#This Row],[Preferred?]]="Y", " (Preferred)", ""), "")</f>
        <v/>
      </c>
      <c r="V182" s="43" t="s">
        <v>18366</v>
      </c>
      <c r="W182" s="43" t="e">
        <f t="array" ref="W182">INDEX(Table6[#Data], MATCH(1, ISNUMBER(SEARCH(Transcripts[[#This Row],[RefSeq mRNA ID]], Table6['#name])), 0), 1)</f>
        <v>#N/A</v>
      </c>
      <c r="X182" s="43"/>
      <c r="Y182" s="43"/>
      <c r="Z182" t="s">
        <v>3945</v>
      </c>
      <c r="AC182" t="s">
        <v>105</v>
      </c>
      <c r="AD182" t="s">
        <v>27</v>
      </c>
      <c r="AE182" t="s">
        <v>3945</v>
      </c>
      <c r="AH182" t="s">
        <v>19099</v>
      </c>
      <c r="AI182" t="s">
        <v>1235</v>
      </c>
      <c r="AJ182">
        <v>974</v>
      </c>
    </row>
    <row r="183" spans="8:36" hidden="1" x14ac:dyDescent="0.25">
      <c r="H183" t="s">
        <v>150</v>
      </c>
      <c r="I183" t="s">
        <v>18983</v>
      </c>
      <c r="J183" t="s">
        <v>18984</v>
      </c>
      <c r="K183" t="s">
        <v>18985</v>
      </c>
      <c r="P183" t="s">
        <v>18986</v>
      </c>
      <c r="R183" t="s">
        <v>98</v>
      </c>
      <c r="S183" t="s">
        <v>97</v>
      </c>
      <c r="T183" t="str">
        <f>IF(Transcripts[[#This Row],[List?]]="Y", Transcripts[[#This Row],[RefSeq mRNA ID]]&amp;IF(Transcripts[[#This Row],[Preferred?]]="Y", " (Preferred)", ""), "")</f>
        <v>NM_001164603.1</v>
      </c>
      <c r="V183" s="43"/>
      <c r="W183" s="43" t="e">
        <f t="array" ref="W183">INDEX(Table6[#Data], MATCH(1, ISNUMBER(SEARCH(Transcripts[[#This Row],[RefSeq mRNA ID]], Table6['#name])), 0), 1)</f>
        <v>#N/A</v>
      </c>
      <c r="X183" s="43"/>
      <c r="Y183" s="43"/>
      <c r="Z183" t="s">
        <v>3947</v>
      </c>
      <c r="AC183" t="s">
        <v>105</v>
      </c>
      <c r="AD183" t="s">
        <v>27</v>
      </c>
      <c r="AE183" t="s">
        <v>3947</v>
      </c>
      <c r="AH183" t="s">
        <v>19101</v>
      </c>
      <c r="AI183" t="s">
        <v>1255</v>
      </c>
      <c r="AJ183">
        <v>79577</v>
      </c>
    </row>
    <row r="184" spans="8:36" hidden="1" x14ac:dyDescent="0.25">
      <c r="H184" t="s">
        <v>127</v>
      </c>
      <c r="I184" t="s">
        <v>451</v>
      </c>
      <c r="J184" t="s">
        <v>452</v>
      </c>
      <c r="K184" t="s">
        <v>18895</v>
      </c>
      <c r="L184">
        <v>12878</v>
      </c>
      <c r="M184" t="s">
        <v>27</v>
      </c>
      <c r="N184" t="s">
        <v>453</v>
      </c>
      <c r="Q184">
        <v>4308</v>
      </c>
      <c r="R184" t="s">
        <v>97</v>
      </c>
      <c r="S184" t="s">
        <v>97</v>
      </c>
      <c r="T184" t="str">
        <f>IF(Transcripts[[#This Row],[List?]]="Y", Transcripts[[#This Row],[RefSeq mRNA ID]]&amp;IF(Transcripts[[#This Row],[Preferred?]]="Y", " (Preferred)", ""), "")</f>
        <v>NM_018263.5 (Preferred)</v>
      </c>
      <c r="V184" s="43" t="s">
        <v>18367</v>
      </c>
      <c r="W184" s="43" t="e">
        <f t="array" ref="W184">INDEX(Table6[#Data], MATCH(1, ISNUMBER(SEARCH(Transcripts[[#This Row],[RefSeq mRNA ID]], Table6['#name])), 0), 1)</f>
        <v>#N/A</v>
      </c>
      <c r="X184" s="43"/>
      <c r="Y184" s="43"/>
      <c r="Z184" t="s">
        <v>3866</v>
      </c>
      <c r="AC184" t="s">
        <v>105</v>
      </c>
      <c r="AD184" t="s">
        <v>27</v>
      </c>
      <c r="AE184" t="s">
        <v>3866</v>
      </c>
      <c r="AH184" t="s">
        <v>19242</v>
      </c>
      <c r="AI184" t="s">
        <v>1265</v>
      </c>
      <c r="AJ184">
        <v>999</v>
      </c>
    </row>
    <row r="185" spans="8:36" hidden="1" x14ac:dyDescent="0.25">
      <c r="H185" t="s">
        <v>127</v>
      </c>
      <c r="I185" t="s">
        <v>454</v>
      </c>
      <c r="J185" t="s">
        <v>455</v>
      </c>
      <c r="L185">
        <v>8889</v>
      </c>
      <c r="M185" t="s">
        <v>27</v>
      </c>
      <c r="N185" t="s">
        <v>456</v>
      </c>
      <c r="Q185">
        <v>4224</v>
      </c>
      <c r="R185" t="s">
        <v>98</v>
      </c>
      <c r="S185" t="s">
        <v>98</v>
      </c>
      <c r="T185" t="str">
        <f>IF(Transcripts[[#This Row],[List?]]="Y", Transcripts[[#This Row],[RefSeq mRNA ID]]&amp;IF(Transcripts[[#This Row],[Preferred?]]="Y", " (Preferred)", ""), "")</f>
        <v/>
      </c>
      <c r="V185" s="43" t="s">
        <v>18367</v>
      </c>
      <c r="W185" s="43" t="e">
        <f t="array" ref="W185">INDEX(Table6[#Data], MATCH(1, ISNUMBER(SEARCH(Transcripts[[#This Row],[RefSeq mRNA ID]], Table6['#name])), 0), 1)</f>
        <v>#N/A</v>
      </c>
      <c r="X185" s="43"/>
      <c r="Y185" s="43"/>
      <c r="Z185" t="s">
        <v>3953</v>
      </c>
      <c r="AC185" t="s">
        <v>105</v>
      </c>
      <c r="AD185" t="s">
        <v>27</v>
      </c>
      <c r="AE185" t="s">
        <v>3953</v>
      </c>
      <c r="AH185" t="s">
        <v>19243</v>
      </c>
      <c r="AI185" t="s">
        <v>1265</v>
      </c>
      <c r="AJ185">
        <v>999</v>
      </c>
    </row>
    <row r="186" spans="8:36" hidden="1" x14ac:dyDescent="0.25">
      <c r="H186" t="s">
        <v>127</v>
      </c>
      <c r="I186" t="s">
        <v>457</v>
      </c>
      <c r="J186" t="s">
        <v>458</v>
      </c>
      <c r="L186">
        <v>3781</v>
      </c>
      <c r="M186" t="s">
        <v>27</v>
      </c>
      <c r="N186" t="s">
        <v>459</v>
      </c>
      <c r="Q186">
        <v>2757</v>
      </c>
      <c r="R186" t="s">
        <v>98</v>
      </c>
      <c r="S186" t="s">
        <v>98</v>
      </c>
      <c r="T186" t="str">
        <f>IF(Transcripts[[#This Row],[List?]]="Y", Transcripts[[#This Row],[RefSeq mRNA ID]]&amp;IF(Transcripts[[#This Row],[Preferred?]]="Y", " (Preferred)", ""), "")</f>
        <v/>
      </c>
      <c r="V186" s="43" t="s">
        <v>18367</v>
      </c>
      <c r="W186" s="43" t="e">
        <f t="array" ref="W186">INDEX(Table6[#Data], MATCH(1, ISNUMBER(SEARCH(Transcripts[[#This Row],[RefSeq mRNA ID]], Table6['#name])), 0), 1)</f>
        <v>#N/A</v>
      </c>
      <c r="X186" s="43"/>
      <c r="Y186" s="43"/>
      <c r="Z186" t="s">
        <v>3872</v>
      </c>
      <c r="AC186" t="s">
        <v>105</v>
      </c>
      <c r="AD186" t="s">
        <v>27</v>
      </c>
      <c r="AE186" t="s">
        <v>3872</v>
      </c>
      <c r="AH186" t="s">
        <v>19102</v>
      </c>
      <c r="AI186" t="s">
        <v>1265</v>
      </c>
      <c r="AJ186">
        <v>999</v>
      </c>
    </row>
    <row r="187" spans="8:36" hidden="1" x14ac:dyDescent="0.25">
      <c r="H187" t="s">
        <v>127</v>
      </c>
      <c r="I187" t="s">
        <v>460</v>
      </c>
      <c r="J187" t="s">
        <v>461</v>
      </c>
      <c r="L187">
        <v>3299</v>
      </c>
      <c r="M187" t="s">
        <v>27</v>
      </c>
      <c r="N187" t="s">
        <v>462</v>
      </c>
      <c r="Q187" s="43">
        <v>2757</v>
      </c>
      <c r="R187" t="s">
        <v>98</v>
      </c>
      <c r="S187" s="43" t="s">
        <v>98</v>
      </c>
      <c r="T187" t="str">
        <f>IF(Transcripts[[#This Row],[List?]]="Y", Transcripts[[#This Row],[RefSeq mRNA ID]]&amp;IF(Transcripts[[#This Row],[Preferred?]]="Y", " (Preferred)", ""), "")</f>
        <v/>
      </c>
      <c r="V187" s="43" t="s">
        <v>18367</v>
      </c>
      <c r="W187" s="43" t="e">
        <f t="array" ref="W187">INDEX(Table6[#Data], MATCH(1, ISNUMBER(SEARCH(Transcripts[[#This Row],[RefSeq mRNA ID]], Table6['#name])), 0), 1)</f>
        <v>#N/A</v>
      </c>
      <c r="X187" s="43"/>
      <c r="Y187" s="43"/>
      <c r="Z187" t="s">
        <v>3957</v>
      </c>
      <c r="AC187" t="s">
        <v>105</v>
      </c>
      <c r="AD187" t="s">
        <v>27</v>
      </c>
      <c r="AE187" t="s">
        <v>3957</v>
      </c>
      <c r="AH187" t="s">
        <v>19244</v>
      </c>
      <c r="AI187" t="s">
        <v>1265</v>
      </c>
      <c r="AJ187">
        <v>999</v>
      </c>
    </row>
    <row r="188" spans="8:36" hidden="1" x14ac:dyDescent="0.25">
      <c r="H188" t="s">
        <v>127</v>
      </c>
      <c r="I188" t="s">
        <v>449</v>
      </c>
      <c r="L188">
        <v>549</v>
      </c>
      <c r="M188" t="s">
        <v>195</v>
      </c>
      <c r="N188" t="s">
        <v>450</v>
      </c>
      <c r="P188" t="s">
        <v>100</v>
      </c>
      <c r="Q188">
        <v>0</v>
      </c>
      <c r="R188" t="s">
        <v>98</v>
      </c>
      <c r="S188" t="s">
        <v>98</v>
      </c>
      <c r="T188" t="str">
        <f>IF(Transcripts[[#This Row],[List?]]="Y", Transcripts[[#This Row],[RefSeq mRNA ID]]&amp;IF(Transcripts[[#This Row],[Preferred?]]="Y", " (Preferred)", ""), "")</f>
        <v/>
      </c>
      <c r="V188" s="43" t="s">
        <v>18367</v>
      </c>
      <c r="W188" s="43" t="e">
        <f t="array" ref="W188">INDEX(Table6[#Data], MATCH(1, ISNUMBER(SEARCH(Transcripts[[#This Row],[RefSeq mRNA ID]], Table6['#name])), 0), 1)</f>
        <v>#N/A</v>
      </c>
      <c r="X188" s="43"/>
      <c r="Y188" s="43"/>
      <c r="Z188" t="s">
        <v>3955</v>
      </c>
      <c r="AC188" t="s">
        <v>105</v>
      </c>
      <c r="AD188" t="s">
        <v>27</v>
      </c>
      <c r="AE188" t="s">
        <v>3955</v>
      </c>
      <c r="AH188" t="s">
        <v>19103</v>
      </c>
      <c r="AI188" t="s">
        <v>1295</v>
      </c>
      <c r="AJ188">
        <v>51755</v>
      </c>
    </row>
    <row r="189" spans="8:36" hidden="1" x14ac:dyDescent="0.25">
      <c r="H189" t="s">
        <v>463</v>
      </c>
      <c r="I189" t="s">
        <v>479</v>
      </c>
      <c r="J189" t="s">
        <v>480</v>
      </c>
      <c r="K189" t="s">
        <v>18988</v>
      </c>
      <c r="L189">
        <v>13147</v>
      </c>
      <c r="M189" t="s">
        <v>27</v>
      </c>
      <c r="N189" t="s">
        <v>481</v>
      </c>
      <c r="O189" t="s">
        <v>482</v>
      </c>
      <c r="P189" t="s">
        <v>483</v>
      </c>
      <c r="Q189">
        <v>9171</v>
      </c>
      <c r="R189" t="s">
        <v>97</v>
      </c>
      <c r="S189" t="s">
        <v>97</v>
      </c>
      <c r="T189" t="str">
        <f>IF(Transcripts[[#This Row],[List?]]="Y", Transcripts[[#This Row],[RefSeq mRNA ID]]&amp;IF(Transcripts[[#This Row],[Preferred?]]="Y", " (Preferred)", ""), "")</f>
        <v>NM_000051.3 (Preferred)</v>
      </c>
      <c r="V189" s="43" t="s">
        <v>18368</v>
      </c>
      <c r="W189" s="43" t="e">
        <f t="array" ref="W189">INDEX(Table6[#Data], MATCH(1, ISNUMBER(SEARCH(Transcripts[[#This Row],[RefSeq mRNA ID]], Table6['#name])), 0), 1)</f>
        <v>#N/A</v>
      </c>
      <c r="X189" s="43"/>
      <c r="Y189" s="43"/>
      <c r="Z189" t="s">
        <v>3915</v>
      </c>
      <c r="AA189" t="s">
        <v>3916</v>
      </c>
      <c r="AB189">
        <v>1143</v>
      </c>
      <c r="AC189" t="s">
        <v>105</v>
      </c>
      <c r="AD189" t="s">
        <v>27</v>
      </c>
      <c r="AE189" t="s">
        <v>10097</v>
      </c>
      <c r="AH189" t="s">
        <v>19104</v>
      </c>
      <c r="AI189" t="s">
        <v>1295</v>
      </c>
      <c r="AJ189">
        <v>51755</v>
      </c>
    </row>
    <row r="190" spans="8:36" hidden="1" x14ac:dyDescent="0.25">
      <c r="H190" t="s">
        <v>463</v>
      </c>
      <c r="I190" t="s">
        <v>484</v>
      </c>
      <c r="J190" t="s">
        <v>485</v>
      </c>
      <c r="K190" t="s">
        <v>18989</v>
      </c>
      <c r="L190">
        <v>12954</v>
      </c>
      <c r="M190" t="s">
        <v>27</v>
      </c>
      <c r="N190" t="s">
        <v>486</v>
      </c>
      <c r="P190" t="s">
        <v>483</v>
      </c>
      <c r="Q190">
        <v>9171</v>
      </c>
      <c r="R190" t="s">
        <v>98</v>
      </c>
      <c r="S190" t="s">
        <v>97</v>
      </c>
      <c r="T190" t="str">
        <f>IF(Transcripts[[#This Row],[List?]]="Y", Transcripts[[#This Row],[RefSeq mRNA ID]]&amp;IF(Transcripts[[#This Row],[Preferred?]]="Y", " (Preferred)", ""), "")</f>
        <v>NM_001351834.1</v>
      </c>
      <c r="V190" s="43" t="s">
        <v>18368</v>
      </c>
      <c r="W190" s="43" t="e">
        <f t="array" ref="W190">INDEX(Table6[#Data], MATCH(1, ISNUMBER(SEARCH(Transcripts[[#This Row],[RefSeq mRNA ID]], Table6['#name])), 0), 1)</f>
        <v>#N/A</v>
      </c>
      <c r="X190" s="43"/>
      <c r="Y190" s="43"/>
      <c r="Z190" t="s">
        <v>2116</v>
      </c>
      <c r="AA190" t="s">
        <v>2117</v>
      </c>
      <c r="AB190">
        <v>2223</v>
      </c>
      <c r="AC190" t="s">
        <v>2073</v>
      </c>
      <c r="AD190" t="s">
        <v>27</v>
      </c>
      <c r="AE190" t="s">
        <v>10098</v>
      </c>
      <c r="AH190" t="s">
        <v>19105</v>
      </c>
      <c r="AI190" t="s">
        <v>1322</v>
      </c>
      <c r="AJ190">
        <v>1019</v>
      </c>
    </row>
    <row r="191" spans="8:36" hidden="1" x14ac:dyDescent="0.25">
      <c r="H191" t="s">
        <v>463</v>
      </c>
      <c r="I191" t="s">
        <v>18990</v>
      </c>
      <c r="J191" t="s">
        <v>18991</v>
      </c>
      <c r="K191" t="s">
        <v>18992</v>
      </c>
      <c r="P191" t="s">
        <v>18993</v>
      </c>
      <c r="R191" t="s">
        <v>98</v>
      </c>
      <c r="S191" t="s">
        <v>97</v>
      </c>
      <c r="T191" t="str">
        <f>IF(Transcripts[[#This Row],[List?]]="Y", Transcripts[[#This Row],[RefSeq mRNA ID]]&amp;IF(Transcripts[[#This Row],[Preferred?]]="Y", " (Preferred)", ""), "")</f>
        <v>NM_001351835.1</v>
      </c>
      <c r="V191" s="43"/>
      <c r="W191" s="43" t="e">
        <f t="array" ref="W191">INDEX(Table6[#Data], MATCH(1, ISNUMBER(SEARCH(Transcripts[[#This Row],[RefSeq mRNA ID]], Table6['#name])), 0), 1)</f>
        <v>#N/A</v>
      </c>
      <c r="X191" s="43"/>
      <c r="Y191" s="43"/>
      <c r="Z191" t="s">
        <v>2106</v>
      </c>
      <c r="AA191" t="s">
        <v>2107</v>
      </c>
      <c r="AB191">
        <v>2223</v>
      </c>
      <c r="AC191" t="s">
        <v>2073</v>
      </c>
      <c r="AD191" t="s">
        <v>27</v>
      </c>
      <c r="AE191" t="s">
        <v>10099</v>
      </c>
      <c r="AH191" t="s">
        <v>19107</v>
      </c>
      <c r="AI191" t="s">
        <v>1369</v>
      </c>
      <c r="AJ191">
        <v>1021</v>
      </c>
    </row>
    <row r="192" spans="8:36" hidden="1" x14ac:dyDescent="0.25">
      <c r="H192" t="s">
        <v>463</v>
      </c>
      <c r="I192" t="s">
        <v>487</v>
      </c>
      <c r="J192" t="s">
        <v>488</v>
      </c>
      <c r="L192">
        <v>4841</v>
      </c>
      <c r="M192" t="s">
        <v>27</v>
      </c>
      <c r="N192" t="s">
        <v>489</v>
      </c>
      <c r="Q192">
        <v>4108</v>
      </c>
      <c r="R192" t="s">
        <v>98</v>
      </c>
      <c r="S192" t="s">
        <v>98</v>
      </c>
      <c r="T192" t="str">
        <f>IF(Transcripts[[#This Row],[List?]]="Y", Transcripts[[#This Row],[RefSeq mRNA ID]]&amp;IF(Transcripts[[#This Row],[Preferred?]]="Y", " (Preferred)", ""), "")</f>
        <v/>
      </c>
      <c r="V192" s="43" t="s">
        <v>18368</v>
      </c>
      <c r="W192" s="43" t="e">
        <f t="array" ref="W192">INDEX(Table6[#Data], MATCH(1, ISNUMBER(SEARCH(Transcripts[[#This Row],[RefSeq mRNA ID]], Table6['#name])), 0), 1)</f>
        <v>#N/A</v>
      </c>
      <c r="X192" s="43"/>
      <c r="Y192" s="43"/>
      <c r="Z192" t="s">
        <v>2080</v>
      </c>
      <c r="AC192" t="s">
        <v>2073</v>
      </c>
      <c r="AD192" t="s">
        <v>27</v>
      </c>
      <c r="AE192" t="s">
        <v>2080</v>
      </c>
      <c r="AH192" t="s">
        <v>19106</v>
      </c>
      <c r="AI192" t="s">
        <v>1369</v>
      </c>
      <c r="AJ192">
        <v>1021</v>
      </c>
    </row>
    <row r="193" spans="8:36" hidden="1" x14ac:dyDescent="0.25">
      <c r="H193" t="s">
        <v>463</v>
      </c>
      <c r="I193" t="s">
        <v>490</v>
      </c>
      <c r="J193" t="s">
        <v>491</v>
      </c>
      <c r="L193">
        <v>1513</v>
      </c>
      <c r="M193" t="s">
        <v>27</v>
      </c>
      <c r="N193" t="s">
        <v>492</v>
      </c>
      <c r="Q193">
        <v>468</v>
      </c>
      <c r="R193" t="s">
        <v>98</v>
      </c>
      <c r="S193" t="s">
        <v>98</v>
      </c>
      <c r="T193" t="str">
        <f>IF(Transcripts[[#This Row],[List?]]="Y", Transcripts[[#This Row],[RefSeq mRNA ID]]&amp;IF(Transcripts[[#This Row],[Preferred?]]="Y", " (Preferred)", ""), "")</f>
        <v/>
      </c>
      <c r="V193" s="43" t="s">
        <v>18368</v>
      </c>
      <c r="W193" s="43" t="e">
        <f t="array" ref="W193">INDEX(Table6[#Data], MATCH(1, ISNUMBER(SEARCH(Transcripts[[#This Row],[RefSeq mRNA ID]], Table6['#name])), 0), 1)</f>
        <v>#N/A</v>
      </c>
      <c r="X193" s="43"/>
      <c r="Y193" s="43"/>
      <c r="Z193" t="s">
        <v>2074</v>
      </c>
      <c r="AC193" t="s">
        <v>2073</v>
      </c>
      <c r="AD193" t="s">
        <v>27</v>
      </c>
      <c r="AE193" t="s">
        <v>2074</v>
      </c>
      <c r="AH193" t="s">
        <v>19110</v>
      </c>
      <c r="AI193" t="s">
        <v>1383</v>
      </c>
      <c r="AJ193">
        <v>1029</v>
      </c>
    </row>
    <row r="194" spans="8:36" hidden="1" x14ac:dyDescent="0.25">
      <c r="H194" t="s">
        <v>463</v>
      </c>
      <c r="I194" t="s">
        <v>493</v>
      </c>
      <c r="J194" t="s">
        <v>494</v>
      </c>
      <c r="L194">
        <v>595</v>
      </c>
      <c r="M194" t="s">
        <v>27</v>
      </c>
      <c r="N194" t="s">
        <v>495</v>
      </c>
      <c r="Q194">
        <v>463</v>
      </c>
      <c r="R194" t="s">
        <v>98</v>
      </c>
      <c r="S194" t="s">
        <v>98</v>
      </c>
      <c r="T194" t="str">
        <f>IF(Transcripts[[#This Row],[List?]]="Y", Transcripts[[#This Row],[RefSeq mRNA ID]]&amp;IF(Transcripts[[#This Row],[Preferred?]]="Y", " (Preferred)", ""), "")</f>
        <v/>
      </c>
      <c r="V194" s="43" t="s">
        <v>18368</v>
      </c>
      <c r="W194" s="43" t="e">
        <f t="array" ref="W194">INDEX(Table6[#Data], MATCH(1, ISNUMBER(SEARCH(Transcripts[[#This Row],[RefSeq mRNA ID]], Table6['#name])), 0), 1)</f>
        <v>#N/A</v>
      </c>
      <c r="X194" s="43"/>
      <c r="Y194" s="43"/>
      <c r="Z194" t="s">
        <v>2160</v>
      </c>
      <c r="AC194" t="s">
        <v>2073</v>
      </c>
      <c r="AD194" t="s">
        <v>27</v>
      </c>
      <c r="AE194" t="s">
        <v>2160</v>
      </c>
      <c r="AH194" t="s">
        <v>19109</v>
      </c>
      <c r="AI194" t="s">
        <v>1383</v>
      </c>
      <c r="AJ194">
        <v>1029</v>
      </c>
    </row>
    <row r="195" spans="8:36" hidden="1" x14ac:dyDescent="0.25">
      <c r="H195" t="s">
        <v>463</v>
      </c>
      <c r="I195" t="s">
        <v>496</v>
      </c>
      <c r="J195" t="s">
        <v>497</v>
      </c>
      <c r="L195">
        <v>582</v>
      </c>
      <c r="M195" t="s">
        <v>27</v>
      </c>
      <c r="N195" t="s">
        <v>498</v>
      </c>
      <c r="Q195" s="43">
        <v>405</v>
      </c>
      <c r="R195" t="s">
        <v>98</v>
      </c>
      <c r="S195" s="43" t="s">
        <v>98</v>
      </c>
      <c r="T195" t="str">
        <f>IF(Transcripts[[#This Row],[List?]]="Y", Transcripts[[#This Row],[RefSeq mRNA ID]]&amp;IF(Transcripts[[#This Row],[Preferred?]]="Y", " (Preferred)", ""), "")</f>
        <v/>
      </c>
      <c r="V195" s="43" t="s">
        <v>18368</v>
      </c>
      <c r="W195" s="43" t="e">
        <f t="array" ref="W195">INDEX(Table6[#Data], MATCH(1, ISNUMBER(SEARCH(Transcripts[[#This Row],[RefSeq mRNA ID]], Table6['#name])), 0), 1)</f>
        <v>#N/A</v>
      </c>
      <c r="X195" s="43"/>
      <c r="Y195" s="43"/>
      <c r="Z195" t="s">
        <v>2086</v>
      </c>
      <c r="AC195" t="s">
        <v>2073</v>
      </c>
      <c r="AD195" t="s">
        <v>27</v>
      </c>
      <c r="AE195" t="s">
        <v>2086</v>
      </c>
      <c r="AH195" t="s">
        <v>19108</v>
      </c>
      <c r="AI195" t="s">
        <v>1383</v>
      </c>
      <c r="AJ195">
        <v>1029</v>
      </c>
    </row>
    <row r="196" spans="8:36" hidden="1" x14ac:dyDescent="0.25">
      <c r="H196" t="s">
        <v>463</v>
      </c>
      <c r="I196" t="s">
        <v>499</v>
      </c>
      <c r="J196" t="s">
        <v>500</v>
      </c>
      <c r="L196">
        <v>481</v>
      </c>
      <c r="M196" t="s">
        <v>27</v>
      </c>
      <c r="N196" t="s">
        <v>501</v>
      </c>
      <c r="Q196">
        <v>280</v>
      </c>
      <c r="R196" t="s">
        <v>98</v>
      </c>
      <c r="S196" t="s">
        <v>98</v>
      </c>
      <c r="T196" t="str">
        <f>IF(Transcripts[[#This Row],[List?]]="Y", Transcripts[[#This Row],[RefSeq mRNA ID]]&amp;IF(Transcripts[[#This Row],[Preferred?]]="Y", " (Preferred)", ""), "")</f>
        <v/>
      </c>
      <c r="V196" s="43" t="s">
        <v>18368</v>
      </c>
      <c r="W196" s="43" t="e">
        <f t="array" ref="W196">INDEX(Table6[#Data], MATCH(1, ISNUMBER(SEARCH(Transcripts[[#This Row],[RefSeq mRNA ID]], Table6['#name])), 0), 1)</f>
        <v>#N/A</v>
      </c>
      <c r="X196" s="43"/>
      <c r="Y196" s="43"/>
      <c r="Z196" t="s">
        <v>2138</v>
      </c>
      <c r="AA196" t="s">
        <v>2139</v>
      </c>
      <c r="AB196">
        <v>535</v>
      </c>
      <c r="AC196" t="s">
        <v>2073</v>
      </c>
      <c r="AD196" t="s">
        <v>27</v>
      </c>
      <c r="AE196" t="s">
        <v>10100</v>
      </c>
      <c r="AH196" t="s">
        <v>19245</v>
      </c>
      <c r="AI196" t="s">
        <v>1383</v>
      </c>
      <c r="AJ196">
        <v>1029</v>
      </c>
    </row>
    <row r="197" spans="8:36" hidden="1" x14ac:dyDescent="0.25">
      <c r="H197" t="s">
        <v>463</v>
      </c>
      <c r="I197" t="s">
        <v>464</v>
      </c>
      <c r="J197" t="s">
        <v>465</v>
      </c>
      <c r="L197">
        <v>502</v>
      </c>
      <c r="M197" t="s">
        <v>189</v>
      </c>
      <c r="N197" t="s">
        <v>466</v>
      </c>
      <c r="P197" t="s">
        <v>100</v>
      </c>
      <c r="Q197">
        <v>233</v>
      </c>
      <c r="R197" t="s">
        <v>98</v>
      </c>
      <c r="S197" t="s">
        <v>98</v>
      </c>
      <c r="T197" t="str">
        <f>IF(Transcripts[[#This Row],[List?]]="Y", Transcripts[[#This Row],[RefSeq mRNA ID]]&amp;IF(Transcripts[[#This Row],[Preferred?]]="Y", " (Preferred)", ""), "")</f>
        <v/>
      </c>
      <c r="V197" s="43" t="s">
        <v>18368</v>
      </c>
      <c r="W197" s="43" t="e">
        <f t="array" ref="W197">INDEX(Table6[#Data], MATCH(1, ISNUMBER(SEARCH(Transcripts[[#This Row],[RefSeq mRNA ID]], Table6['#name])), 0), 1)</f>
        <v>#N/A</v>
      </c>
      <c r="X197" s="43"/>
      <c r="Y197" s="43"/>
      <c r="Z197" t="s">
        <v>2128</v>
      </c>
      <c r="AA197" t="s">
        <v>2129</v>
      </c>
      <c r="AB197">
        <v>389</v>
      </c>
      <c r="AC197" t="s">
        <v>2073</v>
      </c>
      <c r="AD197" t="s">
        <v>27</v>
      </c>
      <c r="AE197" t="s">
        <v>10101</v>
      </c>
      <c r="AH197" t="s">
        <v>19111</v>
      </c>
      <c r="AI197" t="s">
        <v>1435</v>
      </c>
      <c r="AJ197">
        <v>1030</v>
      </c>
    </row>
    <row r="198" spans="8:36" hidden="1" x14ac:dyDescent="0.25">
      <c r="H198" t="s">
        <v>463</v>
      </c>
      <c r="I198" t="s">
        <v>467</v>
      </c>
      <c r="L198">
        <v>880</v>
      </c>
      <c r="M198" t="s">
        <v>195</v>
      </c>
      <c r="N198" t="s">
        <v>468</v>
      </c>
      <c r="P198" t="s">
        <v>100</v>
      </c>
      <c r="Q198">
        <v>0</v>
      </c>
      <c r="R198" t="s">
        <v>98</v>
      </c>
      <c r="S198" t="s">
        <v>98</v>
      </c>
      <c r="T198" t="str">
        <f>IF(Transcripts[[#This Row],[List?]]="Y", Transcripts[[#This Row],[RefSeq mRNA ID]]&amp;IF(Transcripts[[#This Row],[Preferred?]]="Y", " (Preferred)", ""), "")</f>
        <v/>
      </c>
      <c r="V198" s="43" t="s">
        <v>18368</v>
      </c>
      <c r="W198" s="43" t="e">
        <f t="array" ref="W198">INDEX(Table6[#Data], MATCH(1, ISNUMBER(SEARCH(Transcripts[[#This Row],[RefSeq mRNA ID]], Table6['#name])), 0), 1)</f>
        <v>#N/A</v>
      </c>
      <c r="X198" s="43"/>
      <c r="Y198" s="43"/>
      <c r="Z198" t="s">
        <v>2166</v>
      </c>
      <c r="AC198" t="s">
        <v>2073</v>
      </c>
      <c r="AD198" t="s">
        <v>27</v>
      </c>
      <c r="AE198" t="s">
        <v>2166</v>
      </c>
      <c r="AH198" t="s">
        <v>19112</v>
      </c>
      <c r="AI198" t="s">
        <v>1435</v>
      </c>
      <c r="AJ198">
        <v>1030</v>
      </c>
    </row>
    <row r="199" spans="8:36" hidden="1" x14ac:dyDescent="0.25">
      <c r="H199" t="s">
        <v>463</v>
      </c>
      <c r="I199" t="s">
        <v>469</v>
      </c>
      <c r="L199">
        <v>705</v>
      </c>
      <c r="M199" t="s">
        <v>195</v>
      </c>
      <c r="N199" t="s">
        <v>470</v>
      </c>
      <c r="P199" t="s">
        <v>100</v>
      </c>
      <c r="Q199">
        <v>0</v>
      </c>
      <c r="R199" t="s">
        <v>98</v>
      </c>
      <c r="S199" t="s">
        <v>98</v>
      </c>
      <c r="T199" t="str">
        <f>IF(Transcripts[[#This Row],[List?]]="Y", Transcripts[[#This Row],[RefSeq mRNA ID]]&amp;IF(Transcripts[[#This Row],[Preferred?]]="Y", " (Preferred)", ""), "")</f>
        <v/>
      </c>
      <c r="V199" s="43" t="s">
        <v>18368</v>
      </c>
      <c r="W199" s="43" t="e">
        <f t="array" ref="W199">INDEX(Table6[#Data], MATCH(1, ISNUMBER(SEARCH(Transcripts[[#This Row],[RefSeq mRNA ID]], Table6['#name])), 0), 1)</f>
        <v>#N/A</v>
      </c>
      <c r="X199" s="43"/>
      <c r="Y199" s="43"/>
      <c r="Z199" t="s">
        <v>2149</v>
      </c>
      <c r="AA199" t="s">
        <v>2150</v>
      </c>
      <c r="AB199">
        <v>144</v>
      </c>
      <c r="AC199" t="s">
        <v>2073</v>
      </c>
      <c r="AD199" t="s">
        <v>27</v>
      </c>
      <c r="AE199" t="s">
        <v>10102</v>
      </c>
      <c r="AH199" t="s">
        <v>19113</v>
      </c>
      <c r="AI199" t="s">
        <v>1449</v>
      </c>
      <c r="AJ199">
        <v>1031</v>
      </c>
    </row>
    <row r="200" spans="8:36" hidden="1" x14ac:dyDescent="0.25">
      <c r="H200" t="s">
        <v>463</v>
      </c>
      <c r="I200" t="s">
        <v>471</v>
      </c>
      <c r="L200">
        <v>610</v>
      </c>
      <c r="M200" t="s">
        <v>195</v>
      </c>
      <c r="N200" t="s">
        <v>472</v>
      </c>
      <c r="P200" t="s">
        <v>100</v>
      </c>
      <c r="Q200">
        <v>0</v>
      </c>
      <c r="R200" t="s">
        <v>98</v>
      </c>
      <c r="S200" t="s">
        <v>98</v>
      </c>
      <c r="T200" t="str">
        <f>IF(Transcripts[[#This Row],[List?]]="Y", Transcripts[[#This Row],[RefSeq mRNA ID]]&amp;IF(Transcripts[[#This Row],[Preferred?]]="Y", " (Preferred)", ""), "")</f>
        <v/>
      </c>
      <c r="V200" s="43" t="s">
        <v>18368</v>
      </c>
      <c r="W200" s="43" t="e">
        <f t="array" ref="W200">INDEX(Table6[#Data], MATCH(1, ISNUMBER(SEARCH(Transcripts[[#This Row],[RefSeq mRNA ID]], Table6['#name])), 0), 1)</f>
        <v>#N/A</v>
      </c>
      <c r="X200" s="43"/>
      <c r="Y200" s="43"/>
      <c r="Z200" t="s">
        <v>2092</v>
      </c>
      <c r="AC200" t="s">
        <v>2073</v>
      </c>
      <c r="AD200" t="s">
        <v>27</v>
      </c>
      <c r="AE200" t="s">
        <v>2092</v>
      </c>
      <c r="AH200" t="s">
        <v>19114</v>
      </c>
      <c r="AI200" t="s">
        <v>1449</v>
      </c>
      <c r="AJ200">
        <v>1031</v>
      </c>
    </row>
    <row r="201" spans="8:36" hidden="1" x14ac:dyDescent="0.25">
      <c r="H201" t="s">
        <v>463</v>
      </c>
      <c r="I201" t="s">
        <v>473</v>
      </c>
      <c r="L201">
        <v>305</v>
      </c>
      <c r="M201" t="s">
        <v>195</v>
      </c>
      <c r="N201" t="s">
        <v>474</v>
      </c>
      <c r="P201" t="s">
        <v>100</v>
      </c>
      <c r="Q201">
        <v>0</v>
      </c>
      <c r="R201" t="s">
        <v>98</v>
      </c>
      <c r="S201" t="s">
        <v>98</v>
      </c>
      <c r="T201" t="str">
        <f>IF(Transcripts[[#This Row],[List?]]="Y", Transcripts[[#This Row],[RefSeq mRNA ID]]&amp;IF(Transcripts[[#This Row],[Preferred?]]="Y", " (Preferred)", ""), "")</f>
        <v/>
      </c>
      <c r="V201" s="43" t="s">
        <v>18368</v>
      </c>
      <c r="W201" s="43" t="e">
        <f t="array" ref="W201">INDEX(Table6[#Data], MATCH(1, ISNUMBER(SEARCH(Transcripts[[#This Row],[RefSeq mRNA ID]], Table6['#name])), 0), 1)</f>
        <v>#N/A</v>
      </c>
      <c r="X201" s="43"/>
      <c r="Y201" s="43"/>
      <c r="Z201" t="s">
        <v>4077</v>
      </c>
      <c r="AA201" t="s">
        <v>4078</v>
      </c>
      <c r="AB201">
        <v>1896</v>
      </c>
      <c r="AC201" t="s">
        <v>4061</v>
      </c>
      <c r="AD201" t="s">
        <v>27</v>
      </c>
      <c r="AE201" t="s">
        <v>10103</v>
      </c>
      <c r="AH201" t="s">
        <v>18864</v>
      </c>
      <c r="AI201" t="s">
        <v>34</v>
      </c>
      <c r="AJ201">
        <v>1050</v>
      </c>
    </row>
    <row r="202" spans="8:36" hidden="1" x14ac:dyDescent="0.25">
      <c r="H202" t="s">
        <v>463</v>
      </c>
      <c r="I202" t="s">
        <v>475</v>
      </c>
      <c r="L202">
        <v>258</v>
      </c>
      <c r="M202" t="s">
        <v>195</v>
      </c>
      <c r="N202" t="s">
        <v>476</v>
      </c>
      <c r="P202" t="s">
        <v>100</v>
      </c>
      <c r="Q202">
        <v>0</v>
      </c>
      <c r="R202" t="s">
        <v>98</v>
      </c>
      <c r="S202" t="s">
        <v>98</v>
      </c>
      <c r="T202" t="str">
        <f>IF(Transcripts[[#This Row],[List?]]="Y", Transcripts[[#This Row],[RefSeq mRNA ID]]&amp;IF(Transcripts[[#This Row],[Preferred?]]="Y", " (Preferred)", ""), "")</f>
        <v/>
      </c>
      <c r="V202" s="43" t="s">
        <v>18368</v>
      </c>
      <c r="W202" s="43" t="e">
        <f t="array" ref="W202">INDEX(Table6[#Data], MATCH(1, ISNUMBER(SEARCH(Transcripts[[#This Row],[RefSeq mRNA ID]], Table6['#name])), 0), 1)</f>
        <v>#N/A</v>
      </c>
      <c r="X202" s="43"/>
      <c r="Y202" s="43"/>
      <c r="Z202" t="s">
        <v>4088</v>
      </c>
      <c r="AA202" t="s">
        <v>4089</v>
      </c>
      <c r="AB202">
        <v>1629</v>
      </c>
      <c r="AC202" t="s">
        <v>4061</v>
      </c>
      <c r="AD202" t="s">
        <v>27</v>
      </c>
      <c r="AE202" t="s">
        <v>10104</v>
      </c>
      <c r="AH202" t="s">
        <v>18866</v>
      </c>
      <c r="AI202" t="s">
        <v>34</v>
      </c>
      <c r="AJ202">
        <v>1050</v>
      </c>
    </row>
    <row r="203" spans="8:36" hidden="1" x14ac:dyDescent="0.25">
      <c r="H203" t="s">
        <v>463</v>
      </c>
      <c r="I203" t="s">
        <v>477</v>
      </c>
      <c r="L203">
        <v>234</v>
      </c>
      <c r="M203" t="s">
        <v>195</v>
      </c>
      <c r="N203" t="s">
        <v>478</v>
      </c>
      <c r="P203" t="s">
        <v>100</v>
      </c>
      <c r="Q203">
        <v>0</v>
      </c>
      <c r="R203" t="s">
        <v>98</v>
      </c>
      <c r="S203" t="s">
        <v>98</v>
      </c>
      <c r="T203" t="str">
        <f>IF(Transcripts[[#This Row],[List?]]="Y", Transcripts[[#This Row],[RefSeq mRNA ID]]&amp;IF(Transcripts[[#This Row],[Preferred?]]="Y", " (Preferred)", ""), "")</f>
        <v/>
      </c>
      <c r="V203" s="43" t="s">
        <v>18368</v>
      </c>
      <c r="W203" s="43" t="e">
        <f t="array" ref="W203">INDEX(Table6[#Data], MATCH(1, ISNUMBER(SEARCH(Transcripts[[#This Row],[RefSeq mRNA ID]], Table6['#name])), 0), 1)</f>
        <v>#N/A</v>
      </c>
      <c r="X203" s="43"/>
      <c r="Y203" s="43"/>
      <c r="Z203" t="s">
        <v>4065</v>
      </c>
      <c r="AA203" t="s">
        <v>4066</v>
      </c>
      <c r="AB203">
        <v>1070</v>
      </c>
      <c r="AC203" t="s">
        <v>4061</v>
      </c>
      <c r="AD203" t="s">
        <v>27</v>
      </c>
      <c r="AE203" t="s">
        <v>10105</v>
      </c>
      <c r="AH203" t="s">
        <v>18865</v>
      </c>
      <c r="AI203" t="s">
        <v>34</v>
      </c>
      <c r="AJ203">
        <v>1050</v>
      </c>
    </row>
    <row r="204" spans="8:36" hidden="1" x14ac:dyDescent="0.25">
      <c r="H204" t="s">
        <v>463</v>
      </c>
      <c r="I204" t="s">
        <v>502</v>
      </c>
      <c r="L204">
        <v>5912</v>
      </c>
      <c r="M204" t="s">
        <v>212</v>
      </c>
      <c r="N204" t="s">
        <v>503</v>
      </c>
      <c r="P204" t="s">
        <v>100</v>
      </c>
      <c r="Q204">
        <v>0</v>
      </c>
      <c r="R204" t="s">
        <v>98</v>
      </c>
      <c r="S204" t="s">
        <v>98</v>
      </c>
      <c r="T204" t="str">
        <f>IF(Transcripts[[#This Row],[List?]]="Y", Transcripts[[#This Row],[RefSeq mRNA ID]]&amp;IF(Transcripts[[#This Row],[Preferred?]]="Y", " (Preferred)", ""), "")</f>
        <v/>
      </c>
      <c r="V204" s="43" t="s">
        <v>18368</v>
      </c>
      <c r="W204" s="43" t="e">
        <f t="array" ref="W204">INDEX(Table6[#Data], MATCH(1, ISNUMBER(SEARCH(Transcripts[[#This Row],[RefSeq mRNA ID]], Table6['#name])), 0), 1)</f>
        <v>#N/A</v>
      </c>
      <c r="X204" s="43"/>
      <c r="Y204" s="43"/>
      <c r="Z204" t="s">
        <v>4085</v>
      </c>
      <c r="AA204" t="s">
        <v>4086</v>
      </c>
      <c r="AB204">
        <v>1563</v>
      </c>
      <c r="AC204" t="s">
        <v>4061</v>
      </c>
      <c r="AD204" t="s">
        <v>27</v>
      </c>
      <c r="AE204" t="s">
        <v>10106</v>
      </c>
      <c r="AH204" t="s">
        <v>18863</v>
      </c>
      <c r="AI204" t="s">
        <v>34</v>
      </c>
      <c r="AJ204">
        <v>1050</v>
      </c>
    </row>
    <row r="205" spans="8:36" hidden="1" x14ac:dyDescent="0.25">
      <c r="H205" t="s">
        <v>463</v>
      </c>
      <c r="I205" t="s">
        <v>504</v>
      </c>
      <c r="L205">
        <v>5718</v>
      </c>
      <c r="M205" t="s">
        <v>212</v>
      </c>
      <c r="N205" t="s">
        <v>505</v>
      </c>
      <c r="P205" t="s">
        <v>100</v>
      </c>
      <c r="Q205">
        <v>0</v>
      </c>
      <c r="R205" t="s">
        <v>98</v>
      </c>
      <c r="S205" t="s">
        <v>98</v>
      </c>
      <c r="T205" t="str">
        <f>IF(Transcripts[[#This Row],[List?]]="Y", Transcripts[[#This Row],[RefSeq mRNA ID]]&amp;IF(Transcripts[[#This Row],[Preferred?]]="Y", " (Preferred)", ""), "")</f>
        <v/>
      </c>
      <c r="V205" s="43" t="s">
        <v>18368</v>
      </c>
      <c r="W205" s="43" t="e">
        <f t="array" ref="W205">INDEX(Table6[#Data], MATCH(1, ISNUMBER(SEARCH(Transcripts[[#This Row],[RefSeq mRNA ID]], Table6['#name])), 0), 1)</f>
        <v>#N/A</v>
      </c>
      <c r="X205" s="43"/>
      <c r="Y205" s="43"/>
      <c r="Z205" t="s">
        <v>4071</v>
      </c>
      <c r="AA205" t="s">
        <v>4072</v>
      </c>
      <c r="AB205">
        <v>744</v>
      </c>
      <c r="AC205" t="s">
        <v>4061</v>
      </c>
      <c r="AD205" t="s">
        <v>27</v>
      </c>
      <c r="AE205" t="s">
        <v>10107</v>
      </c>
      <c r="AH205" t="s">
        <v>19115</v>
      </c>
      <c r="AI205" t="s">
        <v>1465</v>
      </c>
      <c r="AJ205">
        <v>1111</v>
      </c>
    </row>
    <row r="206" spans="8:36" hidden="1" x14ac:dyDescent="0.25">
      <c r="H206" t="s">
        <v>463</v>
      </c>
      <c r="I206" t="s">
        <v>506</v>
      </c>
      <c r="L206">
        <v>3354</v>
      </c>
      <c r="M206" t="s">
        <v>212</v>
      </c>
      <c r="N206" t="s">
        <v>507</v>
      </c>
      <c r="P206" t="s">
        <v>100</v>
      </c>
      <c r="Q206">
        <v>0</v>
      </c>
      <c r="R206" t="s">
        <v>98</v>
      </c>
      <c r="S206" t="s">
        <v>98</v>
      </c>
      <c r="T206" t="str">
        <f>IF(Transcripts[[#This Row],[List?]]="Y", Transcripts[[#This Row],[RefSeq mRNA ID]]&amp;IF(Transcripts[[#This Row],[Preferred?]]="Y", " (Preferred)", ""), "")</f>
        <v/>
      </c>
      <c r="V206" s="43" t="s">
        <v>18368</v>
      </c>
      <c r="W206" s="43" t="e">
        <f t="array" ref="W206">INDEX(Table6[#Data], MATCH(1, ISNUMBER(SEARCH(Transcripts[[#This Row],[RefSeq mRNA ID]], Table6['#name])), 0), 1)</f>
        <v>#N/A</v>
      </c>
      <c r="X206" s="43"/>
      <c r="Y206" s="43"/>
      <c r="Z206" t="s">
        <v>4068</v>
      </c>
      <c r="AA206" t="s">
        <v>4069</v>
      </c>
      <c r="AB206">
        <v>837</v>
      </c>
      <c r="AC206" t="s">
        <v>4061</v>
      </c>
      <c r="AD206" t="s">
        <v>27</v>
      </c>
      <c r="AE206" t="s">
        <v>10108</v>
      </c>
      <c r="AH206" t="s">
        <v>19118</v>
      </c>
      <c r="AI206" t="s">
        <v>1465</v>
      </c>
      <c r="AJ206">
        <v>1111</v>
      </c>
    </row>
    <row r="207" spans="8:36" hidden="1" x14ac:dyDescent="0.25">
      <c r="H207" t="s">
        <v>463</v>
      </c>
      <c r="I207" t="s">
        <v>508</v>
      </c>
      <c r="L207">
        <v>1731</v>
      </c>
      <c r="M207" t="s">
        <v>212</v>
      </c>
      <c r="N207" t="s">
        <v>509</v>
      </c>
      <c r="P207" t="s">
        <v>100</v>
      </c>
      <c r="Q207">
        <v>0</v>
      </c>
      <c r="R207" t="s">
        <v>98</v>
      </c>
      <c r="S207" t="s">
        <v>98</v>
      </c>
      <c r="T207" t="str">
        <f>IF(Transcripts[[#This Row],[List?]]="Y", Transcripts[[#This Row],[RefSeq mRNA ID]]&amp;IF(Transcripts[[#This Row],[Preferred?]]="Y", " (Preferred)", ""), "")</f>
        <v/>
      </c>
      <c r="V207" s="43" t="s">
        <v>18368</v>
      </c>
      <c r="W207" s="43" t="e">
        <f t="array" ref="W207">INDEX(Table6[#Data], MATCH(1, ISNUMBER(SEARCH(Transcripts[[#This Row],[RefSeq mRNA ID]], Table6['#name])), 0), 1)</f>
        <v>#N/A</v>
      </c>
      <c r="X207" s="43"/>
      <c r="Y207" s="43"/>
      <c r="Z207" t="s">
        <v>4074</v>
      </c>
      <c r="AA207" t="s">
        <v>4075</v>
      </c>
      <c r="AB207">
        <v>126</v>
      </c>
      <c r="AC207" t="s">
        <v>4061</v>
      </c>
      <c r="AD207" t="s">
        <v>27</v>
      </c>
      <c r="AE207" t="s">
        <v>10109</v>
      </c>
      <c r="AH207" t="s">
        <v>19117</v>
      </c>
      <c r="AI207" t="s">
        <v>1465</v>
      </c>
      <c r="AJ207">
        <v>1111</v>
      </c>
    </row>
    <row r="208" spans="8:36" hidden="1" x14ac:dyDescent="0.25">
      <c r="H208" t="s">
        <v>463</v>
      </c>
      <c r="I208" t="s">
        <v>510</v>
      </c>
      <c r="L208">
        <v>740</v>
      </c>
      <c r="M208" t="s">
        <v>212</v>
      </c>
      <c r="N208" t="s">
        <v>511</v>
      </c>
      <c r="P208" t="s">
        <v>100</v>
      </c>
      <c r="Q208">
        <v>0</v>
      </c>
      <c r="R208" t="s">
        <v>98</v>
      </c>
      <c r="S208" t="s">
        <v>98</v>
      </c>
      <c r="T208" t="str">
        <f>IF(Transcripts[[#This Row],[List?]]="Y", Transcripts[[#This Row],[RefSeq mRNA ID]]&amp;IF(Transcripts[[#This Row],[Preferred?]]="Y", " (Preferred)", ""), "")</f>
        <v/>
      </c>
      <c r="V208" s="43" t="s">
        <v>18368</v>
      </c>
      <c r="W208" s="43" t="e">
        <f t="array" ref="W208">INDEX(Table6[#Data], MATCH(1, ISNUMBER(SEARCH(Transcripts[[#This Row],[RefSeq mRNA ID]], Table6['#name])), 0), 1)</f>
        <v>#N/A</v>
      </c>
      <c r="X208" s="43"/>
      <c r="Y208" s="43"/>
      <c r="Z208" t="s">
        <v>4100</v>
      </c>
      <c r="AA208" t="s">
        <v>4101</v>
      </c>
      <c r="AB208">
        <v>345</v>
      </c>
      <c r="AC208" t="s">
        <v>4061</v>
      </c>
      <c r="AD208" t="s">
        <v>27</v>
      </c>
      <c r="AE208" t="s">
        <v>10110</v>
      </c>
      <c r="AH208" t="s">
        <v>19116</v>
      </c>
      <c r="AI208" t="s">
        <v>1465</v>
      </c>
      <c r="AJ208">
        <v>1111</v>
      </c>
    </row>
    <row r="209" spans="8:36" hidden="1" x14ac:dyDescent="0.25">
      <c r="H209" t="s">
        <v>463</v>
      </c>
      <c r="I209" t="s">
        <v>512</v>
      </c>
      <c r="L209">
        <v>725</v>
      </c>
      <c r="M209" t="s">
        <v>212</v>
      </c>
      <c r="N209" t="s">
        <v>513</v>
      </c>
      <c r="P209" t="s">
        <v>100</v>
      </c>
      <c r="Q209">
        <v>0</v>
      </c>
      <c r="R209" t="s">
        <v>98</v>
      </c>
      <c r="S209" t="s">
        <v>98</v>
      </c>
      <c r="T209" t="str">
        <f>IF(Transcripts[[#This Row],[List?]]="Y", Transcripts[[#This Row],[RefSeq mRNA ID]]&amp;IF(Transcripts[[#This Row],[Preferred?]]="Y", " (Preferred)", ""), "")</f>
        <v/>
      </c>
      <c r="V209" s="43" t="s">
        <v>18368</v>
      </c>
      <c r="W209" s="43" t="e">
        <f t="array" ref="W209">INDEX(Table6[#Data], MATCH(1, ISNUMBER(SEARCH(Transcripts[[#This Row],[RefSeq mRNA ID]], Table6['#name])), 0), 1)</f>
        <v>#N/A</v>
      </c>
      <c r="X209" s="43"/>
      <c r="Y209" s="43"/>
      <c r="Z209" t="s">
        <v>4097</v>
      </c>
      <c r="AA209" t="s">
        <v>4098</v>
      </c>
      <c r="AB209">
        <v>375</v>
      </c>
      <c r="AC209" t="s">
        <v>4061</v>
      </c>
      <c r="AD209" t="s">
        <v>27</v>
      </c>
      <c r="AE209" t="s">
        <v>10111</v>
      </c>
      <c r="AH209" t="s">
        <v>19246</v>
      </c>
      <c r="AI209" t="s">
        <v>1465</v>
      </c>
      <c r="AJ209">
        <v>1111</v>
      </c>
    </row>
    <row r="210" spans="8:36" hidden="1" x14ac:dyDescent="0.25">
      <c r="H210" t="s">
        <v>463</v>
      </c>
      <c r="I210" t="s">
        <v>514</v>
      </c>
      <c r="L210">
        <v>657</v>
      </c>
      <c r="M210" t="s">
        <v>212</v>
      </c>
      <c r="N210" t="s">
        <v>515</v>
      </c>
      <c r="P210" t="s">
        <v>100</v>
      </c>
      <c r="Q210">
        <v>0</v>
      </c>
      <c r="R210" t="s">
        <v>98</v>
      </c>
      <c r="S210" t="s">
        <v>98</v>
      </c>
      <c r="T210" t="str">
        <f>IF(Transcripts[[#This Row],[List?]]="Y", Transcripts[[#This Row],[RefSeq mRNA ID]]&amp;IF(Transcripts[[#This Row],[Preferred?]]="Y", " (Preferred)", ""), "")</f>
        <v/>
      </c>
      <c r="V210" s="43" t="s">
        <v>18368</v>
      </c>
      <c r="W210" s="43" t="e">
        <f t="array" ref="W210">INDEX(Table6[#Data], MATCH(1, ISNUMBER(SEARCH(Transcripts[[#This Row],[RefSeq mRNA ID]], Table6['#name])), 0), 1)</f>
        <v>#N/A</v>
      </c>
      <c r="X210" s="43"/>
      <c r="Y210" s="43"/>
      <c r="Z210" t="s">
        <v>4081</v>
      </c>
      <c r="AA210" t="s">
        <v>4082</v>
      </c>
      <c r="AB210">
        <v>1989</v>
      </c>
      <c r="AC210" t="s">
        <v>4061</v>
      </c>
      <c r="AD210" t="s">
        <v>27</v>
      </c>
      <c r="AE210" t="s">
        <v>10112</v>
      </c>
      <c r="AH210" t="s">
        <v>19247</v>
      </c>
      <c r="AI210" t="s">
        <v>1465</v>
      </c>
      <c r="AJ210">
        <v>1111</v>
      </c>
    </row>
    <row r="211" spans="8:36" hidden="1" x14ac:dyDescent="0.25">
      <c r="H211" t="s">
        <v>463</v>
      </c>
      <c r="I211" t="s">
        <v>516</v>
      </c>
      <c r="L211">
        <v>586</v>
      </c>
      <c r="M211" t="s">
        <v>212</v>
      </c>
      <c r="N211" t="s">
        <v>517</v>
      </c>
      <c r="P211" t="s">
        <v>100</v>
      </c>
      <c r="Q211">
        <v>0</v>
      </c>
      <c r="R211" t="s">
        <v>98</v>
      </c>
      <c r="S211" t="s">
        <v>98</v>
      </c>
      <c r="T211" t="str">
        <f>IF(Transcripts[[#This Row],[List?]]="Y", Transcripts[[#This Row],[RefSeq mRNA ID]]&amp;IF(Transcripts[[#This Row],[Preferred?]]="Y", " (Preferred)", ""), "")</f>
        <v/>
      </c>
      <c r="V211" s="43" t="s">
        <v>18368</v>
      </c>
      <c r="W211" s="43" t="e">
        <f t="array" ref="W211">INDEX(Table6[#Data], MATCH(1, ISNUMBER(SEARCH(Transcripts[[#This Row],[RefSeq mRNA ID]], Table6['#name])), 0), 1)</f>
        <v>#N/A</v>
      </c>
      <c r="X211" s="43"/>
      <c r="Y211" s="43"/>
      <c r="Z211" t="s">
        <v>4062</v>
      </c>
      <c r="AA211" t="s">
        <v>4063</v>
      </c>
      <c r="AB211">
        <v>360</v>
      </c>
      <c r="AC211" t="s">
        <v>4061</v>
      </c>
      <c r="AD211" t="s">
        <v>27</v>
      </c>
      <c r="AE211" t="s">
        <v>10113</v>
      </c>
      <c r="AH211" t="s">
        <v>19248</v>
      </c>
      <c r="AI211" t="s">
        <v>1465</v>
      </c>
      <c r="AJ211">
        <v>1111</v>
      </c>
    </row>
    <row r="212" spans="8:36" hidden="1" x14ac:dyDescent="0.25">
      <c r="H212" t="s">
        <v>463</v>
      </c>
      <c r="I212" t="s">
        <v>518</v>
      </c>
      <c r="J212" t="s">
        <v>18994</v>
      </c>
      <c r="K212" t="s">
        <v>18995</v>
      </c>
      <c r="L212">
        <v>560</v>
      </c>
      <c r="M212" t="s">
        <v>212</v>
      </c>
      <c r="N212" t="s">
        <v>519</v>
      </c>
      <c r="P212" t="s">
        <v>18993</v>
      </c>
      <c r="Q212">
        <v>0</v>
      </c>
      <c r="R212" t="s">
        <v>98</v>
      </c>
      <c r="S212" t="s">
        <v>97</v>
      </c>
      <c r="T212" t="str">
        <f>IF(Transcripts[[#This Row],[List?]]="Y", Transcripts[[#This Row],[RefSeq mRNA ID]]&amp;IF(Transcripts[[#This Row],[Preferred?]]="Y", " (Preferred)", ""), "")</f>
        <v>NM_001351836.1</v>
      </c>
      <c r="V212" s="43" t="s">
        <v>18368</v>
      </c>
      <c r="W212" s="43" t="e">
        <f t="array" ref="W212">INDEX(Table6[#Data], MATCH(1, ISNUMBER(SEARCH(Transcripts[[#This Row],[RefSeq mRNA ID]], Table6['#name])), 0), 1)</f>
        <v>#N/A</v>
      </c>
      <c r="X212" s="43"/>
      <c r="Y212" s="43"/>
      <c r="Z212" t="s">
        <v>4091</v>
      </c>
      <c r="AA212" t="s">
        <v>4092</v>
      </c>
      <c r="AB212">
        <v>1917</v>
      </c>
      <c r="AC212" t="s">
        <v>4061</v>
      </c>
      <c r="AD212" t="s">
        <v>27</v>
      </c>
      <c r="AE212" t="s">
        <v>10114</v>
      </c>
      <c r="AH212" t="s">
        <v>19249</v>
      </c>
      <c r="AI212" t="s">
        <v>1465</v>
      </c>
      <c r="AJ212">
        <v>1111</v>
      </c>
    </row>
    <row r="213" spans="8:36" hidden="1" x14ac:dyDescent="0.25">
      <c r="H213" t="s">
        <v>463</v>
      </c>
      <c r="I213" t="s">
        <v>520</v>
      </c>
      <c r="L213">
        <v>537</v>
      </c>
      <c r="M213" t="s">
        <v>212</v>
      </c>
      <c r="N213" t="s">
        <v>521</v>
      </c>
      <c r="P213" t="s">
        <v>100</v>
      </c>
      <c r="Q213">
        <v>0</v>
      </c>
      <c r="R213" t="s">
        <v>98</v>
      </c>
      <c r="S213" t="s">
        <v>98</v>
      </c>
      <c r="T213" t="str">
        <f>IF(Transcripts[[#This Row],[List?]]="Y", Transcripts[[#This Row],[RefSeq mRNA ID]]&amp;IF(Transcripts[[#This Row],[Preferred?]]="Y", " (Preferred)", ""), "")</f>
        <v/>
      </c>
      <c r="V213" s="43" t="s">
        <v>18368</v>
      </c>
      <c r="W213" s="43" t="e">
        <f t="array" ref="W213">INDEX(Table6[#Data], MATCH(1, ISNUMBER(SEARCH(Transcripts[[#This Row],[RefSeq mRNA ID]], Table6['#name])), 0), 1)</f>
        <v>#N/A</v>
      </c>
      <c r="X213" s="43"/>
      <c r="Y213" s="43"/>
      <c r="Z213" t="s">
        <v>4103</v>
      </c>
      <c r="AC213" t="s">
        <v>4061</v>
      </c>
      <c r="AD213" t="s">
        <v>27</v>
      </c>
      <c r="AE213" t="s">
        <v>4103</v>
      </c>
      <c r="AH213" t="s">
        <v>19119</v>
      </c>
      <c r="AI213" t="s">
        <v>106</v>
      </c>
      <c r="AJ213">
        <v>11200</v>
      </c>
    </row>
    <row r="214" spans="8:36" hidden="1" x14ac:dyDescent="0.25">
      <c r="H214" t="s">
        <v>463</v>
      </c>
      <c r="I214" t="s">
        <v>522</v>
      </c>
      <c r="L214">
        <v>402</v>
      </c>
      <c r="M214" t="s">
        <v>212</v>
      </c>
      <c r="N214" t="s">
        <v>523</v>
      </c>
      <c r="P214" t="s">
        <v>100</v>
      </c>
      <c r="Q214">
        <v>0</v>
      </c>
      <c r="R214" t="s">
        <v>98</v>
      </c>
      <c r="S214" t="s">
        <v>98</v>
      </c>
      <c r="T214" t="str">
        <f>IF(Transcripts[[#This Row],[List?]]="Y", Transcripts[[#This Row],[RefSeq mRNA ID]]&amp;IF(Transcripts[[#This Row],[Preferred?]]="Y", " (Preferred)", ""), "")</f>
        <v/>
      </c>
      <c r="V214" s="43" t="s">
        <v>18368</v>
      </c>
      <c r="W214" s="43" t="e">
        <f t="array" ref="W214">INDEX(Table6[#Data], MATCH(1, ISNUMBER(SEARCH(Transcripts[[#This Row],[RefSeq mRNA ID]], Table6['#name])), 0), 1)</f>
        <v>#N/A</v>
      </c>
      <c r="X214" s="43"/>
      <c r="Y214" s="43"/>
      <c r="Z214" t="s">
        <v>4094</v>
      </c>
      <c r="AA214" t="s">
        <v>4095</v>
      </c>
      <c r="AB214">
        <v>1212</v>
      </c>
      <c r="AC214" t="s">
        <v>4061</v>
      </c>
      <c r="AD214" t="s">
        <v>27</v>
      </c>
      <c r="AE214" t="s">
        <v>10115</v>
      </c>
      <c r="AH214" t="s">
        <v>19122</v>
      </c>
      <c r="AI214" t="s">
        <v>106</v>
      </c>
      <c r="AJ214">
        <v>11200</v>
      </c>
    </row>
    <row r="215" spans="8:36" hidden="1" x14ac:dyDescent="0.25">
      <c r="H215" t="s">
        <v>524</v>
      </c>
      <c r="I215" t="s">
        <v>537</v>
      </c>
      <c r="J215" t="s">
        <v>538</v>
      </c>
      <c r="K215" t="s">
        <v>19177</v>
      </c>
      <c r="L215">
        <v>8249</v>
      </c>
      <c r="M215" t="s">
        <v>27</v>
      </c>
      <c r="N215" t="s">
        <v>539</v>
      </c>
      <c r="P215" t="s">
        <v>540</v>
      </c>
      <c r="Q215">
        <v>7935</v>
      </c>
      <c r="R215" t="s">
        <v>97</v>
      </c>
      <c r="S215" t="s">
        <v>97</v>
      </c>
      <c r="T215" t="str">
        <f>IF(Transcripts[[#This Row],[List?]]="Y", Transcripts[[#This Row],[RefSeq mRNA ID]]&amp;IF(Transcripts[[#This Row],[Preferred?]]="Y", " (Preferred)", ""), "")</f>
        <v>NM_001184.3 (Preferred)</v>
      </c>
      <c r="V215" s="43" t="s">
        <v>18369</v>
      </c>
      <c r="W215" s="43" t="e">
        <f t="array" ref="W215">INDEX(Table6[#Data], MATCH(1, ISNUMBER(SEARCH(Transcripts[[#This Row],[RefSeq mRNA ID]], Table6['#name])), 0), 1)</f>
        <v>#N/A</v>
      </c>
      <c r="X215" s="43"/>
      <c r="Y215" s="43"/>
      <c r="Z215" t="s">
        <v>9558</v>
      </c>
      <c r="AA215" t="s">
        <v>9559</v>
      </c>
      <c r="AB215">
        <v>6711</v>
      </c>
      <c r="AC215" t="s">
        <v>9557</v>
      </c>
      <c r="AD215" t="s">
        <v>27</v>
      </c>
      <c r="AE215" t="s">
        <v>10116</v>
      </c>
      <c r="AH215" t="s">
        <v>19120</v>
      </c>
      <c r="AI215" t="s">
        <v>106</v>
      </c>
      <c r="AJ215">
        <v>11200</v>
      </c>
    </row>
    <row r="216" spans="8:36" hidden="1" x14ac:dyDescent="0.25">
      <c r="H216" t="s">
        <v>524</v>
      </c>
      <c r="I216" t="s">
        <v>541</v>
      </c>
      <c r="J216" t="s">
        <v>542</v>
      </c>
      <c r="L216">
        <v>8056</v>
      </c>
      <c r="M216" t="s">
        <v>27</v>
      </c>
      <c r="N216" t="s">
        <v>543</v>
      </c>
      <c r="Q216">
        <v>7743</v>
      </c>
      <c r="R216" t="s">
        <v>98</v>
      </c>
      <c r="S216" t="s">
        <v>98</v>
      </c>
      <c r="T216" t="str">
        <f>IF(Transcripts[[#This Row],[List?]]="Y", Transcripts[[#This Row],[RefSeq mRNA ID]]&amp;IF(Transcripts[[#This Row],[Preferred?]]="Y", " (Preferred)", ""), "")</f>
        <v/>
      </c>
      <c r="V216" s="43" t="s">
        <v>18369</v>
      </c>
      <c r="W216" s="43" t="e">
        <f t="array" ref="W216">INDEX(Table6[#Data], MATCH(1, ISNUMBER(SEARCH(Transcripts[[#This Row],[RefSeq mRNA ID]], Table6['#name])), 0), 1)</f>
        <v>#N/A</v>
      </c>
      <c r="X216" s="43"/>
      <c r="Y216" s="43"/>
      <c r="Z216" t="s">
        <v>9562</v>
      </c>
      <c r="AA216" t="s">
        <v>9563</v>
      </c>
      <c r="AB216">
        <v>6750</v>
      </c>
      <c r="AC216" t="s">
        <v>9557</v>
      </c>
      <c r="AD216" t="s">
        <v>27</v>
      </c>
      <c r="AE216" t="s">
        <v>10117</v>
      </c>
      <c r="AH216" t="s">
        <v>19121</v>
      </c>
      <c r="AI216" t="s">
        <v>106</v>
      </c>
      <c r="AJ216">
        <v>11200</v>
      </c>
    </row>
    <row r="217" spans="8:36" hidden="1" x14ac:dyDescent="0.25">
      <c r="H217" t="s">
        <v>524</v>
      </c>
      <c r="I217" t="s">
        <v>544</v>
      </c>
      <c r="J217" t="s">
        <v>545</v>
      </c>
      <c r="L217">
        <v>5190</v>
      </c>
      <c r="M217" t="s">
        <v>27</v>
      </c>
      <c r="N217" t="s">
        <v>546</v>
      </c>
      <c r="Q217">
        <v>1372</v>
      </c>
      <c r="R217" t="s">
        <v>98</v>
      </c>
      <c r="S217" t="s">
        <v>98</v>
      </c>
      <c r="T217" t="str">
        <f>IF(Transcripts[[#This Row],[List?]]="Y", Transcripts[[#This Row],[RefSeq mRNA ID]]&amp;IF(Transcripts[[#This Row],[Preferred?]]="Y", " (Preferred)", ""), "")</f>
        <v/>
      </c>
      <c r="V217" s="43" t="s">
        <v>18369</v>
      </c>
      <c r="W217" s="43" t="e">
        <f t="array" ref="W217">INDEX(Table6[#Data], MATCH(1, ISNUMBER(SEARCH(Transcripts[[#This Row],[RefSeq mRNA ID]], Table6['#name])), 0), 1)</f>
        <v>#N/A</v>
      </c>
      <c r="X217" s="43"/>
      <c r="Y217" s="43"/>
      <c r="Z217" t="s">
        <v>9566</v>
      </c>
      <c r="AA217" t="s">
        <v>9567</v>
      </c>
      <c r="AB217">
        <v>5277</v>
      </c>
      <c r="AC217" t="s">
        <v>9557</v>
      </c>
      <c r="AD217" t="s">
        <v>27</v>
      </c>
      <c r="AE217" t="s">
        <v>10118</v>
      </c>
      <c r="AH217" t="s">
        <v>19124</v>
      </c>
      <c r="AI217" t="s">
        <v>1600</v>
      </c>
      <c r="AJ217">
        <v>23152</v>
      </c>
    </row>
    <row r="218" spans="8:36" hidden="1" x14ac:dyDescent="0.25">
      <c r="H218" t="s">
        <v>524</v>
      </c>
      <c r="I218" t="s">
        <v>547</v>
      </c>
      <c r="J218" t="s">
        <v>548</v>
      </c>
      <c r="L218">
        <v>929</v>
      </c>
      <c r="M218" t="s">
        <v>27</v>
      </c>
      <c r="N218" t="s">
        <v>549</v>
      </c>
      <c r="Q218">
        <v>929</v>
      </c>
      <c r="R218" t="s">
        <v>98</v>
      </c>
      <c r="S218" t="s">
        <v>98</v>
      </c>
      <c r="T218" t="str">
        <f>IF(Transcripts[[#This Row],[List?]]="Y", Transcripts[[#This Row],[RefSeq mRNA ID]]&amp;IF(Transcripts[[#This Row],[Preferred?]]="Y", " (Preferred)", ""), "")</f>
        <v/>
      </c>
      <c r="V218" s="43" t="s">
        <v>18369</v>
      </c>
      <c r="W218" s="43" t="e">
        <f t="array" ref="W218">INDEX(Table6[#Data], MATCH(1, ISNUMBER(SEARCH(Transcripts[[#This Row],[RefSeq mRNA ID]], Table6['#name])), 0), 1)</f>
        <v>#N/A</v>
      </c>
      <c r="X218" s="43"/>
      <c r="Y218" s="43"/>
      <c r="Z218" t="s">
        <v>9569</v>
      </c>
      <c r="AC218" t="s">
        <v>9557</v>
      </c>
      <c r="AD218" t="s">
        <v>27</v>
      </c>
      <c r="AE218" t="s">
        <v>9569</v>
      </c>
      <c r="AH218" t="s">
        <v>19123</v>
      </c>
      <c r="AI218" t="s">
        <v>1600</v>
      </c>
      <c r="AJ218">
        <v>23152</v>
      </c>
    </row>
    <row r="219" spans="8:36" hidden="1" x14ac:dyDescent="0.25">
      <c r="H219" t="s">
        <v>524</v>
      </c>
      <c r="I219" t="s">
        <v>525</v>
      </c>
      <c r="J219" t="s">
        <v>526</v>
      </c>
      <c r="L219">
        <v>724</v>
      </c>
      <c r="M219" t="s">
        <v>189</v>
      </c>
      <c r="N219" t="s">
        <v>527</v>
      </c>
      <c r="Q219">
        <v>303</v>
      </c>
      <c r="R219" t="s">
        <v>98</v>
      </c>
      <c r="S219" t="s">
        <v>98</v>
      </c>
      <c r="T219" t="str">
        <f>IF(Transcripts[[#This Row],[List?]]="Y", Transcripts[[#This Row],[RefSeq mRNA ID]]&amp;IF(Transcripts[[#This Row],[Preferred?]]="Y", " (Preferred)", ""), "")</f>
        <v/>
      </c>
      <c r="V219" s="43" t="s">
        <v>18369</v>
      </c>
      <c r="W219" s="43" t="e">
        <f t="array" ref="W219">INDEX(Table6[#Data], MATCH(1, ISNUMBER(SEARCH(Transcripts[[#This Row],[RefSeq mRNA ID]], Table6['#name])), 0), 1)</f>
        <v>#N/A</v>
      </c>
      <c r="X219" s="43"/>
      <c r="Y219" s="43"/>
      <c r="Z219" t="s">
        <v>9571</v>
      </c>
      <c r="AA219" t="s">
        <v>9572</v>
      </c>
      <c r="AB219">
        <v>2187</v>
      </c>
      <c r="AC219" t="s">
        <v>9557</v>
      </c>
      <c r="AD219" t="s">
        <v>27</v>
      </c>
      <c r="AE219" t="s">
        <v>10119</v>
      </c>
      <c r="AH219" t="s">
        <v>18917</v>
      </c>
      <c r="AI219" t="s">
        <v>146</v>
      </c>
      <c r="AJ219">
        <v>1387</v>
      </c>
    </row>
    <row r="220" spans="8:36" hidden="1" x14ac:dyDescent="0.25">
      <c r="H220" t="s">
        <v>524</v>
      </c>
      <c r="I220" t="s">
        <v>528</v>
      </c>
      <c r="J220" t="s">
        <v>529</v>
      </c>
      <c r="L220">
        <v>718</v>
      </c>
      <c r="M220" t="s">
        <v>189</v>
      </c>
      <c r="N220" t="s">
        <v>530</v>
      </c>
      <c r="Q220">
        <v>243</v>
      </c>
      <c r="R220" t="s">
        <v>98</v>
      </c>
      <c r="S220" t="s">
        <v>98</v>
      </c>
      <c r="T220" t="str">
        <f>IF(Transcripts[[#This Row],[List?]]="Y", Transcripts[[#This Row],[RefSeq mRNA ID]]&amp;IF(Transcripts[[#This Row],[Preferred?]]="Y", " (Preferred)", ""), "")</f>
        <v/>
      </c>
      <c r="V220" s="43" t="s">
        <v>18369</v>
      </c>
      <c r="W220" s="43" t="e">
        <f t="array" ref="W220">INDEX(Table6[#Data], MATCH(1, ISNUMBER(SEARCH(Transcripts[[#This Row],[RefSeq mRNA ID]], Table6['#name])), 0), 1)</f>
        <v>#N/A</v>
      </c>
      <c r="X220" s="43"/>
      <c r="Y220" s="43"/>
      <c r="Z220" t="s">
        <v>9574</v>
      </c>
      <c r="AC220" t="s">
        <v>9557</v>
      </c>
      <c r="AD220" t="s">
        <v>27</v>
      </c>
      <c r="AE220" t="s">
        <v>9574</v>
      </c>
      <c r="AH220" t="s">
        <v>18918</v>
      </c>
      <c r="AI220" t="s">
        <v>146</v>
      </c>
      <c r="AJ220">
        <v>1387</v>
      </c>
    </row>
    <row r="221" spans="8:36" hidden="1" x14ac:dyDescent="0.25">
      <c r="H221" t="s">
        <v>524</v>
      </c>
      <c r="I221" t="s">
        <v>534</v>
      </c>
      <c r="J221" t="s">
        <v>535</v>
      </c>
      <c r="L221">
        <v>552</v>
      </c>
      <c r="M221" t="s">
        <v>189</v>
      </c>
      <c r="N221" t="s">
        <v>536</v>
      </c>
      <c r="Q221">
        <v>153</v>
      </c>
      <c r="R221" t="s">
        <v>98</v>
      </c>
      <c r="S221" t="s">
        <v>98</v>
      </c>
      <c r="T221" t="str">
        <f>IF(Transcripts[[#This Row],[List?]]="Y", Transcripts[[#This Row],[RefSeq mRNA ID]]&amp;IF(Transcripts[[#This Row],[Preferred?]]="Y", " (Preferred)", ""), "")</f>
        <v/>
      </c>
      <c r="V221" s="43" t="s">
        <v>18369</v>
      </c>
      <c r="W221" s="43" t="e">
        <f t="array" ref="W221">INDEX(Table6[#Data], MATCH(1, ISNUMBER(SEARCH(Transcripts[[#This Row],[RefSeq mRNA ID]], Table6['#name])), 0), 1)</f>
        <v>#N/A</v>
      </c>
      <c r="X221" s="43"/>
      <c r="Y221" s="43"/>
      <c r="Z221" t="s">
        <v>9576</v>
      </c>
      <c r="AC221" t="s">
        <v>9557</v>
      </c>
      <c r="AD221" t="s">
        <v>27</v>
      </c>
      <c r="AE221" t="s">
        <v>9576</v>
      </c>
      <c r="AH221" t="s">
        <v>19126</v>
      </c>
      <c r="AI221" t="s">
        <v>1659</v>
      </c>
      <c r="AJ221">
        <v>64109</v>
      </c>
    </row>
    <row r="222" spans="8:36" hidden="1" x14ac:dyDescent="0.25">
      <c r="H222" t="s">
        <v>524</v>
      </c>
      <c r="I222" t="s">
        <v>531</v>
      </c>
      <c r="J222" t="s">
        <v>532</v>
      </c>
      <c r="L222">
        <v>553</v>
      </c>
      <c r="M222" t="s">
        <v>189</v>
      </c>
      <c r="N222" t="s">
        <v>533</v>
      </c>
      <c r="Q222">
        <v>120</v>
      </c>
      <c r="R222" t="s">
        <v>98</v>
      </c>
      <c r="S222" t="s">
        <v>98</v>
      </c>
      <c r="T222" t="str">
        <f>IF(Transcripts[[#This Row],[List?]]="Y", Transcripts[[#This Row],[RefSeq mRNA ID]]&amp;IF(Transcripts[[#This Row],[Preferred?]]="Y", " (Preferred)", ""), "")</f>
        <v/>
      </c>
      <c r="V222" s="43" t="s">
        <v>18369</v>
      </c>
      <c r="W222" s="43" t="e">
        <f t="array" ref="W222">INDEX(Table6[#Data], MATCH(1, ISNUMBER(SEARCH(Transcripts[[#This Row],[RefSeq mRNA ID]], Table6['#name])), 0), 1)</f>
        <v>#N/A</v>
      </c>
      <c r="X222" s="43"/>
      <c r="Y222" s="43"/>
      <c r="Z222" t="s">
        <v>9578</v>
      </c>
      <c r="AC222" t="s">
        <v>9557</v>
      </c>
      <c r="AD222" t="s">
        <v>27</v>
      </c>
      <c r="AE222" t="s">
        <v>9578</v>
      </c>
      <c r="AH222" t="s">
        <v>19125</v>
      </c>
      <c r="AI222" t="s">
        <v>1659</v>
      </c>
      <c r="AJ222">
        <v>64109</v>
      </c>
    </row>
    <row r="223" spans="8:36" hidden="1" x14ac:dyDescent="0.25">
      <c r="H223" t="s">
        <v>524</v>
      </c>
      <c r="I223" t="s">
        <v>550</v>
      </c>
      <c r="L223">
        <v>837</v>
      </c>
      <c r="M223" t="s">
        <v>212</v>
      </c>
      <c r="N223" t="s">
        <v>551</v>
      </c>
      <c r="Q223">
        <v>0</v>
      </c>
      <c r="R223" t="s">
        <v>98</v>
      </c>
      <c r="S223" t="s">
        <v>98</v>
      </c>
      <c r="T223" t="str">
        <f>IF(Transcripts[[#This Row],[List?]]="Y", Transcripts[[#This Row],[RefSeq mRNA ID]]&amp;IF(Transcripts[[#This Row],[Preferred?]]="Y", " (Preferred)", ""), "")</f>
        <v/>
      </c>
      <c r="V223" s="43" t="s">
        <v>18369</v>
      </c>
      <c r="W223" s="43" t="e">
        <f t="array" ref="W223">INDEX(Table6[#Data], MATCH(1, ISNUMBER(SEARCH(Transcripts[[#This Row],[RefSeq mRNA ID]], Table6['#name])), 0), 1)</f>
        <v>#N/A</v>
      </c>
      <c r="X223" s="43"/>
      <c r="Y223" s="43"/>
      <c r="Z223" t="s">
        <v>9580</v>
      </c>
      <c r="AA223" t="s">
        <v>9581</v>
      </c>
      <c r="AB223">
        <v>822</v>
      </c>
      <c r="AC223" t="s">
        <v>9557</v>
      </c>
      <c r="AD223" t="s">
        <v>27</v>
      </c>
      <c r="AE223" t="s">
        <v>10120</v>
      </c>
      <c r="AH223" t="s">
        <v>19250</v>
      </c>
      <c r="AI223" t="s">
        <v>1659</v>
      </c>
      <c r="AJ223">
        <v>64109</v>
      </c>
    </row>
    <row r="224" spans="8:36" hidden="1" x14ac:dyDescent="0.25">
      <c r="H224" t="s">
        <v>524</v>
      </c>
      <c r="I224" t="s">
        <v>552</v>
      </c>
      <c r="L224">
        <v>681</v>
      </c>
      <c r="M224" t="s">
        <v>212</v>
      </c>
      <c r="N224" t="s">
        <v>553</v>
      </c>
      <c r="Q224">
        <v>0</v>
      </c>
      <c r="R224" t="s">
        <v>98</v>
      </c>
      <c r="S224" t="s">
        <v>98</v>
      </c>
      <c r="T224" t="str">
        <f>IF(Transcripts[[#This Row],[List?]]="Y", Transcripts[[#This Row],[RefSeq mRNA ID]]&amp;IF(Transcripts[[#This Row],[Preferred?]]="Y", " (Preferred)", ""), "")</f>
        <v/>
      </c>
      <c r="V224" s="43" t="s">
        <v>18369</v>
      </c>
      <c r="W224" s="43" t="e">
        <f t="array" ref="W224">INDEX(Table6[#Data], MATCH(1, ISNUMBER(SEARCH(Transcripts[[#This Row],[RefSeq mRNA ID]], Table6['#name])), 0), 1)</f>
        <v>#N/A</v>
      </c>
      <c r="X224" s="43"/>
      <c r="Y224" s="43"/>
      <c r="Z224" t="s">
        <v>9583</v>
      </c>
      <c r="AA224" t="s">
        <v>9584</v>
      </c>
      <c r="AB224">
        <v>6870</v>
      </c>
      <c r="AC224" t="s">
        <v>9557</v>
      </c>
      <c r="AD224" t="s">
        <v>27</v>
      </c>
      <c r="AE224" t="s">
        <v>10121</v>
      </c>
      <c r="AH224" t="s">
        <v>19125</v>
      </c>
      <c r="AI224" t="s">
        <v>1659</v>
      </c>
      <c r="AJ224">
        <v>64109</v>
      </c>
    </row>
    <row r="225" spans="8:36" hidden="1" x14ac:dyDescent="0.25">
      <c r="H225" t="s">
        <v>524</v>
      </c>
      <c r="I225" t="s">
        <v>554</v>
      </c>
      <c r="L225">
        <v>641</v>
      </c>
      <c r="M225" t="s">
        <v>212</v>
      </c>
      <c r="N225" t="s">
        <v>555</v>
      </c>
      <c r="Q225">
        <v>0</v>
      </c>
      <c r="R225" t="s">
        <v>98</v>
      </c>
      <c r="S225" t="s">
        <v>98</v>
      </c>
      <c r="T225" t="str">
        <f>IF(Transcripts[[#This Row],[List?]]="Y", Transcripts[[#This Row],[RefSeq mRNA ID]]&amp;IF(Transcripts[[#This Row],[Preferred?]]="Y", " (Preferred)", ""), "")</f>
        <v/>
      </c>
      <c r="V225" s="43" t="s">
        <v>18369</v>
      </c>
      <c r="W225" s="43" t="e">
        <f t="array" ref="W225">INDEX(Table6[#Data], MATCH(1, ISNUMBER(SEARCH(Transcripts[[#This Row],[RefSeq mRNA ID]], Table6['#name])), 0), 1)</f>
        <v>#N/A</v>
      </c>
      <c r="X225" s="43"/>
      <c r="Y225" s="43"/>
      <c r="Z225" t="s">
        <v>9586</v>
      </c>
      <c r="AA225" t="s">
        <v>9587</v>
      </c>
      <c r="AB225">
        <v>6696</v>
      </c>
      <c r="AC225" t="s">
        <v>9557</v>
      </c>
      <c r="AD225" t="s">
        <v>27</v>
      </c>
      <c r="AE225" t="s">
        <v>10122</v>
      </c>
      <c r="AH225" t="s">
        <v>19250</v>
      </c>
      <c r="AI225" t="s">
        <v>1659</v>
      </c>
      <c r="AJ225">
        <v>64109</v>
      </c>
    </row>
    <row r="226" spans="8:36" hidden="1" x14ac:dyDescent="0.25">
      <c r="H226" t="s">
        <v>524</v>
      </c>
      <c r="I226" t="s">
        <v>556</v>
      </c>
      <c r="L226">
        <v>546</v>
      </c>
      <c r="M226" t="s">
        <v>212</v>
      </c>
      <c r="N226" t="s">
        <v>557</v>
      </c>
      <c r="Q226">
        <v>0</v>
      </c>
      <c r="R226" t="s">
        <v>98</v>
      </c>
      <c r="S226" t="s">
        <v>98</v>
      </c>
      <c r="T226" t="str">
        <f>IF(Transcripts[[#This Row],[List?]]="Y", Transcripts[[#This Row],[RefSeq mRNA ID]]&amp;IF(Transcripts[[#This Row],[Preferred?]]="Y", " (Preferred)", ""), "")</f>
        <v/>
      </c>
      <c r="V226" s="43" t="s">
        <v>18369</v>
      </c>
      <c r="W226" s="43" t="e">
        <f t="array" ref="W226">INDEX(Table6[#Data], MATCH(1, ISNUMBER(SEARCH(Transcripts[[#This Row],[RefSeq mRNA ID]], Table6['#name])), 0), 1)</f>
        <v>#N/A</v>
      </c>
      <c r="X226" s="43"/>
      <c r="Y226" s="43"/>
      <c r="Z226" t="s">
        <v>7994</v>
      </c>
      <c r="AA226" t="s">
        <v>7995</v>
      </c>
      <c r="AB226">
        <v>2022</v>
      </c>
      <c r="AC226" t="s">
        <v>7975</v>
      </c>
      <c r="AD226" t="s">
        <v>27</v>
      </c>
      <c r="AE226" t="s">
        <v>10123</v>
      </c>
      <c r="AH226" t="s">
        <v>19126</v>
      </c>
      <c r="AI226" t="s">
        <v>1659</v>
      </c>
      <c r="AJ226">
        <v>64109</v>
      </c>
    </row>
    <row r="227" spans="8:36" hidden="1" x14ac:dyDescent="0.25">
      <c r="H227" t="s">
        <v>152</v>
      </c>
      <c r="I227" t="s">
        <v>570</v>
      </c>
      <c r="J227" t="s">
        <v>571</v>
      </c>
      <c r="K227" t="s">
        <v>18996</v>
      </c>
      <c r="L227">
        <v>11167</v>
      </c>
      <c r="M227" t="s">
        <v>27</v>
      </c>
      <c r="N227" t="s">
        <v>572</v>
      </c>
      <c r="P227" t="s">
        <v>573</v>
      </c>
      <c r="Q227">
        <v>7479</v>
      </c>
      <c r="R227" t="s">
        <v>97</v>
      </c>
      <c r="S227" t="s">
        <v>97</v>
      </c>
      <c r="T227" t="str">
        <f>IF(Transcripts[[#This Row],[List?]]="Y", Transcripts[[#This Row],[RefSeq mRNA ID]]&amp;IF(Transcripts[[#This Row],[Preferred?]]="Y", " (Preferred)", ""), "")</f>
        <v>NM_000489.5 (Preferred)</v>
      </c>
      <c r="V227" s="43" t="s">
        <v>18370</v>
      </c>
      <c r="W227" s="43" t="e">
        <f t="array" ref="W227">INDEX(Table6[#Data], MATCH(1, ISNUMBER(SEARCH(Transcripts[[#This Row],[RefSeq mRNA ID]], Table6['#name])), 0), 1)</f>
        <v>#N/A</v>
      </c>
      <c r="X227" s="43"/>
      <c r="Y227" s="43"/>
      <c r="Z227" t="s">
        <v>7986</v>
      </c>
      <c r="AA227" t="s">
        <v>7987</v>
      </c>
      <c r="AB227">
        <v>1920</v>
      </c>
      <c r="AC227" t="s">
        <v>7975</v>
      </c>
      <c r="AD227" t="s">
        <v>27</v>
      </c>
      <c r="AE227" t="s">
        <v>10124</v>
      </c>
      <c r="AH227" t="s">
        <v>19128</v>
      </c>
      <c r="AI227" t="s">
        <v>132</v>
      </c>
      <c r="AJ227">
        <v>1436</v>
      </c>
    </row>
    <row r="228" spans="8:36" hidden="1" x14ac:dyDescent="0.25">
      <c r="H228" t="s">
        <v>152</v>
      </c>
      <c r="I228" t="s">
        <v>574</v>
      </c>
      <c r="J228" t="s">
        <v>575</v>
      </c>
      <c r="L228">
        <v>11167</v>
      </c>
      <c r="M228" t="s">
        <v>27</v>
      </c>
      <c r="N228" t="s">
        <v>572</v>
      </c>
      <c r="Q228">
        <v>7479</v>
      </c>
      <c r="R228" t="s">
        <v>98</v>
      </c>
      <c r="S228" t="s">
        <v>98</v>
      </c>
      <c r="T228" t="str">
        <f>IF(Transcripts[[#This Row],[List?]]="Y", Transcripts[[#This Row],[RefSeq mRNA ID]]&amp;IF(Transcripts[[#This Row],[Preferred?]]="Y", " (Preferred)", ""), "")</f>
        <v/>
      </c>
      <c r="V228" s="43" t="s">
        <v>18370</v>
      </c>
      <c r="W228" s="43" t="e">
        <f t="array" ref="W228">INDEX(Table6[#Data], MATCH(1, ISNUMBER(SEARCH(Transcripts[[#This Row],[RefSeq mRNA ID]], Table6['#name])), 0), 1)</f>
        <v>#N/A</v>
      </c>
      <c r="X228" s="43"/>
      <c r="Y228" s="43"/>
      <c r="Z228" t="s">
        <v>8002</v>
      </c>
      <c r="AA228" t="s">
        <v>8003</v>
      </c>
      <c r="AB228">
        <v>1647</v>
      </c>
      <c r="AC228" t="s">
        <v>7975</v>
      </c>
      <c r="AD228" t="s">
        <v>27</v>
      </c>
      <c r="AE228" t="s">
        <v>10125</v>
      </c>
      <c r="AH228" t="s">
        <v>19127</v>
      </c>
      <c r="AI228" t="s">
        <v>132</v>
      </c>
      <c r="AJ228">
        <v>1436</v>
      </c>
    </row>
    <row r="229" spans="8:36" hidden="1" x14ac:dyDescent="0.25">
      <c r="H229" t="s">
        <v>152</v>
      </c>
      <c r="I229" t="s">
        <v>576</v>
      </c>
      <c r="J229" t="s">
        <v>577</v>
      </c>
      <c r="K229" t="s">
        <v>18997</v>
      </c>
      <c r="L229">
        <v>11031</v>
      </c>
      <c r="M229" t="s">
        <v>27</v>
      </c>
      <c r="N229" t="s">
        <v>578</v>
      </c>
      <c r="P229" t="s">
        <v>579</v>
      </c>
      <c r="Q229">
        <v>7365</v>
      </c>
      <c r="R229" t="s">
        <v>98</v>
      </c>
      <c r="S229" t="s">
        <v>97</v>
      </c>
      <c r="T229" t="str">
        <f>IF(Transcripts[[#This Row],[List?]]="Y", Transcripts[[#This Row],[RefSeq mRNA ID]]&amp;IF(Transcripts[[#This Row],[Preferred?]]="Y", " (Preferred)", ""), "")</f>
        <v>NM_138270.3</v>
      </c>
      <c r="V229" s="43" t="s">
        <v>18370</v>
      </c>
      <c r="W229" s="43" t="e">
        <f t="array" ref="W229">INDEX(Table6[#Data], MATCH(1, ISNUMBER(SEARCH(Transcripts[[#This Row],[RefSeq mRNA ID]], Table6['#name])), 0), 1)</f>
        <v>#N/A</v>
      </c>
      <c r="X229" s="43"/>
      <c r="Y229" s="43"/>
      <c r="Z229" t="s">
        <v>7976</v>
      </c>
      <c r="AA229" t="s">
        <v>7977</v>
      </c>
      <c r="AB229">
        <v>333</v>
      </c>
      <c r="AC229" t="s">
        <v>7975</v>
      </c>
      <c r="AD229" t="s">
        <v>27</v>
      </c>
      <c r="AE229" t="s">
        <v>10126</v>
      </c>
      <c r="AH229" t="s">
        <v>19251</v>
      </c>
      <c r="AI229" t="s">
        <v>132</v>
      </c>
      <c r="AJ229">
        <v>1436</v>
      </c>
    </row>
    <row r="230" spans="8:36" hidden="1" x14ac:dyDescent="0.25">
      <c r="H230" t="s">
        <v>152</v>
      </c>
      <c r="I230" t="s">
        <v>580</v>
      </c>
      <c r="J230" t="s">
        <v>581</v>
      </c>
      <c r="L230">
        <v>11031</v>
      </c>
      <c r="M230" t="s">
        <v>27</v>
      </c>
      <c r="N230" t="s">
        <v>578</v>
      </c>
      <c r="Q230">
        <v>7365</v>
      </c>
      <c r="R230" t="s">
        <v>98</v>
      </c>
      <c r="S230" t="s">
        <v>98</v>
      </c>
      <c r="T230" t="str">
        <f>IF(Transcripts[[#This Row],[List?]]="Y", Transcripts[[#This Row],[RefSeq mRNA ID]]&amp;IF(Transcripts[[#This Row],[Preferred?]]="Y", " (Preferred)", ""), "")</f>
        <v/>
      </c>
      <c r="V230" s="43" t="s">
        <v>18370</v>
      </c>
      <c r="W230" s="43" t="e">
        <f t="array" ref="W230">INDEX(Table6[#Data], MATCH(1, ISNUMBER(SEARCH(Transcripts[[#This Row],[RefSeq mRNA ID]], Table6['#name])), 0), 1)</f>
        <v>#N/A</v>
      </c>
      <c r="X230" s="43"/>
      <c r="Y230" s="43"/>
      <c r="Z230" t="s">
        <v>7998</v>
      </c>
      <c r="AA230" t="s">
        <v>7999</v>
      </c>
      <c r="AB230">
        <v>1716</v>
      </c>
      <c r="AC230" t="s">
        <v>7975</v>
      </c>
      <c r="AD230" t="s">
        <v>27</v>
      </c>
      <c r="AE230" t="s">
        <v>10127</v>
      </c>
      <c r="AH230" t="s">
        <v>19130</v>
      </c>
      <c r="AI230" t="s">
        <v>1695</v>
      </c>
      <c r="AJ230">
        <v>1441</v>
      </c>
    </row>
    <row r="231" spans="8:36" hidden="1" x14ac:dyDescent="0.25">
      <c r="H231" t="s">
        <v>152</v>
      </c>
      <c r="I231" t="s">
        <v>582</v>
      </c>
      <c r="J231" t="s">
        <v>583</v>
      </c>
      <c r="L231">
        <v>692</v>
      </c>
      <c r="M231" t="s">
        <v>27</v>
      </c>
      <c r="N231" t="s">
        <v>584</v>
      </c>
      <c r="Q231">
        <v>482</v>
      </c>
      <c r="R231" t="s">
        <v>98</v>
      </c>
      <c r="S231" t="s">
        <v>98</v>
      </c>
      <c r="T231" t="str">
        <f>IF(Transcripts[[#This Row],[List?]]="Y", Transcripts[[#This Row],[RefSeq mRNA ID]]&amp;IF(Transcripts[[#This Row],[Preferred?]]="Y", " (Preferred)", ""), "")</f>
        <v/>
      </c>
      <c r="V231" s="43" t="s">
        <v>18370</v>
      </c>
      <c r="W231" s="43" t="e">
        <f t="array" ref="W231">INDEX(Table6[#Data], MATCH(1, ISNUMBER(SEARCH(Transcripts[[#This Row],[RefSeq mRNA ID]], Table6['#name])), 0), 1)</f>
        <v>#N/A</v>
      </c>
      <c r="X231" s="43"/>
      <c r="Y231" s="43"/>
      <c r="Z231" t="s">
        <v>7990</v>
      </c>
      <c r="AA231" t="s">
        <v>7991</v>
      </c>
      <c r="AB231">
        <v>1917</v>
      </c>
      <c r="AC231" t="s">
        <v>7975</v>
      </c>
      <c r="AD231" t="s">
        <v>27</v>
      </c>
      <c r="AE231" t="s">
        <v>10128</v>
      </c>
      <c r="AH231" t="s">
        <v>19129</v>
      </c>
      <c r="AI231" t="s">
        <v>1695</v>
      </c>
      <c r="AJ231">
        <v>1441</v>
      </c>
    </row>
    <row r="232" spans="8:36" hidden="1" x14ac:dyDescent="0.25">
      <c r="H232" t="s">
        <v>152</v>
      </c>
      <c r="I232" t="s">
        <v>585</v>
      </c>
      <c r="J232" t="s">
        <v>586</v>
      </c>
      <c r="L232">
        <v>692</v>
      </c>
      <c r="M232" t="s">
        <v>27</v>
      </c>
      <c r="N232" t="s">
        <v>584</v>
      </c>
      <c r="Q232">
        <v>482</v>
      </c>
      <c r="R232" t="s">
        <v>98</v>
      </c>
      <c r="S232" t="s">
        <v>98</v>
      </c>
      <c r="T232" t="str">
        <f>IF(Transcripts[[#This Row],[List?]]="Y", Transcripts[[#This Row],[RefSeq mRNA ID]]&amp;IF(Transcripts[[#This Row],[Preferred?]]="Y", " (Preferred)", ""), "")</f>
        <v/>
      </c>
      <c r="V232" s="43" t="s">
        <v>18370</v>
      </c>
      <c r="W232" s="43" t="e">
        <f t="array" ref="W232">INDEX(Table6[#Data], MATCH(1, ISNUMBER(SEARCH(Transcripts[[#This Row],[RefSeq mRNA ID]], Table6['#name])), 0), 1)</f>
        <v>#N/A</v>
      </c>
      <c r="X232" s="43"/>
      <c r="Y232" s="43"/>
      <c r="Z232" t="s">
        <v>8019</v>
      </c>
      <c r="AA232" t="s">
        <v>8020</v>
      </c>
      <c r="AB232">
        <v>603</v>
      </c>
      <c r="AC232" t="s">
        <v>7975</v>
      </c>
      <c r="AD232" t="s">
        <v>27</v>
      </c>
      <c r="AE232" t="s">
        <v>10129</v>
      </c>
      <c r="AH232" t="s">
        <v>19131</v>
      </c>
      <c r="AI232" t="s">
        <v>1695</v>
      </c>
      <c r="AJ232">
        <v>1441</v>
      </c>
    </row>
    <row r="233" spans="8:36" hidden="1" x14ac:dyDescent="0.25">
      <c r="H233" t="s">
        <v>152</v>
      </c>
      <c r="I233" t="s">
        <v>587</v>
      </c>
      <c r="J233" t="s">
        <v>588</v>
      </c>
      <c r="L233">
        <v>589</v>
      </c>
      <c r="M233" t="s">
        <v>27</v>
      </c>
      <c r="N233" t="s">
        <v>589</v>
      </c>
      <c r="Q233">
        <v>381</v>
      </c>
      <c r="R233" t="s">
        <v>98</v>
      </c>
      <c r="S233" t="s">
        <v>98</v>
      </c>
      <c r="T233" t="str">
        <f>IF(Transcripts[[#This Row],[List?]]="Y", Transcripts[[#This Row],[RefSeq mRNA ID]]&amp;IF(Transcripts[[#This Row],[Preferred?]]="Y", " (Preferred)", ""), "")</f>
        <v/>
      </c>
      <c r="V233" s="43" t="s">
        <v>18370</v>
      </c>
      <c r="W233" s="43" t="e">
        <f t="array" ref="W233">INDEX(Table6[#Data], MATCH(1, ISNUMBER(SEARCH(Transcripts[[#This Row],[RefSeq mRNA ID]], Table6['#name])), 0), 1)</f>
        <v>#N/A</v>
      </c>
      <c r="X233" s="43"/>
      <c r="Y233" s="43"/>
      <c r="Z233" t="s">
        <v>8016</v>
      </c>
      <c r="AA233" t="s">
        <v>8017</v>
      </c>
      <c r="AB233">
        <v>541</v>
      </c>
      <c r="AC233" t="s">
        <v>7975</v>
      </c>
      <c r="AD233" t="s">
        <v>27</v>
      </c>
      <c r="AE233" t="s">
        <v>10130</v>
      </c>
      <c r="AH233" t="s">
        <v>19133</v>
      </c>
      <c r="AI233" t="s">
        <v>147</v>
      </c>
      <c r="AJ233">
        <v>10664</v>
      </c>
    </row>
    <row r="234" spans="8:36" hidden="1" x14ac:dyDescent="0.25">
      <c r="H234" t="s">
        <v>152</v>
      </c>
      <c r="I234" t="s">
        <v>590</v>
      </c>
      <c r="J234" t="s">
        <v>591</v>
      </c>
      <c r="L234">
        <v>589</v>
      </c>
      <c r="M234" t="s">
        <v>27</v>
      </c>
      <c r="N234" t="s">
        <v>589</v>
      </c>
      <c r="Q234">
        <v>381</v>
      </c>
      <c r="R234" t="s">
        <v>98</v>
      </c>
      <c r="S234" t="s">
        <v>98</v>
      </c>
      <c r="T234" t="str">
        <f>IF(Transcripts[[#This Row],[List?]]="Y", Transcripts[[#This Row],[RefSeq mRNA ID]]&amp;IF(Transcripts[[#This Row],[Preferred?]]="Y", " (Preferred)", ""), "")</f>
        <v/>
      </c>
      <c r="V234" s="43" t="s">
        <v>18370</v>
      </c>
      <c r="W234" s="43" t="e">
        <f t="array" ref="W234">INDEX(Table6[#Data], MATCH(1, ISNUMBER(SEARCH(Transcripts[[#This Row],[RefSeq mRNA ID]], Table6['#name])), 0), 1)</f>
        <v>#N/A</v>
      </c>
      <c r="X234" s="43"/>
      <c r="Y234" s="43"/>
      <c r="Z234" t="s">
        <v>8006</v>
      </c>
      <c r="AA234" t="s">
        <v>8007</v>
      </c>
      <c r="AB234">
        <v>1842</v>
      </c>
      <c r="AC234" t="s">
        <v>7975</v>
      </c>
      <c r="AD234" t="s">
        <v>27</v>
      </c>
      <c r="AE234" t="s">
        <v>10131</v>
      </c>
      <c r="AH234" t="s">
        <v>19132</v>
      </c>
      <c r="AI234" t="s">
        <v>147</v>
      </c>
      <c r="AJ234">
        <v>10664</v>
      </c>
    </row>
    <row r="235" spans="8:36" hidden="1" x14ac:dyDescent="0.25">
      <c r="H235" t="s">
        <v>152</v>
      </c>
      <c r="I235" t="s">
        <v>558</v>
      </c>
      <c r="L235">
        <v>11268</v>
      </c>
      <c r="M235" t="s">
        <v>195</v>
      </c>
      <c r="N235" t="s">
        <v>559</v>
      </c>
      <c r="P235" t="s">
        <v>100</v>
      </c>
      <c r="Q235">
        <v>0</v>
      </c>
      <c r="R235" t="s">
        <v>98</v>
      </c>
      <c r="S235" t="s">
        <v>98</v>
      </c>
      <c r="T235" t="str">
        <f>IF(Transcripts[[#This Row],[List?]]="Y", Transcripts[[#This Row],[RefSeq mRNA ID]]&amp;IF(Transcripts[[#This Row],[Preferred?]]="Y", " (Preferred)", ""), "")</f>
        <v/>
      </c>
      <c r="V235" s="43" t="s">
        <v>18370</v>
      </c>
      <c r="W235" s="43" t="e">
        <f t="array" ref="W235">INDEX(Table6[#Data], MATCH(1, ISNUMBER(SEARCH(Transcripts[[#This Row],[RefSeq mRNA ID]], Table6['#name])), 0), 1)</f>
        <v>#N/A</v>
      </c>
      <c r="X235" s="43"/>
      <c r="Y235" s="43"/>
      <c r="Z235" t="s">
        <v>8013</v>
      </c>
      <c r="AA235" t="s">
        <v>8014</v>
      </c>
      <c r="AB235">
        <v>875</v>
      </c>
      <c r="AC235" t="s">
        <v>7975</v>
      </c>
      <c r="AD235" t="s">
        <v>27</v>
      </c>
      <c r="AE235" t="s">
        <v>10132</v>
      </c>
      <c r="AH235" t="s">
        <v>19252</v>
      </c>
      <c r="AI235" t="s">
        <v>1756</v>
      </c>
      <c r="AJ235">
        <v>1495</v>
      </c>
    </row>
    <row r="236" spans="8:36" hidden="1" x14ac:dyDescent="0.25">
      <c r="H236" t="s">
        <v>152</v>
      </c>
      <c r="I236" t="s">
        <v>560</v>
      </c>
      <c r="L236">
        <v>11268</v>
      </c>
      <c r="M236" t="s">
        <v>195</v>
      </c>
      <c r="N236" t="s">
        <v>559</v>
      </c>
      <c r="P236" t="s">
        <v>100</v>
      </c>
      <c r="Q236">
        <v>0</v>
      </c>
      <c r="R236" t="s">
        <v>98</v>
      </c>
      <c r="S236" t="s">
        <v>98</v>
      </c>
      <c r="T236" t="str">
        <f>IF(Transcripts[[#This Row],[List?]]="Y", Transcripts[[#This Row],[RefSeq mRNA ID]]&amp;IF(Transcripts[[#This Row],[Preferred?]]="Y", " (Preferred)", ""), "")</f>
        <v/>
      </c>
      <c r="V236" s="43" t="s">
        <v>18370</v>
      </c>
      <c r="W236" s="43" t="e">
        <f t="array" ref="W236">INDEX(Table6[#Data], MATCH(1, ISNUMBER(SEARCH(Transcripts[[#This Row],[RefSeq mRNA ID]], Table6['#name])), 0), 1)</f>
        <v>#N/A</v>
      </c>
      <c r="X236" s="43"/>
      <c r="Y236" s="43"/>
      <c r="Z236" t="s">
        <v>8027</v>
      </c>
      <c r="AC236" t="s">
        <v>7975</v>
      </c>
      <c r="AD236" t="s">
        <v>27</v>
      </c>
      <c r="AE236" t="s">
        <v>8027</v>
      </c>
      <c r="AH236" t="s">
        <v>19253</v>
      </c>
      <c r="AI236" t="s">
        <v>1756</v>
      </c>
      <c r="AJ236">
        <v>1495</v>
      </c>
    </row>
    <row r="237" spans="8:36" hidden="1" x14ac:dyDescent="0.25">
      <c r="H237" t="s">
        <v>152</v>
      </c>
      <c r="I237" t="s">
        <v>561</v>
      </c>
      <c r="L237">
        <v>424</v>
      </c>
      <c r="M237" t="s">
        <v>195</v>
      </c>
      <c r="N237" t="s">
        <v>562</v>
      </c>
      <c r="P237" t="s">
        <v>100</v>
      </c>
      <c r="Q237">
        <v>0</v>
      </c>
      <c r="R237" t="s">
        <v>98</v>
      </c>
      <c r="S237" t="s">
        <v>98</v>
      </c>
      <c r="T237" t="str">
        <f>IF(Transcripts[[#This Row],[List?]]="Y", Transcripts[[#This Row],[RefSeq mRNA ID]]&amp;IF(Transcripts[[#This Row],[Preferred?]]="Y", " (Preferred)", ""), "")</f>
        <v/>
      </c>
      <c r="V237" s="43" t="s">
        <v>18370</v>
      </c>
      <c r="W237" s="43" t="e">
        <f t="array" ref="W237">INDEX(Table6[#Data], MATCH(1, ISNUMBER(SEARCH(Transcripts[[#This Row],[RefSeq mRNA ID]], Table6['#name])), 0), 1)</f>
        <v>#N/A</v>
      </c>
      <c r="X237" s="43"/>
      <c r="Y237" s="43"/>
      <c r="Z237" t="s">
        <v>7982</v>
      </c>
      <c r="AC237" t="s">
        <v>7975</v>
      </c>
      <c r="AD237" t="s">
        <v>27</v>
      </c>
      <c r="AE237" t="s">
        <v>7982</v>
      </c>
      <c r="AH237" t="s">
        <v>19254</v>
      </c>
      <c r="AI237" t="s">
        <v>1756</v>
      </c>
      <c r="AJ237">
        <v>1495</v>
      </c>
    </row>
    <row r="238" spans="8:36" hidden="1" x14ac:dyDescent="0.25">
      <c r="H238" t="s">
        <v>152</v>
      </c>
      <c r="I238" t="s">
        <v>563</v>
      </c>
      <c r="L238">
        <v>424</v>
      </c>
      <c r="M238" t="s">
        <v>195</v>
      </c>
      <c r="N238" t="s">
        <v>562</v>
      </c>
      <c r="P238" t="s">
        <v>100</v>
      </c>
      <c r="Q238">
        <v>0</v>
      </c>
      <c r="R238" t="s">
        <v>98</v>
      </c>
      <c r="S238" t="s">
        <v>98</v>
      </c>
      <c r="T238" t="str">
        <f>IF(Transcripts[[#This Row],[List?]]="Y", Transcripts[[#This Row],[RefSeq mRNA ID]]&amp;IF(Transcripts[[#This Row],[Preferred?]]="Y", " (Preferred)", ""), "")</f>
        <v/>
      </c>
      <c r="V238" s="43" t="s">
        <v>18370</v>
      </c>
      <c r="W238" s="43" t="e">
        <f t="array" ref="W238">INDEX(Table6[#Data], MATCH(1, ISNUMBER(SEARCH(Transcripts[[#This Row],[RefSeq mRNA ID]], Table6['#name])), 0), 1)</f>
        <v>#N/A</v>
      </c>
      <c r="X238" s="43"/>
      <c r="Y238" s="43"/>
      <c r="Z238" t="s">
        <v>8031</v>
      </c>
      <c r="AC238" t="s">
        <v>7975</v>
      </c>
      <c r="AD238" t="s">
        <v>27</v>
      </c>
      <c r="AE238" t="s">
        <v>8031</v>
      </c>
      <c r="AH238" t="s">
        <v>19255</v>
      </c>
      <c r="AI238" t="s">
        <v>1756</v>
      </c>
      <c r="AJ238">
        <v>1495</v>
      </c>
    </row>
    <row r="239" spans="8:36" hidden="1" x14ac:dyDescent="0.25">
      <c r="H239" t="s">
        <v>152</v>
      </c>
      <c r="I239" t="s">
        <v>564</v>
      </c>
      <c r="L239">
        <v>408</v>
      </c>
      <c r="M239" t="s">
        <v>195</v>
      </c>
      <c r="N239" t="s">
        <v>565</v>
      </c>
      <c r="P239" t="s">
        <v>100</v>
      </c>
      <c r="Q239">
        <v>0</v>
      </c>
      <c r="R239" t="s">
        <v>98</v>
      </c>
      <c r="S239" t="s">
        <v>98</v>
      </c>
      <c r="T239" t="str">
        <f>IF(Transcripts[[#This Row],[List?]]="Y", Transcripts[[#This Row],[RefSeq mRNA ID]]&amp;IF(Transcripts[[#This Row],[Preferred?]]="Y", " (Preferred)", ""), "")</f>
        <v/>
      </c>
      <c r="V239" s="43" t="s">
        <v>18370</v>
      </c>
      <c r="W239" s="43" t="e">
        <f t="array" ref="W239">INDEX(Table6[#Data], MATCH(1, ISNUMBER(SEARCH(Transcripts[[#This Row],[RefSeq mRNA ID]], Table6['#name])), 0), 1)</f>
        <v>#N/A</v>
      </c>
      <c r="X239" s="43"/>
      <c r="Y239" s="43"/>
      <c r="Z239" t="s">
        <v>7984</v>
      </c>
      <c r="AC239" t="s">
        <v>7975</v>
      </c>
      <c r="AD239" t="s">
        <v>27</v>
      </c>
      <c r="AE239" t="s">
        <v>7984</v>
      </c>
      <c r="AH239" t="s">
        <v>19256</v>
      </c>
      <c r="AI239" t="s">
        <v>1756</v>
      </c>
      <c r="AJ239">
        <v>1495</v>
      </c>
    </row>
    <row r="240" spans="8:36" hidden="1" x14ac:dyDescent="0.25">
      <c r="H240" t="s">
        <v>152</v>
      </c>
      <c r="I240" t="s">
        <v>566</v>
      </c>
      <c r="L240">
        <v>408</v>
      </c>
      <c r="M240" t="s">
        <v>195</v>
      </c>
      <c r="N240" t="s">
        <v>565</v>
      </c>
      <c r="P240" t="s">
        <v>100</v>
      </c>
      <c r="Q240">
        <v>0</v>
      </c>
      <c r="R240" t="s">
        <v>98</v>
      </c>
      <c r="S240" t="s">
        <v>98</v>
      </c>
      <c r="T240" t="str">
        <f>IF(Transcripts[[#This Row],[List?]]="Y", Transcripts[[#This Row],[RefSeq mRNA ID]]&amp;IF(Transcripts[[#This Row],[Preferred?]]="Y", " (Preferred)", ""), "")</f>
        <v/>
      </c>
      <c r="V240" s="43" t="s">
        <v>18370</v>
      </c>
      <c r="W240" s="43" t="e">
        <f t="array" ref="W240">INDEX(Table6[#Data], MATCH(1, ISNUMBER(SEARCH(Transcripts[[#This Row],[RefSeq mRNA ID]], Table6['#name])), 0), 1)</f>
        <v>#N/A</v>
      </c>
      <c r="X240" s="43"/>
      <c r="Y240" s="43"/>
      <c r="Z240" t="s">
        <v>7979</v>
      </c>
      <c r="AA240" t="s">
        <v>7980</v>
      </c>
      <c r="AB240">
        <v>156</v>
      </c>
      <c r="AC240" t="s">
        <v>7975</v>
      </c>
      <c r="AD240" t="s">
        <v>27</v>
      </c>
      <c r="AE240" t="s">
        <v>10133</v>
      </c>
      <c r="AH240" t="s">
        <v>19257</v>
      </c>
      <c r="AI240" t="s">
        <v>1756</v>
      </c>
      <c r="AJ240">
        <v>1495</v>
      </c>
    </row>
    <row r="241" spans="8:36" hidden="1" x14ac:dyDescent="0.25">
      <c r="H241" t="s">
        <v>152</v>
      </c>
      <c r="I241" t="s">
        <v>567</v>
      </c>
      <c r="L241">
        <v>341</v>
      </c>
      <c r="M241" t="s">
        <v>195</v>
      </c>
      <c r="N241" t="s">
        <v>568</v>
      </c>
      <c r="P241" t="s">
        <v>100</v>
      </c>
      <c r="Q241">
        <v>0</v>
      </c>
      <c r="R241" t="s">
        <v>98</v>
      </c>
      <c r="S241" t="s">
        <v>98</v>
      </c>
      <c r="T241" t="str">
        <f>IF(Transcripts[[#This Row],[List?]]="Y", Transcripts[[#This Row],[RefSeq mRNA ID]]&amp;IF(Transcripts[[#This Row],[Preferred?]]="Y", " (Preferred)", ""), "")</f>
        <v/>
      </c>
      <c r="V241" s="43" t="s">
        <v>18370</v>
      </c>
      <c r="W241" s="43" t="e">
        <f t="array" ref="W241">INDEX(Table6[#Data], MATCH(1, ISNUMBER(SEARCH(Transcripts[[#This Row],[RefSeq mRNA ID]], Table6['#name])), 0), 1)</f>
        <v>#N/A</v>
      </c>
      <c r="X241" s="43"/>
      <c r="Y241" s="43"/>
      <c r="Z241" t="s">
        <v>8022</v>
      </c>
      <c r="AA241" t="s">
        <v>8023</v>
      </c>
      <c r="AB241">
        <v>187</v>
      </c>
      <c r="AC241" t="s">
        <v>7975</v>
      </c>
      <c r="AD241" t="s">
        <v>27</v>
      </c>
      <c r="AE241" t="s">
        <v>10134</v>
      </c>
      <c r="AH241" t="s">
        <v>19258</v>
      </c>
      <c r="AI241" t="s">
        <v>1756</v>
      </c>
      <c r="AJ241">
        <v>1495</v>
      </c>
    </row>
    <row r="242" spans="8:36" hidden="1" x14ac:dyDescent="0.25">
      <c r="H242" t="s">
        <v>152</v>
      </c>
      <c r="I242" t="s">
        <v>569</v>
      </c>
      <c r="L242">
        <v>341</v>
      </c>
      <c r="M242" t="s">
        <v>195</v>
      </c>
      <c r="N242" t="s">
        <v>568</v>
      </c>
      <c r="P242" t="s">
        <v>100</v>
      </c>
      <c r="Q242">
        <v>0</v>
      </c>
      <c r="R242" t="s">
        <v>98</v>
      </c>
      <c r="S242" t="s">
        <v>98</v>
      </c>
      <c r="T242" t="str">
        <f>IF(Transcripts[[#This Row],[List?]]="Y", Transcripts[[#This Row],[RefSeq mRNA ID]]&amp;IF(Transcripts[[#This Row],[Preferred?]]="Y", " (Preferred)", ""), "")</f>
        <v/>
      </c>
      <c r="V242" s="43" t="s">
        <v>18370</v>
      </c>
      <c r="W242" s="43" t="e">
        <f t="array" ref="W242">INDEX(Table6[#Data], MATCH(1, ISNUMBER(SEARCH(Transcripts[[#This Row],[RefSeq mRNA ID]], Table6['#name])), 0), 1)</f>
        <v>#N/A</v>
      </c>
      <c r="X242" s="43"/>
      <c r="Y242" s="43"/>
      <c r="Z242" t="s">
        <v>8029</v>
      </c>
      <c r="AC242" t="s">
        <v>7975</v>
      </c>
      <c r="AD242" t="s">
        <v>27</v>
      </c>
      <c r="AE242" t="s">
        <v>8029</v>
      </c>
      <c r="AH242" t="s">
        <v>19259</v>
      </c>
      <c r="AI242" t="s">
        <v>1756</v>
      </c>
      <c r="AJ242">
        <v>1495</v>
      </c>
    </row>
    <row r="243" spans="8:36" hidden="1" x14ac:dyDescent="0.25">
      <c r="H243" t="s">
        <v>9742</v>
      </c>
      <c r="I243" t="s">
        <v>9743</v>
      </c>
      <c r="J243" t="s">
        <v>9744</v>
      </c>
      <c r="K243" t="s">
        <v>18998</v>
      </c>
      <c r="L243">
        <v>2112</v>
      </c>
      <c r="M243" t="s">
        <v>27</v>
      </c>
      <c r="N243" t="s">
        <v>9745</v>
      </c>
      <c r="P243" t="s">
        <v>9746</v>
      </c>
      <c r="Q243">
        <v>1212</v>
      </c>
      <c r="R243" t="s">
        <v>98</v>
      </c>
      <c r="S243" t="s">
        <v>97</v>
      </c>
      <c r="T243" t="str">
        <f>IF(Transcripts[[#This Row],[List?]]="Y", Transcripts[[#This Row],[RefSeq mRNA ID]]&amp;IF(Transcripts[[#This Row],[Preferred?]]="Y", " (Preferred)", ""), "")</f>
        <v>NM_001323304.1</v>
      </c>
      <c r="V243" s="43" t="s">
        <v>18371</v>
      </c>
      <c r="W243" s="43" t="e">
        <f t="array" ref="W243">INDEX(Table6[#Data], MATCH(1, ISNUMBER(SEARCH(Transcripts[[#This Row],[RefSeq mRNA ID]], Table6['#name])), 0), 1)</f>
        <v>#N/A</v>
      </c>
      <c r="X243" s="43"/>
      <c r="Y243" s="43"/>
      <c r="Z243" t="s">
        <v>8033</v>
      </c>
      <c r="AC243" t="s">
        <v>7975</v>
      </c>
      <c r="AD243" t="s">
        <v>27</v>
      </c>
      <c r="AE243" t="s">
        <v>8033</v>
      </c>
      <c r="AH243" t="s">
        <v>19260</v>
      </c>
      <c r="AI243" t="s">
        <v>1756</v>
      </c>
      <c r="AJ243">
        <v>1495</v>
      </c>
    </row>
    <row r="244" spans="8:36" hidden="1" x14ac:dyDescent="0.25">
      <c r="H244" t="s">
        <v>9742</v>
      </c>
      <c r="I244" t="s">
        <v>9747</v>
      </c>
      <c r="J244" t="s">
        <v>9748</v>
      </c>
      <c r="K244" t="s">
        <v>18999</v>
      </c>
      <c r="L244">
        <v>2248</v>
      </c>
      <c r="M244" t="s">
        <v>27</v>
      </c>
      <c r="N244" t="s">
        <v>9749</v>
      </c>
      <c r="P244" t="s">
        <v>9746</v>
      </c>
      <c r="Q244">
        <v>1212</v>
      </c>
      <c r="R244" t="s">
        <v>97</v>
      </c>
      <c r="S244" t="s">
        <v>97</v>
      </c>
      <c r="T244" t="str">
        <f>IF(Transcripts[[#This Row],[List?]]="Y", Transcripts[[#This Row],[RefSeq mRNA ID]]&amp;IF(Transcripts[[#This Row],[Preferred?]]="Y", " (Preferred)", ""), "")</f>
        <v>NM_003600.3 (Preferred)</v>
      </c>
      <c r="V244" s="43" t="s">
        <v>18371</v>
      </c>
      <c r="W244" s="43" t="e">
        <f t="array" ref="W244">INDEX(Table6[#Data], MATCH(1, ISNUMBER(SEARCH(Transcripts[[#This Row],[RefSeq mRNA ID]], Table6['#name])), 0), 1)</f>
        <v>#N/A</v>
      </c>
      <c r="X244" s="43"/>
      <c r="Y244" s="43"/>
      <c r="Z244" t="s">
        <v>8025</v>
      </c>
      <c r="AC244" t="s">
        <v>7975</v>
      </c>
      <c r="AD244" t="s">
        <v>27</v>
      </c>
      <c r="AE244" t="s">
        <v>8025</v>
      </c>
      <c r="AH244" t="s">
        <v>19261</v>
      </c>
      <c r="AI244" t="s">
        <v>1756</v>
      </c>
      <c r="AJ244">
        <v>1495</v>
      </c>
    </row>
    <row r="245" spans="8:36" hidden="1" x14ac:dyDescent="0.25">
      <c r="H245" t="s">
        <v>9742</v>
      </c>
      <c r="I245" t="s">
        <v>9750</v>
      </c>
      <c r="J245" t="s">
        <v>9751</v>
      </c>
      <c r="L245">
        <v>2145</v>
      </c>
      <c r="M245" t="s">
        <v>27</v>
      </c>
      <c r="N245" t="s">
        <v>9752</v>
      </c>
      <c r="P245" t="s">
        <v>9746</v>
      </c>
      <c r="Q245">
        <v>1212</v>
      </c>
      <c r="R245" t="s">
        <v>98</v>
      </c>
      <c r="S245" t="s">
        <v>98</v>
      </c>
      <c r="T245" t="str">
        <f>IF(Transcripts[[#This Row],[List?]]="Y", Transcripts[[#This Row],[RefSeq mRNA ID]]&amp;IF(Transcripts[[#This Row],[Preferred?]]="Y", " (Preferred)", ""), "")</f>
        <v/>
      </c>
      <c r="V245" s="43" t="s">
        <v>18371</v>
      </c>
      <c r="W245" s="43" t="e">
        <f t="array" ref="W245">INDEX(Table6[#Data], MATCH(1, ISNUMBER(SEARCH(Transcripts[[#This Row],[RefSeq mRNA ID]], Table6['#name])), 0), 1)</f>
        <v>#N/A</v>
      </c>
      <c r="X245" s="43"/>
      <c r="Y245" s="43"/>
      <c r="Z245" t="s">
        <v>8010</v>
      </c>
      <c r="AA245" t="s">
        <v>8011</v>
      </c>
      <c r="AB245">
        <v>1302</v>
      </c>
      <c r="AC245" t="s">
        <v>7975</v>
      </c>
      <c r="AD245" t="s">
        <v>27</v>
      </c>
      <c r="AE245" t="s">
        <v>10135</v>
      </c>
      <c r="AH245" t="s">
        <v>19262</v>
      </c>
      <c r="AI245" t="s">
        <v>1756</v>
      </c>
      <c r="AJ245">
        <v>1495</v>
      </c>
    </row>
    <row r="246" spans="8:36" hidden="1" x14ac:dyDescent="0.25">
      <c r="H246" t="s">
        <v>9742</v>
      </c>
      <c r="I246" t="s">
        <v>9753</v>
      </c>
      <c r="J246" t="s">
        <v>9754</v>
      </c>
      <c r="K246" t="s">
        <v>19003</v>
      </c>
      <c r="L246">
        <v>2223</v>
      </c>
      <c r="M246" t="s">
        <v>27</v>
      </c>
      <c r="N246" t="s">
        <v>9755</v>
      </c>
      <c r="P246" t="s">
        <v>9746</v>
      </c>
      <c r="Q246">
        <v>1212</v>
      </c>
      <c r="R246" t="s">
        <v>98</v>
      </c>
      <c r="S246" t="s">
        <v>97</v>
      </c>
      <c r="T246" t="str">
        <f>IF(Transcripts[[#This Row],[List?]]="Y", Transcripts[[#This Row],[RefSeq mRNA ID]]&amp;IF(Transcripts[[#This Row],[Preferred?]]="Y", " (Preferred)", ""), "")</f>
        <v>NM_198436.2</v>
      </c>
      <c r="V246" s="43" t="s">
        <v>18371</v>
      </c>
      <c r="W246" s="43" t="e">
        <f t="array" ref="W246">INDEX(Table6[#Data], MATCH(1, ISNUMBER(SEARCH(Transcripts[[#This Row],[RefSeq mRNA ID]], Table6['#name])), 0), 1)</f>
        <v>#N/A</v>
      </c>
      <c r="X246" s="43"/>
      <c r="Y246" s="43"/>
      <c r="Z246" t="s">
        <v>5436</v>
      </c>
      <c r="AA246" t="s">
        <v>5437</v>
      </c>
      <c r="AB246">
        <v>1908</v>
      </c>
      <c r="AC246" t="s">
        <v>5435</v>
      </c>
      <c r="AD246" t="s">
        <v>27</v>
      </c>
      <c r="AE246" t="s">
        <v>10136</v>
      </c>
      <c r="AH246" t="s">
        <v>19263</v>
      </c>
      <c r="AI246" t="s">
        <v>1756</v>
      </c>
      <c r="AJ246">
        <v>1495</v>
      </c>
    </row>
    <row r="247" spans="8:36" hidden="1" x14ac:dyDescent="0.25">
      <c r="H247" t="s">
        <v>9742</v>
      </c>
      <c r="I247" t="s">
        <v>9756</v>
      </c>
      <c r="J247" t="s">
        <v>9757</v>
      </c>
      <c r="K247" t="s">
        <v>19004</v>
      </c>
      <c r="L247">
        <v>2114</v>
      </c>
      <c r="M247" t="s">
        <v>27</v>
      </c>
      <c r="N247" t="s">
        <v>9758</v>
      </c>
      <c r="P247" t="s">
        <v>9746</v>
      </c>
      <c r="Q247">
        <v>1212</v>
      </c>
      <c r="R247" t="s">
        <v>98</v>
      </c>
      <c r="S247" t="s">
        <v>97</v>
      </c>
      <c r="T247" t="str">
        <f>IF(Transcripts[[#This Row],[List?]]="Y", Transcripts[[#This Row],[RefSeq mRNA ID]]&amp;IF(Transcripts[[#This Row],[Preferred?]]="Y", " (Preferred)", ""), "")</f>
        <v>NM_198437.2</v>
      </c>
      <c r="V247" s="43" t="s">
        <v>18371</v>
      </c>
      <c r="W247" s="43" t="e">
        <f t="array" ref="W247">INDEX(Table6[#Data], MATCH(1, ISNUMBER(SEARCH(Transcripts[[#This Row],[RefSeq mRNA ID]], Table6['#name])), 0), 1)</f>
        <v>#N/A</v>
      </c>
      <c r="X247" s="43"/>
      <c r="Y247" s="43"/>
      <c r="Z247" t="s">
        <v>5441</v>
      </c>
      <c r="AA247" t="s">
        <v>5442</v>
      </c>
      <c r="AB247">
        <v>1650</v>
      </c>
      <c r="AC247" t="s">
        <v>5435</v>
      </c>
      <c r="AD247" t="s">
        <v>27</v>
      </c>
      <c r="AE247" t="s">
        <v>10137</v>
      </c>
      <c r="AH247" t="s">
        <v>19264</v>
      </c>
      <c r="AI247" t="s">
        <v>1756</v>
      </c>
      <c r="AJ247">
        <v>1495</v>
      </c>
    </row>
    <row r="248" spans="8:36" hidden="1" x14ac:dyDescent="0.25">
      <c r="H248" t="s">
        <v>9742</v>
      </c>
      <c r="I248" t="s">
        <v>9759</v>
      </c>
      <c r="J248" t="s">
        <v>9760</v>
      </c>
      <c r="K248" t="s">
        <v>19002</v>
      </c>
      <c r="L248">
        <v>2169</v>
      </c>
      <c r="M248" t="s">
        <v>27</v>
      </c>
      <c r="N248" t="s">
        <v>9761</v>
      </c>
      <c r="P248" t="s">
        <v>9746</v>
      </c>
      <c r="Q248">
        <v>1212</v>
      </c>
      <c r="R248" t="s">
        <v>98</v>
      </c>
      <c r="S248" t="s">
        <v>97</v>
      </c>
      <c r="T248" t="str">
        <f>IF(Transcripts[[#This Row],[List?]]="Y", Transcripts[[#This Row],[RefSeq mRNA ID]]&amp;IF(Transcripts[[#This Row],[Preferred?]]="Y", " (Preferred)", ""), "")</f>
        <v>NM_198435.2</v>
      </c>
      <c r="V248" s="43" t="s">
        <v>18371</v>
      </c>
      <c r="W248" s="43" t="e">
        <f t="array" ref="W248">INDEX(Table6[#Data], MATCH(1, ISNUMBER(SEARCH(Transcripts[[#This Row],[RefSeq mRNA ID]], Table6['#name])), 0), 1)</f>
        <v>#N/A</v>
      </c>
      <c r="X248" s="43"/>
      <c r="Y248" s="43"/>
      <c r="Z248" t="s">
        <v>3238</v>
      </c>
      <c r="AA248" t="s">
        <v>3239</v>
      </c>
      <c r="AB248">
        <v>1008</v>
      </c>
      <c r="AC248" t="s">
        <v>3210</v>
      </c>
      <c r="AD248" t="s">
        <v>27</v>
      </c>
      <c r="AE248" t="s">
        <v>10138</v>
      </c>
      <c r="AH248" t="s">
        <v>19265</v>
      </c>
      <c r="AI248" t="s">
        <v>1756</v>
      </c>
      <c r="AJ248">
        <v>1495</v>
      </c>
    </row>
    <row r="249" spans="8:36" hidden="1" x14ac:dyDescent="0.25">
      <c r="H249" t="s">
        <v>9742</v>
      </c>
      <c r="I249" t="s">
        <v>9780</v>
      </c>
      <c r="J249" t="s">
        <v>9781</v>
      </c>
      <c r="K249" t="s">
        <v>19000</v>
      </c>
      <c r="L249">
        <v>2547</v>
      </c>
      <c r="M249" t="s">
        <v>27</v>
      </c>
      <c r="N249" t="s">
        <v>9782</v>
      </c>
      <c r="P249" t="s">
        <v>9746</v>
      </c>
      <c r="Q249">
        <v>1212</v>
      </c>
      <c r="R249" t="s">
        <v>98</v>
      </c>
      <c r="S249" t="s">
        <v>97</v>
      </c>
      <c r="T249" t="str">
        <f>IF(Transcripts[[#This Row],[List?]]="Y", Transcripts[[#This Row],[RefSeq mRNA ID]]&amp;IF(Transcripts[[#This Row],[Preferred?]]="Y", " (Preferred)", ""), "")</f>
        <v>NM_198433.2</v>
      </c>
      <c r="V249" s="43" t="s">
        <v>18371</v>
      </c>
      <c r="W249" s="43" t="e">
        <f t="array" ref="W249">INDEX(Table6[#Data], MATCH(1, ISNUMBER(SEARCH(Transcripts[[#This Row],[RefSeq mRNA ID]], Table6['#name])), 0), 1)</f>
        <v>#N/A</v>
      </c>
      <c r="X249" s="43"/>
      <c r="Y249" s="43"/>
      <c r="Z249" t="s">
        <v>3243</v>
      </c>
      <c r="AA249" t="s">
        <v>3244</v>
      </c>
      <c r="AB249">
        <v>702</v>
      </c>
      <c r="AC249" t="s">
        <v>3210</v>
      </c>
      <c r="AD249" t="s">
        <v>27</v>
      </c>
      <c r="AE249" t="s">
        <v>10139</v>
      </c>
      <c r="AH249" t="s">
        <v>19266</v>
      </c>
      <c r="AI249" t="s">
        <v>1756</v>
      </c>
      <c r="AJ249">
        <v>1495</v>
      </c>
    </row>
    <row r="250" spans="8:36" hidden="1" x14ac:dyDescent="0.25">
      <c r="H250" t="s">
        <v>9742</v>
      </c>
      <c r="I250" t="s">
        <v>9783</v>
      </c>
      <c r="J250" t="s">
        <v>9784</v>
      </c>
      <c r="K250" t="s">
        <v>19001</v>
      </c>
      <c r="L250">
        <v>2238</v>
      </c>
      <c r="M250" t="s">
        <v>27</v>
      </c>
      <c r="N250" t="s">
        <v>9785</v>
      </c>
      <c r="P250" t="s">
        <v>9746</v>
      </c>
      <c r="Q250">
        <v>1212</v>
      </c>
      <c r="R250" t="s">
        <v>98</v>
      </c>
      <c r="S250" t="s">
        <v>97</v>
      </c>
      <c r="T250" t="str">
        <f>IF(Transcripts[[#This Row],[List?]]="Y", Transcripts[[#This Row],[RefSeq mRNA ID]]&amp;IF(Transcripts[[#This Row],[Preferred?]]="Y", " (Preferred)", ""), "")</f>
        <v>NM_198434.2</v>
      </c>
      <c r="V250" s="43" t="s">
        <v>18371</v>
      </c>
      <c r="W250" s="43" t="e">
        <f t="array" ref="W250">INDEX(Table6[#Data], MATCH(1, ISNUMBER(SEARCH(Transcripts[[#This Row],[RefSeq mRNA ID]], Table6['#name])), 0), 1)</f>
        <v>#N/A</v>
      </c>
      <c r="X250" s="43"/>
      <c r="Y250" s="43"/>
      <c r="Z250" t="s">
        <v>3211</v>
      </c>
      <c r="AA250" t="s">
        <v>3212</v>
      </c>
      <c r="AB250">
        <v>312</v>
      </c>
      <c r="AC250" t="s">
        <v>3210</v>
      </c>
      <c r="AD250" t="s">
        <v>27</v>
      </c>
      <c r="AE250" t="s">
        <v>10140</v>
      </c>
      <c r="AH250" t="s">
        <v>19267</v>
      </c>
      <c r="AI250" t="s">
        <v>1756</v>
      </c>
      <c r="AJ250">
        <v>1495</v>
      </c>
    </row>
    <row r="251" spans="8:36" hidden="1" x14ac:dyDescent="0.25">
      <c r="H251" t="s">
        <v>9742</v>
      </c>
      <c r="I251" t="s">
        <v>9762</v>
      </c>
      <c r="J251" t="s">
        <v>9763</v>
      </c>
      <c r="L251">
        <v>1902</v>
      </c>
      <c r="M251" t="s">
        <v>27</v>
      </c>
      <c r="N251" t="s">
        <v>9764</v>
      </c>
      <c r="Q251">
        <v>1044</v>
      </c>
      <c r="R251" t="s">
        <v>98</v>
      </c>
      <c r="S251" t="s">
        <v>98</v>
      </c>
      <c r="T251" t="str">
        <f>IF(Transcripts[[#This Row],[List?]]="Y", Transcripts[[#This Row],[RefSeq mRNA ID]]&amp;IF(Transcripts[[#This Row],[Preferred?]]="Y", " (Preferred)", ""), "")</f>
        <v/>
      </c>
      <c r="V251" s="43" t="s">
        <v>18371</v>
      </c>
      <c r="W251" s="43" t="e">
        <f t="array" ref="W251">INDEX(Table6[#Data], MATCH(1, ISNUMBER(SEARCH(Transcripts[[#This Row],[RefSeq mRNA ID]], Table6['#name])), 0), 1)</f>
        <v>#N/A</v>
      </c>
      <c r="X251" s="43"/>
      <c r="Y251" s="43"/>
      <c r="Z251" t="s">
        <v>3246</v>
      </c>
      <c r="AA251" t="s">
        <v>3247</v>
      </c>
      <c r="AB251">
        <v>945</v>
      </c>
      <c r="AC251" t="s">
        <v>3210</v>
      </c>
      <c r="AD251" t="s">
        <v>27</v>
      </c>
      <c r="AE251" t="s">
        <v>10141</v>
      </c>
      <c r="AH251" t="s">
        <v>19268</v>
      </c>
      <c r="AI251" t="s">
        <v>1756</v>
      </c>
      <c r="AJ251">
        <v>1495</v>
      </c>
    </row>
    <row r="252" spans="8:36" hidden="1" x14ac:dyDescent="0.25">
      <c r="H252" t="s">
        <v>9742</v>
      </c>
      <c r="I252" t="s">
        <v>9765</v>
      </c>
      <c r="J252" t="s">
        <v>9766</v>
      </c>
      <c r="L252">
        <v>991</v>
      </c>
      <c r="M252" t="s">
        <v>27</v>
      </c>
      <c r="N252" t="s">
        <v>9767</v>
      </c>
      <c r="Q252">
        <v>814</v>
      </c>
      <c r="R252" t="s">
        <v>98</v>
      </c>
      <c r="S252" t="s">
        <v>98</v>
      </c>
      <c r="T252" t="str">
        <f>IF(Transcripts[[#This Row],[List?]]="Y", Transcripts[[#This Row],[RefSeq mRNA ID]]&amp;IF(Transcripts[[#This Row],[Preferred?]]="Y", " (Preferred)", ""), "")</f>
        <v/>
      </c>
      <c r="V252" s="43" t="s">
        <v>18371</v>
      </c>
      <c r="W252" s="43" t="e">
        <f t="array" ref="W252">INDEX(Table6[#Data], MATCH(1, ISNUMBER(SEARCH(Transcripts[[#This Row],[RefSeq mRNA ID]], Table6['#name])), 0), 1)</f>
        <v>#N/A</v>
      </c>
      <c r="X252" s="43"/>
      <c r="Y252" s="43"/>
      <c r="Z252" t="s">
        <v>3217</v>
      </c>
      <c r="AA252" t="s">
        <v>3218</v>
      </c>
      <c r="AB252">
        <v>450</v>
      </c>
      <c r="AC252" t="s">
        <v>3210</v>
      </c>
      <c r="AD252" t="s">
        <v>27</v>
      </c>
      <c r="AE252" t="s">
        <v>10142</v>
      </c>
      <c r="AH252" t="s">
        <v>19269</v>
      </c>
      <c r="AI252" t="s">
        <v>1756</v>
      </c>
      <c r="AJ252">
        <v>1495</v>
      </c>
    </row>
    <row r="253" spans="8:36" hidden="1" x14ac:dyDescent="0.25">
      <c r="H253" t="s">
        <v>9742</v>
      </c>
      <c r="I253" t="s">
        <v>9768</v>
      </c>
      <c r="J253" t="s">
        <v>9769</v>
      </c>
      <c r="L253">
        <v>879</v>
      </c>
      <c r="M253" t="s">
        <v>27</v>
      </c>
      <c r="N253" t="s">
        <v>9770</v>
      </c>
      <c r="Q253">
        <v>566</v>
      </c>
      <c r="R253" t="s">
        <v>98</v>
      </c>
      <c r="S253" t="s">
        <v>98</v>
      </c>
      <c r="T253" t="str">
        <f>IF(Transcripts[[#This Row],[List?]]="Y", Transcripts[[#This Row],[RefSeq mRNA ID]]&amp;IF(Transcripts[[#This Row],[Preferred?]]="Y", " (Preferred)", ""), "")</f>
        <v/>
      </c>
      <c r="V253" s="43" t="s">
        <v>18371</v>
      </c>
      <c r="W253" s="43" t="e">
        <f t="array" ref="W253">INDEX(Table6[#Data], MATCH(1, ISNUMBER(SEARCH(Transcripts[[#This Row],[RefSeq mRNA ID]], Table6['#name])), 0), 1)</f>
        <v>#N/A</v>
      </c>
      <c r="X253" s="43"/>
      <c r="Y253" s="43"/>
      <c r="Z253" t="s">
        <v>3214</v>
      </c>
      <c r="AA253" t="s">
        <v>3215</v>
      </c>
      <c r="AB253">
        <v>450</v>
      </c>
      <c r="AC253" t="s">
        <v>3210</v>
      </c>
      <c r="AD253" t="s">
        <v>27</v>
      </c>
      <c r="AE253" t="s">
        <v>10143</v>
      </c>
      <c r="AH253" t="s">
        <v>19270</v>
      </c>
      <c r="AI253" t="s">
        <v>1756</v>
      </c>
      <c r="AJ253">
        <v>1495</v>
      </c>
    </row>
    <row r="254" spans="8:36" hidden="1" x14ac:dyDescent="0.25">
      <c r="H254" t="s">
        <v>9742</v>
      </c>
      <c r="I254" t="s">
        <v>9771</v>
      </c>
      <c r="J254" t="s">
        <v>9772</v>
      </c>
      <c r="L254">
        <v>744</v>
      </c>
      <c r="M254" t="s">
        <v>27</v>
      </c>
      <c r="N254" t="s">
        <v>9773</v>
      </c>
      <c r="Q254">
        <v>440</v>
      </c>
      <c r="R254" t="s">
        <v>98</v>
      </c>
      <c r="S254" t="s">
        <v>98</v>
      </c>
      <c r="T254" t="str">
        <f>IF(Transcripts[[#This Row],[List?]]="Y", Transcripts[[#This Row],[RefSeq mRNA ID]]&amp;IF(Transcripts[[#This Row],[Preferred?]]="Y", " (Preferred)", ""), "")</f>
        <v/>
      </c>
      <c r="V254" s="43" t="s">
        <v>18371</v>
      </c>
      <c r="W254" s="43" t="e">
        <f t="array" ref="W254">INDEX(Table6[#Data], MATCH(1, ISNUMBER(SEARCH(Transcripts[[#This Row],[RefSeq mRNA ID]], Table6['#name])), 0), 1)</f>
        <v>#N/A</v>
      </c>
      <c r="X254" s="43"/>
      <c r="Y254" s="43"/>
      <c r="Z254" t="s">
        <v>3220</v>
      </c>
      <c r="AA254" t="s">
        <v>3221</v>
      </c>
      <c r="AB254">
        <v>261</v>
      </c>
      <c r="AC254" t="s">
        <v>3210</v>
      </c>
      <c r="AD254" t="s">
        <v>27</v>
      </c>
      <c r="AE254" t="s">
        <v>10144</v>
      </c>
      <c r="AH254" t="s">
        <v>19271</v>
      </c>
      <c r="AI254" t="s">
        <v>1756</v>
      </c>
      <c r="AJ254">
        <v>1495</v>
      </c>
    </row>
    <row r="255" spans="8:36" hidden="1" x14ac:dyDescent="0.25">
      <c r="H255" t="s">
        <v>9742</v>
      </c>
      <c r="I255" t="s">
        <v>9774</v>
      </c>
      <c r="J255" t="s">
        <v>9775</v>
      </c>
      <c r="L255">
        <v>810</v>
      </c>
      <c r="M255" t="s">
        <v>27</v>
      </c>
      <c r="N255" t="s">
        <v>9776</v>
      </c>
      <c r="Q255">
        <v>319</v>
      </c>
      <c r="R255" t="s">
        <v>98</v>
      </c>
      <c r="S255" t="s">
        <v>98</v>
      </c>
      <c r="T255" t="str">
        <f>IF(Transcripts[[#This Row],[List?]]="Y", Transcripts[[#This Row],[RefSeq mRNA ID]]&amp;IF(Transcripts[[#This Row],[Preferred?]]="Y", " (Preferred)", ""), "")</f>
        <v/>
      </c>
      <c r="V255" s="43" t="s">
        <v>18371</v>
      </c>
      <c r="W255" s="43" t="e">
        <f t="array" ref="W255">INDEX(Table6[#Data], MATCH(1, ISNUMBER(SEARCH(Transcripts[[#This Row],[RefSeq mRNA ID]], Table6['#name])), 0), 1)</f>
        <v>#N/A</v>
      </c>
      <c r="X255" s="43"/>
      <c r="Y255" s="43"/>
      <c r="Z255" t="s">
        <v>3223</v>
      </c>
      <c r="AA255" t="s">
        <v>3224</v>
      </c>
      <c r="AB255">
        <v>399</v>
      </c>
      <c r="AC255" t="s">
        <v>3210</v>
      </c>
      <c r="AD255" t="s">
        <v>27</v>
      </c>
      <c r="AE255" t="s">
        <v>10145</v>
      </c>
      <c r="AH255" t="s">
        <v>19272</v>
      </c>
      <c r="AI255" t="s">
        <v>1756</v>
      </c>
      <c r="AJ255">
        <v>1495</v>
      </c>
    </row>
    <row r="256" spans="8:36" hidden="1" x14ac:dyDescent="0.25">
      <c r="H256" t="s">
        <v>9742</v>
      </c>
      <c r="I256" t="s">
        <v>9777</v>
      </c>
      <c r="J256" t="s">
        <v>9778</v>
      </c>
      <c r="L256">
        <v>584</v>
      </c>
      <c r="M256" t="s">
        <v>27</v>
      </c>
      <c r="N256" t="s">
        <v>9779</v>
      </c>
      <c r="Q256">
        <v>239</v>
      </c>
      <c r="R256" t="s">
        <v>98</v>
      </c>
      <c r="S256" t="s">
        <v>98</v>
      </c>
      <c r="T256" t="str">
        <f>IF(Transcripts[[#This Row],[List?]]="Y", Transcripts[[#This Row],[RefSeq mRNA ID]]&amp;IF(Transcripts[[#This Row],[Preferred?]]="Y", " (Preferred)", ""), "")</f>
        <v/>
      </c>
      <c r="V256" s="43" t="s">
        <v>18371</v>
      </c>
      <c r="W256" s="43" t="e">
        <f t="array" ref="W256">INDEX(Table6[#Data], MATCH(1, ISNUMBER(SEARCH(Transcripts[[#This Row],[RefSeq mRNA ID]], Table6['#name])), 0), 1)</f>
        <v>#N/A</v>
      </c>
      <c r="X256" s="43"/>
      <c r="Y256" s="43"/>
      <c r="Z256" t="s">
        <v>3250</v>
      </c>
      <c r="AA256" t="s">
        <v>3251</v>
      </c>
      <c r="AB256">
        <v>663</v>
      </c>
      <c r="AC256" t="s">
        <v>3210</v>
      </c>
      <c r="AD256" t="s">
        <v>27</v>
      </c>
      <c r="AE256" t="s">
        <v>10146</v>
      </c>
      <c r="AH256" t="s">
        <v>19273</v>
      </c>
      <c r="AI256" t="s">
        <v>1756</v>
      </c>
      <c r="AJ256">
        <v>1495</v>
      </c>
    </row>
    <row r="257" spans="8:36" hidden="1" x14ac:dyDescent="0.25">
      <c r="H257" t="s">
        <v>9654</v>
      </c>
      <c r="I257" t="s">
        <v>9655</v>
      </c>
      <c r="J257" t="s">
        <v>9656</v>
      </c>
      <c r="K257" t="s">
        <v>19006</v>
      </c>
      <c r="L257">
        <v>1249</v>
      </c>
      <c r="M257" t="s">
        <v>27</v>
      </c>
      <c r="N257" t="s">
        <v>9657</v>
      </c>
      <c r="P257" t="s">
        <v>9658</v>
      </c>
      <c r="Q257">
        <v>1038</v>
      </c>
      <c r="R257" t="s">
        <v>98</v>
      </c>
      <c r="S257" t="s">
        <v>97</v>
      </c>
      <c r="T257" t="str">
        <f>IF(Transcripts[[#This Row],[List?]]="Y", Transcripts[[#This Row],[RefSeq mRNA ID]]&amp;IF(Transcripts[[#This Row],[Preferred?]]="Y", " (Preferred)", ""), "")</f>
        <v>NM_001284526.1</v>
      </c>
      <c r="V257" s="43" t="s">
        <v>18372</v>
      </c>
      <c r="W257" s="43" t="e">
        <f t="array" ref="W257">INDEX(Table6[#Data], MATCH(1, ISNUMBER(SEARCH(Transcripts[[#This Row],[RefSeq mRNA ID]], Table6['#name])), 0), 1)</f>
        <v>#N/A</v>
      </c>
      <c r="X257" s="43"/>
      <c r="Y257" s="43"/>
      <c r="Z257" t="s">
        <v>3230</v>
      </c>
      <c r="AC257" t="s">
        <v>3210</v>
      </c>
      <c r="AD257" t="s">
        <v>27</v>
      </c>
      <c r="AE257" t="s">
        <v>3230</v>
      </c>
      <c r="AH257" t="s">
        <v>19274</v>
      </c>
      <c r="AI257" t="s">
        <v>1756</v>
      </c>
      <c r="AJ257">
        <v>1495</v>
      </c>
    </row>
    <row r="258" spans="8:36" hidden="1" x14ac:dyDescent="0.25">
      <c r="H258" t="s">
        <v>9654</v>
      </c>
      <c r="I258" t="s">
        <v>9663</v>
      </c>
      <c r="J258" t="s">
        <v>9664</v>
      </c>
      <c r="K258" t="s">
        <v>19187</v>
      </c>
      <c r="L258">
        <v>1227</v>
      </c>
      <c r="M258" t="s">
        <v>27</v>
      </c>
      <c r="N258" t="s">
        <v>9665</v>
      </c>
      <c r="P258" t="s">
        <v>9666</v>
      </c>
      <c r="Q258">
        <v>1035</v>
      </c>
      <c r="R258" t="s">
        <v>97</v>
      </c>
      <c r="S258" t="s">
        <v>97</v>
      </c>
      <c r="T258" t="str">
        <f>IF(Transcripts[[#This Row],[List?]]="Y", Transcripts[[#This Row],[RefSeq mRNA ID]]&amp;IF(Transcripts[[#This Row],[Preferred?]]="Y", " (Preferred)", ""), "")</f>
        <v>NM_004217.3 (Preferred)</v>
      </c>
      <c r="V258" s="43" t="s">
        <v>18372</v>
      </c>
      <c r="W258" s="43" t="e">
        <f t="array" ref="W258">INDEX(Table6[#Data], MATCH(1, ISNUMBER(SEARCH(Transcripts[[#This Row],[RefSeq mRNA ID]], Table6['#name])), 0), 1)</f>
        <v>#N/A</v>
      </c>
      <c r="X258" s="43"/>
      <c r="Y258" s="43"/>
      <c r="Z258" t="s">
        <v>3232</v>
      </c>
      <c r="AC258" t="s">
        <v>3210</v>
      </c>
      <c r="AD258" t="s">
        <v>27</v>
      </c>
      <c r="AE258" t="s">
        <v>3232</v>
      </c>
      <c r="AH258" t="s">
        <v>19275</v>
      </c>
      <c r="AI258" t="s">
        <v>1756</v>
      </c>
      <c r="AJ258">
        <v>1495</v>
      </c>
    </row>
    <row r="259" spans="8:36" hidden="1" x14ac:dyDescent="0.25">
      <c r="H259" t="s">
        <v>9654</v>
      </c>
      <c r="I259" t="s">
        <v>9670</v>
      </c>
      <c r="J259" t="s">
        <v>9671</v>
      </c>
      <c r="K259" t="s">
        <v>19007</v>
      </c>
      <c r="L259">
        <v>939</v>
      </c>
      <c r="M259" t="s">
        <v>27</v>
      </c>
      <c r="N259" t="s">
        <v>9672</v>
      </c>
      <c r="Q259">
        <v>939</v>
      </c>
      <c r="R259" t="s">
        <v>98</v>
      </c>
      <c r="S259" t="s">
        <v>97</v>
      </c>
      <c r="T259" t="str">
        <f>IF(Transcripts[[#This Row],[List?]]="Y", Transcripts[[#This Row],[RefSeq mRNA ID]]&amp;IF(Transcripts[[#This Row],[Preferred?]]="Y", " (Preferred)", ""), "")</f>
        <v>NM_001313953.2</v>
      </c>
      <c r="V259" s="43" t="s">
        <v>18372</v>
      </c>
      <c r="W259" s="43" t="e">
        <f t="array" ref="W259">INDEX(Table6[#Data], MATCH(1, ISNUMBER(SEARCH(Transcripts[[#This Row],[RefSeq mRNA ID]], Table6['#name])), 0), 1)</f>
        <v>#N/A</v>
      </c>
      <c r="X259" s="43"/>
      <c r="Y259" s="43"/>
      <c r="Z259" t="s">
        <v>3226</v>
      </c>
      <c r="AC259" t="s">
        <v>3210</v>
      </c>
      <c r="AD259" t="s">
        <v>27</v>
      </c>
      <c r="AE259" t="s">
        <v>3226</v>
      </c>
      <c r="AH259" t="s">
        <v>19276</v>
      </c>
      <c r="AI259" t="s">
        <v>1756</v>
      </c>
      <c r="AJ259">
        <v>1495</v>
      </c>
    </row>
    <row r="260" spans="8:36" hidden="1" x14ac:dyDescent="0.25">
      <c r="H260" t="s">
        <v>9654</v>
      </c>
      <c r="I260" t="s">
        <v>9659</v>
      </c>
      <c r="J260" t="s">
        <v>9660</v>
      </c>
      <c r="K260" t="s">
        <v>19005</v>
      </c>
      <c r="L260">
        <v>1167</v>
      </c>
      <c r="M260" t="s">
        <v>27</v>
      </c>
      <c r="N260" t="s">
        <v>9661</v>
      </c>
      <c r="P260" t="s">
        <v>9662</v>
      </c>
      <c r="Q260">
        <v>912</v>
      </c>
      <c r="R260" t="s">
        <v>98</v>
      </c>
      <c r="S260" t="s">
        <v>97</v>
      </c>
      <c r="T260" t="str">
        <f>IF(Transcripts[[#This Row],[List?]]="Y", Transcripts[[#This Row],[RefSeq mRNA ID]]&amp;IF(Transcripts[[#This Row],[Preferred?]]="Y", " (Preferred)", ""), "")</f>
        <v>NM_001256834.2</v>
      </c>
      <c r="V260" s="43" t="s">
        <v>18372</v>
      </c>
      <c r="W260" s="43" t="e">
        <f t="array" ref="W260">INDEX(Table6[#Data], MATCH(1, ISNUMBER(SEARCH(Transcripts[[#This Row],[RefSeq mRNA ID]], Table6['#name])), 0), 1)</f>
        <v>#N/A</v>
      </c>
      <c r="X260" s="43"/>
      <c r="Y260" s="43"/>
      <c r="Z260" t="s">
        <v>3236</v>
      </c>
      <c r="AC260" t="s">
        <v>3210</v>
      </c>
      <c r="AD260" t="s">
        <v>27</v>
      </c>
      <c r="AE260" t="s">
        <v>3236</v>
      </c>
      <c r="AH260" t="s">
        <v>19277</v>
      </c>
      <c r="AI260" t="s">
        <v>1756</v>
      </c>
      <c r="AJ260">
        <v>1495</v>
      </c>
    </row>
    <row r="261" spans="8:36" hidden="1" x14ac:dyDescent="0.25">
      <c r="H261" t="s">
        <v>9654</v>
      </c>
      <c r="I261" t="s">
        <v>9667</v>
      </c>
      <c r="J261" t="s">
        <v>9668</v>
      </c>
      <c r="L261">
        <v>739</v>
      </c>
      <c r="M261" t="s">
        <v>27</v>
      </c>
      <c r="N261" t="s">
        <v>9669</v>
      </c>
      <c r="Q261">
        <v>727</v>
      </c>
      <c r="R261" t="s">
        <v>98</v>
      </c>
      <c r="S261" t="s">
        <v>98</v>
      </c>
      <c r="T261" t="str">
        <f>IF(Transcripts[[#This Row],[List?]]="Y", Transcripts[[#This Row],[RefSeq mRNA ID]]&amp;IF(Transcripts[[#This Row],[Preferred?]]="Y", " (Preferred)", ""), "")</f>
        <v/>
      </c>
      <c r="V261" s="43" t="s">
        <v>18372</v>
      </c>
      <c r="W261" s="43" t="e">
        <f t="array" ref="W261">INDEX(Table6[#Data], MATCH(1, ISNUMBER(SEARCH(Transcripts[[#This Row],[RefSeq mRNA ID]], Table6['#name])), 0), 1)</f>
        <v>#N/A</v>
      </c>
      <c r="X261" s="43"/>
      <c r="Y261" s="43"/>
      <c r="Z261" t="s">
        <v>3254</v>
      </c>
      <c r="AC261" t="s">
        <v>3210</v>
      </c>
      <c r="AD261" t="s">
        <v>27</v>
      </c>
      <c r="AE261" t="s">
        <v>3254</v>
      </c>
      <c r="AH261" t="s">
        <v>19278</v>
      </c>
      <c r="AI261" t="s">
        <v>1756</v>
      </c>
      <c r="AJ261">
        <v>1495</v>
      </c>
    </row>
    <row r="262" spans="8:36" hidden="1" x14ac:dyDescent="0.25">
      <c r="H262" t="s">
        <v>9654</v>
      </c>
      <c r="I262" t="s">
        <v>9678</v>
      </c>
      <c r="J262" t="s">
        <v>9679</v>
      </c>
      <c r="L262">
        <v>867</v>
      </c>
      <c r="M262" t="s">
        <v>27</v>
      </c>
      <c r="N262" t="s">
        <v>9680</v>
      </c>
      <c r="Q262">
        <v>692</v>
      </c>
      <c r="R262" t="s">
        <v>98</v>
      </c>
      <c r="S262" t="s">
        <v>98</v>
      </c>
      <c r="T262" t="str">
        <f>IF(Transcripts[[#This Row],[List?]]="Y", Transcripts[[#This Row],[RefSeq mRNA ID]]&amp;IF(Transcripts[[#This Row],[Preferred?]]="Y", " (Preferred)", ""), "")</f>
        <v/>
      </c>
      <c r="V262" s="43" t="s">
        <v>18372</v>
      </c>
      <c r="W262" s="43" t="e">
        <f t="array" ref="W262">INDEX(Table6[#Data], MATCH(1, ISNUMBER(SEARCH(Transcripts[[#This Row],[RefSeq mRNA ID]], Table6['#name])), 0), 1)</f>
        <v>#N/A</v>
      </c>
      <c r="X262" s="43"/>
      <c r="Y262" s="43"/>
      <c r="Z262" t="s">
        <v>3234</v>
      </c>
      <c r="AC262" t="s">
        <v>3210</v>
      </c>
      <c r="AD262" t="s">
        <v>27</v>
      </c>
      <c r="AE262" t="s">
        <v>3234</v>
      </c>
      <c r="AH262" t="s">
        <v>19279</v>
      </c>
      <c r="AI262" t="s">
        <v>1756</v>
      </c>
      <c r="AJ262">
        <v>1495</v>
      </c>
    </row>
    <row r="263" spans="8:36" hidden="1" x14ac:dyDescent="0.25">
      <c r="H263" t="s">
        <v>9654</v>
      </c>
      <c r="I263" t="s">
        <v>9681</v>
      </c>
      <c r="J263" t="s">
        <v>9682</v>
      </c>
      <c r="L263">
        <v>742</v>
      </c>
      <c r="M263" t="s">
        <v>27</v>
      </c>
      <c r="N263" t="s">
        <v>9683</v>
      </c>
      <c r="Q263">
        <v>686</v>
      </c>
      <c r="R263" t="s">
        <v>98</v>
      </c>
      <c r="S263" t="s">
        <v>98</v>
      </c>
      <c r="T263" t="str">
        <f>IF(Transcripts[[#This Row],[List?]]="Y", Transcripts[[#This Row],[RefSeq mRNA ID]]&amp;IF(Transcripts[[#This Row],[Preferred?]]="Y", " (Preferred)", ""), "")</f>
        <v/>
      </c>
      <c r="V263" s="43" t="s">
        <v>18372</v>
      </c>
      <c r="W263" s="43" t="e">
        <f t="array" ref="W263">INDEX(Table6[#Data], MATCH(1, ISNUMBER(SEARCH(Transcripts[[#This Row],[RefSeq mRNA ID]], Table6['#name])), 0), 1)</f>
        <v>#N/A</v>
      </c>
      <c r="X263" s="43"/>
      <c r="Y263" s="43"/>
      <c r="Z263" t="s">
        <v>3228</v>
      </c>
      <c r="AC263" t="s">
        <v>3210</v>
      </c>
      <c r="AD263" t="s">
        <v>27</v>
      </c>
      <c r="AE263" t="s">
        <v>3228</v>
      </c>
      <c r="AH263" t="s">
        <v>19280</v>
      </c>
      <c r="AI263" t="s">
        <v>1756</v>
      </c>
      <c r="AJ263">
        <v>1495</v>
      </c>
    </row>
    <row r="264" spans="8:36" hidden="1" x14ac:dyDescent="0.25">
      <c r="H264" t="s">
        <v>9654</v>
      </c>
      <c r="I264" t="s">
        <v>9688</v>
      </c>
      <c r="J264" t="s">
        <v>9689</v>
      </c>
      <c r="L264">
        <v>771</v>
      </c>
      <c r="M264" t="s">
        <v>27</v>
      </c>
      <c r="N264" t="s">
        <v>9690</v>
      </c>
      <c r="Q264">
        <v>516</v>
      </c>
      <c r="R264" t="s">
        <v>98</v>
      </c>
      <c r="S264" t="s">
        <v>98</v>
      </c>
      <c r="T264" t="str">
        <f>IF(Transcripts[[#This Row],[List?]]="Y", Transcripts[[#This Row],[RefSeq mRNA ID]]&amp;IF(Transcripts[[#This Row],[Preferred?]]="Y", " (Preferred)", ""), "")</f>
        <v/>
      </c>
      <c r="V264" s="43" t="s">
        <v>18372</v>
      </c>
      <c r="W264" s="43" t="e">
        <f t="array" ref="W264">INDEX(Table6[#Data], MATCH(1, ISNUMBER(SEARCH(Transcripts[[#This Row],[RefSeq mRNA ID]], Table6['#name])), 0), 1)</f>
        <v>#N/A</v>
      </c>
      <c r="X264" s="43"/>
      <c r="Y264" s="43"/>
      <c r="Z264" t="s">
        <v>9590</v>
      </c>
      <c r="AC264" t="s">
        <v>9589</v>
      </c>
      <c r="AD264" t="s">
        <v>27</v>
      </c>
      <c r="AE264" t="s">
        <v>9590</v>
      </c>
      <c r="AH264" t="s">
        <v>19281</v>
      </c>
      <c r="AI264" t="s">
        <v>1756</v>
      </c>
      <c r="AJ264">
        <v>1495</v>
      </c>
    </row>
    <row r="265" spans="8:36" hidden="1" x14ac:dyDescent="0.25">
      <c r="H265" t="s">
        <v>9654</v>
      </c>
      <c r="I265" t="s">
        <v>9696</v>
      </c>
      <c r="J265" t="s">
        <v>9697</v>
      </c>
      <c r="L265">
        <v>899</v>
      </c>
      <c r="M265" t="s">
        <v>27</v>
      </c>
      <c r="N265" t="s">
        <v>9698</v>
      </c>
      <c r="Q265">
        <v>429</v>
      </c>
      <c r="R265" t="s">
        <v>98</v>
      </c>
      <c r="S265" t="s">
        <v>98</v>
      </c>
      <c r="T265" t="str">
        <f>IF(Transcripts[[#This Row],[List?]]="Y", Transcripts[[#This Row],[RefSeq mRNA ID]]&amp;IF(Transcripts[[#This Row],[Preferred?]]="Y", " (Preferred)", ""), "")</f>
        <v/>
      </c>
      <c r="V265" s="43" t="s">
        <v>18372</v>
      </c>
      <c r="W265" s="43" t="e">
        <f t="array" ref="W265">INDEX(Table6[#Data], MATCH(1, ISNUMBER(SEARCH(Transcripts[[#This Row],[RefSeq mRNA ID]], Table6['#name])), 0), 1)</f>
        <v>#N/A</v>
      </c>
      <c r="X265" s="43"/>
      <c r="Y265" s="43"/>
      <c r="Z265" t="s">
        <v>9592</v>
      </c>
      <c r="AA265" t="s">
        <v>9593</v>
      </c>
      <c r="AB265">
        <v>2589</v>
      </c>
      <c r="AC265" t="s">
        <v>9589</v>
      </c>
      <c r="AD265" t="s">
        <v>27</v>
      </c>
      <c r="AE265" t="s">
        <v>10147</v>
      </c>
      <c r="AH265" t="s">
        <v>19282</v>
      </c>
      <c r="AI265" t="s">
        <v>1756</v>
      </c>
      <c r="AJ265">
        <v>1495</v>
      </c>
    </row>
    <row r="266" spans="8:36" hidden="1" x14ac:dyDescent="0.25">
      <c r="H266" t="s">
        <v>9654</v>
      </c>
      <c r="I266" t="s">
        <v>9673</v>
      </c>
      <c r="J266" t="s">
        <v>9674</v>
      </c>
      <c r="L266">
        <v>746</v>
      </c>
      <c r="M266" t="s">
        <v>189</v>
      </c>
      <c r="N266" t="s">
        <v>9675</v>
      </c>
      <c r="Q266">
        <v>372</v>
      </c>
      <c r="R266" t="s">
        <v>98</v>
      </c>
      <c r="S266" t="s">
        <v>98</v>
      </c>
      <c r="T266" t="str">
        <f>IF(Transcripts[[#This Row],[List?]]="Y", Transcripts[[#This Row],[RefSeq mRNA ID]]&amp;IF(Transcripts[[#This Row],[Preferred?]]="Y", " (Preferred)", ""), "")</f>
        <v/>
      </c>
      <c r="V266" s="43" t="s">
        <v>18372</v>
      </c>
      <c r="W266" s="43" t="e">
        <f t="array" ref="W266">INDEX(Table6[#Data], MATCH(1, ISNUMBER(SEARCH(Transcripts[[#This Row],[RefSeq mRNA ID]], Table6['#name])), 0), 1)</f>
        <v>#N/A</v>
      </c>
      <c r="X266" s="43"/>
      <c r="Y266" s="43"/>
      <c r="Z266" t="s">
        <v>9596</v>
      </c>
      <c r="AA266" t="s">
        <v>9597</v>
      </c>
      <c r="AB266">
        <v>2481</v>
      </c>
      <c r="AC266" t="s">
        <v>9589</v>
      </c>
      <c r="AD266" t="s">
        <v>27</v>
      </c>
      <c r="AE266" t="s">
        <v>10148</v>
      </c>
      <c r="AH266" t="s">
        <v>19283</v>
      </c>
      <c r="AI266" t="s">
        <v>1756</v>
      </c>
      <c r="AJ266">
        <v>1495</v>
      </c>
    </row>
    <row r="267" spans="8:36" hidden="1" x14ac:dyDescent="0.25">
      <c r="H267" t="s">
        <v>9654</v>
      </c>
      <c r="I267" t="s">
        <v>9691</v>
      </c>
      <c r="J267" t="s">
        <v>9692</v>
      </c>
      <c r="L267">
        <v>397</v>
      </c>
      <c r="M267" t="s">
        <v>27</v>
      </c>
      <c r="N267" t="s">
        <v>9693</v>
      </c>
      <c r="Q267">
        <v>209</v>
      </c>
      <c r="R267" t="s">
        <v>98</v>
      </c>
      <c r="S267" t="s">
        <v>98</v>
      </c>
      <c r="T267" t="str">
        <f>IF(Transcripts[[#This Row],[List?]]="Y", Transcripts[[#This Row],[RefSeq mRNA ID]]&amp;IF(Transcripts[[#This Row],[Preferred?]]="Y", " (Preferred)", ""), "")</f>
        <v/>
      </c>
      <c r="V267" s="43" t="s">
        <v>18372</v>
      </c>
      <c r="W267" s="43" t="e">
        <f t="array" ref="W267">INDEX(Table6[#Data], MATCH(1, ISNUMBER(SEARCH(Transcripts[[#This Row],[RefSeq mRNA ID]], Table6['#name])), 0), 1)</f>
        <v>#N/A</v>
      </c>
      <c r="X267" s="43"/>
      <c r="Y267" s="43"/>
      <c r="Z267" t="s">
        <v>9600</v>
      </c>
      <c r="AA267" t="s">
        <v>9601</v>
      </c>
      <c r="AB267">
        <v>308</v>
      </c>
      <c r="AC267" t="s">
        <v>9589</v>
      </c>
      <c r="AD267" t="s">
        <v>27</v>
      </c>
      <c r="AE267" t="s">
        <v>10149</v>
      </c>
      <c r="AH267" t="s">
        <v>19284</v>
      </c>
      <c r="AI267" t="s">
        <v>1756</v>
      </c>
      <c r="AJ267">
        <v>1495</v>
      </c>
    </row>
    <row r="268" spans="8:36" hidden="1" x14ac:dyDescent="0.25">
      <c r="H268" t="s">
        <v>9654</v>
      </c>
      <c r="I268" t="s">
        <v>9676</v>
      </c>
      <c r="L268">
        <v>467</v>
      </c>
      <c r="M268" t="s">
        <v>212</v>
      </c>
      <c r="N268" t="s">
        <v>9677</v>
      </c>
      <c r="Q268">
        <v>0</v>
      </c>
      <c r="R268" t="s">
        <v>98</v>
      </c>
      <c r="S268" t="s">
        <v>98</v>
      </c>
      <c r="T268" t="str">
        <f>IF(Transcripts[[#This Row],[List?]]="Y", Transcripts[[#This Row],[RefSeq mRNA ID]]&amp;IF(Transcripts[[#This Row],[Preferred?]]="Y", " (Preferred)", ""), "")</f>
        <v/>
      </c>
      <c r="V268" s="43" t="s">
        <v>18372</v>
      </c>
      <c r="W268" s="43" t="e">
        <f t="array" ref="W268">INDEX(Table6[#Data], MATCH(1, ISNUMBER(SEARCH(Transcripts[[#This Row],[RefSeq mRNA ID]], Table6['#name])), 0), 1)</f>
        <v>#N/A</v>
      </c>
      <c r="X268" s="43"/>
      <c r="Y268" s="43"/>
      <c r="Z268" t="s">
        <v>9603</v>
      </c>
      <c r="AC268" t="s">
        <v>9589</v>
      </c>
      <c r="AD268" t="s">
        <v>27</v>
      </c>
      <c r="AE268" t="s">
        <v>9603</v>
      </c>
      <c r="AH268" t="s">
        <v>19285</v>
      </c>
      <c r="AI268" t="s">
        <v>1756</v>
      </c>
      <c r="AJ268">
        <v>1495</v>
      </c>
    </row>
    <row r="269" spans="8:36" hidden="1" x14ac:dyDescent="0.25">
      <c r="H269" t="s">
        <v>9654</v>
      </c>
      <c r="I269" t="s">
        <v>9684</v>
      </c>
      <c r="L269">
        <v>740</v>
      </c>
      <c r="M269" t="s">
        <v>212</v>
      </c>
      <c r="N269" t="s">
        <v>9685</v>
      </c>
      <c r="Q269">
        <v>0</v>
      </c>
      <c r="R269" t="s">
        <v>98</v>
      </c>
      <c r="S269" t="s">
        <v>98</v>
      </c>
      <c r="T269" t="str">
        <f>IF(Transcripts[[#This Row],[List?]]="Y", Transcripts[[#This Row],[RefSeq mRNA ID]]&amp;IF(Transcripts[[#This Row],[Preferred?]]="Y", " (Preferred)", ""), "")</f>
        <v/>
      </c>
      <c r="V269" s="43" t="s">
        <v>18372</v>
      </c>
      <c r="W269" s="43" t="e">
        <f t="array" ref="W269">INDEX(Table6[#Data], MATCH(1, ISNUMBER(SEARCH(Transcripts[[#This Row],[RefSeq mRNA ID]], Table6['#name])), 0), 1)</f>
        <v>#N/A</v>
      </c>
      <c r="X269" s="43"/>
      <c r="Y269" s="43"/>
      <c r="Z269" t="s">
        <v>1908</v>
      </c>
      <c r="AA269" t="s">
        <v>1909</v>
      </c>
      <c r="AB269">
        <v>178</v>
      </c>
      <c r="AC269" t="s">
        <v>1877</v>
      </c>
      <c r="AD269" t="s">
        <v>27</v>
      </c>
      <c r="AE269" t="s">
        <v>10150</v>
      </c>
      <c r="AH269" t="s">
        <v>19286</v>
      </c>
      <c r="AI269" t="s">
        <v>1756</v>
      </c>
      <c r="AJ269">
        <v>1495</v>
      </c>
    </row>
    <row r="270" spans="8:36" hidden="1" x14ac:dyDescent="0.25">
      <c r="H270" t="s">
        <v>9654</v>
      </c>
      <c r="I270" t="s">
        <v>9686</v>
      </c>
      <c r="L270">
        <v>1010</v>
      </c>
      <c r="M270" t="s">
        <v>212</v>
      </c>
      <c r="N270" t="s">
        <v>9687</v>
      </c>
      <c r="Q270">
        <v>0</v>
      </c>
      <c r="R270" t="s">
        <v>98</v>
      </c>
      <c r="S270" t="s">
        <v>98</v>
      </c>
      <c r="T270" t="str">
        <f>IF(Transcripts[[#This Row],[List?]]="Y", Transcripts[[#This Row],[RefSeq mRNA ID]]&amp;IF(Transcripts[[#This Row],[Preferred?]]="Y", " (Preferred)", ""), "")</f>
        <v/>
      </c>
      <c r="V270" s="43" t="s">
        <v>18372</v>
      </c>
      <c r="W270" s="43" t="e">
        <f t="array" ref="W270">INDEX(Table6[#Data], MATCH(1, ISNUMBER(SEARCH(Transcripts[[#This Row],[RefSeq mRNA ID]], Table6['#name])), 0), 1)</f>
        <v>#N/A</v>
      </c>
      <c r="X270" s="43"/>
      <c r="Y270" s="43"/>
      <c r="Z270" t="s">
        <v>1893</v>
      </c>
      <c r="AA270" t="s">
        <v>1894</v>
      </c>
      <c r="AB270">
        <v>2346</v>
      </c>
      <c r="AC270" t="s">
        <v>1877</v>
      </c>
      <c r="AD270" t="s">
        <v>27</v>
      </c>
      <c r="AE270" t="s">
        <v>10151</v>
      </c>
      <c r="AH270" t="s">
        <v>19287</v>
      </c>
      <c r="AI270" t="s">
        <v>1756</v>
      </c>
      <c r="AJ270">
        <v>1495</v>
      </c>
    </row>
    <row r="271" spans="8:36" hidden="1" x14ac:dyDescent="0.25">
      <c r="H271" t="s">
        <v>9654</v>
      </c>
      <c r="I271" t="s">
        <v>9694</v>
      </c>
      <c r="L271">
        <v>323</v>
      </c>
      <c r="M271" t="s">
        <v>212</v>
      </c>
      <c r="N271" t="s">
        <v>9695</v>
      </c>
      <c r="Q271">
        <v>0</v>
      </c>
      <c r="R271" t="s">
        <v>98</v>
      </c>
      <c r="S271" t="s">
        <v>98</v>
      </c>
      <c r="T271" t="str">
        <f>IF(Transcripts[[#This Row],[List?]]="Y", Transcripts[[#This Row],[RefSeq mRNA ID]]&amp;IF(Transcripts[[#This Row],[Preferred?]]="Y", " (Preferred)", ""), "")</f>
        <v/>
      </c>
      <c r="V271" s="43" t="s">
        <v>18372</v>
      </c>
      <c r="W271" s="43" t="e">
        <f t="array" ref="W271">INDEX(Table6[#Data], MATCH(1, ISNUMBER(SEARCH(Transcripts[[#This Row],[RefSeq mRNA ID]], Table6['#name])), 0), 1)</f>
        <v>#N/A</v>
      </c>
      <c r="X271" s="43"/>
      <c r="Y271" s="43"/>
      <c r="Z271" t="s">
        <v>1905</v>
      </c>
      <c r="AA271" t="s">
        <v>1906</v>
      </c>
      <c r="AB271">
        <v>39</v>
      </c>
      <c r="AC271" t="s">
        <v>1877</v>
      </c>
      <c r="AD271" t="s">
        <v>27</v>
      </c>
      <c r="AE271" t="s">
        <v>10152</v>
      </c>
      <c r="AH271" t="s">
        <v>19134</v>
      </c>
      <c r="AI271" t="s">
        <v>1756</v>
      </c>
      <c r="AJ271">
        <v>1495</v>
      </c>
    </row>
    <row r="272" spans="8:36" hidden="1" x14ac:dyDescent="0.25">
      <c r="H272" t="s">
        <v>9699</v>
      </c>
      <c r="I272" t="s">
        <v>9704</v>
      </c>
      <c r="J272" t="s">
        <v>9705</v>
      </c>
      <c r="K272" t="s">
        <v>19008</v>
      </c>
      <c r="L272">
        <v>1247</v>
      </c>
      <c r="M272" t="s">
        <v>27</v>
      </c>
      <c r="N272" t="s">
        <v>9706</v>
      </c>
      <c r="P272" t="s">
        <v>9707</v>
      </c>
      <c r="Q272">
        <v>930</v>
      </c>
      <c r="R272" t="s">
        <v>97</v>
      </c>
      <c r="S272" t="s">
        <v>97</v>
      </c>
      <c r="T272" t="str">
        <f>IF(Transcripts[[#This Row],[List?]]="Y", Transcripts[[#This Row],[RefSeq mRNA ID]]&amp;IF(Transcripts[[#This Row],[Preferred?]]="Y", " (Preferred)", ""), "")</f>
        <v>NM_001015878.1 (Preferred)</v>
      </c>
      <c r="V272" s="43" t="s">
        <v>18373</v>
      </c>
      <c r="W272" s="43" t="e">
        <f t="array" ref="W272">INDEX(Table6[#Data], MATCH(1, ISNUMBER(SEARCH(Transcripts[[#This Row],[RefSeq mRNA ID]], Table6['#name])), 0), 1)</f>
        <v>#N/A</v>
      </c>
      <c r="X272" s="43"/>
      <c r="Y272" s="43"/>
      <c r="Z272" t="s">
        <v>1899</v>
      </c>
      <c r="AA272" t="s">
        <v>1900</v>
      </c>
      <c r="AB272">
        <v>449</v>
      </c>
      <c r="AC272" t="s">
        <v>1877</v>
      </c>
      <c r="AD272" t="s">
        <v>27</v>
      </c>
      <c r="AE272" t="s">
        <v>10153</v>
      </c>
      <c r="AH272" t="s">
        <v>19136</v>
      </c>
      <c r="AI272" t="s">
        <v>1877</v>
      </c>
      <c r="AJ272">
        <v>1499</v>
      </c>
    </row>
    <row r="273" spans="8:36" hidden="1" x14ac:dyDescent="0.25">
      <c r="H273" t="s">
        <v>9699</v>
      </c>
      <c r="I273" t="s">
        <v>9711</v>
      </c>
      <c r="J273" t="s">
        <v>9712</v>
      </c>
      <c r="L273">
        <v>921</v>
      </c>
      <c r="M273" t="s">
        <v>27</v>
      </c>
      <c r="N273" t="s">
        <v>9713</v>
      </c>
      <c r="Q273">
        <v>921</v>
      </c>
      <c r="R273" t="s">
        <v>98</v>
      </c>
      <c r="S273" t="s">
        <v>98</v>
      </c>
      <c r="T273" t="str">
        <f>IF(Transcripts[[#This Row],[List?]]="Y", Transcripts[[#This Row],[RefSeq mRNA ID]]&amp;IF(Transcripts[[#This Row],[Preferred?]]="Y", " (Preferred)", ""), "")</f>
        <v/>
      </c>
      <c r="V273" s="43" t="s">
        <v>18373</v>
      </c>
      <c r="W273" s="43" t="e">
        <f t="array" ref="W273">INDEX(Table6[#Data], MATCH(1, ISNUMBER(SEARCH(Transcripts[[#This Row],[RefSeq mRNA ID]], Table6['#name])), 0), 1)</f>
        <v>#N/A</v>
      </c>
      <c r="X273" s="43"/>
      <c r="Y273" s="43"/>
      <c r="Z273" t="s">
        <v>1887</v>
      </c>
      <c r="AA273" t="s">
        <v>1888</v>
      </c>
      <c r="AB273">
        <v>2346</v>
      </c>
      <c r="AC273" t="s">
        <v>1877</v>
      </c>
      <c r="AD273" t="s">
        <v>27</v>
      </c>
      <c r="AE273" t="s">
        <v>10154</v>
      </c>
      <c r="AH273" t="s">
        <v>19137</v>
      </c>
      <c r="AI273" t="s">
        <v>1877</v>
      </c>
      <c r="AJ273">
        <v>1499</v>
      </c>
    </row>
    <row r="274" spans="8:36" hidden="1" x14ac:dyDescent="0.25">
      <c r="H274" t="s">
        <v>9699</v>
      </c>
      <c r="I274" t="s">
        <v>9700</v>
      </c>
      <c r="J274" t="s">
        <v>9701</v>
      </c>
      <c r="K274" t="s">
        <v>19009</v>
      </c>
      <c r="L274">
        <v>978</v>
      </c>
      <c r="M274" t="s">
        <v>27</v>
      </c>
      <c r="N274" t="s">
        <v>9702</v>
      </c>
      <c r="P274" t="s">
        <v>9703</v>
      </c>
      <c r="Q274">
        <v>873</v>
      </c>
      <c r="R274" t="s">
        <v>98</v>
      </c>
      <c r="S274" t="s">
        <v>97</v>
      </c>
      <c r="T274" t="str">
        <f>IF(Transcripts[[#This Row],[List?]]="Y", Transcripts[[#This Row],[RefSeq mRNA ID]]&amp;IF(Transcripts[[#This Row],[Preferred?]]="Y", " (Preferred)", ""), "")</f>
        <v>NM_001015879.1</v>
      </c>
      <c r="V274" s="43" t="s">
        <v>18373</v>
      </c>
      <c r="W274" s="43" t="e">
        <f t="array" ref="W274">INDEX(Table6[#Data], MATCH(1, ISNUMBER(SEARCH(Transcripts[[#This Row],[RefSeq mRNA ID]], Table6['#name])), 0), 1)</f>
        <v>#N/A</v>
      </c>
      <c r="X274" s="43"/>
      <c r="Y274" s="43"/>
      <c r="Z274" t="s">
        <v>1880</v>
      </c>
      <c r="AA274" t="s">
        <v>1881</v>
      </c>
      <c r="AB274">
        <v>2346</v>
      </c>
      <c r="AC274" t="s">
        <v>1877</v>
      </c>
      <c r="AD274" t="s">
        <v>27</v>
      </c>
      <c r="AE274" t="s">
        <v>10155</v>
      </c>
      <c r="AH274" t="s">
        <v>19288</v>
      </c>
      <c r="AI274" t="s">
        <v>1877</v>
      </c>
      <c r="AJ274">
        <v>1499</v>
      </c>
    </row>
    <row r="275" spans="8:36" hidden="1" x14ac:dyDescent="0.25">
      <c r="H275" t="s">
        <v>9699</v>
      </c>
      <c r="I275" t="s">
        <v>9714</v>
      </c>
      <c r="J275" t="s">
        <v>9715</v>
      </c>
      <c r="K275" t="s">
        <v>19010</v>
      </c>
      <c r="L275">
        <v>1125</v>
      </c>
      <c r="M275" t="s">
        <v>27</v>
      </c>
      <c r="N275" t="s">
        <v>9716</v>
      </c>
      <c r="P275" t="s">
        <v>9717</v>
      </c>
      <c r="Q275">
        <v>828</v>
      </c>
      <c r="R275" t="s">
        <v>97</v>
      </c>
      <c r="S275" t="s">
        <v>97</v>
      </c>
      <c r="T275" t="str">
        <f>IF(Transcripts[[#This Row],[List?]]="Y", Transcripts[[#This Row],[RefSeq mRNA ID]]&amp;IF(Transcripts[[#This Row],[Preferred?]]="Y", " (Preferred)", ""), "")</f>
        <v>NM_003160.2 (Preferred)</v>
      </c>
      <c r="V275" s="43" t="s">
        <v>18373</v>
      </c>
      <c r="W275" s="43" t="e">
        <f t="array" ref="W275">INDEX(Table6[#Data], MATCH(1, ISNUMBER(SEARCH(Transcripts[[#This Row],[RefSeq mRNA ID]], Table6['#name])), 0), 1)</f>
        <v>#N/A</v>
      </c>
      <c r="X275" s="43"/>
      <c r="Y275" s="43"/>
      <c r="Z275" t="s">
        <v>1890</v>
      </c>
      <c r="AA275" t="s">
        <v>1891</v>
      </c>
      <c r="AB275">
        <v>2325</v>
      </c>
      <c r="AC275" t="s">
        <v>1877</v>
      </c>
      <c r="AD275" t="s">
        <v>27</v>
      </c>
      <c r="AE275" t="s">
        <v>10156</v>
      </c>
      <c r="AH275" t="s">
        <v>19135</v>
      </c>
      <c r="AI275" t="s">
        <v>1877</v>
      </c>
      <c r="AJ275">
        <v>1499</v>
      </c>
    </row>
    <row r="276" spans="8:36" hidden="1" x14ac:dyDescent="0.25">
      <c r="H276" t="s">
        <v>9699</v>
      </c>
      <c r="I276" t="s">
        <v>9724</v>
      </c>
      <c r="J276" t="s">
        <v>9725</v>
      </c>
      <c r="L276">
        <v>1113</v>
      </c>
      <c r="M276" t="s">
        <v>27</v>
      </c>
      <c r="N276" t="s">
        <v>9726</v>
      </c>
      <c r="P276" t="s">
        <v>9717</v>
      </c>
      <c r="Q276">
        <v>828</v>
      </c>
      <c r="R276" t="s">
        <v>98</v>
      </c>
      <c r="S276" t="s">
        <v>98</v>
      </c>
      <c r="T276" t="str">
        <f>IF(Transcripts[[#This Row],[List?]]="Y", Transcripts[[#This Row],[RefSeq mRNA ID]]&amp;IF(Transcripts[[#This Row],[Preferred?]]="Y", " (Preferred)", ""), "")</f>
        <v/>
      </c>
      <c r="V276" s="43" t="s">
        <v>18373</v>
      </c>
      <c r="W276" s="43" t="e">
        <f t="array" ref="W276">INDEX(Table6[#Data], MATCH(1, ISNUMBER(SEARCH(Transcripts[[#This Row],[RefSeq mRNA ID]], Table6['#name])), 0), 1)</f>
        <v>#N/A</v>
      </c>
      <c r="X276" s="43"/>
      <c r="Y276" s="43"/>
      <c r="Z276" t="s">
        <v>1884</v>
      </c>
      <c r="AA276" t="s">
        <v>1885</v>
      </c>
      <c r="AB276">
        <v>2346</v>
      </c>
      <c r="AC276" t="s">
        <v>1877</v>
      </c>
      <c r="AD276" t="s">
        <v>27</v>
      </c>
      <c r="AE276" t="s">
        <v>10157</v>
      </c>
      <c r="AH276" t="s">
        <v>19138</v>
      </c>
      <c r="AI276" t="s">
        <v>136</v>
      </c>
      <c r="AJ276">
        <v>1523</v>
      </c>
    </row>
    <row r="277" spans="8:36" hidden="1" x14ac:dyDescent="0.25">
      <c r="H277" t="s">
        <v>9699</v>
      </c>
      <c r="I277" t="s">
        <v>9721</v>
      </c>
      <c r="J277" t="s">
        <v>9722</v>
      </c>
      <c r="L277">
        <v>545</v>
      </c>
      <c r="M277" t="s">
        <v>27</v>
      </c>
      <c r="N277" t="s">
        <v>9723</v>
      </c>
      <c r="Q277">
        <v>414</v>
      </c>
      <c r="R277" t="s">
        <v>98</v>
      </c>
      <c r="S277" t="s">
        <v>98</v>
      </c>
      <c r="T277" t="str">
        <f>IF(Transcripts[[#This Row],[List?]]="Y", Transcripts[[#This Row],[RefSeq mRNA ID]]&amp;IF(Transcripts[[#This Row],[Preferred?]]="Y", " (Preferred)", ""), "")</f>
        <v/>
      </c>
      <c r="V277" s="43" t="s">
        <v>18373</v>
      </c>
      <c r="W277" s="43" t="e">
        <f t="array" ref="W277">INDEX(Table6[#Data], MATCH(1, ISNUMBER(SEARCH(Transcripts[[#This Row],[RefSeq mRNA ID]], Table6['#name])), 0), 1)</f>
        <v>#N/A</v>
      </c>
      <c r="X277" s="43"/>
      <c r="Y277" s="43"/>
      <c r="Z277" t="s">
        <v>1896</v>
      </c>
      <c r="AA277" t="s">
        <v>1897</v>
      </c>
      <c r="AB277">
        <v>326</v>
      </c>
      <c r="AC277" t="s">
        <v>1877</v>
      </c>
      <c r="AD277" t="s">
        <v>27</v>
      </c>
      <c r="AE277" t="s">
        <v>10158</v>
      </c>
      <c r="AH277" t="s">
        <v>19142</v>
      </c>
      <c r="AI277" t="s">
        <v>136</v>
      </c>
      <c r="AJ277">
        <v>1523</v>
      </c>
    </row>
    <row r="278" spans="8:36" hidden="1" x14ac:dyDescent="0.25">
      <c r="H278" t="s">
        <v>9699</v>
      </c>
      <c r="I278" t="s">
        <v>9718</v>
      </c>
      <c r="J278" t="s">
        <v>9719</v>
      </c>
      <c r="L278">
        <v>877</v>
      </c>
      <c r="M278" t="s">
        <v>189</v>
      </c>
      <c r="N278" t="s">
        <v>9720</v>
      </c>
      <c r="Q278">
        <v>342</v>
      </c>
      <c r="R278" t="s">
        <v>98</v>
      </c>
      <c r="S278" t="s">
        <v>98</v>
      </c>
      <c r="T278" t="str">
        <f>IF(Transcripts[[#This Row],[List?]]="Y", Transcripts[[#This Row],[RefSeq mRNA ID]]&amp;IF(Transcripts[[#This Row],[Preferred?]]="Y", " (Preferred)", ""), "")</f>
        <v/>
      </c>
      <c r="V278" s="43" t="s">
        <v>18373</v>
      </c>
      <c r="W278" s="43" t="e">
        <f t="array" ref="W278">INDEX(Table6[#Data], MATCH(1, ISNUMBER(SEARCH(Transcripts[[#This Row],[RefSeq mRNA ID]], Table6['#name])), 0), 1)</f>
        <v>#N/A</v>
      </c>
      <c r="X278" s="43"/>
      <c r="Y278" s="43"/>
      <c r="Z278" t="s">
        <v>1902</v>
      </c>
      <c r="AA278" t="s">
        <v>1903</v>
      </c>
      <c r="AB278">
        <v>300</v>
      </c>
      <c r="AC278" t="s">
        <v>1877</v>
      </c>
      <c r="AD278" t="s">
        <v>27</v>
      </c>
      <c r="AE278" t="s">
        <v>10159</v>
      </c>
      <c r="AH278" t="s">
        <v>19144</v>
      </c>
      <c r="AI278" t="s">
        <v>136</v>
      </c>
      <c r="AJ278">
        <v>1523</v>
      </c>
    </row>
    <row r="279" spans="8:36" hidden="1" x14ac:dyDescent="0.25">
      <c r="H279" t="s">
        <v>9699</v>
      </c>
      <c r="I279" t="s">
        <v>9708</v>
      </c>
      <c r="J279" t="s">
        <v>9709</v>
      </c>
      <c r="L279">
        <v>1610</v>
      </c>
      <c r="M279" t="s">
        <v>189</v>
      </c>
      <c r="N279" t="s">
        <v>9710</v>
      </c>
      <c r="Q279">
        <v>141</v>
      </c>
      <c r="R279" t="s">
        <v>98</v>
      </c>
      <c r="S279" t="s">
        <v>98</v>
      </c>
      <c r="T279" t="str">
        <f>IF(Transcripts[[#This Row],[List?]]="Y", Transcripts[[#This Row],[RefSeq mRNA ID]]&amp;IF(Transcripts[[#This Row],[Preferred?]]="Y", " (Preferred)", ""), "")</f>
        <v/>
      </c>
      <c r="V279" s="43" t="s">
        <v>18373</v>
      </c>
      <c r="W279" s="43" t="e">
        <f t="array" ref="W279">INDEX(Table6[#Data], MATCH(1, ISNUMBER(SEARCH(Transcripts[[#This Row],[RefSeq mRNA ID]], Table6['#name])), 0), 1)</f>
        <v>#N/A</v>
      </c>
      <c r="X279" s="43"/>
      <c r="Y279" s="43"/>
      <c r="Z279" t="s">
        <v>1917</v>
      </c>
      <c r="AC279" t="s">
        <v>1877</v>
      </c>
      <c r="AD279" t="s">
        <v>27</v>
      </c>
      <c r="AE279" t="s">
        <v>1917</v>
      </c>
      <c r="AH279" t="s">
        <v>19143</v>
      </c>
      <c r="AI279" t="s">
        <v>136</v>
      </c>
      <c r="AJ279">
        <v>1523</v>
      </c>
    </row>
    <row r="280" spans="8:36" hidden="1" x14ac:dyDescent="0.25">
      <c r="H280" t="s">
        <v>9589</v>
      </c>
      <c r="I280" t="s">
        <v>9592</v>
      </c>
      <c r="J280" t="s">
        <v>9593</v>
      </c>
      <c r="K280" t="s">
        <v>19011</v>
      </c>
      <c r="L280">
        <v>3643</v>
      </c>
      <c r="M280" t="s">
        <v>27</v>
      </c>
      <c r="N280" t="s">
        <v>9594</v>
      </c>
      <c r="P280" t="s">
        <v>9595</v>
      </c>
      <c r="Q280">
        <v>2589</v>
      </c>
      <c r="R280" t="s">
        <v>97</v>
      </c>
      <c r="S280" t="s">
        <v>97</v>
      </c>
      <c r="T280" t="str">
        <f>IF(Transcripts[[#This Row],[List?]]="Y", Transcripts[[#This Row],[RefSeq mRNA ID]]&amp;IF(Transcripts[[#This Row],[Preferred?]]="Y", " (Preferred)", ""), "")</f>
        <v>NM_003502.4 (Preferred)</v>
      </c>
      <c r="V280" s="43" t="s">
        <v>18374</v>
      </c>
      <c r="W280" s="43" t="e">
        <f t="array" ref="W280">INDEX(Table6[#Data], MATCH(1, ISNUMBER(SEARCH(Transcripts[[#This Row],[RefSeq mRNA ID]], Table6['#name])), 0), 1)</f>
        <v>#N/A</v>
      </c>
      <c r="X280" s="43"/>
      <c r="Y280" s="43"/>
      <c r="Z280" t="s">
        <v>1913</v>
      </c>
      <c r="AC280" t="s">
        <v>1877</v>
      </c>
      <c r="AD280" t="s">
        <v>27</v>
      </c>
      <c r="AE280" t="s">
        <v>1913</v>
      </c>
      <c r="AH280" t="s">
        <v>19140</v>
      </c>
      <c r="AI280" t="s">
        <v>136</v>
      </c>
      <c r="AJ280">
        <v>1523</v>
      </c>
    </row>
    <row r="281" spans="8:36" hidden="1" x14ac:dyDescent="0.25">
      <c r="H281" t="s">
        <v>9589</v>
      </c>
      <c r="I281" t="s">
        <v>9596</v>
      </c>
      <c r="J281" t="s">
        <v>9597</v>
      </c>
      <c r="K281" t="s">
        <v>19012</v>
      </c>
      <c r="L281">
        <v>3324</v>
      </c>
      <c r="M281" t="s">
        <v>27</v>
      </c>
      <c r="N281" t="s">
        <v>9598</v>
      </c>
      <c r="P281" t="s">
        <v>9599</v>
      </c>
      <c r="Q281">
        <v>2481</v>
      </c>
      <c r="R281" t="s">
        <v>98</v>
      </c>
      <c r="S281" t="s">
        <v>97</v>
      </c>
      <c r="T281" t="str">
        <f>IF(Transcripts[[#This Row],[List?]]="Y", Transcripts[[#This Row],[RefSeq mRNA ID]]&amp;IF(Transcripts[[#This Row],[Preferred?]]="Y", " (Preferred)", ""), "")</f>
        <v>NM_181050.2</v>
      </c>
      <c r="V281" s="43" t="s">
        <v>18374</v>
      </c>
      <c r="W281" s="43" t="e">
        <f t="array" ref="W281">INDEX(Table6[#Data], MATCH(1, ISNUMBER(SEARCH(Transcripts[[#This Row],[RefSeq mRNA ID]], Table6['#name])), 0), 1)</f>
        <v>#N/A</v>
      </c>
      <c r="X281" s="43"/>
      <c r="Y281" s="43"/>
      <c r="Z281" t="s">
        <v>1911</v>
      </c>
      <c r="AC281" t="s">
        <v>1877</v>
      </c>
      <c r="AD281" t="s">
        <v>27</v>
      </c>
      <c r="AE281" t="s">
        <v>1911</v>
      </c>
      <c r="AH281" t="s">
        <v>19141</v>
      </c>
      <c r="AI281" t="s">
        <v>136</v>
      </c>
      <c r="AJ281">
        <v>1523</v>
      </c>
    </row>
    <row r="282" spans="8:36" hidden="1" x14ac:dyDescent="0.25">
      <c r="H282" t="s">
        <v>9589</v>
      </c>
      <c r="I282" t="s">
        <v>9600</v>
      </c>
      <c r="J282" t="s">
        <v>9601</v>
      </c>
      <c r="L282">
        <v>334</v>
      </c>
      <c r="M282" t="s">
        <v>27</v>
      </c>
      <c r="N282" t="s">
        <v>9602</v>
      </c>
      <c r="Q282">
        <v>308</v>
      </c>
      <c r="R282" t="s">
        <v>98</v>
      </c>
      <c r="S282" t="s">
        <v>98</v>
      </c>
      <c r="T282" t="str">
        <f>IF(Transcripts[[#This Row],[List?]]="Y", Transcripts[[#This Row],[RefSeq mRNA ID]]&amp;IF(Transcripts[[#This Row],[Preferred?]]="Y", " (Preferred)", ""), "")</f>
        <v/>
      </c>
      <c r="V282" s="43" t="s">
        <v>18374</v>
      </c>
      <c r="W282" s="43" t="e">
        <f t="array" ref="W282">INDEX(Table6[#Data], MATCH(1, ISNUMBER(SEARCH(Transcripts[[#This Row],[RefSeq mRNA ID]], Table6['#name])), 0), 1)</f>
        <v>#N/A</v>
      </c>
      <c r="X282" s="43"/>
      <c r="Y282" s="43"/>
      <c r="Z282" t="s">
        <v>1915</v>
      </c>
      <c r="AC282" t="s">
        <v>1877</v>
      </c>
      <c r="AD282" t="s">
        <v>27</v>
      </c>
      <c r="AE282" t="s">
        <v>1915</v>
      </c>
      <c r="AH282" t="s">
        <v>19139</v>
      </c>
      <c r="AI282" t="s">
        <v>136</v>
      </c>
      <c r="AJ282">
        <v>1523</v>
      </c>
    </row>
    <row r="283" spans="8:36" hidden="1" x14ac:dyDescent="0.25">
      <c r="H283" t="s">
        <v>9589</v>
      </c>
      <c r="I283" t="s">
        <v>9590</v>
      </c>
      <c r="L283">
        <v>6340</v>
      </c>
      <c r="M283" t="s">
        <v>212</v>
      </c>
      <c r="N283" t="s">
        <v>9591</v>
      </c>
      <c r="Q283">
        <v>0</v>
      </c>
      <c r="R283" t="s">
        <v>98</v>
      </c>
      <c r="S283" t="s">
        <v>98</v>
      </c>
      <c r="T283" t="str">
        <f>IF(Transcripts[[#This Row],[List?]]="Y", Transcripts[[#This Row],[RefSeq mRNA ID]]&amp;IF(Transcripts[[#This Row],[Preferred?]]="Y", " (Preferred)", ""), "")</f>
        <v/>
      </c>
      <c r="V283" s="43" t="s">
        <v>18374</v>
      </c>
      <c r="W283" s="43" t="e">
        <f t="array" ref="W283">INDEX(Table6[#Data], MATCH(1, ISNUMBER(SEARCH(Transcripts[[#This Row],[RefSeq mRNA ID]], Table6['#name])), 0), 1)</f>
        <v>#N/A</v>
      </c>
      <c r="X283" s="43"/>
      <c r="Y283" s="43"/>
      <c r="Z283" t="s">
        <v>1878</v>
      </c>
      <c r="AC283" t="s">
        <v>1877</v>
      </c>
      <c r="AD283" t="s">
        <v>27</v>
      </c>
      <c r="AE283" t="s">
        <v>1878</v>
      </c>
      <c r="AH283" t="s">
        <v>19145</v>
      </c>
      <c r="AI283" t="s">
        <v>2010</v>
      </c>
      <c r="AJ283">
        <v>7852</v>
      </c>
    </row>
    <row r="284" spans="8:36" hidden="1" x14ac:dyDescent="0.25">
      <c r="H284" t="s">
        <v>9589</v>
      </c>
      <c r="I284" t="s">
        <v>9603</v>
      </c>
      <c r="L284">
        <v>1089</v>
      </c>
      <c r="M284" t="s">
        <v>195</v>
      </c>
      <c r="N284" t="s">
        <v>9604</v>
      </c>
      <c r="Q284">
        <v>0</v>
      </c>
      <c r="R284" t="s">
        <v>98</v>
      </c>
      <c r="S284" t="s">
        <v>98</v>
      </c>
      <c r="T284" t="str">
        <f>IF(Transcripts[[#This Row],[List?]]="Y", Transcripts[[#This Row],[RefSeq mRNA ID]]&amp;IF(Transcripts[[#This Row],[Preferred?]]="Y", " (Preferred)", ""), "")</f>
        <v/>
      </c>
      <c r="V284" s="43" t="s">
        <v>18374</v>
      </c>
      <c r="W284" s="43" t="e">
        <f t="array" ref="W284">INDEX(Table6[#Data], MATCH(1, ISNUMBER(SEARCH(Transcripts[[#This Row],[RefSeq mRNA ID]], Table6['#name])), 0), 1)</f>
        <v>#N/A</v>
      </c>
      <c r="X284" s="43"/>
      <c r="Y284" s="43"/>
      <c r="Z284" t="s">
        <v>7129</v>
      </c>
      <c r="AC284" t="s">
        <v>7123</v>
      </c>
      <c r="AD284" t="s">
        <v>27</v>
      </c>
      <c r="AE284" t="s">
        <v>7129</v>
      </c>
      <c r="AH284" t="s">
        <v>19289</v>
      </c>
      <c r="AI284" t="s">
        <v>2010</v>
      </c>
      <c r="AJ284">
        <v>7852</v>
      </c>
    </row>
    <row r="285" spans="8:36" hidden="1" x14ac:dyDescent="0.25">
      <c r="H285" t="s">
        <v>9925</v>
      </c>
      <c r="I285" t="s">
        <v>9926</v>
      </c>
      <c r="J285" t="s">
        <v>9927</v>
      </c>
      <c r="K285" t="s">
        <v>19013</v>
      </c>
      <c r="L285">
        <v>4259</v>
      </c>
      <c r="M285" t="s">
        <v>27</v>
      </c>
      <c r="N285" t="s">
        <v>9928</v>
      </c>
      <c r="O285" t="s">
        <v>9929</v>
      </c>
      <c r="P285" t="s">
        <v>9930</v>
      </c>
      <c r="Q285">
        <v>2532</v>
      </c>
      <c r="R285" t="s">
        <v>97</v>
      </c>
      <c r="S285" t="s">
        <v>97</v>
      </c>
      <c r="T285" t="str">
        <f>IF(Transcripts[[#This Row],[List?]]="Y", Transcripts[[#This Row],[RefSeq mRNA ID]]&amp;IF(Transcripts[[#This Row],[Preferred?]]="Y", " (Preferred)", ""), "")</f>
        <v>NM_004655.4 (Preferred)</v>
      </c>
      <c r="V285" s="43" t="s">
        <v>18375</v>
      </c>
      <c r="W285" s="43" t="e">
        <f t="array" ref="W285">INDEX(Table6[#Data], MATCH(1, ISNUMBER(SEARCH(Transcripts[[#This Row],[RefSeq mRNA ID]], Table6['#name])), 0), 1)</f>
        <v>#N/A</v>
      </c>
      <c r="X285" s="43"/>
      <c r="Y285" s="43"/>
      <c r="Z285" t="s">
        <v>7131</v>
      </c>
      <c r="AC285" t="s">
        <v>7123</v>
      </c>
      <c r="AD285" t="s">
        <v>27</v>
      </c>
      <c r="AE285" t="s">
        <v>7131</v>
      </c>
      <c r="AH285" t="s">
        <v>19290</v>
      </c>
      <c r="AI285" t="s">
        <v>2010</v>
      </c>
      <c r="AJ285">
        <v>7852</v>
      </c>
    </row>
    <row r="286" spans="8:36" hidden="1" x14ac:dyDescent="0.25">
      <c r="H286" t="s">
        <v>9925</v>
      </c>
      <c r="I286" t="s">
        <v>9931</v>
      </c>
      <c r="J286" t="s">
        <v>9932</v>
      </c>
      <c r="L286">
        <v>2541</v>
      </c>
      <c r="M286" t="s">
        <v>27</v>
      </c>
      <c r="N286" t="s">
        <v>9933</v>
      </c>
      <c r="Q286">
        <v>2337</v>
      </c>
      <c r="R286" t="s">
        <v>98</v>
      </c>
      <c r="S286" t="s">
        <v>98</v>
      </c>
      <c r="T286" t="str">
        <f>IF(Transcripts[[#This Row],[List?]]="Y", Transcripts[[#This Row],[RefSeq mRNA ID]]&amp;IF(Transcripts[[#This Row],[Preferred?]]="Y", " (Preferred)", ""), "")</f>
        <v/>
      </c>
      <c r="V286" s="43" t="s">
        <v>18375</v>
      </c>
      <c r="W286" s="43" t="e">
        <f t="array" ref="W286">INDEX(Table6[#Data], MATCH(1, ISNUMBER(SEARCH(Transcripts[[#This Row],[RefSeq mRNA ID]], Table6['#name])), 0), 1)</f>
        <v>#N/A</v>
      </c>
      <c r="X286" s="43"/>
      <c r="Y286" s="43"/>
      <c r="Z286" t="s">
        <v>7145</v>
      </c>
      <c r="AA286" t="s">
        <v>7146</v>
      </c>
      <c r="AB286">
        <v>18</v>
      </c>
      <c r="AC286" t="s">
        <v>7123</v>
      </c>
      <c r="AD286" t="s">
        <v>27</v>
      </c>
      <c r="AE286" t="s">
        <v>10160</v>
      </c>
      <c r="AH286" t="s">
        <v>19291</v>
      </c>
      <c r="AI286" t="s">
        <v>2010</v>
      </c>
      <c r="AJ286">
        <v>7852</v>
      </c>
    </row>
    <row r="287" spans="8:36" hidden="1" x14ac:dyDescent="0.25">
      <c r="H287" t="s">
        <v>9925</v>
      </c>
      <c r="I287" t="s">
        <v>9936</v>
      </c>
      <c r="J287" t="s">
        <v>9937</v>
      </c>
      <c r="L287">
        <v>976</v>
      </c>
      <c r="M287" t="s">
        <v>27</v>
      </c>
      <c r="N287" t="s">
        <v>9938</v>
      </c>
      <c r="Q287">
        <v>815</v>
      </c>
      <c r="R287" t="s">
        <v>98</v>
      </c>
      <c r="S287" t="s">
        <v>98</v>
      </c>
      <c r="T287" t="str">
        <f>IF(Transcripts[[#This Row],[List?]]="Y", Transcripts[[#This Row],[RefSeq mRNA ID]]&amp;IF(Transcripts[[#This Row],[Preferred?]]="Y", " (Preferred)", ""), "")</f>
        <v/>
      </c>
      <c r="V287" s="43" t="s">
        <v>18375</v>
      </c>
      <c r="W287" s="43" t="e">
        <f t="array" ref="W287">INDEX(Table6[#Data], MATCH(1, ISNUMBER(SEARCH(Transcripts[[#This Row],[RefSeq mRNA ID]], Table6['#name])), 0), 1)</f>
        <v>#N/A</v>
      </c>
      <c r="X287" s="43"/>
      <c r="Y287" s="43"/>
      <c r="Z287" t="s">
        <v>7133</v>
      </c>
      <c r="AC287" t="s">
        <v>7123</v>
      </c>
      <c r="AD287" t="s">
        <v>27</v>
      </c>
      <c r="AE287" t="s">
        <v>7133</v>
      </c>
      <c r="AH287" t="s">
        <v>19146</v>
      </c>
      <c r="AI287" t="s">
        <v>2010</v>
      </c>
      <c r="AJ287">
        <v>7852</v>
      </c>
    </row>
    <row r="288" spans="8:36" hidden="1" x14ac:dyDescent="0.25">
      <c r="H288" t="s">
        <v>9925</v>
      </c>
      <c r="I288" t="s">
        <v>9939</v>
      </c>
      <c r="J288" t="s">
        <v>9940</v>
      </c>
      <c r="L288">
        <v>1060</v>
      </c>
      <c r="M288" t="s">
        <v>27</v>
      </c>
      <c r="N288" t="s">
        <v>9941</v>
      </c>
      <c r="Q288">
        <v>577</v>
      </c>
      <c r="R288" t="s">
        <v>98</v>
      </c>
      <c r="S288" t="s">
        <v>98</v>
      </c>
      <c r="T288" t="str">
        <f>IF(Transcripts[[#This Row],[List?]]="Y", Transcripts[[#This Row],[RefSeq mRNA ID]]&amp;IF(Transcripts[[#This Row],[Preferred?]]="Y", " (Preferred)", ""), "")</f>
        <v/>
      </c>
      <c r="V288" s="43" t="s">
        <v>18375</v>
      </c>
      <c r="W288" s="43" t="e">
        <f t="array" ref="W288">INDEX(Table6[#Data], MATCH(1, ISNUMBER(SEARCH(Transcripts[[#This Row],[RefSeq mRNA ID]], Table6['#name])), 0), 1)</f>
        <v>#N/A</v>
      </c>
      <c r="X288" s="43"/>
      <c r="Y288" s="43"/>
      <c r="Z288" t="s">
        <v>7127</v>
      </c>
      <c r="AC288" t="s">
        <v>7123</v>
      </c>
      <c r="AD288" t="s">
        <v>27</v>
      </c>
      <c r="AE288" t="s">
        <v>7127</v>
      </c>
      <c r="AH288" t="s">
        <v>19149</v>
      </c>
      <c r="AI288" t="s">
        <v>2022</v>
      </c>
      <c r="AJ288">
        <v>1540</v>
      </c>
    </row>
    <row r="289" spans="8:36" hidden="1" x14ac:dyDescent="0.25">
      <c r="H289" t="s">
        <v>9925</v>
      </c>
      <c r="I289" t="s">
        <v>9942</v>
      </c>
      <c r="J289" t="s">
        <v>9943</v>
      </c>
      <c r="L289">
        <v>1034</v>
      </c>
      <c r="M289" t="s">
        <v>27</v>
      </c>
      <c r="N289" t="s">
        <v>9944</v>
      </c>
      <c r="Q289">
        <v>575</v>
      </c>
      <c r="R289" t="s">
        <v>98</v>
      </c>
      <c r="S289" t="s">
        <v>98</v>
      </c>
      <c r="T289" t="str">
        <f>IF(Transcripts[[#This Row],[List?]]="Y", Transcripts[[#This Row],[RefSeq mRNA ID]]&amp;IF(Transcripts[[#This Row],[Preferred?]]="Y", " (Preferred)", ""), "")</f>
        <v/>
      </c>
      <c r="V289" s="43" t="s">
        <v>18375</v>
      </c>
      <c r="W289" s="43" t="e">
        <f t="array" ref="W289">INDEX(Table6[#Data], MATCH(1, ISNUMBER(SEARCH(Transcripts[[#This Row],[RefSeq mRNA ID]], Table6['#name])), 0), 1)</f>
        <v>#N/A</v>
      </c>
      <c r="X289" s="43"/>
      <c r="Y289" s="43"/>
      <c r="Z289" t="s">
        <v>7156</v>
      </c>
      <c r="AC289" t="s">
        <v>7123</v>
      </c>
      <c r="AD289" t="s">
        <v>27</v>
      </c>
      <c r="AE289" t="s">
        <v>7156</v>
      </c>
      <c r="AH289" t="s">
        <v>19147</v>
      </c>
      <c r="AI289" t="s">
        <v>2022</v>
      </c>
      <c r="AJ289">
        <v>1540</v>
      </c>
    </row>
    <row r="290" spans="8:36" hidden="1" x14ac:dyDescent="0.25">
      <c r="H290" t="s">
        <v>9925</v>
      </c>
      <c r="I290" t="s">
        <v>9945</v>
      </c>
      <c r="J290" t="s">
        <v>9946</v>
      </c>
      <c r="L290">
        <v>621</v>
      </c>
      <c r="M290" t="s">
        <v>27</v>
      </c>
      <c r="N290" t="s">
        <v>9947</v>
      </c>
      <c r="Q290">
        <v>452</v>
      </c>
      <c r="R290" t="s">
        <v>98</v>
      </c>
      <c r="S290" t="s">
        <v>98</v>
      </c>
      <c r="T290" t="str">
        <f>IF(Transcripts[[#This Row],[List?]]="Y", Transcripts[[#This Row],[RefSeq mRNA ID]]&amp;IF(Transcripts[[#This Row],[Preferred?]]="Y", " (Preferred)", ""), "")</f>
        <v/>
      </c>
      <c r="V290" s="43" t="s">
        <v>18375</v>
      </c>
      <c r="W290" s="43" t="e">
        <f t="array" ref="W290">INDEX(Table6[#Data], MATCH(1, ISNUMBER(SEARCH(Transcripts[[#This Row],[RefSeq mRNA ID]], Table6['#name])), 0), 1)</f>
        <v>#N/A</v>
      </c>
      <c r="X290" s="43"/>
      <c r="Y290" s="43"/>
      <c r="Z290" t="s">
        <v>7138</v>
      </c>
      <c r="AA290" t="s">
        <v>7139</v>
      </c>
      <c r="AB290">
        <v>2679</v>
      </c>
      <c r="AC290" t="s">
        <v>7123</v>
      </c>
      <c r="AD290" t="s">
        <v>27</v>
      </c>
      <c r="AE290" t="s">
        <v>10161</v>
      </c>
      <c r="AH290" t="s">
        <v>19148</v>
      </c>
      <c r="AI290" t="s">
        <v>2022</v>
      </c>
      <c r="AJ290">
        <v>1540</v>
      </c>
    </row>
    <row r="291" spans="8:36" hidden="1" x14ac:dyDescent="0.25">
      <c r="H291" t="s">
        <v>9925</v>
      </c>
      <c r="I291" t="s">
        <v>9934</v>
      </c>
      <c r="L291">
        <v>588</v>
      </c>
      <c r="M291" t="s">
        <v>212</v>
      </c>
      <c r="N291" t="s">
        <v>9935</v>
      </c>
      <c r="Q291">
        <v>0</v>
      </c>
      <c r="R291" t="s">
        <v>98</v>
      </c>
      <c r="S291" t="s">
        <v>98</v>
      </c>
      <c r="T291" t="str">
        <f>IF(Transcripts[[#This Row],[List?]]="Y", Transcripts[[#This Row],[RefSeq mRNA ID]]&amp;IF(Transcripts[[#This Row],[Preferred?]]="Y", " (Preferred)", ""), "")</f>
        <v/>
      </c>
      <c r="V291" s="43" t="s">
        <v>18375</v>
      </c>
      <c r="W291" s="43" t="e">
        <f t="array" ref="W291">INDEX(Table6[#Data], MATCH(1, ISNUMBER(SEARCH(Transcripts[[#This Row],[RefSeq mRNA ID]], Table6['#name])), 0), 1)</f>
        <v>#N/A</v>
      </c>
      <c r="X291" s="43"/>
      <c r="Y291" s="43"/>
      <c r="Z291" t="s">
        <v>7148</v>
      </c>
      <c r="AC291" t="s">
        <v>7123</v>
      </c>
      <c r="AD291" t="s">
        <v>27</v>
      </c>
      <c r="AE291" t="s">
        <v>7148</v>
      </c>
      <c r="AH291" t="s">
        <v>19152</v>
      </c>
      <c r="AI291" t="s">
        <v>2073</v>
      </c>
      <c r="AJ291">
        <v>1616</v>
      </c>
    </row>
    <row r="292" spans="8:36" hidden="1" x14ac:dyDescent="0.25">
      <c r="H292" t="s">
        <v>9804</v>
      </c>
      <c r="I292" t="s">
        <v>9808</v>
      </c>
      <c r="J292" t="s">
        <v>9809</v>
      </c>
      <c r="L292">
        <v>1220</v>
      </c>
      <c r="M292" t="s">
        <v>189</v>
      </c>
      <c r="N292" t="s">
        <v>9810</v>
      </c>
      <c r="Q292">
        <v>369</v>
      </c>
      <c r="R292" t="s">
        <v>98</v>
      </c>
      <c r="S292" t="s">
        <v>98</v>
      </c>
      <c r="T292" t="str">
        <f>IF(Transcripts[[#This Row],[List?]]="Y", Transcripts[[#This Row],[RefSeq mRNA ID]]&amp;IF(Transcripts[[#This Row],[Preferred?]]="Y", " (Preferred)", ""), "")</f>
        <v/>
      </c>
      <c r="V292" s="43" t="s">
        <v>18376</v>
      </c>
      <c r="W292" s="43" t="e">
        <f t="array" ref="W292">INDEX(Table6[#Data], MATCH(1, ISNUMBER(SEARCH(Transcripts[[#This Row],[RefSeq mRNA ID]], Table6['#name])), 0), 1)</f>
        <v>#N/A</v>
      </c>
      <c r="X292" s="43"/>
      <c r="Y292" s="43"/>
      <c r="Z292" t="s">
        <v>7135</v>
      </c>
      <c r="AA292" t="s">
        <v>7136</v>
      </c>
      <c r="AB292">
        <v>2577</v>
      </c>
      <c r="AC292" t="s">
        <v>7123</v>
      </c>
      <c r="AD292" t="s">
        <v>27</v>
      </c>
      <c r="AE292" t="s">
        <v>10162</v>
      </c>
      <c r="AH292" t="s">
        <v>19150</v>
      </c>
      <c r="AI292" t="s">
        <v>2073</v>
      </c>
      <c r="AJ292">
        <v>1616</v>
      </c>
    </row>
    <row r="293" spans="8:36" hidden="1" x14ac:dyDescent="0.25">
      <c r="H293" t="s">
        <v>9804</v>
      </c>
      <c r="I293" t="s">
        <v>9834</v>
      </c>
      <c r="J293" t="s">
        <v>9835</v>
      </c>
      <c r="L293">
        <v>1027</v>
      </c>
      <c r="M293" t="s">
        <v>27</v>
      </c>
      <c r="N293" t="s">
        <v>9836</v>
      </c>
      <c r="Q293">
        <v>369</v>
      </c>
      <c r="R293" t="s">
        <v>20627</v>
      </c>
      <c r="S293" t="s">
        <v>98</v>
      </c>
      <c r="T293" t="str">
        <f>IF(Transcripts[[#This Row],[List?]]="Y", Transcripts[[#This Row],[RefSeq mRNA ID]]&amp;IF(Transcripts[[#This Row],[Preferred?]]="Y", " (Preferred)", ""), "")</f>
        <v/>
      </c>
      <c r="V293" s="43" t="s">
        <v>18376</v>
      </c>
      <c r="W293" s="43" t="e">
        <f t="array" ref="W293">INDEX(Table6[#Data], MATCH(1, ISNUMBER(SEARCH(Transcripts[[#This Row],[RefSeq mRNA ID]], Table6['#name])), 0), 1)</f>
        <v>#N/A</v>
      </c>
      <c r="X293" s="43"/>
      <c r="Y293" s="43"/>
      <c r="Z293" t="s">
        <v>7150</v>
      </c>
      <c r="AC293" t="s">
        <v>7123</v>
      </c>
      <c r="AD293" t="s">
        <v>27</v>
      </c>
      <c r="AE293" t="s">
        <v>7150</v>
      </c>
      <c r="AH293" t="s">
        <v>19153</v>
      </c>
      <c r="AI293" t="s">
        <v>2073</v>
      </c>
      <c r="AJ293">
        <v>1616</v>
      </c>
    </row>
    <row r="294" spans="8:36" hidden="1" x14ac:dyDescent="0.25">
      <c r="H294" t="s">
        <v>9804</v>
      </c>
      <c r="I294" t="s">
        <v>9811</v>
      </c>
      <c r="J294" t="s">
        <v>9812</v>
      </c>
      <c r="L294">
        <v>604</v>
      </c>
      <c r="M294" t="s">
        <v>189</v>
      </c>
      <c r="N294" t="s">
        <v>9813</v>
      </c>
      <c r="P294" t="s">
        <v>9807</v>
      </c>
      <c r="Q294">
        <v>360</v>
      </c>
      <c r="R294" t="s">
        <v>98</v>
      </c>
      <c r="S294" t="s">
        <v>98</v>
      </c>
      <c r="T294" t="str">
        <f>IF(Transcripts[[#This Row],[List?]]="Y", Transcripts[[#This Row],[RefSeq mRNA ID]]&amp;IF(Transcripts[[#This Row],[Preferred?]]="Y", " (Preferred)", ""), "")</f>
        <v/>
      </c>
      <c r="V294" s="43" t="s">
        <v>18376</v>
      </c>
      <c r="W294" s="43" t="e">
        <f t="array" ref="W294">INDEX(Table6[#Data], MATCH(1, ISNUMBER(SEARCH(Transcripts[[#This Row],[RefSeq mRNA ID]], Table6['#name])), 0), 1)</f>
        <v>#N/A</v>
      </c>
      <c r="X294" s="43"/>
      <c r="Y294" s="43"/>
      <c r="Z294" t="s">
        <v>7142</v>
      </c>
      <c r="AA294" t="s">
        <v>7143</v>
      </c>
      <c r="AB294">
        <v>2616</v>
      </c>
      <c r="AC294" t="s">
        <v>7123</v>
      </c>
      <c r="AD294" t="s">
        <v>27</v>
      </c>
      <c r="AE294" t="s">
        <v>10163</v>
      </c>
      <c r="AH294" t="s">
        <v>19151</v>
      </c>
      <c r="AI294" t="s">
        <v>2073</v>
      </c>
      <c r="AJ294">
        <v>1616</v>
      </c>
    </row>
    <row r="295" spans="8:36" hidden="1" x14ac:dyDescent="0.25">
      <c r="H295" t="s">
        <v>9804</v>
      </c>
      <c r="I295" t="s">
        <v>9814</v>
      </c>
      <c r="J295" t="s">
        <v>9815</v>
      </c>
      <c r="L295">
        <v>1081</v>
      </c>
      <c r="M295" t="s">
        <v>27</v>
      </c>
      <c r="N295" t="s">
        <v>9816</v>
      </c>
      <c r="P295" t="s">
        <v>9807</v>
      </c>
      <c r="Q295">
        <v>360</v>
      </c>
      <c r="R295" t="s">
        <v>98</v>
      </c>
      <c r="S295" t="s">
        <v>98</v>
      </c>
      <c r="T295" t="str">
        <f>IF(Transcripts[[#This Row],[List?]]="Y", Transcripts[[#This Row],[RefSeq mRNA ID]]&amp;IF(Transcripts[[#This Row],[Preferred?]]="Y", " (Preferred)", ""), "")</f>
        <v/>
      </c>
      <c r="V295" s="43" t="s">
        <v>18376</v>
      </c>
      <c r="W295" s="43" t="e">
        <f t="array" ref="W295">INDEX(Table6[#Data], MATCH(1, ISNUMBER(SEARCH(Transcripts[[#This Row],[RefSeq mRNA ID]], Table6['#name])), 0), 1)</f>
        <v>#N/A</v>
      </c>
      <c r="X295" s="43"/>
      <c r="Y295" s="43"/>
      <c r="Z295" t="s">
        <v>7158</v>
      </c>
      <c r="AC295" t="s">
        <v>7123</v>
      </c>
      <c r="AD295" t="s">
        <v>27</v>
      </c>
      <c r="AE295" t="s">
        <v>7158</v>
      </c>
      <c r="AH295" t="s">
        <v>19152</v>
      </c>
      <c r="AI295" t="s">
        <v>2073</v>
      </c>
      <c r="AJ295">
        <v>1616</v>
      </c>
    </row>
    <row r="296" spans="8:36" hidden="1" x14ac:dyDescent="0.25">
      <c r="H296" t="s">
        <v>9804</v>
      </c>
      <c r="I296" t="s">
        <v>9829</v>
      </c>
      <c r="J296" t="s">
        <v>9830</v>
      </c>
      <c r="L296">
        <v>717</v>
      </c>
      <c r="M296" t="s">
        <v>189</v>
      </c>
      <c r="N296" t="s">
        <v>9831</v>
      </c>
      <c r="Q296">
        <v>216</v>
      </c>
      <c r="R296" t="s">
        <v>98</v>
      </c>
      <c r="S296" t="s">
        <v>98</v>
      </c>
      <c r="T296" t="str">
        <f>IF(Transcripts[[#This Row],[List?]]="Y", Transcripts[[#This Row],[RefSeq mRNA ID]]&amp;IF(Transcripts[[#This Row],[Preferred?]]="Y", " (Preferred)", ""), "")</f>
        <v/>
      </c>
      <c r="V296" s="43" t="s">
        <v>18376</v>
      </c>
      <c r="W296" s="43" t="e">
        <f t="array" ref="W296">INDEX(Table6[#Data], MATCH(1, ISNUMBER(SEARCH(Transcripts[[#This Row],[RefSeq mRNA ID]], Table6['#name])), 0), 1)</f>
        <v>#N/A</v>
      </c>
      <c r="X296" s="43"/>
      <c r="Y296" s="43"/>
      <c r="Z296" t="s">
        <v>7160</v>
      </c>
      <c r="AC296" t="s">
        <v>7123</v>
      </c>
      <c r="AD296" t="s">
        <v>27</v>
      </c>
      <c r="AE296" t="s">
        <v>7160</v>
      </c>
      <c r="AH296" t="s">
        <v>19151</v>
      </c>
      <c r="AI296" t="s">
        <v>2073</v>
      </c>
      <c r="AJ296">
        <v>1616</v>
      </c>
    </row>
    <row r="297" spans="8:36" hidden="1" x14ac:dyDescent="0.25">
      <c r="H297" t="s">
        <v>9804</v>
      </c>
      <c r="I297" t="s">
        <v>9817</v>
      </c>
      <c r="J297" t="s">
        <v>9818</v>
      </c>
      <c r="L297">
        <v>732</v>
      </c>
      <c r="M297" t="s">
        <v>189</v>
      </c>
      <c r="N297" t="s">
        <v>9819</v>
      </c>
      <c r="Q297">
        <v>174</v>
      </c>
      <c r="R297" t="s">
        <v>98</v>
      </c>
      <c r="S297" t="s">
        <v>98</v>
      </c>
      <c r="T297" t="str">
        <f>IF(Transcripts[[#This Row],[List?]]="Y", Transcripts[[#This Row],[RefSeq mRNA ID]]&amp;IF(Transcripts[[#This Row],[Preferred?]]="Y", " (Preferred)", ""), "")</f>
        <v/>
      </c>
      <c r="V297" s="43" t="s">
        <v>18376</v>
      </c>
      <c r="W297" s="43" t="e">
        <f t="array" ref="W297">INDEX(Table6[#Data], MATCH(1, ISNUMBER(SEARCH(Transcripts[[#This Row],[RefSeq mRNA ID]], Table6['#name])), 0), 1)</f>
        <v>#N/A</v>
      </c>
      <c r="X297" s="43"/>
      <c r="Y297" s="43"/>
      <c r="Z297" t="s">
        <v>7124</v>
      </c>
      <c r="AA297" t="s">
        <v>7125</v>
      </c>
      <c r="AB297">
        <v>414</v>
      </c>
      <c r="AC297" t="s">
        <v>7123</v>
      </c>
      <c r="AD297" t="s">
        <v>27</v>
      </c>
      <c r="AE297" t="s">
        <v>10164</v>
      </c>
      <c r="AH297" t="s">
        <v>19150</v>
      </c>
      <c r="AI297" t="s">
        <v>2073</v>
      </c>
      <c r="AJ297">
        <v>1616</v>
      </c>
    </row>
    <row r="298" spans="8:36" hidden="1" x14ac:dyDescent="0.25">
      <c r="H298" t="s">
        <v>9804</v>
      </c>
      <c r="I298" t="s">
        <v>9820</v>
      </c>
      <c r="J298" t="s">
        <v>9821</v>
      </c>
      <c r="L298">
        <v>407</v>
      </c>
      <c r="M298" t="s">
        <v>189</v>
      </c>
      <c r="N298" t="s">
        <v>9822</v>
      </c>
      <c r="Q298">
        <v>156</v>
      </c>
      <c r="R298" t="s">
        <v>98</v>
      </c>
      <c r="S298" t="s">
        <v>98</v>
      </c>
      <c r="T298" t="str">
        <f>IF(Transcripts[[#This Row],[List?]]="Y", Transcripts[[#This Row],[RefSeq mRNA ID]]&amp;IF(Transcripts[[#This Row],[Preferred?]]="Y", " (Preferred)", ""), "")</f>
        <v/>
      </c>
      <c r="V298" s="43" t="s">
        <v>18376</v>
      </c>
      <c r="W298" s="43" t="e">
        <f t="array" ref="W298">INDEX(Table6[#Data], MATCH(1, ISNUMBER(SEARCH(Transcripts[[#This Row],[RefSeq mRNA ID]], Table6['#name])), 0), 1)</f>
        <v>#N/A</v>
      </c>
      <c r="X298" s="43"/>
      <c r="Y298" s="43"/>
      <c r="Z298" t="s">
        <v>7154</v>
      </c>
      <c r="AC298" t="s">
        <v>7123</v>
      </c>
      <c r="AD298" t="s">
        <v>27</v>
      </c>
      <c r="AE298" t="s">
        <v>7154</v>
      </c>
      <c r="AH298" t="s">
        <v>19153</v>
      </c>
      <c r="AI298" t="s">
        <v>2073</v>
      </c>
      <c r="AJ298">
        <v>1616</v>
      </c>
    </row>
    <row r="299" spans="8:36" hidden="1" x14ac:dyDescent="0.25">
      <c r="H299" t="s">
        <v>9804</v>
      </c>
      <c r="I299" t="s">
        <v>9823</v>
      </c>
      <c r="L299">
        <v>499</v>
      </c>
      <c r="M299" t="s">
        <v>195</v>
      </c>
      <c r="N299" t="s">
        <v>9824</v>
      </c>
      <c r="Q299">
        <v>0</v>
      </c>
      <c r="R299" t="s">
        <v>98</v>
      </c>
      <c r="S299" t="s">
        <v>98</v>
      </c>
      <c r="T299" t="str">
        <f>IF(Transcripts[[#This Row],[List?]]="Y", Transcripts[[#This Row],[RefSeq mRNA ID]]&amp;IF(Transcripts[[#This Row],[Preferred?]]="Y", " (Preferred)", ""), "")</f>
        <v/>
      </c>
      <c r="V299" s="43" t="s">
        <v>18376</v>
      </c>
      <c r="W299" s="43" t="e">
        <f t="array" ref="W299">INDEX(Table6[#Data], MATCH(1, ISNUMBER(SEARCH(Transcripts[[#This Row],[RefSeq mRNA ID]], Table6['#name])), 0), 1)</f>
        <v>#N/A</v>
      </c>
      <c r="X299" s="43"/>
      <c r="Y299" s="43"/>
      <c r="Z299" t="s">
        <v>7152</v>
      </c>
      <c r="AC299" t="s">
        <v>7123</v>
      </c>
      <c r="AD299" t="s">
        <v>27</v>
      </c>
      <c r="AE299" t="s">
        <v>7152</v>
      </c>
      <c r="AH299" t="s">
        <v>19152</v>
      </c>
      <c r="AI299" t="s">
        <v>2073</v>
      </c>
      <c r="AJ299">
        <v>1616</v>
      </c>
    </row>
    <row r="300" spans="8:36" hidden="1" x14ac:dyDescent="0.25">
      <c r="H300" t="s">
        <v>9804</v>
      </c>
      <c r="I300" t="s">
        <v>9825</v>
      </c>
      <c r="L300">
        <v>572</v>
      </c>
      <c r="M300" t="s">
        <v>212</v>
      </c>
      <c r="N300" t="s">
        <v>9826</v>
      </c>
      <c r="Q300">
        <v>0</v>
      </c>
      <c r="R300" t="s">
        <v>98</v>
      </c>
      <c r="S300" t="s">
        <v>98</v>
      </c>
      <c r="T300" t="str">
        <f>IF(Transcripts[[#This Row],[List?]]="Y", Transcripts[[#This Row],[RefSeq mRNA ID]]&amp;IF(Transcripts[[#This Row],[Preferred?]]="Y", " (Preferred)", ""), "")</f>
        <v/>
      </c>
      <c r="V300" s="43" t="s">
        <v>18376</v>
      </c>
      <c r="W300" s="43" t="e">
        <f t="array" ref="W300">INDEX(Table6[#Data], MATCH(1, ISNUMBER(SEARCH(Transcripts[[#This Row],[RefSeq mRNA ID]], Table6['#name])), 0), 1)</f>
        <v>#N/A</v>
      </c>
      <c r="X300" s="43"/>
      <c r="Y300" s="43"/>
      <c r="Z300" t="s">
        <v>5149</v>
      </c>
      <c r="AC300" t="s">
        <v>5146</v>
      </c>
      <c r="AD300" t="s">
        <v>27</v>
      </c>
      <c r="AE300" t="s">
        <v>5149</v>
      </c>
      <c r="AH300" t="s">
        <v>19151</v>
      </c>
      <c r="AI300" t="s">
        <v>2073</v>
      </c>
      <c r="AJ300">
        <v>1616</v>
      </c>
    </row>
    <row r="301" spans="8:36" hidden="1" x14ac:dyDescent="0.25">
      <c r="H301" t="s">
        <v>9804</v>
      </c>
      <c r="I301" t="s">
        <v>9827</v>
      </c>
      <c r="L301">
        <v>580</v>
      </c>
      <c r="M301" t="s">
        <v>195</v>
      </c>
      <c r="N301" t="s">
        <v>9828</v>
      </c>
      <c r="Q301">
        <v>0</v>
      </c>
      <c r="R301" t="s">
        <v>98</v>
      </c>
      <c r="S301" t="s">
        <v>98</v>
      </c>
      <c r="T301" t="str">
        <f>IF(Transcripts[[#This Row],[List?]]="Y", Transcripts[[#This Row],[RefSeq mRNA ID]]&amp;IF(Transcripts[[#This Row],[Preferred?]]="Y", " (Preferred)", ""), "")</f>
        <v/>
      </c>
      <c r="V301" s="43" t="s">
        <v>18376</v>
      </c>
      <c r="W301" s="43" t="e">
        <f t="array" ref="W301">INDEX(Table6[#Data], MATCH(1, ISNUMBER(SEARCH(Transcripts[[#This Row],[RefSeq mRNA ID]], Table6['#name])), 0), 1)</f>
        <v>#N/A</v>
      </c>
      <c r="X301" s="43"/>
      <c r="Y301" s="43"/>
      <c r="Z301" t="s">
        <v>5157</v>
      </c>
      <c r="AA301" t="s">
        <v>5158</v>
      </c>
      <c r="AB301">
        <v>1473</v>
      </c>
      <c r="AC301" t="s">
        <v>5146</v>
      </c>
      <c r="AD301" t="s">
        <v>27</v>
      </c>
      <c r="AE301" t="s">
        <v>10165</v>
      </c>
      <c r="AH301" t="s">
        <v>19150</v>
      </c>
      <c r="AI301" t="s">
        <v>2073</v>
      </c>
      <c r="AJ301">
        <v>1616</v>
      </c>
    </row>
    <row r="302" spans="8:36" hidden="1" x14ac:dyDescent="0.25">
      <c r="H302" t="s">
        <v>9804</v>
      </c>
      <c r="I302" t="s">
        <v>9832</v>
      </c>
      <c r="L302">
        <v>472</v>
      </c>
      <c r="M302" t="s">
        <v>195</v>
      </c>
      <c r="N302" t="s">
        <v>9833</v>
      </c>
      <c r="Q302">
        <v>0</v>
      </c>
      <c r="R302" t="s">
        <v>98</v>
      </c>
      <c r="S302" t="s">
        <v>98</v>
      </c>
      <c r="T302" t="str">
        <f>IF(Transcripts[[#This Row],[List?]]="Y", Transcripts[[#This Row],[RefSeq mRNA ID]]&amp;IF(Transcripts[[#This Row],[Preferred?]]="Y", " (Preferred)", ""), "")</f>
        <v/>
      </c>
      <c r="V302" s="43" t="s">
        <v>18376</v>
      </c>
      <c r="W302" s="43" t="e">
        <f t="array" ref="W302">INDEX(Table6[#Data], MATCH(1, ISNUMBER(SEARCH(Transcripts[[#This Row],[RefSeq mRNA ID]], Table6['#name])), 0), 1)</f>
        <v>#N/A</v>
      </c>
      <c r="X302" s="43"/>
      <c r="Y302" s="43"/>
      <c r="Z302" t="s">
        <v>5147</v>
      </c>
      <c r="AC302" t="s">
        <v>5146</v>
      </c>
      <c r="AD302" t="s">
        <v>27</v>
      </c>
      <c r="AE302" t="s">
        <v>5147</v>
      </c>
      <c r="AH302" t="s">
        <v>19153</v>
      </c>
      <c r="AI302" t="s">
        <v>2073</v>
      </c>
      <c r="AJ302">
        <v>1616</v>
      </c>
    </row>
    <row r="303" spans="8:36" hidden="1" x14ac:dyDescent="0.25">
      <c r="H303" t="s">
        <v>9804</v>
      </c>
      <c r="I303" t="s">
        <v>19015</v>
      </c>
      <c r="J303" t="s">
        <v>19016</v>
      </c>
      <c r="K303" t="s">
        <v>19014</v>
      </c>
      <c r="P303" t="s">
        <v>9807</v>
      </c>
      <c r="R303" t="s">
        <v>97</v>
      </c>
      <c r="S303" t="s">
        <v>97</v>
      </c>
      <c r="T303" t="str">
        <f>IF(Transcripts[[#This Row],[List?]]="Y", Transcripts[[#This Row],[RefSeq mRNA ID]]&amp;IF(Transcripts[[#This Row],[Preferred?]]="Y", " (Preferred)", ""), "")</f>
        <v>NM_004048.3 (Preferred)</v>
      </c>
      <c r="V303" s="43" t="s">
        <v>18376</v>
      </c>
      <c r="W303" s="43" t="e">
        <f t="array" ref="W303">INDEX(Table6[#Data], MATCH(1, ISNUMBER(SEARCH(Transcripts[[#This Row],[RefSeq mRNA ID]], Table6['#name])), 0), 1)</f>
        <v>#N/A</v>
      </c>
      <c r="X303" s="43"/>
      <c r="Y303" s="43"/>
      <c r="Z303" t="s">
        <v>5151</v>
      </c>
      <c r="AC303" t="s">
        <v>5146</v>
      </c>
      <c r="AD303" t="s">
        <v>27</v>
      </c>
      <c r="AE303" t="s">
        <v>5151</v>
      </c>
      <c r="AH303" t="s">
        <v>19152</v>
      </c>
      <c r="AI303" t="s">
        <v>2073</v>
      </c>
      <c r="AJ303">
        <v>1616</v>
      </c>
    </row>
    <row r="304" spans="8:36" hidden="1" x14ac:dyDescent="0.25">
      <c r="H304" t="s">
        <v>592</v>
      </c>
      <c r="I304" t="s">
        <v>596</v>
      </c>
      <c r="J304" t="s">
        <v>597</v>
      </c>
      <c r="K304" t="s">
        <v>19017</v>
      </c>
      <c r="L304">
        <v>3937</v>
      </c>
      <c r="M304" t="s">
        <v>27</v>
      </c>
      <c r="N304" t="s">
        <v>598</v>
      </c>
      <c r="P304" t="s">
        <v>599</v>
      </c>
      <c r="Q304">
        <v>2190</v>
      </c>
      <c r="R304" t="s">
        <v>97</v>
      </c>
      <c r="S304" t="s">
        <v>97</v>
      </c>
      <c r="T304" t="str">
        <f>IF(Transcripts[[#This Row],[List?]]="Y", Transcripts[[#This Row],[RefSeq mRNA ID]]&amp;IF(Transcripts[[#This Row],[Preferred?]]="Y", " (Preferred)", ""), "")</f>
        <v>NM_004656.4 (Preferred)</v>
      </c>
      <c r="V304" s="43" t="s">
        <v>18377</v>
      </c>
      <c r="W304" s="43" t="e">
        <f t="array" ref="W304">INDEX(Table6[#Data], MATCH(1, ISNUMBER(SEARCH(Transcripts[[#This Row],[RefSeq mRNA ID]], Table6['#name])), 0), 1)</f>
        <v>#N/A</v>
      </c>
      <c r="X304" s="43"/>
      <c r="Y304" s="43"/>
      <c r="Z304" t="s">
        <v>5155</v>
      </c>
      <c r="AC304" t="s">
        <v>5146</v>
      </c>
      <c r="AD304" t="s">
        <v>27</v>
      </c>
      <c r="AE304" t="s">
        <v>5155</v>
      </c>
      <c r="AH304" t="s">
        <v>19151</v>
      </c>
      <c r="AI304" t="s">
        <v>2073</v>
      </c>
      <c r="AJ304">
        <v>1616</v>
      </c>
    </row>
    <row r="305" spans="8:36" hidden="1" x14ac:dyDescent="0.25">
      <c r="H305" t="s">
        <v>592</v>
      </c>
      <c r="I305" t="s">
        <v>600</v>
      </c>
      <c r="J305" t="s">
        <v>601</v>
      </c>
      <c r="L305">
        <v>3434</v>
      </c>
      <c r="M305" t="s">
        <v>27</v>
      </c>
      <c r="N305" t="s">
        <v>602</v>
      </c>
      <c r="Q305">
        <v>2136</v>
      </c>
      <c r="R305" t="s">
        <v>98</v>
      </c>
      <c r="S305" t="s">
        <v>98</v>
      </c>
      <c r="T305" t="str">
        <f>IF(Transcripts[[#This Row],[List?]]="Y", Transcripts[[#This Row],[RefSeq mRNA ID]]&amp;IF(Transcripts[[#This Row],[Preferred?]]="Y", " (Preferred)", ""), "")</f>
        <v/>
      </c>
      <c r="V305" s="43" t="s">
        <v>18377</v>
      </c>
      <c r="W305" s="43" t="e">
        <f t="array" ref="W305">INDEX(Table6[#Data], MATCH(1, ISNUMBER(SEARCH(Transcripts[[#This Row],[RefSeq mRNA ID]], Table6['#name])), 0), 1)</f>
        <v>#N/A</v>
      </c>
      <c r="X305" s="43"/>
      <c r="Y305" s="43"/>
      <c r="Z305" t="s">
        <v>5179</v>
      </c>
      <c r="AA305" t="s">
        <v>5180</v>
      </c>
      <c r="AB305">
        <v>396</v>
      </c>
      <c r="AC305" t="s">
        <v>5146</v>
      </c>
      <c r="AD305" t="s">
        <v>27</v>
      </c>
      <c r="AE305" t="s">
        <v>10166</v>
      </c>
      <c r="AH305" t="s">
        <v>19150</v>
      </c>
      <c r="AI305" t="s">
        <v>2073</v>
      </c>
      <c r="AJ305">
        <v>1616</v>
      </c>
    </row>
    <row r="306" spans="8:36" hidden="1" x14ac:dyDescent="0.25">
      <c r="H306" t="s">
        <v>592</v>
      </c>
      <c r="I306" t="s">
        <v>606</v>
      </c>
      <c r="J306" t="s">
        <v>607</v>
      </c>
      <c r="L306">
        <v>1234</v>
      </c>
      <c r="M306" t="s">
        <v>27</v>
      </c>
      <c r="N306" t="s">
        <v>608</v>
      </c>
      <c r="Q306">
        <v>762</v>
      </c>
      <c r="R306" t="s">
        <v>98</v>
      </c>
      <c r="S306" t="s">
        <v>98</v>
      </c>
      <c r="T306" t="str">
        <f>IF(Transcripts[[#This Row],[List?]]="Y", Transcripts[[#This Row],[RefSeq mRNA ID]]&amp;IF(Transcripts[[#This Row],[Preferred?]]="Y", " (Preferred)", ""), "")</f>
        <v/>
      </c>
      <c r="V306" s="43" t="s">
        <v>18377</v>
      </c>
      <c r="W306" s="43" t="e">
        <f t="array" ref="W306">INDEX(Table6[#Data], MATCH(1, ISNUMBER(SEARCH(Transcripts[[#This Row],[RefSeq mRNA ID]], Table6['#name])), 0), 1)</f>
        <v>#N/A</v>
      </c>
      <c r="X306" s="43"/>
      <c r="Y306" s="43"/>
      <c r="Z306" t="s">
        <v>5172</v>
      </c>
      <c r="AA306" t="s">
        <v>5173</v>
      </c>
      <c r="AB306">
        <v>640</v>
      </c>
      <c r="AC306" t="s">
        <v>5146</v>
      </c>
      <c r="AD306" t="s">
        <v>27</v>
      </c>
      <c r="AE306" t="s">
        <v>10167</v>
      </c>
      <c r="AH306" t="s">
        <v>19153</v>
      </c>
      <c r="AI306" t="s">
        <v>2073</v>
      </c>
      <c r="AJ306">
        <v>1616</v>
      </c>
    </row>
    <row r="307" spans="8:36" hidden="1" x14ac:dyDescent="0.25">
      <c r="H307" t="s">
        <v>592</v>
      </c>
      <c r="I307" t="s">
        <v>603</v>
      </c>
      <c r="J307" t="s">
        <v>604</v>
      </c>
      <c r="L307">
        <v>1654</v>
      </c>
      <c r="M307" t="s">
        <v>27</v>
      </c>
      <c r="N307" t="s">
        <v>605</v>
      </c>
      <c r="Q307">
        <v>389</v>
      </c>
      <c r="R307" t="s">
        <v>98</v>
      </c>
      <c r="S307" t="s">
        <v>98</v>
      </c>
      <c r="T307" t="str">
        <f>IF(Transcripts[[#This Row],[List?]]="Y", Transcripts[[#This Row],[RefSeq mRNA ID]]&amp;IF(Transcripts[[#This Row],[Preferred?]]="Y", " (Preferred)", ""), "")</f>
        <v/>
      </c>
      <c r="V307" s="43" t="s">
        <v>18377</v>
      </c>
      <c r="W307" s="43" t="e">
        <f t="array" ref="W307">INDEX(Table6[#Data], MATCH(1, ISNUMBER(SEARCH(Transcripts[[#This Row],[RefSeq mRNA ID]], Table6['#name])), 0), 1)</f>
        <v>#N/A</v>
      </c>
      <c r="X307" s="43"/>
      <c r="Y307" s="43"/>
      <c r="Z307" t="s">
        <v>5153</v>
      </c>
      <c r="AC307" t="s">
        <v>5146</v>
      </c>
      <c r="AD307" t="s">
        <v>27</v>
      </c>
      <c r="AE307" t="s">
        <v>5153</v>
      </c>
      <c r="AH307" t="s">
        <v>19152</v>
      </c>
      <c r="AI307" t="s">
        <v>2073</v>
      </c>
      <c r="AJ307">
        <v>1616</v>
      </c>
    </row>
    <row r="308" spans="8:36" hidden="1" x14ac:dyDescent="0.25">
      <c r="H308" t="s">
        <v>592</v>
      </c>
      <c r="I308" t="s">
        <v>609</v>
      </c>
      <c r="J308" t="s">
        <v>610</v>
      </c>
      <c r="L308">
        <v>578</v>
      </c>
      <c r="M308" t="s">
        <v>27</v>
      </c>
      <c r="N308" t="s">
        <v>611</v>
      </c>
      <c r="Q308" s="43">
        <v>338</v>
      </c>
      <c r="R308" t="s">
        <v>98</v>
      </c>
      <c r="S308" s="43" t="s">
        <v>98</v>
      </c>
      <c r="T308" t="str">
        <f>IF(Transcripts[[#This Row],[List?]]="Y", Transcripts[[#This Row],[RefSeq mRNA ID]]&amp;IF(Transcripts[[#This Row],[Preferred?]]="Y", " (Preferred)", ""), "")</f>
        <v/>
      </c>
      <c r="V308" s="43" t="s">
        <v>18377</v>
      </c>
      <c r="W308" s="43" t="e">
        <f t="array" ref="W308">INDEX(Table6[#Data], MATCH(1, ISNUMBER(SEARCH(Transcripts[[#This Row],[RefSeq mRNA ID]], Table6['#name])), 0), 1)</f>
        <v>#N/A</v>
      </c>
      <c r="X308" s="43"/>
      <c r="Y308" s="43"/>
      <c r="Z308" t="s">
        <v>5182</v>
      </c>
      <c r="AA308" t="s">
        <v>5183</v>
      </c>
      <c r="AB308">
        <v>513</v>
      </c>
      <c r="AC308" t="s">
        <v>5146</v>
      </c>
      <c r="AD308" t="s">
        <v>27</v>
      </c>
      <c r="AE308" t="s">
        <v>10168</v>
      </c>
      <c r="AH308" t="s">
        <v>19151</v>
      </c>
      <c r="AI308" t="s">
        <v>2073</v>
      </c>
      <c r="AJ308">
        <v>1616</v>
      </c>
    </row>
    <row r="309" spans="8:36" hidden="1" x14ac:dyDescent="0.25">
      <c r="H309" t="s">
        <v>592</v>
      </c>
      <c r="I309" t="s">
        <v>593</v>
      </c>
      <c r="J309" t="s">
        <v>594</v>
      </c>
      <c r="L309">
        <v>521</v>
      </c>
      <c r="M309" t="s">
        <v>189</v>
      </c>
      <c r="N309" t="s">
        <v>595</v>
      </c>
      <c r="Q309">
        <v>126</v>
      </c>
      <c r="R309" t="s">
        <v>98</v>
      </c>
      <c r="S309" t="s">
        <v>98</v>
      </c>
      <c r="T309" t="str">
        <f>IF(Transcripts[[#This Row],[List?]]="Y", Transcripts[[#This Row],[RefSeq mRNA ID]]&amp;IF(Transcripts[[#This Row],[Preferred?]]="Y", " (Preferred)", ""), "")</f>
        <v/>
      </c>
      <c r="V309" s="43" t="s">
        <v>18377</v>
      </c>
      <c r="W309" s="43" t="e">
        <f t="array" ref="W309">INDEX(Table6[#Data], MATCH(1, ISNUMBER(SEARCH(Transcripts[[#This Row],[RefSeq mRNA ID]], Table6['#name])), 0), 1)</f>
        <v>#N/A</v>
      </c>
      <c r="X309" s="43"/>
      <c r="Y309" s="43"/>
      <c r="Z309" t="s">
        <v>5169</v>
      </c>
      <c r="AA309" t="s">
        <v>5170</v>
      </c>
      <c r="AB309">
        <v>384</v>
      </c>
      <c r="AC309" t="s">
        <v>5146</v>
      </c>
      <c r="AD309" t="s">
        <v>27</v>
      </c>
      <c r="AE309" t="s">
        <v>10169</v>
      </c>
      <c r="AH309" t="s">
        <v>19150</v>
      </c>
      <c r="AI309" t="s">
        <v>2073</v>
      </c>
      <c r="AJ309">
        <v>1616</v>
      </c>
    </row>
    <row r="310" spans="8:36" hidden="1" x14ac:dyDescent="0.25">
      <c r="H310" t="s">
        <v>592</v>
      </c>
      <c r="I310" t="s">
        <v>612</v>
      </c>
      <c r="L310">
        <v>1127</v>
      </c>
      <c r="M310" t="s">
        <v>212</v>
      </c>
      <c r="N310" t="s">
        <v>613</v>
      </c>
      <c r="Q310">
        <v>0</v>
      </c>
      <c r="R310" t="s">
        <v>98</v>
      </c>
      <c r="S310" t="s">
        <v>98</v>
      </c>
      <c r="T310" t="str">
        <f>IF(Transcripts[[#This Row],[List?]]="Y", Transcripts[[#This Row],[RefSeq mRNA ID]]&amp;IF(Transcripts[[#This Row],[Preferred?]]="Y", " (Preferred)", ""), "")</f>
        <v/>
      </c>
      <c r="V310" s="43" t="s">
        <v>18377</v>
      </c>
      <c r="W310" s="43" t="e">
        <f t="array" ref="W310">INDEX(Table6[#Data], MATCH(1, ISNUMBER(SEARCH(Transcripts[[#This Row],[RefSeq mRNA ID]], Table6['#name])), 0), 1)</f>
        <v>#N/A</v>
      </c>
      <c r="X310" s="43"/>
      <c r="Y310" s="43"/>
      <c r="Z310" t="s">
        <v>5161</v>
      </c>
      <c r="AA310" t="s">
        <v>5162</v>
      </c>
      <c r="AB310">
        <v>1323</v>
      </c>
      <c r="AC310" t="s">
        <v>5146</v>
      </c>
      <c r="AD310" t="s">
        <v>27</v>
      </c>
      <c r="AE310" t="s">
        <v>10170</v>
      </c>
      <c r="AH310" t="s">
        <v>19153</v>
      </c>
      <c r="AI310" t="s">
        <v>2073</v>
      </c>
      <c r="AJ310">
        <v>1616</v>
      </c>
    </row>
    <row r="311" spans="8:36" hidden="1" x14ac:dyDescent="0.25">
      <c r="H311" t="s">
        <v>592</v>
      </c>
      <c r="I311" t="s">
        <v>614</v>
      </c>
      <c r="L311">
        <v>1052</v>
      </c>
      <c r="M311" t="s">
        <v>212</v>
      </c>
      <c r="N311" t="s">
        <v>615</v>
      </c>
      <c r="Q311">
        <v>0</v>
      </c>
      <c r="R311" t="s">
        <v>98</v>
      </c>
      <c r="S311" t="s">
        <v>98</v>
      </c>
      <c r="T311" t="str">
        <f>IF(Transcripts[[#This Row],[List?]]="Y", Transcripts[[#This Row],[RefSeq mRNA ID]]&amp;IF(Transcripts[[#This Row],[Preferred?]]="Y", " (Preferred)", ""), "")</f>
        <v/>
      </c>
      <c r="V311" s="43" t="s">
        <v>18377</v>
      </c>
      <c r="W311" s="43" t="e">
        <f t="array" ref="W311">INDEX(Table6[#Data], MATCH(1, ISNUMBER(SEARCH(Transcripts[[#This Row],[RefSeq mRNA ID]], Table6['#name])), 0), 1)</f>
        <v>#N/A</v>
      </c>
      <c r="X311" s="43"/>
      <c r="Y311" s="43"/>
      <c r="Z311" t="s">
        <v>5175</v>
      </c>
      <c r="AA311" t="s">
        <v>5176</v>
      </c>
      <c r="AB311">
        <v>495</v>
      </c>
      <c r="AC311" t="s">
        <v>5146</v>
      </c>
      <c r="AD311" t="s">
        <v>27</v>
      </c>
      <c r="AE311" t="s">
        <v>10171</v>
      </c>
      <c r="AH311" t="s">
        <v>19154</v>
      </c>
      <c r="AI311" t="s">
        <v>2172</v>
      </c>
      <c r="AJ311">
        <v>4921</v>
      </c>
    </row>
    <row r="312" spans="8:36" hidden="1" x14ac:dyDescent="0.25">
      <c r="H312" t="s">
        <v>592</v>
      </c>
      <c r="I312" t="s">
        <v>616</v>
      </c>
      <c r="L312">
        <v>870</v>
      </c>
      <c r="M312" t="s">
        <v>212</v>
      </c>
      <c r="N312" t="s">
        <v>617</v>
      </c>
      <c r="Q312">
        <v>0</v>
      </c>
      <c r="R312" t="s">
        <v>98</v>
      </c>
      <c r="S312" t="s">
        <v>98</v>
      </c>
      <c r="T312" t="str">
        <f>IF(Transcripts[[#This Row],[List?]]="Y", Transcripts[[#This Row],[RefSeq mRNA ID]]&amp;IF(Transcripts[[#This Row],[Preferred?]]="Y", " (Preferred)", ""), "")</f>
        <v/>
      </c>
      <c r="V312" s="43" t="s">
        <v>18377</v>
      </c>
      <c r="W312" s="43" t="e">
        <f t="array" ref="W312">INDEX(Table6[#Data], MATCH(1, ISNUMBER(SEARCH(Transcripts[[#This Row],[RefSeq mRNA ID]], Table6['#name])), 0), 1)</f>
        <v>#N/A</v>
      </c>
      <c r="X312" s="43"/>
      <c r="Y312" s="43"/>
      <c r="Z312" t="s">
        <v>5165</v>
      </c>
      <c r="AA312" t="s">
        <v>5166</v>
      </c>
      <c r="AB312">
        <v>423</v>
      </c>
      <c r="AC312" t="s">
        <v>5146</v>
      </c>
      <c r="AD312" t="s">
        <v>27</v>
      </c>
      <c r="AE312" t="s">
        <v>10172</v>
      </c>
      <c r="AH312" t="s">
        <v>19155</v>
      </c>
      <c r="AI312" t="s">
        <v>2172</v>
      </c>
      <c r="AJ312">
        <v>4921</v>
      </c>
    </row>
    <row r="313" spans="8:36" hidden="1" x14ac:dyDescent="0.25">
      <c r="H313" t="s">
        <v>592</v>
      </c>
      <c r="I313" t="s">
        <v>618</v>
      </c>
      <c r="L313">
        <v>699</v>
      </c>
      <c r="M313" t="s">
        <v>212</v>
      </c>
      <c r="N313" t="s">
        <v>619</v>
      </c>
      <c r="Q313">
        <v>0</v>
      </c>
      <c r="R313" t="s">
        <v>98</v>
      </c>
      <c r="S313" t="s">
        <v>98</v>
      </c>
      <c r="T313" t="str">
        <f>IF(Transcripts[[#This Row],[List?]]="Y", Transcripts[[#This Row],[RefSeq mRNA ID]]&amp;IF(Transcripts[[#This Row],[Preferred?]]="Y", " (Preferred)", ""), "")</f>
        <v/>
      </c>
      <c r="V313" s="43" t="s">
        <v>18377</v>
      </c>
      <c r="W313" s="43" t="e">
        <f t="array" ref="W313">INDEX(Table6[#Data], MATCH(1, ISNUMBER(SEARCH(Transcripts[[#This Row],[RefSeq mRNA ID]], Table6['#name])), 0), 1)</f>
        <v>#N/A</v>
      </c>
      <c r="X313" s="43"/>
      <c r="Y313" s="43"/>
      <c r="Z313" t="s">
        <v>2120</v>
      </c>
      <c r="AA313" t="s">
        <v>2121</v>
      </c>
      <c r="AB313">
        <v>2223</v>
      </c>
      <c r="AC313" t="s">
        <v>2073</v>
      </c>
      <c r="AD313" t="s">
        <v>27</v>
      </c>
      <c r="AE313" t="s">
        <v>10173</v>
      </c>
      <c r="AH313" t="s">
        <v>19292</v>
      </c>
      <c r="AI313" t="s">
        <v>2192</v>
      </c>
      <c r="AJ313">
        <v>51428</v>
      </c>
    </row>
    <row r="314" spans="8:36" hidden="1" x14ac:dyDescent="0.25">
      <c r="H314" t="s">
        <v>620</v>
      </c>
      <c r="I314" t="s">
        <v>628</v>
      </c>
      <c r="J314" t="s">
        <v>629</v>
      </c>
      <c r="K314" t="s">
        <v>19018</v>
      </c>
      <c r="L314">
        <v>5499</v>
      </c>
      <c r="M314" t="s">
        <v>27</v>
      </c>
      <c r="N314" t="s">
        <v>630</v>
      </c>
      <c r="P314" t="s">
        <v>631</v>
      </c>
      <c r="Q314">
        <v>2334</v>
      </c>
      <c r="R314" t="s">
        <v>97</v>
      </c>
      <c r="S314" t="s">
        <v>97</v>
      </c>
      <c r="T314" t="str">
        <f>IF(Transcripts[[#This Row],[List?]]="Y", Transcripts[[#This Row],[RefSeq mRNA ID]]&amp;IF(Transcripts[[#This Row],[Preferred?]]="Y", " (Preferred)", ""), "")</f>
        <v>NM_000465.4 (Preferred)</v>
      </c>
      <c r="V314" s="43" t="s">
        <v>18378</v>
      </c>
      <c r="W314" s="43" t="e">
        <f t="array" ref="W314">INDEX(Table6[#Data], MATCH(1, ISNUMBER(SEARCH(Transcripts[[#This Row],[RefSeq mRNA ID]], Table6['#name])), 0), 1)</f>
        <v>#N/A</v>
      </c>
      <c r="X314" s="43"/>
      <c r="Y314" s="43"/>
      <c r="Z314" t="s">
        <v>2122</v>
      </c>
      <c r="AA314" t="s">
        <v>2123</v>
      </c>
      <c r="AB314">
        <v>2223</v>
      </c>
      <c r="AC314" t="s">
        <v>2073</v>
      </c>
      <c r="AD314" t="s">
        <v>27</v>
      </c>
      <c r="AE314" t="s">
        <v>10174</v>
      </c>
      <c r="AH314" t="s">
        <v>19293</v>
      </c>
      <c r="AI314" t="s">
        <v>2192</v>
      </c>
      <c r="AJ314">
        <v>51428</v>
      </c>
    </row>
    <row r="315" spans="8:36" hidden="1" x14ac:dyDescent="0.25">
      <c r="H315" t="s">
        <v>620</v>
      </c>
      <c r="I315" t="s">
        <v>632</v>
      </c>
      <c r="J315" t="s">
        <v>633</v>
      </c>
      <c r="L315">
        <v>2257</v>
      </c>
      <c r="M315" t="s">
        <v>27</v>
      </c>
      <c r="N315" t="s">
        <v>634</v>
      </c>
      <c r="Q315">
        <v>1704</v>
      </c>
      <c r="R315" t="s">
        <v>98</v>
      </c>
      <c r="S315" t="s">
        <v>98</v>
      </c>
      <c r="T315" t="str">
        <f>IF(Transcripts[[#This Row],[List?]]="Y", Transcripts[[#This Row],[RefSeq mRNA ID]]&amp;IF(Transcripts[[#This Row],[Preferred?]]="Y", " (Preferred)", ""), "")</f>
        <v/>
      </c>
      <c r="V315" s="43" t="s">
        <v>18378</v>
      </c>
      <c r="W315" s="43" t="e">
        <f t="array" ref="W315">INDEX(Table6[#Data], MATCH(1, ISNUMBER(SEARCH(Transcripts[[#This Row],[RefSeq mRNA ID]], Table6['#name])), 0), 1)</f>
        <v>#N/A</v>
      </c>
      <c r="X315" s="43"/>
      <c r="Y315" s="43"/>
      <c r="Z315" t="s">
        <v>2082</v>
      </c>
      <c r="AC315" t="s">
        <v>2073</v>
      </c>
      <c r="AD315" t="s">
        <v>27</v>
      </c>
      <c r="AE315" t="s">
        <v>2082</v>
      </c>
      <c r="AH315" t="s">
        <v>19294</v>
      </c>
      <c r="AI315" t="s">
        <v>2192</v>
      </c>
      <c r="AJ315">
        <v>51428</v>
      </c>
    </row>
    <row r="316" spans="8:36" hidden="1" x14ac:dyDescent="0.25">
      <c r="H316" t="s">
        <v>620</v>
      </c>
      <c r="I316" t="s">
        <v>638</v>
      </c>
      <c r="J316" t="s">
        <v>639</v>
      </c>
      <c r="L316">
        <v>766</v>
      </c>
      <c r="M316" t="s">
        <v>27</v>
      </c>
      <c r="N316" t="s">
        <v>640</v>
      </c>
      <c r="Q316">
        <v>648</v>
      </c>
      <c r="R316" t="s">
        <v>98</v>
      </c>
      <c r="S316" t="s">
        <v>98</v>
      </c>
      <c r="T316" t="str">
        <f>IF(Transcripts[[#This Row],[List?]]="Y", Transcripts[[#This Row],[RefSeq mRNA ID]]&amp;IF(Transcripts[[#This Row],[Preferred?]]="Y", " (Preferred)", ""), "")</f>
        <v/>
      </c>
      <c r="V316" s="43" t="s">
        <v>18378</v>
      </c>
      <c r="W316" s="43" t="e">
        <f t="array" ref="W316">INDEX(Table6[#Data], MATCH(1, ISNUMBER(SEARCH(Transcripts[[#This Row],[RefSeq mRNA ID]], Table6['#name])), 0), 1)</f>
        <v>#N/A</v>
      </c>
      <c r="X316" s="43"/>
      <c r="Y316" s="43"/>
      <c r="Z316" t="s">
        <v>2076</v>
      </c>
      <c r="AC316" t="s">
        <v>2073</v>
      </c>
      <c r="AD316" t="s">
        <v>27</v>
      </c>
      <c r="AE316" t="s">
        <v>2076</v>
      </c>
      <c r="AH316" t="s">
        <v>19295</v>
      </c>
      <c r="AI316" t="s">
        <v>2234</v>
      </c>
      <c r="AJ316">
        <v>23405</v>
      </c>
    </row>
    <row r="317" spans="8:36" hidden="1" x14ac:dyDescent="0.25">
      <c r="H317" t="s">
        <v>620</v>
      </c>
      <c r="I317" t="s">
        <v>635</v>
      </c>
      <c r="J317" t="s">
        <v>636</v>
      </c>
      <c r="L317">
        <v>921</v>
      </c>
      <c r="M317" t="s">
        <v>27</v>
      </c>
      <c r="N317" t="s">
        <v>637</v>
      </c>
      <c r="Q317">
        <v>447</v>
      </c>
      <c r="R317" t="s">
        <v>98</v>
      </c>
      <c r="S317" t="s">
        <v>98</v>
      </c>
      <c r="T317" t="str">
        <f>IF(Transcripts[[#This Row],[List?]]="Y", Transcripts[[#This Row],[RefSeq mRNA ID]]&amp;IF(Transcripts[[#This Row],[Preferred?]]="Y", " (Preferred)", ""), "")</f>
        <v/>
      </c>
      <c r="V317" s="43" t="s">
        <v>18378</v>
      </c>
      <c r="W317" s="43" t="e">
        <f t="array" ref="W317">INDEX(Table6[#Data], MATCH(1, ISNUMBER(SEARCH(Transcripts[[#This Row],[RefSeq mRNA ID]], Table6['#name])), 0), 1)</f>
        <v>#N/A</v>
      </c>
      <c r="X317" s="43"/>
      <c r="Y317" s="43"/>
      <c r="Z317" t="s">
        <v>2162</v>
      </c>
      <c r="AC317" t="s">
        <v>2073</v>
      </c>
      <c r="AD317" t="s">
        <v>27</v>
      </c>
      <c r="AE317" t="s">
        <v>2162</v>
      </c>
      <c r="AH317" t="s">
        <v>19296</v>
      </c>
      <c r="AI317" t="s">
        <v>2234</v>
      </c>
      <c r="AJ317">
        <v>23405</v>
      </c>
    </row>
    <row r="318" spans="8:36" hidden="1" x14ac:dyDescent="0.25">
      <c r="H318" t="s">
        <v>620</v>
      </c>
      <c r="I318" t="s">
        <v>621</v>
      </c>
      <c r="J318" t="s">
        <v>622</v>
      </c>
      <c r="L318">
        <v>2261</v>
      </c>
      <c r="M318" t="s">
        <v>189</v>
      </c>
      <c r="N318" t="s">
        <v>623</v>
      </c>
      <c r="Q318">
        <v>231</v>
      </c>
      <c r="R318" t="s">
        <v>98</v>
      </c>
      <c r="S318" t="s">
        <v>98</v>
      </c>
      <c r="T318" t="str">
        <f>IF(Transcripts[[#This Row],[List?]]="Y", Transcripts[[#This Row],[RefSeq mRNA ID]]&amp;IF(Transcripts[[#This Row],[Preferred?]]="Y", " (Preferred)", ""), "")</f>
        <v/>
      </c>
      <c r="V318" s="43" t="s">
        <v>18378</v>
      </c>
      <c r="W318" s="43" t="e">
        <f t="array" ref="W318">INDEX(Table6[#Data], MATCH(1, ISNUMBER(SEARCH(Transcripts[[#This Row],[RefSeq mRNA ID]], Table6['#name])), 0), 1)</f>
        <v>#N/A</v>
      </c>
      <c r="X318" s="43"/>
      <c r="Y318" s="43"/>
      <c r="Z318" t="s">
        <v>2088</v>
      </c>
      <c r="AC318" t="s">
        <v>2073</v>
      </c>
      <c r="AD318" t="s">
        <v>27</v>
      </c>
      <c r="AE318" t="s">
        <v>2088</v>
      </c>
      <c r="AH318" t="s">
        <v>19297</v>
      </c>
      <c r="AI318" t="s">
        <v>2234</v>
      </c>
      <c r="AJ318">
        <v>23405</v>
      </c>
    </row>
    <row r="319" spans="8:36" hidden="1" x14ac:dyDescent="0.25">
      <c r="H319" t="s">
        <v>620</v>
      </c>
      <c r="I319" t="s">
        <v>624</v>
      </c>
      <c r="L319">
        <v>872</v>
      </c>
      <c r="M319" t="s">
        <v>195</v>
      </c>
      <c r="N319" t="s">
        <v>625</v>
      </c>
      <c r="Q319">
        <v>0</v>
      </c>
      <c r="R319" t="s">
        <v>98</v>
      </c>
      <c r="S319" t="s">
        <v>98</v>
      </c>
      <c r="T319" t="str">
        <f>IF(Transcripts[[#This Row],[List?]]="Y", Transcripts[[#This Row],[RefSeq mRNA ID]]&amp;IF(Transcripts[[#This Row],[Preferred?]]="Y", " (Preferred)", ""), "")</f>
        <v/>
      </c>
      <c r="V319" s="43" t="s">
        <v>18378</v>
      </c>
      <c r="W319" s="43" t="e">
        <f t="array" ref="W319">INDEX(Table6[#Data], MATCH(1, ISNUMBER(SEARCH(Transcripts[[#This Row],[RefSeq mRNA ID]], Table6['#name])), 0), 1)</f>
        <v>#N/A</v>
      </c>
      <c r="X319" s="43"/>
      <c r="Y319" s="43"/>
      <c r="Z319" t="s">
        <v>2141</v>
      </c>
      <c r="AA319" t="s">
        <v>2142</v>
      </c>
      <c r="AB319">
        <v>535</v>
      </c>
      <c r="AC319" t="s">
        <v>2073</v>
      </c>
      <c r="AD319" t="s">
        <v>27</v>
      </c>
      <c r="AE319" t="s">
        <v>10175</v>
      </c>
      <c r="AH319" t="s">
        <v>19298</v>
      </c>
      <c r="AI319" t="s">
        <v>2234</v>
      </c>
      <c r="AJ319">
        <v>23405</v>
      </c>
    </row>
    <row r="320" spans="8:36" hidden="1" x14ac:dyDescent="0.25">
      <c r="H320" t="s">
        <v>620</v>
      </c>
      <c r="I320" t="s">
        <v>626</v>
      </c>
      <c r="L320">
        <v>617</v>
      </c>
      <c r="M320" t="s">
        <v>195</v>
      </c>
      <c r="N320" t="s">
        <v>627</v>
      </c>
      <c r="Q320">
        <v>0</v>
      </c>
      <c r="R320" t="s">
        <v>98</v>
      </c>
      <c r="S320" t="s">
        <v>98</v>
      </c>
      <c r="T320" t="str">
        <f>IF(Transcripts[[#This Row],[List?]]="Y", Transcripts[[#This Row],[RefSeq mRNA ID]]&amp;IF(Transcripts[[#This Row],[Preferred?]]="Y", " (Preferred)", ""), "")</f>
        <v/>
      </c>
      <c r="V320" s="43" t="s">
        <v>18378</v>
      </c>
      <c r="W320" s="43" t="e">
        <f t="array" ref="W320">INDEX(Table6[#Data], MATCH(1, ISNUMBER(SEARCH(Transcripts[[#This Row],[RefSeq mRNA ID]], Table6['#name])), 0), 1)</f>
        <v>#N/A</v>
      </c>
      <c r="X320" s="43"/>
      <c r="Y320" s="43"/>
      <c r="Z320" t="s">
        <v>2130</v>
      </c>
      <c r="AA320" t="s">
        <v>2131</v>
      </c>
      <c r="AB320">
        <v>389</v>
      </c>
      <c r="AC320" t="s">
        <v>2073</v>
      </c>
      <c r="AD320" t="s">
        <v>27</v>
      </c>
      <c r="AE320" t="s">
        <v>10176</v>
      </c>
      <c r="AH320" t="s">
        <v>19299</v>
      </c>
      <c r="AI320" t="s">
        <v>2234</v>
      </c>
      <c r="AJ320">
        <v>23405</v>
      </c>
    </row>
    <row r="321" spans="8:36" hidden="1" x14ac:dyDescent="0.25">
      <c r="H321" t="s">
        <v>620</v>
      </c>
      <c r="I321" t="s">
        <v>641</v>
      </c>
      <c r="L321">
        <v>573</v>
      </c>
      <c r="M321" t="s">
        <v>212</v>
      </c>
      <c r="N321" t="s">
        <v>642</v>
      </c>
      <c r="Q321">
        <v>0</v>
      </c>
      <c r="R321" t="s">
        <v>98</v>
      </c>
      <c r="S321" t="s">
        <v>98</v>
      </c>
      <c r="T321" t="str">
        <f>IF(Transcripts[[#This Row],[List?]]="Y", Transcripts[[#This Row],[RefSeq mRNA ID]]&amp;IF(Transcripts[[#This Row],[Preferred?]]="Y", " (Preferred)", ""), "")</f>
        <v/>
      </c>
      <c r="V321" s="43" t="s">
        <v>18378</v>
      </c>
      <c r="W321" s="43" t="e">
        <f t="array" ref="W321">INDEX(Table6[#Data], MATCH(1, ISNUMBER(SEARCH(Transcripts[[#This Row],[RefSeq mRNA ID]], Table6['#name])), 0), 1)</f>
        <v>#N/A</v>
      </c>
      <c r="X321" s="43"/>
      <c r="Y321" s="43"/>
      <c r="Z321" t="s">
        <v>2168</v>
      </c>
      <c r="AC321" t="s">
        <v>2073</v>
      </c>
      <c r="AD321" t="s">
        <v>27</v>
      </c>
      <c r="AE321" t="s">
        <v>2168</v>
      </c>
      <c r="AH321" t="s">
        <v>19300</v>
      </c>
      <c r="AI321" t="s">
        <v>2276</v>
      </c>
      <c r="AJ321">
        <v>1785</v>
      </c>
    </row>
    <row r="322" spans="8:36" hidden="1" x14ac:dyDescent="0.25">
      <c r="H322" t="s">
        <v>620</v>
      </c>
      <c r="I322" t="s">
        <v>643</v>
      </c>
      <c r="L322">
        <v>175</v>
      </c>
      <c r="M322" t="s">
        <v>212</v>
      </c>
      <c r="N322" t="s">
        <v>644</v>
      </c>
      <c r="Q322">
        <v>0</v>
      </c>
      <c r="R322" t="s">
        <v>98</v>
      </c>
      <c r="S322" t="s">
        <v>98</v>
      </c>
      <c r="T322" t="str">
        <f>IF(Transcripts[[#This Row],[List?]]="Y", Transcripts[[#This Row],[RefSeq mRNA ID]]&amp;IF(Transcripts[[#This Row],[Preferred?]]="Y", " (Preferred)", ""), "")</f>
        <v/>
      </c>
      <c r="V322" s="43" t="s">
        <v>18378</v>
      </c>
      <c r="W322" s="43" t="e">
        <f t="array" ref="W322">INDEX(Table6[#Data], MATCH(1, ISNUMBER(SEARCH(Transcripts[[#This Row],[RefSeq mRNA ID]], Table6['#name])), 0), 1)</f>
        <v>#N/A</v>
      </c>
      <c r="X322" s="43"/>
      <c r="Y322" s="43"/>
      <c r="Z322" t="s">
        <v>2152</v>
      </c>
      <c r="AA322" t="s">
        <v>2153</v>
      </c>
      <c r="AB322">
        <v>144</v>
      </c>
      <c r="AC322" t="s">
        <v>2073</v>
      </c>
      <c r="AD322" t="s">
        <v>27</v>
      </c>
      <c r="AE322" t="s">
        <v>10177</v>
      </c>
      <c r="AH322" t="s">
        <v>19301</v>
      </c>
      <c r="AI322" t="s">
        <v>2276</v>
      </c>
      <c r="AJ322">
        <v>1785</v>
      </c>
    </row>
    <row r="323" spans="8:36" hidden="1" x14ac:dyDescent="0.25">
      <c r="H323" t="s">
        <v>620</v>
      </c>
      <c r="I323" t="s">
        <v>19020</v>
      </c>
      <c r="J323" t="s">
        <v>19021</v>
      </c>
      <c r="K323" t="s">
        <v>19019</v>
      </c>
      <c r="P323" t="s">
        <v>19022</v>
      </c>
      <c r="R323" t="s">
        <v>98</v>
      </c>
      <c r="S323" t="s">
        <v>97</v>
      </c>
      <c r="T323" t="str">
        <f>IF(Transcripts[[#This Row],[List?]]="Y", Transcripts[[#This Row],[RefSeq mRNA ID]]&amp;IF(Transcripts[[#This Row],[Preferred?]]="Y", " (Preferred)", ""), "")</f>
        <v>NM_001282543.1</v>
      </c>
      <c r="V323" s="43" t="s">
        <v>18378</v>
      </c>
      <c r="W323" s="43" t="e">
        <f t="array" ref="W323">INDEX(Table6[#Data], MATCH(1, ISNUMBER(SEARCH(Transcripts[[#This Row],[RefSeq mRNA ID]], Table6['#name])), 0), 1)</f>
        <v>#N/A</v>
      </c>
      <c r="X323" s="43"/>
      <c r="Y323" s="43"/>
      <c r="Z323" t="s">
        <v>2094</v>
      </c>
      <c r="AC323" t="s">
        <v>2073</v>
      </c>
      <c r="AD323" t="s">
        <v>27</v>
      </c>
      <c r="AE323" t="s">
        <v>2094</v>
      </c>
      <c r="AH323" t="s">
        <v>19302</v>
      </c>
      <c r="AI323" t="s">
        <v>2276</v>
      </c>
      <c r="AJ323">
        <v>1785</v>
      </c>
    </row>
    <row r="324" spans="8:36" hidden="1" x14ac:dyDescent="0.25">
      <c r="H324" t="s">
        <v>620</v>
      </c>
      <c r="I324" t="s">
        <v>19023</v>
      </c>
      <c r="J324" t="s">
        <v>19024</v>
      </c>
      <c r="K324" t="s">
        <v>19025</v>
      </c>
      <c r="P324" t="s">
        <v>19026</v>
      </c>
      <c r="R324" t="s">
        <v>98</v>
      </c>
      <c r="S324" t="s">
        <v>97</v>
      </c>
      <c r="T324" t="str">
        <f>IF(Transcripts[[#This Row],[List?]]="Y", Transcripts[[#This Row],[RefSeq mRNA ID]]&amp;IF(Transcripts[[#This Row],[Preferred?]]="Y", " (Preferred)", ""), "")</f>
        <v>NM_001282545.1</v>
      </c>
      <c r="V324" s="43" t="s">
        <v>18378</v>
      </c>
      <c r="W324" s="43" t="e">
        <f t="array" ref="W324">INDEX(Table6[#Data], MATCH(1, ISNUMBER(SEARCH(Transcripts[[#This Row],[RefSeq mRNA ID]], Table6['#name])), 0), 1)</f>
        <v>#N/A</v>
      </c>
      <c r="X324" s="43"/>
      <c r="Y324" s="43"/>
      <c r="Z324" t="s">
        <v>291</v>
      </c>
      <c r="AA324" t="s">
        <v>292</v>
      </c>
      <c r="AB324">
        <v>1446</v>
      </c>
      <c r="AC324" t="s">
        <v>262</v>
      </c>
      <c r="AD324" t="s">
        <v>27</v>
      </c>
      <c r="AE324" t="s">
        <v>10178</v>
      </c>
      <c r="AH324" t="s">
        <v>19303</v>
      </c>
      <c r="AI324" t="s">
        <v>2276</v>
      </c>
      <c r="AJ324">
        <v>1785</v>
      </c>
    </row>
    <row r="325" spans="8:36" hidden="1" x14ac:dyDescent="0.25">
      <c r="H325" t="s">
        <v>620</v>
      </c>
      <c r="I325" t="s">
        <v>19028</v>
      </c>
      <c r="J325" t="s">
        <v>19029</v>
      </c>
      <c r="K325" t="s">
        <v>19027</v>
      </c>
      <c r="P325" t="s">
        <v>19034</v>
      </c>
      <c r="R325" t="s">
        <v>98</v>
      </c>
      <c r="S325" t="s">
        <v>97</v>
      </c>
      <c r="T325" t="str">
        <f>IF(Transcripts[[#This Row],[List?]]="Y", Transcripts[[#This Row],[RefSeq mRNA ID]]&amp;IF(Transcripts[[#This Row],[Preferred?]]="Y", " (Preferred)", ""), "")</f>
        <v>NM_001282548.1</v>
      </c>
      <c r="V325" s="43" t="s">
        <v>18378</v>
      </c>
      <c r="W325" s="43" t="e">
        <f t="array" ref="W325">INDEX(Table6[#Data], MATCH(1, ISNUMBER(SEARCH(Transcripts[[#This Row],[RefSeq mRNA ID]], Table6['#name])), 0), 1)</f>
        <v>#N/A</v>
      </c>
      <c r="X325" s="43"/>
      <c r="Y325" s="43"/>
      <c r="Z325" t="s">
        <v>358</v>
      </c>
      <c r="AC325" t="s">
        <v>262</v>
      </c>
      <c r="AD325" t="s">
        <v>27</v>
      </c>
      <c r="AE325" t="s">
        <v>358</v>
      </c>
      <c r="AH325" t="s">
        <v>19304</v>
      </c>
      <c r="AI325" t="s">
        <v>2276</v>
      </c>
      <c r="AJ325">
        <v>1785</v>
      </c>
    </row>
    <row r="326" spans="8:36" hidden="1" x14ac:dyDescent="0.25">
      <c r="H326" t="s">
        <v>620</v>
      </c>
      <c r="I326" t="s">
        <v>19030</v>
      </c>
      <c r="J326" t="s">
        <v>19031</v>
      </c>
      <c r="K326" t="s">
        <v>19032</v>
      </c>
      <c r="P326" t="s">
        <v>19033</v>
      </c>
      <c r="R326" t="s">
        <v>98</v>
      </c>
      <c r="S326" t="s">
        <v>97</v>
      </c>
      <c r="T326" t="str">
        <f>IF(Transcripts[[#This Row],[List?]]="Y", Transcripts[[#This Row],[RefSeq mRNA ID]]&amp;IF(Transcripts[[#This Row],[Preferred?]]="Y", " (Preferred)", ""), "")</f>
        <v>NM_001282549.1</v>
      </c>
      <c r="V326" s="43"/>
      <c r="W326" s="43" t="e">
        <f t="array" ref="W326">INDEX(Table6[#Data], MATCH(1, ISNUMBER(SEARCH(Transcripts[[#This Row],[RefSeq mRNA ID]], Table6['#name])), 0), 1)</f>
        <v>#N/A</v>
      </c>
      <c r="X326" s="43"/>
      <c r="Y326" s="43"/>
      <c r="Z326" t="s">
        <v>362</v>
      </c>
      <c r="AC326" t="s">
        <v>262</v>
      </c>
      <c r="AD326" t="s">
        <v>27</v>
      </c>
      <c r="AE326" t="s">
        <v>362</v>
      </c>
      <c r="AH326" t="s">
        <v>19305</v>
      </c>
      <c r="AI326" t="s">
        <v>149</v>
      </c>
      <c r="AJ326">
        <v>1786</v>
      </c>
    </row>
    <row r="327" spans="8:36" hidden="1" x14ac:dyDescent="0.25">
      <c r="H327" t="s">
        <v>9727</v>
      </c>
      <c r="I327" t="s">
        <v>9731</v>
      </c>
      <c r="J327" t="s">
        <v>9732</v>
      </c>
      <c r="K327" t="s">
        <v>19035</v>
      </c>
      <c r="L327">
        <v>3209</v>
      </c>
      <c r="M327" t="s">
        <v>27</v>
      </c>
      <c r="N327" t="s">
        <v>9733</v>
      </c>
      <c r="P327" t="s">
        <v>9730</v>
      </c>
      <c r="Q327">
        <v>720</v>
      </c>
      <c r="R327" t="s">
        <v>97</v>
      </c>
      <c r="S327" t="s">
        <v>97</v>
      </c>
      <c r="T327" t="str">
        <f>IF(Transcripts[[#This Row],[List?]]="Y", Transcripts[[#This Row],[RefSeq mRNA ID]]&amp;IF(Transcripts[[#This Row],[Preferred?]]="Y", " (Preferred)", ""), "")</f>
        <v>NM_000633.2 (Preferred)</v>
      </c>
      <c r="V327" s="43" t="s">
        <v>18379</v>
      </c>
      <c r="W327" s="43" t="e">
        <f t="array" ref="W327">INDEX(Table6[#Data], MATCH(1, ISNUMBER(SEARCH(Transcripts[[#This Row],[RefSeq mRNA ID]], Table6['#name])), 0), 1)</f>
        <v>#N/A</v>
      </c>
      <c r="X327" s="43"/>
      <c r="Y327" s="43"/>
      <c r="Z327" t="s">
        <v>272</v>
      </c>
      <c r="AA327" t="s">
        <v>273</v>
      </c>
      <c r="AB327">
        <v>170</v>
      </c>
      <c r="AC327" t="s">
        <v>262</v>
      </c>
      <c r="AD327" t="s">
        <v>27</v>
      </c>
      <c r="AE327" t="s">
        <v>10179</v>
      </c>
      <c r="AH327" t="s">
        <v>19306</v>
      </c>
      <c r="AI327" t="s">
        <v>149</v>
      </c>
      <c r="AJ327">
        <v>1786</v>
      </c>
    </row>
    <row r="328" spans="8:36" hidden="1" x14ac:dyDescent="0.25">
      <c r="H328" t="s">
        <v>9727</v>
      </c>
      <c r="I328" t="s">
        <v>9736</v>
      </c>
      <c r="J328" t="s">
        <v>9737</v>
      </c>
      <c r="K328" t="s">
        <v>19036</v>
      </c>
      <c r="L328">
        <v>911</v>
      </c>
      <c r="M328" t="s">
        <v>27</v>
      </c>
      <c r="N328" t="s">
        <v>9738</v>
      </c>
      <c r="P328" t="s">
        <v>9739</v>
      </c>
      <c r="Q328">
        <v>618</v>
      </c>
      <c r="R328" t="s">
        <v>98</v>
      </c>
      <c r="S328" t="s">
        <v>97</v>
      </c>
      <c r="T328" t="str">
        <f>IF(Transcripts[[#This Row],[List?]]="Y", Transcripts[[#This Row],[RefSeq mRNA ID]]&amp;IF(Transcripts[[#This Row],[Preferred?]]="Y", " (Preferred)", ""), "")</f>
        <v>NM_000657.2</v>
      </c>
      <c r="V328" s="43" t="s">
        <v>18379</v>
      </c>
      <c r="W328" s="43" t="e">
        <f t="array" ref="W328">INDEX(Table6[#Data], MATCH(1, ISNUMBER(SEARCH(Transcripts[[#This Row],[RefSeq mRNA ID]], Table6['#name])), 0), 1)</f>
        <v>#N/A</v>
      </c>
      <c r="X328" s="43"/>
      <c r="Y328" s="43"/>
      <c r="Z328" t="s">
        <v>263</v>
      </c>
      <c r="AA328" t="s">
        <v>264</v>
      </c>
      <c r="AB328">
        <v>210</v>
      </c>
      <c r="AC328" t="s">
        <v>262</v>
      </c>
      <c r="AD328" t="s">
        <v>27</v>
      </c>
      <c r="AE328" t="s">
        <v>10180</v>
      </c>
      <c r="AH328" t="s">
        <v>19307</v>
      </c>
      <c r="AI328" t="s">
        <v>149</v>
      </c>
      <c r="AJ328">
        <v>1786</v>
      </c>
    </row>
    <row r="329" spans="8:36" hidden="1" x14ac:dyDescent="0.25">
      <c r="H329" t="s">
        <v>9727</v>
      </c>
      <c r="I329" t="s">
        <v>9734</v>
      </c>
      <c r="L329">
        <v>572</v>
      </c>
      <c r="M329" t="s">
        <v>195</v>
      </c>
      <c r="N329" t="s">
        <v>9735</v>
      </c>
      <c r="Q329">
        <v>0</v>
      </c>
      <c r="R329" t="s">
        <v>98</v>
      </c>
      <c r="S329" t="s">
        <v>98</v>
      </c>
      <c r="T329" t="str">
        <f>IF(Transcripts[[#This Row],[List?]]="Y", Transcripts[[#This Row],[RefSeq mRNA ID]]&amp;IF(Transcripts[[#This Row],[Preferred?]]="Y", " (Preferred)", ""), "")</f>
        <v/>
      </c>
      <c r="V329" s="43" t="s">
        <v>18379</v>
      </c>
      <c r="W329" s="43" t="e">
        <f t="array" ref="W329">INDEX(Table6[#Data], MATCH(1, ISNUMBER(SEARCH(Transcripts[[#This Row],[RefSeq mRNA ID]], Table6['#name])), 0), 1)</f>
        <v>#N/A</v>
      </c>
      <c r="X329" s="43"/>
      <c r="Y329" s="43"/>
      <c r="Z329" t="s">
        <v>366</v>
      </c>
      <c r="AC329" t="s">
        <v>262</v>
      </c>
      <c r="AD329" t="s">
        <v>27</v>
      </c>
      <c r="AE329" t="s">
        <v>366</v>
      </c>
      <c r="AH329" t="s">
        <v>19308</v>
      </c>
      <c r="AI329" t="s">
        <v>149</v>
      </c>
      <c r="AJ329">
        <v>1786</v>
      </c>
    </row>
    <row r="330" spans="8:36" hidden="1" x14ac:dyDescent="0.25">
      <c r="H330" t="s">
        <v>9837</v>
      </c>
      <c r="I330" t="s">
        <v>9838</v>
      </c>
      <c r="J330" t="s">
        <v>9839</v>
      </c>
      <c r="K330" t="s">
        <v>19041</v>
      </c>
      <c r="L330">
        <v>2578</v>
      </c>
      <c r="M330" t="s">
        <v>27</v>
      </c>
      <c r="N330" t="s">
        <v>9840</v>
      </c>
      <c r="P330" t="s">
        <v>9841</v>
      </c>
      <c r="Q330">
        <v>702</v>
      </c>
      <c r="R330" t="s">
        <v>98</v>
      </c>
      <c r="S330" t="s">
        <v>97</v>
      </c>
      <c r="T330" t="str">
        <f>IF(Transcripts[[#This Row],[List?]]="Y", Transcripts[[#This Row],[RefSeq mRNA ID]]&amp;IF(Transcripts[[#This Row],[Preferred?]]="Y", " (Preferred)", ""), "")</f>
        <v>NM_001322242.1</v>
      </c>
      <c r="V330" s="43" t="s">
        <v>18380</v>
      </c>
      <c r="W330" s="43" t="e">
        <f t="array" ref="W330">INDEX(Table6[#Data], MATCH(1, ISNUMBER(SEARCH(Transcripts[[#This Row],[RefSeq mRNA ID]], Table6['#name])), 0), 1)</f>
        <v>#N/A</v>
      </c>
      <c r="X330" s="43"/>
      <c r="Y330" s="43"/>
      <c r="Z330" t="s">
        <v>349</v>
      </c>
      <c r="AA330" t="s">
        <v>350</v>
      </c>
      <c r="AB330">
        <v>321</v>
      </c>
      <c r="AC330" t="s">
        <v>262</v>
      </c>
      <c r="AD330" t="s">
        <v>27</v>
      </c>
      <c r="AE330" t="s">
        <v>10181</v>
      </c>
      <c r="AH330" t="s">
        <v>19309</v>
      </c>
      <c r="AI330" t="s">
        <v>2411</v>
      </c>
      <c r="AJ330">
        <v>1788</v>
      </c>
    </row>
    <row r="331" spans="8:36" hidden="1" x14ac:dyDescent="0.25">
      <c r="H331" t="s">
        <v>9837</v>
      </c>
      <c r="I331" t="s">
        <v>9846</v>
      </c>
      <c r="J331" t="s">
        <v>9847</v>
      </c>
      <c r="K331" t="s">
        <v>19042</v>
      </c>
      <c r="L331">
        <v>2610</v>
      </c>
      <c r="M331" t="s">
        <v>27</v>
      </c>
      <c r="N331" t="s">
        <v>9848</v>
      </c>
      <c r="P331" t="s">
        <v>9841</v>
      </c>
      <c r="Q331" s="43">
        <v>702</v>
      </c>
      <c r="R331" t="s">
        <v>98</v>
      </c>
      <c r="S331" s="43" t="s">
        <v>97</v>
      </c>
      <c r="T331" t="str">
        <f>IF(Transcripts[[#This Row],[List?]]="Y", Transcripts[[#This Row],[RefSeq mRNA ID]]&amp;IF(Transcripts[[#This Row],[Preferred?]]="Y", " (Preferred)", ""), "")</f>
        <v>NM_138578.3</v>
      </c>
      <c r="V331" s="43" t="s">
        <v>18380</v>
      </c>
      <c r="W331" s="43" t="e">
        <f t="array" ref="W331">INDEX(Table6[#Data], MATCH(1, ISNUMBER(SEARCH(Transcripts[[#This Row],[RefSeq mRNA ID]], Table6['#name])), 0), 1)</f>
        <v>#N/A</v>
      </c>
      <c r="X331" s="43"/>
      <c r="Y331" s="43"/>
      <c r="Z331" t="s">
        <v>266</v>
      </c>
      <c r="AA331" t="s">
        <v>267</v>
      </c>
      <c r="AB331">
        <v>210</v>
      </c>
      <c r="AC331" t="s">
        <v>262</v>
      </c>
      <c r="AD331" t="s">
        <v>27</v>
      </c>
      <c r="AE331" t="s">
        <v>10182</v>
      </c>
      <c r="AH331" t="s">
        <v>19310</v>
      </c>
      <c r="AI331" t="s">
        <v>2411</v>
      </c>
      <c r="AJ331">
        <v>1788</v>
      </c>
    </row>
    <row r="332" spans="8:36" hidden="1" x14ac:dyDescent="0.25">
      <c r="H332" t="s">
        <v>9837</v>
      </c>
      <c r="I332" t="s">
        <v>9867</v>
      </c>
      <c r="J332" t="s">
        <v>9868</v>
      </c>
      <c r="L332">
        <v>2588</v>
      </c>
      <c r="M332" t="s">
        <v>27</v>
      </c>
      <c r="N332" t="s">
        <v>9869</v>
      </c>
      <c r="P332" t="s">
        <v>9841</v>
      </c>
      <c r="Q332" s="43">
        <v>702</v>
      </c>
      <c r="R332" t="s">
        <v>98</v>
      </c>
      <c r="S332" s="43" t="s">
        <v>98</v>
      </c>
      <c r="T332" t="str">
        <f>IF(Transcripts[[#This Row],[List?]]="Y", Transcripts[[#This Row],[RefSeq mRNA ID]]&amp;IF(Transcripts[[#This Row],[Preferred?]]="Y", " (Preferred)", ""), "")</f>
        <v/>
      </c>
      <c r="V332" s="43" t="s">
        <v>18380</v>
      </c>
      <c r="W332" s="43" t="e">
        <f t="array" ref="W332">INDEX(Table6[#Data], MATCH(1, ISNUMBER(SEARCH(Transcripts[[#This Row],[RefSeq mRNA ID]], Table6['#name])), 0), 1)</f>
        <v>#N/A</v>
      </c>
      <c r="X332" s="43"/>
      <c r="Y332" s="43"/>
      <c r="Z332" t="s">
        <v>301</v>
      </c>
      <c r="AA332" t="s">
        <v>302</v>
      </c>
      <c r="AB332">
        <v>1317</v>
      </c>
      <c r="AC332" t="s">
        <v>262</v>
      </c>
      <c r="AD332" t="s">
        <v>27</v>
      </c>
      <c r="AE332" t="s">
        <v>10183</v>
      </c>
      <c r="AH332" t="s">
        <v>18867</v>
      </c>
      <c r="AI332" t="s">
        <v>2411</v>
      </c>
      <c r="AJ332">
        <v>1788</v>
      </c>
    </row>
    <row r="333" spans="8:36" hidden="1" x14ac:dyDescent="0.25">
      <c r="H333" t="s">
        <v>9837</v>
      </c>
      <c r="I333" t="s">
        <v>9849</v>
      </c>
      <c r="J333" t="s">
        <v>9850</v>
      </c>
      <c r="K333" t="s">
        <v>19039</v>
      </c>
      <c r="L333">
        <v>894</v>
      </c>
      <c r="M333" t="s">
        <v>27</v>
      </c>
      <c r="N333" t="s">
        <v>9851</v>
      </c>
      <c r="P333" t="s">
        <v>9841</v>
      </c>
      <c r="Q333" s="43">
        <v>616</v>
      </c>
      <c r="R333" t="s">
        <v>98</v>
      </c>
      <c r="S333" s="43" t="s">
        <v>97</v>
      </c>
      <c r="T333" t="str">
        <f>IF(Transcripts[[#This Row],[List?]]="Y", Transcripts[[#This Row],[RefSeq mRNA ID]]&amp;IF(Transcripts[[#This Row],[Preferred?]]="Y", " (Preferred)", ""), "")</f>
        <v>NM_001317921.1</v>
      </c>
      <c r="V333" s="43" t="s">
        <v>18380</v>
      </c>
      <c r="W333" s="43" t="e">
        <f t="array" ref="W333">INDEX(Table6[#Data], MATCH(1, ISNUMBER(SEARCH(Transcripts[[#This Row],[RefSeq mRNA ID]], Table6['#name])), 0), 1)</f>
        <v>#N/A</v>
      </c>
      <c r="X333" s="43"/>
      <c r="Y333" s="43"/>
      <c r="Z333" t="s">
        <v>352</v>
      </c>
      <c r="AA333" t="s">
        <v>353</v>
      </c>
      <c r="AB333">
        <v>352</v>
      </c>
      <c r="AC333" t="s">
        <v>262</v>
      </c>
      <c r="AD333" t="s">
        <v>27</v>
      </c>
      <c r="AE333" t="s">
        <v>10184</v>
      </c>
      <c r="AH333" t="s">
        <v>18869</v>
      </c>
      <c r="AI333" t="s">
        <v>2411</v>
      </c>
      <c r="AJ333">
        <v>1788</v>
      </c>
    </row>
    <row r="334" spans="8:36" hidden="1" x14ac:dyDescent="0.25">
      <c r="H334" t="s">
        <v>9837</v>
      </c>
      <c r="I334" t="s">
        <v>9852</v>
      </c>
      <c r="J334" t="s">
        <v>9853</v>
      </c>
      <c r="K334" t="s">
        <v>19038</v>
      </c>
      <c r="L334">
        <v>1157</v>
      </c>
      <c r="M334" t="s">
        <v>27</v>
      </c>
      <c r="N334" t="s">
        <v>9854</v>
      </c>
      <c r="P334" t="s">
        <v>9841</v>
      </c>
      <c r="Q334" s="43">
        <v>564</v>
      </c>
      <c r="R334" t="s">
        <v>98</v>
      </c>
      <c r="S334" s="43" t="s">
        <v>97</v>
      </c>
      <c r="T334" t="str">
        <f>IF(Transcripts[[#This Row],[List?]]="Y", Transcripts[[#This Row],[RefSeq mRNA ID]]&amp;IF(Transcripts[[#This Row],[Preferred?]]="Y", " (Preferred)", ""), "")</f>
        <v>NM_001317919.1</v>
      </c>
      <c r="V334" s="43" t="s">
        <v>18380</v>
      </c>
      <c r="W334" s="43" t="e">
        <f t="array" ref="W334">INDEX(Table6[#Data], MATCH(1, ISNUMBER(SEARCH(Transcripts[[#This Row],[RefSeq mRNA ID]], Table6['#name])), 0), 1)</f>
        <v>#N/A</v>
      </c>
      <c r="X334" s="43"/>
      <c r="Y334" s="43"/>
      <c r="Z334" t="s">
        <v>295</v>
      </c>
      <c r="AA334" t="s">
        <v>296</v>
      </c>
      <c r="AB334">
        <v>1353</v>
      </c>
      <c r="AC334" t="s">
        <v>262</v>
      </c>
      <c r="AD334" t="s">
        <v>27</v>
      </c>
      <c r="AE334" t="s">
        <v>10185</v>
      </c>
      <c r="AH334" t="s">
        <v>19311</v>
      </c>
      <c r="AI334" t="s">
        <v>2411</v>
      </c>
      <c r="AJ334">
        <v>1788</v>
      </c>
    </row>
    <row r="335" spans="8:36" hidden="1" x14ac:dyDescent="0.25">
      <c r="H335" t="s">
        <v>9837</v>
      </c>
      <c r="I335" t="s">
        <v>9855</v>
      </c>
      <c r="J335" t="s">
        <v>9856</v>
      </c>
      <c r="K335" t="s">
        <v>19040</v>
      </c>
      <c r="L335">
        <v>914</v>
      </c>
      <c r="M335" t="s">
        <v>27</v>
      </c>
      <c r="N335" t="s">
        <v>9857</v>
      </c>
      <c r="P335" t="s">
        <v>9841</v>
      </c>
      <c r="Q335">
        <v>564</v>
      </c>
      <c r="R335" t="s">
        <v>98</v>
      </c>
      <c r="S335" t="s">
        <v>97</v>
      </c>
      <c r="T335" t="str">
        <f>IF(Transcripts[[#This Row],[List?]]="Y", Transcripts[[#This Row],[RefSeq mRNA ID]]&amp;IF(Transcripts[[#This Row],[Preferred?]]="Y", " (Preferred)", ""), "")</f>
        <v>NM_001322240.1</v>
      </c>
      <c r="V335" s="43" t="s">
        <v>18380</v>
      </c>
      <c r="W335" s="43" t="e">
        <f t="array" ref="W335">INDEX(Table6[#Data], MATCH(1, ISNUMBER(SEARCH(Transcripts[[#This Row],[RefSeq mRNA ID]], Table6['#name])), 0), 1)</f>
        <v>#N/A</v>
      </c>
      <c r="X335" s="43"/>
      <c r="Y335" s="43"/>
      <c r="Z335" t="s">
        <v>313</v>
      </c>
      <c r="AA335" t="s">
        <v>314</v>
      </c>
      <c r="AB335">
        <v>877</v>
      </c>
      <c r="AC335" t="s">
        <v>262</v>
      </c>
      <c r="AD335" t="s">
        <v>27</v>
      </c>
      <c r="AE335" t="s">
        <v>10186</v>
      </c>
      <c r="AH335" t="s">
        <v>18870</v>
      </c>
      <c r="AI335" t="s">
        <v>2411</v>
      </c>
      <c r="AJ335">
        <v>1788</v>
      </c>
    </row>
    <row r="336" spans="8:36" hidden="1" x14ac:dyDescent="0.25">
      <c r="H336" t="s">
        <v>9837</v>
      </c>
      <c r="I336" t="s">
        <v>9858</v>
      </c>
      <c r="J336" t="s">
        <v>9859</v>
      </c>
      <c r="L336">
        <v>820</v>
      </c>
      <c r="M336" t="s">
        <v>27</v>
      </c>
      <c r="N336" t="s">
        <v>9860</v>
      </c>
      <c r="Q336">
        <v>564</v>
      </c>
      <c r="R336" t="s">
        <v>98</v>
      </c>
      <c r="S336" t="s">
        <v>98</v>
      </c>
      <c r="T336" t="str">
        <f>IF(Transcripts[[#This Row],[List?]]="Y", Transcripts[[#This Row],[RefSeq mRNA ID]]&amp;IF(Transcripts[[#This Row],[Preferred?]]="Y", " (Preferred)", ""), "")</f>
        <v/>
      </c>
      <c r="V336" s="43" t="s">
        <v>18380</v>
      </c>
      <c r="W336" s="43" t="e">
        <f t="array" ref="W336">INDEX(Table6[#Data], MATCH(1, ISNUMBER(SEARCH(Transcripts[[#This Row],[RefSeq mRNA ID]], Table6['#name])), 0), 1)</f>
        <v>#N/A</v>
      </c>
      <c r="X336" s="43"/>
      <c r="Y336" s="43"/>
      <c r="Z336" t="s">
        <v>283</v>
      </c>
      <c r="AC336" t="s">
        <v>262</v>
      </c>
      <c r="AD336" t="s">
        <v>27</v>
      </c>
      <c r="AE336" t="s">
        <v>283</v>
      </c>
      <c r="AH336" t="s">
        <v>19312</v>
      </c>
      <c r="AI336" t="s">
        <v>2411</v>
      </c>
      <c r="AJ336">
        <v>1788</v>
      </c>
    </row>
    <row r="337" spans="8:36" hidden="1" x14ac:dyDescent="0.25">
      <c r="H337" t="s">
        <v>9837</v>
      </c>
      <c r="I337" t="s">
        <v>9861</v>
      </c>
      <c r="J337" t="s">
        <v>9862</v>
      </c>
      <c r="L337">
        <v>781</v>
      </c>
      <c r="M337" t="s">
        <v>27</v>
      </c>
      <c r="N337" t="s">
        <v>9863</v>
      </c>
      <c r="Q337">
        <v>543</v>
      </c>
      <c r="R337" t="s">
        <v>98</v>
      </c>
      <c r="S337" t="s">
        <v>98</v>
      </c>
      <c r="T337" t="str">
        <f>IF(Transcripts[[#This Row],[List?]]="Y", Transcripts[[#This Row],[RefSeq mRNA ID]]&amp;IF(Transcripts[[#This Row],[Preferred?]]="Y", " (Preferred)", ""), "")</f>
        <v/>
      </c>
      <c r="V337" s="43" t="s">
        <v>18380</v>
      </c>
      <c r="W337" s="43" t="e">
        <f t="array" ref="W337">INDEX(Table6[#Data], MATCH(1, ISNUMBER(SEARCH(Transcripts[[#This Row],[RefSeq mRNA ID]], Table6['#name])), 0), 1)</f>
        <v>#N/A</v>
      </c>
      <c r="X337" s="43"/>
      <c r="Y337" s="43"/>
      <c r="Z337" t="s">
        <v>289</v>
      </c>
      <c r="AC337" t="s">
        <v>262</v>
      </c>
      <c r="AD337" t="s">
        <v>27</v>
      </c>
      <c r="AE337" t="s">
        <v>289</v>
      </c>
      <c r="AH337" t="s">
        <v>19313</v>
      </c>
      <c r="AI337" t="s">
        <v>2451</v>
      </c>
      <c r="AJ337">
        <v>84444</v>
      </c>
    </row>
    <row r="338" spans="8:36" hidden="1" x14ac:dyDescent="0.25">
      <c r="H338" t="s">
        <v>9837</v>
      </c>
      <c r="I338" t="s">
        <v>9842</v>
      </c>
      <c r="J338" t="s">
        <v>9843</v>
      </c>
      <c r="K338" t="s">
        <v>19037</v>
      </c>
      <c r="L338">
        <v>2383</v>
      </c>
      <c r="M338" t="s">
        <v>27</v>
      </c>
      <c r="N338" t="s">
        <v>9844</v>
      </c>
      <c r="P338" t="s">
        <v>9845</v>
      </c>
      <c r="Q338">
        <v>513</v>
      </c>
      <c r="R338" t="s">
        <v>97</v>
      </c>
      <c r="S338" t="s">
        <v>97</v>
      </c>
      <c r="T338" t="str">
        <f>IF(Transcripts[[#This Row],[List?]]="Y", Transcripts[[#This Row],[RefSeq mRNA ID]]&amp;IF(Transcripts[[#This Row],[Preferred?]]="Y", " (Preferred)", ""), "")</f>
        <v>NM_001191.3 (Preferred)</v>
      </c>
      <c r="V338" s="43" t="s">
        <v>18380</v>
      </c>
      <c r="W338" s="43" t="e">
        <f t="array" ref="W338">INDEX(Table6[#Data], MATCH(1, ISNUMBER(SEARCH(Transcripts[[#This Row],[RefSeq mRNA ID]], Table6['#name])), 0), 1)</f>
        <v>#N/A</v>
      </c>
      <c r="X338" s="43"/>
      <c r="Y338" s="43"/>
      <c r="Z338" t="s">
        <v>374</v>
      </c>
      <c r="AC338" t="s">
        <v>262</v>
      </c>
      <c r="AD338" t="s">
        <v>27</v>
      </c>
      <c r="AE338" t="s">
        <v>374</v>
      </c>
      <c r="AH338" t="s">
        <v>19314</v>
      </c>
      <c r="AI338" t="s">
        <v>2480</v>
      </c>
      <c r="AJ338">
        <v>8726</v>
      </c>
    </row>
    <row r="339" spans="8:36" hidden="1" x14ac:dyDescent="0.25">
      <c r="H339" t="s">
        <v>9837</v>
      </c>
      <c r="I339" t="s">
        <v>9864</v>
      </c>
      <c r="J339" t="s">
        <v>9865</v>
      </c>
      <c r="L339">
        <v>381</v>
      </c>
      <c r="M339" t="s">
        <v>27</v>
      </c>
      <c r="N339" t="s">
        <v>9866</v>
      </c>
      <c r="Q339">
        <v>146</v>
      </c>
      <c r="R339" t="s">
        <v>98</v>
      </c>
      <c r="S339" t="s">
        <v>98</v>
      </c>
      <c r="T339" t="str">
        <f>IF(Transcripts[[#This Row],[List?]]="Y", Transcripts[[#This Row],[RefSeq mRNA ID]]&amp;IF(Transcripts[[#This Row],[Preferred?]]="Y", " (Preferred)", ""), "")</f>
        <v/>
      </c>
      <c r="V339" s="43" t="s">
        <v>18380</v>
      </c>
      <c r="W339" s="43" t="e">
        <f t="array" ref="W339">INDEX(Table6[#Data], MATCH(1, ISNUMBER(SEARCH(Transcripts[[#This Row],[RefSeq mRNA ID]], Table6['#name])), 0), 1)</f>
        <v>#N/A</v>
      </c>
      <c r="X339" s="43"/>
      <c r="Y339" s="43"/>
      <c r="Z339" t="s">
        <v>372</v>
      </c>
      <c r="AC339" t="s">
        <v>262</v>
      </c>
      <c r="AD339" t="s">
        <v>27</v>
      </c>
      <c r="AE339" t="s">
        <v>372</v>
      </c>
      <c r="AH339" t="s">
        <v>19315</v>
      </c>
      <c r="AI339" t="s">
        <v>2480</v>
      </c>
      <c r="AJ339">
        <v>8726</v>
      </c>
    </row>
    <row r="340" spans="8:36" hidden="1" x14ac:dyDescent="0.25">
      <c r="H340" t="s">
        <v>645</v>
      </c>
      <c r="I340" t="s">
        <v>653</v>
      </c>
      <c r="J340" t="s">
        <v>654</v>
      </c>
      <c r="K340" t="s">
        <v>19045</v>
      </c>
      <c r="L340">
        <v>3569</v>
      </c>
      <c r="M340" t="s">
        <v>27</v>
      </c>
      <c r="N340" t="s">
        <v>655</v>
      </c>
      <c r="P340" t="s">
        <v>656</v>
      </c>
      <c r="Q340">
        <v>2121</v>
      </c>
      <c r="R340" t="s">
        <v>97</v>
      </c>
      <c r="S340" t="s">
        <v>97</v>
      </c>
      <c r="T340" t="str">
        <f>IF(Transcripts[[#This Row],[List?]]="Y", Transcripts[[#This Row],[RefSeq mRNA ID]]&amp;IF(Transcripts[[#This Row],[Preferred?]]="Y", " (Preferred)", ""), "")</f>
        <v>NM_001706.5 (Preferred)</v>
      </c>
      <c r="V340" s="43" t="s">
        <v>18381</v>
      </c>
      <c r="W340" s="43" t="e">
        <f t="array" ref="W340">INDEX(Table6[#Data], MATCH(1, ISNUMBER(SEARCH(Transcripts[[#This Row],[RefSeq mRNA ID]], Table6['#name])), 0), 1)</f>
        <v>#N/A</v>
      </c>
      <c r="X340" s="43"/>
      <c r="Y340" s="43"/>
      <c r="Z340" t="s">
        <v>287</v>
      </c>
      <c r="AC340" t="s">
        <v>262</v>
      </c>
      <c r="AD340" t="s">
        <v>27</v>
      </c>
      <c r="AE340" t="s">
        <v>287</v>
      </c>
      <c r="AH340" t="s">
        <v>19316</v>
      </c>
      <c r="AI340" t="s">
        <v>2480</v>
      </c>
      <c r="AJ340">
        <v>8726</v>
      </c>
    </row>
    <row r="341" spans="8:36" hidden="1" x14ac:dyDescent="0.25">
      <c r="H341" t="s">
        <v>645</v>
      </c>
      <c r="I341" t="s">
        <v>657</v>
      </c>
      <c r="J341" t="s">
        <v>658</v>
      </c>
      <c r="K341" t="s">
        <v>19043</v>
      </c>
      <c r="L341">
        <v>2710</v>
      </c>
      <c r="M341" t="s">
        <v>27</v>
      </c>
      <c r="N341" t="s">
        <v>659</v>
      </c>
      <c r="P341" t="s">
        <v>656</v>
      </c>
      <c r="Q341">
        <v>2121</v>
      </c>
      <c r="R341" t="s">
        <v>98</v>
      </c>
      <c r="S341" t="s">
        <v>97</v>
      </c>
      <c r="T341" t="str">
        <f>IF(Transcripts[[#This Row],[List?]]="Y", Transcripts[[#This Row],[RefSeq mRNA ID]]&amp;IF(Transcripts[[#This Row],[Preferred?]]="Y", " (Preferred)", ""), "")</f>
        <v>NM_001130845.1</v>
      </c>
      <c r="V341" s="43" t="s">
        <v>18381</v>
      </c>
      <c r="W341" s="43" t="e">
        <f t="array" ref="W341">INDEX(Table6[#Data], MATCH(1, ISNUMBER(SEARCH(Transcripts[[#This Row],[RefSeq mRNA ID]], Table6['#name])), 0), 1)</f>
        <v>#N/A</v>
      </c>
      <c r="X341" s="43"/>
      <c r="Y341" s="43"/>
      <c r="Z341" t="s">
        <v>370</v>
      </c>
      <c r="AC341" t="s">
        <v>262</v>
      </c>
      <c r="AD341" t="s">
        <v>27</v>
      </c>
      <c r="AE341" t="s">
        <v>370</v>
      </c>
      <c r="AH341" t="s">
        <v>19317</v>
      </c>
      <c r="AI341" t="s">
        <v>15</v>
      </c>
      <c r="AJ341">
        <v>1956</v>
      </c>
    </row>
    <row r="342" spans="8:36" hidden="1" x14ac:dyDescent="0.25">
      <c r="H342" t="s">
        <v>645</v>
      </c>
      <c r="I342" t="s">
        <v>660</v>
      </c>
      <c r="J342" t="s">
        <v>661</v>
      </c>
      <c r="K342" t="s">
        <v>19044</v>
      </c>
      <c r="L342">
        <v>2003</v>
      </c>
      <c r="M342" t="s">
        <v>27</v>
      </c>
      <c r="N342" t="s">
        <v>662</v>
      </c>
      <c r="P342" t="s">
        <v>663</v>
      </c>
      <c r="Q342">
        <v>1953</v>
      </c>
      <c r="R342" t="s">
        <v>98</v>
      </c>
      <c r="S342" t="s">
        <v>97</v>
      </c>
      <c r="T342" t="str">
        <f>IF(Transcripts[[#This Row],[List?]]="Y", Transcripts[[#This Row],[RefSeq mRNA ID]]&amp;IF(Transcripts[[#This Row],[Preferred?]]="Y", " (Preferred)", ""), "")</f>
        <v>NM_001134738.1</v>
      </c>
      <c r="V342" s="43" t="s">
        <v>18381</v>
      </c>
      <c r="W342" s="43" t="e">
        <f t="array" ref="W342">INDEX(Table6[#Data], MATCH(1, ISNUMBER(SEARCH(Transcripts[[#This Row],[RefSeq mRNA ID]], Table6['#name])), 0), 1)</f>
        <v>#N/A</v>
      </c>
      <c r="X342" s="43"/>
      <c r="Y342" s="43"/>
      <c r="Z342" t="s">
        <v>355</v>
      </c>
      <c r="AA342" t="s">
        <v>356</v>
      </c>
      <c r="AB342">
        <v>158</v>
      </c>
      <c r="AC342" t="s">
        <v>262</v>
      </c>
      <c r="AD342" t="s">
        <v>27</v>
      </c>
      <c r="AE342" t="s">
        <v>10187</v>
      </c>
      <c r="AH342" t="s">
        <v>19318</v>
      </c>
      <c r="AI342" t="s">
        <v>15</v>
      </c>
      <c r="AJ342">
        <v>1956</v>
      </c>
    </row>
    <row r="343" spans="8:36" hidden="1" x14ac:dyDescent="0.25">
      <c r="H343" t="s">
        <v>645</v>
      </c>
      <c r="I343" t="s">
        <v>667</v>
      </c>
      <c r="J343" t="s">
        <v>668</v>
      </c>
      <c r="L343">
        <v>454</v>
      </c>
      <c r="M343" t="s">
        <v>27</v>
      </c>
      <c r="N343" t="s">
        <v>669</v>
      </c>
      <c r="Q343">
        <v>365</v>
      </c>
      <c r="R343" t="s">
        <v>98</v>
      </c>
      <c r="S343" t="s">
        <v>98</v>
      </c>
      <c r="T343" t="str">
        <f>IF(Transcripts[[#This Row],[List?]]="Y", Transcripts[[#This Row],[RefSeq mRNA ID]]&amp;IF(Transcripts[[#This Row],[Preferred?]]="Y", " (Preferred)", ""), "")</f>
        <v/>
      </c>
      <c r="V343" s="43" t="s">
        <v>18381</v>
      </c>
      <c r="W343" s="43" t="e">
        <f t="array" ref="W343">INDEX(Table6[#Data], MATCH(1, ISNUMBER(SEARCH(Transcripts[[#This Row],[RefSeq mRNA ID]], Table6['#name])), 0), 1)</f>
        <v>#N/A</v>
      </c>
      <c r="X343" s="43"/>
      <c r="Y343" s="43"/>
      <c r="Z343" t="s">
        <v>278</v>
      </c>
      <c r="AA343" t="s">
        <v>279</v>
      </c>
      <c r="AB343">
        <v>390</v>
      </c>
      <c r="AC343" t="s">
        <v>262</v>
      </c>
      <c r="AD343" t="s">
        <v>27</v>
      </c>
      <c r="AE343" t="s">
        <v>10188</v>
      </c>
      <c r="AH343" t="s">
        <v>19319</v>
      </c>
      <c r="AI343" t="s">
        <v>15</v>
      </c>
      <c r="AJ343">
        <v>1956</v>
      </c>
    </row>
    <row r="344" spans="8:36" hidden="1" x14ac:dyDescent="0.25">
      <c r="H344" t="s">
        <v>645</v>
      </c>
      <c r="I344" t="s">
        <v>664</v>
      </c>
      <c r="J344" t="s">
        <v>665</v>
      </c>
      <c r="L344">
        <v>709</v>
      </c>
      <c r="M344" t="s">
        <v>27</v>
      </c>
      <c r="N344" t="s">
        <v>666</v>
      </c>
      <c r="Q344">
        <v>312</v>
      </c>
      <c r="R344" t="s">
        <v>98</v>
      </c>
      <c r="S344" t="s">
        <v>98</v>
      </c>
      <c r="T344" t="str">
        <f>IF(Transcripts[[#This Row],[List?]]="Y", Transcripts[[#This Row],[RefSeq mRNA ID]]&amp;IF(Transcripts[[#This Row],[Preferred?]]="Y", " (Preferred)", ""), "")</f>
        <v/>
      </c>
      <c r="V344" s="43" t="s">
        <v>18381</v>
      </c>
      <c r="W344" s="43" t="e">
        <f t="array" ref="W344">INDEX(Table6[#Data], MATCH(1, ISNUMBER(SEARCH(Transcripts[[#This Row],[RefSeq mRNA ID]], Table6['#name])), 0), 1)</f>
        <v>#N/A</v>
      </c>
      <c r="X344" s="43"/>
      <c r="Y344" s="43"/>
      <c r="Z344" t="s">
        <v>269</v>
      </c>
      <c r="AA344" t="s">
        <v>270</v>
      </c>
      <c r="AB344">
        <v>210</v>
      </c>
      <c r="AC344" t="s">
        <v>262</v>
      </c>
      <c r="AD344" t="s">
        <v>27</v>
      </c>
      <c r="AE344" t="s">
        <v>10189</v>
      </c>
      <c r="AH344" t="s">
        <v>19320</v>
      </c>
      <c r="AI344" t="s">
        <v>15</v>
      </c>
      <c r="AJ344">
        <v>1956</v>
      </c>
    </row>
    <row r="345" spans="8:36" hidden="1" x14ac:dyDescent="0.25">
      <c r="H345" t="s">
        <v>645</v>
      </c>
      <c r="I345" t="s">
        <v>646</v>
      </c>
      <c r="J345" t="s">
        <v>647</v>
      </c>
      <c r="L345">
        <v>4178</v>
      </c>
      <c r="M345" t="s">
        <v>189</v>
      </c>
      <c r="N345" t="s">
        <v>648</v>
      </c>
      <c r="P345" t="s">
        <v>100</v>
      </c>
      <c r="Q345">
        <v>168</v>
      </c>
      <c r="R345" t="s">
        <v>98</v>
      </c>
      <c r="S345" t="s">
        <v>98</v>
      </c>
      <c r="T345" t="str">
        <f>IF(Transcripts[[#This Row],[List?]]="Y", Transcripts[[#This Row],[RefSeq mRNA ID]]&amp;IF(Transcripts[[#This Row],[Preferred?]]="Y", " (Preferred)", ""), "")</f>
        <v/>
      </c>
      <c r="V345" s="43" t="s">
        <v>18381</v>
      </c>
      <c r="W345" s="43" t="e">
        <f t="array" ref="W345">INDEX(Table6[#Data], MATCH(1, ISNUMBER(SEARCH(Transcripts[[#This Row],[RefSeq mRNA ID]], Table6['#name])), 0), 1)</f>
        <v>#N/A</v>
      </c>
      <c r="X345" s="43"/>
      <c r="Y345" s="43"/>
      <c r="Z345" t="s">
        <v>364</v>
      </c>
      <c r="AC345" t="s">
        <v>262</v>
      </c>
      <c r="AD345" t="s">
        <v>27</v>
      </c>
      <c r="AE345" t="s">
        <v>364</v>
      </c>
      <c r="AH345" t="s">
        <v>19321</v>
      </c>
      <c r="AI345" t="s">
        <v>15</v>
      </c>
      <c r="AJ345">
        <v>1956</v>
      </c>
    </row>
    <row r="346" spans="8:36" hidden="1" x14ac:dyDescent="0.25">
      <c r="H346" t="s">
        <v>645</v>
      </c>
      <c r="I346" t="s">
        <v>649</v>
      </c>
      <c r="L346">
        <v>1138</v>
      </c>
      <c r="M346" t="s">
        <v>195</v>
      </c>
      <c r="N346" t="s">
        <v>650</v>
      </c>
      <c r="P346" t="s">
        <v>100</v>
      </c>
      <c r="Q346">
        <v>0</v>
      </c>
      <c r="R346" t="s">
        <v>98</v>
      </c>
      <c r="S346" t="s">
        <v>98</v>
      </c>
      <c r="T346" t="str">
        <f>IF(Transcripts[[#This Row],[List?]]="Y", Transcripts[[#This Row],[RefSeq mRNA ID]]&amp;IF(Transcripts[[#This Row],[Preferred?]]="Y", " (Preferred)", ""), "")</f>
        <v/>
      </c>
      <c r="V346" s="43" t="s">
        <v>18381</v>
      </c>
      <c r="W346" s="43" t="e">
        <f t="array" ref="W346">INDEX(Table6[#Data], MATCH(1, ISNUMBER(SEARCH(Transcripts[[#This Row],[RefSeq mRNA ID]], Table6['#name])), 0), 1)</f>
        <v>#N/A</v>
      </c>
      <c r="X346" s="43"/>
      <c r="Y346" s="43"/>
      <c r="Z346" t="s">
        <v>275</v>
      </c>
      <c r="AA346" t="s">
        <v>276</v>
      </c>
      <c r="AB346">
        <v>154</v>
      </c>
      <c r="AC346" t="s">
        <v>262</v>
      </c>
      <c r="AD346" t="s">
        <v>27</v>
      </c>
      <c r="AE346" t="s">
        <v>10190</v>
      </c>
      <c r="AH346" t="s">
        <v>18897</v>
      </c>
      <c r="AI346" t="s">
        <v>15</v>
      </c>
      <c r="AJ346">
        <v>1956</v>
      </c>
    </row>
    <row r="347" spans="8:36" hidden="1" x14ac:dyDescent="0.25">
      <c r="H347" t="s">
        <v>645</v>
      </c>
      <c r="I347" t="s">
        <v>651</v>
      </c>
      <c r="L347">
        <v>342</v>
      </c>
      <c r="M347" t="s">
        <v>195</v>
      </c>
      <c r="N347" t="s">
        <v>652</v>
      </c>
      <c r="P347" t="s">
        <v>100</v>
      </c>
      <c r="Q347">
        <v>0</v>
      </c>
      <c r="R347" t="s">
        <v>98</v>
      </c>
      <c r="S347" t="s">
        <v>98</v>
      </c>
      <c r="T347" t="str">
        <f>IF(Transcripts[[#This Row],[List?]]="Y", Transcripts[[#This Row],[RefSeq mRNA ID]]&amp;IF(Transcripts[[#This Row],[Preferred?]]="Y", " (Preferred)", ""), "")</f>
        <v/>
      </c>
      <c r="V347" s="43" t="s">
        <v>18381</v>
      </c>
      <c r="W347" s="43" t="e">
        <f t="array" ref="W347">INDEX(Table6[#Data], MATCH(1, ISNUMBER(SEARCH(Transcripts[[#This Row],[RefSeq mRNA ID]], Table6['#name])), 0), 1)</f>
        <v>#N/A</v>
      </c>
      <c r="X347" s="43"/>
      <c r="Y347" s="43"/>
      <c r="Z347" t="s">
        <v>360</v>
      </c>
      <c r="AC347" t="s">
        <v>262</v>
      </c>
      <c r="AD347" t="s">
        <v>27</v>
      </c>
      <c r="AE347" t="s">
        <v>360</v>
      </c>
      <c r="AH347" t="s">
        <v>18899</v>
      </c>
      <c r="AI347" t="s">
        <v>15</v>
      </c>
      <c r="AJ347">
        <v>1956</v>
      </c>
    </row>
    <row r="348" spans="8:36" hidden="1" x14ac:dyDescent="0.25">
      <c r="H348" t="s">
        <v>645</v>
      </c>
      <c r="I348" t="s">
        <v>670</v>
      </c>
      <c r="L348">
        <v>635</v>
      </c>
      <c r="M348" t="s">
        <v>212</v>
      </c>
      <c r="N348" t="s">
        <v>671</v>
      </c>
      <c r="P348" t="s">
        <v>100</v>
      </c>
      <c r="Q348">
        <v>0</v>
      </c>
      <c r="R348" t="s">
        <v>98</v>
      </c>
      <c r="S348" t="s">
        <v>98</v>
      </c>
      <c r="T348" t="str">
        <f>IF(Transcripts[[#This Row],[List?]]="Y", Transcripts[[#This Row],[RefSeq mRNA ID]]&amp;IF(Transcripts[[#This Row],[Preferred?]]="Y", " (Preferred)", ""), "")</f>
        <v/>
      </c>
      <c r="V348" s="43" t="s">
        <v>18381</v>
      </c>
      <c r="W348" s="43" t="e">
        <f t="array" ref="W348">INDEX(Table6[#Data], MATCH(1, ISNUMBER(SEARCH(Transcripts[[#This Row],[RefSeq mRNA ID]], Table6['#name])), 0), 1)</f>
        <v>#N/A</v>
      </c>
      <c r="X348" s="43"/>
      <c r="Y348" s="43"/>
      <c r="Z348" t="s">
        <v>368</v>
      </c>
      <c r="AC348" t="s">
        <v>262</v>
      </c>
      <c r="AD348" t="s">
        <v>27</v>
      </c>
      <c r="AE348" t="s">
        <v>368</v>
      </c>
      <c r="AH348" t="s">
        <v>18900</v>
      </c>
      <c r="AI348" t="s">
        <v>15</v>
      </c>
      <c r="AJ348">
        <v>1956</v>
      </c>
    </row>
    <row r="349" spans="8:36" hidden="1" x14ac:dyDescent="0.25">
      <c r="H349" t="s">
        <v>645</v>
      </c>
      <c r="I349" t="s">
        <v>672</v>
      </c>
      <c r="L349">
        <v>526</v>
      </c>
      <c r="M349" t="s">
        <v>212</v>
      </c>
      <c r="N349" t="s">
        <v>673</v>
      </c>
      <c r="P349" t="s">
        <v>100</v>
      </c>
      <c r="Q349">
        <v>0</v>
      </c>
      <c r="R349" t="s">
        <v>98</v>
      </c>
      <c r="S349" t="s">
        <v>98</v>
      </c>
      <c r="T349" t="str">
        <f>IF(Transcripts[[#This Row],[List?]]="Y", Transcripts[[#This Row],[RefSeq mRNA ID]]&amp;IF(Transcripts[[#This Row],[Preferred?]]="Y", " (Preferred)", ""), "")</f>
        <v/>
      </c>
      <c r="V349" s="43" t="s">
        <v>18381</v>
      </c>
      <c r="W349" s="43" t="e">
        <f t="array" ref="W349">INDEX(Table6[#Data], MATCH(1, ISNUMBER(SEARCH(Transcripts[[#This Row],[RefSeq mRNA ID]], Table6['#name])), 0), 1)</f>
        <v>#N/A</v>
      </c>
      <c r="X349" s="43"/>
      <c r="Y349" s="43"/>
      <c r="Z349" t="s">
        <v>304</v>
      </c>
      <c r="AA349" t="s">
        <v>305</v>
      </c>
      <c r="AB349">
        <v>552</v>
      </c>
      <c r="AC349" t="s">
        <v>262</v>
      </c>
      <c r="AD349" t="s">
        <v>27</v>
      </c>
      <c r="AE349" t="s">
        <v>10191</v>
      </c>
      <c r="AH349" t="s">
        <v>18898</v>
      </c>
      <c r="AI349" t="s">
        <v>15</v>
      </c>
      <c r="AJ349">
        <v>1956</v>
      </c>
    </row>
    <row r="350" spans="8:36" hidden="1" x14ac:dyDescent="0.25">
      <c r="H350" t="s">
        <v>107</v>
      </c>
      <c r="I350" t="s">
        <v>678</v>
      </c>
      <c r="J350" t="s">
        <v>679</v>
      </c>
      <c r="K350" t="s">
        <v>19048</v>
      </c>
      <c r="L350">
        <v>6358</v>
      </c>
      <c r="M350" t="s">
        <v>27</v>
      </c>
      <c r="N350" t="s">
        <v>680</v>
      </c>
      <c r="P350" t="s">
        <v>681</v>
      </c>
      <c r="Q350">
        <v>5268</v>
      </c>
      <c r="R350" t="s">
        <v>97</v>
      </c>
      <c r="S350" t="s">
        <v>97</v>
      </c>
      <c r="T350" t="str">
        <f>IF(Transcripts[[#This Row],[List?]]="Y", Transcripts[[#This Row],[RefSeq mRNA ID]]&amp;IF(Transcripts[[#This Row],[Preferred?]]="Y", " (Preferred)", ""), "")</f>
        <v>NM_001123385.1 (Preferred)</v>
      </c>
      <c r="V350" s="43" t="s">
        <v>18382</v>
      </c>
      <c r="W350" s="43" t="e">
        <f t="array" ref="W350">INDEX(Table6[#Data], MATCH(1, ISNUMBER(SEARCH(Transcripts[[#This Row],[RefSeq mRNA ID]], Table6['#name])), 0), 1)</f>
        <v>#N/A</v>
      </c>
      <c r="X350" s="43"/>
      <c r="Y350" s="43"/>
      <c r="Z350" t="s">
        <v>322</v>
      </c>
      <c r="AA350" t="s">
        <v>323</v>
      </c>
      <c r="AB350">
        <v>471</v>
      </c>
      <c r="AC350" t="s">
        <v>262</v>
      </c>
      <c r="AD350" t="s">
        <v>27</v>
      </c>
      <c r="AE350" t="s">
        <v>10192</v>
      </c>
      <c r="AH350" t="s">
        <v>19322</v>
      </c>
      <c r="AI350" t="s">
        <v>2545</v>
      </c>
      <c r="AJ350">
        <v>54583</v>
      </c>
    </row>
    <row r="351" spans="8:36" hidden="1" x14ac:dyDescent="0.25">
      <c r="H351" t="s">
        <v>107</v>
      </c>
      <c r="I351" t="s">
        <v>674</v>
      </c>
      <c r="J351" t="s">
        <v>675</v>
      </c>
      <c r="K351" t="s">
        <v>19046</v>
      </c>
      <c r="L351">
        <v>6390</v>
      </c>
      <c r="M351" t="s">
        <v>27</v>
      </c>
      <c r="N351" t="s">
        <v>676</v>
      </c>
      <c r="P351" t="s">
        <v>677</v>
      </c>
      <c r="Q351">
        <v>5166</v>
      </c>
      <c r="R351" t="s">
        <v>98</v>
      </c>
      <c r="S351" t="s">
        <v>97</v>
      </c>
      <c r="T351" t="str">
        <f>IF(Transcripts[[#This Row],[List?]]="Y", Transcripts[[#This Row],[RefSeq mRNA ID]]&amp;IF(Transcripts[[#This Row],[Preferred?]]="Y", " (Preferred)", ""), "")</f>
        <v>NM_001123383.1</v>
      </c>
      <c r="V351" s="43" t="s">
        <v>18382</v>
      </c>
      <c r="W351" s="43" t="e">
        <f t="array" ref="W351">INDEX(Table6[#Data], MATCH(1, ISNUMBER(SEARCH(Transcripts[[#This Row],[RefSeq mRNA ID]], Table6['#name])), 0), 1)</f>
        <v>#N/A</v>
      </c>
      <c r="X351" s="43"/>
      <c r="Y351" s="43"/>
      <c r="Z351" t="s">
        <v>325</v>
      </c>
      <c r="AA351" t="s">
        <v>326</v>
      </c>
      <c r="AB351">
        <v>455</v>
      </c>
      <c r="AC351" t="s">
        <v>262</v>
      </c>
      <c r="AD351" t="s">
        <v>27</v>
      </c>
      <c r="AE351" t="s">
        <v>10193</v>
      </c>
      <c r="AH351" t="s">
        <v>19323</v>
      </c>
      <c r="AI351" t="s">
        <v>2552</v>
      </c>
      <c r="AJ351">
        <v>1991</v>
      </c>
    </row>
    <row r="352" spans="8:36" hidden="1" x14ac:dyDescent="0.25">
      <c r="H352" t="s">
        <v>107</v>
      </c>
      <c r="I352" t="s">
        <v>686</v>
      </c>
      <c r="J352" t="s">
        <v>687</v>
      </c>
      <c r="K352" t="s">
        <v>19049</v>
      </c>
      <c r="L352">
        <v>6258</v>
      </c>
      <c r="M352" t="s">
        <v>27</v>
      </c>
      <c r="N352" t="s">
        <v>688</v>
      </c>
      <c r="P352" t="s">
        <v>677</v>
      </c>
      <c r="Q352">
        <v>5166</v>
      </c>
      <c r="R352" t="s">
        <v>98</v>
      </c>
      <c r="S352" t="s">
        <v>97</v>
      </c>
      <c r="T352" t="str">
        <f>IF(Transcripts[[#This Row],[List?]]="Y", Transcripts[[#This Row],[RefSeq mRNA ID]]&amp;IF(Transcripts[[#This Row],[Preferred?]]="Y", " (Preferred)", ""), "")</f>
        <v>NM_017745.5</v>
      </c>
      <c r="V352" s="43" t="s">
        <v>18382</v>
      </c>
      <c r="W352" s="43" t="e">
        <f t="array" ref="W352">INDEX(Table6[#Data], MATCH(1, ISNUMBER(SEARCH(Transcripts[[#This Row],[RefSeq mRNA ID]], Table6['#name])), 0), 1)</f>
        <v>#N/A</v>
      </c>
      <c r="X352" s="43"/>
      <c r="Y352" s="43"/>
      <c r="Z352" t="s">
        <v>331</v>
      </c>
      <c r="AA352" t="s">
        <v>332</v>
      </c>
      <c r="AB352">
        <v>402</v>
      </c>
      <c r="AC352" t="s">
        <v>262</v>
      </c>
      <c r="AD352" t="s">
        <v>27</v>
      </c>
      <c r="AE352" t="s">
        <v>10194</v>
      </c>
      <c r="AH352" t="s">
        <v>19324</v>
      </c>
      <c r="AI352" t="s">
        <v>2561</v>
      </c>
      <c r="AJ352">
        <v>2033</v>
      </c>
    </row>
    <row r="353" spans="8:36" hidden="1" x14ac:dyDescent="0.25">
      <c r="H353" t="s">
        <v>107</v>
      </c>
      <c r="I353" t="s">
        <v>682</v>
      </c>
      <c r="J353" t="s">
        <v>683</v>
      </c>
      <c r="K353" t="s">
        <v>19047</v>
      </c>
      <c r="L353">
        <v>6338</v>
      </c>
      <c r="M353" t="s">
        <v>27</v>
      </c>
      <c r="N353" t="s">
        <v>684</v>
      </c>
      <c r="P353" t="s">
        <v>685</v>
      </c>
      <c r="Q353">
        <v>5112</v>
      </c>
      <c r="R353" t="s">
        <v>98</v>
      </c>
      <c r="S353" t="s">
        <v>97</v>
      </c>
      <c r="T353" t="str">
        <f>IF(Transcripts[[#This Row],[List?]]="Y", Transcripts[[#This Row],[RefSeq mRNA ID]]&amp;IF(Transcripts[[#This Row],[Preferred?]]="Y", " (Preferred)", ""), "")</f>
        <v>NM_001123384.1</v>
      </c>
      <c r="V353" s="43" t="s">
        <v>18382</v>
      </c>
      <c r="W353" s="43" t="e">
        <f t="array" ref="W353">INDEX(Table6[#Data], MATCH(1, ISNUMBER(SEARCH(Transcripts[[#This Row],[RefSeq mRNA ID]], Table6['#name])), 0), 1)</f>
        <v>#N/A</v>
      </c>
      <c r="X353" s="43"/>
      <c r="Y353" s="43"/>
      <c r="Z353" t="s">
        <v>319</v>
      </c>
      <c r="AA353" t="s">
        <v>320</v>
      </c>
      <c r="AB353">
        <v>401</v>
      </c>
      <c r="AC353" t="s">
        <v>262</v>
      </c>
      <c r="AD353" t="s">
        <v>27</v>
      </c>
      <c r="AE353" t="s">
        <v>10195</v>
      </c>
      <c r="AH353" t="s">
        <v>19325</v>
      </c>
      <c r="AI353" t="s">
        <v>2566</v>
      </c>
      <c r="AJ353">
        <v>2034</v>
      </c>
    </row>
    <row r="354" spans="8:36" hidden="1" x14ac:dyDescent="0.25">
      <c r="H354" t="s">
        <v>107</v>
      </c>
      <c r="I354" t="s">
        <v>689</v>
      </c>
      <c r="J354" t="s">
        <v>690</v>
      </c>
      <c r="L354">
        <v>4216</v>
      </c>
      <c r="M354" t="s">
        <v>27</v>
      </c>
      <c r="N354" t="s">
        <v>691</v>
      </c>
      <c r="Q354">
        <v>3862</v>
      </c>
      <c r="R354" t="s">
        <v>98</v>
      </c>
      <c r="S354" t="s">
        <v>98</v>
      </c>
      <c r="T354" t="str">
        <f>IF(Transcripts[[#This Row],[List?]]="Y", Transcripts[[#This Row],[RefSeq mRNA ID]]&amp;IF(Transcripts[[#This Row],[Preferred?]]="Y", " (Preferred)", ""), "")</f>
        <v/>
      </c>
      <c r="V354" s="43" t="s">
        <v>18382</v>
      </c>
      <c r="W354" s="43" t="e">
        <f t="array" ref="W354">INDEX(Table6[#Data], MATCH(1, ISNUMBER(SEARCH(Transcripts[[#This Row],[RefSeq mRNA ID]], Table6['#name])), 0), 1)</f>
        <v>#N/A</v>
      </c>
      <c r="X354" s="43"/>
      <c r="Y354" s="43"/>
      <c r="Z354" t="s">
        <v>307</v>
      </c>
      <c r="AA354" t="s">
        <v>308</v>
      </c>
      <c r="AB354">
        <v>398</v>
      </c>
      <c r="AC354" t="s">
        <v>262</v>
      </c>
      <c r="AD354" t="s">
        <v>27</v>
      </c>
      <c r="AE354" t="s">
        <v>10196</v>
      </c>
      <c r="AH354" t="s">
        <v>19326</v>
      </c>
      <c r="AI354" t="s">
        <v>2590</v>
      </c>
      <c r="AJ354">
        <v>2042</v>
      </c>
    </row>
    <row r="355" spans="8:36" hidden="1" x14ac:dyDescent="0.25">
      <c r="H355" t="s">
        <v>107</v>
      </c>
      <c r="I355" t="s">
        <v>692</v>
      </c>
      <c r="J355" t="s">
        <v>693</v>
      </c>
      <c r="L355">
        <v>2230</v>
      </c>
      <c r="M355" t="s">
        <v>27</v>
      </c>
      <c r="N355" t="s">
        <v>694</v>
      </c>
      <c r="Q355">
        <v>1869</v>
      </c>
      <c r="R355" t="s">
        <v>98</v>
      </c>
      <c r="S355" t="s">
        <v>98</v>
      </c>
      <c r="T355" t="str">
        <f>IF(Transcripts[[#This Row],[List?]]="Y", Transcripts[[#This Row],[RefSeq mRNA ID]]&amp;IF(Transcripts[[#This Row],[Preferred?]]="Y", " (Preferred)", ""), "")</f>
        <v/>
      </c>
      <c r="V355" s="43" t="s">
        <v>18382</v>
      </c>
      <c r="W355" s="43" t="e">
        <f t="array" ref="W355">INDEX(Table6[#Data], MATCH(1, ISNUMBER(SEARCH(Transcripts[[#This Row],[RefSeq mRNA ID]], Table6['#name])), 0), 1)</f>
        <v>#N/A</v>
      </c>
      <c r="X355" s="43"/>
      <c r="Y355" s="43"/>
      <c r="Z355" t="s">
        <v>337</v>
      </c>
      <c r="AA355" t="s">
        <v>338</v>
      </c>
      <c r="AB355">
        <v>391</v>
      </c>
      <c r="AC355" t="s">
        <v>262</v>
      </c>
      <c r="AD355" t="s">
        <v>27</v>
      </c>
      <c r="AE355" t="s">
        <v>10197</v>
      </c>
      <c r="AH355" t="s">
        <v>19327</v>
      </c>
      <c r="AI355" t="s">
        <v>2590</v>
      </c>
      <c r="AJ355">
        <v>2042</v>
      </c>
    </row>
    <row r="356" spans="8:36" hidden="1" x14ac:dyDescent="0.25">
      <c r="H356" t="s">
        <v>107</v>
      </c>
      <c r="I356" t="s">
        <v>701</v>
      </c>
      <c r="J356" t="s">
        <v>702</v>
      </c>
      <c r="L356">
        <v>1945</v>
      </c>
      <c r="M356" t="s">
        <v>27</v>
      </c>
      <c r="N356" t="s">
        <v>703</v>
      </c>
      <c r="Q356">
        <v>1785</v>
      </c>
      <c r="R356" t="s">
        <v>98</v>
      </c>
      <c r="S356" t="s">
        <v>98</v>
      </c>
      <c r="T356" t="str">
        <f>IF(Transcripts[[#This Row],[List?]]="Y", Transcripts[[#This Row],[RefSeq mRNA ID]]&amp;IF(Transcripts[[#This Row],[Preferred?]]="Y", " (Preferred)", ""), "")</f>
        <v/>
      </c>
      <c r="V356" s="43" t="s">
        <v>18382</v>
      </c>
      <c r="W356" s="43" t="e">
        <f t="array" ref="W356">INDEX(Table6[#Data], MATCH(1, ISNUMBER(SEARCH(Transcripts[[#This Row],[RefSeq mRNA ID]], Table6['#name])), 0), 1)</f>
        <v>#N/A</v>
      </c>
      <c r="X356" s="43"/>
      <c r="Y356" s="43"/>
      <c r="Z356" t="s">
        <v>316</v>
      </c>
      <c r="AA356" t="s">
        <v>317</v>
      </c>
      <c r="AB356">
        <v>359</v>
      </c>
      <c r="AC356" t="s">
        <v>262</v>
      </c>
      <c r="AD356" t="s">
        <v>27</v>
      </c>
      <c r="AE356" t="s">
        <v>10198</v>
      </c>
      <c r="AH356" t="s">
        <v>19328</v>
      </c>
      <c r="AI356" t="s">
        <v>2602</v>
      </c>
      <c r="AJ356">
        <v>2044</v>
      </c>
    </row>
    <row r="357" spans="8:36" hidden="1" x14ac:dyDescent="0.25">
      <c r="H357" t="s">
        <v>107</v>
      </c>
      <c r="I357" t="s">
        <v>695</v>
      </c>
      <c r="J357" t="s">
        <v>696</v>
      </c>
      <c r="L357">
        <v>2189</v>
      </c>
      <c r="M357" t="s">
        <v>27</v>
      </c>
      <c r="N357" t="s">
        <v>697</v>
      </c>
      <c r="Q357">
        <v>999</v>
      </c>
      <c r="R357" t="s">
        <v>98</v>
      </c>
      <c r="S357" t="s">
        <v>98</v>
      </c>
      <c r="T357" t="str">
        <f>IF(Transcripts[[#This Row],[List?]]="Y", Transcripts[[#This Row],[RefSeq mRNA ID]]&amp;IF(Transcripts[[#This Row],[Preferred?]]="Y", " (Preferred)", ""), "")</f>
        <v/>
      </c>
      <c r="V357" s="43" t="s">
        <v>18382</v>
      </c>
      <c r="W357" s="43" t="e">
        <f t="array" ref="W357">INDEX(Table6[#Data], MATCH(1, ISNUMBER(SEARCH(Transcripts[[#This Row],[RefSeq mRNA ID]], Table6['#name])), 0), 1)</f>
        <v>#N/A</v>
      </c>
      <c r="X357" s="43"/>
      <c r="Y357" s="43"/>
      <c r="Z357" t="s">
        <v>343</v>
      </c>
      <c r="AA357" t="s">
        <v>344</v>
      </c>
      <c r="AB357">
        <v>377</v>
      </c>
      <c r="AC357" t="s">
        <v>262</v>
      </c>
      <c r="AD357" t="s">
        <v>27</v>
      </c>
      <c r="AE357" t="s">
        <v>10199</v>
      </c>
      <c r="AH357" t="s">
        <v>19329</v>
      </c>
      <c r="AI357" t="s">
        <v>2602</v>
      </c>
      <c r="AJ357">
        <v>2044</v>
      </c>
    </row>
    <row r="358" spans="8:36" hidden="1" x14ac:dyDescent="0.25">
      <c r="H358" t="s">
        <v>107</v>
      </c>
      <c r="I358" t="s">
        <v>698</v>
      </c>
      <c r="J358" t="s">
        <v>699</v>
      </c>
      <c r="L358">
        <v>1969</v>
      </c>
      <c r="M358" t="s">
        <v>27</v>
      </c>
      <c r="N358" t="s">
        <v>700</v>
      </c>
      <c r="Q358">
        <v>869</v>
      </c>
      <c r="R358" t="s">
        <v>98</v>
      </c>
      <c r="S358" t="s">
        <v>98</v>
      </c>
      <c r="T358" t="str">
        <f>IF(Transcripts[[#This Row],[List?]]="Y", Transcripts[[#This Row],[RefSeq mRNA ID]]&amp;IF(Transcripts[[#This Row],[Preferred?]]="Y", " (Preferred)", ""), "")</f>
        <v/>
      </c>
      <c r="V358" s="43" t="s">
        <v>18382</v>
      </c>
      <c r="W358" s="43" t="e">
        <f t="array" ref="W358">INDEX(Table6[#Data], MATCH(1, ISNUMBER(SEARCH(Transcripts[[#This Row],[RefSeq mRNA ID]], Table6['#name])), 0), 1)</f>
        <v>#N/A</v>
      </c>
      <c r="X358" s="43"/>
      <c r="Y358" s="43"/>
      <c r="Z358" t="s">
        <v>328</v>
      </c>
      <c r="AA358" t="s">
        <v>329</v>
      </c>
      <c r="AB358">
        <v>322</v>
      </c>
      <c r="AC358" t="s">
        <v>262</v>
      </c>
      <c r="AD358" t="s">
        <v>27</v>
      </c>
      <c r="AE358" t="s">
        <v>10200</v>
      </c>
      <c r="AH358" t="s">
        <v>19330</v>
      </c>
      <c r="AI358" t="s">
        <v>2602</v>
      </c>
      <c r="AJ358">
        <v>2044</v>
      </c>
    </row>
    <row r="359" spans="8:36" hidden="1" x14ac:dyDescent="0.25">
      <c r="H359" t="s">
        <v>107</v>
      </c>
      <c r="I359" t="s">
        <v>704</v>
      </c>
      <c r="J359" t="s">
        <v>705</v>
      </c>
      <c r="L359">
        <v>288</v>
      </c>
      <c r="M359" t="s">
        <v>27</v>
      </c>
      <c r="N359" t="s">
        <v>706</v>
      </c>
      <c r="Q359">
        <v>86</v>
      </c>
      <c r="R359" t="s">
        <v>98</v>
      </c>
      <c r="S359" t="s">
        <v>98</v>
      </c>
      <c r="T359" t="str">
        <f>IF(Transcripts[[#This Row],[List?]]="Y", Transcripts[[#This Row],[RefSeq mRNA ID]]&amp;IF(Transcripts[[#This Row],[Preferred?]]="Y", " (Preferred)", ""), "")</f>
        <v/>
      </c>
      <c r="V359" s="43" t="s">
        <v>18382</v>
      </c>
      <c r="W359" s="43" t="e">
        <f t="array" ref="W359">INDEX(Table6[#Data], MATCH(1, ISNUMBER(SEARCH(Transcripts[[#This Row],[RefSeq mRNA ID]], Table6['#name])), 0), 1)</f>
        <v>#N/A</v>
      </c>
      <c r="X359" s="43"/>
      <c r="Y359" s="43"/>
      <c r="Z359" t="s">
        <v>334</v>
      </c>
      <c r="AA359" t="s">
        <v>335</v>
      </c>
      <c r="AB359">
        <v>298</v>
      </c>
      <c r="AC359" t="s">
        <v>262</v>
      </c>
      <c r="AD359" t="s">
        <v>27</v>
      </c>
      <c r="AE359" t="s">
        <v>10201</v>
      </c>
      <c r="AH359" t="s">
        <v>19331</v>
      </c>
      <c r="AI359" t="s">
        <v>2602</v>
      </c>
      <c r="AJ359">
        <v>2044</v>
      </c>
    </row>
    <row r="360" spans="8:36" hidden="1" x14ac:dyDescent="0.25">
      <c r="H360" t="s">
        <v>107</v>
      </c>
      <c r="I360" t="s">
        <v>707</v>
      </c>
      <c r="L360">
        <v>3480</v>
      </c>
      <c r="M360" t="s">
        <v>212</v>
      </c>
      <c r="N360" t="s">
        <v>708</v>
      </c>
      <c r="P360" t="s">
        <v>100</v>
      </c>
      <c r="Q360">
        <v>0</v>
      </c>
      <c r="R360" t="s">
        <v>98</v>
      </c>
      <c r="S360" t="s">
        <v>98</v>
      </c>
      <c r="T360" t="str">
        <f>IF(Transcripts[[#This Row],[List?]]="Y", Transcripts[[#This Row],[RefSeq mRNA ID]]&amp;IF(Transcripts[[#This Row],[Preferred?]]="Y", " (Preferred)", ""), "")</f>
        <v/>
      </c>
      <c r="V360" s="43" t="s">
        <v>18382</v>
      </c>
      <c r="W360" s="43" t="e">
        <f t="array" ref="W360">INDEX(Table6[#Data], MATCH(1, ISNUMBER(SEARCH(Transcripts[[#This Row],[RefSeq mRNA ID]], Table6['#name])), 0), 1)</f>
        <v>#N/A</v>
      </c>
      <c r="X360" s="43"/>
      <c r="Y360" s="43"/>
      <c r="Z360" t="s">
        <v>346</v>
      </c>
      <c r="AA360" t="s">
        <v>347</v>
      </c>
      <c r="AB360">
        <v>290</v>
      </c>
      <c r="AC360" t="s">
        <v>262</v>
      </c>
      <c r="AD360" t="s">
        <v>27</v>
      </c>
      <c r="AE360" t="s">
        <v>10202</v>
      </c>
      <c r="AH360" t="s">
        <v>19332</v>
      </c>
      <c r="AI360" t="s">
        <v>2602</v>
      </c>
      <c r="AJ360">
        <v>2044</v>
      </c>
    </row>
    <row r="361" spans="8:36" hidden="1" x14ac:dyDescent="0.25">
      <c r="H361" t="s">
        <v>709</v>
      </c>
      <c r="I361" t="s">
        <v>719</v>
      </c>
      <c r="J361" t="s">
        <v>720</v>
      </c>
      <c r="L361">
        <v>6934</v>
      </c>
      <c r="M361" t="s">
        <v>27</v>
      </c>
      <c r="N361" t="s">
        <v>721</v>
      </c>
      <c r="Q361">
        <v>5358</v>
      </c>
      <c r="R361" t="s">
        <v>98</v>
      </c>
      <c r="S361" t="s">
        <v>98</v>
      </c>
      <c r="T361" t="str">
        <f>IF(Transcripts[[#This Row],[List?]]="Y", Transcripts[[#This Row],[RefSeq mRNA ID]]&amp;IF(Transcripts[[#This Row],[Preferred?]]="Y", " (Preferred)", ""), "")</f>
        <v/>
      </c>
      <c r="V361" s="43" t="s">
        <v>18383</v>
      </c>
      <c r="W361" s="43" t="e">
        <f t="array" ref="W361">INDEX(Table6[#Data], MATCH(1, ISNUMBER(SEARCH(Transcripts[[#This Row],[RefSeq mRNA ID]], Table6['#name])), 0), 1)</f>
        <v>#N/A</v>
      </c>
      <c r="X361" s="43"/>
      <c r="Y361" s="43"/>
      <c r="Z361" t="s">
        <v>310</v>
      </c>
      <c r="AA361" t="s">
        <v>311</v>
      </c>
      <c r="AB361">
        <v>287</v>
      </c>
      <c r="AC361" t="s">
        <v>262</v>
      </c>
      <c r="AD361" t="s">
        <v>27</v>
      </c>
      <c r="AE361" t="s">
        <v>10203</v>
      </c>
      <c r="AH361" t="s">
        <v>19333</v>
      </c>
      <c r="AI361" t="s">
        <v>2602</v>
      </c>
      <c r="AJ361">
        <v>2044</v>
      </c>
    </row>
    <row r="362" spans="8:36" hidden="1" x14ac:dyDescent="0.25">
      <c r="H362" t="s">
        <v>709</v>
      </c>
      <c r="I362" t="s">
        <v>715</v>
      </c>
      <c r="J362" t="s">
        <v>716</v>
      </c>
      <c r="K362" t="s">
        <v>18849</v>
      </c>
      <c r="L362">
        <v>7127</v>
      </c>
      <c r="M362" t="s">
        <v>27</v>
      </c>
      <c r="N362" t="s">
        <v>717</v>
      </c>
      <c r="P362" t="s">
        <v>718</v>
      </c>
      <c r="Q362">
        <v>5136</v>
      </c>
      <c r="R362" t="s">
        <v>97</v>
      </c>
      <c r="S362" t="s">
        <v>97</v>
      </c>
      <c r="T362" t="str">
        <f>IF(Transcripts[[#This Row],[List?]]="Y", Transcripts[[#This Row],[RefSeq mRNA ID]]&amp;IF(Transcripts[[#This Row],[Preferred?]]="Y", " (Preferred)", ""), "")</f>
        <v>NM_021946.4 (Preferred)</v>
      </c>
      <c r="V362" s="43" t="s">
        <v>18383</v>
      </c>
      <c r="W362" s="43" t="e">
        <f t="array" ref="W362">INDEX(Table6[#Data], MATCH(1, ISNUMBER(SEARCH(Transcripts[[#This Row],[RefSeq mRNA ID]], Table6['#name])), 0), 1)</f>
        <v>#N/A</v>
      </c>
      <c r="X362" s="43"/>
      <c r="Y362" s="43"/>
      <c r="Z362" t="s">
        <v>340</v>
      </c>
      <c r="AA362" t="s">
        <v>341</v>
      </c>
      <c r="AB362">
        <v>201</v>
      </c>
      <c r="AC362" t="s">
        <v>262</v>
      </c>
      <c r="AD362" t="s">
        <v>27</v>
      </c>
      <c r="AE362" t="s">
        <v>10204</v>
      </c>
      <c r="AH362" t="s">
        <v>19334</v>
      </c>
      <c r="AI362" t="s">
        <v>2617</v>
      </c>
      <c r="AJ362">
        <v>2064</v>
      </c>
    </row>
    <row r="363" spans="8:36" hidden="1" x14ac:dyDescent="0.25">
      <c r="H363" t="s">
        <v>709</v>
      </c>
      <c r="I363" t="s">
        <v>722</v>
      </c>
      <c r="J363" t="s">
        <v>723</v>
      </c>
      <c r="L363">
        <v>6860</v>
      </c>
      <c r="M363" t="s">
        <v>27</v>
      </c>
      <c r="N363" t="s">
        <v>724</v>
      </c>
      <c r="P363" t="s">
        <v>718</v>
      </c>
      <c r="Q363">
        <v>5136</v>
      </c>
      <c r="R363" t="s">
        <v>98</v>
      </c>
      <c r="S363" t="s">
        <v>98</v>
      </c>
      <c r="T363" t="str">
        <f>IF(Transcripts[[#This Row],[List?]]="Y", Transcripts[[#This Row],[RefSeq mRNA ID]]&amp;IF(Transcripts[[#This Row],[Preferred?]]="Y", " (Preferred)", ""), "")</f>
        <v/>
      </c>
      <c r="V363" s="43" t="s">
        <v>18383</v>
      </c>
      <c r="W363" s="43" t="e">
        <f t="array" ref="W363">INDEX(Table6[#Data], MATCH(1, ISNUMBER(SEARCH(Transcripts[[#This Row],[RefSeq mRNA ID]], Table6['#name])), 0), 1)</f>
        <v>#N/A</v>
      </c>
      <c r="X363" s="43"/>
      <c r="Y363" s="43"/>
      <c r="Z363" t="s">
        <v>285</v>
      </c>
      <c r="AC363" t="s">
        <v>262</v>
      </c>
      <c r="AD363" t="s">
        <v>27</v>
      </c>
      <c r="AE363" t="s">
        <v>285</v>
      </c>
      <c r="AH363" t="s">
        <v>19335</v>
      </c>
      <c r="AI363" t="s">
        <v>2617</v>
      </c>
      <c r="AJ363">
        <v>2064</v>
      </c>
    </row>
    <row r="364" spans="8:36" hidden="1" x14ac:dyDescent="0.25">
      <c r="H364" t="s">
        <v>709</v>
      </c>
      <c r="I364" t="s">
        <v>725</v>
      </c>
      <c r="J364" t="s">
        <v>726</v>
      </c>
      <c r="L364">
        <v>6322</v>
      </c>
      <c r="M364" t="s">
        <v>27</v>
      </c>
      <c r="N364" t="s">
        <v>727</v>
      </c>
      <c r="Q364">
        <v>4746</v>
      </c>
      <c r="R364" t="s">
        <v>98</v>
      </c>
      <c r="S364" t="s">
        <v>98</v>
      </c>
      <c r="T364" t="str">
        <f>IF(Transcripts[[#This Row],[List?]]="Y", Transcripts[[#This Row],[RefSeq mRNA ID]]&amp;IF(Transcripts[[#This Row],[Preferred?]]="Y", " (Preferred)", ""), "")</f>
        <v/>
      </c>
      <c r="V364" s="43" t="s">
        <v>18383</v>
      </c>
      <c r="W364" s="43" t="e">
        <f t="array" ref="W364">INDEX(Table6[#Data], MATCH(1, ISNUMBER(SEARCH(Transcripts[[#This Row],[RefSeq mRNA ID]], Table6['#name])), 0), 1)</f>
        <v>#N/A</v>
      </c>
      <c r="X364" s="43"/>
      <c r="Y364" s="43"/>
      <c r="Z364" t="s">
        <v>281</v>
      </c>
      <c r="AC364" t="s">
        <v>262</v>
      </c>
      <c r="AD364" t="s">
        <v>27</v>
      </c>
      <c r="AE364" t="s">
        <v>281</v>
      </c>
      <c r="AH364" t="s">
        <v>19336</v>
      </c>
      <c r="AI364" t="s">
        <v>2617</v>
      </c>
      <c r="AJ364">
        <v>2064</v>
      </c>
    </row>
    <row r="365" spans="8:36" hidden="1" x14ac:dyDescent="0.25">
      <c r="H365" t="s">
        <v>709</v>
      </c>
      <c r="I365" t="s">
        <v>728</v>
      </c>
      <c r="J365" t="s">
        <v>729</v>
      </c>
      <c r="L365">
        <v>5648</v>
      </c>
      <c r="M365" t="s">
        <v>27</v>
      </c>
      <c r="N365" t="s">
        <v>730</v>
      </c>
      <c r="Q365">
        <v>4158</v>
      </c>
      <c r="R365" t="s">
        <v>98</v>
      </c>
      <c r="S365" t="s">
        <v>98</v>
      </c>
      <c r="T365" t="str">
        <f>IF(Transcripts[[#This Row],[List?]]="Y", Transcripts[[#This Row],[RefSeq mRNA ID]]&amp;IF(Transcripts[[#This Row],[Preferred?]]="Y", " (Preferred)", ""), "")</f>
        <v/>
      </c>
      <c r="V365" s="43" t="s">
        <v>18383</v>
      </c>
      <c r="W365" s="43" t="e">
        <f t="array" ref="W365">INDEX(Table6[#Data], MATCH(1, ISNUMBER(SEARCH(Transcripts[[#This Row],[RefSeq mRNA ID]], Table6['#name])), 0), 1)</f>
        <v>#N/A</v>
      </c>
      <c r="X365" s="43"/>
      <c r="Y365" s="43"/>
      <c r="Z365" t="s">
        <v>298</v>
      </c>
      <c r="AA365" t="s">
        <v>299</v>
      </c>
      <c r="AB365">
        <v>1446</v>
      </c>
      <c r="AC365" t="s">
        <v>262</v>
      </c>
      <c r="AD365" t="s">
        <v>27</v>
      </c>
      <c r="AE365" t="s">
        <v>10205</v>
      </c>
      <c r="AH365" t="s">
        <v>19337</v>
      </c>
      <c r="AI365" t="s">
        <v>2617</v>
      </c>
      <c r="AJ365">
        <v>2064</v>
      </c>
    </row>
    <row r="366" spans="8:36" hidden="1" x14ac:dyDescent="0.25">
      <c r="H366" t="s">
        <v>709</v>
      </c>
      <c r="I366" t="s">
        <v>731</v>
      </c>
      <c r="J366" t="s">
        <v>732</v>
      </c>
      <c r="L366">
        <v>2221</v>
      </c>
      <c r="M366" t="s">
        <v>27</v>
      </c>
      <c r="N366" t="s">
        <v>733</v>
      </c>
      <c r="Q366">
        <v>2221</v>
      </c>
      <c r="R366" t="s">
        <v>98</v>
      </c>
      <c r="S366" t="s">
        <v>98</v>
      </c>
      <c r="T366" t="str">
        <f>IF(Transcripts[[#This Row],[List?]]="Y", Transcripts[[#This Row],[RefSeq mRNA ID]]&amp;IF(Transcripts[[#This Row],[Preferred?]]="Y", " (Preferred)", ""), "")</f>
        <v/>
      </c>
      <c r="V366" s="43" t="s">
        <v>18383</v>
      </c>
      <c r="W366" s="43" t="e">
        <f t="array" ref="W366">INDEX(Table6[#Data], MATCH(1, ISNUMBER(SEARCH(Transcripts[[#This Row],[RefSeq mRNA ID]], Table6['#name])), 0), 1)</f>
        <v>#N/A</v>
      </c>
      <c r="X366" s="43"/>
      <c r="Y366" s="43"/>
      <c r="Z366" t="s">
        <v>3632</v>
      </c>
      <c r="AA366" t="s">
        <v>3633</v>
      </c>
      <c r="AB366">
        <v>2982</v>
      </c>
      <c r="AC366" t="s">
        <v>16</v>
      </c>
      <c r="AD366" t="s">
        <v>27</v>
      </c>
      <c r="AE366" t="s">
        <v>10206</v>
      </c>
      <c r="AH366" t="s">
        <v>19338</v>
      </c>
      <c r="AI366" t="s">
        <v>2617</v>
      </c>
      <c r="AJ366">
        <v>2064</v>
      </c>
    </row>
    <row r="367" spans="8:36" hidden="1" x14ac:dyDescent="0.25">
      <c r="H367" t="s">
        <v>709</v>
      </c>
      <c r="I367" t="s">
        <v>710</v>
      </c>
      <c r="J367" t="s">
        <v>711</v>
      </c>
      <c r="L367">
        <v>857</v>
      </c>
      <c r="M367" t="s">
        <v>189</v>
      </c>
      <c r="N367" t="s">
        <v>712</v>
      </c>
      <c r="P367" t="s">
        <v>100</v>
      </c>
      <c r="Q367">
        <v>138</v>
      </c>
      <c r="R367" t="s">
        <v>98</v>
      </c>
      <c r="S367" t="s">
        <v>98</v>
      </c>
      <c r="T367" t="str">
        <f>IF(Transcripts[[#This Row],[List?]]="Y", Transcripts[[#This Row],[RefSeq mRNA ID]]&amp;IF(Transcripts[[#This Row],[Preferred?]]="Y", " (Preferred)", ""), "")</f>
        <v/>
      </c>
      <c r="V367" s="43" t="s">
        <v>18383</v>
      </c>
      <c r="W367" s="43" t="e">
        <f t="array" ref="W367">INDEX(Table6[#Data], MATCH(1, ISNUMBER(SEARCH(Transcripts[[#This Row],[RefSeq mRNA ID]], Table6['#name])), 0), 1)</f>
        <v>#N/A</v>
      </c>
      <c r="X367" s="43"/>
      <c r="Y367" s="43"/>
      <c r="Z367" t="s">
        <v>3624</v>
      </c>
      <c r="AA367" t="s">
        <v>3625</v>
      </c>
      <c r="AB367">
        <v>2220</v>
      </c>
      <c r="AC367" t="s">
        <v>16</v>
      </c>
      <c r="AD367" t="s">
        <v>27</v>
      </c>
      <c r="AE367" t="s">
        <v>10207</v>
      </c>
      <c r="AH367" t="s">
        <v>19339</v>
      </c>
      <c r="AI367" t="s">
        <v>2617</v>
      </c>
      <c r="AJ367">
        <v>2064</v>
      </c>
    </row>
    <row r="368" spans="8:36" hidden="1" x14ac:dyDescent="0.25">
      <c r="H368" t="s">
        <v>709</v>
      </c>
      <c r="I368" t="s">
        <v>713</v>
      </c>
      <c r="L368">
        <v>468</v>
      </c>
      <c r="M368" t="s">
        <v>195</v>
      </c>
      <c r="N368" t="s">
        <v>714</v>
      </c>
      <c r="P368" t="s">
        <v>100</v>
      </c>
      <c r="Q368">
        <v>0</v>
      </c>
      <c r="R368" t="s">
        <v>98</v>
      </c>
      <c r="S368" t="s">
        <v>98</v>
      </c>
      <c r="T368" t="str">
        <f>IF(Transcripts[[#This Row],[List?]]="Y", Transcripts[[#This Row],[RefSeq mRNA ID]]&amp;IF(Transcripts[[#This Row],[Preferred?]]="Y", " (Preferred)", ""), "")</f>
        <v/>
      </c>
      <c r="V368" s="43" t="s">
        <v>18383</v>
      </c>
      <c r="W368" s="43" t="e">
        <f t="array" ref="W368">INDEX(Table6[#Data], MATCH(1, ISNUMBER(SEARCH(Transcripts[[#This Row],[RefSeq mRNA ID]], Table6['#name])), 0), 1)</f>
        <v>#N/A</v>
      </c>
      <c r="X368" s="43"/>
      <c r="Y368" s="43"/>
      <c r="Z368" t="s">
        <v>3627</v>
      </c>
      <c r="AC368" t="s">
        <v>16</v>
      </c>
      <c r="AD368" t="s">
        <v>27</v>
      </c>
      <c r="AE368" t="s">
        <v>3627</v>
      </c>
      <c r="AH368" t="s">
        <v>19340</v>
      </c>
      <c r="AI368" t="s">
        <v>2682</v>
      </c>
      <c r="AJ368">
        <v>2065</v>
      </c>
    </row>
    <row r="369" spans="8:36" hidden="1" x14ac:dyDescent="0.25">
      <c r="H369" t="s">
        <v>125</v>
      </c>
      <c r="I369" t="s">
        <v>754</v>
      </c>
      <c r="J369" t="s">
        <v>755</v>
      </c>
      <c r="K369" t="s">
        <v>18851</v>
      </c>
      <c r="L369">
        <v>7082</v>
      </c>
      <c r="M369" t="s">
        <v>27</v>
      </c>
      <c r="N369" t="s">
        <v>756</v>
      </c>
      <c r="P369" t="s">
        <v>757</v>
      </c>
      <c r="Q369">
        <v>3816</v>
      </c>
      <c r="R369" t="s">
        <v>97</v>
      </c>
      <c r="S369" t="s">
        <v>97</v>
      </c>
      <c r="T369" t="str">
        <f>IF(Transcripts[[#This Row],[List?]]="Y", Transcripts[[#This Row],[RefSeq mRNA ID]]&amp;IF(Transcripts[[#This Row],[Preferred?]]="Y", " (Preferred)", ""), "")</f>
        <v>NM_004327.3 (Preferred)</v>
      </c>
      <c r="V369" s="43" t="s">
        <v>18384</v>
      </c>
      <c r="W369" s="43" t="e">
        <f t="array" ref="W369">INDEX(Table6[#Data], MATCH(1, ISNUMBER(SEARCH(Transcripts[[#This Row],[RefSeq mRNA ID]], Table6['#name])), 0), 1)</f>
        <v>#N/A</v>
      </c>
      <c r="X369" s="43"/>
      <c r="Y369" s="43"/>
      <c r="Z369" t="s">
        <v>3629</v>
      </c>
      <c r="AA369" t="s">
        <v>3630</v>
      </c>
      <c r="AB369">
        <v>2991</v>
      </c>
      <c r="AC369" t="s">
        <v>16</v>
      </c>
      <c r="AD369" t="s">
        <v>27</v>
      </c>
      <c r="AE369" t="s">
        <v>10208</v>
      </c>
      <c r="AH369" t="s">
        <v>19341</v>
      </c>
      <c r="AI369" t="s">
        <v>2682</v>
      </c>
      <c r="AJ369">
        <v>2065</v>
      </c>
    </row>
    <row r="370" spans="8:36" hidden="1" x14ac:dyDescent="0.25">
      <c r="H370" t="s">
        <v>125</v>
      </c>
      <c r="I370" t="s">
        <v>758</v>
      </c>
      <c r="J370" t="s">
        <v>759</v>
      </c>
      <c r="K370" t="s">
        <v>18853</v>
      </c>
      <c r="L370">
        <v>4708</v>
      </c>
      <c r="M370" t="s">
        <v>27</v>
      </c>
      <c r="N370" t="s">
        <v>760</v>
      </c>
      <c r="P370" t="s">
        <v>761</v>
      </c>
      <c r="Q370">
        <v>3684</v>
      </c>
      <c r="R370" t="s">
        <v>98</v>
      </c>
      <c r="S370" t="s">
        <v>97</v>
      </c>
      <c r="T370" t="str">
        <f>IF(Transcripts[[#This Row],[List?]]="Y", Transcripts[[#This Row],[RefSeq mRNA ID]]&amp;IF(Transcripts[[#This Row],[Preferred?]]="Y", " (Preferred)", ""), "")</f>
        <v>NM_021574.2</v>
      </c>
      <c r="V370" s="43" t="s">
        <v>18384</v>
      </c>
      <c r="W370" s="43" t="e">
        <f t="array" ref="W370">INDEX(Table6[#Data], MATCH(1, ISNUMBER(SEARCH(Transcripts[[#This Row],[RefSeq mRNA ID]], Table6['#name])), 0), 1)</f>
        <v>#N/A</v>
      </c>
      <c r="X370" s="43"/>
      <c r="Y370" s="43"/>
      <c r="Z370" t="s">
        <v>3637</v>
      </c>
      <c r="AA370" t="s">
        <v>3638</v>
      </c>
      <c r="AB370">
        <v>2859</v>
      </c>
      <c r="AC370" t="s">
        <v>16</v>
      </c>
      <c r="AD370" t="s">
        <v>27</v>
      </c>
      <c r="AE370" t="s">
        <v>10209</v>
      </c>
      <c r="AH370" t="s">
        <v>19342</v>
      </c>
      <c r="AI370" t="s">
        <v>2742</v>
      </c>
      <c r="AJ370">
        <v>2066</v>
      </c>
    </row>
    <row r="371" spans="8:36" hidden="1" x14ac:dyDescent="0.25">
      <c r="H371" t="s">
        <v>125</v>
      </c>
      <c r="I371" t="s">
        <v>762</v>
      </c>
      <c r="J371" t="s">
        <v>763</v>
      </c>
      <c r="L371">
        <v>2000</v>
      </c>
      <c r="M371" t="s">
        <v>27</v>
      </c>
      <c r="N371" t="s">
        <v>764</v>
      </c>
      <c r="Q371">
        <v>1404</v>
      </c>
      <c r="R371" t="s">
        <v>98</v>
      </c>
      <c r="S371" t="s">
        <v>98</v>
      </c>
      <c r="T371" t="str">
        <f>IF(Transcripts[[#This Row],[List?]]="Y", Transcripts[[#This Row],[RefSeq mRNA ID]]&amp;IF(Transcripts[[#This Row],[Preferred?]]="Y", " (Preferred)", ""), "")</f>
        <v/>
      </c>
      <c r="V371" s="43" t="s">
        <v>18384</v>
      </c>
      <c r="W371" s="43" t="e">
        <f t="array" ref="W371">INDEX(Table6[#Data], MATCH(1, ISNUMBER(SEARCH(Transcripts[[#This Row],[RefSeq mRNA ID]], Table6['#name])), 0), 1)</f>
        <v>#N/A</v>
      </c>
      <c r="X371" s="43"/>
      <c r="Y371" s="43"/>
      <c r="Z371" t="s">
        <v>1313</v>
      </c>
      <c r="AA371" t="s">
        <v>1314</v>
      </c>
      <c r="AB371">
        <v>3604</v>
      </c>
      <c r="AC371" t="s">
        <v>1295</v>
      </c>
      <c r="AD371" t="s">
        <v>27</v>
      </c>
      <c r="AE371" t="s">
        <v>10210</v>
      </c>
      <c r="AH371" t="s">
        <v>19343</v>
      </c>
      <c r="AI371" t="s">
        <v>2742</v>
      </c>
      <c r="AJ371">
        <v>2066</v>
      </c>
    </row>
    <row r="372" spans="8:36" hidden="1" x14ac:dyDescent="0.25">
      <c r="H372" t="s">
        <v>125</v>
      </c>
      <c r="I372" t="s">
        <v>765</v>
      </c>
      <c r="J372" t="s">
        <v>766</v>
      </c>
      <c r="L372">
        <v>771</v>
      </c>
      <c r="M372" t="s">
        <v>27</v>
      </c>
      <c r="N372" t="s">
        <v>767</v>
      </c>
      <c r="Q372">
        <v>771</v>
      </c>
      <c r="R372" t="s">
        <v>98</v>
      </c>
      <c r="S372" t="s">
        <v>98</v>
      </c>
      <c r="T372" t="str">
        <f>IF(Transcripts[[#This Row],[List?]]="Y", Transcripts[[#This Row],[RefSeq mRNA ID]]&amp;IF(Transcripts[[#This Row],[Preferred?]]="Y", " (Preferred)", ""), "")</f>
        <v/>
      </c>
      <c r="V372" s="43" t="s">
        <v>18384</v>
      </c>
      <c r="W372" s="43" t="e">
        <f t="array" ref="W372">INDEX(Table6[#Data], MATCH(1, ISNUMBER(SEARCH(Transcripts[[#This Row],[RefSeq mRNA ID]], Table6['#name])), 0), 1)</f>
        <v>#N/A</v>
      </c>
      <c r="X372" s="43"/>
      <c r="Y372" s="43"/>
      <c r="Z372" t="s">
        <v>1309</v>
      </c>
      <c r="AA372" t="s">
        <v>1310</v>
      </c>
      <c r="AB372">
        <v>4446</v>
      </c>
      <c r="AC372" t="s">
        <v>1295</v>
      </c>
      <c r="AD372" t="s">
        <v>27</v>
      </c>
      <c r="AE372" t="s">
        <v>10211</v>
      </c>
      <c r="AH372" t="s">
        <v>19344</v>
      </c>
      <c r="AI372" t="s">
        <v>2768</v>
      </c>
      <c r="AJ372">
        <v>2078</v>
      </c>
    </row>
    <row r="373" spans="8:36" hidden="1" x14ac:dyDescent="0.25">
      <c r="H373" t="s">
        <v>125</v>
      </c>
      <c r="I373" t="s">
        <v>734</v>
      </c>
      <c r="L373">
        <v>4188</v>
      </c>
      <c r="M373" t="s">
        <v>195</v>
      </c>
      <c r="N373" t="s">
        <v>735</v>
      </c>
      <c r="P373" t="s">
        <v>100</v>
      </c>
      <c r="Q373">
        <v>0</v>
      </c>
      <c r="R373" t="s">
        <v>98</v>
      </c>
      <c r="S373" t="s">
        <v>98</v>
      </c>
      <c r="T373" t="str">
        <f>IF(Transcripts[[#This Row],[List?]]="Y", Transcripts[[#This Row],[RefSeq mRNA ID]]&amp;IF(Transcripts[[#This Row],[Preferred?]]="Y", " (Preferred)", ""), "")</f>
        <v/>
      </c>
      <c r="V373" s="43" t="s">
        <v>18384</v>
      </c>
      <c r="W373" s="43" t="e">
        <f t="array" ref="W373">INDEX(Table6[#Data], MATCH(1, ISNUMBER(SEARCH(Transcripts[[#This Row],[RefSeq mRNA ID]], Table6['#name])), 0), 1)</f>
        <v>#N/A</v>
      </c>
      <c r="X373" s="43"/>
      <c r="Y373" s="43"/>
      <c r="Z373" t="s">
        <v>1305</v>
      </c>
      <c r="AA373" t="s">
        <v>1306</v>
      </c>
      <c r="AB373">
        <v>4473</v>
      </c>
      <c r="AC373" t="s">
        <v>1295</v>
      </c>
      <c r="AD373" t="s">
        <v>27</v>
      </c>
      <c r="AE373" t="s">
        <v>10212</v>
      </c>
      <c r="AH373" t="s">
        <v>19345</v>
      </c>
      <c r="AI373" t="s">
        <v>2768</v>
      </c>
      <c r="AJ373">
        <v>2078</v>
      </c>
    </row>
    <row r="374" spans="8:36" hidden="1" x14ac:dyDescent="0.25">
      <c r="H374" t="s">
        <v>125</v>
      </c>
      <c r="I374" t="s">
        <v>736</v>
      </c>
      <c r="L374">
        <v>788</v>
      </c>
      <c r="M374" t="s">
        <v>195</v>
      </c>
      <c r="N374" t="s">
        <v>737</v>
      </c>
      <c r="P374" t="s">
        <v>100</v>
      </c>
      <c r="Q374">
        <v>0</v>
      </c>
      <c r="R374" t="s">
        <v>98</v>
      </c>
      <c r="S374" t="s">
        <v>98</v>
      </c>
      <c r="T374" t="str">
        <f>IF(Transcripts[[#This Row],[List?]]="Y", Transcripts[[#This Row],[RefSeq mRNA ID]]&amp;IF(Transcripts[[#This Row],[Preferred?]]="Y", " (Preferred)", ""), "")</f>
        <v/>
      </c>
      <c r="V374" s="43" t="s">
        <v>18384</v>
      </c>
      <c r="W374" s="43" t="e">
        <f t="array" ref="W374">INDEX(Table6[#Data], MATCH(1, ISNUMBER(SEARCH(Transcripts[[#This Row],[RefSeq mRNA ID]], Table6['#name])), 0), 1)</f>
        <v>#N/A</v>
      </c>
      <c r="X374" s="43"/>
      <c r="Y374" s="43"/>
      <c r="Z374" t="s">
        <v>1301</v>
      </c>
      <c r="AC374" t="s">
        <v>1295</v>
      </c>
      <c r="AD374" t="s">
        <v>27</v>
      </c>
      <c r="AE374" t="s">
        <v>1301</v>
      </c>
      <c r="AH374" t="s">
        <v>19346</v>
      </c>
      <c r="AI374" t="s">
        <v>2768</v>
      </c>
      <c r="AJ374">
        <v>2078</v>
      </c>
    </row>
    <row r="375" spans="8:36" hidden="1" x14ac:dyDescent="0.25">
      <c r="H375" t="s">
        <v>125</v>
      </c>
      <c r="I375" t="s">
        <v>738</v>
      </c>
      <c r="L375">
        <v>778</v>
      </c>
      <c r="M375" t="s">
        <v>195</v>
      </c>
      <c r="N375" t="s">
        <v>739</v>
      </c>
      <c r="P375" t="s">
        <v>100</v>
      </c>
      <c r="Q375">
        <v>0</v>
      </c>
      <c r="R375" t="s">
        <v>98</v>
      </c>
      <c r="S375" t="s">
        <v>98</v>
      </c>
      <c r="T375" t="str">
        <f>IF(Transcripts[[#This Row],[List?]]="Y", Transcripts[[#This Row],[RefSeq mRNA ID]]&amp;IF(Transcripts[[#This Row],[Preferred?]]="Y", " (Preferred)", ""), "")</f>
        <v/>
      </c>
      <c r="V375" s="43" t="s">
        <v>18384</v>
      </c>
      <c r="W375" s="43" t="e">
        <f t="array" ref="W375">INDEX(Table6[#Data], MATCH(1, ISNUMBER(SEARCH(Transcripts[[#This Row],[RefSeq mRNA ID]], Table6['#name])), 0), 1)</f>
        <v>#N/A</v>
      </c>
      <c r="X375" s="43"/>
      <c r="Y375" s="43"/>
      <c r="Z375" t="s">
        <v>1296</v>
      </c>
      <c r="AA375" t="s">
        <v>1297</v>
      </c>
      <c r="AB375">
        <v>479</v>
      </c>
      <c r="AC375" t="s">
        <v>1295</v>
      </c>
      <c r="AD375" t="s">
        <v>27</v>
      </c>
      <c r="AE375" t="s">
        <v>10213</v>
      </c>
      <c r="AH375" t="s">
        <v>19347</v>
      </c>
      <c r="AI375" t="s">
        <v>2768</v>
      </c>
      <c r="AJ375">
        <v>2078</v>
      </c>
    </row>
    <row r="376" spans="8:36" hidden="1" x14ac:dyDescent="0.25">
      <c r="H376" t="s">
        <v>125</v>
      </c>
      <c r="I376" t="s">
        <v>740</v>
      </c>
      <c r="L376">
        <v>658</v>
      </c>
      <c r="M376" t="s">
        <v>195</v>
      </c>
      <c r="N376" t="s">
        <v>741</v>
      </c>
      <c r="P376" t="s">
        <v>100</v>
      </c>
      <c r="Q376">
        <v>0</v>
      </c>
      <c r="R376" t="s">
        <v>98</v>
      </c>
      <c r="S376" t="s">
        <v>98</v>
      </c>
      <c r="T376" t="str">
        <f>IF(Transcripts[[#This Row],[List?]]="Y", Transcripts[[#This Row],[RefSeq mRNA ID]]&amp;IF(Transcripts[[#This Row],[Preferred?]]="Y", " (Preferred)", ""), "")</f>
        <v/>
      </c>
      <c r="V376" s="43" t="s">
        <v>18384</v>
      </c>
      <c r="W376" s="43" t="e">
        <f t="array" ref="W376">INDEX(Table6[#Data], MATCH(1, ISNUMBER(SEARCH(Transcripts[[#This Row],[RefSeq mRNA ID]], Table6['#name])), 0), 1)</f>
        <v>#N/A</v>
      </c>
      <c r="X376" s="43"/>
      <c r="Y376" s="43"/>
      <c r="Z376" t="s">
        <v>1318</v>
      </c>
      <c r="AC376" t="s">
        <v>1295</v>
      </c>
      <c r="AD376" t="s">
        <v>27</v>
      </c>
      <c r="AE376" t="s">
        <v>1318</v>
      </c>
      <c r="AH376" t="s">
        <v>19348</v>
      </c>
      <c r="AI376" t="s">
        <v>2768</v>
      </c>
      <c r="AJ376">
        <v>2078</v>
      </c>
    </row>
    <row r="377" spans="8:36" hidden="1" x14ac:dyDescent="0.25">
      <c r="H377" t="s">
        <v>125</v>
      </c>
      <c r="I377" t="s">
        <v>742</v>
      </c>
      <c r="L377">
        <v>638</v>
      </c>
      <c r="M377" t="s">
        <v>195</v>
      </c>
      <c r="N377" t="s">
        <v>743</v>
      </c>
      <c r="P377" t="s">
        <v>100</v>
      </c>
      <c r="Q377">
        <v>0</v>
      </c>
      <c r="R377" t="s">
        <v>98</v>
      </c>
      <c r="S377" t="s">
        <v>98</v>
      </c>
      <c r="T377" t="str">
        <f>IF(Transcripts[[#This Row],[List?]]="Y", Transcripts[[#This Row],[RefSeq mRNA ID]]&amp;IF(Transcripts[[#This Row],[Preferred?]]="Y", " (Preferred)", ""), "")</f>
        <v/>
      </c>
      <c r="V377" s="43" t="s">
        <v>18384</v>
      </c>
      <c r="W377" s="43" t="e">
        <f t="array" ref="W377">INDEX(Table6[#Data], MATCH(1, ISNUMBER(SEARCH(Transcripts[[#This Row],[RefSeq mRNA ID]], Table6['#name])), 0), 1)</f>
        <v>#N/A</v>
      </c>
      <c r="X377" s="43"/>
      <c r="Y377" s="43"/>
      <c r="Z377" t="s">
        <v>1320</v>
      </c>
      <c r="AC377" t="s">
        <v>1295</v>
      </c>
      <c r="AD377" t="s">
        <v>27</v>
      </c>
      <c r="AE377" t="s">
        <v>1320</v>
      </c>
      <c r="AH377" t="s">
        <v>19349</v>
      </c>
      <c r="AI377" t="s">
        <v>2768</v>
      </c>
      <c r="AJ377">
        <v>2078</v>
      </c>
    </row>
    <row r="378" spans="8:36" hidden="1" x14ac:dyDescent="0.25">
      <c r="H378" t="s">
        <v>125</v>
      </c>
      <c r="I378" t="s">
        <v>744</v>
      </c>
      <c r="L378">
        <v>563</v>
      </c>
      <c r="M378" t="s">
        <v>195</v>
      </c>
      <c r="N378" t="s">
        <v>745</v>
      </c>
      <c r="P378" t="s">
        <v>100</v>
      </c>
      <c r="Q378">
        <v>0</v>
      </c>
      <c r="R378" t="s">
        <v>98</v>
      </c>
      <c r="S378" t="s">
        <v>98</v>
      </c>
      <c r="T378" t="str">
        <f>IF(Transcripts[[#This Row],[List?]]="Y", Transcripts[[#This Row],[RefSeq mRNA ID]]&amp;IF(Transcripts[[#This Row],[Preferred?]]="Y", " (Preferred)", ""), "")</f>
        <v/>
      </c>
      <c r="V378" s="43" t="s">
        <v>18384</v>
      </c>
      <c r="W378" s="43" t="e">
        <f t="array" ref="W378">INDEX(Table6[#Data], MATCH(1, ISNUMBER(SEARCH(Transcripts[[#This Row],[RefSeq mRNA ID]], Table6['#name])), 0), 1)</f>
        <v>#N/A</v>
      </c>
      <c r="X378" s="43"/>
      <c r="Y378" s="43"/>
      <c r="Z378" t="s">
        <v>1299</v>
      </c>
      <c r="AC378" t="s">
        <v>1295</v>
      </c>
      <c r="AD378" t="s">
        <v>27</v>
      </c>
      <c r="AE378" t="s">
        <v>1299</v>
      </c>
      <c r="AH378" t="s">
        <v>19350</v>
      </c>
      <c r="AI378" t="s">
        <v>2768</v>
      </c>
      <c r="AJ378">
        <v>2078</v>
      </c>
    </row>
    <row r="379" spans="8:36" hidden="1" x14ac:dyDescent="0.25">
      <c r="H379" t="s">
        <v>125</v>
      </c>
      <c r="I379" t="s">
        <v>746</v>
      </c>
      <c r="L379">
        <v>535</v>
      </c>
      <c r="M379" t="s">
        <v>195</v>
      </c>
      <c r="N379" t="s">
        <v>747</v>
      </c>
      <c r="P379" t="s">
        <v>100</v>
      </c>
      <c r="Q379">
        <v>0</v>
      </c>
      <c r="R379" t="s">
        <v>98</v>
      </c>
      <c r="S379" t="s">
        <v>98</v>
      </c>
      <c r="T379" t="str">
        <f>IF(Transcripts[[#This Row],[List?]]="Y", Transcripts[[#This Row],[RefSeq mRNA ID]]&amp;IF(Transcripts[[#This Row],[Preferred?]]="Y", " (Preferred)", ""), "")</f>
        <v/>
      </c>
      <c r="V379" s="43" t="s">
        <v>18384</v>
      </c>
      <c r="W379" s="43" t="e">
        <f t="array" ref="W379">INDEX(Table6[#Data], MATCH(1, ISNUMBER(SEARCH(Transcripts[[#This Row],[RefSeq mRNA ID]], Table6['#name])), 0), 1)</f>
        <v>#N/A</v>
      </c>
      <c r="X379" s="43"/>
      <c r="Y379" s="43"/>
      <c r="Z379" t="s">
        <v>1316</v>
      </c>
      <c r="AC379" t="s">
        <v>1295</v>
      </c>
      <c r="AD379" t="s">
        <v>27</v>
      </c>
      <c r="AE379" t="s">
        <v>1316</v>
      </c>
      <c r="AH379" t="s">
        <v>19351</v>
      </c>
      <c r="AI379" t="s">
        <v>2768</v>
      </c>
      <c r="AJ379">
        <v>2078</v>
      </c>
    </row>
    <row r="380" spans="8:36" hidden="1" x14ac:dyDescent="0.25">
      <c r="H380" t="s">
        <v>125</v>
      </c>
      <c r="I380" t="s">
        <v>748</v>
      </c>
      <c r="L380">
        <v>463</v>
      </c>
      <c r="M380" t="s">
        <v>195</v>
      </c>
      <c r="N380" t="s">
        <v>749</v>
      </c>
      <c r="P380" t="s">
        <v>100</v>
      </c>
      <c r="Q380">
        <v>0</v>
      </c>
      <c r="R380" t="s">
        <v>98</v>
      </c>
      <c r="S380" t="s">
        <v>98</v>
      </c>
      <c r="T380" t="str">
        <f>IF(Transcripts[[#This Row],[List?]]="Y", Transcripts[[#This Row],[RefSeq mRNA ID]]&amp;IF(Transcripts[[#This Row],[Preferred?]]="Y", " (Preferred)", ""), "")</f>
        <v/>
      </c>
      <c r="V380" s="43" t="s">
        <v>18384</v>
      </c>
      <c r="W380" s="43" t="e">
        <f t="array" ref="W380">INDEX(Table6[#Data], MATCH(1, ISNUMBER(SEARCH(Transcripts[[#This Row],[RefSeq mRNA ID]], Table6['#name])), 0), 1)</f>
        <v>#N/A</v>
      </c>
      <c r="X380" s="43"/>
      <c r="Y380" s="43"/>
      <c r="Z380" t="s">
        <v>1303</v>
      </c>
      <c r="AC380" t="s">
        <v>1295</v>
      </c>
      <c r="AD380" t="s">
        <v>27</v>
      </c>
      <c r="AE380" t="s">
        <v>1303</v>
      </c>
      <c r="AH380" t="s">
        <v>19352</v>
      </c>
      <c r="AI380" t="s">
        <v>2768</v>
      </c>
      <c r="AJ380">
        <v>2078</v>
      </c>
    </row>
    <row r="381" spans="8:36" hidden="1" x14ac:dyDescent="0.25">
      <c r="H381" t="s">
        <v>125</v>
      </c>
      <c r="I381" t="s">
        <v>750</v>
      </c>
      <c r="L381">
        <v>231</v>
      </c>
      <c r="M381" t="s">
        <v>195</v>
      </c>
      <c r="N381" t="s">
        <v>751</v>
      </c>
      <c r="P381" t="s">
        <v>100</v>
      </c>
      <c r="Q381">
        <v>0</v>
      </c>
      <c r="R381" t="s">
        <v>98</v>
      </c>
      <c r="S381" t="s">
        <v>98</v>
      </c>
      <c r="T381" t="str">
        <f>IF(Transcripts[[#This Row],[List?]]="Y", Transcripts[[#This Row],[RefSeq mRNA ID]]&amp;IF(Transcripts[[#This Row],[Preferred?]]="Y", " (Preferred)", ""), "")</f>
        <v/>
      </c>
      <c r="V381" s="43" t="s">
        <v>18384</v>
      </c>
      <c r="W381" s="43" t="e">
        <f t="array" ref="W381">INDEX(Table6[#Data], MATCH(1, ISNUMBER(SEARCH(Transcripts[[#This Row],[RefSeq mRNA ID]], Table6['#name])), 0), 1)</f>
        <v>#N/A</v>
      </c>
      <c r="X381" s="43"/>
      <c r="Y381" s="43"/>
      <c r="Z381" t="s">
        <v>8210</v>
      </c>
      <c r="AA381" t="s">
        <v>8211</v>
      </c>
      <c r="AB381">
        <v>380</v>
      </c>
      <c r="AC381" t="s">
        <v>8185</v>
      </c>
      <c r="AD381" t="s">
        <v>27</v>
      </c>
      <c r="AE381" t="s">
        <v>10214</v>
      </c>
      <c r="AH381" t="s">
        <v>19353</v>
      </c>
      <c r="AI381" t="s">
        <v>2768</v>
      </c>
      <c r="AJ381">
        <v>2078</v>
      </c>
    </row>
    <row r="382" spans="8:36" hidden="1" x14ac:dyDescent="0.25">
      <c r="H382" t="s">
        <v>125</v>
      </c>
      <c r="I382" t="s">
        <v>752</v>
      </c>
      <c r="L382">
        <v>168</v>
      </c>
      <c r="M382" t="s">
        <v>195</v>
      </c>
      <c r="N382" t="s">
        <v>753</v>
      </c>
      <c r="P382" t="s">
        <v>100</v>
      </c>
      <c r="Q382">
        <v>0</v>
      </c>
      <c r="R382" t="s">
        <v>98</v>
      </c>
      <c r="S382" t="s">
        <v>98</v>
      </c>
      <c r="T382" t="str">
        <f>IF(Transcripts[[#This Row],[List?]]="Y", Transcripts[[#This Row],[RefSeq mRNA ID]]&amp;IF(Transcripts[[#This Row],[Preferred?]]="Y", " (Preferred)", ""), "")</f>
        <v/>
      </c>
      <c r="V382" s="43" t="s">
        <v>18384</v>
      </c>
      <c r="W382" s="43" t="e">
        <f t="array" ref="W382">INDEX(Table6[#Data], MATCH(1, ISNUMBER(SEARCH(Transcripts[[#This Row],[RefSeq mRNA ID]], Table6['#name])), 0), 1)</f>
        <v>#N/A</v>
      </c>
      <c r="X382" s="43"/>
      <c r="Y382" s="43"/>
      <c r="Z382" t="s">
        <v>8198</v>
      </c>
      <c r="AA382" t="s">
        <v>8199</v>
      </c>
      <c r="AB382">
        <v>1659</v>
      </c>
      <c r="AC382" t="s">
        <v>8185</v>
      </c>
      <c r="AD382" t="s">
        <v>27</v>
      </c>
      <c r="AE382" t="s">
        <v>10215</v>
      </c>
      <c r="AH382" t="s">
        <v>19354</v>
      </c>
      <c r="AI382" t="s">
        <v>2817</v>
      </c>
      <c r="AJ382">
        <v>2099</v>
      </c>
    </row>
    <row r="383" spans="8:36" hidden="1" x14ac:dyDescent="0.25">
      <c r="H383" t="s">
        <v>125</v>
      </c>
      <c r="I383" t="s">
        <v>768</v>
      </c>
      <c r="L383">
        <v>2870</v>
      </c>
      <c r="M383" t="s">
        <v>212</v>
      </c>
      <c r="N383" t="s">
        <v>769</v>
      </c>
      <c r="P383" t="s">
        <v>100</v>
      </c>
      <c r="Q383">
        <v>0</v>
      </c>
      <c r="R383" t="s">
        <v>98</v>
      </c>
      <c r="S383" t="s">
        <v>98</v>
      </c>
      <c r="T383" t="str">
        <f>IF(Transcripts[[#This Row],[List?]]="Y", Transcripts[[#This Row],[RefSeq mRNA ID]]&amp;IF(Transcripts[[#This Row],[Preferred?]]="Y", " (Preferred)", ""), "")</f>
        <v/>
      </c>
      <c r="V383" s="43" t="s">
        <v>18384</v>
      </c>
      <c r="W383" s="43" t="e">
        <f t="array" ref="W383">INDEX(Table6[#Data], MATCH(1, ISNUMBER(SEARCH(Transcripts[[#This Row],[RefSeq mRNA ID]], Table6['#name])), 0), 1)</f>
        <v>#N/A</v>
      </c>
      <c r="X383" s="43"/>
      <c r="Y383" s="43"/>
      <c r="Z383" t="s">
        <v>8216</v>
      </c>
      <c r="AA383" t="s">
        <v>8217</v>
      </c>
      <c r="AB383">
        <v>272</v>
      </c>
      <c r="AC383" t="s">
        <v>8185</v>
      </c>
      <c r="AD383" t="s">
        <v>27</v>
      </c>
      <c r="AE383" t="s">
        <v>10216</v>
      </c>
      <c r="AH383" t="s">
        <v>19355</v>
      </c>
      <c r="AI383" t="s">
        <v>2817</v>
      </c>
      <c r="AJ383">
        <v>2099</v>
      </c>
    </row>
    <row r="384" spans="8:36" hidden="1" x14ac:dyDescent="0.25">
      <c r="H384" t="s">
        <v>125</v>
      </c>
      <c r="I384" t="s">
        <v>770</v>
      </c>
      <c r="L384">
        <v>495</v>
      </c>
      <c r="M384" t="s">
        <v>212</v>
      </c>
      <c r="N384" t="s">
        <v>771</v>
      </c>
      <c r="P384" t="s">
        <v>100</v>
      </c>
      <c r="Q384">
        <v>0</v>
      </c>
      <c r="R384" t="s">
        <v>98</v>
      </c>
      <c r="S384" t="s">
        <v>98</v>
      </c>
      <c r="T384" t="str">
        <f>IF(Transcripts[[#This Row],[List?]]="Y", Transcripts[[#This Row],[RefSeq mRNA ID]]&amp;IF(Transcripts[[#This Row],[Preferred?]]="Y", " (Preferred)", ""), "")</f>
        <v/>
      </c>
      <c r="V384" s="43" t="s">
        <v>18384</v>
      </c>
      <c r="W384" s="43" t="e">
        <f t="array" ref="W384">INDEX(Table6[#Data], MATCH(1, ISNUMBER(SEARCH(Transcripts[[#This Row],[RefSeq mRNA ID]], Table6['#name])), 0), 1)</f>
        <v>#N/A</v>
      </c>
      <c r="X384" s="43"/>
      <c r="Y384" s="43"/>
      <c r="Z384" t="s">
        <v>8222</v>
      </c>
      <c r="AA384" t="s">
        <v>8223</v>
      </c>
      <c r="AB384">
        <v>421</v>
      </c>
      <c r="AC384" t="s">
        <v>8185</v>
      </c>
      <c r="AD384" t="s">
        <v>27</v>
      </c>
      <c r="AE384" t="s">
        <v>10217</v>
      </c>
      <c r="AH384" t="s">
        <v>19356</v>
      </c>
      <c r="AI384" t="s">
        <v>2817</v>
      </c>
      <c r="AJ384">
        <v>2099</v>
      </c>
    </row>
    <row r="385" spans="8:36" hidden="1" x14ac:dyDescent="0.25">
      <c r="H385" t="s">
        <v>772</v>
      </c>
      <c r="I385" t="s">
        <v>777</v>
      </c>
      <c r="J385" t="s">
        <v>778</v>
      </c>
      <c r="K385" t="s">
        <v>19050</v>
      </c>
      <c r="L385">
        <v>5197</v>
      </c>
      <c r="M385" t="s">
        <v>27</v>
      </c>
      <c r="N385" t="s">
        <v>779</v>
      </c>
      <c r="P385" t="s">
        <v>780</v>
      </c>
      <c r="Q385">
        <v>1815</v>
      </c>
      <c r="R385" t="s">
        <v>97</v>
      </c>
      <c r="S385" t="s">
        <v>97</v>
      </c>
      <c r="T385" t="str">
        <f>IF(Transcripts[[#This Row],[List?]]="Y", Transcripts[[#This Row],[RefSeq mRNA ID]]&amp;IF(Transcripts[[#This Row],[Preferred?]]="Y", " (Preferred)", ""), "")</f>
        <v>NM_001165.4 (Preferred)</v>
      </c>
      <c r="V385" s="43" t="s">
        <v>18385</v>
      </c>
      <c r="W385" s="43" t="e">
        <f t="array" ref="W385">INDEX(Table6[#Data], MATCH(1, ISNUMBER(SEARCH(Transcripts[[#This Row],[RefSeq mRNA ID]], Table6['#name])), 0), 1)</f>
        <v>#N/A</v>
      </c>
      <c r="X385" s="43"/>
      <c r="Y385" s="43"/>
      <c r="Z385" t="s">
        <v>8207</v>
      </c>
      <c r="AA385" t="s">
        <v>8208</v>
      </c>
      <c r="AB385">
        <v>454</v>
      </c>
      <c r="AC385" t="s">
        <v>8185</v>
      </c>
      <c r="AD385" t="s">
        <v>27</v>
      </c>
      <c r="AE385" t="s">
        <v>10218</v>
      </c>
      <c r="AH385" t="s">
        <v>19357</v>
      </c>
      <c r="AI385" t="s">
        <v>2817</v>
      </c>
      <c r="AJ385">
        <v>2099</v>
      </c>
    </row>
    <row r="386" spans="8:36" hidden="1" x14ac:dyDescent="0.25">
      <c r="H386" t="s">
        <v>772</v>
      </c>
      <c r="I386" t="s">
        <v>781</v>
      </c>
      <c r="J386" t="s">
        <v>782</v>
      </c>
      <c r="K386" t="s">
        <v>19051</v>
      </c>
      <c r="L386">
        <v>4238</v>
      </c>
      <c r="M386" t="s">
        <v>27</v>
      </c>
      <c r="N386" t="s">
        <v>783</v>
      </c>
      <c r="P386" t="s">
        <v>780</v>
      </c>
      <c r="Q386">
        <v>1815</v>
      </c>
      <c r="R386" t="s">
        <v>98</v>
      </c>
      <c r="S386" t="s">
        <v>97</v>
      </c>
      <c r="T386" t="str">
        <f>IF(Transcripts[[#This Row],[List?]]="Y", Transcripts[[#This Row],[RefSeq mRNA ID]]&amp;IF(Transcripts[[#This Row],[Preferred?]]="Y", " (Preferred)", ""), "")</f>
        <v>NM_182962.2</v>
      </c>
      <c r="V386" s="43" t="s">
        <v>18385</v>
      </c>
      <c r="W386" s="43" t="e">
        <f t="array" ref="W386">INDEX(Table6[#Data], MATCH(1, ISNUMBER(SEARCH(Transcripts[[#This Row],[RefSeq mRNA ID]], Table6['#name])), 0), 1)</f>
        <v>#N/A</v>
      </c>
      <c r="X386" s="43"/>
      <c r="Y386" s="43"/>
      <c r="Z386" t="s">
        <v>8191</v>
      </c>
      <c r="AC386" t="s">
        <v>8185</v>
      </c>
      <c r="AD386" t="s">
        <v>27</v>
      </c>
      <c r="AE386" t="s">
        <v>8191</v>
      </c>
      <c r="AH386" t="s">
        <v>19358</v>
      </c>
      <c r="AI386" t="s">
        <v>2817</v>
      </c>
      <c r="AJ386">
        <v>2099</v>
      </c>
    </row>
    <row r="387" spans="8:36" hidden="1" x14ac:dyDescent="0.25">
      <c r="H387" t="s">
        <v>772</v>
      </c>
      <c r="I387" t="s">
        <v>784</v>
      </c>
      <c r="J387" t="s">
        <v>785</v>
      </c>
      <c r="L387">
        <v>549</v>
      </c>
      <c r="M387" t="s">
        <v>27</v>
      </c>
      <c r="N387" t="s">
        <v>786</v>
      </c>
      <c r="Q387">
        <v>549</v>
      </c>
      <c r="R387" t="s">
        <v>98</v>
      </c>
      <c r="S387" t="s">
        <v>98</v>
      </c>
      <c r="T387" t="str">
        <f>IF(Transcripts[[#This Row],[List?]]="Y", Transcripts[[#This Row],[RefSeq mRNA ID]]&amp;IF(Transcripts[[#This Row],[Preferred?]]="Y", " (Preferred)", ""), "")</f>
        <v/>
      </c>
      <c r="V387" s="43" t="s">
        <v>18385</v>
      </c>
      <c r="W387" s="43" t="e">
        <f t="array" ref="W387">INDEX(Table6[#Data], MATCH(1, ISNUMBER(SEARCH(Transcripts[[#This Row],[RefSeq mRNA ID]], Table6['#name])), 0), 1)</f>
        <v>#N/A</v>
      </c>
      <c r="X387" s="43"/>
      <c r="Y387" s="43"/>
      <c r="Z387" t="s">
        <v>8213</v>
      </c>
      <c r="AA387" t="s">
        <v>8214</v>
      </c>
      <c r="AB387">
        <v>362</v>
      </c>
      <c r="AC387" t="s">
        <v>8185</v>
      </c>
      <c r="AD387" t="s">
        <v>27</v>
      </c>
      <c r="AE387" t="s">
        <v>10219</v>
      </c>
      <c r="AH387" t="s">
        <v>19359</v>
      </c>
      <c r="AI387" t="s">
        <v>2817</v>
      </c>
      <c r="AJ387">
        <v>2099</v>
      </c>
    </row>
    <row r="388" spans="8:36" hidden="1" x14ac:dyDescent="0.25">
      <c r="H388" t="s">
        <v>772</v>
      </c>
      <c r="I388" t="s">
        <v>773</v>
      </c>
      <c r="L388">
        <v>624</v>
      </c>
      <c r="M388" t="s">
        <v>195</v>
      </c>
      <c r="N388" t="s">
        <v>774</v>
      </c>
      <c r="P388" t="s">
        <v>100</v>
      </c>
      <c r="Q388">
        <v>0</v>
      </c>
      <c r="R388" t="s">
        <v>98</v>
      </c>
      <c r="S388" t="s">
        <v>98</v>
      </c>
      <c r="T388" t="str">
        <f>IF(Transcripts[[#This Row],[List?]]="Y", Transcripts[[#This Row],[RefSeq mRNA ID]]&amp;IF(Transcripts[[#This Row],[Preferred?]]="Y", " (Preferred)", ""), "")</f>
        <v/>
      </c>
      <c r="V388" s="43" t="s">
        <v>18385</v>
      </c>
      <c r="W388" s="43" t="e">
        <f t="array" ref="W388">INDEX(Table6[#Data], MATCH(1, ISNUMBER(SEARCH(Transcripts[[#This Row],[RefSeq mRNA ID]], Table6['#name])), 0), 1)</f>
        <v>#N/A</v>
      </c>
      <c r="X388" s="43"/>
      <c r="Y388" s="43"/>
      <c r="Z388" t="s">
        <v>8201</v>
      </c>
      <c r="AA388" t="s">
        <v>8202</v>
      </c>
      <c r="AB388">
        <v>1371</v>
      </c>
      <c r="AC388" t="s">
        <v>8185</v>
      </c>
      <c r="AD388" t="s">
        <v>27</v>
      </c>
      <c r="AE388" t="s">
        <v>10220</v>
      </c>
      <c r="AH388" t="s">
        <v>19360</v>
      </c>
      <c r="AI388" t="s">
        <v>2817</v>
      </c>
      <c r="AJ388">
        <v>2099</v>
      </c>
    </row>
    <row r="389" spans="8:36" hidden="1" x14ac:dyDescent="0.25">
      <c r="H389" t="s">
        <v>772</v>
      </c>
      <c r="I389" t="s">
        <v>775</v>
      </c>
      <c r="L389">
        <v>607</v>
      </c>
      <c r="M389" t="s">
        <v>195</v>
      </c>
      <c r="N389" t="s">
        <v>776</v>
      </c>
      <c r="P389" t="s">
        <v>100</v>
      </c>
      <c r="Q389">
        <v>0</v>
      </c>
      <c r="R389" t="s">
        <v>98</v>
      </c>
      <c r="S389" t="s">
        <v>98</v>
      </c>
      <c r="T389" t="str">
        <f>IF(Transcripts[[#This Row],[List?]]="Y", Transcripts[[#This Row],[RefSeq mRNA ID]]&amp;IF(Transcripts[[#This Row],[Preferred?]]="Y", " (Preferred)", ""), "")</f>
        <v/>
      </c>
      <c r="V389" s="43" t="s">
        <v>18385</v>
      </c>
      <c r="W389" s="43" t="e">
        <f t="array" ref="W389">INDEX(Table6[#Data], MATCH(1, ISNUMBER(SEARCH(Transcripts[[#This Row],[RefSeq mRNA ID]], Table6['#name])), 0), 1)</f>
        <v>#N/A</v>
      </c>
      <c r="X389" s="43"/>
      <c r="Y389" s="43"/>
      <c r="Z389" t="s">
        <v>8186</v>
      </c>
      <c r="AA389" t="s">
        <v>8187</v>
      </c>
      <c r="AB389">
        <v>963</v>
      </c>
      <c r="AC389" t="s">
        <v>8185</v>
      </c>
      <c r="AD389" t="s">
        <v>27</v>
      </c>
      <c r="AE389" t="s">
        <v>10221</v>
      </c>
      <c r="AH389" t="s">
        <v>19361</v>
      </c>
      <c r="AI389" t="s">
        <v>2855</v>
      </c>
      <c r="AJ389">
        <v>55500</v>
      </c>
    </row>
    <row r="390" spans="8:36" hidden="1" x14ac:dyDescent="0.25">
      <c r="H390" t="s">
        <v>772</v>
      </c>
      <c r="I390" t="s">
        <v>787</v>
      </c>
      <c r="L390">
        <v>664</v>
      </c>
      <c r="M390" t="s">
        <v>212</v>
      </c>
      <c r="N390" t="s">
        <v>788</v>
      </c>
      <c r="P390" t="s">
        <v>100</v>
      </c>
      <c r="Q390">
        <v>0</v>
      </c>
      <c r="R390" t="s">
        <v>98</v>
      </c>
      <c r="S390" t="s">
        <v>98</v>
      </c>
      <c r="T390" t="str">
        <f>IF(Transcripts[[#This Row],[List?]]="Y", Transcripts[[#This Row],[RefSeq mRNA ID]]&amp;IF(Transcripts[[#This Row],[Preferred?]]="Y", " (Preferred)", ""), "")</f>
        <v/>
      </c>
      <c r="V390" s="43" t="s">
        <v>18385</v>
      </c>
      <c r="W390" s="43" t="e">
        <f t="array" ref="W390">INDEX(Table6[#Data], MATCH(1, ISNUMBER(SEARCH(Transcripts[[#This Row],[RefSeq mRNA ID]], Table6['#name])), 0), 1)</f>
        <v>#N/A</v>
      </c>
      <c r="X390" s="43"/>
      <c r="Y390" s="43"/>
      <c r="Z390" t="s">
        <v>8227</v>
      </c>
      <c r="AC390" t="s">
        <v>8185</v>
      </c>
      <c r="AD390" t="s">
        <v>27</v>
      </c>
      <c r="AE390" t="s">
        <v>8227</v>
      </c>
      <c r="AH390" t="s">
        <v>19362</v>
      </c>
      <c r="AI390" t="s">
        <v>2855</v>
      </c>
      <c r="AJ390">
        <v>55500</v>
      </c>
    </row>
    <row r="391" spans="8:36" hidden="1" x14ac:dyDescent="0.25">
      <c r="H391" t="s">
        <v>121</v>
      </c>
      <c r="I391" t="s">
        <v>802</v>
      </c>
      <c r="J391" t="s">
        <v>803</v>
      </c>
      <c r="K391" t="s">
        <v>19205</v>
      </c>
      <c r="L391">
        <v>4555</v>
      </c>
      <c r="M391" t="s">
        <v>27</v>
      </c>
      <c r="N391" t="s">
        <v>804</v>
      </c>
      <c r="O391" t="s">
        <v>805</v>
      </c>
      <c r="P391" t="s">
        <v>806</v>
      </c>
      <c r="Q391">
        <v>4254</v>
      </c>
      <c r="R391" t="s">
        <v>97</v>
      </c>
      <c r="S391" t="s">
        <v>97</v>
      </c>
      <c r="T391" t="str">
        <f>IF(Transcripts[[#This Row],[List?]]="Y", Transcripts[[#This Row],[RefSeq mRNA ID]]&amp;IF(Transcripts[[#This Row],[Preferred?]]="Y", " (Preferred)", ""), "")</f>
        <v>NM_000057.3 (Preferred)</v>
      </c>
      <c r="V391" s="43" t="s">
        <v>18386</v>
      </c>
      <c r="W391" s="43" t="e">
        <f t="array" ref="W391">INDEX(Table6[#Data], MATCH(1, ISNUMBER(SEARCH(Transcripts[[#This Row],[RefSeq mRNA ID]], Table6['#name])), 0), 1)</f>
        <v>#N/A</v>
      </c>
      <c r="X391" s="43"/>
      <c r="Y391" s="43"/>
      <c r="Z391" t="s">
        <v>8231</v>
      </c>
      <c r="AC391" t="s">
        <v>8185</v>
      </c>
      <c r="AD391" t="s">
        <v>27</v>
      </c>
      <c r="AE391" t="s">
        <v>8231</v>
      </c>
      <c r="AH391" t="s">
        <v>19363</v>
      </c>
      <c r="AI391" t="s">
        <v>2874</v>
      </c>
      <c r="AJ391">
        <v>2120</v>
      </c>
    </row>
    <row r="392" spans="8:36" hidden="1" x14ac:dyDescent="0.25">
      <c r="H392" t="s">
        <v>121</v>
      </c>
      <c r="I392" t="s">
        <v>807</v>
      </c>
      <c r="J392" t="s">
        <v>808</v>
      </c>
      <c r="K392" t="s">
        <v>19053</v>
      </c>
      <c r="L392">
        <v>3966</v>
      </c>
      <c r="M392" t="s">
        <v>27</v>
      </c>
      <c r="N392" t="s">
        <v>809</v>
      </c>
      <c r="Q392">
        <v>3861</v>
      </c>
      <c r="R392" t="s">
        <v>98</v>
      </c>
      <c r="S392" t="s">
        <v>97</v>
      </c>
      <c r="T392" t="str">
        <f>IF(Transcripts[[#This Row],[List?]]="Y", Transcripts[[#This Row],[RefSeq mRNA ID]]&amp;IF(Transcripts[[#This Row],[Preferred?]]="Y", " (Preferred)", ""), "")</f>
        <v>NM_001287247.1</v>
      </c>
      <c r="V392" s="43" t="s">
        <v>18386</v>
      </c>
      <c r="W392" s="43" t="e">
        <f t="array" ref="W392">INDEX(Table6[#Data], MATCH(1, ISNUMBER(SEARCH(Transcripts[[#This Row],[RefSeq mRNA ID]], Table6['#name])), 0), 1)</f>
        <v>#N/A</v>
      </c>
      <c r="X392" s="43"/>
      <c r="Y392" s="43"/>
      <c r="Z392" t="s">
        <v>8225</v>
      </c>
      <c r="AC392" t="s">
        <v>8185</v>
      </c>
      <c r="AD392" t="s">
        <v>27</v>
      </c>
      <c r="AE392" t="s">
        <v>8225</v>
      </c>
      <c r="AH392" t="s">
        <v>19364</v>
      </c>
      <c r="AI392" t="s">
        <v>2889</v>
      </c>
      <c r="AJ392">
        <v>9156</v>
      </c>
    </row>
    <row r="393" spans="8:36" hidden="1" x14ac:dyDescent="0.25">
      <c r="H393" t="s">
        <v>121</v>
      </c>
      <c r="I393" t="s">
        <v>789</v>
      </c>
      <c r="J393" t="s">
        <v>790</v>
      </c>
      <c r="K393" t="s">
        <v>19054</v>
      </c>
      <c r="L393">
        <v>4510</v>
      </c>
      <c r="M393" t="s">
        <v>189</v>
      </c>
      <c r="N393" t="s">
        <v>791</v>
      </c>
      <c r="P393" t="s">
        <v>100</v>
      </c>
      <c r="Q393">
        <v>1242</v>
      </c>
      <c r="R393" t="s">
        <v>98</v>
      </c>
      <c r="S393" t="s">
        <v>97</v>
      </c>
      <c r="T393" t="str">
        <f>IF(Transcripts[[#This Row],[List?]]="Y", Transcripts[[#This Row],[RefSeq mRNA ID]]&amp;IF(Transcripts[[#This Row],[Preferred?]]="Y", " (Preferred)", ""), "")</f>
        <v>NM_001287248.1</v>
      </c>
      <c r="V393" s="43" t="s">
        <v>18386</v>
      </c>
      <c r="W393" s="43" t="e">
        <f t="array" ref="W393">INDEX(Table6[#Data], MATCH(1, ISNUMBER(SEARCH(Transcripts[[#This Row],[RefSeq mRNA ID]], Table6['#name])), 0), 1)</f>
        <v>#N/A</v>
      </c>
      <c r="X393" s="43"/>
      <c r="Y393" s="43"/>
      <c r="Z393" t="s">
        <v>8229</v>
      </c>
      <c r="AC393" t="s">
        <v>8185</v>
      </c>
      <c r="AD393" t="s">
        <v>27</v>
      </c>
      <c r="AE393" t="s">
        <v>8229</v>
      </c>
      <c r="AH393" t="s">
        <v>19365</v>
      </c>
      <c r="AI393" t="s">
        <v>2889</v>
      </c>
      <c r="AJ393">
        <v>9156</v>
      </c>
    </row>
    <row r="394" spans="8:36" hidden="1" x14ac:dyDescent="0.25">
      <c r="H394" t="s">
        <v>121</v>
      </c>
      <c r="I394" t="s">
        <v>792</v>
      </c>
      <c r="L394">
        <v>2023</v>
      </c>
      <c r="M394" t="s">
        <v>195</v>
      </c>
      <c r="N394" t="s">
        <v>793</v>
      </c>
      <c r="P394" t="s">
        <v>100</v>
      </c>
      <c r="Q394">
        <v>0</v>
      </c>
      <c r="R394" t="s">
        <v>98</v>
      </c>
      <c r="S394" t="s">
        <v>98</v>
      </c>
      <c r="T394" t="str">
        <f>IF(Transcripts[[#This Row],[List?]]="Y", Transcripts[[#This Row],[RefSeq mRNA ID]]&amp;IF(Transcripts[[#This Row],[Preferred?]]="Y", " (Preferred)", ""), "")</f>
        <v/>
      </c>
      <c r="V394" s="43" t="s">
        <v>18386</v>
      </c>
      <c r="W394" s="43" t="e">
        <f t="array" ref="W394">INDEX(Table6[#Data], MATCH(1, ISNUMBER(SEARCH(Transcripts[[#This Row],[RefSeq mRNA ID]], Table6['#name])), 0), 1)</f>
        <v>#N/A</v>
      </c>
      <c r="X394" s="43"/>
      <c r="Y394" s="43"/>
      <c r="Z394" t="s">
        <v>8219</v>
      </c>
      <c r="AA394" t="s">
        <v>8220</v>
      </c>
      <c r="AB394">
        <v>249</v>
      </c>
      <c r="AC394" t="s">
        <v>8185</v>
      </c>
      <c r="AD394" t="s">
        <v>27</v>
      </c>
      <c r="AE394" t="s">
        <v>10222</v>
      </c>
      <c r="AH394" t="s">
        <v>19366</v>
      </c>
      <c r="AI394" t="s">
        <v>2889</v>
      </c>
      <c r="AJ394">
        <v>9156</v>
      </c>
    </row>
    <row r="395" spans="8:36" hidden="1" x14ac:dyDescent="0.25">
      <c r="H395" t="s">
        <v>121</v>
      </c>
      <c r="I395" t="s">
        <v>794</v>
      </c>
      <c r="L395">
        <v>1024</v>
      </c>
      <c r="M395" t="s">
        <v>195</v>
      </c>
      <c r="N395" t="s">
        <v>795</v>
      </c>
      <c r="P395" t="s">
        <v>100</v>
      </c>
      <c r="Q395">
        <v>0</v>
      </c>
      <c r="R395" t="s">
        <v>98</v>
      </c>
      <c r="S395" t="s">
        <v>98</v>
      </c>
      <c r="T395" t="str">
        <f>IF(Transcripts[[#This Row],[List?]]="Y", Transcripts[[#This Row],[RefSeq mRNA ID]]&amp;IF(Transcripts[[#This Row],[Preferred?]]="Y", " (Preferred)", ""), "")</f>
        <v/>
      </c>
      <c r="V395" s="43" t="s">
        <v>18386</v>
      </c>
      <c r="W395" s="43" t="e">
        <f t="array" ref="W395">INDEX(Table6[#Data], MATCH(1, ISNUMBER(SEARCH(Transcripts[[#This Row],[RefSeq mRNA ID]], Table6['#name])), 0), 1)</f>
        <v>#N/A</v>
      </c>
      <c r="X395" s="43"/>
      <c r="Y395" s="43"/>
      <c r="Z395" t="s">
        <v>8189</v>
      </c>
      <c r="AC395" t="s">
        <v>8185</v>
      </c>
      <c r="AD395" t="s">
        <v>27</v>
      </c>
      <c r="AE395" t="s">
        <v>8189</v>
      </c>
      <c r="AH395" t="s">
        <v>19367</v>
      </c>
      <c r="AI395" t="s">
        <v>2889</v>
      </c>
      <c r="AJ395">
        <v>9156</v>
      </c>
    </row>
    <row r="396" spans="8:36" hidden="1" x14ac:dyDescent="0.25">
      <c r="H396" t="s">
        <v>121</v>
      </c>
      <c r="I396" t="s">
        <v>796</v>
      </c>
      <c r="L396">
        <v>866</v>
      </c>
      <c r="M396" t="s">
        <v>195</v>
      </c>
      <c r="N396" t="s">
        <v>797</v>
      </c>
      <c r="P396" t="s">
        <v>100</v>
      </c>
      <c r="Q396">
        <v>0</v>
      </c>
      <c r="R396" t="s">
        <v>98</v>
      </c>
      <c r="S396" t="s">
        <v>98</v>
      </c>
      <c r="T396" t="str">
        <f>IF(Transcripts[[#This Row],[List?]]="Y", Transcripts[[#This Row],[RefSeq mRNA ID]]&amp;IF(Transcripts[[#This Row],[Preferred?]]="Y", " (Preferred)", ""), "")</f>
        <v/>
      </c>
      <c r="V396" s="43" t="s">
        <v>18386</v>
      </c>
      <c r="W396" s="43" t="e">
        <f t="array" ref="W396">INDEX(Table6[#Data], MATCH(1, ISNUMBER(SEARCH(Transcripts[[#This Row],[RefSeq mRNA ID]], Table6['#name])), 0), 1)</f>
        <v>#N/A</v>
      </c>
      <c r="X396" s="43"/>
      <c r="Y396" s="43"/>
      <c r="Z396" t="s">
        <v>8193</v>
      </c>
      <c r="AA396" t="s">
        <v>8194</v>
      </c>
      <c r="AB396">
        <v>1659</v>
      </c>
      <c r="AC396" t="s">
        <v>8185</v>
      </c>
      <c r="AD396" t="s">
        <v>27</v>
      </c>
      <c r="AE396" t="s">
        <v>10223</v>
      </c>
      <c r="AH396" t="s">
        <v>19368</v>
      </c>
      <c r="AI396" t="s">
        <v>137</v>
      </c>
      <c r="AJ396">
        <v>2146</v>
      </c>
    </row>
    <row r="397" spans="8:36" hidden="1" x14ac:dyDescent="0.25">
      <c r="H397" t="s">
        <v>121</v>
      </c>
      <c r="I397" t="s">
        <v>798</v>
      </c>
      <c r="L397">
        <v>577</v>
      </c>
      <c r="M397" t="s">
        <v>195</v>
      </c>
      <c r="N397" t="s">
        <v>799</v>
      </c>
      <c r="P397" t="s">
        <v>100</v>
      </c>
      <c r="Q397">
        <v>0</v>
      </c>
      <c r="R397" t="s">
        <v>98</v>
      </c>
      <c r="S397" t="s">
        <v>98</v>
      </c>
      <c r="T397" t="str">
        <f>IF(Transcripts[[#This Row],[List?]]="Y", Transcripts[[#This Row],[RefSeq mRNA ID]]&amp;IF(Transcripts[[#This Row],[Preferred?]]="Y", " (Preferred)", ""), "")</f>
        <v/>
      </c>
      <c r="V397" s="43" t="s">
        <v>18386</v>
      </c>
      <c r="W397" s="43" t="e">
        <f t="array" ref="W397">INDEX(Table6[#Data], MATCH(1, ISNUMBER(SEARCH(Transcripts[[#This Row],[RefSeq mRNA ID]], Table6['#name])), 0), 1)</f>
        <v>#N/A</v>
      </c>
      <c r="X397" s="43"/>
      <c r="Y397" s="43"/>
      <c r="Z397" t="s">
        <v>8204</v>
      </c>
      <c r="AA397" t="s">
        <v>8205</v>
      </c>
      <c r="AB397">
        <v>534</v>
      </c>
      <c r="AC397" t="s">
        <v>8185</v>
      </c>
      <c r="AD397" t="s">
        <v>27</v>
      </c>
      <c r="AE397" t="s">
        <v>10224</v>
      </c>
      <c r="AH397" t="s">
        <v>19369</v>
      </c>
      <c r="AI397" t="s">
        <v>137</v>
      </c>
      <c r="AJ397">
        <v>2146</v>
      </c>
    </row>
    <row r="398" spans="8:36" hidden="1" x14ac:dyDescent="0.25">
      <c r="H398" t="s">
        <v>121</v>
      </c>
      <c r="I398" t="s">
        <v>800</v>
      </c>
      <c r="L398">
        <v>533</v>
      </c>
      <c r="M398" t="s">
        <v>195</v>
      </c>
      <c r="N398" t="s">
        <v>801</v>
      </c>
      <c r="P398" t="s">
        <v>100</v>
      </c>
      <c r="Q398">
        <v>0</v>
      </c>
      <c r="R398" t="s">
        <v>98</v>
      </c>
      <c r="S398" t="s">
        <v>98</v>
      </c>
      <c r="T398" t="str">
        <f>IF(Transcripts[[#This Row],[List?]]="Y", Transcripts[[#This Row],[RefSeq mRNA ID]]&amp;IF(Transcripts[[#This Row],[Preferred?]]="Y", " (Preferred)", ""), "")</f>
        <v/>
      </c>
      <c r="V398" s="43" t="s">
        <v>18386</v>
      </c>
      <c r="W398" s="43" t="e">
        <f t="array" ref="W398">INDEX(Table6[#Data], MATCH(1, ISNUMBER(SEARCH(Transcripts[[#This Row],[RefSeq mRNA ID]], Table6['#name])), 0), 1)</f>
        <v>#N/A</v>
      </c>
      <c r="X398" s="43"/>
      <c r="Y398" s="43"/>
      <c r="Z398" t="s">
        <v>5254</v>
      </c>
      <c r="AA398" t="s">
        <v>5255</v>
      </c>
      <c r="AB398">
        <v>1668</v>
      </c>
      <c r="AC398" t="s">
        <v>5231</v>
      </c>
      <c r="AD398" t="s">
        <v>27</v>
      </c>
      <c r="AE398" t="s">
        <v>10225</v>
      </c>
      <c r="AH398" t="s">
        <v>19370</v>
      </c>
      <c r="AI398" t="s">
        <v>137</v>
      </c>
      <c r="AJ398">
        <v>2146</v>
      </c>
    </row>
    <row r="399" spans="8:36" hidden="1" x14ac:dyDescent="0.25">
      <c r="H399" t="s">
        <v>121</v>
      </c>
      <c r="I399" t="s">
        <v>810</v>
      </c>
      <c r="L399">
        <v>1683</v>
      </c>
      <c r="M399" t="s">
        <v>212</v>
      </c>
      <c r="N399" t="s">
        <v>811</v>
      </c>
      <c r="P399" t="s">
        <v>100</v>
      </c>
      <c r="Q399">
        <v>0</v>
      </c>
      <c r="R399" t="s">
        <v>98</v>
      </c>
      <c r="S399" t="s">
        <v>98</v>
      </c>
      <c r="T399" t="str">
        <f>IF(Transcripts[[#This Row],[List?]]="Y", Transcripts[[#This Row],[RefSeq mRNA ID]]&amp;IF(Transcripts[[#This Row],[Preferred?]]="Y", " (Preferred)", ""), "")</f>
        <v/>
      </c>
      <c r="V399" s="43" t="s">
        <v>18386</v>
      </c>
      <c r="W399" s="43" t="e">
        <f t="array" ref="W399">INDEX(Table6[#Data], MATCH(1, ISNUMBER(SEARCH(Transcripts[[#This Row],[RefSeq mRNA ID]], Table6['#name])), 0), 1)</f>
        <v>#N/A</v>
      </c>
      <c r="X399" s="43"/>
      <c r="Y399" s="43"/>
      <c r="Z399" t="s">
        <v>5264</v>
      </c>
      <c r="AA399" t="s">
        <v>5265</v>
      </c>
      <c r="AB399">
        <v>1728</v>
      </c>
      <c r="AC399" t="s">
        <v>5231</v>
      </c>
      <c r="AD399" t="s">
        <v>27</v>
      </c>
      <c r="AE399" t="s">
        <v>10226</v>
      </c>
      <c r="AH399" t="s">
        <v>19371</v>
      </c>
      <c r="AI399" t="s">
        <v>137</v>
      </c>
      <c r="AJ399">
        <v>2146</v>
      </c>
    </row>
    <row r="400" spans="8:36" hidden="1" x14ac:dyDescent="0.25">
      <c r="H400" t="s">
        <v>121</v>
      </c>
      <c r="I400" t="s">
        <v>812</v>
      </c>
      <c r="L400">
        <v>747</v>
      </c>
      <c r="M400" t="s">
        <v>212</v>
      </c>
      <c r="N400" t="s">
        <v>813</v>
      </c>
      <c r="P400" t="s">
        <v>100</v>
      </c>
      <c r="Q400">
        <v>0</v>
      </c>
      <c r="R400" t="s">
        <v>98</v>
      </c>
      <c r="S400" t="s">
        <v>98</v>
      </c>
      <c r="T400" t="str">
        <f>IF(Transcripts[[#This Row],[List?]]="Y", Transcripts[[#This Row],[RefSeq mRNA ID]]&amp;IF(Transcripts[[#This Row],[Preferred?]]="Y", " (Preferred)", ""), "")</f>
        <v/>
      </c>
      <c r="V400" s="43" t="s">
        <v>18386</v>
      </c>
      <c r="W400" s="43" t="e">
        <f t="array" ref="W400">INDEX(Table6[#Data], MATCH(1, ISNUMBER(SEARCH(Transcripts[[#This Row],[RefSeq mRNA ID]], Table6['#name])), 0), 1)</f>
        <v>#N/A</v>
      </c>
      <c r="X400" s="43"/>
      <c r="Y400" s="43"/>
      <c r="Z400" t="s">
        <v>5243</v>
      </c>
      <c r="AA400" t="s">
        <v>5244</v>
      </c>
      <c r="AB400">
        <v>1833</v>
      </c>
      <c r="AC400" t="s">
        <v>5231</v>
      </c>
      <c r="AD400" t="s">
        <v>27</v>
      </c>
      <c r="AE400" t="s">
        <v>10227</v>
      </c>
      <c r="AH400" t="s">
        <v>19372</v>
      </c>
      <c r="AI400" t="s">
        <v>137</v>
      </c>
      <c r="AJ400">
        <v>2146</v>
      </c>
    </row>
    <row r="401" spans="8:36" hidden="1" x14ac:dyDescent="0.25">
      <c r="H401" t="s">
        <v>117</v>
      </c>
      <c r="I401" t="s">
        <v>823</v>
      </c>
      <c r="J401" t="s">
        <v>824</v>
      </c>
      <c r="K401" t="s">
        <v>18915</v>
      </c>
      <c r="L401">
        <v>2480</v>
      </c>
      <c r="M401" t="s">
        <v>27</v>
      </c>
      <c r="N401" t="s">
        <v>18387</v>
      </c>
      <c r="P401" t="s">
        <v>825</v>
      </c>
      <c r="Q401">
        <v>2301</v>
      </c>
      <c r="R401" t="s">
        <v>97</v>
      </c>
      <c r="S401" t="s">
        <v>97</v>
      </c>
      <c r="T401" t="str">
        <f>IF(Transcripts[[#This Row],[List?]]="Y", Transcripts[[#This Row],[RefSeq mRNA ID]]&amp;IF(Transcripts[[#This Row],[Preferred?]]="Y", " (Preferred)", ""), "")</f>
        <v>NM_004333.5 (Preferred)</v>
      </c>
      <c r="V401" s="43" t="s">
        <v>18388</v>
      </c>
      <c r="W401" s="43" t="e">
        <f t="array" ref="W401">INDEX(Table6[#Data], MATCH(1, ISNUMBER(SEARCH(Transcripts[[#This Row],[RefSeq mRNA ID]], Table6['#name])), 0), 1)</f>
        <v>#N/A</v>
      </c>
      <c r="X401" s="43"/>
      <c r="Y401" s="43"/>
      <c r="Z401" t="s">
        <v>5260</v>
      </c>
      <c r="AA401" t="s">
        <v>5261</v>
      </c>
      <c r="AB401">
        <v>1833</v>
      </c>
      <c r="AC401" t="s">
        <v>5231</v>
      </c>
      <c r="AD401" t="s">
        <v>27</v>
      </c>
      <c r="AE401" t="s">
        <v>10228</v>
      </c>
      <c r="AH401" t="s">
        <v>19373</v>
      </c>
      <c r="AI401" t="s">
        <v>2990</v>
      </c>
      <c r="AJ401">
        <v>84142</v>
      </c>
    </row>
    <row r="402" spans="8:36" hidden="1" x14ac:dyDescent="0.25">
      <c r="H402" t="s">
        <v>117</v>
      </c>
      <c r="I402" t="s">
        <v>820</v>
      </c>
      <c r="J402" t="s">
        <v>821</v>
      </c>
      <c r="K402" t="s">
        <v>18916</v>
      </c>
      <c r="L402">
        <v>8294</v>
      </c>
      <c r="M402" t="s">
        <v>27</v>
      </c>
      <c r="N402" t="s">
        <v>822</v>
      </c>
      <c r="Q402">
        <v>1127</v>
      </c>
      <c r="R402" t="s">
        <v>98</v>
      </c>
      <c r="S402" t="s">
        <v>97</v>
      </c>
      <c r="T402" t="str">
        <f>IF(Transcripts[[#This Row],[List?]]="Y", Transcripts[[#This Row],[RefSeq mRNA ID]]&amp;IF(Transcripts[[#This Row],[Preferred?]]="Y", " (Preferred)", ""), "")</f>
        <v>NM_001354609.1</v>
      </c>
      <c r="V402" s="43" t="s">
        <v>18388</v>
      </c>
      <c r="W402" s="43" t="e">
        <f t="array" ref="W402">INDEX(Table6[#Data], MATCH(1, ISNUMBER(SEARCH(Transcripts[[#This Row],[RefSeq mRNA ID]], Table6['#name])), 0), 1)</f>
        <v>#N/A</v>
      </c>
      <c r="X402" s="43"/>
      <c r="Y402" s="43"/>
      <c r="Z402" t="s">
        <v>5248</v>
      </c>
      <c r="AA402" t="s">
        <v>5249</v>
      </c>
      <c r="AB402">
        <v>1833</v>
      </c>
      <c r="AC402" t="s">
        <v>5231</v>
      </c>
      <c r="AD402" t="s">
        <v>27</v>
      </c>
      <c r="AE402" t="s">
        <v>10229</v>
      </c>
      <c r="AH402" t="s">
        <v>19374</v>
      </c>
      <c r="AI402" t="s">
        <v>2990</v>
      </c>
      <c r="AJ402">
        <v>84142</v>
      </c>
    </row>
    <row r="403" spans="8:36" hidden="1" x14ac:dyDescent="0.25">
      <c r="H403" t="s">
        <v>117</v>
      </c>
      <c r="I403" t="s">
        <v>814</v>
      </c>
      <c r="J403" t="s">
        <v>815</v>
      </c>
      <c r="L403">
        <v>2336</v>
      </c>
      <c r="M403" t="s">
        <v>189</v>
      </c>
      <c r="N403" t="s">
        <v>816</v>
      </c>
      <c r="P403" t="s">
        <v>100</v>
      </c>
      <c r="Q403">
        <v>585</v>
      </c>
      <c r="R403" t="s">
        <v>98</v>
      </c>
      <c r="S403" t="s">
        <v>98</v>
      </c>
      <c r="T403" t="str">
        <f>IF(Transcripts[[#This Row],[List?]]="Y", Transcripts[[#This Row],[RefSeq mRNA ID]]&amp;IF(Transcripts[[#This Row],[Preferred?]]="Y", " (Preferred)", ""), "")</f>
        <v/>
      </c>
      <c r="V403" s="43" t="s">
        <v>18388</v>
      </c>
      <c r="W403" s="43" t="e">
        <f t="array" ref="W403">INDEX(Table6[#Data], MATCH(1, ISNUMBER(SEARCH(Transcripts[[#This Row],[RefSeq mRNA ID]], Table6['#name])), 0), 1)</f>
        <v>#N/A</v>
      </c>
      <c r="X403" s="43"/>
      <c r="Y403" s="43"/>
      <c r="Z403" t="s">
        <v>5267</v>
      </c>
      <c r="AA403" t="s">
        <v>5268</v>
      </c>
      <c r="AB403">
        <v>1848</v>
      </c>
      <c r="AC403" t="s">
        <v>5231</v>
      </c>
      <c r="AD403" t="s">
        <v>27</v>
      </c>
      <c r="AE403" t="s">
        <v>10230</v>
      </c>
      <c r="AH403" t="s">
        <v>19375</v>
      </c>
      <c r="AI403" t="s">
        <v>3013</v>
      </c>
      <c r="AJ403">
        <v>54855</v>
      </c>
    </row>
    <row r="404" spans="8:36" hidden="1" x14ac:dyDescent="0.25">
      <c r="H404" t="s">
        <v>117</v>
      </c>
      <c r="I404" t="s">
        <v>817</v>
      </c>
      <c r="J404" t="s">
        <v>818</v>
      </c>
      <c r="L404">
        <v>743</v>
      </c>
      <c r="M404" t="s">
        <v>189</v>
      </c>
      <c r="N404" t="s">
        <v>819</v>
      </c>
      <c r="P404" t="s">
        <v>100</v>
      </c>
      <c r="Q404">
        <v>309</v>
      </c>
      <c r="R404" t="s">
        <v>98</v>
      </c>
      <c r="S404" t="s">
        <v>98</v>
      </c>
      <c r="T404" t="str">
        <f>IF(Transcripts[[#This Row],[List?]]="Y", Transcripts[[#This Row],[RefSeq mRNA ID]]&amp;IF(Transcripts[[#This Row],[Preferred?]]="Y", " (Preferred)", ""), "")</f>
        <v/>
      </c>
      <c r="V404" s="43" t="s">
        <v>18388</v>
      </c>
      <c r="W404" s="43" t="e">
        <f t="array" ref="W404">INDEX(Table6[#Data], MATCH(1, ISNUMBER(SEARCH(Transcripts[[#This Row],[RefSeq mRNA ID]], Table6['#name])), 0), 1)</f>
        <v>#N/A</v>
      </c>
      <c r="X404" s="43"/>
      <c r="Y404" s="43"/>
      <c r="Z404" t="s">
        <v>5232</v>
      </c>
      <c r="AC404" t="s">
        <v>5231</v>
      </c>
      <c r="AD404" t="s">
        <v>27</v>
      </c>
      <c r="AE404" t="s">
        <v>5232</v>
      </c>
      <c r="AH404" t="s">
        <v>19376</v>
      </c>
      <c r="AI404" t="s">
        <v>3018</v>
      </c>
      <c r="AJ404">
        <v>158724</v>
      </c>
    </row>
    <row r="405" spans="8:36" hidden="1" x14ac:dyDescent="0.25">
      <c r="H405" t="s">
        <v>117</v>
      </c>
      <c r="I405" t="s">
        <v>826</v>
      </c>
      <c r="L405">
        <v>1058</v>
      </c>
      <c r="M405" t="s">
        <v>212</v>
      </c>
      <c r="N405" t="s">
        <v>827</v>
      </c>
      <c r="P405" t="s">
        <v>100</v>
      </c>
      <c r="Q405">
        <v>0</v>
      </c>
      <c r="R405" t="s">
        <v>98</v>
      </c>
      <c r="S405" t="s">
        <v>98</v>
      </c>
      <c r="T405" t="str">
        <f>IF(Transcripts[[#This Row],[List?]]="Y", Transcripts[[#This Row],[RefSeq mRNA ID]]&amp;IF(Transcripts[[#This Row],[Preferred?]]="Y", " (Preferred)", ""), "")</f>
        <v/>
      </c>
      <c r="V405" s="43" t="s">
        <v>18388</v>
      </c>
      <c r="W405" s="43" t="e">
        <f t="array" ref="W405">INDEX(Table6[#Data], MATCH(1, ISNUMBER(SEARCH(Transcripts[[#This Row],[RefSeq mRNA ID]], Table6['#name])), 0), 1)</f>
        <v>#N/A</v>
      </c>
      <c r="X405" s="43"/>
      <c r="Y405" s="43"/>
      <c r="Z405" t="s">
        <v>5234</v>
      </c>
      <c r="AC405" t="s">
        <v>5231</v>
      </c>
      <c r="AD405" t="s">
        <v>27</v>
      </c>
      <c r="AE405" t="s">
        <v>5234</v>
      </c>
      <c r="AH405" t="s">
        <v>19377</v>
      </c>
      <c r="AI405" t="s">
        <v>3023</v>
      </c>
      <c r="AJ405">
        <v>2175</v>
      </c>
    </row>
    <row r="406" spans="8:36" hidden="1" x14ac:dyDescent="0.25">
      <c r="H406" t="s">
        <v>148</v>
      </c>
      <c r="I406" t="s">
        <v>855</v>
      </c>
      <c r="J406" t="s">
        <v>856</v>
      </c>
      <c r="K406" t="s">
        <v>19058</v>
      </c>
      <c r="L406">
        <v>5936</v>
      </c>
      <c r="M406" t="s">
        <v>27</v>
      </c>
      <c r="N406" t="s">
        <v>857</v>
      </c>
      <c r="P406" t="s">
        <v>858</v>
      </c>
      <c r="Q406">
        <v>5655</v>
      </c>
      <c r="R406" t="s">
        <v>98</v>
      </c>
      <c r="S406" t="s">
        <v>97</v>
      </c>
      <c r="T406" t="str">
        <f>IF(Transcripts[[#This Row],[List?]]="Y", Transcripts[[#This Row],[RefSeq mRNA ID]]&amp;IF(Transcripts[[#This Row],[Preferred?]]="Y", " (Preferred)", ""), "")</f>
        <v>NM_007300.3</v>
      </c>
      <c r="V406" s="43" t="s">
        <v>18389</v>
      </c>
      <c r="W406" s="43" t="e">
        <f t="array" ref="W406">INDEX(Table6[#Data], MATCH(1, ISNUMBER(SEARCH(Transcripts[[#This Row],[RefSeq mRNA ID]], Table6['#name])), 0), 1)</f>
        <v>#N/A</v>
      </c>
      <c r="X406" s="43"/>
      <c r="Y406" s="43"/>
      <c r="Z406" t="s">
        <v>5270</v>
      </c>
      <c r="AA406" t="s">
        <v>5271</v>
      </c>
      <c r="AB406">
        <v>1039</v>
      </c>
      <c r="AC406" t="s">
        <v>5231</v>
      </c>
      <c r="AD406" t="s">
        <v>27</v>
      </c>
      <c r="AE406" t="s">
        <v>10231</v>
      </c>
      <c r="AH406" t="s">
        <v>19378</v>
      </c>
      <c r="AI406" t="s">
        <v>3023</v>
      </c>
      <c r="AJ406">
        <v>2175</v>
      </c>
    </row>
    <row r="407" spans="8:36" hidden="1" x14ac:dyDescent="0.25">
      <c r="H407" t="s">
        <v>148</v>
      </c>
      <c r="I407" t="s">
        <v>844</v>
      </c>
      <c r="J407" t="s">
        <v>845</v>
      </c>
      <c r="K407" t="s">
        <v>19055</v>
      </c>
      <c r="L407">
        <v>7094</v>
      </c>
      <c r="M407" t="s">
        <v>27</v>
      </c>
      <c r="N407" t="s">
        <v>846</v>
      </c>
      <c r="O407" t="s">
        <v>847</v>
      </c>
      <c r="P407" t="s">
        <v>848</v>
      </c>
      <c r="Q407">
        <v>5592</v>
      </c>
      <c r="R407" t="s">
        <v>97</v>
      </c>
      <c r="S407" t="s">
        <v>97</v>
      </c>
      <c r="T407" t="str">
        <f>IF(Transcripts[[#This Row],[List?]]="Y", Transcripts[[#This Row],[RefSeq mRNA ID]]&amp;IF(Transcripts[[#This Row],[Preferred?]]="Y", " (Preferred)", ""), "")</f>
        <v>NM_007294.3 (Preferred)</v>
      </c>
      <c r="V407" s="43" t="s">
        <v>18389</v>
      </c>
      <c r="W407" s="43" t="e">
        <f t="array" ref="W407">INDEX(Table6[#Data], MATCH(1, ISNUMBER(SEARCH(Transcripts[[#This Row],[RefSeq mRNA ID]], Table6['#name])), 0), 1)</f>
        <v>#N/A</v>
      </c>
      <c r="X407" s="43"/>
      <c r="Y407" s="43"/>
      <c r="Z407" t="s">
        <v>5276</v>
      </c>
      <c r="AA407" t="s">
        <v>5277</v>
      </c>
      <c r="AB407">
        <v>843</v>
      </c>
      <c r="AC407" t="s">
        <v>5231</v>
      </c>
      <c r="AD407" t="s">
        <v>27</v>
      </c>
      <c r="AE407" t="s">
        <v>10232</v>
      </c>
      <c r="AH407" t="s">
        <v>19379</v>
      </c>
      <c r="AI407" t="s">
        <v>3023</v>
      </c>
      <c r="AJ407">
        <v>2175</v>
      </c>
    </row>
    <row r="408" spans="8:36" hidden="1" x14ac:dyDescent="0.25">
      <c r="H408" t="s">
        <v>148</v>
      </c>
      <c r="I408" t="s">
        <v>859</v>
      </c>
      <c r="J408" t="s">
        <v>860</v>
      </c>
      <c r="L408">
        <v>5732</v>
      </c>
      <c r="M408" t="s">
        <v>27</v>
      </c>
      <c r="N408" t="s">
        <v>861</v>
      </c>
      <c r="P408" t="s">
        <v>862</v>
      </c>
      <c r="Q408">
        <v>5451</v>
      </c>
      <c r="R408" t="s">
        <v>98</v>
      </c>
      <c r="S408" t="s">
        <v>98</v>
      </c>
      <c r="T408" t="str">
        <f>IF(Transcripts[[#This Row],[List?]]="Y", Transcripts[[#This Row],[RefSeq mRNA ID]]&amp;IF(Transcripts[[#This Row],[Preferred?]]="Y", " (Preferred)", ""), "")</f>
        <v/>
      </c>
      <c r="V408" s="43" t="s">
        <v>18389</v>
      </c>
      <c r="W408" s="43" t="e">
        <f t="array" ref="W408">INDEX(Table6[#Data], MATCH(1, ISNUMBER(SEARCH(Transcripts[[#This Row],[RefSeq mRNA ID]], Table6['#name])), 0), 1)</f>
        <v>#N/A</v>
      </c>
      <c r="X408" s="43"/>
      <c r="Y408" s="43"/>
      <c r="Z408" t="s">
        <v>5279</v>
      </c>
      <c r="AA408" t="s">
        <v>5280</v>
      </c>
      <c r="AB408">
        <v>783</v>
      </c>
      <c r="AC408" t="s">
        <v>5231</v>
      </c>
      <c r="AD408" t="s">
        <v>27</v>
      </c>
      <c r="AE408" t="s">
        <v>10233</v>
      </c>
      <c r="AH408" t="s">
        <v>19380</v>
      </c>
      <c r="AI408" t="s">
        <v>3114</v>
      </c>
      <c r="AJ408">
        <v>2176</v>
      </c>
    </row>
    <row r="409" spans="8:36" hidden="1" x14ac:dyDescent="0.25">
      <c r="H409" t="s">
        <v>148</v>
      </c>
      <c r="I409" t="s">
        <v>849</v>
      </c>
      <c r="J409" t="s">
        <v>850</v>
      </c>
      <c r="L409">
        <v>6451</v>
      </c>
      <c r="M409" t="s">
        <v>27</v>
      </c>
      <c r="N409" t="s">
        <v>851</v>
      </c>
      <c r="Q409">
        <v>4875</v>
      </c>
      <c r="R409" t="s">
        <v>98</v>
      </c>
      <c r="S409" t="s">
        <v>98</v>
      </c>
      <c r="T409" t="str">
        <f>IF(Transcripts[[#This Row],[List?]]="Y", Transcripts[[#This Row],[RefSeq mRNA ID]]&amp;IF(Transcripts[[#This Row],[Preferred?]]="Y", " (Preferred)", ""), "")</f>
        <v/>
      </c>
      <c r="V409" s="43" t="s">
        <v>18389</v>
      </c>
      <c r="W409" s="43" t="e">
        <f t="array" ref="W409">INDEX(Table6[#Data], MATCH(1, ISNUMBER(SEARCH(Transcripts[[#This Row],[RefSeq mRNA ID]], Table6['#name])), 0), 1)</f>
        <v>#N/A</v>
      </c>
      <c r="X409" s="43"/>
      <c r="Y409" s="43"/>
      <c r="Z409" t="s">
        <v>5273</v>
      </c>
      <c r="AA409" t="s">
        <v>5274</v>
      </c>
      <c r="AB409">
        <v>440</v>
      </c>
      <c r="AC409" t="s">
        <v>5231</v>
      </c>
      <c r="AD409" t="s">
        <v>27</v>
      </c>
      <c r="AE409" t="s">
        <v>10234</v>
      </c>
      <c r="AH409" t="s">
        <v>19381</v>
      </c>
      <c r="AI409" t="s">
        <v>3114</v>
      </c>
      <c r="AJ409">
        <v>2176</v>
      </c>
    </row>
    <row r="410" spans="8:36" hidden="1" x14ac:dyDescent="0.25">
      <c r="H410" t="s">
        <v>148</v>
      </c>
      <c r="I410" t="s">
        <v>852</v>
      </c>
      <c r="J410" t="s">
        <v>853</v>
      </c>
      <c r="L410">
        <v>6411</v>
      </c>
      <c r="M410" t="s">
        <v>27</v>
      </c>
      <c r="N410" t="s">
        <v>854</v>
      </c>
      <c r="Q410">
        <v>4797</v>
      </c>
      <c r="R410" t="s">
        <v>98</v>
      </c>
      <c r="S410" t="s">
        <v>98</v>
      </c>
      <c r="T410" t="str">
        <f>IF(Transcripts[[#This Row],[List?]]="Y", Transcripts[[#This Row],[RefSeq mRNA ID]]&amp;IF(Transcripts[[#This Row],[Preferred?]]="Y", " (Preferred)", ""), "")</f>
        <v/>
      </c>
      <c r="V410" s="43" t="s">
        <v>18389</v>
      </c>
      <c r="W410" s="43" t="e">
        <f t="array" ref="W410">INDEX(Table6[#Data], MATCH(1, ISNUMBER(SEARCH(Transcripts[[#This Row],[RefSeq mRNA ID]], Table6['#name])), 0), 1)</f>
        <v>#N/A</v>
      </c>
      <c r="X410" s="43"/>
      <c r="Y410" s="43"/>
      <c r="Z410" t="s">
        <v>5282</v>
      </c>
      <c r="AA410" t="s">
        <v>5283</v>
      </c>
      <c r="AB410">
        <v>440</v>
      </c>
      <c r="AC410" t="s">
        <v>5231</v>
      </c>
      <c r="AD410" t="s">
        <v>27</v>
      </c>
      <c r="AE410" t="s">
        <v>10235</v>
      </c>
      <c r="AH410" t="s">
        <v>19382</v>
      </c>
      <c r="AI410" t="s">
        <v>3114</v>
      </c>
      <c r="AJ410">
        <v>2176</v>
      </c>
    </row>
    <row r="411" spans="8:36" hidden="1" x14ac:dyDescent="0.25">
      <c r="H411" t="s">
        <v>148</v>
      </c>
      <c r="I411" t="s">
        <v>841</v>
      </c>
      <c r="J411" t="s">
        <v>842</v>
      </c>
      <c r="K411" t="s">
        <v>19056</v>
      </c>
      <c r="L411">
        <v>7114</v>
      </c>
      <c r="M411" t="s">
        <v>27</v>
      </c>
      <c r="N411" t="s">
        <v>843</v>
      </c>
      <c r="Q411">
        <v>4704</v>
      </c>
      <c r="R411" t="s">
        <v>98</v>
      </c>
      <c r="S411" t="s">
        <v>97</v>
      </c>
      <c r="T411" t="str">
        <f>IF(Transcripts[[#This Row],[List?]]="Y", Transcripts[[#This Row],[RefSeq mRNA ID]]&amp;IF(Transcripts[[#This Row],[Preferred?]]="Y", " (Preferred)", ""), "")</f>
        <v>NM_007297.3</v>
      </c>
      <c r="V411" s="43" t="s">
        <v>18389</v>
      </c>
      <c r="W411" s="43" t="e">
        <f t="array" ref="W411">INDEX(Table6[#Data], MATCH(1, ISNUMBER(SEARCH(Transcripts[[#This Row],[RefSeq mRNA ID]], Table6['#name])), 0), 1)</f>
        <v>#N/A</v>
      </c>
      <c r="X411" s="43"/>
      <c r="Y411" s="43"/>
      <c r="Z411" t="s">
        <v>5236</v>
      </c>
      <c r="AA411" t="s">
        <v>5237</v>
      </c>
      <c r="AB411">
        <v>1848</v>
      </c>
      <c r="AC411" t="s">
        <v>5231</v>
      </c>
      <c r="AD411" t="s">
        <v>27</v>
      </c>
      <c r="AE411" t="s">
        <v>10236</v>
      </c>
      <c r="AH411" t="s">
        <v>19383</v>
      </c>
      <c r="AI411" t="s">
        <v>3140</v>
      </c>
      <c r="AJ411">
        <v>2177</v>
      </c>
    </row>
    <row r="412" spans="8:36" hidden="1" x14ac:dyDescent="0.25">
      <c r="H412" t="s">
        <v>148</v>
      </c>
      <c r="I412" t="s">
        <v>873</v>
      </c>
      <c r="J412" t="s">
        <v>874</v>
      </c>
      <c r="K412" t="s">
        <v>19057</v>
      </c>
      <c r="L412">
        <v>2379</v>
      </c>
      <c r="M412" t="s">
        <v>27</v>
      </c>
      <c r="N412" t="s">
        <v>875</v>
      </c>
      <c r="O412" t="s">
        <v>847</v>
      </c>
      <c r="P412" t="s">
        <v>876</v>
      </c>
      <c r="Q412">
        <v>2280</v>
      </c>
      <c r="R412" t="s">
        <v>98</v>
      </c>
      <c r="S412" t="s">
        <v>97</v>
      </c>
      <c r="T412" t="str">
        <f>IF(Transcripts[[#This Row],[List?]]="Y", Transcripts[[#This Row],[RefSeq mRNA ID]]&amp;IF(Transcripts[[#This Row],[Preferred?]]="Y", " (Preferred)", ""), "")</f>
        <v>NM_007298.3</v>
      </c>
      <c r="V412" s="43" t="s">
        <v>18389</v>
      </c>
      <c r="W412" s="43" t="e">
        <f t="array" ref="W412">INDEX(Table6[#Data], MATCH(1, ISNUMBER(SEARCH(Transcripts[[#This Row],[RefSeq mRNA ID]], Table6['#name])), 0), 1)</f>
        <v>#N/A</v>
      </c>
      <c r="X412" s="43"/>
      <c r="Y412" s="43"/>
      <c r="Z412" t="s">
        <v>5251</v>
      </c>
      <c r="AA412" t="s">
        <v>5252</v>
      </c>
      <c r="AB412">
        <v>1848</v>
      </c>
      <c r="AC412" t="s">
        <v>5231</v>
      </c>
      <c r="AD412" t="s">
        <v>27</v>
      </c>
      <c r="AE412" t="s">
        <v>10237</v>
      </c>
      <c r="AH412" t="s">
        <v>19384</v>
      </c>
      <c r="AI412" t="s">
        <v>3140</v>
      </c>
      <c r="AJ412">
        <v>2177</v>
      </c>
    </row>
    <row r="413" spans="8:36" hidden="1" x14ac:dyDescent="0.25">
      <c r="H413" t="s">
        <v>148</v>
      </c>
      <c r="I413" t="s">
        <v>863</v>
      </c>
      <c r="J413" t="s">
        <v>864</v>
      </c>
      <c r="L413">
        <v>3780</v>
      </c>
      <c r="M413" t="s">
        <v>27</v>
      </c>
      <c r="N413" t="s">
        <v>865</v>
      </c>
      <c r="Q413">
        <v>2166</v>
      </c>
      <c r="R413" t="s">
        <v>98</v>
      </c>
      <c r="S413" t="s">
        <v>98</v>
      </c>
      <c r="T413" t="str">
        <f>IF(Transcripts[[#This Row],[List?]]="Y", Transcripts[[#This Row],[RefSeq mRNA ID]]&amp;IF(Transcripts[[#This Row],[Preferred?]]="Y", " (Preferred)", ""), "")</f>
        <v/>
      </c>
      <c r="V413" s="43" t="s">
        <v>18389</v>
      </c>
      <c r="W413" s="43" t="e">
        <f t="array" ref="W413">INDEX(Table6[#Data], MATCH(1, ISNUMBER(SEARCH(Transcripts[[#This Row],[RefSeq mRNA ID]], Table6['#name])), 0), 1)</f>
        <v>#N/A</v>
      </c>
      <c r="X413" s="43"/>
      <c r="Y413" s="43"/>
      <c r="Z413" t="s">
        <v>5240</v>
      </c>
      <c r="AA413" t="s">
        <v>5241</v>
      </c>
      <c r="AB413">
        <v>1848</v>
      </c>
      <c r="AC413" t="s">
        <v>5231</v>
      </c>
      <c r="AD413" t="s">
        <v>27</v>
      </c>
      <c r="AE413" t="s">
        <v>10238</v>
      </c>
      <c r="AH413" t="s">
        <v>19385</v>
      </c>
      <c r="AI413" t="s">
        <v>3140</v>
      </c>
      <c r="AJ413">
        <v>2177</v>
      </c>
    </row>
    <row r="414" spans="8:36" hidden="1" x14ac:dyDescent="0.25">
      <c r="H414" t="s">
        <v>148</v>
      </c>
      <c r="I414" t="s">
        <v>869</v>
      </c>
      <c r="J414" t="s">
        <v>870</v>
      </c>
      <c r="K414" t="s">
        <v>19059</v>
      </c>
      <c r="L414">
        <v>3273</v>
      </c>
      <c r="M414" t="s">
        <v>27</v>
      </c>
      <c r="N414" t="s">
        <v>871</v>
      </c>
      <c r="P414" t="s">
        <v>872</v>
      </c>
      <c r="Q414">
        <v>2100</v>
      </c>
      <c r="R414" t="s">
        <v>98</v>
      </c>
      <c r="S414" t="s">
        <v>97</v>
      </c>
      <c r="T414" t="str">
        <f>IF(Transcripts[[#This Row],[List?]]="Y", Transcripts[[#This Row],[RefSeq mRNA ID]]&amp;IF(Transcripts[[#This Row],[Preferred?]]="Y", " (Preferred)", ""), "")</f>
        <v>NM_007299.3</v>
      </c>
      <c r="V414" s="43" t="s">
        <v>18389</v>
      </c>
      <c r="W414" s="43" t="e">
        <f t="array" ref="W414">INDEX(Table6[#Data], MATCH(1, ISNUMBER(SEARCH(Transcripts[[#This Row],[RefSeq mRNA ID]], Table6['#name])), 0), 1)</f>
        <v>#N/A</v>
      </c>
      <c r="X414" s="43"/>
      <c r="Y414" s="43"/>
      <c r="Z414" t="s">
        <v>5257</v>
      </c>
      <c r="AA414" t="s">
        <v>5258</v>
      </c>
      <c r="AB414">
        <v>1848</v>
      </c>
      <c r="AC414" t="s">
        <v>5231</v>
      </c>
      <c r="AD414" t="s">
        <v>27</v>
      </c>
      <c r="AE414" t="s">
        <v>10239</v>
      </c>
      <c r="AH414" t="s">
        <v>19386</v>
      </c>
      <c r="AI414" t="s">
        <v>3176</v>
      </c>
      <c r="AJ414">
        <v>2178</v>
      </c>
    </row>
    <row r="415" spans="8:36" hidden="1" x14ac:dyDescent="0.25">
      <c r="H415" t="s">
        <v>148</v>
      </c>
      <c r="I415" t="s">
        <v>866</v>
      </c>
      <c r="J415" t="s">
        <v>867</v>
      </c>
      <c r="L415">
        <v>3444</v>
      </c>
      <c r="M415" t="s">
        <v>27</v>
      </c>
      <c r="N415" t="s">
        <v>868</v>
      </c>
      <c r="Q415">
        <v>2043</v>
      </c>
      <c r="R415" t="s">
        <v>98</v>
      </c>
      <c r="S415" t="s">
        <v>98</v>
      </c>
      <c r="T415" t="str">
        <f>IF(Transcripts[[#This Row],[List?]]="Y", Transcripts[[#This Row],[RefSeq mRNA ID]]&amp;IF(Transcripts[[#This Row],[Preferred?]]="Y", " (Preferred)", ""), "")</f>
        <v/>
      </c>
      <c r="V415" s="43" t="s">
        <v>18389</v>
      </c>
      <c r="W415" s="43" t="e">
        <f t="array" ref="W415">INDEX(Table6[#Data], MATCH(1, ISNUMBER(SEARCH(Transcripts[[#This Row],[RefSeq mRNA ID]], Table6['#name])), 0), 1)</f>
        <v>#N/A</v>
      </c>
      <c r="X415" s="43"/>
      <c r="Y415" s="43"/>
      <c r="Z415" t="s">
        <v>7638</v>
      </c>
      <c r="AC415" t="s">
        <v>7629</v>
      </c>
      <c r="AD415" t="s">
        <v>27</v>
      </c>
      <c r="AE415" t="s">
        <v>7638</v>
      </c>
      <c r="AH415" t="s">
        <v>19387</v>
      </c>
      <c r="AI415" t="s">
        <v>3182</v>
      </c>
      <c r="AJ415">
        <v>2188</v>
      </c>
    </row>
    <row r="416" spans="8:36" hidden="1" x14ac:dyDescent="0.25">
      <c r="H416" t="s">
        <v>148</v>
      </c>
      <c r="I416" t="s">
        <v>877</v>
      </c>
      <c r="J416" t="s">
        <v>878</v>
      </c>
      <c r="L416">
        <v>2108</v>
      </c>
      <c r="M416" t="s">
        <v>27</v>
      </c>
      <c r="N416" t="s">
        <v>879</v>
      </c>
      <c r="Q416">
        <v>1947</v>
      </c>
      <c r="R416" t="s">
        <v>98</v>
      </c>
      <c r="S416" t="s">
        <v>98</v>
      </c>
      <c r="T416" t="str">
        <f>IF(Transcripts[[#This Row],[List?]]="Y", Transcripts[[#This Row],[RefSeq mRNA ID]]&amp;IF(Transcripts[[#This Row],[Preferred?]]="Y", " (Preferred)", ""), "")</f>
        <v/>
      </c>
      <c r="V416" s="43" t="s">
        <v>18389</v>
      </c>
      <c r="W416" s="43" t="e">
        <f t="array" ref="W416">INDEX(Table6[#Data], MATCH(1, ISNUMBER(SEARCH(Transcripts[[#This Row],[RefSeq mRNA ID]], Table6['#name])), 0), 1)</f>
        <v>#N/A</v>
      </c>
      <c r="X416" s="43"/>
      <c r="Y416" s="43"/>
      <c r="Z416" t="s">
        <v>7632</v>
      </c>
      <c r="AC416" t="s">
        <v>7629</v>
      </c>
      <c r="AD416" t="s">
        <v>27</v>
      </c>
      <c r="AE416" t="s">
        <v>7632</v>
      </c>
      <c r="AH416" t="s">
        <v>19388</v>
      </c>
      <c r="AI416" t="s">
        <v>3188</v>
      </c>
      <c r="AJ416">
        <v>2189</v>
      </c>
    </row>
    <row r="417" spans="8:36" hidden="1" x14ac:dyDescent="0.25">
      <c r="H417" t="s">
        <v>148</v>
      </c>
      <c r="I417" t="s">
        <v>883</v>
      </c>
      <c r="J417" t="s">
        <v>884</v>
      </c>
      <c r="L417">
        <v>1972</v>
      </c>
      <c r="M417" t="s">
        <v>27</v>
      </c>
      <c r="N417" t="s">
        <v>885</v>
      </c>
      <c r="Q417" s="43">
        <v>1870</v>
      </c>
      <c r="R417" t="s">
        <v>98</v>
      </c>
      <c r="S417" s="43" t="s">
        <v>98</v>
      </c>
      <c r="T417" t="str">
        <f>IF(Transcripts[[#This Row],[List?]]="Y", Transcripts[[#This Row],[RefSeq mRNA ID]]&amp;IF(Transcripts[[#This Row],[Preferred?]]="Y", " (Preferred)", ""), "")</f>
        <v/>
      </c>
      <c r="V417" s="43" t="s">
        <v>18389</v>
      </c>
      <c r="W417" s="43" t="e">
        <f t="array" ref="W417">INDEX(Table6[#Data], MATCH(1, ISNUMBER(SEARCH(Transcripts[[#This Row],[RefSeq mRNA ID]], Table6['#name])), 0), 1)</f>
        <v>#N/A</v>
      </c>
      <c r="X417" s="43"/>
      <c r="Y417" s="43"/>
      <c r="Z417" t="s">
        <v>7646</v>
      </c>
      <c r="AA417" t="s">
        <v>7647</v>
      </c>
      <c r="AB417">
        <v>2244</v>
      </c>
      <c r="AC417" t="s">
        <v>7629</v>
      </c>
      <c r="AD417" t="s">
        <v>27</v>
      </c>
      <c r="AE417" t="s">
        <v>10240</v>
      </c>
      <c r="AH417" t="s">
        <v>19389</v>
      </c>
      <c r="AI417" t="s">
        <v>3210</v>
      </c>
      <c r="AJ417">
        <v>355</v>
      </c>
    </row>
    <row r="418" spans="8:36" hidden="1" x14ac:dyDescent="0.25">
      <c r="H418" t="s">
        <v>148</v>
      </c>
      <c r="I418" t="s">
        <v>880</v>
      </c>
      <c r="J418" t="s">
        <v>881</v>
      </c>
      <c r="L418">
        <v>1980</v>
      </c>
      <c r="M418" t="s">
        <v>27</v>
      </c>
      <c r="N418" t="s">
        <v>882</v>
      </c>
      <c r="Q418">
        <v>1867</v>
      </c>
      <c r="R418" t="s">
        <v>98</v>
      </c>
      <c r="S418" t="s">
        <v>98</v>
      </c>
      <c r="T418" t="str">
        <f>IF(Transcripts[[#This Row],[List?]]="Y", Transcripts[[#This Row],[RefSeq mRNA ID]]&amp;IF(Transcripts[[#This Row],[Preferred?]]="Y", " (Preferred)", ""), "")</f>
        <v/>
      </c>
      <c r="V418" s="43" t="s">
        <v>18389</v>
      </c>
      <c r="W418" s="43" t="e">
        <f t="array" ref="W418">INDEX(Table6[#Data], MATCH(1, ISNUMBER(SEARCH(Transcripts[[#This Row],[RefSeq mRNA ID]], Table6['#name])), 0), 1)</f>
        <v>#N/A</v>
      </c>
      <c r="X418" s="43"/>
      <c r="Y418" s="43"/>
      <c r="Z418" t="s">
        <v>7656</v>
      </c>
      <c r="AA418" t="s">
        <v>7657</v>
      </c>
      <c r="AB418">
        <v>608</v>
      </c>
      <c r="AC418" t="s">
        <v>7629</v>
      </c>
      <c r="AD418" t="s">
        <v>27</v>
      </c>
      <c r="AE418" t="s">
        <v>10241</v>
      </c>
      <c r="AH418" t="s">
        <v>19390</v>
      </c>
      <c r="AI418" t="s">
        <v>3210</v>
      </c>
      <c r="AJ418">
        <v>355</v>
      </c>
    </row>
    <row r="419" spans="8:36" hidden="1" x14ac:dyDescent="0.25">
      <c r="H419" t="s">
        <v>148</v>
      </c>
      <c r="I419" t="s">
        <v>886</v>
      </c>
      <c r="J419" t="s">
        <v>887</v>
      </c>
      <c r="L419">
        <v>1948</v>
      </c>
      <c r="M419" t="s">
        <v>27</v>
      </c>
      <c r="N419" t="s">
        <v>888</v>
      </c>
      <c r="Q419">
        <v>1716</v>
      </c>
      <c r="R419" t="s">
        <v>98</v>
      </c>
      <c r="S419" t="s">
        <v>98</v>
      </c>
      <c r="T419" t="str">
        <f>IF(Transcripts[[#This Row],[List?]]="Y", Transcripts[[#This Row],[RefSeq mRNA ID]]&amp;IF(Transcripts[[#This Row],[Preferred?]]="Y", " (Preferred)", ""), "")</f>
        <v/>
      </c>
      <c r="V419" s="43" t="s">
        <v>18389</v>
      </c>
      <c r="W419" s="43" t="e">
        <f t="array" ref="W419">INDEX(Table6[#Data], MATCH(1, ISNUMBER(SEARCH(Transcripts[[#This Row],[RefSeq mRNA ID]], Table6['#name])), 0), 1)</f>
        <v>#N/A</v>
      </c>
      <c r="X419" s="43"/>
      <c r="Y419" s="43"/>
      <c r="Z419" t="s">
        <v>7640</v>
      </c>
      <c r="AC419" t="s">
        <v>7629</v>
      </c>
      <c r="AD419" t="s">
        <v>27</v>
      </c>
      <c r="AE419" t="s">
        <v>7640</v>
      </c>
      <c r="AH419" t="s">
        <v>19391</v>
      </c>
      <c r="AI419" t="s">
        <v>3210</v>
      </c>
      <c r="AJ419">
        <v>355</v>
      </c>
    </row>
    <row r="420" spans="8:36" hidden="1" x14ac:dyDescent="0.25">
      <c r="H420" t="s">
        <v>148</v>
      </c>
      <c r="I420" t="s">
        <v>892</v>
      </c>
      <c r="J420" t="s">
        <v>893</v>
      </c>
      <c r="L420">
        <v>1495</v>
      </c>
      <c r="M420" t="s">
        <v>27</v>
      </c>
      <c r="N420" t="s">
        <v>894</v>
      </c>
      <c r="Q420">
        <v>1495</v>
      </c>
      <c r="R420" t="s">
        <v>98</v>
      </c>
      <c r="S420" t="s">
        <v>98</v>
      </c>
      <c r="T420" t="str">
        <f>IF(Transcripts[[#This Row],[List?]]="Y", Transcripts[[#This Row],[RefSeq mRNA ID]]&amp;IF(Transcripts[[#This Row],[Preferred?]]="Y", " (Preferred)", ""), "")</f>
        <v/>
      </c>
      <c r="V420" s="43" t="s">
        <v>18389</v>
      </c>
      <c r="W420" s="43" t="e">
        <f t="array" ref="W420">INDEX(Table6[#Data], MATCH(1, ISNUMBER(SEARCH(Transcripts[[#This Row],[RefSeq mRNA ID]], Table6['#name])), 0), 1)</f>
        <v>#N/A</v>
      </c>
      <c r="X420" s="43"/>
      <c r="Y420" s="43"/>
      <c r="Z420" t="s">
        <v>7644</v>
      </c>
      <c r="AC420" t="s">
        <v>7629</v>
      </c>
      <c r="AD420" t="s">
        <v>27</v>
      </c>
      <c r="AE420" t="s">
        <v>7644</v>
      </c>
      <c r="AH420" t="s">
        <v>19392</v>
      </c>
      <c r="AI420" t="s">
        <v>3210</v>
      </c>
      <c r="AJ420">
        <v>355</v>
      </c>
    </row>
    <row r="421" spans="8:36" hidden="1" x14ac:dyDescent="0.25">
      <c r="H421" t="s">
        <v>148</v>
      </c>
      <c r="I421" t="s">
        <v>889</v>
      </c>
      <c r="J421" t="s">
        <v>890</v>
      </c>
      <c r="L421">
        <v>1612</v>
      </c>
      <c r="M421" t="s">
        <v>27</v>
      </c>
      <c r="N421" t="s">
        <v>891</v>
      </c>
      <c r="Q421">
        <v>1419</v>
      </c>
      <c r="R421" t="s">
        <v>98</v>
      </c>
      <c r="S421" t="s">
        <v>98</v>
      </c>
      <c r="T421" t="str">
        <f>IF(Transcripts[[#This Row],[List?]]="Y", Transcripts[[#This Row],[RefSeq mRNA ID]]&amp;IF(Transcripts[[#This Row],[Preferred?]]="Y", " (Preferred)", ""), "")</f>
        <v/>
      </c>
      <c r="V421" s="43" t="s">
        <v>18389</v>
      </c>
      <c r="W421" s="43" t="e">
        <f t="array" ref="W421">INDEX(Table6[#Data], MATCH(1, ISNUMBER(SEARCH(Transcripts[[#This Row],[RefSeq mRNA ID]], Table6['#name])), 0), 1)</f>
        <v>#N/A</v>
      </c>
      <c r="X421" s="43"/>
      <c r="Y421" s="43"/>
      <c r="Z421" t="s">
        <v>7636</v>
      </c>
      <c r="AC421" t="s">
        <v>7629</v>
      </c>
      <c r="AD421" t="s">
        <v>27</v>
      </c>
      <c r="AE421" t="s">
        <v>7636</v>
      </c>
      <c r="AH421" t="s">
        <v>19393</v>
      </c>
      <c r="AI421" t="s">
        <v>3210</v>
      </c>
      <c r="AJ421">
        <v>355</v>
      </c>
    </row>
    <row r="422" spans="8:36" hidden="1" x14ac:dyDescent="0.25">
      <c r="H422" t="s">
        <v>148</v>
      </c>
      <c r="I422" t="s">
        <v>828</v>
      </c>
      <c r="J422" t="s">
        <v>829</v>
      </c>
      <c r="L422">
        <v>1312</v>
      </c>
      <c r="M422" t="s">
        <v>830</v>
      </c>
      <c r="N422" t="s">
        <v>831</v>
      </c>
      <c r="P422" t="s">
        <v>100</v>
      </c>
      <c r="Q422">
        <v>1312</v>
      </c>
      <c r="R422" t="s">
        <v>98</v>
      </c>
      <c r="S422" t="s">
        <v>98</v>
      </c>
      <c r="T422" t="str">
        <f>IF(Transcripts[[#This Row],[List?]]="Y", Transcripts[[#This Row],[RefSeq mRNA ID]]&amp;IF(Transcripts[[#This Row],[Preferred?]]="Y", " (Preferred)", ""), "")</f>
        <v/>
      </c>
      <c r="V422" s="43" t="s">
        <v>18389</v>
      </c>
      <c r="W422" s="43" t="e">
        <f t="array" ref="W422">INDEX(Table6[#Data], MATCH(1, ISNUMBER(SEARCH(Transcripts[[#This Row],[RefSeq mRNA ID]], Table6['#name])), 0), 1)</f>
        <v>#N/A</v>
      </c>
      <c r="X422" s="43"/>
      <c r="Y422" s="43"/>
      <c r="Z422" t="s">
        <v>7630</v>
      </c>
      <c r="AC422" t="s">
        <v>7629</v>
      </c>
      <c r="AD422" t="s">
        <v>27</v>
      </c>
      <c r="AE422" t="s">
        <v>7630</v>
      </c>
      <c r="AH422" t="s">
        <v>19394</v>
      </c>
      <c r="AI422" t="s">
        <v>3210</v>
      </c>
      <c r="AJ422">
        <v>355</v>
      </c>
    </row>
    <row r="423" spans="8:36" hidden="1" x14ac:dyDescent="0.25">
      <c r="H423" t="s">
        <v>148</v>
      </c>
      <c r="I423" t="s">
        <v>895</v>
      </c>
      <c r="J423" t="s">
        <v>896</v>
      </c>
      <c r="L423">
        <v>1282</v>
      </c>
      <c r="M423" t="s">
        <v>27</v>
      </c>
      <c r="N423" t="s">
        <v>897</v>
      </c>
      <c r="Q423">
        <v>1065</v>
      </c>
      <c r="R423" t="s">
        <v>98</v>
      </c>
      <c r="S423" t="s">
        <v>98</v>
      </c>
      <c r="T423" t="str">
        <f>IF(Transcripts[[#This Row],[List?]]="Y", Transcripts[[#This Row],[RefSeq mRNA ID]]&amp;IF(Transcripts[[#This Row],[Preferred?]]="Y", " (Preferred)", ""), "")</f>
        <v/>
      </c>
      <c r="V423" s="43" t="s">
        <v>18389</v>
      </c>
      <c r="W423" s="43" t="e">
        <f t="array" ref="W423">INDEX(Table6[#Data], MATCH(1, ISNUMBER(SEARCH(Transcripts[[#This Row],[RefSeq mRNA ID]], Table6['#name])), 0), 1)</f>
        <v>#N/A</v>
      </c>
      <c r="X423" s="43"/>
      <c r="Y423" s="43"/>
      <c r="Z423" t="s">
        <v>7642</v>
      </c>
      <c r="AC423" t="s">
        <v>7629</v>
      </c>
      <c r="AD423" t="s">
        <v>27</v>
      </c>
      <c r="AE423" t="s">
        <v>7642</v>
      </c>
      <c r="AH423" t="s">
        <v>19395</v>
      </c>
      <c r="AI423" t="s">
        <v>3210</v>
      </c>
      <c r="AJ423">
        <v>355</v>
      </c>
    </row>
    <row r="424" spans="8:36" hidden="1" x14ac:dyDescent="0.25">
      <c r="H424" t="s">
        <v>148</v>
      </c>
      <c r="I424" t="s">
        <v>898</v>
      </c>
      <c r="J424" t="s">
        <v>899</v>
      </c>
      <c r="L424">
        <v>958</v>
      </c>
      <c r="M424" t="s">
        <v>27</v>
      </c>
      <c r="N424" t="s">
        <v>900</v>
      </c>
      <c r="Q424">
        <v>958</v>
      </c>
      <c r="R424" t="s">
        <v>98</v>
      </c>
      <c r="S424" t="s">
        <v>98</v>
      </c>
      <c r="T424" t="str">
        <f>IF(Transcripts[[#This Row],[List?]]="Y", Transcripts[[#This Row],[RefSeq mRNA ID]]&amp;IF(Transcripts[[#This Row],[Preferred?]]="Y", " (Preferred)", ""), "")</f>
        <v/>
      </c>
      <c r="V424" s="43" t="s">
        <v>18389</v>
      </c>
      <c r="W424" s="43" t="e">
        <f t="array" ref="W424">INDEX(Table6[#Data], MATCH(1, ISNUMBER(SEARCH(Transcripts[[#This Row],[RefSeq mRNA ID]], Table6['#name])), 0), 1)</f>
        <v>#N/A</v>
      </c>
      <c r="X424" s="43"/>
      <c r="Y424" s="43"/>
      <c r="Z424" t="s">
        <v>7653</v>
      </c>
      <c r="AA424" t="s">
        <v>7654</v>
      </c>
      <c r="AB424">
        <v>964</v>
      </c>
      <c r="AC424" t="s">
        <v>7629</v>
      </c>
      <c r="AD424" t="s">
        <v>27</v>
      </c>
      <c r="AE424" t="s">
        <v>10242</v>
      </c>
      <c r="AH424" t="s">
        <v>19396</v>
      </c>
      <c r="AI424" t="s">
        <v>3210</v>
      </c>
      <c r="AJ424">
        <v>355</v>
      </c>
    </row>
    <row r="425" spans="8:36" hidden="1" x14ac:dyDescent="0.25">
      <c r="H425" t="s">
        <v>148</v>
      </c>
      <c r="I425" t="s">
        <v>901</v>
      </c>
      <c r="J425" t="s">
        <v>902</v>
      </c>
      <c r="L425">
        <v>800</v>
      </c>
      <c r="M425" t="s">
        <v>27</v>
      </c>
      <c r="N425" t="s">
        <v>903</v>
      </c>
      <c r="Q425">
        <v>800</v>
      </c>
      <c r="R425" t="s">
        <v>98</v>
      </c>
      <c r="S425" t="s">
        <v>98</v>
      </c>
      <c r="T425" t="str">
        <f>IF(Transcripts[[#This Row],[List?]]="Y", Transcripts[[#This Row],[RefSeq mRNA ID]]&amp;IF(Transcripts[[#This Row],[Preferred?]]="Y", " (Preferred)", ""), "")</f>
        <v/>
      </c>
      <c r="V425" s="43" t="s">
        <v>18389</v>
      </c>
      <c r="W425" s="43" t="e">
        <f t="array" ref="W425">INDEX(Table6[#Data], MATCH(1, ISNUMBER(SEARCH(Transcripts[[#This Row],[RefSeq mRNA ID]], Table6['#name])), 0), 1)</f>
        <v>#N/A</v>
      </c>
      <c r="X425" s="43"/>
      <c r="Y425" s="43"/>
      <c r="Z425" t="s">
        <v>7634</v>
      </c>
      <c r="AC425" t="s">
        <v>7629</v>
      </c>
      <c r="AD425" t="s">
        <v>27</v>
      </c>
      <c r="AE425" t="s">
        <v>7634</v>
      </c>
      <c r="AH425" t="s">
        <v>19397</v>
      </c>
      <c r="AI425" t="s">
        <v>3210</v>
      </c>
      <c r="AJ425">
        <v>355</v>
      </c>
    </row>
    <row r="426" spans="8:36" hidden="1" x14ac:dyDescent="0.25">
      <c r="H426" t="s">
        <v>148</v>
      </c>
      <c r="I426" t="s">
        <v>913</v>
      </c>
      <c r="J426" t="s">
        <v>914</v>
      </c>
      <c r="L426">
        <v>726</v>
      </c>
      <c r="M426" t="s">
        <v>27</v>
      </c>
      <c r="N426" t="s">
        <v>915</v>
      </c>
      <c r="Q426">
        <v>726</v>
      </c>
      <c r="R426" t="s">
        <v>98</v>
      </c>
      <c r="S426" t="s">
        <v>98</v>
      </c>
      <c r="T426" t="str">
        <f>IF(Transcripts[[#This Row],[List?]]="Y", Transcripts[[#This Row],[RefSeq mRNA ID]]&amp;IF(Transcripts[[#This Row],[Preferred?]]="Y", " (Preferred)", ""), "")</f>
        <v/>
      </c>
      <c r="V426" s="43" t="s">
        <v>18389</v>
      </c>
      <c r="W426" s="43" t="e">
        <f t="array" ref="W426">INDEX(Table6[#Data], MATCH(1, ISNUMBER(SEARCH(Transcripts[[#This Row],[RefSeq mRNA ID]], Table6['#name])), 0), 1)</f>
        <v>#N/A</v>
      </c>
      <c r="X426" s="43"/>
      <c r="Y426" s="43"/>
      <c r="Z426" t="s">
        <v>7650</v>
      </c>
      <c r="AA426" t="s">
        <v>7651</v>
      </c>
      <c r="AB426">
        <v>2244</v>
      </c>
      <c r="AC426" t="s">
        <v>7629</v>
      </c>
      <c r="AD426" t="s">
        <v>27</v>
      </c>
      <c r="AE426" t="s">
        <v>10243</v>
      </c>
      <c r="AH426" t="s">
        <v>19398</v>
      </c>
      <c r="AI426" t="s">
        <v>3210</v>
      </c>
      <c r="AJ426">
        <v>355</v>
      </c>
    </row>
    <row r="427" spans="8:36" hidden="1" x14ac:dyDescent="0.25">
      <c r="H427" t="s">
        <v>148</v>
      </c>
      <c r="I427" t="s">
        <v>910</v>
      </c>
      <c r="J427" t="s">
        <v>911</v>
      </c>
      <c r="L427">
        <v>769</v>
      </c>
      <c r="M427" t="s">
        <v>27</v>
      </c>
      <c r="N427" t="s">
        <v>912</v>
      </c>
      <c r="Q427">
        <v>667</v>
      </c>
      <c r="R427" t="s">
        <v>98</v>
      </c>
      <c r="S427" t="s">
        <v>98</v>
      </c>
      <c r="T427" t="str">
        <f>IF(Transcripts[[#This Row],[List?]]="Y", Transcripts[[#This Row],[RefSeq mRNA ID]]&amp;IF(Transcripts[[#This Row],[Preferred?]]="Y", " (Preferred)", ""), "")</f>
        <v/>
      </c>
      <c r="V427" s="43" t="s">
        <v>18389</v>
      </c>
      <c r="W427" s="43" t="e">
        <f t="array" ref="W427">INDEX(Table6[#Data], MATCH(1, ISNUMBER(SEARCH(Transcripts[[#This Row],[RefSeq mRNA ID]], Table6['#name])), 0), 1)</f>
        <v>#N/A</v>
      </c>
      <c r="X427" s="43"/>
      <c r="Y427" s="43"/>
      <c r="Z427" t="s">
        <v>4276</v>
      </c>
      <c r="AA427" t="s">
        <v>4277</v>
      </c>
      <c r="AB427">
        <v>4104</v>
      </c>
      <c r="AC427" t="s">
        <v>4256</v>
      </c>
      <c r="AD427" t="s">
        <v>27</v>
      </c>
      <c r="AE427" t="s">
        <v>10244</v>
      </c>
      <c r="AH427" t="s">
        <v>19399</v>
      </c>
      <c r="AI427" t="s">
        <v>3210</v>
      </c>
      <c r="AJ427">
        <v>355</v>
      </c>
    </row>
    <row r="428" spans="8:36" hidden="1" x14ac:dyDescent="0.25">
      <c r="H428" t="s">
        <v>148</v>
      </c>
      <c r="I428" t="s">
        <v>907</v>
      </c>
      <c r="J428" t="s">
        <v>908</v>
      </c>
      <c r="L428">
        <v>779</v>
      </c>
      <c r="M428" t="s">
        <v>27</v>
      </c>
      <c r="N428" t="s">
        <v>909</v>
      </c>
      <c r="Q428">
        <v>531</v>
      </c>
      <c r="R428" t="s">
        <v>98</v>
      </c>
      <c r="S428" t="s">
        <v>98</v>
      </c>
      <c r="T428" t="str">
        <f>IF(Transcripts[[#This Row],[List?]]="Y", Transcripts[[#This Row],[RefSeq mRNA ID]]&amp;IF(Transcripts[[#This Row],[Preferred?]]="Y", " (Preferred)", ""), "")</f>
        <v/>
      </c>
      <c r="V428" s="43" t="s">
        <v>18389</v>
      </c>
      <c r="W428" s="43" t="e">
        <f t="array" ref="W428">INDEX(Table6[#Data], MATCH(1, ISNUMBER(SEARCH(Transcripts[[#This Row],[RefSeq mRNA ID]], Table6['#name])), 0), 1)</f>
        <v>#N/A</v>
      </c>
      <c r="X428" s="43"/>
      <c r="Y428" s="43"/>
      <c r="Z428" t="s">
        <v>4280</v>
      </c>
      <c r="AA428" t="s">
        <v>4281</v>
      </c>
      <c r="AB428">
        <v>4101</v>
      </c>
      <c r="AC428" t="s">
        <v>4256</v>
      </c>
      <c r="AD428" t="s">
        <v>27</v>
      </c>
      <c r="AE428" t="s">
        <v>10245</v>
      </c>
      <c r="AH428" t="s">
        <v>19400</v>
      </c>
      <c r="AI428" t="s">
        <v>109</v>
      </c>
      <c r="AJ428">
        <v>55294</v>
      </c>
    </row>
    <row r="429" spans="8:36" hidden="1" x14ac:dyDescent="0.25">
      <c r="H429" t="s">
        <v>148</v>
      </c>
      <c r="I429" t="s">
        <v>904</v>
      </c>
      <c r="J429" t="s">
        <v>905</v>
      </c>
      <c r="L429">
        <v>781</v>
      </c>
      <c r="M429" t="s">
        <v>27</v>
      </c>
      <c r="N429" t="s">
        <v>906</v>
      </c>
      <c r="Q429">
        <v>522</v>
      </c>
      <c r="R429" t="s">
        <v>98</v>
      </c>
      <c r="S429" t="s">
        <v>98</v>
      </c>
      <c r="T429" t="str">
        <f>IF(Transcripts[[#This Row],[List?]]="Y", Transcripts[[#This Row],[RefSeq mRNA ID]]&amp;IF(Transcripts[[#This Row],[Preferred?]]="Y", " (Preferred)", ""), "")</f>
        <v/>
      </c>
      <c r="V429" s="43" t="s">
        <v>18389</v>
      </c>
      <c r="W429" s="43" t="e">
        <f t="array" ref="W429">INDEX(Table6[#Data], MATCH(1, ISNUMBER(SEARCH(Transcripts[[#This Row],[RefSeq mRNA ID]], Table6['#name])), 0), 1)</f>
        <v>#N/A</v>
      </c>
      <c r="X429" s="43"/>
      <c r="Y429" s="43"/>
      <c r="Z429" t="s">
        <v>4292</v>
      </c>
      <c r="AC429" t="s">
        <v>4256</v>
      </c>
      <c r="AD429" t="s">
        <v>27</v>
      </c>
      <c r="AE429" t="s">
        <v>4292</v>
      </c>
      <c r="AH429" t="s">
        <v>19401</v>
      </c>
      <c r="AI429" t="s">
        <v>109</v>
      </c>
      <c r="AJ429">
        <v>55294</v>
      </c>
    </row>
    <row r="430" spans="8:36" hidden="1" x14ac:dyDescent="0.25">
      <c r="H430" t="s">
        <v>148</v>
      </c>
      <c r="I430" t="s">
        <v>919</v>
      </c>
      <c r="J430" t="s">
        <v>920</v>
      </c>
      <c r="L430">
        <v>455</v>
      </c>
      <c r="M430" t="s">
        <v>27</v>
      </c>
      <c r="N430" t="s">
        <v>921</v>
      </c>
      <c r="Q430">
        <v>296</v>
      </c>
      <c r="R430" t="s">
        <v>98</v>
      </c>
      <c r="S430" t="s">
        <v>98</v>
      </c>
      <c r="T430" t="str">
        <f>IF(Transcripts[[#This Row],[List?]]="Y", Transcripts[[#This Row],[RefSeq mRNA ID]]&amp;IF(Transcripts[[#This Row],[Preferred?]]="Y", " (Preferred)", ""), "")</f>
        <v/>
      </c>
      <c r="V430" s="43" t="s">
        <v>18389</v>
      </c>
      <c r="W430" s="43" t="e">
        <f t="array" ref="W430">INDEX(Table6[#Data], MATCH(1, ISNUMBER(SEARCH(Transcripts[[#This Row],[RefSeq mRNA ID]], Table6['#name])), 0), 1)</f>
        <v>#N/A</v>
      </c>
      <c r="X430" s="43"/>
      <c r="Y430" s="43"/>
      <c r="Z430" t="s">
        <v>4286</v>
      </c>
      <c r="AA430" t="s">
        <v>4287</v>
      </c>
      <c r="AB430">
        <v>572</v>
      </c>
      <c r="AC430" t="s">
        <v>4256</v>
      </c>
      <c r="AD430" t="s">
        <v>27</v>
      </c>
      <c r="AE430" t="s">
        <v>10246</v>
      </c>
      <c r="AH430" t="s">
        <v>19402</v>
      </c>
      <c r="AI430" t="s">
        <v>109</v>
      </c>
      <c r="AJ430">
        <v>55294</v>
      </c>
    </row>
    <row r="431" spans="8:36" hidden="1" x14ac:dyDescent="0.25">
      <c r="H431" t="s">
        <v>148</v>
      </c>
      <c r="I431" t="s">
        <v>916</v>
      </c>
      <c r="J431" t="s">
        <v>917</v>
      </c>
      <c r="L431">
        <v>563</v>
      </c>
      <c r="M431" t="s">
        <v>27</v>
      </c>
      <c r="N431" t="s">
        <v>918</v>
      </c>
      <c r="Q431">
        <v>291</v>
      </c>
      <c r="R431" t="s">
        <v>98</v>
      </c>
      <c r="S431" t="s">
        <v>98</v>
      </c>
      <c r="T431" t="str">
        <f>IF(Transcripts[[#This Row],[List?]]="Y", Transcripts[[#This Row],[RefSeq mRNA ID]]&amp;IF(Transcripts[[#This Row],[Preferred?]]="Y", " (Preferred)", ""), "")</f>
        <v/>
      </c>
      <c r="V431" s="43" t="s">
        <v>18389</v>
      </c>
      <c r="W431" s="43" t="e">
        <f t="array" ref="W431">INDEX(Table6[#Data], MATCH(1, ISNUMBER(SEARCH(Transcripts[[#This Row],[RefSeq mRNA ID]], Table6['#name])), 0), 1)</f>
        <v>#N/A</v>
      </c>
      <c r="X431" s="43"/>
      <c r="Y431" s="43"/>
      <c r="Z431" t="s">
        <v>4264</v>
      </c>
      <c r="AC431" t="s">
        <v>4256</v>
      </c>
      <c r="AD431" t="s">
        <v>27</v>
      </c>
      <c r="AE431" t="s">
        <v>4264</v>
      </c>
      <c r="AH431" t="s">
        <v>19403</v>
      </c>
      <c r="AI431" t="s">
        <v>109</v>
      </c>
      <c r="AJ431">
        <v>55294</v>
      </c>
    </row>
    <row r="432" spans="8:36" hidden="1" x14ac:dyDescent="0.25">
      <c r="H432" t="s">
        <v>148</v>
      </c>
      <c r="I432" t="s">
        <v>832</v>
      </c>
      <c r="J432" t="s">
        <v>833</v>
      </c>
      <c r="L432">
        <v>5693</v>
      </c>
      <c r="M432" t="s">
        <v>189</v>
      </c>
      <c r="N432" t="s">
        <v>834</v>
      </c>
      <c r="P432" t="s">
        <v>100</v>
      </c>
      <c r="Q432">
        <v>192</v>
      </c>
      <c r="R432" t="s">
        <v>98</v>
      </c>
      <c r="S432" t="s">
        <v>98</v>
      </c>
      <c r="T432" t="str">
        <f>IF(Transcripts[[#This Row],[List?]]="Y", Transcripts[[#This Row],[RefSeq mRNA ID]]&amp;IF(Transcripts[[#This Row],[Preferred?]]="Y", " (Preferred)", ""), "")</f>
        <v/>
      </c>
      <c r="V432" s="43" t="s">
        <v>18389</v>
      </c>
      <c r="W432" s="43" t="e">
        <f t="array" ref="W432">INDEX(Table6[#Data], MATCH(1, ISNUMBER(SEARCH(Transcripts[[#This Row],[RefSeq mRNA ID]], Table6['#name])), 0), 1)</f>
        <v>#N/A</v>
      </c>
      <c r="X432" s="43"/>
      <c r="Y432" s="43"/>
      <c r="Z432" t="s">
        <v>4268</v>
      </c>
      <c r="AC432" t="s">
        <v>4256</v>
      </c>
      <c r="AD432" t="s">
        <v>27</v>
      </c>
      <c r="AE432" t="s">
        <v>4268</v>
      </c>
      <c r="AH432" t="s">
        <v>19404</v>
      </c>
      <c r="AI432" t="s">
        <v>3294</v>
      </c>
      <c r="AJ432">
        <v>2249</v>
      </c>
    </row>
    <row r="433" spans="8:36" hidden="1" x14ac:dyDescent="0.25">
      <c r="H433" t="s">
        <v>148</v>
      </c>
      <c r="I433" t="s">
        <v>838</v>
      </c>
      <c r="J433" t="s">
        <v>839</v>
      </c>
      <c r="L433">
        <v>582</v>
      </c>
      <c r="M433" t="s">
        <v>189</v>
      </c>
      <c r="N433" t="s">
        <v>840</v>
      </c>
      <c r="P433" t="s">
        <v>100</v>
      </c>
      <c r="Q433">
        <v>192</v>
      </c>
      <c r="R433" t="s">
        <v>98</v>
      </c>
      <c r="S433" t="s">
        <v>98</v>
      </c>
      <c r="T433" t="str">
        <f>IF(Transcripts[[#This Row],[List?]]="Y", Transcripts[[#This Row],[RefSeq mRNA ID]]&amp;IF(Transcripts[[#This Row],[Preferred?]]="Y", " (Preferred)", ""), "")</f>
        <v/>
      </c>
      <c r="V433" s="43" t="s">
        <v>18389</v>
      </c>
      <c r="W433" s="43" t="e">
        <f t="array" ref="W433">INDEX(Table6[#Data], MATCH(1, ISNUMBER(SEARCH(Transcripts[[#This Row],[RefSeq mRNA ID]], Table6['#name])), 0), 1)</f>
        <v>#N/A</v>
      </c>
      <c r="X433" s="43"/>
      <c r="Y433" s="43"/>
      <c r="Z433" t="s">
        <v>4272</v>
      </c>
      <c r="AC433" t="s">
        <v>4256</v>
      </c>
      <c r="AD433" t="s">
        <v>27</v>
      </c>
      <c r="AE433" t="s">
        <v>4272</v>
      </c>
      <c r="AH433" t="s">
        <v>19405</v>
      </c>
      <c r="AI433" t="s">
        <v>3301</v>
      </c>
      <c r="AJ433">
        <v>2251</v>
      </c>
    </row>
    <row r="434" spans="8:36" hidden="1" x14ac:dyDescent="0.25">
      <c r="H434" t="s">
        <v>148</v>
      </c>
      <c r="I434" t="s">
        <v>835</v>
      </c>
      <c r="J434" t="s">
        <v>836</v>
      </c>
      <c r="L434">
        <v>1584</v>
      </c>
      <c r="M434" t="s">
        <v>189</v>
      </c>
      <c r="N434" t="s">
        <v>837</v>
      </c>
      <c r="P434" t="s">
        <v>100</v>
      </c>
      <c r="Q434">
        <v>180</v>
      </c>
      <c r="R434" t="s">
        <v>98</v>
      </c>
      <c r="S434" t="s">
        <v>98</v>
      </c>
      <c r="T434" t="str">
        <f>IF(Transcripts[[#This Row],[List?]]="Y", Transcripts[[#This Row],[RefSeq mRNA ID]]&amp;IF(Transcripts[[#This Row],[Preferred?]]="Y", " (Preferred)", ""), "")</f>
        <v/>
      </c>
      <c r="V434" s="43" t="s">
        <v>18389</v>
      </c>
      <c r="W434" s="43" t="e">
        <f t="array" ref="W434">INDEX(Table6[#Data], MATCH(1, ISNUMBER(SEARCH(Transcripts[[#This Row],[RefSeq mRNA ID]], Table6['#name])), 0), 1)</f>
        <v>#N/A</v>
      </c>
      <c r="X434" s="43"/>
      <c r="Y434" s="43"/>
      <c r="Z434" t="s">
        <v>4262</v>
      </c>
      <c r="AC434" t="s">
        <v>4256</v>
      </c>
      <c r="AD434" t="s">
        <v>27</v>
      </c>
      <c r="AE434" t="s">
        <v>4262</v>
      </c>
      <c r="AH434" t="s">
        <v>19406</v>
      </c>
      <c r="AI434" t="s">
        <v>3311</v>
      </c>
      <c r="AJ434">
        <v>2260</v>
      </c>
    </row>
    <row r="435" spans="8:36" hidden="1" x14ac:dyDescent="0.25">
      <c r="H435" t="s">
        <v>148</v>
      </c>
      <c r="I435" t="s">
        <v>922</v>
      </c>
      <c r="L435">
        <v>4497</v>
      </c>
      <c r="M435" t="s">
        <v>212</v>
      </c>
      <c r="N435" t="s">
        <v>923</v>
      </c>
      <c r="P435" t="s">
        <v>100</v>
      </c>
      <c r="Q435">
        <v>0</v>
      </c>
      <c r="R435" t="s">
        <v>98</v>
      </c>
      <c r="S435" t="s">
        <v>98</v>
      </c>
      <c r="T435" t="str">
        <f>IF(Transcripts[[#This Row],[List?]]="Y", Transcripts[[#This Row],[RefSeq mRNA ID]]&amp;IF(Transcripts[[#This Row],[Preferred?]]="Y", " (Preferred)", ""), "")</f>
        <v/>
      </c>
      <c r="V435" s="43" t="s">
        <v>18389</v>
      </c>
      <c r="W435" s="43" t="e">
        <f t="array" ref="W435">INDEX(Table6[#Data], MATCH(1, ISNUMBER(SEARCH(Transcripts[[#This Row],[RefSeq mRNA ID]], Table6['#name])), 0), 1)</f>
        <v>#N/A</v>
      </c>
      <c r="X435" s="43"/>
      <c r="Y435" s="43"/>
      <c r="Z435" t="s">
        <v>4283</v>
      </c>
      <c r="AA435" t="s">
        <v>4284</v>
      </c>
      <c r="AB435">
        <v>637</v>
      </c>
      <c r="AC435" t="s">
        <v>4256</v>
      </c>
      <c r="AD435" t="s">
        <v>27</v>
      </c>
      <c r="AE435" t="s">
        <v>10247</v>
      </c>
      <c r="AH435" t="s">
        <v>19407</v>
      </c>
      <c r="AI435" t="s">
        <v>3311</v>
      </c>
      <c r="AJ435">
        <v>2260</v>
      </c>
    </row>
    <row r="436" spans="8:36" hidden="1" x14ac:dyDescent="0.25">
      <c r="H436" t="s">
        <v>148</v>
      </c>
      <c r="I436" t="s">
        <v>924</v>
      </c>
      <c r="L436">
        <v>561</v>
      </c>
      <c r="M436" t="s">
        <v>212</v>
      </c>
      <c r="N436" t="s">
        <v>925</v>
      </c>
      <c r="P436" t="s">
        <v>100</v>
      </c>
      <c r="Q436">
        <v>0</v>
      </c>
      <c r="R436" t="s">
        <v>98</v>
      </c>
      <c r="S436" t="s">
        <v>98</v>
      </c>
      <c r="T436" t="str">
        <f>IF(Transcripts[[#This Row],[List?]]="Y", Transcripts[[#This Row],[RefSeq mRNA ID]]&amp;IF(Transcripts[[#This Row],[Preferred?]]="Y", " (Preferred)", ""), "")</f>
        <v/>
      </c>
      <c r="V436" s="43" t="s">
        <v>18389</v>
      </c>
      <c r="W436" s="43" t="e">
        <f t="array" ref="W436">INDEX(Table6[#Data], MATCH(1, ISNUMBER(SEARCH(Transcripts[[#This Row],[RefSeq mRNA ID]], Table6['#name])), 0), 1)</f>
        <v>#N/A</v>
      </c>
      <c r="X436" s="43"/>
      <c r="Y436" s="43"/>
      <c r="Z436" t="s">
        <v>4260</v>
      </c>
      <c r="AC436" t="s">
        <v>4256</v>
      </c>
      <c r="AD436" t="s">
        <v>27</v>
      </c>
      <c r="AE436" t="s">
        <v>4260</v>
      </c>
      <c r="AH436" t="s">
        <v>19408</v>
      </c>
      <c r="AI436" t="s">
        <v>3311</v>
      </c>
      <c r="AJ436">
        <v>2260</v>
      </c>
    </row>
    <row r="437" spans="8:36" hidden="1" x14ac:dyDescent="0.25">
      <c r="H437" t="s">
        <v>111</v>
      </c>
      <c r="I437" t="s">
        <v>932</v>
      </c>
      <c r="J437" t="s">
        <v>933</v>
      </c>
      <c r="K437" t="s">
        <v>19060</v>
      </c>
      <c r="L437">
        <v>10984</v>
      </c>
      <c r="M437" t="s">
        <v>27</v>
      </c>
      <c r="N437" t="s">
        <v>934</v>
      </c>
      <c r="O437" t="s">
        <v>935</v>
      </c>
      <c r="P437" t="s">
        <v>936</v>
      </c>
      <c r="Q437">
        <v>10257</v>
      </c>
      <c r="R437" t="s">
        <v>97</v>
      </c>
      <c r="S437" t="s">
        <v>97</v>
      </c>
      <c r="T437" t="str">
        <f>IF(Transcripts[[#This Row],[List?]]="Y", Transcripts[[#This Row],[RefSeq mRNA ID]]&amp;IF(Transcripts[[#This Row],[Preferred?]]="Y", " (Preferred)", ""), "")</f>
        <v>NM_000059.3 (Preferred)</v>
      </c>
      <c r="V437" s="43" t="s">
        <v>18390</v>
      </c>
      <c r="W437" s="43" t="e">
        <f t="array" ref="W437">INDEX(Table6[#Data], MATCH(1, ISNUMBER(SEARCH(Transcripts[[#This Row],[RefSeq mRNA ID]], Table6['#name])), 0), 1)</f>
        <v>#N/A</v>
      </c>
      <c r="X437" s="43"/>
      <c r="Y437" s="43"/>
      <c r="Z437" t="s">
        <v>4274</v>
      </c>
      <c r="AC437" t="s">
        <v>4256</v>
      </c>
      <c r="AD437" t="s">
        <v>27</v>
      </c>
      <c r="AE437" t="s">
        <v>4274</v>
      </c>
      <c r="AH437" t="s">
        <v>19409</v>
      </c>
      <c r="AI437" t="s">
        <v>3311</v>
      </c>
      <c r="AJ437">
        <v>2260</v>
      </c>
    </row>
    <row r="438" spans="8:36" hidden="1" x14ac:dyDescent="0.25">
      <c r="H438" t="s">
        <v>111</v>
      </c>
      <c r="I438" t="s">
        <v>937</v>
      </c>
      <c r="J438" t="s">
        <v>938</v>
      </c>
      <c r="L438">
        <v>10930</v>
      </c>
      <c r="M438" t="s">
        <v>27</v>
      </c>
      <c r="N438" t="s">
        <v>939</v>
      </c>
      <c r="P438" t="s">
        <v>936</v>
      </c>
      <c r="Q438">
        <v>10257</v>
      </c>
      <c r="R438" t="s">
        <v>98</v>
      </c>
      <c r="S438" t="s">
        <v>98</v>
      </c>
      <c r="T438" t="str">
        <f>IF(Transcripts[[#This Row],[List?]]="Y", Transcripts[[#This Row],[RefSeq mRNA ID]]&amp;IF(Transcripts[[#This Row],[Preferred?]]="Y", " (Preferred)", ""), "")</f>
        <v/>
      </c>
      <c r="V438" s="43" t="s">
        <v>18390</v>
      </c>
      <c r="W438" s="43" t="e">
        <f t="array" ref="W438">INDEX(Table6[#Data], MATCH(1, ISNUMBER(SEARCH(Transcripts[[#This Row],[RefSeq mRNA ID]], Table6['#name])), 0), 1)</f>
        <v>#N/A</v>
      </c>
      <c r="X438" s="43"/>
      <c r="Y438" s="43"/>
      <c r="Z438" t="s">
        <v>4266</v>
      </c>
      <c r="AC438" t="s">
        <v>4256</v>
      </c>
      <c r="AD438" t="s">
        <v>27</v>
      </c>
      <c r="AE438" t="s">
        <v>4266</v>
      </c>
      <c r="AH438" t="s">
        <v>19410</v>
      </c>
      <c r="AI438" t="s">
        <v>3311</v>
      </c>
      <c r="AJ438">
        <v>2260</v>
      </c>
    </row>
    <row r="439" spans="8:36" hidden="1" x14ac:dyDescent="0.25">
      <c r="H439" t="s">
        <v>111</v>
      </c>
      <c r="I439" t="s">
        <v>940</v>
      </c>
      <c r="J439" t="s">
        <v>941</v>
      </c>
      <c r="L439">
        <v>2011</v>
      </c>
      <c r="M439" t="s">
        <v>27</v>
      </c>
      <c r="N439" t="s">
        <v>942</v>
      </c>
      <c r="Q439">
        <v>1444</v>
      </c>
      <c r="R439" t="s">
        <v>98</v>
      </c>
      <c r="S439" t="s">
        <v>98</v>
      </c>
      <c r="T439" t="str">
        <f>IF(Transcripts[[#This Row],[List?]]="Y", Transcripts[[#This Row],[RefSeq mRNA ID]]&amp;IF(Transcripts[[#This Row],[Preferred?]]="Y", " (Preferred)", ""), "")</f>
        <v/>
      </c>
      <c r="V439" s="43" t="s">
        <v>18390</v>
      </c>
      <c r="W439" s="43" t="e">
        <f t="array" ref="W439">INDEX(Table6[#Data], MATCH(1, ISNUMBER(SEARCH(Transcripts[[#This Row],[RefSeq mRNA ID]], Table6['#name])), 0), 1)</f>
        <v>#N/A</v>
      </c>
      <c r="X439" s="43"/>
      <c r="Y439" s="43"/>
      <c r="Z439" t="s">
        <v>4257</v>
      </c>
      <c r="AA439" t="s">
        <v>4258</v>
      </c>
      <c r="AB439">
        <v>271</v>
      </c>
      <c r="AC439" t="s">
        <v>4256</v>
      </c>
      <c r="AD439" t="s">
        <v>27</v>
      </c>
      <c r="AE439" t="s">
        <v>10248</v>
      </c>
      <c r="AH439" t="s">
        <v>19411</v>
      </c>
      <c r="AI439" t="s">
        <v>3311</v>
      </c>
      <c r="AJ439">
        <v>2260</v>
      </c>
    </row>
    <row r="440" spans="8:36" hidden="1" x14ac:dyDescent="0.25">
      <c r="H440" t="s">
        <v>111</v>
      </c>
      <c r="I440" t="s">
        <v>926</v>
      </c>
      <c r="J440" t="s">
        <v>927</v>
      </c>
      <c r="L440">
        <v>842</v>
      </c>
      <c r="M440" t="s">
        <v>189</v>
      </c>
      <c r="N440" t="s">
        <v>928</v>
      </c>
      <c r="P440" t="s">
        <v>100</v>
      </c>
      <c r="Q440">
        <v>560</v>
      </c>
      <c r="R440" t="s">
        <v>98</v>
      </c>
      <c r="S440" t="s">
        <v>98</v>
      </c>
      <c r="T440" t="str">
        <f>IF(Transcripts[[#This Row],[List?]]="Y", Transcripts[[#This Row],[RefSeq mRNA ID]]&amp;IF(Transcripts[[#This Row],[Preferred?]]="Y", " (Preferred)", ""), "")</f>
        <v/>
      </c>
      <c r="V440" s="43" t="s">
        <v>18390</v>
      </c>
      <c r="W440" s="43" t="e">
        <f t="array" ref="W440">INDEX(Table6[#Data], MATCH(1, ISNUMBER(SEARCH(Transcripts[[#This Row],[RefSeq mRNA ID]], Table6['#name])), 0), 1)</f>
        <v>#N/A</v>
      </c>
      <c r="X440" s="43"/>
      <c r="Y440" s="43"/>
      <c r="Z440" t="s">
        <v>4294</v>
      </c>
      <c r="AC440" t="s">
        <v>4256</v>
      </c>
      <c r="AD440" t="s">
        <v>27</v>
      </c>
      <c r="AE440" t="s">
        <v>4294</v>
      </c>
      <c r="AH440" t="s">
        <v>19412</v>
      </c>
      <c r="AI440" t="s">
        <v>3311</v>
      </c>
      <c r="AJ440">
        <v>2260</v>
      </c>
    </row>
    <row r="441" spans="8:36" hidden="1" x14ac:dyDescent="0.25">
      <c r="H441" t="s">
        <v>111</v>
      </c>
      <c r="I441" t="s">
        <v>929</v>
      </c>
      <c r="J441" t="s">
        <v>930</v>
      </c>
      <c r="L441">
        <v>495</v>
      </c>
      <c r="M441" t="s">
        <v>189</v>
      </c>
      <c r="N441" t="s">
        <v>931</v>
      </c>
      <c r="P441" t="s">
        <v>100</v>
      </c>
      <c r="Q441">
        <v>195</v>
      </c>
      <c r="R441" t="s">
        <v>98</v>
      </c>
      <c r="S441" t="s">
        <v>98</v>
      </c>
      <c r="T441" t="str">
        <f>IF(Transcripts[[#This Row],[List?]]="Y", Transcripts[[#This Row],[RefSeq mRNA ID]]&amp;IF(Transcripts[[#This Row],[Preferred?]]="Y", " (Preferred)", ""), "")</f>
        <v/>
      </c>
      <c r="V441" s="43" t="s">
        <v>18390</v>
      </c>
      <c r="W441" s="43" t="e">
        <f t="array" ref="W441">INDEX(Table6[#Data], MATCH(1, ISNUMBER(SEARCH(Transcripts[[#This Row],[RefSeq mRNA ID]], Table6['#name])), 0), 1)</f>
        <v>#N/A</v>
      </c>
      <c r="X441" s="43"/>
      <c r="Y441" s="43"/>
      <c r="Z441" t="s">
        <v>4296</v>
      </c>
      <c r="AC441" t="s">
        <v>4256</v>
      </c>
      <c r="AD441" t="s">
        <v>27</v>
      </c>
      <c r="AE441" t="s">
        <v>4296</v>
      </c>
      <c r="AH441" t="s">
        <v>19413</v>
      </c>
      <c r="AI441" t="s">
        <v>3311</v>
      </c>
      <c r="AJ441">
        <v>2260</v>
      </c>
    </row>
    <row r="442" spans="8:36" hidden="1" x14ac:dyDescent="0.25">
      <c r="H442" t="s">
        <v>111</v>
      </c>
      <c r="I442" t="s">
        <v>943</v>
      </c>
      <c r="L442">
        <v>523</v>
      </c>
      <c r="M442" t="s">
        <v>212</v>
      </c>
      <c r="N442" t="s">
        <v>944</v>
      </c>
      <c r="P442" t="s">
        <v>100</v>
      </c>
      <c r="Q442">
        <v>0</v>
      </c>
      <c r="R442" t="s">
        <v>98</v>
      </c>
      <c r="S442" t="s">
        <v>98</v>
      </c>
      <c r="T442" t="str">
        <f>IF(Transcripts[[#This Row],[List?]]="Y", Transcripts[[#This Row],[RefSeq mRNA ID]]&amp;IF(Transcripts[[#This Row],[Preferred?]]="Y", " (Preferred)", ""), "")</f>
        <v/>
      </c>
      <c r="V442" s="43" t="s">
        <v>18390</v>
      </c>
      <c r="W442" s="43" t="e">
        <f t="array" ref="W442">INDEX(Table6[#Data], MATCH(1, ISNUMBER(SEARCH(Transcripts[[#This Row],[RefSeq mRNA ID]], Table6['#name])), 0), 1)</f>
        <v>#N/A</v>
      </c>
      <c r="X442" s="43"/>
      <c r="Y442" s="43"/>
      <c r="Z442" t="s">
        <v>4289</v>
      </c>
      <c r="AA442" t="s">
        <v>4290</v>
      </c>
      <c r="AB442">
        <v>310</v>
      </c>
      <c r="AC442" t="s">
        <v>4256</v>
      </c>
      <c r="AD442" t="s">
        <v>27</v>
      </c>
      <c r="AE442" t="s">
        <v>10249</v>
      </c>
      <c r="AH442" t="s">
        <v>19414</v>
      </c>
      <c r="AI442" t="s">
        <v>3311</v>
      </c>
      <c r="AJ442">
        <v>2260</v>
      </c>
    </row>
    <row r="443" spans="8:36" hidden="1" x14ac:dyDescent="0.25">
      <c r="H443" t="s">
        <v>945</v>
      </c>
      <c r="I443" t="s">
        <v>948</v>
      </c>
      <c r="J443" t="s">
        <v>949</v>
      </c>
      <c r="K443" t="s">
        <v>19061</v>
      </c>
      <c r="L443">
        <v>2889</v>
      </c>
      <c r="M443" t="s">
        <v>27</v>
      </c>
      <c r="N443" t="s">
        <v>950</v>
      </c>
      <c r="P443" t="s">
        <v>951</v>
      </c>
      <c r="Q443">
        <v>2301</v>
      </c>
      <c r="R443" t="s">
        <v>97</v>
      </c>
      <c r="S443" t="s">
        <v>97</v>
      </c>
      <c r="T443" t="str">
        <f>IF(Transcripts[[#This Row],[List?]]="Y", Transcripts[[#This Row],[RefSeq mRNA ID]]&amp;IF(Transcripts[[#This Row],[Preferred?]]="Y", " (Preferred)", ""), "")</f>
        <v>NM_199051.2 (Preferred)</v>
      </c>
      <c r="V443" s="43" t="s">
        <v>18391</v>
      </c>
      <c r="W443" s="43" t="e">
        <f t="array" ref="W443">INDEX(Table6[#Data], MATCH(1, ISNUMBER(SEARCH(Transcripts[[#This Row],[RefSeq mRNA ID]], Table6['#name])), 0), 1)</f>
        <v>#N/A</v>
      </c>
      <c r="X443" s="43"/>
      <c r="Y443" s="43"/>
      <c r="Z443" t="s">
        <v>4270</v>
      </c>
      <c r="AC443" t="s">
        <v>4256</v>
      </c>
      <c r="AD443" t="s">
        <v>27</v>
      </c>
      <c r="AE443" t="s">
        <v>4270</v>
      </c>
      <c r="AH443" t="s">
        <v>19415</v>
      </c>
      <c r="AI443" t="s">
        <v>3421</v>
      </c>
      <c r="AJ443">
        <v>2263</v>
      </c>
    </row>
    <row r="444" spans="8:36" hidden="1" x14ac:dyDescent="0.25">
      <c r="H444" t="s">
        <v>945</v>
      </c>
      <c r="I444" t="s">
        <v>952</v>
      </c>
      <c r="J444" t="s">
        <v>953</v>
      </c>
      <c r="K444" t="s">
        <v>19062</v>
      </c>
      <c r="L444">
        <v>2544</v>
      </c>
      <c r="M444" t="s">
        <v>27</v>
      </c>
      <c r="N444" t="s">
        <v>954</v>
      </c>
      <c r="Q444">
        <v>1995</v>
      </c>
      <c r="R444" t="s">
        <v>98</v>
      </c>
      <c r="S444" t="s">
        <v>97</v>
      </c>
      <c r="T444" t="str">
        <f>IF(Transcripts[[#This Row],[List?]]="Y", Transcripts[[#This Row],[RefSeq mRNA ID]]&amp;IF(Transcripts[[#This Row],[Preferred?]]="Y", " (Preferred)", ""), "")</f>
        <v>NM_001317188.1</v>
      </c>
      <c r="V444" s="43" t="s">
        <v>18391</v>
      </c>
      <c r="W444" s="43" t="e">
        <f t="array" ref="W444">INDEX(Table6[#Data], MATCH(1, ISNUMBER(SEARCH(Transcripts[[#This Row],[RefSeq mRNA ID]], Table6['#name])), 0), 1)</f>
        <v>#N/A</v>
      </c>
      <c r="X444" s="43"/>
      <c r="Y444" s="43"/>
      <c r="Z444" t="s">
        <v>1017</v>
      </c>
      <c r="AA444" t="s">
        <v>1018</v>
      </c>
      <c r="AB444">
        <v>1272</v>
      </c>
      <c r="AC444" t="s">
        <v>1009</v>
      </c>
      <c r="AD444" t="s">
        <v>27</v>
      </c>
      <c r="AE444" t="s">
        <v>10250</v>
      </c>
      <c r="AH444" t="s">
        <v>19416</v>
      </c>
      <c r="AI444" t="s">
        <v>3421</v>
      </c>
      <c r="AJ444">
        <v>2263</v>
      </c>
    </row>
    <row r="445" spans="8:36" hidden="1" x14ac:dyDescent="0.25">
      <c r="H445" t="s">
        <v>945</v>
      </c>
      <c r="I445" t="s">
        <v>955</v>
      </c>
      <c r="J445" t="s">
        <v>956</v>
      </c>
      <c r="L445">
        <v>528</v>
      </c>
      <c r="M445" t="s">
        <v>27</v>
      </c>
      <c r="N445" t="s">
        <v>957</v>
      </c>
      <c r="Q445">
        <v>84</v>
      </c>
      <c r="R445" t="s">
        <v>98</v>
      </c>
      <c r="S445" t="s">
        <v>98</v>
      </c>
      <c r="T445" t="str">
        <f>IF(Transcripts[[#This Row],[List?]]="Y", Transcripts[[#This Row],[RefSeq mRNA ID]]&amp;IF(Transcripts[[#This Row],[Preferred?]]="Y", " (Preferred)", ""), "")</f>
        <v/>
      </c>
      <c r="V445" s="43" t="s">
        <v>18391</v>
      </c>
      <c r="W445" s="43" t="e">
        <f t="array" ref="W445">INDEX(Table6[#Data], MATCH(1, ISNUMBER(SEARCH(Transcripts[[#This Row],[RefSeq mRNA ID]], Table6['#name])), 0), 1)</f>
        <v>#N/A</v>
      </c>
      <c r="X445" s="43"/>
      <c r="Y445" s="43"/>
      <c r="Z445" t="s">
        <v>1019</v>
      </c>
      <c r="AA445" t="s">
        <v>1020</v>
      </c>
      <c r="AB445">
        <v>630</v>
      </c>
      <c r="AC445" t="s">
        <v>1009</v>
      </c>
      <c r="AD445" t="s">
        <v>27</v>
      </c>
      <c r="AE445" t="s">
        <v>10251</v>
      </c>
      <c r="AH445" t="s">
        <v>19417</v>
      </c>
      <c r="AI445" t="s">
        <v>3421</v>
      </c>
      <c r="AJ445">
        <v>2263</v>
      </c>
    </row>
    <row r="446" spans="8:36" hidden="1" x14ac:dyDescent="0.25">
      <c r="H446" t="s">
        <v>945</v>
      </c>
      <c r="I446" t="s">
        <v>946</v>
      </c>
      <c r="L446">
        <v>238</v>
      </c>
      <c r="M446" t="s">
        <v>195</v>
      </c>
      <c r="N446" t="s">
        <v>947</v>
      </c>
      <c r="P446" t="s">
        <v>100</v>
      </c>
      <c r="Q446">
        <v>0</v>
      </c>
      <c r="R446" t="s">
        <v>98</v>
      </c>
      <c r="S446" t="s">
        <v>98</v>
      </c>
      <c r="T446" t="str">
        <f>IF(Transcripts[[#This Row],[List?]]="Y", Transcripts[[#This Row],[RefSeq mRNA ID]]&amp;IF(Transcripts[[#This Row],[Preferred?]]="Y", " (Preferred)", ""), "")</f>
        <v/>
      </c>
      <c r="V446" s="43" t="s">
        <v>18391</v>
      </c>
      <c r="W446" s="43" t="e">
        <f t="array" ref="W446">INDEX(Table6[#Data], MATCH(1, ISNUMBER(SEARCH(Transcripts[[#This Row],[RefSeq mRNA ID]], Table6['#name])), 0), 1)</f>
        <v>#N/A</v>
      </c>
      <c r="X446" s="43"/>
      <c r="Y446" s="43"/>
      <c r="Z446" t="s">
        <v>7403</v>
      </c>
      <c r="AA446" t="s">
        <v>7404</v>
      </c>
      <c r="AB446">
        <v>300</v>
      </c>
      <c r="AC446" t="s">
        <v>7377</v>
      </c>
      <c r="AD446" t="s">
        <v>27</v>
      </c>
      <c r="AE446" t="s">
        <v>10252</v>
      </c>
      <c r="AH446" t="s">
        <v>19418</v>
      </c>
      <c r="AI446" t="s">
        <v>3421</v>
      </c>
      <c r="AJ446">
        <v>2263</v>
      </c>
    </row>
    <row r="447" spans="8:36" hidden="1" x14ac:dyDescent="0.25">
      <c r="H447" t="s">
        <v>958</v>
      </c>
      <c r="I447" t="s">
        <v>964</v>
      </c>
      <c r="J447" t="s">
        <v>965</v>
      </c>
      <c r="K447" t="s">
        <v>19063</v>
      </c>
      <c r="L447">
        <v>6048</v>
      </c>
      <c r="M447" t="s">
        <v>27</v>
      </c>
      <c r="N447" t="s">
        <v>966</v>
      </c>
      <c r="O447" t="s">
        <v>967</v>
      </c>
      <c r="P447" t="s">
        <v>968</v>
      </c>
      <c r="Q447">
        <v>3750</v>
      </c>
      <c r="R447" t="s">
        <v>97</v>
      </c>
      <c r="S447" t="s">
        <v>97</v>
      </c>
      <c r="T447" t="str">
        <f>IF(Transcripts[[#This Row],[List?]]="Y", Transcripts[[#This Row],[RefSeq mRNA ID]]&amp;IF(Transcripts[[#This Row],[Preferred?]]="Y", " (Preferred)", ""), "")</f>
        <v>NM_032043.2 (Preferred)</v>
      </c>
      <c r="V447" s="43" t="s">
        <v>18392</v>
      </c>
      <c r="W447" s="43" t="e">
        <f t="array" ref="W447">INDEX(Table6[#Data], MATCH(1, ISNUMBER(SEARCH(Transcripts[[#This Row],[RefSeq mRNA ID]], Table6['#name])), 0), 1)</f>
        <v>#N/A</v>
      </c>
      <c r="X447" s="43"/>
      <c r="Y447" s="43"/>
      <c r="Z447" t="s">
        <v>7378</v>
      </c>
      <c r="AA447" t="s">
        <v>7379</v>
      </c>
      <c r="AB447">
        <v>309</v>
      </c>
      <c r="AC447" t="s">
        <v>7377</v>
      </c>
      <c r="AD447" t="s">
        <v>27</v>
      </c>
      <c r="AE447" t="s">
        <v>10253</v>
      </c>
      <c r="AH447" t="s">
        <v>19419</v>
      </c>
      <c r="AI447" t="s">
        <v>3421</v>
      </c>
      <c r="AJ447">
        <v>2263</v>
      </c>
    </row>
    <row r="448" spans="8:36" hidden="1" x14ac:dyDescent="0.25">
      <c r="H448" t="s">
        <v>958</v>
      </c>
      <c r="I448" t="s">
        <v>969</v>
      </c>
      <c r="J448" t="s">
        <v>970</v>
      </c>
      <c r="L448">
        <v>3969</v>
      </c>
      <c r="M448" t="s">
        <v>27</v>
      </c>
      <c r="N448" t="s">
        <v>971</v>
      </c>
      <c r="Q448">
        <v>2985</v>
      </c>
      <c r="R448" t="s">
        <v>98</v>
      </c>
      <c r="S448" t="s">
        <v>98</v>
      </c>
      <c r="T448" t="str">
        <f>IF(Transcripts[[#This Row],[List?]]="Y", Transcripts[[#This Row],[RefSeq mRNA ID]]&amp;IF(Transcripts[[#This Row],[Preferred?]]="Y", " (Preferred)", ""), "")</f>
        <v/>
      </c>
      <c r="V448" s="43" t="s">
        <v>18392</v>
      </c>
      <c r="W448" s="43" t="e">
        <f t="array" ref="W448">INDEX(Table6[#Data], MATCH(1, ISNUMBER(SEARCH(Transcripts[[#This Row],[RefSeq mRNA ID]], Table6['#name])), 0), 1)</f>
        <v>#N/A</v>
      </c>
      <c r="X448" s="43"/>
      <c r="Y448" s="43"/>
      <c r="Z448" t="s">
        <v>7393</v>
      </c>
      <c r="AA448" t="s">
        <v>7394</v>
      </c>
      <c r="AB448">
        <v>3939</v>
      </c>
      <c r="AC448" t="s">
        <v>7377</v>
      </c>
      <c r="AD448" t="s">
        <v>27</v>
      </c>
      <c r="AE448" t="s">
        <v>10254</v>
      </c>
      <c r="AH448" t="s">
        <v>19420</v>
      </c>
      <c r="AI448" t="s">
        <v>3421</v>
      </c>
      <c r="AJ448">
        <v>2263</v>
      </c>
    </row>
    <row r="449" spans="8:36" hidden="1" x14ac:dyDescent="0.25">
      <c r="H449" t="s">
        <v>958</v>
      </c>
      <c r="I449" t="s">
        <v>972</v>
      </c>
      <c r="J449" t="s">
        <v>973</v>
      </c>
      <c r="L449">
        <v>716</v>
      </c>
      <c r="M449" t="s">
        <v>27</v>
      </c>
      <c r="N449" t="s">
        <v>974</v>
      </c>
      <c r="Q449">
        <v>542</v>
      </c>
      <c r="R449" t="s">
        <v>98</v>
      </c>
      <c r="S449" t="s">
        <v>98</v>
      </c>
      <c r="T449" t="str">
        <f>IF(Transcripts[[#This Row],[List?]]="Y", Transcripts[[#This Row],[RefSeq mRNA ID]]&amp;IF(Transcripts[[#This Row],[Preferred?]]="Y", " (Preferred)", ""), "")</f>
        <v/>
      </c>
      <c r="V449" s="43" t="s">
        <v>18392</v>
      </c>
      <c r="W449" s="43" t="e">
        <f t="array" ref="W449">INDEX(Table6[#Data], MATCH(1, ISNUMBER(SEARCH(Transcripts[[#This Row],[RefSeq mRNA ID]], Table6['#name])), 0), 1)</f>
        <v>#N/A</v>
      </c>
      <c r="X449" s="43"/>
      <c r="Y449" s="43"/>
      <c r="Z449" t="s">
        <v>7397</v>
      </c>
      <c r="AA449" t="s">
        <v>7398</v>
      </c>
      <c r="AB449">
        <v>1982</v>
      </c>
      <c r="AC449" t="s">
        <v>7377</v>
      </c>
      <c r="AD449" t="s">
        <v>27</v>
      </c>
      <c r="AE449" t="s">
        <v>10255</v>
      </c>
      <c r="AH449" t="s">
        <v>19421</v>
      </c>
      <c r="AI449" t="s">
        <v>3421</v>
      </c>
      <c r="AJ449">
        <v>2263</v>
      </c>
    </row>
    <row r="450" spans="8:36" hidden="1" x14ac:dyDescent="0.25">
      <c r="H450" t="s">
        <v>958</v>
      </c>
      <c r="I450" t="s">
        <v>959</v>
      </c>
      <c r="J450" t="s">
        <v>960</v>
      </c>
      <c r="L450">
        <v>790</v>
      </c>
      <c r="M450" t="s">
        <v>189</v>
      </c>
      <c r="N450" t="s">
        <v>961</v>
      </c>
      <c r="Q450">
        <v>254</v>
      </c>
      <c r="R450" t="s">
        <v>98</v>
      </c>
      <c r="S450" t="s">
        <v>98</v>
      </c>
      <c r="T450" t="str">
        <f>IF(Transcripts[[#This Row],[List?]]="Y", Transcripts[[#This Row],[RefSeq mRNA ID]]&amp;IF(Transcripts[[#This Row],[Preferred?]]="Y", " (Preferred)", ""), "")</f>
        <v/>
      </c>
      <c r="V450" s="43" t="s">
        <v>18392</v>
      </c>
      <c r="W450" s="43" t="e">
        <f t="array" ref="W450">INDEX(Table6[#Data], MATCH(1, ISNUMBER(SEARCH(Transcripts[[#This Row],[RefSeq mRNA ID]], Table6['#name])), 0), 1)</f>
        <v>#N/A</v>
      </c>
      <c r="X450" s="43"/>
      <c r="Y450" s="43"/>
      <c r="Z450" t="s">
        <v>7381</v>
      </c>
      <c r="AA450" t="s">
        <v>7382</v>
      </c>
      <c r="AB450">
        <v>1656</v>
      </c>
      <c r="AC450" t="s">
        <v>7377</v>
      </c>
      <c r="AD450" t="s">
        <v>27</v>
      </c>
      <c r="AE450" t="s">
        <v>10256</v>
      </c>
      <c r="AH450" t="s">
        <v>19422</v>
      </c>
      <c r="AI450" t="s">
        <v>3421</v>
      </c>
      <c r="AJ450">
        <v>2263</v>
      </c>
    </row>
    <row r="451" spans="8:36" hidden="1" x14ac:dyDescent="0.25">
      <c r="H451" t="s">
        <v>958</v>
      </c>
      <c r="I451" t="s">
        <v>975</v>
      </c>
      <c r="J451" t="s">
        <v>976</v>
      </c>
      <c r="L451">
        <v>466</v>
      </c>
      <c r="M451" t="s">
        <v>27</v>
      </c>
      <c r="N451" t="s">
        <v>977</v>
      </c>
      <c r="Q451">
        <v>209</v>
      </c>
      <c r="R451" t="s">
        <v>98</v>
      </c>
      <c r="S451" t="s">
        <v>98</v>
      </c>
      <c r="T451" t="str">
        <f>IF(Transcripts[[#This Row],[List?]]="Y", Transcripts[[#This Row],[RefSeq mRNA ID]]&amp;IF(Transcripts[[#This Row],[Preferred?]]="Y", " (Preferred)", ""), "")</f>
        <v/>
      </c>
      <c r="V451" s="43" t="s">
        <v>18392</v>
      </c>
      <c r="W451" s="43" t="e">
        <f t="array" ref="W451">INDEX(Table6[#Data], MATCH(1, ISNUMBER(SEARCH(Transcripts[[#This Row],[RefSeq mRNA ID]], Table6['#name])), 0), 1)</f>
        <v>#N/A</v>
      </c>
      <c r="X451" s="43"/>
      <c r="Y451" s="43"/>
      <c r="Z451" t="s">
        <v>7384</v>
      </c>
      <c r="AC451" t="s">
        <v>7377</v>
      </c>
      <c r="AD451" t="s">
        <v>27</v>
      </c>
      <c r="AE451" t="s">
        <v>7384</v>
      </c>
      <c r="AH451" t="s">
        <v>19423</v>
      </c>
      <c r="AI451" t="s">
        <v>3421</v>
      </c>
      <c r="AJ451">
        <v>2263</v>
      </c>
    </row>
    <row r="452" spans="8:36" hidden="1" x14ac:dyDescent="0.25">
      <c r="H452" t="s">
        <v>958</v>
      </c>
      <c r="I452" t="s">
        <v>962</v>
      </c>
      <c r="L452">
        <v>449</v>
      </c>
      <c r="M452" t="s">
        <v>195</v>
      </c>
      <c r="N452" t="s">
        <v>963</v>
      </c>
      <c r="Q452">
        <v>0</v>
      </c>
      <c r="R452" t="s">
        <v>98</v>
      </c>
      <c r="S452" t="s">
        <v>98</v>
      </c>
      <c r="T452" t="str">
        <f>IF(Transcripts[[#This Row],[List?]]="Y", Transcripts[[#This Row],[RefSeq mRNA ID]]&amp;IF(Transcripts[[#This Row],[Preferred?]]="Y", " (Preferred)", ""), "")</f>
        <v/>
      </c>
      <c r="V452" s="43" t="s">
        <v>18392</v>
      </c>
      <c r="W452" s="43" t="e">
        <f t="array" ref="W452">INDEX(Table6[#Data], MATCH(1, ISNUMBER(SEARCH(Transcripts[[#This Row],[RefSeq mRNA ID]], Table6['#name])), 0), 1)</f>
        <v>#N/A</v>
      </c>
      <c r="X452" s="43"/>
      <c r="Y452" s="43"/>
      <c r="Z452" t="s">
        <v>7400</v>
      </c>
      <c r="AA452" t="s">
        <v>7401</v>
      </c>
      <c r="AB452">
        <v>475</v>
      </c>
      <c r="AC452" t="s">
        <v>7377</v>
      </c>
      <c r="AD452" t="s">
        <v>27</v>
      </c>
      <c r="AE452" t="s">
        <v>10257</v>
      </c>
      <c r="AH452" t="s">
        <v>19424</v>
      </c>
      <c r="AI452" t="s">
        <v>3421</v>
      </c>
      <c r="AJ452">
        <v>2263</v>
      </c>
    </row>
    <row r="453" spans="8:36" hidden="1" x14ac:dyDescent="0.25">
      <c r="H453" t="s">
        <v>978</v>
      </c>
      <c r="I453" t="s">
        <v>991</v>
      </c>
      <c r="J453" t="s">
        <v>992</v>
      </c>
      <c r="K453" t="s">
        <v>19064</v>
      </c>
      <c r="L453">
        <v>2579</v>
      </c>
      <c r="M453" t="s">
        <v>27</v>
      </c>
      <c r="N453" t="s">
        <v>993</v>
      </c>
      <c r="O453" t="s">
        <v>994</v>
      </c>
      <c r="P453" t="s">
        <v>995</v>
      </c>
      <c r="Q453">
        <v>1980</v>
      </c>
      <c r="R453" t="s">
        <v>97</v>
      </c>
      <c r="S453" t="s">
        <v>97</v>
      </c>
      <c r="T453" t="str">
        <f>IF(Transcripts[[#This Row],[List?]]="Y", Transcripts[[#This Row],[RefSeq mRNA ID]]&amp;IF(Transcripts[[#This Row],[Preferred?]]="Y", " (Preferred)", ""), "")</f>
        <v>NM_000061.2 (Preferred)</v>
      </c>
      <c r="V453" s="43" t="s">
        <v>18393</v>
      </c>
      <c r="W453" s="43" t="e">
        <f t="array" ref="W453">INDEX(Table6[#Data], MATCH(1, ISNUMBER(SEARCH(Transcripts[[#This Row],[RefSeq mRNA ID]], Table6['#name])), 0), 1)</f>
        <v>#N/A</v>
      </c>
      <c r="X453" s="43"/>
      <c r="Y453" s="43"/>
      <c r="Z453" t="s">
        <v>7386</v>
      </c>
      <c r="AC453" t="s">
        <v>7377</v>
      </c>
      <c r="AD453" t="s">
        <v>27</v>
      </c>
      <c r="AE453" t="s">
        <v>7386</v>
      </c>
      <c r="AH453" t="s">
        <v>19425</v>
      </c>
      <c r="AI453" t="s">
        <v>3421</v>
      </c>
      <c r="AJ453">
        <v>2263</v>
      </c>
    </row>
    <row r="454" spans="8:36" hidden="1" x14ac:dyDescent="0.25">
      <c r="H454" t="s">
        <v>978</v>
      </c>
      <c r="I454" t="s">
        <v>20280</v>
      </c>
      <c r="J454" t="s">
        <v>20281</v>
      </c>
      <c r="K454" t="s">
        <v>19065</v>
      </c>
      <c r="L454">
        <v>2579</v>
      </c>
      <c r="M454" t="s">
        <v>27</v>
      </c>
      <c r="N454" t="s">
        <v>993</v>
      </c>
      <c r="Q454">
        <v>1980</v>
      </c>
      <c r="R454" t="s">
        <v>98</v>
      </c>
      <c r="S454" t="s">
        <v>97</v>
      </c>
      <c r="T454" t="str">
        <f>IF(Transcripts[[#This Row],[List?]]="Y", Transcripts[[#This Row],[RefSeq mRNA ID]]&amp;IF(Transcripts[[#This Row],[Preferred?]]="Y", " (Preferred)", ""), "")</f>
        <v>NM_001287344.1</v>
      </c>
      <c r="V454" s="43" t="s">
        <v>18393</v>
      </c>
      <c r="W454" s="43" t="e">
        <f t="array" ref="W454">INDEX(Table6[#Data], MATCH(1, ISNUMBER(SEARCH(Transcripts[[#This Row],[RefSeq mRNA ID]], Table6['#name])), 0), 1)</f>
        <v>#N/A</v>
      </c>
      <c r="X454" s="43"/>
      <c r="Y454" s="43"/>
      <c r="Z454" t="s">
        <v>7388</v>
      </c>
      <c r="AC454" t="s">
        <v>7377</v>
      </c>
      <c r="AD454" t="s">
        <v>27</v>
      </c>
      <c r="AE454" t="s">
        <v>7388</v>
      </c>
      <c r="AH454" t="s">
        <v>19426</v>
      </c>
      <c r="AI454" t="s">
        <v>3421</v>
      </c>
      <c r="AJ454">
        <v>2263</v>
      </c>
    </row>
    <row r="455" spans="8:36" hidden="1" x14ac:dyDescent="0.25">
      <c r="H455" t="s">
        <v>978</v>
      </c>
      <c r="I455" t="s">
        <v>998</v>
      </c>
      <c r="J455" t="s">
        <v>999</v>
      </c>
      <c r="K455" t="s">
        <v>19066</v>
      </c>
      <c r="L455">
        <v>2203</v>
      </c>
      <c r="M455" t="s">
        <v>27</v>
      </c>
      <c r="N455" t="s">
        <v>1000</v>
      </c>
      <c r="Q455">
        <v>1452</v>
      </c>
      <c r="R455" t="s">
        <v>98</v>
      </c>
      <c r="S455" t="s">
        <v>97</v>
      </c>
      <c r="T455" t="str">
        <f>IF(Transcripts[[#This Row],[List?]]="Y", Transcripts[[#This Row],[RefSeq mRNA ID]]&amp;IF(Transcripts[[#This Row],[Preferred?]]="Y", " (Preferred)", ""), "")</f>
        <v>NM_001287345.1</v>
      </c>
      <c r="V455" s="43" t="s">
        <v>18393</v>
      </c>
      <c r="W455" s="43" t="e">
        <f t="array" ref="W455">INDEX(Table6[#Data], MATCH(1, ISNUMBER(SEARCH(Transcripts[[#This Row],[RefSeq mRNA ID]], Table6['#name])), 0), 1)</f>
        <v>#N/A</v>
      </c>
      <c r="X455" s="43"/>
      <c r="Y455" s="43"/>
      <c r="Z455" t="s">
        <v>7406</v>
      </c>
      <c r="AA455" t="s">
        <v>7407</v>
      </c>
      <c r="AB455">
        <v>472</v>
      </c>
      <c r="AC455" t="s">
        <v>7377</v>
      </c>
      <c r="AD455" t="s">
        <v>27</v>
      </c>
      <c r="AE455" t="s">
        <v>10258</v>
      </c>
      <c r="AH455" t="s">
        <v>19427</v>
      </c>
      <c r="AI455" t="s">
        <v>3421</v>
      </c>
      <c r="AJ455">
        <v>2263</v>
      </c>
    </row>
    <row r="456" spans="8:36" hidden="1" x14ac:dyDescent="0.25">
      <c r="H456" t="s">
        <v>978</v>
      </c>
      <c r="I456" t="s">
        <v>979</v>
      </c>
      <c r="L456">
        <v>587</v>
      </c>
      <c r="M456" t="s">
        <v>195</v>
      </c>
      <c r="N456" t="s">
        <v>980</v>
      </c>
      <c r="Q456">
        <v>0</v>
      </c>
      <c r="R456" t="s">
        <v>98</v>
      </c>
      <c r="S456" t="s">
        <v>98</v>
      </c>
      <c r="T456" t="str">
        <f>IF(Transcripts[[#This Row],[List?]]="Y", Transcripts[[#This Row],[RefSeq mRNA ID]]&amp;IF(Transcripts[[#This Row],[Preferred?]]="Y", " (Preferred)", ""), "")</f>
        <v/>
      </c>
      <c r="V456" s="43" t="s">
        <v>18393</v>
      </c>
      <c r="W456" s="43" t="e">
        <f t="array" ref="W456">INDEX(Table6[#Data], MATCH(1, ISNUMBER(SEARCH(Transcripts[[#This Row],[RefSeq mRNA ID]], Table6['#name])), 0), 1)</f>
        <v>#N/A</v>
      </c>
      <c r="X456" s="43"/>
      <c r="Y456" s="43"/>
      <c r="Z456" t="s">
        <v>7390</v>
      </c>
      <c r="AA456" t="s">
        <v>7391</v>
      </c>
      <c r="AB456">
        <v>3522</v>
      </c>
      <c r="AC456" t="s">
        <v>7377</v>
      </c>
      <c r="AD456" t="s">
        <v>27</v>
      </c>
      <c r="AE456" t="s">
        <v>10259</v>
      </c>
      <c r="AH456" t="s">
        <v>19428</v>
      </c>
      <c r="AI456" t="s">
        <v>3491</v>
      </c>
      <c r="AJ456">
        <v>2261</v>
      </c>
    </row>
    <row r="457" spans="8:36" hidden="1" x14ac:dyDescent="0.25">
      <c r="H457" t="s">
        <v>978</v>
      </c>
      <c r="I457" t="s">
        <v>981</v>
      </c>
      <c r="L457">
        <v>587</v>
      </c>
      <c r="M457" t="s">
        <v>195</v>
      </c>
      <c r="N457" t="s">
        <v>980</v>
      </c>
      <c r="Q457">
        <v>0</v>
      </c>
      <c r="R457" t="s">
        <v>98</v>
      </c>
      <c r="S457" t="s">
        <v>98</v>
      </c>
      <c r="T457" t="str">
        <f>IF(Transcripts[[#This Row],[List?]]="Y", Transcripts[[#This Row],[RefSeq mRNA ID]]&amp;IF(Transcripts[[#This Row],[Preferred?]]="Y", " (Preferred)", ""), "")</f>
        <v/>
      </c>
      <c r="V457" s="43" t="s">
        <v>18393</v>
      </c>
      <c r="W457" s="43" t="e">
        <f t="array" ref="W457">INDEX(Table6[#Data], MATCH(1, ISNUMBER(SEARCH(Transcripts[[#This Row],[RefSeq mRNA ID]], Table6['#name])), 0), 1)</f>
        <v>#N/A</v>
      </c>
      <c r="X457" s="43"/>
      <c r="Y457" s="43"/>
      <c r="Z457" t="s">
        <v>9606</v>
      </c>
      <c r="AA457" t="s">
        <v>9607</v>
      </c>
      <c r="AB457">
        <v>4863</v>
      </c>
      <c r="AC457" t="s">
        <v>9605</v>
      </c>
      <c r="AD457" t="s">
        <v>27</v>
      </c>
      <c r="AE457" t="s">
        <v>10260</v>
      </c>
      <c r="AH457" t="s">
        <v>19429</v>
      </c>
      <c r="AI457" t="s">
        <v>3491</v>
      </c>
      <c r="AJ457">
        <v>2261</v>
      </c>
    </row>
    <row r="458" spans="8:36" hidden="1" x14ac:dyDescent="0.25">
      <c r="H458" t="s">
        <v>978</v>
      </c>
      <c r="I458" t="s">
        <v>982</v>
      </c>
      <c r="L458">
        <v>424</v>
      </c>
      <c r="M458" t="s">
        <v>195</v>
      </c>
      <c r="N458" t="s">
        <v>983</v>
      </c>
      <c r="Q458">
        <v>0</v>
      </c>
      <c r="R458" t="s">
        <v>98</v>
      </c>
      <c r="S458" t="s">
        <v>98</v>
      </c>
      <c r="T458" t="str">
        <f>IF(Transcripts[[#This Row],[List?]]="Y", Transcripts[[#This Row],[RefSeq mRNA ID]]&amp;IF(Transcripts[[#This Row],[Preferred?]]="Y", " (Preferred)", ""), "")</f>
        <v/>
      </c>
      <c r="V458" s="43" t="s">
        <v>18393</v>
      </c>
      <c r="W458" s="43" t="e">
        <f t="array" ref="W458">INDEX(Table6[#Data], MATCH(1, ISNUMBER(SEARCH(Transcripts[[#This Row],[RefSeq mRNA ID]], Table6['#name])), 0), 1)</f>
        <v>#N/A</v>
      </c>
      <c r="X458" s="43"/>
      <c r="Y458" s="43"/>
      <c r="Z458" t="s">
        <v>9610</v>
      </c>
      <c r="AA458" t="s">
        <v>9611</v>
      </c>
      <c r="AB458">
        <v>459</v>
      </c>
      <c r="AC458" t="s">
        <v>9605</v>
      </c>
      <c r="AD458" t="s">
        <v>27</v>
      </c>
      <c r="AE458" t="s">
        <v>10261</v>
      </c>
      <c r="AH458" t="s">
        <v>19430</v>
      </c>
      <c r="AI458" t="s">
        <v>3491</v>
      </c>
      <c r="AJ458">
        <v>2261</v>
      </c>
    </row>
    <row r="459" spans="8:36" hidden="1" x14ac:dyDescent="0.25">
      <c r="H459" t="s">
        <v>978</v>
      </c>
      <c r="I459" t="s">
        <v>984</v>
      </c>
      <c r="L459">
        <v>424</v>
      </c>
      <c r="M459" t="s">
        <v>195</v>
      </c>
      <c r="N459" t="s">
        <v>983</v>
      </c>
      <c r="Q459">
        <v>0</v>
      </c>
      <c r="R459" t="s">
        <v>98</v>
      </c>
      <c r="S459" t="s">
        <v>98</v>
      </c>
      <c r="T459" t="str">
        <f>IF(Transcripts[[#This Row],[List?]]="Y", Transcripts[[#This Row],[RefSeq mRNA ID]]&amp;IF(Transcripts[[#This Row],[Preferred?]]="Y", " (Preferred)", ""), "")</f>
        <v/>
      </c>
      <c r="V459" s="43" t="s">
        <v>18393</v>
      </c>
      <c r="W459" s="43" t="e">
        <f t="array" ref="W459">INDEX(Table6[#Data], MATCH(1, ISNUMBER(SEARCH(Transcripts[[#This Row],[RefSeq mRNA ID]], Table6['#name])), 0), 1)</f>
        <v>#N/A</v>
      </c>
      <c r="X459" s="43"/>
      <c r="Y459" s="43"/>
      <c r="Z459" t="s">
        <v>9613</v>
      </c>
      <c r="AC459" t="s">
        <v>9605</v>
      </c>
      <c r="AD459" t="s">
        <v>27</v>
      </c>
      <c r="AE459" t="s">
        <v>9613</v>
      </c>
      <c r="AH459" t="s">
        <v>19431</v>
      </c>
      <c r="AI459" t="s">
        <v>3520</v>
      </c>
      <c r="AJ459">
        <v>2264</v>
      </c>
    </row>
    <row r="460" spans="8:36" hidden="1" x14ac:dyDescent="0.25">
      <c r="H460" t="s">
        <v>978</v>
      </c>
      <c r="I460" t="s">
        <v>985</v>
      </c>
      <c r="L460">
        <v>385</v>
      </c>
      <c r="M460" t="s">
        <v>195</v>
      </c>
      <c r="N460" t="s">
        <v>986</v>
      </c>
      <c r="Q460">
        <v>0</v>
      </c>
      <c r="R460" t="s">
        <v>98</v>
      </c>
      <c r="S460" t="s">
        <v>98</v>
      </c>
      <c r="T460" t="str">
        <f>IF(Transcripts[[#This Row],[List?]]="Y", Transcripts[[#This Row],[RefSeq mRNA ID]]&amp;IF(Transcripts[[#This Row],[Preferred?]]="Y", " (Preferred)", ""), "")</f>
        <v/>
      </c>
      <c r="V460" s="43" t="s">
        <v>18393</v>
      </c>
      <c r="W460" s="43" t="e">
        <f t="array" ref="W460">INDEX(Table6[#Data], MATCH(1, ISNUMBER(SEARCH(Transcripts[[#This Row],[RefSeq mRNA ID]], Table6['#name])), 0), 1)</f>
        <v>#N/A</v>
      </c>
      <c r="X460" s="43"/>
      <c r="Y460" s="43"/>
      <c r="Z460" t="s">
        <v>9615</v>
      </c>
      <c r="AA460" t="s">
        <v>9616</v>
      </c>
      <c r="AB460">
        <v>1353</v>
      </c>
      <c r="AC460" t="s">
        <v>9605</v>
      </c>
      <c r="AD460" t="s">
        <v>27</v>
      </c>
      <c r="AE460" t="s">
        <v>10262</v>
      </c>
      <c r="AH460" t="s">
        <v>19432</v>
      </c>
      <c r="AI460" t="s">
        <v>3520</v>
      </c>
      <c r="AJ460">
        <v>2264</v>
      </c>
    </row>
    <row r="461" spans="8:36" hidden="1" x14ac:dyDescent="0.25">
      <c r="H461" t="s">
        <v>978</v>
      </c>
      <c r="I461" t="s">
        <v>987</v>
      </c>
      <c r="L461">
        <v>385</v>
      </c>
      <c r="M461" t="s">
        <v>195</v>
      </c>
      <c r="N461" t="s">
        <v>986</v>
      </c>
      <c r="Q461">
        <v>0</v>
      </c>
      <c r="R461" t="s">
        <v>98</v>
      </c>
      <c r="S461" t="s">
        <v>98</v>
      </c>
      <c r="T461" t="str">
        <f>IF(Transcripts[[#This Row],[List?]]="Y", Transcripts[[#This Row],[RefSeq mRNA ID]]&amp;IF(Transcripts[[#This Row],[Preferred?]]="Y", " (Preferred)", ""), "")</f>
        <v/>
      </c>
      <c r="V461" s="43" t="s">
        <v>18393</v>
      </c>
      <c r="W461" s="43" t="e">
        <f t="array" ref="W461">INDEX(Table6[#Data], MATCH(1, ISNUMBER(SEARCH(Transcripts[[#This Row],[RefSeq mRNA ID]], Table6['#name])), 0), 1)</f>
        <v>#N/A</v>
      </c>
      <c r="X461" s="43"/>
      <c r="Y461" s="43"/>
      <c r="Z461" t="s">
        <v>1575</v>
      </c>
      <c r="AA461" t="s">
        <v>1576</v>
      </c>
      <c r="AB461">
        <v>830</v>
      </c>
      <c r="AC461" t="s">
        <v>106</v>
      </c>
      <c r="AD461" t="s">
        <v>27</v>
      </c>
      <c r="AE461" t="s">
        <v>10263</v>
      </c>
      <c r="AH461" t="s">
        <v>19433</v>
      </c>
      <c r="AI461" t="s">
        <v>3520</v>
      </c>
      <c r="AJ461">
        <v>2264</v>
      </c>
    </row>
    <row r="462" spans="8:36" hidden="1" x14ac:dyDescent="0.25">
      <c r="H462" t="s">
        <v>978</v>
      </c>
      <c r="I462" t="s">
        <v>988</v>
      </c>
      <c r="L462">
        <v>305</v>
      </c>
      <c r="M462" t="s">
        <v>195</v>
      </c>
      <c r="N462" t="s">
        <v>989</v>
      </c>
      <c r="Q462">
        <v>0</v>
      </c>
      <c r="R462" t="s">
        <v>98</v>
      </c>
      <c r="S462" t="s">
        <v>98</v>
      </c>
      <c r="T462" t="str">
        <f>IF(Transcripts[[#This Row],[List?]]="Y", Transcripts[[#This Row],[RefSeq mRNA ID]]&amp;IF(Transcripts[[#This Row],[Preferred?]]="Y", " (Preferred)", ""), "")</f>
        <v/>
      </c>
      <c r="V462" s="43" t="s">
        <v>18393</v>
      </c>
      <c r="W462" s="43" t="e">
        <f t="array" ref="W462">INDEX(Table6[#Data], MATCH(1, ISNUMBER(SEARCH(Transcripts[[#This Row],[RefSeq mRNA ID]], Table6['#name])), 0), 1)</f>
        <v>#N/A</v>
      </c>
      <c r="X462" s="43"/>
      <c r="Y462" s="43"/>
      <c r="Z462" t="s">
        <v>1593</v>
      </c>
      <c r="AA462" t="s">
        <v>1594</v>
      </c>
      <c r="AB462">
        <v>434</v>
      </c>
      <c r="AC462" t="s">
        <v>106</v>
      </c>
      <c r="AD462" t="s">
        <v>27</v>
      </c>
      <c r="AE462" t="s">
        <v>10264</v>
      </c>
      <c r="AH462" t="s">
        <v>19434</v>
      </c>
      <c r="AI462" t="s">
        <v>3520</v>
      </c>
      <c r="AJ462">
        <v>2264</v>
      </c>
    </row>
    <row r="463" spans="8:36" hidden="1" x14ac:dyDescent="0.25">
      <c r="H463" t="s">
        <v>978</v>
      </c>
      <c r="I463" t="s">
        <v>990</v>
      </c>
      <c r="L463">
        <v>305</v>
      </c>
      <c r="M463" t="s">
        <v>195</v>
      </c>
      <c r="N463" t="s">
        <v>989</v>
      </c>
      <c r="Q463">
        <v>0</v>
      </c>
      <c r="R463" t="s">
        <v>98</v>
      </c>
      <c r="S463" t="s">
        <v>98</v>
      </c>
      <c r="T463" t="str">
        <f>IF(Transcripts[[#This Row],[List?]]="Y", Transcripts[[#This Row],[RefSeq mRNA ID]]&amp;IF(Transcripts[[#This Row],[Preferred?]]="Y", " (Preferred)", ""), "")</f>
        <v/>
      </c>
      <c r="V463" s="43" t="s">
        <v>18393</v>
      </c>
      <c r="W463" s="43" t="e">
        <f t="array" ref="W463">INDEX(Table6[#Data], MATCH(1, ISNUMBER(SEARCH(Transcripts[[#This Row],[RefSeq mRNA ID]], Table6['#name])), 0), 1)</f>
        <v>#N/A</v>
      </c>
      <c r="X463" s="43"/>
      <c r="Y463" s="43"/>
      <c r="Z463" t="s">
        <v>1518</v>
      </c>
      <c r="AA463" t="s">
        <v>1519</v>
      </c>
      <c r="AB463">
        <v>624</v>
      </c>
      <c r="AC463" t="s">
        <v>106</v>
      </c>
      <c r="AD463" t="s">
        <v>27</v>
      </c>
      <c r="AE463" t="s">
        <v>10265</v>
      </c>
      <c r="AH463" t="s">
        <v>19435</v>
      </c>
      <c r="AI463" t="s">
        <v>3568</v>
      </c>
      <c r="AJ463">
        <v>2271</v>
      </c>
    </row>
    <row r="464" spans="8:36" hidden="1" x14ac:dyDescent="0.25">
      <c r="H464" t="s">
        <v>978</v>
      </c>
      <c r="I464" t="s">
        <v>1003</v>
      </c>
      <c r="L464">
        <v>705</v>
      </c>
      <c r="M464" t="s">
        <v>212</v>
      </c>
      <c r="N464" t="s">
        <v>1004</v>
      </c>
      <c r="Q464">
        <v>0</v>
      </c>
      <c r="R464" t="s">
        <v>98</v>
      </c>
      <c r="S464" t="s">
        <v>98</v>
      </c>
      <c r="T464" t="str">
        <f>IF(Transcripts[[#This Row],[List?]]="Y", Transcripts[[#This Row],[RefSeq mRNA ID]]&amp;IF(Transcripts[[#This Row],[Preferred?]]="Y", " (Preferred)", ""), "")</f>
        <v/>
      </c>
      <c r="V464" s="43" t="s">
        <v>18393</v>
      </c>
      <c r="W464" s="43" t="e">
        <f t="array" ref="W464">INDEX(Table6[#Data], MATCH(1, ISNUMBER(SEARCH(Transcripts[[#This Row],[RefSeq mRNA ID]], Table6['#name])), 0), 1)</f>
        <v>#N/A</v>
      </c>
      <c r="X464" s="43"/>
      <c r="Y464" s="43"/>
      <c r="Z464" t="s">
        <v>1559</v>
      </c>
      <c r="AA464" t="s">
        <v>1560</v>
      </c>
      <c r="AB464">
        <v>1632</v>
      </c>
      <c r="AC464" t="s">
        <v>106</v>
      </c>
      <c r="AD464" t="s">
        <v>27</v>
      </c>
      <c r="AE464" t="s">
        <v>10266</v>
      </c>
      <c r="AH464" t="s">
        <v>19436</v>
      </c>
      <c r="AI464" t="s">
        <v>3578</v>
      </c>
      <c r="AJ464">
        <v>201163</v>
      </c>
    </row>
    <row r="465" spans="8:36" hidden="1" x14ac:dyDescent="0.25">
      <c r="H465" t="s">
        <v>978</v>
      </c>
      <c r="I465" t="s">
        <v>1005</v>
      </c>
      <c r="L465">
        <v>705</v>
      </c>
      <c r="M465" t="s">
        <v>212</v>
      </c>
      <c r="N465" t="s">
        <v>1004</v>
      </c>
      <c r="Q465">
        <v>0</v>
      </c>
      <c r="R465" t="s">
        <v>98</v>
      </c>
      <c r="S465" t="s">
        <v>98</v>
      </c>
      <c r="T465" t="str">
        <f>IF(Transcripts[[#This Row],[List?]]="Y", Transcripts[[#This Row],[RefSeq mRNA ID]]&amp;IF(Transcripts[[#This Row],[Preferred?]]="Y", " (Preferred)", ""), "")</f>
        <v/>
      </c>
      <c r="V465" s="43" t="s">
        <v>18393</v>
      </c>
      <c r="W465" s="43" t="e">
        <f t="array" ref="W465">INDEX(Table6[#Data], MATCH(1, ISNUMBER(SEARCH(Transcripts[[#This Row],[RefSeq mRNA ID]], Table6['#name])), 0), 1)</f>
        <v>#N/A</v>
      </c>
      <c r="X465" s="43"/>
      <c r="Y465" s="43"/>
      <c r="Z465" t="s">
        <v>1553</v>
      </c>
      <c r="AA465" t="s">
        <v>1554</v>
      </c>
      <c r="AB465">
        <v>1632</v>
      </c>
      <c r="AC465" t="s">
        <v>106</v>
      </c>
      <c r="AD465" t="s">
        <v>27</v>
      </c>
      <c r="AE465" t="s">
        <v>10267</v>
      </c>
      <c r="AH465" t="s">
        <v>19437</v>
      </c>
      <c r="AI465" t="s">
        <v>3578</v>
      </c>
      <c r="AJ465">
        <v>201163</v>
      </c>
    </row>
    <row r="466" spans="8:36" hidden="1" x14ac:dyDescent="0.25">
      <c r="H466" t="s">
        <v>978</v>
      </c>
      <c r="I466" t="s">
        <v>1006</v>
      </c>
      <c r="L466">
        <v>572</v>
      </c>
      <c r="M466" t="s">
        <v>212</v>
      </c>
      <c r="N466" t="s">
        <v>1007</v>
      </c>
      <c r="Q466">
        <v>0</v>
      </c>
      <c r="R466" t="s">
        <v>98</v>
      </c>
      <c r="S466" t="s">
        <v>98</v>
      </c>
      <c r="T466" t="str">
        <f>IF(Transcripts[[#This Row],[List?]]="Y", Transcripts[[#This Row],[RefSeq mRNA ID]]&amp;IF(Transcripts[[#This Row],[Preferred?]]="Y", " (Preferred)", ""), "")</f>
        <v/>
      </c>
      <c r="V466" s="43" t="s">
        <v>18393</v>
      </c>
      <c r="W466" s="43" t="e">
        <f t="array" ref="W466">INDEX(Table6[#Data], MATCH(1, ISNUMBER(SEARCH(Transcripts[[#This Row],[RefSeq mRNA ID]], Table6['#name])), 0), 1)</f>
        <v>#N/A</v>
      </c>
      <c r="X466" s="43"/>
      <c r="Y466" s="43"/>
      <c r="Z466" t="s">
        <v>1598</v>
      </c>
      <c r="AC466" t="s">
        <v>106</v>
      </c>
      <c r="AD466" t="s">
        <v>27</v>
      </c>
      <c r="AE466" t="s">
        <v>1598</v>
      </c>
      <c r="AH466" t="s">
        <v>19438</v>
      </c>
      <c r="AI466" t="s">
        <v>3606</v>
      </c>
      <c r="AJ466">
        <v>100506718</v>
      </c>
    </row>
    <row r="467" spans="8:36" hidden="1" x14ac:dyDescent="0.25">
      <c r="H467" t="s">
        <v>978</v>
      </c>
      <c r="I467" t="s">
        <v>1008</v>
      </c>
      <c r="L467">
        <v>572</v>
      </c>
      <c r="M467" t="s">
        <v>212</v>
      </c>
      <c r="N467" t="s">
        <v>1007</v>
      </c>
      <c r="Q467">
        <v>0</v>
      </c>
      <c r="R467" t="s">
        <v>98</v>
      </c>
      <c r="S467" t="s">
        <v>98</v>
      </c>
      <c r="T467" t="str">
        <f>IF(Transcripts[[#This Row],[List?]]="Y", Transcripts[[#This Row],[RefSeq mRNA ID]]&amp;IF(Transcripts[[#This Row],[Preferred?]]="Y", " (Preferred)", ""), "")</f>
        <v/>
      </c>
      <c r="V467" s="43" t="s">
        <v>18393</v>
      </c>
      <c r="W467" s="43" t="e">
        <f t="array" ref="W467">INDEX(Table6[#Data], MATCH(1, ISNUMBER(SEARCH(Transcripts[[#This Row],[RefSeq mRNA ID]], Table6['#name])), 0), 1)</f>
        <v>#N/A</v>
      </c>
      <c r="X467" s="43"/>
      <c r="Y467" s="43"/>
      <c r="Z467" t="s">
        <v>1549</v>
      </c>
      <c r="AA467" t="s">
        <v>1550</v>
      </c>
      <c r="AB467">
        <v>1632</v>
      </c>
      <c r="AC467" t="s">
        <v>106</v>
      </c>
      <c r="AD467" t="s">
        <v>27</v>
      </c>
      <c r="AE467" t="s">
        <v>10268</v>
      </c>
      <c r="AH467" t="s">
        <v>19439</v>
      </c>
      <c r="AI467" t="s">
        <v>3606</v>
      </c>
      <c r="AJ467">
        <v>100506718</v>
      </c>
    </row>
    <row r="468" spans="8:36" hidden="1" x14ac:dyDescent="0.25">
      <c r="H468" t="s">
        <v>1009</v>
      </c>
      <c r="I468" t="s">
        <v>1013</v>
      </c>
      <c r="J468" t="s">
        <v>1014</v>
      </c>
      <c r="K468" t="s">
        <v>19080</v>
      </c>
      <c r="L468">
        <v>1839</v>
      </c>
      <c r="M468" t="s">
        <v>27</v>
      </c>
      <c r="N468" t="s">
        <v>1015</v>
      </c>
      <c r="P468" t="s">
        <v>1016</v>
      </c>
      <c r="Q468">
        <v>1272</v>
      </c>
      <c r="R468" t="s">
        <v>97</v>
      </c>
      <c r="S468" t="s">
        <v>97</v>
      </c>
      <c r="T468" t="str">
        <f>IF(Transcripts[[#This Row],[List?]]="Y", Transcripts[[#This Row],[RefSeq mRNA ID]]&amp;IF(Transcripts[[#This Row],[Preferred?]]="Y", " (Preferred)", ""), "")</f>
        <v>NM_001013672.4 (Preferred)</v>
      </c>
      <c r="V468" s="43" t="s">
        <v>18394</v>
      </c>
      <c r="W468" s="43" t="e">
        <f t="array" ref="W468">INDEX(Table6[#Data], MATCH(1, ISNUMBER(SEARCH(Transcripts[[#This Row],[RefSeq mRNA ID]], Table6['#name])), 0), 1)</f>
        <v>#N/A</v>
      </c>
      <c r="X468" s="43"/>
      <c r="Y468" s="43"/>
      <c r="Z468" t="s">
        <v>1545</v>
      </c>
      <c r="AA468" t="s">
        <v>1546</v>
      </c>
      <c r="AB468">
        <v>1761</v>
      </c>
      <c r="AC468" t="s">
        <v>106</v>
      </c>
      <c r="AD468" t="s">
        <v>27</v>
      </c>
      <c r="AE468" t="s">
        <v>10269</v>
      </c>
      <c r="AH468" t="s">
        <v>19440</v>
      </c>
      <c r="AI468" t="s">
        <v>3606</v>
      </c>
      <c r="AJ468">
        <v>100506718</v>
      </c>
    </row>
    <row r="469" spans="8:36" hidden="1" x14ac:dyDescent="0.25">
      <c r="H469" t="s">
        <v>1009</v>
      </c>
      <c r="I469" t="s">
        <v>1017</v>
      </c>
      <c r="J469" t="s">
        <v>1018</v>
      </c>
      <c r="L469">
        <v>1749</v>
      </c>
      <c r="M469" t="s">
        <v>27</v>
      </c>
      <c r="N469" t="s">
        <v>1015</v>
      </c>
      <c r="Q469">
        <v>1272</v>
      </c>
      <c r="R469" t="s">
        <v>98</v>
      </c>
      <c r="S469" t="s">
        <v>98</v>
      </c>
      <c r="T469" t="str">
        <f>IF(Transcripts[[#This Row],[List?]]="Y", Transcripts[[#This Row],[RefSeq mRNA ID]]&amp;IF(Transcripts[[#This Row],[Preferred?]]="Y", " (Preferred)", ""), "")</f>
        <v/>
      </c>
      <c r="V469" s="43" t="s">
        <v>18394</v>
      </c>
      <c r="W469" s="43" t="e">
        <f t="array" ref="W469">INDEX(Table6[#Data], MATCH(1, ISNUMBER(SEARCH(Transcripts[[#This Row],[RefSeq mRNA ID]], Table6['#name])), 0), 1)</f>
        <v>#N/A</v>
      </c>
      <c r="X469" s="43"/>
      <c r="Y469" s="43"/>
      <c r="Z469" t="s">
        <v>1527</v>
      </c>
      <c r="AA469" t="s">
        <v>1528</v>
      </c>
      <c r="AB469">
        <v>498</v>
      </c>
      <c r="AC469" t="s">
        <v>106</v>
      </c>
      <c r="AD469" t="s">
        <v>27</v>
      </c>
      <c r="AE469" t="s">
        <v>10270</v>
      </c>
      <c r="AH469" t="s">
        <v>19441</v>
      </c>
      <c r="AI469" t="s">
        <v>3606</v>
      </c>
      <c r="AJ469">
        <v>100506718</v>
      </c>
    </row>
    <row r="470" spans="8:36" hidden="1" x14ac:dyDescent="0.25">
      <c r="H470" t="s">
        <v>1009</v>
      </c>
      <c r="I470" t="s">
        <v>1019</v>
      </c>
      <c r="J470" t="s">
        <v>1020</v>
      </c>
      <c r="L470">
        <v>878</v>
      </c>
      <c r="M470" t="s">
        <v>27</v>
      </c>
      <c r="N470" t="s">
        <v>1021</v>
      </c>
      <c r="Q470">
        <v>630</v>
      </c>
      <c r="R470" t="s">
        <v>98</v>
      </c>
      <c r="S470" t="s">
        <v>98</v>
      </c>
      <c r="T470" t="str">
        <f>IF(Transcripts[[#This Row],[List?]]="Y", Transcripts[[#This Row],[RefSeq mRNA ID]]&amp;IF(Transcripts[[#This Row],[Preferred?]]="Y", " (Preferred)", ""), "")</f>
        <v/>
      </c>
      <c r="V470" s="43" t="s">
        <v>18394</v>
      </c>
      <c r="W470" s="43" t="e">
        <f t="array" ref="W470">INDEX(Table6[#Data], MATCH(1, ISNUMBER(SEARCH(Transcripts[[#This Row],[RefSeq mRNA ID]], Table6['#name])), 0), 1)</f>
        <v>#N/A</v>
      </c>
      <c r="X470" s="43"/>
      <c r="Y470" s="43"/>
      <c r="Z470" t="s">
        <v>1524</v>
      </c>
      <c r="AA470" t="s">
        <v>1525</v>
      </c>
      <c r="AB470">
        <v>612</v>
      </c>
      <c r="AC470" t="s">
        <v>106</v>
      </c>
      <c r="AD470" t="s">
        <v>27</v>
      </c>
      <c r="AE470" t="s">
        <v>10271</v>
      </c>
      <c r="AH470" t="s">
        <v>19442</v>
      </c>
      <c r="AI470" t="s">
        <v>3606</v>
      </c>
      <c r="AJ470">
        <v>100506718</v>
      </c>
    </row>
    <row r="471" spans="8:36" hidden="1" x14ac:dyDescent="0.25">
      <c r="H471" t="s">
        <v>1009</v>
      </c>
      <c r="I471" t="s">
        <v>1022</v>
      </c>
      <c r="J471" t="s">
        <v>1023</v>
      </c>
      <c r="L471">
        <v>878</v>
      </c>
      <c r="M471" t="s">
        <v>27</v>
      </c>
      <c r="N471" t="s">
        <v>1021</v>
      </c>
      <c r="Q471">
        <v>630</v>
      </c>
      <c r="R471" t="s">
        <v>98</v>
      </c>
      <c r="S471" t="s">
        <v>98</v>
      </c>
      <c r="T471" t="str">
        <f>IF(Transcripts[[#This Row],[List?]]="Y", Transcripts[[#This Row],[RefSeq mRNA ID]]&amp;IF(Transcripts[[#This Row],[Preferred?]]="Y", " (Preferred)", ""), "")</f>
        <v/>
      </c>
      <c r="V471" s="43" t="s">
        <v>18394</v>
      </c>
      <c r="W471" s="43" t="e">
        <f t="array" ref="W471">INDEX(Table6[#Data], MATCH(1, ISNUMBER(SEARCH(Transcripts[[#This Row],[RefSeq mRNA ID]], Table6['#name])), 0), 1)</f>
        <v>#N/A</v>
      </c>
      <c r="X471" s="43"/>
      <c r="Y471" s="43"/>
      <c r="Z471" t="s">
        <v>1521</v>
      </c>
      <c r="AA471" t="s">
        <v>1522</v>
      </c>
      <c r="AB471">
        <v>870</v>
      </c>
      <c r="AC471" t="s">
        <v>106</v>
      </c>
      <c r="AD471" t="s">
        <v>27</v>
      </c>
      <c r="AE471" t="s">
        <v>10272</v>
      </c>
      <c r="AH471" t="s">
        <v>19443</v>
      </c>
      <c r="AI471" t="s">
        <v>3606</v>
      </c>
      <c r="AJ471">
        <v>100506718</v>
      </c>
    </row>
    <row r="472" spans="8:36" hidden="1" x14ac:dyDescent="0.25">
      <c r="H472" t="s">
        <v>1009</v>
      </c>
      <c r="I472" t="s">
        <v>1024</v>
      </c>
      <c r="J472" t="s">
        <v>1025</v>
      </c>
      <c r="L472">
        <v>736</v>
      </c>
      <c r="M472" t="s">
        <v>27</v>
      </c>
      <c r="N472" t="s">
        <v>1026</v>
      </c>
      <c r="Q472">
        <v>462</v>
      </c>
      <c r="R472" t="s">
        <v>98</v>
      </c>
      <c r="S472" t="s">
        <v>98</v>
      </c>
      <c r="T472" t="str">
        <f>IF(Transcripts[[#This Row],[List?]]="Y", Transcripts[[#This Row],[RefSeq mRNA ID]]&amp;IF(Transcripts[[#This Row],[Preferred?]]="Y", " (Preferred)", ""), "")</f>
        <v/>
      </c>
      <c r="V472" s="43" t="s">
        <v>18394</v>
      </c>
      <c r="W472" s="43" t="e">
        <f t="array" ref="W472">INDEX(Table6[#Data], MATCH(1, ISNUMBER(SEARCH(Transcripts[[#This Row],[RefSeq mRNA ID]], Table6['#name])), 0), 1)</f>
        <v>#N/A</v>
      </c>
      <c r="X472" s="43"/>
      <c r="Y472" s="43"/>
      <c r="Z472" t="s">
        <v>1572</v>
      </c>
      <c r="AA472" t="s">
        <v>1573</v>
      </c>
      <c r="AB472">
        <v>1359</v>
      </c>
      <c r="AC472" t="s">
        <v>106</v>
      </c>
      <c r="AD472" t="s">
        <v>27</v>
      </c>
      <c r="AE472" t="s">
        <v>10273</v>
      </c>
      <c r="AH472" t="s">
        <v>19444</v>
      </c>
      <c r="AI472" t="s">
        <v>3606</v>
      </c>
      <c r="AJ472">
        <v>100506718</v>
      </c>
    </row>
    <row r="473" spans="8:36" hidden="1" x14ac:dyDescent="0.25">
      <c r="H473" t="s">
        <v>1009</v>
      </c>
      <c r="I473" t="s">
        <v>1010</v>
      </c>
      <c r="J473" t="s">
        <v>1011</v>
      </c>
      <c r="L473">
        <v>499</v>
      </c>
      <c r="M473" t="s">
        <v>189</v>
      </c>
      <c r="N473" t="s">
        <v>1012</v>
      </c>
      <c r="P473" t="s">
        <v>100</v>
      </c>
      <c r="Q473">
        <v>21</v>
      </c>
      <c r="R473" t="s">
        <v>98</v>
      </c>
      <c r="S473" t="s">
        <v>98</v>
      </c>
      <c r="T473" t="str">
        <f>IF(Transcripts[[#This Row],[List?]]="Y", Transcripts[[#This Row],[RefSeq mRNA ID]]&amp;IF(Transcripts[[#This Row],[Preferred?]]="Y", " (Preferred)", ""), "")</f>
        <v/>
      </c>
      <c r="V473" s="43" t="s">
        <v>18394</v>
      </c>
      <c r="W473" s="43" t="e">
        <f t="array" ref="W473">INDEX(Table6[#Data], MATCH(1, ISNUMBER(SEARCH(Transcripts[[#This Row],[RefSeq mRNA ID]], Table6['#name])), 0), 1)</f>
        <v>#N/A</v>
      </c>
      <c r="X473" s="43"/>
      <c r="Y473" s="43"/>
      <c r="Z473" t="s">
        <v>1569</v>
      </c>
      <c r="AA473" t="s">
        <v>1570</v>
      </c>
      <c r="AB473">
        <v>1545</v>
      </c>
      <c r="AC473" t="s">
        <v>106</v>
      </c>
      <c r="AD473" t="s">
        <v>27</v>
      </c>
      <c r="AE473" t="s">
        <v>10274</v>
      </c>
      <c r="AH473" t="s">
        <v>19445</v>
      </c>
      <c r="AI473" t="s">
        <v>3606</v>
      </c>
      <c r="AJ473">
        <v>100506718</v>
      </c>
    </row>
    <row r="474" spans="8:36" hidden="1" x14ac:dyDescent="0.25">
      <c r="H474" t="s">
        <v>114</v>
      </c>
      <c r="I474" t="s">
        <v>1030</v>
      </c>
      <c r="J474" t="s">
        <v>1031</v>
      </c>
      <c r="K474" t="s">
        <v>19081</v>
      </c>
      <c r="L474">
        <v>1903</v>
      </c>
      <c r="M474" t="s">
        <v>27</v>
      </c>
      <c r="N474" t="s">
        <v>1032</v>
      </c>
      <c r="P474" t="s">
        <v>1033</v>
      </c>
      <c r="Q474">
        <v>1254</v>
      </c>
      <c r="R474" t="s">
        <v>97</v>
      </c>
      <c r="S474" t="s">
        <v>97</v>
      </c>
      <c r="T474" t="str">
        <f>IF(Transcripts[[#This Row],[List?]]="Y", Transcripts[[#This Row],[RefSeq mRNA ID]]&amp;IF(Transcripts[[#This Row],[Preferred?]]="Y", " (Preferred)", ""), "")</f>
        <v>NM_004343.3 (Preferred)</v>
      </c>
      <c r="V474" s="43" t="s">
        <v>18395</v>
      </c>
      <c r="W474" s="43" t="e">
        <f t="array" ref="W474">INDEX(Table6[#Data], MATCH(1, ISNUMBER(SEARCH(Transcripts[[#This Row],[RefSeq mRNA ID]], Table6['#name])), 0), 1)</f>
        <v>#N/A</v>
      </c>
      <c r="X474" s="43"/>
      <c r="Y474" s="43"/>
      <c r="Z474" t="s">
        <v>1581</v>
      </c>
      <c r="AA474" t="s">
        <v>1582</v>
      </c>
      <c r="AB474">
        <v>897</v>
      </c>
      <c r="AC474" t="s">
        <v>106</v>
      </c>
      <c r="AD474" t="s">
        <v>27</v>
      </c>
      <c r="AE474" t="s">
        <v>10275</v>
      </c>
      <c r="AH474" t="s">
        <v>19446</v>
      </c>
      <c r="AI474" t="s">
        <v>17960</v>
      </c>
      <c r="AJ474">
        <v>2321</v>
      </c>
    </row>
    <row r="475" spans="8:36" hidden="1" x14ac:dyDescent="0.25">
      <c r="H475" t="s">
        <v>114</v>
      </c>
      <c r="I475" t="s">
        <v>1037</v>
      </c>
      <c r="J475" t="s">
        <v>1038</v>
      </c>
      <c r="L475">
        <v>776</v>
      </c>
      <c r="M475" t="s">
        <v>27</v>
      </c>
      <c r="N475" t="s">
        <v>1039</v>
      </c>
      <c r="Q475">
        <v>741</v>
      </c>
      <c r="R475" t="s">
        <v>98</v>
      </c>
      <c r="S475" t="s">
        <v>98</v>
      </c>
      <c r="T475" t="str">
        <f>IF(Transcripts[[#This Row],[List?]]="Y", Transcripts[[#This Row],[RefSeq mRNA ID]]&amp;IF(Transcripts[[#This Row],[Preferred?]]="Y", " (Preferred)", ""), "")</f>
        <v/>
      </c>
      <c r="V475" s="43" t="s">
        <v>18395</v>
      </c>
      <c r="W475" s="43" t="e">
        <f t="array" ref="W475">INDEX(Table6[#Data], MATCH(1, ISNUMBER(SEARCH(Transcripts[[#This Row],[RefSeq mRNA ID]], Table6['#name])), 0), 1)</f>
        <v>#N/A</v>
      </c>
      <c r="X475" s="43"/>
      <c r="Y475" s="43"/>
      <c r="Z475" t="s">
        <v>1530</v>
      </c>
      <c r="AA475" t="s">
        <v>1531</v>
      </c>
      <c r="AB475">
        <v>486</v>
      </c>
      <c r="AC475" t="s">
        <v>106</v>
      </c>
      <c r="AD475" t="s">
        <v>27</v>
      </c>
      <c r="AE475" t="s">
        <v>10276</v>
      </c>
      <c r="AH475" t="s">
        <v>19447</v>
      </c>
      <c r="AI475" t="s">
        <v>17960</v>
      </c>
      <c r="AJ475">
        <v>2321</v>
      </c>
    </row>
    <row r="476" spans="8:36" hidden="1" x14ac:dyDescent="0.25">
      <c r="H476" t="s">
        <v>114</v>
      </c>
      <c r="I476" t="s">
        <v>1034</v>
      </c>
      <c r="J476" t="s">
        <v>1035</v>
      </c>
      <c r="L476">
        <v>913</v>
      </c>
      <c r="M476" t="s">
        <v>27</v>
      </c>
      <c r="N476" t="s">
        <v>1036</v>
      </c>
      <c r="Q476">
        <v>491</v>
      </c>
      <c r="R476" t="s">
        <v>98</v>
      </c>
      <c r="S476" t="s">
        <v>98</v>
      </c>
      <c r="T476" t="str">
        <f>IF(Transcripts[[#This Row],[List?]]="Y", Transcripts[[#This Row],[RefSeq mRNA ID]]&amp;IF(Transcripts[[#This Row],[Preferred?]]="Y", " (Preferred)", ""), "")</f>
        <v/>
      </c>
      <c r="V476" s="43" t="s">
        <v>18395</v>
      </c>
      <c r="W476" s="43" t="e">
        <f t="array" ref="W476">INDEX(Table6[#Data], MATCH(1, ISNUMBER(SEARCH(Transcripts[[#This Row],[RefSeq mRNA ID]], Table6['#name])), 0), 1)</f>
        <v>#N/A</v>
      </c>
      <c r="X476" s="43"/>
      <c r="Y476" s="43"/>
      <c r="Z476" t="s">
        <v>1539</v>
      </c>
      <c r="AC476" t="s">
        <v>106</v>
      </c>
      <c r="AD476" t="s">
        <v>27</v>
      </c>
      <c r="AE476" t="s">
        <v>1539</v>
      </c>
      <c r="AH476" t="s">
        <v>19448</v>
      </c>
      <c r="AI476" t="s">
        <v>17960</v>
      </c>
      <c r="AJ476">
        <v>2321</v>
      </c>
    </row>
    <row r="477" spans="8:36" hidden="1" x14ac:dyDescent="0.25">
      <c r="H477" t="s">
        <v>114</v>
      </c>
      <c r="I477" t="s">
        <v>1027</v>
      </c>
      <c r="J477" t="s">
        <v>1028</v>
      </c>
      <c r="L477">
        <v>394</v>
      </c>
      <c r="M477" t="s">
        <v>189</v>
      </c>
      <c r="N477" t="s">
        <v>1029</v>
      </c>
      <c r="P477" t="s">
        <v>100</v>
      </c>
      <c r="Q477">
        <v>41</v>
      </c>
      <c r="R477" t="s">
        <v>98</v>
      </c>
      <c r="S477" t="s">
        <v>98</v>
      </c>
      <c r="T477" t="str">
        <f>IF(Transcripts[[#This Row],[List?]]="Y", Transcripts[[#This Row],[RefSeq mRNA ID]]&amp;IF(Transcripts[[#This Row],[Preferred?]]="Y", " (Preferred)", ""), "")</f>
        <v/>
      </c>
      <c r="V477" s="43" t="s">
        <v>18395</v>
      </c>
      <c r="W477" s="43" t="e">
        <f t="array" ref="W477">INDEX(Table6[#Data], MATCH(1, ISNUMBER(SEARCH(Transcripts[[#This Row],[RefSeq mRNA ID]], Table6['#name])), 0), 1)</f>
        <v>#N/A</v>
      </c>
      <c r="X477" s="43"/>
      <c r="Y477" s="43"/>
      <c r="Z477" t="s">
        <v>1596</v>
      </c>
      <c r="AC477" t="s">
        <v>106</v>
      </c>
      <c r="AD477" t="s">
        <v>27</v>
      </c>
      <c r="AE477" t="s">
        <v>1596</v>
      </c>
      <c r="AH477" t="s">
        <v>19449</v>
      </c>
      <c r="AI477" t="s">
        <v>17960</v>
      </c>
      <c r="AJ477">
        <v>2321</v>
      </c>
    </row>
    <row r="478" spans="8:36" hidden="1" x14ac:dyDescent="0.25">
      <c r="H478" t="s">
        <v>114</v>
      </c>
      <c r="I478" t="s">
        <v>1040</v>
      </c>
      <c r="L478">
        <v>957</v>
      </c>
      <c r="M478" t="s">
        <v>212</v>
      </c>
      <c r="N478" t="s">
        <v>1041</v>
      </c>
      <c r="P478" t="s">
        <v>100</v>
      </c>
      <c r="Q478">
        <v>0</v>
      </c>
      <c r="R478" t="s">
        <v>98</v>
      </c>
      <c r="S478" t="s">
        <v>98</v>
      </c>
      <c r="T478" t="str">
        <f>IF(Transcripts[[#This Row],[List?]]="Y", Transcripts[[#This Row],[RefSeq mRNA ID]]&amp;IF(Transcripts[[#This Row],[Preferred?]]="Y", " (Preferred)", ""), "")</f>
        <v/>
      </c>
      <c r="V478" s="43" t="s">
        <v>18395</v>
      </c>
      <c r="W478" s="43" t="e">
        <f t="array" ref="W478">INDEX(Table6[#Data], MATCH(1, ISNUMBER(SEARCH(Transcripts[[#This Row],[RefSeq mRNA ID]], Table6['#name])), 0), 1)</f>
        <v>#N/A</v>
      </c>
      <c r="X478" s="43"/>
      <c r="Y478" s="43"/>
      <c r="Z478" t="s">
        <v>1584</v>
      </c>
      <c r="AA478" t="s">
        <v>1585</v>
      </c>
      <c r="AB478">
        <v>365</v>
      </c>
      <c r="AC478" t="s">
        <v>106</v>
      </c>
      <c r="AD478" t="s">
        <v>27</v>
      </c>
      <c r="AE478" t="s">
        <v>10277</v>
      </c>
      <c r="AH478" t="s">
        <v>19450</v>
      </c>
      <c r="AI478" t="s">
        <v>16</v>
      </c>
      <c r="AJ478">
        <v>2322</v>
      </c>
    </row>
    <row r="479" spans="8:36" hidden="1" x14ac:dyDescent="0.25">
      <c r="H479" t="s">
        <v>114</v>
      </c>
      <c r="I479" t="s">
        <v>1042</v>
      </c>
      <c r="L479">
        <v>781</v>
      </c>
      <c r="M479" t="s">
        <v>212</v>
      </c>
      <c r="N479" t="s">
        <v>1043</v>
      </c>
      <c r="P479" t="s">
        <v>100</v>
      </c>
      <c r="Q479">
        <v>0</v>
      </c>
      <c r="R479" t="s">
        <v>98</v>
      </c>
      <c r="S479" t="s">
        <v>98</v>
      </c>
      <c r="T479" t="str">
        <f>IF(Transcripts[[#This Row],[List?]]="Y", Transcripts[[#This Row],[RefSeq mRNA ID]]&amp;IF(Transcripts[[#This Row],[Preferred?]]="Y", " (Preferred)", ""), "")</f>
        <v/>
      </c>
      <c r="V479" s="43" t="s">
        <v>18395</v>
      </c>
      <c r="W479" s="43" t="e">
        <f t="array" ref="W479">INDEX(Table6[#Data], MATCH(1, ISNUMBER(SEARCH(Transcripts[[#This Row],[RefSeq mRNA ID]], Table6['#name])), 0), 1)</f>
        <v>#N/A</v>
      </c>
      <c r="X479" s="43"/>
      <c r="Y479" s="43"/>
      <c r="Z479" t="s">
        <v>1536</v>
      </c>
      <c r="AA479" t="s">
        <v>1537</v>
      </c>
      <c r="AB479">
        <v>174</v>
      </c>
      <c r="AC479" t="s">
        <v>106</v>
      </c>
      <c r="AD479" t="s">
        <v>27</v>
      </c>
      <c r="AE479" t="s">
        <v>10278</v>
      </c>
      <c r="AH479" t="s">
        <v>18888</v>
      </c>
      <c r="AI479" t="s">
        <v>16</v>
      </c>
      <c r="AJ479">
        <v>2322</v>
      </c>
    </row>
    <row r="480" spans="8:36" hidden="1" x14ac:dyDescent="0.25">
      <c r="H480" t="s">
        <v>114</v>
      </c>
      <c r="I480" t="s">
        <v>1044</v>
      </c>
      <c r="L480">
        <v>667</v>
      </c>
      <c r="M480" t="s">
        <v>212</v>
      </c>
      <c r="N480" t="s">
        <v>1045</v>
      </c>
      <c r="P480" t="s">
        <v>100</v>
      </c>
      <c r="Q480">
        <v>0</v>
      </c>
      <c r="R480" t="s">
        <v>98</v>
      </c>
      <c r="S480" t="s">
        <v>98</v>
      </c>
      <c r="T480" t="str">
        <f>IF(Transcripts[[#This Row],[List?]]="Y", Transcripts[[#This Row],[RefSeq mRNA ID]]&amp;IF(Transcripts[[#This Row],[Preferred?]]="Y", " (Preferred)", ""), "")</f>
        <v/>
      </c>
      <c r="V480" s="43" t="s">
        <v>18395</v>
      </c>
      <c r="W480" s="43" t="e">
        <f t="array" ref="W480">INDEX(Table6[#Data], MATCH(1, ISNUMBER(SEARCH(Transcripts[[#This Row],[RefSeq mRNA ID]], Table6['#name])), 0), 1)</f>
        <v>#N/A</v>
      </c>
      <c r="X480" s="43"/>
      <c r="Y480" s="43"/>
      <c r="Z480" t="s">
        <v>1578</v>
      </c>
      <c r="AA480" t="s">
        <v>1579</v>
      </c>
      <c r="AB480">
        <v>885</v>
      </c>
      <c r="AC480" t="s">
        <v>106</v>
      </c>
      <c r="AD480" t="s">
        <v>27</v>
      </c>
      <c r="AE480" t="s">
        <v>10279</v>
      </c>
      <c r="AH480" t="s">
        <v>19451</v>
      </c>
      <c r="AI480" t="s">
        <v>3640</v>
      </c>
      <c r="AJ480">
        <v>2324</v>
      </c>
    </row>
    <row r="481" spans="8:36" hidden="1" x14ac:dyDescent="0.25">
      <c r="H481" t="s">
        <v>134</v>
      </c>
      <c r="I481" t="s">
        <v>1046</v>
      </c>
      <c r="J481" t="s">
        <v>1047</v>
      </c>
      <c r="K481" t="s">
        <v>19082</v>
      </c>
      <c r="L481">
        <v>4366</v>
      </c>
      <c r="M481" t="s">
        <v>27</v>
      </c>
      <c r="N481" t="s">
        <v>1048</v>
      </c>
      <c r="P481" t="s">
        <v>1049</v>
      </c>
      <c r="Q481">
        <v>3465</v>
      </c>
      <c r="R481" t="s">
        <v>97</v>
      </c>
      <c r="S481" t="s">
        <v>97</v>
      </c>
      <c r="T481" t="str">
        <f>IF(Transcripts[[#This Row],[List?]]="Y", Transcripts[[#This Row],[RefSeq mRNA ID]]&amp;IF(Transcripts[[#This Row],[Preferred?]]="Y", " (Preferred)", ""), "")</f>
        <v>NM_032415.5 (Preferred)</v>
      </c>
      <c r="V481" s="43" t="s">
        <v>18396</v>
      </c>
      <c r="W481" s="43" t="e">
        <f t="array" ref="W481">INDEX(Table6[#Data], MATCH(1, ISNUMBER(SEARCH(Transcripts[[#This Row],[RefSeq mRNA ID]], Table6['#name])), 0), 1)</f>
        <v>#N/A</v>
      </c>
      <c r="X481" s="43"/>
      <c r="Y481" s="43"/>
      <c r="Z481" t="s">
        <v>1533</v>
      </c>
      <c r="AA481" t="s">
        <v>1534</v>
      </c>
      <c r="AB481">
        <v>138</v>
      </c>
      <c r="AC481" t="s">
        <v>106</v>
      </c>
      <c r="AD481" t="s">
        <v>27</v>
      </c>
      <c r="AE481" t="s">
        <v>10280</v>
      </c>
      <c r="AH481" t="s">
        <v>19452</v>
      </c>
      <c r="AI481" t="s">
        <v>3640</v>
      </c>
      <c r="AJ481">
        <v>2324</v>
      </c>
    </row>
    <row r="482" spans="8:36" hidden="1" x14ac:dyDescent="0.25">
      <c r="H482" t="s">
        <v>134</v>
      </c>
      <c r="I482" t="s">
        <v>1050</v>
      </c>
      <c r="J482" t="s">
        <v>1051</v>
      </c>
      <c r="L482">
        <v>815</v>
      </c>
      <c r="M482" t="s">
        <v>27</v>
      </c>
      <c r="N482" t="s">
        <v>1052</v>
      </c>
      <c r="Q482">
        <v>815</v>
      </c>
      <c r="R482" t="s">
        <v>98</v>
      </c>
      <c r="S482" t="s">
        <v>98</v>
      </c>
      <c r="T482" t="str">
        <f>IF(Transcripts[[#This Row],[List?]]="Y", Transcripts[[#This Row],[RefSeq mRNA ID]]&amp;IF(Transcripts[[#This Row],[Preferred?]]="Y", " (Preferred)", ""), "")</f>
        <v/>
      </c>
      <c r="V482" s="43" t="s">
        <v>18396</v>
      </c>
      <c r="W482" s="43" t="e">
        <f t="array" ref="W482">INDEX(Table6[#Data], MATCH(1, ISNUMBER(SEARCH(Transcripts[[#This Row],[RefSeq mRNA ID]], Table6['#name])), 0), 1)</f>
        <v>#N/A</v>
      </c>
      <c r="X482" s="43"/>
      <c r="Y482" s="43"/>
      <c r="Z482" t="s">
        <v>1590</v>
      </c>
      <c r="AA482" t="s">
        <v>1591</v>
      </c>
      <c r="AB482">
        <v>516</v>
      </c>
      <c r="AC482" t="s">
        <v>106</v>
      </c>
      <c r="AD482" t="s">
        <v>27</v>
      </c>
      <c r="AE482" t="s">
        <v>10281</v>
      </c>
      <c r="AH482" t="s">
        <v>19453</v>
      </c>
      <c r="AI482" t="s">
        <v>3669</v>
      </c>
      <c r="AJ482">
        <v>668</v>
      </c>
    </row>
    <row r="483" spans="8:36" hidden="1" x14ac:dyDescent="0.25">
      <c r="H483" t="s">
        <v>134</v>
      </c>
      <c r="I483" t="s">
        <v>1053</v>
      </c>
      <c r="J483" t="s">
        <v>1054</v>
      </c>
      <c r="L483">
        <v>584</v>
      </c>
      <c r="M483" t="s">
        <v>27</v>
      </c>
      <c r="N483" t="s">
        <v>1055</v>
      </c>
      <c r="Q483">
        <v>219</v>
      </c>
      <c r="R483" t="s">
        <v>98</v>
      </c>
      <c r="S483" t="s">
        <v>98</v>
      </c>
      <c r="T483" t="str">
        <f>IF(Transcripts[[#This Row],[List?]]="Y", Transcripts[[#This Row],[RefSeq mRNA ID]]&amp;IF(Transcripts[[#This Row],[Preferred?]]="Y", " (Preferred)", ""), "")</f>
        <v/>
      </c>
      <c r="V483" s="43" t="s">
        <v>18396</v>
      </c>
      <c r="W483" s="43" t="e">
        <f t="array" ref="W483">INDEX(Table6[#Data], MATCH(1, ISNUMBER(SEARCH(Transcripts[[#This Row],[RefSeq mRNA ID]], Table6['#name])), 0), 1)</f>
        <v>#N/A</v>
      </c>
      <c r="X483" s="43"/>
      <c r="Y483" s="43"/>
      <c r="Z483" t="s">
        <v>1562</v>
      </c>
      <c r="AA483" t="s">
        <v>1563</v>
      </c>
      <c r="AB483">
        <v>1545</v>
      </c>
      <c r="AC483" t="s">
        <v>106</v>
      </c>
      <c r="AD483" t="s">
        <v>27</v>
      </c>
      <c r="AE483" t="s">
        <v>10282</v>
      </c>
      <c r="AH483" t="s">
        <v>19454</v>
      </c>
      <c r="AI483" t="s">
        <v>3674</v>
      </c>
      <c r="AJ483">
        <v>8880</v>
      </c>
    </row>
    <row r="484" spans="8:36" hidden="1" x14ac:dyDescent="0.25">
      <c r="H484" t="s">
        <v>134</v>
      </c>
      <c r="I484" t="s">
        <v>1056</v>
      </c>
      <c r="L484">
        <v>841</v>
      </c>
      <c r="M484" t="s">
        <v>212</v>
      </c>
      <c r="N484" t="s">
        <v>1057</v>
      </c>
      <c r="P484" t="s">
        <v>100</v>
      </c>
      <c r="Q484">
        <v>0</v>
      </c>
      <c r="R484" t="s">
        <v>98</v>
      </c>
      <c r="S484" t="s">
        <v>98</v>
      </c>
      <c r="T484" t="str">
        <f>IF(Transcripts[[#This Row],[List?]]="Y", Transcripts[[#This Row],[RefSeq mRNA ID]]&amp;IF(Transcripts[[#This Row],[Preferred?]]="Y", " (Preferred)", ""), "")</f>
        <v/>
      </c>
      <c r="V484" s="43" t="s">
        <v>18396</v>
      </c>
      <c r="W484" s="43" t="e">
        <f t="array" ref="W484">INDEX(Table6[#Data], MATCH(1, ISNUMBER(SEARCH(Transcripts[[#This Row],[RefSeq mRNA ID]], Table6['#name])), 0), 1)</f>
        <v>#N/A</v>
      </c>
      <c r="X484" s="43"/>
      <c r="Y484" s="43"/>
      <c r="Z484" t="s">
        <v>1566</v>
      </c>
      <c r="AA484" t="s">
        <v>1567</v>
      </c>
      <c r="AB484">
        <v>1359</v>
      </c>
      <c r="AC484" t="s">
        <v>106</v>
      </c>
      <c r="AD484" t="s">
        <v>27</v>
      </c>
      <c r="AE484" t="s">
        <v>10283</v>
      </c>
      <c r="AH484" t="s">
        <v>19455</v>
      </c>
      <c r="AI484" t="s">
        <v>3674</v>
      </c>
      <c r="AJ484">
        <v>8880</v>
      </c>
    </row>
    <row r="485" spans="8:36" hidden="1" x14ac:dyDescent="0.25">
      <c r="H485" t="s">
        <v>143</v>
      </c>
      <c r="I485" t="s">
        <v>1058</v>
      </c>
      <c r="J485" t="s">
        <v>1059</v>
      </c>
      <c r="K485" t="s">
        <v>18925</v>
      </c>
      <c r="L485">
        <v>11465</v>
      </c>
      <c r="M485" t="s">
        <v>27</v>
      </c>
      <c r="N485" t="s">
        <v>1060</v>
      </c>
      <c r="P485" t="s">
        <v>1061</v>
      </c>
      <c r="Q485">
        <v>2721</v>
      </c>
      <c r="R485" t="s">
        <v>97</v>
      </c>
      <c r="S485" t="s">
        <v>97</v>
      </c>
      <c r="T485" t="str">
        <f>IF(Transcripts[[#This Row],[List?]]="Y", Transcripts[[#This Row],[RefSeq mRNA ID]]&amp;IF(Transcripts[[#This Row],[Preferred?]]="Y", " (Preferred)", ""), "")</f>
        <v>NM_005188.3 (Preferred)</v>
      </c>
      <c r="V485" s="43" t="s">
        <v>18397</v>
      </c>
      <c r="W485" s="43" t="e">
        <f t="array" ref="W485">INDEX(Table6[#Data], MATCH(1, ISNUMBER(SEARCH(Transcripts[[#This Row],[RefSeq mRNA ID]], Table6['#name])), 0), 1)</f>
        <v>#N/A</v>
      </c>
      <c r="X485" s="43"/>
      <c r="Y485" s="43"/>
      <c r="Z485" t="s">
        <v>1587</v>
      </c>
      <c r="AA485" t="s">
        <v>1588</v>
      </c>
      <c r="AB485">
        <v>492</v>
      </c>
      <c r="AC485" t="s">
        <v>106</v>
      </c>
      <c r="AD485" t="s">
        <v>27</v>
      </c>
      <c r="AE485" t="s">
        <v>10284</v>
      </c>
      <c r="AH485" t="s">
        <v>19456</v>
      </c>
      <c r="AI485" t="s">
        <v>3674</v>
      </c>
      <c r="AJ485">
        <v>8880</v>
      </c>
    </row>
    <row r="486" spans="8:36" hidden="1" x14ac:dyDescent="0.25">
      <c r="H486" t="s">
        <v>1062</v>
      </c>
      <c r="I486" t="s">
        <v>1063</v>
      </c>
      <c r="J486" t="s">
        <v>1064</v>
      </c>
      <c r="K486" t="s">
        <v>19084</v>
      </c>
      <c r="L486">
        <v>6780</v>
      </c>
      <c r="M486" t="s">
        <v>27</v>
      </c>
      <c r="N486" t="s">
        <v>1065</v>
      </c>
      <c r="P486" t="s">
        <v>1066</v>
      </c>
      <c r="Q486">
        <v>2949</v>
      </c>
      <c r="R486" t="s">
        <v>97</v>
      </c>
      <c r="S486" t="s">
        <v>97</v>
      </c>
      <c r="T486" t="str">
        <f>IF(Transcripts[[#This Row],[List?]]="Y", Transcripts[[#This Row],[RefSeq mRNA ID]]&amp;IF(Transcripts[[#This Row],[Preferred?]]="Y", " (Preferred)", ""), "")</f>
        <v>NM_170662.4 (Preferred)</v>
      </c>
      <c r="V486" s="43" t="s">
        <v>18398</v>
      </c>
      <c r="W486" s="43" t="e">
        <f t="array" ref="W486">INDEX(Table6[#Data], MATCH(1, ISNUMBER(SEARCH(Transcripts[[#This Row],[RefSeq mRNA ID]], Table6['#name])), 0), 1)</f>
        <v>#N/A</v>
      </c>
      <c r="X486" s="43"/>
      <c r="Y486" s="43"/>
      <c r="Z486" t="s">
        <v>1541</v>
      </c>
      <c r="AA486" t="s">
        <v>1542</v>
      </c>
      <c r="AB486">
        <v>969</v>
      </c>
      <c r="AC486" t="s">
        <v>106</v>
      </c>
      <c r="AD486" t="s">
        <v>27</v>
      </c>
      <c r="AE486" t="s">
        <v>10285</v>
      </c>
      <c r="AH486" t="s">
        <v>19457</v>
      </c>
      <c r="AI486" t="s">
        <v>3709</v>
      </c>
      <c r="AJ486">
        <v>79695</v>
      </c>
    </row>
    <row r="487" spans="8:36" hidden="1" x14ac:dyDescent="0.25">
      <c r="H487" t="s">
        <v>1062</v>
      </c>
      <c r="I487" t="s">
        <v>1070</v>
      </c>
      <c r="J487" t="s">
        <v>1071</v>
      </c>
      <c r="L487">
        <v>3430</v>
      </c>
      <c r="M487" t="s">
        <v>27</v>
      </c>
      <c r="N487" t="s">
        <v>1072</v>
      </c>
      <c r="Q487">
        <v>2883</v>
      </c>
      <c r="R487" t="s">
        <v>98</v>
      </c>
      <c r="S487" t="s">
        <v>98</v>
      </c>
      <c r="T487" t="str">
        <f>IF(Transcripts[[#This Row],[List?]]="Y", Transcripts[[#This Row],[RefSeq mRNA ID]]&amp;IF(Transcripts[[#This Row],[Preferred?]]="Y", " (Preferred)", ""), "")</f>
        <v/>
      </c>
      <c r="V487" s="43" t="s">
        <v>18398</v>
      </c>
      <c r="W487" s="43" t="e">
        <f t="array" ref="W487">INDEX(Table6[#Data], MATCH(1, ISNUMBER(SEARCH(Transcripts[[#This Row],[RefSeq mRNA ID]], Table6['#name])), 0), 1)</f>
        <v>#N/A</v>
      </c>
      <c r="X487" s="43"/>
      <c r="Y487" s="43"/>
      <c r="Z487" t="s">
        <v>1556</v>
      </c>
      <c r="AA487" t="s">
        <v>1557</v>
      </c>
      <c r="AB487">
        <v>870</v>
      </c>
      <c r="AC487" t="s">
        <v>106</v>
      </c>
      <c r="AD487" t="s">
        <v>27</v>
      </c>
      <c r="AE487" t="s">
        <v>10286</v>
      </c>
      <c r="AH487" t="s">
        <v>19458</v>
      </c>
      <c r="AI487" t="s">
        <v>3716</v>
      </c>
      <c r="AJ487">
        <v>2623</v>
      </c>
    </row>
    <row r="488" spans="8:36" hidden="1" x14ac:dyDescent="0.25">
      <c r="H488" t="s">
        <v>1062</v>
      </c>
      <c r="I488" t="s">
        <v>1076</v>
      </c>
      <c r="J488" t="s">
        <v>1077</v>
      </c>
      <c r="L488">
        <v>3237</v>
      </c>
      <c r="M488" t="s">
        <v>27</v>
      </c>
      <c r="N488" t="s">
        <v>1078</v>
      </c>
      <c r="Q488">
        <v>2433</v>
      </c>
      <c r="R488" t="s">
        <v>98</v>
      </c>
      <c r="S488" t="s">
        <v>98</v>
      </c>
      <c r="T488" t="str">
        <f>IF(Transcripts[[#This Row],[List?]]="Y", Transcripts[[#This Row],[RefSeq mRNA ID]]&amp;IF(Transcripts[[#This Row],[Preferred?]]="Y", " (Preferred)", ""), "")</f>
        <v/>
      </c>
      <c r="V488" s="43" t="s">
        <v>18398</v>
      </c>
      <c r="W488" s="43" t="e">
        <f t="array" ref="W488">INDEX(Table6[#Data], MATCH(1, ISNUMBER(SEARCH(Transcripts[[#This Row],[RefSeq mRNA ID]], Table6['#name])), 0), 1)</f>
        <v>#N/A</v>
      </c>
      <c r="X488" s="43"/>
      <c r="Y488" s="43"/>
      <c r="Z488" t="s">
        <v>7592</v>
      </c>
      <c r="AA488" t="s">
        <v>7593</v>
      </c>
      <c r="AB488">
        <v>987</v>
      </c>
      <c r="AC488" t="s">
        <v>7554</v>
      </c>
      <c r="AD488" t="s">
        <v>27</v>
      </c>
      <c r="AE488" t="s">
        <v>10287</v>
      </c>
      <c r="AH488" t="s">
        <v>18886</v>
      </c>
      <c r="AI488" t="s">
        <v>3728</v>
      </c>
      <c r="AJ488">
        <v>2624</v>
      </c>
    </row>
    <row r="489" spans="8:36" hidden="1" x14ac:dyDescent="0.25">
      <c r="H489" t="s">
        <v>1062</v>
      </c>
      <c r="I489" t="s">
        <v>1073</v>
      </c>
      <c r="J489" t="s">
        <v>1074</v>
      </c>
      <c r="L489">
        <v>3350</v>
      </c>
      <c r="M489" t="s">
        <v>27</v>
      </c>
      <c r="N489" t="s">
        <v>1075</v>
      </c>
      <c r="Q489">
        <v>2313</v>
      </c>
      <c r="R489" t="s">
        <v>98</v>
      </c>
      <c r="S489" t="s">
        <v>98</v>
      </c>
      <c r="T489" t="str">
        <f>IF(Transcripts[[#This Row],[List?]]="Y", Transcripts[[#This Row],[RefSeq mRNA ID]]&amp;IF(Transcripts[[#This Row],[Preferred?]]="Y", " (Preferred)", ""), "")</f>
        <v/>
      </c>
      <c r="V489" s="43" t="s">
        <v>18398</v>
      </c>
      <c r="W489" s="43" t="e">
        <f t="array" ref="W489">INDEX(Table6[#Data], MATCH(1, ISNUMBER(SEARCH(Transcripts[[#This Row],[RefSeq mRNA ID]], Table6['#name])), 0), 1)</f>
        <v>#N/A</v>
      </c>
      <c r="X489" s="43"/>
      <c r="Y489" s="43"/>
      <c r="Z489" t="s">
        <v>7596</v>
      </c>
      <c r="AA489" t="s">
        <v>7597</v>
      </c>
      <c r="AB489">
        <v>987</v>
      </c>
      <c r="AC489" t="s">
        <v>7554</v>
      </c>
      <c r="AD489" t="s">
        <v>27</v>
      </c>
      <c r="AE489" t="s">
        <v>10288</v>
      </c>
      <c r="AH489" t="s">
        <v>18887</v>
      </c>
      <c r="AI489" t="s">
        <v>3728</v>
      </c>
      <c r="AJ489">
        <v>2624</v>
      </c>
    </row>
    <row r="490" spans="8:36" hidden="1" x14ac:dyDescent="0.25">
      <c r="H490" t="s">
        <v>1062</v>
      </c>
      <c r="I490" t="s">
        <v>1067</v>
      </c>
      <c r="J490" t="s">
        <v>1068</v>
      </c>
      <c r="L490">
        <v>4475</v>
      </c>
      <c r="M490" t="s">
        <v>27</v>
      </c>
      <c r="N490" t="s">
        <v>1069</v>
      </c>
      <c r="Q490">
        <v>966</v>
      </c>
      <c r="R490" t="s">
        <v>98</v>
      </c>
      <c r="S490" t="s">
        <v>98</v>
      </c>
      <c r="T490" t="str">
        <f>IF(Transcripts[[#This Row],[List?]]="Y", Transcripts[[#This Row],[RefSeq mRNA ID]]&amp;IF(Transcripts[[#This Row],[Preferred?]]="Y", " (Preferred)", ""), "")</f>
        <v/>
      </c>
      <c r="V490" s="43" t="s">
        <v>18398</v>
      </c>
      <c r="W490" s="43" t="e">
        <f t="array" ref="W490">INDEX(Table6[#Data], MATCH(1, ISNUMBER(SEARCH(Transcripts[[#This Row],[RefSeq mRNA ID]], Table6['#name])), 0), 1)</f>
        <v>#N/A</v>
      </c>
      <c r="X490" s="43"/>
      <c r="Y490" s="43"/>
      <c r="Z490" t="s">
        <v>7555</v>
      </c>
      <c r="AA490" t="s">
        <v>7556</v>
      </c>
      <c r="AB490">
        <v>282</v>
      </c>
      <c r="AC490" t="s">
        <v>7554</v>
      </c>
      <c r="AD490" t="s">
        <v>27</v>
      </c>
      <c r="AE490" t="s">
        <v>10289</v>
      </c>
      <c r="AH490" t="s">
        <v>18885</v>
      </c>
      <c r="AI490" t="s">
        <v>3728</v>
      </c>
      <c r="AJ490">
        <v>2624</v>
      </c>
    </row>
    <row r="491" spans="8:36" hidden="1" x14ac:dyDescent="0.25">
      <c r="H491" t="s">
        <v>1062</v>
      </c>
      <c r="I491" t="s">
        <v>1079</v>
      </c>
      <c r="J491" t="s">
        <v>1080</v>
      </c>
      <c r="L491">
        <v>1632</v>
      </c>
      <c r="M491" t="s">
        <v>27</v>
      </c>
      <c r="N491" t="s">
        <v>1081</v>
      </c>
      <c r="Q491">
        <v>684</v>
      </c>
      <c r="R491" t="s">
        <v>98</v>
      </c>
      <c r="S491" t="s">
        <v>98</v>
      </c>
      <c r="T491" t="str">
        <f>IF(Transcripts[[#This Row],[List?]]="Y", Transcripts[[#This Row],[RefSeq mRNA ID]]&amp;IF(Transcripts[[#This Row],[Preferred?]]="Y", " (Preferred)", ""), "")</f>
        <v/>
      </c>
      <c r="V491" s="43" t="s">
        <v>18398</v>
      </c>
      <c r="W491" s="43" t="e">
        <f t="array" ref="W491">INDEX(Table6[#Data], MATCH(1, ISNUMBER(SEARCH(Transcripts[[#This Row],[RefSeq mRNA ID]], Table6['#name])), 0), 1)</f>
        <v>#N/A</v>
      </c>
      <c r="X491" s="43"/>
      <c r="Y491" s="43"/>
      <c r="Z491" t="s">
        <v>7564</v>
      </c>
      <c r="AA491" t="s">
        <v>7565</v>
      </c>
      <c r="AB491">
        <v>150</v>
      </c>
      <c r="AC491" t="s">
        <v>7554</v>
      </c>
      <c r="AD491" t="s">
        <v>27</v>
      </c>
      <c r="AE491" t="s">
        <v>10290</v>
      </c>
      <c r="AH491" t="s">
        <v>19459</v>
      </c>
      <c r="AI491" t="s">
        <v>3750</v>
      </c>
      <c r="AJ491">
        <v>2625</v>
      </c>
    </row>
    <row r="492" spans="8:36" hidden="1" x14ac:dyDescent="0.25">
      <c r="H492" t="s">
        <v>1062</v>
      </c>
      <c r="I492" t="s">
        <v>1082</v>
      </c>
      <c r="J492" t="s">
        <v>1083</v>
      </c>
      <c r="L492">
        <v>1493</v>
      </c>
      <c r="M492" t="s">
        <v>27</v>
      </c>
      <c r="N492" t="s">
        <v>1084</v>
      </c>
      <c r="Q492">
        <v>594</v>
      </c>
      <c r="R492" t="s">
        <v>98</v>
      </c>
      <c r="S492" t="s">
        <v>98</v>
      </c>
      <c r="T492" t="str">
        <f>IF(Transcripts[[#This Row],[List?]]="Y", Transcripts[[#This Row],[RefSeq mRNA ID]]&amp;IF(Transcripts[[#This Row],[Preferred?]]="Y", " (Preferred)", ""), "")</f>
        <v/>
      </c>
      <c r="V492" s="43" t="s">
        <v>18398</v>
      </c>
      <c r="W492" s="43" t="e">
        <f t="array" ref="W492">INDEX(Table6[#Data], MATCH(1, ISNUMBER(SEARCH(Transcripts[[#This Row],[RefSeq mRNA ID]], Table6['#name])), 0), 1)</f>
        <v>#N/A</v>
      </c>
      <c r="X492" s="43"/>
      <c r="Y492" s="43"/>
      <c r="Z492" t="s">
        <v>7606</v>
      </c>
      <c r="AA492" t="s">
        <v>7607</v>
      </c>
      <c r="AB492">
        <v>651</v>
      </c>
      <c r="AC492" t="s">
        <v>7554</v>
      </c>
      <c r="AD492" t="s">
        <v>27</v>
      </c>
      <c r="AE492" t="s">
        <v>10291</v>
      </c>
      <c r="AH492" t="s">
        <v>19460</v>
      </c>
      <c r="AI492" t="s">
        <v>3750</v>
      </c>
      <c r="AJ492">
        <v>2625</v>
      </c>
    </row>
    <row r="493" spans="8:36" hidden="1" x14ac:dyDescent="0.25">
      <c r="H493" t="s">
        <v>1062</v>
      </c>
      <c r="I493" t="s">
        <v>1091</v>
      </c>
      <c r="J493" t="s">
        <v>1092</v>
      </c>
      <c r="L493">
        <v>519</v>
      </c>
      <c r="M493" t="s">
        <v>27</v>
      </c>
      <c r="N493" t="s">
        <v>1093</v>
      </c>
      <c r="Q493">
        <v>485</v>
      </c>
      <c r="R493" t="s">
        <v>98</v>
      </c>
      <c r="S493" t="s">
        <v>98</v>
      </c>
      <c r="T493" t="str">
        <f>IF(Transcripts[[#This Row],[List?]]="Y", Transcripts[[#This Row],[RefSeq mRNA ID]]&amp;IF(Transcripts[[#This Row],[Preferred?]]="Y", " (Preferred)", ""), "")</f>
        <v/>
      </c>
      <c r="V493" s="43" t="s">
        <v>18398</v>
      </c>
      <c r="W493" s="43" t="e">
        <f t="array" ref="W493">INDEX(Table6[#Data], MATCH(1, ISNUMBER(SEARCH(Transcripts[[#This Row],[RefSeq mRNA ID]], Table6['#name])), 0), 1)</f>
        <v>#N/A</v>
      </c>
      <c r="X493" s="43"/>
      <c r="Y493" s="43"/>
      <c r="Z493" t="s">
        <v>7561</v>
      </c>
      <c r="AA493" t="s">
        <v>7562</v>
      </c>
      <c r="AB493">
        <v>150</v>
      </c>
      <c r="AC493" t="s">
        <v>7554</v>
      </c>
      <c r="AD493" t="s">
        <v>27</v>
      </c>
      <c r="AE493" t="s">
        <v>10292</v>
      </c>
      <c r="AH493" t="s">
        <v>19461</v>
      </c>
      <c r="AI493" t="s">
        <v>3763</v>
      </c>
      <c r="AJ493">
        <v>348654</v>
      </c>
    </row>
    <row r="494" spans="8:36" hidden="1" x14ac:dyDescent="0.25">
      <c r="H494" t="s">
        <v>1062</v>
      </c>
      <c r="I494" t="s">
        <v>1085</v>
      </c>
      <c r="J494" t="s">
        <v>1086</v>
      </c>
      <c r="L494">
        <v>944</v>
      </c>
      <c r="M494" t="s">
        <v>27</v>
      </c>
      <c r="N494" t="s">
        <v>1087</v>
      </c>
      <c r="Q494">
        <v>419</v>
      </c>
      <c r="R494" t="s">
        <v>98</v>
      </c>
      <c r="S494" t="s">
        <v>98</v>
      </c>
      <c r="T494" t="str">
        <f>IF(Transcripts[[#This Row],[List?]]="Y", Transcripts[[#This Row],[RefSeq mRNA ID]]&amp;IF(Transcripts[[#This Row],[Preferred?]]="Y", " (Preferred)", ""), "")</f>
        <v/>
      </c>
      <c r="V494" s="43" t="s">
        <v>18398</v>
      </c>
      <c r="W494" s="43" t="e">
        <f t="array" ref="W494">INDEX(Table6[#Data], MATCH(1, ISNUMBER(SEARCH(Transcripts[[#This Row],[RefSeq mRNA ID]], Table6['#name])), 0), 1)</f>
        <v>#N/A</v>
      </c>
      <c r="X494" s="43"/>
      <c r="Y494" s="43"/>
      <c r="Z494" t="s">
        <v>7558</v>
      </c>
      <c r="AA494" t="s">
        <v>7559</v>
      </c>
      <c r="AB494">
        <v>357</v>
      </c>
      <c r="AC494" t="s">
        <v>7554</v>
      </c>
      <c r="AD494" t="s">
        <v>27</v>
      </c>
      <c r="AE494" t="s">
        <v>10293</v>
      </c>
      <c r="AH494" t="s">
        <v>19462</v>
      </c>
      <c r="AI494" t="s">
        <v>3763</v>
      </c>
      <c r="AJ494">
        <v>348654</v>
      </c>
    </row>
    <row r="495" spans="8:36" hidden="1" x14ac:dyDescent="0.25">
      <c r="H495" t="s">
        <v>1062</v>
      </c>
      <c r="I495" t="s">
        <v>1088</v>
      </c>
      <c r="J495" t="s">
        <v>1089</v>
      </c>
      <c r="L495">
        <v>561</v>
      </c>
      <c r="M495" t="s">
        <v>27</v>
      </c>
      <c r="N495" t="s">
        <v>1090</v>
      </c>
      <c r="Q495">
        <v>419</v>
      </c>
      <c r="R495" t="s">
        <v>98</v>
      </c>
      <c r="S495" t="s">
        <v>98</v>
      </c>
      <c r="T495" t="str">
        <f>IF(Transcripts[[#This Row],[List?]]="Y", Transcripts[[#This Row],[RefSeq mRNA ID]]&amp;IF(Transcripts[[#This Row],[Preferred?]]="Y", " (Preferred)", ""), "")</f>
        <v/>
      </c>
      <c r="V495" s="43" t="s">
        <v>18398</v>
      </c>
      <c r="W495" s="43" t="e">
        <f t="array" ref="W495">INDEX(Table6[#Data], MATCH(1, ISNUMBER(SEARCH(Transcripts[[#This Row],[RefSeq mRNA ID]], Table6['#name])), 0), 1)</f>
        <v>#N/A</v>
      </c>
      <c r="X495" s="43"/>
      <c r="Y495" s="43"/>
      <c r="Z495" t="s">
        <v>7602</v>
      </c>
      <c r="AA495" t="s">
        <v>7603</v>
      </c>
      <c r="AB495">
        <v>1047</v>
      </c>
      <c r="AC495" t="s">
        <v>7554</v>
      </c>
      <c r="AD495" t="s">
        <v>27</v>
      </c>
      <c r="AE495" t="s">
        <v>10294</v>
      </c>
      <c r="AH495" t="s">
        <v>18862</v>
      </c>
      <c r="AI495" t="s">
        <v>157</v>
      </c>
      <c r="AJ495">
        <v>2707</v>
      </c>
    </row>
    <row r="496" spans="8:36" hidden="1" x14ac:dyDescent="0.25">
      <c r="H496" t="s">
        <v>1062</v>
      </c>
      <c r="I496" t="s">
        <v>1094</v>
      </c>
      <c r="L496">
        <v>4722</v>
      </c>
      <c r="M496" t="s">
        <v>212</v>
      </c>
      <c r="N496" t="s">
        <v>1095</v>
      </c>
      <c r="P496" t="s">
        <v>100</v>
      </c>
      <c r="Q496" s="43">
        <v>0</v>
      </c>
      <c r="R496" t="s">
        <v>98</v>
      </c>
      <c r="S496" s="43" t="s">
        <v>98</v>
      </c>
      <c r="T496" t="str">
        <f>IF(Transcripts[[#This Row],[List?]]="Y", Transcripts[[#This Row],[RefSeq mRNA ID]]&amp;IF(Transcripts[[#This Row],[Preferred?]]="Y", " (Preferred)", ""), "")</f>
        <v/>
      </c>
      <c r="V496" s="43" t="s">
        <v>18398</v>
      </c>
      <c r="W496" s="43" t="e">
        <f t="array" ref="W496">INDEX(Table6[#Data], MATCH(1, ISNUMBER(SEARCH(Transcripts[[#This Row],[RefSeq mRNA ID]], Table6['#name])), 0), 1)</f>
        <v>#N/A</v>
      </c>
      <c r="X496" s="43"/>
      <c r="Y496" s="43"/>
      <c r="Z496" t="s">
        <v>7567</v>
      </c>
      <c r="AA496" t="s">
        <v>7568</v>
      </c>
      <c r="AB496">
        <v>324</v>
      </c>
      <c r="AC496" t="s">
        <v>7554</v>
      </c>
      <c r="AD496" t="s">
        <v>27</v>
      </c>
      <c r="AE496" t="s">
        <v>10295</v>
      </c>
      <c r="AH496" t="s">
        <v>18860</v>
      </c>
      <c r="AI496" t="s">
        <v>157</v>
      </c>
      <c r="AJ496">
        <v>2707</v>
      </c>
    </row>
    <row r="497" spans="8:36" hidden="1" x14ac:dyDescent="0.25">
      <c r="H497" t="s">
        <v>1096</v>
      </c>
      <c r="I497" t="s">
        <v>1097</v>
      </c>
      <c r="J497" t="s">
        <v>1098</v>
      </c>
      <c r="K497" t="s">
        <v>19085</v>
      </c>
      <c r="L497">
        <v>1579</v>
      </c>
      <c r="M497" t="s">
        <v>27</v>
      </c>
      <c r="N497" t="s">
        <v>1099</v>
      </c>
      <c r="P497" t="s">
        <v>1100</v>
      </c>
      <c r="Q497">
        <v>1425</v>
      </c>
      <c r="R497" t="s">
        <v>97</v>
      </c>
      <c r="S497" t="s">
        <v>97</v>
      </c>
      <c r="T497" t="str">
        <f>IF(Transcripts[[#This Row],[List?]]="Y", Transcripts[[#This Row],[RefSeq mRNA ID]]&amp;IF(Transcripts[[#This Row],[Preferred?]]="Y", " (Preferred)", ""), "")</f>
        <v>NM_012116.3 (Preferred)</v>
      </c>
      <c r="V497" s="43" t="s">
        <v>18399</v>
      </c>
      <c r="W497" s="43" t="e">
        <f t="array" ref="W497">INDEX(Table6[#Data], MATCH(1, ISNUMBER(SEARCH(Transcripts[[#This Row],[RefSeq mRNA ID]], Table6['#name])), 0), 1)</f>
        <v>#N/A</v>
      </c>
      <c r="X497" s="43"/>
      <c r="Y497" s="43"/>
      <c r="Z497" t="s">
        <v>7582</v>
      </c>
      <c r="AC497" t="s">
        <v>7554</v>
      </c>
      <c r="AD497" t="s">
        <v>27</v>
      </c>
      <c r="AE497" t="s">
        <v>7582</v>
      </c>
      <c r="AH497" t="s">
        <v>19463</v>
      </c>
      <c r="AI497" t="s">
        <v>3791</v>
      </c>
      <c r="AJ497">
        <v>2767</v>
      </c>
    </row>
    <row r="498" spans="8:36" hidden="1" x14ac:dyDescent="0.25">
      <c r="H498" t="s">
        <v>1096</v>
      </c>
      <c r="I498" t="s">
        <v>1101</v>
      </c>
      <c r="J498" t="s">
        <v>1102</v>
      </c>
      <c r="K498" t="s">
        <v>19086</v>
      </c>
      <c r="L498">
        <v>1441</v>
      </c>
      <c r="M498" t="s">
        <v>27</v>
      </c>
      <c r="N498" t="s">
        <v>1103</v>
      </c>
      <c r="P498" t="s">
        <v>1104</v>
      </c>
      <c r="Q498">
        <v>1287</v>
      </c>
      <c r="R498" t="s">
        <v>98</v>
      </c>
      <c r="S498" t="s">
        <v>97</v>
      </c>
      <c r="T498" t="str">
        <f>IF(Transcripts[[#This Row],[List?]]="Y", Transcripts[[#This Row],[RefSeq mRNA ID]]&amp;IF(Transcripts[[#This Row],[Preferred?]]="Y", " (Preferred)", ""), "")</f>
        <v>NM_001130852.1</v>
      </c>
      <c r="V498" s="43" t="s">
        <v>18399</v>
      </c>
      <c r="W498" s="43" t="e">
        <f t="array" ref="W498">INDEX(Table6[#Data], MATCH(1, ISNUMBER(SEARCH(Transcripts[[#This Row],[RefSeq mRNA ID]], Table6['#name])), 0), 1)</f>
        <v>#N/A</v>
      </c>
      <c r="X498" s="43"/>
      <c r="Y498" s="43"/>
      <c r="Z498" t="s">
        <v>7616</v>
      </c>
      <c r="AA498" t="s">
        <v>7617</v>
      </c>
      <c r="AB498">
        <v>423</v>
      </c>
      <c r="AC498" t="s">
        <v>7554</v>
      </c>
      <c r="AD498" t="s">
        <v>27</v>
      </c>
      <c r="AE498" t="s">
        <v>10296</v>
      </c>
      <c r="AH498" t="s">
        <v>19464</v>
      </c>
      <c r="AI498" t="s">
        <v>3809</v>
      </c>
      <c r="AJ498">
        <v>2776</v>
      </c>
    </row>
    <row r="499" spans="8:36" hidden="1" x14ac:dyDescent="0.25">
      <c r="H499" t="s">
        <v>1105</v>
      </c>
      <c r="I499" t="s">
        <v>1106</v>
      </c>
      <c r="J499" t="s">
        <v>1107</v>
      </c>
      <c r="K499" t="s">
        <v>19087</v>
      </c>
      <c r="L499">
        <v>4307</v>
      </c>
      <c r="M499" t="s">
        <v>27</v>
      </c>
      <c r="N499" t="s">
        <v>1108</v>
      </c>
      <c r="P499" t="s">
        <v>1109</v>
      </c>
      <c r="Q499">
        <v>888</v>
      </c>
      <c r="R499" t="s">
        <v>97</v>
      </c>
      <c r="S499" t="s">
        <v>97</v>
      </c>
      <c r="T499" t="str">
        <f>IF(Transcripts[[#This Row],[List?]]="Y", Transcripts[[#This Row],[RefSeq mRNA ID]]&amp;IF(Transcripts[[#This Row],[Preferred?]]="Y", " (Preferred)", ""), "")</f>
        <v>NM_053056.2 (Preferred)</v>
      </c>
      <c r="V499" s="43" t="s">
        <v>18400</v>
      </c>
      <c r="W499" s="43" t="e">
        <f t="array" ref="W499">INDEX(Table6[#Data], MATCH(1, ISNUMBER(SEARCH(Transcripts[[#This Row],[RefSeq mRNA ID]], Table6['#name])), 0), 1)</f>
        <v>#N/A</v>
      </c>
      <c r="X499" s="43"/>
      <c r="Y499" s="43"/>
      <c r="Z499" t="s">
        <v>7613</v>
      </c>
      <c r="AA499" t="s">
        <v>7614</v>
      </c>
      <c r="AB499">
        <v>748</v>
      </c>
      <c r="AC499" t="s">
        <v>7554</v>
      </c>
      <c r="AD499" t="s">
        <v>27</v>
      </c>
      <c r="AE499" t="s">
        <v>10297</v>
      </c>
      <c r="AH499" t="s">
        <v>18904</v>
      </c>
      <c r="AI499" t="s">
        <v>105</v>
      </c>
      <c r="AJ499">
        <v>2778</v>
      </c>
    </row>
    <row r="500" spans="8:36" hidden="1" x14ac:dyDescent="0.25">
      <c r="H500" t="s">
        <v>1105</v>
      </c>
      <c r="I500" t="s">
        <v>1110</v>
      </c>
      <c r="J500" t="s">
        <v>1111</v>
      </c>
      <c r="L500">
        <v>553</v>
      </c>
      <c r="M500" t="s">
        <v>27</v>
      </c>
      <c r="N500" t="s">
        <v>1112</v>
      </c>
      <c r="Q500">
        <v>204</v>
      </c>
      <c r="R500" t="s">
        <v>98</v>
      </c>
      <c r="S500" t="s">
        <v>98</v>
      </c>
      <c r="T500" t="str">
        <f>IF(Transcripts[[#This Row],[List?]]="Y", Transcripts[[#This Row],[RefSeq mRNA ID]]&amp;IF(Transcripts[[#This Row],[Preferred?]]="Y", " (Preferred)", ""), "")</f>
        <v/>
      </c>
      <c r="V500" s="43" t="s">
        <v>18400</v>
      </c>
      <c r="W500" s="43" t="e">
        <f t="array" ref="W500">INDEX(Table6[#Data], MATCH(1, ISNUMBER(SEARCH(Transcripts[[#This Row],[RefSeq mRNA ID]], Table6['#name])), 0), 1)</f>
        <v>#N/A</v>
      </c>
      <c r="X500" s="43"/>
      <c r="Y500" s="43"/>
      <c r="Z500" t="s">
        <v>7622</v>
      </c>
      <c r="AA500" t="s">
        <v>7623</v>
      </c>
      <c r="AB500">
        <v>74</v>
      </c>
      <c r="AC500" t="s">
        <v>7554</v>
      </c>
      <c r="AD500" t="s">
        <v>27</v>
      </c>
      <c r="AE500" t="s">
        <v>10298</v>
      </c>
      <c r="AH500" t="s">
        <v>19465</v>
      </c>
      <c r="AI500" t="s">
        <v>105</v>
      </c>
      <c r="AJ500">
        <v>2778</v>
      </c>
    </row>
    <row r="501" spans="8:36" hidden="1" x14ac:dyDescent="0.25">
      <c r="H501" t="s">
        <v>1105</v>
      </c>
      <c r="I501" t="s">
        <v>1113</v>
      </c>
      <c r="L501">
        <v>920</v>
      </c>
      <c r="M501" t="s">
        <v>212</v>
      </c>
      <c r="N501" t="s">
        <v>1114</v>
      </c>
      <c r="Q501">
        <v>0</v>
      </c>
      <c r="R501" t="s">
        <v>98</v>
      </c>
      <c r="S501" t="s">
        <v>98</v>
      </c>
      <c r="T501" t="str">
        <f>IF(Transcripts[[#This Row],[List?]]="Y", Transcripts[[#This Row],[RefSeq mRNA ID]]&amp;IF(Transcripts[[#This Row],[Preferred?]]="Y", " (Preferred)", ""), "")</f>
        <v/>
      </c>
      <c r="V501" s="43" t="s">
        <v>18400</v>
      </c>
      <c r="W501" s="43" t="e">
        <f t="array" ref="W501">INDEX(Table6[#Data], MATCH(1, ISNUMBER(SEARCH(Transcripts[[#This Row],[RefSeq mRNA ID]], Table6['#name])), 0), 1)</f>
        <v>#N/A</v>
      </c>
      <c r="X501" s="43"/>
      <c r="Y501" s="43"/>
      <c r="Z501" t="s">
        <v>7584</v>
      </c>
      <c r="AC501" t="s">
        <v>7554</v>
      </c>
      <c r="AD501" t="s">
        <v>27</v>
      </c>
      <c r="AE501" t="s">
        <v>7584</v>
      </c>
      <c r="AH501" t="s">
        <v>19466</v>
      </c>
      <c r="AI501" t="s">
        <v>105</v>
      </c>
      <c r="AJ501">
        <v>2778</v>
      </c>
    </row>
    <row r="502" spans="8:36" hidden="1" x14ac:dyDescent="0.25">
      <c r="H502" t="s">
        <v>1105</v>
      </c>
      <c r="I502" t="s">
        <v>1115</v>
      </c>
      <c r="L502">
        <v>568</v>
      </c>
      <c r="M502" t="s">
        <v>212</v>
      </c>
      <c r="N502" t="s">
        <v>1116</v>
      </c>
      <c r="Q502">
        <v>0</v>
      </c>
      <c r="R502" t="s">
        <v>98</v>
      </c>
      <c r="S502" t="s">
        <v>98</v>
      </c>
      <c r="T502" t="str">
        <f>IF(Transcripts[[#This Row],[List?]]="Y", Transcripts[[#This Row],[RefSeq mRNA ID]]&amp;IF(Transcripts[[#This Row],[Preferred?]]="Y", " (Preferred)", ""), "")</f>
        <v/>
      </c>
      <c r="V502" s="43" t="s">
        <v>18400</v>
      </c>
      <c r="W502" s="43" t="e">
        <f t="array" ref="W502">INDEX(Table6[#Data], MATCH(1, ISNUMBER(SEARCH(Transcripts[[#This Row],[RefSeq mRNA ID]], Table6['#name])), 0), 1)</f>
        <v>#N/A</v>
      </c>
      <c r="X502" s="43"/>
      <c r="Y502" s="43"/>
      <c r="Z502" t="s">
        <v>7588</v>
      </c>
      <c r="AC502" t="s">
        <v>7554</v>
      </c>
      <c r="AD502" t="s">
        <v>27</v>
      </c>
      <c r="AE502" t="s">
        <v>7588</v>
      </c>
      <c r="AH502" t="s">
        <v>18902</v>
      </c>
      <c r="AI502" t="s">
        <v>105</v>
      </c>
      <c r="AJ502">
        <v>2778</v>
      </c>
    </row>
    <row r="503" spans="8:36" hidden="1" x14ac:dyDescent="0.25">
      <c r="H503" t="s">
        <v>1105</v>
      </c>
      <c r="I503" t="s">
        <v>1117</v>
      </c>
      <c r="L503">
        <v>476</v>
      </c>
      <c r="M503" t="s">
        <v>212</v>
      </c>
      <c r="N503" t="s">
        <v>1118</v>
      </c>
      <c r="Q503">
        <v>0</v>
      </c>
      <c r="R503" t="s">
        <v>98</v>
      </c>
      <c r="S503" t="s">
        <v>98</v>
      </c>
      <c r="T503" t="str">
        <f>IF(Transcripts[[#This Row],[List?]]="Y", Transcripts[[#This Row],[RefSeq mRNA ID]]&amp;IF(Transcripts[[#This Row],[Preferred?]]="Y", " (Preferred)", ""), "")</f>
        <v/>
      </c>
      <c r="V503" s="43" t="s">
        <v>18400</v>
      </c>
      <c r="W503" s="43" t="e">
        <f t="array" ref="W503">INDEX(Table6[#Data], MATCH(1, ISNUMBER(SEARCH(Transcripts[[#This Row],[RefSeq mRNA ID]], Table6['#name])), 0), 1)</f>
        <v>#N/A</v>
      </c>
      <c r="X503" s="43"/>
      <c r="Y503" s="43"/>
      <c r="Z503" t="s">
        <v>7586</v>
      </c>
      <c r="AC503" t="s">
        <v>7554</v>
      </c>
      <c r="AD503" t="s">
        <v>27</v>
      </c>
      <c r="AE503" t="s">
        <v>7586</v>
      </c>
      <c r="AH503" t="s">
        <v>18901</v>
      </c>
      <c r="AI503" t="s">
        <v>105</v>
      </c>
      <c r="AJ503">
        <v>2778</v>
      </c>
    </row>
    <row r="504" spans="8:36" hidden="1" x14ac:dyDescent="0.25">
      <c r="H504" t="s">
        <v>1105</v>
      </c>
      <c r="I504" t="s">
        <v>1119</v>
      </c>
      <c r="L504">
        <v>430</v>
      </c>
      <c r="M504" t="s">
        <v>212</v>
      </c>
      <c r="N504" t="s">
        <v>1120</v>
      </c>
      <c r="Q504">
        <v>0</v>
      </c>
      <c r="R504" t="s">
        <v>98</v>
      </c>
      <c r="S504" t="s">
        <v>98</v>
      </c>
      <c r="T504" t="str">
        <f>IF(Transcripts[[#This Row],[List?]]="Y", Transcripts[[#This Row],[RefSeq mRNA ID]]&amp;IF(Transcripts[[#This Row],[Preferred?]]="Y", " (Preferred)", ""), "")</f>
        <v/>
      </c>
      <c r="V504" s="43" t="s">
        <v>18400</v>
      </c>
      <c r="W504" s="43" t="e">
        <f t="array" ref="W504">INDEX(Table6[#Data], MATCH(1, ISNUMBER(SEARCH(Transcripts[[#This Row],[RefSeq mRNA ID]], Table6['#name])), 0), 1)</f>
        <v>#N/A</v>
      </c>
      <c r="X504" s="43"/>
      <c r="Y504" s="43"/>
      <c r="Z504" t="s">
        <v>7625</v>
      </c>
      <c r="AC504" t="s">
        <v>7554</v>
      </c>
      <c r="AD504" t="s">
        <v>27</v>
      </c>
      <c r="AE504" t="s">
        <v>7625</v>
      </c>
      <c r="AH504" t="s">
        <v>19467</v>
      </c>
      <c r="AI504" t="s">
        <v>105</v>
      </c>
      <c r="AJ504">
        <v>2778</v>
      </c>
    </row>
    <row r="505" spans="8:36" hidden="1" x14ac:dyDescent="0.25">
      <c r="H505" t="s">
        <v>1121</v>
      </c>
      <c r="I505" t="s">
        <v>1142</v>
      </c>
      <c r="J505" t="s">
        <v>1143</v>
      </c>
      <c r="K505" t="s">
        <v>19088</v>
      </c>
      <c r="L505">
        <v>2085</v>
      </c>
      <c r="M505" t="s">
        <v>27</v>
      </c>
      <c r="N505" t="s">
        <v>1144</v>
      </c>
      <c r="P505" t="s">
        <v>1145</v>
      </c>
      <c r="Q505">
        <v>879</v>
      </c>
      <c r="R505" t="s">
        <v>97</v>
      </c>
      <c r="S505" t="s">
        <v>97</v>
      </c>
      <c r="T505" t="str">
        <f>IF(Transcripts[[#This Row],[List?]]="Y", Transcripts[[#This Row],[RefSeq mRNA ID]]&amp;IF(Transcripts[[#This Row],[Preferred?]]="Y", " (Preferred)", ""), "")</f>
        <v>NM_001760.4 (Preferred)</v>
      </c>
      <c r="V505" s="43" t="s">
        <v>18401</v>
      </c>
      <c r="W505" s="43" t="e">
        <f t="array" ref="W505">INDEX(Table6[#Data], MATCH(1, ISNUMBER(SEARCH(Transcripts[[#This Row],[RefSeq mRNA ID]], Table6['#name])), 0), 1)</f>
        <v>#N/A</v>
      </c>
      <c r="X505" s="43"/>
      <c r="Y505" s="43"/>
      <c r="Z505" t="s">
        <v>7590</v>
      </c>
      <c r="AC505" t="s">
        <v>7554</v>
      </c>
      <c r="AD505" t="s">
        <v>27</v>
      </c>
      <c r="AE505" t="s">
        <v>7590</v>
      </c>
      <c r="AH505" t="s">
        <v>18908</v>
      </c>
      <c r="AI505" t="s">
        <v>105</v>
      </c>
      <c r="AJ505">
        <v>2778</v>
      </c>
    </row>
    <row r="506" spans="8:36" hidden="1" x14ac:dyDescent="0.25">
      <c r="H506" t="s">
        <v>1121</v>
      </c>
      <c r="I506" t="s">
        <v>1136</v>
      </c>
      <c r="J506" t="s">
        <v>1137</v>
      </c>
      <c r="K506" t="s">
        <v>19089</v>
      </c>
      <c r="L506">
        <v>2233</v>
      </c>
      <c r="M506" t="s">
        <v>27</v>
      </c>
      <c r="N506" t="s">
        <v>1138</v>
      </c>
      <c r="Q506">
        <v>729</v>
      </c>
      <c r="R506" t="s">
        <v>98</v>
      </c>
      <c r="S506" t="s">
        <v>97</v>
      </c>
      <c r="T506" t="str">
        <f>IF(Transcripts[[#This Row],[List?]]="Y", Transcripts[[#This Row],[RefSeq mRNA ID]]&amp;IF(Transcripts[[#This Row],[Preferred?]]="Y", " (Preferred)", ""), "")</f>
        <v>NM_001287427.1</v>
      </c>
      <c r="V506" s="43" t="s">
        <v>18401</v>
      </c>
      <c r="W506" s="43" t="e">
        <f t="array" ref="W506">INDEX(Table6[#Data], MATCH(1, ISNUMBER(SEARCH(Transcripts[[#This Row],[RefSeq mRNA ID]], Table6['#name])), 0), 1)</f>
        <v>#N/A</v>
      </c>
      <c r="X506" s="43"/>
      <c r="Y506" s="43"/>
      <c r="Z506" t="s">
        <v>7570</v>
      </c>
      <c r="AA506" t="s">
        <v>7571</v>
      </c>
      <c r="AB506">
        <v>260</v>
      </c>
      <c r="AC506" t="s">
        <v>7554</v>
      </c>
      <c r="AD506" t="s">
        <v>27</v>
      </c>
      <c r="AE506" t="s">
        <v>10299</v>
      </c>
      <c r="AH506" t="s">
        <v>18909</v>
      </c>
      <c r="AI506" t="s">
        <v>105</v>
      </c>
      <c r="AJ506">
        <v>2778</v>
      </c>
    </row>
    <row r="507" spans="8:36" hidden="1" x14ac:dyDescent="0.25">
      <c r="H507" t="s">
        <v>1121</v>
      </c>
      <c r="I507" t="s">
        <v>1150</v>
      </c>
      <c r="J507" t="s">
        <v>1151</v>
      </c>
      <c r="K507" t="s">
        <v>19090</v>
      </c>
      <c r="L507">
        <v>1724</v>
      </c>
      <c r="M507" t="s">
        <v>27</v>
      </c>
      <c r="N507" t="s">
        <v>1152</v>
      </c>
      <c r="P507" t="s">
        <v>1153</v>
      </c>
      <c r="Q507">
        <v>663</v>
      </c>
      <c r="R507" t="s">
        <v>98</v>
      </c>
      <c r="S507" t="s">
        <v>97</v>
      </c>
      <c r="T507" t="str">
        <f>IF(Transcripts[[#This Row],[List?]]="Y", Transcripts[[#This Row],[RefSeq mRNA ID]]&amp;IF(Transcripts[[#This Row],[Preferred?]]="Y", " (Preferred)", ""), "")</f>
        <v>NM_001136125.2</v>
      </c>
      <c r="V507" s="43" t="s">
        <v>18401</v>
      </c>
      <c r="W507" s="43" t="e">
        <f t="array" ref="W507">INDEX(Table6[#Data], MATCH(1, ISNUMBER(SEARCH(Transcripts[[#This Row],[RefSeq mRNA ID]], Table6['#name])), 0), 1)</f>
        <v>#N/A</v>
      </c>
      <c r="X507" s="43"/>
      <c r="Y507" s="43"/>
      <c r="Z507" t="s">
        <v>7573</v>
      </c>
      <c r="AA507" t="s">
        <v>7574</v>
      </c>
      <c r="AB507">
        <v>260</v>
      </c>
      <c r="AC507" t="s">
        <v>7554</v>
      </c>
      <c r="AD507" t="s">
        <v>27</v>
      </c>
      <c r="AE507" t="s">
        <v>10300</v>
      </c>
      <c r="AH507" t="s">
        <v>18907</v>
      </c>
      <c r="AI507" t="s">
        <v>105</v>
      </c>
      <c r="AJ507">
        <v>2778</v>
      </c>
    </row>
    <row r="508" spans="8:36" hidden="1" x14ac:dyDescent="0.25">
      <c r="H508" t="s">
        <v>1121</v>
      </c>
      <c r="I508" t="s">
        <v>1132</v>
      </c>
      <c r="J508" t="s">
        <v>1133</v>
      </c>
      <c r="L508">
        <v>2394</v>
      </c>
      <c r="M508" t="s">
        <v>27</v>
      </c>
      <c r="N508" t="s">
        <v>1134</v>
      </c>
      <c r="P508" t="s">
        <v>1135</v>
      </c>
      <c r="Q508">
        <v>636</v>
      </c>
      <c r="R508" t="s">
        <v>98</v>
      </c>
      <c r="S508" t="s">
        <v>98</v>
      </c>
      <c r="T508" t="str">
        <f>IF(Transcripts[[#This Row],[List?]]="Y", Transcripts[[#This Row],[RefSeq mRNA ID]]&amp;IF(Transcripts[[#This Row],[Preferred?]]="Y", " (Preferred)", ""), "")</f>
        <v/>
      </c>
      <c r="V508" s="43" t="s">
        <v>18401</v>
      </c>
      <c r="W508" s="43" t="e">
        <f t="array" ref="W508">INDEX(Table6[#Data], MATCH(1, ISNUMBER(SEARCH(Transcripts[[#This Row],[RefSeq mRNA ID]], Table6['#name])), 0), 1)</f>
        <v>#N/A</v>
      </c>
      <c r="X508" s="43"/>
      <c r="Y508" s="43"/>
      <c r="Z508" t="s">
        <v>7576</v>
      </c>
      <c r="AA508" t="s">
        <v>7577</v>
      </c>
      <c r="AB508">
        <v>112</v>
      </c>
      <c r="AC508" t="s">
        <v>7554</v>
      </c>
      <c r="AD508" t="s">
        <v>27</v>
      </c>
      <c r="AE508" t="s">
        <v>10301</v>
      </c>
      <c r="AH508" t="s">
        <v>18906</v>
      </c>
      <c r="AI508" t="s">
        <v>105</v>
      </c>
      <c r="AJ508">
        <v>2778</v>
      </c>
    </row>
    <row r="509" spans="8:36" hidden="1" x14ac:dyDescent="0.25">
      <c r="H509" t="s">
        <v>1121</v>
      </c>
      <c r="I509" t="s">
        <v>1139</v>
      </c>
      <c r="J509" t="s">
        <v>1140</v>
      </c>
      <c r="K509" t="s">
        <v>19091</v>
      </c>
      <c r="L509">
        <v>2133</v>
      </c>
      <c r="M509" t="s">
        <v>27</v>
      </c>
      <c r="N509" t="s">
        <v>1141</v>
      </c>
      <c r="P509" t="s">
        <v>1135</v>
      </c>
      <c r="Q509">
        <v>636</v>
      </c>
      <c r="R509" t="s">
        <v>98</v>
      </c>
      <c r="S509" t="s">
        <v>97</v>
      </c>
      <c r="T509" t="str">
        <f>IF(Transcripts[[#This Row],[List?]]="Y", Transcripts[[#This Row],[RefSeq mRNA ID]]&amp;IF(Transcripts[[#This Row],[Preferred?]]="Y", " (Preferred)", ""), "")</f>
        <v>NM_001136017.3</v>
      </c>
      <c r="V509" s="43" t="s">
        <v>18401</v>
      </c>
      <c r="W509" s="43" t="e">
        <f t="array" ref="W509">INDEX(Table6[#Data], MATCH(1, ISNUMBER(SEARCH(Transcripts[[#This Row],[RefSeq mRNA ID]], Table6['#name])), 0), 1)</f>
        <v>#N/A</v>
      </c>
      <c r="X509" s="43"/>
      <c r="Y509" s="43"/>
      <c r="Z509" t="s">
        <v>7579</v>
      </c>
      <c r="AA509" t="s">
        <v>7580</v>
      </c>
      <c r="AB509">
        <v>112</v>
      </c>
      <c r="AC509" t="s">
        <v>7554</v>
      </c>
      <c r="AD509" t="s">
        <v>27</v>
      </c>
      <c r="AE509" t="s">
        <v>10302</v>
      </c>
      <c r="AH509" t="s">
        <v>18905</v>
      </c>
      <c r="AI509" t="s">
        <v>105</v>
      </c>
      <c r="AJ509">
        <v>2778</v>
      </c>
    </row>
    <row r="510" spans="8:36" hidden="1" x14ac:dyDescent="0.25">
      <c r="H510" t="s">
        <v>1121</v>
      </c>
      <c r="I510" t="s">
        <v>1154</v>
      </c>
      <c r="J510" t="s">
        <v>1155</v>
      </c>
      <c r="L510">
        <v>1257</v>
      </c>
      <c r="M510" t="s">
        <v>27</v>
      </c>
      <c r="N510" t="s">
        <v>1156</v>
      </c>
      <c r="Q510">
        <v>588</v>
      </c>
      <c r="R510" t="s">
        <v>98</v>
      </c>
      <c r="S510" t="s">
        <v>98</v>
      </c>
      <c r="T510" t="str">
        <f>IF(Transcripts[[#This Row],[List?]]="Y", Transcripts[[#This Row],[RefSeq mRNA ID]]&amp;IF(Transcripts[[#This Row],[Preferred?]]="Y", " (Preferred)", ""), "")</f>
        <v/>
      </c>
      <c r="V510" s="43" t="s">
        <v>18401</v>
      </c>
      <c r="W510" s="43" t="e">
        <f t="array" ref="W510">INDEX(Table6[#Data], MATCH(1, ISNUMBER(SEARCH(Transcripts[[#This Row],[RefSeq mRNA ID]], Table6['#name])), 0), 1)</f>
        <v>#N/A</v>
      </c>
      <c r="X510" s="43"/>
      <c r="Y510" s="43"/>
      <c r="Z510" t="s">
        <v>7627</v>
      </c>
      <c r="AC510" t="s">
        <v>7554</v>
      </c>
      <c r="AD510" t="s">
        <v>27</v>
      </c>
      <c r="AE510" t="s">
        <v>7627</v>
      </c>
      <c r="AH510" t="s">
        <v>19468</v>
      </c>
      <c r="AI510" t="s">
        <v>105</v>
      </c>
      <c r="AJ510">
        <v>2778</v>
      </c>
    </row>
    <row r="511" spans="8:36" hidden="1" x14ac:dyDescent="0.25">
      <c r="H511" t="s">
        <v>1121</v>
      </c>
      <c r="I511" t="s">
        <v>1157</v>
      </c>
      <c r="J511" t="s">
        <v>1158</v>
      </c>
      <c r="L511">
        <v>878</v>
      </c>
      <c r="M511" t="s">
        <v>27</v>
      </c>
      <c r="N511" t="s">
        <v>1159</v>
      </c>
      <c r="Q511">
        <v>530</v>
      </c>
      <c r="R511" t="s">
        <v>98</v>
      </c>
      <c r="S511" t="s">
        <v>98</v>
      </c>
      <c r="T511" t="str">
        <f>IF(Transcripts[[#This Row],[List?]]="Y", Transcripts[[#This Row],[RefSeq mRNA ID]]&amp;IF(Transcripts[[#This Row],[Preferred?]]="Y", " (Preferred)", ""), "")</f>
        <v/>
      </c>
      <c r="V511" s="43" t="s">
        <v>18401</v>
      </c>
      <c r="W511" s="43" t="e">
        <f t="array" ref="W511">INDEX(Table6[#Data], MATCH(1, ISNUMBER(SEARCH(Transcripts[[#This Row],[RefSeq mRNA ID]], Table6['#name])), 0), 1)</f>
        <v>#N/A</v>
      </c>
      <c r="X511" s="43"/>
      <c r="Y511" s="43"/>
      <c r="Z511" t="s">
        <v>7599</v>
      </c>
      <c r="AA511" t="s">
        <v>7600</v>
      </c>
      <c r="AB511">
        <v>852</v>
      </c>
      <c r="AC511" t="s">
        <v>7554</v>
      </c>
      <c r="AD511" t="s">
        <v>27</v>
      </c>
      <c r="AE511" t="s">
        <v>10303</v>
      </c>
      <c r="AH511" t="s">
        <v>19469</v>
      </c>
      <c r="AI511" t="s">
        <v>105</v>
      </c>
      <c r="AJ511">
        <v>2778</v>
      </c>
    </row>
    <row r="512" spans="8:36" hidden="1" x14ac:dyDescent="0.25">
      <c r="H512" t="s">
        <v>1121</v>
      </c>
      <c r="I512" t="s">
        <v>1166</v>
      </c>
      <c r="J512" t="s">
        <v>1167</v>
      </c>
      <c r="L512">
        <v>540</v>
      </c>
      <c r="M512" t="s">
        <v>27</v>
      </c>
      <c r="N512" t="s">
        <v>1168</v>
      </c>
      <c r="Q512">
        <v>354</v>
      </c>
      <c r="R512" t="s">
        <v>98</v>
      </c>
      <c r="S512" t="s">
        <v>98</v>
      </c>
      <c r="T512" t="str">
        <f>IF(Transcripts[[#This Row],[List?]]="Y", Transcripts[[#This Row],[RefSeq mRNA ID]]&amp;IF(Transcripts[[#This Row],[Preferred?]]="Y", " (Preferred)", ""), "")</f>
        <v/>
      </c>
      <c r="V512" s="43" t="s">
        <v>18401</v>
      </c>
      <c r="W512" s="43" t="e">
        <f t="array" ref="W512">INDEX(Table6[#Data], MATCH(1, ISNUMBER(SEARCH(Transcripts[[#This Row],[RefSeq mRNA ID]], Table6['#name])), 0), 1)</f>
        <v>#N/A</v>
      </c>
      <c r="X512" s="43"/>
      <c r="Y512" s="43"/>
      <c r="Z512" t="s">
        <v>7610</v>
      </c>
      <c r="AA512" t="s">
        <v>7611</v>
      </c>
      <c r="AB512">
        <v>630</v>
      </c>
      <c r="AC512" t="s">
        <v>7554</v>
      </c>
      <c r="AD512" t="s">
        <v>27</v>
      </c>
      <c r="AE512" t="s">
        <v>10304</v>
      </c>
      <c r="AH512" t="s">
        <v>19470</v>
      </c>
      <c r="AI512" t="s">
        <v>3959</v>
      </c>
      <c r="AJ512">
        <v>26585</v>
      </c>
    </row>
    <row r="513" spans="8:36" hidden="1" x14ac:dyDescent="0.25">
      <c r="H513" t="s">
        <v>1121</v>
      </c>
      <c r="I513" t="s">
        <v>1146</v>
      </c>
      <c r="J513" t="s">
        <v>1147</v>
      </c>
      <c r="K513" t="s">
        <v>19092</v>
      </c>
      <c r="L513">
        <v>1843</v>
      </c>
      <c r="M513" t="s">
        <v>27</v>
      </c>
      <c r="N513" t="s">
        <v>1148</v>
      </c>
      <c r="P513" t="s">
        <v>1149</v>
      </c>
      <c r="Q513">
        <v>291</v>
      </c>
      <c r="R513" t="s">
        <v>98</v>
      </c>
      <c r="S513" t="s">
        <v>97</v>
      </c>
      <c r="T513" t="str">
        <f>IF(Transcripts[[#This Row],[List?]]="Y", Transcripts[[#This Row],[RefSeq mRNA ID]]&amp;IF(Transcripts[[#This Row],[Preferred?]]="Y", " (Preferred)", ""), "")</f>
        <v>NM_001136126.2</v>
      </c>
      <c r="V513" s="43" t="s">
        <v>18401</v>
      </c>
      <c r="W513" s="43" t="e">
        <f t="array" ref="W513">INDEX(Table6[#Data], MATCH(1, ISNUMBER(SEARCH(Transcripts[[#This Row],[RefSeq mRNA ID]], Table6['#name])), 0), 1)</f>
        <v>#N/A</v>
      </c>
      <c r="X513" s="43"/>
      <c r="Y513" s="43"/>
      <c r="Z513" t="s">
        <v>7619</v>
      </c>
      <c r="AA513" t="s">
        <v>7620</v>
      </c>
      <c r="AB513">
        <v>357</v>
      </c>
      <c r="AC513" t="s">
        <v>7554</v>
      </c>
      <c r="AD513" t="s">
        <v>27</v>
      </c>
      <c r="AE513" t="s">
        <v>10305</v>
      </c>
      <c r="AH513" t="s">
        <v>19471</v>
      </c>
      <c r="AI513" t="s">
        <v>3959</v>
      </c>
      <c r="AJ513">
        <v>26585</v>
      </c>
    </row>
    <row r="514" spans="8:36" hidden="1" x14ac:dyDescent="0.25">
      <c r="H514" t="s">
        <v>1121</v>
      </c>
      <c r="I514" t="s">
        <v>1169</v>
      </c>
      <c r="J514" t="s">
        <v>1170</v>
      </c>
      <c r="L514">
        <v>490</v>
      </c>
      <c r="M514" t="s">
        <v>27</v>
      </c>
      <c r="N514" t="s">
        <v>1171</v>
      </c>
      <c r="Q514">
        <v>140</v>
      </c>
      <c r="R514" t="s">
        <v>98</v>
      </c>
      <c r="S514" t="s">
        <v>98</v>
      </c>
      <c r="T514" t="str">
        <f>IF(Transcripts[[#This Row],[List?]]="Y", Transcripts[[#This Row],[RefSeq mRNA ID]]&amp;IF(Transcripts[[#This Row],[Preferred?]]="Y", " (Preferred)", ""), "")</f>
        <v/>
      </c>
      <c r="V514" s="43" t="s">
        <v>18401</v>
      </c>
      <c r="W514" s="43" t="e">
        <f t="array" ref="W514">INDEX(Table6[#Data], MATCH(1, ISNUMBER(SEARCH(Transcripts[[#This Row],[RefSeq mRNA ID]], Table6['#name])), 0), 1)</f>
        <v>#N/A</v>
      </c>
      <c r="X514" s="43"/>
      <c r="Y514" s="43"/>
      <c r="Z514" t="s">
        <v>6024</v>
      </c>
      <c r="AA514" t="s">
        <v>6025</v>
      </c>
      <c r="AB514">
        <v>4284</v>
      </c>
      <c r="AC514" t="s">
        <v>6018</v>
      </c>
      <c r="AD514" t="s">
        <v>27</v>
      </c>
      <c r="AE514" t="s">
        <v>10306</v>
      </c>
      <c r="AH514" t="s">
        <v>19472</v>
      </c>
      <c r="AI514" t="s">
        <v>3959</v>
      </c>
      <c r="AJ514">
        <v>26585</v>
      </c>
    </row>
    <row r="515" spans="8:36" hidden="1" x14ac:dyDescent="0.25">
      <c r="H515" t="s">
        <v>1121</v>
      </c>
      <c r="I515" t="s">
        <v>1163</v>
      </c>
      <c r="J515" t="s">
        <v>1164</v>
      </c>
      <c r="L515">
        <v>544</v>
      </c>
      <c r="M515" t="s">
        <v>27</v>
      </c>
      <c r="N515" t="s">
        <v>1165</v>
      </c>
      <c r="Q515">
        <v>131</v>
      </c>
      <c r="R515" t="s">
        <v>98</v>
      </c>
      <c r="S515" t="s">
        <v>98</v>
      </c>
      <c r="T515" t="str">
        <f>IF(Transcripts[[#This Row],[List?]]="Y", Transcripts[[#This Row],[RefSeq mRNA ID]]&amp;IF(Transcripts[[#This Row],[Preferred?]]="Y", " (Preferred)", ""), "")</f>
        <v/>
      </c>
      <c r="V515" s="43" t="s">
        <v>18401</v>
      </c>
      <c r="W515" s="43" t="e">
        <f t="array" ref="W515">INDEX(Table6[#Data], MATCH(1, ISNUMBER(SEARCH(Transcripts[[#This Row],[RefSeq mRNA ID]], Table6['#name])), 0), 1)</f>
        <v>#N/A</v>
      </c>
      <c r="X515" s="43"/>
      <c r="Y515" s="43"/>
      <c r="Z515" t="s">
        <v>6033</v>
      </c>
      <c r="AC515" t="s">
        <v>6018</v>
      </c>
      <c r="AD515" t="s">
        <v>27</v>
      </c>
      <c r="AE515" t="s">
        <v>6033</v>
      </c>
      <c r="AH515" t="s">
        <v>19473</v>
      </c>
      <c r="AI515" t="s">
        <v>3974</v>
      </c>
      <c r="AJ515">
        <v>2903</v>
      </c>
    </row>
    <row r="516" spans="8:36" hidden="1" x14ac:dyDescent="0.25">
      <c r="H516" t="s">
        <v>1121</v>
      </c>
      <c r="I516" t="s">
        <v>1160</v>
      </c>
      <c r="J516" t="s">
        <v>1161</v>
      </c>
      <c r="L516">
        <v>574</v>
      </c>
      <c r="M516" t="s">
        <v>27</v>
      </c>
      <c r="N516" t="s">
        <v>1162</v>
      </c>
      <c r="Q516">
        <v>30</v>
      </c>
      <c r="R516" t="s">
        <v>98</v>
      </c>
      <c r="S516" t="s">
        <v>98</v>
      </c>
      <c r="T516" t="str">
        <f>IF(Transcripts[[#This Row],[List?]]="Y", Transcripts[[#This Row],[RefSeq mRNA ID]]&amp;IF(Transcripts[[#This Row],[Preferred?]]="Y", " (Preferred)", ""), "")</f>
        <v/>
      </c>
      <c r="V516" s="43" t="s">
        <v>18401</v>
      </c>
      <c r="W516" s="43" t="e">
        <f t="array" ref="W516">INDEX(Table6[#Data], MATCH(1, ISNUMBER(SEARCH(Transcripts[[#This Row],[RefSeq mRNA ID]], Table6['#name])), 0), 1)</f>
        <v>#N/A</v>
      </c>
      <c r="X516" s="43"/>
      <c r="Y516" s="43"/>
      <c r="Z516" t="s">
        <v>6031</v>
      </c>
      <c r="AC516" t="s">
        <v>6018</v>
      </c>
      <c r="AD516" t="s">
        <v>27</v>
      </c>
      <c r="AE516" t="s">
        <v>6031</v>
      </c>
      <c r="AH516" t="s">
        <v>19474</v>
      </c>
      <c r="AI516" t="s">
        <v>3974</v>
      </c>
      <c r="AJ516">
        <v>2903</v>
      </c>
    </row>
    <row r="517" spans="8:36" hidden="1" x14ac:dyDescent="0.25">
      <c r="H517" t="s">
        <v>1121</v>
      </c>
      <c r="I517" t="s">
        <v>1122</v>
      </c>
      <c r="L517">
        <v>576</v>
      </c>
      <c r="M517" t="s">
        <v>195</v>
      </c>
      <c r="N517" t="s">
        <v>1123</v>
      </c>
      <c r="Q517">
        <v>0</v>
      </c>
      <c r="R517" t="s">
        <v>98</v>
      </c>
      <c r="S517" t="s">
        <v>98</v>
      </c>
      <c r="T517" t="str">
        <f>IF(Transcripts[[#This Row],[List?]]="Y", Transcripts[[#This Row],[RefSeq mRNA ID]]&amp;IF(Transcripts[[#This Row],[Preferred?]]="Y", " (Preferred)", ""), "")</f>
        <v/>
      </c>
      <c r="V517" s="43" t="s">
        <v>18401</v>
      </c>
      <c r="W517" s="43" t="e">
        <f t="array" ref="W517">INDEX(Table6[#Data], MATCH(1, ISNUMBER(SEARCH(Transcripts[[#This Row],[RefSeq mRNA ID]], Table6['#name])), 0), 1)</f>
        <v>#N/A</v>
      </c>
      <c r="X517" s="43"/>
      <c r="Y517" s="43"/>
      <c r="Z517" t="s">
        <v>6028</v>
      </c>
      <c r="AA517" t="s">
        <v>6029</v>
      </c>
      <c r="AB517">
        <v>898</v>
      </c>
      <c r="AC517" t="s">
        <v>6018</v>
      </c>
      <c r="AD517" t="s">
        <v>27</v>
      </c>
      <c r="AE517" t="s">
        <v>10307</v>
      </c>
      <c r="AH517" t="s">
        <v>19475</v>
      </c>
      <c r="AI517" t="s">
        <v>3974</v>
      </c>
      <c r="AJ517">
        <v>2903</v>
      </c>
    </row>
    <row r="518" spans="8:36" hidden="1" x14ac:dyDescent="0.25">
      <c r="H518" t="s">
        <v>1121</v>
      </c>
      <c r="I518" t="s">
        <v>1124</v>
      </c>
      <c r="L518">
        <v>562</v>
      </c>
      <c r="M518" t="s">
        <v>195</v>
      </c>
      <c r="N518" t="s">
        <v>1125</v>
      </c>
      <c r="Q518">
        <v>0</v>
      </c>
      <c r="R518" t="s">
        <v>98</v>
      </c>
      <c r="S518" t="s">
        <v>98</v>
      </c>
      <c r="T518" t="str">
        <f>IF(Transcripts[[#This Row],[List?]]="Y", Transcripts[[#This Row],[RefSeq mRNA ID]]&amp;IF(Transcripts[[#This Row],[Preferred?]]="Y", " (Preferred)", ""), "")</f>
        <v/>
      </c>
      <c r="V518" s="43" t="s">
        <v>18401</v>
      </c>
      <c r="W518" s="43" t="e">
        <f t="array" ref="W518">INDEX(Table6[#Data], MATCH(1, ISNUMBER(SEARCH(Transcripts[[#This Row],[RefSeq mRNA ID]], Table6['#name])), 0), 1)</f>
        <v>#N/A</v>
      </c>
      <c r="X518" s="43"/>
      <c r="Y518" s="43"/>
      <c r="Z518" t="s">
        <v>6022</v>
      </c>
      <c r="AC518" t="s">
        <v>6018</v>
      </c>
      <c r="AD518" t="s">
        <v>27</v>
      </c>
      <c r="AE518" t="s">
        <v>6022</v>
      </c>
      <c r="AH518" t="s">
        <v>19476</v>
      </c>
      <c r="AI518" t="s">
        <v>4007</v>
      </c>
      <c r="AJ518">
        <v>3021</v>
      </c>
    </row>
    <row r="519" spans="8:36" hidden="1" x14ac:dyDescent="0.25">
      <c r="H519" t="s">
        <v>1121</v>
      </c>
      <c r="I519" t="s">
        <v>1126</v>
      </c>
      <c r="L519">
        <v>476</v>
      </c>
      <c r="M519" t="s">
        <v>195</v>
      </c>
      <c r="N519" t="s">
        <v>1127</v>
      </c>
      <c r="Q519">
        <v>0</v>
      </c>
      <c r="R519" t="s">
        <v>98</v>
      </c>
      <c r="S519" t="s">
        <v>98</v>
      </c>
      <c r="T519" t="str">
        <f>IF(Transcripts[[#This Row],[List?]]="Y", Transcripts[[#This Row],[RefSeq mRNA ID]]&amp;IF(Transcripts[[#This Row],[Preferred?]]="Y", " (Preferred)", ""), "")</f>
        <v/>
      </c>
      <c r="V519" s="43" t="s">
        <v>18401</v>
      </c>
      <c r="W519" s="43" t="e">
        <f t="array" ref="W519">INDEX(Table6[#Data], MATCH(1, ISNUMBER(SEARCH(Transcripts[[#This Row],[RefSeq mRNA ID]], Table6['#name])), 0), 1)</f>
        <v>#N/A</v>
      </c>
      <c r="X519" s="43"/>
      <c r="Y519" s="43"/>
      <c r="Z519" t="s">
        <v>6019</v>
      </c>
      <c r="AA519" t="s">
        <v>6020</v>
      </c>
      <c r="AB519">
        <v>183</v>
      </c>
      <c r="AC519" t="s">
        <v>6018</v>
      </c>
      <c r="AD519" t="s">
        <v>27</v>
      </c>
      <c r="AE519" t="s">
        <v>10308</v>
      </c>
      <c r="AH519" t="s">
        <v>19477</v>
      </c>
      <c r="AI519" t="s">
        <v>4021</v>
      </c>
      <c r="AJ519">
        <v>3082</v>
      </c>
    </row>
    <row r="520" spans="8:36" hidden="1" x14ac:dyDescent="0.25">
      <c r="H520" t="s">
        <v>1121</v>
      </c>
      <c r="I520" t="s">
        <v>1128</v>
      </c>
      <c r="L520">
        <v>432</v>
      </c>
      <c r="M520" t="s">
        <v>195</v>
      </c>
      <c r="N520" t="s">
        <v>1129</v>
      </c>
      <c r="Q520">
        <v>0</v>
      </c>
      <c r="R520" t="s">
        <v>98</v>
      </c>
      <c r="S520" t="s">
        <v>98</v>
      </c>
      <c r="T520" t="str">
        <f>IF(Transcripts[[#This Row],[List?]]="Y", Transcripts[[#This Row],[RefSeq mRNA ID]]&amp;IF(Transcripts[[#This Row],[Preferred?]]="Y", " (Preferred)", ""), "")</f>
        <v/>
      </c>
      <c r="V520" s="43" t="s">
        <v>18401</v>
      </c>
      <c r="W520" s="43" t="e">
        <f t="array" ref="W520">INDEX(Table6[#Data], MATCH(1, ISNUMBER(SEARCH(Transcripts[[#This Row],[RefSeq mRNA ID]], Table6['#name])), 0), 1)</f>
        <v>#N/A</v>
      </c>
      <c r="X520" s="43"/>
      <c r="Y520" s="43"/>
      <c r="Z520" t="s">
        <v>8377</v>
      </c>
      <c r="AA520" t="s">
        <v>8378</v>
      </c>
      <c r="AB520">
        <v>1530</v>
      </c>
      <c r="AC520" t="s">
        <v>8376</v>
      </c>
      <c r="AD520" t="s">
        <v>27</v>
      </c>
      <c r="AE520" t="s">
        <v>10309</v>
      </c>
      <c r="AH520" t="s">
        <v>19478</v>
      </c>
      <c r="AI520" t="s">
        <v>4021</v>
      </c>
      <c r="AJ520">
        <v>3082</v>
      </c>
    </row>
    <row r="521" spans="8:36" hidden="1" x14ac:dyDescent="0.25">
      <c r="H521" t="s">
        <v>1121</v>
      </c>
      <c r="I521" t="s">
        <v>1130</v>
      </c>
      <c r="L521">
        <v>308</v>
      </c>
      <c r="M521" t="s">
        <v>195</v>
      </c>
      <c r="N521" t="s">
        <v>1131</v>
      </c>
      <c r="Q521">
        <v>0</v>
      </c>
      <c r="R521" t="s">
        <v>98</v>
      </c>
      <c r="S521" t="s">
        <v>98</v>
      </c>
      <c r="T521" t="str">
        <f>IF(Transcripts[[#This Row],[List?]]="Y", Transcripts[[#This Row],[RefSeq mRNA ID]]&amp;IF(Transcripts[[#This Row],[Preferred?]]="Y", " (Preferred)", ""), "")</f>
        <v/>
      </c>
      <c r="V521" s="43" t="s">
        <v>18401</v>
      </c>
      <c r="W521" s="43" t="e">
        <f t="array" ref="W521">INDEX(Table6[#Data], MATCH(1, ISNUMBER(SEARCH(Transcripts[[#This Row],[RefSeq mRNA ID]], Table6['#name])), 0), 1)</f>
        <v>#N/A</v>
      </c>
      <c r="X521" s="43"/>
      <c r="Y521" s="43"/>
      <c r="Z521" t="s">
        <v>4427</v>
      </c>
      <c r="AA521" t="s">
        <v>4428</v>
      </c>
      <c r="AB521">
        <v>179</v>
      </c>
      <c r="AC521" t="s">
        <v>131</v>
      </c>
      <c r="AD521" t="s">
        <v>27</v>
      </c>
      <c r="AE521" t="s">
        <v>10310</v>
      </c>
      <c r="AH521" t="s">
        <v>19479</v>
      </c>
      <c r="AI521" t="s">
        <v>4021</v>
      </c>
      <c r="AJ521">
        <v>3082</v>
      </c>
    </row>
    <row r="522" spans="8:36" hidden="1" x14ac:dyDescent="0.25">
      <c r="H522" t="s">
        <v>1121</v>
      </c>
      <c r="I522" t="s">
        <v>1172</v>
      </c>
      <c r="L522">
        <v>932</v>
      </c>
      <c r="M522" t="s">
        <v>212</v>
      </c>
      <c r="N522" t="s">
        <v>1173</v>
      </c>
      <c r="Q522">
        <v>0</v>
      </c>
      <c r="R522" t="s">
        <v>98</v>
      </c>
      <c r="S522" t="s">
        <v>98</v>
      </c>
      <c r="T522" t="str">
        <f>IF(Transcripts[[#This Row],[List?]]="Y", Transcripts[[#This Row],[RefSeq mRNA ID]]&amp;IF(Transcripts[[#This Row],[Preferred?]]="Y", " (Preferred)", ""), "")</f>
        <v/>
      </c>
      <c r="V522" s="43" t="s">
        <v>18401</v>
      </c>
      <c r="W522" s="43" t="e">
        <f t="array" ref="W522">INDEX(Table6[#Data], MATCH(1, ISNUMBER(SEARCH(Transcripts[[#This Row],[RefSeq mRNA ID]], Table6['#name])), 0), 1)</f>
        <v>#N/A</v>
      </c>
      <c r="X522" s="43"/>
      <c r="Y522" s="43"/>
      <c r="Z522" t="s">
        <v>4406</v>
      </c>
      <c r="AC522" t="s">
        <v>131</v>
      </c>
      <c r="AD522" t="s">
        <v>27</v>
      </c>
      <c r="AE522" t="s">
        <v>4406</v>
      </c>
      <c r="AH522" t="s">
        <v>19480</v>
      </c>
      <c r="AI522" t="s">
        <v>4021</v>
      </c>
      <c r="AJ522">
        <v>3082</v>
      </c>
    </row>
    <row r="523" spans="8:36" hidden="1" x14ac:dyDescent="0.25">
      <c r="H523" t="s">
        <v>1121</v>
      </c>
      <c r="I523" t="s">
        <v>1174</v>
      </c>
      <c r="L523">
        <v>926</v>
      </c>
      <c r="M523" t="s">
        <v>212</v>
      </c>
      <c r="N523" t="s">
        <v>1175</v>
      </c>
      <c r="Q523">
        <v>0</v>
      </c>
      <c r="R523" t="s">
        <v>98</v>
      </c>
      <c r="S523" t="s">
        <v>98</v>
      </c>
      <c r="T523" t="str">
        <f>IF(Transcripts[[#This Row],[List?]]="Y", Transcripts[[#This Row],[RefSeq mRNA ID]]&amp;IF(Transcripts[[#This Row],[Preferred?]]="Y", " (Preferred)", ""), "")</f>
        <v/>
      </c>
      <c r="V523" s="43" t="s">
        <v>18401</v>
      </c>
      <c r="W523" s="43" t="e">
        <f t="array" ref="W523">INDEX(Table6[#Data], MATCH(1, ISNUMBER(SEARCH(Transcripts[[#This Row],[RefSeq mRNA ID]], Table6['#name])), 0), 1)</f>
        <v>#N/A</v>
      </c>
      <c r="X523" s="43"/>
      <c r="Y523" s="43"/>
      <c r="Z523" t="s">
        <v>4430</v>
      </c>
      <c r="AA523" t="s">
        <v>4431</v>
      </c>
      <c r="AB523">
        <v>157</v>
      </c>
      <c r="AC523" t="s">
        <v>131</v>
      </c>
      <c r="AD523" t="s">
        <v>27</v>
      </c>
      <c r="AE523" t="s">
        <v>10311</v>
      </c>
      <c r="AH523" t="s">
        <v>19481</v>
      </c>
      <c r="AI523" t="s">
        <v>4021</v>
      </c>
      <c r="AJ523">
        <v>3082</v>
      </c>
    </row>
    <row r="524" spans="8:36" hidden="1" x14ac:dyDescent="0.25">
      <c r="H524" t="s">
        <v>1121</v>
      </c>
      <c r="I524" t="s">
        <v>1176</v>
      </c>
      <c r="L524">
        <v>592</v>
      </c>
      <c r="M524" t="s">
        <v>212</v>
      </c>
      <c r="N524" t="s">
        <v>1177</v>
      </c>
      <c r="Q524">
        <v>0</v>
      </c>
      <c r="R524" t="s">
        <v>98</v>
      </c>
      <c r="S524" t="s">
        <v>98</v>
      </c>
      <c r="T524" t="str">
        <f>IF(Transcripts[[#This Row],[List?]]="Y", Transcripts[[#This Row],[RefSeq mRNA ID]]&amp;IF(Transcripts[[#This Row],[Preferred?]]="Y", " (Preferred)", ""), "")</f>
        <v/>
      </c>
      <c r="V524" s="43" t="s">
        <v>18401</v>
      </c>
      <c r="W524" s="43" t="e">
        <f t="array" ref="W524">INDEX(Table6[#Data], MATCH(1, ISNUMBER(SEARCH(Transcripts[[#This Row],[RefSeq mRNA ID]], Table6['#name])), 0), 1)</f>
        <v>#N/A</v>
      </c>
      <c r="X524" s="43"/>
      <c r="Y524" s="43"/>
      <c r="Z524" t="s">
        <v>4408</v>
      </c>
      <c r="AA524" t="s">
        <v>4409</v>
      </c>
      <c r="AB524">
        <v>1380</v>
      </c>
      <c r="AC524" t="s">
        <v>131</v>
      </c>
      <c r="AD524" t="s">
        <v>27</v>
      </c>
      <c r="AE524" t="s">
        <v>10312</v>
      </c>
      <c r="AH524" t="s">
        <v>19482</v>
      </c>
      <c r="AI524" t="s">
        <v>4056</v>
      </c>
      <c r="AJ524">
        <v>8968</v>
      </c>
    </row>
    <row r="525" spans="8:36" hidden="1" x14ac:dyDescent="0.25">
      <c r="H525" t="s">
        <v>1121</v>
      </c>
      <c r="I525" t="s">
        <v>1178</v>
      </c>
      <c r="L525">
        <v>579</v>
      </c>
      <c r="M525" t="s">
        <v>212</v>
      </c>
      <c r="N525" t="s">
        <v>1179</v>
      </c>
      <c r="Q525">
        <v>0</v>
      </c>
      <c r="R525" t="s">
        <v>98</v>
      </c>
      <c r="S525" t="s">
        <v>98</v>
      </c>
      <c r="T525" t="str">
        <f>IF(Transcripts[[#This Row],[List?]]="Y", Transcripts[[#This Row],[RefSeq mRNA ID]]&amp;IF(Transcripts[[#This Row],[Preferred?]]="Y", " (Preferred)", ""), "")</f>
        <v/>
      </c>
      <c r="V525" s="43" t="s">
        <v>18401</v>
      </c>
      <c r="W525" s="43" t="e">
        <f t="array" ref="W525">INDEX(Table6[#Data], MATCH(1, ISNUMBER(SEARCH(Transcripts[[#This Row],[RefSeq mRNA ID]], Table6['#name])), 0), 1)</f>
        <v>#N/A</v>
      </c>
      <c r="X525" s="43"/>
      <c r="Y525" s="43"/>
      <c r="Z525" t="s">
        <v>4403</v>
      </c>
      <c r="AA525" t="s">
        <v>4404</v>
      </c>
      <c r="AB525">
        <v>543</v>
      </c>
      <c r="AC525" t="s">
        <v>131</v>
      </c>
      <c r="AD525" t="s">
        <v>27</v>
      </c>
      <c r="AE525" t="s">
        <v>10313</v>
      </c>
      <c r="AH525" t="s">
        <v>19483</v>
      </c>
      <c r="AI525" t="s">
        <v>4061</v>
      </c>
      <c r="AJ525">
        <v>6927</v>
      </c>
    </row>
    <row r="526" spans="8:36" hidden="1" x14ac:dyDescent="0.25">
      <c r="H526" t="s">
        <v>1180</v>
      </c>
      <c r="I526" t="s">
        <v>1181</v>
      </c>
      <c r="J526" t="s">
        <v>1182</v>
      </c>
      <c r="K526" t="s">
        <v>19093</v>
      </c>
      <c r="L526">
        <v>2043</v>
      </c>
      <c r="M526" t="s">
        <v>27</v>
      </c>
      <c r="N526" t="s">
        <v>1183</v>
      </c>
      <c r="P526" t="s">
        <v>1184</v>
      </c>
      <c r="Q526">
        <v>1233</v>
      </c>
      <c r="R526" t="s">
        <v>97</v>
      </c>
      <c r="S526" t="s">
        <v>97</v>
      </c>
      <c r="T526" t="str">
        <f>IF(Transcripts[[#This Row],[List?]]="Y", Transcripts[[#This Row],[RefSeq mRNA ID]]&amp;IF(Transcripts[[#This Row],[Preferred?]]="Y", " (Preferred)", ""), "")</f>
        <v>NM_001238.3 (Preferred)</v>
      </c>
      <c r="V526" s="43" t="s">
        <v>18402</v>
      </c>
      <c r="W526" s="43" t="e">
        <f t="array" ref="W526">INDEX(Table6[#Data], MATCH(1, ISNUMBER(SEARCH(Transcripts[[#This Row],[RefSeq mRNA ID]], Table6['#name])), 0), 1)</f>
        <v>#N/A</v>
      </c>
      <c r="X526" s="43"/>
      <c r="Y526" s="43"/>
      <c r="Z526" t="s">
        <v>4415</v>
      </c>
      <c r="AA526" t="s">
        <v>4416</v>
      </c>
      <c r="AB526">
        <v>786</v>
      </c>
      <c r="AC526" t="s">
        <v>131</v>
      </c>
      <c r="AD526" t="s">
        <v>27</v>
      </c>
      <c r="AE526" t="s">
        <v>10314</v>
      </c>
      <c r="AH526" t="s">
        <v>19484</v>
      </c>
      <c r="AI526" t="s">
        <v>4061</v>
      </c>
      <c r="AJ526">
        <v>6927</v>
      </c>
    </row>
    <row r="527" spans="8:36" hidden="1" x14ac:dyDescent="0.25">
      <c r="H527" t="s">
        <v>1180</v>
      </c>
      <c r="I527" t="s">
        <v>1188</v>
      </c>
      <c r="J527" t="s">
        <v>1189</v>
      </c>
      <c r="L527">
        <v>1680</v>
      </c>
      <c r="M527" t="s">
        <v>27</v>
      </c>
      <c r="N527" t="s">
        <v>1190</v>
      </c>
      <c r="Q527">
        <v>1188</v>
      </c>
      <c r="R527" t="s">
        <v>98</v>
      </c>
      <c r="S527" t="s">
        <v>98</v>
      </c>
      <c r="T527" t="str">
        <f>IF(Transcripts[[#This Row],[List?]]="Y", Transcripts[[#This Row],[RefSeq mRNA ID]]&amp;IF(Transcripts[[#This Row],[Preferred?]]="Y", " (Preferred)", ""), "")</f>
        <v/>
      </c>
      <c r="V527" s="43" t="s">
        <v>18402</v>
      </c>
      <c r="W527" s="43" t="e">
        <f t="array" ref="W527">INDEX(Table6[#Data], MATCH(1, ISNUMBER(SEARCH(Transcripts[[#This Row],[RefSeq mRNA ID]], Table6['#name])), 0), 1)</f>
        <v>#N/A</v>
      </c>
      <c r="X527" s="43"/>
      <c r="Y527" s="43"/>
      <c r="Z527" t="s">
        <v>4424</v>
      </c>
      <c r="AA527" t="s">
        <v>4425</v>
      </c>
      <c r="AB527">
        <v>453</v>
      </c>
      <c r="AC527" t="s">
        <v>131</v>
      </c>
      <c r="AD527" t="s">
        <v>27</v>
      </c>
      <c r="AE527" t="s">
        <v>10315</v>
      </c>
      <c r="AH527" t="s">
        <v>19485</v>
      </c>
      <c r="AI527" t="s">
        <v>141</v>
      </c>
      <c r="AJ527">
        <v>3190</v>
      </c>
    </row>
    <row r="528" spans="8:36" hidden="1" x14ac:dyDescent="0.25">
      <c r="H528" t="s">
        <v>1180</v>
      </c>
      <c r="I528" t="s">
        <v>1185</v>
      </c>
      <c r="J528" t="s">
        <v>1186</v>
      </c>
      <c r="L528">
        <v>1807</v>
      </c>
      <c r="M528" t="s">
        <v>27</v>
      </c>
      <c r="N528" t="s">
        <v>1187</v>
      </c>
      <c r="Q528">
        <v>1104</v>
      </c>
      <c r="R528" t="s">
        <v>98</v>
      </c>
      <c r="S528" t="s">
        <v>98</v>
      </c>
      <c r="T528" t="str">
        <f>IF(Transcripts[[#This Row],[List?]]="Y", Transcripts[[#This Row],[RefSeq mRNA ID]]&amp;IF(Transcripts[[#This Row],[Preferred?]]="Y", " (Preferred)", ""), "")</f>
        <v/>
      </c>
      <c r="V528" s="43" t="s">
        <v>18402</v>
      </c>
      <c r="W528" s="43" t="e">
        <f t="array" ref="W528">INDEX(Table6[#Data], MATCH(1, ISNUMBER(SEARCH(Transcripts[[#This Row],[RefSeq mRNA ID]], Table6['#name])), 0), 1)</f>
        <v>#N/A</v>
      </c>
      <c r="X528" s="43"/>
      <c r="Y528" s="43"/>
      <c r="Z528" t="s">
        <v>4433</v>
      </c>
      <c r="AC528" t="s">
        <v>131</v>
      </c>
      <c r="AD528" t="s">
        <v>27</v>
      </c>
      <c r="AE528" t="s">
        <v>4433</v>
      </c>
      <c r="AH528" t="s">
        <v>19486</v>
      </c>
      <c r="AI528" t="s">
        <v>141</v>
      </c>
      <c r="AJ528">
        <v>3190</v>
      </c>
    </row>
    <row r="529" spans="8:36" hidden="1" x14ac:dyDescent="0.25">
      <c r="H529" t="s">
        <v>1180</v>
      </c>
      <c r="I529" t="s">
        <v>1191</v>
      </c>
      <c r="J529" t="s">
        <v>1192</v>
      </c>
      <c r="L529">
        <v>1085</v>
      </c>
      <c r="M529" t="s">
        <v>27</v>
      </c>
      <c r="N529" t="s">
        <v>1193</v>
      </c>
      <c r="Q529">
        <v>852</v>
      </c>
      <c r="R529" t="s">
        <v>98</v>
      </c>
      <c r="S529" t="s">
        <v>98</v>
      </c>
      <c r="T529" t="str">
        <f>IF(Transcripts[[#This Row],[List?]]="Y", Transcripts[[#This Row],[RefSeq mRNA ID]]&amp;IF(Transcripts[[#This Row],[Preferred?]]="Y", " (Preferred)", ""), "")</f>
        <v/>
      </c>
      <c r="V529" s="43" t="s">
        <v>18402</v>
      </c>
      <c r="W529" s="43" t="e">
        <f t="array" ref="W529">INDEX(Table6[#Data], MATCH(1, ISNUMBER(SEARCH(Transcripts[[#This Row],[RefSeq mRNA ID]], Table6['#name])), 0), 1)</f>
        <v>#N/A</v>
      </c>
      <c r="X529" s="43"/>
      <c r="Y529" s="43"/>
      <c r="Z529" t="s">
        <v>4418</v>
      </c>
      <c r="AA529" t="s">
        <v>4419</v>
      </c>
      <c r="AB529">
        <v>198</v>
      </c>
      <c r="AC529" t="s">
        <v>131</v>
      </c>
      <c r="AD529" t="s">
        <v>27</v>
      </c>
      <c r="AE529" t="s">
        <v>10316</v>
      </c>
      <c r="AH529" t="s">
        <v>19487</v>
      </c>
      <c r="AI529" t="s">
        <v>141</v>
      </c>
      <c r="AJ529">
        <v>3190</v>
      </c>
    </row>
    <row r="530" spans="8:36" hidden="1" x14ac:dyDescent="0.25">
      <c r="H530" t="s">
        <v>1180</v>
      </c>
      <c r="I530" t="s">
        <v>1194</v>
      </c>
      <c r="J530" t="s">
        <v>1195</v>
      </c>
      <c r="L530">
        <v>820</v>
      </c>
      <c r="M530" t="s">
        <v>27</v>
      </c>
      <c r="N530" t="s">
        <v>1196</v>
      </c>
      <c r="Q530">
        <v>647</v>
      </c>
      <c r="R530" t="s">
        <v>98</v>
      </c>
      <c r="S530" t="s">
        <v>98</v>
      </c>
      <c r="T530" t="str">
        <f>IF(Transcripts[[#This Row],[List?]]="Y", Transcripts[[#This Row],[RefSeq mRNA ID]]&amp;IF(Transcripts[[#This Row],[Preferred?]]="Y", " (Preferred)", ""), "")</f>
        <v/>
      </c>
      <c r="V530" s="43" t="s">
        <v>18402</v>
      </c>
      <c r="W530" s="43" t="e">
        <f t="array" ref="W530">INDEX(Table6[#Data], MATCH(1, ISNUMBER(SEARCH(Transcripts[[#This Row],[RefSeq mRNA ID]], Table6['#name])), 0), 1)</f>
        <v>#N/A</v>
      </c>
      <c r="X530" s="43"/>
      <c r="Y530" s="43"/>
      <c r="Z530" t="s">
        <v>4421</v>
      </c>
      <c r="AA530" t="s">
        <v>4422</v>
      </c>
      <c r="AB530">
        <v>626</v>
      </c>
      <c r="AC530" t="s">
        <v>131</v>
      </c>
      <c r="AD530" t="s">
        <v>27</v>
      </c>
      <c r="AE530" t="s">
        <v>10317</v>
      </c>
      <c r="AH530" t="s">
        <v>19488</v>
      </c>
      <c r="AI530" t="s">
        <v>141</v>
      </c>
      <c r="AJ530">
        <v>3190</v>
      </c>
    </row>
    <row r="531" spans="8:36" hidden="1" x14ac:dyDescent="0.25">
      <c r="H531" t="s">
        <v>1180</v>
      </c>
      <c r="I531" t="s">
        <v>1197</v>
      </c>
      <c r="L531">
        <v>1295</v>
      </c>
      <c r="M531" t="s">
        <v>212</v>
      </c>
      <c r="N531" t="s">
        <v>1198</v>
      </c>
      <c r="Q531">
        <v>0</v>
      </c>
      <c r="R531" t="s">
        <v>98</v>
      </c>
      <c r="S531" t="s">
        <v>98</v>
      </c>
      <c r="T531" t="str">
        <f>IF(Transcripts[[#This Row],[List?]]="Y", Transcripts[[#This Row],[RefSeq mRNA ID]]&amp;IF(Transcripts[[#This Row],[Preferred?]]="Y", " (Preferred)", ""), "")</f>
        <v/>
      </c>
      <c r="V531" s="43" t="s">
        <v>18402</v>
      </c>
      <c r="W531" s="43" t="e">
        <f t="array" ref="W531">INDEX(Table6[#Data], MATCH(1, ISNUMBER(SEARCH(Transcripts[[#This Row],[RefSeq mRNA ID]], Table6['#name])), 0), 1)</f>
        <v>#N/A</v>
      </c>
      <c r="X531" s="43"/>
      <c r="Y531" s="43"/>
      <c r="Z531" t="s">
        <v>4412</v>
      </c>
      <c r="AA531" t="s">
        <v>4413</v>
      </c>
      <c r="AB531">
        <v>789</v>
      </c>
      <c r="AC531" t="s">
        <v>131</v>
      </c>
      <c r="AD531" t="s">
        <v>27</v>
      </c>
      <c r="AE531" t="s">
        <v>10318</v>
      </c>
      <c r="AH531" t="s">
        <v>19489</v>
      </c>
      <c r="AI531" t="s">
        <v>141</v>
      </c>
      <c r="AJ531">
        <v>3190</v>
      </c>
    </row>
    <row r="532" spans="8:36" hidden="1" x14ac:dyDescent="0.25">
      <c r="H532" t="s">
        <v>1180</v>
      </c>
      <c r="I532" t="s">
        <v>1199</v>
      </c>
      <c r="L532">
        <v>415</v>
      </c>
      <c r="M532" t="s">
        <v>212</v>
      </c>
      <c r="N532" t="s">
        <v>1200</v>
      </c>
      <c r="Q532">
        <v>0</v>
      </c>
      <c r="R532" t="s">
        <v>98</v>
      </c>
      <c r="S532" t="s">
        <v>98</v>
      </c>
      <c r="T532" t="str">
        <f>IF(Transcripts[[#This Row],[List?]]="Y", Transcripts[[#This Row],[RefSeq mRNA ID]]&amp;IF(Transcripts[[#This Row],[Preferred?]]="Y", " (Preferred)", ""), "")</f>
        <v/>
      </c>
      <c r="V532" s="43" t="s">
        <v>18402</v>
      </c>
      <c r="W532" s="43" t="e">
        <f t="array" ref="W532">INDEX(Table6[#Data], MATCH(1, ISNUMBER(SEARCH(Transcripts[[#This Row],[RefSeq mRNA ID]], Table6['#name])), 0), 1)</f>
        <v>#N/A</v>
      </c>
      <c r="X532" s="43"/>
      <c r="Y532" s="43"/>
      <c r="Z532" t="s">
        <v>3258</v>
      </c>
      <c r="AA532" t="s">
        <v>3259</v>
      </c>
      <c r="AB532">
        <v>2124</v>
      </c>
      <c r="AC532" t="s">
        <v>109</v>
      </c>
      <c r="AD532" t="s">
        <v>27</v>
      </c>
      <c r="AE532" t="s">
        <v>10319</v>
      </c>
      <c r="AH532" t="s">
        <v>19490</v>
      </c>
      <c r="AI532" t="s">
        <v>141</v>
      </c>
      <c r="AJ532">
        <v>3190</v>
      </c>
    </row>
    <row r="533" spans="8:36" hidden="1" x14ac:dyDescent="0.25">
      <c r="H533" t="s">
        <v>1201</v>
      </c>
      <c r="I533" t="s">
        <v>1208</v>
      </c>
      <c r="J533" t="s">
        <v>1209</v>
      </c>
      <c r="K533" t="s">
        <v>19095</v>
      </c>
      <c r="L533">
        <v>3644</v>
      </c>
      <c r="M533" t="s">
        <v>27</v>
      </c>
      <c r="N533" t="s">
        <v>1210</v>
      </c>
      <c r="P533" t="s">
        <v>1211</v>
      </c>
      <c r="Q533">
        <v>873</v>
      </c>
      <c r="R533" t="s">
        <v>97</v>
      </c>
      <c r="S533" t="s">
        <v>97</v>
      </c>
      <c r="T533" t="str">
        <f>IF(Transcripts[[#This Row],[List?]]="Y", Transcripts[[#This Row],[RefSeq mRNA ID]]&amp;IF(Transcripts[[#This Row],[Preferred?]]="Y", " (Preferred)", ""), "")</f>
        <v>NM_014143.3 (Preferred)</v>
      </c>
      <c r="V533" s="43" t="s">
        <v>18403</v>
      </c>
      <c r="W533" s="43" t="e">
        <f t="array" ref="W533">INDEX(Table6[#Data], MATCH(1, ISNUMBER(SEARCH(Transcripts[[#This Row],[RefSeq mRNA ID]], Table6['#name])), 0), 1)</f>
        <v>#N/A</v>
      </c>
      <c r="X533" s="43"/>
      <c r="Y533" s="43"/>
      <c r="Z533" t="s">
        <v>3266</v>
      </c>
      <c r="AA533" t="s">
        <v>3267</v>
      </c>
      <c r="AB533">
        <v>1770</v>
      </c>
      <c r="AC533" t="s">
        <v>109</v>
      </c>
      <c r="AD533" t="s">
        <v>27</v>
      </c>
      <c r="AE533" t="s">
        <v>10320</v>
      </c>
      <c r="AH533" t="s">
        <v>19491</v>
      </c>
      <c r="AI533" t="s">
        <v>4139</v>
      </c>
      <c r="AJ533">
        <v>10481</v>
      </c>
    </row>
    <row r="534" spans="8:36" hidden="1" x14ac:dyDescent="0.25">
      <c r="H534" t="s">
        <v>1201</v>
      </c>
      <c r="I534" t="s">
        <v>1212</v>
      </c>
      <c r="J534" t="s">
        <v>1213</v>
      </c>
      <c r="K534" t="s">
        <v>19094</v>
      </c>
      <c r="L534">
        <v>3343</v>
      </c>
      <c r="M534" t="s">
        <v>27</v>
      </c>
      <c r="N534" t="s">
        <v>1214</v>
      </c>
      <c r="P534" t="s">
        <v>1215</v>
      </c>
      <c r="Q534">
        <v>531</v>
      </c>
      <c r="R534" t="s">
        <v>98</v>
      </c>
      <c r="S534" t="s">
        <v>97</v>
      </c>
      <c r="T534" t="str">
        <f>IF(Transcripts[[#This Row],[List?]]="Y", Transcripts[[#This Row],[RefSeq mRNA ID]]&amp;IF(Transcripts[[#This Row],[Preferred?]]="Y", " (Preferred)", ""), "")</f>
        <v>NM_001267706.1</v>
      </c>
      <c r="V534" s="43" t="s">
        <v>18403</v>
      </c>
      <c r="W534" s="43" t="e">
        <f t="array" ref="W534">INDEX(Table6[#Data], MATCH(1, ISNUMBER(SEARCH(Transcripts[[#This Row],[RefSeq mRNA ID]], Table6['#name])), 0), 1)</f>
        <v>#N/A</v>
      </c>
      <c r="X534" s="43"/>
      <c r="Y534" s="43"/>
      <c r="Z534" t="s">
        <v>3262</v>
      </c>
      <c r="AA534" t="s">
        <v>3263</v>
      </c>
      <c r="AB534">
        <v>1884</v>
      </c>
      <c r="AC534" t="s">
        <v>109</v>
      </c>
      <c r="AD534" t="s">
        <v>27</v>
      </c>
      <c r="AE534" t="s">
        <v>10321</v>
      </c>
      <c r="AH534" t="s">
        <v>19492</v>
      </c>
      <c r="AI534" t="s">
        <v>4144</v>
      </c>
      <c r="AJ534">
        <v>3265</v>
      </c>
    </row>
    <row r="535" spans="8:36" hidden="1" x14ac:dyDescent="0.25">
      <c r="H535" t="s">
        <v>1201</v>
      </c>
      <c r="I535" t="s">
        <v>1202</v>
      </c>
      <c r="L535">
        <v>704</v>
      </c>
      <c r="M535" t="s">
        <v>195</v>
      </c>
      <c r="N535" t="s">
        <v>1203</v>
      </c>
      <c r="Q535">
        <v>0</v>
      </c>
      <c r="R535" t="s">
        <v>98</v>
      </c>
      <c r="S535" t="s">
        <v>98</v>
      </c>
      <c r="T535" t="str">
        <f>IF(Transcripts[[#This Row],[List?]]="Y", Transcripts[[#This Row],[RefSeq mRNA ID]]&amp;IF(Transcripts[[#This Row],[Preferred?]]="Y", " (Preferred)", ""), "")</f>
        <v/>
      </c>
      <c r="V535" s="43" t="s">
        <v>18403</v>
      </c>
      <c r="W535" s="43" t="e">
        <f t="array" ref="W535">INDEX(Table6[#Data], MATCH(1, ISNUMBER(SEARCH(Transcripts[[#This Row],[RefSeq mRNA ID]], Table6['#name])), 0), 1)</f>
        <v>#N/A</v>
      </c>
      <c r="X535" s="43"/>
      <c r="Y535" s="43"/>
      <c r="Z535" t="s">
        <v>3270</v>
      </c>
      <c r="AA535" t="s">
        <v>3271</v>
      </c>
      <c r="AB535">
        <v>2124</v>
      </c>
      <c r="AC535" t="s">
        <v>109</v>
      </c>
      <c r="AD535" t="s">
        <v>27</v>
      </c>
      <c r="AE535" t="s">
        <v>10322</v>
      </c>
      <c r="AH535" t="s">
        <v>19493</v>
      </c>
      <c r="AI535" t="s">
        <v>4144</v>
      </c>
      <c r="AJ535">
        <v>3265</v>
      </c>
    </row>
    <row r="536" spans="8:36" hidden="1" x14ac:dyDescent="0.25">
      <c r="H536" t="s">
        <v>1201</v>
      </c>
      <c r="I536" t="s">
        <v>1204</v>
      </c>
      <c r="L536">
        <v>601</v>
      </c>
      <c r="M536" t="s">
        <v>195</v>
      </c>
      <c r="N536" t="s">
        <v>1205</v>
      </c>
      <c r="Q536">
        <v>0</v>
      </c>
      <c r="R536" t="s">
        <v>98</v>
      </c>
      <c r="S536" t="s">
        <v>98</v>
      </c>
      <c r="T536" t="str">
        <f>IF(Transcripts[[#This Row],[List?]]="Y", Transcripts[[#This Row],[RefSeq mRNA ID]]&amp;IF(Transcripts[[#This Row],[Preferred?]]="Y", " (Preferred)", ""), "")</f>
        <v/>
      </c>
      <c r="V536" s="43" t="s">
        <v>18403</v>
      </c>
      <c r="W536" s="43" t="e">
        <f t="array" ref="W536">INDEX(Table6[#Data], MATCH(1, ISNUMBER(SEARCH(Transcripts[[#This Row],[RefSeq mRNA ID]], Table6['#name])), 0), 1)</f>
        <v>#N/A</v>
      </c>
      <c r="X536" s="43"/>
      <c r="Y536" s="43"/>
      <c r="Z536" t="s">
        <v>3286</v>
      </c>
      <c r="AC536" t="s">
        <v>109</v>
      </c>
      <c r="AD536" t="s">
        <v>27</v>
      </c>
      <c r="AE536" t="s">
        <v>3286</v>
      </c>
      <c r="AH536" t="s">
        <v>19494</v>
      </c>
      <c r="AI536" t="s">
        <v>4144</v>
      </c>
      <c r="AJ536">
        <v>3265</v>
      </c>
    </row>
    <row r="537" spans="8:36" hidden="1" x14ac:dyDescent="0.25">
      <c r="H537" t="s">
        <v>1201</v>
      </c>
      <c r="I537" t="s">
        <v>1206</v>
      </c>
      <c r="L537">
        <v>442</v>
      </c>
      <c r="M537" t="s">
        <v>195</v>
      </c>
      <c r="N537" t="s">
        <v>1207</v>
      </c>
      <c r="Q537">
        <v>0</v>
      </c>
      <c r="R537" t="s">
        <v>98</v>
      </c>
      <c r="S537" t="s">
        <v>98</v>
      </c>
      <c r="T537" t="str">
        <f>IF(Transcripts[[#This Row],[List?]]="Y", Transcripts[[#This Row],[RefSeq mRNA ID]]&amp;IF(Transcripts[[#This Row],[Preferred?]]="Y", " (Preferred)", ""), "")</f>
        <v/>
      </c>
      <c r="V537" s="43" t="s">
        <v>18403</v>
      </c>
      <c r="W537" s="43" t="e">
        <f t="array" ref="W537">INDEX(Table6[#Data], MATCH(1, ISNUMBER(SEARCH(Transcripts[[#This Row],[RefSeq mRNA ID]], Table6['#name])), 0), 1)</f>
        <v>#N/A</v>
      </c>
      <c r="X537" s="43"/>
      <c r="Y537" s="43"/>
      <c r="Z537" t="s">
        <v>3276</v>
      </c>
      <c r="AA537" t="s">
        <v>3277</v>
      </c>
      <c r="AB537">
        <v>1596</v>
      </c>
      <c r="AC537" t="s">
        <v>109</v>
      </c>
      <c r="AD537" t="s">
        <v>27</v>
      </c>
      <c r="AE537" t="s">
        <v>10323</v>
      </c>
      <c r="AH537" t="s">
        <v>19495</v>
      </c>
      <c r="AI537" t="s">
        <v>4144</v>
      </c>
      <c r="AJ537">
        <v>3265</v>
      </c>
    </row>
    <row r="538" spans="8:36" hidden="1" x14ac:dyDescent="0.25">
      <c r="H538" t="s">
        <v>1216</v>
      </c>
      <c r="I538" t="s">
        <v>1224</v>
      </c>
      <c r="J538" t="s">
        <v>1225</v>
      </c>
      <c r="L538">
        <v>801</v>
      </c>
      <c r="M538" t="s">
        <v>27</v>
      </c>
      <c r="N538" t="s">
        <v>1226</v>
      </c>
      <c r="Q538">
        <v>776</v>
      </c>
      <c r="R538" t="s">
        <v>98</v>
      </c>
      <c r="S538" t="s">
        <v>98</v>
      </c>
      <c r="T538" t="str">
        <f>IF(Transcripts[[#This Row],[List?]]="Y", Transcripts[[#This Row],[RefSeq mRNA ID]]&amp;IF(Transcripts[[#This Row],[Preferred?]]="Y", " (Preferred)", ""), "")</f>
        <v/>
      </c>
      <c r="V538" s="43" t="s">
        <v>18404</v>
      </c>
      <c r="W538" s="43" t="e">
        <f t="array" ref="W538">INDEX(Table6[#Data], MATCH(1, ISNUMBER(SEARCH(Transcripts[[#This Row],[RefSeq mRNA ID]], Table6['#name])), 0), 1)</f>
        <v>#N/A</v>
      </c>
      <c r="X538" s="43"/>
      <c r="Y538" s="43"/>
      <c r="Z538" t="s">
        <v>3273</v>
      </c>
      <c r="AA538" t="s">
        <v>3274</v>
      </c>
      <c r="AB538">
        <v>2124</v>
      </c>
      <c r="AC538" t="s">
        <v>109</v>
      </c>
      <c r="AD538" t="s">
        <v>27</v>
      </c>
      <c r="AE538" t="s">
        <v>10324</v>
      </c>
      <c r="AH538" t="s">
        <v>19496</v>
      </c>
      <c r="AI538" t="s">
        <v>4175</v>
      </c>
      <c r="AJ538">
        <v>3320</v>
      </c>
    </row>
    <row r="539" spans="8:36" hidden="1" x14ac:dyDescent="0.25">
      <c r="H539" t="s">
        <v>1216</v>
      </c>
      <c r="I539" t="s">
        <v>1227</v>
      </c>
      <c r="J539" t="s">
        <v>1228</v>
      </c>
      <c r="L539">
        <v>801</v>
      </c>
      <c r="M539" t="s">
        <v>27</v>
      </c>
      <c r="N539" t="s">
        <v>1226</v>
      </c>
      <c r="Q539">
        <v>776</v>
      </c>
      <c r="R539" t="s">
        <v>98</v>
      </c>
      <c r="S539" t="s">
        <v>98</v>
      </c>
      <c r="T539" t="str">
        <f>IF(Transcripts[[#This Row],[List?]]="Y", Transcripts[[#This Row],[RefSeq mRNA ID]]&amp;IF(Transcripts[[#This Row],[Preferred?]]="Y", " (Preferred)", ""), "")</f>
        <v/>
      </c>
      <c r="V539" s="43" t="s">
        <v>18404</v>
      </c>
      <c r="W539" s="43" t="e">
        <f t="array" ref="W539">INDEX(Table6[#Data], MATCH(1, ISNUMBER(SEARCH(Transcripts[[#This Row],[RefSeq mRNA ID]], Table6['#name])), 0), 1)</f>
        <v>#N/A</v>
      </c>
      <c r="X539" s="43"/>
      <c r="Y539" s="43"/>
      <c r="Z539" t="s">
        <v>3292</v>
      </c>
      <c r="AC539" t="s">
        <v>109</v>
      </c>
      <c r="AD539" t="s">
        <v>27</v>
      </c>
      <c r="AE539" t="s">
        <v>3292</v>
      </c>
      <c r="AH539" t="s">
        <v>19497</v>
      </c>
      <c r="AI539" t="s">
        <v>4175</v>
      </c>
      <c r="AJ539">
        <v>3320</v>
      </c>
    </row>
    <row r="540" spans="8:36" hidden="1" x14ac:dyDescent="0.25">
      <c r="H540" t="s">
        <v>1216</v>
      </c>
      <c r="I540" t="s">
        <v>1217</v>
      </c>
      <c r="J540" t="s">
        <v>1218</v>
      </c>
      <c r="K540" t="s">
        <v>19097</v>
      </c>
      <c r="L540">
        <v>1258</v>
      </c>
      <c r="M540" t="s">
        <v>27</v>
      </c>
      <c r="N540" t="s">
        <v>1219</v>
      </c>
      <c r="O540" t="s">
        <v>1220</v>
      </c>
      <c r="P540" t="s">
        <v>1221</v>
      </c>
      <c r="Q540">
        <v>681</v>
      </c>
      <c r="R540" t="s">
        <v>97</v>
      </c>
      <c r="S540" t="s">
        <v>97</v>
      </c>
      <c r="T540" t="str">
        <f>IF(Transcripts[[#This Row],[List?]]="Y", Transcripts[[#This Row],[RefSeq mRNA ID]]&amp;IF(Transcripts[[#This Row],[Preferred?]]="Y", " (Preferred)", ""), "")</f>
        <v>NM_001783.3 (Preferred)</v>
      </c>
      <c r="V540" s="43" t="s">
        <v>18404</v>
      </c>
      <c r="W540" s="43" t="e">
        <f t="array" ref="W540">INDEX(Table6[#Data], MATCH(1, ISNUMBER(SEARCH(Transcripts[[#This Row],[RefSeq mRNA ID]], Table6['#name])), 0), 1)</f>
        <v>#N/A</v>
      </c>
      <c r="X540" s="43"/>
      <c r="Y540" s="43"/>
      <c r="Z540" t="s">
        <v>3288</v>
      </c>
      <c r="AC540" t="s">
        <v>109</v>
      </c>
      <c r="AD540" t="s">
        <v>27</v>
      </c>
      <c r="AE540" t="s">
        <v>3288</v>
      </c>
      <c r="AH540" t="s">
        <v>19498</v>
      </c>
      <c r="AI540" t="s">
        <v>4206</v>
      </c>
      <c r="AJ540">
        <v>3399</v>
      </c>
    </row>
    <row r="541" spans="8:36" hidden="1" x14ac:dyDescent="0.25">
      <c r="H541" t="s">
        <v>1216</v>
      </c>
      <c r="I541" t="s">
        <v>1222</v>
      </c>
      <c r="J541" t="s">
        <v>1223</v>
      </c>
      <c r="L541">
        <v>1258</v>
      </c>
      <c r="M541" t="s">
        <v>27</v>
      </c>
      <c r="N541" t="s">
        <v>1219</v>
      </c>
      <c r="Q541">
        <v>681</v>
      </c>
      <c r="R541" t="s">
        <v>98</v>
      </c>
      <c r="S541" t="s">
        <v>98</v>
      </c>
      <c r="T541" t="str">
        <f>IF(Transcripts[[#This Row],[List?]]="Y", Transcripts[[#This Row],[RefSeq mRNA ID]]&amp;IF(Transcripts[[#This Row],[Preferred?]]="Y", " (Preferred)", ""), "")</f>
        <v/>
      </c>
      <c r="V541" s="43" t="s">
        <v>18404</v>
      </c>
      <c r="W541" s="43" t="e">
        <f t="array" ref="W541">INDEX(Table6[#Data], MATCH(1, ISNUMBER(SEARCH(Transcripts[[#This Row],[RefSeq mRNA ID]], Table6['#name])), 0), 1)</f>
        <v>#N/A</v>
      </c>
      <c r="X541" s="43"/>
      <c r="Y541" s="43"/>
      <c r="Z541" t="s">
        <v>3290</v>
      </c>
      <c r="AC541" t="s">
        <v>109</v>
      </c>
      <c r="AD541" t="s">
        <v>27</v>
      </c>
      <c r="AE541" t="s">
        <v>3290</v>
      </c>
      <c r="AH541" t="s">
        <v>19499</v>
      </c>
      <c r="AI541" t="s">
        <v>17</v>
      </c>
      <c r="AJ541">
        <v>3417</v>
      </c>
    </row>
    <row r="542" spans="8:36" hidden="1" x14ac:dyDescent="0.25">
      <c r="H542" t="s">
        <v>1216</v>
      </c>
      <c r="I542" t="s">
        <v>1229</v>
      </c>
      <c r="J542" t="s">
        <v>1230</v>
      </c>
      <c r="K542" t="s">
        <v>19096</v>
      </c>
      <c r="L542">
        <v>567</v>
      </c>
      <c r="M542" t="s">
        <v>27</v>
      </c>
      <c r="N542" t="s">
        <v>1231</v>
      </c>
      <c r="P542" t="s">
        <v>1232</v>
      </c>
      <c r="Q542">
        <v>567</v>
      </c>
      <c r="R542" t="s">
        <v>98</v>
      </c>
      <c r="S542" t="s">
        <v>97</v>
      </c>
      <c r="T542" t="str">
        <f>IF(Transcripts[[#This Row],[List?]]="Y", Transcripts[[#This Row],[RefSeq mRNA ID]]&amp;IF(Transcripts[[#This Row],[Preferred?]]="Y", " (Preferred)", ""), "")</f>
        <v>NM_021601.3</v>
      </c>
      <c r="V542" s="43" t="s">
        <v>18404</v>
      </c>
      <c r="W542" s="43" t="e">
        <f t="array" ref="W542">INDEX(Table6[#Data], MATCH(1, ISNUMBER(SEARCH(Transcripts[[#This Row],[RefSeq mRNA ID]], Table6['#name])), 0), 1)</f>
        <v>#N/A</v>
      </c>
      <c r="X542" s="43"/>
      <c r="Y542" s="43"/>
      <c r="Z542" t="s">
        <v>3279</v>
      </c>
      <c r="AA542" t="s">
        <v>3280</v>
      </c>
      <c r="AB542">
        <v>531</v>
      </c>
      <c r="AC542" t="s">
        <v>109</v>
      </c>
      <c r="AD542" t="s">
        <v>27</v>
      </c>
      <c r="AE542" t="s">
        <v>10325</v>
      </c>
      <c r="AH542" t="s">
        <v>19500</v>
      </c>
      <c r="AI542" t="s">
        <v>17</v>
      </c>
      <c r="AJ542">
        <v>3417</v>
      </c>
    </row>
    <row r="543" spans="8:36" hidden="1" x14ac:dyDescent="0.25">
      <c r="H543" t="s">
        <v>1216</v>
      </c>
      <c r="I543" t="s">
        <v>1233</v>
      </c>
      <c r="J543" t="s">
        <v>1234</v>
      </c>
      <c r="L543">
        <v>567</v>
      </c>
      <c r="M543" t="s">
        <v>27</v>
      </c>
      <c r="N543" t="s">
        <v>1231</v>
      </c>
      <c r="Q543">
        <v>567</v>
      </c>
      <c r="R543" t="s">
        <v>98</v>
      </c>
      <c r="S543" t="s">
        <v>98</v>
      </c>
      <c r="T543" t="str">
        <f>IF(Transcripts[[#This Row],[List?]]="Y", Transcripts[[#This Row],[RefSeq mRNA ID]]&amp;IF(Transcripts[[#This Row],[Preferred?]]="Y", " (Preferred)", ""), "")</f>
        <v/>
      </c>
      <c r="V543" s="43" t="s">
        <v>18404</v>
      </c>
      <c r="W543" s="43" t="e">
        <f t="array" ref="W543">INDEX(Table6[#Data], MATCH(1, ISNUMBER(SEARCH(Transcripts[[#This Row],[RefSeq mRNA ID]], Table6['#name])), 0), 1)</f>
        <v>#N/A</v>
      </c>
      <c r="X543" s="43"/>
      <c r="Y543" s="43"/>
      <c r="Z543" t="s">
        <v>3283</v>
      </c>
      <c r="AA543" t="s">
        <v>3284</v>
      </c>
      <c r="AB543">
        <v>475</v>
      </c>
      <c r="AC543" t="s">
        <v>109</v>
      </c>
      <c r="AD543" t="s">
        <v>27</v>
      </c>
      <c r="AE543" t="s">
        <v>10326</v>
      </c>
      <c r="AH543" t="s">
        <v>19501</v>
      </c>
      <c r="AI543" t="s">
        <v>17</v>
      </c>
      <c r="AJ543">
        <v>3417</v>
      </c>
    </row>
    <row r="544" spans="8:36" hidden="1" x14ac:dyDescent="0.25">
      <c r="H544" t="s">
        <v>1235</v>
      </c>
      <c r="I544" t="s">
        <v>1240</v>
      </c>
      <c r="J544" t="s">
        <v>1241</v>
      </c>
      <c r="K544" t="s">
        <v>19098</v>
      </c>
      <c r="L544">
        <v>1254</v>
      </c>
      <c r="M544" t="s">
        <v>27</v>
      </c>
      <c r="N544" t="s">
        <v>1242</v>
      </c>
      <c r="O544" t="s">
        <v>1243</v>
      </c>
      <c r="P544" t="s">
        <v>1244</v>
      </c>
      <c r="Q544">
        <v>693</v>
      </c>
      <c r="R544" t="s">
        <v>98</v>
      </c>
      <c r="S544" t="s">
        <v>97</v>
      </c>
      <c r="T544" t="str">
        <f>IF(Transcripts[[#This Row],[List?]]="Y", Transcripts[[#This Row],[RefSeq mRNA ID]]&amp;IF(Transcripts[[#This Row],[Preferred?]]="Y", " (Preferred)", ""), "")</f>
        <v>NM_001039933.2</v>
      </c>
      <c r="V544" s="43" t="s">
        <v>18405</v>
      </c>
      <c r="W544" s="43" t="e">
        <f t="array" ref="W544">INDEX(Table6[#Data], MATCH(1, ISNUMBER(SEARCH(Transcripts[[#This Row],[RefSeq mRNA ID]], Table6['#name])), 0), 1)</f>
        <v>#N/A</v>
      </c>
      <c r="X544" s="43"/>
      <c r="Y544" s="43"/>
      <c r="Z544" t="s">
        <v>3256</v>
      </c>
      <c r="AC544" t="s">
        <v>109</v>
      </c>
      <c r="AD544" t="s">
        <v>27</v>
      </c>
      <c r="AE544" t="s">
        <v>3256</v>
      </c>
      <c r="AH544" t="s">
        <v>19502</v>
      </c>
      <c r="AI544" t="s">
        <v>112</v>
      </c>
      <c r="AJ544">
        <v>3418</v>
      </c>
    </row>
    <row r="545" spans="8:36" hidden="1" x14ac:dyDescent="0.25">
      <c r="H545" t="s">
        <v>1235</v>
      </c>
      <c r="I545" t="s">
        <v>1236</v>
      </c>
      <c r="J545" t="s">
        <v>1237</v>
      </c>
      <c r="K545" t="s">
        <v>19100</v>
      </c>
      <c r="L545">
        <v>1269</v>
      </c>
      <c r="M545" t="s">
        <v>27</v>
      </c>
      <c r="N545" t="s">
        <v>1238</v>
      </c>
      <c r="P545" t="s">
        <v>1239</v>
      </c>
      <c r="Q545">
        <v>690</v>
      </c>
      <c r="R545" t="s">
        <v>97</v>
      </c>
      <c r="S545" t="s">
        <v>97</v>
      </c>
      <c r="T545" t="str">
        <f>IF(Transcripts[[#This Row],[List?]]="Y", Transcripts[[#This Row],[RefSeq mRNA ID]]&amp;IF(Transcripts[[#This Row],[Preferred?]]="Y", " (Preferred)", ""), "")</f>
        <v>NM_000626.3 (Preferred)</v>
      </c>
      <c r="V545" s="43" t="s">
        <v>18405</v>
      </c>
      <c r="W545" s="43" t="e">
        <f t="array" ref="W545">INDEX(Table6[#Data], MATCH(1, ISNUMBER(SEARCH(Transcripts[[#This Row],[RefSeq mRNA ID]], Table6['#name])), 0), 1)</f>
        <v>#N/A</v>
      </c>
      <c r="X545" s="43"/>
      <c r="Y545" s="43"/>
      <c r="Z545" t="s">
        <v>2822</v>
      </c>
      <c r="AC545" t="s">
        <v>2817</v>
      </c>
      <c r="AD545" t="s">
        <v>27</v>
      </c>
      <c r="AE545" t="s">
        <v>2822</v>
      </c>
      <c r="AH545" t="s">
        <v>19503</v>
      </c>
      <c r="AI545" t="s">
        <v>112</v>
      </c>
      <c r="AJ545">
        <v>3418</v>
      </c>
    </row>
    <row r="546" spans="8:36" hidden="1" x14ac:dyDescent="0.25">
      <c r="H546" t="s">
        <v>1235</v>
      </c>
      <c r="I546" t="s">
        <v>1245</v>
      </c>
      <c r="J546" t="s">
        <v>1246</v>
      </c>
      <c r="K546" t="s">
        <v>19099</v>
      </c>
      <c r="L546">
        <v>378</v>
      </c>
      <c r="M546" t="s">
        <v>27</v>
      </c>
      <c r="N546" t="s">
        <v>1247</v>
      </c>
      <c r="P546" t="s">
        <v>1248</v>
      </c>
      <c r="Q546">
        <v>378</v>
      </c>
      <c r="R546" t="s">
        <v>98</v>
      </c>
      <c r="S546" t="s">
        <v>97</v>
      </c>
      <c r="T546" t="str">
        <f>IF(Transcripts[[#This Row],[List?]]="Y", Transcripts[[#This Row],[RefSeq mRNA ID]]&amp;IF(Transcripts[[#This Row],[Preferred?]]="Y", " (Preferred)", ""), "")</f>
        <v>NM_021602.3</v>
      </c>
      <c r="V546" s="43" t="s">
        <v>18405</v>
      </c>
      <c r="W546" s="43" t="e">
        <f t="array" ref="W546">INDEX(Table6[#Data], MATCH(1, ISNUMBER(SEARCH(Transcripts[[#This Row],[RefSeq mRNA ID]], Table6['#name])), 0), 1)</f>
        <v>#N/A</v>
      </c>
      <c r="X546" s="43"/>
      <c r="Y546" s="43"/>
      <c r="Z546" t="s">
        <v>2849</v>
      </c>
      <c r="AA546" t="s">
        <v>2850</v>
      </c>
      <c r="AB546">
        <v>254</v>
      </c>
      <c r="AC546" t="s">
        <v>2817</v>
      </c>
      <c r="AD546" t="s">
        <v>27</v>
      </c>
      <c r="AE546" t="s">
        <v>10327</v>
      </c>
      <c r="AH546" t="s">
        <v>19504</v>
      </c>
      <c r="AI546" t="s">
        <v>112</v>
      </c>
      <c r="AJ546">
        <v>3418</v>
      </c>
    </row>
    <row r="547" spans="8:36" hidden="1" x14ac:dyDescent="0.25">
      <c r="H547" t="s">
        <v>1235</v>
      </c>
      <c r="I547" t="s">
        <v>1249</v>
      </c>
      <c r="L547">
        <v>1159</v>
      </c>
      <c r="M547" t="s">
        <v>212</v>
      </c>
      <c r="N547" t="s">
        <v>1250</v>
      </c>
      <c r="Q547">
        <v>0</v>
      </c>
      <c r="R547" t="s">
        <v>98</v>
      </c>
      <c r="S547" t="s">
        <v>98</v>
      </c>
      <c r="T547" t="str">
        <f>IF(Transcripts[[#This Row],[List?]]="Y", Transcripts[[#This Row],[RefSeq mRNA ID]]&amp;IF(Transcripts[[#This Row],[Preferred?]]="Y", " (Preferred)", ""), "")</f>
        <v/>
      </c>
      <c r="V547" s="43" t="s">
        <v>18405</v>
      </c>
      <c r="W547" s="43" t="e">
        <f t="array" ref="W547">INDEX(Table6[#Data], MATCH(1, ISNUMBER(SEARCH(Transcripts[[#This Row],[RefSeq mRNA ID]], Table6['#name])), 0), 1)</f>
        <v>#N/A</v>
      </c>
      <c r="X547" s="43"/>
      <c r="Y547" s="43"/>
      <c r="Z547" t="s">
        <v>2840</v>
      </c>
      <c r="AA547" t="s">
        <v>2841</v>
      </c>
      <c r="AB547">
        <v>1788</v>
      </c>
      <c r="AC547" t="s">
        <v>2817</v>
      </c>
      <c r="AD547" t="s">
        <v>27</v>
      </c>
      <c r="AE547" t="s">
        <v>10328</v>
      </c>
      <c r="AH547" t="s">
        <v>19505</v>
      </c>
      <c r="AI547" t="s">
        <v>4256</v>
      </c>
      <c r="AJ547">
        <v>3480</v>
      </c>
    </row>
    <row r="548" spans="8:36" hidden="1" x14ac:dyDescent="0.25">
      <c r="H548" t="s">
        <v>1235</v>
      </c>
      <c r="I548" t="s">
        <v>1251</v>
      </c>
      <c r="L548">
        <v>563</v>
      </c>
      <c r="M548" t="s">
        <v>212</v>
      </c>
      <c r="N548" t="s">
        <v>1252</v>
      </c>
      <c r="Q548">
        <v>0</v>
      </c>
      <c r="R548" t="s">
        <v>98</v>
      </c>
      <c r="S548" t="s">
        <v>98</v>
      </c>
      <c r="T548" t="str">
        <f>IF(Transcripts[[#This Row],[List?]]="Y", Transcripts[[#This Row],[RefSeq mRNA ID]]&amp;IF(Transcripts[[#This Row],[Preferred?]]="Y", " (Preferred)", ""), "")</f>
        <v/>
      </c>
      <c r="V548" s="43" t="s">
        <v>18405</v>
      </c>
      <c r="W548" s="43" t="e">
        <f t="array" ref="W548">INDEX(Table6[#Data], MATCH(1, ISNUMBER(SEARCH(Transcripts[[#This Row],[RefSeq mRNA ID]], Table6['#name])), 0), 1)</f>
        <v>#N/A</v>
      </c>
      <c r="X548" s="43"/>
      <c r="Y548" s="43"/>
      <c r="Z548" t="s">
        <v>2846</v>
      </c>
      <c r="AA548" t="s">
        <v>2847</v>
      </c>
      <c r="AB548">
        <v>347</v>
      </c>
      <c r="AC548" t="s">
        <v>2817</v>
      </c>
      <c r="AD548" t="s">
        <v>27</v>
      </c>
      <c r="AE548" t="s">
        <v>10329</v>
      </c>
      <c r="AH548" t="s">
        <v>19506</v>
      </c>
      <c r="AI548" t="s">
        <v>4256</v>
      </c>
      <c r="AJ548">
        <v>3480</v>
      </c>
    </row>
    <row r="549" spans="8:36" hidden="1" x14ac:dyDescent="0.25">
      <c r="H549" t="s">
        <v>1235</v>
      </c>
      <c r="I549" t="s">
        <v>1253</v>
      </c>
      <c r="L549">
        <v>433</v>
      </c>
      <c r="M549" t="s">
        <v>212</v>
      </c>
      <c r="N549" t="s">
        <v>1254</v>
      </c>
      <c r="Q549">
        <v>0</v>
      </c>
      <c r="R549" t="s">
        <v>98</v>
      </c>
      <c r="S549" t="s">
        <v>98</v>
      </c>
      <c r="T549" t="str">
        <f>IF(Transcripts[[#This Row],[List?]]="Y", Transcripts[[#This Row],[RefSeq mRNA ID]]&amp;IF(Transcripts[[#This Row],[Preferred?]]="Y", " (Preferred)", ""), "")</f>
        <v/>
      </c>
      <c r="V549" s="43" t="s">
        <v>18405</v>
      </c>
      <c r="W549" s="43" t="e">
        <f t="array" ref="W549">INDEX(Table6[#Data], MATCH(1, ISNUMBER(SEARCH(Transcripts[[#This Row],[RefSeq mRNA ID]], Table6['#name])), 0), 1)</f>
        <v>#N/A</v>
      </c>
      <c r="X549" s="43"/>
      <c r="Y549" s="43"/>
      <c r="Z549" t="s">
        <v>2828</v>
      </c>
      <c r="AA549" t="s">
        <v>2829</v>
      </c>
      <c r="AB549">
        <v>1788</v>
      </c>
      <c r="AC549" t="s">
        <v>2817</v>
      </c>
      <c r="AD549" t="s">
        <v>27</v>
      </c>
      <c r="AE549" t="s">
        <v>10330</v>
      </c>
      <c r="AH549" t="s">
        <v>19507</v>
      </c>
      <c r="AI549" t="s">
        <v>4298</v>
      </c>
      <c r="AJ549">
        <v>10320</v>
      </c>
    </row>
    <row r="550" spans="8:36" hidden="1" x14ac:dyDescent="0.25">
      <c r="H550" t="s">
        <v>1255</v>
      </c>
      <c r="I550" t="s">
        <v>1260</v>
      </c>
      <c r="J550" t="s">
        <v>1261</v>
      </c>
      <c r="K550" t="s">
        <v>19101</v>
      </c>
      <c r="L550">
        <v>4969</v>
      </c>
      <c r="M550" t="s">
        <v>27</v>
      </c>
      <c r="N550" t="s">
        <v>1262</v>
      </c>
      <c r="O550" t="s">
        <v>1263</v>
      </c>
      <c r="P550" t="s">
        <v>1264</v>
      </c>
      <c r="Q550">
        <v>1596</v>
      </c>
      <c r="R550" t="s">
        <v>97</v>
      </c>
      <c r="S550" t="s">
        <v>97</v>
      </c>
      <c r="T550" t="str">
        <f>IF(Transcripts[[#This Row],[List?]]="Y", Transcripts[[#This Row],[RefSeq mRNA ID]]&amp;IF(Transcripts[[#This Row],[Preferred?]]="Y", " (Preferred)", ""), "")</f>
        <v>NM_024529.4 (Preferred)</v>
      </c>
      <c r="V550" s="43" t="s">
        <v>18406</v>
      </c>
      <c r="W550" s="43" t="e">
        <f t="array" ref="W550">INDEX(Table6[#Data], MATCH(1, ISNUMBER(SEARCH(Transcripts[[#This Row],[RefSeq mRNA ID]], Table6['#name])), 0), 1)</f>
        <v>#N/A</v>
      </c>
      <c r="X550" s="43"/>
      <c r="Y550" s="43"/>
      <c r="Z550" t="s">
        <v>2843</v>
      </c>
      <c r="AA550" t="s">
        <v>2844</v>
      </c>
      <c r="AB550">
        <v>1005</v>
      </c>
      <c r="AC550" t="s">
        <v>2817</v>
      </c>
      <c r="AD550" t="s">
        <v>27</v>
      </c>
      <c r="AE550" t="s">
        <v>10331</v>
      </c>
      <c r="AH550" t="s">
        <v>19508</v>
      </c>
      <c r="AI550" t="s">
        <v>4298</v>
      </c>
      <c r="AJ550">
        <v>10320</v>
      </c>
    </row>
    <row r="551" spans="8:36" hidden="1" x14ac:dyDescent="0.25">
      <c r="H551" t="s">
        <v>1255</v>
      </c>
      <c r="I551" t="s">
        <v>1256</v>
      </c>
      <c r="L551">
        <v>764</v>
      </c>
      <c r="M551" t="s">
        <v>195</v>
      </c>
      <c r="N551" t="s">
        <v>1257</v>
      </c>
      <c r="Q551">
        <v>0</v>
      </c>
      <c r="R551" t="s">
        <v>98</v>
      </c>
      <c r="S551" t="s">
        <v>98</v>
      </c>
      <c r="T551" t="str">
        <f>IF(Transcripts[[#This Row],[List?]]="Y", Transcripts[[#This Row],[RefSeq mRNA ID]]&amp;IF(Transcripts[[#This Row],[Preferred?]]="Y", " (Preferred)", ""), "")</f>
        <v/>
      </c>
      <c r="V551" s="43" t="s">
        <v>18406</v>
      </c>
      <c r="W551" s="43" t="e">
        <f t="array" ref="W551">INDEX(Table6[#Data], MATCH(1, ISNUMBER(SEARCH(Transcripts[[#This Row],[RefSeq mRNA ID]], Table6['#name])), 0), 1)</f>
        <v>#N/A</v>
      </c>
      <c r="X551" s="43"/>
      <c r="Y551" s="43"/>
      <c r="Z551" t="s">
        <v>2820</v>
      </c>
      <c r="AC551" t="s">
        <v>2817</v>
      </c>
      <c r="AD551" t="s">
        <v>27</v>
      </c>
      <c r="AE551" t="s">
        <v>2820</v>
      </c>
      <c r="AH551" t="s">
        <v>19509</v>
      </c>
      <c r="AI551" t="s">
        <v>4298</v>
      </c>
      <c r="AJ551">
        <v>10320</v>
      </c>
    </row>
    <row r="552" spans="8:36" hidden="1" x14ac:dyDescent="0.25">
      <c r="H552" t="s">
        <v>1255</v>
      </c>
      <c r="I552" t="s">
        <v>1258</v>
      </c>
      <c r="L552">
        <v>764</v>
      </c>
      <c r="M552" t="s">
        <v>195</v>
      </c>
      <c r="N552" t="s">
        <v>1259</v>
      </c>
      <c r="Q552">
        <v>0</v>
      </c>
      <c r="R552" t="s">
        <v>98</v>
      </c>
      <c r="S552" t="s">
        <v>98</v>
      </c>
      <c r="T552" t="str">
        <f>IF(Transcripts[[#This Row],[List?]]="Y", Transcripts[[#This Row],[RefSeq mRNA ID]]&amp;IF(Transcripts[[#This Row],[Preferred?]]="Y", " (Preferred)", ""), "")</f>
        <v/>
      </c>
      <c r="V552" s="43" t="s">
        <v>18406</v>
      </c>
      <c r="W552" s="43" t="e">
        <f t="array" ref="W552">INDEX(Table6[#Data], MATCH(1, ISNUMBER(SEARCH(Transcripts[[#This Row],[RefSeq mRNA ID]], Table6['#name])), 0), 1)</f>
        <v>#N/A</v>
      </c>
      <c r="X552" s="43"/>
      <c r="Y552" s="43"/>
      <c r="Z552" t="s">
        <v>2837</v>
      </c>
      <c r="AA552" t="s">
        <v>2838</v>
      </c>
      <c r="AB552">
        <v>933</v>
      </c>
      <c r="AC552" t="s">
        <v>2817</v>
      </c>
      <c r="AD552" t="s">
        <v>27</v>
      </c>
      <c r="AE552" t="s">
        <v>10332</v>
      </c>
      <c r="AH552" t="s">
        <v>19510</v>
      </c>
      <c r="AI552" t="s">
        <v>4298</v>
      </c>
      <c r="AJ552">
        <v>10320</v>
      </c>
    </row>
    <row r="553" spans="8:36" hidden="1" x14ac:dyDescent="0.25">
      <c r="H553" t="s">
        <v>1265</v>
      </c>
      <c r="I553" t="s">
        <v>1281</v>
      </c>
      <c r="J553" t="s">
        <v>1282</v>
      </c>
      <c r="K553" t="s">
        <v>19102</v>
      </c>
      <c r="L553">
        <v>4889</v>
      </c>
      <c r="M553" t="s">
        <v>27</v>
      </c>
      <c r="N553" t="s">
        <v>1283</v>
      </c>
      <c r="O553" t="s">
        <v>1284</v>
      </c>
      <c r="P553" t="s">
        <v>1285</v>
      </c>
      <c r="Q553">
        <v>2649</v>
      </c>
      <c r="R553" t="s">
        <v>97</v>
      </c>
      <c r="S553" t="s">
        <v>97</v>
      </c>
      <c r="T553" t="str">
        <f>IF(Transcripts[[#This Row],[List?]]="Y", Transcripts[[#This Row],[RefSeq mRNA ID]]&amp;IF(Transcripts[[#This Row],[Preferred?]]="Y", " (Preferred)", ""), "")</f>
        <v>NM_004360.4 (Preferred)</v>
      </c>
      <c r="V553" s="43" t="s">
        <v>18407</v>
      </c>
      <c r="W553" s="43" t="e">
        <f t="array" ref="W553">INDEX(Table6[#Data], MATCH(1, ISNUMBER(SEARCH(Transcripts[[#This Row],[RefSeq mRNA ID]], Table6['#name])), 0), 1)</f>
        <v>#N/A</v>
      </c>
      <c r="X553" s="43"/>
      <c r="Y553" s="43"/>
      <c r="Z553" t="s">
        <v>2852</v>
      </c>
      <c r="AA553" t="s">
        <v>2853</v>
      </c>
      <c r="AB553">
        <v>323</v>
      </c>
      <c r="AC553" t="s">
        <v>2817</v>
      </c>
      <c r="AD553" t="s">
        <v>27</v>
      </c>
      <c r="AE553" t="s">
        <v>10333</v>
      </c>
      <c r="AH553" t="s">
        <v>19511</v>
      </c>
      <c r="AI553" t="s">
        <v>4298</v>
      </c>
      <c r="AJ553">
        <v>10320</v>
      </c>
    </row>
    <row r="554" spans="8:36" hidden="1" x14ac:dyDescent="0.25">
      <c r="H554" t="s">
        <v>1265</v>
      </c>
      <c r="I554" t="s">
        <v>1286</v>
      </c>
      <c r="J554" t="s">
        <v>1287</v>
      </c>
      <c r="L554">
        <v>2567</v>
      </c>
      <c r="M554" t="s">
        <v>27</v>
      </c>
      <c r="N554" t="s">
        <v>1288</v>
      </c>
      <c r="Q554">
        <v>2466</v>
      </c>
      <c r="R554" t="s">
        <v>98</v>
      </c>
      <c r="S554" t="s">
        <v>98</v>
      </c>
      <c r="T554" t="str">
        <f>IF(Transcripts[[#This Row],[List?]]="Y", Transcripts[[#This Row],[RefSeq mRNA ID]]&amp;IF(Transcripts[[#This Row],[Preferred?]]="Y", " (Preferred)", ""), "")</f>
        <v/>
      </c>
      <c r="V554" s="43" t="s">
        <v>18407</v>
      </c>
      <c r="W554" s="43" t="e">
        <f t="array" ref="W554">INDEX(Table6[#Data], MATCH(1, ISNUMBER(SEARCH(Transcripts[[#This Row],[RefSeq mRNA ID]], Table6['#name])), 0), 1)</f>
        <v>#N/A</v>
      </c>
      <c r="X554" s="43"/>
      <c r="Y554" s="43"/>
      <c r="Z554" t="s">
        <v>2818</v>
      </c>
      <c r="AC554" t="s">
        <v>2817</v>
      </c>
      <c r="AD554" t="s">
        <v>27</v>
      </c>
      <c r="AE554" t="s">
        <v>2818</v>
      </c>
      <c r="AH554" t="s">
        <v>19512</v>
      </c>
      <c r="AI554" t="s">
        <v>4298</v>
      </c>
      <c r="AJ554">
        <v>10320</v>
      </c>
    </row>
    <row r="555" spans="8:36" hidden="1" x14ac:dyDescent="0.25">
      <c r="H555" t="s">
        <v>1265</v>
      </c>
      <c r="I555" t="s">
        <v>1266</v>
      </c>
      <c r="J555" t="s">
        <v>1267</v>
      </c>
      <c r="L555">
        <v>4138</v>
      </c>
      <c r="M555" t="s">
        <v>189</v>
      </c>
      <c r="N555" t="s">
        <v>1268</v>
      </c>
      <c r="Q555">
        <v>1614</v>
      </c>
      <c r="R555" t="s">
        <v>98</v>
      </c>
      <c r="S555" t="s">
        <v>98</v>
      </c>
      <c r="T555" t="str">
        <f>IF(Transcripts[[#This Row],[List?]]="Y", Transcripts[[#This Row],[RefSeq mRNA ID]]&amp;IF(Transcripts[[#This Row],[Preferred?]]="Y", " (Preferred)", ""), "")</f>
        <v/>
      </c>
      <c r="V555" s="43" t="s">
        <v>18407</v>
      </c>
      <c r="W555" s="43" t="e">
        <f t="array" ref="W555">INDEX(Table6[#Data], MATCH(1, ISNUMBER(SEARCH(Transcripts[[#This Row],[RefSeq mRNA ID]], Table6['#name])), 0), 1)</f>
        <v>#N/A</v>
      </c>
      <c r="X555" s="43"/>
      <c r="Y555" s="43"/>
      <c r="Z555" t="s">
        <v>2824</v>
      </c>
      <c r="AA555" t="s">
        <v>2825</v>
      </c>
      <c r="AB555">
        <v>1788</v>
      </c>
      <c r="AC555" t="s">
        <v>2817</v>
      </c>
      <c r="AD555" t="s">
        <v>27</v>
      </c>
      <c r="AE555" t="s">
        <v>10334</v>
      </c>
      <c r="AH555" t="s">
        <v>19513</v>
      </c>
      <c r="AI555" t="s">
        <v>4298</v>
      </c>
      <c r="AJ555">
        <v>10320</v>
      </c>
    </row>
    <row r="556" spans="8:36" hidden="1" x14ac:dyDescent="0.25">
      <c r="H556" t="s">
        <v>1265</v>
      </c>
      <c r="I556" t="s">
        <v>1269</v>
      </c>
      <c r="J556" t="s">
        <v>1270</v>
      </c>
      <c r="L556">
        <v>2661</v>
      </c>
      <c r="M556" t="s">
        <v>189</v>
      </c>
      <c r="N556" t="s">
        <v>1271</v>
      </c>
      <c r="Q556">
        <v>1245</v>
      </c>
      <c r="R556" t="s">
        <v>98</v>
      </c>
      <c r="S556" t="s">
        <v>98</v>
      </c>
      <c r="T556" t="str">
        <f>IF(Transcripts[[#This Row],[List?]]="Y", Transcripts[[#This Row],[RefSeq mRNA ID]]&amp;IF(Transcripts[[#This Row],[Preferred?]]="Y", " (Preferred)", ""), "")</f>
        <v/>
      </c>
      <c r="V556" s="43" t="s">
        <v>18407</v>
      </c>
      <c r="W556" s="43" t="e">
        <f t="array" ref="W556">INDEX(Table6[#Data], MATCH(1, ISNUMBER(SEARCH(Transcripts[[#This Row],[RefSeq mRNA ID]], Table6['#name])), 0), 1)</f>
        <v>#N/A</v>
      </c>
      <c r="X556" s="43"/>
      <c r="Y556" s="43"/>
      <c r="Z556" t="s">
        <v>2834</v>
      </c>
      <c r="AA556" t="s">
        <v>2835</v>
      </c>
      <c r="AB556">
        <v>1452</v>
      </c>
      <c r="AC556" t="s">
        <v>2817</v>
      </c>
      <c r="AD556" t="s">
        <v>27</v>
      </c>
      <c r="AE556" t="s">
        <v>10335</v>
      </c>
      <c r="AH556" t="s">
        <v>19514</v>
      </c>
      <c r="AI556" t="s">
        <v>4298</v>
      </c>
      <c r="AJ556">
        <v>10320</v>
      </c>
    </row>
    <row r="557" spans="8:36" hidden="1" x14ac:dyDescent="0.25">
      <c r="H557" t="s">
        <v>1265</v>
      </c>
      <c r="I557" t="s">
        <v>1272</v>
      </c>
      <c r="J557" t="s">
        <v>1273</v>
      </c>
      <c r="L557">
        <v>736</v>
      </c>
      <c r="M557" t="s">
        <v>189</v>
      </c>
      <c r="N557" t="s">
        <v>1274</v>
      </c>
      <c r="Q557">
        <v>466</v>
      </c>
      <c r="R557" t="s">
        <v>98</v>
      </c>
      <c r="S557" t="s">
        <v>98</v>
      </c>
      <c r="T557" t="str">
        <f>IF(Transcripts[[#This Row],[List?]]="Y", Transcripts[[#This Row],[RefSeq mRNA ID]]&amp;IF(Transcripts[[#This Row],[Preferred?]]="Y", " (Preferred)", ""), "")</f>
        <v/>
      </c>
      <c r="V557" s="43" t="s">
        <v>18407</v>
      </c>
      <c r="W557" s="43" t="e">
        <f t="array" ref="W557">INDEX(Table6[#Data], MATCH(1, ISNUMBER(SEARCH(Transcripts[[#This Row],[RefSeq mRNA ID]], Table6['#name])), 0), 1)</f>
        <v>#N/A</v>
      </c>
      <c r="X557" s="43"/>
      <c r="Y557" s="43"/>
      <c r="Z557" t="s">
        <v>2831</v>
      </c>
      <c r="AA557" t="s">
        <v>2832</v>
      </c>
      <c r="AB557">
        <v>1788</v>
      </c>
      <c r="AC557" t="s">
        <v>2817</v>
      </c>
      <c r="AD557" t="s">
        <v>27</v>
      </c>
      <c r="AE557" t="s">
        <v>10336</v>
      </c>
      <c r="AH557" t="s">
        <v>19515</v>
      </c>
      <c r="AI557" t="s">
        <v>4298</v>
      </c>
      <c r="AJ557">
        <v>10320</v>
      </c>
    </row>
    <row r="558" spans="8:36" hidden="1" x14ac:dyDescent="0.25">
      <c r="H558" t="s">
        <v>1265</v>
      </c>
      <c r="I558" t="s">
        <v>1275</v>
      </c>
      <c r="L558">
        <v>2759</v>
      </c>
      <c r="M558" t="s">
        <v>195</v>
      </c>
      <c r="N558" t="s">
        <v>1276</v>
      </c>
      <c r="Q558">
        <v>0</v>
      </c>
      <c r="R558" t="s">
        <v>98</v>
      </c>
      <c r="S558" t="s">
        <v>98</v>
      </c>
      <c r="T558" t="str">
        <f>IF(Transcripts[[#This Row],[List?]]="Y", Transcripts[[#This Row],[RefSeq mRNA ID]]&amp;IF(Transcripts[[#This Row],[Preferred?]]="Y", " (Preferred)", ""), "")</f>
        <v/>
      </c>
      <c r="V558" s="43" t="s">
        <v>18407</v>
      </c>
      <c r="W558" s="43" t="e">
        <f t="array" ref="W558">INDEX(Table6[#Data], MATCH(1, ISNUMBER(SEARCH(Transcripts[[#This Row],[RefSeq mRNA ID]], Table6['#name])), 0), 1)</f>
        <v>#N/A</v>
      </c>
      <c r="X558" s="43"/>
      <c r="Y558" s="43"/>
      <c r="Z558" t="s">
        <v>487</v>
      </c>
      <c r="AA558" t="s">
        <v>488</v>
      </c>
      <c r="AB558">
        <v>4108</v>
      </c>
      <c r="AC558" t="s">
        <v>463</v>
      </c>
      <c r="AD558" t="s">
        <v>27</v>
      </c>
      <c r="AE558" t="s">
        <v>10337</v>
      </c>
      <c r="AH558" t="s">
        <v>19516</v>
      </c>
      <c r="AI558" t="s">
        <v>4298</v>
      </c>
      <c r="AJ558">
        <v>10320</v>
      </c>
    </row>
    <row r="559" spans="8:36" hidden="1" x14ac:dyDescent="0.25">
      <c r="H559" t="s">
        <v>1265</v>
      </c>
      <c r="I559" t="s">
        <v>1277</v>
      </c>
      <c r="L559">
        <v>969</v>
      </c>
      <c r="M559" t="s">
        <v>195</v>
      </c>
      <c r="N559" t="s">
        <v>1278</v>
      </c>
      <c r="Q559">
        <v>0</v>
      </c>
      <c r="R559" t="s">
        <v>98</v>
      </c>
      <c r="S559" t="s">
        <v>98</v>
      </c>
      <c r="T559" t="str">
        <f>IF(Transcripts[[#This Row],[List?]]="Y", Transcripts[[#This Row],[RefSeq mRNA ID]]&amp;IF(Transcripts[[#This Row],[Preferred?]]="Y", " (Preferred)", ""), "")</f>
        <v/>
      </c>
      <c r="V559" s="43" t="s">
        <v>18407</v>
      </c>
      <c r="W559" s="43" t="e">
        <f t="array" ref="W559">INDEX(Table6[#Data], MATCH(1, ISNUMBER(SEARCH(Transcripts[[#This Row],[RefSeq mRNA ID]], Table6['#name])), 0), 1)</f>
        <v>#N/A</v>
      </c>
      <c r="X559" s="43"/>
      <c r="Y559" s="43"/>
      <c r="Z559" t="s">
        <v>493</v>
      </c>
      <c r="AA559" t="s">
        <v>494</v>
      </c>
      <c r="AB559">
        <v>463</v>
      </c>
      <c r="AC559" t="s">
        <v>463</v>
      </c>
      <c r="AD559" t="s">
        <v>27</v>
      </c>
      <c r="AE559" t="s">
        <v>10338</v>
      </c>
      <c r="AH559" t="s">
        <v>19517</v>
      </c>
      <c r="AI559" t="s">
        <v>4298</v>
      </c>
      <c r="AJ559">
        <v>10320</v>
      </c>
    </row>
    <row r="560" spans="8:36" hidden="1" x14ac:dyDescent="0.25">
      <c r="H560" t="s">
        <v>1265</v>
      </c>
      <c r="I560" t="s">
        <v>1279</v>
      </c>
      <c r="L560">
        <v>581</v>
      </c>
      <c r="M560" t="s">
        <v>195</v>
      </c>
      <c r="N560" t="s">
        <v>1280</v>
      </c>
      <c r="Q560">
        <v>0</v>
      </c>
      <c r="R560" t="s">
        <v>98</v>
      </c>
      <c r="S560" t="s">
        <v>98</v>
      </c>
      <c r="T560" t="str">
        <f>IF(Transcripts[[#This Row],[List?]]="Y", Transcripts[[#This Row],[RefSeq mRNA ID]]&amp;IF(Transcripts[[#This Row],[Preferred?]]="Y", " (Preferred)", ""), "")</f>
        <v/>
      </c>
      <c r="V560" s="43" t="s">
        <v>18407</v>
      </c>
      <c r="W560" s="43" t="e">
        <f t="array" ref="W560">INDEX(Table6[#Data], MATCH(1, ISNUMBER(SEARCH(Transcripts[[#This Row],[RefSeq mRNA ID]], Table6['#name])), 0), 1)</f>
        <v>#N/A</v>
      </c>
      <c r="X560" s="43"/>
      <c r="Y560" s="43"/>
      <c r="Z560" t="s">
        <v>499</v>
      </c>
      <c r="AA560" t="s">
        <v>500</v>
      </c>
      <c r="AB560">
        <v>280</v>
      </c>
      <c r="AC560" t="s">
        <v>463</v>
      </c>
      <c r="AD560" t="s">
        <v>27</v>
      </c>
      <c r="AE560" t="s">
        <v>10339</v>
      </c>
      <c r="AH560" t="s">
        <v>19518</v>
      </c>
      <c r="AI560" t="s">
        <v>4298</v>
      </c>
      <c r="AJ560">
        <v>10320</v>
      </c>
    </row>
    <row r="561" spans="8:36" hidden="1" x14ac:dyDescent="0.25">
      <c r="H561" t="s">
        <v>1265</v>
      </c>
      <c r="I561" t="s">
        <v>1289</v>
      </c>
      <c r="L561">
        <v>952</v>
      </c>
      <c r="M561" t="s">
        <v>212</v>
      </c>
      <c r="N561" t="s">
        <v>1290</v>
      </c>
      <c r="Q561">
        <v>0</v>
      </c>
      <c r="R561" t="s">
        <v>98</v>
      </c>
      <c r="S561" t="s">
        <v>98</v>
      </c>
      <c r="T561" t="str">
        <f>IF(Transcripts[[#This Row],[List?]]="Y", Transcripts[[#This Row],[RefSeq mRNA ID]]&amp;IF(Transcripts[[#This Row],[Preferred?]]="Y", " (Preferred)", ""), "")</f>
        <v/>
      </c>
      <c r="V561" s="43" t="s">
        <v>18407</v>
      </c>
      <c r="W561" s="43" t="e">
        <f t="array" ref="W561">INDEX(Table6[#Data], MATCH(1, ISNUMBER(SEARCH(Transcripts[[#This Row],[RefSeq mRNA ID]], Table6['#name])), 0), 1)</f>
        <v>#N/A</v>
      </c>
      <c r="X561" s="43"/>
      <c r="Y561" s="43"/>
      <c r="Z561" t="s">
        <v>504</v>
      </c>
      <c r="AC561" t="s">
        <v>463</v>
      </c>
      <c r="AD561" t="s">
        <v>27</v>
      </c>
      <c r="AE561" t="s">
        <v>504</v>
      </c>
      <c r="AH561" t="s">
        <v>19519</v>
      </c>
      <c r="AI561" t="s">
        <v>4298</v>
      </c>
      <c r="AJ561">
        <v>10320</v>
      </c>
    </row>
    <row r="562" spans="8:36" hidden="1" x14ac:dyDescent="0.25">
      <c r="H562" t="s">
        <v>1265</v>
      </c>
      <c r="I562" t="s">
        <v>1291</v>
      </c>
      <c r="L562">
        <v>352</v>
      </c>
      <c r="M562" t="s">
        <v>212</v>
      </c>
      <c r="N562" t="s">
        <v>1292</v>
      </c>
      <c r="Q562">
        <v>0</v>
      </c>
      <c r="R562" t="s">
        <v>98</v>
      </c>
      <c r="S562" t="s">
        <v>98</v>
      </c>
      <c r="T562" t="str">
        <f>IF(Transcripts[[#This Row],[List?]]="Y", Transcripts[[#This Row],[RefSeq mRNA ID]]&amp;IF(Transcripts[[#This Row],[Preferred?]]="Y", " (Preferred)", ""), "")</f>
        <v/>
      </c>
      <c r="V562" s="43" t="s">
        <v>18407</v>
      </c>
      <c r="W562" s="43" t="e">
        <f t="array" ref="W562">INDEX(Table6[#Data], MATCH(1, ISNUMBER(SEARCH(Transcripts[[#This Row],[RefSeq mRNA ID]], Table6['#name])), 0), 1)</f>
        <v>#N/A</v>
      </c>
      <c r="X562" s="43"/>
      <c r="Y562" s="43"/>
      <c r="Z562" t="s">
        <v>484</v>
      </c>
      <c r="AA562" t="s">
        <v>485</v>
      </c>
      <c r="AB562">
        <v>9171</v>
      </c>
      <c r="AC562" t="s">
        <v>463</v>
      </c>
      <c r="AD562" t="s">
        <v>27</v>
      </c>
      <c r="AE562" t="s">
        <v>10340</v>
      </c>
      <c r="AH562" t="s">
        <v>19520</v>
      </c>
      <c r="AI562" t="s">
        <v>4298</v>
      </c>
      <c r="AJ562">
        <v>10320</v>
      </c>
    </row>
    <row r="563" spans="8:36" hidden="1" x14ac:dyDescent="0.25">
      <c r="H563" t="s">
        <v>1265</v>
      </c>
      <c r="I563" t="s">
        <v>1293</v>
      </c>
      <c r="L563">
        <v>282</v>
      </c>
      <c r="M563" t="s">
        <v>212</v>
      </c>
      <c r="N563" t="s">
        <v>1294</v>
      </c>
      <c r="Q563">
        <v>0</v>
      </c>
      <c r="R563" t="s">
        <v>98</v>
      </c>
      <c r="S563" t="s">
        <v>98</v>
      </c>
      <c r="T563" t="str">
        <f>IF(Transcripts[[#This Row],[List?]]="Y", Transcripts[[#This Row],[RefSeq mRNA ID]]&amp;IF(Transcripts[[#This Row],[Preferred?]]="Y", " (Preferred)", ""), "")</f>
        <v/>
      </c>
      <c r="V563" s="43" t="s">
        <v>18407</v>
      </c>
      <c r="W563" s="43" t="e">
        <f t="array" ref="W563">INDEX(Table6[#Data], MATCH(1, ISNUMBER(SEARCH(Transcripts[[#This Row],[RefSeq mRNA ID]], Table6['#name])), 0), 1)</f>
        <v>#N/A</v>
      </c>
      <c r="X563" s="43"/>
      <c r="Y563" s="43"/>
      <c r="Z563" t="s">
        <v>518</v>
      </c>
      <c r="AC563" t="s">
        <v>463</v>
      </c>
      <c r="AD563" t="s">
        <v>27</v>
      </c>
      <c r="AE563" t="s">
        <v>518</v>
      </c>
      <c r="AH563" t="s">
        <v>19521</v>
      </c>
      <c r="AI563" t="s">
        <v>4298</v>
      </c>
      <c r="AJ563">
        <v>10320</v>
      </c>
    </row>
    <row r="564" spans="8:36" hidden="1" x14ac:dyDescent="0.25">
      <c r="H564" t="s">
        <v>1295</v>
      </c>
      <c r="I564" t="s">
        <v>1305</v>
      </c>
      <c r="J564" t="s">
        <v>1306</v>
      </c>
      <c r="K564" t="s">
        <v>19104</v>
      </c>
      <c r="L564">
        <v>8336</v>
      </c>
      <c r="M564" t="s">
        <v>27</v>
      </c>
      <c r="N564" t="s">
        <v>1307</v>
      </c>
      <c r="P564" t="s">
        <v>1308</v>
      </c>
      <c r="Q564">
        <v>4473</v>
      </c>
      <c r="R564" t="s">
        <v>97</v>
      </c>
      <c r="S564" t="s">
        <v>97</v>
      </c>
      <c r="T564" t="str">
        <f>IF(Transcripts[[#This Row],[List?]]="Y", Transcripts[[#This Row],[RefSeq mRNA ID]]&amp;IF(Transcripts[[#This Row],[Preferred?]]="Y", " (Preferred)", ""), "")</f>
        <v>NM_016507.3 (Preferred)</v>
      </c>
      <c r="V564" s="43" t="s">
        <v>18408</v>
      </c>
      <c r="W564" s="43" t="e">
        <f t="array" ref="W564">INDEX(Table6[#Data], MATCH(1, ISNUMBER(SEARCH(Transcripts[[#This Row],[RefSeq mRNA ID]], Table6['#name])), 0), 1)</f>
        <v>#N/A</v>
      </c>
      <c r="X564" s="43"/>
      <c r="Y564" s="43"/>
      <c r="Z564" t="s">
        <v>496</v>
      </c>
      <c r="AA564" t="s">
        <v>497</v>
      </c>
      <c r="AB564">
        <v>405</v>
      </c>
      <c r="AC564" t="s">
        <v>463</v>
      </c>
      <c r="AD564" t="s">
        <v>27</v>
      </c>
      <c r="AE564" t="s">
        <v>10341</v>
      </c>
      <c r="AH564" t="s">
        <v>19522</v>
      </c>
      <c r="AI564" t="s">
        <v>4298</v>
      </c>
      <c r="AJ564">
        <v>10320</v>
      </c>
    </row>
    <row r="565" spans="8:36" hidden="1" x14ac:dyDescent="0.25">
      <c r="H565" t="s">
        <v>1295</v>
      </c>
      <c r="I565" t="s">
        <v>1309</v>
      </c>
      <c r="J565" t="s">
        <v>1310</v>
      </c>
      <c r="K565" t="s">
        <v>19103</v>
      </c>
      <c r="L565">
        <v>5918</v>
      </c>
      <c r="M565" t="s">
        <v>27</v>
      </c>
      <c r="N565" t="s">
        <v>1311</v>
      </c>
      <c r="P565" t="s">
        <v>1312</v>
      </c>
      <c r="Q565">
        <v>4446</v>
      </c>
      <c r="R565" t="s">
        <v>98</v>
      </c>
      <c r="S565" t="s">
        <v>97</v>
      </c>
      <c r="T565" t="str">
        <f>IF(Transcripts[[#This Row],[List?]]="Y", Transcripts[[#This Row],[RefSeq mRNA ID]]&amp;IF(Transcripts[[#This Row],[Preferred?]]="Y", " (Preferred)", ""), "")</f>
        <v>NM_015083.2</v>
      </c>
      <c r="V565" s="43" t="s">
        <v>18408</v>
      </c>
      <c r="W565" s="43" t="e">
        <f t="array" ref="W565">INDEX(Table6[#Data], MATCH(1, ISNUMBER(SEARCH(Transcripts[[#This Row],[RefSeq mRNA ID]], Table6['#name])), 0), 1)</f>
        <v>#N/A</v>
      </c>
      <c r="X565" s="43"/>
      <c r="Y565" s="43"/>
      <c r="Z565" t="s">
        <v>475</v>
      </c>
      <c r="AC565" t="s">
        <v>463</v>
      </c>
      <c r="AD565" t="s">
        <v>27</v>
      </c>
      <c r="AE565" t="s">
        <v>475</v>
      </c>
      <c r="AH565" t="s">
        <v>19523</v>
      </c>
      <c r="AI565" t="s">
        <v>4298</v>
      </c>
      <c r="AJ565">
        <v>10320</v>
      </c>
    </row>
    <row r="566" spans="8:36" hidden="1" x14ac:dyDescent="0.25">
      <c r="H566" t="s">
        <v>1295</v>
      </c>
      <c r="I566" t="s">
        <v>1313</v>
      </c>
      <c r="J566" t="s">
        <v>1314</v>
      </c>
      <c r="L566">
        <v>4165</v>
      </c>
      <c r="M566" t="s">
        <v>27</v>
      </c>
      <c r="N566" t="s">
        <v>1315</v>
      </c>
      <c r="Q566">
        <v>3604</v>
      </c>
      <c r="R566" t="s">
        <v>98</v>
      </c>
      <c r="S566" t="s">
        <v>98</v>
      </c>
      <c r="T566" t="str">
        <f>IF(Transcripts[[#This Row],[List?]]="Y", Transcripts[[#This Row],[RefSeq mRNA ID]]&amp;IF(Transcripts[[#This Row],[Preferred?]]="Y", " (Preferred)", ""), "")</f>
        <v/>
      </c>
      <c r="V566" s="43" t="s">
        <v>18408</v>
      </c>
      <c r="W566" s="43" t="e">
        <f t="array" ref="W566">INDEX(Table6[#Data], MATCH(1, ISNUMBER(SEARCH(Transcripts[[#This Row],[RefSeq mRNA ID]], Table6['#name])), 0), 1)</f>
        <v>#N/A</v>
      </c>
      <c r="X566" s="43"/>
      <c r="Y566" s="43"/>
      <c r="Z566" t="s">
        <v>477</v>
      </c>
      <c r="AC566" t="s">
        <v>463</v>
      </c>
      <c r="AD566" t="s">
        <v>27</v>
      </c>
      <c r="AE566" t="s">
        <v>477</v>
      </c>
      <c r="AH566" t="s">
        <v>19524</v>
      </c>
      <c r="AI566" t="s">
        <v>4343</v>
      </c>
      <c r="AJ566">
        <v>22806</v>
      </c>
    </row>
    <row r="567" spans="8:36" hidden="1" x14ac:dyDescent="0.25">
      <c r="H567" t="s">
        <v>1295</v>
      </c>
      <c r="I567" t="s">
        <v>1296</v>
      </c>
      <c r="J567" t="s">
        <v>1297</v>
      </c>
      <c r="L567">
        <v>871</v>
      </c>
      <c r="M567" t="s">
        <v>189</v>
      </c>
      <c r="N567" t="s">
        <v>1298</v>
      </c>
      <c r="Q567">
        <v>479</v>
      </c>
      <c r="R567" t="s">
        <v>98</v>
      </c>
      <c r="S567" t="s">
        <v>98</v>
      </c>
      <c r="T567" t="str">
        <f>IF(Transcripts[[#This Row],[List?]]="Y", Transcripts[[#This Row],[RefSeq mRNA ID]]&amp;IF(Transcripts[[#This Row],[Preferred?]]="Y", " (Preferred)", ""), "")</f>
        <v/>
      </c>
      <c r="V567" s="43" t="s">
        <v>18408</v>
      </c>
      <c r="W567" s="43" t="e">
        <f t="array" ref="W567">INDEX(Table6[#Data], MATCH(1, ISNUMBER(SEARCH(Transcripts[[#This Row],[RefSeq mRNA ID]], Table6['#name])), 0), 1)</f>
        <v>#N/A</v>
      </c>
      <c r="X567" s="43"/>
      <c r="Y567" s="43"/>
      <c r="Z567" t="s">
        <v>473</v>
      </c>
      <c r="AC567" t="s">
        <v>463</v>
      </c>
      <c r="AD567" t="s">
        <v>27</v>
      </c>
      <c r="AE567" t="s">
        <v>473</v>
      </c>
      <c r="AH567" t="s">
        <v>19525</v>
      </c>
      <c r="AI567" t="s">
        <v>4343</v>
      </c>
      <c r="AJ567">
        <v>22806</v>
      </c>
    </row>
    <row r="568" spans="8:36" hidden="1" x14ac:dyDescent="0.25">
      <c r="H568" t="s">
        <v>1295</v>
      </c>
      <c r="I568" t="s">
        <v>1299</v>
      </c>
      <c r="L568">
        <v>586</v>
      </c>
      <c r="M568" t="s">
        <v>195</v>
      </c>
      <c r="N568" t="s">
        <v>1300</v>
      </c>
      <c r="Q568">
        <v>0</v>
      </c>
      <c r="R568" t="s">
        <v>98</v>
      </c>
      <c r="S568" t="s">
        <v>98</v>
      </c>
      <c r="T568" t="str">
        <f>IF(Transcripts[[#This Row],[List?]]="Y", Transcripts[[#This Row],[RefSeq mRNA ID]]&amp;IF(Transcripts[[#This Row],[Preferred?]]="Y", " (Preferred)", ""), "")</f>
        <v/>
      </c>
      <c r="V568" s="43" t="s">
        <v>18408</v>
      </c>
      <c r="W568" s="43" t="e">
        <f t="array" ref="W568">INDEX(Table6[#Data], MATCH(1, ISNUMBER(SEARCH(Transcripts[[#This Row],[RefSeq mRNA ID]], Table6['#name])), 0), 1)</f>
        <v>#N/A</v>
      </c>
      <c r="X568" s="43"/>
      <c r="Y568" s="43"/>
      <c r="Z568" t="s">
        <v>508</v>
      </c>
      <c r="AC568" t="s">
        <v>463</v>
      </c>
      <c r="AD568" t="s">
        <v>27</v>
      </c>
      <c r="AE568" t="s">
        <v>508</v>
      </c>
      <c r="AH568" t="s">
        <v>19526</v>
      </c>
      <c r="AI568" t="s">
        <v>4343</v>
      </c>
      <c r="AJ568">
        <v>22806</v>
      </c>
    </row>
    <row r="569" spans="8:36" hidden="1" x14ac:dyDescent="0.25">
      <c r="H569" t="s">
        <v>1295</v>
      </c>
      <c r="I569" t="s">
        <v>1301</v>
      </c>
      <c r="L569">
        <v>559</v>
      </c>
      <c r="M569" t="s">
        <v>195</v>
      </c>
      <c r="N569" t="s">
        <v>1302</v>
      </c>
      <c r="Q569">
        <v>0</v>
      </c>
      <c r="R569" t="s">
        <v>98</v>
      </c>
      <c r="S569" t="s">
        <v>98</v>
      </c>
      <c r="T569" t="str">
        <f>IF(Transcripts[[#This Row],[List?]]="Y", Transcripts[[#This Row],[RefSeq mRNA ID]]&amp;IF(Transcripts[[#This Row],[Preferred?]]="Y", " (Preferred)", ""), "")</f>
        <v/>
      </c>
      <c r="V569" s="43" t="s">
        <v>18408</v>
      </c>
      <c r="W569" s="43" t="e">
        <f t="array" ref="W569">INDEX(Table6[#Data], MATCH(1, ISNUMBER(SEARCH(Transcripts[[#This Row],[RefSeq mRNA ID]], Table6['#name])), 0), 1)</f>
        <v>#N/A</v>
      </c>
      <c r="X569" s="43"/>
      <c r="Y569" s="43"/>
      <c r="Z569" t="s">
        <v>502</v>
      </c>
      <c r="AC569" t="s">
        <v>463</v>
      </c>
      <c r="AD569" t="s">
        <v>27</v>
      </c>
      <c r="AE569" t="s">
        <v>502</v>
      </c>
      <c r="AH569" t="s">
        <v>19527</v>
      </c>
      <c r="AI569" t="s">
        <v>4343</v>
      </c>
      <c r="AJ569">
        <v>22806</v>
      </c>
    </row>
    <row r="570" spans="8:36" hidden="1" x14ac:dyDescent="0.25">
      <c r="H570" t="s">
        <v>1295</v>
      </c>
      <c r="I570" t="s">
        <v>1303</v>
      </c>
      <c r="L570">
        <v>555</v>
      </c>
      <c r="M570" t="s">
        <v>195</v>
      </c>
      <c r="N570" t="s">
        <v>1304</v>
      </c>
      <c r="Q570">
        <v>0</v>
      </c>
      <c r="R570" t="s">
        <v>98</v>
      </c>
      <c r="S570" t="s">
        <v>98</v>
      </c>
      <c r="T570" t="str">
        <f>IF(Transcripts[[#This Row],[List?]]="Y", Transcripts[[#This Row],[RefSeq mRNA ID]]&amp;IF(Transcripts[[#This Row],[Preferred?]]="Y", " (Preferred)", ""), "")</f>
        <v/>
      </c>
      <c r="V570" s="43" t="s">
        <v>18408</v>
      </c>
      <c r="W570" s="43" t="e">
        <f t="array" ref="W570">INDEX(Table6[#Data], MATCH(1, ISNUMBER(SEARCH(Transcripts[[#This Row],[RefSeq mRNA ID]], Table6['#name])), 0), 1)</f>
        <v>#N/A</v>
      </c>
      <c r="X570" s="43"/>
      <c r="Y570" s="43"/>
      <c r="Z570" t="s">
        <v>490</v>
      </c>
      <c r="AA570" t="s">
        <v>491</v>
      </c>
      <c r="AB570">
        <v>468</v>
      </c>
      <c r="AC570" t="s">
        <v>463</v>
      </c>
      <c r="AD570" t="s">
        <v>27</v>
      </c>
      <c r="AE570" t="s">
        <v>10342</v>
      </c>
      <c r="AH570" t="s">
        <v>19528</v>
      </c>
      <c r="AI570" t="s">
        <v>4343</v>
      </c>
      <c r="AJ570">
        <v>22806</v>
      </c>
    </row>
    <row r="571" spans="8:36" hidden="1" x14ac:dyDescent="0.25">
      <c r="H571" t="s">
        <v>1295</v>
      </c>
      <c r="I571" t="s">
        <v>1316</v>
      </c>
      <c r="L571">
        <v>2036</v>
      </c>
      <c r="M571" t="s">
        <v>212</v>
      </c>
      <c r="N571" t="s">
        <v>1317</v>
      </c>
      <c r="Q571">
        <v>0</v>
      </c>
      <c r="R571" t="s">
        <v>98</v>
      </c>
      <c r="S571" t="s">
        <v>98</v>
      </c>
      <c r="T571" t="str">
        <f>IF(Transcripts[[#This Row],[List?]]="Y", Transcripts[[#This Row],[RefSeq mRNA ID]]&amp;IF(Transcripts[[#This Row],[Preferred?]]="Y", " (Preferred)", ""), "")</f>
        <v/>
      </c>
      <c r="V571" s="43" t="s">
        <v>18408</v>
      </c>
      <c r="W571" s="43" t="e">
        <f t="array" ref="W571">INDEX(Table6[#Data], MATCH(1, ISNUMBER(SEARCH(Transcripts[[#This Row],[RefSeq mRNA ID]], Table6['#name])), 0), 1)</f>
        <v>#N/A</v>
      </c>
      <c r="X571" s="43"/>
      <c r="Y571" s="43"/>
      <c r="Z571" t="s">
        <v>520</v>
      </c>
      <c r="AC571" t="s">
        <v>463</v>
      </c>
      <c r="AD571" t="s">
        <v>27</v>
      </c>
      <c r="AE571" t="s">
        <v>520</v>
      </c>
      <c r="AH571" t="s">
        <v>19529</v>
      </c>
      <c r="AI571" t="s">
        <v>4343</v>
      </c>
      <c r="AJ571">
        <v>22806</v>
      </c>
    </row>
    <row r="572" spans="8:36" hidden="1" x14ac:dyDescent="0.25">
      <c r="H572" t="s">
        <v>1295</v>
      </c>
      <c r="I572" t="s">
        <v>1318</v>
      </c>
      <c r="L572">
        <v>1963</v>
      </c>
      <c r="M572" t="s">
        <v>212</v>
      </c>
      <c r="N572" t="s">
        <v>1319</v>
      </c>
      <c r="Q572">
        <v>0</v>
      </c>
      <c r="R572" t="s">
        <v>98</v>
      </c>
      <c r="S572" t="s">
        <v>98</v>
      </c>
      <c r="T572" t="str">
        <f>IF(Transcripts[[#This Row],[List?]]="Y", Transcripts[[#This Row],[RefSeq mRNA ID]]&amp;IF(Transcripts[[#This Row],[Preferred?]]="Y", " (Preferred)", ""), "")</f>
        <v/>
      </c>
      <c r="V572" s="43" t="s">
        <v>18408</v>
      </c>
      <c r="W572" s="43" t="e">
        <f t="array" ref="W572">INDEX(Table6[#Data], MATCH(1, ISNUMBER(SEARCH(Transcripts[[#This Row],[RefSeq mRNA ID]], Table6['#name])), 0), 1)</f>
        <v>#N/A</v>
      </c>
      <c r="X572" s="43"/>
      <c r="Y572" s="43"/>
      <c r="Z572" t="s">
        <v>506</v>
      </c>
      <c r="AC572" t="s">
        <v>463</v>
      </c>
      <c r="AD572" t="s">
        <v>27</v>
      </c>
      <c r="AE572" t="s">
        <v>506</v>
      </c>
      <c r="AH572" t="s">
        <v>19530</v>
      </c>
      <c r="AI572" t="s">
        <v>4343</v>
      </c>
      <c r="AJ572">
        <v>22806</v>
      </c>
    </row>
    <row r="573" spans="8:36" hidden="1" x14ac:dyDescent="0.25">
      <c r="H573" t="s">
        <v>1295</v>
      </c>
      <c r="I573" t="s">
        <v>1320</v>
      </c>
      <c r="L573">
        <v>436</v>
      </c>
      <c r="M573" t="s">
        <v>212</v>
      </c>
      <c r="N573" t="s">
        <v>1321</v>
      </c>
      <c r="Q573">
        <v>0</v>
      </c>
      <c r="R573" t="s">
        <v>98</v>
      </c>
      <c r="S573" t="s">
        <v>98</v>
      </c>
      <c r="T573" t="str">
        <f>IF(Transcripts[[#This Row],[List?]]="Y", Transcripts[[#This Row],[RefSeq mRNA ID]]&amp;IF(Transcripts[[#This Row],[Preferred?]]="Y", " (Preferred)", ""), "")</f>
        <v/>
      </c>
      <c r="V573" s="43" t="s">
        <v>18408</v>
      </c>
      <c r="W573" s="43" t="e">
        <f t="array" ref="W573">INDEX(Table6[#Data], MATCH(1, ISNUMBER(SEARCH(Transcripts[[#This Row],[RefSeq mRNA ID]], Table6['#name])), 0), 1)</f>
        <v>#N/A</v>
      </c>
      <c r="X573" s="43"/>
      <c r="Y573" s="43"/>
      <c r="Z573" t="s">
        <v>512</v>
      </c>
      <c r="AC573" t="s">
        <v>463</v>
      </c>
      <c r="AD573" t="s">
        <v>27</v>
      </c>
      <c r="AE573" t="s">
        <v>512</v>
      </c>
      <c r="AH573" t="s">
        <v>19531</v>
      </c>
      <c r="AI573" t="s">
        <v>4343</v>
      </c>
      <c r="AJ573">
        <v>22806</v>
      </c>
    </row>
    <row r="574" spans="8:36" hidden="1" x14ac:dyDescent="0.25">
      <c r="H574" t="s">
        <v>1322</v>
      </c>
      <c r="I574" t="s">
        <v>1331</v>
      </c>
      <c r="J574" t="s">
        <v>1332</v>
      </c>
      <c r="K574" t="s">
        <v>19105</v>
      </c>
      <c r="L574">
        <v>2076</v>
      </c>
      <c r="M574" t="s">
        <v>27</v>
      </c>
      <c r="N574" t="s">
        <v>1333</v>
      </c>
      <c r="P574" t="s">
        <v>1334</v>
      </c>
      <c r="Q574">
        <v>912</v>
      </c>
      <c r="R574" t="s">
        <v>97</v>
      </c>
      <c r="S574" t="s">
        <v>97</v>
      </c>
      <c r="T574" t="str">
        <f>IF(Transcripts[[#This Row],[List?]]="Y", Transcripts[[#This Row],[RefSeq mRNA ID]]&amp;IF(Transcripts[[#This Row],[Preferred?]]="Y", " (Preferred)", ""), "")</f>
        <v>NM_000075.3 (Preferred)</v>
      </c>
      <c r="V574" s="43" t="s">
        <v>18409</v>
      </c>
      <c r="W574" s="43" t="e">
        <f t="array" ref="W574">INDEX(Table6[#Data], MATCH(1, ISNUMBER(SEARCH(Transcripts[[#This Row],[RefSeq mRNA ID]], Table6['#name])), 0), 1)</f>
        <v>#N/A</v>
      </c>
      <c r="X574" s="43"/>
      <c r="Y574" s="43"/>
      <c r="Z574" t="s">
        <v>464</v>
      </c>
      <c r="AA574" t="s">
        <v>465</v>
      </c>
      <c r="AB574">
        <v>233</v>
      </c>
      <c r="AC574" t="s">
        <v>463</v>
      </c>
      <c r="AD574" t="s">
        <v>27</v>
      </c>
      <c r="AE574" t="s">
        <v>10343</v>
      </c>
      <c r="AH574" t="s">
        <v>19532</v>
      </c>
      <c r="AI574" t="s">
        <v>4343</v>
      </c>
      <c r="AJ574">
        <v>22806</v>
      </c>
    </row>
    <row r="575" spans="8:36" hidden="1" x14ac:dyDescent="0.25">
      <c r="H575" t="s">
        <v>1322</v>
      </c>
      <c r="I575" t="s">
        <v>1344</v>
      </c>
      <c r="J575" t="s">
        <v>1345</v>
      </c>
      <c r="L575">
        <v>776</v>
      </c>
      <c r="M575" t="s">
        <v>27</v>
      </c>
      <c r="N575" t="s">
        <v>1346</v>
      </c>
      <c r="Q575">
        <v>624</v>
      </c>
      <c r="R575" t="s">
        <v>98</v>
      </c>
      <c r="S575" t="s">
        <v>98</v>
      </c>
      <c r="T575" t="str">
        <f>IF(Transcripts[[#This Row],[List?]]="Y", Transcripts[[#This Row],[RefSeq mRNA ID]]&amp;IF(Transcripts[[#This Row],[Preferred?]]="Y", " (Preferred)", ""), "")</f>
        <v/>
      </c>
      <c r="V575" s="43" t="s">
        <v>18409</v>
      </c>
      <c r="W575" s="43" t="e">
        <f t="array" ref="W575">INDEX(Table6[#Data], MATCH(1, ISNUMBER(SEARCH(Transcripts[[#This Row],[RefSeq mRNA ID]], Table6['#name])), 0), 1)</f>
        <v>#N/A</v>
      </c>
      <c r="X575" s="43"/>
      <c r="Y575" s="43"/>
      <c r="Z575" t="s">
        <v>471</v>
      </c>
      <c r="AC575" t="s">
        <v>463</v>
      </c>
      <c r="AD575" t="s">
        <v>27</v>
      </c>
      <c r="AE575" t="s">
        <v>471</v>
      </c>
      <c r="AH575" t="s">
        <v>19533</v>
      </c>
      <c r="AI575" t="s">
        <v>4343</v>
      </c>
      <c r="AJ575">
        <v>22806</v>
      </c>
    </row>
    <row r="576" spans="8:36" hidden="1" x14ac:dyDescent="0.25">
      <c r="H576" t="s">
        <v>1322</v>
      </c>
      <c r="I576" t="s">
        <v>1350</v>
      </c>
      <c r="J576" t="s">
        <v>1351</v>
      </c>
      <c r="L576">
        <v>769</v>
      </c>
      <c r="M576" t="s">
        <v>27</v>
      </c>
      <c r="N576" t="s">
        <v>1352</v>
      </c>
      <c r="Q576">
        <v>609</v>
      </c>
      <c r="R576" t="s">
        <v>98</v>
      </c>
      <c r="S576" t="s">
        <v>98</v>
      </c>
      <c r="T576" t="str">
        <f>IF(Transcripts[[#This Row],[List?]]="Y", Transcripts[[#This Row],[RefSeq mRNA ID]]&amp;IF(Transcripts[[#This Row],[Preferred?]]="Y", " (Preferred)", ""), "")</f>
        <v/>
      </c>
      <c r="V576" s="43" t="s">
        <v>18409</v>
      </c>
      <c r="W576" s="43" t="e">
        <f t="array" ref="W576">INDEX(Table6[#Data], MATCH(1, ISNUMBER(SEARCH(Transcripts[[#This Row],[RefSeq mRNA ID]], Table6['#name])), 0), 1)</f>
        <v>#N/A</v>
      </c>
      <c r="X576" s="43"/>
      <c r="Y576" s="43"/>
      <c r="Z576" t="s">
        <v>516</v>
      </c>
      <c r="AC576" t="s">
        <v>463</v>
      </c>
      <c r="AD576" t="s">
        <v>27</v>
      </c>
      <c r="AE576" t="s">
        <v>516</v>
      </c>
      <c r="AH576" t="s">
        <v>19534</v>
      </c>
      <c r="AI576" t="s">
        <v>4343</v>
      </c>
      <c r="AJ576">
        <v>22806</v>
      </c>
    </row>
    <row r="577" spans="8:36" hidden="1" x14ac:dyDescent="0.25">
      <c r="H577" t="s">
        <v>1322</v>
      </c>
      <c r="I577" t="s">
        <v>1326</v>
      </c>
      <c r="J577" t="s">
        <v>1327</v>
      </c>
      <c r="L577">
        <v>919</v>
      </c>
      <c r="M577" t="s">
        <v>189</v>
      </c>
      <c r="N577" t="s">
        <v>1328</v>
      </c>
      <c r="Q577">
        <v>606</v>
      </c>
      <c r="R577" t="s">
        <v>98</v>
      </c>
      <c r="S577" t="s">
        <v>98</v>
      </c>
      <c r="T577" t="str">
        <f>IF(Transcripts[[#This Row],[List?]]="Y", Transcripts[[#This Row],[RefSeq mRNA ID]]&amp;IF(Transcripts[[#This Row],[Preferred?]]="Y", " (Preferred)", ""), "")</f>
        <v/>
      </c>
      <c r="V577" s="43" t="s">
        <v>18409</v>
      </c>
      <c r="W577" s="43" t="e">
        <f t="array" ref="W577">INDEX(Table6[#Data], MATCH(1, ISNUMBER(SEARCH(Transcripts[[#This Row],[RefSeq mRNA ID]], Table6['#name])), 0), 1)</f>
        <v>#N/A</v>
      </c>
      <c r="X577" s="43"/>
      <c r="Y577" s="43"/>
      <c r="Z577" t="s">
        <v>522</v>
      </c>
      <c r="AC577" t="s">
        <v>463</v>
      </c>
      <c r="AD577" t="s">
        <v>27</v>
      </c>
      <c r="AE577" t="s">
        <v>522</v>
      </c>
      <c r="AH577" t="s">
        <v>19535</v>
      </c>
      <c r="AI577" t="s">
        <v>4343</v>
      </c>
      <c r="AJ577">
        <v>22806</v>
      </c>
    </row>
    <row r="578" spans="8:36" hidden="1" x14ac:dyDescent="0.25">
      <c r="H578" t="s">
        <v>1322</v>
      </c>
      <c r="I578" t="s">
        <v>1341</v>
      </c>
      <c r="J578" t="s">
        <v>1342</v>
      </c>
      <c r="L578">
        <v>825</v>
      </c>
      <c r="M578" t="s">
        <v>27</v>
      </c>
      <c r="N578" t="s">
        <v>1343</v>
      </c>
      <c r="Q578">
        <v>559</v>
      </c>
      <c r="R578" t="s">
        <v>98</v>
      </c>
      <c r="S578" t="s">
        <v>98</v>
      </c>
      <c r="T578" t="str">
        <f>IF(Transcripts[[#This Row],[List?]]="Y", Transcripts[[#This Row],[RefSeq mRNA ID]]&amp;IF(Transcripts[[#This Row],[Preferred?]]="Y", " (Preferred)", ""), "")</f>
        <v/>
      </c>
      <c r="V578" s="43" t="s">
        <v>18409</v>
      </c>
      <c r="W578" s="43" t="e">
        <f t="array" ref="W578">INDEX(Table6[#Data], MATCH(1, ISNUMBER(SEARCH(Transcripts[[#This Row],[RefSeq mRNA ID]], Table6['#name])), 0), 1)</f>
        <v>#N/A</v>
      </c>
      <c r="X578" s="43"/>
      <c r="Y578" s="43"/>
      <c r="Z578" t="s">
        <v>469</v>
      </c>
      <c r="AC578" t="s">
        <v>463</v>
      </c>
      <c r="AD578" t="s">
        <v>27</v>
      </c>
      <c r="AE578" t="s">
        <v>469</v>
      </c>
      <c r="AH578" t="s">
        <v>19536</v>
      </c>
      <c r="AI578" t="s">
        <v>4343</v>
      </c>
      <c r="AJ578">
        <v>22806</v>
      </c>
    </row>
    <row r="579" spans="8:36" hidden="1" x14ac:dyDescent="0.25">
      <c r="H579" t="s">
        <v>1322</v>
      </c>
      <c r="I579" t="s">
        <v>1338</v>
      </c>
      <c r="J579" t="s">
        <v>1339</v>
      </c>
      <c r="L579">
        <v>952</v>
      </c>
      <c r="M579" t="s">
        <v>27</v>
      </c>
      <c r="N579" t="s">
        <v>1340</v>
      </c>
      <c r="Q579">
        <v>552</v>
      </c>
      <c r="R579" t="s">
        <v>98</v>
      </c>
      <c r="S579" t="s">
        <v>98</v>
      </c>
      <c r="T579" t="str">
        <f>IF(Transcripts[[#This Row],[List?]]="Y", Transcripts[[#This Row],[RefSeq mRNA ID]]&amp;IF(Transcripts[[#This Row],[Preferred?]]="Y", " (Preferred)", ""), "")</f>
        <v/>
      </c>
      <c r="V579" s="43" t="s">
        <v>18409</v>
      </c>
      <c r="W579" s="43" t="e">
        <f t="array" ref="W579">INDEX(Table6[#Data], MATCH(1, ISNUMBER(SEARCH(Transcripts[[#This Row],[RefSeq mRNA ID]], Table6['#name])), 0), 1)</f>
        <v>#N/A</v>
      </c>
      <c r="X579" s="43"/>
      <c r="Y579" s="43"/>
      <c r="Z579" t="s">
        <v>514</v>
      </c>
      <c r="AC579" t="s">
        <v>463</v>
      </c>
      <c r="AD579" t="s">
        <v>27</v>
      </c>
      <c r="AE579" t="s">
        <v>514</v>
      </c>
      <c r="AH579" t="s">
        <v>19537</v>
      </c>
      <c r="AI579" t="s">
        <v>4343</v>
      </c>
      <c r="AJ579">
        <v>22806</v>
      </c>
    </row>
    <row r="580" spans="8:36" hidden="1" x14ac:dyDescent="0.25">
      <c r="H580" t="s">
        <v>1322</v>
      </c>
      <c r="I580" t="s">
        <v>1353</v>
      </c>
      <c r="J580" t="s">
        <v>1354</v>
      </c>
      <c r="L580">
        <v>694</v>
      </c>
      <c r="M580" t="s">
        <v>27</v>
      </c>
      <c r="N580" t="s">
        <v>1355</v>
      </c>
      <c r="Q580">
        <v>511</v>
      </c>
      <c r="R580" t="s">
        <v>98</v>
      </c>
      <c r="S580" t="s">
        <v>98</v>
      </c>
      <c r="T580" t="str">
        <f>IF(Transcripts[[#This Row],[List?]]="Y", Transcripts[[#This Row],[RefSeq mRNA ID]]&amp;IF(Transcripts[[#This Row],[Preferred?]]="Y", " (Preferred)", ""), "")</f>
        <v/>
      </c>
      <c r="V580" s="43" t="s">
        <v>18409</v>
      </c>
      <c r="W580" s="43" t="e">
        <f t="array" ref="W580">INDEX(Table6[#Data], MATCH(1, ISNUMBER(SEARCH(Transcripts[[#This Row],[RefSeq mRNA ID]], Table6['#name])), 0), 1)</f>
        <v>#N/A</v>
      </c>
      <c r="X580" s="43"/>
      <c r="Y580" s="43"/>
      <c r="Z580" t="s">
        <v>467</v>
      </c>
      <c r="AC580" t="s">
        <v>463</v>
      </c>
      <c r="AD580" t="s">
        <v>27</v>
      </c>
      <c r="AE580" t="s">
        <v>467</v>
      </c>
      <c r="AH580" t="s">
        <v>19538</v>
      </c>
      <c r="AI580" t="s">
        <v>4343</v>
      </c>
      <c r="AJ580">
        <v>22806</v>
      </c>
    </row>
    <row r="581" spans="8:36" hidden="1" x14ac:dyDescent="0.25">
      <c r="H581" t="s">
        <v>1322</v>
      </c>
      <c r="I581" t="s">
        <v>1347</v>
      </c>
      <c r="J581" t="s">
        <v>1348</v>
      </c>
      <c r="L581">
        <v>773</v>
      </c>
      <c r="M581" t="s">
        <v>27</v>
      </c>
      <c r="N581" t="s">
        <v>1349</v>
      </c>
      <c r="Q581">
        <v>397</v>
      </c>
      <c r="R581" t="s">
        <v>98</v>
      </c>
      <c r="S581" t="s">
        <v>98</v>
      </c>
      <c r="T581" t="str">
        <f>IF(Transcripts[[#This Row],[List?]]="Y", Transcripts[[#This Row],[RefSeq mRNA ID]]&amp;IF(Transcripts[[#This Row],[Preferred?]]="Y", " (Preferred)", ""), "")</f>
        <v/>
      </c>
      <c r="V581" s="43" t="s">
        <v>18409</v>
      </c>
      <c r="W581" s="43" t="e">
        <f t="array" ref="W581">INDEX(Table6[#Data], MATCH(1, ISNUMBER(SEARCH(Transcripts[[#This Row],[RefSeq mRNA ID]], Table6['#name])), 0), 1)</f>
        <v>#N/A</v>
      </c>
      <c r="X581" s="43"/>
      <c r="Y581" s="43"/>
      <c r="Z581" t="s">
        <v>510</v>
      </c>
      <c r="AC581" t="s">
        <v>463</v>
      </c>
      <c r="AD581" t="s">
        <v>27</v>
      </c>
      <c r="AE581" t="s">
        <v>510</v>
      </c>
      <c r="AH581" t="s">
        <v>19539</v>
      </c>
      <c r="AI581" t="s">
        <v>4343</v>
      </c>
      <c r="AJ581">
        <v>22806</v>
      </c>
    </row>
    <row r="582" spans="8:36" hidden="1" x14ac:dyDescent="0.25">
      <c r="H582" t="s">
        <v>1322</v>
      </c>
      <c r="I582" t="s">
        <v>1359</v>
      </c>
      <c r="J582" t="s">
        <v>1360</v>
      </c>
      <c r="L582">
        <v>447</v>
      </c>
      <c r="M582" t="s">
        <v>27</v>
      </c>
      <c r="N582" t="s">
        <v>1361</v>
      </c>
      <c r="Q582">
        <v>346</v>
      </c>
      <c r="R582" t="s">
        <v>98</v>
      </c>
      <c r="S582" t="s">
        <v>98</v>
      </c>
      <c r="T582" t="str">
        <f>IF(Transcripts[[#This Row],[List?]]="Y", Transcripts[[#This Row],[RefSeq mRNA ID]]&amp;IF(Transcripts[[#This Row],[Preferred?]]="Y", " (Preferred)", ""), "")</f>
        <v/>
      </c>
      <c r="V582" s="43" t="s">
        <v>18409</v>
      </c>
      <c r="W582" s="43" t="e">
        <f t="array" ref="W582">INDEX(Table6[#Data], MATCH(1, ISNUMBER(SEARCH(Transcripts[[#This Row],[RefSeq mRNA ID]], Table6['#name])), 0), 1)</f>
        <v>#N/A</v>
      </c>
      <c r="X582" s="43"/>
      <c r="Y582" s="43"/>
      <c r="Z582" t="s">
        <v>479</v>
      </c>
      <c r="AA582" t="s">
        <v>480</v>
      </c>
      <c r="AB582">
        <v>9171</v>
      </c>
      <c r="AC582" t="s">
        <v>463</v>
      </c>
      <c r="AD582" t="s">
        <v>27</v>
      </c>
      <c r="AE582" t="s">
        <v>10344</v>
      </c>
      <c r="AH582" t="s">
        <v>19540</v>
      </c>
      <c r="AI582" t="s">
        <v>131</v>
      </c>
      <c r="AJ582">
        <v>3575</v>
      </c>
    </row>
    <row r="583" spans="8:36" hidden="1" x14ac:dyDescent="0.25">
      <c r="H583" t="s">
        <v>1322</v>
      </c>
      <c r="I583" t="s">
        <v>1335</v>
      </c>
      <c r="J583" t="s">
        <v>1336</v>
      </c>
      <c r="L583">
        <v>1000</v>
      </c>
      <c r="M583" t="s">
        <v>27</v>
      </c>
      <c r="N583" t="s">
        <v>1337</v>
      </c>
      <c r="Q583">
        <v>336</v>
      </c>
      <c r="R583" t="s">
        <v>98</v>
      </c>
      <c r="S583" t="s">
        <v>98</v>
      </c>
      <c r="T583" t="str">
        <f>IF(Transcripts[[#This Row],[List?]]="Y", Transcripts[[#This Row],[RefSeq mRNA ID]]&amp;IF(Transcripts[[#This Row],[Preferred?]]="Y", " (Preferred)", ""), "")</f>
        <v/>
      </c>
      <c r="V583" s="43" t="s">
        <v>18409</v>
      </c>
      <c r="W583" s="43" t="e">
        <f t="array" ref="W583">INDEX(Table6[#Data], MATCH(1, ISNUMBER(SEARCH(Transcripts[[#This Row],[RefSeq mRNA ID]], Table6['#name])), 0), 1)</f>
        <v>#N/A</v>
      </c>
      <c r="X583" s="43"/>
      <c r="Y583" s="43"/>
      <c r="Z583" t="s">
        <v>7666</v>
      </c>
      <c r="AA583" t="s">
        <v>7667</v>
      </c>
      <c r="AB583">
        <v>1947</v>
      </c>
      <c r="AC583" t="s">
        <v>7659</v>
      </c>
      <c r="AD583" t="s">
        <v>27</v>
      </c>
      <c r="AE583" t="s">
        <v>10345</v>
      </c>
      <c r="AH583" t="s">
        <v>19541</v>
      </c>
      <c r="AI583" t="s">
        <v>131</v>
      </c>
      <c r="AJ583">
        <v>3575</v>
      </c>
    </row>
    <row r="584" spans="8:36" hidden="1" x14ac:dyDescent="0.25">
      <c r="H584" t="s">
        <v>1322</v>
      </c>
      <c r="I584" t="s">
        <v>1323</v>
      </c>
      <c r="J584" t="s">
        <v>1324</v>
      </c>
      <c r="L584">
        <v>952</v>
      </c>
      <c r="M584" t="s">
        <v>189</v>
      </c>
      <c r="N584" t="s">
        <v>1325</v>
      </c>
      <c r="Q584">
        <v>225</v>
      </c>
      <c r="R584" t="s">
        <v>98</v>
      </c>
      <c r="S584" t="s">
        <v>98</v>
      </c>
      <c r="T584" t="str">
        <f>IF(Transcripts[[#This Row],[List?]]="Y", Transcripts[[#This Row],[RefSeq mRNA ID]]&amp;IF(Transcripts[[#This Row],[Preferred?]]="Y", " (Preferred)", ""), "")</f>
        <v/>
      </c>
      <c r="V584" s="43" t="s">
        <v>18409</v>
      </c>
      <c r="W584" s="43" t="e">
        <f t="array" ref="W584">INDEX(Table6[#Data], MATCH(1, ISNUMBER(SEARCH(Transcripts[[#This Row],[RefSeq mRNA ID]], Table6['#name])), 0), 1)</f>
        <v>#N/A</v>
      </c>
      <c r="X584" s="43"/>
      <c r="Y584" s="43"/>
      <c r="Z584" t="s">
        <v>7671</v>
      </c>
      <c r="AA584" t="s">
        <v>7672</v>
      </c>
      <c r="AB584">
        <v>2007</v>
      </c>
      <c r="AC584" t="s">
        <v>7659</v>
      </c>
      <c r="AD584" t="s">
        <v>27</v>
      </c>
      <c r="AE584" t="s">
        <v>10346</v>
      </c>
      <c r="AH584" t="s">
        <v>19542</v>
      </c>
      <c r="AI584" t="s">
        <v>4435</v>
      </c>
      <c r="AJ584">
        <v>3624</v>
      </c>
    </row>
    <row r="585" spans="8:36" hidden="1" x14ac:dyDescent="0.25">
      <c r="H585" t="s">
        <v>1322</v>
      </c>
      <c r="I585" t="s">
        <v>1356</v>
      </c>
      <c r="J585" t="s">
        <v>1357</v>
      </c>
      <c r="L585">
        <v>558</v>
      </c>
      <c r="M585" t="s">
        <v>27</v>
      </c>
      <c r="N585" t="s">
        <v>1358</v>
      </c>
      <c r="Q585">
        <v>123</v>
      </c>
      <c r="R585" t="s">
        <v>98</v>
      </c>
      <c r="S585" t="s">
        <v>98</v>
      </c>
      <c r="T585" t="str">
        <f>IF(Transcripts[[#This Row],[List?]]="Y", Transcripts[[#This Row],[RefSeq mRNA ID]]&amp;IF(Transcripts[[#This Row],[Preferred?]]="Y", " (Preferred)", ""), "")</f>
        <v/>
      </c>
      <c r="V585" s="43" t="s">
        <v>18409</v>
      </c>
      <c r="W585" s="43" t="e">
        <f t="array" ref="W585">INDEX(Table6[#Data], MATCH(1, ISNUMBER(SEARCH(Transcripts[[#This Row],[RefSeq mRNA ID]], Table6['#name])), 0), 1)</f>
        <v>#N/A</v>
      </c>
      <c r="X585" s="43"/>
      <c r="Y585" s="43"/>
      <c r="Z585" t="s">
        <v>7677</v>
      </c>
      <c r="AA585" t="s">
        <v>7678</v>
      </c>
      <c r="AB585">
        <v>1584</v>
      </c>
      <c r="AC585" t="s">
        <v>7659</v>
      </c>
      <c r="AD585" t="s">
        <v>27</v>
      </c>
      <c r="AE585" t="s">
        <v>10347</v>
      </c>
      <c r="AH585" t="s">
        <v>19543</v>
      </c>
      <c r="AI585" t="s">
        <v>4445</v>
      </c>
      <c r="AJ585">
        <v>3662</v>
      </c>
    </row>
    <row r="586" spans="8:36" hidden="1" x14ac:dyDescent="0.25">
      <c r="H586" t="s">
        <v>1322</v>
      </c>
      <c r="I586" t="s">
        <v>1362</v>
      </c>
      <c r="J586" t="s">
        <v>1363</v>
      </c>
      <c r="L586">
        <v>228</v>
      </c>
      <c r="M586" t="s">
        <v>27</v>
      </c>
      <c r="N586" t="s">
        <v>1364</v>
      </c>
      <c r="Q586">
        <v>6</v>
      </c>
      <c r="R586" t="s">
        <v>98</v>
      </c>
      <c r="S586" t="s">
        <v>98</v>
      </c>
      <c r="T586" t="str">
        <f>IF(Transcripts[[#This Row],[List?]]="Y", Transcripts[[#This Row],[RefSeq mRNA ID]]&amp;IF(Transcripts[[#This Row],[Preferred?]]="Y", " (Preferred)", ""), "")</f>
        <v/>
      </c>
      <c r="V586" s="43" t="s">
        <v>18409</v>
      </c>
      <c r="W586" s="43" t="e">
        <f t="array" ref="W586">INDEX(Table6[#Data], MATCH(1, ISNUMBER(SEARCH(Transcripts[[#This Row],[RefSeq mRNA ID]], Table6['#name])), 0), 1)</f>
        <v>#N/A</v>
      </c>
      <c r="X586" s="43"/>
      <c r="Y586" s="43"/>
      <c r="Z586" t="s">
        <v>7660</v>
      </c>
      <c r="AA586" t="s">
        <v>7661</v>
      </c>
      <c r="AB586">
        <v>210</v>
      </c>
      <c r="AC586" t="s">
        <v>7659</v>
      </c>
      <c r="AD586" t="s">
        <v>27</v>
      </c>
      <c r="AE586" t="s">
        <v>10348</v>
      </c>
      <c r="AH586" t="s">
        <v>19544</v>
      </c>
      <c r="AI586" t="s">
        <v>4445</v>
      </c>
      <c r="AJ586">
        <v>3662</v>
      </c>
    </row>
    <row r="587" spans="8:36" hidden="1" x14ac:dyDescent="0.25">
      <c r="H587" t="s">
        <v>1322</v>
      </c>
      <c r="I587" t="s">
        <v>1329</v>
      </c>
      <c r="L587">
        <v>636</v>
      </c>
      <c r="M587" t="s">
        <v>195</v>
      </c>
      <c r="N587" t="s">
        <v>1330</v>
      </c>
      <c r="Q587">
        <v>0</v>
      </c>
      <c r="R587" t="s">
        <v>98</v>
      </c>
      <c r="S587" t="s">
        <v>98</v>
      </c>
      <c r="T587" t="str">
        <f>IF(Transcripts[[#This Row],[List?]]="Y", Transcripts[[#This Row],[RefSeq mRNA ID]]&amp;IF(Transcripts[[#This Row],[Preferred?]]="Y", " (Preferred)", ""), "")</f>
        <v/>
      </c>
      <c r="V587" s="43" t="s">
        <v>18409</v>
      </c>
      <c r="W587" s="43" t="e">
        <f t="array" ref="W587">INDEX(Table6[#Data], MATCH(1, ISNUMBER(SEARCH(Transcripts[[#This Row],[RefSeq mRNA ID]], Table6['#name])), 0), 1)</f>
        <v>#N/A</v>
      </c>
      <c r="X587" s="43"/>
      <c r="Y587" s="43"/>
      <c r="Z587" t="s">
        <v>7687</v>
      </c>
      <c r="AC587" t="s">
        <v>7659</v>
      </c>
      <c r="AD587" t="s">
        <v>27</v>
      </c>
      <c r="AE587" t="s">
        <v>7687</v>
      </c>
      <c r="AH587" t="s">
        <v>19545</v>
      </c>
      <c r="AI587" t="s">
        <v>4445</v>
      </c>
      <c r="AJ587">
        <v>3662</v>
      </c>
    </row>
    <row r="588" spans="8:36" hidden="1" x14ac:dyDescent="0.25">
      <c r="H588" t="s">
        <v>1322</v>
      </c>
      <c r="I588" t="s">
        <v>1365</v>
      </c>
      <c r="L588">
        <v>984</v>
      </c>
      <c r="M588" t="s">
        <v>212</v>
      </c>
      <c r="N588" t="s">
        <v>1366</v>
      </c>
      <c r="Q588">
        <v>0</v>
      </c>
      <c r="R588" t="s">
        <v>98</v>
      </c>
      <c r="S588" t="s">
        <v>98</v>
      </c>
      <c r="T588" t="str">
        <f>IF(Transcripts[[#This Row],[List?]]="Y", Transcripts[[#This Row],[RefSeq mRNA ID]]&amp;IF(Transcripts[[#This Row],[Preferred?]]="Y", " (Preferred)", ""), "")</f>
        <v/>
      </c>
      <c r="V588" s="43" t="s">
        <v>18409</v>
      </c>
      <c r="W588" s="43" t="e">
        <f t="array" ref="W588">INDEX(Table6[#Data], MATCH(1, ISNUMBER(SEARCH(Transcripts[[#This Row],[RefSeq mRNA ID]], Table6['#name])), 0), 1)</f>
        <v>#N/A</v>
      </c>
      <c r="X588" s="43"/>
      <c r="Y588" s="43"/>
      <c r="Z588" t="s">
        <v>7685</v>
      </c>
      <c r="AC588" t="s">
        <v>7659</v>
      </c>
      <c r="AD588" t="s">
        <v>27</v>
      </c>
      <c r="AE588" t="s">
        <v>7685</v>
      </c>
      <c r="AH588" t="s">
        <v>19546</v>
      </c>
      <c r="AI588" t="s">
        <v>126</v>
      </c>
      <c r="AJ588">
        <v>3716</v>
      </c>
    </row>
    <row r="589" spans="8:36" hidden="1" x14ac:dyDescent="0.25">
      <c r="H589" t="s">
        <v>1322</v>
      </c>
      <c r="I589" t="s">
        <v>1367</v>
      </c>
      <c r="L589">
        <v>685</v>
      </c>
      <c r="M589" t="s">
        <v>212</v>
      </c>
      <c r="N589" t="s">
        <v>1368</v>
      </c>
      <c r="Q589">
        <v>0</v>
      </c>
      <c r="R589" t="s">
        <v>98</v>
      </c>
      <c r="S589" t="s">
        <v>98</v>
      </c>
      <c r="T589" t="str">
        <f>IF(Transcripts[[#This Row],[List?]]="Y", Transcripts[[#This Row],[RefSeq mRNA ID]]&amp;IF(Transcripts[[#This Row],[Preferred?]]="Y", " (Preferred)", ""), "")</f>
        <v/>
      </c>
      <c r="V589" s="43" t="s">
        <v>18409</v>
      </c>
      <c r="W589" s="43" t="e">
        <f t="array" ref="W589">INDEX(Table6[#Data], MATCH(1, ISNUMBER(SEARCH(Transcripts[[#This Row],[RefSeq mRNA ID]], Table6['#name])), 0), 1)</f>
        <v>#N/A</v>
      </c>
      <c r="X589" s="43"/>
      <c r="Y589" s="43"/>
      <c r="Z589" t="s">
        <v>7691</v>
      </c>
      <c r="AC589" t="s">
        <v>7659</v>
      </c>
      <c r="AD589" t="s">
        <v>27</v>
      </c>
      <c r="AE589" t="s">
        <v>7691</v>
      </c>
      <c r="AH589" t="s">
        <v>19547</v>
      </c>
      <c r="AI589" t="s">
        <v>126</v>
      </c>
      <c r="AJ589">
        <v>3716</v>
      </c>
    </row>
    <row r="590" spans="8:36" hidden="1" x14ac:dyDescent="0.25">
      <c r="H590" t="s">
        <v>1369</v>
      </c>
      <c r="I590" t="s">
        <v>1372</v>
      </c>
      <c r="J590" t="s">
        <v>1373</v>
      </c>
      <c r="K590" t="s">
        <v>19106</v>
      </c>
      <c r="L590">
        <v>11612</v>
      </c>
      <c r="M590" t="s">
        <v>27</v>
      </c>
      <c r="N590" t="s">
        <v>1374</v>
      </c>
      <c r="P590" t="s">
        <v>1375</v>
      </c>
      <c r="Q590">
        <v>981</v>
      </c>
      <c r="R590" t="s">
        <v>97</v>
      </c>
      <c r="S590" t="s">
        <v>97</v>
      </c>
      <c r="T590" t="str">
        <f>IF(Transcripts[[#This Row],[List?]]="Y", Transcripts[[#This Row],[RefSeq mRNA ID]]&amp;IF(Transcripts[[#This Row],[Preferred?]]="Y", " (Preferred)", ""), "")</f>
        <v>NM_001259.6 (Preferred)</v>
      </c>
      <c r="V590" s="43" t="s">
        <v>18410</v>
      </c>
      <c r="W590" s="43" t="e">
        <f t="array" ref="W590">INDEX(Table6[#Data], MATCH(1, ISNUMBER(SEARCH(Transcripts[[#This Row],[RefSeq mRNA ID]], Table6['#name])), 0), 1)</f>
        <v>#N/A</v>
      </c>
      <c r="X590" s="43"/>
      <c r="Y590" s="43"/>
      <c r="Z590" t="s">
        <v>7683</v>
      </c>
      <c r="AC590" t="s">
        <v>7659</v>
      </c>
      <c r="AD590" t="s">
        <v>27</v>
      </c>
      <c r="AE590" t="s">
        <v>7683</v>
      </c>
      <c r="AH590" t="s">
        <v>19548</v>
      </c>
      <c r="AI590" t="s">
        <v>126</v>
      </c>
      <c r="AJ590">
        <v>3716</v>
      </c>
    </row>
    <row r="591" spans="8:36" hidden="1" x14ac:dyDescent="0.25">
      <c r="H591" t="s">
        <v>1369</v>
      </c>
      <c r="I591" t="s">
        <v>1376</v>
      </c>
      <c r="J591" t="s">
        <v>1377</v>
      </c>
      <c r="K591" t="s">
        <v>19107</v>
      </c>
      <c r="L591">
        <v>1465</v>
      </c>
      <c r="M591" t="s">
        <v>27</v>
      </c>
      <c r="N591" t="s">
        <v>1378</v>
      </c>
      <c r="P591" t="s">
        <v>1375</v>
      </c>
      <c r="Q591">
        <v>981</v>
      </c>
      <c r="R591" t="s">
        <v>98</v>
      </c>
      <c r="S591" t="s">
        <v>97</v>
      </c>
      <c r="T591" t="str">
        <f>IF(Transcripts[[#This Row],[List?]]="Y", Transcripts[[#This Row],[RefSeq mRNA ID]]&amp;IF(Transcripts[[#This Row],[Preferred?]]="Y", " (Preferred)", ""), "")</f>
        <v>NM_001145306.1</v>
      </c>
      <c r="V591" s="43" t="s">
        <v>18410</v>
      </c>
      <c r="W591" s="43" t="e">
        <f t="array" ref="W591">INDEX(Table6[#Data], MATCH(1, ISNUMBER(SEARCH(Transcripts[[#This Row],[RefSeq mRNA ID]], Table6['#name])), 0), 1)</f>
        <v>#N/A</v>
      </c>
      <c r="X591" s="43"/>
      <c r="Y591" s="43"/>
      <c r="Z591" t="s">
        <v>7695</v>
      </c>
      <c r="AC591" t="s">
        <v>7659</v>
      </c>
      <c r="AD591" t="s">
        <v>27</v>
      </c>
      <c r="AE591" t="s">
        <v>7695</v>
      </c>
      <c r="AH591" t="s">
        <v>19549</v>
      </c>
      <c r="AI591" t="s">
        <v>126</v>
      </c>
      <c r="AJ591">
        <v>3716</v>
      </c>
    </row>
    <row r="592" spans="8:36" hidden="1" x14ac:dyDescent="0.25">
      <c r="H592" t="s">
        <v>1369</v>
      </c>
      <c r="I592" t="s">
        <v>1370</v>
      </c>
      <c r="L592">
        <v>558</v>
      </c>
      <c r="M592" t="s">
        <v>195</v>
      </c>
      <c r="N592" t="s">
        <v>1371</v>
      </c>
      <c r="Q592">
        <v>0</v>
      </c>
      <c r="R592" t="s">
        <v>98</v>
      </c>
      <c r="S592" t="s">
        <v>98</v>
      </c>
      <c r="T592" t="str">
        <f>IF(Transcripts[[#This Row],[List?]]="Y", Transcripts[[#This Row],[RefSeq mRNA ID]]&amp;IF(Transcripts[[#This Row],[Preferred?]]="Y", " (Preferred)", ""), "")</f>
        <v/>
      </c>
      <c r="V592" s="43" t="s">
        <v>18410</v>
      </c>
      <c r="W592" s="43" t="e">
        <f t="array" ref="W592">INDEX(Table6[#Data], MATCH(1, ISNUMBER(SEARCH(Transcripts[[#This Row],[RefSeq mRNA ID]], Table6['#name])), 0), 1)</f>
        <v>#N/A</v>
      </c>
      <c r="X592" s="43"/>
      <c r="Y592" s="43"/>
      <c r="Z592" t="s">
        <v>7693</v>
      </c>
      <c r="AC592" t="s">
        <v>7659</v>
      </c>
      <c r="AD592" t="s">
        <v>27</v>
      </c>
      <c r="AE592" t="s">
        <v>7693</v>
      </c>
      <c r="AH592" t="s">
        <v>19550</v>
      </c>
      <c r="AI592" t="s">
        <v>126</v>
      </c>
      <c r="AJ592">
        <v>3716</v>
      </c>
    </row>
    <row r="593" spans="8:36" hidden="1" x14ac:dyDescent="0.25">
      <c r="H593" t="s">
        <v>1369</v>
      </c>
      <c r="I593" t="s">
        <v>1379</v>
      </c>
      <c r="L593">
        <v>779</v>
      </c>
      <c r="M593" t="s">
        <v>212</v>
      </c>
      <c r="N593" t="s">
        <v>1380</v>
      </c>
      <c r="Q593">
        <v>0</v>
      </c>
      <c r="R593" t="s">
        <v>98</v>
      </c>
      <c r="S593" t="s">
        <v>98</v>
      </c>
      <c r="T593" t="str">
        <f>IF(Transcripts[[#This Row],[List?]]="Y", Transcripts[[#This Row],[RefSeq mRNA ID]]&amp;IF(Transcripts[[#This Row],[Preferred?]]="Y", " (Preferred)", ""), "")</f>
        <v/>
      </c>
      <c r="V593" s="43" t="s">
        <v>18410</v>
      </c>
      <c r="W593" s="43" t="e">
        <f t="array" ref="W593">INDEX(Table6[#Data], MATCH(1, ISNUMBER(SEARCH(Transcripts[[#This Row],[RefSeq mRNA ID]], Table6['#name])), 0), 1)</f>
        <v>#N/A</v>
      </c>
      <c r="X593" s="43"/>
      <c r="Y593" s="43"/>
      <c r="Z593" t="s">
        <v>7663</v>
      </c>
      <c r="AA593" t="s">
        <v>7664</v>
      </c>
      <c r="AB593">
        <v>210</v>
      </c>
      <c r="AC593" t="s">
        <v>7659</v>
      </c>
      <c r="AD593" t="s">
        <v>27</v>
      </c>
      <c r="AE593" t="s">
        <v>10349</v>
      </c>
      <c r="AH593" t="s">
        <v>19551</v>
      </c>
      <c r="AI593" t="s">
        <v>126</v>
      </c>
      <c r="AJ593">
        <v>3716</v>
      </c>
    </row>
    <row r="594" spans="8:36" hidden="1" x14ac:dyDescent="0.25">
      <c r="H594" t="s">
        <v>1369</v>
      </c>
      <c r="I594" t="s">
        <v>1381</v>
      </c>
      <c r="L594">
        <v>386</v>
      </c>
      <c r="M594" t="s">
        <v>212</v>
      </c>
      <c r="N594" t="s">
        <v>1382</v>
      </c>
      <c r="Q594">
        <v>0</v>
      </c>
      <c r="R594" t="s">
        <v>98</v>
      </c>
      <c r="S594" t="s">
        <v>98</v>
      </c>
      <c r="T594" t="str">
        <f>IF(Transcripts[[#This Row],[List?]]="Y", Transcripts[[#This Row],[RefSeq mRNA ID]]&amp;IF(Transcripts[[#This Row],[Preferred?]]="Y", " (Preferred)", ""), "")</f>
        <v/>
      </c>
      <c r="V594" s="43" t="s">
        <v>18410</v>
      </c>
      <c r="W594" s="43" t="e">
        <f t="array" ref="W594">INDEX(Table6[#Data], MATCH(1, ISNUMBER(SEARCH(Transcripts[[#This Row],[RefSeq mRNA ID]], Table6['#name])), 0), 1)</f>
        <v>#N/A</v>
      </c>
      <c r="X594" s="43"/>
      <c r="Y594" s="43"/>
      <c r="Z594" t="s">
        <v>7689</v>
      </c>
      <c r="AC594" t="s">
        <v>7659</v>
      </c>
      <c r="AD594" t="s">
        <v>27</v>
      </c>
      <c r="AE594" t="s">
        <v>7689</v>
      </c>
      <c r="AH594" t="s">
        <v>19552</v>
      </c>
      <c r="AI594" t="s">
        <v>126</v>
      </c>
      <c r="AJ594">
        <v>3716</v>
      </c>
    </row>
    <row r="595" spans="8:36" hidden="1" x14ac:dyDescent="0.25">
      <c r="H595" t="s">
        <v>1383</v>
      </c>
      <c r="I595" t="s">
        <v>1402</v>
      </c>
      <c r="J595" t="s">
        <v>1403</v>
      </c>
      <c r="L595">
        <v>1151</v>
      </c>
      <c r="M595" t="s">
        <v>27</v>
      </c>
      <c r="N595" t="s">
        <v>1404</v>
      </c>
      <c r="Q595">
        <v>522</v>
      </c>
      <c r="R595" t="s">
        <v>98</v>
      </c>
      <c r="S595" t="s">
        <v>98</v>
      </c>
      <c r="T595" t="str">
        <f>IF(Transcripts[[#This Row],[List?]]="Y", Transcripts[[#This Row],[RefSeq mRNA ID]]&amp;IF(Transcripts[[#This Row],[Preferred?]]="Y", " (Preferred)", ""), "")</f>
        <v/>
      </c>
      <c r="V595" s="43" t="s">
        <v>18411</v>
      </c>
      <c r="W595" s="43" t="e">
        <f t="array" ref="W595">INDEX(Table6[#Data], MATCH(1, ISNUMBER(SEARCH(Transcripts[[#This Row],[RefSeq mRNA ID]], Table6['#name])), 0), 1)</f>
        <v>#N/A</v>
      </c>
      <c r="X595" s="43"/>
      <c r="Y595" s="43"/>
      <c r="Z595" t="s">
        <v>7674</v>
      </c>
      <c r="AA595" t="s">
        <v>7675</v>
      </c>
      <c r="AB595">
        <v>1704</v>
      </c>
      <c r="AC595" t="s">
        <v>7659</v>
      </c>
      <c r="AD595" t="s">
        <v>27</v>
      </c>
      <c r="AE595" t="s">
        <v>10350</v>
      </c>
      <c r="AH595" t="s">
        <v>19553</v>
      </c>
      <c r="AI595" t="s">
        <v>126</v>
      </c>
      <c r="AJ595">
        <v>3716</v>
      </c>
    </row>
    <row r="596" spans="8:36" hidden="1" x14ac:dyDescent="0.25">
      <c r="H596" t="s">
        <v>1383</v>
      </c>
      <c r="I596" t="s">
        <v>1411</v>
      </c>
      <c r="J596" t="s">
        <v>1412</v>
      </c>
      <c r="K596" t="s">
        <v>19109</v>
      </c>
      <c r="L596">
        <v>880</v>
      </c>
      <c r="M596" t="s">
        <v>27</v>
      </c>
      <c r="N596" t="s">
        <v>1413</v>
      </c>
      <c r="O596" t="s">
        <v>1400</v>
      </c>
      <c r="P596" t="s">
        <v>1414</v>
      </c>
      <c r="Q596">
        <v>504</v>
      </c>
      <c r="R596" t="s">
        <v>98</v>
      </c>
      <c r="S596" t="s">
        <v>97</v>
      </c>
      <c r="T596" t="str">
        <f>IF(Transcripts[[#This Row],[List?]]="Y", Transcripts[[#This Row],[RefSeq mRNA ID]]&amp;IF(Transcripts[[#This Row],[Preferred?]]="Y", " (Preferred)", ""), "")</f>
        <v>NM_001195132.1</v>
      </c>
      <c r="V596" s="43" t="s">
        <v>18411</v>
      </c>
      <c r="W596" s="43" t="e">
        <f t="array" ref="W596">INDEX(Table6[#Data], MATCH(1, ISNUMBER(SEARCH(Transcripts[[#This Row],[RefSeq mRNA ID]], Table6['#name])), 0), 1)</f>
        <v>#N/A</v>
      </c>
      <c r="X596" s="43"/>
      <c r="Y596" s="43"/>
      <c r="Z596" t="s">
        <v>7680</v>
      </c>
      <c r="AA596" t="s">
        <v>7681</v>
      </c>
      <c r="AB596">
        <v>1302</v>
      </c>
      <c r="AC596" t="s">
        <v>7659</v>
      </c>
      <c r="AD596" t="s">
        <v>27</v>
      </c>
      <c r="AE596" t="s">
        <v>10351</v>
      </c>
      <c r="AH596" t="s">
        <v>19554</v>
      </c>
      <c r="AI596" t="s">
        <v>102</v>
      </c>
      <c r="AJ596">
        <v>3717</v>
      </c>
    </row>
    <row r="597" spans="8:36" hidden="1" x14ac:dyDescent="0.25">
      <c r="H597" t="s">
        <v>1383</v>
      </c>
      <c r="I597" t="s">
        <v>1418</v>
      </c>
      <c r="J597" t="s">
        <v>1419</v>
      </c>
      <c r="L597">
        <v>716</v>
      </c>
      <c r="M597" t="s">
        <v>27</v>
      </c>
      <c r="N597" t="s">
        <v>1420</v>
      </c>
      <c r="P597" t="s">
        <v>1414</v>
      </c>
      <c r="Q597">
        <v>504</v>
      </c>
      <c r="R597" t="s">
        <v>98</v>
      </c>
      <c r="S597" t="s">
        <v>98</v>
      </c>
      <c r="T597" t="str">
        <f>IF(Transcripts[[#This Row],[List?]]="Y", Transcripts[[#This Row],[RefSeq mRNA ID]]&amp;IF(Transcripts[[#This Row],[Preferred?]]="Y", " (Preferred)", ""), "")</f>
        <v/>
      </c>
      <c r="V597" s="43" t="s">
        <v>18411</v>
      </c>
      <c r="W597" s="43" t="e">
        <f t="array" ref="W597">INDEX(Table6[#Data], MATCH(1, ISNUMBER(SEARCH(Transcripts[[#This Row],[RefSeq mRNA ID]], Table6['#name])), 0), 1)</f>
        <v>#N/A</v>
      </c>
      <c r="X597" s="43"/>
      <c r="Y597" s="43"/>
      <c r="Z597" t="s">
        <v>8373</v>
      </c>
      <c r="AA597" t="s">
        <v>8374</v>
      </c>
      <c r="AB597">
        <v>954</v>
      </c>
      <c r="AC597" t="s">
        <v>8368</v>
      </c>
      <c r="AD597" t="s">
        <v>27</v>
      </c>
      <c r="AE597" t="s">
        <v>10352</v>
      </c>
      <c r="AH597" t="s">
        <v>19555</v>
      </c>
      <c r="AI597" t="s">
        <v>102</v>
      </c>
      <c r="AJ597">
        <v>3717</v>
      </c>
    </row>
    <row r="598" spans="8:36" hidden="1" x14ac:dyDescent="0.25">
      <c r="H598" t="s">
        <v>1383</v>
      </c>
      <c r="I598" t="s">
        <v>1397</v>
      </c>
      <c r="J598" t="s">
        <v>1398</v>
      </c>
      <c r="K598" t="s">
        <v>19110</v>
      </c>
      <c r="L598">
        <v>1218</v>
      </c>
      <c r="M598" t="s">
        <v>27</v>
      </c>
      <c r="N598" t="s">
        <v>1399</v>
      </c>
      <c r="O598" t="s">
        <v>1400</v>
      </c>
      <c r="P598" t="s">
        <v>1401</v>
      </c>
      <c r="Q598">
        <v>471</v>
      </c>
      <c r="R598" t="s">
        <v>97</v>
      </c>
      <c r="S598" t="s">
        <v>97</v>
      </c>
      <c r="T598" t="str">
        <f>IF(Transcripts[[#This Row],[List?]]="Y", Transcripts[[#This Row],[RefSeq mRNA ID]]&amp;IF(Transcripts[[#This Row],[Preferred?]]="Y", " (Preferred)", ""), "")</f>
        <v>NM_000077.4 (Preferred)</v>
      </c>
      <c r="V598" s="43" t="s">
        <v>18411</v>
      </c>
      <c r="W598" s="43" t="e">
        <f t="array" ref="W598">INDEX(Table6[#Data], MATCH(1, ISNUMBER(SEARCH(Transcripts[[#This Row],[RefSeq mRNA ID]], Table6['#name])), 0), 1)</f>
        <v>#N/A</v>
      </c>
      <c r="X598" s="43"/>
      <c r="Y598" s="43"/>
      <c r="Z598" t="s">
        <v>8369</v>
      </c>
      <c r="AA598" t="s">
        <v>8370</v>
      </c>
      <c r="AB598">
        <v>954</v>
      </c>
      <c r="AC598" t="s">
        <v>8368</v>
      </c>
      <c r="AD598" t="s">
        <v>27</v>
      </c>
      <c r="AE598" t="s">
        <v>10353</v>
      </c>
      <c r="AH598" t="s">
        <v>19556</v>
      </c>
      <c r="AI598" t="s">
        <v>102</v>
      </c>
      <c r="AJ598">
        <v>3717</v>
      </c>
    </row>
    <row r="599" spans="8:36" hidden="1" x14ac:dyDescent="0.25">
      <c r="H599" t="s">
        <v>1383</v>
      </c>
      <c r="I599" t="s">
        <v>1424</v>
      </c>
      <c r="J599" t="s">
        <v>1425</v>
      </c>
      <c r="L599">
        <v>666</v>
      </c>
      <c r="M599" t="s">
        <v>27</v>
      </c>
      <c r="N599" t="s">
        <v>1426</v>
      </c>
      <c r="Q599">
        <v>417</v>
      </c>
      <c r="R599" t="s">
        <v>98</v>
      </c>
      <c r="S599" t="s">
        <v>98</v>
      </c>
      <c r="T599" t="str">
        <f>IF(Transcripts[[#This Row],[List?]]="Y", Transcripts[[#This Row],[RefSeq mRNA ID]]&amp;IF(Transcripts[[#This Row],[Preferred?]]="Y", " (Preferred)", ""), "")</f>
        <v/>
      </c>
      <c r="V599" s="43" t="s">
        <v>18411</v>
      </c>
      <c r="W599" s="43" t="e">
        <f t="array" ref="W599">INDEX(Table6[#Data], MATCH(1, ISNUMBER(SEARCH(Transcripts[[#This Row],[RefSeq mRNA ID]], Table6['#name])), 0), 1)</f>
        <v>#N/A</v>
      </c>
      <c r="X599" s="43"/>
      <c r="Y599" s="43"/>
      <c r="Z599" t="s">
        <v>820</v>
      </c>
      <c r="AA599" t="s">
        <v>821</v>
      </c>
      <c r="AB599">
        <v>1127</v>
      </c>
      <c r="AC599" t="s">
        <v>117</v>
      </c>
      <c r="AD599" t="s">
        <v>27</v>
      </c>
      <c r="AE599" t="s">
        <v>10354</v>
      </c>
      <c r="AH599" t="s">
        <v>19557</v>
      </c>
      <c r="AI599" t="s">
        <v>102</v>
      </c>
      <c r="AJ599">
        <v>3717</v>
      </c>
    </row>
    <row r="600" spans="8:36" hidden="1" x14ac:dyDescent="0.25">
      <c r="H600" t="s">
        <v>1383</v>
      </c>
      <c r="I600" t="s">
        <v>1393</v>
      </c>
      <c r="J600" t="s">
        <v>1394</v>
      </c>
      <c r="K600" t="s">
        <v>19108</v>
      </c>
      <c r="L600">
        <v>1283</v>
      </c>
      <c r="M600" t="s">
        <v>27</v>
      </c>
      <c r="N600" t="s">
        <v>1395</v>
      </c>
      <c r="P600" t="s">
        <v>1396</v>
      </c>
      <c r="Q600">
        <v>399</v>
      </c>
      <c r="R600" t="s">
        <v>98</v>
      </c>
      <c r="S600" t="s">
        <v>97</v>
      </c>
      <c r="T600" t="str">
        <f>IF(Transcripts[[#This Row],[List?]]="Y", Transcripts[[#This Row],[RefSeq mRNA ID]]&amp;IF(Transcripts[[#This Row],[Preferred?]]="Y", " (Preferred)", ""), "")</f>
        <v>NM_058195.3</v>
      </c>
      <c r="V600" s="43" t="s">
        <v>18411</v>
      </c>
      <c r="W600" s="43" t="e">
        <f t="array" ref="W600">INDEX(Table6[#Data], MATCH(1, ISNUMBER(SEARCH(Transcripts[[#This Row],[RefSeq mRNA ID]], Table6['#name])), 0), 1)</f>
        <v>#N/A</v>
      </c>
      <c r="X600" s="43"/>
      <c r="Y600" s="43"/>
      <c r="Z600" t="s">
        <v>823</v>
      </c>
      <c r="AA600" t="s">
        <v>824</v>
      </c>
      <c r="AB600">
        <v>2301</v>
      </c>
      <c r="AC600" t="s">
        <v>117</v>
      </c>
      <c r="AD600" t="s">
        <v>27</v>
      </c>
      <c r="AE600" t="s">
        <v>10355</v>
      </c>
      <c r="AH600" t="s">
        <v>19558</v>
      </c>
      <c r="AI600" t="s">
        <v>102</v>
      </c>
      <c r="AJ600">
        <v>3717</v>
      </c>
    </row>
    <row r="601" spans="8:36" hidden="1" x14ac:dyDescent="0.25">
      <c r="H601" t="s">
        <v>1383</v>
      </c>
      <c r="I601" t="s">
        <v>1415</v>
      </c>
      <c r="J601" t="s">
        <v>1416</v>
      </c>
      <c r="L601">
        <v>748</v>
      </c>
      <c r="M601" t="s">
        <v>27</v>
      </c>
      <c r="N601" t="s">
        <v>1417</v>
      </c>
      <c r="P601" t="s">
        <v>1396</v>
      </c>
      <c r="Q601">
        <v>399</v>
      </c>
      <c r="R601" t="s">
        <v>98</v>
      </c>
      <c r="S601" t="s">
        <v>98</v>
      </c>
      <c r="T601" t="str">
        <f>IF(Transcripts[[#This Row],[List?]]="Y", Transcripts[[#This Row],[RefSeq mRNA ID]]&amp;IF(Transcripts[[#This Row],[Preferred?]]="Y", " (Preferred)", ""), "")</f>
        <v/>
      </c>
      <c r="V601" s="43" t="s">
        <v>18411</v>
      </c>
      <c r="W601" s="43" t="e">
        <f t="array" ref="W601">INDEX(Table6[#Data], MATCH(1, ISNUMBER(SEARCH(Transcripts[[#This Row],[RefSeq mRNA ID]], Table6['#name])), 0), 1)</f>
        <v>#N/A</v>
      </c>
      <c r="X601" s="43"/>
      <c r="Y601" s="43"/>
      <c r="Z601" t="s">
        <v>817</v>
      </c>
      <c r="AA601" t="s">
        <v>818</v>
      </c>
      <c r="AB601">
        <v>309</v>
      </c>
      <c r="AC601" t="s">
        <v>117</v>
      </c>
      <c r="AD601" t="s">
        <v>27</v>
      </c>
      <c r="AE601" t="s">
        <v>10356</v>
      </c>
      <c r="AH601" t="s">
        <v>19559</v>
      </c>
      <c r="AI601" t="s">
        <v>102</v>
      </c>
      <c r="AJ601">
        <v>3717</v>
      </c>
    </row>
    <row r="602" spans="8:36" hidden="1" x14ac:dyDescent="0.25">
      <c r="H602" t="s">
        <v>1383</v>
      </c>
      <c r="I602" t="s">
        <v>1430</v>
      </c>
      <c r="J602" t="s">
        <v>1431</v>
      </c>
      <c r="L602">
        <v>544</v>
      </c>
      <c r="M602" t="s">
        <v>27</v>
      </c>
      <c r="N602" t="s">
        <v>1432</v>
      </c>
      <c r="Q602">
        <v>366</v>
      </c>
      <c r="R602" t="s">
        <v>98</v>
      </c>
      <c r="S602" t="s">
        <v>98</v>
      </c>
      <c r="T602" t="str">
        <f>IF(Transcripts[[#This Row],[List?]]="Y", Transcripts[[#This Row],[RefSeq mRNA ID]]&amp;IF(Transcripts[[#This Row],[Preferred?]]="Y", " (Preferred)", ""), "")</f>
        <v/>
      </c>
      <c r="V602" s="43" t="s">
        <v>18411</v>
      </c>
      <c r="W602" s="43" t="e">
        <f t="array" ref="W602">INDEX(Table6[#Data], MATCH(1, ISNUMBER(SEARCH(Transcripts[[#This Row],[RefSeq mRNA ID]], Table6['#name])), 0), 1)</f>
        <v>#N/A</v>
      </c>
      <c r="X602" s="43"/>
      <c r="Y602" s="43"/>
      <c r="Z602" t="s">
        <v>814</v>
      </c>
      <c r="AA602" t="s">
        <v>815</v>
      </c>
      <c r="AB602">
        <v>585</v>
      </c>
      <c r="AC602" t="s">
        <v>117</v>
      </c>
      <c r="AD602" t="s">
        <v>27</v>
      </c>
      <c r="AE602" t="s">
        <v>10357</v>
      </c>
      <c r="AH602" t="s">
        <v>18847</v>
      </c>
      <c r="AI602" t="s">
        <v>102</v>
      </c>
      <c r="AJ602">
        <v>3717</v>
      </c>
    </row>
    <row r="603" spans="8:36" hidden="1" x14ac:dyDescent="0.25">
      <c r="H603" t="s">
        <v>1383</v>
      </c>
      <c r="I603" t="s">
        <v>1384</v>
      </c>
      <c r="J603" t="s">
        <v>1385</v>
      </c>
      <c r="K603" t="s">
        <v>19245</v>
      </c>
      <c r="L603">
        <v>794</v>
      </c>
      <c r="M603" t="s">
        <v>189</v>
      </c>
      <c r="N603" t="s">
        <v>1386</v>
      </c>
      <c r="P603" t="s">
        <v>100</v>
      </c>
      <c r="Q603">
        <v>351</v>
      </c>
      <c r="R603" t="s">
        <v>98</v>
      </c>
      <c r="S603" t="s">
        <v>97</v>
      </c>
      <c r="T603" t="str">
        <f>IF(Transcripts[[#This Row],[List?]]="Y", Transcripts[[#This Row],[RefSeq mRNA ID]]&amp;IF(Transcripts[[#This Row],[Preferred?]]="Y", " (Preferred)", ""), "")</f>
        <v>NM_058197.4</v>
      </c>
      <c r="V603" s="43" t="s">
        <v>18411</v>
      </c>
      <c r="W603" s="43" t="e">
        <f t="array" ref="W603">INDEX(Table6[#Data], MATCH(1, ISNUMBER(SEARCH(Transcripts[[#This Row],[RefSeq mRNA ID]], Table6['#name])), 0), 1)</f>
        <v>#N/A</v>
      </c>
      <c r="X603" s="43"/>
      <c r="Y603" s="43"/>
      <c r="Z603" t="s">
        <v>826</v>
      </c>
      <c r="AC603" t="s">
        <v>117</v>
      </c>
      <c r="AD603" t="s">
        <v>27</v>
      </c>
      <c r="AE603" t="s">
        <v>826</v>
      </c>
      <c r="AH603" t="s">
        <v>19560</v>
      </c>
      <c r="AI603" t="s">
        <v>4487</v>
      </c>
      <c r="AJ603">
        <v>3718</v>
      </c>
    </row>
    <row r="604" spans="8:36" hidden="1" x14ac:dyDescent="0.25">
      <c r="H604" t="s">
        <v>1383</v>
      </c>
      <c r="I604" t="s">
        <v>1405</v>
      </c>
      <c r="J604" t="s">
        <v>1406</v>
      </c>
      <c r="L604">
        <v>989</v>
      </c>
      <c r="M604" t="s">
        <v>27</v>
      </c>
      <c r="N604" t="s">
        <v>1407</v>
      </c>
      <c r="Q604">
        <v>318</v>
      </c>
      <c r="R604" t="s">
        <v>98</v>
      </c>
      <c r="S604" t="s">
        <v>98</v>
      </c>
      <c r="T604" t="str">
        <f>IF(Transcripts[[#This Row],[List?]]="Y", Transcripts[[#This Row],[RefSeq mRNA ID]]&amp;IF(Transcripts[[#This Row],[Preferred?]]="Y", " (Preferred)", ""), "")</f>
        <v/>
      </c>
      <c r="V604" s="43" t="s">
        <v>18411</v>
      </c>
      <c r="W604" s="43" t="e">
        <f t="array" ref="W604">INDEX(Table6[#Data], MATCH(1, ISNUMBER(SEARCH(Transcripts[[#This Row],[RefSeq mRNA ID]], Table6['#name])), 0), 1)</f>
        <v>#N/A</v>
      </c>
      <c r="X604" s="43"/>
      <c r="Y604" s="43"/>
      <c r="Z604" t="s">
        <v>7734</v>
      </c>
      <c r="AA604" t="s">
        <v>7735</v>
      </c>
      <c r="AB604">
        <v>3345</v>
      </c>
      <c r="AC604" t="s">
        <v>7733</v>
      </c>
      <c r="AD604" t="s">
        <v>27</v>
      </c>
      <c r="AE604" t="s">
        <v>10358</v>
      </c>
      <c r="AH604" t="s">
        <v>19561</v>
      </c>
      <c r="AI604" t="s">
        <v>139</v>
      </c>
      <c r="AJ604">
        <v>7994</v>
      </c>
    </row>
    <row r="605" spans="8:36" hidden="1" x14ac:dyDescent="0.25">
      <c r="H605" t="s">
        <v>1383</v>
      </c>
      <c r="I605" t="s">
        <v>1408</v>
      </c>
      <c r="J605" t="s">
        <v>1409</v>
      </c>
      <c r="L605">
        <v>926</v>
      </c>
      <c r="M605" t="s">
        <v>27</v>
      </c>
      <c r="N605" t="s">
        <v>1410</v>
      </c>
      <c r="Q605">
        <v>318</v>
      </c>
      <c r="R605" t="s">
        <v>98</v>
      </c>
      <c r="S605" t="s">
        <v>98</v>
      </c>
      <c r="T605" t="str">
        <f>IF(Transcripts[[#This Row],[List?]]="Y", Transcripts[[#This Row],[RefSeq mRNA ID]]&amp;IF(Transcripts[[#This Row],[Preferred?]]="Y", " (Preferred)", ""), "")</f>
        <v/>
      </c>
      <c r="V605" s="43" t="s">
        <v>18411</v>
      </c>
      <c r="W605" s="43" t="e">
        <f t="array" ref="W605">INDEX(Table6[#Data], MATCH(1, ISNUMBER(SEARCH(Transcripts[[#This Row],[RefSeq mRNA ID]], Table6['#name])), 0), 1)</f>
        <v>#N/A</v>
      </c>
      <c r="X605" s="43"/>
      <c r="Y605" s="43"/>
      <c r="Z605" t="s">
        <v>7742</v>
      </c>
      <c r="AA605" t="s">
        <v>7743</v>
      </c>
      <c r="AB605">
        <v>544</v>
      </c>
      <c r="AC605" t="s">
        <v>7733</v>
      </c>
      <c r="AD605" t="s">
        <v>27</v>
      </c>
      <c r="AE605" t="s">
        <v>10359</v>
      </c>
      <c r="AH605" t="s">
        <v>19562</v>
      </c>
      <c r="AI605" t="s">
        <v>139</v>
      </c>
      <c r="AJ605">
        <v>7994</v>
      </c>
    </row>
    <row r="606" spans="8:36" hidden="1" x14ac:dyDescent="0.25">
      <c r="H606" t="s">
        <v>1383</v>
      </c>
      <c r="I606" t="s">
        <v>1421</v>
      </c>
      <c r="J606" t="s">
        <v>1422</v>
      </c>
      <c r="L606">
        <v>678</v>
      </c>
      <c r="M606" t="s">
        <v>27</v>
      </c>
      <c r="N606" t="s">
        <v>1423</v>
      </c>
      <c r="Q606">
        <v>318</v>
      </c>
      <c r="R606" t="s">
        <v>98</v>
      </c>
      <c r="S606" t="s">
        <v>98</v>
      </c>
      <c r="T606" t="str">
        <f>IF(Transcripts[[#This Row],[List?]]="Y", Transcripts[[#This Row],[RefSeq mRNA ID]]&amp;IF(Transcripts[[#This Row],[Preferred?]]="Y", " (Preferred)", ""), "")</f>
        <v/>
      </c>
      <c r="V606" s="43" t="s">
        <v>18411</v>
      </c>
      <c r="W606" s="43" t="e">
        <f t="array" ref="W606">INDEX(Table6[#Data], MATCH(1, ISNUMBER(SEARCH(Transcripts[[#This Row],[RefSeq mRNA ID]], Table6['#name])), 0), 1)</f>
        <v>#N/A</v>
      </c>
      <c r="X606" s="43"/>
      <c r="Y606" s="43"/>
      <c r="Z606" t="s">
        <v>7738</v>
      </c>
      <c r="AA606" t="s">
        <v>7739</v>
      </c>
      <c r="AB606">
        <v>3219</v>
      </c>
      <c r="AC606" t="s">
        <v>7733</v>
      </c>
      <c r="AD606" t="s">
        <v>27</v>
      </c>
      <c r="AE606" t="s">
        <v>10360</v>
      </c>
      <c r="AH606" t="s">
        <v>19563</v>
      </c>
      <c r="AI606" t="s">
        <v>142</v>
      </c>
      <c r="AJ606">
        <v>3739</v>
      </c>
    </row>
    <row r="607" spans="8:36" hidden="1" x14ac:dyDescent="0.25">
      <c r="H607" t="s">
        <v>1383</v>
      </c>
      <c r="I607" t="s">
        <v>1427</v>
      </c>
      <c r="J607" t="s">
        <v>1428</v>
      </c>
      <c r="L607">
        <v>565</v>
      </c>
      <c r="M607" t="s">
        <v>27</v>
      </c>
      <c r="N607" t="s">
        <v>1429</v>
      </c>
      <c r="Q607">
        <v>315</v>
      </c>
      <c r="R607" t="s">
        <v>98</v>
      </c>
      <c r="S607" t="s">
        <v>98</v>
      </c>
      <c r="T607" t="str">
        <f>IF(Transcripts[[#This Row],[List?]]="Y", Transcripts[[#This Row],[RefSeq mRNA ID]]&amp;IF(Transcripts[[#This Row],[Preferred?]]="Y", " (Preferred)", ""), "")</f>
        <v/>
      </c>
      <c r="V607" s="43" t="s">
        <v>18411</v>
      </c>
      <c r="W607" s="43" t="e">
        <f t="array" ref="W607">INDEX(Table6[#Data], MATCH(1, ISNUMBER(SEARCH(Transcripts[[#This Row],[RefSeq mRNA ID]], Table6['#name])), 0), 1)</f>
        <v>#N/A</v>
      </c>
      <c r="X607" s="43"/>
      <c r="Y607" s="43"/>
      <c r="Z607" t="s">
        <v>7745</v>
      </c>
      <c r="AC607" t="s">
        <v>7733</v>
      </c>
      <c r="AD607" t="s">
        <v>27</v>
      </c>
      <c r="AE607" t="s">
        <v>7745</v>
      </c>
      <c r="AH607" t="s">
        <v>19564</v>
      </c>
      <c r="AI607" t="s">
        <v>4536</v>
      </c>
      <c r="AJ607">
        <v>56659</v>
      </c>
    </row>
    <row r="608" spans="8:36" hidden="1" x14ac:dyDescent="0.25">
      <c r="H608" t="s">
        <v>1383</v>
      </c>
      <c r="I608" t="s">
        <v>1387</v>
      </c>
      <c r="L608">
        <v>856</v>
      </c>
      <c r="M608" t="s">
        <v>195</v>
      </c>
      <c r="N608" t="s">
        <v>1388</v>
      </c>
      <c r="P608" t="s">
        <v>100</v>
      </c>
      <c r="Q608">
        <v>0</v>
      </c>
      <c r="R608" t="s">
        <v>98</v>
      </c>
      <c r="S608" t="s">
        <v>98</v>
      </c>
      <c r="T608" t="str">
        <f>IF(Transcripts[[#This Row],[List?]]="Y", Transcripts[[#This Row],[RefSeq mRNA ID]]&amp;IF(Transcripts[[#This Row],[Preferred?]]="Y", " (Preferred)", ""), "")</f>
        <v/>
      </c>
      <c r="V608" s="43" t="s">
        <v>18411</v>
      </c>
      <c r="W608" s="43" t="e">
        <f t="array" ref="W608">INDEX(Table6[#Data], MATCH(1, ISNUMBER(SEARCH(Transcripts[[#This Row],[RefSeq mRNA ID]], Table6['#name])), 0), 1)</f>
        <v>#N/A</v>
      </c>
      <c r="X608" s="43"/>
      <c r="Y608" s="43"/>
      <c r="Z608" t="s">
        <v>8068</v>
      </c>
      <c r="AA608" t="s">
        <v>8069</v>
      </c>
      <c r="AB608">
        <v>3915</v>
      </c>
      <c r="AC608" t="s">
        <v>8062</v>
      </c>
      <c r="AD608" t="s">
        <v>27</v>
      </c>
      <c r="AE608" t="s">
        <v>10361</v>
      </c>
      <c r="AH608" t="s">
        <v>19565</v>
      </c>
      <c r="AI608" t="s">
        <v>4541</v>
      </c>
      <c r="AJ608">
        <v>8242</v>
      </c>
    </row>
    <row r="609" spans="8:36" hidden="1" x14ac:dyDescent="0.25">
      <c r="H609" t="s">
        <v>1383</v>
      </c>
      <c r="I609" t="s">
        <v>1389</v>
      </c>
      <c r="L609">
        <v>493</v>
      </c>
      <c r="M609" t="s">
        <v>195</v>
      </c>
      <c r="N609" t="s">
        <v>1390</v>
      </c>
      <c r="P609" t="s">
        <v>100</v>
      </c>
      <c r="Q609">
        <v>0</v>
      </c>
      <c r="R609" t="s">
        <v>98</v>
      </c>
      <c r="S609" t="s">
        <v>98</v>
      </c>
      <c r="T609" t="str">
        <f>IF(Transcripts[[#This Row],[List?]]="Y", Transcripts[[#This Row],[RefSeq mRNA ID]]&amp;IF(Transcripts[[#This Row],[Preferred?]]="Y", " (Preferred)", ""), "")</f>
        <v/>
      </c>
      <c r="V609" s="43" t="s">
        <v>18411</v>
      </c>
      <c r="W609" s="43" t="e">
        <f t="array" ref="W609">INDEX(Table6[#Data], MATCH(1, ISNUMBER(SEARCH(Transcripts[[#This Row],[RefSeq mRNA ID]], Table6['#name])), 0), 1)</f>
        <v>#N/A</v>
      </c>
      <c r="X609" s="43"/>
      <c r="Y609" s="43"/>
      <c r="Z609" t="s">
        <v>8089</v>
      </c>
      <c r="AC609" t="s">
        <v>8062</v>
      </c>
      <c r="AD609" t="s">
        <v>27</v>
      </c>
      <c r="AE609" t="s">
        <v>8089</v>
      </c>
      <c r="AH609" t="s">
        <v>19566</v>
      </c>
      <c r="AI609" t="s">
        <v>4541</v>
      </c>
      <c r="AJ609">
        <v>8242</v>
      </c>
    </row>
    <row r="610" spans="8:36" hidden="1" x14ac:dyDescent="0.25">
      <c r="H610" t="s">
        <v>1383</v>
      </c>
      <c r="I610" t="s">
        <v>1391</v>
      </c>
      <c r="L610">
        <v>442</v>
      </c>
      <c r="M610" t="s">
        <v>195</v>
      </c>
      <c r="N610" t="s">
        <v>1392</v>
      </c>
      <c r="P610" t="s">
        <v>100</v>
      </c>
      <c r="Q610">
        <v>0</v>
      </c>
      <c r="R610" t="s">
        <v>98</v>
      </c>
      <c r="S610" t="s">
        <v>98</v>
      </c>
      <c r="T610" t="str">
        <f>IF(Transcripts[[#This Row],[List?]]="Y", Transcripts[[#This Row],[RefSeq mRNA ID]]&amp;IF(Transcripts[[#This Row],[Preferred?]]="Y", " (Preferred)", ""), "")</f>
        <v/>
      </c>
      <c r="V610" s="43" t="s">
        <v>18411</v>
      </c>
      <c r="W610" s="43" t="e">
        <f t="array" ref="W610">INDEX(Table6[#Data], MATCH(1, ISNUMBER(SEARCH(Transcripts[[#This Row],[RefSeq mRNA ID]], Table6['#name])), 0), 1)</f>
        <v>#N/A</v>
      </c>
      <c r="X610" s="43"/>
      <c r="Y610" s="43"/>
      <c r="Z610" t="s">
        <v>8075</v>
      </c>
      <c r="AA610" t="s">
        <v>8076</v>
      </c>
      <c r="AB610">
        <v>723</v>
      </c>
      <c r="AC610" t="s">
        <v>8062</v>
      </c>
      <c r="AD610" t="s">
        <v>27</v>
      </c>
      <c r="AE610" t="s">
        <v>10362</v>
      </c>
      <c r="AH610" t="s">
        <v>19567</v>
      </c>
      <c r="AI610" t="s">
        <v>4541</v>
      </c>
      <c r="AJ610">
        <v>8242</v>
      </c>
    </row>
    <row r="611" spans="8:36" hidden="1" x14ac:dyDescent="0.25">
      <c r="H611" t="s">
        <v>1383</v>
      </c>
      <c r="I611" t="s">
        <v>1433</v>
      </c>
      <c r="L611">
        <v>293</v>
      </c>
      <c r="M611" t="s">
        <v>212</v>
      </c>
      <c r="N611" t="s">
        <v>1434</v>
      </c>
      <c r="P611" t="s">
        <v>100</v>
      </c>
      <c r="Q611">
        <v>0</v>
      </c>
      <c r="R611" t="s">
        <v>98</v>
      </c>
      <c r="S611" t="s">
        <v>98</v>
      </c>
      <c r="T611" t="str">
        <f>IF(Transcripts[[#This Row],[List?]]="Y", Transcripts[[#This Row],[RefSeq mRNA ID]]&amp;IF(Transcripts[[#This Row],[Preferred?]]="Y", " (Preferred)", ""), "")</f>
        <v/>
      </c>
      <c r="V611" s="43" t="s">
        <v>18411</v>
      </c>
      <c r="W611" s="43" t="e">
        <f t="array" ref="W611">INDEX(Table6[#Data], MATCH(1, ISNUMBER(SEARCH(Transcripts[[#This Row],[RefSeq mRNA ID]], Table6['#name])), 0), 1)</f>
        <v>#N/A</v>
      </c>
      <c r="X611" s="43"/>
      <c r="Y611" s="43"/>
      <c r="Z611" t="s">
        <v>8093</v>
      </c>
      <c r="AC611" t="s">
        <v>8062</v>
      </c>
      <c r="AD611" t="s">
        <v>27</v>
      </c>
      <c r="AE611" t="s">
        <v>8093</v>
      </c>
      <c r="AH611" t="s">
        <v>19568</v>
      </c>
      <c r="AI611" t="s">
        <v>4607</v>
      </c>
      <c r="AJ611">
        <v>7403</v>
      </c>
    </row>
    <row r="612" spans="8:36" hidden="1" x14ac:dyDescent="0.25">
      <c r="H612" t="s">
        <v>1435</v>
      </c>
      <c r="I612" t="s">
        <v>1436</v>
      </c>
      <c r="J612" t="s">
        <v>1437</v>
      </c>
      <c r="K612" t="s">
        <v>19111</v>
      </c>
      <c r="L612">
        <v>3911</v>
      </c>
      <c r="M612" t="s">
        <v>27</v>
      </c>
      <c r="N612" t="s">
        <v>1438</v>
      </c>
      <c r="P612" t="s">
        <v>1439</v>
      </c>
      <c r="Q612">
        <v>417</v>
      </c>
      <c r="R612" t="s">
        <v>97</v>
      </c>
      <c r="S612" t="s">
        <v>97</v>
      </c>
      <c r="T612" t="str">
        <f>IF(Transcripts[[#This Row],[List?]]="Y", Transcripts[[#This Row],[RefSeq mRNA ID]]&amp;IF(Transcripts[[#This Row],[Preferred?]]="Y", " (Preferred)", ""), "")</f>
        <v>NM_004936.3 (Preferred)</v>
      </c>
      <c r="V612" s="43" t="s">
        <v>18412</v>
      </c>
      <c r="W612" s="43" t="e">
        <f t="array" ref="W612">INDEX(Table6[#Data], MATCH(1, ISNUMBER(SEARCH(Transcripts[[#This Row],[RefSeq mRNA ID]], Table6['#name])), 0), 1)</f>
        <v>#N/A</v>
      </c>
      <c r="X612" s="43"/>
      <c r="Y612" s="43"/>
      <c r="Z612" t="s">
        <v>8066</v>
      </c>
      <c r="AC612" t="s">
        <v>8062</v>
      </c>
      <c r="AD612" t="s">
        <v>27</v>
      </c>
      <c r="AE612" t="s">
        <v>8066</v>
      </c>
      <c r="AH612" t="s">
        <v>19569</v>
      </c>
      <c r="AI612" t="s">
        <v>4607</v>
      </c>
      <c r="AJ612">
        <v>7403</v>
      </c>
    </row>
    <row r="613" spans="8:36" hidden="1" x14ac:dyDescent="0.25">
      <c r="H613" t="s">
        <v>1435</v>
      </c>
      <c r="I613" t="s">
        <v>1440</v>
      </c>
      <c r="J613" t="s">
        <v>1441</v>
      </c>
      <c r="K613" t="s">
        <v>19112</v>
      </c>
      <c r="L613">
        <v>859</v>
      </c>
      <c r="M613" t="s">
        <v>27</v>
      </c>
      <c r="N613" t="s">
        <v>1442</v>
      </c>
      <c r="P613" t="s">
        <v>1443</v>
      </c>
      <c r="Q613">
        <v>237</v>
      </c>
      <c r="R613" t="s">
        <v>98</v>
      </c>
      <c r="S613" t="s">
        <v>97</v>
      </c>
      <c r="T613" t="str">
        <f>IF(Transcripts[[#This Row],[List?]]="Y", Transcripts[[#This Row],[RefSeq mRNA ID]]&amp;IF(Transcripts[[#This Row],[Preferred?]]="Y", " (Preferred)", ""), "")</f>
        <v>NM_078487.2</v>
      </c>
      <c r="V613" s="43" t="s">
        <v>18412</v>
      </c>
      <c r="W613" s="43" t="e">
        <f t="array" ref="W613">INDEX(Table6[#Data], MATCH(1, ISNUMBER(SEARCH(Transcripts[[#This Row],[RefSeq mRNA ID]], Table6['#name])), 0), 1)</f>
        <v>#N/A</v>
      </c>
      <c r="X613" s="43"/>
      <c r="Y613" s="43"/>
      <c r="Z613" t="s">
        <v>8091</v>
      </c>
      <c r="AC613" t="s">
        <v>8062</v>
      </c>
      <c r="AD613" t="s">
        <v>27</v>
      </c>
      <c r="AE613" t="s">
        <v>8091</v>
      </c>
      <c r="AH613" t="s">
        <v>19570</v>
      </c>
      <c r="AI613" t="s">
        <v>4607</v>
      </c>
      <c r="AJ613">
        <v>7403</v>
      </c>
    </row>
    <row r="614" spans="8:36" hidden="1" x14ac:dyDescent="0.25">
      <c r="H614" t="s">
        <v>1435</v>
      </c>
      <c r="I614" t="s">
        <v>1444</v>
      </c>
      <c r="J614" t="s">
        <v>1445</v>
      </c>
      <c r="L614">
        <v>237</v>
      </c>
      <c r="M614" t="s">
        <v>27</v>
      </c>
      <c r="N614" t="s">
        <v>1446</v>
      </c>
      <c r="P614" t="s">
        <v>1443</v>
      </c>
      <c r="Q614">
        <v>237</v>
      </c>
      <c r="R614" t="s">
        <v>98</v>
      </c>
      <c r="S614" t="s">
        <v>98</v>
      </c>
      <c r="T614" t="str">
        <f>IF(Transcripts[[#This Row],[List?]]="Y", Transcripts[[#This Row],[RefSeq mRNA ID]]&amp;IF(Transcripts[[#This Row],[Preferred?]]="Y", " (Preferred)", ""), "")</f>
        <v/>
      </c>
      <c r="V614" s="43" t="s">
        <v>18412</v>
      </c>
      <c r="W614" s="43" t="e">
        <f t="array" ref="W614">INDEX(Table6[#Data], MATCH(1, ISNUMBER(SEARCH(Transcripts[[#This Row],[RefSeq mRNA ID]], Table6['#name])), 0), 1)</f>
        <v>#N/A</v>
      </c>
      <c r="X614" s="43"/>
      <c r="Y614" s="43"/>
      <c r="Z614" t="s">
        <v>8085</v>
      </c>
      <c r="AC614" t="s">
        <v>8062</v>
      </c>
      <c r="AD614" t="s">
        <v>27</v>
      </c>
      <c r="AE614" t="s">
        <v>8085</v>
      </c>
      <c r="AH614" t="s">
        <v>19571</v>
      </c>
      <c r="AI614" t="s">
        <v>4607</v>
      </c>
      <c r="AJ614">
        <v>7403</v>
      </c>
    </row>
    <row r="615" spans="8:36" hidden="1" x14ac:dyDescent="0.25">
      <c r="H615" t="s">
        <v>1435</v>
      </c>
      <c r="I615" t="s">
        <v>1447</v>
      </c>
      <c r="L615">
        <v>1069</v>
      </c>
      <c r="M615" t="s">
        <v>212</v>
      </c>
      <c r="N615" t="s">
        <v>1448</v>
      </c>
      <c r="Q615">
        <v>0</v>
      </c>
      <c r="R615" t="s">
        <v>98</v>
      </c>
      <c r="S615" t="s">
        <v>98</v>
      </c>
      <c r="T615" t="str">
        <f>IF(Transcripts[[#This Row],[List?]]="Y", Transcripts[[#This Row],[RefSeq mRNA ID]]&amp;IF(Transcripts[[#This Row],[Preferred?]]="Y", " (Preferred)", ""), "")</f>
        <v/>
      </c>
      <c r="V615" s="43" t="s">
        <v>18412</v>
      </c>
      <c r="W615" s="43" t="e">
        <f t="array" ref="W615">INDEX(Table6[#Data], MATCH(1, ISNUMBER(SEARCH(Transcripts[[#This Row],[RefSeq mRNA ID]], Table6['#name])), 0), 1)</f>
        <v>#N/A</v>
      </c>
      <c r="X615" s="43"/>
      <c r="Y615" s="43"/>
      <c r="Z615" t="s">
        <v>8087</v>
      </c>
      <c r="AC615" t="s">
        <v>8062</v>
      </c>
      <c r="AD615" t="s">
        <v>27</v>
      </c>
      <c r="AE615" t="s">
        <v>8087</v>
      </c>
      <c r="AH615" t="s">
        <v>19572</v>
      </c>
      <c r="AI615" t="s">
        <v>4607</v>
      </c>
      <c r="AJ615">
        <v>7403</v>
      </c>
    </row>
    <row r="616" spans="8:36" hidden="1" x14ac:dyDescent="0.25">
      <c r="H616" t="s">
        <v>1449</v>
      </c>
      <c r="I616" t="s">
        <v>1450</v>
      </c>
      <c r="J616" t="s">
        <v>1451</v>
      </c>
      <c r="L616">
        <v>2904</v>
      </c>
      <c r="M616" t="s">
        <v>27</v>
      </c>
      <c r="N616" t="s">
        <v>1452</v>
      </c>
      <c r="P616" t="s">
        <v>1453</v>
      </c>
      <c r="Q616">
        <v>507</v>
      </c>
      <c r="R616" t="s">
        <v>98</v>
      </c>
      <c r="S616" t="s">
        <v>98</v>
      </c>
      <c r="T616" t="str">
        <f>IF(Transcripts[[#This Row],[List?]]="Y", Transcripts[[#This Row],[RefSeq mRNA ID]]&amp;IF(Transcripts[[#This Row],[Preferred?]]="Y", " (Preferred)", ""), "")</f>
        <v/>
      </c>
      <c r="V616" s="43" t="s">
        <v>18413</v>
      </c>
      <c r="W616" s="43" t="e">
        <f t="array" ref="W616">INDEX(Table6[#Data], MATCH(1, ISNUMBER(SEARCH(Transcripts[[#This Row],[RefSeq mRNA ID]], Table6['#name])), 0), 1)</f>
        <v>#N/A</v>
      </c>
      <c r="X616" s="43"/>
      <c r="Y616" s="43"/>
      <c r="Z616" t="s">
        <v>8082</v>
      </c>
      <c r="AA616" t="s">
        <v>8083</v>
      </c>
      <c r="AB616">
        <v>435</v>
      </c>
      <c r="AC616" t="s">
        <v>8062</v>
      </c>
      <c r="AD616" t="s">
        <v>27</v>
      </c>
      <c r="AE616" t="s">
        <v>10363</v>
      </c>
      <c r="AH616" t="s">
        <v>19573</v>
      </c>
      <c r="AI616" t="s">
        <v>4607</v>
      </c>
      <c r="AJ616">
        <v>7403</v>
      </c>
    </row>
    <row r="617" spans="8:36" hidden="1" x14ac:dyDescent="0.25">
      <c r="H617" t="s">
        <v>1449</v>
      </c>
      <c r="I617" t="s">
        <v>1454</v>
      </c>
      <c r="J617" t="s">
        <v>1455</v>
      </c>
      <c r="K617" t="s">
        <v>19113</v>
      </c>
      <c r="L617">
        <v>2086</v>
      </c>
      <c r="M617" t="s">
        <v>27</v>
      </c>
      <c r="N617" t="s">
        <v>1456</v>
      </c>
      <c r="P617" t="s">
        <v>1453</v>
      </c>
      <c r="Q617">
        <v>507</v>
      </c>
      <c r="R617" t="s">
        <v>97</v>
      </c>
      <c r="S617" t="s">
        <v>97</v>
      </c>
      <c r="T617" t="str">
        <f>IF(Transcripts[[#This Row],[List?]]="Y", Transcripts[[#This Row],[RefSeq mRNA ID]]&amp;IF(Transcripts[[#This Row],[Preferred?]]="Y", " (Preferred)", ""), "")</f>
        <v>NM_001262.2 (Preferred)</v>
      </c>
      <c r="V617" s="43" t="s">
        <v>18413</v>
      </c>
      <c r="W617" s="43" t="e">
        <f t="array" ref="W617">INDEX(Table6[#Data], MATCH(1, ISNUMBER(SEARCH(Transcripts[[#This Row],[RefSeq mRNA ID]], Table6['#name])), 0), 1)</f>
        <v>#N/A</v>
      </c>
      <c r="X617" s="43"/>
      <c r="Y617" s="43"/>
      <c r="Z617" t="s">
        <v>8072</v>
      </c>
      <c r="AA617" t="s">
        <v>8073</v>
      </c>
      <c r="AB617">
        <v>465</v>
      </c>
      <c r="AC617" t="s">
        <v>8062</v>
      </c>
      <c r="AD617" t="s">
        <v>27</v>
      </c>
      <c r="AE617" t="s">
        <v>10364</v>
      </c>
      <c r="AH617" t="s">
        <v>19574</v>
      </c>
      <c r="AI617" t="s">
        <v>4607</v>
      </c>
      <c r="AJ617">
        <v>7403</v>
      </c>
    </row>
    <row r="618" spans="8:36" hidden="1" x14ac:dyDescent="0.25">
      <c r="H618" t="s">
        <v>1449</v>
      </c>
      <c r="I618" t="s">
        <v>1457</v>
      </c>
      <c r="J618" t="s">
        <v>1458</v>
      </c>
      <c r="K618" t="s">
        <v>19114</v>
      </c>
      <c r="L618">
        <v>1220</v>
      </c>
      <c r="M618" t="s">
        <v>27</v>
      </c>
      <c r="N618" t="s">
        <v>1459</v>
      </c>
      <c r="P618" t="s">
        <v>1453</v>
      </c>
      <c r="Q618">
        <v>507</v>
      </c>
      <c r="R618" t="s">
        <v>98</v>
      </c>
      <c r="S618" t="s">
        <v>97</v>
      </c>
      <c r="T618" t="str">
        <f>IF(Transcripts[[#This Row],[List?]]="Y", Transcripts[[#This Row],[RefSeq mRNA ID]]&amp;IF(Transcripts[[#This Row],[Preferred?]]="Y", " (Preferred)", ""), "")</f>
        <v>NM_078626.2</v>
      </c>
      <c r="V618" s="43" t="s">
        <v>18413</v>
      </c>
      <c r="W618" s="43" t="e">
        <f t="array" ref="W618">INDEX(Table6[#Data], MATCH(1, ISNUMBER(SEARCH(Transcripts[[#This Row],[RefSeq mRNA ID]], Table6['#name])), 0), 1)</f>
        <v>#N/A</v>
      </c>
      <c r="X618" s="43"/>
      <c r="Y618" s="43"/>
      <c r="Z618" t="s">
        <v>8078</v>
      </c>
      <c r="AA618" t="s">
        <v>8079</v>
      </c>
      <c r="AB618">
        <v>435</v>
      </c>
      <c r="AC618" t="s">
        <v>8062</v>
      </c>
      <c r="AD618" t="s">
        <v>27</v>
      </c>
      <c r="AE618" t="s">
        <v>10365</v>
      </c>
      <c r="AH618" t="s">
        <v>19575</v>
      </c>
      <c r="AI618" t="s">
        <v>4639</v>
      </c>
      <c r="AJ618">
        <v>3791</v>
      </c>
    </row>
    <row r="619" spans="8:36" hidden="1" x14ac:dyDescent="0.25">
      <c r="H619" t="s">
        <v>34</v>
      </c>
      <c r="I619" t="s">
        <v>1460</v>
      </c>
      <c r="J619" t="s">
        <v>1461</v>
      </c>
      <c r="K619" t="s">
        <v>18863</v>
      </c>
      <c r="L619">
        <v>2631</v>
      </c>
      <c r="M619" t="s">
        <v>27</v>
      </c>
      <c r="N619" t="s">
        <v>1462</v>
      </c>
      <c r="O619" t="s">
        <v>1463</v>
      </c>
      <c r="P619" t="s">
        <v>1464</v>
      </c>
      <c r="Q619">
        <v>1077</v>
      </c>
      <c r="R619" t="s">
        <v>97</v>
      </c>
      <c r="S619" t="s">
        <v>97</v>
      </c>
      <c r="T619" t="str">
        <f>IF(Transcripts[[#This Row],[List?]]="Y", Transcripts[[#This Row],[RefSeq mRNA ID]]&amp;IF(Transcripts[[#This Row],[Preferred?]]="Y", " (Preferred)", ""), "")</f>
        <v>NM_004364.4 (Preferred)</v>
      </c>
      <c r="V619" s="43" t="s">
        <v>18414</v>
      </c>
      <c r="W619" s="43" t="e">
        <f t="array" ref="W619">INDEX(Table6[#Data], MATCH(1, ISNUMBER(SEARCH(Transcripts[[#This Row],[RefSeq mRNA ID]], Table6['#name])), 0), 1)</f>
        <v>#N/A</v>
      </c>
      <c r="X619" s="43"/>
      <c r="Y619" s="43"/>
      <c r="Z619" t="s">
        <v>8063</v>
      </c>
      <c r="AA619" t="s">
        <v>8064</v>
      </c>
      <c r="AB619">
        <v>114</v>
      </c>
      <c r="AC619" t="s">
        <v>8062</v>
      </c>
      <c r="AD619" t="s">
        <v>27</v>
      </c>
      <c r="AE619" t="s">
        <v>10366</v>
      </c>
      <c r="AH619" t="s">
        <v>19576</v>
      </c>
      <c r="AI619" t="s">
        <v>4648</v>
      </c>
      <c r="AJ619">
        <v>9817</v>
      </c>
    </row>
    <row r="620" spans="8:36" hidden="1" x14ac:dyDescent="0.25">
      <c r="H620" t="s">
        <v>1465</v>
      </c>
      <c r="I620" t="s">
        <v>1489</v>
      </c>
      <c r="J620" t="s">
        <v>1490</v>
      </c>
      <c r="L620">
        <v>1670</v>
      </c>
      <c r="M620" t="s">
        <v>27</v>
      </c>
      <c r="N620" t="s">
        <v>1491</v>
      </c>
      <c r="Q620">
        <v>1479</v>
      </c>
      <c r="R620" t="s">
        <v>98</v>
      </c>
      <c r="S620" t="s">
        <v>98</v>
      </c>
      <c r="T620" t="str">
        <f>IF(Transcripts[[#This Row],[List?]]="Y", Transcripts[[#This Row],[RefSeq mRNA ID]]&amp;IF(Transcripts[[#This Row],[Preferred?]]="Y", " (Preferred)", ""), "")</f>
        <v/>
      </c>
      <c r="V620" s="43" t="s">
        <v>18415</v>
      </c>
      <c r="W620" s="43" t="e">
        <f t="array" ref="W620">INDEX(Table6[#Data], MATCH(1, ISNUMBER(SEARCH(Transcripts[[#This Row],[RefSeq mRNA ID]], Table6['#name])), 0), 1)</f>
        <v>#N/A</v>
      </c>
      <c r="X620" s="43"/>
      <c r="Y620" s="43"/>
      <c r="Z620" t="s">
        <v>8742</v>
      </c>
      <c r="AA620" t="s">
        <v>8743</v>
      </c>
      <c r="AB620">
        <v>996</v>
      </c>
      <c r="AC620" t="s">
        <v>8726</v>
      </c>
      <c r="AD620" t="s">
        <v>27</v>
      </c>
      <c r="AE620" t="s">
        <v>10367</v>
      </c>
      <c r="AH620" t="s">
        <v>19577</v>
      </c>
      <c r="AI620" t="s">
        <v>4648</v>
      </c>
      <c r="AJ620">
        <v>9817</v>
      </c>
    </row>
    <row r="621" spans="8:36" hidden="1" x14ac:dyDescent="0.25">
      <c r="H621" t="s">
        <v>1465</v>
      </c>
      <c r="I621" t="s">
        <v>1473</v>
      </c>
      <c r="J621" t="s">
        <v>1474</v>
      </c>
      <c r="K621" t="s">
        <v>19116</v>
      </c>
      <c r="L621">
        <v>3502</v>
      </c>
      <c r="M621" t="s">
        <v>27</v>
      </c>
      <c r="N621" t="s">
        <v>1475</v>
      </c>
      <c r="P621" t="s">
        <v>1476</v>
      </c>
      <c r="Q621">
        <v>1431</v>
      </c>
      <c r="R621" t="s">
        <v>97</v>
      </c>
      <c r="S621" t="s">
        <v>97</v>
      </c>
      <c r="T621" t="str">
        <f>IF(Transcripts[[#This Row],[List?]]="Y", Transcripts[[#This Row],[RefSeq mRNA ID]]&amp;IF(Transcripts[[#This Row],[Preferred?]]="Y", " (Preferred)", ""), "")</f>
        <v>NM_001274.5 (Preferred)</v>
      </c>
      <c r="V621" s="43" t="s">
        <v>18415</v>
      </c>
      <c r="W621" s="43" t="e">
        <f t="array" ref="W621">INDEX(Table6[#Data], MATCH(1, ISNUMBER(SEARCH(Transcripts[[#This Row],[RefSeq mRNA ID]], Table6['#name])), 0), 1)</f>
        <v>#N/A</v>
      </c>
      <c r="X621" s="43"/>
      <c r="Y621" s="43"/>
      <c r="Z621" t="s">
        <v>8738</v>
      </c>
      <c r="AA621" t="s">
        <v>8739</v>
      </c>
      <c r="AB621">
        <v>996</v>
      </c>
      <c r="AC621" t="s">
        <v>8726</v>
      </c>
      <c r="AD621" t="s">
        <v>27</v>
      </c>
      <c r="AE621" t="s">
        <v>10368</v>
      </c>
      <c r="AH621" t="s">
        <v>19578</v>
      </c>
      <c r="AI621" t="s">
        <v>108</v>
      </c>
      <c r="AJ621">
        <v>3815</v>
      </c>
    </row>
    <row r="622" spans="8:36" hidden="1" x14ac:dyDescent="0.25">
      <c r="H622" t="s">
        <v>1465</v>
      </c>
      <c r="I622" t="s">
        <v>1466</v>
      </c>
      <c r="J622" t="s">
        <v>20283</v>
      </c>
      <c r="K622" t="s">
        <v>19117</v>
      </c>
      <c r="R622" t="s">
        <v>98</v>
      </c>
      <c r="S622" t="s">
        <v>97</v>
      </c>
      <c r="T622" t="str">
        <f>IF(Transcripts[[#This Row],[List?]]="Y", Transcripts[[#This Row],[RefSeq mRNA ID]]&amp;IF(Transcripts[[#This Row],[Preferred?]]="Y", " (Preferred)", ""), "")</f>
        <v>NM_001244846.1</v>
      </c>
      <c r="V622" s="43" t="s">
        <v>18415</v>
      </c>
      <c r="W622" s="43" t="e">
        <f t="array" ref="W622">INDEX(Table6[#Data], MATCH(1, ISNUMBER(SEARCH(Transcripts[[#This Row],[RefSeq mRNA ID]], Table6['#name])), 0), 1)</f>
        <v>#N/A</v>
      </c>
      <c r="X622" s="43"/>
      <c r="Y622" s="43"/>
      <c r="Z622" t="s">
        <v>8727</v>
      </c>
      <c r="AC622" t="s">
        <v>8726</v>
      </c>
      <c r="AD622" t="s">
        <v>27</v>
      </c>
      <c r="AE622" t="s">
        <v>8727</v>
      </c>
      <c r="AH622" t="s">
        <v>19579</v>
      </c>
      <c r="AI622" t="s">
        <v>108</v>
      </c>
      <c r="AJ622">
        <v>3815</v>
      </c>
    </row>
    <row r="623" spans="8:36" hidden="1" x14ac:dyDescent="0.25">
      <c r="H623" t="s">
        <v>1465</v>
      </c>
      <c r="I623" t="s">
        <v>1477</v>
      </c>
      <c r="J623" t="s">
        <v>1478</v>
      </c>
      <c r="K623" t="s">
        <v>19118</v>
      </c>
      <c r="L623">
        <v>2748</v>
      </c>
      <c r="M623" t="s">
        <v>27</v>
      </c>
      <c r="N623" t="s">
        <v>1479</v>
      </c>
      <c r="P623" t="s">
        <v>1476</v>
      </c>
      <c r="Q623">
        <v>1431</v>
      </c>
      <c r="R623" t="s">
        <v>98</v>
      </c>
      <c r="S623" t="s">
        <v>97</v>
      </c>
      <c r="T623" t="str">
        <f>IF(Transcripts[[#This Row],[List?]]="Y", Transcripts[[#This Row],[RefSeq mRNA ID]]&amp;IF(Transcripts[[#This Row],[Preferred?]]="Y", " (Preferred)", ""), "")</f>
        <v>NM_001114122.2</v>
      </c>
      <c r="V623" s="43" t="s">
        <v>18415</v>
      </c>
      <c r="W623" s="43" t="e">
        <f t="array" ref="W623">INDEX(Table6[#Data], MATCH(1, ISNUMBER(SEARCH(Transcripts[[#This Row],[RefSeq mRNA ID]], Table6['#name])), 0), 1)</f>
        <v>#N/A</v>
      </c>
      <c r="X623" s="43"/>
      <c r="Y623" s="43"/>
      <c r="Z623" t="s">
        <v>8733</v>
      </c>
      <c r="AC623" t="s">
        <v>8726</v>
      </c>
      <c r="AD623" t="s">
        <v>27</v>
      </c>
      <c r="AE623" t="s">
        <v>8733</v>
      </c>
      <c r="AH623" t="s">
        <v>19580</v>
      </c>
      <c r="AI623" t="s">
        <v>4691</v>
      </c>
      <c r="AJ623">
        <v>200942</v>
      </c>
    </row>
    <row r="624" spans="8:36" hidden="1" x14ac:dyDescent="0.25">
      <c r="H624" t="s">
        <v>1465</v>
      </c>
      <c r="I624" t="s">
        <v>1480</v>
      </c>
      <c r="J624" t="s">
        <v>1481</v>
      </c>
      <c r="K624" t="s">
        <v>19115</v>
      </c>
      <c r="L624">
        <v>1845</v>
      </c>
      <c r="M624" t="s">
        <v>27</v>
      </c>
      <c r="N624" t="s">
        <v>1482</v>
      </c>
      <c r="P624" t="s">
        <v>1476</v>
      </c>
      <c r="Q624">
        <v>1431</v>
      </c>
      <c r="R624" t="s">
        <v>98</v>
      </c>
      <c r="S624" t="s">
        <v>97</v>
      </c>
      <c r="T624" t="str">
        <f>IF(Transcripts[[#This Row],[List?]]="Y", Transcripts[[#This Row],[RefSeq mRNA ID]]&amp;IF(Transcripts[[#This Row],[Preferred?]]="Y", " (Preferred)", ""), "")</f>
        <v>NM_001114121.2</v>
      </c>
      <c r="V624" s="43" t="s">
        <v>18415</v>
      </c>
      <c r="W624" s="43" t="e">
        <f t="array" ref="W624">INDEX(Table6[#Data], MATCH(1, ISNUMBER(SEARCH(Transcripts[[#This Row],[RefSeq mRNA ID]], Table6['#name])), 0), 1)</f>
        <v>#N/A</v>
      </c>
      <c r="X624" s="43"/>
      <c r="Y624" s="43"/>
      <c r="Z624" t="s">
        <v>8729</v>
      </c>
      <c r="AC624" t="s">
        <v>8726</v>
      </c>
      <c r="AD624" t="s">
        <v>27</v>
      </c>
      <c r="AE624" t="s">
        <v>8729</v>
      </c>
      <c r="AH624" t="s">
        <v>19581</v>
      </c>
      <c r="AI624" t="s">
        <v>4704</v>
      </c>
      <c r="AJ624">
        <v>89857</v>
      </c>
    </row>
    <row r="625" spans="8:36" hidden="1" x14ac:dyDescent="0.25">
      <c r="H625" t="s">
        <v>1465</v>
      </c>
      <c r="I625" t="s">
        <v>1483</v>
      </c>
      <c r="J625" t="s">
        <v>1484</v>
      </c>
      <c r="L625">
        <v>1799</v>
      </c>
      <c r="M625" t="s">
        <v>27</v>
      </c>
      <c r="N625" t="s">
        <v>1485</v>
      </c>
      <c r="P625" t="s">
        <v>1476</v>
      </c>
      <c r="Q625">
        <v>1431</v>
      </c>
      <c r="R625" t="s">
        <v>98</v>
      </c>
      <c r="S625" t="s">
        <v>98</v>
      </c>
      <c r="T625" t="str">
        <f>IF(Transcripts[[#This Row],[List?]]="Y", Transcripts[[#This Row],[RefSeq mRNA ID]]&amp;IF(Transcripts[[#This Row],[Preferred?]]="Y", " (Preferred)", ""), "")</f>
        <v/>
      </c>
      <c r="V625" s="43" t="s">
        <v>18415</v>
      </c>
      <c r="W625" s="43" t="e">
        <f t="array" ref="W625">INDEX(Table6[#Data], MATCH(1, ISNUMBER(SEARCH(Transcripts[[#This Row],[RefSeq mRNA ID]], Table6['#name])), 0), 1)</f>
        <v>#N/A</v>
      </c>
      <c r="X625" s="43"/>
      <c r="Y625" s="43"/>
      <c r="Z625" t="s">
        <v>8731</v>
      </c>
      <c r="AC625" t="s">
        <v>8726</v>
      </c>
      <c r="AD625" t="s">
        <v>27</v>
      </c>
      <c r="AE625" t="s">
        <v>8731</v>
      </c>
      <c r="AH625" t="s">
        <v>18872</v>
      </c>
      <c r="AI625" t="s">
        <v>4716</v>
      </c>
      <c r="AJ625">
        <v>4297</v>
      </c>
    </row>
    <row r="626" spans="8:36" hidden="1" x14ac:dyDescent="0.25">
      <c r="H626" t="s">
        <v>1465</v>
      </c>
      <c r="I626" t="s">
        <v>1492</v>
      </c>
      <c r="J626" t="s">
        <v>1493</v>
      </c>
      <c r="L626">
        <v>1568</v>
      </c>
      <c r="M626" t="s">
        <v>27</v>
      </c>
      <c r="N626" t="s">
        <v>1494</v>
      </c>
      <c r="P626" t="s">
        <v>1495</v>
      </c>
      <c r="Q626">
        <v>1329</v>
      </c>
      <c r="R626" t="s">
        <v>98</v>
      </c>
      <c r="S626" t="s">
        <v>98</v>
      </c>
      <c r="T626" t="str">
        <f>IF(Transcripts[[#This Row],[List?]]="Y", Transcripts[[#This Row],[RefSeq mRNA ID]]&amp;IF(Transcripts[[#This Row],[Preferred?]]="Y", " (Preferred)", ""), "")</f>
        <v/>
      </c>
      <c r="V626" s="43" t="s">
        <v>18415</v>
      </c>
      <c r="W626" s="43" t="e">
        <f t="array" ref="W626">INDEX(Table6[#Data], MATCH(1, ISNUMBER(SEARCH(Transcripts[[#This Row],[RefSeq mRNA ID]], Table6['#name])), 0), 1)</f>
        <v>#N/A</v>
      </c>
      <c r="X626" s="43"/>
      <c r="Y626" s="43"/>
      <c r="Z626" t="s">
        <v>8735</v>
      </c>
      <c r="AA626" t="s">
        <v>8736</v>
      </c>
      <c r="AB626">
        <v>1002</v>
      </c>
      <c r="AC626" t="s">
        <v>8726</v>
      </c>
      <c r="AD626" t="s">
        <v>27</v>
      </c>
      <c r="AE626" t="s">
        <v>10369</v>
      </c>
      <c r="AH626" t="s">
        <v>18871</v>
      </c>
      <c r="AI626" t="s">
        <v>4716</v>
      </c>
      <c r="AJ626">
        <v>4297</v>
      </c>
    </row>
    <row r="627" spans="8:36" hidden="1" x14ac:dyDescent="0.25">
      <c r="H627" t="s">
        <v>1465</v>
      </c>
      <c r="I627" t="s">
        <v>1486</v>
      </c>
      <c r="J627" t="s">
        <v>1487</v>
      </c>
      <c r="L627">
        <v>1713</v>
      </c>
      <c r="M627" t="s">
        <v>27</v>
      </c>
      <c r="N627" t="s">
        <v>1488</v>
      </c>
      <c r="Q627">
        <v>1299</v>
      </c>
      <c r="R627" t="s">
        <v>98</v>
      </c>
      <c r="S627" t="s">
        <v>98</v>
      </c>
      <c r="T627" t="str">
        <f>IF(Transcripts[[#This Row],[List?]]="Y", Transcripts[[#This Row],[RefSeq mRNA ID]]&amp;IF(Transcripts[[#This Row],[Preferred?]]="Y", " (Preferred)", ""), "")</f>
        <v/>
      </c>
      <c r="V627" s="43" t="s">
        <v>18415</v>
      </c>
      <c r="W627" s="43" t="e">
        <f t="array" ref="W627">INDEX(Table6[#Data], MATCH(1, ISNUMBER(SEARCH(Transcripts[[#This Row],[RefSeq mRNA ID]], Table6['#name])), 0), 1)</f>
        <v>#N/A</v>
      </c>
      <c r="X627" s="43"/>
      <c r="Y627" s="43"/>
      <c r="Z627" t="s">
        <v>5748</v>
      </c>
      <c r="AA627" t="s">
        <v>5749</v>
      </c>
      <c r="AB627">
        <v>2265</v>
      </c>
      <c r="AC627" t="s">
        <v>5741</v>
      </c>
      <c r="AD627" t="s">
        <v>27</v>
      </c>
      <c r="AE627" t="s">
        <v>10370</v>
      </c>
      <c r="AH627" t="s">
        <v>19582</v>
      </c>
      <c r="AI627" t="s">
        <v>4783</v>
      </c>
      <c r="AJ627">
        <v>0</v>
      </c>
    </row>
    <row r="628" spans="8:36" hidden="1" x14ac:dyDescent="0.25">
      <c r="H628" t="s">
        <v>1465</v>
      </c>
      <c r="I628" t="s">
        <v>1499</v>
      </c>
      <c r="J628" t="s">
        <v>1500</v>
      </c>
      <c r="L628">
        <v>661</v>
      </c>
      <c r="M628" t="s">
        <v>27</v>
      </c>
      <c r="N628" t="s">
        <v>1501</v>
      </c>
      <c r="Q628">
        <v>613</v>
      </c>
      <c r="R628" t="s">
        <v>98</v>
      </c>
      <c r="S628" t="s">
        <v>98</v>
      </c>
      <c r="T628" t="str">
        <f>IF(Transcripts[[#This Row],[List?]]="Y", Transcripts[[#This Row],[RefSeq mRNA ID]]&amp;IF(Transcripts[[#This Row],[Preferred?]]="Y", " (Preferred)", ""), "")</f>
        <v/>
      </c>
      <c r="V628" s="43" t="s">
        <v>18415</v>
      </c>
      <c r="W628" s="43" t="e">
        <f t="array" ref="W628">INDEX(Table6[#Data], MATCH(1, ISNUMBER(SEARCH(Transcripts[[#This Row],[RefSeq mRNA ID]], Table6['#name])), 0), 1)</f>
        <v>#N/A</v>
      </c>
      <c r="X628" s="43"/>
      <c r="Y628" s="43"/>
      <c r="Z628" t="s">
        <v>5742</v>
      </c>
      <c r="AA628" t="s">
        <v>5743</v>
      </c>
      <c r="AB628">
        <v>177</v>
      </c>
      <c r="AC628" t="s">
        <v>5741</v>
      </c>
      <c r="AD628" t="s">
        <v>27</v>
      </c>
      <c r="AE628" t="s">
        <v>10371</v>
      </c>
      <c r="AH628" t="s">
        <v>18873</v>
      </c>
      <c r="AI628" t="s">
        <v>118</v>
      </c>
      <c r="AJ628">
        <v>58508</v>
      </c>
    </row>
    <row r="629" spans="8:36" hidden="1" x14ac:dyDescent="0.25">
      <c r="H629" t="s">
        <v>1465</v>
      </c>
      <c r="I629" t="s">
        <v>1502</v>
      </c>
      <c r="J629" t="s">
        <v>1503</v>
      </c>
      <c r="L629">
        <v>599</v>
      </c>
      <c r="M629" t="s">
        <v>27</v>
      </c>
      <c r="N629" t="s">
        <v>1504</v>
      </c>
      <c r="Q629">
        <v>578</v>
      </c>
      <c r="R629" t="s">
        <v>98</v>
      </c>
      <c r="S629" t="s">
        <v>98</v>
      </c>
      <c r="T629" t="str">
        <f>IF(Transcripts[[#This Row],[List?]]="Y", Transcripts[[#This Row],[RefSeq mRNA ID]]&amp;IF(Transcripts[[#This Row],[Preferred?]]="Y", " (Preferred)", ""), "")</f>
        <v/>
      </c>
      <c r="V629" s="43" t="s">
        <v>18415</v>
      </c>
      <c r="W629" s="43" t="e">
        <f t="array" ref="W629">INDEX(Table6[#Data], MATCH(1, ISNUMBER(SEARCH(Transcripts[[#This Row],[RefSeq mRNA ID]], Table6['#name])), 0), 1)</f>
        <v>#N/A</v>
      </c>
      <c r="X629" s="43"/>
      <c r="Y629" s="43"/>
      <c r="Z629" t="s">
        <v>5753</v>
      </c>
      <c r="AA629" t="s">
        <v>5754</v>
      </c>
      <c r="AB629">
        <v>2019</v>
      </c>
      <c r="AC629" t="s">
        <v>5741</v>
      </c>
      <c r="AD629" t="s">
        <v>27</v>
      </c>
      <c r="AE629" t="s">
        <v>10372</v>
      </c>
      <c r="AH629" t="s">
        <v>19583</v>
      </c>
      <c r="AI629" t="s">
        <v>4843</v>
      </c>
      <c r="AJ629">
        <v>8085</v>
      </c>
    </row>
    <row r="630" spans="8:36" hidden="1" x14ac:dyDescent="0.25">
      <c r="H630" t="s">
        <v>1465</v>
      </c>
      <c r="I630" t="s">
        <v>1508</v>
      </c>
      <c r="J630" t="s">
        <v>1509</v>
      </c>
      <c r="L630">
        <v>562</v>
      </c>
      <c r="M630" t="s">
        <v>27</v>
      </c>
      <c r="N630" t="s">
        <v>1510</v>
      </c>
      <c r="Q630">
        <v>512</v>
      </c>
      <c r="R630" t="s">
        <v>98</v>
      </c>
      <c r="S630" t="s">
        <v>98</v>
      </c>
      <c r="T630" t="str">
        <f>IF(Transcripts[[#This Row],[List?]]="Y", Transcripts[[#This Row],[RefSeq mRNA ID]]&amp;IF(Transcripts[[#This Row],[Preferred?]]="Y", " (Preferred)", ""), "")</f>
        <v/>
      </c>
      <c r="V630" s="43" t="s">
        <v>18415</v>
      </c>
      <c r="W630" s="43" t="e">
        <f t="array" ref="W630">INDEX(Table6[#Data], MATCH(1, ISNUMBER(SEARCH(Transcripts[[#This Row],[RefSeq mRNA ID]], Table6['#name])), 0), 1)</f>
        <v>#N/A</v>
      </c>
      <c r="X630" s="43"/>
      <c r="Y630" s="43"/>
      <c r="Z630" t="s">
        <v>5767</v>
      </c>
      <c r="AC630" t="s">
        <v>5741</v>
      </c>
      <c r="AD630" t="s">
        <v>27</v>
      </c>
      <c r="AE630" t="s">
        <v>5767</v>
      </c>
      <c r="AH630" t="s">
        <v>18856</v>
      </c>
      <c r="AI630" t="s">
        <v>18</v>
      </c>
      <c r="AJ630">
        <v>3845</v>
      </c>
    </row>
    <row r="631" spans="8:36" hidden="1" x14ac:dyDescent="0.25">
      <c r="H631" t="s">
        <v>1465</v>
      </c>
      <c r="I631" t="s">
        <v>1496</v>
      </c>
      <c r="J631" t="s">
        <v>1497</v>
      </c>
      <c r="L631">
        <v>769</v>
      </c>
      <c r="M631" t="s">
        <v>27</v>
      </c>
      <c r="N631" t="s">
        <v>1498</v>
      </c>
      <c r="Q631">
        <v>401</v>
      </c>
      <c r="R631" t="s">
        <v>98</v>
      </c>
      <c r="S631" t="s">
        <v>98</v>
      </c>
      <c r="T631" t="str">
        <f>IF(Transcripts[[#This Row],[List?]]="Y", Transcripts[[#This Row],[RefSeq mRNA ID]]&amp;IF(Transcripts[[#This Row],[Preferred?]]="Y", " (Preferred)", ""), "")</f>
        <v/>
      </c>
      <c r="V631" s="43" t="s">
        <v>18415</v>
      </c>
      <c r="W631" s="43" t="e">
        <f t="array" ref="W631">INDEX(Table6[#Data], MATCH(1, ISNUMBER(SEARCH(Transcripts[[#This Row],[RefSeq mRNA ID]], Table6['#name])), 0), 1)</f>
        <v>#N/A</v>
      </c>
      <c r="X631" s="43"/>
      <c r="Y631" s="43"/>
      <c r="Z631" t="s">
        <v>5769</v>
      </c>
      <c r="AC631" t="s">
        <v>5741</v>
      </c>
      <c r="AD631" t="s">
        <v>27</v>
      </c>
      <c r="AE631" t="s">
        <v>5769</v>
      </c>
      <c r="AH631" t="s">
        <v>18857</v>
      </c>
      <c r="AI631" t="s">
        <v>18</v>
      </c>
      <c r="AJ631">
        <v>3845</v>
      </c>
    </row>
    <row r="632" spans="8:36" hidden="1" x14ac:dyDescent="0.25">
      <c r="H632" t="s">
        <v>1465</v>
      </c>
      <c r="I632" t="s">
        <v>1505</v>
      </c>
      <c r="J632" t="s">
        <v>1506</v>
      </c>
      <c r="L632">
        <v>583</v>
      </c>
      <c r="M632" t="s">
        <v>27</v>
      </c>
      <c r="N632" t="s">
        <v>1507</v>
      </c>
      <c r="Q632">
        <v>381</v>
      </c>
      <c r="R632" t="s">
        <v>98</v>
      </c>
      <c r="S632" t="s">
        <v>98</v>
      </c>
      <c r="T632" t="str">
        <f>IF(Transcripts[[#This Row],[List?]]="Y", Transcripts[[#This Row],[RefSeq mRNA ID]]&amp;IF(Transcripts[[#This Row],[Preferred?]]="Y", " (Preferred)", ""), "")</f>
        <v/>
      </c>
      <c r="V632" s="43" t="s">
        <v>18415</v>
      </c>
      <c r="W632" s="43" t="e">
        <f t="array" ref="W632">INDEX(Table6[#Data], MATCH(1, ISNUMBER(SEARCH(Transcripts[[#This Row],[RefSeq mRNA ID]], Table6['#name])), 0), 1)</f>
        <v>#N/A</v>
      </c>
      <c r="X632" s="43"/>
      <c r="Y632" s="43"/>
      <c r="Z632" t="s">
        <v>5762</v>
      </c>
      <c r="AA632" t="s">
        <v>5763</v>
      </c>
      <c r="AB632">
        <v>477</v>
      </c>
      <c r="AC632" t="s">
        <v>5741</v>
      </c>
      <c r="AD632" t="s">
        <v>27</v>
      </c>
      <c r="AE632" t="s">
        <v>10373</v>
      </c>
      <c r="AH632" t="s">
        <v>19584</v>
      </c>
      <c r="AI632" t="s">
        <v>4876</v>
      </c>
      <c r="AJ632">
        <v>53353</v>
      </c>
    </row>
    <row r="633" spans="8:36" hidden="1" x14ac:dyDescent="0.25">
      <c r="H633" t="s">
        <v>1465</v>
      </c>
      <c r="I633" t="s">
        <v>1511</v>
      </c>
      <c r="J633" t="s">
        <v>1512</v>
      </c>
      <c r="L633">
        <v>561</v>
      </c>
      <c r="M633" t="s">
        <v>27</v>
      </c>
      <c r="N633" t="s">
        <v>1513</v>
      </c>
      <c r="Q633">
        <v>127</v>
      </c>
      <c r="R633" t="s">
        <v>98</v>
      </c>
      <c r="S633" t="s">
        <v>98</v>
      </c>
      <c r="T633" t="str">
        <f>IF(Transcripts[[#This Row],[List?]]="Y", Transcripts[[#This Row],[RefSeq mRNA ID]]&amp;IF(Transcripts[[#This Row],[Preferred?]]="Y", " (Preferred)", ""), "")</f>
        <v/>
      </c>
      <c r="V633" s="43" t="s">
        <v>18415</v>
      </c>
      <c r="W633" s="43" t="e">
        <f t="array" ref="W633">INDEX(Table6[#Data], MATCH(1, ISNUMBER(SEARCH(Transcripts[[#This Row],[RefSeq mRNA ID]], Table6['#name])), 0), 1)</f>
        <v>#N/A</v>
      </c>
      <c r="X633" s="43"/>
      <c r="Y633" s="43"/>
      <c r="Z633" t="s">
        <v>5756</v>
      </c>
      <c r="AA633" t="s">
        <v>5757</v>
      </c>
      <c r="AB633">
        <v>494</v>
      </c>
      <c r="AC633" t="s">
        <v>5741</v>
      </c>
      <c r="AD633" t="s">
        <v>27</v>
      </c>
      <c r="AE633" t="s">
        <v>10374</v>
      </c>
      <c r="AH633" t="s">
        <v>19585</v>
      </c>
      <c r="AI633" t="s">
        <v>4892</v>
      </c>
      <c r="AJ633">
        <v>64101</v>
      </c>
    </row>
    <row r="634" spans="8:36" hidden="1" x14ac:dyDescent="0.25">
      <c r="H634" t="s">
        <v>1465</v>
      </c>
      <c r="I634" t="s">
        <v>1467</v>
      </c>
      <c r="L634">
        <v>761</v>
      </c>
      <c r="M634" t="s">
        <v>195</v>
      </c>
      <c r="N634" t="s">
        <v>1468</v>
      </c>
      <c r="Q634">
        <v>0</v>
      </c>
      <c r="R634" t="s">
        <v>98</v>
      </c>
      <c r="S634" t="s">
        <v>98</v>
      </c>
      <c r="T634" t="str">
        <f>IF(Transcripts[[#This Row],[List?]]="Y", Transcripts[[#This Row],[RefSeq mRNA ID]]&amp;IF(Transcripts[[#This Row],[Preferred?]]="Y", " (Preferred)", ""), "")</f>
        <v/>
      </c>
      <c r="V634" s="43" t="s">
        <v>18415</v>
      </c>
      <c r="W634" s="43" t="e">
        <f t="array" ref="W634">INDEX(Table6[#Data], MATCH(1, ISNUMBER(SEARCH(Transcripts[[#This Row],[RefSeq mRNA ID]], Table6['#name])), 0), 1)</f>
        <v>#N/A</v>
      </c>
      <c r="X634" s="43"/>
      <c r="Y634" s="43"/>
      <c r="Z634" t="s">
        <v>5745</v>
      </c>
      <c r="AA634" t="s">
        <v>5746</v>
      </c>
      <c r="AB634">
        <v>177</v>
      </c>
      <c r="AC634" t="s">
        <v>5741</v>
      </c>
      <c r="AD634" t="s">
        <v>27</v>
      </c>
      <c r="AE634" t="s">
        <v>10375</v>
      </c>
      <c r="AH634" t="s">
        <v>19586</v>
      </c>
      <c r="AI634" t="s">
        <v>4906</v>
      </c>
      <c r="AJ634">
        <v>100996928</v>
      </c>
    </row>
    <row r="635" spans="8:36" hidden="1" x14ac:dyDescent="0.25">
      <c r="H635" t="s">
        <v>1465</v>
      </c>
      <c r="I635" t="s">
        <v>1469</v>
      </c>
      <c r="L635">
        <v>755</v>
      </c>
      <c r="M635" t="s">
        <v>195</v>
      </c>
      <c r="N635" t="s">
        <v>1470</v>
      </c>
      <c r="Q635">
        <v>0</v>
      </c>
      <c r="R635" t="s">
        <v>98</v>
      </c>
      <c r="S635" t="s">
        <v>98</v>
      </c>
      <c r="T635" t="str">
        <f>IF(Transcripts[[#This Row],[List?]]="Y", Transcripts[[#This Row],[RefSeq mRNA ID]]&amp;IF(Transcripts[[#This Row],[Preferred?]]="Y", " (Preferred)", ""), "")</f>
        <v/>
      </c>
      <c r="V635" s="43" t="s">
        <v>18415</v>
      </c>
      <c r="W635" s="43" t="e">
        <f t="array" ref="W635">INDEX(Table6[#Data], MATCH(1, ISNUMBER(SEARCH(Transcripts[[#This Row],[RefSeq mRNA ID]], Table6['#name])), 0), 1)</f>
        <v>#N/A</v>
      </c>
      <c r="X635" s="43"/>
      <c r="Y635" s="43"/>
      <c r="Z635" t="s">
        <v>5759</v>
      </c>
      <c r="AA635" t="s">
        <v>5760</v>
      </c>
      <c r="AB635">
        <v>276</v>
      </c>
      <c r="AC635" t="s">
        <v>5741</v>
      </c>
      <c r="AD635" t="s">
        <v>27</v>
      </c>
      <c r="AE635" t="s">
        <v>10376</v>
      </c>
      <c r="AH635" t="s">
        <v>19587</v>
      </c>
      <c r="AI635" t="s">
        <v>4906</v>
      </c>
      <c r="AJ635">
        <v>100996928</v>
      </c>
    </row>
    <row r="636" spans="8:36" hidden="1" x14ac:dyDescent="0.25">
      <c r="H636" t="s">
        <v>1465</v>
      </c>
      <c r="I636" t="s">
        <v>1471</v>
      </c>
      <c r="L636">
        <v>463</v>
      </c>
      <c r="M636" t="s">
        <v>195</v>
      </c>
      <c r="N636" t="s">
        <v>1472</v>
      </c>
      <c r="Q636">
        <v>0</v>
      </c>
      <c r="R636" t="s">
        <v>98</v>
      </c>
      <c r="S636" t="s">
        <v>98</v>
      </c>
      <c r="T636" t="str">
        <f>IF(Transcripts[[#This Row],[List?]]="Y", Transcripts[[#This Row],[RefSeq mRNA ID]]&amp;IF(Transcripts[[#This Row],[Preferred?]]="Y", " (Preferred)", ""), "")</f>
        <v/>
      </c>
      <c r="V636" s="43" t="s">
        <v>18415</v>
      </c>
      <c r="W636" s="43" t="e">
        <f t="array" ref="W636">INDEX(Table6[#Data], MATCH(1, ISNUMBER(SEARCH(Transcripts[[#This Row],[RefSeq mRNA ID]], Table6['#name])), 0), 1)</f>
        <v>#N/A</v>
      </c>
      <c r="X636" s="43"/>
      <c r="Y636" s="43"/>
      <c r="Z636" t="s">
        <v>5765</v>
      </c>
      <c r="AC636" t="s">
        <v>5741</v>
      </c>
      <c r="AD636" t="s">
        <v>27</v>
      </c>
      <c r="AE636" t="s">
        <v>5765</v>
      </c>
      <c r="AH636" t="s">
        <v>19588</v>
      </c>
      <c r="AI636" t="s">
        <v>4906</v>
      </c>
      <c r="AJ636">
        <v>100996928</v>
      </c>
    </row>
    <row r="637" spans="8:36" hidden="1" x14ac:dyDescent="0.25">
      <c r="H637" t="s">
        <v>1465</v>
      </c>
      <c r="I637" t="s">
        <v>1514</v>
      </c>
      <c r="L637">
        <v>1814</v>
      </c>
      <c r="M637" t="s">
        <v>212</v>
      </c>
      <c r="N637" t="s">
        <v>1515</v>
      </c>
      <c r="Q637">
        <v>0</v>
      </c>
      <c r="R637" t="s">
        <v>98</v>
      </c>
      <c r="S637" t="s">
        <v>98</v>
      </c>
      <c r="T637" t="str">
        <f>IF(Transcripts[[#This Row],[List?]]="Y", Transcripts[[#This Row],[RefSeq mRNA ID]]&amp;IF(Transcripts[[#This Row],[Preferred?]]="Y", " (Preferred)", ""), "")</f>
        <v/>
      </c>
      <c r="V637" s="43" t="s">
        <v>18415</v>
      </c>
      <c r="W637" s="43" t="e">
        <f t="array" ref="W637">INDEX(Table6[#Data], MATCH(1, ISNUMBER(SEARCH(Transcripts[[#This Row],[RefSeq mRNA ID]], Table6['#name])), 0), 1)</f>
        <v>#N/A</v>
      </c>
      <c r="X637" s="43"/>
      <c r="Y637" s="43"/>
      <c r="Z637" t="s">
        <v>570</v>
      </c>
      <c r="AA637" t="s">
        <v>571</v>
      </c>
      <c r="AB637">
        <v>7479</v>
      </c>
      <c r="AC637" t="s">
        <v>152</v>
      </c>
      <c r="AD637" t="s">
        <v>27</v>
      </c>
      <c r="AE637" t="s">
        <v>10377</v>
      </c>
      <c r="AH637" t="s">
        <v>19589</v>
      </c>
      <c r="AI637" t="s">
        <v>4911</v>
      </c>
      <c r="AJ637">
        <v>5604</v>
      </c>
    </row>
    <row r="638" spans="8:36" hidden="1" x14ac:dyDescent="0.25">
      <c r="H638" t="s">
        <v>1465</v>
      </c>
      <c r="I638" t="s">
        <v>1516</v>
      </c>
      <c r="L638">
        <v>772</v>
      </c>
      <c r="M638" t="s">
        <v>212</v>
      </c>
      <c r="N638" t="s">
        <v>1517</v>
      </c>
      <c r="Q638">
        <v>0</v>
      </c>
      <c r="R638" t="s">
        <v>98</v>
      </c>
      <c r="S638" t="s">
        <v>98</v>
      </c>
      <c r="T638" t="str">
        <f>IF(Transcripts[[#This Row],[List?]]="Y", Transcripts[[#This Row],[RefSeq mRNA ID]]&amp;IF(Transcripts[[#This Row],[Preferred?]]="Y", " (Preferred)", ""), "")</f>
        <v/>
      </c>
      <c r="V638" s="43" t="s">
        <v>18415</v>
      </c>
      <c r="W638" s="43" t="e">
        <f t="array" ref="W638">INDEX(Table6[#Data], MATCH(1, ISNUMBER(SEARCH(Transcripts[[#This Row],[RefSeq mRNA ID]], Table6['#name])), 0), 1)</f>
        <v>#N/A</v>
      </c>
      <c r="X638" s="43"/>
      <c r="Y638" s="43"/>
      <c r="Z638" t="s">
        <v>576</v>
      </c>
      <c r="AA638" t="s">
        <v>577</v>
      </c>
      <c r="AB638">
        <v>7365</v>
      </c>
      <c r="AC638" t="s">
        <v>152</v>
      </c>
      <c r="AD638" t="s">
        <v>27</v>
      </c>
      <c r="AE638" t="s">
        <v>10378</v>
      </c>
      <c r="AH638" t="s">
        <v>19590</v>
      </c>
      <c r="AI638" t="s">
        <v>4921</v>
      </c>
      <c r="AJ638">
        <v>5605</v>
      </c>
    </row>
    <row r="639" spans="8:36" hidden="1" x14ac:dyDescent="0.25">
      <c r="H639" t="s">
        <v>106</v>
      </c>
      <c r="I639" t="s">
        <v>1545</v>
      </c>
      <c r="J639" t="s">
        <v>1546</v>
      </c>
      <c r="K639" t="s">
        <v>19119</v>
      </c>
      <c r="L639">
        <v>1971</v>
      </c>
      <c r="M639" t="s">
        <v>27</v>
      </c>
      <c r="N639" t="s">
        <v>1547</v>
      </c>
      <c r="P639" t="s">
        <v>1548</v>
      </c>
      <c r="Q639">
        <v>1761</v>
      </c>
      <c r="R639" t="s">
        <v>98</v>
      </c>
      <c r="S639" t="s">
        <v>97</v>
      </c>
      <c r="T639" t="str">
        <f>IF(Transcripts[[#This Row],[List?]]="Y", Transcripts[[#This Row],[RefSeq mRNA ID]]&amp;IF(Transcripts[[#This Row],[Preferred?]]="Y", " (Preferred)", ""), "")</f>
        <v>NM_001005735.1</v>
      </c>
      <c r="V639" s="43" t="s">
        <v>18416</v>
      </c>
      <c r="W639" s="43" t="e">
        <f t="array" ref="W639">INDEX(Table6[#Data], MATCH(1, ISNUMBER(SEARCH(Transcripts[[#This Row],[RefSeq mRNA ID]], Table6['#name])), 0), 1)</f>
        <v>#N/A</v>
      </c>
      <c r="X639" s="43"/>
      <c r="Y639" s="43"/>
      <c r="Z639" t="s">
        <v>558</v>
      </c>
      <c r="AC639" t="s">
        <v>152</v>
      </c>
      <c r="AD639" t="s">
        <v>27</v>
      </c>
      <c r="AE639" t="s">
        <v>558</v>
      </c>
      <c r="AH639" t="s">
        <v>19591</v>
      </c>
      <c r="AI639" t="s">
        <v>4948</v>
      </c>
      <c r="AJ639">
        <v>6416</v>
      </c>
    </row>
    <row r="640" spans="8:36" hidden="1" x14ac:dyDescent="0.25">
      <c r="H640" t="s">
        <v>106</v>
      </c>
      <c r="I640" t="s">
        <v>1549</v>
      </c>
      <c r="J640" t="s">
        <v>1550</v>
      </c>
      <c r="L640">
        <v>1959</v>
      </c>
      <c r="M640" t="s">
        <v>27</v>
      </c>
      <c r="N640" t="s">
        <v>1551</v>
      </c>
      <c r="P640" t="s">
        <v>1552</v>
      </c>
      <c r="Q640">
        <v>1632</v>
      </c>
      <c r="R640" t="s">
        <v>98</v>
      </c>
      <c r="S640" t="s">
        <v>98</v>
      </c>
      <c r="T640" t="str">
        <f>IF(Transcripts[[#This Row],[List?]]="Y", Transcripts[[#This Row],[RefSeq mRNA ID]]&amp;IF(Transcripts[[#This Row],[Preferred?]]="Y", " (Preferred)", ""), "")</f>
        <v/>
      </c>
      <c r="V640" s="43" t="s">
        <v>18416</v>
      </c>
      <c r="W640" s="43" t="e">
        <f t="array" ref="W640">INDEX(Table6[#Data], MATCH(1, ISNUMBER(SEARCH(Transcripts[[#This Row],[RefSeq mRNA ID]], Table6['#name])), 0), 1)</f>
        <v>#N/A</v>
      </c>
      <c r="X640" s="43"/>
      <c r="Y640" s="43"/>
      <c r="Z640" t="s">
        <v>564</v>
      </c>
      <c r="AC640" t="s">
        <v>152</v>
      </c>
      <c r="AD640" t="s">
        <v>27</v>
      </c>
      <c r="AE640" t="s">
        <v>564</v>
      </c>
      <c r="AH640" t="s">
        <v>19592</v>
      </c>
      <c r="AI640" t="s">
        <v>4948</v>
      </c>
      <c r="AJ640">
        <v>6416</v>
      </c>
    </row>
    <row r="641" spans="8:36" hidden="1" x14ac:dyDescent="0.25">
      <c r="H641" t="s">
        <v>106</v>
      </c>
      <c r="I641" t="s">
        <v>1553</v>
      </c>
      <c r="J641" t="s">
        <v>1554</v>
      </c>
      <c r="K641" t="s">
        <v>20598</v>
      </c>
      <c r="L641">
        <v>1867</v>
      </c>
      <c r="M641" t="s">
        <v>27</v>
      </c>
      <c r="N641" t="s">
        <v>1555</v>
      </c>
      <c r="P641" t="s">
        <v>1552</v>
      </c>
      <c r="Q641">
        <v>1632</v>
      </c>
      <c r="R641" t="s">
        <v>97</v>
      </c>
      <c r="S641" t="s">
        <v>97</v>
      </c>
      <c r="T641" t="str">
        <f>IF(Transcripts[[#This Row],[List?]]="Y", Transcripts[[#This Row],[RefSeq mRNA ID]]&amp;IF(Transcripts[[#This Row],[Preferred?]]="Y", " (Preferred)", ""), "")</f>
        <v>NM_007194.4 (Preferred)</v>
      </c>
      <c r="V641" s="43" t="s">
        <v>18416</v>
      </c>
      <c r="W641" s="43" t="e">
        <f t="array" ref="W641">INDEX(Table6[#Data], MATCH(1, ISNUMBER(SEARCH(Transcripts[[#This Row],[RefSeq mRNA ID]], Table6['#name])), 0), 1)</f>
        <v>#N/A</v>
      </c>
      <c r="X641" s="43"/>
      <c r="Y641" s="43"/>
      <c r="Z641" t="s">
        <v>582</v>
      </c>
      <c r="AA641" t="s">
        <v>583</v>
      </c>
      <c r="AB641">
        <v>482</v>
      </c>
      <c r="AC641" t="s">
        <v>152</v>
      </c>
      <c r="AD641" t="s">
        <v>27</v>
      </c>
      <c r="AE641" t="s">
        <v>10379</v>
      </c>
      <c r="AH641" t="s">
        <v>19593</v>
      </c>
      <c r="AI641" t="s">
        <v>4990</v>
      </c>
      <c r="AJ641">
        <v>4214</v>
      </c>
    </row>
    <row r="642" spans="8:36" hidden="1" x14ac:dyDescent="0.25">
      <c r="H642" t="s">
        <v>106</v>
      </c>
      <c r="I642" t="s">
        <v>1559</v>
      </c>
      <c r="J642" t="s">
        <v>1560</v>
      </c>
      <c r="L642">
        <v>1785</v>
      </c>
      <c r="M642" t="s">
        <v>27</v>
      </c>
      <c r="N642" t="s">
        <v>1561</v>
      </c>
      <c r="P642" t="s">
        <v>1552</v>
      </c>
      <c r="Q642">
        <v>1632</v>
      </c>
      <c r="R642" t="s">
        <v>98</v>
      </c>
      <c r="S642" t="s">
        <v>98</v>
      </c>
      <c r="T642" t="str">
        <f>IF(Transcripts[[#This Row],[List?]]="Y", Transcripts[[#This Row],[RefSeq mRNA ID]]&amp;IF(Transcripts[[#This Row],[Preferred?]]="Y", " (Preferred)", ""), "")</f>
        <v/>
      </c>
      <c r="V642" s="43" t="s">
        <v>18416</v>
      </c>
      <c r="W642" s="43" t="e">
        <f t="array" ref="W642">INDEX(Table6[#Data], MATCH(1, ISNUMBER(SEARCH(Transcripts[[#This Row],[RefSeq mRNA ID]], Table6['#name])), 0), 1)</f>
        <v>#N/A</v>
      </c>
      <c r="X642" s="43"/>
      <c r="Y642" s="43"/>
      <c r="Z642" t="s">
        <v>561</v>
      </c>
      <c r="AC642" t="s">
        <v>152</v>
      </c>
      <c r="AD642" t="s">
        <v>27</v>
      </c>
      <c r="AE642" t="s">
        <v>561</v>
      </c>
      <c r="AH642" t="s">
        <v>19594</v>
      </c>
      <c r="AI642" t="s">
        <v>4997</v>
      </c>
      <c r="AJ642">
        <v>0</v>
      </c>
    </row>
    <row r="643" spans="8:36" hidden="1" x14ac:dyDescent="0.25">
      <c r="H643" t="s">
        <v>106</v>
      </c>
      <c r="I643" t="s">
        <v>1562</v>
      </c>
      <c r="J643" t="s">
        <v>1563</v>
      </c>
      <c r="K643" t="s">
        <v>19121</v>
      </c>
      <c r="L643">
        <v>1771</v>
      </c>
      <c r="M643" t="s">
        <v>27</v>
      </c>
      <c r="N643" t="s">
        <v>1564</v>
      </c>
      <c r="P643" t="s">
        <v>1565</v>
      </c>
      <c r="Q643">
        <v>1545</v>
      </c>
      <c r="R643" t="s">
        <v>98</v>
      </c>
      <c r="S643" t="s">
        <v>97</v>
      </c>
      <c r="T643" t="str">
        <f>IF(Transcripts[[#This Row],[List?]]="Y", Transcripts[[#This Row],[RefSeq mRNA ID]]&amp;IF(Transcripts[[#This Row],[Preferred?]]="Y", " (Preferred)", ""), "")</f>
        <v>NM_145862.2</v>
      </c>
      <c r="V643" s="43" t="s">
        <v>18416</v>
      </c>
      <c r="W643" s="43" t="e">
        <f t="array" ref="W643">INDEX(Table6[#Data], MATCH(1, ISNUMBER(SEARCH(Transcripts[[#This Row],[RefSeq mRNA ID]], Table6['#name])), 0), 1)</f>
        <v>#N/A</v>
      </c>
      <c r="X643" s="43"/>
      <c r="Y643" s="43"/>
      <c r="Z643" t="s">
        <v>567</v>
      </c>
      <c r="AC643" t="s">
        <v>152</v>
      </c>
      <c r="AD643" t="s">
        <v>27</v>
      </c>
      <c r="AE643" t="s">
        <v>567</v>
      </c>
      <c r="AH643" t="s">
        <v>19595</v>
      </c>
      <c r="AI643" t="s">
        <v>5014</v>
      </c>
      <c r="AJ643">
        <v>5594</v>
      </c>
    </row>
    <row r="644" spans="8:36" hidden="1" x14ac:dyDescent="0.25">
      <c r="H644" t="s">
        <v>106</v>
      </c>
      <c r="I644" t="s">
        <v>1569</v>
      </c>
      <c r="J644" t="s">
        <v>1570</v>
      </c>
      <c r="L644">
        <v>1545</v>
      </c>
      <c r="M644" t="s">
        <v>27</v>
      </c>
      <c r="N644" t="s">
        <v>1571</v>
      </c>
      <c r="P644" t="s">
        <v>1565</v>
      </c>
      <c r="Q644">
        <v>1545</v>
      </c>
      <c r="R644" t="s">
        <v>98</v>
      </c>
      <c r="S644" t="s">
        <v>98</v>
      </c>
      <c r="T644" t="str">
        <f>IF(Transcripts[[#This Row],[List?]]="Y", Transcripts[[#This Row],[RefSeq mRNA ID]]&amp;IF(Transcripts[[#This Row],[Preferred?]]="Y", " (Preferred)", ""), "")</f>
        <v/>
      </c>
      <c r="V644" s="43" t="s">
        <v>18416</v>
      </c>
      <c r="W644" s="43" t="e">
        <f t="array" ref="W644">INDEX(Table6[#Data], MATCH(1, ISNUMBER(SEARCH(Transcripts[[#This Row],[RefSeq mRNA ID]], Table6['#name])), 0), 1)</f>
        <v>#N/A</v>
      </c>
      <c r="X644" s="43"/>
      <c r="Y644" s="43"/>
      <c r="Z644" t="s">
        <v>587</v>
      </c>
      <c r="AA644" t="s">
        <v>588</v>
      </c>
      <c r="AB644">
        <v>381</v>
      </c>
      <c r="AC644" t="s">
        <v>152</v>
      </c>
      <c r="AD644" t="s">
        <v>27</v>
      </c>
      <c r="AE644" t="s">
        <v>10380</v>
      </c>
      <c r="AH644" t="s">
        <v>19596</v>
      </c>
      <c r="AI644" t="s">
        <v>5014</v>
      </c>
      <c r="AJ644">
        <v>5594</v>
      </c>
    </row>
    <row r="645" spans="8:36" hidden="1" x14ac:dyDescent="0.25">
      <c r="H645" t="s">
        <v>106</v>
      </c>
      <c r="I645" t="s">
        <v>1566</v>
      </c>
      <c r="J645" t="s">
        <v>1567</v>
      </c>
      <c r="L645">
        <v>1585</v>
      </c>
      <c r="M645" t="s">
        <v>27</v>
      </c>
      <c r="N645" t="s">
        <v>1568</v>
      </c>
      <c r="Q645">
        <v>1359</v>
      </c>
      <c r="R645" t="s">
        <v>98</v>
      </c>
      <c r="S645" t="s">
        <v>98</v>
      </c>
      <c r="T645" t="str">
        <f>IF(Transcripts[[#This Row],[List?]]="Y", Transcripts[[#This Row],[RefSeq mRNA ID]]&amp;IF(Transcripts[[#This Row],[Preferred?]]="Y", " (Preferred)", ""), "")</f>
        <v/>
      </c>
      <c r="V645" s="43" t="s">
        <v>18416</v>
      </c>
      <c r="W645" s="43" t="e">
        <f t="array" ref="W645">INDEX(Table6[#Data], MATCH(1, ISNUMBER(SEARCH(Transcripts[[#This Row],[RefSeq mRNA ID]], Table6['#name])), 0), 1)</f>
        <v>#N/A</v>
      </c>
      <c r="X645" s="43"/>
      <c r="Y645" s="43"/>
      <c r="Z645" t="s">
        <v>937</v>
      </c>
      <c r="AA645" t="s">
        <v>938</v>
      </c>
      <c r="AB645">
        <v>10257</v>
      </c>
      <c r="AC645" t="s">
        <v>111</v>
      </c>
      <c r="AD645" t="s">
        <v>27</v>
      </c>
      <c r="AE645" t="s">
        <v>10381</v>
      </c>
      <c r="AH645" t="s">
        <v>19597</v>
      </c>
      <c r="AI645" t="s">
        <v>5027</v>
      </c>
      <c r="AJ645">
        <v>4170</v>
      </c>
    </row>
    <row r="646" spans="8:36" hidden="1" x14ac:dyDescent="0.25">
      <c r="H646" t="s">
        <v>106</v>
      </c>
      <c r="I646" t="s">
        <v>1572</v>
      </c>
      <c r="J646" t="s">
        <v>1573</v>
      </c>
      <c r="L646">
        <v>1359</v>
      </c>
      <c r="M646" t="s">
        <v>27</v>
      </c>
      <c r="N646" t="s">
        <v>1574</v>
      </c>
      <c r="Q646">
        <v>1359</v>
      </c>
      <c r="R646" t="s">
        <v>98</v>
      </c>
      <c r="S646" t="s">
        <v>98</v>
      </c>
      <c r="T646" t="str">
        <f>IF(Transcripts[[#This Row],[List?]]="Y", Transcripts[[#This Row],[RefSeq mRNA ID]]&amp;IF(Transcripts[[#This Row],[Preferred?]]="Y", " (Preferred)", ""), "")</f>
        <v/>
      </c>
      <c r="V646" s="43" t="s">
        <v>18416</v>
      </c>
      <c r="W646" s="43" t="e">
        <f t="array" ref="W646">INDEX(Table6[#Data], MATCH(1, ISNUMBER(SEARCH(Transcripts[[#This Row],[RefSeq mRNA ID]], Table6['#name])), 0), 1)</f>
        <v>#N/A</v>
      </c>
      <c r="X646" s="43"/>
      <c r="Y646" s="43"/>
      <c r="Z646" t="s">
        <v>940</v>
      </c>
      <c r="AA646" t="s">
        <v>941</v>
      </c>
      <c r="AB646">
        <v>1444</v>
      </c>
      <c r="AC646" t="s">
        <v>111</v>
      </c>
      <c r="AD646" t="s">
        <v>27</v>
      </c>
      <c r="AE646" t="s">
        <v>10382</v>
      </c>
      <c r="AH646" t="s">
        <v>19598</v>
      </c>
      <c r="AI646" t="s">
        <v>5027</v>
      </c>
      <c r="AJ646">
        <v>4170</v>
      </c>
    </row>
    <row r="647" spans="8:36" hidden="1" x14ac:dyDescent="0.25">
      <c r="H647" t="s">
        <v>106</v>
      </c>
      <c r="I647" t="s">
        <v>1541</v>
      </c>
      <c r="J647" t="s">
        <v>1542</v>
      </c>
      <c r="K647" t="s">
        <v>19122</v>
      </c>
      <c r="L647">
        <v>2560</v>
      </c>
      <c r="M647" t="s">
        <v>27</v>
      </c>
      <c r="N647" t="s">
        <v>1543</v>
      </c>
      <c r="P647" t="s">
        <v>1544</v>
      </c>
      <c r="Q647">
        <v>969</v>
      </c>
      <c r="R647" t="s">
        <v>98</v>
      </c>
      <c r="S647" t="s">
        <v>97</v>
      </c>
      <c r="T647" t="str">
        <f>IF(Transcripts[[#This Row],[List?]]="Y", Transcripts[[#This Row],[RefSeq mRNA ID]]&amp;IF(Transcripts[[#This Row],[Preferred?]]="Y", " (Preferred)", ""), "")</f>
        <v>NM_001257387.1</v>
      </c>
      <c r="V647" s="43" t="s">
        <v>18416</v>
      </c>
      <c r="W647" s="43" t="e">
        <f t="array" ref="W647">INDEX(Table6[#Data], MATCH(1, ISNUMBER(SEARCH(Transcripts[[#This Row],[RefSeq mRNA ID]], Table6['#name])), 0), 1)</f>
        <v>#N/A</v>
      </c>
      <c r="X647" s="43"/>
      <c r="Y647" s="43"/>
      <c r="Z647" t="s">
        <v>929</v>
      </c>
      <c r="AA647" t="s">
        <v>930</v>
      </c>
      <c r="AB647">
        <v>195</v>
      </c>
      <c r="AC647" t="s">
        <v>111</v>
      </c>
      <c r="AD647" t="s">
        <v>27</v>
      </c>
      <c r="AE647" t="s">
        <v>10383</v>
      </c>
      <c r="AH647" t="s">
        <v>19599</v>
      </c>
      <c r="AI647" t="s">
        <v>5027</v>
      </c>
      <c r="AJ647">
        <v>4170</v>
      </c>
    </row>
    <row r="648" spans="8:36" hidden="1" x14ac:dyDescent="0.25">
      <c r="H648" t="s">
        <v>106</v>
      </c>
      <c r="I648" t="s">
        <v>1581</v>
      </c>
      <c r="J648" t="s">
        <v>1582</v>
      </c>
      <c r="L648">
        <v>903</v>
      </c>
      <c r="M648" t="s">
        <v>27</v>
      </c>
      <c r="N648" t="s">
        <v>1583</v>
      </c>
      <c r="Q648">
        <v>897</v>
      </c>
      <c r="R648" t="s">
        <v>98</v>
      </c>
      <c r="S648" t="s">
        <v>98</v>
      </c>
      <c r="T648" t="str">
        <f>IF(Transcripts[[#This Row],[List?]]="Y", Transcripts[[#This Row],[RefSeq mRNA ID]]&amp;IF(Transcripts[[#This Row],[Preferred?]]="Y", " (Preferred)", ""), "")</f>
        <v/>
      </c>
      <c r="V648" s="43" t="s">
        <v>18416</v>
      </c>
      <c r="W648" s="43" t="e">
        <f t="array" ref="W648">INDEX(Table6[#Data], MATCH(1, ISNUMBER(SEARCH(Transcripts[[#This Row],[RefSeq mRNA ID]], Table6['#name])), 0), 1)</f>
        <v>#N/A</v>
      </c>
      <c r="X648" s="43"/>
      <c r="Y648" s="43"/>
      <c r="Z648" t="s">
        <v>926</v>
      </c>
      <c r="AA648" t="s">
        <v>927</v>
      </c>
      <c r="AB648">
        <v>560</v>
      </c>
      <c r="AC648" t="s">
        <v>111</v>
      </c>
      <c r="AD648" t="s">
        <v>27</v>
      </c>
      <c r="AE648" t="s">
        <v>10384</v>
      </c>
      <c r="AH648" t="s">
        <v>19600</v>
      </c>
      <c r="AI648" t="s">
        <v>5038</v>
      </c>
      <c r="AJ648">
        <v>4193</v>
      </c>
    </row>
    <row r="649" spans="8:36" hidden="1" x14ac:dyDescent="0.25">
      <c r="H649" t="s">
        <v>106</v>
      </c>
      <c r="I649" t="s">
        <v>1578</v>
      </c>
      <c r="J649" t="s">
        <v>1579</v>
      </c>
      <c r="L649">
        <v>906</v>
      </c>
      <c r="M649" t="s">
        <v>27</v>
      </c>
      <c r="N649" t="s">
        <v>1580</v>
      </c>
      <c r="Q649">
        <v>885</v>
      </c>
      <c r="R649" t="s">
        <v>98</v>
      </c>
      <c r="S649" t="s">
        <v>98</v>
      </c>
      <c r="T649" t="str">
        <f>IF(Transcripts[[#This Row],[List?]]="Y", Transcripts[[#This Row],[RefSeq mRNA ID]]&amp;IF(Transcripts[[#This Row],[Preferred?]]="Y", " (Preferred)", ""), "")</f>
        <v/>
      </c>
      <c r="V649" s="43" t="s">
        <v>18416</v>
      </c>
      <c r="W649" s="43" t="e">
        <f t="array" ref="W649">INDEX(Table6[#Data], MATCH(1, ISNUMBER(SEARCH(Transcripts[[#This Row],[RefSeq mRNA ID]], Table6['#name])), 0), 1)</f>
        <v>#N/A</v>
      </c>
      <c r="X649" s="43"/>
      <c r="Y649" s="43"/>
      <c r="Z649" t="s">
        <v>943</v>
      </c>
      <c r="AC649" t="s">
        <v>111</v>
      </c>
      <c r="AD649" t="s">
        <v>27</v>
      </c>
      <c r="AE649" t="s">
        <v>943</v>
      </c>
      <c r="AH649" t="s">
        <v>19601</v>
      </c>
      <c r="AI649" t="s">
        <v>5038</v>
      </c>
      <c r="AJ649">
        <v>4193</v>
      </c>
    </row>
    <row r="650" spans="8:36" hidden="1" x14ac:dyDescent="0.25">
      <c r="H650" t="s">
        <v>106</v>
      </c>
      <c r="I650" t="s">
        <v>1521</v>
      </c>
      <c r="J650" t="s">
        <v>1522</v>
      </c>
      <c r="L650">
        <v>1580</v>
      </c>
      <c r="M650" t="s">
        <v>189</v>
      </c>
      <c r="N650" t="s">
        <v>1523</v>
      </c>
      <c r="P650" t="s">
        <v>100</v>
      </c>
      <c r="Q650">
        <v>870</v>
      </c>
      <c r="R650" t="s">
        <v>98</v>
      </c>
      <c r="S650" t="s">
        <v>98</v>
      </c>
      <c r="T650" t="str">
        <f>IF(Transcripts[[#This Row],[List?]]="Y", Transcripts[[#This Row],[RefSeq mRNA ID]]&amp;IF(Transcripts[[#This Row],[Preferred?]]="Y", " (Preferred)", ""), "")</f>
        <v/>
      </c>
      <c r="V650" s="43" t="s">
        <v>18416</v>
      </c>
      <c r="W650" s="43" t="e">
        <f t="array" ref="W650">INDEX(Table6[#Data], MATCH(1, ISNUMBER(SEARCH(Transcripts[[#This Row],[RefSeq mRNA ID]], Table6['#name])), 0), 1)</f>
        <v>#N/A</v>
      </c>
      <c r="X650" s="43"/>
      <c r="Y650" s="43"/>
      <c r="Z650" t="s">
        <v>932</v>
      </c>
      <c r="AA650" t="s">
        <v>933</v>
      </c>
      <c r="AB650">
        <v>10257</v>
      </c>
      <c r="AC650" t="s">
        <v>111</v>
      </c>
      <c r="AD650" t="s">
        <v>27</v>
      </c>
      <c r="AE650" t="s">
        <v>10385</v>
      </c>
      <c r="AH650" t="s">
        <v>19602</v>
      </c>
      <c r="AI650" t="s">
        <v>5038</v>
      </c>
      <c r="AJ650">
        <v>4193</v>
      </c>
    </row>
    <row r="651" spans="8:36" hidden="1" x14ac:dyDescent="0.25">
      <c r="H651" t="s">
        <v>106</v>
      </c>
      <c r="I651" t="s">
        <v>1556</v>
      </c>
      <c r="J651" t="s">
        <v>1557</v>
      </c>
      <c r="L651">
        <v>1796</v>
      </c>
      <c r="M651" t="s">
        <v>27</v>
      </c>
      <c r="N651" t="s">
        <v>1558</v>
      </c>
      <c r="Q651">
        <v>870</v>
      </c>
      <c r="R651" t="s">
        <v>98</v>
      </c>
      <c r="S651" t="s">
        <v>98</v>
      </c>
      <c r="T651" t="str">
        <f>IF(Transcripts[[#This Row],[List?]]="Y", Transcripts[[#This Row],[RefSeq mRNA ID]]&amp;IF(Transcripts[[#This Row],[Preferred?]]="Y", " (Preferred)", ""), "")</f>
        <v/>
      </c>
      <c r="V651" s="43" t="s">
        <v>18416</v>
      </c>
      <c r="W651" s="43" t="e">
        <f t="array" ref="W651">INDEX(Table6[#Data], MATCH(1, ISNUMBER(SEARCH(Transcripts[[#This Row],[RefSeq mRNA ID]], Table6['#name])), 0), 1)</f>
        <v>#N/A</v>
      </c>
      <c r="X651" s="43"/>
      <c r="Y651" s="43"/>
      <c r="Z651" t="s">
        <v>9619</v>
      </c>
      <c r="AA651" t="s">
        <v>9620</v>
      </c>
      <c r="AB651">
        <v>354</v>
      </c>
      <c r="AC651" t="s">
        <v>9618</v>
      </c>
      <c r="AD651" t="s">
        <v>27</v>
      </c>
      <c r="AE651" t="s">
        <v>10386</v>
      </c>
      <c r="AH651" t="s">
        <v>19603</v>
      </c>
      <c r="AI651" t="s">
        <v>5038</v>
      </c>
      <c r="AJ651">
        <v>4193</v>
      </c>
    </row>
    <row r="652" spans="8:36" hidden="1" x14ac:dyDescent="0.25">
      <c r="H652" t="s">
        <v>106</v>
      </c>
      <c r="I652" t="s">
        <v>1575</v>
      </c>
      <c r="J652" t="s">
        <v>1576</v>
      </c>
      <c r="L652">
        <v>984</v>
      </c>
      <c r="M652" t="s">
        <v>27</v>
      </c>
      <c r="N652" t="s">
        <v>1577</v>
      </c>
      <c r="Q652">
        <v>830</v>
      </c>
      <c r="R652" t="s">
        <v>98</v>
      </c>
      <c r="S652" t="s">
        <v>98</v>
      </c>
      <c r="T652" t="str">
        <f>IF(Transcripts[[#This Row],[List?]]="Y", Transcripts[[#This Row],[RefSeq mRNA ID]]&amp;IF(Transcripts[[#This Row],[Preferred?]]="Y", " (Preferred)", ""), "")</f>
        <v/>
      </c>
      <c r="V652" s="43" t="s">
        <v>18416</v>
      </c>
      <c r="W652" s="43" t="e">
        <f t="array" ref="W652">INDEX(Table6[#Data], MATCH(1, ISNUMBER(SEARCH(Transcripts[[#This Row],[RefSeq mRNA ID]], Table6['#name])), 0), 1)</f>
        <v>#N/A</v>
      </c>
      <c r="X652" s="43"/>
      <c r="Y652" s="43"/>
      <c r="Z652" t="s">
        <v>9622</v>
      </c>
      <c r="AC652" t="s">
        <v>9618</v>
      </c>
      <c r="AD652" t="s">
        <v>27</v>
      </c>
      <c r="AE652" t="s">
        <v>9622</v>
      </c>
      <c r="AH652" t="s">
        <v>19604</v>
      </c>
      <c r="AI652" t="s">
        <v>5038</v>
      </c>
      <c r="AJ652">
        <v>4193</v>
      </c>
    </row>
    <row r="653" spans="8:36" hidden="1" x14ac:dyDescent="0.25">
      <c r="H653" t="s">
        <v>106</v>
      </c>
      <c r="I653" t="s">
        <v>1518</v>
      </c>
      <c r="J653" t="s">
        <v>1519</v>
      </c>
      <c r="L653">
        <v>2560</v>
      </c>
      <c r="M653" t="s">
        <v>189</v>
      </c>
      <c r="N653" t="s">
        <v>1520</v>
      </c>
      <c r="P653" t="s">
        <v>100</v>
      </c>
      <c r="Q653">
        <v>624</v>
      </c>
      <c r="R653" t="s">
        <v>98</v>
      </c>
      <c r="S653" t="s">
        <v>98</v>
      </c>
      <c r="T653" t="str">
        <f>IF(Transcripts[[#This Row],[List?]]="Y", Transcripts[[#This Row],[RefSeq mRNA ID]]&amp;IF(Transcripts[[#This Row],[Preferred?]]="Y", " (Preferred)", ""), "")</f>
        <v/>
      </c>
      <c r="V653" s="43" t="s">
        <v>18416</v>
      </c>
      <c r="W653" s="43" t="e">
        <f t="array" ref="W653">INDEX(Table6[#Data], MATCH(1, ISNUMBER(SEARCH(Transcripts[[#This Row],[RefSeq mRNA ID]], Table6['#name])), 0), 1)</f>
        <v>#N/A</v>
      </c>
      <c r="X653" s="43"/>
      <c r="Y653" s="43"/>
      <c r="Z653" t="s">
        <v>9624</v>
      </c>
      <c r="AA653" t="s">
        <v>9625</v>
      </c>
      <c r="AB653">
        <v>3406</v>
      </c>
      <c r="AC653" t="s">
        <v>9618</v>
      </c>
      <c r="AD653" t="s">
        <v>27</v>
      </c>
      <c r="AE653" t="s">
        <v>10387</v>
      </c>
      <c r="AH653" t="s">
        <v>19605</v>
      </c>
      <c r="AI653" t="s">
        <v>5146</v>
      </c>
      <c r="AJ653">
        <v>4194</v>
      </c>
    </row>
    <row r="654" spans="8:36" hidden="1" x14ac:dyDescent="0.25">
      <c r="H654" t="s">
        <v>106</v>
      </c>
      <c r="I654" t="s">
        <v>1524</v>
      </c>
      <c r="J654" t="s">
        <v>1525</v>
      </c>
      <c r="L654">
        <v>1551</v>
      </c>
      <c r="M654" t="s">
        <v>189</v>
      </c>
      <c r="N654" t="s">
        <v>1526</v>
      </c>
      <c r="P654" t="s">
        <v>100</v>
      </c>
      <c r="Q654">
        <v>612</v>
      </c>
      <c r="R654" t="s">
        <v>98</v>
      </c>
      <c r="S654" t="s">
        <v>98</v>
      </c>
      <c r="T654" t="str">
        <f>IF(Transcripts[[#This Row],[List?]]="Y", Transcripts[[#This Row],[RefSeq mRNA ID]]&amp;IF(Transcripts[[#This Row],[Preferred?]]="Y", " (Preferred)", ""), "")</f>
        <v/>
      </c>
      <c r="V654" s="43" t="s">
        <v>18416</v>
      </c>
      <c r="W654" s="43" t="e">
        <f t="array" ref="W654">INDEX(Table6[#Data], MATCH(1, ISNUMBER(SEARCH(Transcripts[[#This Row],[RefSeq mRNA ID]], Table6['#name])), 0), 1)</f>
        <v>#N/A</v>
      </c>
      <c r="X654" s="43"/>
      <c r="Y654" s="43"/>
      <c r="Z654" t="s">
        <v>9627</v>
      </c>
      <c r="AA654" t="s">
        <v>9628</v>
      </c>
      <c r="AB654">
        <v>864</v>
      </c>
      <c r="AC654" t="s">
        <v>9618</v>
      </c>
      <c r="AD654" t="s">
        <v>27</v>
      </c>
      <c r="AE654" t="s">
        <v>10388</v>
      </c>
      <c r="AH654" t="s">
        <v>19606</v>
      </c>
      <c r="AI654" t="s">
        <v>5146</v>
      </c>
      <c r="AJ654">
        <v>4194</v>
      </c>
    </row>
    <row r="655" spans="8:36" hidden="1" x14ac:dyDescent="0.25">
      <c r="H655" t="s">
        <v>106</v>
      </c>
      <c r="I655" t="s">
        <v>1590</v>
      </c>
      <c r="J655" t="s">
        <v>1591</v>
      </c>
      <c r="L655">
        <v>713</v>
      </c>
      <c r="M655" t="s">
        <v>27</v>
      </c>
      <c r="N655" t="s">
        <v>1592</v>
      </c>
      <c r="Q655">
        <v>516</v>
      </c>
      <c r="R655" t="s">
        <v>98</v>
      </c>
      <c r="S655" t="s">
        <v>98</v>
      </c>
      <c r="T655" t="str">
        <f>IF(Transcripts[[#This Row],[List?]]="Y", Transcripts[[#This Row],[RefSeq mRNA ID]]&amp;IF(Transcripts[[#This Row],[Preferred?]]="Y", " (Preferred)", ""), "")</f>
        <v/>
      </c>
      <c r="V655" s="43" t="s">
        <v>18416</v>
      </c>
      <c r="W655" s="43" t="e">
        <f t="array" ref="W655">INDEX(Table6[#Data], MATCH(1, ISNUMBER(SEARCH(Transcripts[[#This Row],[RefSeq mRNA ID]], Table6['#name])), 0), 1)</f>
        <v>#N/A</v>
      </c>
      <c r="X655" s="43"/>
      <c r="Y655" s="43"/>
      <c r="Z655" t="s">
        <v>9630</v>
      </c>
      <c r="AA655" t="s">
        <v>9631</v>
      </c>
      <c r="AB655">
        <v>8532</v>
      </c>
      <c r="AC655" t="s">
        <v>9618</v>
      </c>
      <c r="AD655" t="s">
        <v>27</v>
      </c>
      <c r="AE655" t="s">
        <v>10389</v>
      </c>
      <c r="AH655" t="s">
        <v>19607</v>
      </c>
      <c r="AI655" t="s">
        <v>5146</v>
      </c>
      <c r="AJ655">
        <v>4194</v>
      </c>
    </row>
    <row r="656" spans="8:36" hidden="1" x14ac:dyDescent="0.25">
      <c r="H656" t="s">
        <v>106</v>
      </c>
      <c r="I656" t="s">
        <v>1527</v>
      </c>
      <c r="J656" t="s">
        <v>1528</v>
      </c>
      <c r="L656">
        <v>1532</v>
      </c>
      <c r="M656" t="s">
        <v>189</v>
      </c>
      <c r="N656" t="s">
        <v>1529</v>
      </c>
      <c r="P656" t="s">
        <v>100</v>
      </c>
      <c r="Q656">
        <v>498</v>
      </c>
      <c r="R656" t="s">
        <v>98</v>
      </c>
      <c r="S656" t="s">
        <v>98</v>
      </c>
      <c r="T656" t="str">
        <f>IF(Transcripts[[#This Row],[List?]]="Y", Transcripts[[#This Row],[RefSeq mRNA ID]]&amp;IF(Transcripts[[#This Row],[Preferred?]]="Y", " (Preferred)", ""), "")</f>
        <v/>
      </c>
      <c r="V656" s="43" t="s">
        <v>18416</v>
      </c>
      <c r="W656" s="43" t="e">
        <f t="array" ref="W656">INDEX(Table6[#Data], MATCH(1, ISNUMBER(SEARCH(Transcripts[[#This Row],[RefSeq mRNA ID]], Table6['#name])), 0), 1)</f>
        <v>#N/A</v>
      </c>
      <c r="X656" s="43"/>
      <c r="Y656" s="43"/>
      <c r="Z656" t="s">
        <v>9634</v>
      </c>
      <c r="AA656" t="s">
        <v>9635</v>
      </c>
      <c r="AB656">
        <v>8532</v>
      </c>
      <c r="AC656" t="s">
        <v>9618</v>
      </c>
      <c r="AD656" t="s">
        <v>27</v>
      </c>
      <c r="AE656" t="s">
        <v>10390</v>
      </c>
      <c r="AH656" t="s">
        <v>19608</v>
      </c>
      <c r="AI656" t="s">
        <v>5146</v>
      </c>
      <c r="AJ656">
        <v>4194</v>
      </c>
    </row>
    <row r="657" spans="8:36" hidden="1" x14ac:dyDescent="0.25">
      <c r="H657" t="s">
        <v>106</v>
      </c>
      <c r="I657" t="s">
        <v>1587</v>
      </c>
      <c r="J657" t="s">
        <v>1588</v>
      </c>
      <c r="L657">
        <v>718</v>
      </c>
      <c r="M657" t="s">
        <v>27</v>
      </c>
      <c r="N657" t="s">
        <v>1589</v>
      </c>
      <c r="Q657">
        <v>492</v>
      </c>
      <c r="R657" t="s">
        <v>98</v>
      </c>
      <c r="S657" t="s">
        <v>98</v>
      </c>
      <c r="T657" t="str">
        <f>IF(Transcripts[[#This Row],[List?]]="Y", Transcripts[[#This Row],[RefSeq mRNA ID]]&amp;IF(Transcripts[[#This Row],[Preferred?]]="Y", " (Preferred)", ""), "")</f>
        <v/>
      </c>
      <c r="V657" s="43" t="s">
        <v>18416</v>
      </c>
      <c r="W657" s="43" t="e">
        <f t="array" ref="W657">INDEX(Table6[#Data], MATCH(1, ISNUMBER(SEARCH(Transcripts[[#This Row],[RefSeq mRNA ID]], Table6['#name])), 0), 1)</f>
        <v>#N/A</v>
      </c>
      <c r="X657" s="43"/>
      <c r="Y657" s="43"/>
      <c r="Z657" t="s">
        <v>9637</v>
      </c>
      <c r="AA657" t="s">
        <v>9638</v>
      </c>
      <c r="AB657">
        <v>3914</v>
      </c>
      <c r="AC657" t="s">
        <v>9618</v>
      </c>
      <c r="AD657" t="s">
        <v>27</v>
      </c>
      <c r="AE657" t="s">
        <v>10391</v>
      </c>
      <c r="AH657" t="s">
        <v>19609</v>
      </c>
      <c r="AI657" t="s">
        <v>5146</v>
      </c>
      <c r="AJ657">
        <v>4194</v>
      </c>
    </row>
    <row r="658" spans="8:36" hidden="1" x14ac:dyDescent="0.25">
      <c r="H658" t="s">
        <v>106</v>
      </c>
      <c r="I658" t="s">
        <v>1530</v>
      </c>
      <c r="J658" t="s">
        <v>1531</v>
      </c>
      <c r="L658">
        <v>1349</v>
      </c>
      <c r="M658" t="s">
        <v>189</v>
      </c>
      <c r="N658" t="s">
        <v>1532</v>
      </c>
      <c r="P658" t="s">
        <v>100</v>
      </c>
      <c r="Q658">
        <v>486</v>
      </c>
      <c r="R658" t="s">
        <v>98</v>
      </c>
      <c r="S658" t="s">
        <v>98</v>
      </c>
      <c r="T658" t="str">
        <f>IF(Transcripts[[#This Row],[List?]]="Y", Transcripts[[#This Row],[RefSeq mRNA ID]]&amp;IF(Transcripts[[#This Row],[Preferred?]]="Y", " (Preferred)", ""), "")</f>
        <v/>
      </c>
      <c r="V658" s="43" t="s">
        <v>18416</v>
      </c>
      <c r="W658" s="43" t="e">
        <f t="array" ref="W658">INDEX(Table6[#Data], MATCH(1, ISNUMBER(SEARCH(Transcripts[[#This Row],[RefSeq mRNA ID]], Table6['#name])), 0), 1)</f>
        <v>#N/A</v>
      </c>
      <c r="X658" s="43"/>
      <c r="Y658" s="43"/>
      <c r="Z658" t="s">
        <v>9640</v>
      </c>
      <c r="AC658" t="s">
        <v>9618</v>
      </c>
      <c r="AD658" t="s">
        <v>27</v>
      </c>
      <c r="AE658" t="s">
        <v>9640</v>
      </c>
      <c r="AH658" t="s">
        <v>19610</v>
      </c>
      <c r="AI658" t="s">
        <v>5146</v>
      </c>
      <c r="AJ658">
        <v>4194</v>
      </c>
    </row>
    <row r="659" spans="8:36" hidden="1" x14ac:dyDescent="0.25">
      <c r="H659" t="s">
        <v>106</v>
      </c>
      <c r="I659" t="s">
        <v>1593</v>
      </c>
      <c r="J659" t="s">
        <v>1594</v>
      </c>
      <c r="L659">
        <v>588</v>
      </c>
      <c r="M659" t="s">
        <v>27</v>
      </c>
      <c r="N659" t="s">
        <v>1595</v>
      </c>
      <c r="Q659">
        <v>434</v>
      </c>
      <c r="R659" t="s">
        <v>98</v>
      </c>
      <c r="S659" t="s">
        <v>98</v>
      </c>
      <c r="T659" t="str">
        <f>IF(Transcripts[[#This Row],[List?]]="Y", Transcripts[[#This Row],[RefSeq mRNA ID]]&amp;IF(Transcripts[[#This Row],[Preferred?]]="Y", " (Preferred)", ""), "")</f>
        <v/>
      </c>
      <c r="V659" s="43" t="s">
        <v>18416</v>
      </c>
      <c r="W659" s="43" t="e">
        <f t="array" ref="W659">INDEX(Table6[#Data], MATCH(1, ISNUMBER(SEARCH(Transcripts[[#This Row],[RefSeq mRNA ID]], Table6['#name])), 0), 1)</f>
        <v>#N/A</v>
      </c>
      <c r="X659" s="43"/>
      <c r="Y659" s="43"/>
      <c r="Z659" t="s">
        <v>9642</v>
      </c>
      <c r="AC659" t="s">
        <v>9618</v>
      </c>
      <c r="AD659" t="s">
        <v>27</v>
      </c>
      <c r="AE659" t="s">
        <v>9642</v>
      </c>
      <c r="AH659" t="s">
        <v>19611</v>
      </c>
      <c r="AI659" t="s">
        <v>5146</v>
      </c>
      <c r="AJ659">
        <v>4194</v>
      </c>
    </row>
    <row r="660" spans="8:36" hidden="1" x14ac:dyDescent="0.25">
      <c r="H660" t="s">
        <v>106</v>
      </c>
      <c r="I660" t="s">
        <v>1584</v>
      </c>
      <c r="J660" t="s">
        <v>1585</v>
      </c>
      <c r="L660">
        <v>752</v>
      </c>
      <c r="M660" t="s">
        <v>27</v>
      </c>
      <c r="N660" t="s">
        <v>1586</v>
      </c>
      <c r="Q660">
        <v>365</v>
      </c>
      <c r="R660" t="s">
        <v>98</v>
      </c>
      <c r="S660" t="s">
        <v>98</v>
      </c>
      <c r="T660" t="str">
        <f>IF(Transcripts[[#This Row],[List?]]="Y", Transcripts[[#This Row],[RefSeq mRNA ID]]&amp;IF(Transcripts[[#This Row],[Preferred?]]="Y", " (Preferred)", ""), "")</f>
        <v/>
      </c>
      <c r="V660" s="43" t="s">
        <v>18416</v>
      </c>
      <c r="W660" s="43" t="e">
        <f t="array" ref="W660">INDEX(Table6[#Data], MATCH(1, ISNUMBER(SEARCH(Transcripts[[#This Row],[RefSeq mRNA ID]], Table6['#name])), 0), 1)</f>
        <v>#N/A</v>
      </c>
      <c r="X660" s="43"/>
      <c r="Y660" s="43"/>
      <c r="Z660" t="s">
        <v>9644</v>
      </c>
      <c r="AA660" t="s">
        <v>9645</v>
      </c>
      <c r="AB660">
        <v>817</v>
      </c>
      <c r="AC660" t="s">
        <v>9618</v>
      </c>
      <c r="AD660" t="s">
        <v>27</v>
      </c>
      <c r="AE660" t="s">
        <v>10392</v>
      </c>
      <c r="AH660" t="s">
        <v>19612</v>
      </c>
      <c r="AI660" t="s">
        <v>5185</v>
      </c>
      <c r="AJ660">
        <v>9968</v>
      </c>
    </row>
    <row r="661" spans="8:36" hidden="1" x14ac:dyDescent="0.25">
      <c r="H661" t="s">
        <v>106</v>
      </c>
      <c r="I661" t="s">
        <v>1536</v>
      </c>
      <c r="J661" t="s">
        <v>1537</v>
      </c>
      <c r="L661">
        <v>553</v>
      </c>
      <c r="M661" t="s">
        <v>189</v>
      </c>
      <c r="N661" t="s">
        <v>1538</v>
      </c>
      <c r="P661" t="s">
        <v>100</v>
      </c>
      <c r="Q661">
        <v>174</v>
      </c>
      <c r="R661" t="s">
        <v>98</v>
      </c>
      <c r="S661" t="s">
        <v>98</v>
      </c>
      <c r="T661" t="str">
        <f>IF(Transcripts[[#This Row],[List?]]="Y", Transcripts[[#This Row],[RefSeq mRNA ID]]&amp;IF(Transcripts[[#This Row],[Preferred?]]="Y", " (Preferred)", ""), "")</f>
        <v/>
      </c>
      <c r="V661" s="43" t="s">
        <v>18416</v>
      </c>
      <c r="W661" s="43" t="e">
        <f t="array" ref="W661">INDEX(Table6[#Data], MATCH(1, ISNUMBER(SEARCH(Transcripts[[#This Row],[RefSeq mRNA ID]], Table6['#name])), 0), 1)</f>
        <v>#N/A</v>
      </c>
      <c r="X661" s="43"/>
      <c r="Y661" s="43"/>
      <c r="Z661" t="s">
        <v>9647</v>
      </c>
      <c r="AC661" t="s">
        <v>9618</v>
      </c>
      <c r="AD661" t="s">
        <v>27</v>
      </c>
      <c r="AE661" t="s">
        <v>9647</v>
      </c>
      <c r="AH661" t="s">
        <v>19613</v>
      </c>
      <c r="AI661" t="s">
        <v>5210</v>
      </c>
      <c r="AJ661">
        <v>100271849</v>
      </c>
    </row>
    <row r="662" spans="8:36" hidden="1" x14ac:dyDescent="0.25">
      <c r="H662" t="s">
        <v>106</v>
      </c>
      <c r="I662" t="s">
        <v>1533</v>
      </c>
      <c r="J662" t="s">
        <v>1534</v>
      </c>
      <c r="L662">
        <v>722</v>
      </c>
      <c r="M662" t="s">
        <v>189</v>
      </c>
      <c r="N662" t="s">
        <v>1535</v>
      </c>
      <c r="P662" t="s">
        <v>100</v>
      </c>
      <c r="Q662">
        <v>138</v>
      </c>
      <c r="R662" t="s">
        <v>98</v>
      </c>
      <c r="S662" t="s">
        <v>98</v>
      </c>
      <c r="T662" t="str">
        <f>IF(Transcripts[[#This Row],[List?]]="Y", Transcripts[[#This Row],[RefSeq mRNA ID]]&amp;IF(Transcripts[[#This Row],[Preferred?]]="Y", " (Preferred)", ""), "")</f>
        <v/>
      </c>
      <c r="V662" s="43" t="s">
        <v>18416</v>
      </c>
      <c r="W662" s="43" t="e">
        <f t="array" ref="W662">INDEX(Table6[#Data], MATCH(1, ISNUMBER(SEARCH(Transcripts[[#This Row],[RefSeq mRNA ID]], Table6['#name])), 0), 1)</f>
        <v>#N/A</v>
      </c>
      <c r="X662" s="43"/>
      <c r="Y662" s="43"/>
      <c r="Z662" t="s">
        <v>9649</v>
      </c>
      <c r="AC662" t="s">
        <v>9618</v>
      </c>
      <c r="AD662" t="s">
        <v>27</v>
      </c>
      <c r="AE662" t="s">
        <v>9649</v>
      </c>
      <c r="AH662" t="s">
        <v>19614</v>
      </c>
      <c r="AI662" t="s">
        <v>5231</v>
      </c>
      <c r="AJ662">
        <v>4221</v>
      </c>
    </row>
    <row r="663" spans="8:36" hidden="1" x14ac:dyDescent="0.25">
      <c r="H663" t="s">
        <v>106</v>
      </c>
      <c r="I663" t="s">
        <v>1539</v>
      </c>
      <c r="L663">
        <v>425</v>
      </c>
      <c r="M663" t="s">
        <v>195</v>
      </c>
      <c r="N663" t="s">
        <v>1540</v>
      </c>
      <c r="P663" t="s">
        <v>100</v>
      </c>
      <c r="Q663">
        <v>0</v>
      </c>
      <c r="R663" t="s">
        <v>98</v>
      </c>
      <c r="S663" t="s">
        <v>98</v>
      </c>
      <c r="T663" t="str">
        <f>IF(Transcripts[[#This Row],[List?]]="Y", Transcripts[[#This Row],[RefSeq mRNA ID]]&amp;IF(Transcripts[[#This Row],[Preferred?]]="Y", " (Preferred)", ""), "")</f>
        <v/>
      </c>
      <c r="V663" s="43" t="s">
        <v>18416</v>
      </c>
      <c r="W663" s="43" t="e">
        <f t="array" ref="W663">INDEX(Table6[#Data], MATCH(1, ISNUMBER(SEARCH(Transcripts[[#This Row],[RefSeq mRNA ID]], Table6['#name])), 0), 1)</f>
        <v>#N/A</v>
      </c>
      <c r="X663" s="43"/>
      <c r="Y663" s="43"/>
      <c r="Z663" t="s">
        <v>9651</v>
      </c>
      <c r="AA663" t="s">
        <v>9652</v>
      </c>
      <c r="AB663">
        <v>8532</v>
      </c>
      <c r="AC663" t="s">
        <v>9618</v>
      </c>
      <c r="AD663" t="s">
        <v>27</v>
      </c>
      <c r="AE663" t="s">
        <v>10393</v>
      </c>
      <c r="AH663" t="s">
        <v>19615</v>
      </c>
      <c r="AI663" t="s">
        <v>5231</v>
      </c>
      <c r="AJ663">
        <v>4221</v>
      </c>
    </row>
    <row r="664" spans="8:36" hidden="1" x14ac:dyDescent="0.25">
      <c r="H664" t="s">
        <v>106</v>
      </c>
      <c r="I664" t="s">
        <v>1596</v>
      </c>
      <c r="L664">
        <v>609</v>
      </c>
      <c r="M664" t="s">
        <v>212</v>
      </c>
      <c r="N664" t="s">
        <v>1597</v>
      </c>
      <c r="P664" t="s">
        <v>100</v>
      </c>
      <c r="Q664">
        <v>0</v>
      </c>
      <c r="R664" t="s">
        <v>98</v>
      </c>
      <c r="S664" t="s">
        <v>98</v>
      </c>
      <c r="T664" t="str">
        <f>IF(Transcripts[[#This Row],[List?]]="Y", Transcripts[[#This Row],[RefSeq mRNA ID]]&amp;IF(Transcripts[[#This Row],[Preferred?]]="Y", " (Preferred)", ""), "")</f>
        <v/>
      </c>
      <c r="V664" s="43" t="s">
        <v>18416</v>
      </c>
      <c r="W664" s="43" t="e">
        <f t="array" ref="W664">INDEX(Table6[#Data], MATCH(1, ISNUMBER(SEARCH(Transcripts[[#This Row],[RefSeq mRNA ID]], Table6['#name])), 0), 1)</f>
        <v>#N/A</v>
      </c>
      <c r="X664" s="43"/>
      <c r="Y664" s="43"/>
      <c r="Z664" t="s">
        <v>7882</v>
      </c>
      <c r="AA664" t="s">
        <v>7883</v>
      </c>
      <c r="AB664">
        <v>1362</v>
      </c>
      <c r="AC664" t="s">
        <v>7866</v>
      </c>
      <c r="AD664" t="s">
        <v>27</v>
      </c>
      <c r="AE664" t="s">
        <v>10394</v>
      </c>
      <c r="AH664" t="s">
        <v>19616</v>
      </c>
      <c r="AI664" t="s">
        <v>5231</v>
      </c>
      <c r="AJ664">
        <v>4221</v>
      </c>
    </row>
    <row r="665" spans="8:36" hidden="1" x14ac:dyDescent="0.25">
      <c r="H665" t="s">
        <v>106</v>
      </c>
      <c r="I665" t="s">
        <v>1598</v>
      </c>
      <c r="L665">
        <v>514</v>
      </c>
      <c r="M665" t="s">
        <v>212</v>
      </c>
      <c r="N665" t="s">
        <v>1599</v>
      </c>
      <c r="P665" t="s">
        <v>100</v>
      </c>
      <c r="Q665">
        <v>0</v>
      </c>
      <c r="R665" t="s">
        <v>98</v>
      </c>
      <c r="S665" t="s">
        <v>98</v>
      </c>
      <c r="T665" t="str">
        <f>IF(Transcripts[[#This Row],[List?]]="Y", Transcripts[[#This Row],[RefSeq mRNA ID]]&amp;IF(Transcripts[[#This Row],[Preferred?]]="Y", " (Preferred)", ""), "")</f>
        <v/>
      </c>
      <c r="V665" s="43" t="s">
        <v>18416</v>
      </c>
      <c r="W665" s="43" t="e">
        <f t="array" ref="W665">INDEX(Table6[#Data], MATCH(1, ISNUMBER(SEARCH(Transcripts[[#This Row],[RefSeq mRNA ID]], Table6['#name])), 0), 1)</f>
        <v>#N/A</v>
      </c>
      <c r="X665" s="43"/>
      <c r="Y665" s="43"/>
      <c r="Z665" t="s">
        <v>7887</v>
      </c>
      <c r="AA665" t="s">
        <v>7888</v>
      </c>
      <c r="AB665">
        <v>1443</v>
      </c>
      <c r="AC665" t="s">
        <v>7866</v>
      </c>
      <c r="AD665" t="s">
        <v>27</v>
      </c>
      <c r="AE665" t="s">
        <v>10395</v>
      </c>
      <c r="AH665" t="s">
        <v>19617</v>
      </c>
      <c r="AI665" t="s">
        <v>5231</v>
      </c>
      <c r="AJ665">
        <v>4221</v>
      </c>
    </row>
    <row r="666" spans="8:36" hidden="1" x14ac:dyDescent="0.25">
      <c r="H666" t="s">
        <v>1600</v>
      </c>
      <c r="I666" t="s">
        <v>1606</v>
      </c>
      <c r="J666" t="s">
        <v>1607</v>
      </c>
      <c r="K666" t="s">
        <v>19124</v>
      </c>
      <c r="L666">
        <v>8218</v>
      </c>
      <c r="M666" t="s">
        <v>27</v>
      </c>
      <c r="N666" t="s">
        <v>1608</v>
      </c>
      <c r="Q666">
        <v>7545</v>
      </c>
      <c r="R666" t="s">
        <v>98</v>
      </c>
      <c r="S666" t="s">
        <v>97</v>
      </c>
      <c r="T666" t="str">
        <f>IF(Transcripts[[#This Row],[List?]]="Y", Transcripts[[#This Row],[RefSeq mRNA ID]]&amp;IF(Transcripts[[#This Row],[Preferred?]]="Y", " (Preferred)", ""), "")</f>
        <v>NM_001304815.1</v>
      </c>
      <c r="V666" s="43" t="s">
        <v>18417</v>
      </c>
      <c r="W666" s="43" t="e">
        <f t="array" ref="W666">INDEX(Table6[#Data], MATCH(1, ISNUMBER(SEARCH(Transcripts[[#This Row],[RefSeq mRNA ID]], Table6['#name])), 0), 1)</f>
        <v>#N/A</v>
      </c>
      <c r="X666" s="43"/>
      <c r="Y666" s="43"/>
      <c r="Z666" t="s">
        <v>7867</v>
      </c>
      <c r="AA666" t="s">
        <v>7868</v>
      </c>
      <c r="AB666">
        <v>117</v>
      </c>
      <c r="AC666" t="s">
        <v>7866</v>
      </c>
      <c r="AD666" t="s">
        <v>27</v>
      </c>
      <c r="AE666" t="s">
        <v>10396</v>
      </c>
      <c r="AH666" t="s">
        <v>19618</v>
      </c>
      <c r="AI666" t="s">
        <v>5231</v>
      </c>
      <c r="AJ666">
        <v>4221</v>
      </c>
    </row>
    <row r="667" spans="8:36" hidden="1" x14ac:dyDescent="0.25">
      <c r="H667" t="s">
        <v>1600</v>
      </c>
      <c r="I667" t="s">
        <v>1612</v>
      </c>
      <c r="J667" t="s">
        <v>1613</v>
      </c>
      <c r="K667" t="s">
        <v>19123</v>
      </c>
      <c r="L667">
        <v>5473</v>
      </c>
      <c r="M667" t="s">
        <v>27</v>
      </c>
      <c r="N667" t="s">
        <v>1614</v>
      </c>
      <c r="P667" t="s">
        <v>1615</v>
      </c>
      <c r="Q667">
        <v>4827</v>
      </c>
      <c r="R667" t="s">
        <v>97</v>
      </c>
      <c r="S667" t="s">
        <v>97</v>
      </c>
      <c r="T667" t="str">
        <f>IF(Transcripts[[#This Row],[List?]]="Y", Transcripts[[#This Row],[RefSeq mRNA ID]]&amp;IF(Transcripts[[#This Row],[Preferred?]]="Y", " (Preferred)", ""), "")</f>
        <v>NM_015125.4 (Preferred)</v>
      </c>
      <c r="V667" s="43" t="s">
        <v>18417</v>
      </c>
      <c r="W667" s="43" t="e">
        <f t="array" ref="W667">INDEX(Table6[#Data], MATCH(1, ISNUMBER(SEARCH(Transcripts[[#This Row],[RefSeq mRNA ID]], Table6['#name])), 0), 1)</f>
        <v>#N/A</v>
      </c>
      <c r="X667" s="43"/>
      <c r="Y667" s="43"/>
      <c r="Z667" t="s">
        <v>7901</v>
      </c>
      <c r="AA667" t="s">
        <v>7902</v>
      </c>
      <c r="AB667">
        <v>1170</v>
      </c>
      <c r="AC667" t="s">
        <v>7866</v>
      </c>
      <c r="AD667" t="s">
        <v>27</v>
      </c>
      <c r="AE667" t="s">
        <v>10397</v>
      </c>
      <c r="AH667" t="s">
        <v>19619</v>
      </c>
      <c r="AI667" t="s">
        <v>5231</v>
      </c>
      <c r="AJ667">
        <v>4221</v>
      </c>
    </row>
    <row r="668" spans="8:36" hidden="1" x14ac:dyDescent="0.25">
      <c r="H668" t="s">
        <v>1600</v>
      </c>
      <c r="I668" t="s">
        <v>1609</v>
      </c>
      <c r="J668" t="s">
        <v>1610</v>
      </c>
      <c r="L668">
        <v>6111</v>
      </c>
      <c r="M668" t="s">
        <v>27</v>
      </c>
      <c r="N668" t="s">
        <v>1611</v>
      </c>
      <c r="Q668">
        <v>4821</v>
      </c>
      <c r="R668" t="s">
        <v>98</v>
      </c>
      <c r="S668" t="s">
        <v>98</v>
      </c>
      <c r="T668" t="str">
        <f>IF(Transcripts[[#This Row],[List?]]="Y", Transcripts[[#This Row],[RefSeq mRNA ID]]&amp;IF(Transcripts[[#This Row],[Preferred?]]="Y", " (Preferred)", ""), "")</f>
        <v/>
      </c>
      <c r="V668" s="43" t="s">
        <v>18417</v>
      </c>
      <c r="W668" s="43" t="e">
        <f t="array" ref="W668">INDEX(Table6[#Data], MATCH(1, ISNUMBER(SEARCH(Transcripts[[#This Row],[RefSeq mRNA ID]], Table6['#name])), 0), 1)</f>
        <v>#N/A</v>
      </c>
      <c r="X668" s="43"/>
      <c r="Y668" s="43"/>
      <c r="Z668" t="s">
        <v>7874</v>
      </c>
      <c r="AC668" t="s">
        <v>7866</v>
      </c>
      <c r="AD668" t="s">
        <v>27</v>
      </c>
      <c r="AE668" t="s">
        <v>7874</v>
      </c>
      <c r="AH668" t="s">
        <v>19620</v>
      </c>
      <c r="AI668" t="s">
        <v>5231</v>
      </c>
      <c r="AJ668">
        <v>4221</v>
      </c>
    </row>
    <row r="669" spans="8:36" hidden="1" x14ac:dyDescent="0.25">
      <c r="H669" t="s">
        <v>1600</v>
      </c>
      <c r="I669" t="s">
        <v>1616</v>
      </c>
      <c r="J669" t="s">
        <v>1617</v>
      </c>
      <c r="L669">
        <v>1304</v>
      </c>
      <c r="M669" t="s">
        <v>27</v>
      </c>
      <c r="N669" t="s">
        <v>1618</v>
      </c>
      <c r="Q669">
        <v>961</v>
      </c>
      <c r="R669" t="s">
        <v>98</v>
      </c>
      <c r="S669" t="s">
        <v>98</v>
      </c>
      <c r="T669" t="str">
        <f>IF(Transcripts[[#This Row],[List?]]="Y", Transcripts[[#This Row],[RefSeq mRNA ID]]&amp;IF(Transcripts[[#This Row],[Preferred?]]="Y", " (Preferred)", ""), "")</f>
        <v/>
      </c>
      <c r="V669" s="43" t="s">
        <v>18417</v>
      </c>
      <c r="W669" s="43" t="e">
        <f t="array" ref="W669">INDEX(Table6[#Data], MATCH(1, ISNUMBER(SEARCH(Transcripts[[#This Row],[RefSeq mRNA ID]], Table6['#name])), 0), 1)</f>
        <v>#N/A</v>
      </c>
      <c r="X669" s="43"/>
      <c r="Y669" s="43"/>
      <c r="Z669" t="s">
        <v>7897</v>
      </c>
      <c r="AA669" t="s">
        <v>7898</v>
      </c>
      <c r="AB669">
        <v>753</v>
      </c>
      <c r="AC669" t="s">
        <v>7866</v>
      </c>
      <c r="AD669" t="s">
        <v>27</v>
      </c>
      <c r="AE669" t="s">
        <v>10398</v>
      </c>
      <c r="AH669" t="s">
        <v>19621</v>
      </c>
      <c r="AI669" t="s">
        <v>5285</v>
      </c>
      <c r="AJ669">
        <v>4233</v>
      </c>
    </row>
    <row r="670" spans="8:36" hidden="1" x14ac:dyDescent="0.25">
      <c r="H670" t="s">
        <v>1600</v>
      </c>
      <c r="I670" t="s">
        <v>1619</v>
      </c>
      <c r="J670" t="s">
        <v>1620</v>
      </c>
      <c r="L670">
        <v>927</v>
      </c>
      <c r="M670" t="s">
        <v>27</v>
      </c>
      <c r="N670" t="s">
        <v>1621</v>
      </c>
      <c r="Q670">
        <v>927</v>
      </c>
      <c r="R670" t="s">
        <v>98</v>
      </c>
      <c r="S670" t="s">
        <v>98</v>
      </c>
      <c r="T670" t="str">
        <f>IF(Transcripts[[#This Row],[List?]]="Y", Transcripts[[#This Row],[RefSeq mRNA ID]]&amp;IF(Transcripts[[#This Row],[Preferred?]]="Y", " (Preferred)", ""), "")</f>
        <v/>
      </c>
      <c r="V670" s="43" t="s">
        <v>18417</v>
      </c>
      <c r="W670" s="43" t="e">
        <f t="array" ref="W670">INDEX(Table6[#Data], MATCH(1, ISNUMBER(SEARCH(Transcripts[[#This Row],[RefSeq mRNA ID]], Table6['#name])), 0), 1)</f>
        <v>#N/A</v>
      </c>
      <c r="X670" s="43"/>
      <c r="Y670" s="43"/>
      <c r="Z670" t="s">
        <v>7919</v>
      </c>
      <c r="AC670" t="s">
        <v>7866</v>
      </c>
      <c r="AD670" t="s">
        <v>27</v>
      </c>
      <c r="AE670" t="s">
        <v>7919</v>
      </c>
      <c r="AH670" t="s">
        <v>19622</v>
      </c>
      <c r="AI670" t="s">
        <v>5285</v>
      </c>
      <c r="AJ670">
        <v>4233</v>
      </c>
    </row>
    <row r="671" spans="8:36" hidden="1" x14ac:dyDescent="0.25">
      <c r="H671" t="s">
        <v>1600</v>
      </c>
      <c r="I671" t="s">
        <v>1601</v>
      </c>
      <c r="J671" t="s">
        <v>1602</v>
      </c>
      <c r="L671">
        <v>846</v>
      </c>
      <c r="M671" t="s">
        <v>189</v>
      </c>
      <c r="N671" t="s">
        <v>1603</v>
      </c>
      <c r="Q671">
        <v>435</v>
      </c>
      <c r="R671" t="s">
        <v>98</v>
      </c>
      <c r="S671" t="s">
        <v>98</v>
      </c>
      <c r="T671" t="str">
        <f>IF(Transcripts[[#This Row],[List?]]="Y", Transcripts[[#This Row],[RefSeq mRNA ID]]&amp;IF(Transcripts[[#This Row],[Preferred?]]="Y", " (Preferred)", ""), "")</f>
        <v/>
      </c>
      <c r="V671" s="43" t="s">
        <v>18417</v>
      </c>
      <c r="W671" s="43" t="e">
        <f t="array" ref="W671">INDEX(Table6[#Data], MATCH(1, ISNUMBER(SEARCH(Transcripts[[#This Row],[RefSeq mRNA ID]], Table6['#name])), 0), 1)</f>
        <v>#N/A</v>
      </c>
      <c r="X671" s="43"/>
      <c r="Y671" s="43"/>
      <c r="Z671" t="s">
        <v>7907</v>
      </c>
      <c r="AA671" t="s">
        <v>7908</v>
      </c>
      <c r="AB671">
        <v>769</v>
      </c>
      <c r="AC671" t="s">
        <v>7866</v>
      </c>
      <c r="AD671" t="s">
        <v>27</v>
      </c>
      <c r="AE671" t="s">
        <v>10399</v>
      </c>
      <c r="AH671" t="s">
        <v>19623</v>
      </c>
      <c r="AI671" t="s">
        <v>5285</v>
      </c>
      <c r="AJ671">
        <v>4233</v>
      </c>
    </row>
    <row r="672" spans="8:36" hidden="1" x14ac:dyDescent="0.25">
      <c r="H672" t="s">
        <v>1600</v>
      </c>
      <c r="I672" t="s">
        <v>1622</v>
      </c>
      <c r="J672" t="s">
        <v>1623</v>
      </c>
      <c r="L672">
        <v>601</v>
      </c>
      <c r="M672" t="s">
        <v>27</v>
      </c>
      <c r="N672" t="s">
        <v>1624</v>
      </c>
      <c r="Q672">
        <v>433</v>
      </c>
      <c r="R672" t="s">
        <v>98</v>
      </c>
      <c r="S672" t="s">
        <v>98</v>
      </c>
      <c r="T672" t="str">
        <f>IF(Transcripts[[#This Row],[List?]]="Y", Transcripts[[#This Row],[RefSeq mRNA ID]]&amp;IF(Transcripts[[#This Row],[Preferred?]]="Y", " (Preferred)", ""), "")</f>
        <v/>
      </c>
      <c r="V672" s="43" t="s">
        <v>18417</v>
      </c>
      <c r="W672" s="43" t="e">
        <f t="array" ref="W672">INDEX(Table6[#Data], MATCH(1, ISNUMBER(SEARCH(Transcripts[[#This Row],[RefSeq mRNA ID]], Table6['#name])), 0), 1)</f>
        <v>#N/A</v>
      </c>
      <c r="X672" s="43"/>
      <c r="Y672" s="43"/>
      <c r="Z672" t="s">
        <v>7878</v>
      </c>
      <c r="AC672" t="s">
        <v>7866</v>
      </c>
      <c r="AD672" t="s">
        <v>27</v>
      </c>
      <c r="AE672" t="s">
        <v>7878</v>
      </c>
      <c r="AH672" t="s">
        <v>19624</v>
      </c>
      <c r="AI672" t="s">
        <v>5285</v>
      </c>
      <c r="AJ672">
        <v>4233</v>
      </c>
    </row>
    <row r="673" spans="8:36" hidden="1" x14ac:dyDescent="0.25">
      <c r="H673" t="s">
        <v>1600</v>
      </c>
      <c r="I673" t="s">
        <v>1604</v>
      </c>
      <c r="L673">
        <v>335</v>
      </c>
      <c r="M673" t="s">
        <v>195</v>
      </c>
      <c r="N673" t="s">
        <v>1605</v>
      </c>
      <c r="Q673">
        <v>0</v>
      </c>
      <c r="R673" t="s">
        <v>98</v>
      </c>
      <c r="S673" t="s">
        <v>98</v>
      </c>
      <c r="T673" t="str">
        <f>IF(Transcripts[[#This Row],[List?]]="Y", Transcripts[[#This Row],[RefSeq mRNA ID]]&amp;IF(Transcripts[[#This Row],[Preferred?]]="Y", " (Preferred)", ""), "")</f>
        <v/>
      </c>
      <c r="V673" s="43" t="s">
        <v>18417</v>
      </c>
      <c r="W673" s="43" t="e">
        <f t="array" ref="W673">INDEX(Table6[#Data], MATCH(1, ISNUMBER(SEARCH(Transcripts[[#This Row],[RefSeq mRNA ID]], Table6['#name])), 0), 1)</f>
        <v>#N/A</v>
      </c>
      <c r="X673" s="43"/>
      <c r="Y673" s="43"/>
      <c r="Z673" t="s">
        <v>7913</v>
      </c>
      <c r="AA673" t="s">
        <v>7914</v>
      </c>
      <c r="AB673">
        <v>420</v>
      </c>
      <c r="AC673" t="s">
        <v>7866</v>
      </c>
      <c r="AD673" t="s">
        <v>27</v>
      </c>
      <c r="AE673" t="s">
        <v>10400</v>
      </c>
      <c r="AH673" t="s">
        <v>19625</v>
      </c>
      <c r="AI673" t="s">
        <v>5311</v>
      </c>
      <c r="AJ673">
        <v>4286</v>
      </c>
    </row>
    <row r="674" spans="8:36" hidden="1" x14ac:dyDescent="0.25">
      <c r="H674" t="s">
        <v>1600</v>
      </c>
      <c r="I674" t="s">
        <v>1625</v>
      </c>
      <c r="L674">
        <v>458</v>
      </c>
      <c r="M674" t="s">
        <v>212</v>
      </c>
      <c r="N674" t="s">
        <v>1626</v>
      </c>
      <c r="Q674">
        <v>0</v>
      </c>
      <c r="R674" t="s">
        <v>98</v>
      </c>
      <c r="S674" t="s">
        <v>98</v>
      </c>
      <c r="T674" t="str">
        <f>IF(Transcripts[[#This Row],[List?]]="Y", Transcripts[[#This Row],[RefSeq mRNA ID]]&amp;IF(Transcripts[[#This Row],[Preferred?]]="Y", " (Preferred)", ""), "")</f>
        <v/>
      </c>
      <c r="V674" s="43" t="s">
        <v>18417</v>
      </c>
      <c r="W674" s="43" t="e">
        <f t="array" ref="W674">INDEX(Table6[#Data], MATCH(1, ISNUMBER(SEARCH(Transcripts[[#This Row],[RefSeq mRNA ID]], Table6['#name])), 0), 1)</f>
        <v>#N/A</v>
      </c>
      <c r="X674" s="43"/>
      <c r="Y674" s="43"/>
      <c r="Z674" t="s">
        <v>7904</v>
      </c>
      <c r="AA674" t="s">
        <v>7905</v>
      </c>
      <c r="AB674">
        <v>148</v>
      </c>
      <c r="AC674" t="s">
        <v>7866</v>
      </c>
      <c r="AD674" t="s">
        <v>27</v>
      </c>
      <c r="AE674" t="s">
        <v>10401</v>
      </c>
      <c r="AH674" t="s">
        <v>19626</v>
      </c>
      <c r="AI674" t="s">
        <v>5311</v>
      </c>
      <c r="AJ674">
        <v>4286</v>
      </c>
    </row>
    <row r="675" spans="8:36" hidden="1" x14ac:dyDescent="0.25">
      <c r="H675" t="s">
        <v>146</v>
      </c>
      <c r="I675" t="s">
        <v>1627</v>
      </c>
      <c r="J675" t="s">
        <v>1628</v>
      </c>
      <c r="K675" t="s">
        <v>18917</v>
      </c>
      <c r="L675">
        <v>10803</v>
      </c>
      <c r="M675" t="s">
        <v>27</v>
      </c>
      <c r="N675" t="s">
        <v>1629</v>
      </c>
      <c r="P675" t="s">
        <v>1630</v>
      </c>
      <c r="Q675">
        <v>7329</v>
      </c>
      <c r="R675" t="s">
        <v>97</v>
      </c>
      <c r="S675" t="s">
        <v>97</v>
      </c>
      <c r="T675" t="str">
        <f>IF(Transcripts[[#This Row],[List?]]="Y", Transcripts[[#This Row],[RefSeq mRNA ID]]&amp;IF(Transcripts[[#This Row],[Preferred?]]="Y", " (Preferred)", ""), "")</f>
        <v>NM_004380.2 (Preferred)</v>
      </c>
      <c r="V675" s="43" t="s">
        <v>18418</v>
      </c>
      <c r="W675" s="43" t="e">
        <f t="array" ref="W675">INDEX(Table6[#Data], MATCH(1, ISNUMBER(SEARCH(Transcripts[[#This Row],[RefSeq mRNA ID]], Table6['#name])), 0), 1)</f>
        <v>#N/A</v>
      </c>
      <c r="X675" s="43"/>
      <c r="Y675" s="43"/>
      <c r="Z675" t="s">
        <v>7916</v>
      </c>
      <c r="AA675" t="s">
        <v>7917</v>
      </c>
      <c r="AB675">
        <v>97</v>
      </c>
      <c r="AC675" t="s">
        <v>7866</v>
      </c>
      <c r="AD675" t="s">
        <v>27</v>
      </c>
      <c r="AE675" t="s">
        <v>10402</v>
      </c>
      <c r="AH675" t="s">
        <v>19627</v>
      </c>
      <c r="AI675" t="s">
        <v>5311</v>
      </c>
      <c r="AJ675">
        <v>4286</v>
      </c>
    </row>
    <row r="676" spans="8:36" hidden="1" x14ac:dyDescent="0.25">
      <c r="H676" t="s">
        <v>146</v>
      </c>
      <c r="I676" t="s">
        <v>1631</v>
      </c>
      <c r="J676" t="s">
        <v>1632</v>
      </c>
      <c r="K676" t="s">
        <v>18918</v>
      </c>
      <c r="L676">
        <v>7598</v>
      </c>
      <c r="M676" t="s">
        <v>27</v>
      </c>
      <c r="N676" t="s">
        <v>1633</v>
      </c>
      <c r="P676" t="s">
        <v>1634</v>
      </c>
      <c r="Q676">
        <v>7215</v>
      </c>
      <c r="R676" t="s">
        <v>98</v>
      </c>
      <c r="S676" t="s">
        <v>97</v>
      </c>
      <c r="T676" t="str">
        <f>IF(Transcripts[[#This Row],[List?]]="Y", Transcripts[[#This Row],[RefSeq mRNA ID]]&amp;IF(Transcripts[[#This Row],[Preferred?]]="Y", " (Preferred)", ""), "")</f>
        <v>NM_001079846.1</v>
      </c>
      <c r="V676" s="43" t="s">
        <v>18418</v>
      </c>
      <c r="W676" s="43" t="e">
        <f t="array" ref="W676">INDEX(Table6[#Data], MATCH(1, ISNUMBER(SEARCH(Transcripts[[#This Row],[RefSeq mRNA ID]], Table6['#name])), 0), 1)</f>
        <v>#N/A</v>
      </c>
      <c r="X676" s="43"/>
      <c r="Y676" s="43"/>
      <c r="Z676" t="s">
        <v>7880</v>
      </c>
      <c r="AC676" t="s">
        <v>7866</v>
      </c>
      <c r="AD676" t="s">
        <v>27</v>
      </c>
      <c r="AE676" t="s">
        <v>7880</v>
      </c>
      <c r="AH676" t="s">
        <v>19628</v>
      </c>
      <c r="AI676" t="s">
        <v>5311</v>
      </c>
      <c r="AJ676">
        <v>4286</v>
      </c>
    </row>
    <row r="677" spans="8:36" hidden="1" x14ac:dyDescent="0.25">
      <c r="H677" t="s">
        <v>146</v>
      </c>
      <c r="I677" t="s">
        <v>1635</v>
      </c>
      <c r="J677" t="s">
        <v>1636</v>
      </c>
      <c r="L677">
        <v>864</v>
      </c>
      <c r="M677" t="s">
        <v>27</v>
      </c>
      <c r="N677" t="s">
        <v>1637</v>
      </c>
      <c r="Q677">
        <v>864</v>
      </c>
      <c r="R677" t="s">
        <v>98</v>
      </c>
      <c r="S677" t="s">
        <v>98</v>
      </c>
      <c r="T677" t="str">
        <f>IF(Transcripts[[#This Row],[List?]]="Y", Transcripts[[#This Row],[RefSeq mRNA ID]]&amp;IF(Transcripts[[#This Row],[Preferred?]]="Y", " (Preferred)", ""), "")</f>
        <v/>
      </c>
      <c r="V677" s="43" t="s">
        <v>18418</v>
      </c>
      <c r="W677" s="43" t="e">
        <f t="array" ref="W677">INDEX(Table6[#Data], MATCH(1, ISNUMBER(SEARCH(Transcripts[[#This Row],[RefSeq mRNA ID]], Table6['#name])), 0), 1)</f>
        <v>#N/A</v>
      </c>
      <c r="X677" s="43"/>
      <c r="Y677" s="43"/>
      <c r="Z677" t="s">
        <v>7876</v>
      </c>
      <c r="AC677" t="s">
        <v>7866</v>
      </c>
      <c r="AD677" t="s">
        <v>27</v>
      </c>
      <c r="AE677" t="s">
        <v>7876</v>
      </c>
      <c r="AH677" t="s">
        <v>19629</v>
      </c>
      <c r="AI677" t="s">
        <v>5311</v>
      </c>
      <c r="AJ677">
        <v>4286</v>
      </c>
    </row>
    <row r="678" spans="8:36" hidden="1" x14ac:dyDescent="0.25">
      <c r="H678" t="s">
        <v>146</v>
      </c>
      <c r="I678" t="s">
        <v>1638</v>
      </c>
      <c r="J678" t="s">
        <v>1639</v>
      </c>
      <c r="L678">
        <v>846</v>
      </c>
      <c r="M678" t="s">
        <v>27</v>
      </c>
      <c r="N678" t="s">
        <v>1640</v>
      </c>
      <c r="Q678">
        <v>764</v>
      </c>
      <c r="R678" t="s">
        <v>98</v>
      </c>
      <c r="S678" t="s">
        <v>98</v>
      </c>
      <c r="T678" t="str">
        <f>IF(Transcripts[[#This Row],[List?]]="Y", Transcripts[[#This Row],[RefSeq mRNA ID]]&amp;IF(Transcripts[[#This Row],[Preferred?]]="Y", " (Preferred)", ""), "")</f>
        <v/>
      </c>
      <c r="V678" s="43" t="s">
        <v>18418</v>
      </c>
      <c r="W678" s="43" t="e">
        <f t="array" ref="W678">INDEX(Table6[#Data], MATCH(1, ISNUMBER(SEARCH(Transcripts[[#This Row],[RefSeq mRNA ID]], Table6['#name])), 0), 1)</f>
        <v>#N/A</v>
      </c>
      <c r="X678" s="43"/>
      <c r="Y678" s="43"/>
      <c r="Z678" t="s">
        <v>7870</v>
      </c>
      <c r="AC678" t="s">
        <v>7866</v>
      </c>
      <c r="AD678" t="s">
        <v>27</v>
      </c>
      <c r="AE678" t="s">
        <v>7870</v>
      </c>
      <c r="AH678" t="s">
        <v>19630</v>
      </c>
      <c r="AI678" t="s">
        <v>5311</v>
      </c>
      <c r="AJ678">
        <v>4286</v>
      </c>
    </row>
    <row r="679" spans="8:36" hidden="1" x14ac:dyDescent="0.25">
      <c r="H679" t="s">
        <v>146</v>
      </c>
      <c r="I679" t="s">
        <v>1641</v>
      </c>
      <c r="J679" t="s">
        <v>1642</v>
      </c>
      <c r="L679">
        <v>716</v>
      </c>
      <c r="M679" t="s">
        <v>27</v>
      </c>
      <c r="N679" t="s">
        <v>1643</v>
      </c>
      <c r="Q679">
        <v>588</v>
      </c>
      <c r="R679" t="s">
        <v>98</v>
      </c>
      <c r="S679" t="s">
        <v>98</v>
      </c>
      <c r="T679" t="str">
        <f>IF(Transcripts[[#This Row],[List?]]="Y", Transcripts[[#This Row],[RefSeq mRNA ID]]&amp;IF(Transcripts[[#This Row],[Preferred?]]="Y", " (Preferred)", ""), "")</f>
        <v/>
      </c>
      <c r="V679" s="43" t="s">
        <v>18418</v>
      </c>
      <c r="W679" s="43" t="e">
        <f t="array" ref="W679">INDEX(Table6[#Data], MATCH(1, ISNUMBER(SEARCH(Transcripts[[#This Row],[RefSeq mRNA ID]], Table6['#name])), 0), 1)</f>
        <v>#N/A</v>
      </c>
      <c r="X679" s="43"/>
      <c r="Y679" s="43"/>
      <c r="Z679" t="s">
        <v>7872</v>
      </c>
      <c r="AC679" t="s">
        <v>7866</v>
      </c>
      <c r="AD679" t="s">
        <v>27</v>
      </c>
      <c r="AE679" t="s">
        <v>7872</v>
      </c>
      <c r="AH679" t="s">
        <v>19631</v>
      </c>
      <c r="AI679" t="s">
        <v>5311</v>
      </c>
      <c r="AJ679">
        <v>4286</v>
      </c>
    </row>
    <row r="680" spans="8:36" hidden="1" x14ac:dyDescent="0.25">
      <c r="H680" t="s">
        <v>146</v>
      </c>
      <c r="I680" t="s">
        <v>1644</v>
      </c>
      <c r="J680" t="s">
        <v>1645</v>
      </c>
      <c r="L680">
        <v>627</v>
      </c>
      <c r="M680" t="s">
        <v>27</v>
      </c>
      <c r="N680" t="s">
        <v>1646</v>
      </c>
      <c r="Q680">
        <v>545</v>
      </c>
      <c r="R680" t="s">
        <v>98</v>
      </c>
      <c r="S680" t="s">
        <v>98</v>
      </c>
      <c r="T680" t="str">
        <f>IF(Transcripts[[#This Row],[List?]]="Y", Transcripts[[#This Row],[RefSeq mRNA ID]]&amp;IF(Transcripts[[#This Row],[Preferred?]]="Y", " (Preferred)", ""), "")</f>
        <v/>
      </c>
      <c r="V680" s="43" t="s">
        <v>18418</v>
      </c>
      <c r="W680" s="43" t="e">
        <f t="array" ref="W680">INDEX(Table6[#Data], MATCH(1, ISNUMBER(SEARCH(Transcripts[[#This Row],[RefSeq mRNA ID]], Table6['#name])), 0), 1)</f>
        <v>#N/A</v>
      </c>
      <c r="X680" s="43"/>
      <c r="Y680" s="43"/>
      <c r="Z680" t="s">
        <v>7891</v>
      </c>
      <c r="AA680" t="s">
        <v>7892</v>
      </c>
      <c r="AB680">
        <v>1443</v>
      </c>
      <c r="AC680" t="s">
        <v>7866</v>
      </c>
      <c r="AD680" t="s">
        <v>27</v>
      </c>
      <c r="AE680" t="s">
        <v>10403</v>
      </c>
      <c r="AH680" t="s">
        <v>19632</v>
      </c>
      <c r="AI680" t="s">
        <v>5311</v>
      </c>
      <c r="AJ680">
        <v>4286</v>
      </c>
    </row>
    <row r="681" spans="8:36" hidden="1" x14ac:dyDescent="0.25">
      <c r="H681" t="s">
        <v>146</v>
      </c>
      <c r="I681" t="s">
        <v>1647</v>
      </c>
      <c r="L681">
        <v>3578</v>
      </c>
      <c r="M681" t="s">
        <v>212</v>
      </c>
      <c r="N681" t="s">
        <v>1648</v>
      </c>
      <c r="P681" t="s">
        <v>100</v>
      </c>
      <c r="Q681">
        <v>0</v>
      </c>
      <c r="R681" t="s">
        <v>98</v>
      </c>
      <c r="S681" t="s">
        <v>98</v>
      </c>
      <c r="T681" t="str">
        <f>IF(Transcripts[[#This Row],[List?]]="Y", Transcripts[[#This Row],[RefSeq mRNA ID]]&amp;IF(Transcripts[[#This Row],[Preferred?]]="Y", " (Preferred)", ""), "")</f>
        <v/>
      </c>
      <c r="V681" s="43" t="s">
        <v>18418</v>
      </c>
      <c r="W681" s="43" t="e">
        <f t="array" ref="W681">INDEX(Table6[#Data], MATCH(1, ISNUMBER(SEARCH(Transcripts[[#This Row],[RefSeq mRNA ID]], Table6['#name])), 0), 1)</f>
        <v>#N/A</v>
      </c>
      <c r="X681" s="43"/>
      <c r="Y681" s="43"/>
      <c r="Z681" t="s">
        <v>7894</v>
      </c>
      <c r="AA681" t="s">
        <v>7895</v>
      </c>
      <c r="AB681">
        <v>1407</v>
      </c>
      <c r="AC681" t="s">
        <v>7866</v>
      </c>
      <c r="AD681" t="s">
        <v>27</v>
      </c>
      <c r="AE681" t="s">
        <v>10404</v>
      </c>
      <c r="AH681" t="s">
        <v>19633</v>
      </c>
      <c r="AI681" t="s">
        <v>5368</v>
      </c>
      <c r="AJ681">
        <v>4292</v>
      </c>
    </row>
    <row r="682" spans="8:36" hidden="1" x14ac:dyDescent="0.25">
      <c r="H682" t="s">
        <v>146</v>
      </c>
      <c r="I682" t="s">
        <v>1649</v>
      </c>
      <c r="L682">
        <v>922</v>
      </c>
      <c r="M682" t="s">
        <v>212</v>
      </c>
      <c r="N682" t="s">
        <v>1650</v>
      </c>
      <c r="P682" t="s">
        <v>100</v>
      </c>
      <c r="Q682">
        <v>0</v>
      </c>
      <c r="R682" t="s">
        <v>98</v>
      </c>
      <c r="S682" t="s">
        <v>98</v>
      </c>
      <c r="T682" t="str">
        <f>IF(Transcripts[[#This Row],[List?]]="Y", Transcripts[[#This Row],[RefSeq mRNA ID]]&amp;IF(Transcripts[[#This Row],[Preferred?]]="Y", " (Preferred)", ""), "")</f>
        <v/>
      </c>
      <c r="V682" s="43" t="s">
        <v>18418</v>
      </c>
      <c r="W682" s="43" t="e">
        <f t="array" ref="W682">INDEX(Table6[#Data], MATCH(1, ISNUMBER(SEARCH(Transcripts[[#This Row],[RefSeq mRNA ID]], Table6['#name])), 0), 1)</f>
        <v>#N/A</v>
      </c>
      <c r="X682" s="43"/>
      <c r="Y682" s="43"/>
      <c r="Z682" t="s">
        <v>7910</v>
      </c>
      <c r="AA682" t="s">
        <v>7911</v>
      </c>
      <c r="AB682">
        <v>576</v>
      </c>
      <c r="AC682" t="s">
        <v>7866</v>
      </c>
      <c r="AD682" t="s">
        <v>27</v>
      </c>
      <c r="AE682" t="s">
        <v>10405</v>
      </c>
      <c r="AH682" t="s">
        <v>19634</v>
      </c>
      <c r="AI682" t="s">
        <v>5368</v>
      </c>
      <c r="AJ682">
        <v>4292</v>
      </c>
    </row>
    <row r="683" spans="8:36" hidden="1" x14ac:dyDescent="0.25">
      <c r="H683" t="s">
        <v>146</v>
      </c>
      <c r="I683" t="s">
        <v>1651</v>
      </c>
      <c r="L683">
        <v>553</v>
      </c>
      <c r="M683" t="s">
        <v>212</v>
      </c>
      <c r="N683" t="s">
        <v>1652</v>
      </c>
      <c r="P683" t="s">
        <v>100</v>
      </c>
      <c r="Q683">
        <v>0</v>
      </c>
      <c r="R683" t="s">
        <v>98</v>
      </c>
      <c r="S683" t="s">
        <v>98</v>
      </c>
      <c r="T683" t="str">
        <f>IF(Transcripts[[#This Row],[List?]]="Y", Transcripts[[#This Row],[RefSeq mRNA ID]]&amp;IF(Transcripts[[#This Row],[Preferred?]]="Y", " (Preferred)", ""), "")</f>
        <v/>
      </c>
      <c r="V683" s="43" t="s">
        <v>18418</v>
      </c>
      <c r="W683" s="43" t="e">
        <f t="array" ref="W683">INDEX(Table6[#Data], MATCH(1, ISNUMBER(SEARCH(Transcripts[[#This Row],[RefSeq mRNA ID]], Table6['#name])), 0), 1)</f>
        <v>#N/A</v>
      </c>
      <c r="X683" s="43"/>
      <c r="Y683" s="43"/>
      <c r="Z683" t="s">
        <v>9525</v>
      </c>
      <c r="AA683" t="s">
        <v>9526</v>
      </c>
      <c r="AB683">
        <v>444</v>
      </c>
      <c r="AC683" t="s">
        <v>9518</v>
      </c>
      <c r="AD683" t="s">
        <v>27</v>
      </c>
      <c r="AE683" t="s">
        <v>10406</v>
      </c>
      <c r="AH683" t="s">
        <v>19635</v>
      </c>
      <c r="AI683" t="s">
        <v>5368</v>
      </c>
      <c r="AJ683">
        <v>4292</v>
      </c>
    </row>
    <row r="684" spans="8:36" hidden="1" x14ac:dyDescent="0.25">
      <c r="H684" t="s">
        <v>146</v>
      </c>
      <c r="I684" t="s">
        <v>1653</v>
      </c>
      <c r="L684">
        <v>548</v>
      </c>
      <c r="M684" t="s">
        <v>212</v>
      </c>
      <c r="N684" t="s">
        <v>1654</v>
      </c>
      <c r="P684" t="s">
        <v>100</v>
      </c>
      <c r="Q684">
        <v>0</v>
      </c>
      <c r="R684" t="s">
        <v>98</v>
      </c>
      <c r="S684" t="s">
        <v>98</v>
      </c>
      <c r="T684" t="str">
        <f>IF(Transcripts[[#This Row],[List?]]="Y", Transcripts[[#This Row],[RefSeq mRNA ID]]&amp;IF(Transcripts[[#This Row],[Preferred?]]="Y", " (Preferred)", ""), "")</f>
        <v/>
      </c>
      <c r="V684" s="43" t="s">
        <v>18418</v>
      </c>
      <c r="W684" s="43" t="e">
        <f t="array" ref="W684">INDEX(Table6[#Data], MATCH(1, ISNUMBER(SEARCH(Transcripts[[#This Row],[RefSeq mRNA ID]], Table6['#name])), 0), 1)</f>
        <v>#N/A</v>
      </c>
      <c r="X684" s="43"/>
      <c r="Y684" s="43"/>
      <c r="Z684" t="s">
        <v>9521</v>
      </c>
      <c r="AA684" t="s">
        <v>9522</v>
      </c>
      <c r="AB684">
        <v>1449</v>
      </c>
      <c r="AC684" t="s">
        <v>9518</v>
      </c>
      <c r="AD684" t="s">
        <v>27</v>
      </c>
      <c r="AE684" t="s">
        <v>10407</v>
      </c>
      <c r="AH684" t="s">
        <v>19636</v>
      </c>
      <c r="AI684" t="s">
        <v>5368</v>
      </c>
      <c r="AJ684">
        <v>4292</v>
      </c>
    </row>
    <row r="685" spans="8:36" hidden="1" x14ac:dyDescent="0.25">
      <c r="H685" t="s">
        <v>146</v>
      </c>
      <c r="I685" t="s">
        <v>1655</v>
      </c>
      <c r="L685">
        <v>523</v>
      </c>
      <c r="M685" t="s">
        <v>212</v>
      </c>
      <c r="N685" t="s">
        <v>1656</v>
      </c>
      <c r="P685" t="s">
        <v>100</v>
      </c>
      <c r="Q685">
        <v>0</v>
      </c>
      <c r="R685" t="s">
        <v>98</v>
      </c>
      <c r="S685" t="s">
        <v>98</v>
      </c>
      <c r="T685" t="str">
        <f>IF(Transcripts[[#This Row],[List?]]="Y", Transcripts[[#This Row],[RefSeq mRNA ID]]&amp;IF(Transcripts[[#This Row],[Preferred?]]="Y", " (Preferred)", ""), "")</f>
        <v/>
      </c>
      <c r="V685" s="43" t="s">
        <v>18418</v>
      </c>
      <c r="W685" s="43" t="e">
        <f t="array" ref="W685">INDEX(Table6[#Data], MATCH(1, ISNUMBER(SEARCH(Transcripts[[#This Row],[RefSeq mRNA ID]], Table6['#name])), 0), 1)</f>
        <v>#N/A</v>
      </c>
      <c r="X685" s="43"/>
      <c r="Y685" s="43"/>
      <c r="Z685" t="s">
        <v>9519</v>
      </c>
      <c r="AC685" t="s">
        <v>9518</v>
      </c>
      <c r="AD685" t="s">
        <v>27</v>
      </c>
      <c r="AE685" t="s">
        <v>9519</v>
      </c>
      <c r="AH685" t="s">
        <v>19637</v>
      </c>
      <c r="AI685" t="s">
        <v>5368</v>
      </c>
      <c r="AJ685">
        <v>4292</v>
      </c>
    </row>
    <row r="686" spans="8:36" hidden="1" x14ac:dyDescent="0.25">
      <c r="H686" t="s">
        <v>146</v>
      </c>
      <c r="I686" t="s">
        <v>1657</v>
      </c>
      <c r="L686">
        <v>369</v>
      </c>
      <c r="M686" t="s">
        <v>212</v>
      </c>
      <c r="N686" t="s">
        <v>1658</v>
      </c>
      <c r="P686" t="s">
        <v>100</v>
      </c>
      <c r="Q686">
        <v>0</v>
      </c>
      <c r="R686" t="s">
        <v>98</v>
      </c>
      <c r="S686" t="s">
        <v>98</v>
      </c>
      <c r="T686" t="str">
        <f>IF(Transcripts[[#This Row],[List?]]="Y", Transcripts[[#This Row],[RefSeq mRNA ID]]&amp;IF(Transcripts[[#This Row],[Preferred?]]="Y", " (Preferred)", ""), "")</f>
        <v/>
      </c>
      <c r="V686" s="43" t="s">
        <v>18418</v>
      </c>
      <c r="W686" s="43" t="e">
        <f t="array" ref="W686">INDEX(Table6[#Data], MATCH(1, ISNUMBER(SEARCH(Transcripts[[#This Row],[RefSeq mRNA ID]], Table6['#name])), 0), 1)</f>
        <v>#N/A</v>
      </c>
      <c r="X686" s="43"/>
      <c r="Y686" s="43"/>
      <c r="Z686" t="s">
        <v>4211</v>
      </c>
      <c r="AA686" t="s">
        <v>4212</v>
      </c>
      <c r="AB686">
        <v>360</v>
      </c>
      <c r="AC686" t="s">
        <v>4206</v>
      </c>
      <c r="AD686" t="s">
        <v>27</v>
      </c>
      <c r="AE686" t="s">
        <v>10408</v>
      </c>
      <c r="AH686" t="s">
        <v>19638</v>
      </c>
      <c r="AI686" t="s">
        <v>5368</v>
      </c>
      <c r="AJ686">
        <v>4292</v>
      </c>
    </row>
    <row r="687" spans="8:36" hidden="1" x14ac:dyDescent="0.25">
      <c r="H687" t="s">
        <v>1659</v>
      </c>
      <c r="I687" t="s">
        <v>1662</v>
      </c>
      <c r="J687" t="s">
        <v>1663</v>
      </c>
      <c r="K687" t="s">
        <v>19126</v>
      </c>
      <c r="L687">
        <v>771</v>
      </c>
      <c r="M687" t="s">
        <v>27</v>
      </c>
      <c r="N687" t="s">
        <v>1664</v>
      </c>
      <c r="Q687">
        <v>771</v>
      </c>
      <c r="R687" t="s">
        <v>98</v>
      </c>
      <c r="S687" t="s">
        <v>97</v>
      </c>
      <c r="T687" t="str">
        <f>IF(Transcripts[[#This Row],[List?]]="Y", Transcripts[[#This Row],[RefSeq mRNA ID]]&amp;IF(Transcripts[[#This Row],[Preferred?]]="Y", " (Preferred)", ""), "")</f>
        <v>NM_001012288.2</v>
      </c>
      <c r="V687" s="43" t="s">
        <v>18419</v>
      </c>
      <c r="W687" s="43" t="e">
        <f t="array" ref="W687">INDEX(Table6[#Data], MATCH(1, ISNUMBER(SEARCH(Transcripts[[#This Row],[RefSeq mRNA ID]], Table6['#name])), 0), 1)</f>
        <v>#N/A</v>
      </c>
      <c r="X687" s="43"/>
      <c r="Y687" s="43"/>
      <c r="Z687" t="s">
        <v>4209</v>
      </c>
      <c r="AC687" t="s">
        <v>4206</v>
      </c>
      <c r="AD687" t="s">
        <v>27</v>
      </c>
      <c r="AE687" t="s">
        <v>4209</v>
      </c>
      <c r="AH687" t="s">
        <v>19639</v>
      </c>
      <c r="AI687" t="s">
        <v>5368</v>
      </c>
      <c r="AJ687">
        <v>4292</v>
      </c>
    </row>
    <row r="688" spans="8:36" hidden="1" x14ac:dyDescent="0.25">
      <c r="H688" t="s">
        <v>1659</v>
      </c>
      <c r="I688" t="s">
        <v>1665</v>
      </c>
      <c r="J688" t="s">
        <v>1666</v>
      </c>
      <c r="K688" t="s">
        <v>19125</v>
      </c>
      <c r="L688">
        <v>770</v>
      </c>
      <c r="M688" t="s">
        <v>27</v>
      </c>
      <c r="N688" t="s">
        <v>1667</v>
      </c>
      <c r="Q688">
        <v>767</v>
      </c>
      <c r="R688" t="s">
        <v>97</v>
      </c>
      <c r="S688" t="s">
        <v>97</v>
      </c>
      <c r="T688" t="str">
        <f>IF(Transcripts[[#This Row],[List?]]="Y", Transcripts[[#This Row],[RefSeq mRNA ID]]&amp;IF(Transcripts[[#This Row],[Preferred?]]="Y", " (Preferred)", ""), "")</f>
        <v>NM_022148.3 (Preferred)</v>
      </c>
      <c r="V688" s="43" t="s">
        <v>18419</v>
      </c>
      <c r="W688" s="43" t="e">
        <f t="array" ref="W688">INDEX(Table6[#Data], MATCH(1, ISNUMBER(SEARCH(Transcripts[[#This Row],[RefSeq mRNA ID]], Table6['#name])), 0), 1)</f>
        <v>#N/A</v>
      </c>
      <c r="X688" s="43"/>
      <c r="Y688" s="43"/>
      <c r="Z688" t="s">
        <v>4207</v>
      </c>
      <c r="AC688" t="s">
        <v>4206</v>
      </c>
      <c r="AD688" t="s">
        <v>27</v>
      </c>
      <c r="AE688" t="s">
        <v>4207</v>
      </c>
      <c r="AH688" t="s">
        <v>19640</v>
      </c>
      <c r="AI688" t="s">
        <v>5435</v>
      </c>
      <c r="AJ688">
        <v>4352</v>
      </c>
    </row>
    <row r="689" spans="8:36" hidden="1" x14ac:dyDescent="0.25">
      <c r="H689" t="s">
        <v>1659</v>
      </c>
      <c r="I689" t="s">
        <v>1668</v>
      </c>
      <c r="J689" t="s">
        <v>1669</v>
      </c>
      <c r="L689">
        <v>702</v>
      </c>
      <c r="M689" t="s">
        <v>27</v>
      </c>
      <c r="N689" t="s">
        <v>1670</v>
      </c>
      <c r="Q689">
        <v>702</v>
      </c>
      <c r="R689" t="s">
        <v>98</v>
      </c>
      <c r="S689" t="s">
        <v>98</v>
      </c>
      <c r="T689" t="str">
        <f>IF(Transcripts[[#This Row],[List?]]="Y", Transcripts[[#This Row],[RefSeq mRNA ID]]&amp;IF(Transcripts[[#This Row],[Preferred?]]="Y", " (Preferred)", ""), "")</f>
        <v/>
      </c>
      <c r="V689" s="43" t="s">
        <v>18419</v>
      </c>
      <c r="W689" s="43" t="e">
        <f t="array" ref="W689">INDEX(Table6[#Data], MATCH(1, ISNUMBER(SEARCH(Transcripts[[#This Row],[RefSeq mRNA ID]], Table6['#name])), 0), 1)</f>
        <v>#N/A</v>
      </c>
      <c r="X689" s="43"/>
      <c r="Y689" s="43"/>
      <c r="Z689" t="s">
        <v>1217</v>
      </c>
      <c r="AA689" t="s">
        <v>1218</v>
      </c>
      <c r="AB689">
        <v>681</v>
      </c>
      <c r="AC689" t="s">
        <v>1216</v>
      </c>
      <c r="AD689" t="s">
        <v>27</v>
      </c>
      <c r="AE689" t="s">
        <v>10409</v>
      </c>
      <c r="AH689" t="s">
        <v>19641</v>
      </c>
      <c r="AI689" t="s">
        <v>128</v>
      </c>
      <c r="AJ689">
        <v>4436</v>
      </c>
    </row>
    <row r="690" spans="8:36" hidden="1" x14ac:dyDescent="0.25">
      <c r="H690" t="s">
        <v>1659</v>
      </c>
      <c r="I690" t="s">
        <v>1660</v>
      </c>
      <c r="L690">
        <v>1035</v>
      </c>
      <c r="M690" t="s">
        <v>195</v>
      </c>
      <c r="N690" t="s">
        <v>1661</v>
      </c>
      <c r="P690" t="s">
        <v>100</v>
      </c>
      <c r="Q690">
        <v>0</v>
      </c>
      <c r="R690" t="s">
        <v>98</v>
      </c>
      <c r="S690" t="s">
        <v>98</v>
      </c>
      <c r="T690" t="str">
        <f>IF(Transcripts[[#This Row],[List?]]="Y", Transcripts[[#This Row],[RefSeq mRNA ID]]&amp;IF(Transcripts[[#This Row],[Preferred?]]="Y", " (Preferred)", ""), "")</f>
        <v/>
      </c>
      <c r="V690" s="43" t="s">
        <v>18419</v>
      </c>
      <c r="W690" s="43" t="e">
        <f t="array" ref="W690">INDEX(Table6[#Data], MATCH(1, ISNUMBER(SEARCH(Transcripts[[#This Row],[RefSeq mRNA ID]], Table6['#name])), 0), 1)</f>
        <v>#N/A</v>
      </c>
      <c r="X690" s="43"/>
      <c r="Y690" s="43"/>
      <c r="Z690" t="s">
        <v>1224</v>
      </c>
      <c r="AA690" t="s">
        <v>1225</v>
      </c>
      <c r="AB690">
        <v>776</v>
      </c>
      <c r="AC690" t="s">
        <v>1216</v>
      </c>
      <c r="AD690" t="s">
        <v>27</v>
      </c>
      <c r="AE690" t="s">
        <v>10410</v>
      </c>
      <c r="AH690" t="s">
        <v>19642</v>
      </c>
      <c r="AI690" t="s">
        <v>128</v>
      </c>
      <c r="AJ690">
        <v>4436</v>
      </c>
    </row>
    <row r="691" spans="8:36" hidden="1" x14ac:dyDescent="0.25">
      <c r="H691" t="s">
        <v>132</v>
      </c>
      <c r="I691" t="s">
        <v>1679</v>
      </c>
      <c r="J691" t="s">
        <v>1680</v>
      </c>
      <c r="K691" t="s">
        <v>19127</v>
      </c>
      <c r="L691">
        <v>3989</v>
      </c>
      <c r="M691" t="s">
        <v>27</v>
      </c>
      <c r="N691" t="s">
        <v>1681</v>
      </c>
      <c r="P691" t="s">
        <v>1682</v>
      </c>
      <c r="Q691">
        <v>2919</v>
      </c>
      <c r="R691" t="s">
        <v>97</v>
      </c>
      <c r="S691" t="s">
        <v>97</v>
      </c>
      <c r="T691" t="str">
        <f>IF(Transcripts[[#This Row],[List?]]="Y", Transcripts[[#This Row],[RefSeq mRNA ID]]&amp;IF(Transcripts[[#This Row],[Preferred?]]="Y", " (Preferred)", ""), "")</f>
        <v>NM_005211.3 (Preferred)</v>
      </c>
      <c r="V691" s="43" t="s">
        <v>18420</v>
      </c>
      <c r="W691" s="43" t="e">
        <f t="array" ref="W691">INDEX(Table6[#Data], MATCH(1, ISNUMBER(SEARCH(Transcripts[[#This Row],[RefSeq mRNA ID]], Table6['#name])), 0), 1)</f>
        <v>#N/A</v>
      </c>
      <c r="X691" s="43"/>
      <c r="Y691" s="43"/>
      <c r="Z691" t="s">
        <v>1229</v>
      </c>
      <c r="AA691" t="s">
        <v>1230</v>
      </c>
      <c r="AB691">
        <v>567</v>
      </c>
      <c r="AC691" t="s">
        <v>1216</v>
      </c>
      <c r="AD691" t="s">
        <v>27</v>
      </c>
      <c r="AE691" t="s">
        <v>10411</v>
      </c>
      <c r="AH691" t="s">
        <v>18842</v>
      </c>
      <c r="AI691" t="s">
        <v>161</v>
      </c>
      <c r="AJ691">
        <v>2956</v>
      </c>
    </row>
    <row r="692" spans="8:36" hidden="1" x14ac:dyDescent="0.25">
      <c r="H692" t="s">
        <v>132</v>
      </c>
      <c r="I692" t="s">
        <v>1679</v>
      </c>
      <c r="J692" t="s">
        <v>1680</v>
      </c>
      <c r="K692" t="s">
        <v>19128</v>
      </c>
      <c r="L692">
        <v>3989</v>
      </c>
      <c r="M692" t="s">
        <v>27</v>
      </c>
      <c r="N692" t="s">
        <v>1681</v>
      </c>
      <c r="P692" t="s">
        <v>1682</v>
      </c>
      <c r="Q692">
        <v>2919</v>
      </c>
      <c r="R692" t="s">
        <v>98</v>
      </c>
      <c r="S692" t="s">
        <v>97</v>
      </c>
      <c r="T692" t="str">
        <f>IF(Transcripts[[#This Row],[List?]]="Y", Transcripts[[#This Row],[RefSeq mRNA ID]]&amp;IF(Transcripts[[#This Row],[Preferred?]]="Y", " (Preferred)", ""), "")</f>
        <v>NM_001288705.2</v>
      </c>
      <c r="V692" s="43" t="s">
        <v>18420</v>
      </c>
      <c r="W692" s="43" t="e">
        <f t="array" ref="W692">INDEX(Table6[#Data], MATCH(1, ISNUMBER(SEARCH(Transcripts[[#This Row],[RefSeq mRNA ID]], Table6['#name])), 0), 1)</f>
        <v>#N/A</v>
      </c>
      <c r="X692" s="43"/>
      <c r="Y692" s="43"/>
      <c r="Z692" t="s">
        <v>2718</v>
      </c>
      <c r="AA692" t="s">
        <v>2719</v>
      </c>
      <c r="AB692">
        <v>379</v>
      </c>
      <c r="AC692" t="s">
        <v>2682</v>
      </c>
      <c r="AD692" t="s">
        <v>27</v>
      </c>
      <c r="AE692" t="s">
        <v>10412</v>
      </c>
      <c r="AH692" t="s">
        <v>18843</v>
      </c>
      <c r="AI692" t="s">
        <v>161</v>
      </c>
      <c r="AJ692">
        <v>2956</v>
      </c>
    </row>
    <row r="693" spans="8:36" hidden="1" x14ac:dyDescent="0.25">
      <c r="H693" t="s">
        <v>132</v>
      </c>
      <c r="I693" t="s">
        <v>1671</v>
      </c>
      <c r="J693" t="s">
        <v>1672</v>
      </c>
      <c r="L693">
        <v>3697</v>
      </c>
      <c r="M693" t="s">
        <v>189</v>
      </c>
      <c r="N693" t="s">
        <v>1673</v>
      </c>
      <c r="P693" t="s">
        <v>100</v>
      </c>
      <c r="Q693">
        <v>2016</v>
      </c>
      <c r="R693" t="s">
        <v>98</v>
      </c>
      <c r="S693" t="s">
        <v>98</v>
      </c>
      <c r="T693" t="str">
        <f>IF(Transcripts[[#This Row],[List?]]="Y", Transcripts[[#This Row],[RefSeq mRNA ID]]&amp;IF(Transcripts[[#This Row],[Preferred?]]="Y", " (Preferred)", ""), "")</f>
        <v/>
      </c>
      <c r="V693" s="43" t="s">
        <v>18420</v>
      </c>
      <c r="W693" s="43" t="e">
        <f t="array" ref="W693">INDEX(Table6[#Data], MATCH(1, ISNUMBER(SEARCH(Transcripts[[#This Row],[RefSeq mRNA ID]], Table6['#name])), 0), 1)</f>
        <v>#N/A</v>
      </c>
      <c r="X693" s="43"/>
      <c r="Y693" s="43"/>
      <c r="Z693" t="s">
        <v>2721</v>
      </c>
      <c r="AA693" t="s">
        <v>2722</v>
      </c>
      <c r="AB693">
        <v>349</v>
      </c>
      <c r="AC693" t="s">
        <v>2682</v>
      </c>
      <c r="AD693" t="s">
        <v>27</v>
      </c>
      <c r="AE693" t="s">
        <v>10413</v>
      </c>
      <c r="AH693" t="s">
        <v>18844</v>
      </c>
      <c r="AI693" t="s">
        <v>161</v>
      </c>
      <c r="AJ693">
        <v>2956</v>
      </c>
    </row>
    <row r="694" spans="8:36" hidden="1" x14ac:dyDescent="0.25">
      <c r="H694" t="s">
        <v>132</v>
      </c>
      <c r="I694" t="s">
        <v>1683</v>
      </c>
      <c r="J694" t="s">
        <v>1684</v>
      </c>
      <c r="L694">
        <v>921</v>
      </c>
      <c r="M694" t="s">
        <v>27</v>
      </c>
      <c r="N694" t="s">
        <v>1685</v>
      </c>
      <c r="Q694">
        <v>921</v>
      </c>
      <c r="R694" t="s">
        <v>98</v>
      </c>
      <c r="S694" t="s">
        <v>98</v>
      </c>
      <c r="T694" t="str">
        <f>IF(Transcripts[[#This Row],[List?]]="Y", Transcripts[[#This Row],[RefSeq mRNA ID]]&amp;IF(Transcripts[[#This Row],[Preferred?]]="Y", " (Preferred)", ""), "")</f>
        <v/>
      </c>
      <c r="V694" s="43" t="s">
        <v>18420</v>
      </c>
      <c r="W694" s="43" t="e">
        <f t="array" ref="W694">INDEX(Table6[#Data], MATCH(1, ISNUMBER(SEARCH(Transcripts[[#This Row],[RefSeq mRNA ID]], Table6['#name])), 0), 1)</f>
        <v>#N/A</v>
      </c>
      <c r="X694" s="43"/>
      <c r="Y694" s="43"/>
      <c r="Z694" t="s">
        <v>2692</v>
      </c>
      <c r="AA694" t="s">
        <v>2693</v>
      </c>
      <c r="AB694">
        <v>4029</v>
      </c>
      <c r="AC694" t="s">
        <v>2682</v>
      </c>
      <c r="AD694" t="s">
        <v>27</v>
      </c>
      <c r="AE694" t="s">
        <v>10414</v>
      </c>
      <c r="AH694" t="s">
        <v>18845</v>
      </c>
      <c r="AI694" t="s">
        <v>161</v>
      </c>
      <c r="AJ694">
        <v>2956</v>
      </c>
    </row>
    <row r="695" spans="8:36" hidden="1" x14ac:dyDescent="0.25">
      <c r="H695" t="s">
        <v>132</v>
      </c>
      <c r="I695" t="s">
        <v>1674</v>
      </c>
      <c r="J695" t="s">
        <v>1675</v>
      </c>
      <c r="L695">
        <v>723</v>
      </c>
      <c r="M695" t="s">
        <v>189</v>
      </c>
      <c r="N695" t="s">
        <v>1676</v>
      </c>
      <c r="P695" t="s">
        <v>100</v>
      </c>
      <c r="Q695">
        <v>195</v>
      </c>
      <c r="R695" t="s">
        <v>98</v>
      </c>
      <c r="S695" t="s">
        <v>98</v>
      </c>
      <c r="T695" t="str">
        <f>IF(Transcripts[[#This Row],[List?]]="Y", Transcripts[[#This Row],[RefSeq mRNA ID]]&amp;IF(Transcripts[[#This Row],[Preferred?]]="Y", " (Preferred)", ""), "")</f>
        <v/>
      </c>
      <c r="V695" s="43" t="s">
        <v>18420</v>
      </c>
      <c r="W695" s="43" t="e">
        <f t="array" ref="W695">INDEX(Table6[#Data], MATCH(1, ISNUMBER(SEARCH(Transcripts[[#This Row],[RefSeq mRNA ID]], Table6['#name])), 0), 1)</f>
        <v>#N/A</v>
      </c>
      <c r="X695" s="43"/>
      <c r="Y695" s="43"/>
      <c r="Z695" t="s">
        <v>2711</v>
      </c>
      <c r="AA695" t="s">
        <v>2712</v>
      </c>
      <c r="AB695">
        <v>552</v>
      </c>
      <c r="AC695" t="s">
        <v>2682</v>
      </c>
      <c r="AD695" t="s">
        <v>27</v>
      </c>
      <c r="AE695" t="s">
        <v>10415</v>
      </c>
      <c r="AH695" t="s">
        <v>19643</v>
      </c>
      <c r="AI695" t="s">
        <v>5531</v>
      </c>
      <c r="AJ695">
        <v>2475</v>
      </c>
    </row>
    <row r="696" spans="8:36" hidden="1" x14ac:dyDescent="0.25">
      <c r="H696" t="s">
        <v>132</v>
      </c>
      <c r="I696" t="s">
        <v>1686</v>
      </c>
      <c r="J696" t="s">
        <v>1687</v>
      </c>
      <c r="L696">
        <v>655</v>
      </c>
      <c r="M696" t="s">
        <v>27</v>
      </c>
      <c r="N696" t="s">
        <v>1688</v>
      </c>
      <c r="Q696">
        <v>148</v>
      </c>
      <c r="R696" t="s">
        <v>98</v>
      </c>
      <c r="S696" t="s">
        <v>98</v>
      </c>
      <c r="T696" t="str">
        <f>IF(Transcripts[[#This Row],[List?]]="Y", Transcripts[[#This Row],[RefSeq mRNA ID]]&amp;IF(Transcripts[[#This Row],[Preferred?]]="Y", " (Preferred)", ""), "")</f>
        <v/>
      </c>
      <c r="V696" s="43" t="s">
        <v>18420</v>
      </c>
      <c r="W696" s="43" t="e">
        <f t="array" ref="W696">INDEX(Table6[#Data], MATCH(1, ISNUMBER(SEARCH(Transcripts[[#This Row],[RefSeq mRNA ID]], Table6['#name])), 0), 1)</f>
        <v>#N/A</v>
      </c>
      <c r="X696" s="43"/>
      <c r="Y696" s="43"/>
      <c r="Z696" t="s">
        <v>2689</v>
      </c>
      <c r="AA696" t="s">
        <v>2690</v>
      </c>
      <c r="AB696">
        <v>132</v>
      </c>
      <c r="AC696" t="s">
        <v>2682</v>
      </c>
      <c r="AD696" t="s">
        <v>27</v>
      </c>
      <c r="AE696" t="s">
        <v>10416</v>
      </c>
      <c r="AH696" t="s">
        <v>19644</v>
      </c>
      <c r="AI696" t="s">
        <v>5550</v>
      </c>
      <c r="AJ696">
        <v>4595</v>
      </c>
    </row>
    <row r="697" spans="8:36" hidden="1" x14ac:dyDescent="0.25">
      <c r="H697" t="s">
        <v>132</v>
      </c>
      <c r="I697" t="s">
        <v>1677</v>
      </c>
      <c r="L697">
        <v>584</v>
      </c>
      <c r="M697" t="s">
        <v>195</v>
      </c>
      <c r="N697" t="s">
        <v>1678</v>
      </c>
      <c r="P697" t="s">
        <v>100</v>
      </c>
      <c r="Q697">
        <v>0</v>
      </c>
      <c r="R697" t="s">
        <v>98</v>
      </c>
      <c r="S697" t="s">
        <v>98</v>
      </c>
      <c r="T697" t="str">
        <f>IF(Transcripts[[#This Row],[List?]]="Y", Transcripts[[#This Row],[RefSeq mRNA ID]]&amp;IF(Transcripts[[#This Row],[Preferred?]]="Y", " (Preferred)", ""), "")</f>
        <v/>
      </c>
      <c r="V697" s="43" t="s">
        <v>18420</v>
      </c>
      <c r="W697" s="43" t="e">
        <f t="array" ref="W697">INDEX(Table6[#Data], MATCH(1, ISNUMBER(SEARCH(Transcripts[[#This Row],[RefSeq mRNA ID]], Table6['#name])), 0), 1)</f>
        <v>#N/A</v>
      </c>
      <c r="X697" s="43"/>
      <c r="Y697" s="43"/>
      <c r="Z697" t="s">
        <v>2683</v>
      </c>
      <c r="AA697" t="s">
        <v>2684</v>
      </c>
      <c r="AB697">
        <v>2766</v>
      </c>
      <c r="AC697" t="s">
        <v>2682</v>
      </c>
      <c r="AD697" t="s">
        <v>27</v>
      </c>
      <c r="AE697" t="s">
        <v>10417</v>
      </c>
      <c r="AH697" t="s">
        <v>19645</v>
      </c>
      <c r="AI697" t="s">
        <v>5550</v>
      </c>
      <c r="AJ697">
        <v>4595</v>
      </c>
    </row>
    <row r="698" spans="8:36" hidden="1" x14ac:dyDescent="0.25">
      <c r="H698" t="s">
        <v>132</v>
      </c>
      <c r="I698" t="s">
        <v>1689</v>
      </c>
      <c r="L698">
        <v>1388</v>
      </c>
      <c r="M698" t="s">
        <v>212</v>
      </c>
      <c r="N698" t="s">
        <v>1690</v>
      </c>
      <c r="P698" t="s">
        <v>100</v>
      </c>
      <c r="Q698">
        <v>0</v>
      </c>
      <c r="R698" t="s">
        <v>98</v>
      </c>
      <c r="S698" t="s">
        <v>98</v>
      </c>
      <c r="T698" t="str">
        <f>IF(Transcripts[[#This Row],[List?]]="Y", Transcripts[[#This Row],[RefSeq mRNA ID]]&amp;IF(Transcripts[[#This Row],[Preferred?]]="Y", " (Preferred)", ""), "")</f>
        <v/>
      </c>
      <c r="V698" s="43" t="s">
        <v>18420</v>
      </c>
      <c r="W698" s="43" t="e">
        <f t="array" ref="W698">INDEX(Table6[#Data], MATCH(1, ISNUMBER(SEARCH(Transcripts[[#This Row],[RefSeq mRNA ID]], Table6['#name])), 0), 1)</f>
        <v>#N/A</v>
      </c>
      <c r="X698" s="43"/>
      <c r="Y698" s="43"/>
      <c r="Z698" t="s">
        <v>2726</v>
      </c>
      <c r="AC698" t="s">
        <v>2682</v>
      </c>
      <c r="AD698" t="s">
        <v>27</v>
      </c>
      <c r="AE698" t="s">
        <v>2726</v>
      </c>
      <c r="AH698" t="s">
        <v>19646</v>
      </c>
      <c r="AI698" t="s">
        <v>5550</v>
      </c>
      <c r="AJ698">
        <v>4595</v>
      </c>
    </row>
    <row r="699" spans="8:36" hidden="1" x14ac:dyDescent="0.25">
      <c r="H699" t="s">
        <v>132</v>
      </c>
      <c r="I699" t="s">
        <v>1691</v>
      </c>
      <c r="L699">
        <v>886</v>
      </c>
      <c r="M699" t="s">
        <v>212</v>
      </c>
      <c r="N699" t="s">
        <v>1692</v>
      </c>
      <c r="P699" t="s">
        <v>100</v>
      </c>
      <c r="Q699">
        <v>0</v>
      </c>
      <c r="R699" t="s">
        <v>98</v>
      </c>
      <c r="S699" t="s">
        <v>98</v>
      </c>
      <c r="T699" t="str">
        <f>IF(Transcripts[[#This Row],[List?]]="Y", Transcripts[[#This Row],[RefSeq mRNA ID]]&amp;IF(Transcripts[[#This Row],[Preferred?]]="Y", " (Preferred)", ""), "")</f>
        <v/>
      </c>
      <c r="V699" s="43" t="s">
        <v>18420</v>
      </c>
      <c r="W699" s="43" t="e">
        <f t="array" ref="W699">INDEX(Table6[#Data], MATCH(1, ISNUMBER(SEARCH(Transcripts[[#This Row],[RefSeq mRNA ID]], Table6['#name])), 0), 1)</f>
        <v>#N/A</v>
      </c>
      <c r="X699" s="43"/>
      <c r="Y699" s="43"/>
      <c r="Z699" t="s">
        <v>2686</v>
      </c>
      <c r="AA699" t="s">
        <v>2687</v>
      </c>
      <c r="AB699">
        <v>996</v>
      </c>
      <c r="AC699" t="s">
        <v>2682</v>
      </c>
      <c r="AD699" t="s">
        <v>27</v>
      </c>
      <c r="AE699" t="s">
        <v>10418</v>
      </c>
      <c r="AH699" t="s">
        <v>19647</v>
      </c>
      <c r="AI699" t="s">
        <v>5550</v>
      </c>
      <c r="AJ699">
        <v>4595</v>
      </c>
    </row>
    <row r="700" spans="8:36" hidden="1" x14ac:dyDescent="0.25">
      <c r="H700" t="s">
        <v>132</v>
      </c>
      <c r="I700" t="s">
        <v>1693</v>
      </c>
      <c r="L700">
        <v>711</v>
      </c>
      <c r="M700" t="s">
        <v>212</v>
      </c>
      <c r="N700" t="s">
        <v>1694</v>
      </c>
      <c r="P700" t="s">
        <v>100</v>
      </c>
      <c r="Q700">
        <v>0</v>
      </c>
      <c r="R700" t="s">
        <v>98</v>
      </c>
      <c r="S700" t="s">
        <v>98</v>
      </c>
      <c r="T700" t="str">
        <f>IF(Transcripts[[#This Row],[List?]]="Y", Transcripts[[#This Row],[RefSeq mRNA ID]]&amp;IF(Transcripts[[#This Row],[Preferred?]]="Y", " (Preferred)", ""), "")</f>
        <v/>
      </c>
      <c r="V700" s="43" t="s">
        <v>18420</v>
      </c>
      <c r="W700" s="43" t="e">
        <f t="array" ref="W700">INDEX(Table6[#Data], MATCH(1, ISNUMBER(SEARCH(Transcripts[[#This Row],[RefSeq mRNA ID]], Table6['#name])), 0), 1)</f>
        <v>#N/A</v>
      </c>
      <c r="X700" s="43"/>
      <c r="Y700" s="43"/>
      <c r="Z700" t="s">
        <v>2715</v>
      </c>
      <c r="AA700" t="s">
        <v>2716</v>
      </c>
      <c r="AB700">
        <v>345</v>
      </c>
      <c r="AC700" t="s">
        <v>2682</v>
      </c>
      <c r="AD700" t="s">
        <v>27</v>
      </c>
      <c r="AE700" t="s">
        <v>10419</v>
      </c>
      <c r="AH700" t="s">
        <v>19648</v>
      </c>
      <c r="AI700" t="s">
        <v>5550</v>
      </c>
      <c r="AJ700">
        <v>4595</v>
      </c>
    </row>
    <row r="701" spans="8:36" hidden="1" x14ac:dyDescent="0.25">
      <c r="H701" t="s">
        <v>1695</v>
      </c>
      <c r="I701" t="s">
        <v>1700</v>
      </c>
      <c r="J701" t="s">
        <v>1701</v>
      </c>
      <c r="K701" t="s">
        <v>19129</v>
      </c>
      <c r="L701">
        <v>3454</v>
      </c>
      <c r="M701" t="s">
        <v>27</v>
      </c>
      <c r="N701" t="s">
        <v>1702</v>
      </c>
      <c r="O701" t="s">
        <v>1703</v>
      </c>
      <c r="P701" t="s">
        <v>1704</v>
      </c>
      <c r="Q701">
        <v>2592</v>
      </c>
      <c r="R701" t="s">
        <v>97</v>
      </c>
      <c r="S701" t="s">
        <v>97</v>
      </c>
      <c r="T701" t="str">
        <f>IF(Transcripts[[#This Row],[List?]]="Y", Transcripts[[#This Row],[RefSeq mRNA ID]]&amp;IF(Transcripts[[#This Row],[Preferred?]]="Y", " (Preferred)", ""), "")</f>
        <v>NM_156039.3 (Preferred)</v>
      </c>
      <c r="V701" s="43" t="s">
        <v>18421</v>
      </c>
      <c r="W701" s="43" t="e">
        <f t="array" ref="W701">INDEX(Table6[#Data], MATCH(1, ISNUMBER(SEARCH(Transcripts[[#This Row],[RefSeq mRNA ID]], Table6['#name])), 0), 1)</f>
        <v>#N/A</v>
      </c>
      <c r="X701" s="43"/>
      <c r="Y701" s="43"/>
      <c r="Z701" t="s">
        <v>2696</v>
      </c>
      <c r="AA701" t="s">
        <v>2697</v>
      </c>
      <c r="AB701">
        <v>3852</v>
      </c>
      <c r="AC701" t="s">
        <v>2682</v>
      </c>
      <c r="AD701" t="s">
        <v>27</v>
      </c>
      <c r="AE701" t="s">
        <v>10420</v>
      </c>
      <c r="AH701" t="s">
        <v>19649</v>
      </c>
      <c r="AI701" t="s">
        <v>5550</v>
      </c>
      <c r="AJ701">
        <v>4595</v>
      </c>
    </row>
    <row r="702" spans="8:36" hidden="1" x14ac:dyDescent="0.25">
      <c r="H702" t="s">
        <v>1695</v>
      </c>
      <c r="I702" t="s">
        <v>1722</v>
      </c>
      <c r="J702" t="s">
        <v>1723</v>
      </c>
      <c r="L702">
        <v>2592</v>
      </c>
      <c r="M702" t="s">
        <v>27</v>
      </c>
      <c r="N702" t="s">
        <v>1724</v>
      </c>
      <c r="P702" t="s">
        <v>1704</v>
      </c>
      <c r="Q702">
        <v>2592</v>
      </c>
      <c r="R702" t="s">
        <v>98</v>
      </c>
      <c r="S702" t="s">
        <v>98</v>
      </c>
      <c r="T702" t="str">
        <f>IF(Transcripts[[#This Row],[List?]]="Y", Transcripts[[#This Row],[RefSeq mRNA ID]]&amp;IF(Transcripts[[#This Row],[Preferred?]]="Y", " (Preferred)", ""), "")</f>
        <v/>
      </c>
      <c r="V702" s="43" t="s">
        <v>18421</v>
      </c>
      <c r="W702" s="43" t="e">
        <f t="array" ref="W702">INDEX(Table6[#Data], MATCH(1, ISNUMBER(SEARCH(Transcripts[[#This Row],[RefSeq mRNA ID]], Table6['#name])), 0), 1)</f>
        <v>#N/A</v>
      </c>
      <c r="X702" s="43"/>
      <c r="Y702" s="43"/>
      <c r="Z702" t="s">
        <v>2732</v>
      </c>
      <c r="AC702" t="s">
        <v>2682</v>
      </c>
      <c r="AD702" t="s">
        <v>27</v>
      </c>
      <c r="AE702" t="s">
        <v>2732</v>
      </c>
      <c r="AH702" t="s">
        <v>19650</v>
      </c>
      <c r="AI702" t="s">
        <v>5550</v>
      </c>
      <c r="AJ702">
        <v>4595</v>
      </c>
    </row>
    <row r="703" spans="8:36" hidden="1" x14ac:dyDescent="0.25">
      <c r="H703" t="s">
        <v>1695</v>
      </c>
      <c r="I703" t="s">
        <v>1705</v>
      </c>
      <c r="J703" t="s">
        <v>1706</v>
      </c>
      <c r="K703" t="s">
        <v>19130</v>
      </c>
      <c r="L703">
        <v>3373</v>
      </c>
      <c r="M703" t="s">
        <v>27</v>
      </c>
      <c r="N703" t="s">
        <v>1707</v>
      </c>
      <c r="P703" t="s">
        <v>1708</v>
      </c>
      <c r="Q703">
        <v>2511</v>
      </c>
      <c r="R703" t="s">
        <v>98</v>
      </c>
      <c r="S703" t="s">
        <v>97</v>
      </c>
      <c r="T703" t="str">
        <f>IF(Transcripts[[#This Row],[List?]]="Y", Transcripts[[#This Row],[RefSeq mRNA ID]]&amp;IF(Transcripts[[#This Row],[Preferred?]]="Y", " (Preferred)", ""), "")</f>
        <v>NM_000760.3</v>
      </c>
      <c r="V703" s="43" t="s">
        <v>18421</v>
      </c>
      <c r="W703" s="43" t="e">
        <f t="array" ref="W703">INDEX(Table6[#Data], MATCH(1, ISNUMBER(SEARCH(Transcripts[[#This Row],[RefSeq mRNA ID]], Table6['#name])), 0), 1)</f>
        <v>#N/A</v>
      </c>
      <c r="X703" s="43"/>
      <c r="Y703" s="43"/>
      <c r="Z703" t="s">
        <v>2728</v>
      </c>
      <c r="AC703" t="s">
        <v>2682</v>
      </c>
      <c r="AD703" t="s">
        <v>27</v>
      </c>
      <c r="AE703" t="s">
        <v>2728</v>
      </c>
      <c r="AH703" t="s">
        <v>19651</v>
      </c>
      <c r="AI703" t="s">
        <v>5550</v>
      </c>
      <c r="AJ703">
        <v>4595</v>
      </c>
    </row>
    <row r="704" spans="8:36" hidden="1" x14ac:dyDescent="0.25">
      <c r="H704" t="s">
        <v>1695</v>
      </c>
      <c r="I704" t="s">
        <v>1713</v>
      </c>
      <c r="J704" t="s">
        <v>1714</v>
      </c>
      <c r="L704">
        <v>2886</v>
      </c>
      <c r="M704" t="s">
        <v>27</v>
      </c>
      <c r="N704" t="s">
        <v>1715</v>
      </c>
      <c r="P704" t="s">
        <v>1708</v>
      </c>
      <c r="Q704">
        <v>2511</v>
      </c>
      <c r="R704" t="s">
        <v>98</v>
      </c>
      <c r="S704" t="s">
        <v>98</v>
      </c>
      <c r="T704" t="str">
        <f>IF(Transcripts[[#This Row],[List?]]="Y", Transcripts[[#This Row],[RefSeq mRNA ID]]&amp;IF(Transcripts[[#This Row],[Preferred?]]="Y", " (Preferred)", ""), "")</f>
        <v/>
      </c>
      <c r="V704" s="43" t="s">
        <v>18421</v>
      </c>
      <c r="W704" s="43" t="e">
        <f t="array" ref="W704">INDEX(Table6[#Data], MATCH(1, ISNUMBER(SEARCH(Transcripts[[#This Row],[RefSeq mRNA ID]], Table6['#name])), 0), 1)</f>
        <v>#N/A</v>
      </c>
      <c r="X704" s="43"/>
      <c r="Y704" s="43"/>
      <c r="Z704" t="s">
        <v>2738</v>
      </c>
      <c r="AC704" t="s">
        <v>2682</v>
      </c>
      <c r="AD704" t="s">
        <v>27</v>
      </c>
      <c r="AE704" t="s">
        <v>2738</v>
      </c>
      <c r="AH704" t="s">
        <v>19652</v>
      </c>
      <c r="AI704" t="s">
        <v>5550</v>
      </c>
      <c r="AJ704">
        <v>4595</v>
      </c>
    </row>
    <row r="705" spans="8:36" hidden="1" x14ac:dyDescent="0.25">
      <c r="H705" t="s">
        <v>1695</v>
      </c>
      <c r="I705" t="s">
        <v>1716</v>
      </c>
      <c r="J705" t="s">
        <v>1717</v>
      </c>
      <c r="L705">
        <v>2750</v>
      </c>
      <c r="M705" t="s">
        <v>27</v>
      </c>
      <c r="N705" t="s">
        <v>1718</v>
      </c>
      <c r="P705" t="s">
        <v>1708</v>
      </c>
      <c r="Q705">
        <v>2511</v>
      </c>
      <c r="R705" t="s">
        <v>98</v>
      </c>
      <c r="S705" t="s">
        <v>98</v>
      </c>
      <c r="T705" t="str">
        <f>IF(Transcripts[[#This Row],[List?]]="Y", Transcripts[[#This Row],[RefSeq mRNA ID]]&amp;IF(Transcripts[[#This Row],[Preferred?]]="Y", " (Preferred)", ""), "")</f>
        <v/>
      </c>
      <c r="V705" s="43" t="s">
        <v>18421</v>
      </c>
      <c r="W705" s="43" t="e">
        <f t="array" ref="W705">INDEX(Table6[#Data], MATCH(1, ISNUMBER(SEARCH(Transcripts[[#This Row],[RefSeq mRNA ID]], Table6['#name])), 0), 1)</f>
        <v>#N/A</v>
      </c>
      <c r="X705" s="43"/>
      <c r="Y705" s="43"/>
      <c r="Z705" t="s">
        <v>2724</v>
      </c>
      <c r="AC705" t="s">
        <v>2682</v>
      </c>
      <c r="AD705" t="s">
        <v>27</v>
      </c>
      <c r="AE705" t="s">
        <v>2724</v>
      </c>
      <c r="AH705" t="s">
        <v>19653</v>
      </c>
      <c r="AI705" t="s">
        <v>5550</v>
      </c>
      <c r="AJ705">
        <v>4595</v>
      </c>
    </row>
    <row r="706" spans="8:36" hidden="1" x14ac:dyDescent="0.25">
      <c r="H706" t="s">
        <v>1695</v>
      </c>
      <c r="I706" t="s">
        <v>1709</v>
      </c>
      <c r="J706" t="s">
        <v>1710</v>
      </c>
      <c r="K706" t="s">
        <v>19131</v>
      </c>
      <c r="L706">
        <v>2953</v>
      </c>
      <c r="M706" t="s">
        <v>27</v>
      </c>
      <c r="N706" t="s">
        <v>1711</v>
      </c>
      <c r="P706" t="s">
        <v>1712</v>
      </c>
      <c r="Q706">
        <v>2352</v>
      </c>
      <c r="R706" t="s">
        <v>98</v>
      </c>
      <c r="S706" t="s">
        <v>97</v>
      </c>
      <c r="T706" t="str">
        <f>IF(Transcripts[[#This Row],[List?]]="Y", Transcripts[[#This Row],[RefSeq mRNA ID]]&amp;IF(Transcripts[[#This Row],[Preferred?]]="Y", " (Preferred)", ""), "")</f>
        <v>NM_172313.2</v>
      </c>
      <c r="V706" s="43" t="s">
        <v>18421</v>
      </c>
      <c r="W706" s="43" t="e">
        <f t="array" ref="W706">INDEX(Table6[#Data], MATCH(1, ISNUMBER(SEARCH(Transcripts[[#This Row],[RefSeq mRNA ID]], Table6['#name])), 0), 1)</f>
        <v>#N/A</v>
      </c>
      <c r="X706" s="43"/>
      <c r="Y706" s="43"/>
      <c r="Z706" t="s">
        <v>2740</v>
      </c>
      <c r="AC706" t="s">
        <v>2682</v>
      </c>
      <c r="AD706" t="s">
        <v>27</v>
      </c>
      <c r="AE706" t="s">
        <v>2740</v>
      </c>
      <c r="AH706" t="s">
        <v>19654</v>
      </c>
      <c r="AI706" t="s">
        <v>5550</v>
      </c>
      <c r="AJ706">
        <v>4595</v>
      </c>
    </row>
    <row r="707" spans="8:36" hidden="1" x14ac:dyDescent="0.25">
      <c r="H707" t="s">
        <v>1695</v>
      </c>
      <c r="I707" t="s">
        <v>1725</v>
      </c>
      <c r="J707" t="s">
        <v>1726</v>
      </c>
      <c r="L707">
        <v>2352</v>
      </c>
      <c r="M707" t="s">
        <v>27</v>
      </c>
      <c r="N707" t="s">
        <v>1727</v>
      </c>
      <c r="P707" t="s">
        <v>1712</v>
      </c>
      <c r="Q707">
        <v>2352</v>
      </c>
      <c r="R707" t="s">
        <v>98</v>
      </c>
      <c r="S707" t="s">
        <v>98</v>
      </c>
      <c r="T707" t="str">
        <f>IF(Transcripts[[#This Row],[List?]]="Y", Transcripts[[#This Row],[RefSeq mRNA ID]]&amp;IF(Transcripts[[#This Row],[Preferred?]]="Y", " (Preferred)", ""), "")</f>
        <v/>
      </c>
      <c r="V707" s="43" t="s">
        <v>18421</v>
      </c>
      <c r="W707" s="43" t="e">
        <f t="array" ref="W707">INDEX(Table6[#Data], MATCH(1, ISNUMBER(SEARCH(Transcripts[[#This Row],[RefSeq mRNA ID]], Table6['#name])), 0), 1)</f>
        <v>#N/A</v>
      </c>
      <c r="X707" s="43"/>
      <c r="Y707" s="43"/>
      <c r="Z707" t="s">
        <v>2705</v>
      </c>
      <c r="AA707" t="s">
        <v>2706</v>
      </c>
      <c r="AB707">
        <v>1950</v>
      </c>
      <c r="AC707" t="s">
        <v>2682</v>
      </c>
      <c r="AD707" t="s">
        <v>27</v>
      </c>
      <c r="AE707" t="s">
        <v>10421</v>
      </c>
      <c r="AH707" t="s">
        <v>19655</v>
      </c>
      <c r="AI707" t="s">
        <v>140</v>
      </c>
      <c r="AJ707">
        <v>4609</v>
      </c>
    </row>
    <row r="708" spans="8:36" hidden="1" x14ac:dyDescent="0.25">
      <c r="H708" t="s">
        <v>1695</v>
      </c>
      <c r="I708" t="s">
        <v>1719</v>
      </c>
      <c r="J708" t="s">
        <v>1720</v>
      </c>
      <c r="L708">
        <v>2656</v>
      </c>
      <c r="M708" t="s">
        <v>27</v>
      </c>
      <c r="N708" t="s">
        <v>1721</v>
      </c>
      <c r="Q708">
        <v>2310</v>
      </c>
      <c r="R708" t="s">
        <v>98</v>
      </c>
      <c r="S708" t="s">
        <v>98</v>
      </c>
      <c r="T708" t="str">
        <f>IF(Transcripts[[#This Row],[List?]]="Y", Transcripts[[#This Row],[RefSeq mRNA ID]]&amp;IF(Transcripts[[#This Row],[Preferred?]]="Y", " (Preferred)", ""), "")</f>
        <v/>
      </c>
      <c r="V708" s="43" t="s">
        <v>18421</v>
      </c>
      <c r="W708" s="43" t="e">
        <f t="array" ref="W708">INDEX(Table6[#Data], MATCH(1, ISNUMBER(SEARCH(Transcripts[[#This Row],[RefSeq mRNA ID]], Table6['#name])), 0), 1)</f>
        <v>#N/A</v>
      </c>
      <c r="X708" s="43"/>
      <c r="Y708" s="43"/>
      <c r="Z708" t="s">
        <v>2734</v>
      </c>
      <c r="AC708" t="s">
        <v>2682</v>
      </c>
      <c r="AD708" t="s">
        <v>27</v>
      </c>
      <c r="AE708" t="s">
        <v>2734</v>
      </c>
      <c r="AH708" t="s">
        <v>19656</v>
      </c>
      <c r="AI708" t="s">
        <v>5682</v>
      </c>
      <c r="AJ708">
        <v>4610</v>
      </c>
    </row>
    <row r="709" spans="8:36" hidden="1" x14ac:dyDescent="0.25">
      <c r="H709" t="s">
        <v>1695</v>
      </c>
      <c r="I709" t="s">
        <v>1728</v>
      </c>
      <c r="J709" t="s">
        <v>1729</v>
      </c>
      <c r="L709">
        <v>1440</v>
      </c>
      <c r="M709" t="s">
        <v>27</v>
      </c>
      <c r="N709" t="s">
        <v>1730</v>
      </c>
      <c r="Q709">
        <v>1166</v>
      </c>
      <c r="R709" t="s">
        <v>98</v>
      </c>
      <c r="S709" t="s">
        <v>98</v>
      </c>
      <c r="T709" t="str">
        <f>IF(Transcripts[[#This Row],[List?]]="Y", Transcripts[[#This Row],[RefSeq mRNA ID]]&amp;IF(Transcripts[[#This Row],[Preferred?]]="Y", " (Preferred)", ""), "")</f>
        <v/>
      </c>
      <c r="V709" s="43" t="s">
        <v>18421</v>
      </c>
      <c r="W709" s="43" t="e">
        <f t="array" ref="W709">INDEX(Table6[#Data], MATCH(1, ISNUMBER(SEARCH(Transcripts[[#This Row],[RefSeq mRNA ID]], Table6['#name])), 0), 1)</f>
        <v>#N/A</v>
      </c>
      <c r="X709" s="43"/>
      <c r="Y709" s="43"/>
      <c r="Z709" t="s">
        <v>2702</v>
      </c>
      <c r="AA709" t="s">
        <v>2703</v>
      </c>
      <c r="AB709">
        <v>1752</v>
      </c>
      <c r="AC709" t="s">
        <v>2682</v>
      </c>
      <c r="AD709" t="s">
        <v>27</v>
      </c>
      <c r="AE709" t="s">
        <v>10422</v>
      </c>
      <c r="AH709" t="s">
        <v>19657</v>
      </c>
      <c r="AI709" t="s">
        <v>5682</v>
      </c>
      <c r="AJ709">
        <v>4610</v>
      </c>
    </row>
    <row r="710" spans="8:36" hidden="1" x14ac:dyDescent="0.25">
      <c r="H710" t="s">
        <v>1695</v>
      </c>
      <c r="I710" t="s">
        <v>1731</v>
      </c>
      <c r="J710" t="s">
        <v>1732</v>
      </c>
      <c r="L710">
        <v>512</v>
      </c>
      <c r="M710" t="s">
        <v>27</v>
      </c>
      <c r="N710" t="s">
        <v>1733</v>
      </c>
      <c r="Q710">
        <v>65</v>
      </c>
      <c r="R710" t="s">
        <v>98</v>
      </c>
      <c r="S710" t="s">
        <v>98</v>
      </c>
      <c r="T710" t="str">
        <f>IF(Transcripts[[#This Row],[List?]]="Y", Transcripts[[#This Row],[RefSeq mRNA ID]]&amp;IF(Transcripts[[#This Row],[Preferred?]]="Y", " (Preferred)", ""), "")</f>
        <v/>
      </c>
      <c r="V710" s="43" t="s">
        <v>18421</v>
      </c>
      <c r="W710" s="43" t="e">
        <f t="array" ref="W710">INDEX(Table6[#Data], MATCH(1, ISNUMBER(SEARCH(Transcripts[[#This Row],[RefSeq mRNA ID]], Table6['#name])), 0), 1)</f>
        <v>#N/A</v>
      </c>
      <c r="X710" s="43"/>
      <c r="Y710" s="43"/>
      <c r="Z710" t="s">
        <v>2730</v>
      </c>
      <c r="AC710" t="s">
        <v>2682</v>
      </c>
      <c r="AD710" t="s">
        <v>27</v>
      </c>
      <c r="AE710" t="s">
        <v>2730</v>
      </c>
      <c r="AH710" t="s">
        <v>19658</v>
      </c>
      <c r="AI710" t="s">
        <v>5682</v>
      </c>
      <c r="AJ710">
        <v>4610</v>
      </c>
    </row>
    <row r="711" spans="8:36" hidden="1" x14ac:dyDescent="0.25">
      <c r="H711" t="s">
        <v>1695</v>
      </c>
      <c r="I711" t="s">
        <v>1696</v>
      </c>
      <c r="L711">
        <v>1931</v>
      </c>
      <c r="M711" t="s">
        <v>195</v>
      </c>
      <c r="N711" t="s">
        <v>1697</v>
      </c>
      <c r="P711" t="s">
        <v>100</v>
      </c>
      <c r="Q711">
        <v>0</v>
      </c>
      <c r="R711" t="s">
        <v>98</v>
      </c>
      <c r="S711" t="s">
        <v>98</v>
      </c>
      <c r="T711" t="str">
        <f>IF(Transcripts[[#This Row],[List?]]="Y", Transcripts[[#This Row],[RefSeq mRNA ID]]&amp;IF(Transcripts[[#This Row],[Preferred?]]="Y", " (Preferred)", ""), "")</f>
        <v/>
      </c>
      <c r="V711" s="43" t="s">
        <v>18421</v>
      </c>
      <c r="W711" s="43" t="e">
        <f t="array" ref="W711">INDEX(Table6[#Data], MATCH(1, ISNUMBER(SEARCH(Transcripts[[#This Row],[RefSeq mRNA ID]], Table6['#name])), 0), 1)</f>
        <v>#N/A</v>
      </c>
      <c r="X711" s="43"/>
      <c r="Y711" s="43"/>
      <c r="Z711" t="s">
        <v>2699</v>
      </c>
      <c r="AA711" t="s">
        <v>2700</v>
      </c>
      <c r="AB711">
        <v>1389</v>
      </c>
      <c r="AC711" t="s">
        <v>2682</v>
      </c>
      <c r="AD711" t="s">
        <v>27</v>
      </c>
      <c r="AE711" t="s">
        <v>10423</v>
      </c>
      <c r="AH711" t="s">
        <v>19659</v>
      </c>
      <c r="AI711" t="s">
        <v>5701</v>
      </c>
      <c r="AJ711">
        <v>4613</v>
      </c>
    </row>
    <row r="712" spans="8:36" hidden="1" x14ac:dyDescent="0.25">
      <c r="H712" t="s">
        <v>1695</v>
      </c>
      <c r="I712" t="s">
        <v>1698</v>
      </c>
      <c r="L712">
        <v>928</v>
      </c>
      <c r="M712" t="s">
        <v>195</v>
      </c>
      <c r="N712" t="s">
        <v>1699</v>
      </c>
      <c r="P712" t="s">
        <v>100</v>
      </c>
      <c r="Q712">
        <v>0</v>
      </c>
      <c r="R712" t="s">
        <v>98</v>
      </c>
      <c r="S712" t="s">
        <v>98</v>
      </c>
      <c r="T712" t="str">
        <f>IF(Transcripts[[#This Row],[List?]]="Y", Transcripts[[#This Row],[RefSeq mRNA ID]]&amp;IF(Transcripts[[#This Row],[Preferred?]]="Y", " (Preferred)", ""), "")</f>
        <v/>
      </c>
      <c r="V712" s="43" t="s">
        <v>18421</v>
      </c>
      <c r="W712" s="43" t="e">
        <f t="array" ref="W712">INDEX(Table6[#Data], MATCH(1, ISNUMBER(SEARCH(Transcripts[[#This Row],[RefSeq mRNA ID]], Table6['#name])), 0), 1)</f>
        <v>#N/A</v>
      </c>
      <c r="X712" s="43"/>
      <c r="Y712" s="43"/>
      <c r="Z712" t="s">
        <v>2736</v>
      </c>
      <c r="AC712" t="s">
        <v>2682</v>
      </c>
      <c r="AD712" t="s">
        <v>27</v>
      </c>
      <c r="AE712" t="s">
        <v>2736</v>
      </c>
      <c r="AH712" t="s">
        <v>19660</v>
      </c>
      <c r="AI712" t="s">
        <v>5701</v>
      </c>
      <c r="AJ712">
        <v>4613</v>
      </c>
    </row>
    <row r="713" spans="8:36" hidden="1" x14ac:dyDescent="0.25">
      <c r="H713" t="s">
        <v>1695</v>
      </c>
      <c r="I713" t="s">
        <v>1734</v>
      </c>
      <c r="L713">
        <v>6074</v>
      </c>
      <c r="M713" t="s">
        <v>212</v>
      </c>
      <c r="N713" t="s">
        <v>1735</v>
      </c>
      <c r="P713" t="s">
        <v>100</v>
      </c>
      <c r="Q713">
        <v>0</v>
      </c>
      <c r="R713" t="s">
        <v>98</v>
      </c>
      <c r="S713" t="s">
        <v>98</v>
      </c>
      <c r="T713" t="str">
        <f>IF(Transcripts[[#This Row],[List?]]="Y", Transcripts[[#This Row],[RefSeq mRNA ID]]&amp;IF(Transcripts[[#This Row],[Preferred?]]="Y", " (Preferred)", ""), "")</f>
        <v/>
      </c>
      <c r="V713" s="43" t="s">
        <v>18421</v>
      </c>
      <c r="W713" s="43" t="e">
        <f t="array" ref="W713">INDEX(Table6[#Data], MATCH(1, ISNUMBER(SEARCH(Transcripts[[#This Row],[RefSeq mRNA ID]], Table6['#name])), 0), 1)</f>
        <v>#N/A</v>
      </c>
      <c r="X713" s="43"/>
      <c r="Y713" s="43"/>
      <c r="Z713" t="s">
        <v>2708</v>
      </c>
      <c r="AA713" t="s">
        <v>2709</v>
      </c>
      <c r="AB713">
        <v>2100</v>
      </c>
      <c r="AC713" t="s">
        <v>2682</v>
      </c>
      <c r="AD713" t="s">
        <v>27</v>
      </c>
      <c r="AE713" t="s">
        <v>10424</v>
      </c>
      <c r="AH713" t="s">
        <v>19661</v>
      </c>
      <c r="AI713" t="s">
        <v>5701</v>
      </c>
      <c r="AJ713">
        <v>4613</v>
      </c>
    </row>
    <row r="714" spans="8:36" hidden="1" x14ac:dyDescent="0.25">
      <c r="H714" t="s">
        <v>1695</v>
      </c>
      <c r="I714" t="s">
        <v>1736</v>
      </c>
      <c r="L714">
        <v>1659</v>
      </c>
      <c r="M714" t="s">
        <v>212</v>
      </c>
      <c r="N714" t="s">
        <v>1737</v>
      </c>
      <c r="P714" t="s">
        <v>100</v>
      </c>
      <c r="Q714">
        <v>0</v>
      </c>
      <c r="R714" t="s">
        <v>98</v>
      </c>
      <c r="S714" t="s">
        <v>98</v>
      </c>
      <c r="T714" t="str">
        <f>IF(Transcripts[[#This Row],[List?]]="Y", Transcripts[[#This Row],[RefSeq mRNA ID]]&amp;IF(Transcripts[[#This Row],[Preferred?]]="Y", " (Preferred)", ""), "")</f>
        <v/>
      </c>
      <c r="V714" s="43" t="s">
        <v>18421</v>
      </c>
      <c r="W714" s="43" t="e">
        <f t="array" ref="W714">INDEX(Table6[#Data], MATCH(1, ISNUMBER(SEARCH(Transcripts[[#This Row],[RefSeq mRNA ID]], Table6['#name])), 0), 1)</f>
        <v>#N/A</v>
      </c>
      <c r="X714" s="43"/>
      <c r="Y714" s="43"/>
      <c r="Z714" t="s">
        <v>5616</v>
      </c>
      <c r="AA714" t="s">
        <v>5617</v>
      </c>
      <c r="AB714">
        <v>651</v>
      </c>
      <c r="AC714" t="s">
        <v>5550</v>
      </c>
      <c r="AD714" t="s">
        <v>27</v>
      </c>
      <c r="AE714" t="s">
        <v>10425</v>
      </c>
      <c r="AH714" t="s">
        <v>19662</v>
      </c>
      <c r="AI714" t="s">
        <v>5701</v>
      </c>
      <c r="AJ714">
        <v>4613</v>
      </c>
    </row>
    <row r="715" spans="8:36" hidden="1" x14ac:dyDescent="0.25">
      <c r="H715" t="s">
        <v>1695</v>
      </c>
      <c r="I715" t="s">
        <v>1738</v>
      </c>
      <c r="L715">
        <v>787</v>
      </c>
      <c r="M715" t="s">
        <v>212</v>
      </c>
      <c r="N715" t="s">
        <v>1739</v>
      </c>
      <c r="P715" t="s">
        <v>100</v>
      </c>
      <c r="Q715">
        <v>0</v>
      </c>
      <c r="R715" t="s">
        <v>98</v>
      </c>
      <c r="S715" t="s">
        <v>98</v>
      </c>
      <c r="T715" t="str">
        <f>IF(Transcripts[[#This Row],[List?]]="Y", Transcripts[[#This Row],[RefSeq mRNA ID]]&amp;IF(Transcripts[[#This Row],[Preferred?]]="Y", " (Preferred)", ""), "")</f>
        <v/>
      </c>
      <c r="V715" s="43" t="s">
        <v>18421</v>
      </c>
      <c r="W715" s="43" t="e">
        <f t="array" ref="W715">INDEX(Table6[#Data], MATCH(1, ISNUMBER(SEARCH(Transcripts[[#This Row],[RefSeq mRNA ID]], Table6['#name])), 0), 1)</f>
        <v>#N/A</v>
      </c>
      <c r="X715" s="43"/>
      <c r="Y715" s="43"/>
      <c r="Z715" t="s">
        <v>5575</v>
      </c>
      <c r="AA715" t="s">
        <v>5576</v>
      </c>
      <c r="AB715">
        <v>134</v>
      </c>
      <c r="AC715" t="s">
        <v>5550</v>
      </c>
      <c r="AD715" t="s">
        <v>27</v>
      </c>
      <c r="AE715" t="s">
        <v>10426</v>
      </c>
      <c r="AH715" t="s">
        <v>19663</v>
      </c>
      <c r="AI715" t="s">
        <v>5706</v>
      </c>
      <c r="AJ715">
        <v>4615</v>
      </c>
    </row>
    <row r="716" spans="8:36" hidden="1" x14ac:dyDescent="0.25">
      <c r="H716" t="s">
        <v>1695</v>
      </c>
      <c r="I716" t="s">
        <v>1740</v>
      </c>
      <c r="L716">
        <v>677</v>
      </c>
      <c r="M716" t="s">
        <v>212</v>
      </c>
      <c r="N716" t="s">
        <v>1741</v>
      </c>
      <c r="P716" t="s">
        <v>100</v>
      </c>
      <c r="Q716">
        <v>0</v>
      </c>
      <c r="R716" t="s">
        <v>98</v>
      </c>
      <c r="S716" t="s">
        <v>98</v>
      </c>
      <c r="T716" t="str">
        <f>IF(Transcripts[[#This Row],[List?]]="Y", Transcripts[[#This Row],[RefSeq mRNA ID]]&amp;IF(Transcripts[[#This Row],[Preferred?]]="Y", " (Preferred)", ""), "")</f>
        <v/>
      </c>
      <c r="V716" s="43" t="s">
        <v>18421</v>
      </c>
      <c r="W716" s="43" t="e">
        <f t="array" ref="W716">INDEX(Table6[#Data], MATCH(1, ISNUMBER(SEARCH(Transcripts[[#This Row],[RefSeq mRNA ID]], Table6['#name])), 0), 1)</f>
        <v>#N/A</v>
      </c>
      <c r="X716" s="43"/>
      <c r="Y716" s="43"/>
      <c r="Z716" t="s">
        <v>5590</v>
      </c>
      <c r="AA716" t="s">
        <v>5591</v>
      </c>
      <c r="AB716">
        <v>1566</v>
      </c>
      <c r="AC716" t="s">
        <v>5550</v>
      </c>
      <c r="AD716" t="s">
        <v>27</v>
      </c>
      <c r="AE716" t="s">
        <v>10427</v>
      </c>
      <c r="AH716" t="s">
        <v>19664</v>
      </c>
      <c r="AI716" t="s">
        <v>5706</v>
      </c>
      <c r="AJ716">
        <v>4615</v>
      </c>
    </row>
    <row r="717" spans="8:36" hidden="1" x14ac:dyDescent="0.25">
      <c r="H717" t="s">
        <v>1695</v>
      </c>
      <c r="I717" t="s">
        <v>1742</v>
      </c>
      <c r="L717">
        <v>335</v>
      </c>
      <c r="M717" t="s">
        <v>212</v>
      </c>
      <c r="N717" t="s">
        <v>1743</v>
      </c>
      <c r="P717" t="s">
        <v>100</v>
      </c>
      <c r="Q717">
        <v>0</v>
      </c>
      <c r="R717" t="s">
        <v>98</v>
      </c>
      <c r="S717" t="s">
        <v>98</v>
      </c>
      <c r="T717" t="str">
        <f>IF(Transcripts[[#This Row],[List?]]="Y", Transcripts[[#This Row],[RefSeq mRNA ID]]&amp;IF(Transcripts[[#This Row],[Preferred?]]="Y", " (Preferred)", ""), "")</f>
        <v/>
      </c>
      <c r="V717" s="43" t="s">
        <v>18421</v>
      </c>
      <c r="W717" s="43" t="e">
        <f t="array" ref="W717">INDEX(Table6[#Data], MATCH(1, ISNUMBER(SEARCH(Transcripts[[#This Row],[RefSeq mRNA ID]], Table6['#name])), 0), 1)</f>
        <v>#N/A</v>
      </c>
      <c r="X717" s="43"/>
      <c r="Y717" s="43"/>
      <c r="Z717" t="s">
        <v>5607</v>
      </c>
      <c r="AA717" t="s">
        <v>5608</v>
      </c>
      <c r="AB717">
        <v>1599</v>
      </c>
      <c r="AC717" t="s">
        <v>5550</v>
      </c>
      <c r="AD717" t="s">
        <v>27</v>
      </c>
      <c r="AE717" t="s">
        <v>10428</v>
      </c>
      <c r="AH717" t="s">
        <v>19665</v>
      </c>
      <c r="AI717" t="s">
        <v>5706</v>
      </c>
      <c r="AJ717">
        <v>4615</v>
      </c>
    </row>
    <row r="718" spans="8:36" hidden="1" x14ac:dyDescent="0.25">
      <c r="H718" t="s">
        <v>1695</v>
      </c>
      <c r="I718" t="s">
        <v>1744</v>
      </c>
      <c r="L718">
        <v>321</v>
      </c>
      <c r="M718" t="s">
        <v>212</v>
      </c>
      <c r="N718" t="s">
        <v>1745</v>
      </c>
      <c r="P718" t="s">
        <v>100</v>
      </c>
      <c r="Q718">
        <v>0</v>
      </c>
      <c r="R718" t="s">
        <v>98</v>
      </c>
      <c r="S718" t="s">
        <v>98</v>
      </c>
      <c r="T718" t="str">
        <f>IF(Transcripts[[#This Row],[List?]]="Y", Transcripts[[#This Row],[RefSeq mRNA ID]]&amp;IF(Transcripts[[#This Row],[Preferred?]]="Y", " (Preferred)", ""), "")</f>
        <v/>
      </c>
      <c r="V718" s="43" t="s">
        <v>18421</v>
      </c>
      <c r="W718" s="43" t="e">
        <f t="array" ref="W718">INDEX(Table6[#Data], MATCH(1, ISNUMBER(SEARCH(Transcripts[[#This Row],[RefSeq mRNA ID]], Table6['#name])), 0), 1)</f>
        <v>#N/A</v>
      </c>
      <c r="X718" s="43"/>
      <c r="Y718" s="43"/>
      <c r="Z718" t="s">
        <v>5610</v>
      </c>
      <c r="AA718" t="s">
        <v>5611</v>
      </c>
      <c r="AB718">
        <v>1566</v>
      </c>
      <c r="AC718" t="s">
        <v>5550</v>
      </c>
      <c r="AD718" t="s">
        <v>27</v>
      </c>
      <c r="AE718" t="s">
        <v>10429</v>
      </c>
      <c r="AH718" t="s">
        <v>19666</v>
      </c>
      <c r="AI718" t="s">
        <v>5706</v>
      </c>
      <c r="AJ718">
        <v>4615</v>
      </c>
    </row>
    <row r="719" spans="8:36" hidden="1" x14ac:dyDescent="0.25">
      <c r="H719" t="s">
        <v>147</v>
      </c>
      <c r="I719" t="s">
        <v>1746</v>
      </c>
      <c r="J719" t="s">
        <v>1747</v>
      </c>
      <c r="K719" t="s">
        <v>19132</v>
      </c>
      <c r="L719">
        <v>3939</v>
      </c>
      <c r="M719" t="s">
        <v>27</v>
      </c>
      <c r="N719" t="s">
        <v>1748</v>
      </c>
      <c r="P719" t="s">
        <v>1749</v>
      </c>
      <c r="Q719">
        <v>2184</v>
      </c>
      <c r="R719" t="s">
        <v>97</v>
      </c>
      <c r="S719" t="s">
        <v>97</v>
      </c>
      <c r="T719" t="str">
        <f>IF(Transcripts[[#This Row],[List?]]="Y", Transcripts[[#This Row],[RefSeq mRNA ID]]&amp;IF(Transcripts[[#This Row],[Preferred?]]="Y", " (Preferred)", ""), "")</f>
        <v>NM_006565.3 (Preferred)</v>
      </c>
      <c r="V719" s="43" t="s">
        <v>18422</v>
      </c>
      <c r="W719" s="43" t="e">
        <f t="array" ref="W719">INDEX(Table6[#Data], MATCH(1, ISNUMBER(SEARCH(Transcripts[[#This Row],[RefSeq mRNA ID]], Table6['#name])), 0), 1)</f>
        <v>#N/A</v>
      </c>
      <c r="X719" s="43"/>
      <c r="Y719" s="43"/>
      <c r="Z719" t="s">
        <v>5603</v>
      </c>
      <c r="AA719" t="s">
        <v>5604</v>
      </c>
      <c r="AB719">
        <v>1569</v>
      </c>
      <c r="AC719" t="s">
        <v>5550</v>
      </c>
      <c r="AD719" t="s">
        <v>27</v>
      </c>
      <c r="AE719" t="s">
        <v>10430</v>
      </c>
      <c r="AH719" t="s">
        <v>19667</v>
      </c>
      <c r="AI719" t="s">
        <v>5706</v>
      </c>
      <c r="AJ719">
        <v>4615</v>
      </c>
    </row>
    <row r="720" spans="8:36" hidden="1" x14ac:dyDescent="0.25">
      <c r="H720" t="s">
        <v>147</v>
      </c>
      <c r="I720" t="s">
        <v>1750</v>
      </c>
      <c r="J720" t="s">
        <v>1751</v>
      </c>
      <c r="K720" t="s">
        <v>19133</v>
      </c>
      <c r="L720">
        <v>2978</v>
      </c>
      <c r="M720" t="s">
        <v>27</v>
      </c>
      <c r="N720" t="s">
        <v>1752</v>
      </c>
      <c r="P720" t="s">
        <v>1753</v>
      </c>
      <c r="Q720">
        <v>1200</v>
      </c>
      <c r="R720" t="s">
        <v>98</v>
      </c>
      <c r="S720" t="s">
        <v>97</v>
      </c>
      <c r="T720" t="str">
        <f>IF(Transcripts[[#This Row],[List?]]="Y", Transcripts[[#This Row],[RefSeq mRNA ID]]&amp;IF(Transcripts[[#This Row],[Preferred?]]="Y", " (Preferred)", ""), "")</f>
        <v>NM_001191022.1</v>
      </c>
      <c r="V720" s="43" t="s">
        <v>18422</v>
      </c>
      <c r="W720" s="43" t="e">
        <f t="array" ref="W720">INDEX(Table6[#Data], MATCH(1, ISNUMBER(SEARCH(Transcripts[[#This Row],[RefSeq mRNA ID]], Table6['#name])), 0), 1)</f>
        <v>#N/A</v>
      </c>
      <c r="X720" s="43"/>
      <c r="Y720" s="43"/>
      <c r="Z720" t="s">
        <v>5554</v>
      </c>
      <c r="AA720" t="s">
        <v>5555</v>
      </c>
      <c r="AB720">
        <v>123</v>
      </c>
      <c r="AC720" t="s">
        <v>5550</v>
      </c>
      <c r="AD720" t="s">
        <v>27</v>
      </c>
      <c r="AE720" t="s">
        <v>10431</v>
      </c>
      <c r="AH720" t="s">
        <v>19668</v>
      </c>
      <c r="AI720" t="s">
        <v>5741</v>
      </c>
      <c r="AJ720">
        <v>4683</v>
      </c>
    </row>
    <row r="721" spans="8:36" hidden="1" x14ac:dyDescent="0.25">
      <c r="H721" t="s">
        <v>147</v>
      </c>
      <c r="I721" t="s">
        <v>1754</v>
      </c>
      <c r="L721">
        <v>1627</v>
      </c>
      <c r="M721" t="s">
        <v>212</v>
      </c>
      <c r="N721" t="s">
        <v>1755</v>
      </c>
      <c r="P721" t="s">
        <v>100</v>
      </c>
      <c r="Q721">
        <v>0</v>
      </c>
      <c r="R721" t="s">
        <v>98</v>
      </c>
      <c r="S721" t="s">
        <v>98</v>
      </c>
      <c r="T721" t="str">
        <f>IF(Transcripts[[#This Row],[List?]]="Y", Transcripts[[#This Row],[RefSeq mRNA ID]]&amp;IF(Transcripts[[#This Row],[Preferred?]]="Y", " (Preferred)", ""), "")</f>
        <v/>
      </c>
      <c r="V721" s="43" t="s">
        <v>18422</v>
      </c>
      <c r="W721" s="43" t="e">
        <f t="array" ref="W721">INDEX(Table6[#Data], MATCH(1, ISNUMBER(SEARCH(Transcripts[[#This Row],[RefSeq mRNA ID]], Table6['#name])), 0), 1)</f>
        <v>#N/A</v>
      </c>
      <c r="X721" s="43"/>
      <c r="Y721" s="43"/>
      <c r="Z721" t="s">
        <v>5600</v>
      </c>
      <c r="AA721" t="s">
        <v>5601</v>
      </c>
      <c r="AB721">
        <v>1566</v>
      </c>
      <c r="AC721" t="s">
        <v>5550</v>
      </c>
      <c r="AD721" t="s">
        <v>27</v>
      </c>
      <c r="AE721" t="s">
        <v>10432</v>
      </c>
      <c r="AH721" t="s">
        <v>19669</v>
      </c>
      <c r="AI721" t="s">
        <v>5741</v>
      </c>
      <c r="AJ721">
        <v>4683</v>
      </c>
    </row>
    <row r="722" spans="8:36" hidden="1" x14ac:dyDescent="0.25">
      <c r="H722" t="s">
        <v>1756</v>
      </c>
      <c r="I722" t="s">
        <v>1781</v>
      </c>
      <c r="J722" t="s">
        <v>1782</v>
      </c>
      <c r="K722" t="s">
        <v>19134</v>
      </c>
      <c r="L722">
        <v>3756</v>
      </c>
      <c r="M722" t="s">
        <v>27</v>
      </c>
      <c r="N722" t="s">
        <v>1783</v>
      </c>
      <c r="P722" t="s">
        <v>1784</v>
      </c>
      <c r="Q722">
        <v>2721</v>
      </c>
      <c r="R722" t="s">
        <v>97</v>
      </c>
      <c r="S722" t="s">
        <v>97</v>
      </c>
      <c r="T722" t="str">
        <f>IF(Transcripts[[#This Row],[List?]]="Y", Transcripts[[#This Row],[RefSeq mRNA ID]]&amp;IF(Transcripts[[#This Row],[Preferred?]]="Y", " (Preferred)", ""), "")</f>
        <v>NM_001903.4 (Preferred)</v>
      </c>
      <c r="V722" s="43" t="s">
        <v>18423</v>
      </c>
      <c r="W722" s="43" t="e">
        <f t="array" ref="W722">INDEX(Table6[#Data], MATCH(1, ISNUMBER(SEARCH(Transcripts[[#This Row],[RefSeq mRNA ID]], Table6['#name])), 0), 1)</f>
        <v>#N/A</v>
      </c>
      <c r="X722" s="43"/>
      <c r="Y722" s="43"/>
      <c r="Z722" t="s">
        <v>5586</v>
      </c>
      <c r="AA722" t="s">
        <v>5587</v>
      </c>
      <c r="AB722">
        <v>1641</v>
      </c>
      <c r="AC722" t="s">
        <v>5550</v>
      </c>
      <c r="AD722" t="s">
        <v>27</v>
      </c>
      <c r="AE722" t="s">
        <v>10433</v>
      </c>
      <c r="AH722" t="s">
        <v>19670</v>
      </c>
      <c r="AI722" t="s">
        <v>113</v>
      </c>
      <c r="AJ722">
        <v>101930150</v>
      </c>
    </row>
    <row r="723" spans="8:36" hidden="1" x14ac:dyDescent="0.25">
      <c r="H723" t="s">
        <v>1756</v>
      </c>
      <c r="I723" t="s">
        <v>1785</v>
      </c>
      <c r="J723" t="s">
        <v>1786</v>
      </c>
      <c r="L723">
        <v>3536</v>
      </c>
      <c r="M723" t="s">
        <v>27</v>
      </c>
      <c r="N723" t="s">
        <v>1787</v>
      </c>
      <c r="Q723">
        <v>2526</v>
      </c>
      <c r="R723" t="s">
        <v>98</v>
      </c>
      <c r="S723" t="s">
        <v>98</v>
      </c>
      <c r="T723" t="str">
        <f>IF(Transcripts[[#This Row],[List?]]="Y", Transcripts[[#This Row],[RefSeq mRNA ID]]&amp;IF(Transcripts[[#This Row],[Preferred?]]="Y", " (Preferred)", ""), "")</f>
        <v/>
      </c>
      <c r="V723" s="43" t="s">
        <v>18423</v>
      </c>
      <c r="W723" s="43" t="e">
        <f t="array" ref="W723">INDEX(Table6[#Data], MATCH(1, ISNUMBER(SEARCH(Transcripts[[#This Row],[RefSeq mRNA ID]], Table6['#name])), 0), 1)</f>
        <v>#N/A</v>
      </c>
      <c r="X723" s="43"/>
      <c r="Y723" s="43"/>
      <c r="Z723" t="s">
        <v>5551</v>
      </c>
      <c r="AA723" t="s">
        <v>5552</v>
      </c>
      <c r="AB723">
        <v>165</v>
      </c>
      <c r="AC723" t="s">
        <v>5550</v>
      </c>
      <c r="AD723" t="s">
        <v>27</v>
      </c>
      <c r="AE723" t="s">
        <v>10434</v>
      </c>
      <c r="AH723" t="s">
        <v>19671</v>
      </c>
      <c r="AI723" t="s">
        <v>113</v>
      </c>
      <c r="AJ723">
        <v>101930150</v>
      </c>
    </row>
    <row r="724" spans="8:36" hidden="1" x14ac:dyDescent="0.25">
      <c r="H724" t="s">
        <v>1756</v>
      </c>
      <c r="I724" t="s">
        <v>1788</v>
      </c>
      <c r="J724" t="s">
        <v>1789</v>
      </c>
      <c r="L724">
        <v>2741</v>
      </c>
      <c r="M724" t="s">
        <v>27</v>
      </c>
      <c r="N724" t="s">
        <v>1790</v>
      </c>
      <c r="Q724">
        <v>2412</v>
      </c>
      <c r="R724" t="s">
        <v>98</v>
      </c>
      <c r="S724" t="s">
        <v>98</v>
      </c>
      <c r="T724" t="str">
        <f>IF(Transcripts[[#This Row],[List?]]="Y", Transcripts[[#This Row],[RefSeq mRNA ID]]&amp;IF(Transcripts[[#This Row],[Preferred?]]="Y", " (Preferred)", ""), "")</f>
        <v/>
      </c>
      <c r="V724" s="43" t="s">
        <v>18423</v>
      </c>
      <c r="W724" s="43" t="e">
        <f t="array" ref="W724">INDEX(Table6[#Data], MATCH(1, ISNUMBER(SEARCH(Transcripts[[#This Row],[RefSeq mRNA ID]], Table6['#name])), 0), 1)</f>
        <v>#N/A</v>
      </c>
      <c r="X724" s="43"/>
      <c r="Y724" s="43"/>
      <c r="Z724" t="s">
        <v>5594</v>
      </c>
      <c r="AA724" t="s">
        <v>5595</v>
      </c>
      <c r="AB724">
        <v>1611</v>
      </c>
      <c r="AC724" t="s">
        <v>5550</v>
      </c>
      <c r="AD724" t="s">
        <v>27</v>
      </c>
      <c r="AE724" t="s">
        <v>10435</v>
      </c>
      <c r="AH724" t="s">
        <v>19672</v>
      </c>
      <c r="AI724" t="s">
        <v>113</v>
      </c>
      <c r="AJ724">
        <v>101930150</v>
      </c>
    </row>
    <row r="725" spans="8:36" hidden="1" x14ac:dyDescent="0.25">
      <c r="H725" t="s">
        <v>1756</v>
      </c>
      <c r="I725" t="s">
        <v>1791</v>
      </c>
      <c r="J725" t="s">
        <v>1792</v>
      </c>
      <c r="L725">
        <v>2684</v>
      </c>
      <c r="M725" t="s">
        <v>27</v>
      </c>
      <c r="N725" t="s">
        <v>1793</v>
      </c>
      <c r="Q725">
        <v>1611</v>
      </c>
      <c r="R725" t="s">
        <v>98</v>
      </c>
      <c r="S725" t="s">
        <v>98</v>
      </c>
      <c r="T725" t="str">
        <f>IF(Transcripts[[#This Row],[List?]]="Y", Transcripts[[#This Row],[RefSeq mRNA ID]]&amp;IF(Transcripts[[#This Row],[Preferred?]]="Y", " (Preferred)", ""), "")</f>
        <v/>
      </c>
      <c r="V725" s="43" t="s">
        <v>18423</v>
      </c>
      <c r="W725" s="43" t="e">
        <f t="array" ref="W725">INDEX(Table6[#Data], MATCH(1, ISNUMBER(SEARCH(Transcripts[[#This Row],[RefSeq mRNA ID]], Table6['#name])), 0), 1)</f>
        <v>#N/A</v>
      </c>
      <c r="X725" s="43"/>
      <c r="Y725" s="43"/>
      <c r="Z725" t="s">
        <v>5582</v>
      </c>
      <c r="AA725" t="s">
        <v>5583</v>
      </c>
      <c r="AB725">
        <v>1608</v>
      </c>
      <c r="AC725" t="s">
        <v>5550</v>
      </c>
      <c r="AD725" t="s">
        <v>27</v>
      </c>
      <c r="AE725" t="s">
        <v>10436</v>
      </c>
      <c r="AH725" t="s">
        <v>19673</v>
      </c>
      <c r="AI725" t="s">
        <v>5842</v>
      </c>
      <c r="AJ725">
        <v>4771</v>
      </c>
    </row>
    <row r="726" spans="8:36" hidden="1" x14ac:dyDescent="0.25">
      <c r="H726" t="s">
        <v>1756</v>
      </c>
      <c r="I726" t="s">
        <v>1803</v>
      </c>
      <c r="J726" t="s">
        <v>1804</v>
      </c>
      <c r="L726">
        <v>719</v>
      </c>
      <c r="M726" t="s">
        <v>27</v>
      </c>
      <c r="N726" t="s">
        <v>1805</v>
      </c>
      <c r="Q726">
        <v>647</v>
      </c>
      <c r="R726" t="s">
        <v>98</v>
      </c>
      <c r="S726" t="s">
        <v>98</v>
      </c>
      <c r="T726" t="str">
        <f>IF(Transcripts[[#This Row],[List?]]="Y", Transcripts[[#This Row],[RefSeq mRNA ID]]&amp;IF(Transcripts[[#This Row],[Preferred?]]="Y", " (Preferred)", ""), "")</f>
        <v/>
      </c>
      <c r="V726" s="43" t="s">
        <v>18423</v>
      </c>
      <c r="W726" s="43" t="e">
        <f t="array" ref="W726">INDEX(Table6[#Data], MATCH(1, ISNUMBER(SEARCH(Transcripts[[#This Row],[RefSeq mRNA ID]], Table6['#name])), 0), 1)</f>
        <v>#N/A</v>
      </c>
      <c r="X726" s="43"/>
      <c r="Y726" s="43"/>
      <c r="Z726" t="s">
        <v>5631</v>
      </c>
      <c r="AA726" t="s">
        <v>5632</v>
      </c>
      <c r="AB726">
        <v>651</v>
      </c>
      <c r="AC726" t="s">
        <v>5550</v>
      </c>
      <c r="AD726" t="s">
        <v>27</v>
      </c>
      <c r="AE726" t="s">
        <v>10437</v>
      </c>
      <c r="AH726" t="s">
        <v>19674</v>
      </c>
      <c r="AI726" t="s">
        <v>5842</v>
      </c>
      <c r="AJ726">
        <v>4771</v>
      </c>
    </row>
    <row r="727" spans="8:36" hidden="1" x14ac:dyDescent="0.25">
      <c r="H727" t="s">
        <v>1756</v>
      </c>
      <c r="I727" t="s">
        <v>1827</v>
      </c>
      <c r="J727" t="s">
        <v>1828</v>
      </c>
      <c r="L727">
        <v>572</v>
      </c>
      <c r="M727" t="s">
        <v>27</v>
      </c>
      <c r="N727" t="s">
        <v>1829</v>
      </c>
      <c r="Q727">
        <v>484</v>
      </c>
      <c r="R727" t="s">
        <v>98</v>
      </c>
      <c r="S727" t="s">
        <v>98</v>
      </c>
      <c r="T727" t="str">
        <f>IF(Transcripts[[#This Row],[List?]]="Y", Transcripts[[#This Row],[RefSeq mRNA ID]]&amp;IF(Transcripts[[#This Row],[Preferred?]]="Y", " (Preferred)", ""), "")</f>
        <v/>
      </c>
      <c r="V727" s="43" t="s">
        <v>18423</v>
      </c>
      <c r="W727" s="43" t="e">
        <f t="array" ref="W727">INDEX(Table6[#Data], MATCH(1, ISNUMBER(SEARCH(Transcripts[[#This Row],[RefSeq mRNA ID]], Table6['#name])), 0), 1)</f>
        <v>#N/A</v>
      </c>
      <c r="X727" s="43"/>
      <c r="Y727" s="43"/>
      <c r="Z727" t="s">
        <v>5637</v>
      </c>
      <c r="AA727" t="s">
        <v>5638</v>
      </c>
      <c r="AB727">
        <v>189</v>
      </c>
      <c r="AC727" t="s">
        <v>5550</v>
      </c>
      <c r="AD727" t="s">
        <v>27</v>
      </c>
      <c r="AE727" t="s">
        <v>10438</v>
      </c>
      <c r="AH727" t="s">
        <v>19675</v>
      </c>
      <c r="AI727" t="s">
        <v>5842</v>
      </c>
      <c r="AJ727">
        <v>4771</v>
      </c>
    </row>
    <row r="728" spans="8:36" hidden="1" x14ac:dyDescent="0.25">
      <c r="H728" t="s">
        <v>1756</v>
      </c>
      <c r="I728" t="s">
        <v>1848</v>
      </c>
      <c r="J728" t="s">
        <v>1849</v>
      </c>
      <c r="L728">
        <v>545</v>
      </c>
      <c r="M728" t="s">
        <v>27</v>
      </c>
      <c r="N728" t="s">
        <v>1850</v>
      </c>
      <c r="Q728">
        <v>468</v>
      </c>
      <c r="R728" t="s">
        <v>98</v>
      </c>
      <c r="S728" t="s">
        <v>98</v>
      </c>
      <c r="T728" t="str">
        <f>IF(Transcripts[[#This Row],[List?]]="Y", Transcripts[[#This Row],[RefSeq mRNA ID]]&amp;IF(Transcripts[[#This Row],[Preferred?]]="Y", " (Preferred)", ""), "")</f>
        <v/>
      </c>
      <c r="V728" s="43" t="s">
        <v>18423</v>
      </c>
      <c r="W728" s="43" t="e">
        <f t="array" ref="W728">INDEX(Table6[#Data], MATCH(1, ISNUMBER(SEARCH(Transcripts[[#This Row],[RefSeq mRNA ID]], Table6['#name])), 0), 1)</f>
        <v>#N/A</v>
      </c>
      <c r="X728" s="43"/>
      <c r="Y728" s="43"/>
      <c r="Z728" t="s">
        <v>5560</v>
      </c>
      <c r="AA728" t="s">
        <v>5561</v>
      </c>
      <c r="AB728">
        <v>555</v>
      </c>
      <c r="AC728" t="s">
        <v>5550</v>
      </c>
      <c r="AD728" t="s">
        <v>27</v>
      </c>
      <c r="AE728" t="s">
        <v>10439</v>
      </c>
      <c r="AH728" t="s">
        <v>19676</v>
      </c>
      <c r="AI728" t="s">
        <v>5842</v>
      </c>
      <c r="AJ728">
        <v>4771</v>
      </c>
    </row>
    <row r="729" spans="8:36" hidden="1" x14ac:dyDescent="0.25">
      <c r="H729" t="s">
        <v>1756</v>
      </c>
      <c r="I729" t="s">
        <v>1800</v>
      </c>
      <c r="J729" t="s">
        <v>1801</v>
      </c>
      <c r="L729">
        <v>859</v>
      </c>
      <c r="M729" t="s">
        <v>27</v>
      </c>
      <c r="N729" t="s">
        <v>1802</v>
      </c>
      <c r="Q729">
        <v>419</v>
      </c>
      <c r="R729" t="s">
        <v>98</v>
      </c>
      <c r="S729" t="s">
        <v>98</v>
      </c>
      <c r="T729" t="str">
        <f>IF(Transcripts[[#This Row],[List?]]="Y", Transcripts[[#This Row],[RefSeq mRNA ID]]&amp;IF(Transcripts[[#This Row],[Preferred?]]="Y", " (Preferred)", ""), "")</f>
        <v/>
      </c>
      <c r="V729" s="43" t="s">
        <v>18423</v>
      </c>
      <c r="W729" s="43" t="e">
        <f t="array" ref="W729">INDEX(Table6[#Data], MATCH(1, ISNUMBER(SEARCH(Transcripts[[#This Row],[RefSeq mRNA ID]], Table6['#name])), 0), 1)</f>
        <v>#N/A</v>
      </c>
      <c r="X729" s="43"/>
      <c r="Y729" s="43"/>
      <c r="Z729" t="s">
        <v>5650</v>
      </c>
      <c r="AC729" t="s">
        <v>5550</v>
      </c>
      <c r="AD729" t="s">
        <v>27</v>
      </c>
      <c r="AE729" t="s">
        <v>5650</v>
      </c>
      <c r="AH729" t="s">
        <v>19677</v>
      </c>
      <c r="AI729" t="s">
        <v>5842</v>
      </c>
      <c r="AJ729">
        <v>4771</v>
      </c>
    </row>
    <row r="730" spans="8:36" hidden="1" x14ac:dyDescent="0.25">
      <c r="H730" t="s">
        <v>1756</v>
      </c>
      <c r="I730" t="s">
        <v>1854</v>
      </c>
      <c r="J730" t="s">
        <v>1855</v>
      </c>
      <c r="L730">
        <v>484</v>
      </c>
      <c r="M730" t="s">
        <v>27</v>
      </c>
      <c r="N730" t="s">
        <v>1856</v>
      </c>
      <c r="Q730">
        <v>411</v>
      </c>
      <c r="R730" t="s">
        <v>98</v>
      </c>
      <c r="S730" t="s">
        <v>98</v>
      </c>
      <c r="T730" t="str">
        <f>IF(Transcripts[[#This Row],[List?]]="Y", Transcripts[[#This Row],[RefSeq mRNA ID]]&amp;IF(Transcripts[[#This Row],[Preferred?]]="Y", " (Preferred)", ""), "")</f>
        <v/>
      </c>
      <c r="V730" s="43" t="s">
        <v>18423</v>
      </c>
      <c r="W730" s="43" t="e">
        <f t="array" ref="W730">INDEX(Table6[#Data], MATCH(1, ISNUMBER(SEARCH(Transcripts[[#This Row],[RefSeq mRNA ID]], Table6['#name])), 0), 1)</f>
        <v>#N/A</v>
      </c>
      <c r="X730" s="43"/>
      <c r="Y730" s="43"/>
      <c r="Z730" t="s">
        <v>5634</v>
      </c>
      <c r="AA730" t="s">
        <v>5635</v>
      </c>
      <c r="AB730">
        <v>641</v>
      </c>
      <c r="AC730" t="s">
        <v>5550</v>
      </c>
      <c r="AD730" t="s">
        <v>27</v>
      </c>
      <c r="AE730" t="s">
        <v>10440</v>
      </c>
      <c r="AH730" t="s">
        <v>19678</v>
      </c>
      <c r="AI730" t="s">
        <v>5842</v>
      </c>
      <c r="AJ730">
        <v>4771</v>
      </c>
    </row>
    <row r="731" spans="8:36" hidden="1" x14ac:dyDescent="0.25">
      <c r="H731" t="s">
        <v>1756</v>
      </c>
      <c r="I731" t="s">
        <v>1766</v>
      </c>
      <c r="J731" t="s">
        <v>1767</v>
      </c>
      <c r="L731">
        <v>536</v>
      </c>
      <c r="M731" t="s">
        <v>189</v>
      </c>
      <c r="N731" t="s">
        <v>1768</v>
      </c>
      <c r="Q731">
        <v>390</v>
      </c>
      <c r="R731" t="s">
        <v>98</v>
      </c>
      <c r="S731" t="s">
        <v>98</v>
      </c>
      <c r="T731" t="str">
        <f>IF(Transcripts[[#This Row],[List?]]="Y", Transcripts[[#This Row],[RefSeq mRNA ID]]&amp;IF(Transcripts[[#This Row],[Preferred?]]="Y", " (Preferred)", ""), "")</f>
        <v/>
      </c>
      <c r="V731" s="43" t="s">
        <v>18423</v>
      </c>
      <c r="W731" s="43" t="e">
        <f t="array" ref="W731">INDEX(Table6[#Data], MATCH(1, ISNUMBER(SEARCH(Transcripts[[#This Row],[RefSeq mRNA ID]], Table6['#name])), 0), 1)</f>
        <v>#N/A</v>
      </c>
      <c r="X731" s="43"/>
      <c r="Y731" s="43"/>
      <c r="Z731" t="s">
        <v>5557</v>
      </c>
      <c r="AA731" t="s">
        <v>5558</v>
      </c>
      <c r="AB731">
        <v>300</v>
      </c>
      <c r="AC731" t="s">
        <v>5550</v>
      </c>
      <c r="AD731" t="s">
        <v>27</v>
      </c>
      <c r="AE731" t="s">
        <v>10441</v>
      </c>
      <c r="AH731" t="s">
        <v>19679</v>
      </c>
      <c r="AI731" t="s">
        <v>5842</v>
      </c>
      <c r="AJ731">
        <v>4771</v>
      </c>
    </row>
    <row r="732" spans="8:36" hidden="1" x14ac:dyDescent="0.25">
      <c r="H732" t="s">
        <v>1756</v>
      </c>
      <c r="I732" t="s">
        <v>1812</v>
      </c>
      <c r="J732" t="s">
        <v>1813</v>
      </c>
      <c r="L732">
        <v>694</v>
      </c>
      <c r="M732" t="s">
        <v>27</v>
      </c>
      <c r="N732" t="s">
        <v>1814</v>
      </c>
      <c r="Q732">
        <v>385</v>
      </c>
      <c r="R732" t="s">
        <v>98</v>
      </c>
      <c r="S732" t="s">
        <v>98</v>
      </c>
      <c r="T732" t="str">
        <f>IF(Transcripts[[#This Row],[List?]]="Y", Transcripts[[#This Row],[RefSeq mRNA ID]]&amp;IF(Transcripts[[#This Row],[Preferred?]]="Y", " (Preferred)", ""), "")</f>
        <v/>
      </c>
      <c r="V732" s="43" t="s">
        <v>18423</v>
      </c>
      <c r="W732" s="43" t="e">
        <f t="array" ref="W732">INDEX(Table6[#Data], MATCH(1, ISNUMBER(SEARCH(Transcripts[[#This Row],[RefSeq mRNA ID]], Table6['#name])), 0), 1)</f>
        <v>#N/A</v>
      </c>
      <c r="X732" s="43"/>
      <c r="Y732" s="43"/>
      <c r="Z732" t="s">
        <v>5613</v>
      </c>
      <c r="AA732" t="s">
        <v>5614</v>
      </c>
      <c r="AB732">
        <v>1608</v>
      </c>
      <c r="AC732" t="s">
        <v>5550</v>
      </c>
      <c r="AD732" t="s">
        <v>27</v>
      </c>
      <c r="AE732" t="s">
        <v>10442</v>
      </c>
      <c r="AH732" t="s">
        <v>19680</v>
      </c>
      <c r="AI732" t="s">
        <v>5842</v>
      </c>
      <c r="AJ732">
        <v>4771</v>
      </c>
    </row>
    <row r="733" spans="8:36" hidden="1" x14ac:dyDescent="0.25">
      <c r="H733" t="s">
        <v>1756</v>
      </c>
      <c r="I733" t="s">
        <v>1815</v>
      </c>
      <c r="J733" t="s">
        <v>1816</v>
      </c>
      <c r="L733">
        <v>642</v>
      </c>
      <c r="M733" t="s">
        <v>27</v>
      </c>
      <c r="N733" t="s">
        <v>1817</v>
      </c>
      <c r="Q733">
        <v>369</v>
      </c>
      <c r="R733" t="s">
        <v>98</v>
      </c>
      <c r="S733" t="s">
        <v>98</v>
      </c>
      <c r="T733" t="str">
        <f>IF(Transcripts[[#This Row],[List?]]="Y", Transcripts[[#This Row],[RefSeq mRNA ID]]&amp;IF(Transcripts[[#This Row],[Preferred?]]="Y", " (Preferred)", ""), "")</f>
        <v/>
      </c>
      <c r="V733" s="43" t="s">
        <v>18423</v>
      </c>
      <c r="W733" s="43" t="e">
        <f t="array" ref="W733">INDEX(Table6[#Data], MATCH(1, ISNUMBER(SEARCH(Transcripts[[#This Row],[RefSeq mRNA ID]], Table6['#name])), 0), 1)</f>
        <v>#N/A</v>
      </c>
      <c r="X733" s="43"/>
      <c r="Y733" s="43"/>
      <c r="Z733" t="s">
        <v>5628</v>
      </c>
      <c r="AA733" t="s">
        <v>5629</v>
      </c>
      <c r="AB733">
        <v>645</v>
      </c>
      <c r="AC733" t="s">
        <v>5550</v>
      </c>
      <c r="AD733" t="s">
        <v>27</v>
      </c>
      <c r="AE733" t="s">
        <v>10443</v>
      </c>
      <c r="AH733" t="s">
        <v>19681</v>
      </c>
      <c r="AI733" t="s">
        <v>5842</v>
      </c>
      <c r="AJ733">
        <v>4771</v>
      </c>
    </row>
    <row r="734" spans="8:36" hidden="1" x14ac:dyDescent="0.25">
      <c r="H734" t="s">
        <v>1756</v>
      </c>
      <c r="I734" t="s">
        <v>1821</v>
      </c>
      <c r="J734" t="s">
        <v>1822</v>
      </c>
      <c r="L734">
        <v>579</v>
      </c>
      <c r="M734" t="s">
        <v>27</v>
      </c>
      <c r="N734" t="s">
        <v>1823</v>
      </c>
      <c r="Q734">
        <v>357</v>
      </c>
      <c r="R734" t="s">
        <v>98</v>
      </c>
      <c r="S734" t="s">
        <v>98</v>
      </c>
      <c r="T734" t="str">
        <f>IF(Transcripts[[#This Row],[List?]]="Y", Transcripts[[#This Row],[RefSeq mRNA ID]]&amp;IF(Transcripts[[#This Row],[Preferred?]]="Y", " (Preferred)", ""), "")</f>
        <v/>
      </c>
      <c r="V734" s="43" t="s">
        <v>18423</v>
      </c>
      <c r="W734" s="43" t="e">
        <f t="array" ref="W734">INDEX(Table6[#Data], MATCH(1, ISNUMBER(SEARCH(Transcripts[[#This Row],[RefSeq mRNA ID]], Table6['#name])), 0), 1)</f>
        <v>#N/A</v>
      </c>
      <c r="X734" s="43"/>
      <c r="Y734" s="43"/>
      <c r="Z734" t="s">
        <v>5652</v>
      </c>
      <c r="AC734" t="s">
        <v>5550</v>
      </c>
      <c r="AD734" t="s">
        <v>27</v>
      </c>
      <c r="AE734" t="s">
        <v>5652</v>
      </c>
      <c r="AH734" t="s">
        <v>19682</v>
      </c>
      <c r="AI734" t="s">
        <v>5886</v>
      </c>
      <c r="AJ734">
        <v>4780</v>
      </c>
    </row>
    <row r="735" spans="8:36" hidden="1" x14ac:dyDescent="0.25">
      <c r="H735" t="s">
        <v>1756</v>
      </c>
      <c r="I735" t="s">
        <v>1809</v>
      </c>
      <c r="J735" t="s">
        <v>1810</v>
      </c>
      <c r="L735">
        <v>696</v>
      </c>
      <c r="M735" t="s">
        <v>27</v>
      </c>
      <c r="N735" t="s">
        <v>1811</v>
      </c>
      <c r="Q735">
        <v>353</v>
      </c>
      <c r="R735" t="s">
        <v>98</v>
      </c>
      <c r="S735" t="s">
        <v>98</v>
      </c>
      <c r="T735" t="str">
        <f>IF(Transcripts[[#This Row],[List?]]="Y", Transcripts[[#This Row],[RefSeq mRNA ID]]&amp;IF(Transcripts[[#This Row],[Preferred?]]="Y", " (Preferred)", ""), "")</f>
        <v/>
      </c>
      <c r="V735" s="43" t="s">
        <v>18423</v>
      </c>
      <c r="W735" s="43" t="e">
        <f t="array" ref="W735">INDEX(Table6[#Data], MATCH(1, ISNUMBER(SEARCH(Transcripts[[#This Row],[RefSeq mRNA ID]], Table6['#name])), 0), 1)</f>
        <v>#N/A</v>
      </c>
      <c r="X735" s="43"/>
      <c r="Y735" s="43"/>
      <c r="Z735" t="s">
        <v>5664</v>
      </c>
      <c r="AC735" t="s">
        <v>5550</v>
      </c>
      <c r="AD735" t="s">
        <v>27</v>
      </c>
      <c r="AE735" t="s">
        <v>5664</v>
      </c>
      <c r="AH735" t="s">
        <v>19683</v>
      </c>
      <c r="AI735" t="s">
        <v>5886</v>
      </c>
      <c r="AJ735">
        <v>4780</v>
      </c>
    </row>
    <row r="736" spans="8:36" hidden="1" x14ac:dyDescent="0.25">
      <c r="H736" t="s">
        <v>1756</v>
      </c>
      <c r="I736" t="s">
        <v>1824</v>
      </c>
      <c r="J736" t="s">
        <v>1825</v>
      </c>
      <c r="L736">
        <v>577</v>
      </c>
      <c r="M736" t="s">
        <v>27</v>
      </c>
      <c r="N736" t="s">
        <v>1826</v>
      </c>
      <c r="Q736">
        <v>331</v>
      </c>
      <c r="R736" t="s">
        <v>98</v>
      </c>
      <c r="S736" t="s">
        <v>98</v>
      </c>
      <c r="T736" t="str">
        <f>IF(Transcripts[[#This Row],[List?]]="Y", Transcripts[[#This Row],[RefSeq mRNA ID]]&amp;IF(Transcripts[[#This Row],[Preferred?]]="Y", " (Preferred)", ""), "")</f>
        <v/>
      </c>
      <c r="V736" s="43" t="s">
        <v>18423</v>
      </c>
      <c r="W736" s="43" t="e">
        <f t="array" ref="W736">INDEX(Table6[#Data], MATCH(1, ISNUMBER(SEARCH(Transcripts[[#This Row],[RefSeq mRNA ID]], Table6['#name])), 0), 1)</f>
        <v>#N/A</v>
      </c>
      <c r="X736" s="43"/>
      <c r="Y736" s="43"/>
      <c r="Z736" t="s">
        <v>5569</v>
      </c>
      <c r="AA736" t="s">
        <v>5570</v>
      </c>
      <c r="AB736">
        <v>558</v>
      </c>
      <c r="AC736" t="s">
        <v>5550</v>
      </c>
      <c r="AD736" t="s">
        <v>27</v>
      </c>
      <c r="AE736" t="s">
        <v>10444</v>
      </c>
      <c r="AH736" t="s">
        <v>19684</v>
      </c>
      <c r="AI736" t="s">
        <v>5886</v>
      </c>
      <c r="AJ736">
        <v>4780</v>
      </c>
    </row>
    <row r="737" spans="8:36" hidden="1" x14ac:dyDescent="0.25">
      <c r="H737" t="s">
        <v>1756</v>
      </c>
      <c r="I737" t="s">
        <v>1794</v>
      </c>
      <c r="J737" t="s">
        <v>1795</v>
      </c>
      <c r="L737">
        <v>874</v>
      </c>
      <c r="M737" t="s">
        <v>27</v>
      </c>
      <c r="N737" t="s">
        <v>1796</v>
      </c>
      <c r="Q737">
        <v>317</v>
      </c>
      <c r="R737" t="s">
        <v>98</v>
      </c>
      <c r="S737" t="s">
        <v>98</v>
      </c>
      <c r="T737" t="str">
        <f>IF(Transcripts[[#This Row],[List?]]="Y", Transcripts[[#This Row],[RefSeq mRNA ID]]&amp;IF(Transcripts[[#This Row],[Preferred?]]="Y", " (Preferred)", ""), "")</f>
        <v/>
      </c>
      <c r="V737" s="43" t="s">
        <v>18423</v>
      </c>
      <c r="W737" s="43" t="e">
        <f t="array" ref="W737">INDEX(Table6[#Data], MATCH(1, ISNUMBER(SEARCH(Transcripts[[#This Row],[RefSeq mRNA ID]], Table6['#name])), 0), 1)</f>
        <v>#N/A</v>
      </c>
      <c r="X737" s="43"/>
      <c r="Y737" s="43"/>
      <c r="Z737" t="s">
        <v>5566</v>
      </c>
      <c r="AA737" t="s">
        <v>5567</v>
      </c>
      <c r="AB737">
        <v>165</v>
      </c>
      <c r="AC737" t="s">
        <v>5550</v>
      </c>
      <c r="AD737" t="s">
        <v>27</v>
      </c>
      <c r="AE737" t="s">
        <v>10445</v>
      </c>
      <c r="AH737" t="s">
        <v>19685</v>
      </c>
      <c r="AI737" t="s">
        <v>5886</v>
      </c>
      <c r="AJ737">
        <v>4780</v>
      </c>
    </row>
    <row r="738" spans="8:36" hidden="1" x14ac:dyDescent="0.25">
      <c r="H738" t="s">
        <v>1756</v>
      </c>
      <c r="I738" t="s">
        <v>1797</v>
      </c>
      <c r="J738" t="s">
        <v>1798</v>
      </c>
      <c r="L738">
        <v>868</v>
      </c>
      <c r="M738" t="s">
        <v>27</v>
      </c>
      <c r="N738" t="s">
        <v>1799</v>
      </c>
      <c r="Q738">
        <v>303</v>
      </c>
      <c r="R738" t="s">
        <v>98</v>
      </c>
      <c r="S738" t="s">
        <v>98</v>
      </c>
      <c r="T738" t="str">
        <f>IF(Transcripts[[#This Row],[List?]]="Y", Transcripts[[#This Row],[RefSeq mRNA ID]]&amp;IF(Transcripts[[#This Row],[Preferred?]]="Y", " (Preferred)", ""), "")</f>
        <v/>
      </c>
      <c r="V738" s="43" t="s">
        <v>18423</v>
      </c>
      <c r="W738" s="43" t="e">
        <f t="array" ref="W738">INDEX(Table6[#Data], MATCH(1, ISNUMBER(SEARCH(Transcripts[[#This Row],[RefSeq mRNA ID]], Table6['#name])), 0), 1)</f>
        <v>#N/A</v>
      </c>
      <c r="X738" s="43"/>
      <c r="Y738" s="43"/>
      <c r="Z738" t="s">
        <v>5622</v>
      </c>
      <c r="AA738" t="s">
        <v>5623</v>
      </c>
      <c r="AB738">
        <v>873</v>
      </c>
      <c r="AC738" t="s">
        <v>5550</v>
      </c>
      <c r="AD738" t="s">
        <v>27</v>
      </c>
      <c r="AE738" t="s">
        <v>10446</v>
      </c>
      <c r="AH738" t="s">
        <v>19686</v>
      </c>
      <c r="AI738" t="s">
        <v>5886</v>
      </c>
      <c r="AJ738">
        <v>4780</v>
      </c>
    </row>
    <row r="739" spans="8:36" hidden="1" x14ac:dyDescent="0.25">
      <c r="H739" t="s">
        <v>1756</v>
      </c>
      <c r="I739" t="s">
        <v>1857</v>
      </c>
      <c r="J739" t="s">
        <v>1858</v>
      </c>
      <c r="L739">
        <v>483</v>
      </c>
      <c r="M739" t="s">
        <v>27</v>
      </c>
      <c r="N739" t="s">
        <v>1859</v>
      </c>
      <c r="Q739">
        <v>282</v>
      </c>
      <c r="R739" t="s">
        <v>98</v>
      </c>
      <c r="S739" t="s">
        <v>98</v>
      </c>
      <c r="T739" t="str">
        <f>IF(Transcripts[[#This Row],[List?]]="Y", Transcripts[[#This Row],[RefSeq mRNA ID]]&amp;IF(Transcripts[[#This Row],[Preferred?]]="Y", " (Preferred)", ""), "")</f>
        <v/>
      </c>
      <c r="V739" s="43" t="s">
        <v>18423</v>
      </c>
      <c r="W739" s="43" t="e">
        <f t="array" ref="W739">INDEX(Table6[#Data], MATCH(1, ISNUMBER(SEARCH(Transcripts[[#This Row],[RefSeq mRNA ID]], Table6['#name])), 0), 1)</f>
        <v>#N/A</v>
      </c>
      <c r="X739" s="43"/>
      <c r="Y739" s="43"/>
      <c r="Z739" t="s">
        <v>5563</v>
      </c>
      <c r="AA739" t="s">
        <v>5564</v>
      </c>
      <c r="AB739">
        <v>138</v>
      </c>
      <c r="AC739" t="s">
        <v>5550</v>
      </c>
      <c r="AD739" t="s">
        <v>27</v>
      </c>
      <c r="AE739" t="s">
        <v>10447</v>
      </c>
      <c r="AH739" t="s">
        <v>19687</v>
      </c>
      <c r="AI739" t="s">
        <v>5886</v>
      </c>
      <c r="AJ739">
        <v>4780</v>
      </c>
    </row>
    <row r="740" spans="8:36" hidden="1" x14ac:dyDescent="0.25">
      <c r="H740" t="s">
        <v>1756</v>
      </c>
      <c r="I740" t="s">
        <v>1836</v>
      </c>
      <c r="J740" t="s">
        <v>1837</v>
      </c>
      <c r="L740">
        <v>562</v>
      </c>
      <c r="M740" t="s">
        <v>27</v>
      </c>
      <c r="N740" t="s">
        <v>1838</v>
      </c>
      <c r="Q740">
        <v>275</v>
      </c>
      <c r="R740" t="s">
        <v>98</v>
      </c>
      <c r="S740" t="s">
        <v>98</v>
      </c>
      <c r="T740" t="str">
        <f>IF(Transcripts[[#This Row],[List?]]="Y", Transcripts[[#This Row],[RefSeq mRNA ID]]&amp;IF(Transcripts[[#This Row],[Preferred?]]="Y", " (Preferred)", ""), "")</f>
        <v/>
      </c>
      <c r="V740" s="43" t="s">
        <v>18423</v>
      </c>
      <c r="W740" s="43" t="e">
        <f t="array" ref="W740">INDEX(Table6[#Data], MATCH(1, ISNUMBER(SEARCH(Transcripts[[#This Row],[RefSeq mRNA ID]], Table6['#name])), 0), 1)</f>
        <v>#N/A</v>
      </c>
      <c r="X740" s="43"/>
      <c r="Y740" s="43"/>
      <c r="Z740" t="s">
        <v>5658</v>
      </c>
      <c r="AC740" t="s">
        <v>5550</v>
      </c>
      <c r="AD740" t="s">
        <v>27</v>
      </c>
      <c r="AE740" t="s">
        <v>5658</v>
      </c>
      <c r="AH740" t="s">
        <v>19688</v>
      </c>
      <c r="AI740" t="s">
        <v>5886</v>
      </c>
      <c r="AJ740">
        <v>4780</v>
      </c>
    </row>
    <row r="741" spans="8:36" hidden="1" x14ac:dyDescent="0.25">
      <c r="H741" t="s">
        <v>1756</v>
      </c>
      <c r="I741" t="s">
        <v>1851</v>
      </c>
      <c r="J741" t="s">
        <v>1852</v>
      </c>
      <c r="L741">
        <v>487</v>
      </c>
      <c r="M741" t="s">
        <v>27</v>
      </c>
      <c r="N741" t="s">
        <v>1853</v>
      </c>
      <c r="Q741">
        <v>225</v>
      </c>
      <c r="R741" t="s">
        <v>98</v>
      </c>
      <c r="S741" t="s">
        <v>98</v>
      </c>
      <c r="T741" t="str">
        <f>IF(Transcripts[[#This Row],[List?]]="Y", Transcripts[[#This Row],[RefSeq mRNA ID]]&amp;IF(Transcripts[[#This Row],[Preferred?]]="Y", " (Preferred)", ""), "")</f>
        <v/>
      </c>
      <c r="V741" s="43" t="s">
        <v>18423</v>
      </c>
      <c r="W741" s="43" t="e">
        <f t="array" ref="W741">INDEX(Table6[#Data], MATCH(1, ISNUMBER(SEARCH(Transcripts[[#This Row],[RefSeq mRNA ID]], Table6['#name])), 0), 1)</f>
        <v>#N/A</v>
      </c>
      <c r="X741" s="43"/>
      <c r="Y741" s="43"/>
      <c r="Z741" t="s">
        <v>5572</v>
      </c>
      <c r="AA741" t="s">
        <v>5573</v>
      </c>
      <c r="AB741">
        <v>168</v>
      </c>
      <c r="AC741" t="s">
        <v>5550</v>
      </c>
      <c r="AD741" t="s">
        <v>27</v>
      </c>
      <c r="AE741" t="s">
        <v>10448</v>
      </c>
      <c r="AH741" t="s">
        <v>19689</v>
      </c>
      <c r="AI741" t="s">
        <v>5886</v>
      </c>
      <c r="AJ741">
        <v>4780</v>
      </c>
    </row>
    <row r="742" spans="8:36" hidden="1" x14ac:dyDescent="0.25">
      <c r="H742" t="s">
        <v>1756</v>
      </c>
      <c r="I742" t="s">
        <v>1833</v>
      </c>
      <c r="J742" t="s">
        <v>1834</v>
      </c>
      <c r="L742">
        <v>565</v>
      </c>
      <c r="M742" t="s">
        <v>27</v>
      </c>
      <c r="N742" t="s">
        <v>1835</v>
      </c>
      <c r="Q742">
        <v>213</v>
      </c>
      <c r="R742" t="s">
        <v>98</v>
      </c>
      <c r="S742" t="s">
        <v>98</v>
      </c>
      <c r="T742" t="str">
        <f>IF(Transcripts[[#This Row],[List?]]="Y", Transcripts[[#This Row],[RefSeq mRNA ID]]&amp;IF(Transcripts[[#This Row],[Preferred?]]="Y", " (Preferred)", ""), "")</f>
        <v/>
      </c>
      <c r="V742" s="43" t="s">
        <v>18423</v>
      </c>
      <c r="W742" s="43" t="e">
        <f t="array" ref="W742">INDEX(Table6[#Data], MATCH(1, ISNUMBER(SEARCH(Transcripts[[#This Row],[RefSeq mRNA ID]], Table6['#name])), 0), 1)</f>
        <v>#N/A</v>
      </c>
      <c r="X742" s="43"/>
      <c r="Y742" s="43"/>
      <c r="Z742" t="s">
        <v>5646</v>
      </c>
      <c r="AC742" t="s">
        <v>5550</v>
      </c>
      <c r="AD742" t="s">
        <v>27</v>
      </c>
      <c r="AE742" t="s">
        <v>5646</v>
      </c>
      <c r="AH742" t="s">
        <v>19690</v>
      </c>
      <c r="AI742" t="s">
        <v>5930</v>
      </c>
      <c r="AJ742">
        <v>4792</v>
      </c>
    </row>
    <row r="743" spans="8:36" hidden="1" x14ac:dyDescent="0.25">
      <c r="H743" t="s">
        <v>1756</v>
      </c>
      <c r="I743" t="s">
        <v>1760</v>
      </c>
      <c r="J743" t="s">
        <v>1761</v>
      </c>
      <c r="L743">
        <v>869</v>
      </c>
      <c r="M743" t="s">
        <v>189</v>
      </c>
      <c r="N743" t="s">
        <v>1762</v>
      </c>
      <c r="Q743">
        <v>168</v>
      </c>
      <c r="R743" t="s">
        <v>98</v>
      </c>
      <c r="S743" t="s">
        <v>98</v>
      </c>
      <c r="T743" t="str">
        <f>IF(Transcripts[[#This Row],[List?]]="Y", Transcripts[[#This Row],[RefSeq mRNA ID]]&amp;IF(Transcripts[[#This Row],[Preferred?]]="Y", " (Preferred)", ""), "")</f>
        <v/>
      </c>
      <c r="V743" s="43" t="s">
        <v>18423</v>
      </c>
      <c r="W743" s="43" t="e">
        <f t="array" ref="W743">INDEX(Table6[#Data], MATCH(1, ISNUMBER(SEARCH(Transcripts[[#This Row],[RefSeq mRNA ID]], Table6['#name])), 0), 1)</f>
        <v>#N/A</v>
      </c>
      <c r="X743" s="43"/>
      <c r="Y743" s="43"/>
      <c r="Z743" t="s">
        <v>5644</v>
      </c>
      <c r="AC743" t="s">
        <v>5550</v>
      </c>
      <c r="AD743" t="s">
        <v>27</v>
      </c>
      <c r="AE743" t="s">
        <v>5644</v>
      </c>
      <c r="AH743" t="s">
        <v>19691</v>
      </c>
      <c r="AI743" t="s">
        <v>5958</v>
      </c>
      <c r="AJ743">
        <v>7080</v>
      </c>
    </row>
    <row r="744" spans="8:36" hidden="1" x14ac:dyDescent="0.25">
      <c r="H744" t="s">
        <v>1756</v>
      </c>
      <c r="I744" t="s">
        <v>1818</v>
      </c>
      <c r="J744" t="s">
        <v>1819</v>
      </c>
      <c r="L744">
        <v>589</v>
      </c>
      <c r="M744" t="s">
        <v>27</v>
      </c>
      <c r="N744" t="s">
        <v>1820</v>
      </c>
      <c r="Q744">
        <v>152</v>
      </c>
      <c r="R744" t="s">
        <v>98</v>
      </c>
      <c r="S744" t="s">
        <v>98</v>
      </c>
      <c r="T744" t="str">
        <f>IF(Transcripts[[#This Row],[List?]]="Y", Transcripts[[#This Row],[RefSeq mRNA ID]]&amp;IF(Transcripts[[#This Row],[Preferred?]]="Y", " (Preferred)", ""), "")</f>
        <v/>
      </c>
      <c r="V744" s="43" t="s">
        <v>18423</v>
      </c>
      <c r="W744" s="43" t="e">
        <f t="array" ref="W744">INDEX(Table6[#Data], MATCH(1, ISNUMBER(SEARCH(Transcripts[[#This Row],[RefSeq mRNA ID]], Table6['#name])), 0), 1)</f>
        <v>#N/A</v>
      </c>
      <c r="X744" s="43"/>
      <c r="Y744" s="43"/>
      <c r="Z744" t="s">
        <v>5640</v>
      </c>
      <c r="AC744" t="s">
        <v>5550</v>
      </c>
      <c r="AD744" t="s">
        <v>27</v>
      </c>
      <c r="AE744" t="s">
        <v>5640</v>
      </c>
      <c r="AH744" t="s">
        <v>19692</v>
      </c>
      <c r="AI744" t="s">
        <v>5958</v>
      </c>
      <c r="AJ744">
        <v>7080</v>
      </c>
    </row>
    <row r="745" spans="8:36" hidden="1" x14ac:dyDescent="0.25">
      <c r="H745" t="s">
        <v>1756</v>
      </c>
      <c r="I745" t="s">
        <v>1860</v>
      </c>
      <c r="J745" t="s">
        <v>1861</v>
      </c>
      <c r="L745">
        <v>390</v>
      </c>
      <c r="M745" t="s">
        <v>27</v>
      </c>
      <c r="N745" t="s">
        <v>1862</v>
      </c>
      <c r="Q745">
        <v>152</v>
      </c>
      <c r="R745" t="s">
        <v>98</v>
      </c>
      <c r="S745" t="s">
        <v>98</v>
      </c>
      <c r="T745" t="str">
        <f>IF(Transcripts[[#This Row],[List?]]="Y", Transcripts[[#This Row],[RefSeq mRNA ID]]&amp;IF(Transcripts[[#This Row],[Preferred?]]="Y", " (Preferred)", ""), "")</f>
        <v/>
      </c>
      <c r="V745" s="43" t="s">
        <v>18423</v>
      </c>
      <c r="W745" s="43" t="e">
        <f t="array" ref="W745">INDEX(Table6[#Data], MATCH(1, ISNUMBER(SEARCH(Transcripts[[#This Row],[RefSeq mRNA ID]], Table6['#name])), 0), 1)</f>
        <v>#N/A</v>
      </c>
      <c r="X745" s="43"/>
      <c r="Y745" s="43"/>
      <c r="Z745" t="s">
        <v>5642</v>
      </c>
      <c r="AC745" t="s">
        <v>5550</v>
      </c>
      <c r="AD745" t="s">
        <v>27</v>
      </c>
      <c r="AE745" t="s">
        <v>5642</v>
      </c>
      <c r="AH745" t="s">
        <v>19693</v>
      </c>
      <c r="AI745" t="s">
        <v>18005</v>
      </c>
      <c r="AJ745">
        <v>4842</v>
      </c>
    </row>
    <row r="746" spans="8:36" hidden="1" x14ac:dyDescent="0.25">
      <c r="H746" t="s">
        <v>1756</v>
      </c>
      <c r="I746" t="s">
        <v>1830</v>
      </c>
      <c r="J746" t="s">
        <v>1831</v>
      </c>
      <c r="L746">
        <v>568</v>
      </c>
      <c r="M746" t="s">
        <v>27</v>
      </c>
      <c r="N746" t="s">
        <v>1832</v>
      </c>
      <c r="Q746">
        <v>122</v>
      </c>
      <c r="R746" t="s">
        <v>98</v>
      </c>
      <c r="S746" t="s">
        <v>98</v>
      </c>
      <c r="T746" t="str">
        <f>IF(Transcripts[[#This Row],[List?]]="Y", Transcripts[[#This Row],[RefSeq mRNA ID]]&amp;IF(Transcripts[[#This Row],[Preferred?]]="Y", " (Preferred)", ""), "")</f>
        <v/>
      </c>
      <c r="V746" s="43" t="s">
        <v>18423</v>
      </c>
      <c r="W746" s="43" t="e">
        <f t="array" ref="W746">INDEX(Table6[#Data], MATCH(1, ISNUMBER(SEARCH(Transcripts[[#This Row],[RefSeq mRNA ID]], Table6['#name])), 0), 1)</f>
        <v>#N/A</v>
      </c>
      <c r="X746" s="43"/>
      <c r="Y746" s="43"/>
      <c r="Z746" t="s">
        <v>5656</v>
      </c>
      <c r="AC746" t="s">
        <v>5550</v>
      </c>
      <c r="AD746" t="s">
        <v>27</v>
      </c>
      <c r="AE746" t="s">
        <v>5656</v>
      </c>
      <c r="AH746" t="s">
        <v>19694</v>
      </c>
      <c r="AI746" t="s">
        <v>18005</v>
      </c>
      <c r="AJ746">
        <v>4842</v>
      </c>
    </row>
    <row r="747" spans="8:36" hidden="1" x14ac:dyDescent="0.25">
      <c r="H747" t="s">
        <v>1756</v>
      </c>
      <c r="I747" t="s">
        <v>1845</v>
      </c>
      <c r="J747" t="s">
        <v>1846</v>
      </c>
      <c r="L747">
        <v>554</v>
      </c>
      <c r="M747" t="s">
        <v>27</v>
      </c>
      <c r="N747" t="s">
        <v>1847</v>
      </c>
      <c r="Q747">
        <v>118</v>
      </c>
      <c r="R747" t="s">
        <v>98</v>
      </c>
      <c r="S747" t="s">
        <v>98</v>
      </c>
      <c r="T747" t="str">
        <f>IF(Transcripts[[#This Row],[List?]]="Y", Transcripts[[#This Row],[RefSeq mRNA ID]]&amp;IF(Transcripts[[#This Row],[Preferred?]]="Y", " (Preferred)", ""), "")</f>
        <v/>
      </c>
      <c r="V747" s="43" t="s">
        <v>18423</v>
      </c>
      <c r="W747" s="43" t="e">
        <f t="array" ref="W747">INDEX(Table6[#Data], MATCH(1, ISNUMBER(SEARCH(Transcripts[[#This Row],[RefSeq mRNA ID]], Table6['#name])), 0), 1)</f>
        <v>#N/A</v>
      </c>
      <c r="X747" s="43"/>
      <c r="Y747" s="43"/>
      <c r="Z747" t="s">
        <v>5648</v>
      </c>
      <c r="AC747" t="s">
        <v>5550</v>
      </c>
      <c r="AD747" t="s">
        <v>27</v>
      </c>
      <c r="AE747" t="s">
        <v>5648</v>
      </c>
      <c r="AH747" t="s">
        <v>19695</v>
      </c>
      <c r="AI747" t="s">
        <v>18005</v>
      </c>
      <c r="AJ747">
        <v>4842</v>
      </c>
    </row>
    <row r="748" spans="8:36" hidden="1" x14ac:dyDescent="0.25">
      <c r="H748" t="s">
        <v>1756</v>
      </c>
      <c r="I748" t="s">
        <v>1757</v>
      </c>
      <c r="J748" t="s">
        <v>1758</v>
      </c>
      <c r="L748">
        <v>2741</v>
      </c>
      <c r="M748" t="s">
        <v>189</v>
      </c>
      <c r="N748" t="s">
        <v>1759</v>
      </c>
      <c r="Q748">
        <v>114</v>
      </c>
      <c r="R748" t="s">
        <v>98</v>
      </c>
      <c r="S748" t="s">
        <v>98</v>
      </c>
      <c r="T748" t="str">
        <f>IF(Transcripts[[#This Row],[List?]]="Y", Transcripts[[#This Row],[RefSeq mRNA ID]]&amp;IF(Transcripts[[#This Row],[Preferred?]]="Y", " (Preferred)", ""), "")</f>
        <v/>
      </c>
      <c r="V748" s="43" t="s">
        <v>18423</v>
      </c>
      <c r="W748" s="43" t="e">
        <f t="array" ref="W748">INDEX(Table6[#Data], MATCH(1, ISNUMBER(SEARCH(Transcripts[[#This Row],[RefSeq mRNA ID]], Table6['#name])), 0), 1)</f>
        <v>#N/A</v>
      </c>
      <c r="X748" s="43"/>
      <c r="Y748" s="43"/>
      <c r="Z748" t="s">
        <v>5654</v>
      </c>
      <c r="AC748" t="s">
        <v>5550</v>
      </c>
      <c r="AD748" t="s">
        <v>27</v>
      </c>
      <c r="AE748" t="s">
        <v>5654</v>
      </c>
      <c r="AH748" t="s">
        <v>19696</v>
      </c>
      <c r="AI748" t="s">
        <v>18005</v>
      </c>
      <c r="AJ748">
        <v>4842</v>
      </c>
    </row>
    <row r="749" spans="8:36" hidden="1" x14ac:dyDescent="0.25">
      <c r="H749" t="s">
        <v>1756</v>
      </c>
      <c r="I749" t="s">
        <v>1842</v>
      </c>
      <c r="J749" t="s">
        <v>1843</v>
      </c>
      <c r="L749">
        <v>557</v>
      </c>
      <c r="M749" t="s">
        <v>27</v>
      </c>
      <c r="N749" t="s">
        <v>1844</v>
      </c>
      <c r="Q749">
        <v>110</v>
      </c>
      <c r="R749" t="s">
        <v>98</v>
      </c>
      <c r="S749" t="s">
        <v>98</v>
      </c>
      <c r="T749" t="str">
        <f>IF(Transcripts[[#This Row],[List?]]="Y", Transcripts[[#This Row],[RefSeq mRNA ID]]&amp;IF(Transcripts[[#This Row],[Preferred?]]="Y", " (Preferred)", ""), "")</f>
        <v/>
      </c>
      <c r="V749" s="43" t="s">
        <v>18423</v>
      </c>
      <c r="W749" s="43" t="e">
        <f t="array" ref="W749">INDEX(Table6[#Data], MATCH(1, ISNUMBER(SEARCH(Transcripts[[#This Row],[RefSeq mRNA ID]], Table6['#name])), 0), 1)</f>
        <v>#N/A</v>
      </c>
      <c r="X749" s="43"/>
      <c r="Y749" s="43"/>
      <c r="Z749" t="s">
        <v>5662</v>
      </c>
      <c r="AC749" t="s">
        <v>5550</v>
      </c>
      <c r="AD749" t="s">
        <v>27</v>
      </c>
      <c r="AE749" t="s">
        <v>5662</v>
      </c>
      <c r="AH749" t="s">
        <v>19697</v>
      </c>
      <c r="AI749" t="s">
        <v>103</v>
      </c>
      <c r="AJ749">
        <v>4851</v>
      </c>
    </row>
    <row r="750" spans="8:36" hidden="1" x14ac:dyDescent="0.25">
      <c r="H750" t="s">
        <v>1756</v>
      </c>
      <c r="I750" t="s">
        <v>1806</v>
      </c>
      <c r="J750" t="s">
        <v>1807</v>
      </c>
      <c r="L750">
        <v>710</v>
      </c>
      <c r="M750" t="s">
        <v>27</v>
      </c>
      <c r="N750" t="s">
        <v>1808</v>
      </c>
      <c r="Q750">
        <v>96</v>
      </c>
      <c r="R750" t="s">
        <v>98</v>
      </c>
      <c r="S750" t="s">
        <v>98</v>
      </c>
      <c r="T750" t="str">
        <f>IF(Transcripts[[#This Row],[List?]]="Y", Transcripts[[#This Row],[RefSeq mRNA ID]]&amp;IF(Transcripts[[#This Row],[Preferred?]]="Y", " (Preferred)", ""), "")</f>
        <v/>
      </c>
      <c r="V750" s="43" t="s">
        <v>18423</v>
      </c>
      <c r="W750" s="43" t="e">
        <f t="array" ref="W750">INDEX(Table6[#Data], MATCH(1, ISNUMBER(SEARCH(Transcripts[[#This Row],[RefSeq mRNA ID]], Table6['#name])), 0), 1)</f>
        <v>#N/A</v>
      </c>
      <c r="X750" s="43"/>
      <c r="Y750" s="43"/>
      <c r="Z750" t="s">
        <v>5625</v>
      </c>
      <c r="AA750" t="s">
        <v>5626</v>
      </c>
      <c r="AB750">
        <v>282</v>
      </c>
      <c r="AC750" t="s">
        <v>5550</v>
      </c>
      <c r="AD750" t="s">
        <v>27</v>
      </c>
      <c r="AE750" t="s">
        <v>10449</v>
      </c>
      <c r="AH750" t="s">
        <v>19698</v>
      </c>
      <c r="AI750" t="s">
        <v>5984</v>
      </c>
      <c r="AJ750">
        <v>4853</v>
      </c>
    </row>
    <row r="751" spans="8:36" hidden="1" x14ac:dyDescent="0.25">
      <c r="H751" t="s">
        <v>1756</v>
      </c>
      <c r="I751" t="s">
        <v>1763</v>
      </c>
      <c r="J751" t="s">
        <v>1764</v>
      </c>
      <c r="L751">
        <v>544</v>
      </c>
      <c r="M751" t="s">
        <v>189</v>
      </c>
      <c r="N751" t="s">
        <v>1765</v>
      </c>
      <c r="Q751">
        <v>67</v>
      </c>
      <c r="R751" t="s">
        <v>98</v>
      </c>
      <c r="S751" t="s">
        <v>98</v>
      </c>
      <c r="T751" t="str">
        <f>IF(Transcripts[[#This Row],[List?]]="Y", Transcripts[[#This Row],[RefSeq mRNA ID]]&amp;IF(Transcripts[[#This Row],[Preferred?]]="Y", " (Preferred)", ""), "")</f>
        <v/>
      </c>
      <c r="V751" s="43" t="s">
        <v>18423</v>
      </c>
      <c r="W751" s="43" t="e">
        <f t="array" ref="W751">INDEX(Table6[#Data], MATCH(1, ISNUMBER(SEARCH(Transcripts[[#This Row],[RefSeq mRNA ID]], Table6['#name])), 0), 1)</f>
        <v>#N/A</v>
      </c>
      <c r="X751" s="43"/>
      <c r="Y751" s="43"/>
      <c r="Z751" t="s">
        <v>5660</v>
      </c>
      <c r="AC751" t="s">
        <v>5550</v>
      </c>
      <c r="AD751" t="s">
        <v>27</v>
      </c>
      <c r="AE751" t="s">
        <v>5660</v>
      </c>
      <c r="AH751" t="s">
        <v>19699</v>
      </c>
      <c r="AI751" t="s">
        <v>5984</v>
      </c>
      <c r="AJ751">
        <v>4853</v>
      </c>
    </row>
    <row r="752" spans="8:36" hidden="1" x14ac:dyDescent="0.25">
      <c r="H752" t="s">
        <v>1756</v>
      </c>
      <c r="I752" t="s">
        <v>1839</v>
      </c>
      <c r="J752" t="s">
        <v>1840</v>
      </c>
      <c r="L752">
        <v>560</v>
      </c>
      <c r="M752" t="s">
        <v>27</v>
      </c>
      <c r="N752" t="s">
        <v>1841</v>
      </c>
      <c r="Q752">
        <v>61</v>
      </c>
      <c r="R752" t="s">
        <v>98</v>
      </c>
      <c r="S752" t="s">
        <v>98</v>
      </c>
      <c r="T752" t="str">
        <f>IF(Transcripts[[#This Row],[List?]]="Y", Transcripts[[#This Row],[RefSeq mRNA ID]]&amp;IF(Transcripts[[#This Row],[Preferred?]]="Y", " (Preferred)", ""), "")</f>
        <v/>
      </c>
      <c r="V752" s="43" t="s">
        <v>18423</v>
      </c>
      <c r="W752" s="43" t="e">
        <f t="array" ref="W752">INDEX(Table6[#Data], MATCH(1, ISNUMBER(SEARCH(Transcripts[[#This Row],[RefSeq mRNA ID]], Table6['#name])), 0), 1)</f>
        <v>#N/A</v>
      </c>
      <c r="X752" s="43"/>
      <c r="Y752" s="43"/>
      <c r="Z752" t="s">
        <v>5619</v>
      </c>
      <c r="AA752" t="s">
        <v>5620</v>
      </c>
      <c r="AB752">
        <v>693</v>
      </c>
      <c r="AC752" t="s">
        <v>5550</v>
      </c>
      <c r="AD752" t="s">
        <v>27</v>
      </c>
      <c r="AE752" t="s">
        <v>10450</v>
      </c>
      <c r="AH752" t="s">
        <v>19700</v>
      </c>
      <c r="AI752" t="s">
        <v>6000</v>
      </c>
      <c r="AJ752">
        <v>4854</v>
      </c>
    </row>
    <row r="753" spans="8:36" hidden="1" x14ac:dyDescent="0.25">
      <c r="H753" t="s">
        <v>1756</v>
      </c>
      <c r="I753" t="s">
        <v>1769</v>
      </c>
      <c r="L753">
        <v>589</v>
      </c>
      <c r="M753" t="s">
        <v>195</v>
      </c>
      <c r="N753" t="s">
        <v>1770</v>
      </c>
      <c r="Q753">
        <v>0</v>
      </c>
      <c r="R753" t="s">
        <v>98</v>
      </c>
      <c r="S753" t="s">
        <v>98</v>
      </c>
      <c r="T753" t="str">
        <f>IF(Transcripts[[#This Row],[List?]]="Y", Transcripts[[#This Row],[RefSeq mRNA ID]]&amp;IF(Transcripts[[#This Row],[Preferred?]]="Y", " (Preferred)", ""), "")</f>
        <v/>
      </c>
      <c r="V753" s="43" t="s">
        <v>18423</v>
      </c>
      <c r="W753" s="43" t="e">
        <f t="array" ref="W753">INDEX(Table6[#Data], MATCH(1, ISNUMBER(SEARCH(Transcripts[[#This Row],[RefSeq mRNA ID]], Table6['#name])), 0), 1)</f>
        <v>#N/A</v>
      </c>
      <c r="X753" s="43"/>
      <c r="Y753" s="43"/>
      <c r="Z753" t="s">
        <v>5578</v>
      </c>
      <c r="AA753" t="s">
        <v>5579</v>
      </c>
      <c r="AB753">
        <v>1650</v>
      </c>
      <c r="AC753" t="s">
        <v>5550</v>
      </c>
      <c r="AD753" t="s">
        <v>27</v>
      </c>
      <c r="AE753" t="s">
        <v>10451</v>
      </c>
      <c r="AH753" t="s">
        <v>19701</v>
      </c>
      <c r="AI753" t="s">
        <v>6018</v>
      </c>
      <c r="AJ753">
        <v>4863</v>
      </c>
    </row>
    <row r="754" spans="8:36" hidden="1" x14ac:dyDescent="0.25">
      <c r="H754" t="s">
        <v>1756</v>
      </c>
      <c r="I754" t="s">
        <v>1771</v>
      </c>
      <c r="L754">
        <v>579</v>
      </c>
      <c r="M754" t="s">
        <v>195</v>
      </c>
      <c r="N754" t="s">
        <v>1772</v>
      </c>
      <c r="Q754">
        <v>0</v>
      </c>
      <c r="R754" t="s">
        <v>98</v>
      </c>
      <c r="S754" t="s">
        <v>98</v>
      </c>
      <c r="T754" t="str">
        <f>IF(Transcripts[[#This Row],[List?]]="Y", Transcripts[[#This Row],[RefSeq mRNA ID]]&amp;IF(Transcripts[[#This Row],[Preferred?]]="Y", " (Preferred)", ""), "")</f>
        <v/>
      </c>
      <c r="V754" s="43" t="s">
        <v>18423</v>
      </c>
      <c r="W754" s="43" t="e">
        <f t="array" ref="W754">INDEX(Table6[#Data], MATCH(1, ISNUMBER(SEARCH(Transcripts[[#This Row],[RefSeq mRNA ID]], Table6['#name])), 0), 1)</f>
        <v>#N/A</v>
      </c>
      <c r="X754" s="43"/>
      <c r="Y754" s="43"/>
      <c r="Z754" t="s">
        <v>5597</v>
      </c>
      <c r="AA754" t="s">
        <v>5598</v>
      </c>
      <c r="AB754">
        <v>1599</v>
      </c>
      <c r="AC754" t="s">
        <v>5550</v>
      </c>
      <c r="AD754" t="s">
        <v>27</v>
      </c>
      <c r="AE754" t="s">
        <v>10452</v>
      </c>
      <c r="AH754" t="s">
        <v>19702</v>
      </c>
      <c r="AI754" t="s">
        <v>6018</v>
      </c>
      <c r="AJ754">
        <v>4863</v>
      </c>
    </row>
    <row r="755" spans="8:36" hidden="1" x14ac:dyDescent="0.25">
      <c r="H755" t="s">
        <v>1756</v>
      </c>
      <c r="I755" t="s">
        <v>1773</v>
      </c>
      <c r="L755">
        <v>568</v>
      </c>
      <c r="M755" t="s">
        <v>195</v>
      </c>
      <c r="N755" t="s">
        <v>1774</v>
      </c>
      <c r="Q755">
        <v>0</v>
      </c>
      <c r="R755" t="s">
        <v>98</v>
      </c>
      <c r="S755" t="s">
        <v>98</v>
      </c>
      <c r="T755" t="str">
        <f>IF(Transcripts[[#This Row],[List?]]="Y", Transcripts[[#This Row],[RefSeq mRNA ID]]&amp;IF(Transcripts[[#This Row],[Preferred?]]="Y", " (Preferred)", ""), "")</f>
        <v/>
      </c>
      <c r="V755" s="43" t="s">
        <v>18423</v>
      </c>
      <c r="W755" s="43" t="e">
        <f t="array" ref="W755">INDEX(Table6[#Data], MATCH(1, ISNUMBER(SEARCH(Transcripts[[#This Row],[RefSeq mRNA ID]], Table6['#name])), 0), 1)</f>
        <v>#N/A</v>
      </c>
      <c r="X755" s="43"/>
      <c r="Y755" s="43"/>
      <c r="Z755" t="s">
        <v>3433</v>
      </c>
      <c r="AA755" t="s">
        <v>3434</v>
      </c>
      <c r="AB755">
        <v>2466</v>
      </c>
      <c r="AC755" t="s">
        <v>3421</v>
      </c>
      <c r="AD755" t="s">
        <v>27</v>
      </c>
      <c r="AE755" t="s">
        <v>10453</v>
      </c>
      <c r="AH755" t="s">
        <v>19703</v>
      </c>
      <c r="AI755" t="s">
        <v>19</v>
      </c>
      <c r="AJ755">
        <v>4869</v>
      </c>
    </row>
    <row r="756" spans="8:36" hidden="1" x14ac:dyDescent="0.25">
      <c r="H756" t="s">
        <v>1756</v>
      </c>
      <c r="I756" t="s">
        <v>1775</v>
      </c>
      <c r="L756">
        <v>557</v>
      </c>
      <c r="M756" t="s">
        <v>195</v>
      </c>
      <c r="N756" t="s">
        <v>1776</v>
      </c>
      <c r="Q756">
        <v>0</v>
      </c>
      <c r="R756" t="s">
        <v>98</v>
      </c>
      <c r="S756" t="s">
        <v>98</v>
      </c>
      <c r="T756" t="str">
        <f>IF(Transcripts[[#This Row],[List?]]="Y", Transcripts[[#This Row],[RefSeq mRNA ID]]&amp;IF(Transcripts[[#This Row],[Preferred?]]="Y", " (Preferred)", ""), "")</f>
        <v/>
      </c>
      <c r="V756" s="43" t="s">
        <v>18423</v>
      </c>
      <c r="W756" s="43" t="e">
        <f t="array" ref="W756">INDEX(Table6[#Data], MATCH(1, ISNUMBER(SEARCH(Transcripts[[#This Row],[RefSeq mRNA ID]], Table6['#name])), 0), 1)</f>
        <v>#N/A</v>
      </c>
      <c r="X756" s="43"/>
      <c r="Y756" s="43"/>
      <c r="Z756" t="s">
        <v>3437</v>
      </c>
      <c r="AA756" t="s">
        <v>3438</v>
      </c>
      <c r="AB756">
        <v>1782</v>
      </c>
      <c r="AC756" t="s">
        <v>3421</v>
      </c>
      <c r="AD756" t="s">
        <v>27</v>
      </c>
      <c r="AE756" t="s">
        <v>10454</v>
      </c>
      <c r="AH756" t="s">
        <v>19704</v>
      </c>
      <c r="AI756" t="s">
        <v>19</v>
      </c>
      <c r="AJ756">
        <v>4869</v>
      </c>
    </row>
    <row r="757" spans="8:36" hidden="1" x14ac:dyDescent="0.25">
      <c r="H757" t="s">
        <v>1756</v>
      </c>
      <c r="I757" t="s">
        <v>1777</v>
      </c>
      <c r="L757">
        <v>548</v>
      </c>
      <c r="M757" t="s">
        <v>195</v>
      </c>
      <c r="N757" t="s">
        <v>1778</v>
      </c>
      <c r="Q757">
        <v>0</v>
      </c>
      <c r="R757" t="s">
        <v>98</v>
      </c>
      <c r="S757" t="s">
        <v>98</v>
      </c>
      <c r="T757" t="str">
        <f>IF(Transcripts[[#This Row],[List?]]="Y", Transcripts[[#This Row],[RefSeq mRNA ID]]&amp;IF(Transcripts[[#This Row],[Preferred?]]="Y", " (Preferred)", ""), "")</f>
        <v/>
      </c>
      <c r="V757" s="43" t="s">
        <v>18423</v>
      </c>
      <c r="W757" s="43" t="e">
        <f t="array" ref="W757">INDEX(Table6[#Data], MATCH(1, ISNUMBER(SEARCH(Transcripts[[#This Row],[RefSeq mRNA ID]], Table6['#name])), 0), 1)</f>
        <v>#N/A</v>
      </c>
      <c r="X757" s="43"/>
      <c r="Y757" s="43"/>
      <c r="Z757" t="s">
        <v>3448</v>
      </c>
      <c r="AA757" t="s">
        <v>3449</v>
      </c>
      <c r="AB757">
        <v>2115</v>
      </c>
      <c r="AC757" t="s">
        <v>3421</v>
      </c>
      <c r="AD757" t="s">
        <v>27</v>
      </c>
      <c r="AE757" t="s">
        <v>10455</v>
      </c>
      <c r="AH757" t="s">
        <v>19705</v>
      </c>
      <c r="AI757" t="s">
        <v>19</v>
      </c>
      <c r="AJ757">
        <v>4869</v>
      </c>
    </row>
    <row r="758" spans="8:36" hidden="1" x14ac:dyDescent="0.25">
      <c r="H758" t="s">
        <v>1756</v>
      </c>
      <c r="I758" t="s">
        <v>1779</v>
      </c>
      <c r="L758">
        <v>224</v>
      </c>
      <c r="M758" t="s">
        <v>195</v>
      </c>
      <c r="N758" t="s">
        <v>1780</v>
      </c>
      <c r="Q758">
        <v>0</v>
      </c>
      <c r="R758" t="s">
        <v>98</v>
      </c>
      <c r="S758" t="s">
        <v>98</v>
      </c>
      <c r="T758" t="str">
        <f>IF(Transcripts[[#This Row],[List?]]="Y", Transcripts[[#This Row],[RefSeq mRNA ID]]&amp;IF(Transcripts[[#This Row],[Preferred?]]="Y", " (Preferred)", ""), "")</f>
        <v/>
      </c>
      <c r="V758" s="43" t="s">
        <v>18423</v>
      </c>
      <c r="W758" s="43" t="e">
        <f t="array" ref="W758">INDEX(Table6[#Data], MATCH(1, ISNUMBER(SEARCH(Transcripts[[#This Row],[RefSeq mRNA ID]], Table6['#name])), 0), 1)</f>
        <v>#N/A</v>
      </c>
      <c r="X758" s="43"/>
      <c r="Y758" s="43"/>
      <c r="Z758" t="s">
        <v>3452</v>
      </c>
      <c r="AA758" t="s">
        <v>3453</v>
      </c>
      <c r="AB758">
        <v>2118</v>
      </c>
      <c r="AC758" t="s">
        <v>3421</v>
      </c>
      <c r="AD758" t="s">
        <v>27</v>
      </c>
      <c r="AE758" t="s">
        <v>10456</v>
      </c>
      <c r="AH758" t="s">
        <v>18858</v>
      </c>
      <c r="AI758" t="s">
        <v>20</v>
      </c>
      <c r="AJ758">
        <v>4893</v>
      </c>
    </row>
    <row r="759" spans="8:36" hidden="1" x14ac:dyDescent="0.25">
      <c r="H759" t="s">
        <v>1756</v>
      </c>
      <c r="I759" t="s">
        <v>1863</v>
      </c>
      <c r="L759">
        <v>2044</v>
      </c>
      <c r="M759" t="s">
        <v>212</v>
      </c>
      <c r="N759" t="s">
        <v>1864</v>
      </c>
      <c r="Q759">
        <v>0</v>
      </c>
      <c r="R759" t="s">
        <v>98</v>
      </c>
      <c r="S759" t="s">
        <v>98</v>
      </c>
      <c r="T759" t="str">
        <f>IF(Transcripts[[#This Row],[List?]]="Y", Transcripts[[#This Row],[RefSeq mRNA ID]]&amp;IF(Transcripts[[#This Row],[Preferred?]]="Y", " (Preferred)", ""), "")</f>
        <v/>
      </c>
      <c r="V759" s="43" t="s">
        <v>18423</v>
      </c>
      <c r="W759" s="43" t="e">
        <f t="array" ref="W759">INDEX(Table6[#Data], MATCH(1, ISNUMBER(SEARCH(Transcripts[[#This Row],[RefSeq mRNA ID]], Table6['#name])), 0), 1)</f>
        <v>#N/A</v>
      </c>
      <c r="X759" s="43"/>
      <c r="Y759" s="43"/>
      <c r="Z759" t="s">
        <v>3422</v>
      </c>
      <c r="AA759" t="s">
        <v>3423</v>
      </c>
      <c r="AB759">
        <v>756</v>
      </c>
      <c r="AC759" t="s">
        <v>3421</v>
      </c>
      <c r="AD759" t="s">
        <v>27</v>
      </c>
      <c r="AE759" t="s">
        <v>10457</v>
      </c>
      <c r="AH759" t="s">
        <v>19706</v>
      </c>
      <c r="AI759" t="s">
        <v>133</v>
      </c>
      <c r="AJ759">
        <v>64324</v>
      </c>
    </row>
    <row r="760" spans="8:36" hidden="1" x14ac:dyDescent="0.25">
      <c r="H760" t="s">
        <v>1756</v>
      </c>
      <c r="I760" t="s">
        <v>1865</v>
      </c>
      <c r="L760">
        <v>871</v>
      </c>
      <c r="M760" t="s">
        <v>212</v>
      </c>
      <c r="N760" t="s">
        <v>1866</v>
      </c>
      <c r="Q760">
        <v>0</v>
      </c>
      <c r="R760" t="s">
        <v>98</v>
      </c>
      <c r="S760" t="s">
        <v>98</v>
      </c>
      <c r="T760" t="str">
        <f>IF(Transcripts[[#This Row],[List?]]="Y", Transcripts[[#This Row],[RefSeq mRNA ID]]&amp;IF(Transcripts[[#This Row],[Preferred?]]="Y", " (Preferred)", ""), "")</f>
        <v/>
      </c>
      <c r="V760" s="43" t="s">
        <v>18423</v>
      </c>
      <c r="W760" s="43" t="e">
        <f t="array" ref="W760">INDEX(Table6[#Data], MATCH(1, ISNUMBER(SEARCH(Transcripts[[#This Row],[RefSeq mRNA ID]], Table6['#name])), 0), 1)</f>
        <v>#N/A</v>
      </c>
      <c r="X760" s="43"/>
      <c r="Y760" s="43"/>
      <c r="Z760" t="s">
        <v>3463</v>
      </c>
      <c r="AA760" t="s">
        <v>3464</v>
      </c>
      <c r="AB760">
        <v>2124</v>
      </c>
      <c r="AC760" t="s">
        <v>3421</v>
      </c>
      <c r="AD760" t="s">
        <v>27</v>
      </c>
      <c r="AE760" t="s">
        <v>10458</v>
      </c>
      <c r="AH760" t="s">
        <v>19707</v>
      </c>
      <c r="AI760" t="s">
        <v>133</v>
      </c>
      <c r="AJ760">
        <v>64324</v>
      </c>
    </row>
    <row r="761" spans="8:36" hidden="1" x14ac:dyDescent="0.25">
      <c r="H761" t="s">
        <v>1756</v>
      </c>
      <c r="I761" t="s">
        <v>1867</v>
      </c>
      <c r="L761">
        <v>750</v>
      </c>
      <c r="M761" t="s">
        <v>212</v>
      </c>
      <c r="N761" t="s">
        <v>1868</v>
      </c>
      <c r="Q761">
        <v>0</v>
      </c>
      <c r="R761" t="s">
        <v>98</v>
      </c>
      <c r="S761" t="s">
        <v>98</v>
      </c>
      <c r="T761" t="str">
        <f>IF(Transcripts[[#This Row],[List?]]="Y", Transcripts[[#This Row],[RefSeq mRNA ID]]&amp;IF(Transcripts[[#This Row],[Preferred?]]="Y", " (Preferred)", ""), "")</f>
        <v/>
      </c>
      <c r="V761" s="43" t="s">
        <v>18423</v>
      </c>
      <c r="W761" s="43" t="e">
        <f t="array" ref="W761">INDEX(Table6[#Data], MATCH(1, ISNUMBER(SEARCH(Transcripts[[#This Row],[RefSeq mRNA ID]], Table6['#name])), 0), 1)</f>
        <v>#N/A</v>
      </c>
      <c r="X761" s="43"/>
      <c r="Y761" s="43"/>
      <c r="Z761" t="s">
        <v>3429</v>
      </c>
      <c r="AC761" t="s">
        <v>3421</v>
      </c>
      <c r="AD761" t="s">
        <v>27</v>
      </c>
      <c r="AE761" t="s">
        <v>3429</v>
      </c>
      <c r="AH761" t="s">
        <v>19708</v>
      </c>
      <c r="AI761" t="s">
        <v>6120</v>
      </c>
      <c r="AJ761">
        <v>22978</v>
      </c>
    </row>
    <row r="762" spans="8:36" hidden="1" x14ac:dyDescent="0.25">
      <c r="H762" t="s">
        <v>1756</v>
      </c>
      <c r="I762" t="s">
        <v>1869</v>
      </c>
      <c r="L762">
        <v>661</v>
      </c>
      <c r="M762" t="s">
        <v>212</v>
      </c>
      <c r="N762" t="s">
        <v>1870</v>
      </c>
      <c r="Q762">
        <v>0</v>
      </c>
      <c r="R762" t="s">
        <v>98</v>
      </c>
      <c r="S762" t="s">
        <v>98</v>
      </c>
      <c r="T762" t="str">
        <f>IF(Transcripts[[#This Row],[List?]]="Y", Transcripts[[#This Row],[RefSeq mRNA ID]]&amp;IF(Transcripts[[#This Row],[Preferred?]]="Y", " (Preferred)", ""), "")</f>
        <v/>
      </c>
      <c r="V762" s="43" t="s">
        <v>18423</v>
      </c>
      <c r="W762" s="43" t="e">
        <f t="array" ref="W762">INDEX(Table6[#Data], MATCH(1, ISNUMBER(SEARCH(Transcripts[[#This Row],[RefSeq mRNA ID]], Table6['#name])), 0), 1)</f>
        <v>#N/A</v>
      </c>
      <c r="X762" s="43"/>
      <c r="Y762" s="43"/>
      <c r="Z762" t="s">
        <v>3486</v>
      </c>
      <c r="AA762" t="s">
        <v>3487</v>
      </c>
      <c r="AB762">
        <v>1116</v>
      </c>
      <c r="AC762" t="s">
        <v>3421</v>
      </c>
      <c r="AD762" t="s">
        <v>27</v>
      </c>
      <c r="AE762" t="s">
        <v>10459</v>
      </c>
      <c r="AH762" t="s">
        <v>19709</v>
      </c>
      <c r="AI762" t="s">
        <v>6120</v>
      </c>
      <c r="AJ762">
        <v>22978</v>
      </c>
    </row>
    <row r="763" spans="8:36" hidden="1" x14ac:dyDescent="0.25">
      <c r="H763" t="s">
        <v>1756</v>
      </c>
      <c r="I763" t="s">
        <v>1871</v>
      </c>
      <c r="L763">
        <v>498</v>
      </c>
      <c r="M763" t="s">
        <v>212</v>
      </c>
      <c r="N763" t="s">
        <v>1872</v>
      </c>
      <c r="Q763">
        <v>0</v>
      </c>
      <c r="R763" t="s">
        <v>98</v>
      </c>
      <c r="S763" t="s">
        <v>98</v>
      </c>
      <c r="T763" t="str">
        <f>IF(Transcripts[[#This Row],[List?]]="Y", Transcripts[[#This Row],[RefSeq mRNA ID]]&amp;IF(Transcripts[[#This Row],[Preferred?]]="Y", " (Preferred)", ""), "")</f>
        <v/>
      </c>
      <c r="V763" s="43" t="s">
        <v>18423</v>
      </c>
      <c r="W763" s="43" t="e">
        <f t="array" ref="W763">INDEX(Table6[#Data], MATCH(1, ISNUMBER(SEARCH(Transcripts[[#This Row],[RefSeq mRNA ID]], Table6['#name])), 0), 1)</f>
        <v>#N/A</v>
      </c>
      <c r="X763" s="43"/>
      <c r="Y763" s="43"/>
      <c r="Z763" t="s">
        <v>3480</v>
      </c>
      <c r="AA763" t="s">
        <v>3481</v>
      </c>
      <c r="AB763">
        <v>2460</v>
      </c>
      <c r="AC763" t="s">
        <v>3421</v>
      </c>
      <c r="AD763" t="s">
        <v>27</v>
      </c>
      <c r="AE763" t="s">
        <v>10460</v>
      </c>
      <c r="AH763" t="s">
        <v>19710</v>
      </c>
      <c r="AI763" t="s">
        <v>6161</v>
      </c>
      <c r="AJ763">
        <v>4914</v>
      </c>
    </row>
    <row r="764" spans="8:36" hidden="1" x14ac:dyDescent="0.25">
      <c r="H764" t="s">
        <v>1756</v>
      </c>
      <c r="I764" t="s">
        <v>1873</v>
      </c>
      <c r="L764">
        <v>416</v>
      </c>
      <c r="M764" t="s">
        <v>212</v>
      </c>
      <c r="N764" t="s">
        <v>1874</v>
      </c>
      <c r="Q764">
        <v>0</v>
      </c>
      <c r="R764" t="s">
        <v>98</v>
      </c>
      <c r="S764" t="s">
        <v>98</v>
      </c>
      <c r="T764" t="str">
        <f>IF(Transcripts[[#This Row],[List?]]="Y", Transcripts[[#This Row],[RefSeq mRNA ID]]&amp;IF(Transcripts[[#This Row],[Preferred?]]="Y", " (Preferred)", ""), "")</f>
        <v/>
      </c>
      <c r="V764" s="43" t="s">
        <v>18423</v>
      </c>
      <c r="W764" s="43" t="e">
        <f t="array" ref="W764">INDEX(Table6[#Data], MATCH(1, ISNUMBER(SEARCH(Transcripts[[#This Row],[RefSeq mRNA ID]], Table6['#name])), 0), 1)</f>
        <v>#N/A</v>
      </c>
      <c r="X764" s="43"/>
      <c r="Y764" s="43"/>
      <c r="Z764" t="s">
        <v>3456</v>
      </c>
      <c r="AA764" t="s">
        <v>3457</v>
      </c>
      <c r="AB764">
        <v>2469</v>
      </c>
      <c r="AC764" t="s">
        <v>3421</v>
      </c>
      <c r="AD764" t="s">
        <v>27</v>
      </c>
      <c r="AE764" t="s">
        <v>10461</v>
      </c>
      <c r="AH764" t="s">
        <v>19711</v>
      </c>
      <c r="AI764" t="s">
        <v>6161</v>
      </c>
      <c r="AJ764">
        <v>4914</v>
      </c>
    </row>
    <row r="765" spans="8:36" hidden="1" x14ac:dyDescent="0.25">
      <c r="H765" t="s">
        <v>1756</v>
      </c>
      <c r="I765" t="s">
        <v>1875</v>
      </c>
      <c r="L765">
        <v>358</v>
      </c>
      <c r="M765" t="s">
        <v>212</v>
      </c>
      <c r="N765" t="s">
        <v>1876</v>
      </c>
      <c r="Q765">
        <v>0</v>
      </c>
      <c r="R765" t="s">
        <v>98</v>
      </c>
      <c r="S765" t="s">
        <v>98</v>
      </c>
      <c r="T765" t="str">
        <f>IF(Transcripts[[#This Row],[List?]]="Y", Transcripts[[#This Row],[RefSeq mRNA ID]]&amp;IF(Transcripts[[#This Row],[Preferred?]]="Y", " (Preferred)", ""), "")</f>
        <v/>
      </c>
      <c r="V765" s="43" t="s">
        <v>18423</v>
      </c>
      <c r="W765" s="43" t="e">
        <f t="array" ref="W765">INDEX(Table6[#Data], MATCH(1, ISNUMBER(SEARCH(Transcripts[[#This Row],[RefSeq mRNA ID]], Table6['#name])), 0), 1)</f>
        <v>#N/A</v>
      </c>
      <c r="X765" s="43"/>
      <c r="Y765" s="43"/>
      <c r="Z765" t="s">
        <v>3466</v>
      </c>
      <c r="AA765" t="s">
        <v>3467</v>
      </c>
      <c r="AB765">
        <v>2043</v>
      </c>
      <c r="AC765" t="s">
        <v>3421</v>
      </c>
      <c r="AD765" t="s">
        <v>27</v>
      </c>
      <c r="AE765" t="s">
        <v>10462</v>
      </c>
      <c r="AH765" t="s">
        <v>19712</v>
      </c>
      <c r="AI765" t="s">
        <v>6161</v>
      </c>
      <c r="AJ765">
        <v>4914</v>
      </c>
    </row>
    <row r="766" spans="8:36" hidden="1" x14ac:dyDescent="0.25">
      <c r="H766" t="s">
        <v>1877</v>
      </c>
      <c r="I766" t="s">
        <v>1880</v>
      </c>
      <c r="J766" t="s">
        <v>1881</v>
      </c>
      <c r="K766" t="s">
        <v>19135</v>
      </c>
      <c r="L766">
        <v>3729</v>
      </c>
      <c r="M766" t="s">
        <v>27</v>
      </c>
      <c r="N766" t="s">
        <v>1882</v>
      </c>
      <c r="P766" t="s">
        <v>1883</v>
      </c>
      <c r="Q766">
        <v>2346</v>
      </c>
      <c r="R766" t="s">
        <v>97</v>
      </c>
      <c r="S766" t="s">
        <v>97</v>
      </c>
      <c r="T766" t="str">
        <f>IF(Transcripts[[#This Row],[List?]]="Y", Transcripts[[#This Row],[RefSeq mRNA ID]]&amp;IF(Transcripts[[#This Row],[Preferred?]]="Y", " (Preferred)", ""), "")</f>
        <v>NM_001904.3 (Preferred)</v>
      </c>
      <c r="V766" s="43" t="s">
        <v>18424</v>
      </c>
      <c r="W766" s="43" t="e">
        <f t="array" ref="W766">INDEX(Table6[#Data], MATCH(1, ISNUMBER(SEARCH(Transcripts[[#This Row],[RefSeq mRNA ID]], Table6['#name])), 0), 1)</f>
        <v>#N/A</v>
      </c>
      <c r="X766" s="43"/>
      <c r="Y766" s="43"/>
      <c r="Z766" t="s">
        <v>3473</v>
      </c>
      <c r="AA766" t="s">
        <v>3474</v>
      </c>
      <c r="AB766">
        <v>2310</v>
      </c>
      <c r="AC766" t="s">
        <v>3421</v>
      </c>
      <c r="AD766" t="s">
        <v>27</v>
      </c>
      <c r="AE766" t="s">
        <v>10463</v>
      </c>
      <c r="AH766" t="s">
        <v>19713</v>
      </c>
      <c r="AI766" t="s">
        <v>6193</v>
      </c>
      <c r="AJ766">
        <v>4915</v>
      </c>
    </row>
    <row r="767" spans="8:36" hidden="1" x14ac:dyDescent="0.25">
      <c r="H767" t="s">
        <v>1877</v>
      </c>
      <c r="I767" t="s">
        <v>1884</v>
      </c>
      <c r="J767" t="s">
        <v>1885</v>
      </c>
      <c r="K767" t="s">
        <v>19136</v>
      </c>
      <c r="L767">
        <v>3356</v>
      </c>
      <c r="M767" t="s">
        <v>27</v>
      </c>
      <c r="N767" t="s">
        <v>1886</v>
      </c>
      <c r="P767" t="s">
        <v>1883</v>
      </c>
      <c r="Q767">
        <v>2346</v>
      </c>
      <c r="R767" t="s">
        <v>98</v>
      </c>
      <c r="S767" t="s">
        <v>97</v>
      </c>
      <c r="T767" t="str">
        <f>IF(Transcripts[[#This Row],[List?]]="Y", Transcripts[[#This Row],[RefSeq mRNA ID]]&amp;IF(Transcripts[[#This Row],[Preferred?]]="Y", " (Preferred)", ""), "")</f>
        <v>NM_001098209.1</v>
      </c>
      <c r="V767" s="43" t="s">
        <v>18424</v>
      </c>
      <c r="W767" s="43" t="e">
        <f t="array" ref="W767">INDEX(Table6[#Data], MATCH(1, ISNUMBER(SEARCH(Transcripts[[#This Row],[RefSeq mRNA ID]], Table6['#name])), 0), 1)</f>
        <v>#N/A</v>
      </c>
      <c r="X767" s="43"/>
      <c r="Y767" s="43"/>
      <c r="Z767" t="s">
        <v>3470</v>
      </c>
      <c r="AA767" t="s">
        <v>3471</v>
      </c>
      <c r="AB767">
        <v>2304</v>
      </c>
      <c r="AC767" t="s">
        <v>3421</v>
      </c>
      <c r="AD767" t="s">
        <v>27</v>
      </c>
      <c r="AE767" t="s">
        <v>10464</v>
      </c>
      <c r="AH767" t="s">
        <v>19714</v>
      </c>
      <c r="AI767" t="s">
        <v>6193</v>
      </c>
      <c r="AJ767">
        <v>4915</v>
      </c>
    </row>
    <row r="768" spans="8:36" hidden="1" x14ac:dyDescent="0.25">
      <c r="H768" t="s">
        <v>1877</v>
      </c>
      <c r="I768" t="s">
        <v>1887</v>
      </c>
      <c r="J768" t="s">
        <v>1888</v>
      </c>
      <c r="K768" t="s">
        <v>19137</v>
      </c>
      <c r="L768">
        <v>3268</v>
      </c>
      <c r="M768" t="s">
        <v>27</v>
      </c>
      <c r="N768" t="s">
        <v>1889</v>
      </c>
      <c r="P768" t="s">
        <v>1883</v>
      </c>
      <c r="Q768">
        <v>2346</v>
      </c>
      <c r="R768" t="s">
        <v>98</v>
      </c>
      <c r="S768" t="s">
        <v>97</v>
      </c>
      <c r="T768" t="str">
        <f>IF(Transcripts[[#This Row],[List?]]="Y", Transcripts[[#This Row],[RefSeq mRNA ID]]&amp;IF(Transcripts[[#This Row],[Preferred?]]="Y", " (Preferred)", ""), "")</f>
        <v>NM_001098210.1</v>
      </c>
      <c r="V768" s="43" t="s">
        <v>18424</v>
      </c>
      <c r="W768" s="43" t="e">
        <f t="array" ref="W768">INDEX(Table6[#Data], MATCH(1, ISNUMBER(SEARCH(Transcripts[[#This Row],[RefSeq mRNA ID]], Table6['#name])), 0), 1)</f>
        <v>#N/A</v>
      </c>
      <c r="X768" s="43"/>
      <c r="Y768" s="43"/>
      <c r="Z768" t="s">
        <v>3477</v>
      </c>
      <c r="AA768" t="s">
        <v>3478</v>
      </c>
      <c r="AB768">
        <v>2008</v>
      </c>
      <c r="AC768" t="s">
        <v>3421</v>
      </c>
      <c r="AD768" t="s">
        <v>27</v>
      </c>
      <c r="AE768" t="s">
        <v>10465</v>
      </c>
      <c r="AH768" t="s">
        <v>19715</v>
      </c>
      <c r="AI768" t="s">
        <v>6193</v>
      </c>
      <c r="AJ768">
        <v>4915</v>
      </c>
    </row>
    <row r="769" spans="8:36" hidden="1" x14ac:dyDescent="0.25">
      <c r="H769" t="s">
        <v>1877</v>
      </c>
      <c r="I769" t="s">
        <v>1893</v>
      </c>
      <c r="J769" t="s">
        <v>1894</v>
      </c>
      <c r="L769">
        <v>2513</v>
      </c>
      <c r="M769" t="s">
        <v>27</v>
      </c>
      <c r="N769" t="s">
        <v>1895</v>
      </c>
      <c r="P769" t="s">
        <v>1883</v>
      </c>
      <c r="Q769">
        <v>2346</v>
      </c>
      <c r="R769" t="s">
        <v>98</v>
      </c>
      <c r="S769" t="s">
        <v>98</v>
      </c>
      <c r="T769" t="str">
        <f>IF(Transcripts[[#This Row],[List?]]="Y", Transcripts[[#This Row],[RefSeq mRNA ID]]&amp;IF(Transcripts[[#This Row],[Preferred?]]="Y", " (Preferred)", ""), "")</f>
        <v/>
      </c>
      <c r="V769" s="43" t="s">
        <v>18424</v>
      </c>
      <c r="W769" s="43" t="e">
        <f t="array" ref="W769">INDEX(Table6[#Data], MATCH(1, ISNUMBER(SEARCH(Transcripts[[#This Row],[RefSeq mRNA ID]], Table6['#name])), 0), 1)</f>
        <v>#N/A</v>
      </c>
      <c r="X769" s="43"/>
      <c r="Y769" s="43"/>
      <c r="Z769" t="s">
        <v>3431</v>
      </c>
      <c r="AC769" t="s">
        <v>3421</v>
      </c>
      <c r="AD769" t="s">
        <v>27</v>
      </c>
      <c r="AE769" t="s">
        <v>3431</v>
      </c>
      <c r="AH769" t="s">
        <v>19716</v>
      </c>
      <c r="AI769" t="s">
        <v>6193</v>
      </c>
      <c r="AJ769">
        <v>4915</v>
      </c>
    </row>
    <row r="770" spans="8:36" hidden="1" x14ac:dyDescent="0.25">
      <c r="H770" t="s">
        <v>1877</v>
      </c>
      <c r="I770" t="s">
        <v>1890</v>
      </c>
      <c r="J770" t="s">
        <v>1891</v>
      </c>
      <c r="L770">
        <v>2841</v>
      </c>
      <c r="M770" t="s">
        <v>27</v>
      </c>
      <c r="N770" t="s">
        <v>1892</v>
      </c>
      <c r="Q770">
        <v>2325</v>
      </c>
      <c r="R770" t="s">
        <v>98</v>
      </c>
      <c r="S770" t="s">
        <v>98</v>
      </c>
      <c r="T770" t="str">
        <f>IF(Transcripts[[#This Row],[List?]]="Y", Transcripts[[#This Row],[RefSeq mRNA ID]]&amp;IF(Transcripts[[#This Row],[Preferred?]]="Y", " (Preferred)", ""), "")</f>
        <v/>
      </c>
      <c r="V770" s="43" t="s">
        <v>18424</v>
      </c>
      <c r="W770" s="43" t="e">
        <f t="array" ref="W770">INDEX(Table6[#Data], MATCH(1, ISNUMBER(SEARCH(Transcripts[[#This Row],[RefSeq mRNA ID]], Table6['#name])), 0), 1)</f>
        <v>#N/A</v>
      </c>
      <c r="X770" s="43"/>
      <c r="Y770" s="43"/>
      <c r="Z770" t="s">
        <v>3425</v>
      </c>
      <c r="AC770" t="s">
        <v>3421</v>
      </c>
      <c r="AD770" t="s">
        <v>27</v>
      </c>
      <c r="AE770" t="s">
        <v>3425</v>
      </c>
      <c r="AH770" t="s">
        <v>19717</v>
      </c>
      <c r="AI770" t="s">
        <v>6193</v>
      </c>
      <c r="AJ770">
        <v>4915</v>
      </c>
    </row>
    <row r="771" spans="8:36" hidden="1" x14ac:dyDescent="0.25">
      <c r="H771" t="s">
        <v>1877</v>
      </c>
      <c r="I771" t="s">
        <v>1899</v>
      </c>
      <c r="J771" t="s">
        <v>1900</v>
      </c>
      <c r="L771">
        <v>634</v>
      </c>
      <c r="M771" t="s">
        <v>27</v>
      </c>
      <c r="N771" t="s">
        <v>1901</v>
      </c>
      <c r="Q771">
        <v>449</v>
      </c>
      <c r="R771" t="s">
        <v>98</v>
      </c>
      <c r="S771" t="s">
        <v>98</v>
      </c>
      <c r="T771" t="str">
        <f>IF(Transcripts[[#This Row],[List?]]="Y", Transcripts[[#This Row],[RefSeq mRNA ID]]&amp;IF(Transcripts[[#This Row],[Preferred?]]="Y", " (Preferred)", ""), "")</f>
        <v/>
      </c>
      <c r="V771" s="43" t="s">
        <v>18424</v>
      </c>
      <c r="W771" s="43" t="e">
        <f t="array" ref="W771">INDEX(Table6[#Data], MATCH(1, ISNUMBER(SEARCH(Transcripts[[#This Row],[RefSeq mRNA ID]], Table6['#name])), 0), 1)</f>
        <v>#N/A</v>
      </c>
      <c r="X771" s="43"/>
      <c r="Y771" s="43"/>
      <c r="Z771" t="s">
        <v>3483</v>
      </c>
      <c r="AA771" t="s">
        <v>3484</v>
      </c>
      <c r="AB771">
        <v>765</v>
      </c>
      <c r="AC771" t="s">
        <v>3421</v>
      </c>
      <c r="AD771" t="s">
        <v>27</v>
      </c>
      <c r="AE771" t="s">
        <v>10466</v>
      </c>
      <c r="AH771" t="s">
        <v>19718</v>
      </c>
      <c r="AI771" t="s">
        <v>6193</v>
      </c>
      <c r="AJ771">
        <v>4915</v>
      </c>
    </row>
    <row r="772" spans="8:36" hidden="1" x14ac:dyDescent="0.25">
      <c r="H772" t="s">
        <v>1877</v>
      </c>
      <c r="I772" t="s">
        <v>1896</v>
      </c>
      <c r="J772" t="s">
        <v>1897</v>
      </c>
      <c r="L772">
        <v>645</v>
      </c>
      <c r="M772" t="s">
        <v>27</v>
      </c>
      <c r="N772" t="s">
        <v>1898</v>
      </c>
      <c r="Q772">
        <v>326</v>
      </c>
      <c r="R772" t="s">
        <v>98</v>
      </c>
      <c r="S772" t="s">
        <v>98</v>
      </c>
      <c r="T772" t="str">
        <f>IF(Transcripts[[#This Row],[List?]]="Y", Transcripts[[#This Row],[RefSeq mRNA ID]]&amp;IF(Transcripts[[#This Row],[Preferred?]]="Y", " (Preferred)", ""), "")</f>
        <v/>
      </c>
      <c r="V772" s="43" t="s">
        <v>18424</v>
      </c>
      <c r="W772" s="43" t="e">
        <f t="array" ref="W772">INDEX(Table6[#Data], MATCH(1, ISNUMBER(SEARCH(Transcripts[[#This Row],[RefSeq mRNA ID]], Table6['#name])), 0), 1)</f>
        <v>#N/A</v>
      </c>
      <c r="X772" s="43"/>
      <c r="Y772" s="43"/>
      <c r="Z772" t="s">
        <v>3489</v>
      </c>
      <c r="AC772" t="s">
        <v>3421</v>
      </c>
      <c r="AD772" t="s">
        <v>27</v>
      </c>
      <c r="AE772" t="s">
        <v>3489</v>
      </c>
      <c r="AH772" t="s">
        <v>19719</v>
      </c>
      <c r="AI772" t="s">
        <v>145</v>
      </c>
      <c r="AJ772">
        <v>4916</v>
      </c>
    </row>
    <row r="773" spans="8:36" hidden="1" x14ac:dyDescent="0.25">
      <c r="H773" t="s">
        <v>1877</v>
      </c>
      <c r="I773" t="s">
        <v>1902</v>
      </c>
      <c r="J773" t="s">
        <v>1903</v>
      </c>
      <c r="L773">
        <v>608</v>
      </c>
      <c r="M773" t="s">
        <v>27</v>
      </c>
      <c r="N773" t="s">
        <v>1904</v>
      </c>
      <c r="Q773">
        <v>300</v>
      </c>
      <c r="R773" t="s">
        <v>98</v>
      </c>
      <c r="S773" t="s">
        <v>98</v>
      </c>
      <c r="T773" t="str">
        <f>IF(Transcripts[[#This Row],[List?]]="Y", Transcripts[[#This Row],[RefSeq mRNA ID]]&amp;IF(Transcripts[[#This Row],[Preferred?]]="Y", " (Preferred)", ""), "")</f>
        <v/>
      </c>
      <c r="V773" s="43" t="s">
        <v>18424</v>
      </c>
      <c r="W773" s="43" t="e">
        <f t="array" ref="W773">INDEX(Table6[#Data], MATCH(1, ISNUMBER(SEARCH(Transcripts[[#This Row],[RefSeq mRNA ID]], Table6['#name])), 0), 1)</f>
        <v>#N/A</v>
      </c>
      <c r="X773" s="43"/>
      <c r="Y773" s="43"/>
      <c r="Z773" t="s">
        <v>3427</v>
      </c>
      <c r="AC773" t="s">
        <v>3421</v>
      </c>
      <c r="AD773" t="s">
        <v>27</v>
      </c>
      <c r="AE773" t="s">
        <v>3427</v>
      </c>
      <c r="AH773" t="s">
        <v>19720</v>
      </c>
      <c r="AI773" t="s">
        <v>145</v>
      </c>
      <c r="AJ773">
        <v>4916</v>
      </c>
    </row>
    <row r="774" spans="8:36" hidden="1" x14ac:dyDescent="0.25">
      <c r="H774" t="s">
        <v>1877</v>
      </c>
      <c r="I774" t="s">
        <v>1908</v>
      </c>
      <c r="J774" t="s">
        <v>1909</v>
      </c>
      <c r="L774">
        <v>563</v>
      </c>
      <c r="M774" t="s">
        <v>27</v>
      </c>
      <c r="N774" t="s">
        <v>1910</v>
      </c>
      <c r="Q774">
        <v>178</v>
      </c>
      <c r="R774" t="s">
        <v>98</v>
      </c>
      <c r="S774" t="s">
        <v>98</v>
      </c>
      <c r="T774" t="str">
        <f>IF(Transcripts[[#This Row],[List?]]="Y", Transcripts[[#This Row],[RefSeq mRNA ID]]&amp;IF(Transcripts[[#This Row],[Preferred?]]="Y", " (Preferred)", ""), "")</f>
        <v/>
      </c>
      <c r="V774" s="43" t="s">
        <v>18424</v>
      </c>
      <c r="W774" s="43" t="e">
        <f t="array" ref="W774">INDEX(Table6[#Data], MATCH(1, ISNUMBER(SEARCH(Transcripts[[#This Row],[RefSeq mRNA ID]], Table6['#name])), 0), 1)</f>
        <v>#N/A</v>
      </c>
      <c r="X774" s="43"/>
      <c r="Y774" s="43"/>
      <c r="Z774" t="s">
        <v>3444</v>
      </c>
      <c r="AA774" t="s">
        <v>3445</v>
      </c>
      <c r="AB774">
        <v>2124</v>
      </c>
      <c r="AC774" t="s">
        <v>3421</v>
      </c>
      <c r="AD774" t="s">
        <v>27</v>
      </c>
      <c r="AE774" t="s">
        <v>10467</v>
      </c>
      <c r="AH774" t="s">
        <v>19721</v>
      </c>
      <c r="AI774" t="s">
        <v>145</v>
      </c>
      <c r="AJ774">
        <v>4916</v>
      </c>
    </row>
    <row r="775" spans="8:36" hidden="1" x14ac:dyDescent="0.25">
      <c r="H775" t="s">
        <v>1877</v>
      </c>
      <c r="I775" t="s">
        <v>1905</v>
      </c>
      <c r="J775" t="s">
        <v>1906</v>
      </c>
      <c r="L775">
        <v>596</v>
      </c>
      <c r="M775" t="s">
        <v>27</v>
      </c>
      <c r="N775" t="s">
        <v>1907</v>
      </c>
      <c r="Q775">
        <v>39</v>
      </c>
      <c r="R775" t="s">
        <v>98</v>
      </c>
      <c r="S775" t="s">
        <v>98</v>
      </c>
      <c r="T775" t="str">
        <f>IF(Transcripts[[#This Row],[List?]]="Y", Transcripts[[#This Row],[RefSeq mRNA ID]]&amp;IF(Transcripts[[#This Row],[Preferred?]]="Y", " (Preferred)", ""), "")</f>
        <v/>
      </c>
      <c r="V775" s="43" t="s">
        <v>18424</v>
      </c>
      <c r="W775" s="43" t="e">
        <f t="array" ref="W775">INDEX(Table6[#Data], MATCH(1, ISNUMBER(SEARCH(Transcripts[[#This Row],[RefSeq mRNA ID]], Table6['#name])), 0), 1)</f>
        <v>#N/A</v>
      </c>
      <c r="X775" s="43"/>
      <c r="Y775" s="43"/>
      <c r="Z775" t="s">
        <v>3440</v>
      </c>
      <c r="AA775" t="s">
        <v>3441</v>
      </c>
      <c r="AB775">
        <v>2130</v>
      </c>
      <c r="AC775" t="s">
        <v>3421</v>
      </c>
      <c r="AD775" t="s">
        <v>27</v>
      </c>
      <c r="AE775" t="s">
        <v>10468</v>
      </c>
      <c r="AH775" t="s">
        <v>19722</v>
      </c>
      <c r="AI775" t="s">
        <v>145</v>
      </c>
      <c r="AJ775">
        <v>4916</v>
      </c>
    </row>
    <row r="776" spans="8:36" hidden="1" x14ac:dyDescent="0.25">
      <c r="H776" t="s">
        <v>1877</v>
      </c>
      <c r="I776" t="s">
        <v>1878</v>
      </c>
      <c r="L776">
        <v>607</v>
      </c>
      <c r="M776" t="s">
        <v>195</v>
      </c>
      <c r="N776" t="s">
        <v>1879</v>
      </c>
      <c r="Q776">
        <v>0</v>
      </c>
      <c r="R776" t="s">
        <v>98</v>
      </c>
      <c r="S776" t="s">
        <v>98</v>
      </c>
      <c r="T776" t="str">
        <f>IF(Transcripts[[#This Row],[List?]]="Y", Transcripts[[#This Row],[RefSeq mRNA ID]]&amp;IF(Transcripts[[#This Row],[Preferred?]]="Y", " (Preferred)", ""), "")</f>
        <v/>
      </c>
      <c r="V776" s="43" t="s">
        <v>18424</v>
      </c>
      <c r="W776" s="43" t="e">
        <f t="array" ref="W776">INDEX(Table6[#Data], MATCH(1, ISNUMBER(SEARCH(Transcripts[[#This Row],[RefSeq mRNA ID]], Table6['#name])), 0), 1)</f>
        <v>#N/A</v>
      </c>
      <c r="X776" s="43"/>
      <c r="Y776" s="43"/>
      <c r="Z776" t="s">
        <v>3460</v>
      </c>
      <c r="AA776" t="s">
        <v>3461</v>
      </c>
      <c r="AB776">
        <v>2358</v>
      </c>
      <c r="AC776" t="s">
        <v>3421</v>
      </c>
      <c r="AD776" t="s">
        <v>27</v>
      </c>
      <c r="AE776" t="s">
        <v>10469</v>
      </c>
      <c r="AH776" t="s">
        <v>19723</v>
      </c>
      <c r="AI776" t="s">
        <v>145</v>
      </c>
      <c r="AJ776">
        <v>4916</v>
      </c>
    </row>
    <row r="777" spans="8:36" hidden="1" x14ac:dyDescent="0.25">
      <c r="H777" t="s">
        <v>1877</v>
      </c>
      <c r="I777" t="s">
        <v>1911</v>
      </c>
      <c r="L777">
        <v>1366</v>
      </c>
      <c r="M777" t="s">
        <v>212</v>
      </c>
      <c r="N777" t="s">
        <v>1912</v>
      </c>
      <c r="Q777">
        <v>0</v>
      </c>
      <c r="R777" t="s">
        <v>98</v>
      </c>
      <c r="S777" t="s">
        <v>98</v>
      </c>
      <c r="T777" t="str">
        <f>IF(Transcripts[[#This Row],[List?]]="Y", Transcripts[[#This Row],[RefSeq mRNA ID]]&amp;IF(Transcripts[[#This Row],[Preferred?]]="Y", " (Preferred)", ""), "")</f>
        <v/>
      </c>
      <c r="V777" s="43" t="s">
        <v>18424</v>
      </c>
      <c r="W777" s="43" t="e">
        <f t="array" ref="W777">INDEX(Table6[#Data], MATCH(1, ISNUMBER(SEARCH(Transcripts[[#This Row],[RefSeq mRNA ID]], Table6['#name])), 0), 1)</f>
        <v>#N/A</v>
      </c>
      <c r="X777" s="43"/>
      <c r="Y777" s="43"/>
      <c r="Z777" t="s">
        <v>5846</v>
      </c>
      <c r="AA777" t="s">
        <v>5847</v>
      </c>
      <c r="AB777">
        <v>1788</v>
      </c>
      <c r="AC777" t="s">
        <v>5842</v>
      </c>
      <c r="AD777" t="s">
        <v>27</v>
      </c>
      <c r="AE777" t="s">
        <v>10470</v>
      </c>
      <c r="AH777" t="s">
        <v>19724</v>
      </c>
      <c r="AI777" t="s">
        <v>145</v>
      </c>
      <c r="AJ777">
        <v>4916</v>
      </c>
    </row>
    <row r="778" spans="8:36" hidden="1" x14ac:dyDescent="0.25">
      <c r="H778" t="s">
        <v>1877</v>
      </c>
      <c r="I778" t="s">
        <v>1913</v>
      </c>
      <c r="L778">
        <v>878</v>
      </c>
      <c r="M778" t="s">
        <v>212</v>
      </c>
      <c r="N778" t="s">
        <v>1914</v>
      </c>
      <c r="Q778">
        <v>0</v>
      </c>
      <c r="R778" t="s">
        <v>98</v>
      </c>
      <c r="S778" t="s">
        <v>98</v>
      </c>
      <c r="T778" t="str">
        <f>IF(Transcripts[[#This Row],[List?]]="Y", Transcripts[[#This Row],[RefSeq mRNA ID]]&amp;IF(Transcripts[[#This Row],[Preferred?]]="Y", " (Preferred)", ""), "")</f>
        <v/>
      </c>
      <c r="V778" s="43" t="s">
        <v>18424</v>
      </c>
      <c r="W778" s="43" t="e">
        <f t="array" ref="W778">INDEX(Table6[#Data], MATCH(1, ISNUMBER(SEARCH(Transcripts[[#This Row],[RefSeq mRNA ID]], Table6['#name])), 0), 1)</f>
        <v>#N/A</v>
      </c>
      <c r="X778" s="43"/>
      <c r="Y778" s="43"/>
      <c r="Z778" t="s">
        <v>5866</v>
      </c>
      <c r="AA778" t="s">
        <v>5867</v>
      </c>
      <c r="AB778">
        <v>1686</v>
      </c>
      <c r="AC778" t="s">
        <v>5842</v>
      </c>
      <c r="AD778" t="s">
        <v>27</v>
      </c>
      <c r="AE778" t="s">
        <v>10471</v>
      </c>
      <c r="AH778" t="s">
        <v>19725</v>
      </c>
      <c r="AI778" t="s">
        <v>6282</v>
      </c>
      <c r="AJ778">
        <v>347468</v>
      </c>
    </row>
    <row r="779" spans="8:36" hidden="1" x14ac:dyDescent="0.25">
      <c r="H779" t="s">
        <v>1877</v>
      </c>
      <c r="I779" t="s">
        <v>1915</v>
      </c>
      <c r="L779">
        <v>835</v>
      </c>
      <c r="M779" t="s">
        <v>212</v>
      </c>
      <c r="N779" t="s">
        <v>1916</v>
      </c>
      <c r="Q779">
        <v>0</v>
      </c>
      <c r="R779" t="s">
        <v>98</v>
      </c>
      <c r="S779" t="s">
        <v>98</v>
      </c>
      <c r="T779" t="str">
        <f>IF(Transcripts[[#This Row],[List?]]="Y", Transcripts[[#This Row],[RefSeq mRNA ID]]&amp;IF(Transcripts[[#This Row],[Preferred?]]="Y", " (Preferred)", ""), "")</f>
        <v/>
      </c>
      <c r="V779" s="43" t="s">
        <v>18424</v>
      </c>
      <c r="W779" s="43" t="e">
        <f t="array" ref="W779">INDEX(Table6[#Data], MATCH(1, ISNUMBER(SEARCH(Transcripts[[#This Row],[RefSeq mRNA ID]], Table6['#name])), 0), 1)</f>
        <v>#N/A</v>
      </c>
      <c r="X779" s="43"/>
      <c r="Y779" s="43"/>
      <c r="Z779" t="s">
        <v>5851</v>
      </c>
      <c r="AA779" t="s">
        <v>5852</v>
      </c>
      <c r="AB779">
        <v>1650</v>
      </c>
      <c r="AC779" t="s">
        <v>5842</v>
      </c>
      <c r="AD779" t="s">
        <v>27</v>
      </c>
      <c r="AE779" t="s">
        <v>10472</v>
      </c>
      <c r="AH779" t="s">
        <v>19726</v>
      </c>
      <c r="AI779" t="s">
        <v>6287</v>
      </c>
      <c r="AJ779">
        <v>219858</v>
      </c>
    </row>
    <row r="780" spans="8:36" hidden="1" x14ac:dyDescent="0.25">
      <c r="H780" t="s">
        <v>1877</v>
      </c>
      <c r="I780" t="s">
        <v>1917</v>
      </c>
      <c r="L780">
        <v>804</v>
      </c>
      <c r="M780" t="s">
        <v>212</v>
      </c>
      <c r="N780" t="s">
        <v>1918</v>
      </c>
      <c r="Q780">
        <v>0</v>
      </c>
      <c r="R780" t="s">
        <v>98</v>
      </c>
      <c r="S780" t="s">
        <v>98</v>
      </c>
      <c r="T780" t="str">
        <f>IF(Transcripts[[#This Row],[List?]]="Y", Transcripts[[#This Row],[RefSeq mRNA ID]]&amp;IF(Transcripts[[#This Row],[Preferred?]]="Y", " (Preferred)", ""), "")</f>
        <v/>
      </c>
      <c r="V780" s="43" t="s">
        <v>18424</v>
      </c>
      <c r="W780" s="43" t="e">
        <f t="array" ref="W780">INDEX(Table6[#Data], MATCH(1, ISNUMBER(SEARCH(Transcripts[[#This Row],[RefSeq mRNA ID]], Table6['#name])), 0), 1)</f>
        <v>#N/A</v>
      </c>
      <c r="X780" s="43"/>
      <c r="Y780" s="43"/>
      <c r="Z780" t="s">
        <v>5862</v>
      </c>
      <c r="AA780" t="s">
        <v>5863</v>
      </c>
      <c r="AB780">
        <v>1773</v>
      </c>
      <c r="AC780" t="s">
        <v>5842</v>
      </c>
      <c r="AD780" t="s">
        <v>27</v>
      </c>
      <c r="AE780" t="s">
        <v>10473</v>
      </c>
      <c r="AH780" t="s">
        <v>19727</v>
      </c>
      <c r="AI780" t="s">
        <v>6292</v>
      </c>
      <c r="AJ780">
        <v>5029</v>
      </c>
    </row>
    <row r="781" spans="8:36" hidden="1" x14ac:dyDescent="0.25">
      <c r="H781" t="s">
        <v>136</v>
      </c>
      <c r="I781" t="s">
        <v>1931</v>
      </c>
      <c r="J781" t="s">
        <v>1932</v>
      </c>
      <c r="K781" t="s">
        <v>19138</v>
      </c>
      <c r="L781">
        <v>13762</v>
      </c>
      <c r="M781" t="s">
        <v>27</v>
      </c>
      <c r="N781" t="s">
        <v>1933</v>
      </c>
      <c r="P781" t="s">
        <v>1934</v>
      </c>
      <c r="Q781">
        <v>4551</v>
      </c>
      <c r="R781" t="s">
        <v>98</v>
      </c>
      <c r="S781" t="s">
        <v>97</v>
      </c>
      <c r="T781" t="str">
        <f>IF(Transcripts[[#This Row],[List?]]="Y", Transcripts[[#This Row],[RefSeq mRNA ID]]&amp;IF(Transcripts[[#This Row],[Preferred?]]="Y", " (Preferred)", ""), "")</f>
        <v>NM_001202543.1</v>
      </c>
      <c r="V781" s="43" t="s">
        <v>18425</v>
      </c>
      <c r="W781" s="43" t="e">
        <f t="array" ref="W781">INDEX(Table6[#Data], MATCH(1, ISNUMBER(SEARCH(Transcripts[[#This Row],[RefSeq mRNA ID]], Table6['#name])), 0), 1)</f>
        <v>#N/A</v>
      </c>
      <c r="X781" s="43"/>
      <c r="Y781" s="43"/>
      <c r="Z781" t="s">
        <v>5869</v>
      </c>
      <c r="AA781" t="s">
        <v>5870</v>
      </c>
      <c r="AB781">
        <v>1524</v>
      </c>
      <c r="AC781" t="s">
        <v>5842</v>
      </c>
      <c r="AD781" t="s">
        <v>27</v>
      </c>
      <c r="AE781" t="s">
        <v>10474</v>
      </c>
      <c r="AH781" t="s">
        <v>19728</v>
      </c>
      <c r="AI781" t="s">
        <v>6292</v>
      </c>
      <c r="AJ781">
        <v>5029</v>
      </c>
    </row>
    <row r="782" spans="8:36" hidden="1" x14ac:dyDescent="0.25">
      <c r="H782" t="s">
        <v>136</v>
      </c>
      <c r="I782" t="s">
        <v>1935</v>
      </c>
      <c r="J782" t="s">
        <v>1936</v>
      </c>
      <c r="L782">
        <v>13762</v>
      </c>
      <c r="M782" t="s">
        <v>27</v>
      </c>
      <c r="N782" t="s">
        <v>1933</v>
      </c>
      <c r="Q782">
        <v>4551</v>
      </c>
      <c r="R782" t="s">
        <v>98</v>
      </c>
      <c r="S782" t="s">
        <v>98</v>
      </c>
      <c r="T782" t="str">
        <f>IF(Transcripts[[#This Row],[List?]]="Y", Transcripts[[#This Row],[RefSeq mRNA ID]]&amp;IF(Transcripts[[#This Row],[Preferred?]]="Y", " (Preferred)", ""), "")</f>
        <v/>
      </c>
      <c r="V782" s="43" t="s">
        <v>18425</v>
      </c>
      <c r="W782" s="43" t="e">
        <f t="array" ref="W782">INDEX(Table6[#Data], MATCH(1, ISNUMBER(SEARCH(Transcripts[[#This Row],[RefSeq mRNA ID]], Table6['#name])), 0), 1)</f>
        <v>#N/A</v>
      </c>
      <c r="X782" s="43"/>
      <c r="Y782" s="43"/>
      <c r="Z782" t="s">
        <v>5876</v>
      </c>
      <c r="AA782" t="s">
        <v>5877</v>
      </c>
      <c r="AB782">
        <v>1524</v>
      </c>
      <c r="AC782" t="s">
        <v>5842</v>
      </c>
      <c r="AD782" t="s">
        <v>27</v>
      </c>
      <c r="AE782" t="s">
        <v>10475</v>
      </c>
      <c r="AH782" t="s">
        <v>19729</v>
      </c>
      <c r="AI782" t="s">
        <v>6292</v>
      </c>
      <c r="AJ782">
        <v>5029</v>
      </c>
    </row>
    <row r="783" spans="8:36" hidden="1" x14ac:dyDescent="0.25">
      <c r="H783" t="s">
        <v>136</v>
      </c>
      <c r="I783" t="s">
        <v>1937</v>
      </c>
      <c r="J783" t="s">
        <v>1938</v>
      </c>
      <c r="K783" t="s">
        <v>19139</v>
      </c>
      <c r="L783">
        <v>13747</v>
      </c>
      <c r="M783" t="s">
        <v>27</v>
      </c>
      <c r="N783" t="s">
        <v>1939</v>
      </c>
      <c r="P783" t="s">
        <v>1940</v>
      </c>
      <c r="Q783">
        <v>4518</v>
      </c>
      <c r="R783" t="s">
        <v>97</v>
      </c>
      <c r="S783" t="s">
        <v>97</v>
      </c>
      <c r="T783" t="str">
        <f>IF(Transcripts[[#This Row],[List?]]="Y", Transcripts[[#This Row],[RefSeq mRNA ID]]&amp;IF(Transcripts[[#This Row],[Preferred?]]="Y", " (Preferred)", ""), "")</f>
        <v>NM_181552.3 (Preferred)</v>
      </c>
      <c r="V783" s="43" t="s">
        <v>18425</v>
      </c>
      <c r="W783" s="43" t="e">
        <f t="array" ref="W783">INDEX(Table6[#Data], MATCH(1, ISNUMBER(SEARCH(Transcripts[[#This Row],[RefSeq mRNA ID]], Table6['#name])), 0), 1)</f>
        <v>#N/A</v>
      </c>
      <c r="X783" s="43"/>
      <c r="Y783" s="43"/>
      <c r="Z783" t="s">
        <v>5843</v>
      </c>
      <c r="AA783" t="s">
        <v>5844</v>
      </c>
      <c r="AB783">
        <v>663</v>
      </c>
      <c r="AC783" t="s">
        <v>5842</v>
      </c>
      <c r="AD783" t="s">
        <v>27</v>
      </c>
      <c r="AE783" t="s">
        <v>10476</v>
      </c>
      <c r="AH783" t="s">
        <v>19730</v>
      </c>
      <c r="AI783" t="s">
        <v>6303</v>
      </c>
      <c r="AJ783">
        <v>5063</v>
      </c>
    </row>
    <row r="784" spans="8:36" hidden="1" x14ac:dyDescent="0.25">
      <c r="H784" t="s">
        <v>136</v>
      </c>
      <c r="I784" t="s">
        <v>1941</v>
      </c>
      <c r="J784" t="s">
        <v>1942</v>
      </c>
      <c r="L784">
        <v>13747</v>
      </c>
      <c r="M784" t="s">
        <v>27</v>
      </c>
      <c r="N784" t="s">
        <v>1939</v>
      </c>
      <c r="Q784">
        <v>4518</v>
      </c>
      <c r="R784" t="s">
        <v>98</v>
      </c>
      <c r="S784" t="s">
        <v>98</v>
      </c>
      <c r="T784" t="str">
        <f>IF(Transcripts[[#This Row],[List?]]="Y", Transcripts[[#This Row],[RefSeq mRNA ID]]&amp;IF(Transcripts[[#This Row],[Preferred?]]="Y", " (Preferred)", ""), "")</f>
        <v/>
      </c>
      <c r="V784" s="43" t="s">
        <v>18425</v>
      </c>
      <c r="W784" s="43" t="e">
        <f t="array" ref="W784">INDEX(Table6[#Data], MATCH(1, ISNUMBER(SEARCH(Transcripts[[#This Row],[RefSeq mRNA ID]], Table6['#name])), 0), 1)</f>
        <v>#N/A</v>
      </c>
      <c r="X784" s="43"/>
      <c r="Y784" s="43"/>
      <c r="Z784" t="s">
        <v>5879</v>
      </c>
      <c r="AA784" t="s">
        <v>5880</v>
      </c>
      <c r="AB784">
        <v>1773</v>
      </c>
      <c r="AC784" t="s">
        <v>5842</v>
      </c>
      <c r="AD784" t="s">
        <v>27</v>
      </c>
      <c r="AE784" t="s">
        <v>10477</v>
      </c>
      <c r="AH784" t="s">
        <v>19731</v>
      </c>
      <c r="AI784" t="s">
        <v>6303</v>
      </c>
      <c r="AJ784">
        <v>5063</v>
      </c>
    </row>
    <row r="785" spans="8:36" hidden="1" x14ac:dyDescent="0.25">
      <c r="H785" t="s">
        <v>136</v>
      </c>
      <c r="I785" t="s">
        <v>1943</v>
      </c>
      <c r="J785" t="s">
        <v>1944</v>
      </c>
      <c r="L785">
        <v>4452</v>
      </c>
      <c r="M785" t="s">
        <v>27</v>
      </c>
      <c r="N785" t="s">
        <v>1945</v>
      </c>
      <c r="Q785">
        <v>4452</v>
      </c>
      <c r="R785" t="s">
        <v>98</v>
      </c>
      <c r="S785" t="s">
        <v>98</v>
      </c>
      <c r="T785" t="str">
        <f>IF(Transcripts[[#This Row],[List?]]="Y", Transcripts[[#This Row],[RefSeq mRNA ID]]&amp;IF(Transcripts[[#This Row],[Preferred?]]="Y", " (Preferred)", ""), "")</f>
        <v/>
      </c>
      <c r="V785" s="43" t="s">
        <v>18425</v>
      </c>
      <c r="W785" s="43" t="e">
        <f t="array" ref="W785">INDEX(Table6[#Data], MATCH(1, ISNUMBER(SEARCH(Transcripts[[#This Row],[RefSeq mRNA ID]], Table6['#name])), 0), 1)</f>
        <v>#N/A</v>
      </c>
      <c r="X785" s="43"/>
      <c r="Y785" s="43"/>
      <c r="Z785" t="s">
        <v>5882</v>
      </c>
      <c r="AA785" t="s">
        <v>5883</v>
      </c>
      <c r="AB785">
        <v>1647</v>
      </c>
      <c r="AC785" t="s">
        <v>5842</v>
      </c>
      <c r="AD785" t="s">
        <v>27</v>
      </c>
      <c r="AE785" t="s">
        <v>10478</v>
      </c>
      <c r="AH785" t="s">
        <v>19732</v>
      </c>
      <c r="AI785" t="s">
        <v>6303</v>
      </c>
      <c r="AJ785">
        <v>5063</v>
      </c>
    </row>
    <row r="786" spans="8:36" hidden="1" x14ac:dyDescent="0.25">
      <c r="H786" t="s">
        <v>136</v>
      </c>
      <c r="I786" t="s">
        <v>1946</v>
      </c>
      <c r="J786" t="s">
        <v>1947</v>
      </c>
      <c r="L786">
        <v>4452</v>
      </c>
      <c r="M786" t="s">
        <v>27</v>
      </c>
      <c r="N786" t="s">
        <v>1945</v>
      </c>
      <c r="Q786">
        <v>4452</v>
      </c>
      <c r="R786" t="s">
        <v>98</v>
      </c>
      <c r="S786" t="s">
        <v>98</v>
      </c>
      <c r="T786" t="str">
        <f>IF(Transcripts[[#This Row],[List?]]="Y", Transcripts[[#This Row],[RefSeq mRNA ID]]&amp;IF(Transcripts[[#This Row],[Preferred?]]="Y", " (Preferred)", ""), "")</f>
        <v/>
      </c>
      <c r="V786" s="43" t="s">
        <v>18425</v>
      </c>
      <c r="W786" s="43" t="e">
        <f t="array" ref="W786">INDEX(Table6[#Data], MATCH(1, ISNUMBER(SEARCH(Transcripts[[#This Row],[RefSeq mRNA ID]], Table6['#name])), 0), 1)</f>
        <v>#N/A</v>
      </c>
      <c r="X786" s="43"/>
      <c r="Y786" s="43"/>
      <c r="Z786" t="s">
        <v>5873</v>
      </c>
      <c r="AA786" t="s">
        <v>5874</v>
      </c>
      <c r="AB786">
        <v>1773</v>
      </c>
      <c r="AC786" t="s">
        <v>5842</v>
      </c>
      <c r="AD786" t="s">
        <v>27</v>
      </c>
      <c r="AE786" t="s">
        <v>10479</v>
      </c>
      <c r="AH786" t="s">
        <v>19733</v>
      </c>
      <c r="AI786" t="s">
        <v>6303</v>
      </c>
      <c r="AJ786">
        <v>5063</v>
      </c>
    </row>
    <row r="787" spans="8:36" hidden="1" x14ac:dyDescent="0.25">
      <c r="H787" t="s">
        <v>136</v>
      </c>
      <c r="I787" t="s">
        <v>1948</v>
      </c>
      <c r="J787" t="s">
        <v>1949</v>
      </c>
      <c r="L787">
        <v>4350</v>
      </c>
      <c r="M787" t="s">
        <v>27</v>
      </c>
      <c r="N787" t="s">
        <v>1950</v>
      </c>
      <c r="Q787">
        <v>4350</v>
      </c>
      <c r="R787" t="s">
        <v>98</v>
      </c>
      <c r="S787" t="s">
        <v>98</v>
      </c>
      <c r="T787" t="str">
        <f>IF(Transcripts[[#This Row],[List?]]="Y", Transcripts[[#This Row],[RefSeq mRNA ID]]&amp;IF(Transcripts[[#This Row],[Preferred?]]="Y", " (Preferred)", ""), "")</f>
        <v/>
      </c>
      <c r="V787" s="43" t="s">
        <v>18425</v>
      </c>
      <c r="W787" s="43" t="e">
        <f t="array" ref="W787">INDEX(Table6[#Data], MATCH(1, ISNUMBER(SEARCH(Transcripts[[#This Row],[RefSeq mRNA ID]], Table6['#name])), 0), 1)</f>
        <v>#N/A</v>
      </c>
      <c r="X787" s="43"/>
      <c r="Y787" s="43"/>
      <c r="Z787" t="s">
        <v>5858</v>
      </c>
      <c r="AA787" t="s">
        <v>5859</v>
      </c>
      <c r="AB787">
        <v>498</v>
      </c>
      <c r="AC787" t="s">
        <v>5842</v>
      </c>
      <c r="AD787" t="s">
        <v>27</v>
      </c>
      <c r="AE787" t="s">
        <v>10480</v>
      </c>
      <c r="AH787" t="s">
        <v>19734</v>
      </c>
      <c r="AI787" t="s">
        <v>6303</v>
      </c>
      <c r="AJ787">
        <v>5063</v>
      </c>
    </row>
    <row r="788" spans="8:36" hidden="1" x14ac:dyDescent="0.25">
      <c r="H788" t="s">
        <v>136</v>
      </c>
      <c r="I788" t="s">
        <v>1951</v>
      </c>
      <c r="J788" t="s">
        <v>1952</v>
      </c>
      <c r="L788">
        <v>4350</v>
      </c>
      <c r="M788" t="s">
        <v>27</v>
      </c>
      <c r="N788" t="s">
        <v>1950</v>
      </c>
      <c r="Q788">
        <v>4350</v>
      </c>
      <c r="R788" t="s">
        <v>98</v>
      </c>
      <c r="S788" t="s">
        <v>98</v>
      </c>
      <c r="T788" t="str">
        <f>IF(Transcripts[[#This Row],[List?]]="Y", Transcripts[[#This Row],[RefSeq mRNA ID]]&amp;IF(Transcripts[[#This Row],[Preferred?]]="Y", " (Preferred)", ""), "")</f>
        <v/>
      </c>
      <c r="V788" s="43" t="s">
        <v>18425</v>
      </c>
      <c r="W788" s="43" t="e">
        <f t="array" ref="W788">INDEX(Table6[#Data], MATCH(1, ISNUMBER(SEARCH(Transcripts[[#This Row],[RefSeq mRNA ID]], Table6['#name])), 0), 1)</f>
        <v>#N/A</v>
      </c>
      <c r="X788" s="43"/>
      <c r="Y788" s="43"/>
      <c r="Z788" t="s">
        <v>5855</v>
      </c>
      <c r="AA788" t="s">
        <v>5856</v>
      </c>
      <c r="AB788">
        <v>663</v>
      </c>
      <c r="AC788" t="s">
        <v>5842</v>
      </c>
      <c r="AD788" t="s">
        <v>27</v>
      </c>
      <c r="AE788" t="s">
        <v>10481</v>
      </c>
      <c r="AH788" t="s">
        <v>19735</v>
      </c>
      <c r="AI788" t="s">
        <v>6303</v>
      </c>
      <c r="AJ788">
        <v>5063</v>
      </c>
    </row>
    <row r="789" spans="8:36" hidden="1" x14ac:dyDescent="0.25">
      <c r="H789" t="s">
        <v>136</v>
      </c>
      <c r="I789" t="s">
        <v>1953</v>
      </c>
      <c r="J789" t="s">
        <v>1954</v>
      </c>
      <c r="L789">
        <v>4212</v>
      </c>
      <c r="M789" t="s">
        <v>27</v>
      </c>
      <c r="N789" t="s">
        <v>1955</v>
      </c>
      <c r="Q789">
        <v>4212</v>
      </c>
      <c r="R789" t="s">
        <v>98</v>
      </c>
      <c r="S789" t="s">
        <v>98</v>
      </c>
      <c r="T789" t="str">
        <f>IF(Transcripts[[#This Row],[List?]]="Y", Transcripts[[#This Row],[RefSeq mRNA ID]]&amp;IF(Transcripts[[#This Row],[Preferred?]]="Y", " (Preferred)", ""), "")</f>
        <v/>
      </c>
      <c r="V789" s="43" t="s">
        <v>18425</v>
      </c>
      <c r="W789" s="43" t="e">
        <f t="array" ref="W789">INDEX(Table6[#Data], MATCH(1, ISNUMBER(SEARCH(Transcripts[[#This Row],[RefSeq mRNA ID]], Table6['#name])), 0), 1)</f>
        <v>#N/A</v>
      </c>
      <c r="X789" s="43"/>
      <c r="Y789" s="43"/>
      <c r="Z789" t="s">
        <v>4786</v>
      </c>
      <c r="AC789" t="s">
        <v>4783</v>
      </c>
      <c r="AD789" t="s">
        <v>195</v>
      </c>
      <c r="AE789" t="s">
        <v>4786</v>
      </c>
      <c r="AH789" t="s">
        <v>19736</v>
      </c>
      <c r="AI789" t="s">
        <v>6303</v>
      </c>
      <c r="AJ789">
        <v>5063</v>
      </c>
    </row>
    <row r="790" spans="8:36" hidden="1" x14ac:dyDescent="0.25">
      <c r="H790" t="s">
        <v>136</v>
      </c>
      <c r="I790" t="s">
        <v>1956</v>
      </c>
      <c r="J790" t="s">
        <v>1957</v>
      </c>
      <c r="L790">
        <v>4212</v>
      </c>
      <c r="M790" t="s">
        <v>27</v>
      </c>
      <c r="N790" t="s">
        <v>1955</v>
      </c>
      <c r="Q790">
        <v>4212</v>
      </c>
      <c r="R790" t="s">
        <v>98</v>
      </c>
      <c r="S790" t="s">
        <v>98</v>
      </c>
      <c r="T790" t="str">
        <f>IF(Transcripts[[#This Row],[List?]]="Y", Transcripts[[#This Row],[RefSeq mRNA ID]]&amp;IF(Transcripts[[#This Row],[Preferred?]]="Y", " (Preferred)", ""), "")</f>
        <v/>
      </c>
      <c r="V790" s="43" t="s">
        <v>18425</v>
      </c>
      <c r="W790" s="43" t="e">
        <f t="array" ref="W790">INDEX(Table6[#Data], MATCH(1, ISNUMBER(SEARCH(Transcripts[[#This Row],[RefSeq mRNA ID]], Table6['#name])), 0), 1)</f>
        <v>#N/A</v>
      </c>
      <c r="X790" s="43"/>
      <c r="Y790" s="43"/>
      <c r="Z790" t="s">
        <v>4784</v>
      </c>
      <c r="AC790" t="s">
        <v>4783</v>
      </c>
      <c r="AD790" t="s">
        <v>195</v>
      </c>
      <c r="AE790" t="s">
        <v>4784</v>
      </c>
      <c r="AH790" t="s">
        <v>19737</v>
      </c>
      <c r="AI790" t="s">
        <v>6303</v>
      </c>
      <c r="AJ790">
        <v>5063</v>
      </c>
    </row>
    <row r="791" spans="8:36" hidden="1" x14ac:dyDescent="0.25">
      <c r="H791" t="s">
        <v>136</v>
      </c>
      <c r="I791" t="s">
        <v>1958</v>
      </c>
      <c r="J791" t="s">
        <v>1959</v>
      </c>
      <c r="L791">
        <v>4044</v>
      </c>
      <c r="M791" t="s">
        <v>27</v>
      </c>
      <c r="N791" t="s">
        <v>1960</v>
      </c>
      <c r="Q791">
        <v>4044</v>
      </c>
      <c r="R791" t="s">
        <v>98</v>
      </c>
      <c r="S791" t="s">
        <v>98</v>
      </c>
      <c r="T791" t="str">
        <f>IF(Transcripts[[#This Row],[List?]]="Y", Transcripts[[#This Row],[RefSeq mRNA ID]]&amp;IF(Transcripts[[#This Row],[Preferred?]]="Y", " (Preferred)", ""), "")</f>
        <v/>
      </c>
      <c r="V791" s="43" t="s">
        <v>18425</v>
      </c>
      <c r="W791" s="43" t="e">
        <f t="array" ref="W791">INDEX(Table6[#Data], MATCH(1, ISNUMBER(SEARCH(Transcripts[[#This Row],[RefSeq mRNA ID]], Table6['#name])), 0), 1)</f>
        <v>#N/A</v>
      </c>
      <c r="X791" s="43"/>
      <c r="Y791" s="43"/>
      <c r="Z791" t="s">
        <v>4800</v>
      </c>
      <c r="AC791" t="s">
        <v>4783</v>
      </c>
      <c r="AD791" t="s">
        <v>195</v>
      </c>
      <c r="AE791" t="s">
        <v>4800</v>
      </c>
      <c r="AH791" t="s">
        <v>19738</v>
      </c>
      <c r="AI791" t="s">
        <v>6303</v>
      </c>
      <c r="AJ791">
        <v>5063</v>
      </c>
    </row>
    <row r="792" spans="8:36" hidden="1" x14ac:dyDescent="0.25">
      <c r="H792" t="s">
        <v>136</v>
      </c>
      <c r="I792" t="s">
        <v>1961</v>
      </c>
      <c r="J792" t="s">
        <v>1962</v>
      </c>
      <c r="L792">
        <v>4044</v>
      </c>
      <c r="M792" t="s">
        <v>27</v>
      </c>
      <c r="N792" t="s">
        <v>1960</v>
      </c>
      <c r="Q792">
        <v>4044</v>
      </c>
      <c r="R792" t="s">
        <v>98</v>
      </c>
      <c r="S792" t="s">
        <v>98</v>
      </c>
      <c r="T792" t="str">
        <f>IF(Transcripts[[#This Row],[List?]]="Y", Transcripts[[#This Row],[RefSeq mRNA ID]]&amp;IF(Transcripts[[#This Row],[Preferred?]]="Y", " (Preferred)", ""), "")</f>
        <v/>
      </c>
      <c r="V792" s="43" t="s">
        <v>18425</v>
      </c>
      <c r="W792" s="43" t="e">
        <f t="array" ref="W792">INDEX(Table6[#Data], MATCH(1, ISNUMBER(SEARCH(Transcripts[[#This Row],[RefSeq mRNA ID]], Table6['#name])), 0), 1)</f>
        <v>#N/A</v>
      </c>
      <c r="X792" s="43"/>
      <c r="Y792" s="43"/>
      <c r="Z792" t="s">
        <v>4798</v>
      </c>
      <c r="AC792" t="s">
        <v>4783</v>
      </c>
      <c r="AD792" t="s">
        <v>195</v>
      </c>
      <c r="AE792" t="s">
        <v>4798</v>
      </c>
      <c r="AH792" t="s">
        <v>19739</v>
      </c>
      <c r="AI792" t="s">
        <v>6303</v>
      </c>
      <c r="AJ792">
        <v>5063</v>
      </c>
    </row>
    <row r="793" spans="8:36" hidden="1" x14ac:dyDescent="0.25">
      <c r="H793" t="s">
        <v>136</v>
      </c>
      <c r="I793" t="s">
        <v>1963</v>
      </c>
      <c r="J793" t="s">
        <v>1964</v>
      </c>
      <c r="L793">
        <v>3492</v>
      </c>
      <c r="M793" t="s">
        <v>27</v>
      </c>
      <c r="N793" t="s">
        <v>1920</v>
      </c>
      <c r="Q793">
        <v>2079</v>
      </c>
      <c r="R793" t="s">
        <v>98</v>
      </c>
      <c r="S793" t="s">
        <v>98</v>
      </c>
      <c r="T793" t="str">
        <f>IF(Transcripts[[#This Row],[List?]]="Y", Transcripts[[#This Row],[RefSeq mRNA ID]]&amp;IF(Transcripts[[#This Row],[Preferred?]]="Y", " (Preferred)", ""), "")</f>
        <v/>
      </c>
      <c r="V793" s="43" t="s">
        <v>18425</v>
      </c>
      <c r="W793" s="43" t="e">
        <f t="array" ref="W793">INDEX(Table6[#Data], MATCH(1, ISNUMBER(SEARCH(Transcripts[[#This Row],[RefSeq mRNA ID]], Table6['#name])), 0), 1)</f>
        <v>#N/A</v>
      </c>
      <c r="X793" s="43"/>
      <c r="Y793" s="43"/>
      <c r="Z793" t="s">
        <v>4802</v>
      </c>
      <c r="AC793" t="s">
        <v>4783</v>
      </c>
      <c r="AD793" t="s">
        <v>195</v>
      </c>
      <c r="AE793" t="s">
        <v>4802</v>
      </c>
      <c r="AH793" t="s">
        <v>19740</v>
      </c>
      <c r="AI793" t="s">
        <v>6303</v>
      </c>
      <c r="AJ793">
        <v>5063</v>
      </c>
    </row>
    <row r="794" spans="8:36" hidden="1" x14ac:dyDescent="0.25">
      <c r="H794" t="s">
        <v>136</v>
      </c>
      <c r="I794" t="s">
        <v>1973</v>
      </c>
      <c r="J794" t="s">
        <v>1974</v>
      </c>
      <c r="K794" t="s">
        <v>19140</v>
      </c>
      <c r="L794">
        <v>2930</v>
      </c>
      <c r="M794" t="s">
        <v>27</v>
      </c>
      <c r="N794" t="s">
        <v>1975</v>
      </c>
      <c r="P794" t="s">
        <v>1976</v>
      </c>
      <c r="Q794">
        <v>2037</v>
      </c>
      <c r="R794" t="s">
        <v>98</v>
      </c>
      <c r="S794" t="s">
        <v>97</v>
      </c>
      <c r="T794" t="str">
        <f>IF(Transcripts[[#This Row],[List?]]="Y", Transcripts[[#This Row],[RefSeq mRNA ID]]&amp;IF(Transcripts[[#This Row],[Preferred?]]="Y", " (Preferred)", ""), "")</f>
        <v>NM_001913.4</v>
      </c>
      <c r="V794" s="43" t="s">
        <v>18425</v>
      </c>
      <c r="W794" s="43" t="e">
        <f t="array" ref="W794">INDEX(Table6[#Data], MATCH(1, ISNUMBER(SEARCH(Transcripts[[#This Row],[RefSeq mRNA ID]], Table6['#name])), 0), 1)</f>
        <v>#N/A</v>
      </c>
      <c r="X794" s="43"/>
      <c r="Y794" s="43"/>
      <c r="Z794" t="s">
        <v>1450</v>
      </c>
      <c r="AA794" t="s">
        <v>1451</v>
      </c>
      <c r="AB794">
        <v>507</v>
      </c>
      <c r="AC794" t="s">
        <v>1449</v>
      </c>
      <c r="AD794" t="s">
        <v>27</v>
      </c>
      <c r="AE794" t="s">
        <v>10482</v>
      </c>
      <c r="AH794" t="s">
        <v>19741</v>
      </c>
      <c r="AI794" t="s">
        <v>6303</v>
      </c>
      <c r="AJ794">
        <v>5063</v>
      </c>
    </row>
    <row r="795" spans="8:36" hidden="1" x14ac:dyDescent="0.25">
      <c r="H795" t="s">
        <v>136</v>
      </c>
      <c r="I795" t="s">
        <v>1977</v>
      </c>
      <c r="J795" t="s">
        <v>1978</v>
      </c>
      <c r="L795">
        <v>2930</v>
      </c>
      <c r="M795" t="s">
        <v>27</v>
      </c>
      <c r="N795" t="s">
        <v>1975</v>
      </c>
      <c r="Q795">
        <v>2037</v>
      </c>
      <c r="R795" t="s">
        <v>98</v>
      </c>
      <c r="S795" t="s">
        <v>98</v>
      </c>
      <c r="T795" t="str">
        <f>IF(Transcripts[[#This Row],[List?]]="Y", Transcripts[[#This Row],[RefSeq mRNA ID]]&amp;IF(Transcripts[[#This Row],[Preferred?]]="Y", " (Preferred)", ""), "")</f>
        <v/>
      </c>
      <c r="V795" s="43" t="s">
        <v>18425</v>
      </c>
      <c r="W795" s="43" t="e">
        <f t="array" ref="W795">INDEX(Table6[#Data], MATCH(1, ISNUMBER(SEARCH(Transcripts[[#This Row],[RefSeq mRNA ID]], Table6['#name])), 0), 1)</f>
        <v>#N/A</v>
      </c>
      <c r="X795" s="43"/>
      <c r="Y795" s="43"/>
      <c r="Z795" t="s">
        <v>1457</v>
      </c>
      <c r="AA795" t="s">
        <v>1458</v>
      </c>
      <c r="AB795">
        <v>507</v>
      </c>
      <c r="AC795" t="s">
        <v>1449</v>
      </c>
      <c r="AD795" t="s">
        <v>27</v>
      </c>
      <c r="AE795" t="s">
        <v>10483</v>
      </c>
      <c r="AH795" t="s">
        <v>19742</v>
      </c>
      <c r="AI795" t="s">
        <v>6303</v>
      </c>
      <c r="AJ795">
        <v>5063</v>
      </c>
    </row>
    <row r="796" spans="8:36" hidden="1" x14ac:dyDescent="0.25">
      <c r="H796" t="s">
        <v>136</v>
      </c>
      <c r="I796" t="s">
        <v>1965</v>
      </c>
      <c r="J796" t="s">
        <v>1966</v>
      </c>
      <c r="K796" t="s">
        <v>19141</v>
      </c>
      <c r="L796">
        <v>3250</v>
      </c>
      <c r="M796" t="s">
        <v>27</v>
      </c>
      <c r="N796" t="s">
        <v>1967</v>
      </c>
      <c r="P796" t="s">
        <v>1968</v>
      </c>
      <c r="Q796">
        <v>2031</v>
      </c>
      <c r="R796" t="s">
        <v>98</v>
      </c>
      <c r="S796" t="s">
        <v>97</v>
      </c>
      <c r="T796" t="str">
        <f>IF(Transcripts[[#This Row],[List?]]="Y", Transcripts[[#This Row],[RefSeq mRNA ID]]&amp;IF(Transcripts[[#This Row],[Preferred?]]="Y", " (Preferred)", ""), "")</f>
        <v>NM_181500.3</v>
      </c>
      <c r="V796" s="43" t="s">
        <v>18425</v>
      </c>
      <c r="W796" s="43" t="e">
        <f t="array" ref="W796">INDEX(Table6[#Data], MATCH(1, ISNUMBER(SEARCH(Transcripts[[#This Row],[RefSeq mRNA ID]], Table6['#name])), 0), 1)</f>
        <v>#N/A</v>
      </c>
      <c r="X796" s="43"/>
      <c r="Y796" s="43"/>
      <c r="Z796" t="s">
        <v>1454</v>
      </c>
      <c r="AA796" t="s">
        <v>1455</v>
      </c>
      <c r="AB796">
        <v>507</v>
      </c>
      <c r="AC796" t="s">
        <v>1449</v>
      </c>
      <c r="AD796" t="s">
        <v>27</v>
      </c>
      <c r="AE796" t="s">
        <v>10484</v>
      </c>
      <c r="AH796" t="s">
        <v>19743</v>
      </c>
      <c r="AI796" t="s">
        <v>6303</v>
      </c>
      <c r="AJ796">
        <v>5063</v>
      </c>
    </row>
    <row r="797" spans="8:36" hidden="1" x14ac:dyDescent="0.25">
      <c r="H797" t="s">
        <v>136</v>
      </c>
      <c r="I797" t="s">
        <v>1969</v>
      </c>
      <c r="J797" t="s">
        <v>1970</v>
      </c>
      <c r="L797">
        <v>2991</v>
      </c>
      <c r="M797" t="s">
        <v>27</v>
      </c>
      <c r="N797" t="s">
        <v>1967</v>
      </c>
      <c r="Q797">
        <v>2031</v>
      </c>
      <c r="R797" t="s">
        <v>98</v>
      </c>
      <c r="S797" t="s">
        <v>98</v>
      </c>
      <c r="T797" t="str">
        <f>IF(Transcripts[[#This Row],[List?]]="Y", Transcripts[[#This Row],[RefSeq mRNA ID]]&amp;IF(Transcripts[[#This Row],[Preferred?]]="Y", " (Preferred)", ""), "")</f>
        <v/>
      </c>
      <c r="V797" s="43" t="s">
        <v>18425</v>
      </c>
      <c r="W797" s="43" t="e">
        <f t="array" ref="W797">INDEX(Table6[#Data], MATCH(1, ISNUMBER(SEARCH(Transcripts[[#This Row],[RefSeq mRNA ID]], Table6['#name])), 0), 1)</f>
        <v>#N/A</v>
      </c>
      <c r="X797" s="43"/>
      <c r="Y797" s="43"/>
      <c r="Z797" t="s">
        <v>8398</v>
      </c>
      <c r="AA797" t="s">
        <v>8399</v>
      </c>
      <c r="AB797">
        <v>1125</v>
      </c>
      <c r="AC797" t="s">
        <v>8381</v>
      </c>
      <c r="AD797" t="s">
        <v>27</v>
      </c>
      <c r="AE797" t="s">
        <v>10485</v>
      </c>
      <c r="AH797" t="s">
        <v>19744</v>
      </c>
      <c r="AI797" t="s">
        <v>6303</v>
      </c>
      <c r="AJ797">
        <v>5063</v>
      </c>
    </row>
    <row r="798" spans="8:36" hidden="1" x14ac:dyDescent="0.25">
      <c r="H798" t="s">
        <v>136</v>
      </c>
      <c r="I798" t="s">
        <v>1979</v>
      </c>
      <c r="J798" t="s">
        <v>1980</v>
      </c>
      <c r="K798" t="s">
        <v>19142</v>
      </c>
      <c r="L798">
        <v>2878</v>
      </c>
      <c r="M798" t="s">
        <v>27</v>
      </c>
      <c r="N798" t="s">
        <v>1981</v>
      </c>
      <c r="P798" t="s">
        <v>1982</v>
      </c>
      <c r="Q798">
        <v>1989</v>
      </c>
      <c r="R798" t="s">
        <v>98</v>
      </c>
      <c r="S798" t="s">
        <v>97</v>
      </c>
      <c r="T798" t="str">
        <f>IF(Transcripts[[#This Row],[List?]]="Y", Transcripts[[#This Row],[RefSeq mRNA ID]]&amp;IF(Transcripts[[#This Row],[Preferred?]]="Y", " (Preferred)", ""), "")</f>
        <v>NM_001202544.2</v>
      </c>
      <c r="V798" s="43" t="s">
        <v>18425</v>
      </c>
      <c r="W798" s="43" t="e">
        <f t="array" ref="W798">INDEX(Table6[#Data], MATCH(1, ISNUMBER(SEARCH(Transcripts[[#This Row],[RefSeq mRNA ID]], Table6['#name])), 0), 1)</f>
        <v>#N/A</v>
      </c>
      <c r="X798" s="43"/>
      <c r="Y798" s="43"/>
      <c r="Z798" t="s">
        <v>8434</v>
      </c>
      <c r="AC798" t="s">
        <v>8381</v>
      </c>
      <c r="AD798" t="s">
        <v>27</v>
      </c>
      <c r="AE798" t="s">
        <v>8434</v>
      </c>
      <c r="AH798" t="s">
        <v>19745</v>
      </c>
      <c r="AI798" t="s">
        <v>6303</v>
      </c>
      <c r="AJ798">
        <v>5063</v>
      </c>
    </row>
    <row r="799" spans="8:36" hidden="1" x14ac:dyDescent="0.25">
      <c r="H799" t="s">
        <v>136</v>
      </c>
      <c r="I799" t="s">
        <v>1983</v>
      </c>
      <c r="J799" t="s">
        <v>1984</v>
      </c>
      <c r="L799">
        <v>2878</v>
      </c>
      <c r="M799" t="s">
        <v>27</v>
      </c>
      <c r="N799" t="s">
        <v>1981</v>
      </c>
      <c r="Q799">
        <v>1989</v>
      </c>
      <c r="R799" t="s">
        <v>98</v>
      </c>
      <c r="S799" t="s">
        <v>98</v>
      </c>
      <c r="T799" t="str">
        <f>IF(Transcripts[[#This Row],[List?]]="Y", Transcripts[[#This Row],[RefSeq mRNA ID]]&amp;IF(Transcripts[[#This Row],[Preferred?]]="Y", " (Preferred)", ""), "")</f>
        <v/>
      </c>
      <c r="V799" s="43" t="s">
        <v>18425</v>
      </c>
      <c r="W799" s="43" t="e">
        <f t="array" ref="W799">INDEX(Table6[#Data], MATCH(1, ISNUMBER(SEARCH(Transcripts[[#This Row],[RefSeq mRNA ID]], Table6['#name])), 0), 1)</f>
        <v>#N/A</v>
      </c>
      <c r="X799" s="43"/>
      <c r="Y799" s="43"/>
      <c r="Z799" t="s">
        <v>8407</v>
      </c>
      <c r="AA799" t="s">
        <v>8408</v>
      </c>
      <c r="AB799">
        <v>1125</v>
      </c>
      <c r="AC799" t="s">
        <v>8381</v>
      </c>
      <c r="AD799" t="s">
        <v>27</v>
      </c>
      <c r="AE799" t="s">
        <v>10486</v>
      </c>
      <c r="AH799" t="s">
        <v>19746</v>
      </c>
      <c r="AI799" t="s">
        <v>6303</v>
      </c>
      <c r="AJ799">
        <v>5063</v>
      </c>
    </row>
    <row r="800" spans="8:36" hidden="1" x14ac:dyDescent="0.25">
      <c r="H800" t="s">
        <v>136</v>
      </c>
      <c r="I800" t="s">
        <v>1991</v>
      </c>
      <c r="J800" t="s">
        <v>1992</v>
      </c>
      <c r="K800" t="s">
        <v>19143</v>
      </c>
      <c r="L800">
        <v>2331</v>
      </c>
      <c r="M800" t="s">
        <v>27</v>
      </c>
      <c r="N800" t="s">
        <v>1993</v>
      </c>
      <c r="P800" t="s">
        <v>1994</v>
      </c>
      <c r="Q800">
        <v>1920</v>
      </c>
      <c r="R800" t="s">
        <v>98</v>
      </c>
      <c r="S800" t="s">
        <v>97</v>
      </c>
      <c r="T800" t="str">
        <f>IF(Transcripts[[#This Row],[List?]]="Y", Transcripts[[#This Row],[RefSeq mRNA ID]]&amp;IF(Transcripts[[#This Row],[Preferred?]]="Y", " (Preferred)", ""), "")</f>
        <v>NM_001202546.2</v>
      </c>
      <c r="V800" s="43" t="s">
        <v>18425</v>
      </c>
      <c r="W800" s="43" t="e">
        <f t="array" ref="W800">INDEX(Table6[#Data], MATCH(1, ISNUMBER(SEARCH(Transcripts[[#This Row],[RefSeq mRNA ID]], Table6['#name])), 0), 1)</f>
        <v>#N/A</v>
      </c>
      <c r="X800" s="43"/>
      <c r="Y800" s="43"/>
      <c r="Z800" t="s">
        <v>8404</v>
      </c>
      <c r="AA800" t="s">
        <v>8405</v>
      </c>
      <c r="AB800">
        <v>1125</v>
      </c>
      <c r="AC800" t="s">
        <v>8381</v>
      </c>
      <c r="AD800" t="s">
        <v>27</v>
      </c>
      <c r="AE800" t="s">
        <v>10487</v>
      </c>
      <c r="AH800" t="s">
        <v>19747</v>
      </c>
      <c r="AI800" t="s">
        <v>6303</v>
      </c>
      <c r="AJ800">
        <v>5063</v>
      </c>
    </row>
    <row r="801" spans="8:36" hidden="1" x14ac:dyDescent="0.25">
      <c r="H801" t="s">
        <v>136</v>
      </c>
      <c r="I801" t="s">
        <v>1995</v>
      </c>
      <c r="J801" t="s">
        <v>1996</v>
      </c>
      <c r="L801">
        <v>2331</v>
      </c>
      <c r="M801" t="s">
        <v>27</v>
      </c>
      <c r="N801" t="s">
        <v>1993</v>
      </c>
      <c r="Q801">
        <v>1920</v>
      </c>
      <c r="R801" t="s">
        <v>98</v>
      </c>
      <c r="S801" t="s">
        <v>98</v>
      </c>
      <c r="T801" t="str">
        <f>IF(Transcripts[[#This Row],[List?]]="Y", Transcripts[[#This Row],[RefSeq mRNA ID]]&amp;IF(Transcripts[[#This Row],[Preferred?]]="Y", " (Preferred)", ""), "")</f>
        <v/>
      </c>
      <c r="V801" s="43" t="s">
        <v>18425</v>
      </c>
      <c r="W801" s="43" t="e">
        <f t="array" ref="W801">INDEX(Table6[#Data], MATCH(1, ISNUMBER(SEARCH(Transcripts[[#This Row],[RefSeq mRNA ID]], Table6['#name])), 0), 1)</f>
        <v>#N/A</v>
      </c>
      <c r="X801" s="43"/>
      <c r="Y801" s="43"/>
      <c r="Z801" t="s">
        <v>8440</v>
      </c>
      <c r="AC801" t="s">
        <v>8381</v>
      </c>
      <c r="AD801" t="s">
        <v>27</v>
      </c>
      <c r="AE801" t="s">
        <v>8440</v>
      </c>
      <c r="AH801" t="s">
        <v>19748</v>
      </c>
      <c r="AI801" t="s">
        <v>6303</v>
      </c>
      <c r="AJ801">
        <v>5063</v>
      </c>
    </row>
    <row r="802" spans="8:36" hidden="1" x14ac:dyDescent="0.25">
      <c r="H802" t="s">
        <v>136</v>
      </c>
      <c r="I802" t="s">
        <v>1971</v>
      </c>
      <c r="J802" t="s">
        <v>1972</v>
      </c>
      <c r="L802">
        <v>2965</v>
      </c>
      <c r="M802" t="s">
        <v>27</v>
      </c>
      <c r="N802" t="s">
        <v>1922</v>
      </c>
      <c r="Q802">
        <v>1902</v>
      </c>
      <c r="R802" t="s">
        <v>98</v>
      </c>
      <c r="S802" t="s">
        <v>98</v>
      </c>
      <c r="T802" t="str">
        <f>IF(Transcripts[[#This Row],[List?]]="Y", Transcripts[[#This Row],[RefSeq mRNA ID]]&amp;IF(Transcripts[[#This Row],[Preferred?]]="Y", " (Preferred)", ""), "")</f>
        <v/>
      </c>
      <c r="V802" s="43" t="s">
        <v>18425</v>
      </c>
      <c r="W802" s="43" t="e">
        <f t="array" ref="W802">INDEX(Table6[#Data], MATCH(1, ISNUMBER(SEARCH(Transcripts[[#This Row],[RefSeq mRNA ID]], Table6['#name])), 0), 1)</f>
        <v>#N/A</v>
      </c>
      <c r="X802" s="43"/>
      <c r="Y802" s="43"/>
      <c r="Z802" t="s">
        <v>8436</v>
      </c>
      <c r="AC802" t="s">
        <v>8381</v>
      </c>
      <c r="AD802" t="s">
        <v>27</v>
      </c>
      <c r="AE802" t="s">
        <v>8436</v>
      </c>
      <c r="AH802" t="s">
        <v>19749</v>
      </c>
      <c r="AI802" t="s">
        <v>6303</v>
      </c>
      <c r="AJ802">
        <v>5063</v>
      </c>
    </row>
    <row r="803" spans="8:36" hidden="1" x14ac:dyDescent="0.25">
      <c r="H803" t="s">
        <v>136</v>
      </c>
      <c r="I803" t="s">
        <v>1985</v>
      </c>
      <c r="J803" t="s">
        <v>1986</v>
      </c>
      <c r="K803" t="s">
        <v>19144</v>
      </c>
      <c r="L803">
        <v>2776</v>
      </c>
      <c r="M803" t="s">
        <v>27</v>
      </c>
      <c r="N803" t="s">
        <v>1987</v>
      </c>
      <c r="P803" t="s">
        <v>1988</v>
      </c>
      <c r="Q803">
        <v>1899</v>
      </c>
      <c r="R803" t="s">
        <v>98</v>
      </c>
      <c r="S803" t="s">
        <v>97</v>
      </c>
      <c r="T803" t="str">
        <f>IF(Transcripts[[#This Row],[List?]]="Y", Transcripts[[#This Row],[RefSeq mRNA ID]]&amp;IF(Transcripts[[#This Row],[Preferred?]]="Y", " (Preferred)", ""), "")</f>
        <v>NM_001202545.2</v>
      </c>
      <c r="V803" s="43" t="s">
        <v>18425</v>
      </c>
      <c r="W803" s="43" t="e">
        <f t="array" ref="W803">INDEX(Table6[#Data], MATCH(1, ISNUMBER(SEARCH(Transcripts[[#This Row],[RefSeq mRNA ID]], Table6['#name])), 0), 1)</f>
        <v>#N/A</v>
      </c>
      <c r="X803" s="43"/>
      <c r="Y803" s="43"/>
      <c r="Z803" t="s">
        <v>8442</v>
      </c>
      <c r="AC803" t="s">
        <v>8381</v>
      </c>
      <c r="AD803" t="s">
        <v>27</v>
      </c>
      <c r="AE803" t="s">
        <v>8442</v>
      </c>
      <c r="AH803" t="s">
        <v>19750</v>
      </c>
      <c r="AI803" t="s">
        <v>6303</v>
      </c>
      <c r="AJ803">
        <v>5063</v>
      </c>
    </row>
    <row r="804" spans="8:36" hidden="1" x14ac:dyDescent="0.25">
      <c r="H804" t="s">
        <v>136</v>
      </c>
      <c r="I804" t="s">
        <v>1989</v>
      </c>
      <c r="J804" t="s">
        <v>1990</v>
      </c>
      <c r="L804">
        <v>2776</v>
      </c>
      <c r="M804" t="s">
        <v>27</v>
      </c>
      <c r="N804" t="s">
        <v>1987</v>
      </c>
      <c r="Q804">
        <v>1899</v>
      </c>
      <c r="R804" t="s">
        <v>98</v>
      </c>
      <c r="S804" t="s">
        <v>98</v>
      </c>
      <c r="T804" t="str">
        <f>IF(Transcripts[[#This Row],[List?]]="Y", Transcripts[[#This Row],[RefSeq mRNA ID]]&amp;IF(Transcripts[[#This Row],[Preferred?]]="Y", " (Preferred)", ""), "")</f>
        <v/>
      </c>
      <c r="V804" s="43" t="s">
        <v>18425</v>
      </c>
      <c r="W804" s="43" t="e">
        <f t="array" ref="W804">INDEX(Table6[#Data], MATCH(1, ISNUMBER(SEARCH(Transcripts[[#This Row],[RefSeq mRNA ID]], Table6['#name])), 0), 1)</f>
        <v>#N/A</v>
      </c>
      <c r="X804" s="43"/>
      <c r="Y804" s="43"/>
      <c r="Z804" t="s">
        <v>8385</v>
      </c>
      <c r="AA804" t="s">
        <v>8386</v>
      </c>
      <c r="AB804">
        <v>217</v>
      </c>
      <c r="AC804" t="s">
        <v>8381</v>
      </c>
      <c r="AD804" t="s">
        <v>27</v>
      </c>
      <c r="AE804" t="s">
        <v>10488</v>
      </c>
      <c r="AH804" t="s">
        <v>19751</v>
      </c>
      <c r="AI804" t="s">
        <v>6303</v>
      </c>
      <c r="AJ804">
        <v>5063</v>
      </c>
    </row>
    <row r="805" spans="8:36" hidden="1" x14ac:dyDescent="0.25">
      <c r="H805" t="s">
        <v>136</v>
      </c>
      <c r="I805" t="s">
        <v>1997</v>
      </c>
      <c r="J805" t="s">
        <v>1998</v>
      </c>
      <c r="L805">
        <v>1566</v>
      </c>
      <c r="M805" t="s">
        <v>27</v>
      </c>
      <c r="N805" t="s">
        <v>1999</v>
      </c>
      <c r="Q805">
        <v>724</v>
      </c>
      <c r="R805" t="s">
        <v>98</v>
      </c>
      <c r="S805" t="s">
        <v>98</v>
      </c>
      <c r="T805" t="str">
        <f>IF(Transcripts[[#This Row],[List?]]="Y", Transcripts[[#This Row],[RefSeq mRNA ID]]&amp;IF(Transcripts[[#This Row],[Preferred?]]="Y", " (Preferred)", ""), "")</f>
        <v/>
      </c>
      <c r="V805" s="43" t="s">
        <v>18425</v>
      </c>
      <c r="W805" s="43" t="e">
        <f t="array" ref="W805">INDEX(Table6[#Data], MATCH(1, ISNUMBER(SEARCH(Transcripts[[#This Row],[RefSeq mRNA ID]], Table6['#name])), 0), 1)</f>
        <v>#N/A</v>
      </c>
      <c r="X805" s="43"/>
      <c r="Y805" s="43"/>
      <c r="Z805" t="s">
        <v>8410</v>
      </c>
      <c r="AA805" t="s">
        <v>8411</v>
      </c>
      <c r="AB805">
        <v>787</v>
      </c>
      <c r="AC805" t="s">
        <v>8381</v>
      </c>
      <c r="AD805" t="s">
        <v>27</v>
      </c>
      <c r="AE805" t="s">
        <v>10489</v>
      </c>
      <c r="AH805" t="s">
        <v>19752</v>
      </c>
      <c r="AI805" t="s">
        <v>6303</v>
      </c>
      <c r="AJ805">
        <v>5063</v>
      </c>
    </row>
    <row r="806" spans="8:36" hidden="1" x14ac:dyDescent="0.25">
      <c r="H806" t="s">
        <v>136</v>
      </c>
      <c r="I806" t="s">
        <v>2000</v>
      </c>
      <c r="J806" t="s">
        <v>2001</v>
      </c>
      <c r="L806">
        <v>1566</v>
      </c>
      <c r="M806" t="s">
        <v>27</v>
      </c>
      <c r="N806" t="s">
        <v>1999</v>
      </c>
      <c r="Q806">
        <v>724</v>
      </c>
      <c r="R806" t="s">
        <v>98</v>
      </c>
      <c r="S806" t="s">
        <v>98</v>
      </c>
      <c r="T806" t="str">
        <f>IF(Transcripts[[#This Row],[List?]]="Y", Transcripts[[#This Row],[RefSeq mRNA ID]]&amp;IF(Transcripts[[#This Row],[Preferred?]]="Y", " (Preferred)", ""), "")</f>
        <v/>
      </c>
      <c r="V806" s="43" t="s">
        <v>18425</v>
      </c>
      <c r="W806" s="43" t="e">
        <f t="array" ref="W806">INDEX(Table6[#Data], MATCH(1, ISNUMBER(SEARCH(Transcripts[[#This Row],[RefSeq mRNA ID]], Table6['#name])), 0), 1)</f>
        <v>#N/A</v>
      </c>
      <c r="X806" s="43"/>
      <c r="Y806" s="43"/>
      <c r="Z806" t="s">
        <v>8413</v>
      </c>
      <c r="AA806" t="s">
        <v>8414</v>
      </c>
      <c r="AB806">
        <v>714</v>
      </c>
      <c r="AC806" t="s">
        <v>8381</v>
      </c>
      <c r="AD806" t="s">
        <v>27</v>
      </c>
      <c r="AE806" t="s">
        <v>10490</v>
      </c>
      <c r="AH806" t="s">
        <v>19753</v>
      </c>
      <c r="AI806" t="s">
        <v>6303</v>
      </c>
      <c r="AJ806">
        <v>5063</v>
      </c>
    </row>
    <row r="807" spans="8:36" hidden="1" x14ac:dyDescent="0.25">
      <c r="H807" t="s">
        <v>136</v>
      </c>
      <c r="I807" t="s">
        <v>1919</v>
      </c>
      <c r="L807">
        <v>3492</v>
      </c>
      <c r="M807" t="s">
        <v>195</v>
      </c>
      <c r="N807" t="s">
        <v>1920</v>
      </c>
      <c r="Q807">
        <v>0</v>
      </c>
      <c r="R807" t="s">
        <v>98</v>
      </c>
      <c r="S807" t="s">
        <v>98</v>
      </c>
      <c r="T807" t="str">
        <f>IF(Transcripts[[#This Row],[List?]]="Y", Transcripts[[#This Row],[RefSeq mRNA ID]]&amp;IF(Transcripts[[#This Row],[Preferred?]]="Y", " (Preferred)", ""), "")</f>
        <v/>
      </c>
      <c r="V807" s="43" t="s">
        <v>18425</v>
      </c>
      <c r="W807" s="43" t="e">
        <f t="array" ref="W807">INDEX(Table6[#Data], MATCH(1, ISNUMBER(SEARCH(Transcripts[[#This Row],[RefSeq mRNA ID]], Table6['#name])), 0), 1)</f>
        <v>#N/A</v>
      </c>
      <c r="X807" s="43"/>
      <c r="Y807" s="43"/>
      <c r="Z807" t="s">
        <v>8382</v>
      </c>
      <c r="AA807" t="s">
        <v>8383</v>
      </c>
      <c r="AB807">
        <v>135</v>
      </c>
      <c r="AC807" t="s">
        <v>8381</v>
      </c>
      <c r="AD807" t="s">
        <v>27</v>
      </c>
      <c r="AE807" t="s">
        <v>10491</v>
      </c>
      <c r="AH807" t="s">
        <v>19754</v>
      </c>
      <c r="AI807" t="s">
        <v>6303</v>
      </c>
      <c r="AJ807">
        <v>5063</v>
      </c>
    </row>
    <row r="808" spans="8:36" hidden="1" x14ac:dyDescent="0.25">
      <c r="H808" t="s">
        <v>136</v>
      </c>
      <c r="I808" t="s">
        <v>1921</v>
      </c>
      <c r="L808">
        <v>2965</v>
      </c>
      <c r="M808" t="s">
        <v>195</v>
      </c>
      <c r="N808" t="s">
        <v>1922</v>
      </c>
      <c r="Q808">
        <v>0</v>
      </c>
      <c r="R808" t="s">
        <v>98</v>
      </c>
      <c r="S808" t="s">
        <v>98</v>
      </c>
      <c r="T808" t="str">
        <f>IF(Transcripts[[#This Row],[List?]]="Y", Transcripts[[#This Row],[RefSeq mRNA ID]]&amp;IF(Transcripts[[#This Row],[Preferred?]]="Y", " (Preferred)", ""), "")</f>
        <v/>
      </c>
      <c r="V808" s="43" t="s">
        <v>18425</v>
      </c>
      <c r="W808" s="43" t="e">
        <f t="array" ref="W808">INDEX(Table6[#Data], MATCH(1, ISNUMBER(SEARCH(Transcripts[[#This Row],[RefSeq mRNA ID]], Table6['#name])), 0), 1)</f>
        <v>#N/A</v>
      </c>
      <c r="X808" s="43"/>
      <c r="Y808" s="43"/>
      <c r="Z808" t="s">
        <v>8416</v>
      </c>
      <c r="AA808" t="s">
        <v>8417</v>
      </c>
      <c r="AB808">
        <v>557</v>
      </c>
      <c r="AC808" t="s">
        <v>8381</v>
      </c>
      <c r="AD808" t="s">
        <v>27</v>
      </c>
      <c r="AE808" t="s">
        <v>10492</v>
      </c>
      <c r="AH808" t="s">
        <v>19755</v>
      </c>
      <c r="AI808" t="s">
        <v>6341</v>
      </c>
      <c r="AJ808">
        <v>79728</v>
      </c>
    </row>
    <row r="809" spans="8:36" hidden="1" x14ac:dyDescent="0.25">
      <c r="H809" t="s">
        <v>136</v>
      </c>
      <c r="I809" t="s">
        <v>1923</v>
      </c>
      <c r="L809">
        <v>601</v>
      </c>
      <c r="M809" t="s">
        <v>195</v>
      </c>
      <c r="N809" t="s">
        <v>1924</v>
      </c>
      <c r="P809" t="s">
        <v>100</v>
      </c>
      <c r="Q809">
        <v>0</v>
      </c>
      <c r="R809" t="s">
        <v>98</v>
      </c>
      <c r="S809" t="s">
        <v>98</v>
      </c>
      <c r="T809" t="str">
        <f>IF(Transcripts[[#This Row],[List?]]="Y", Transcripts[[#This Row],[RefSeq mRNA ID]]&amp;IF(Transcripts[[#This Row],[Preferred?]]="Y", " (Preferred)", ""), "")</f>
        <v/>
      </c>
      <c r="V809" s="43" t="s">
        <v>18425</v>
      </c>
      <c r="W809" s="43" t="e">
        <f t="array" ref="W809">INDEX(Table6[#Data], MATCH(1, ISNUMBER(SEARCH(Transcripts[[#This Row],[RefSeq mRNA ID]], Table6['#name])), 0), 1)</f>
        <v>#N/A</v>
      </c>
      <c r="X809" s="43"/>
      <c r="Y809" s="43"/>
      <c r="Z809" t="s">
        <v>8419</v>
      </c>
      <c r="AA809" t="s">
        <v>8420</v>
      </c>
      <c r="AB809">
        <v>415</v>
      </c>
      <c r="AC809" t="s">
        <v>8381</v>
      </c>
      <c r="AD809" t="s">
        <v>27</v>
      </c>
      <c r="AE809" t="s">
        <v>10493</v>
      </c>
      <c r="AH809" t="s">
        <v>19756</v>
      </c>
      <c r="AI809" t="s">
        <v>6362</v>
      </c>
      <c r="AJ809">
        <v>5079</v>
      </c>
    </row>
    <row r="810" spans="8:36" hidden="1" x14ac:dyDescent="0.25">
      <c r="H810" t="s">
        <v>136</v>
      </c>
      <c r="I810" t="s">
        <v>1925</v>
      </c>
      <c r="L810">
        <v>588</v>
      </c>
      <c r="M810" t="s">
        <v>195</v>
      </c>
      <c r="N810" t="s">
        <v>1926</v>
      </c>
      <c r="P810" t="s">
        <v>100</v>
      </c>
      <c r="Q810">
        <v>0</v>
      </c>
      <c r="R810" t="s">
        <v>98</v>
      </c>
      <c r="S810" t="s">
        <v>98</v>
      </c>
      <c r="T810" t="str">
        <f>IF(Transcripts[[#This Row],[List?]]="Y", Transcripts[[#This Row],[RefSeq mRNA ID]]&amp;IF(Transcripts[[#This Row],[Preferred?]]="Y", " (Preferred)", ""), "")</f>
        <v/>
      </c>
      <c r="V810" s="43" t="s">
        <v>18425</v>
      </c>
      <c r="W810" s="43" t="e">
        <f t="array" ref="W810">INDEX(Table6[#Data], MATCH(1, ISNUMBER(SEARCH(Transcripts[[#This Row],[RefSeq mRNA ID]], Table6['#name])), 0), 1)</f>
        <v>#N/A</v>
      </c>
      <c r="X810" s="43"/>
      <c r="Y810" s="43"/>
      <c r="Z810" t="s">
        <v>8425</v>
      </c>
      <c r="AA810" t="s">
        <v>8426</v>
      </c>
      <c r="AB810">
        <v>352</v>
      </c>
      <c r="AC810" t="s">
        <v>8381</v>
      </c>
      <c r="AD810" t="s">
        <v>27</v>
      </c>
      <c r="AE810" t="s">
        <v>10494</v>
      </c>
      <c r="AH810" t="s">
        <v>19757</v>
      </c>
      <c r="AI810" t="s">
        <v>6362</v>
      </c>
      <c r="AJ810">
        <v>5079</v>
      </c>
    </row>
    <row r="811" spans="8:36" hidden="1" x14ac:dyDescent="0.25">
      <c r="H811" t="s">
        <v>136</v>
      </c>
      <c r="I811" t="s">
        <v>1927</v>
      </c>
      <c r="L811">
        <v>588</v>
      </c>
      <c r="M811" t="s">
        <v>195</v>
      </c>
      <c r="N811" t="s">
        <v>1926</v>
      </c>
      <c r="P811" t="s">
        <v>100</v>
      </c>
      <c r="Q811">
        <v>0</v>
      </c>
      <c r="R811" t="s">
        <v>98</v>
      </c>
      <c r="S811" t="s">
        <v>98</v>
      </c>
      <c r="T811" t="str">
        <f>IF(Transcripts[[#This Row],[List?]]="Y", Transcripts[[#This Row],[RefSeq mRNA ID]]&amp;IF(Transcripts[[#This Row],[Preferred?]]="Y", " (Preferred)", ""), "")</f>
        <v/>
      </c>
      <c r="V811" s="43" t="s">
        <v>18425</v>
      </c>
      <c r="W811" s="43" t="e">
        <f t="array" ref="W811">INDEX(Table6[#Data], MATCH(1, ISNUMBER(SEARCH(Transcripts[[#This Row],[RefSeq mRNA ID]], Table6['#name])), 0), 1)</f>
        <v>#N/A</v>
      </c>
      <c r="X811" s="43"/>
      <c r="Y811" s="43"/>
      <c r="Z811" t="s">
        <v>8391</v>
      </c>
      <c r="AC811" t="s">
        <v>8381</v>
      </c>
      <c r="AD811" t="s">
        <v>27</v>
      </c>
      <c r="AE811" t="s">
        <v>8391</v>
      </c>
      <c r="AH811" t="s">
        <v>19758</v>
      </c>
      <c r="AI811" t="s">
        <v>6362</v>
      </c>
      <c r="AJ811">
        <v>5079</v>
      </c>
    </row>
    <row r="812" spans="8:36" hidden="1" x14ac:dyDescent="0.25">
      <c r="H812" t="s">
        <v>136</v>
      </c>
      <c r="I812" t="s">
        <v>1928</v>
      </c>
      <c r="L812">
        <v>502</v>
      </c>
      <c r="M812" t="s">
        <v>195</v>
      </c>
      <c r="N812" t="s">
        <v>1929</v>
      </c>
      <c r="P812" t="s">
        <v>100</v>
      </c>
      <c r="Q812">
        <v>0</v>
      </c>
      <c r="R812" t="s">
        <v>98</v>
      </c>
      <c r="S812" t="s">
        <v>98</v>
      </c>
      <c r="T812" t="str">
        <f>IF(Transcripts[[#This Row],[List?]]="Y", Transcripts[[#This Row],[RefSeq mRNA ID]]&amp;IF(Transcripts[[#This Row],[Preferred?]]="Y", " (Preferred)", ""), "")</f>
        <v/>
      </c>
      <c r="V812" s="43" t="s">
        <v>18425</v>
      </c>
      <c r="W812" s="43" t="e">
        <f t="array" ref="W812">INDEX(Table6[#Data], MATCH(1, ISNUMBER(SEARCH(Transcripts[[#This Row],[RefSeq mRNA ID]], Table6['#name])), 0), 1)</f>
        <v>#N/A</v>
      </c>
      <c r="X812" s="43"/>
      <c r="Y812" s="43"/>
      <c r="Z812" t="s">
        <v>8388</v>
      </c>
      <c r="AA812" t="s">
        <v>8389</v>
      </c>
      <c r="AB812">
        <v>135</v>
      </c>
      <c r="AC812" t="s">
        <v>8381</v>
      </c>
      <c r="AD812" t="s">
        <v>27</v>
      </c>
      <c r="AE812" t="s">
        <v>10495</v>
      </c>
      <c r="AH812" t="s">
        <v>19759</v>
      </c>
      <c r="AI812" t="s">
        <v>6362</v>
      </c>
      <c r="AJ812">
        <v>5079</v>
      </c>
    </row>
    <row r="813" spans="8:36" hidden="1" x14ac:dyDescent="0.25">
      <c r="H813" t="s">
        <v>136</v>
      </c>
      <c r="I813" t="s">
        <v>1930</v>
      </c>
      <c r="L813">
        <v>442</v>
      </c>
      <c r="M813" t="s">
        <v>195</v>
      </c>
      <c r="N813" t="s">
        <v>1929</v>
      </c>
      <c r="P813" t="s">
        <v>100</v>
      </c>
      <c r="Q813">
        <v>0</v>
      </c>
      <c r="R813" t="s">
        <v>98</v>
      </c>
      <c r="S813" t="s">
        <v>98</v>
      </c>
      <c r="T813" t="str">
        <f>IF(Transcripts[[#This Row],[List?]]="Y", Transcripts[[#This Row],[RefSeq mRNA ID]]&amp;IF(Transcripts[[#This Row],[Preferred?]]="Y", " (Preferred)", ""), "")</f>
        <v/>
      </c>
      <c r="V813" s="43" t="s">
        <v>18425</v>
      </c>
      <c r="W813" s="43" t="e">
        <f t="array" ref="W813">INDEX(Table6[#Data], MATCH(1, ISNUMBER(SEARCH(Transcripts[[#This Row],[RefSeq mRNA ID]], Table6['#name])), 0), 1)</f>
        <v>#N/A</v>
      </c>
      <c r="X813" s="43"/>
      <c r="Y813" s="43"/>
      <c r="Z813" t="s">
        <v>8422</v>
      </c>
      <c r="AA813" t="s">
        <v>8423</v>
      </c>
      <c r="AB813">
        <v>200</v>
      </c>
      <c r="AC813" t="s">
        <v>8381</v>
      </c>
      <c r="AD813" t="s">
        <v>27</v>
      </c>
      <c r="AE813" t="s">
        <v>10496</v>
      </c>
      <c r="AH813" t="s">
        <v>19760</v>
      </c>
      <c r="AI813" t="s">
        <v>6362</v>
      </c>
      <c r="AJ813">
        <v>5079</v>
      </c>
    </row>
    <row r="814" spans="8:36" hidden="1" x14ac:dyDescent="0.25">
      <c r="H814" t="s">
        <v>136</v>
      </c>
      <c r="I814" t="s">
        <v>2002</v>
      </c>
      <c r="L814">
        <v>947</v>
      </c>
      <c r="M814" t="s">
        <v>212</v>
      </c>
      <c r="N814" t="s">
        <v>2003</v>
      </c>
      <c r="P814" t="s">
        <v>100</v>
      </c>
      <c r="Q814">
        <v>0</v>
      </c>
      <c r="R814" t="s">
        <v>98</v>
      </c>
      <c r="S814" t="s">
        <v>98</v>
      </c>
      <c r="T814" t="str">
        <f>IF(Transcripts[[#This Row],[List?]]="Y", Transcripts[[#This Row],[RefSeq mRNA ID]]&amp;IF(Transcripts[[#This Row],[Preferred?]]="Y", " (Preferred)", ""), "")</f>
        <v/>
      </c>
      <c r="V814" s="43" t="s">
        <v>18425</v>
      </c>
      <c r="W814" s="43" t="e">
        <f t="array" ref="W814">INDEX(Table6[#Data], MATCH(1, ISNUMBER(SEARCH(Transcripts[[#This Row],[RefSeq mRNA ID]], Table6['#name])), 0), 1)</f>
        <v>#N/A</v>
      </c>
      <c r="X814" s="43"/>
      <c r="Y814" s="43"/>
      <c r="Z814" t="s">
        <v>8431</v>
      </c>
      <c r="AA814" t="s">
        <v>8432</v>
      </c>
      <c r="AB814">
        <v>121</v>
      </c>
      <c r="AC814" t="s">
        <v>8381</v>
      </c>
      <c r="AD814" t="s">
        <v>27</v>
      </c>
      <c r="AE814" t="s">
        <v>10497</v>
      </c>
      <c r="AH814" t="s">
        <v>19761</v>
      </c>
      <c r="AI814" t="s">
        <v>6362</v>
      </c>
      <c r="AJ814">
        <v>5079</v>
      </c>
    </row>
    <row r="815" spans="8:36" hidden="1" x14ac:dyDescent="0.25">
      <c r="H815" t="s">
        <v>136</v>
      </c>
      <c r="I815" t="s">
        <v>2004</v>
      </c>
      <c r="L815">
        <v>947</v>
      </c>
      <c r="M815" t="s">
        <v>212</v>
      </c>
      <c r="N815" t="s">
        <v>2003</v>
      </c>
      <c r="P815" t="s">
        <v>100</v>
      </c>
      <c r="Q815">
        <v>0</v>
      </c>
      <c r="R815" t="s">
        <v>98</v>
      </c>
      <c r="S815" t="s">
        <v>98</v>
      </c>
      <c r="T815" t="str">
        <f>IF(Transcripts[[#This Row],[List?]]="Y", Transcripts[[#This Row],[RefSeq mRNA ID]]&amp;IF(Transcripts[[#This Row],[Preferred?]]="Y", " (Preferred)", ""), "")</f>
        <v/>
      </c>
      <c r="V815" s="43" t="s">
        <v>18425</v>
      </c>
      <c r="W815" s="43" t="e">
        <f t="array" ref="W815">INDEX(Table6[#Data], MATCH(1, ISNUMBER(SEARCH(Transcripts[[#This Row],[RefSeq mRNA ID]], Table6['#name])), 0), 1)</f>
        <v>#N/A</v>
      </c>
      <c r="X815" s="43"/>
      <c r="Y815" s="43"/>
      <c r="Z815" t="s">
        <v>8428</v>
      </c>
      <c r="AA815" t="s">
        <v>8429</v>
      </c>
      <c r="AB815">
        <v>96</v>
      </c>
      <c r="AC815" t="s">
        <v>8381</v>
      </c>
      <c r="AD815" t="s">
        <v>27</v>
      </c>
      <c r="AE815" t="s">
        <v>10498</v>
      </c>
      <c r="AH815" t="s">
        <v>19762</v>
      </c>
      <c r="AI815" t="s">
        <v>6362</v>
      </c>
      <c r="AJ815">
        <v>5079</v>
      </c>
    </row>
    <row r="816" spans="8:36" hidden="1" x14ac:dyDescent="0.25">
      <c r="H816" t="s">
        <v>136</v>
      </c>
      <c r="I816" t="s">
        <v>2005</v>
      </c>
      <c r="L816">
        <v>564</v>
      </c>
      <c r="M816" t="s">
        <v>212</v>
      </c>
      <c r="N816" t="s">
        <v>2006</v>
      </c>
      <c r="P816" t="s">
        <v>100</v>
      </c>
      <c r="Q816">
        <v>0</v>
      </c>
      <c r="R816" t="s">
        <v>98</v>
      </c>
      <c r="S816" t="s">
        <v>98</v>
      </c>
      <c r="T816" t="str">
        <f>IF(Transcripts[[#This Row],[List?]]="Y", Transcripts[[#This Row],[RefSeq mRNA ID]]&amp;IF(Transcripts[[#This Row],[Preferred?]]="Y", " (Preferred)", ""), "")</f>
        <v/>
      </c>
      <c r="V816" s="43" t="s">
        <v>18425</v>
      </c>
      <c r="W816" s="43" t="e">
        <f t="array" ref="W816">INDEX(Table6[#Data], MATCH(1, ISNUMBER(SEARCH(Transcripts[[#This Row],[RefSeq mRNA ID]], Table6['#name])), 0), 1)</f>
        <v>#N/A</v>
      </c>
      <c r="X816" s="43"/>
      <c r="Y816" s="43"/>
      <c r="Z816" t="s">
        <v>8393</v>
      </c>
      <c r="AC816" t="s">
        <v>8381</v>
      </c>
      <c r="AD816" t="s">
        <v>27</v>
      </c>
      <c r="AE816" t="s">
        <v>8393</v>
      </c>
      <c r="AH816" t="s">
        <v>19763</v>
      </c>
      <c r="AI816" t="s">
        <v>6362</v>
      </c>
      <c r="AJ816">
        <v>5079</v>
      </c>
    </row>
    <row r="817" spans="8:36" hidden="1" x14ac:dyDescent="0.25">
      <c r="H817" t="s">
        <v>136</v>
      </c>
      <c r="I817" t="s">
        <v>2007</v>
      </c>
      <c r="L817">
        <v>564</v>
      </c>
      <c r="M817" t="s">
        <v>212</v>
      </c>
      <c r="N817" t="s">
        <v>2006</v>
      </c>
      <c r="P817" t="s">
        <v>100</v>
      </c>
      <c r="Q817">
        <v>0</v>
      </c>
      <c r="R817" t="s">
        <v>98</v>
      </c>
      <c r="S817" t="s">
        <v>98</v>
      </c>
      <c r="T817" t="str">
        <f>IF(Transcripts[[#This Row],[List?]]="Y", Transcripts[[#This Row],[RefSeq mRNA ID]]&amp;IF(Transcripts[[#This Row],[Preferred?]]="Y", " (Preferred)", ""), "")</f>
        <v/>
      </c>
      <c r="V817" s="43" t="s">
        <v>18425</v>
      </c>
      <c r="W817" s="43" t="e">
        <f t="array" ref="W817">INDEX(Table6[#Data], MATCH(1, ISNUMBER(SEARCH(Transcripts[[#This Row],[RefSeq mRNA ID]], Table6['#name])), 0), 1)</f>
        <v>#N/A</v>
      </c>
      <c r="X817" s="43"/>
      <c r="Y817" s="43"/>
      <c r="Z817" t="s">
        <v>8438</v>
      </c>
      <c r="AC817" t="s">
        <v>8381</v>
      </c>
      <c r="AD817" t="s">
        <v>27</v>
      </c>
      <c r="AE817" t="s">
        <v>8438</v>
      </c>
      <c r="AH817" t="s">
        <v>19764</v>
      </c>
      <c r="AI817" t="s">
        <v>6362</v>
      </c>
      <c r="AJ817">
        <v>5079</v>
      </c>
    </row>
    <row r="818" spans="8:36" hidden="1" x14ac:dyDescent="0.25">
      <c r="H818" t="s">
        <v>136</v>
      </c>
      <c r="I818" t="s">
        <v>2008</v>
      </c>
      <c r="L818">
        <v>559</v>
      </c>
      <c r="M818" t="s">
        <v>212</v>
      </c>
      <c r="N818" t="s">
        <v>2009</v>
      </c>
      <c r="P818" t="s">
        <v>100</v>
      </c>
      <c r="Q818">
        <v>0</v>
      </c>
      <c r="R818" t="s">
        <v>98</v>
      </c>
      <c r="S818" t="s">
        <v>98</v>
      </c>
      <c r="T818" t="str">
        <f>IF(Transcripts[[#This Row],[List?]]="Y", Transcripts[[#This Row],[RefSeq mRNA ID]]&amp;IF(Transcripts[[#This Row],[Preferred?]]="Y", " (Preferred)", ""), "")</f>
        <v/>
      </c>
      <c r="V818" s="43" t="s">
        <v>18425</v>
      </c>
      <c r="W818" s="43" t="e">
        <f t="array" ref="W818">INDEX(Table6[#Data], MATCH(1, ISNUMBER(SEARCH(Transcripts[[#This Row],[RefSeq mRNA ID]], Table6['#name])), 0), 1)</f>
        <v>#N/A</v>
      </c>
      <c r="X818" s="43"/>
      <c r="Y818" s="43"/>
      <c r="Z818" t="s">
        <v>8395</v>
      </c>
      <c r="AA818" t="s">
        <v>8396</v>
      </c>
      <c r="AB818">
        <v>1125</v>
      </c>
      <c r="AC818" t="s">
        <v>8381</v>
      </c>
      <c r="AD818" t="s">
        <v>27</v>
      </c>
      <c r="AE818" t="s">
        <v>10499</v>
      </c>
      <c r="AH818" t="s">
        <v>19765</v>
      </c>
      <c r="AI818" t="s">
        <v>6362</v>
      </c>
      <c r="AJ818">
        <v>5079</v>
      </c>
    </row>
    <row r="819" spans="8:36" hidden="1" x14ac:dyDescent="0.25">
      <c r="H819" t="s">
        <v>2010</v>
      </c>
      <c r="I819" t="s">
        <v>2013</v>
      </c>
      <c r="J819" t="s">
        <v>2014</v>
      </c>
      <c r="K819" t="s">
        <v>19145</v>
      </c>
      <c r="L819">
        <v>1895</v>
      </c>
      <c r="M819" t="s">
        <v>27</v>
      </c>
      <c r="N819" t="s">
        <v>2015</v>
      </c>
      <c r="O819" t="s">
        <v>2016</v>
      </c>
      <c r="P819" t="s">
        <v>2017</v>
      </c>
      <c r="Q819">
        <v>1071</v>
      </c>
      <c r="R819" t="s">
        <v>98</v>
      </c>
      <c r="S819" t="s">
        <v>97</v>
      </c>
      <c r="T819" t="str">
        <f>IF(Transcripts[[#This Row],[List?]]="Y", Transcripts[[#This Row],[RefSeq mRNA ID]]&amp;IF(Transcripts[[#This Row],[Preferred?]]="Y", " (Preferred)", ""), "")</f>
        <v>NM_001008540.2</v>
      </c>
      <c r="V819" s="43" t="s">
        <v>18426</v>
      </c>
      <c r="W819" s="43" t="e">
        <f t="array" ref="W819">INDEX(Table6[#Data], MATCH(1, ISNUMBER(SEARCH(Transcripts[[#This Row],[RefSeq mRNA ID]], Table6['#name])), 0), 1)</f>
        <v>#N/A</v>
      </c>
      <c r="X819" s="43"/>
      <c r="Y819" s="43"/>
      <c r="Z819" t="s">
        <v>8401</v>
      </c>
      <c r="AA819" t="s">
        <v>8402</v>
      </c>
      <c r="AB819">
        <v>1125</v>
      </c>
      <c r="AC819" t="s">
        <v>8381</v>
      </c>
      <c r="AD819" t="s">
        <v>27</v>
      </c>
      <c r="AE819" t="s">
        <v>10500</v>
      </c>
      <c r="AH819" t="s">
        <v>19766</v>
      </c>
      <c r="AI819" t="s">
        <v>6362</v>
      </c>
      <c r="AJ819">
        <v>5079</v>
      </c>
    </row>
    <row r="820" spans="8:36" hidden="1" x14ac:dyDescent="0.25">
      <c r="H820" t="s">
        <v>2010</v>
      </c>
      <c r="I820" t="s">
        <v>2018</v>
      </c>
      <c r="J820" t="s">
        <v>2019</v>
      </c>
      <c r="K820" t="s">
        <v>19146</v>
      </c>
      <c r="L820">
        <v>1682</v>
      </c>
      <c r="M820" t="s">
        <v>27</v>
      </c>
      <c r="N820" t="s">
        <v>2020</v>
      </c>
      <c r="O820" t="s">
        <v>2016</v>
      </c>
      <c r="P820" t="s">
        <v>2021</v>
      </c>
      <c r="Q820">
        <v>1059</v>
      </c>
      <c r="R820" t="s">
        <v>97</v>
      </c>
      <c r="S820" t="s">
        <v>97</v>
      </c>
      <c r="T820" t="str">
        <f>IF(Transcripts[[#This Row],[List?]]="Y", Transcripts[[#This Row],[RefSeq mRNA ID]]&amp;IF(Transcripts[[#This Row],[Preferred?]]="Y", " (Preferred)", ""), "")</f>
        <v>NM_003467.2 (Preferred)</v>
      </c>
      <c r="V820" s="43" t="s">
        <v>18426</v>
      </c>
      <c r="W820" s="43" t="e">
        <f t="array" ref="W820">INDEX(Table6[#Data], MATCH(1, ISNUMBER(SEARCH(Transcripts[[#This Row],[RefSeq mRNA ID]], Table6['#name])), 0), 1)</f>
        <v>#N/A</v>
      </c>
      <c r="X820" s="43"/>
      <c r="Y820" s="43"/>
      <c r="Z820" t="s">
        <v>7058</v>
      </c>
      <c r="AA820" t="s">
        <v>7059</v>
      </c>
      <c r="AB820">
        <v>614</v>
      </c>
      <c r="AC820" t="s">
        <v>7028</v>
      </c>
      <c r="AD820" t="s">
        <v>27</v>
      </c>
      <c r="AE820" t="s">
        <v>10501</v>
      </c>
      <c r="AH820" t="s">
        <v>19767</v>
      </c>
      <c r="AI820" t="s">
        <v>6362</v>
      </c>
      <c r="AJ820">
        <v>5079</v>
      </c>
    </row>
    <row r="821" spans="8:36" hidden="1" x14ac:dyDescent="0.25">
      <c r="H821" t="s">
        <v>2010</v>
      </c>
      <c r="I821" t="s">
        <v>2011</v>
      </c>
      <c r="L821">
        <v>1485</v>
      </c>
      <c r="M821" t="s">
        <v>195</v>
      </c>
      <c r="N821" t="s">
        <v>2012</v>
      </c>
      <c r="Q821">
        <v>0</v>
      </c>
      <c r="R821" t="s">
        <v>98</v>
      </c>
      <c r="S821" t="s">
        <v>98</v>
      </c>
      <c r="T821" t="str">
        <f>IF(Transcripts[[#This Row],[List?]]="Y", Transcripts[[#This Row],[RefSeq mRNA ID]]&amp;IF(Transcripts[[#This Row],[Preferred?]]="Y", " (Preferred)", ""), "")</f>
        <v/>
      </c>
      <c r="V821" s="43" t="s">
        <v>18426</v>
      </c>
      <c r="W821" s="43" t="e">
        <f t="array" ref="W821">INDEX(Table6[#Data], MATCH(1, ISNUMBER(SEARCH(Transcripts[[#This Row],[RefSeq mRNA ID]], Table6['#name])), 0), 1)</f>
        <v>#N/A</v>
      </c>
      <c r="X821" s="43"/>
      <c r="Y821" s="43"/>
      <c r="Z821" t="s">
        <v>7048</v>
      </c>
      <c r="AA821" t="s">
        <v>7049</v>
      </c>
      <c r="AB821">
        <v>1146</v>
      </c>
      <c r="AC821" t="s">
        <v>7028</v>
      </c>
      <c r="AD821" t="s">
        <v>27</v>
      </c>
      <c r="AE821" t="s">
        <v>10502</v>
      </c>
      <c r="AH821" t="s">
        <v>19768</v>
      </c>
      <c r="AI821" t="s">
        <v>6362</v>
      </c>
      <c r="AJ821">
        <v>5079</v>
      </c>
    </row>
    <row r="822" spans="8:36" hidden="1" x14ac:dyDescent="0.25">
      <c r="H822" t="s">
        <v>2022</v>
      </c>
      <c r="I822" t="s">
        <v>2023</v>
      </c>
      <c r="J822" t="s">
        <v>2024</v>
      </c>
      <c r="L822">
        <v>8713</v>
      </c>
      <c r="M822" t="s">
        <v>27</v>
      </c>
      <c r="N822" t="s">
        <v>2025</v>
      </c>
      <c r="Q822">
        <v>2871</v>
      </c>
      <c r="R822" t="s">
        <v>98</v>
      </c>
      <c r="S822" t="s">
        <v>98</v>
      </c>
      <c r="T822" t="str">
        <f>IF(Transcripts[[#This Row],[List?]]="Y", Transcripts[[#This Row],[RefSeq mRNA ID]]&amp;IF(Transcripts[[#This Row],[Preferred?]]="Y", " (Preferred)", ""), "")</f>
        <v/>
      </c>
      <c r="V822" s="43" t="s">
        <v>18427</v>
      </c>
      <c r="W822" s="43" t="e">
        <f t="array" ref="W822">INDEX(Table6[#Data], MATCH(1, ISNUMBER(SEARCH(Transcripts[[#This Row],[RefSeq mRNA ID]], Table6['#name])), 0), 1)</f>
        <v>#N/A</v>
      </c>
      <c r="X822" s="43"/>
      <c r="Y822" s="43"/>
      <c r="Z822" t="s">
        <v>7089</v>
      </c>
      <c r="AC822" t="s">
        <v>7028</v>
      </c>
      <c r="AD822" t="s">
        <v>27</v>
      </c>
      <c r="AE822" t="s">
        <v>7089</v>
      </c>
      <c r="AH822" t="s">
        <v>19769</v>
      </c>
      <c r="AI822" t="s">
        <v>6421</v>
      </c>
      <c r="AJ822">
        <v>55193</v>
      </c>
    </row>
    <row r="823" spans="8:36" hidden="1" x14ac:dyDescent="0.25">
      <c r="H823" t="s">
        <v>2022</v>
      </c>
      <c r="I823" t="s">
        <v>2026</v>
      </c>
      <c r="J823" t="s">
        <v>2027</v>
      </c>
      <c r="L823">
        <v>8503</v>
      </c>
      <c r="M823" t="s">
        <v>27</v>
      </c>
      <c r="N823" t="s">
        <v>2028</v>
      </c>
      <c r="P823" t="s">
        <v>2029</v>
      </c>
      <c r="Q823">
        <v>2871</v>
      </c>
      <c r="R823" t="s">
        <v>98</v>
      </c>
      <c r="S823" t="s">
        <v>98</v>
      </c>
      <c r="T823" t="str">
        <f>IF(Transcripts[[#This Row],[List?]]="Y", Transcripts[[#This Row],[RefSeq mRNA ID]]&amp;IF(Transcripts[[#This Row],[Preferred?]]="Y", " (Preferred)", ""), "")</f>
        <v/>
      </c>
      <c r="V823" s="43" t="s">
        <v>18427</v>
      </c>
      <c r="W823" s="43" t="e">
        <f t="array" ref="W823">INDEX(Table6[#Data], MATCH(1, ISNUMBER(SEARCH(Transcripts[[#This Row],[RefSeq mRNA ID]], Table6['#name])), 0), 1)</f>
        <v>#N/A</v>
      </c>
      <c r="X823" s="43"/>
      <c r="Y823" s="43"/>
      <c r="Z823" t="s">
        <v>7073</v>
      </c>
      <c r="AA823" t="s">
        <v>7074</v>
      </c>
      <c r="AB823">
        <v>471</v>
      </c>
      <c r="AC823" t="s">
        <v>7028</v>
      </c>
      <c r="AD823" t="s">
        <v>27</v>
      </c>
      <c r="AE823" t="s">
        <v>10503</v>
      </c>
      <c r="AH823" t="s">
        <v>19770</v>
      </c>
      <c r="AI823" t="s">
        <v>6421</v>
      </c>
      <c r="AJ823">
        <v>55193</v>
      </c>
    </row>
    <row r="824" spans="8:36" hidden="1" x14ac:dyDescent="0.25">
      <c r="H824" t="s">
        <v>2022</v>
      </c>
      <c r="I824" t="s">
        <v>2030</v>
      </c>
      <c r="J824" t="s">
        <v>2031</v>
      </c>
      <c r="K824" t="s">
        <v>19147</v>
      </c>
      <c r="L824">
        <v>5371</v>
      </c>
      <c r="M824" t="s">
        <v>27</v>
      </c>
      <c r="N824" t="s">
        <v>2032</v>
      </c>
      <c r="O824" t="s">
        <v>2033</v>
      </c>
      <c r="P824" t="s">
        <v>2029</v>
      </c>
      <c r="Q824">
        <v>2871</v>
      </c>
      <c r="R824" t="s">
        <v>97</v>
      </c>
      <c r="S824" t="s">
        <v>97</v>
      </c>
      <c r="T824" t="str">
        <f>IF(Transcripts[[#This Row],[List?]]="Y", Transcripts[[#This Row],[RefSeq mRNA ID]]&amp;IF(Transcripts[[#This Row],[Preferred?]]="Y", " (Preferred)", ""), "")</f>
        <v>NM_015247.2 (Preferred)</v>
      </c>
      <c r="V824" s="43" t="s">
        <v>18427</v>
      </c>
      <c r="W824" s="43" t="e">
        <f t="array" ref="W824">INDEX(Table6[#Data], MATCH(1, ISNUMBER(SEARCH(Transcripts[[#This Row],[RefSeq mRNA ID]], Table6['#name])), 0), 1)</f>
        <v>#N/A</v>
      </c>
      <c r="X824" s="43"/>
      <c r="Y824" s="43"/>
      <c r="Z824" t="s">
        <v>7032</v>
      </c>
      <c r="AA824" t="s">
        <v>7033</v>
      </c>
      <c r="AB824">
        <v>396</v>
      </c>
      <c r="AC824" t="s">
        <v>7028</v>
      </c>
      <c r="AD824" t="s">
        <v>27</v>
      </c>
      <c r="AE824" t="s">
        <v>10504</v>
      </c>
      <c r="AH824" t="s">
        <v>19771</v>
      </c>
      <c r="AI824" t="s">
        <v>6481</v>
      </c>
      <c r="AJ824">
        <v>29930</v>
      </c>
    </row>
    <row r="825" spans="8:36" hidden="1" x14ac:dyDescent="0.25">
      <c r="H825" t="s">
        <v>2022</v>
      </c>
      <c r="I825" t="s">
        <v>2034</v>
      </c>
      <c r="J825" t="s">
        <v>2035</v>
      </c>
      <c r="K825" t="s">
        <v>19148</v>
      </c>
      <c r="L825">
        <v>3536</v>
      </c>
      <c r="M825" t="s">
        <v>27</v>
      </c>
      <c r="N825" t="s">
        <v>2036</v>
      </c>
      <c r="O825" t="s">
        <v>2033</v>
      </c>
      <c r="P825" t="s">
        <v>2037</v>
      </c>
      <c r="Q825">
        <v>2862</v>
      </c>
      <c r="R825" t="s">
        <v>98</v>
      </c>
      <c r="S825" t="s">
        <v>97</v>
      </c>
      <c r="T825" t="str">
        <f>IF(Transcripts[[#This Row],[List?]]="Y", Transcripts[[#This Row],[RefSeq mRNA ID]]&amp;IF(Transcripts[[#This Row],[Preferred?]]="Y", " (Preferred)", ""), "")</f>
        <v>NM_001042412.1</v>
      </c>
      <c r="V825" s="43" t="s">
        <v>18427</v>
      </c>
      <c r="W825" s="43" t="e">
        <f t="array" ref="W825">INDEX(Table6[#Data], MATCH(1, ISNUMBER(SEARCH(Transcripts[[#This Row],[RefSeq mRNA ID]], Table6['#name])), 0), 1)</f>
        <v>#N/A</v>
      </c>
      <c r="X825" s="43"/>
      <c r="Y825" s="43"/>
      <c r="Z825" t="s">
        <v>7038</v>
      </c>
      <c r="AA825" t="s">
        <v>7039</v>
      </c>
      <c r="AB825">
        <v>1146</v>
      </c>
      <c r="AC825" t="s">
        <v>7028</v>
      </c>
      <c r="AD825" t="s">
        <v>27</v>
      </c>
      <c r="AE825" t="s">
        <v>10505</v>
      </c>
      <c r="AH825" t="s">
        <v>19772</v>
      </c>
      <c r="AI825" t="s">
        <v>156</v>
      </c>
      <c r="AJ825">
        <v>5156</v>
      </c>
    </row>
    <row r="826" spans="8:36" hidden="1" x14ac:dyDescent="0.25">
      <c r="H826" t="s">
        <v>2022</v>
      </c>
      <c r="I826" t="s">
        <v>2038</v>
      </c>
      <c r="J826" t="s">
        <v>2039</v>
      </c>
      <c r="K826" t="s">
        <v>19149</v>
      </c>
      <c r="L826">
        <v>3513</v>
      </c>
      <c r="M826" t="s">
        <v>27</v>
      </c>
      <c r="N826" t="s">
        <v>2040</v>
      </c>
      <c r="P826" t="s">
        <v>2037</v>
      </c>
      <c r="Q826">
        <v>2862</v>
      </c>
      <c r="R826" t="s">
        <v>98</v>
      </c>
      <c r="S826" t="s">
        <v>97</v>
      </c>
      <c r="T826" t="str">
        <f>IF(Transcripts[[#This Row],[List?]]="Y", Transcripts[[#This Row],[RefSeq mRNA ID]]&amp;IF(Transcripts[[#This Row],[Preferred?]]="Y", " (Preferred)", ""), "")</f>
        <v>NM_001042355.1</v>
      </c>
      <c r="V826" s="43" t="s">
        <v>18427</v>
      </c>
      <c r="W826" s="43" t="e">
        <f t="array" ref="W826">INDEX(Table6[#Data], MATCH(1, ISNUMBER(SEARCH(Transcripts[[#This Row],[RefSeq mRNA ID]], Table6['#name])), 0), 1)</f>
        <v>#N/A</v>
      </c>
      <c r="X826" s="43"/>
      <c r="Y826" s="43"/>
      <c r="Z826" t="s">
        <v>7085</v>
      </c>
      <c r="AC826" t="s">
        <v>7028</v>
      </c>
      <c r="AD826" t="s">
        <v>27</v>
      </c>
      <c r="AE826" t="s">
        <v>7085</v>
      </c>
      <c r="AH826" t="s">
        <v>19773</v>
      </c>
      <c r="AI826" t="s">
        <v>156</v>
      </c>
      <c r="AJ826">
        <v>5156</v>
      </c>
    </row>
    <row r="827" spans="8:36" hidden="1" x14ac:dyDescent="0.25">
      <c r="H827" t="s">
        <v>2022</v>
      </c>
      <c r="I827" t="s">
        <v>2044</v>
      </c>
      <c r="J827" t="s">
        <v>2045</v>
      </c>
      <c r="L827">
        <v>3259</v>
      </c>
      <c r="M827" t="s">
        <v>27</v>
      </c>
      <c r="N827" t="s">
        <v>2046</v>
      </c>
      <c r="P827" t="s">
        <v>2037</v>
      </c>
      <c r="Q827">
        <v>2862</v>
      </c>
      <c r="R827" t="s">
        <v>98</v>
      </c>
      <c r="S827" t="s">
        <v>98</v>
      </c>
      <c r="T827" t="str">
        <f>IF(Transcripts[[#This Row],[List?]]="Y", Transcripts[[#This Row],[RefSeq mRNA ID]]&amp;IF(Transcripts[[#This Row],[Preferred?]]="Y", " (Preferred)", ""), "")</f>
        <v/>
      </c>
      <c r="V827" s="43" t="s">
        <v>18427</v>
      </c>
      <c r="W827" s="43" t="e">
        <f t="array" ref="W827">INDEX(Table6[#Data], MATCH(1, ISNUMBER(SEARCH(Transcripts[[#This Row],[RefSeq mRNA ID]], Table6['#name])), 0), 1)</f>
        <v>#N/A</v>
      </c>
      <c r="X827" s="43"/>
      <c r="Y827" s="43"/>
      <c r="Z827" t="s">
        <v>7029</v>
      </c>
      <c r="AA827" t="s">
        <v>7030</v>
      </c>
      <c r="AB827">
        <v>375</v>
      </c>
      <c r="AC827" t="s">
        <v>7028</v>
      </c>
      <c r="AD827" t="s">
        <v>27</v>
      </c>
      <c r="AE827" t="s">
        <v>10506</v>
      </c>
      <c r="AH827" t="s">
        <v>19774</v>
      </c>
      <c r="AI827" t="s">
        <v>156</v>
      </c>
      <c r="AJ827">
        <v>5156</v>
      </c>
    </row>
    <row r="828" spans="8:36" hidden="1" x14ac:dyDescent="0.25">
      <c r="H828" t="s">
        <v>2022</v>
      </c>
      <c r="I828" t="s">
        <v>2047</v>
      </c>
      <c r="J828" t="s">
        <v>2048</v>
      </c>
      <c r="L828">
        <v>3104</v>
      </c>
      <c r="M828" t="s">
        <v>27</v>
      </c>
      <c r="N828" t="s">
        <v>2049</v>
      </c>
      <c r="Q828">
        <v>2733</v>
      </c>
      <c r="R828" t="s">
        <v>98</v>
      </c>
      <c r="S828" t="s">
        <v>98</v>
      </c>
      <c r="T828" t="str">
        <f>IF(Transcripts[[#This Row],[List?]]="Y", Transcripts[[#This Row],[RefSeq mRNA ID]]&amp;IF(Transcripts[[#This Row],[Preferred?]]="Y", " (Preferred)", ""), "")</f>
        <v/>
      </c>
      <c r="V828" s="43" t="s">
        <v>18427</v>
      </c>
      <c r="W828" s="43" t="e">
        <f t="array" ref="W828">INDEX(Table6[#Data], MATCH(1, ISNUMBER(SEARCH(Transcripts[[#This Row],[RefSeq mRNA ID]], Table6['#name])), 0), 1)</f>
        <v>#N/A</v>
      </c>
      <c r="X828" s="43"/>
      <c r="Y828" s="43"/>
      <c r="Z828" t="s">
        <v>7042</v>
      </c>
      <c r="AA828" t="s">
        <v>7043</v>
      </c>
      <c r="AB828">
        <v>1146</v>
      </c>
      <c r="AC828" t="s">
        <v>7028</v>
      </c>
      <c r="AD828" t="s">
        <v>27</v>
      </c>
      <c r="AE828" t="s">
        <v>10507</v>
      </c>
      <c r="AH828" t="s">
        <v>19775</v>
      </c>
      <c r="AI828" t="s">
        <v>156</v>
      </c>
      <c r="AJ828">
        <v>5156</v>
      </c>
    </row>
    <row r="829" spans="8:36" hidden="1" x14ac:dyDescent="0.25">
      <c r="H829" t="s">
        <v>2022</v>
      </c>
      <c r="I829" t="s">
        <v>2041</v>
      </c>
      <c r="J829" t="s">
        <v>2042</v>
      </c>
      <c r="L829">
        <v>3292</v>
      </c>
      <c r="M829" t="s">
        <v>27</v>
      </c>
      <c r="N829" t="s">
        <v>2043</v>
      </c>
      <c r="Q829">
        <v>2316</v>
      </c>
      <c r="R829" t="s">
        <v>98</v>
      </c>
      <c r="S829" t="s">
        <v>98</v>
      </c>
      <c r="T829" t="str">
        <f>IF(Transcripts[[#This Row],[List?]]="Y", Transcripts[[#This Row],[RefSeq mRNA ID]]&amp;IF(Transcripts[[#This Row],[Preferred?]]="Y", " (Preferred)", ""), "")</f>
        <v/>
      </c>
      <c r="V829" s="43" t="s">
        <v>18427</v>
      </c>
      <c r="W829" s="43" t="e">
        <f t="array" ref="W829">INDEX(Table6[#Data], MATCH(1, ISNUMBER(SEARCH(Transcripts[[#This Row],[RefSeq mRNA ID]], Table6['#name])), 0), 1)</f>
        <v>#N/A</v>
      </c>
      <c r="X829" s="43"/>
      <c r="Y829" s="43"/>
      <c r="Z829" t="s">
        <v>7067</v>
      </c>
      <c r="AA829" t="s">
        <v>7068</v>
      </c>
      <c r="AB829">
        <v>503</v>
      </c>
      <c r="AC829" t="s">
        <v>7028</v>
      </c>
      <c r="AD829" t="s">
        <v>27</v>
      </c>
      <c r="AE829" t="s">
        <v>10508</v>
      </c>
      <c r="AH829" t="s">
        <v>19776</v>
      </c>
      <c r="AI829" t="s">
        <v>156</v>
      </c>
      <c r="AJ829">
        <v>5156</v>
      </c>
    </row>
    <row r="830" spans="8:36" hidden="1" x14ac:dyDescent="0.25">
      <c r="H830" t="s">
        <v>2022</v>
      </c>
      <c r="I830" t="s">
        <v>2050</v>
      </c>
      <c r="J830" t="s">
        <v>2051</v>
      </c>
      <c r="L830">
        <v>1158</v>
      </c>
      <c r="M830" t="s">
        <v>27</v>
      </c>
      <c r="N830" t="s">
        <v>2052</v>
      </c>
      <c r="Q830">
        <v>913</v>
      </c>
      <c r="R830" t="s">
        <v>98</v>
      </c>
      <c r="S830" t="s">
        <v>98</v>
      </c>
      <c r="T830" t="str">
        <f>IF(Transcripts[[#This Row],[List?]]="Y", Transcripts[[#This Row],[RefSeq mRNA ID]]&amp;IF(Transcripts[[#This Row],[Preferred?]]="Y", " (Preferred)", ""), "")</f>
        <v/>
      </c>
      <c r="V830" s="43" t="s">
        <v>18427</v>
      </c>
      <c r="W830" s="43" t="e">
        <f t="array" ref="W830">INDEX(Table6[#Data], MATCH(1, ISNUMBER(SEARCH(Transcripts[[#This Row],[RefSeq mRNA ID]], Table6['#name])), 0), 1)</f>
        <v>#N/A</v>
      </c>
      <c r="X830" s="43"/>
      <c r="Y830" s="43"/>
      <c r="Z830" t="s">
        <v>7082</v>
      </c>
      <c r="AA830" t="s">
        <v>7083</v>
      </c>
      <c r="AB830">
        <v>137</v>
      </c>
      <c r="AC830" t="s">
        <v>7028</v>
      </c>
      <c r="AD830" t="s">
        <v>27</v>
      </c>
      <c r="AE830" t="s">
        <v>10509</v>
      </c>
      <c r="AH830" t="s">
        <v>19777</v>
      </c>
      <c r="AI830" t="s">
        <v>6516</v>
      </c>
      <c r="AJ830">
        <v>5159</v>
      </c>
    </row>
    <row r="831" spans="8:36" hidden="1" x14ac:dyDescent="0.25">
      <c r="H831" t="s">
        <v>2022</v>
      </c>
      <c r="I831" t="s">
        <v>2053</v>
      </c>
      <c r="J831" t="s">
        <v>2054</v>
      </c>
      <c r="L831">
        <v>777</v>
      </c>
      <c r="M831" t="s">
        <v>27</v>
      </c>
      <c r="N831" t="s">
        <v>2055</v>
      </c>
      <c r="Q831">
        <v>499</v>
      </c>
      <c r="R831" t="s">
        <v>98</v>
      </c>
      <c r="S831" t="s">
        <v>98</v>
      </c>
      <c r="T831" t="str">
        <f>IF(Transcripts[[#This Row],[List?]]="Y", Transcripts[[#This Row],[RefSeq mRNA ID]]&amp;IF(Transcripts[[#This Row],[Preferred?]]="Y", " (Preferred)", ""), "")</f>
        <v/>
      </c>
      <c r="V831" s="43" t="s">
        <v>18427</v>
      </c>
      <c r="W831" s="43" t="e">
        <f t="array" ref="W831">INDEX(Table6[#Data], MATCH(1, ISNUMBER(SEARCH(Transcripts[[#This Row],[RefSeq mRNA ID]], Table6['#name])), 0), 1)</f>
        <v>#N/A</v>
      </c>
      <c r="X831" s="43"/>
      <c r="Y831" s="43"/>
      <c r="Z831" t="s">
        <v>7064</v>
      </c>
      <c r="AA831" t="s">
        <v>7065</v>
      </c>
      <c r="AB831">
        <v>892</v>
      </c>
      <c r="AC831" t="s">
        <v>7028</v>
      </c>
      <c r="AD831" t="s">
        <v>27</v>
      </c>
      <c r="AE831" t="s">
        <v>10510</v>
      </c>
      <c r="AH831" t="s">
        <v>19778</v>
      </c>
      <c r="AI831" t="s">
        <v>6544</v>
      </c>
      <c r="AJ831">
        <v>84295</v>
      </c>
    </row>
    <row r="832" spans="8:36" hidden="1" x14ac:dyDescent="0.25">
      <c r="H832" t="s">
        <v>2022</v>
      </c>
      <c r="I832" t="s">
        <v>2056</v>
      </c>
      <c r="J832" t="s">
        <v>2057</v>
      </c>
      <c r="L832">
        <v>725</v>
      </c>
      <c r="M832" t="s">
        <v>27</v>
      </c>
      <c r="N832" t="s">
        <v>2058</v>
      </c>
      <c r="Q832">
        <v>315</v>
      </c>
      <c r="R832" t="s">
        <v>98</v>
      </c>
      <c r="S832" t="s">
        <v>98</v>
      </c>
      <c r="T832" t="str">
        <f>IF(Transcripts[[#This Row],[List?]]="Y", Transcripts[[#This Row],[RefSeq mRNA ID]]&amp;IF(Transcripts[[#This Row],[Preferred?]]="Y", " (Preferred)", ""), "")</f>
        <v/>
      </c>
      <c r="V832" s="43" t="s">
        <v>18427</v>
      </c>
      <c r="W832" s="43" t="e">
        <f t="array" ref="W832">INDEX(Table6[#Data], MATCH(1, ISNUMBER(SEARCH(Transcripts[[#This Row],[RefSeq mRNA ID]], Table6['#name])), 0), 1)</f>
        <v>#N/A</v>
      </c>
      <c r="X832" s="43"/>
      <c r="Y832" s="43"/>
      <c r="Z832" t="s">
        <v>7079</v>
      </c>
      <c r="AA832" t="s">
        <v>7080</v>
      </c>
      <c r="AB832">
        <v>339</v>
      </c>
      <c r="AC832" t="s">
        <v>7028</v>
      </c>
      <c r="AD832" t="s">
        <v>27</v>
      </c>
      <c r="AE832" t="s">
        <v>10511</v>
      </c>
      <c r="AH832" t="s">
        <v>19779</v>
      </c>
      <c r="AI832" t="s">
        <v>6544</v>
      </c>
      <c r="AJ832">
        <v>84295</v>
      </c>
    </row>
    <row r="833" spans="8:36" hidden="1" x14ac:dyDescent="0.25">
      <c r="H833" t="s">
        <v>2022</v>
      </c>
      <c r="I833" t="s">
        <v>2062</v>
      </c>
      <c r="J833" t="s">
        <v>2063</v>
      </c>
      <c r="L833">
        <v>409</v>
      </c>
      <c r="M833" t="s">
        <v>27</v>
      </c>
      <c r="N833" t="s">
        <v>2064</v>
      </c>
      <c r="Q833">
        <v>200</v>
      </c>
      <c r="R833" t="s">
        <v>98</v>
      </c>
      <c r="S833" t="s">
        <v>98</v>
      </c>
      <c r="T833" t="str">
        <f>IF(Transcripts[[#This Row],[List?]]="Y", Transcripts[[#This Row],[RefSeq mRNA ID]]&amp;IF(Transcripts[[#This Row],[Preferred?]]="Y", " (Preferred)", ""), "")</f>
        <v/>
      </c>
      <c r="V833" s="43" t="s">
        <v>18427</v>
      </c>
      <c r="W833" s="43" t="e">
        <f t="array" ref="W833">INDEX(Table6[#Data], MATCH(1, ISNUMBER(SEARCH(Transcripts[[#This Row],[RefSeq mRNA ID]], Table6['#name])), 0), 1)</f>
        <v>#N/A</v>
      </c>
      <c r="X833" s="43"/>
      <c r="Y833" s="43"/>
      <c r="Z833" t="s">
        <v>7076</v>
      </c>
      <c r="AA833" t="s">
        <v>7077</v>
      </c>
      <c r="AB833">
        <v>196</v>
      </c>
      <c r="AC833" t="s">
        <v>7028</v>
      </c>
      <c r="AD833" t="s">
        <v>27</v>
      </c>
      <c r="AE833" t="s">
        <v>10512</v>
      </c>
      <c r="AH833" t="s">
        <v>19780</v>
      </c>
      <c r="AI833" t="s">
        <v>6544</v>
      </c>
      <c r="AJ833">
        <v>84295</v>
      </c>
    </row>
    <row r="834" spans="8:36" hidden="1" x14ac:dyDescent="0.25">
      <c r="H834" t="s">
        <v>2022</v>
      </c>
      <c r="I834" t="s">
        <v>2059</v>
      </c>
      <c r="J834" t="s">
        <v>2060</v>
      </c>
      <c r="L834">
        <v>539</v>
      </c>
      <c r="M834" t="s">
        <v>27</v>
      </c>
      <c r="N834" t="s">
        <v>2061</v>
      </c>
      <c r="Q834">
        <v>100</v>
      </c>
      <c r="R834" t="s">
        <v>98</v>
      </c>
      <c r="S834" t="s">
        <v>98</v>
      </c>
      <c r="T834" t="str">
        <f>IF(Transcripts[[#This Row],[List?]]="Y", Transcripts[[#This Row],[RefSeq mRNA ID]]&amp;IF(Transcripts[[#This Row],[Preferred?]]="Y", " (Preferred)", ""), "")</f>
        <v/>
      </c>
      <c r="V834" s="43" t="s">
        <v>18427</v>
      </c>
      <c r="W834" s="43" t="e">
        <f t="array" ref="W834">INDEX(Table6[#Data], MATCH(1, ISNUMBER(SEARCH(Transcripts[[#This Row],[RefSeq mRNA ID]], Table6['#name])), 0), 1)</f>
        <v>#N/A</v>
      </c>
      <c r="X834" s="43"/>
      <c r="Y834" s="43"/>
      <c r="Z834" t="s">
        <v>7051</v>
      </c>
      <c r="AA834" t="s">
        <v>7052</v>
      </c>
      <c r="AB834">
        <v>1146</v>
      </c>
      <c r="AC834" t="s">
        <v>7028</v>
      </c>
      <c r="AD834" t="s">
        <v>27</v>
      </c>
      <c r="AE834" t="s">
        <v>10513</v>
      </c>
      <c r="AH834" t="s">
        <v>19781</v>
      </c>
      <c r="AI834" t="s">
        <v>21</v>
      </c>
      <c r="AJ834">
        <v>5290</v>
      </c>
    </row>
    <row r="835" spans="8:36" hidden="1" x14ac:dyDescent="0.25">
      <c r="H835" t="s">
        <v>2022</v>
      </c>
      <c r="I835" t="s">
        <v>2065</v>
      </c>
      <c r="L835">
        <v>4665</v>
      </c>
      <c r="M835" t="s">
        <v>212</v>
      </c>
      <c r="N835" t="s">
        <v>2066</v>
      </c>
      <c r="Q835">
        <v>0</v>
      </c>
      <c r="R835" t="s">
        <v>98</v>
      </c>
      <c r="S835" t="s">
        <v>98</v>
      </c>
      <c r="T835" t="str">
        <f>IF(Transcripts[[#This Row],[List?]]="Y", Transcripts[[#This Row],[RefSeq mRNA ID]]&amp;IF(Transcripts[[#This Row],[Preferred?]]="Y", " (Preferred)", ""), "")</f>
        <v/>
      </c>
      <c r="V835" s="43" t="s">
        <v>18427</v>
      </c>
      <c r="W835" s="43" t="e">
        <f t="array" ref="W835">INDEX(Table6[#Data], MATCH(1, ISNUMBER(SEARCH(Transcripts[[#This Row],[RefSeq mRNA ID]], Table6['#name])), 0), 1)</f>
        <v>#N/A</v>
      </c>
      <c r="X835" s="43"/>
      <c r="Y835" s="43"/>
      <c r="Z835" t="s">
        <v>7070</v>
      </c>
      <c r="AA835" t="s">
        <v>7071</v>
      </c>
      <c r="AB835">
        <v>547</v>
      </c>
      <c r="AC835" t="s">
        <v>7028</v>
      </c>
      <c r="AD835" t="s">
        <v>27</v>
      </c>
      <c r="AE835" t="s">
        <v>10514</v>
      </c>
      <c r="AH835" t="s">
        <v>19782</v>
      </c>
      <c r="AI835" t="s">
        <v>6576</v>
      </c>
      <c r="AJ835">
        <v>5295</v>
      </c>
    </row>
    <row r="836" spans="8:36" hidden="1" x14ac:dyDescent="0.25">
      <c r="H836" t="s">
        <v>2022</v>
      </c>
      <c r="I836" t="s">
        <v>2067</v>
      </c>
      <c r="L836">
        <v>2568</v>
      </c>
      <c r="M836" t="s">
        <v>212</v>
      </c>
      <c r="N836" t="s">
        <v>2068</v>
      </c>
      <c r="Q836">
        <v>0</v>
      </c>
      <c r="R836" t="s">
        <v>98</v>
      </c>
      <c r="S836" t="s">
        <v>98</v>
      </c>
      <c r="T836" t="str">
        <f>IF(Transcripts[[#This Row],[List?]]="Y", Transcripts[[#This Row],[RefSeq mRNA ID]]&amp;IF(Transcripts[[#This Row],[Preferred?]]="Y", " (Preferred)", ""), "")</f>
        <v/>
      </c>
      <c r="V836" s="43" t="s">
        <v>18427</v>
      </c>
      <c r="W836" s="43" t="e">
        <f t="array" ref="W836">INDEX(Table6[#Data], MATCH(1, ISNUMBER(SEARCH(Transcripts[[#This Row],[RefSeq mRNA ID]], Table6['#name])), 0), 1)</f>
        <v>#N/A</v>
      </c>
      <c r="X836" s="43"/>
      <c r="Y836" s="43"/>
      <c r="Z836" t="s">
        <v>7054</v>
      </c>
      <c r="AA836" t="s">
        <v>7055</v>
      </c>
      <c r="AB836">
        <v>1014</v>
      </c>
      <c r="AC836" t="s">
        <v>7028</v>
      </c>
      <c r="AD836" t="s">
        <v>27</v>
      </c>
      <c r="AE836" t="s">
        <v>10515</v>
      </c>
      <c r="AH836" t="s">
        <v>19783</v>
      </c>
      <c r="AI836" t="s">
        <v>6576</v>
      </c>
      <c r="AJ836">
        <v>5295</v>
      </c>
    </row>
    <row r="837" spans="8:36" hidden="1" x14ac:dyDescent="0.25">
      <c r="H837" t="s">
        <v>2022</v>
      </c>
      <c r="I837" t="s">
        <v>2069</v>
      </c>
      <c r="L837">
        <v>547</v>
      </c>
      <c r="M837" t="s">
        <v>212</v>
      </c>
      <c r="N837" t="s">
        <v>2070</v>
      </c>
      <c r="Q837">
        <v>0</v>
      </c>
      <c r="R837" t="s">
        <v>98</v>
      </c>
      <c r="S837" t="s">
        <v>98</v>
      </c>
      <c r="T837" t="str">
        <f>IF(Transcripts[[#This Row],[List?]]="Y", Transcripts[[#This Row],[RefSeq mRNA ID]]&amp;IF(Transcripts[[#This Row],[Preferred?]]="Y", " (Preferred)", ""), "")</f>
        <v/>
      </c>
      <c r="V837" s="43" t="s">
        <v>18427</v>
      </c>
      <c r="W837" s="43" t="e">
        <f t="array" ref="W837">INDEX(Table6[#Data], MATCH(1, ISNUMBER(SEARCH(Transcripts[[#This Row],[RefSeq mRNA ID]], Table6['#name])), 0), 1)</f>
        <v>#N/A</v>
      </c>
      <c r="X837" s="43"/>
      <c r="Y837" s="43"/>
      <c r="Z837" t="s">
        <v>7061</v>
      </c>
      <c r="AA837" t="s">
        <v>7062</v>
      </c>
      <c r="AB837">
        <v>460</v>
      </c>
      <c r="AC837" t="s">
        <v>7028</v>
      </c>
      <c r="AD837" t="s">
        <v>27</v>
      </c>
      <c r="AE837" t="s">
        <v>10516</v>
      </c>
      <c r="AH837" t="s">
        <v>19784</v>
      </c>
      <c r="AI837" t="s">
        <v>6576</v>
      </c>
      <c r="AJ837">
        <v>5295</v>
      </c>
    </row>
    <row r="838" spans="8:36" hidden="1" x14ac:dyDescent="0.25">
      <c r="H838" t="s">
        <v>2022</v>
      </c>
      <c r="I838" t="s">
        <v>2071</v>
      </c>
      <c r="L838">
        <v>370</v>
      </c>
      <c r="M838" t="s">
        <v>212</v>
      </c>
      <c r="N838" t="s">
        <v>2072</v>
      </c>
      <c r="Q838">
        <v>0</v>
      </c>
      <c r="R838" t="s">
        <v>98</v>
      </c>
      <c r="S838" t="s">
        <v>98</v>
      </c>
      <c r="T838" t="str">
        <f>IF(Transcripts[[#This Row],[List?]]="Y", Transcripts[[#This Row],[RefSeq mRNA ID]]&amp;IF(Transcripts[[#This Row],[Preferred?]]="Y", " (Preferred)", ""), "")</f>
        <v/>
      </c>
      <c r="V838" s="43" t="s">
        <v>18427</v>
      </c>
      <c r="W838" s="43" t="e">
        <f t="array" ref="W838">INDEX(Table6[#Data], MATCH(1, ISNUMBER(SEARCH(Transcripts[[#This Row],[RefSeq mRNA ID]], Table6['#name])), 0), 1)</f>
        <v>#N/A</v>
      </c>
      <c r="X838" s="43"/>
      <c r="Y838" s="43"/>
      <c r="Z838" t="s">
        <v>7035</v>
      </c>
      <c r="AA838" t="s">
        <v>7036</v>
      </c>
      <c r="AB838">
        <v>106</v>
      </c>
      <c r="AC838" t="s">
        <v>7028</v>
      </c>
      <c r="AD838" t="s">
        <v>27</v>
      </c>
      <c r="AE838" t="s">
        <v>10517</v>
      </c>
      <c r="AH838" t="s">
        <v>19785</v>
      </c>
      <c r="AI838" t="s">
        <v>6576</v>
      </c>
      <c r="AJ838">
        <v>5295</v>
      </c>
    </row>
    <row r="839" spans="8:36" hidden="1" x14ac:dyDescent="0.25">
      <c r="H839" t="s">
        <v>2073</v>
      </c>
      <c r="I839" t="s">
        <v>2101</v>
      </c>
      <c r="J839" t="s">
        <v>2102</v>
      </c>
      <c r="L839">
        <v>2615</v>
      </c>
      <c r="M839" t="s">
        <v>27</v>
      </c>
      <c r="N839" t="s">
        <v>2103</v>
      </c>
      <c r="Q839">
        <v>2223</v>
      </c>
      <c r="R839" t="s">
        <v>98</v>
      </c>
      <c r="S839" t="s">
        <v>98</v>
      </c>
      <c r="T839" t="str">
        <f>IF(Transcripts[[#This Row],[List?]]="Y", Transcripts[[#This Row],[RefSeq mRNA ID]]&amp;IF(Transcripts[[#This Row],[Preferred?]]="Y", " (Preferred)", ""), "")</f>
        <v/>
      </c>
      <c r="V839" s="43" t="s">
        <v>18428</v>
      </c>
      <c r="W839" s="43" t="e">
        <f t="array" ref="W839">INDEX(Table6[#Data], MATCH(1, ISNUMBER(SEARCH(Transcripts[[#This Row],[RefSeq mRNA ID]], Table6['#name])), 0), 1)</f>
        <v>#N/A</v>
      </c>
      <c r="X839" s="43"/>
      <c r="Y839" s="43"/>
      <c r="Z839" t="s">
        <v>7087</v>
      </c>
      <c r="AC839" t="s">
        <v>7028</v>
      </c>
      <c r="AD839" t="s">
        <v>27</v>
      </c>
      <c r="AE839" t="s">
        <v>7087</v>
      </c>
      <c r="AH839" t="s">
        <v>19786</v>
      </c>
      <c r="AI839" t="s">
        <v>6630</v>
      </c>
      <c r="AJ839">
        <v>5296</v>
      </c>
    </row>
    <row r="840" spans="8:36" hidden="1" x14ac:dyDescent="0.25">
      <c r="H840" t="s">
        <v>2073</v>
      </c>
      <c r="I840" t="s">
        <v>2104</v>
      </c>
      <c r="J840" t="s">
        <v>2105</v>
      </c>
      <c r="L840">
        <v>2615</v>
      </c>
      <c r="M840" t="s">
        <v>27</v>
      </c>
      <c r="N840" t="s">
        <v>2103</v>
      </c>
      <c r="Q840">
        <v>2223</v>
      </c>
      <c r="R840" t="s">
        <v>98</v>
      </c>
      <c r="S840" t="s">
        <v>98</v>
      </c>
      <c r="T840" t="str">
        <f>IF(Transcripts[[#This Row],[List?]]="Y", Transcripts[[#This Row],[RefSeq mRNA ID]]&amp;IF(Transcripts[[#This Row],[Preferred?]]="Y", " (Preferred)", ""), "")</f>
        <v/>
      </c>
      <c r="V840" s="43" t="s">
        <v>18428</v>
      </c>
      <c r="W840" s="43" t="e">
        <f t="array" ref="W840">INDEX(Table6[#Data], MATCH(1, ISNUMBER(SEARCH(Transcripts[[#This Row],[RefSeq mRNA ID]], Table6['#name])), 0), 1)</f>
        <v>#N/A</v>
      </c>
      <c r="X840" s="43"/>
      <c r="Y840" s="43"/>
      <c r="Z840" t="s">
        <v>7045</v>
      </c>
      <c r="AA840" t="s">
        <v>7046</v>
      </c>
      <c r="AB840">
        <v>1146</v>
      </c>
      <c r="AC840" t="s">
        <v>7028</v>
      </c>
      <c r="AD840" t="s">
        <v>27</v>
      </c>
      <c r="AE840" t="s">
        <v>10518</v>
      </c>
      <c r="AH840" t="s">
        <v>19787</v>
      </c>
      <c r="AI840" t="s">
        <v>6630</v>
      </c>
      <c r="AJ840">
        <v>5296</v>
      </c>
    </row>
    <row r="841" spans="8:36" hidden="1" x14ac:dyDescent="0.25">
      <c r="H841" t="s">
        <v>2073</v>
      </c>
      <c r="I841" t="s">
        <v>2106</v>
      </c>
      <c r="J841" t="s">
        <v>2107</v>
      </c>
      <c r="L841">
        <v>2614</v>
      </c>
      <c r="M841" t="s">
        <v>27</v>
      </c>
      <c r="N841" t="s">
        <v>2103</v>
      </c>
      <c r="Q841">
        <v>2223</v>
      </c>
      <c r="R841" t="s">
        <v>98</v>
      </c>
      <c r="S841" t="s">
        <v>98</v>
      </c>
      <c r="T841" t="str">
        <f>IF(Transcripts[[#This Row],[List?]]="Y", Transcripts[[#This Row],[RefSeq mRNA ID]]&amp;IF(Transcripts[[#This Row],[Preferred?]]="Y", " (Preferred)", ""), "")</f>
        <v/>
      </c>
      <c r="V841" s="43" t="s">
        <v>18428</v>
      </c>
      <c r="W841" s="43" t="e">
        <f t="array" ref="W841">INDEX(Table6[#Data], MATCH(1, ISNUMBER(SEARCH(Transcripts[[#This Row],[RefSeq mRNA ID]], Table6['#name])), 0), 1)</f>
        <v>#N/A</v>
      </c>
      <c r="X841" s="43"/>
      <c r="Y841" s="43"/>
      <c r="Z841" t="s">
        <v>5030</v>
      </c>
      <c r="AA841" t="s">
        <v>5031</v>
      </c>
      <c r="AB841">
        <v>1053</v>
      </c>
      <c r="AC841" t="s">
        <v>5027</v>
      </c>
      <c r="AD841" t="s">
        <v>27</v>
      </c>
      <c r="AE841" t="s">
        <v>10519</v>
      </c>
      <c r="AH841" t="s">
        <v>19788</v>
      </c>
      <c r="AI841" t="s">
        <v>6649</v>
      </c>
      <c r="AJ841">
        <v>5292</v>
      </c>
    </row>
    <row r="842" spans="8:36" hidden="1" x14ac:dyDescent="0.25">
      <c r="H842" t="s">
        <v>2073</v>
      </c>
      <c r="I842" t="s">
        <v>2108</v>
      </c>
      <c r="J842" t="s">
        <v>2109</v>
      </c>
      <c r="K842" t="s">
        <v>19150</v>
      </c>
      <c r="L842">
        <v>2613</v>
      </c>
      <c r="M842" t="s">
        <v>27</v>
      </c>
      <c r="N842" t="s">
        <v>2103</v>
      </c>
      <c r="P842" t="s">
        <v>2110</v>
      </c>
      <c r="Q842">
        <v>2223</v>
      </c>
      <c r="R842" t="s">
        <v>98</v>
      </c>
      <c r="S842" t="s">
        <v>97</v>
      </c>
      <c r="T842" t="str">
        <f>IF(Transcripts[[#This Row],[List?]]="Y", Transcripts[[#This Row],[RefSeq mRNA ID]]&amp;IF(Transcripts[[#This Row],[Preferred?]]="Y", " (Preferred)", ""), "")</f>
        <v>NM_001141970.1</v>
      </c>
      <c r="V842" s="43" t="s">
        <v>18428</v>
      </c>
      <c r="W842" s="43" t="e">
        <f t="array" ref="W842">INDEX(Table6[#Data], MATCH(1, ISNUMBER(SEARCH(Transcripts[[#This Row],[RefSeq mRNA ID]], Table6['#name])), 0), 1)</f>
        <v>#N/A</v>
      </c>
      <c r="X842" s="43"/>
      <c r="Y842" s="43"/>
      <c r="Z842" t="s">
        <v>5028</v>
      </c>
      <c r="AC842" t="s">
        <v>5027</v>
      </c>
      <c r="AD842" t="s">
        <v>27</v>
      </c>
      <c r="AE842" t="s">
        <v>5028</v>
      </c>
      <c r="AH842" t="s">
        <v>19789</v>
      </c>
      <c r="AI842" t="s">
        <v>6649</v>
      </c>
      <c r="AJ842">
        <v>5292</v>
      </c>
    </row>
    <row r="843" spans="8:36" hidden="1" x14ac:dyDescent="0.25">
      <c r="H843" t="s">
        <v>2073</v>
      </c>
      <c r="I843" t="s">
        <v>2108</v>
      </c>
      <c r="J843" t="s">
        <v>2109</v>
      </c>
      <c r="K843" t="s">
        <v>19152</v>
      </c>
      <c r="L843">
        <v>2613</v>
      </c>
      <c r="M843" t="s">
        <v>27</v>
      </c>
      <c r="N843" t="s">
        <v>2103</v>
      </c>
      <c r="P843" t="s">
        <v>2110</v>
      </c>
      <c r="Q843">
        <v>2223</v>
      </c>
      <c r="R843" t="s">
        <v>98</v>
      </c>
      <c r="S843" t="s">
        <v>97</v>
      </c>
      <c r="T843" t="str">
        <f>IF(Transcripts[[#This Row],[List?]]="Y", Transcripts[[#This Row],[RefSeq mRNA ID]]&amp;IF(Transcripts[[#This Row],[Preferred?]]="Y", " (Preferred)", ""), "")</f>
        <v>NM_001141969.1</v>
      </c>
      <c r="V843" s="43" t="s">
        <v>18428</v>
      </c>
      <c r="W843" s="43" t="e">
        <f t="array" ref="W843">INDEX(Table6[#Data], MATCH(1, ISNUMBER(SEARCH(Transcripts[[#This Row],[RefSeq mRNA ID]], Table6['#name])), 0), 1)</f>
        <v>#N/A</v>
      </c>
      <c r="X843" s="43"/>
      <c r="Y843" s="43"/>
      <c r="Z843" t="s">
        <v>5034</v>
      </c>
      <c r="AA843" t="s">
        <v>5035</v>
      </c>
      <c r="AB843">
        <v>816</v>
      </c>
      <c r="AC843" t="s">
        <v>5027</v>
      </c>
      <c r="AD843" t="s">
        <v>27</v>
      </c>
      <c r="AE843" t="s">
        <v>10520</v>
      </c>
      <c r="AH843" t="s">
        <v>19790</v>
      </c>
      <c r="AI843" t="s">
        <v>6658</v>
      </c>
      <c r="AJ843">
        <v>5335</v>
      </c>
    </row>
    <row r="844" spans="8:36" hidden="1" x14ac:dyDescent="0.25">
      <c r="H844" t="s">
        <v>2073</v>
      </c>
      <c r="I844" t="s">
        <v>2111</v>
      </c>
      <c r="J844" t="s">
        <v>2112</v>
      </c>
      <c r="L844">
        <v>2608</v>
      </c>
      <c r="M844" t="s">
        <v>27</v>
      </c>
      <c r="N844" t="s">
        <v>2113</v>
      </c>
      <c r="Q844">
        <v>2223</v>
      </c>
      <c r="R844" t="s">
        <v>98</v>
      </c>
      <c r="S844" t="s">
        <v>98</v>
      </c>
      <c r="T844" t="str">
        <f>IF(Transcripts[[#This Row],[List?]]="Y", Transcripts[[#This Row],[RefSeq mRNA ID]]&amp;IF(Transcripts[[#This Row],[Preferred?]]="Y", " (Preferred)", ""), "")</f>
        <v/>
      </c>
      <c r="V844" s="43" t="s">
        <v>18428</v>
      </c>
      <c r="W844" s="43" t="e">
        <f t="array" ref="W844">INDEX(Table6[#Data], MATCH(1, ISNUMBER(SEARCH(Transcripts[[#This Row],[RefSeq mRNA ID]], Table6['#name])), 0), 1)</f>
        <v>#N/A</v>
      </c>
      <c r="X844" s="43"/>
      <c r="Y844" s="43"/>
      <c r="Z844" t="s">
        <v>1046</v>
      </c>
      <c r="AA844" t="s">
        <v>1047</v>
      </c>
      <c r="AB844">
        <v>3465</v>
      </c>
      <c r="AC844" t="s">
        <v>134</v>
      </c>
      <c r="AD844" t="s">
        <v>27</v>
      </c>
      <c r="AE844" t="s">
        <v>10521</v>
      </c>
      <c r="AH844" t="s">
        <v>19791</v>
      </c>
      <c r="AI844" t="s">
        <v>6658</v>
      </c>
      <c r="AJ844">
        <v>5335</v>
      </c>
    </row>
    <row r="845" spans="8:36" hidden="1" x14ac:dyDescent="0.25">
      <c r="H845" t="s">
        <v>2073</v>
      </c>
      <c r="I845" t="s">
        <v>2114</v>
      </c>
      <c r="J845" t="s">
        <v>2115</v>
      </c>
      <c r="L845">
        <v>2608</v>
      </c>
      <c r="M845" t="s">
        <v>27</v>
      </c>
      <c r="N845" t="s">
        <v>2113</v>
      </c>
      <c r="Q845">
        <v>2223</v>
      </c>
      <c r="R845" t="s">
        <v>98</v>
      </c>
      <c r="S845" t="s">
        <v>98</v>
      </c>
      <c r="T845" t="str">
        <f>IF(Transcripts[[#This Row],[List?]]="Y", Transcripts[[#This Row],[RefSeq mRNA ID]]&amp;IF(Transcripts[[#This Row],[Preferred?]]="Y", " (Preferred)", ""), "")</f>
        <v/>
      </c>
      <c r="V845" s="43" t="s">
        <v>18428</v>
      </c>
      <c r="W845" s="43" t="e">
        <f t="array" ref="W845">INDEX(Table6[#Data], MATCH(1, ISNUMBER(SEARCH(Transcripts[[#This Row],[RefSeq mRNA ID]], Table6['#name])), 0), 1)</f>
        <v>#N/A</v>
      </c>
      <c r="X845" s="43"/>
      <c r="Y845" s="43"/>
      <c r="Z845" t="s">
        <v>1056</v>
      </c>
      <c r="AC845" t="s">
        <v>134</v>
      </c>
      <c r="AD845" t="s">
        <v>27</v>
      </c>
      <c r="AE845" t="s">
        <v>1056</v>
      </c>
      <c r="AH845" t="s">
        <v>18839</v>
      </c>
      <c r="AI845" t="s">
        <v>6704</v>
      </c>
      <c r="AJ845">
        <v>5371</v>
      </c>
    </row>
    <row r="846" spans="8:36" hidden="1" x14ac:dyDescent="0.25">
      <c r="H846" t="s">
        <v>2073</v>
      </c>
      <c r="I846" t="s">
        <v>2116</v>
      </c>
      <c r="J846" t="s">
        <v>2117</v>
      </c>
      <c r="L846">
        <v>2607</v>
      </c>
      <c r="M846" t="s">
        <v>27</v>
      </c>
      <c r="N846" t="s">
        <v>2113</v>
      </c>
      <c r="Q846">
        <v>2223</v>
      </c>
      <c r="R846" t="s">
        <v>98</v>
      </c>
      <c r="S846" t="s">
        <v>98</v>
      </c>
      <c r="T846" t="str">
        <f>IF(Transcripts[[#This Row],[List?]]="Y", Transcripts[[#This Row],[RefSeq mRNA ID]]&amp;IF(Transcripts[[#This Row],[Preferred?]]="Y", " (Preferred)", ""), "")</f>
        <v/>
      </c>
      <c r="V846" s="43" t="s">
        <v>18428</v>
      </c>
      <c r="W846" s="43" t="e">
        <f t="array" ref="W846">INDEX(Table6[#Data], MATCH(1, ISNUMBER(SEARCH(Transcripts[[#This Row],[RefSeq mRNA ID]], Table6['#name])), 0), 1)</f>
        <v>#N/A</v>
      </c>
      <c r="X846" s="43"/>
      <c r="Y846" s="43"/>
      <c r="Z846" t="s">
        <v>1050</v>
      </c>
      <c r="AA846" t="s">
        <v>1051</v>
      </c>
      <c r="AB846">
        <v>815</v>
      </c>
      <c r="AC846" t="s">
        <v>134</v>
      </c>
      <c r="AD846" t="s">
        <v>27</v>
      </c>
      <c r="AE846" t="s">
        <v>10522</v>
      </c>
      <c r="AH846" t="s">
        <v>18836</v>
      </c>
      <c r="AI846" t="s">
        <v>6704</v>
      </c>
      <c r="AJ846">
        <v>5371</v>
      </c>
    </row>
    <row r="847" spans="8:36" hidden="1" x14ac:dyDescent="0.25">
      <c r="H847" t="s">
        <v>2073</v>
      </c>
      <c r="I847" t="s">
        <v>2118</v>
      </c>
      <c r="J847" t="s">
        <v>2119</v>
      </c>
      <c r="K847" t="s">
        <v>19151</v>
      </c>
      <c r="L847">
        <v>2606</v>
      </c>
      <c r="M847" t="s">
        <v>27</v>
      </c>
      <c r="N847" t="s">
        <v>2113</v>
      </c>
      <c r="P847" t="s">
        <v>2110</v>
      </c>
      <c r="Q847">
        <v>2223</v>
      </c>
      <c r="R847" t="s">
        <v>97</v>
      </c>
      <c r="S847" t="s">
        <v>97</v>
      </c>
      <c r="T847" t="str">
        <f>IF(Transcripts[[#This Row],[List?]]="Y", Transcripts[[#This Row],[RefSeq mRNA ID]]&amp;IF(Transcripts[[#This Row],[Preferred?]]="Y", " (Preferred)", ""), "")</f>
        <v>NM_001350.4 (Preferred)</v>
      </c>
      <c r="V847" s="43" t="s">
        <v>18428</v>
      </c>
      <c r="W847" s="43" t="e">
        <f t="array" ref="W847">INDEX(Table6[#Data], MATCH(1, ISNUMBER(SEARCH(Transcripts[[#This Row],[RefSeq mRNA ID]], Table6['#name])), 0), 1)</f>
        <v>#N/A</v>
      </c>
      <c r="X847" s="43"/>
      <c r="Y847" s="43"/>
      <c r="Z847" t="s">
        <v>1053</v>
      </c>
      <c r="AA847" t="s">
        <v>1054</v>
      </c>
      <c r="AB847">
        <v>219</v>
      </c>
      <c r="AC847" t="s">
        <v>134</v>
      </c>
      <c r="AD847" t="s">
        <v>27</v>
      </c>
      <c r="AE847" t="s">
        <v>10523</v>
      </c>
      <c r="AH847" t="s">
        <v>18833</v>
      </c>
      <c r="AI847" t="s">
        <v>6704</v>
      </c>
      <c r="AJ847">
        <v>5371</v>
      </c>
    </row>
    <row r="848" spans="8:36" hidden="1" x14ac:dyDescent="0.25">
      <c r="H848" t="s">
        <v>2073</v>
      </c>
      <c r="I848" t="s">
        <v>2120</v>
      </c>
      <c r="J848" t="s">
        <v>2121</v>
      </c>
      <c r="L848">
        <v>2545</v>
      </c>
      <c r="M848" t="s">
        <v>27</v>
      </c>
      <c r="N848" t="s">
        <v>2103</v>
      </c>
      <c r="Q848">
        <v>2223</v>
      </c>
      <c r="R848" t="s">
        <v>98</v>
      </c>
      <c r="S848" t="s">
        <v>98</v>
      </c>
      <c r="T848" t="str">
        <f>IF(Transcripts[[#This Row],[List?]]="Y", Transcripts[[#This Row],[RefSeq mRNA ID]]&amp;IF(Transcripts[[#This Row],[Preferred?]]="Y", " (Preferred)", ""), "")</f>
        <v/>
      </c>
      <c r="V848" s="43" t="s">
        <v>18428</v>
      </c>
      <c r="W848" s="43" t="e">
        <f t="array" ref="W848">INDEX(Table6[#Data], MATCH(1, ISNUMBER(SEARCH(Transcripts[[#This Row],[RefSeq mRNA ID]], Table6['#name])), 0), 1)</f>
        <v>#N/A</v>
      </c>
      <c r="X848" s="43"/>
      <c r="Y848" s="43"/>
      <c r="Z848" t="s">
        <v>4912</v>
      </c>
      <c r="AA848" t="s">
        <v>4913</v>
      </c>
      <c r="AB848">
        <v>1182</v>
      </c>
      <c r="AC848" t="s">
        <v>4911</v>
      </c>
      <c r="AD848" t="s">
        <v>27</v>
      </c>
      <c r="AE848" t="s">
        <v>10524</v>
      </c>
      <c r="AH848" t="s">
        <v>18837</v>
      </c>
      <c r="AI848" t="s">
        <v>6704</v>
      </c>
      <c r="AJ848">
        <v>5371</v>
      </c>
    </row>
    <row r="849" spans="8:36" hidden="1" x14ac:dyDescent="0.25">
      <c r="H849" t="s">
        <v>2073</v>
      </c>
      <c r="I849" t="s">
        <v>2122</v>
      </c>
      <c r="J849" t="s">
        <v>2123</v>
      </c>
      <c r="L849">
        <v>2522</v>
      </c>
      <c r="M849" t="s">
        <v>27</v>
      </c>
      <c r="N849" t="s">
        <v>2113</v>
      </c>
      <c r="Q849">
        <v>2223</v>
      </c>
      <c r="R849" t="s">
        <v>98</v>
      </c>
      <c r="S849" t="s">
        <v>98</v>
      </c>
      <c r="T849" t="str">
        <f>IF(Transcripts[[#This Row],[List?]]="Y", Transcripts[[#This Row],[RefSeq mRNA ID]]&amp;IF(Transcripts[[#This Row],[Preferred?]]="Y", " (Preferred)", ""), "")</f>
        <v/>
      </c>
      <c r="V849" s="43" t="s">
        <v>18428</v>
      </c>
      <c r="W849" s="43" t="e">
        <f t="array" ref="W849">INDEX(Table6[#Data], MATCH(1, ISNUMBER(SEARCH(Transcripts[[#This Row],[RefSeq mRNA ID]], Table6['#name])), 0), 1)</f>
        <v>#N/A</v>
      </c>
      <c r="X849" s="43"/>
      <c r="Y849" s="43"/>
      <c r="Z849" t="s">
        <v>4919</v>
      </c>
      <c r="AC849" t="s">
        <v>4911</v>
      </c>
      <c r="AD849" t="s">
        <v>27</v>
      </c>
      <c r="AE849" t="s">
        <v>4919</v>
      </c>
      <c r="AH849" t="s">
        <v>18835</v>
      </c>
      <c r="AI849" t="s">
        <v>6704</v>
      </c>
      <c r="AJ849">
        <v>5371</v>
      </c>
    </row>
    <row r="850" spans="8:36" hidden="1" x14ac:dyDescent="0.25">
      <c r="H850" t="s">
        <v>2073</v>
      </c>
      <c r="I850" t="s">
        <v>2124</v>
      </c>
      <c r="J850" t="s">
        <v>2125</v>
      </c>
      <c r="K850" t="s">
        <v>19153</v>
      </c>
      <c r="L850">
        <v>2152</v>
      </c>
      <c r="M850" t="s">
        <v>27</v>
      </c>
      <c r="N850" t="s">
        <v>2126</v>
      </c>
      <c r="P850" t="s">
        <v>2127</v>
      </c>
      <c r="Q850">
        <v>1998</v>
      </c>
      <c r="R850" t="s">
        <v>98</v>
      </c>
      <c r="S850" t="s">
        <v>97</v>
      </c>
      <c r="T850" t="str">
        <f>IF(Transcripts[[#This Row],[List?]]="Y", Transcripts[[#This Row],[RefSeq mRNA ID]]&amp;IF(Transcripts[[#This Row],[Preferred?]]="Y", " (Preferred)", ""), "")</f>
        <v>NM_001254717.1</v>
      </c>
      <c r="V850" s="43" t="s">
        <v>18428</v>
      </c>
      <c r="W850" s="43" t="e">
        <f t="array" ref="W850">INDEX(Table6[#Data], MATCH(1, ISNUMBER(SEARCH(Transcripts[[#This Row],[RefSeq mRNA ID]], Table6['#name])), 0), 1)</f>
        <v>#N/A</v>
      </c>
      <c r="X850" s="43"/>
      <c r="Y850" s="43"/>
      <c r="Z850" t="s">
        <v>4916</v>
      </c>
      <c r="AA850" t="s">
        <v>4917</v>
      </c>
      <c r="AB850">
        <v>654</v>
      </c>
      <c r="AC850" t="s">
        <v>4911</v>
      </c>
      <c r="AD850" t="s">
        <v>27</v>
      </c>
      <c r="AE850" t="s">
        <v>10525</v>
      </c>
      <c r="AH850" t="s">
        <v>18840</v>
      </c>
      <c r="AI850" t="s">
        <v>6704</v>
      </c>
      <c r="AJ850">
        <v>5371</v>
      </c>
    </row>
    <row r="851" spans="8:36" hidden="1" x14ac:dyDescent="0.25">
      <c r="H851" t="s">
        <v>2073</v>
      </c>
      <c r="I851" t="s">
        <v>2138</v>
      </c>
      <c r="J851" t="s">
        <v>2139</v>
      </c>
      <c r="L851">
        <v>702</v>
      </c>
      <c r="M851" t="s">
        <v>27</v>
      </c>
      <c r="N851" t="s">
        <v>2140</v>
      </c>
      <c r="Q851">
        <v>535</v>
      </c>
      <c r="R851" t="s">
        <v>98</v>
      </c>
      <c r="S851" t="s">
        <v>98</v>
      </c>
      <c r="T851" t="str">
        <f>IF(Transcripts[[#This Row],[List?]]="Y", Transcripts[[#This Row],[RefSeq mRNA ID]]&amp;IF(Transcripts[[#This Row],[Preferred?]]="Y", " (Preferred)", ""), "")</f>
        <v/>
      </c>
      <c r="V851" s="43" t="s">
        <v>18428</v>
      </c>
      <c r="W851" s="43" t="e">
        <f t="array" ref="W851">INDEX(Table6[#Data], MATCH(1, ISNUMBER(SEARCH(Transcripts[[#This Row],[RefSeq mRNA ID]], Table6['#name])), 0), 1)</f>
        <v>#N/A</v>
      </c>
      <c r="X851" s="43"/>
      <c r="Y851" s="43"/>
      <c r="Z851" t="s">
        <v>2118</v>
      </c>
      <c r="AA851" t="s">
        <v>2119</v>
      </c>
      <c r="AB851">
        <v>2223</v>
      </c>
      <c r="AC851" t="s">
        <v>2073</v>
      </c>
      <c r="AD851" t="s">
        <v>27</v>
      </c>
      <c r="AE851" t="s">
        <v>10526</v>
      </c>
      <c r="AH851" t="s">
        <v>18838</v>
      </c>
      <c r="AI851" t="s">
        <v>6704</v>
      </c>
      <c r="AJ851">
        <v>5371</v>
      </c>
    </row>
    <row r="852" spans="8:36" hidden="1" x14ac:dyDescent="0.25">
      <c r="H852" t="s">
        <v>2073</v>
      </c>
      <c r="I852" t="s">
        <v>2141</v>
      </c>
      <c r="J852" t="s">
        <v>2142</v>
      </c>
      <c r="L852">
        <v>702</v>
      </c>
      <c r="M852" t="s">
        <v>27</v>
      </c>
      <c r="N852" t="s">
        <v>2140</v>
      </c>
      <c r="Q852">
        <v>535</v>
      </c>
      <c r="R852" t="s">
        <v>98</v>
      </c>
      <c r="S852" t="s">
        <v>98</v>
      </c>
      <c r="T852" t="str">
        <f>IF(Transcripts[[#This Row],[List?]]="Y", Transcripts[[#This Row],[RefSeq mRNA ID]]&amp;IF(Transcripts[[#This Row],[Preferred?]]="Y", " (Preferred)", ""), "")</f>
        <v/>
      </c>
      <c r="V852" s="43" t="s">
        <v>18428</v>
      </c>
      <c r="W852" s="43" t="e">
        <f t="array" ref="W852">INDEX(Table6[#Data], MATCH(1, ISNUMBER(SEARCH(Transcripts[[#This Row],[RefSeq mRNA ID]], Table6['#name])), 0), 1)</f>
        <v>#N/A</v>
      </c>
      <c r="X852" s="43"/>
      <c r="Y852" s="43"/>
      <c r="Z852" t="s">
        <v>2108</v>
      </c>
      <c r="AA852" t="s">
        <v>2109</v>
      </c>
      <c r="AB852">
        <v>2223</v>
      </c>
      <c r="AC852" t="s">
        <v>2073</v>
      </c>
      <c r="AD852" t="s">
        <v>27</v>
      </c>
      <c r="AE852" t="s">
        <v>10527</v>
      </c>
      <c r="AH852" t="s">
        <v>18834</v>
      </c>
      <c r="AI852" t="s">
        <v>6704</v>
      </c>
      <c r="AJ852">
        <v>5371</v>
      </c>
    </row>
    <row r="853" spans="8:36" hidden="1" x14ac:dyDescent="0.25">
      <c r="H853" t="s">
        <v>2073</v>
      </c>
      <c r="I853" t="s">
        <v>2143</v>
      </c>
      <c r="J853" t="s">
        <v>2144</v>
      </c>
      <c r="L853">
        <v>702</v>
      </c>
      <c r="M853" t="s">
        <v>27</v>
      </c>
      <c r="N853" t="s">
        <v>2140</v>
      </c>
      <c r="Q853">
        <v>535</v>
      </c>
      <c r="R853" t="s">
        <v>98</v>
      </c>
      <c r="S853" t="s">
        <v>98</v>
      </c>
      <c r="T853" t="str">
        <f>IF(Transcripts[[#This Row],[List?]]="Y", Transcripts[[#This Row],[RefSeq mRNA ID]]&amp;IF(Transcripts[[#This Row],[Preferred?]]="Y", " (Preferred)", ""), "")</f>
        <v/>
      </c>
      <c r="V853" s="43" t="s">
        <v>18428</v>
      </c>
      <c r="W853" s="43" t="e">
        <f t="array" ref="W853">INDEX(Table6[#Data], MATCH(1, ISNUMBER(SEARCH(Transcripts[[#This Row],[RefSeq mRNA ID]], Table6['#name])), 0), 1)</f>
        <v>#N/A</v>
      </c>
      <c r="X853" s="43"/>
      <c r="Y853" s="43"/>
      <c r="Z853" t="s">
        <v>2083</v>
      </c>
      <c r="AC853" t="s">
        <v>2073</v>
      </c>
      <c r="AD853" t="s">
        <v>27</v>
      </c>
      <c r="AE853" t="s">
        <v>2083</v>
      </c>
      <c r="AH853" t="s">
        <v>18841</v>
      </c>
      <c r="AI853" t="s">
        <v>6704</v>
      </c>
      <c r="AJ853">
        <v>5371</v>
      </c>
    </row>
    <row r="854" spans="8:36" hidden="1" x14ac:dyDescent="0.25">
      <c r="H854" t="s">
        <v>2073</v>
      </c>
      <c r="I854" t="s">
        <v>2145</v>
      </c>
      <c r="J854" t="s">
        <v>2146</v>
      </c>
      <c r="L854">
        <v>702</v>
      </c>
      <c r="M854" t="s">
        <v>27</v>
      </c>
      <c r="N854" t="s">
        <v>2140</v>
      </c>
      <c r="Q854">
        <v>535</v>
      </c>
      <c r="R854" t="s">
        <v>98</v>
      </c>
      <c r="S854" t="s">
        <v>98</v>
      </c>
      <c r="T854" t="str">
        <f>IF(Transcripts[[#This Row],[List?]]="Y", Transcripts[[#This Row],[RefSeq mRNA ID]]&amp;IF(Transcripts[[#This Row],[Preferred?]]="Y", " (Preferred)", ""), "")</f>
        <v/>
      </c>
      <c r="V854" s="43" t="s">
        <v>18428</v>
      </c>
      <c r="W854" s="43" t="e">
        <f t="array" ref="W854">INDEX(Table6[#Data], MATCH(1, ISNUMBER(SEARCH(Transcripts[[#This Row],[RefSeq mRNA ID]], Table6['#name])), 0), 1)</f>
        <v>#N/A</v>
      </c>
      <c r="X854" s="43"/>
      <c r="Y854" s="43"/>
      <c r="Z854" t="s">
        <v>2077</v>
      </c>
      <c r="AC854" t="s">
        <v>2073</v>
      </c>
      <c r="AD854" t="s">
        <v>27</v>
      </c>
      <c r="AE854" t="s">
        <v>2077</v>
      </c>
      <c r="AH854" t="s">
        <v>19792</v>
      </c>
      <c r="AI854" t="s">
        <v>6776</v>
      </c>
      <c r="AJ854">
        <v>5378</v>
      </c>
    </row>
    <row r="855" spans="8:36" hidden="1" x14ac:dyDescent="0.25">
      <c r="H855" t="s">
        <v>2073</v>
      </c>
      <c r="I855" t="s">
        <v>2147</v>
      </c>
      <c r="J855" t="s">
        <v>2148</v>
      </c>
      <c r="L855">
        <v>702</v>
      </c>
      <c r="M855" t="s">
        <v>27</v>
      </c>
      <c r="N855" t="s">
        <v>2140</v>
      </c>
      <c r="Q855">
        <v>535</v>
      </c>
      <c r="R855" t="s">
        <v>98</v>
      </c>
      <c r="S855" t="s">
        <v>98</v>
      </c>
      <c r="T855" t="str">
        <f>IF(Transcripts[[#This Row],[List?]]="Y", Transcripts[[#This Row],[RefSeq mRNA ID]]&amp;IF(Transcripts[[#This Row],[Preferred?]]="Y", " (Preferred)", ""), "")</f>
        <v/>
      </c>
      <c r="V855" s="43" t="s">
        <v>18428</v>
      </c>
      <c r="W855" s="43" t="e">
        <f t="array" ref="W855">INDEX(Table6[#Data], MATCH(1, ISNUMBER(SEARCH(Transcripts[[#This Row],[RefSeq mRNA ID]], Table6['#name])), 0), 1)</f>
        <v>#N/A</v>
      </c>
      <c r="X855" s="43"/>
      <c r="Y855" s="43"/>
      <c r="Z855" t="s">
        <v>2163</v>
      </c>
      <c r="AC855" t="s">
        <v>2073</v>
      </c>
      <c r="AD855" t="s">
        <v>27</v>
      </c>
      <c r="AE855" t="s">
        <v>2163</v>
      </c>
      <c r="AH855" t="s">
        <v>19793</v>
      </c>
      <c r="AI855" t="s">
        <v>6776</v>
      </c>
      <c r="AJ855">
        <v>5378</v>
      </c>
    </row>
    <row r="856" spans="8:36" hidden="1" x14ac:dyDescent="0.25">
      <c r="H856" t="s">
        <v>2073</v>
      </c>
      <c r="I856" t="s">
        <v>2128</v>
      </c>
      <c r="J856" t="s">
        <v>2129</v>
      </c>
      <c r="L856">
        <v>751</v>
      </c>
      <c r="M856" t="s">
        <v>27</v>
      </c>
      <c r="N856" t="s">
        <v>2100</v>
      </c>
      <c r="Q856">
        <v>389</v>
      </c>
      <c r="R856" t="s">
        <v>98</v>
      </c>
      <c r="S856" t="s">
        <v>98</v>
      </c>
      <c r="T856" t="str">
        <f>IF(Transcripts[[#This Row],[List?]]="Y", Transcripts[[#This Row],[RefSeq mRNA ID]]&amp;IF(Transcripts[[#This Row],[Preferred?]]="Y", " (Preferred)", ""), "")</f>
        <v/>
      </c>
      <c r="V856" s="43" t="s">
        <v>18428</v>
      </c>
      <c r="W856" s="43" t="e">
        <f t="array" ref="W856">INDEX(Table6[#Data], MATCH(1, ISNUMBER(SEARCH(Transcripts[[#This Row],[RefSeq mRNA ID]], Table6['#name])), 0), 1)</f>
        <v>#N/A</v>
      </c>
      <c r="X856" s="43"/>
      <c r="Y856" s="43"/>
      <c r="Z856" t="s">
        <v>2089</v>
      </c>
      <c r="AC856" t="s">
        <v>2073</v>
      </c>
      <c r="AD856" t="s">
        <v>27</v>
      </c>
      <c r="AE856" t="s">
        <v>2089</v>
      </c>
      <c r="AH856" t="s">
        <v>19794</v>
      </c>
      <c r="AI856" t="s">
        <v>6776</v>
      </c>
      <c r="AJ856">
        <v>5378</v>
      </c>
    </row>
    <row r="857" spans="8:36" hidden="1" x14ac:dyDescent="0.25">
      <c r="H857" t="s">
        <v>2073</v>
      </c>
      <c r="I857" t="s">
        <v>2130</v>
      </c>
      <c r="J857" t="s">
        <v>2131</v>
      </c>
      <c r="L857">
        <v>751</v>
      </c>
      <c r="M857" t="s">
        <v>27</v>
      </c>
      <c r="N857" t="s">
        <v>2100</v>
      </c>
      <c r="Q857">
        <v>389</v>
      </c>
      <c r="R857" t="s">
        <v>98</v>
      </c>
      <c r="S857" t="s">
        <v>98</v>
      </c>
      <c r="T857" t="str">
        <f>IF(Transcripts[[#This Row],[List?]]="Y", Transcripts[[#This Row],[RefSeq mRNA ID]]&amp;IF(Transcripts[[#This Row],[Preferred?]]="Y", " (Preferred)", ""), "")</f>
        <v/>
      </c>
      <c r="V857" s="43" t="s">
        <v>18428</v>
      </c>
      <c r="W857" s="43" t="e">
        <f t="array" ref="W857">INDEX(Table6[#Data], MATCH(1, ISNUMBER(SEARCH(Transcripts[[#This Row],[RefSeq mRNA ID]], Table6['#name])), 0), 1)</f>
        <v>#N/A</v>
      </c>
      <c r="X857" s="43"/>
      <c r="Y857" s="43"/>
      <c r="Z857" t="s">
        <v>2143</v>
      </c>
      <c r="AA857" t="s">
        <v>2144</v>
      </c>
      <c r="AB857">
        <v>535</v>
      </c>
      <c r="AC857" t="s">
        <v>2073</v>
      </c>
      <c r="AD857" t="s">
        <v>27</v>
      </c>
      <c r="AE857" t="s">
        <v>10528</v>
      </c>
      <c r="AH857" t="s">
        <v>19795</v>
      </c>
      <c r="AI857" t="s">
        <v>6776</v>
      </c>
      <c r="AJ857">
        <v>5378</v>
      </c>
    </row>
    <row r="858" spans="8:36" hidden="1" x14ac:dyDescent="0.25">
      <c r="H858" t="s">
        <v>2073</v>
      </c>
      <c r="I858" t="s">
        <v>2132</v>
      </c>
      <c r="J858" t="s">
        <v>2133</v>
      </c>
      <c r="L858">
        <v>751</v>
      </c>
      <c r="M858" t="s">
        <v>27</v>
      </c>
      <c r="N858" t="s">
        <v>2100</v>
      </c>
      <c r="Q858">
        <v>389</v>
      </c>
      <c r="R858" t="s">
        <v>98</v>
      </c>
      <c r="S858" t="s">
        <v>98</v>
      </c>
      <c r="T858" t="str">
        <f>IF(Transcripts[[#This Row],[List?]]="Y", Transcripts[[#This Row],[RefSeq mRNA ID]]&amp;IF(Transcripts[[#This Row],[Preferred?]]="Y", " (Preferred)", ""), "")</f>
        <v/>
      </c>
      <c r="V858" s="43" t="s">
        <v>18428</v>
      </c>
      <c r="W858" s="43" t="e">
        <f t="array" ref="W858">INDEX(Table6[#Data], MATCH(1, ISNUMBER(SEARCH(Transcripts[[#This Row],[RefSeq mRNA ID]], Table6['#name])), 0), 1)</f>
        <v>#N/A</v>
      </c>
      <c r="X858" s="43"/>
      <c r="Y858" s="43"/>
      <c r="Z858" t="s">
        <v>2132</v>
      </c>
      <c r="AA858" t="s">
        <v>2133</v>
      </c>
      <c r="AB858">
        <v>389</v>
      </c>
      <c r="AC858" t="s">
        <v>2073</v>
      </c>
      <c r="AD858" t="s">
        <v>27</v>
      </c>
      <c r="AE858" t="s">
        <v>10529</v>
      </c>
      <c r="AH858" t="s">
        <v>19796</v>
      </c>
      <c r="AI858" t="s">
        <v>6776</v>
      </c>
      <c r="AJ858">
        <v>5378</v>
      </c>
    </row>
    <row r="859" spans="8:36" hidden="1" x14ac:dyDescent="0.25">
      <c r="H859" t="s">
        <v>2073</v>
      </c>
      <c r="I859" t="s">
        <v>2134</v>
      </c>
      <c r="J859" t="s">
        <v>2135</v>
      </c>
      <c r="L859">
        <v>751</v>
      </c>
      <c r="M859" t="s">
        <v>27</v>
      </c>
      <c r="N859" t="s">
        <v>2100</v>
      </c>
      <c r="Q859">
        <v>389</v>
      </c>
      <c r="R859" t="s">
        <v>98</v>
      </c>
      <c r="S859" t="s">
        <v>98</v>
      </c>
      <c r="T859" t="str">
        <f>IF(Transcripts[[#This Row],[List?]]="Y", Transcripts[[#This Row],[RefSeq mRNA ID]]&amp;IF(Transcripts[[#This Row],[Preferred?]]="Y", " (Preferred)", ""), "")</f>
        <v/>
      </c>
      <c r="V859" s="43" t="s">
        <v>18428</v>
      </c>
      <c r="W859" s="43" t="e">
        <f t="array" ref="W859">INDEX(Table6[#Data], MATCH(1, ISNUMBER(SEARCH(Transcripts[[#This Row],[RefSeq mRNA ID]], Table6['#name])), 0), 1)</f>
        <v>#N/A</v>
      </c>
      <c r="X859" s="43"/>
      <c r="Y859" s="43"/>
      <c r="Z859" t="s">
        <v>2169</v>
      </c>
      <c r="AC859" t="s">
        <v>2073</v>
      </c>
      <c r="AD859" t="s">
        <v>27</v>
      </c>
      <c r="AE859" t="s">
        <v>2169</v>
      </c>
      <c r="AH859" t="s">
        <v>19797</v>
      </c>
      <c r="AI859" t="s">
        <v>6776</v>
      </c>
      <c r="AJ859">
        <v>5378</v>
      </c>
    </row>
    <row r="860" spans="8:36" hidden="1" x14ac:dyDescent="0.25">
      <c r="H860" t="s">
        <v>2073</v>
      </c>
      <c r="I860" t="s">
        <v>2136</v>
      </c>
      <c r="J860" t="s">
        <v>2137</v>
      </c>
      <c r="L860">
        <v>751</v>
      </c>
      <c r="M860" t="s">
        <v>27</v>
      </c>
      <c r="N860" t="s">
        <v>2100</v>
      </c>
      <c r="Q860">
        <v>389</v>
      </c>
      <c r="R860" t="s">
        <v>98</v>
      </c>
      <c r="S860" t="s">
        <v>98</v>
      </c>
      <c r="T860" t="str">
        <f>IF(Transcripts[[#This Row],[List?]]="Y", Transcripts[[#This Row],[RefSeq mRNA ID]]&amp;IF(Transcripts[[#This Row],[Preferred?]]="Y", " (Preferred)", ""), "")</f>
        <v/>
      </c>
      <c r="V860" s="43" t="s">
        <v>18428</v>
      </c>
      <c r="W860" s="43" t="e">
        <f t="array" ref="W860">INDEX(Table6[#Data], MATCH(1, ISNUMBER(SEARCH(Transcripts[[#This Row],[RefSeq mRNA ID]], Table6['#name])), 0), 1)</f>
        <v>#N/A</v>
      </c>
      <c r="X860" s="43"/>
      <c r="Y860" s="43"/>
      <c r="Z860" t="s">
        <v>2154</v>
      </c>
      <c r="AA860" t="s">
        <v>2155</v>
      </c>
      <c r="AB860">
        <v>144</v>
      </c>
      <c r="AC860" t="s">
        <v>2073</v>
      </c>
      <c r="AD860" t="s">
        <v>27</v>
      </c>
      <c r="AE860" t="s">
        <v>10530</v>
      </c>
      <c r="AH860" t="s">
        <v>19798</v>
      </c>
      <c r="AI860" t="s">
        <v>6776</v>
      </c>
      <c r="AJ860">
        <v>5378</v>
      </c>
    </row>
    <row r="861" spans="8:36" hidden="1" x14ac:dyDescent="0.25">
      <c r="H861" t="s">
        <v>2073</v>
      </c>
      <c r="I861" t="s">
        <v>2149</v>
      </c>
      <c r="J861" t="s">
        <v>2150</v>
      </c>
      <c r="L861">
        <v>371</v>
      </c>
      <c r="M861" t="s">
        <v>27</v>
      </c>
      <c r="N861" t="s">
        <v>2151</v>
      </c>
      <c r="Q861">
        <v>144</v>
      </c>
      <c r="R861" t="s">
        <v>98</v>
      </c>
      <c r="S861" t="s">
        <v>98</v>
      </c>
      <c r="T861" t="str">
        <f>IF(Transcripts[[#This Row],[List?]]="Y", Transcripts[[#This Row],[RefSeq mRNA ID]]&amp;IF(Transcripts[[#This Row],[Preferred?]]="Y", " (Preferred)", ""), "")</f>
        <v/>
      </c>
      <c r="V861" s="43" t="s">
        <v>18428</v>
      </c>
      <c r="W861" s="43" t="e">
        <f t="array" ref="W861">INDEX(Table6[#Data], MATCH(1, ISNUMBER(SEARCH(Transcripts[[#This Row],[RefSeq mRNA ID]], Table6['#name])), 0), 1)</f>
        <v>#N/A</v>
      </c>
      <c r="X861" s="43"/>
      <c r="Y861" s="43"/>
      <c r="Z861" t="s">
        <v>2095</v>
      </c>
      <c r="AC861" t="s">
        <v>2073</v>
      </c>
      <c r="AD861" t="s">
        <v>27</v>
      </c>
      <c r="AE861" t="s">
        <v>2095</v>
      </c>
      <c r="AH861" t="s">
        <v>19799</v>
      </c>
      <c r="AI861" t="s">
        <v>6776</v>
      </c>
      <c r="AJ861">
        <v>5378</v>
      </c>
    </row>
    <row r="862" spans="8:36" hidden="1" x14ac:dyDescent="0.25">
      <c r="H862" t="s">
        <v>2073</v>
      </c>
      <c r="I862" t="s">
        <v>2152</v>
      </c>
      <c r="J862" t="s">
        <v>2153</v>
      </c>
      <c r="L862">
        <v>371</v>
      </c>
      <c r="M862" t="s">
        <v>27</v>
      </c>
      <c r="N862" t="s">
        <v>2151</v>
      </c>
      <c r="Q862">
        <v>144</v>
      </c>
      <c r="R862" t="s">
        <v>98</v>
      </c>
      <c r="S862" t="s">
        <v>98</v>
      </c>
      <c r="T862" t="str">
        <f>IF(Transcripts[[#This Row],[List?]]="Y", Transcripts[[#This Row],[RefSeq mRNA ID]]&amp;IF(Transcripts[[#This Row],[Preferred?]]="Y", " (Preferred)", ""), "")</f>
        <v/>
      </c>
      <c r="V862" s="43" t="s">
        <v>18428</v>
      </c>
      <c r="W862" s="43" t="e">
        <f t="array" ref="W862">INDEX(Table6[#Data], MATCH(1, ISNUMBER(SEARCH(Transcripts[[#This Row],[RefSeq mRNA ID]], Table6['#name])), 0), 1)</f>
        <v>#N/A</v>
      </c>
      <c r="X862" s="43"/>
      <c r="Y862" s="43"/>
      <c r="Z862" t="s">
        <v>2124</v>
      </c>
      <c r="AA862" t="s">
        <v>2125</v>
      </c>
      <c r="AB862">
        <v>1998</v>
      </c>
      <c r="AC862" t="s">
        <v>2073</v>
      </c>
      <c r="AD862" t="s">
        <v>27</v>
      </c>
      <c r="AE862" t="s">
        <v>10531</v>
      </c>
      <c r="AH862" t="s">
        <v>19800</v>
      </c>
      <c r="AI862" t="s">
        <v>6776</v>
      </c>
      <c r="AJ862">
        <v>5378</v>
      </c>
    </row>
    <row r="863" spans="8:36" hidden="1" x14ac:dyDescent="0.25">
      <c r="H863" t="s">
        <v>2073</v>
      </c>
      <c r="I863" t="s">
        <v>2154</v>
      </c>
      <c r="J863" t="s">
        <v>2155</v>
      </c>
      <c r="L863">
        <v>371</v>
      </c>
      <c r="M863" t="s">
        <v>27</v>
      </c>
      <c r="N863" t="s">
        <v>2151</v>
      </c>
      <c r="Q863">
        <v>144</v>
      </c>
      <c r="R863" t="s">
        <v>98</v>
      </c>
      <c r="S863" t="s">
        <v>98</v>
      </c>
      <c r="T863" t="str">
        <f>IF(Transcripts[[#This Row],[List?]]="Y", Transcripts[[#This Row],[RefSeq mRNA ID]]&amp;IF(Transcripts[[#This Row],[Preferred?]]="Y", " (Preferred)", ""), "")</f>
        <v/>
      </c>
      <c r="V863" s="43" t="s">
        <v>18428</v>
      </c>
      <c r="W863" s="43" t="e">
        <f t="array" ref="W863">INDEX(Table6[#Data], MATCH(1, ISNUMBER(SEARCH(Transcripts[[#This Row],[RefSeq mRNA ID]], Table6['#name])), 0), 1)</f>
        <v>#N/A</v>
      </c>
      <c r="X863" s="43"/>
      <c r="Y863" s="43"/>
      <c r="Z863" t="s">
        <v>2629</v>
      </c>
      <c r="AA863" t="s">
        <v>2630</v>
      </c>
      <c r="AB863">
        <v>3678</v>
      </c>
      <c r="AC863" t="s">
        <v>2617</v>
      </c>
      <c r="AD863" t="s">
        <v>27</v>
      </c>
      <c r="AE863" t="s">
        <v>10532</v>
      </c>
      <c r="AH863" t="s">
        <v>19801</v>
      </c>
      <c r="AI863" t="s">
        <v>6776</v>
      </c>
      <c r="AJ863">
        <v>5378</v>
      </c>
    </row>
    <row r="864" spans="8:36" hidden="1" x14ac:dyDescent="0.25">
      <c r="H864" t="s">
        <v>2073</v>
      </c>
      <c r="I864" t="s">
        <v>2156</v>
      </c>
      <c r="J864" t="s">
        <v>2157</v>
      </c>
      <c r="L864">
        <v>371</v>
      </c>
      <c r="M864" t="s">
        <v>27</v>
      </c>
      <c r="N864" t="s">
        <v>2151</v>
      </c>
      <c r="Q864">
        <v>144</v>
      </c>
      <c r="R864" t="s">
        <v>98</v>
      </c>
      <c r="S864" t="s">
        <v>98</v>
      </c>
      <c r="T864" t="str">
        <f>IF(Transcripts[[#This Row],[List?]]="Y", Transcripts[[#This Row],[RefSeq mRNA ID]]&amp;IF(Transcripts[[#This Row],[Preferred?]]="Y", " (Preferred)", ""), "")</f>
        <v/>
      </c>
      <c r="V864" s="43" t="s">
        <v>18428</v>
      </c>
      <c r="W864" s="43" t="e">
        <f t="array" ref="W864">INDEX(Table6[#Data], MATCH(1, ISNUMBER(SEARCH(Transcripts[[#This Row],[RefSeq mRNA ID]], Table6['#name])), 0), 1)</f>
        <v>#N/A</v>
      </c>
      <c r="X864" s="43"/>
      <c r="Y864" s="43"/>
      <c r="Z864" t="s">
        <v>2676</v>
      </c>
      <c r="AC864" t="s">
        <v>2617</v>
      </c>
      <c r="AD864" t="s">
        <v>27</v>
      </c>
      <c r="AE864" t="s">
        <v>2676</v>
      </c>
      <c r="AH864" t="s">
        <v>19802</v>
      </c>
      <c r="AI864" t="s">
        <v>6776</v>
      </c>
      <c r="AJ864">
        <v>5378</v>
      </c>
    </row>
    <row r="865" spans="8:36" hidden="1" x14ac:dyDescent="0.25">
      <c r="H865" t="s">
        <v>2073</v>
      </c>
      <c r="I865" t="s">
        <v>2158</v>
      </c>
      <c r="J865" t="s">
        <v>2159</v>
      </c>
      <c r="L865">
        <v>371</v>
      </c>
      <c r="M865" t="s">
        <v>27</v>
      </c>
      <c r="N865" t="s">
        <v>2151</v>
      </c>
      <c r="Q865">
        <v>144</v>
      </c>
      <c r="R865" t="s">
        <v>98</v>
      </c>
      <c r="S865" t="s">
        <v>98</v>
      </c>
      <c r="T865" t="str">
        <f>IF(Transcripts[[#This Row],[List?]]="Y", Transcripts[[#This Row],[RefSeq mRNA ID]]&amp;IF(Transcripts[[#This Row],[Preferred?]]="Y", " (Preferred)", ""), "")</f>
        <v/>
      </c>
      <c r="V865" s="43" t="s">
        <v>18428</v>
      </c>
      <c r="W865" s="43" t="e">
        <f t="array" ref="W865">INDEX(Table6[#Data], MATCH(1, ISNUMBER(SEARCH(Transcripts[[#This Row],[RefSeq mRNA ID]], Table6['#name])), 0), 1)</f>
        <v>#N/A</v>
      </c>
      <c r="X865" s="43"/>
      <c r="Y865" s="43"/>
      <c r="Z865" t="s">
        <v>2647</v>
      </c>
      <c r="AA865" t="s">
        <v>2648</v>
      </c>
      <c r="AB865">
        <v>1812</v>
      </c>
      <c r="AC865" t="s">
        <v>2617</v>
      </c>
      <c r="AD865" t="s">
        <v>27</v>
      </c>
      <c r="AE865" t="s">
        <v>10533</v>
      </c>
      <c r="AH865" t="s">
        <v>19803</v>
      </c>
      <c r="AI865" t="s">
        <v>6776</v>
      </c>
      <c r="AJ865">
        <v>5378</v>
      </c>
    </row>
    <row r="866" spans="8:36" hidden="1" x14ac:dyDescent="0.25">
      <c r="H866" t="s">
        <v>2073</v>
      </c>
      <c r="I866" t="s">
        <v>2074</v>
      </c>
      <c r="L866">
        <v>847</v>
      </c>
      <c r="M866" t="s">
        <v>195</v>
      </c>
      <c r="N866" t="s">
        <v>2075</v>
      </c>
      <c r="P866" t="s">
        <v>100</v>
      </c>
      <c r="Q866">
        <v>0</v>
      </c>
      <c r="R866" t="s">
        <v>98</v>
      </c>
      <c r="S866" t="s">
        <v>98</v>
      </c>
      <c r="T866" t="str">
        <f>IF(Transcripts[[#This Row],[List?]]="Y", Transcripts[[#This Row],[RefSeq mRNA ID]]&amp;IF(Transcripts[[#This Row],[Preferred?]]="Y", " (Preferred)", ""), "")</f>
        <v/>
      </c>
      <c r="V866" s="43" t="s">
        <v>18428</v>
      </c>
      <c r="W866" s="43" t="e">
        <f t="array" ref="W866">INDEX(Table6[#Data], MATCH(1, ISNUMBER(SEARCH(Transcripts[[#This Row],[RefSeq mRNA ID]], Table6['#name])), 0), 1)</f>
        <v>#N/A</v>
      </c>
      <c r="X866" s="43"/>
      <c r="Y866" s="43"/>
      <c r="Z866" t="s">
        <v>2644</v>
      </c>
      <c r="AA866" t="s">
        <v>2645</v>
      </c>
      <c r="AB866">
        <v>2940</v>
      </c>
      <c r="AC866" t="s">
        <v>2617</v>
      </c>
      <c r="AD866" t="s">
        <v>27</v>
      </c>
      <c r="AE866" t="s">
        <v>10534</v>
      </c>
      <c r="AH866" t="s">
        <v>19804</v>
      </c>
      <c r="AI866" t="s">
        <v>6776</v>
      </c>
      <c r="AJ866">
        <v>5378</v>
      </c>
    </row>
    <row r="867" spans="8:36" hidden="1" x14ac:dyDescent="0.25">
      <c r="H867" t="s">
        <v>2073</v>
      </c>
      <c r="I867" t="s">
        <v>2076</v>
      </c>
      <c r="L867">
        <v>847</v>
      </c>
      <c r="M867" t="s">
        <v>195</v>
      </c>
      <c r="N867" t="s">
        <v>2075</v>
      </c>
      <c r="P867" t="s">
        <v>100</v>
      </c>
      <c r="Q867">
        <v>0</v>
      </c>
      <c r="R867" t="s">
        <v>98</v>
      </c>
      <c r="S867" t="s">
        <v>98</v>
      </c>
      <c r="T867" t="str">
        <f>IF(Transcripts[[#This Row],[List?]]="Y", Transcripts[[#This Row],[RefSeq mRNA ID]]&amp;IF(Transcripts[[#This Row],[Preferred?]]="Y", " (Preferred)", ""), "")</f>
        <v/>
      </c>
      <c r="V867" s="43" t="s">
        <v>18428</v>
      </c>
      <c r="W867" s="43" t="e">
        <f t="array" ref="W867">INDEX(Table6[#Data], MATCH(1, ISNUMBER(SEARCH(Transcripts[[#This Row],[RefSeq mRNA ID]], Table6['#name])), 0), 1)</f>
        <v>#N/A</v>
      </c>
      <c r="X867" s="43"/>
      <c r="Y867" s="43"/>
      <c r="Z867" t="s">
        <v>2641</v>
      </c>
      <c r="AA867" t="s">
        <v>2642</v>
      </c>
      <c r="AB867">
        <v>3168</v>
      </c>
      <c r="AC867" t="s">
        <v>2617</v>
      </c>
      <c r="AD867" t="s">
        <v>27</v>
      </c>
      <c r="AE867" t="s">
        <v>10535</v>
      </c>
      <c r="AH867" t="s">
        <v>18927</v>
      </c>
      <c r="AI867" t="s">
        <v>135</v>
      </c>
      <c r="AJ867">
        <v>5395</v>
      </c>
    </row>
    <row r="868" spans="8:36" hidden="1" x14ac:dyDescent="0.25">
      <c r="H868" t="s">
        <v>2073</v>
      </c>
      <c r="I868" t="s">
        <v>2077</v>
      </c>
      <c r="L868">
        <v>847</v>
      </c>
      <c r="M868" t="s">
        <v>195</v>
      </c>
      <c r="N868" t="s">
        <v>2075</v>
      </c>
      <c r="P868" t="s">
        <v>100</v>
      </c>
      <c r="Q868">
        <v>0</v>
      </c>
      <c r="R868" t="s">
        <v>98</v>
      </c>
      <c r="S868" t="s">
        <v>98</v>
      </c>
      <c r="T868" t="str">
        <f>IF(Transcripts[[#This Row],[List?]]="Y", Transcripts[[#This Row],[RefSeq mRNA ID]]&amp;IF(Transcripts[[#This Row],[Preferred?]]="Y", " (Preferred)", ""), "")</f>
        <v/>
      </c>
      <c r="V868" s="43" t="s">
        <v>18428</v>
      </c>
      <c r="W868" s="43" t="e">
        <f t="array" ref="W868">INDEX(Table6[#Data], MATCH(1, ISNUMBER(SEARCH(Transcripts[[#This Row],[RefSeq mRNA ID]], Table6['#name])), 0), 1)</f>
        <v>#N/A</v>
      </c>
      <c r="X868" s="43"/>
      <c r="Y868" s="43"/>
      <c r="Z868" t="s">
        <v>2621</v>
      </c>
      <c r="AA868" t="s">
        <v>2622</v>
      </c>
      <c r="AB868">
        <v>291</v>
      </c>
      <c r="AC868" t="s">
        <v>2617</v>
      </c>
      <c r="AD868" t="s">
        <v>27</v>
      </c>
      <c r="AE868" t="s">
        <v>10536</v>
      </c>
      <c r="AH868" t="s">
        <v>19805</v>
      </c>
      <c r="AI868" t="s">
        <v>135</v>
      </c>
      <c r="AJ868">
        <v>5395</v>
      </c>
    </row>
    <row r="869" spans="8:36" hidden="1" x14ac:dyDescent="0.25">
      <c r="H869" t="s">
        <v>2073</v>
      </c>
      <c r="I869" t="s">
        <v>2078</v>
      </c>
      <c r="L869">
        <v>847</v>
      </c>
      <c r="M869" t="s">
        <v>195</v>
      </c>
      <c r="N869" t="s">
        <v>2075</v>
      </c>
      <c r="P869" t="s">
        <v>100</v>
      </c>
      <c r="Q869">
        <v>0</v>
      </c>
      <c r="R869" t="s">
        <v>98</v>
      </c>
      <c r="S869" t="s">
        <v>98</v>
      </c>
      <c r="T869" t="str">
        <f>IF(Transcripts[[#This Row],[List?]]="Y", Transcripts[[#This Row],[RefSeq mRNA ID]]&amp;IF(Transcripts[[#This Row],[Preferred?]]="Y", " (Preferred)", ""), "")</f>
        <v/>
      </c>
      <c r="V869" s="43" t="s">
        <v>18428</v>
      </c>
      <c r="W869" s="43" t="e">
        <f t="array" ref="W869">INDEX(Table6[#Data], MATCH(1, ISNUMBER(SEARCH(Transcripts[[#This Row],[RefSeq mRNA ID]], Table6['#name])), 0), 1)</f>
        <v>#N/A</v>
      </c>
      <c r="X869" s="43"/>
      <c r="Y869" s="43"/>
      <c r="Z869" t="s">
        <v>2670</v>
      </c>
      <c r="AC869" t="s">
        <v>2617</v>
      </c>
      <c r="AD869" t="s">
        <v>27</v>
      </c>
      <c r="AE869" t="s">
        <v>2670</v>
      </c>
      <c r="AH869" t="s">
        <v>19806</v>
      </c>
      <c r="AI869" t="s">
        <v>135</v>
      </c>
      <c r="AJ869">
        <v>5395</v>
      </c>
    </row>
    <row r="870" spans="8:36" hidden="1" x14ac:dyDescent="0.25">
      <c r="H870" t="s">
        <v>2073</v>
      </c>
      <c r="I870" t="s">
        <v>2079</v>
      </c>
      <c r="L870">
        <v>847</v>
      </c>
      <c r="M870" t="s">
        <v>195</v>
      </c>
      <c r="N870" t="s">
        <v>2075</v>
      </c>
      <c r="P870" t="s">
        <v>100</v>
      </c>
      <c r="Q870">
        <v>0</v>
      </c>
      <c r="R870" t="s">
        <v>98</v>
      </c>
      <c r="S870" t="s">
        <v>98</v>
      </c>
      <c r="T870" t="str">
        <f>IF(Transcripts[[#This Row],[List?]]="Y", Transcripts[[#This Row],[RefSeq mRNA ID]]&amp;IF(Transcripts[[#This Row],[Preferred?]]="Y", " (Preferred)", ""), "")</f>
        <v/>
      </c>
      <c r="V870" s="43" t="s">
        <v>18428</v>
      </c>
      <c r="W870" s="43" t="e">
        <f t="array" ref="W870">INDEX(Table6[#Data], MATCH(1, ISNUMBER(SEARCH(Transcripts[[#This Row],[RefSeq mRNA ID]], Table6['#name])), 0), 1)</f>
        <v>#N/A</v>
      </c>
      <c r="X870" s="43"/>
      <c r="Y870" s="43"/>
      <c r="Z870" t="s">
        <v>2618</v>
      </c>
      <c r="AA870" t="s">
        <v>2619</v>
      </c>
      <c r="AB870">
        <v>273</v>
      </c>
      <c r="AC870" t="s">
        <v>2617</v>
      </c>
      <c r="AD870" t="s">
        <v>27</v>
      </c>
      <c r="AE870" t="s">
        <v>10537</v>
      </c>
      <c r="AH870" t="s">
        <v>19807</v>
      </c>
      <c r="AI870" t="s">
        <v>135</v>
      </c>
      <c r="AJ870">
        <v>5395</v>
      </c>
    </row>
    <row r="871" spans="8:36" hidden="1" x14ac:dyDescent="0.25">
      <c r="H871" t="s">
        <v>2073</v>
      </c>
      <c r="I871" t="s">
        <v>2080</v>
      </c>
      <c r="L871">
        <v>817</v>
      </c>
      <c r="M871" t="s">
        <v>195</v>
      </c>
      <c r="N871" t="s">
        <v>2081</v>
      </c>
      <c r="P871" t="s">
        <v>100</v>
      </c>
      <c r="Q871">
        <v>0</v>
      </c>
      <c r="R871" t="s">
        <v>98</v>
      </c>
      <c r="S871" t="s">
        <v>98</v>
      </c>
      <c r="T871" t="str">
        <f>IF(Transcripts[[#This Row],[List?]]="Y", Transcripts[[#This Row],[RefSeq mRNA ID]]&amp;IF(Transcripts[[#This Row],[Preferred?]]="Y", " (Preferred)", ""), "")</f>
        <v/>
      </c>
      <c r="V871" s="43" t="s">
        <v>18428</v>
      </c>
      <c r="W871" s="43" t="e">
        <f t="array" ref="W871">INDEX(Table6[#Data], MATCH(1, ISNUMBER(SEARCH(Transcripts[[#This Row],[RefSeq mRNA ID]], Table6['#name])), 0), 1)</f>
        <v>#N/A</v>
      </c>
      <c r="X871" s="43"/>
      <c r="Y871" s="43"/>
      <c r="Z871" t="s">
        <v>2634</v>
      </c>
      <c r="AA871" t="s">
        <v>2635</v>
      </c>
      <c r="AB871">
        <v>3768</v>
      </c>
      <c r="AC871" t="s">
        <v>2617</v>
      </c>
      <c r="AD871" t="s">
        <v>27</v>
      </c>
      <c r="AE871" t="s">
        <v>10538</v>
      </c>
      <c r="AH871" t="s">
        <v>19808</v>
      </c>
      <c r="AI871" t="s">
        <v>135</v>
      </c>
      <c r="AJ871">
        <v>5395</v>
      </c>
    </row>
    <row r="872" spans="8:36" hidden="1" x14ac:dyDescent="0.25">
      <c r="H872" t="s">
        <v>2073</v>
      </c>
      <c r="I872" t="s">
        <v>2082</v>
      </c>
      <c r="L872">
        <v>817</v>
      </c>
      <c r="M872" t="s">
        <v>195</v>
      </c>
      <c r="N872" t="s">
        <v>2081</v>
      </c>
      <c r="P872" t="s">
        <v>100</v>
      </c>
      <c r="Q872">
        <v>0</v>
      </c>
      <c r="R872" t="s">
        <v>98</v>
      </c>
      <c r="S872" t="s">
        <v>98</v>
      </c>
      <c r="T872" t="str">
        <f>IF(Transcripts[[#This Row],[List?]]="Y", Transcripts[[#This Row],[RefSeq mRNA ID]]&amp;IF(Transcripts[[#This Row],[Preferred?]]="Y", " (Preferred)", ""), "")</f>
        <v/>
      </c>
      <c r="V872" s="43" t="s">
        <v>18428</v>
      </c>
      <c r="W872" s="43" t="e">
        <f t="array" ref="W872">INDEX(Table6[#Data], MATCH(1, ISNUMBER(SEARCH(Transcripts[[#This Row],[RefSeq mRNA ID]], Table6['#name])), 0), 1)</f>
        <v>#N/A</v>
      </c>
      <c r="X872" s="43"/>
      <c r="Y872" s="43"/>
      <c r="Z872" t="s">
        <v>2672</v>
      </c>
      <c r="AC872" t="s">
        <v>2617</v>
      </c>
      <c r="AD872" t="s">
        <v>27</v>
      </c>
      <c r="AE872" t="s">
        <v>2672</v>
      </c>
      <c r="AH872" t="s">
        <v>19809</v>
      </c>
      <c r="AI872" t="s">
        <v>135</v>
      </c>
      <c r="AJ872">
        <v>5395</v>
      </c>
    </row>
    <row r="873" spans="8:36" hidden="1" x14ac:dyDescent="0.25">
      <c r="H873" t="s">
        <v>2073</v>
      </c>
      <c r="I873" t="s">
        <v>2083</v>
      </c>
      <c r="L873">
        <v>817</v>
      </c>
      <c r="M873" t="s">
        <v>195</v>
      </c>
      <c r="N873" t="s">
        <v>2081</v>
      </c>
      <c r="P873" t="s">
        <v>100</v>
      </c>
      <c r="Q873">
        <v>0</v>
      </c>
      <c r="R873" t="s">
        <v>98</v>
      </c>
      <c r="S873" t="s">
        <v>98</v>
      </c>
      <c r="T873" t="str">
        <f>IF(Transcripts[[#This Row],[List?]]="Y", Transcripts[[#This Row],[RefSeq mRNA ID]]&amp;IF(Transcripts[[#This Row],[Preferred?]]="Y", " (Preferred)", ""), "")</f>
        <v/>
      </c>
      <c r="V873" s="43" t="s">
        <v>18428</v>
      </c>
      <c r="W873" s="43" t="e">
        <f t="array" ref="W873">INDEX(Table6[#Data], MATCH(1, ISNUMBER(SEARCH(Transcripts[[#This Row],[RefSeq mRNA ID]], Table6['#name])), 0), 1)</f>
        <v>#N/A</v>
      </c>
      <c r="X873" s="43"/>
      <c r="Y873" s="43"/>
      <c r="Z873" t="s">
        <v>2659</v>
      </c>
      <c r="AA873" t="s">
        <v>2660</v>
      </c>
      <c r="AB873">
        <v>307</v>
      </c>
      <c r="AC873" t="s">
        <v>2617</v>
      </c>
      <c r="AD873" t="s">
        <v>27</v>
      </c>
      <c r="AE873" t="s">
        <v>10539</v>
      </c>
      <c r="AH873" t="s">
        <v>19810</v>
      </c>
      <c r="AI873" t="s">
        <v>135</v>
      </c>
      <c r="AJ873">
        <v>5395</v>
      </c>
    </row>
    <row r="874" spans="8:36" hidden="1" x14ac:dyDescent="0.25">
      <c r="H874" t="s">
        <v>2073</v>
      </c>
      <c r="I874" t="s">
        <v>2084</v>
      </c>
      <c r="L874">
        <v>817</v>
      </c>
      <c r="M874" t="s">
        <v>195</v>
      </c>
      <c r="N874" t="s">
        <v>2081</v>
      </c>
      <c r="P874" t="s">
        <v>100</v>
      </c>
      <c r="Q874">
        <v>0</v>
      </c>
      <c r="R874" t="s">
        <v>98</v>
      </c>
      <c r="S874" t="s">
        <v>98</v>
      </c>
      <c r="T874" t="str">
        <f>IF(Transcripts[[#This Row],[List?]]="Y", Transcripts[[#This Row],[RefSeq mRNA ID]]&amp;IF(Transcripts[[#This Row],[Preferred?]]="Y", " (Preferred)", ""), "")</f>
        <v/>
      </c>
      <c r="V874" s="43" t="s">
        <v>18428</v>
      </c>
      <c r="W874" s="43" t="e">
        <f t="array" ref="W874">INDEX(Table6[#Data], MATCH(1, ISNUMBER(SEARCH(Transcripts[[#This Row],[RefSeq mRNA ID]], Table6['#name])), 0), 1)</f>
        <v>#N/A</v>
      </c>
      <c r="X874" s="43"/>
      <c r="Y874" s="43"/>
      <c r="Z874" t="s">
        <v>2656</v>
      </c>
      <c r="AA874" t="s">
        <v>2657</v>
      </c>
      <c r="AB874">
        <v>417</v>
      </c>
      <c r="AC874" t="s">
        <v>2617</v>
      </c>
      <c r="AD874" t="s">
        <v>27</v>
      </c>
      <c r="AE874" t="s">
        <v>10540</v>
      </c>
      <c r="AH874" t="s">
        <v>19811</v>
      </c>
      <c r="AI874" t="s">
        <v>135</v>
      </c>
      <c r="AJ874">
        <v>5395</v>
      </c>
    </row>
    <row r="875" spans="8:36" hidden="1" x14ac:dyDescent="0.25">
      <c r="H875" t="s">
        <v>2073</v>
      </c>
      <c r="I875" t="s">
        <v>2085</v>
      </c>
      <c r="L875">
        <v>817</v>
      </c>
      <c r="M875" t="s">
        <v>195</v>
      </c>
      <c r="N875" t="s">
        <v>2081</v>
      </c>
      <c r="P875" t="s">
        <v>100</v>
      </c>
      <c r="Q875">
        <v>0</v>
      </c>
      <c r="R875" t="s">
        <v>98</v>
      </c>
      <c r="S875" t="s">
        <v>98</v>
      </c>
      <c r="T875" t="str">
        <f>IF(Transcripts[[#This Row],[List?]]="Y", Transcripts[[#This Row],[RefSeq mRNA ID]]&amp;IF(Transcripts[[#This Row],[Preferred?]]="Y", " (Preferred)", ""), "")</f>
        <v/>
      </c>
      <c r="V875" s="43" t="s">
        <v>18428</v>
      </c>
      <c r="W875" s="43" t="e">
        <f t="array" ref="W875">INDEX(Table6[#Data], MATCH(1, ISNUMBER(SEARCH(Transcripts[[#This Row],[RefSeq mRNA ID]], Table6['#name])), 0), 1)</f>
        <v>#N/A</v>
      </c>
      <c r="X875" s="43"/>
      <c r="Y875" s="43"/>
      <c r="Z875" t="s">
        <v>2668</v>
      </c>
      <c r="AC875" t="s">
        <v>2617</v>
      </c>
      <c r="AD875" t="s">
        <v>27</v>
      </c>
      <c r="AE875" t="s">
        <v>2668</v>
      </c>
      <c r="AH875" t="s">
        <v>19812</v>
      </c>
      <c r="AI875" t="s">
        <v>135</v>
      </c>
      <c r="AJ875">
        <v>5395</v>
      </c>
    </row>
    <row r="876" spans="8:36" hidden="1" x14ac:dyDescent="0.25">
      <c r="H876" t="s">
        <v>2073</v>
      </c>
      <c r="I876" t="s">
        <v>2086</v>
      </c>
      <c r="L876">
        <v>756</v>
      </c>
      <c r="M876" t="s">
        <v>195</v>
      </c>
      <c r="N876" t="s">
        <v>2087</v>
      </c>
      <c r="P876" t="s">
        <v>100</v>
      </c>
      <c r="Q876">
        <v>0</v>
      </c>
      <c r="R876" t="s">
        <v>98</v>
      </c>
      <c r="S876" t="s">
        <v>98</v>
      </c>
      <c r="T876" t="str">
        <f>IF(Transcripts[[#This Row],[List?]]="Y", Transcripts[[#This Row],[RefSeq mRNA ID]]&amp;IF(Transcripts[[#This Row],[Preferred?]]="Y", " (Preferred)", ""), "")</f>
        <v/>
      </c>
      <c r="V876" s="43" t="s">
        <v>18428</v>
      </c>
      <c r="W876" s="43" t="e">
        <f t="array" ref="W876">INDEX(Table6[#Data], MATCH(1, ISNUMBER(SEARCH(Transcripts[[#This Row],[RefSeq mRNA ID]], Table6['#name])), 0), 1)</f>
        <v>#N/A</v>
      </c>
      <c r="X876" s="43"/>
      <c r="Y876" s="43"/>
      <c r="Z876" t="s">
        <v>2680</v>
      </c>
      <c r="AC876" t="s">
        <v>2617</v>
      </c>
      <c r="AD876" t="s">
        <v>27</v>
      </c>
      <c r="AE876" t="s">
        <v>2680</v>
      </c>
      <c r="AH876" t="s">
        <v>19813</v>
      </c>
      <c r="AI876" t="s">
        <v>135</v>
      </c>
      <c r="AJ876">
        <v>5395</v>
      </c>
    </row>
    <row r="877" spans="8:36" hidden="1" x14ac:dyDescent="0.25">
      <c r="H877" t="s">
        <v>2073</v>
      </c>
      <c r="I877" t="s">
        <v>2088</v>
      </c>
      <c r="L877">
        <v>756</v>
      </c>
      <c r="M877" t="s">
        <v>195</v>
      </c>
      <c r="N877" t="s">
        <v>2087</v>
      </c>
      <c r="P877" t="s">
        <v>100</v>
      </c>
      <c r="Q877">
        <v>0</v>
      </c>
      <c r="R877" t="s">
        <v>98</v>
      </c>
      <c r="S877" t="s">
        <v>98</v>
      </c>
      <c r="T877" t="str">
        <f>IF(Transcripts[[#This Row],[List?]]="Y", Transcripts[[#This Row],[RefSeq mRNA ID]]&amp;IF(Transcripts[[#This Row],[Preferred?]]="Y", " (Preferred)", ""), "")</f>
        <v/>
      </c>
      <c r="V877" s="43" t="s">
        <v>18428</v>
      </c>
      <c r="W877" s="43" t="e">
        <f t="array" ref="W877">INDEX(Table6[#Data], MATCH(1, ISNUMBER(SEARCH(Transcripts[[#This Row],[RefSeq mRNA ID]], Table6['#name])), 0), 1)</f>
        <v>#N/A</v>
      </c>
      <c r="X877" s="43"/>
      <c r="Y877" s="43"/>
      <c r="Z877" t="s">
        <v>2665</v>
      </c>
      <c r="AA877" t="s">
        <v>2666</v>
      </c>
      <c r="AB877">
        <v>497</v>
      </c>
      <c r="AC877" t="s">
        <v>2617</v>
      </c>
      <c r="AD877" t="s">
        <v>27</v>
      </c>
      <c r="AE877" t="s">
        <v>10541</v>
      </c>
      <c r="AH877" t="s">
        <v>19814</v>
      </c>
      <c r="AI877" t="s">
        <v>135</v>
      </c>
      <c r="AJ877">
        <v>5395</v>
      </c>
    </row>
    <row r="878" spans="8:36" hidden="1" x14ac:dyDescent="0.25">
      <c r="H878" t="s">
        <v>2073</v>
      </c>
      <c r="I878" t="s">
        <v>2089</v>
      </c>
      <c r="L878">
        <v>756</v>
      </c>
      <c r="M878" t="s">
        <v>195</v>
      </c>
      <c r="N878" t="s">
        <v>2087</v>
      </c>
      <c r="P878" t="s">
        <v>100</v>
      </c>
      <c r="Q878">
        <v>0</v>
      </c>
      <c r="R878" t="s">
        <v>98</v>
      </c>
      <c r="S878" t="s">
        <v>98</v>
      </c>
      <c r="T878" t="str">
        <f>IF(Transcripts[[#This Row],[List?]]="Y", Transcripts[[#This Row],[RefSeq mRNA ID]]&amp;IF(Transcripts[[#This Row],[Preferred?]]="Y", " (Preferred)", ""), "")</f>
        <v/>
      </c>
      <c r="V878" s="43" t="s">
        <v>18428</v>
      </c>
      <c r="W878" s="43" t="e">
        <f t="array" ref="W878">INDEX(Table6[#Data], MATCH(1, ISNUMBER(SEARCH(Transcripts[[#This Row],[RefSeq mRNA ID]], Table6['#name])), 0), 1)</f>
        <v>#N/A</v>
      </c>
      <c r="X878" s="43"/>
      <c r="Y878" s="43"/>
      <c r="Z878" t="s">
        <v>2662</v>
      </c>
      <c r="AA878" t="s">
        <v>2663</v>
      </c>
      <c r="AB878">
        <v>529</v>
      </c>
      <c r="AC878" t="s">
        <v>2617</v>
      </c>
      <c r="AD878" t="s">
        <v>27</v>
      </c>
      <c r="AE878" t="s">
        <v>10542</v>
      </c>
      <c r="AH878" t="s">
        <v>19815</v>
      </c>
      <c r="AI878" t="s">
        <v>135</v>
      </c>
      <c r="AJ878">
        <v>5395</v>
      </c>
    </row>
    <row r="879" spans="8:36" hidden="1" x14ac:dyDescent="0.25">
      <c r="H879" t="s">
        <v>2073</v>
      </c>
      <c r="I879" t="s">
        <v>2090</v>
      </c>
      <c r="L879">
        <v>756</v>
      </c>
      <c r="M879" t="s">
        <v>195</v>
      </c>
      <c r="N879" t="s">
        <v>2087</v>
      </c>
      <c r="P879" t="s">
        <v>100</v>
      </c>
      <c r="Q879">
        <v>0</v>
      </c>
      <c r="R879" t="s">
        <v>98</v>
      </c>
      <c r="S879" t="s">
        <v>98</v>
      </c>
      <c r="T879" t="str">
        <f>IF(Transcripts[[#This Row],[List?]]="Y", Transcripts[[#This Row],[RefSeq mRNA ID]]&amp;IF(Transcripts[[#This Row],[Preferred?]]="Y", " (Preferred)", ""), "")</f>
        <v/>
      </c>
      <c r="V879" s="43" t="s">
        <v>18428</v>
      </c>
      <c r="W879" s="43" t="e">
        <f t="array" ref="W879">INDEX(Table6[#Data], MATCH(1, ISNUMBER(SEARCH(Transcripts[[#This Row],[RefSeq mRNA ID]], Table6['#name])), 0), 1)</f>
        <v>#N/A</v>
      </c>
      <c r="X879" s="43"/>
      <c r="Y879" s="43"/>
      <c r="Z879" t="s">
        <v>2674</v>
      </c>
      <c r="AC879" t="s">
        <v>2617</v>
      </c>
      <c r="AD879" t="s">
        <v>27</v>
      </c>
      <c r="AE879" t="s">
        <v>2674</v>
      </c>
      <c r="AH879" t="s">
        <v>19816</v>
      </c>
      <c r="AI879" t="s">
        <v>135</v>
      </c>
      <c r="AJ879">
        <v>5395</v>
      </c>
    </row>
    <row r="880" spans="8:36" hidden="1" x14ac:dyDescent="0.25">
      <c r="H880" t="s">
        <v>2073</v>
      </c>
      <c r="I880" t="s">
        <v>2091</v>
      </c>
      <c r="L880">
        <v>756</v>
      </c>
      <c r="M880" t="s">
        <v>195</v>
      </c>
      <c r="N880" t="s">
        <v>2087</v>
      </c>
      <c r="P880" t="s">
        <v>100</v>
      </c>
      <c r="Q880">
        <v>0</v>
      </c>
      <c r="R880" t="s">
        <v>98</v>
      </c>
      <c r="S880" t="s">
        <v>98</v>
      </c>
      <c r="T880" t="str">
        <f>IF(Transcripts[[#This Row],[List?]]="Y", Transcripts[[#This Row],[RefSeq mRNA ID]]&amp;IF(Transcripts[[#This Row],[Preferred?]]="Y", " (Preferred)", ""), "")</f>
        <v/>
      </c>
      <c r="V880" s="43" t="s">
        <v>18428</v>
      </c>
      <c r="W880" s="43" t="e">
        <f t="array" ref="W880">INDEX(Table6[#Data], MATCH(1, ISNUMBER(SEARCH(Transcripts[[#This Row],[RefSeq mRNA ID]], Table6['#name])), 0), 1)</f>
        <v>#N/A</v>
      </c>
      <c r="X880" s="43"/>
      <c r="Y880" s="43"/>
      <c r="Z880" t="s">
        <v>2678</v>
      </c>
      <c r="AC880" t="s">
        <v>2617</v>
      </c>
      <c r="AD880" t="s">
        <v>27</v>
      </c>
      <c r="AE880" t="s">
        <v>2678</v>
      </c>
      <c r="AH880" t="s">
        <v>19817</v>
      </c>
      <c r="AI880" t="s">
        <v>135</v>
      </c>
      <c r="AJ880">
        <v>5395</v>
      </c>
    </row>
    <row r="881" spans="8:36" hidden="1" x14ac:dyDescent="0.25">
      <c r="H881" t="s">
        <v>2073</v>
      </c>
      <c r="I881" t="s">
        <v>2092</v>
      </c>
      <c r="L881">
        <v>580</v>
      </c>
      <c r="M881" t="s">
        <v>195</v>
      </c>
      <c r="N881" t="s">
        <v>2093</v>
      </c>
      <c r="P881" t="s">
        <v>100</v>
      </c>
      <c r="Q881">
        <v>0</v>
      </c>
      <c r="R881" t="s">
        <v>98</v>
      </c>
      <c r="S881" t="s">
        <v>98</v>
      </c>
      <c r="T881" t="str">
        <f>IF(Transcripts[[#This Row],[List?]]="Y", Transcripts[[#This Row],[RefSeq mRNA ID]]&amp;IF(Transcripts[[#This Row],[Preferred?]]="Y", " (Preferred)", ""), "")</f>
        <v/>
      </c>
      <c r="V881" s="43" t="s">
        <v>18428</v>
      </c>
      <c r="W881" s="43" t="e">
        <f t="array" ref="W881">INDEX(Table6[#Data], MATCH(1, ISNUMBER(SEARCH(Transcripts[[#This Row],[RefSeq mRNA ID]], Table6['#name])), 0), 1)</f>
        <v>#N/A</v>
      </c>
      <c r="X881" s="43"/>
      <c r="Y881" s="43"/>
      <c r="Z881" t="s">
        <v>2653</v>
      </c>
      <c r="AA881" t="s">
        <v>2654</v>
      </c>
      <c r="AB881">
        <v>754</v>
      </c>
      <c r="AC881" t="s">
        <v>2617</v>
      </c>
      <c r="AD881" t="s">
        <v>27</v>
      </c>
      <c r="AE881" t="s">
        <v>10543</v>
      </c>
      <c r="AH881" t="s">
        <v>19818</v>
      </c>
      <c r="AI881" t="s">
        <v>135</v>
      </c>
      <c r="AJ881">
        <v>5395</v>
      </c>
    </row>
    <row r="882" spans="8:36" hidden="1" x14ac:dyDescent="0.25">
      <c r="H882" t="s">
        <v>2073</v>
      </c>
      <c r="I882" t="s">
        <v>2094</v>
      </c>
      <c r="L882">
        <v>580</v>
      </c>
      <c r="M882" t="s">
        <v>195</v>
      </c>
      <c r="N882" t="s">
        <v>2093</v>
      </c>
      <c r="P882" t="s">
        <v>100</v>
      </c>
      <c r="Q882">
        <v>0</v>
      </c>
      <c r="R882" t="s">
        <v>98</v>
      </c>
      <c r="S882" t="s">
        <v>98</v>
      </c>
      <c r="T882" t="str">
        <f>IF(Transcripts[[#This Row],[List?]]="Y", Transcripts[[#This Row],[RefSeq mRNA ID]]&amp;IF(Transcripts[[#This Row],[Preferred?]]="Y", " (Preferred)", ""), "")</f>
        <v/>
      </c>
      <c r="V882" s="43" t="s">
        <v>18428</v>
      </c>
      <c r="W882" s="43" t="e">
        <f t="array" ref="W882">INDEX(Table6[#Data], MATCH(1, ISNUMBER(SEARCH(Transcripts[[#This Row],[RefSeq mRNA ID]], Table6['#name])), 0), 1)</f>
        <v>#N/A</v>
      </c>
      <c r="X882" s="43"/>
      <c r="Y882" s="43"/>
      <c r="Z882" t="s">
        <v>2624</v>
      </c>
      <c r="AC882" t="s">
        <v>2617</v>
      </c>
      <c r="AD882" t="s">
        <v>27</v>
      </c>
      <c r="AE882" t="s">
        <v>2624</v>
      </c>
      <c r="AH882" t="s">
        <v>19819</v>
      </c>
      <c r="AI882" t="s">
        <v>6855</v>
      </c>
      <c r="AJ882">
        <v>5424</v>
      </c>
    </row>
    <row r="883" spans="8:36" hidden="1" x14ac:dyDescent="0.25">
      <c r="H883" t="s">
        <v>2073</v>
      </c>
      <c r="I883" t="s">
        <v>2095</v>
      </c>
      <c r="L883">
        <v>580</v>
      </c>
      <c r="M883" t="s">
        <v>195</v>
      </c>
      <c r="N883" t="s">
        <v>2093</v>
      </c>
      <c r="P883" t="s">
        <v>100</v>
      </c>
      <c r="Q883">
        <v>0</v>
      </c>
      <c r="R883" t="s">
        <v>98</v>
      </c>
      <c r="S883" t="s">
        <v>98</v>
      </c>
      <c r="T883" t="str">
        <f>IF(Transcripts[[#This Row],[List?]]="Y", Transcripts[[#This Row],[RefSeq mRNA ID]]&amp;IF(Transcripts[[#This Row],[Preferred?]]="Y", " (Preferred)", ""), "")</f>
        <v/>
      </c>
      <c r="V883" s="43" t="s">
        <v>18428</v>
      </c>
      <c r="W883" s="43" t="e">
        <f t="array" ref="W883">INDEX(Table6[#Data], MATCH(1, ISNUMBER(SEARCH(Transcripts[[#This Row],[RefSeq mRNA ID]], Table6['#name])), 0), 1)</f>
        <v>#N/A</v>
      </c>
      <c r="X883" s="43"/>
      <c r="Y883" s="43"/>
      <c r="Z883" t="s">
        <v>2638</v>
      </c>
      <c r="AA883" t="s">
        <v>2639</v>
      </c>
      <c r="AB883">
        <v>3723</v>
      </c>
      <c r="AC883" t="s">
        <v>2617</v>
      </c>
      <c r="AD883" t="s">
        <v>27</v>
      </c>
      <c r="AE883" t="s">
        <v>10544</v>
      </c>
      <c r="AH883" t="s">
        <v>19820</v>
      </c>
      <c r="AI883" t="s">
        <v>6855</v>
      </c>
      <c r="AJ883">
        <v>5424</v>
      </c>
    </row>
    <row r="884" spans="8:36" hidden="1" x14ac:dyDescent="0.25">
      <c r="H884" t="s">
        <v>2073</v>
      </c>
      <c r="I884" t="s">
        <v>2096</v>
      </c>
      <c r="L884">
        <v>580</v>
      </c>
      <c r="M884" t="s">
        <v>195</v>
      </c>
      <c r="N884" t="s">
        <v>2093</v>
      </c>
      <c r="P884" t="s">
        <v>100</v>
      </c>
      <c r="Q884">
        <v>0</v>
      </c>
      <c r="R884" t="s">
        <v>98</v>
      </c>
      <c r="S884" t="s">
        <v>98</v>
      </c>
      <c r="T884" t="str">
        <f>IF(Transcripts[[#This Row],[List?]]="Y", Transcripts[[#This Row],[RefSeq mRNA ID]]&amp;IF(Transcripts[[#This Row],[Preferred?]]="Y", " (Preferred)", ""), "")</f>
        <v/>
      </c>
      <c r="V884" s="43" t="s">
        <v>18428</v>
      </c>
      <c r="W884" s="43" t="e">
        <f t="array" ref="W884">INDEX(Table6[#Data], MATCH(1, ISNUMBER(SEARCH(Transcripts[[#This Row],[RefSeq mRNA ID]], Table6['#name])), 0), 1)</f>
        <v>#N/A</v>
      </c>
      <c r="X884" s="43"/>
      <c r="Y884" s="43"/>
      <c r="Z884" t="s">
        <v>2626</v>
      </c>
      <c r="AA884" t="s">
        <v>2627</v>
      </c>
      <c r="AB884">
        <v>3678</v>
      </c>
      <c r="AC884" t="s">
        <v>2617</v>
      </c>
      <c r="AD884" t="s">
        <v>27</v>
      </c>
      <c r="AE884" t="s">
        <v>10545</v>
      </c>
      <c r="AH884" t="s">
        <v>19821</v>
      </c>
      <c r="AI884" t="s">
        <v>6855</v>
      </c>
      <c r="AJ884">
        <v>5424</v>
      </c>
    </row>
    <row r="885" spans="8:36" hidden="1" x14ac:dyDescent="0.25">
      <c r="H885" t="s">
        <v>2073</v>
      </c>
      <c r="I885" t="s">
        <v>2097</v>
      </c>
      <c r="L885">
        <v>580</v>
      </c>
      <c r="M885" t="s">
        <v>195</v>
      </c>
      <c r="N885" t="s">
        <v>2093</v>
      </c>
      <c r="P885" t="s">
        <v>100</v>
      </c>
      <c r="Q885">
        <v>0</v>
      </c>
      <c r="R885" t="s">
        <v>98</v>
      </c>
      <c r="S885" t="s">
        <v>98</v>
      </c>
      <c r="T885" t="str">
        <f>IF(Transcripts[[#This Row],[List?]]="Y", Transcripts[[#This Row],[RefSeq mRNA ID]]&amp;IF(Transcripts[[#This Row],[Preferred?]]="Y", " (Preferred)", ""), "")</f>
        <v/>
      </c>
      <c r="V885" s="43" t="s">
        <v>18428</v>
      </c>
      <c r="W885" s="43" t="e">
        <f t="array" ref="W885">INDEX(Table6[#Data], MATCH(1, ISNUMBER(SEARCH(Transcripts[[#This Row],[RefSeq mRNA ID]], Table6['#name])), 0), 1)</f>
        <v>#N/A</v>
      </c>
      <c r="X885" s="43"/>
      <c r="Y885" s="43"/>
      <c r="Z885" t="s">
        <v>2632</v>
      </c>
      <c r="AA885" t="s">
        <v>2633</v>
      </c>
      <c r="AB885">
        <v>3678</v>
      </c>
      <c r="AC885" t="s">
        <v>2617</v>
      </c>
      <c r="AD885" t="s">
        <v>27</v>
      </c>
      <c r="AE885" t="s">
        <v>10546</v>
      </c>
      <c r="AH885" t="s">
        <v>19822</v>
      </c>
      <c r="AI885" t="s">
        <v>6855</v>
      </c>
      <c r="AJ885">
        <v>5424</v>
      </c>
    </row>
    <row r="886" spans="8:36" hidden="1" x14ac:dyDescent="0.25">
      <c r="H886" t="s">
        <v>2073</v>
      </c>
      <c r="I886" t="s">
        <v>2098</v>
      </c>
      <c r="L886">
        <v>283</v>
      </c>
      <c r="M886" t="s">
        <v>195</v>
      </c>
      <c r="N886" t="s">
        <v>2093</v>
      </c>
      <c r="P886" t="s">
        <v>100</v>
      </c>
      <c r="Q886">
        <v>0</v>
      </c>
      <c r="R886" t="s">
        <v>98</v>
      </c>
      <c r="S886" t="s">
        <v>98</v>
      </c>
      <c r="T886" t="str">
        <f>IF(Transcripts[[#This Row],[List?]]="Y", Transcripts[[#This Row],[RefSeq mRNA ID]]&amp;IF(Transcripts[[#This Row],[Preferred?]]="Y", " (Preferred)", ""), "")</f>
        <v/>
      </c>
      <c r="V886" s="43" t="s">
        <v>18428</v>
      </c>
      <c r="W886" s="43" t="e">
        <f t="array" ref="W886">INDEX(Table6[#Data], MATCH(1, ISNUMBER(SEARCH(Transcripts[[#This Row],[RefSeq mRNA ID]], Table6['#name])), 0), 1)</f>
        <v>#N/A</v>
      </c>
      <c r="X886" s="43"/>
      <c r="Y886" s="43"/>
      <c r="Z886" t="s">
        <v>2650</v>
      </c>
      <c r="AA886" t="s">
        <v>2651</v>
      </c>
      <c r="AB886">
        <v>1812</v>
      </c>
      <c r="AC886" t="s">
        <v>2617</v>
      </c>
      <c r="AD886" t="s">
        <v>27</v>
      </c>
      <c r="AE886" t="s">
        <v>10547</v>
      </c>
      <c r="AH886" t="s">
        <v>19823</v>
      </c>
      <c r="AI886" t="s">
        <v>6892</v>
      </c>
      <c r="AJ886">
        <v>5426</v>
      </c>
    </row>
    <row r="887" spans="8:36" hidden="1" x14ac:dyDescent="0.25">
      <c r="H887" t="s">
        <v>2073</v>
      </c>
      <c r="I887" t="s">
        <v>2099</v>
      </c>
      <c r="L887">
        <v>250</v>
      </c>
      <c r="M887" t="s">
        <v>195</v>
      </c>
      <c r="N887" t="s">
        <v>2100</v>
      </c>
      <c r="P887" t="s">
        <v>100</v>
      </c>
      <c r="Q887">
        <v>0</v>
      </c>
      <c r="R887" t="s">
        <v>98</v>
      </c>
      <c r="S887" t="s">
        <v>98</v>
      </c>
      <c r="T887" t="str">
        <f>IF(Transcripts[[#This Row],[List?]]="Y", Transcripts[[#This Row],[RefSeq mRNA ID]]&amp;IF(Transcripts[[#This Row],[Preferred?]]="Y", " (Preferred)", ""), "")</f>
        <v/>
      </c>
      <c r="V887" s="43" t="s">
        <v>18428</v>
      </c>
      <c r="W887" s="43" t="e">
        <f t="array" ref="W887">INDEX(Table6[#Data], MATCH(1, ISNUMBER(SEARCH(Transcripts[[#This Row],[RefSeq mRNA ID]], Table6['#name])), 0), 1)</f>
        <v>#N/A</v>
      </c>
      <c r="X887" s="43"/>
      <c r="Y887" s="43"/>
      <c r="Z887" t="s">
        <v>6654</v>
      </c>
      <c r="AA887" t="s">
        <v>6655</v>
      </c>
      <c r="AB887">
        <v>942</v>
      </c>
      <c r="AC887" t="s">
        <v>6649</v>
      </c>
      <c r="AD887" t="s">
        <v>27</v>
      </c>
      <c r="AE887" t="s">
        <v>10548</v>
      </c>
      <c r="AH887" t="s">
        <v>19824</v>
      </c>
      <c r="AI887" t="s">
        <v>6949</v>
      </c>
      <c r="AJ887">
        <v>8493</v>
      </c>
    </row>
    <row r="888" spans="8:36" hidden="1" x14ac:dyDescent="0.25">
      <c r="H888" t="s">
        <v>2073</v>
      </c>
      <c r="I888" t="s">
        <v>2160</v>
      </c>
      <c r="L888">
        <v>641</v>
      </c>
      <c r="M888" t="s">
        <v>212</v>
      </c>
      <c r="N888" t="s">
        <v>2161</v>
      </c>
      <c r="P888" t="s">
        <v>100</v>
      </c>
      <c r="Q888">
        <v>0</v>
      </c>
      <c r="R888" t="s">
        <v>98</v>
      </c>
      <c r="S888" t="s">
        <v>98</v>
      </c>
      <c r="T888" t="str">
        <f>IF(Transcripts[[#This Row],[List?]]="Y", Transcripts[[#This Row],[RefSeq mRNA ID]]&amp;IF(Transcripts[[#This Row],[Preferred?]]="Y", " (Preferred)", ""), "")</f>
        <v/>
      </c>
      <c r="V888" s="43" t="s">
        <v>18428</v>
      </c>
      <c r="W888" s="43" t="e">
        <f t="array" ref="W888">INDEX(Table6[#Data], MATCH(1, ISNUMBER(SEARCH(Transcripts[[#This Row],[RefSeq mRNA ID]], Table6['#name])), 0), 1)</f>
        <v>#N/A</v>
      </c>
      <c r="X888" s="43"/>
      <c r="Y888" s="43"/>
      <c r="Z888" t="s">
        <v>6650</v>
      </c>
      <c r="AC888" t="s">
        <v>6649</v>
      </c>
      <c r="AD888" t="s">
        <v>27</v>
      </c>
      <c r="AE888" t="s">
        <v>6650</v>
      </c>
      <c r="AH888" t="s">
        <v>19825</v>
      </c>
      <c r="AI888" t="s">
        <v>6960</v>
      </c>
      <c r="AJ888">
        <v>5518</v>
      </c>
    </row>
    <row r="889" spans="8:36" hidden="1" x14ac:dyDescent="0.25">
      <c r="H889" t="s">
        <v>2073</v>
      </c>
      <c r="I889" t="s">
        <v>2162</v>
      </c>
      <c r="L889">
        <v>641</v>
      </c>
      <c r="M889" t="s">
        <v>212</v>
      </c>
      <c r="N889" t="s">
        <v>2161</v>
      </c>
      <c r="P889" t="s">
        <v>100</v>
      </c>
      <c r="Q889">
        <v>0</v>
      </c>
      <c r="R889" t="s">
        <v>98</v>
      </c>
      <c r="S889" t="s">
        <v>98</v>
      </c>
      <c r="T889" t="str">
        <f>IF(Transcripts[[#This Row],[List?]]="Y", Transcripts[[#This Row],[RefSeq mRNA ID]]&amp;IF(Transcripts[[#This Row],[Preferred?]]="Y", " (Preferred)", ""), "")</f>
        <v/>
      </c>
      <c r="V889" s="43" t="s">
        <v>18428</v>
      </c>
      <c r="W889" s="43" t="e">
        <f t="array" ref="W889">INDEX(Table6[#Data], MATCH(1, ISNUMBER(SEARCH(Transcripts[[#This Row],[RefSeq mRNA ID]], Table6['#name])), 0), 1)</f>
        <v>#N/A</v>
      </c>
      <c r="X889" s="43"/>
      <c r="Y889" s="43"/>
      <c r="Z889" t="s">
        <v>6652</v>
      </c>
      <c r="AC889" t="s">
        <v>6649</v>
      </c>
      <c r="AD889" t="s">
        <v>27</v>
      </c>
      <c r="AE889" t="s">
        <v>6652</v>
      </c>
      <c r="AH889" t="s">
        <v>19826</v>
      </c>
      <c r="AI889" t="s">
        <v>6960</v>
      </c>
      <c r="AJ889">
        <v>5518</v>
      </c>
    </row>
    <row r="890" spans="8:36" hidden="1" x14ac:dyDescent="0.25">
      <c r="H890" t="s">
        <v>2073</v>
      </c>
      <c r="I890" t="s">
        <v>2163</v>
      </c>
      <c r="L890">
        <v>641</v>
      </c>
      <c r="M890" t="s">
        <v>212</v>
      </c>
      <c r="N890" t="s">
        <v>2161</v>
      </c>
      <c r="P890" t="s">
        <v>100</v>
      </c>
      <c r="Q890">
        <v>0</v>
      </c>
      <c r="R890" t="s">
        <v>98</v>
      </c>
      <c r="S890" t="s">
        <v>98</v>
      </c>
      <c r="T890" t="str">
        <f>IF(Transcripts[[#This Row],[List?]]="Y", Transcripts[[#This Row],[RefSeq mRNA ID]]&amp;IF(Transcripts[[#This Row],[Preferred?]]="Y", " (Preferred)", ""), "")</f>
        <v/>
      </c>
      <c r="V890" s="43" t="s">
        <v>18428</v>
      </c>
      <c r="W890" s="43" t="e">
        <f t="array" ref="W890">INDEX(Table6[#Data], MATCH(1, ISNUMBER(SEARCH(Transcripts[[#This Row],[RefSeq mRNA ID]], Table6['#name])), 0), 1)</f>
        <v>#N/A</v>
      </c>
      <c r="X890" s="43"/>
      <c r="Y890" s="43"/>
      <c r="Z890" t="s">
        <v>4438</v>
      </c>
      <c r="AA890" t="s">
        <v>4439</v>
      </c>
      <c r="AB890">
        <v>1281</v>
      </c>
      <c r="AC890" t="s">
        <v>4435</v>
      </c>
      <c r="AD890" t="s">
        <v>27</v>
      </c>
      <c r="AE890" t="s">
        <v>10549</v>
      </c>
      <c r="AH890" t="s">
        <v>19827</v>
      </c>
      <c r="AI890" t="s">
        <v>6993</v>
      </c>
      <c r="AJ890">
        <v>65122</v>
      </c>
    </row>
    <row r="891" spans="8:36" hidden="1" x14ac:dyDescent="0.25">
      <c r="H891" t="s">
        <v>2073</v>
      </c>
      <c r="I891" t="s">
        <v>2164</v>
      </c>
      <c r="L891">
        <v>641</v>
      </c>
      <c r="M891" t="s">
        <v>212</v>
      </c>
      <c r="N891" t="s">
        <v>2161</v>
      </c>
      <c r="P891" t="s">
        <v>100</v>
      </c>
      <c r="Q891">
        <v>0</v>
      </c>
      <c r="R891" t="s">
        <v>98</v>
      </c>
      <c r="S891" t="s">
        <v>98</v>
      </c>
      <c r="T891" t="str">
        <f>IF(Transcripts[[#This Row],[List?]]="Y", Transcripts[[#This Row],[RefSeq mRNA ID]]&amp;IF(Transcripts[[#This Row],[Preferred?]]="Y", " (Preferred)", ""), "")</f>
        <v/>
      </c>
      <c r="V891" s="43" t="s">
        <v>18428</v>
      </c>
      <c r="W891" s="43" t="e">
        <f t="array" ref="W891">INDEX(Table6[#Data], MATCH(1, ISNUMBER(SEARCH(Transcripts[[#This Row],[RefSeq mRNA ID]], Table6['#name])), 0), 1)</f>
        <v>#N/A</v>
      </c>
      <c r="X891" s="43"/>
      <c r="Y891" s="43"/>
      <c r="Z891" t="s">
        <v>4436</v>
      </c>
      <c r="AC891" t="s">
        <v>4435</v>
      </c>
      <c r="AD891" t="s">
        <v>27</v>
      </c>
      <c r="AE891" t="s">
        <v>4436</v>
      </c>
      <c r="AH891" t="s">
        <v>19828</v>
      </c>
      <c r="AI891" t="s">
        <v>6998</v>
      </c>
      <c r="AJ891">
        <v>639</v>
      </c>
    </row>
    <row r="892" spans="8:36" hidden="1" x14ac:dyDescent="0.25">
      <c r="H892" t="s">
        <v>2073</v>
      </c>
      <c r="I892" t="s">
        <v>2165</v>
      </c>
      <c r="L892">
        <v>641</v>
      </c>
      <c r="M892" t="s">
        <v>212</v>
      </c>
      <c r="N892" t="s">
        <v>2161</v>
      </c>
      <c r="P892" t="s">
        <v>100</v>
      </c>
      <c r="Q892">
        <v>0</v>
      </c>
      <c r="R892" t="s">
        <v>98</v>
      </c>
      <c r="S892" t="s">
        <v>98</v>
      </c>
      <c r="T892" t="str">
        <f>IF(Transcripts[[#This Row],[List?]]="Y", Transcripts[[#This Row],[RefSeq mRNA ID]]&amp;IF(Transcripts[[#This Row],[Preferred?]]="Y", " (Preferred)", ""), "")</f>
        <v/>
      </c>
      <c r="V892" s="43" t="s">
        <v>18428</v>
      </c>
      <c r="W892" s="43" t="e">
        <f t="array" ref="W892">INDEX(Table6[#Data], MATCH(1, ISNUMBER(SEARCH(Transcripts[[#This Row],[RefSeq mRNA ID]], Table6['#name])), 0), 1)</f>
        <v>#N/A</v>
      </c>
      <c r="X892" s="43"/>
      <c r="Y892" s="43"/>
      <c r="Z892" t="s">
        <v>4442</v>
      </c>
      <c r="AA892" t="s">
        <v>4443</v>
      </c>
      <c r="AB892">
        <v>1281</v>
      </c>
      <c r="AC892" t="s">
        <v>4435</v>
      </c>
      <c r="AD892" t="s">
        <v>27</v>
      </c>
      <c r="AE892" t="s">
        <v>10550</v>
      </c>
      <c r="AH892" t="s">
        <v>19829</v>
      </c>
      <c r="AI892" t="s">
        <v>6998</v>
      </c>
      <c r="AJ892">
        <v>639</v>
      </c>
    </row>
    <row r="893" spans="8:36" hidden="1" x14ac:dyDescent="0.25">
      <c r="H893" t="s">
        <v>2073</v>
      </c>
      <c r="I893" t="s">
        <v>2166</v>
      </c>
      <c r="L893">
        <v>463</v>
      </c>
      <c r="M893" t="s">
        <v>212</v>
      </c>
      <c r="N893" t="s">
        <v>2167</v>
      </c>
      <c r="P893" t="s">
        <v>100</v>
      </c>
      <c r="Q893">
        <v>0</v>
      </c>
      <c r="R893" t="s">
        <v>98</v>
      </c>
      <c r="S893" t="s">
        <v>98</v>
      </c>
      <c r="T893" t="str">
        <f>IF(Transcripts[[#This Row],[List?]]="Y", Transcripts[[#This Row],[RefSeq mRNA ID]]&amp;IF(Transcripts[[#This Row],[Preferred?]]="Y", " (Preferred)", ""), "")</f>
        <v/>
      </c>
      <c r="V893" s="43" t="s">
        <v>18428</v>
      </c>
      <c r="W893" s="43" t="e">
        <f t="array" ref="W893">INDEX(Table6[#Data], MATCH(1, ISNUMBER(SEARCH(Transcripts[[#This Row],[RefSeq mRNA ID]], Table6['#name])), 0), 1)</f>
        <v>#N/A</v>
      </c>
      <c r="X893" s="43"/>
      <c r="Y893" s="43"/>
      <c r="Z893" t="s">
        <v>7007</v>
      </c>
      <c r="AA893" t="s">
        <v>7008</v>
      </c>
      <c r="AB893">
        <v>2370</v>
      </c>
      <c r="AC893" t="s">
        <v>6998</v>
      </c>
      <c r="AD893" t="s">
        <v>27</v>
      </c>
      <c r="AE893" t="s">
        <v>10551</v>
      </c>
      <c r="AH893" t="s">
        <v>19830</v>
      </c>
      <c r="AI893" t="s">
        <v>7020</v>
      </c>
      <c r="AJ893">
        <v>5551</v>
      </c>
    </row>
    <row r="894" spans="8:36" hidden="1" x14ac:dyDescent="0.25">
      <c r="H894" t="s">
        <v>2073</v>
      </c>
      <c r="I894" t="s">
        <v>2168</v>
      </c>
      <c r="L894">
        <v>463</v>
      </c>
      <c r="M894" t="s">
        <v>212</v>
      </c>
      <c r="N894" t="s">
        <v>2167</v>
      </c>
      <c r="P894" t="s">
        <v>100</v>
      </c>
      <c r="Q894">
        <v>0</v>
      </c>
      <c r="R894" t="s">
        <v>98</v>
      </c>
      <c r="S894" t="s">
        <v>98</v>
      </c>
      <c r="T894" t="str">
        <f>IF(Transcripts[[#This Row],[List?]]="Y", Transcripts[[#This Row],[RefSeq mRNA ID]]&amp;IF(Transcripts[[#This Row],[Preferred?]]="Y", " (Preferred)", ""), "")</f>
        <v/>
      </c>
      <c r="V894" s="43" t="s">
        <v>18428</v>
      </c>
      <c r="W894" s="43" t="e">
        <f t="array" ref="W894">INDEX(Table6[#Data], MATCH(1, ISNUMBER(SEARCH(Transcripts[[#This Row],[RefSeq mRNA ID]], Table6['#name])), 0), 1)</f>
        <v>#N/A</v>
      </c>
      <c r="X894" s="43"/>
      <c r="Y894" s="43"/>
      <c r="Z894" t="s">
        <v>6999</v>
      </c>
      <c r="AA894" t="s">
        <v>7000</v>
      </c>
      <c r="AB894">
        <v>2478</v>
      </c>
      <c r="AC894" t="s">
        <v>6998</v>
      </c>
      <c r="AD894" t="s">
        <v>27</v>
      </c>
      <c r="AE894" t="s">
        <v>10552</v>
      </c>
      <c r="AH894" t="s">
        <v>19831</v>
      </c>
      <c r="AI894" t="s">
        <v>7020</v>
      </c>
      <c r="AJ894">
        <v>5551</v>
      </c>
    </row>
    <row r="895" spans="8:36" hidden="1" x14ac:dyDescent="0.25">
      <c r="H895" t="s">
        <v>2073</v>
      </c>
      <c r="I895" t="s">
        <v>2169</v>
      </c>
      <c r="L895">
        <v>463</v>
      </c>
      <c r="M895" t="s">
        <v>212</v>
      </c>
      <c r="N895" t="s">
        <v>2167</v>
      </c>
      <c r="P895" t="s">
        <v>100</v>
      </c>
      <c r="Q895">
        <v>0</v>
      </c>
      <c r="R895" t="s">
        <v>98</v>
      </c>
      <c r="S895" t="s">
        <v>98</v>
      </c>
      <c r="T895" t="str">
        <f>IF(Transcripts[[#This Row],[List?]]="Y", Transcripts[[#This Row],[RefSeq mRNA ID]]&amp;IF(Transcripts[[#This Row],[Preferred?]]="Y", " (Preferred)", ""), "")</f>
        <v/>
      </c>
      <c r="V895" s="43" t="s">
        <v>18428</v>
      </c>
      <c r="W895" s="43" t="e">
        <f t="array" ref="W895">INDEX(Table6[#Data], MATCH(1, ISNUMBER(SEARCH(Transcripts[[#This Row],[RefSeq mRNA ID]], Table6['#name])), 0), 1)</f>
        <v>#N/A</v>
      </c>
      <c r="X895" s="43"/>
      <c r="Y895" s="43"/>
      <c r="Z895" t="s">
        <v>7010</v>
      </c>
      <c r="AA895" t="s">
        <v>7011</v>
      </c>
      <c r="AB895">
        <v>189</v>
      </c>
      <c r="AC895" t="s">
        <v>6998</v>
      </c>
      <c r="AD895" t="s">
        <v>27</v>
      </c>
      <c r="AE895" t="s">
        <v>10553</v>
      </c>
      <c r="AH895" t="s">
        <v>19832</v>
      </c>
      <c r="AI895" t="s">
        <v>7028</v>
      </c>
      <c r="AJ895">
        <v>5573</v>
      </c>
    </row>
    <row r="896" spans="8:36" hidden="1" x14ac:dyDescent="0.25">
      <c r="H896" t="s">
        <v>2073</v>
      </c>
      <c r="I896" t="s">
        <v>2170</v>
      </c>
      <c r="L896">
        <v>463</v>
      </c>
      <c r="M896" t="s">
        <v>212</v>
      </c>
      <c r="N896" t="s">
        <v>2167</v>
      </c>
      <c r="P896" t="s">
        <v>100</v>
      </c>
      <c r="Q896">
        <v>0</v>
      </c>
      <c r="R896" t="s">
        <v>98</v>
      </c>
      <c r="S896" t="s">
        <v>98</v>
      </c>
      <c r="T896" t="str">
        <f>IF(Transcripts[[#This Row],[List?]]="Y", Transcripts[[#This Row],[RefSeq mRNA ID]]&amp;IF(Transcripts[[#This Row],[Preferred?]]="Y", " (Preferred)", ""), "")</f>
        <v/>
      </c>
      <c r="V896" s="43" t="s">
        <v>18428</v>
      </c>
      <c r="W896" s="43" t="e">
        <f t="array" ref="W896">INDEX(Table6[#Data], MATCH(1, ISNUMBER(SEARCH(Transcripts[[#This Row],[RefSeq mRNA ID]], Table6['#name])), 0), 1)</f>
        <v>#N/A</v>
      </c>
      <c r="X896" s="43"/>
      <c r="Y896" s="43"/>
      <c r="Z896" t="s">
        <v>7016</v>
      </c>
      <c r="AC896" t="s">
        <v>6998</v>
      </c>
      <c r="AD896" t="s">
        <v>27</v>
      </c>
      <c r="AE896" t="s">
        <v>7016</v>
      </c>
      <c r="AH896" t="s">
        <v>19833</v>
      </c>
      <c r="AI896" t="s">
        <v>7028</v>
      </c>
      <c r="AJ896">
        <v>5573</v>
      </c>
    </row>
    <row r="897" spans="8:36" hidden="1" x14ac:dyDescent="0.25">
      <c r="H897" t="s">
        <v>2073</v>
      </c>
      <c r="I897" t="s">
        <v>2171</v>
      </c>
      <c r="L897">
        <v>463</v>
      </c>
      <c r="M897" t="s">
        <v>212</v>
      </c>
      <c r="N897" t="s">
        <v>2167</v>
      </c>
      <c r="P897" t="s">
        <v>100</v>
      </c>
      <c r="Q897">
        <v>0</v>
      </c>
      <c r="R897" t="s">
        <v>98</v>
      </c>
      <c r="S897" t="s">
        <v>98</v>
      </c>
      <c r="T897" t="str">
        <f>IF(Transcripts[[#This Row],[List?]]="Y", Transcripts[[#This Row],[RefSeq mRNA ID]]&amp;IF(Transcripts[[#This Row],[Preferred?]]="Y", " (Preferred)", ""), "")</f>
        <v/>
      </c>
      <c r="V897" s="43" t="s">
        <v>18428</v>
      </c>
      <c r="W897" s="43" t="e">
        <f t="array" ref="W897">INDEX(Table6[#Data], MATCH(1, ISNUMBER(SEARCH(Transcripts[[#This Row],[RefSeq mRNA ID]], Table6['#name])), 0), 1)</f>
        <v>#N/A</v>
      </c>
      <c r="X897" s="43"/>
      <c r="Y897" s="43"/>
      <c r="Z897" t="s">
        <v>7013</v>
      </c>
      <c r="AA897" t="s">
        <v>7014</v>
      </c>
      <c r="AB897">
        <v>515</v>
      </c>
      <c r="AC897" t="s">
        <v>6998</v>
      </c>
      <c r="AD897" t="s">
        <v>27</v>
      </c>
      <c r="AE897" t="s">
        <v>10554</v>
      </c>
      <c r="AH897" t="s">
        <v>19834</v>
      </c>
      <c r="AI897" t="s">
        <v>7028</v>
      </c>
      <c r="AJ897">
        <v>5573</v>
      </c>
    </row>
    <row r="898" spans="8:36" hidden="1" x14ac:dyDescent="0.25">
      <c r="H898" t="s">
        <v>2172</v>
      </c>
      <c r="I898" t="s">
        <v>2173</v>
      </c>
      <c r="J898" t="s">
        <v>2174</v>
      </c>
      <c r="K898" t="s">
        <v>19154</v>
      </c>
      <c r="L898">
        <v>10160</v>
      </c>
      <c r="M898" t="s">
        <v>27</v>
      </c>
      <c r="N898" t="s">
        <v>2175</v>
      </c>
      <c r="P898" t="s">
        <v>2176</v>
      </c>
      <c r="Q898">
        <v>2568</v>
      </c>
      <c r="R898" t="s">
        <v>97</v>
      </c>
      <c r="S898" t="s">
        <v>97</v>
      </c>
      <c r="T898" t="str">
        <f>IF(Transcripts[[#This Row],[List?]]="Y", Transcripts[[#This Row],[RefSeq mRNA ID]]&amp;IF(Transcripts[[#This Row],[Preferred?]]="Y", " (Preferred)", ""), "")</f>
        <v>NM_001014796.1 (Preferred)</v>
      </c>
      <c r="V898" s="43" t="s">
        <v>18429</v>
      </c>
      <c r="W898" s="43" t="e">
        <f t="array" ref="W898">INDEX(Table6[#Data], MATCH(1, ISNUMBER(SEARCH(Transcripts[[#This Row],[RefSeq mRNA ID]], Table6['#name])), 0), 1)</f>
        <v>#N/A</v>
      </c>
      <c r="X898" s="43"/>
      <c r="Y898" s="43"/>
      <c r="Z898" t="s">
        <v>7018</v>
      </c>
      <c r="AC898" t="s">
        <v>6998</v>
      </c>
      <c r="AD898" t="s">
        <v>27</v>
      </c>
      <c r="AE898" t="s">
        <v>7018</v>
      </c>
      <c r="AH898" t="s">
        <v>19835</v>
      </c>
      <c r="AI898" t="s">
        <v>7028</v>
      </c>
      <c r="AJ898">
        <v>5573</v>
      </c>
    </row>
    <row r="899" spans="8:36" hidden="1" x14ac:dyDescent="0.25">
      <c r="H899" t="s">
        <v>2172</v>
      </c>
      <c r="I899" t="s">
        <v>2177</v>
      </c>
      <c r="J899" t="s">
        <v>2178</v>
      </c>
      <c r="K899" t="s">
        <v>19155</v>
      </c>
      <c r="L899">
        <v>3096</v>
      </c>
      <c r="M899" t="s">
        <v>27</v>
      </c>
      <c r="N899" t="s">
        <v>2179</v>
      </c>
      <c r="P899" t="s">
        <v>2176</v>
      </c>
      <c r="Q899">
        <v>2568</v>
      </c>
      <c r="R899" t="s">
        <v>98</v>
      </c>
      <c r="S899" t="s">
        <v>97</v>
      </c>
      <c r="T899" t="str">
        <f>IF(Transcripts[[#This Row],[List?]]="Y", Transcripts[[#This Row],[RefSeq mRNA ID]]&amp;IF(Transcripts[[#This Row],[Preferred?]]="Y", " (Preferred)", ""), "")</f>
        <v>NM_006182.2</v>
      </c>
      <c r="V899" s="43" t="s">
        <v>18429</v>
      </c>
      <c r="W899" s="43" t="e">
        <f t="array" ref="W899">INDEX(Table6[#Data], MATCH(1, ISNUMBER(SEARCH(Transcripts[[#This Row],[RefSeq mRNA ID]], Table6['#name])), 0), 1)</f>
        <v>#N/A</v>
      </c>
      <c r="X899" s="43"/>
      <c r="Y899" s="43"/>
      <c r="Z899" t="s">
        <v>7003</v>
      </c>
      <c r="AA899" t="s">
        <v>7004</v>
      </c>
      <c r="AB899">
        <v>2076</v>
      </c>
      <c r="AC899" t="s">
        <v>6998</v>
      </c>
      <c r="AD899" t="s">
        <v>27</v>
      </c>
      <c r="AE899" t="s">
        <v>10555</v>
      </c>
      <c r="AH899" t="s">
        <v>19836</v>
      </c>
      <c r="AI899" t="s">
        <v>7028</v>
      </c>
      <c r="AJ899">
        <v>5573</v>
      </c>
    </row>
    <row r="900" spans="8:36" hidden="1" x14ac:dyDescent="0.25">
      <c r="H900" t="s">
        <v>2172</v>
      </c>
      <c r="I900" t="s">
        <v>2183</v>
      </c>
      <c r="J900" t="s">
        <v>2184</v>
      </c>
      <c r="L900">
        <v>693</v>
      </c>
      <c r="M900" t="s">
        <v>27</v>
      </c>
      <c r="N900" t="s">
        <v>2185</v>
      </c>
      <c r="Q900">
        <v>514</v>
      </c>
      <c r="R900" t="s">
        <v>98</v>
      </c>
      <c r="S900" t="s">
        <v>98</v>
      </c>
      <c r="T900" t="str">
        <f>IF(Transcripts[[#This Row],[List?]]="Y", Transcripts[[#This Row],[RefSeq mRNA ID]]&amp;IF(Transcripts[[#This Row],[Preferred?]]="Y", " (Preferred)", ""), "")</f>
        <v/>
      </c>
      <c r="V900" s="43" t="s">
        <v>18429</v>
      </c>
      <c r="W900" s="43" t="e">
        <f t="array" ref="W900">INDEX(Table6[#Data], MATCH(1, ISNUMBER(SEARCH(Transcripts[[#This Row],[RefSeq mRNA ID]], Table6['#name])), 0), 1)</f>
        <v>#N/A</v>
      </c>
      <c r="X900" s="43"/>
      <c r="Y900" s="43"/>
      <c r="Z900" t="s">
        <v>3960</v>
      </c>
      <c r="AA900" t="s">
        <v>3961</v>
      </c>
      <c r="AB900">
        <v>555</v>
      </c>
      <c r="AC900" t="s">
        <v>3959</v>
      </c>
      <c r="AD900" t="s">
        <v>27</v>
      </c>
      <c r="AE900" t="s">
        <v>10556</v>
      </c>
      <c r="AH900" t="s">
        <v>19837</v>
      </c>
      <c r="AI900" t="s">
        <v>7028</v>
      </c>
      <c r="AJ900">
        <v>5573</v>
      </c>
    </row>
    <row r="901" spans="8:36" hidden="1" x14ac:dyDescent="0.25">
      <c r="H901" t="s">
        <v>2172</v>
      </c>
      <c r="I901" t="s">
        <v>2189</v>
      </c>
      <c r="J901" t="s">
        <v>2190</v>
      </c>
      <c r="L901">
        <v>558</v>
      </c>
      <c r="M901" t="s">
        <v>27</v>
      </c>
      <c r="N901" t="s">
        <v>2191</v>
      </c>
      <c r="Q901">
        <v>501</v>
      </c>
      <c r="R901" t="s">
        <v>98</v>
      </c>
      <c r="S901" t="s">
        <v>98</v>
      </c>
      <c r="T901" t="str">
        <f>IF(Transcripts[[#This Row],[List?]]="Y", Transcripts[[#This Row],[RefSeq mRNA ID]]&amp;IF(Transcripts[[#This Row],[Preferred?]]="Y", " (Preferred)", ""), "")</f>
        <v/>
      </c>
      <c r="V901" s="43" t="s">
        <v>18429</v>
      </c>
      <c r="W901" s="43" t="e">
        <f t="array" ref="W901">INDEX(Table6[#Data], MATCH(1, ISNUMBER(SEARCH(Transcripts[[#This Row],[RefSeq mRNA ID]], Table6['#name])), 0), 1)</f>
        <v>#N/A</v>
      </c>
      <c r="X901" s="43"/>
      <c r="Y901" s="43"/>
      <c r="Z901" t="s">
        <v>3971</v>
      </c>
      <c r="AA901" t="s">
        <v>3972</v>
      </c>
      <c r="AB901">
        <v>129</v>
      </c>
      <c r="AC901" t="s">
        <v>3959</v>
      </c>
      <c r="AD901" t="s">
        <v>27</v>
      </c>
      <c r="AE901" t="s">
        <v>10557</v>
      </c>
      <c r="AH901" t="s">
        <v>19838</v>
      </c>
      <c r="AI901" t="s">
        <v>7091</v>
      </c>
      <c r="AJ901">
        <v>5591</v>
      </c>
    </row>
    <row r="902" spans="8:36" hidden="1" x14ac:dyDescent="0.25">
      <c r="H902" t="s">
        <v>2172</v>
      </c>
      <c r="I902" t="s">
        <v>2180</v>
      </c>
      <c r="J902" t="s">
        <v>2181</v>
      </c>
      <c r="L902">
        <v>718</v>
      </c>
      <c r="M902" t="s">
        <v>27</v>
      </c>
      <c r="N902" t="s">
        <v>2182</v>
      </c>
      <c r="Q902">
        <v>444</v>
      </c>
      <c r="R902" t="s">
        <v>98</v>
      </c>
      <c r="S902" t="s">
        <v>98</v>
      </c>
      <c r="T902" t="str">
        <f>IF(Transcripts[[#This Row],[List?]]="Y", Transcripts[[#This Row],[RefSeq mRNA ID]]&amp;IF(Transcripts[[#This Row],[Preferred?]]="Y", " (Preferred)", ""), "")</f>
        <v/>
      </c>
      <c r="V902" s="43" t="s">
        <v>18429</v>
      </c>
      <c r="W902" s="43" t="e">
        <f t="array" ref="W902">INDEX(Table6[#Data], MATCH(1, ISNUMBER(SEARCH(Transcripts[[#This Row],[RefSeq mRNA ID]], Table6['#name])), 0), 1)</f>
        <v>#N/A</v>
      </c>
      <c r="X902" s="43"/>
      <c r="Y902" s="43"/>
      <c r="Z902" t="s">
        <v>3968</v>
      </c>
      <c r="AA902" t="s">
        <v>3969</v>
      </c>
      <c r="AB902">
        <v>432</v>
      </c>
      <c r="AC902" t="s">
        <v>3959</v>
      </c>
      <c r="AD902" t="s">
        <v>27</v>
      </c>
      <c r="AE902" t="s">
        <v>10558</v>
      </c>
      <c r="AH902" t="s">
        <v>19839</v>
      </c>
      <c r="AI902" t="s">
        <v>7091</v>
      </c>
      <c r="AJ902">
        <v>5591</v>
      </c>
    </row>
    <row r="903" spans="8:36" hidden="1" x14ac:dyDescent="0.25">
      <c r="H903" t="s">
        <v>2172</v>
      </c>
      <c r="I903" t="s">
        <v>2186</v>
      </c>
      <c r="J903" t="s">
        <v>2187</v>
      </c>
      <c r="L903">
        <v>656</v>
      </c>
      <c r="M903" t="s">
        <v>27</v>
      </c>
      <c r="N903" t="s">
        <v>2188</v>
      </c>
      <c r="Q903">
        <v>390</v>
      </c>
      <c r="R903" t="s">
        <v>98</v>
      </c>
      <c r="S903" t="s">
        <v>98</v>
      </c>
      <c r="T903" t="str">
        <f>IF(Transcripts[[#This Row],[List?]]="Y", Transcripts[[#This Row],[RefSeq mRNA ID]]&amp;IF(Transcripts[[#This Row],[Preferred?]]="Y", " (Preferred)", ""), "")</f>
        <v/>
      </c>
      <c r="V903" s="43" t="s">
        <v>18429</v>
      </c>
      <c r="W903" s="43" t="e">
        <f t="array" ref="W903">INDEX(Table6[#Data], MATCH(1, ISNUMBER(SEARCH(Transcripts[[#This Row],[RefSeq mRNA ID]], Table6['#name])), 0), 1)</f>
        <v>#N/A</v>
      </c>
      <c r="X903" s="43"/>
      <c r="Y903" s="43"/>
      <c r="Z903" t="s">
        <v>3964</v>
      </c>
      <c r="AA903" t="s">
        <v>3965</v>
      </c>
      <c r="AB903">
        <v>432</v>
      </c>
      <c r="AC903" t="s">
        <v>3959</v>
      </c>
      <c r="AD903" t="s">
        <v>27</v>
      </c>
      <c r="AE903" t="s">
        <v>10559</v>
      </c>
      <c r="AH903" t="s">
        <v>19840</v>
      </c>
      <c r="AI903" t="s">
        <v>7123</v>
      </c>
      <c r="AJ903">
        <v>25766</v>
      </c>
    </row>
    <row r="904" spans="8:36" hidden="1" x14ac:dyDescent="0.25">
      <c r="H904" t="s">
        <v>2192</v>
      </c>
      <c r="I904" t="s">
        <v>2211</v>
      </c>
      <c r="J904" t="s">
        <v>2212</v>
      </c>
      <c r="L904">
        <v>2137</v>
      </c>
      <c r="M904" t="s">
        <v>27</v>
      </c>
      <c r="N904" t="s">
        <v>2213</v>
      </c>
      <c r="Q904">
        <v>1923</v>
      </c>
      <c r="R904" t="s">
        <v>98</v>
      </c>
      <c r="S904" t="s">
        <v>98</v>
      </c>
      <c r="T904" t="str">
        <f>IF(Transcripts[[#This Row],[List?]]="Y", Transcripts[[#This Row],[RefSeq mRNA ID]]&amp;IF(Transcripts[[#This Row],[Preferred?]]="Y", " (Preferred)", ""), "")</f>
        <v/>
      </c>
      <c r="V904" s="43" t="s">
        <v>18430</v>
      </c>
      <c r="W904" s="43" t="e">
        <f t="array" ref="W904">INDEX(Table6[#Data], MATCH(1, ISNUMBER(SEARCH(Transcripts[[#This Row],[RefSeq mRNA ID]], Table6['#name])), 0), 1)</f>
        <v>#N/A</v>
      </c>
      <c r="X904" s="43"/>
      <c r="Y904" s="43"/>
      <c r="Z904" t="s">
        <v>7201</v>
      </c>
      <c r="AA904" t="s">
        <v>7202</v>
      </c>
      <c r="AB904">
        <v>786</v>
      </c>
      <c r="AC904" t="s">
        <v>7200</v>
      </c>
      <c r="AD904" t="s">
        <v>27</v>
      </c>
      <c r="AE904" t="s">
        <v>10560</v>
      </c>
      <c r="AH904" t="s">
        <v>19841</v>
      </c>
      <c r="AI904" t="s">
        <v>7123</v>
      </c>
      <c r="AJ904">
        <v>25766</v>
      </c>
    </row>
    <row r="905" spans="8:36" hidden="1" x14ac:dyDescent="0.25">
      <c r="H905" t="s">
        <v>2192</v>
      </c>
      <c r="I905" t="s">
        <v>2207</v>
      </c>
      <c r="J905" t="s">
        <v>2208</v>
      </c>
      <c r="K905" t="s">
        <v>19294</v>
      </c>
      <c r="L905">
        <v>2607</v>
      </c>
      <c r="M905" t="s">
        <v>27</v>
      </c>
      <c r="N905" t="s">
        <v>2209</v>
      </c>
      <c r="P905" t="s">
        <v>2210</v>
      </c>
      <c r="Q905">
        <v>1869</v>
      </c>
      <c r="R905" t="s">
        <v>97</v>
      </c>
      <c r="S905" t="s">
        <v>97</v>
      </c>
      <c r="T905" t="str">
        <f>IF(Transcripts[[#This Row],[List?]]="Y", Transcripts[[#This Row],[RefSeq mRNA ID]]&amp;IF(Transcripts[[#This Row],[Preferred?]]="Y", " (Preferred)", ""), "")</f>
        <v>NM_016222.3 (Preferred)</v>
      </c>
      <c r="V905" s="43" t="s">
        <v>18430</v>
      </c>
      <c r="W905" s="43" t="e">
        <f t="array" ref="W905">INDEX(Table6[#Data], MATCH(1, ISNUMBER(SEARCH(Transcripts[[#This Row],[RefSeq mRNA ID]], Table6['#name])), 0), 1)</f>
        <v>#N/A</v>
      </c>
      <c r="X905" s="43"/>
      <c r="Y905" s="43"/>
      <c r="Z905" t="s">
        <v>7217</v>
      </c>
      <c r="AC905" t="s">
        <v>7200</v>
      </c>
      <c r="AD905" t="s">
        <v>27</v>
      </c>
      <c r="AE905" t="s">
        <v>7217</v>
      </c>
      <c r="AH905" t="s">
        <v>19842</v>
      </c>
      <c r="AI905" t="s">
        <v>104</v>
      </c>
      <c r="AJ905">
        <v>10594</v>
      </c>
    </row>
    <row r="906" spans="8:36" hidden="1" x14ac:dyDescent="0.25">
      <c r="H906" t="s">
        <v>2192</v>
      </c>
      <c r="I906" t="s">
        <v>2193</v>
      </c>
      <c r="J906" t="s">
        <v>2194</v>
      </c>
      <c r="L906">
        <v>819</v>
      </c>
      <c r="M906" t="s">
        <v>189</v>
      </c>
      <c r="N906" t="s">
        <v>2195</v>
      </c>
      <c r="P906" t="s">
        <v>100</v>
      </c>
      <c r="Q906">
        <v>606</v>
      </c>
      <c r="R906" t="s">
        <v>98</v>
      </c>
      <c r="S906" t="s">
        <v>98</v>
      </c>
      <c r="T906" t="str">
        <f>IF(Transcripts[[#This Row],[List?]]="Y", Transcripts[[#This Row],[RefSeq mRNA ID]]&amp;IF(Transcripts[[#This Row],[Preferred?]]="Y", " (Preferred)", ""), "")</f>
        <v/>
      </c>
      <c r="V906" s="43" t="s">
        <v>18430</v>
      </c>
      <c r="W906" s="43" t="e">
        <f t="array" ref="W906">INDEX(Table6[#Data], MATCH(1, ISNUMBER(SEARCH(Transcripts[[#This Row],[RefSeq mRNA ID]], Table6['#name])), 0), 1)</f>
        <v>#N/A</v>
      </c>
      <c r="X906" s="43"/>
      <c r="Y906" s="43"/>
      <c r="Z906" t="s">
        <v>7206</v>
      </c>
      <c r="AA906" t="s">
        <v>7207</v>
      </c>
      <c r="AB906">
        <v>744</v>
      </c>
      <c r="AC906" t="s">
        <v>7200</v>
      </c>
      <c r="AD906" t="s">
        <v>27</v>
      </c>
      <c r="AE906" t="s">
        <v>10561</v>
      </c>
      <c r="AH906" t="s">
        <v>19843</v>
      </c>
      <c r="AI906" t="s">
        <v>7200</v>
      </c>
      <c r="AJ906">
        <v>5645</v>
      </c>
    </row>
    <row r="907" spans="8:36" hidden="1" x14ac:dyDescent="0.25">
      <c r="H907" t="s">
        <v>2192</v>
      </c>
      <c r="I907" t="s">
        <v>2196</v>
      </c>
      <c r="J907" t="s">
        <v>2197</v>
      </c>
      <c r="L907">
        <v>776</v>
      </c>
      <c r="M907" t="s">
        <v>189</v>
      </c>
      <c r="N907" t="s">
        <v>2198</v>
      </c>
      <c r="P907" t="s">
        <v>100</v>
      </c>
      <c r="Q907">
        <v>520</v>
      </c>
      <c r="R907" t="s">
        <v>98</v>
      </c>
      <c r="S907" t="s">
        <v>98</v>
      </c>
      <c r="T907" t="str">
        <f>IF(Transcripts[[#This Row],[List?]]="Y", Transcripts[[#This Row],[RefSeq mRNA ID]]&amp;IF(Transcripts[[#This Row],[Preferred?]]="Y", " (Preferred)", ""), "")</f>
        <v/>
      </c>
      <c r="V907" s="43" t="s">
        <v>18430</v>
      </c>
      <c r="W907" s="43" t="e">
        <f t="array" ref="W907">INDEX(Table6[#Data], MATCH(1, ISNUMBER(SEARCH(Transcripts[[#This Row],[RefSeq mRNA ID]], Table6['#name])), 0), 1)</f>
        <v>#N/A</v>
      </c>
      <c r="X907" s="43"/>
      <c r="Y907" s="43"/>
      <c r="Z907" t="s">
        <v>7223</v>
      </c>
      <c r="AC907" t="s">
        <v>7200</v>
      </c>
      <c r="AD907" t="s">
        <v>27</v>
      </c>
      <c r="AE907" t="s">
        <v>7223</v>
      </c>
      <c r="AH907" t="s">
        <v>19844</v>
      </c>
      <c r="AI907" t="s">
        <v>7226</v>
      </c>
      <c r="AJ907">
        <v>5727</v>
      </c>
    </row>
    <row r="908" spans="8:36" hidden="1" x14ac:dyDescent="0.25">
      <c r="H908" t="s">
        <v>2192</v>
      </c>
      <c r="I908" t="s">
        <v>2199</v>
      </c>
      <c r="J908" t="s">
        <v>2200</v>
      </c>
      <c r="L908">
        <v>618</v>
      </c>
      <c r="M908" t="s">
        <v>189</v>
      </c>
      <c r="N908" t="s">
        <v>2201</v>
      </c>
      <c r="P908" t="s">
        <v>100</v>
      </c>
      <c r="Q908">
        <v>381</v>
      </c>
      <c r="R908" t="s">
        <v>98</v>
      </c>
      <c r="S908" t="s">
        <v>98</v>
      </c>
      <c r="T908" t="str">
        <f>IF(Transcripts[[#This Row],[List?]]="Y", Transcripts[[#This Row],[RefSeq mRNA ID]]&amp;IF(Transcripts[[#This Row],[Preferred?]]="Y", " (Preferred)", ""), "")</f>
        <v/>
      </c>
      <c r="V908" s="43" t="s">
        <v>18430</v>
      </c>
      <c r="W908" s="43" t="e">
        <f t="array" ref="W908">INDEX(Table6[#Data], MATCH(1, ISNUMBER(SEARCH(Transcripts[[#This Row],[RefSeq mRNA ID]], Table6['#name])), 0), 1)</f>
        <v>#N/A</v>
      </c>
      <c r="X908" s="43"/>
      <c r="Y908" s="43"/>
      <c r="Z908" t="s">
        <v>7212</v>
      </c>
      <c r="AA908" t="s">
        <v>7213</v>
      </c>
      <c r="AB908">
        <v>429</v>
      </c>
      <c r="AC908" t="s">
        <v>7200</v>
      </c>
      <c r="AD908" t="s">
        <v>27</v>
      </c>
      <c r="AE908" t="s">
        <v>10562</v>
      </c>
      <c r="AH908" t="s">
        <v>19845</v>
      </c>
      <c r="AI908" t="s">
        <v>7226</v>
      </c>
      <c r="AJ908">
        <v>5727</v>
      </c>
    </row>
    <row r="909" spans="8:36" hidden="1" x14ac:dyDescent="0.25">
      <c r="H909" t="s">
        <v>2192</v>
      </c>
      <c r="I909" t="s">
        <v>2202</v>
      </c>
      <c r="J909" t="s">
        <v>2203</v>
      </c>
      <c r="L909">
        <v>569</v>
      </c>
      <c r="M909" t="s">
        <v>189</v>
      </c>
      <c r="N909" t="s">
        <v>2204</v>
      </c>
      <c r="P909" t="s">
        <v>100</v>
      </c>
      <c r="Q909">
        <v>150</v>
      </c>
      <c r="R909" t="s">
        <v>98</v>
      </c>
      <c r="S909" t="s">
        <v>98</v>
      </c>
      <c r="T909" t="str">
        <f>IF(Transcripts[[#This Row],[List?]]="Y", Transcripts[[#This Row],[RefSeq mRNA ID]]&amp;IF(Transcripts[[#This Row],[Preferred?]]="Y", " (Preferred)", ""), "")</f>
        <v/>
      </c>
      <c r="V909" s="43" t="s">
        <v>18430</v>
      </c>
      <c r="W909" s="43" t="e">
        <f t="array" ref="W909">INDEX(Table6[#Data], MATCH(1, ISNUMBER(SEARCH(Transcripts[[#This Row],[RefSeq mRNA ID]], Table6['#name])), 0), 1)</f>
        <v>#N/A</v>
      </c>
      <c r="X909" s="43"/>
      <c r="Y909" s="43"/>
      <c r="Z909" t="s">
        <v>7220</v>
      </c>
      <c r="AC909" t="s">
        <v>7200</v>
      </c>
      <c r="AD909" t="s">
        <v>27</v>
      </c>
      <c r="AE909" t="s">
        <v>7220</v>
      </c>
      <c r="AH909" t="s">
        <v>19846</v>
      </c>
      <c r="AI909" t="s">
        <v>7226</v>
      </c>
      <c r="AJ909">
        <v>5727</v>
      </c>
    </row>
    <row r="910" spans="8:36" hidden="1" x14ac:dyDescent="0.25">
      <c r="H910" t="s">
        <v>2192</v>
      </c>
      <c r="I910" t="s">
        <v>2205</v>
      </c>
      <c r="L910">
        <v>560</v>
      </c>
      <c r="M910" t="s">
        <v>195</v>
      </c>
      <c r="N910" t="s">
        <v>2206</v>
      </c>
      <c r="P910" t="s">
        <v>100</v>
      </c>
      <c r="Q910">
        <v>0</v>
      </c>
      <c r="R910" t="s">
        <v>98</v>
      </c>
      <c r="S910" t="s">
        <v>98</v>
      </c>
      <c r="T910" t="str">
        <f>IF(Transcripts[[#This Row],[List?]]="Y", Transcripts[[#This Row],[RefSeq mRNA ID]]&amp;IF(Transcripts[[#This Row],[Preferred?]]="Y", " (Preferred)", ""), "")</f>
        <v/>
      </c>
      <c r="V910" s="43" t="s">
        <v>18430</v>
      </c>
      <c r="W910" s="43" t="e">
        <f t="array" ref="W910">INDEX(Table6[#Data], MATCH(1, ISNUMBER(SEARCH(Transcripts[[#This Row],[RefSeq mRNA ID]], Table6['#name])), 0), 1)</f>
        <v>#N/A</v>
      </c>
      <c r="X910" s="43"/>
      <c r="Y910" s="43"/>
      <c r="Z910" t="s">
        <v>5215</v>
      </c>
      <c r="AA910" t="s">
        <v>5216</v>
      </c>
      <c r="AB910">
        <v>894</v>
      </c>
      <c r="AC910" t="s">
        <v>5210</v>
      </c>
      <c r="AD910" t="s">
        <v>27</v>
      </c>
      <c r="AE910" t="s">
        <v>10563</v>
      </c>
      <c r="AH910" t="s">
        <v>19847</v>
      </c>
      <c r="AI910" t="s">
        <v>7226</v>
      </c>
      <c r="AJ910">
        <v>5727</v>
      </c>
    </row>
    <row r="911" spans="8:36" hidden="1" x14ac:dyDescent="0.25">
      <c r="H911" t="s">
        <v>2192</v>
      </c>
      <c r="I911" t="s">
        <v>2214</v>
      </c>
      <c r="L911">
        <v>2949</v>
      </c>
      <c r="M911" t="s">
        <v>212</v>
      </c>
      <c r="N911" t="s">
        <v>2215</v>
      </c>
      <c r="P911" t="s">
        <v>100</v>
      </c>
      <c r="Q911">
        <v>0</v>
      </c>
      <c r="R911" t="s">
        <v>98</v>
      </c>
      <c r="S911" t="s">
        <v>98</v>
      </c>
      <c r="T911" t="str">
        <f>IF(Transcripts[[#This Row],[List?]]="Y", Transcripts[[#This Row],[RefSeq mRNA ID]]&amp;IF(Transcripts[[#This Row],[Preferred?]]="Y", " (Preferred)", ""), "")</f>
        <v/>
      </c>
      <c r="V911" s="43" t="s">
        <v>18430</v>
      </c>
      <c r="W911" s="43" t="e">
        <f t="array" ref="W911">INDEX(Table6[#Data], MATCH(1, ISNUMBER(SEARCH(Transcripts[[#This Row],[RefSeq mRNA ID]], Table6['#name])), 0), 1)</f>
        <v>#N/A</v>
      </c>
      <c r="X911" s="43"/>
      <c r="Y911" s="43"/>
      <c r="Z911" t="s">
        <v>5225</v>
      </c>
      <c r="AA911" t="s">
        <v>5226</v>
      </c>
      <c r="AB911">
        <v>1107</v>
      </c>
      <c r="AC911" t="s">
        <v>5210</v>
      </c>
      <c r="AD911" t="s">
        <v>27</v>
      </c>
      <c r="AE911" t="s">
        <v>10564</v>
      </c>
      <c r="AH911" t="s">
        <v>19848</v>
      </c>
      <c r="AI911" t="s">
        <v>7226</v>
      </c>
      <c r="AJ911">
        <v>5727</v>
      </c>
    </row>
    <row r="912" spans="8:36" hidden="1" x14ac:dyDescent="0.25">
      <c r="H912" t="s">
        <v>2192</v>
      </c>
      <c r="I912" t="s">
        <v>2216</v>
      </c>
      <c r="L912">
        <v>2375</v>
      </c>
      <c r="M912" t="s">
        <v>212</v>
      </c>
      <c r="N912" t="s">
        <v>2217</v>
      </c>
      <c r="P912" t="s">
        <v>100</v>
      </c>
      <c r="Q912">
        <v>0</v>
      </c>
      <c r="R912" t="s">
        <v>98</v>
      </c>
      <c r="S912" t="s">
        <v>98</v>
      </c>
      <c r="T912" t="str">
        <f>IF(Transcripts[[#This Row],[List?]]="Y", Transcripts[[#This Row],[RefSeq mRNA ID]]&amp;IF(Transcripts[[#This Row],[Preferred?]]="Y", " (Preferred)", ""), "")</f>
        <v/>
      </c>
      <c r="V912" s="43" t="s">
        <v>18430</v>
      </c>
      <c r="W912" s="43" t="e">
        <f t="array" ref="W912">INDEX(Table6[#Data], MATCH(1, ISNUMBER(SEARCH(Transcripts[[#This Row],[RefSeq mRNA ID]], Table6['#name])), 0), 1)</f>
        <v>#N/A</v>
      </c>
      <c r="X912" s="43"/>
      <c r="Y912" s="43"/>
      <c r="Z912" t="s">
        <v>5222</v>
      </c>
      <c r="AA912" t="s">
        <v>5223</v>
      </c>
      <c r="AB912">
        <v>1128</v>
      </c>
      <c r="AC912" t="s">
        <v>5210</v>
      </c>
      <c r="AD912" t="s">
        <v>27</v>
      </c>
      <c r="AE912" t="s">
        <v>10565</v>
      </c>
      <c r="AH912" t="s">
        <v>19849</v>
      </c>
      <c r="AI912" t="s">
        <v>7226</v>
      </c>
      <c r="AJ912">
        <v>5727</v>
      </c>
    </row>
    <row r="913" spans="8:36" hidden="1" x14ac:dyDescent="0.25">
      <c r="H913" t="s">
        <v>2192</v>
      </c>
      <c r="I913" t="s">
        <v>2218</v>
      </c>
      <c r="L913">
        <v>1564</v>
      </c>
      <c r="M913" t="s">
        <v>212</v>
      </c>
      <c r="N913" t="s">
        <v>2219</v>
      </c>
      <c r="P913" t="s">
        <v>100</v>
      </c>
      <c r="Q913">
        <v>0</v>
      </c>
      <c r="R913" t="s">
        <v>98</v>
      </c>
      <c r="S913" t="s">
        <v>98</v>
      </c>
      <c r="T913" t="str">
        <f>IF(Transcripts[[#This Row],[List?]]="Y", Transcripts[[#This Row],[RefSeq mRNA ID]]&amp;IF(Transcripts[[#This Row],[Preferred?]]="Y", " (Preferred)", ""), "")</f>
        <v/>
      </c>
      <c r="V913" s="43" t="s">
        <v>18430</v>
      </c>
      <c r="W913" s="43" t="e">
        <f t="array" ref="W913">INDEX(Table6[#Data], MATCH(1, ISNUMBER(SEARCH(Transcripts[[#This Row],[RefSeq mRNA ID]], Table6['#name])), 0), 1)</f>
        <v>#N/A</v>
      </c>
      <c r="X913" s="43"/>
      <c r="Y913" s="43"/>
      <c r="Z913" t="s">
        <v>5228</v>
      </c>
      <c r="AA913" t="s">
        <v>5229</v>
      </c>
      <c r="AB913">
        <v>861</v>
      </c>
      <c r="AC913" t="s">
        <v>5210</v>
      </c>
      <c r="AD913" t="s">
        <v>27</v>
      </c>
      <c r="AE913" t="s">
        <v>10566</v>
      </c>
      <c r="AH913" t="s">
        <v>19850</v>
      </c>
      <c r="AI913" t="s">
        <v>7226</v>
      </c>
      <c r="AJ913">
        <v>5727</v>
      </c>
    </row>
    <row r="914" spans="8:36" hidden="1" x14ac:dyDescent="0.25">
      <c r="H914" t="s">
        <v>2192</v>
      </c>
      <c r="I914" t="s">
        <v>2220</v>
      </c>
      <c r="L914">
        <v>1184</v>
      </c>
      <c r="M914" t="s">
        <v>212</v>
      </c>
      <c r="N914" t="s">
        <v>2221</v>
      </c>
      <c r="P914" t="s">
        <v>100</v>
      </c>
      <c r="Q914">
        <v>0</v>
      </c>
      <c r="R914" t="s">
        <v>98</v>
      </c>
      <c r="S914" t="s">
        <v>98</v>
      </c>
      <c r="T914" t="str">
        <f>IF(Transcripts[[#This Row],[List?]]="Y", Transcripts[[#This Row],[RefSeq mRNA ID]]&amp;IF(Transcripts[[#This Row],[Preferred?]]="Y", " (Preferred)", ""), "")</f>
        <v/>
      </c>
      <c r="V914" s="43" t="s">
        <v>18430</v>
      </c>
      <c r="W914" s="43" t="e">
        <f t="array" ref="W914">INDEX(Table6[#Data], MATCH(1, ISNUMBER(SEARCH(Transcripts[[#This Row],[RefSeq mRNA ID]], Table6['#name])), 0), 1)</f>
        <v>#N/A</v>
      </c>
      <c r="X914" s="43"/>
      <c r="Y914" s="43"/>
      <c r="Z914" t="s">
        <v>5211</v>
      </c>
      <c r="AA914" t="s">
        <v>5212</v>
      </c>
      <c r="AB914">
        <v>1098</v>
      </c>
      <c r="AC914" t="s">
        <v>5210</v>
      </c>
      <c r="AD914" t="s">
        <v>27</v>
      </c>
      <c r="AE914" t="s">
        <v>10567</v>
      </c>
      <c r="AH914" t="s">
        <v>19851</v>
      </c>
      <c r="AI914" t="s">
        <v>110</v>
      </c>
      <c r="AJ914">
        <v>5728</v>
      </c>
    </row>
    <row r="915" spans="8:36" hidden="1" x14ac:dyDescent="0.25">
      <c r="H915" t="s">
        <v>2192</v>
      </c>
      <c r="I915" t="s">
        <v>2222</v>
      </c>
      <c r="L915">
        <v>904</v>
      </c>
      <c r="M915" t="s">
        <v>212</v>
      </c>
      <c r="N915" t="s">
        <v>2223</v>
      </c>
      <c r="P915" t="s">
        <v>100</v>
      </c>
      <c r="Q915">
        <v>0</v>
      </c>
      <c r="R915" t="s">
        <v>98</v>
      </c>
      <c r="S915" t="s">
        <v>98</v>
      </c>
      <c r="T915" t="str">
        <f>IF(Transcripts[[#This Row],[List?]]="Y", Transcripts[[#This Row],[RefSeq mRNA ID]]&amp;IF(Transcripts[[#This Row],[Preferred?]]="Y", " (Preferred)", ""), "")</f>
        <v/>
      </c>
      <c r="V915" s="43" t="s">
        <v>18430</v>
      </c>
      <c r="W915" s="43" t="e">
        <f t="array" ref="W915">INDEX(Table6[#Data], MATCH(1, ISNUMBER(SEARCH(Transcripts[[#This Row],[RefSeq mRNA ID]], Table6['#name])), 0), 1)</f>
        <v>#N/A</v>
      </c>
      <c r="X915" s="43"/>
      <c r="Y915" s="43"/>
      <c r="Z915" t="s">
        <v>5218</v>
      </c>
      <c r="AA915" t="s">
        <v>5219</v>
      </c>
      <c r="AB915">
        <v>1107</v>
      </c>
      <c r="AC915" t="s">
        <v>5210</v>
      </c>
      <c r="AD915" t="s">
        <v>27</v>
      </c>
      <c r="AE915" t="s">
        <v>10568</v>
      </c>
      <c r="AH915" t="s">
        <v>19852</v>
      </c>
      <c r="AI915" t="s">
        <v>110</v>
      </c>
      <c r="AJ915">
        <v>5728</v>
      </c>
    </row>
    <row r="916" spans="8:36" hidden="1" x14ac:dyDescent="0.25">
      <c r="H916" t="s">
        <v>2192</v>
      </c>
      <c r="I916" t="s">
        <v>2224</v>
      </c>
      <c r="L916">
        <v>794</v>
      </c>
      <c r="M916" t="s">
        <v>212</v>
      </c>
      <c r="N916" t="s">
        <v>2225</v>
      </c>
      <c r="P916" t="s">
        <v>100</v>
      </c>
      <c r="Q916">
        <v>0</v>
      </c>
      <c r="R916" t="s">
        <v>98</v>
      </c>
      <c r="S916" t="s">
        <v>98</v>
      </c>
      <c r="T916" t="str">
        <f>IF(Transcripts[[#This Row],[List?]]="Y", Transcripts[[#This Row],[RefSeq mRNA ID]]&amp;IF(Transcripts[[#This Row],[Preferred?]]="Y", " (Preferred)", ""), "")</f>
        <v/>
      </c>
      <c r="V916" s="43" t="s">
        <v>18430</v>
      </c>
      <c r="W916" s="43" t="e">
        <f t="array" ref="W916">INDEX(Table6[#Data], MATCH(1, ISNUMBER(SEARCH(Transcripts[[#This Row],[RefSeq mRNA ID]], Table6['#name])), 0), 1)</f>
        <v>#N/A</v>
      </c>
      <c r="X916" s="43"/>
      <c r="Y916" s="43"/>
      <c r="Z916" t="s">
        <v>8041</v>
      </c>
      <c r="AA916" t="s">
        <v>8042</v>
      </c>
      <c r="AB916">
        <v>2382</v>
      </c>
      <c r="AC916" t="s">
        <v>151</v>
      </c>
      <c r="AD916" t="s">
        <v>27</v>
      </c>
      <c r="AE916" t="s">
        <v>10569</v>
      </c>
      <c r="AH916" t="s">
        <v>19853</v>
      </c>
      <c r="AI916" t="s">
        <v>110</v>
      </c>
      <c r="AJ916">
        <v>5728</v>
      </c>
    </row>
    <row r="917" spans="8:36" hidden="1" x14ac:dyDescent="0.25">
      <c r="H917" t="s">
        <v>2192</v>
      </c>
      <c r="I917" t="s">
        <v>2226</v>
      </c>
      <c r="L917">
        <v>721</v>
      </c>
      <c r="M917" t="s">
        <v>212</v>
      </c>
      <c r="N917" t="s">
        <v>2227</v>
      </c>
      <c r="P917" t="s">
        <v>100</v>
      </c>
      <c r="Q917">
        <v>0</v>
      </c>
      <c r="R917" t="s">
        <v>98</v>
      </c>
      <c r="S917" t="s">
        <v>98</v>
      </c>
      <c r="T917" t="str">
        <f>IF(Transcripts[[#This Row],[List?]]="Y", Transcripts[[#This Row],[RefSeq mRNA ID]]&amp;IF(Transcripts[[#This Row],[Preferred?]]="Y", " (Preferred)", ""), "")</f>
        <v/>
      </c>
      <c r="V917" s="43" t="s">
        <v>18430</v>
      </c>
      <c r="W917" s="43" t="e">
        <f t="array" ref="W917">INDEX(Table6[#Data], MATCH(1, ISNUMBER(SEARCH(Transcripts[[#This Row],[RefSeq mRNA ID]], Table6['#name])), 0), 1)</f>
        <v>#N/A</v>
      </c>
      <c r="X917" s="43"/>
      <c r="Y917" s="43"/>
      <c r="Z917" t="s">
        <v>8035</v>
      </c>
      <c r="AA917" t="s">
        <v>8036</v>
      </c>
      <c r="AB917">
        <v>117</v>
      </c>
      <c r="AC917" t="s">
        <v>151</v>
      </c>
      <c r="AD917" t="s">
        <v>27</v>
      </c>
      <c r="AE917" t="s">
        <v>10570</v>
      </c>
      <c r="AH917" t="s">
        <v>19854</v>
      </c>
      <c r="AI917" t="s">
        <v>7316</v>
      </c>
      <c r="AJ917">
        <v>5781</v>
      </c>
    </row>
    <row r="918" spans="8:36" hidden="1" x14ac:dyDescent="0.25">
      <c r="H918" t="s">
        <v>2192</v>
      </c>
      <c r="I918" t="s">
        <v>2228</v>
      </c>
      <c r="L918">
        <v>686</v>
      </c>
      <c r="M918" t="s">
        <v>212</v>
      </c>
      <c r="N918" t="s">
        <v>2229</v>
      </c>
      <c r="P918" t="s">
        <v>100</v>
      </c>
      <c r="Q918">
        <v>0</v>
      </c>
      <c r="R918" t="s">
        <v>98</v>
      </c>
      <c r="S918" t="s">
        <v>98</v>
      </c>
      <c r="T918" t="str">
        <f>IF(Transcripts[[#This Row],[List?]]="Y", Transcripts[[#This Row],[RefSeq mRNA ID]]&amp;IF(Transcripts[[#This Row],[Preferred?]]="Y", " (Preferred)", ""), "")</f>
        <v/>
      </c>
      <c r="V918" s="43" t="s">
        <v>18430</v>
      </c>
      <c r="W918" s="43" t="e">
        <f t="array" ref="W918">INDEX(Table6[#Data], MATCH(1, ISNUMBER(SEARCH(Transcripts[[#This Row],[RefSeq mRNA ID]], Table6['#name])), 0), 1)</f>
        <v>#N/A</v>
      </c>
      <c r="X918" s="43"/>
      <c r="Y918" s="43"/>
      <c r="Z918" t="s">
        <v>8047</v>
      </c>
      <c r="AA918" t="s">
        <v>8048</v>
      </c>
      <c r="AB918">
        <v>777</v>
      </c>
      <c r="AC918" t="s">
        <v>151</v>
      </c>
      <c r="AD918" t="s">
        <v>27</v>
      </c>
      <c r="AE918" t="s">
        <v>10571</v>
      </c>
      <c r="AH918" t="s">
        <v>19855</v>
      </c>
      <c r="AI918" t="s">
        <v>7316</v>
      </c>
      <c r="AJ918">
        <v>5781</v>
      </c>
    </row>
    <row r="919" spans="8:36" hidden="1" x14ac:dyDescent="0.25">
      <c r="H919" t="s">
        <v>2192</v>
      </c>
      <c r="I919" t="s">
        <v>2230</v>
      </c>
      <c r="L919">
        <v>583</v>
      </c>
      <c r="M919" t="s">
        <v>212</v>
      </c>
      <c r="N919" t="s">
        <v>2231</v>
      </c>
      <c r="P919" t="s">
        <v>100</v>
      </c>
      <c r="Q919">
        <v>0</v>
      </c>
      <c r="R919" t="s">
        <v>98</v>
      </c>
      <c r="S919" t="s">
        <v>98</v>
      </c>
      <c r="T919" t="str">
        <f>IF(Transcripts[[#This Row],[List?]]="Y", Transcripts[[#This Row],[RefSeq mRNA ID]]&amp;IF(Transcripts[[#This Row],[Preferred?]]="Y", " (Preferred)", ""), "")</f>
        <v/>
      </c>
      <c r="V919" s="43" t="s">
        <v>18430</v>
      </c>
      <c r="W919" s="43" t="e">
        <f t="array" ref="W919">INDEX(Table6[#Data], MATCH(1, ISNUMBER(SEARCH(Transcripts[[#This Row],[RefSeq mRNA ID]], Table6['#name])), 0), 1)</f>
        <v>#N/A</v>
      </c>
      <c r="X919" s="43"/>
      <c r="Y919" s="43"/>
      <c r="Z919" t="s">
        <v>8054</v>
      </c>
      <c r="AC919" t="s">
        <v>151</v>
      </c>
      <c r="AD919" t="s">
        <v>27</v>
      </c>
      <c r="AE919" t="s">
        <v>8054</v>
      </c>
      <c r="AH919" t="s">
        <v>19856</v>
      </c>
      <c r="AI919" t="s">
        <v>7316</v>
      </c>
      <c r="AJ919">
        <v>5781</v>
      </c>
    </row>
    <row r="920" spans="8:36" hidden="1" x14ac:dyDescent="0.25">
      <c r="H920" t="s">
        <v>2192</v>
      </c>
      <c r="I920" t="s">
        <v>2232</v>
      </c>
      <c r="L920">
        <v>552</v>
      </c>
      <c r="M920" t="s">
        <v>212</v>
      </c>
      <c r="N920" t="s">
        <v>2233</v>
      </c>
      <c r="P920" t="s">
        <v>100</v>
      </c>
      <c r="Q920">
        <v>0</v>
      </c>
      <c r="R920" t="s">
        <v>98</v>
      </c>
      <c r="S920" t="s">
        <v>98</v>
      </c>
      <c r="T920" t="str">
        <f>IF(Transcripts[[#This Row],[List?]]="Y", Transcripts[[#This Row],[RefSeq mRNA ID]]&amp;IF(Transcripts[[#This Row],[Preferred?]]="Y", " (Preferred)", ""), "")</f>
        <v/>
      </c>
      <c r="V920" s="43" t="s">
        <v>18430</v>
      </c>
      <c r="W920" s="43" t="e">
        <f t="array" ref="W920">INDEX(Table6[#Data], MATCH(1, ISNUMBER(SEARCH(Transcripts[[#This Row],[RefSeq mRNA ID]], Table6['#name])), 0), 1)</f>
        <v>#N/A</v>
      </c>
      <c r="X920" s="43"/>
      <c r="Y920" s="43"/>
      <c r="Z920" t="s">
        <v>8050</v>
      </c>
      <c r="AC920" t="s">
        <v>151</v>
      </c>
      <c r="AD920" t="s">
        <v>27</v>
      </c>
      <c r="AE920" t="s">
        <v>8050</v>
      </c>
      <c r="AH920" t="s">
        <v>19857</v>
      </c>
      <c r="AI920" t="s">
        <v>7330</v>
      </c>
      <c r="AJ920">
        <v>5879</v>
      </c>
    </row>
    <row r="921" spans="8:36" hidden="1" x14ac:dyDescent="0.25">
      <c r="H921" t="s">
        <v>2234</v>
      </c>
      <c r="I921" t="s">
        <v>2239</v>
      </c>
      <c r="J921" t="s">
        <v>2240</v>
      </c>
      <c r="K921" t="s">
        <v>19298</v>
      </c>
      <c r="L921">
        <v>10331</v>
      </c>
      <c r="M921" t="s">
        <v>27</v>
      </c>
      <c r="N921" t="s">
        <v>2241</v>
      </c>
      <c r="P921" t="s">
        <v>2242</v>
      </c>
      <c r="Q921">
        <v>5769</v>
      </c>
      <c r="R921" t="s">
        <v>98</v>
      </c>
      <c r="S921" t="s">
        <v>97</v>
      </c>
      <c r="T921" t="str">
        <f>IF(Transcripts[[#This Row],[List?]]="Y", Transcripts[[#This Row],[RefSeq mRNA ID]]&amp;IF(Transcripts[[#This Row],[Preferred?]]="Y", " (Preferred)", ""), "")</f>
        <v>NM_030621.4</v>
      </c>
      <c r="V921" s="43" t="s">
        <v>18431</v>
      </c>
      <c r="W921" s="43" t="e">
        <f t="array" ref="W921">INDEX(Table6[#Data], MATCH(1, ISNUMBER(SEARCH(Transcripts[[#This Row],[RefSeq mRNA ID]], Table6['#name])), 0), 1)</f>
        <v>#N/A</v>
      </c>
      <c r="X921" s="43"/>
      <c r="Y921" s="43"/>
      <c r="Z921" t="s">
        <v>8038</v>
      </c>
      <c r="AA921" t="s">
        <v>8039</v>
      </c>
      <c r="AB921">
        <v>192</v>
      </c>
      <c r="AC921" t="s">
        <v>151</v>
      </c>
      <c r="AD921" t="s">
        <v>27</v>
      </c>
      <c r="AE921" t="s">
        <v>10572</v>
      </c>
      <c r="AH921" t="s">
        <v>19858</v>
      </c>
      <c r="AI921" t="s">
        <v>7330</v>
      </c>
      <c r="AJ921">
        <v>5879</v>
      </c>
    </row>
    <row r="922" spans="8:36" hidden="1" x14ac:dyDescent="0.25">
      <c r="H922" t="s">
        <v>2234</v>
      </c>
      <c r="I922" t="s">
        <v>2243</v>
      </c>
      <c r="J922" t="s">
        <v>2244</v>
      </c>
      <c r="K922" t="s">
        <v>19297</v>
      </c>
      <c r="L922">
        <v>10277</v>
      </c>
      <c r="M922" t="s">
        <v>27</v>
      </c>
      <c r="N922" t="s">
        <v>2245</v>
      </c>
      <c r="O922" t="s">
        <v>2246</v>
      </c>
      <c r="P922" t="s">
        <v>2242</v>
      </c>
      <c r="Q922">
        <v>5769</v>
      </c>
      <c r="R922" t="s">
        <v>97</v>
      </c>
      <c r="S922" t="s">
        <v>97</v>
      </c>
      <c r="T922" t="str">
        <f>IF(Transcripts[[#This Row],[List?]]="Y", Transcripts[[#This Row],[RefSeq mRNA ID]]&amp;IF(Transcripts[[#This Row],[Preferred?]]="Y", " (Preferred)", ""), "")</f>
        <v>NM_177438.2 (Preferred)</v>
      </c>
      <c r="V922" s="43" t="s">
        <v>18431</v>
      </c>
      <c r="W922" s="43" t="e">
        <f t="array" ref="W922">INDEX(Table6[#Data], MATCH(1, ISNUMBER(SEARCH(Transcripts[[#This Row],[RefSeq mRNA ID]], Table6['#name])), 0), 1)</f>
        <v>#N/A</v>
      </c>
      <c r="X922" s="43"/>
      <c r="Y922" s="43"/>
      <c r="Z922" t="s">
        <v>8058</v>
      </c>
      <c r="AC922" t="s">
        <v>151</v>
      </c>
      <c r="AD922" t="s">
        <v>27</v>
      </c>
      <c r="AE922" t="s">
        <v>8058</v>
      </c>
      <c r="AH922" t="s">
        <v>19859</v>
      </c>
      <c r="AI922" t="s">
        <v>7347</v>
      </c>
      <c r="AJ922">
        <v>5885</v>
      </c>
    </row>
    <row r="923" spans="8:36" hidden="1" x14ac:dyDescent="0.25">
      <c r="H923" t="s">
        <v>2234</v>
      </c>
      <c r="I923" t="s">
        <v>2249</v>
      </c>
      <c r="J923" t="s">
        <v>2250</v>
      </c>
      <c r="K923" t="s">
        <v>19296</v>
      </c>
      <c r="L923">
        <v>6179</v>
      </c>
      <c r="M923" t="s">
        <v>27</v>
      </c>
      <c r="N923" t="s">
        <v>2251</v>
      </c>
      <c r="O923" t="s">
        <v>2246</v>
      </c>
      <c r="P923" t="s">
        <v>2242</v>
      </c>
      <c r="Q923">
        <v>5769</v>
      </c>
      <c r="R923" t="s">
        <v>98</v>
      </c>
      <c r="S923" t="s">
        <v>97</v>
      </c>
      <c r="T923" t="str">
        <f>IF(Transcripts[[#This Row],[List?]]="Y", Transcripts[[#This Row],[RefSeq mRNA ID]]&amp;IF(Transcripts[[#This Row],[Preferred?]]="Y", " (Preferred)", ""), "")</f>
        <v>NM_001271282.2</v>
      </c>
      <c r="V923" s="43" t="s">
        <v>18431</v>
      </c>
      <c r="W923" s="43" t="e">
        <f t="array" ref="W923">INDEX(Table6[#Data], MATCH(1, ISNUMBER(SEARCH(Transcripts[[#This Row],[RefSeq mRNA ID]], Table6['#name])), 0), 1)</f>
        <v>#N/A</v>
      </c>
      <c r="X923" s="43"/>
      <c r="Y923" s="43"/>
      <c r="Z923" t="s">
        <v>8060</v>
      </c>
      <c r="AC923" t="s">
        <v>151</v>
      </c>
      <c r="AD923" t="s">
        <v>27</v>
      </c>
      <c r="AE923" t="s">
        <v>8060</v>
      </c>
      <c r="AH923" t="s">
        <v>19860</v>
      </c>
      <c r="AI923" t="s">
        <v>7377</v>
      </c>
      <c r="AJ923">
        <v>10111</v>
      </c>
    </row>
    <row r="924" spans="8:36" hidden="1" x14ac:dyDescent="0.25">
      <c r="H924" t="s">
        <v>2234</v>
      </c>
      <c r="I924" t="s">
        <v>2252</v>
      </c>
      <c r="J924" t="s">
        <v>2253</v>
      </c>
      <c r="K924" t="s">
        <v>19295</v>
      </c>
      <c r="L924">
        <v>5621</v>
      </c>
      <c r="M924" t="s">
        <v>27</v>
      </c>
      <c r="N924" t="s">
        <v>2254</v>
      </c>
      <c r="O924" t="s">
        <v>2246</v>
      </c>
      <c r="P924" t="s">
        <v>2255</v>
      </c>
      <c r="Q924">
        <v>5490</v>
      </c>
      <c r="R924" t="s">
        <v>98</v>
      </c>
      <c r="S924" t="s">
        <v>97</v>
      </c>
      <c r="T924" t="str">
        <f>IF(Transcripts[[#This Row],[List?]]="Y", Transcripts[[#This Row],[RefSeq mRNA ID]]&amp;IF(Transcripts[[#This Row],[Preferred?]]="Y", " (Preferred)", ""), "")</f>
        <v>NM_001195573.1</v>
      </c>
      <c r="V924" s="43" t="s">
        <v>18431</v>
      </c>
      <c r="W924" s="43" t="e">
        <f t="array" ref="W924">INDEX(Table6[#Data], MATCH(1, ISNUMBER(SEARCH(Transcripts[[#This Row],[RefSeq mRNA ID]], Table6['#name])), 0), 1)</f>
        <v>#N/A</v>
      </c>
      <c r="X924" s="43"/>
      <c r="Y924" s="43"/>
      <c r="Z924" t="s">
        <v>8056</v>
      </c>
      <c r="AC924" t="s">
        <v>151</v>
      </c>
      <c r="AD924" t="s">
        <v>27</v>
      </c>
      <c r="AE924" t="s">
        <v>8056</v>
      </c>
      <c r="AH924" t="s">
        <v>19861</v>
      </c>
      <c r="AI924" t="s">
        <v>7409</v>
      </c>
      <c r="AJ924">
        <v>5888</v>
      </c>
    </row>
    <row r="925" spans="8:36" hidden="1" x14ac:dyDescent="0.25">
      <c r="H925" t="s">
        <v>2234</v>
      </c>
      <c r="I925" t="s">
        <v>2256</v>
      </c>
      <c r="J925" t="s">
        <v>2257</v>
      </c>
      <c r="L925">
        <v>2776</v>
      </c>
      <c r="M925" t="s">
        <v>27</v>
      </c>
      <c r="N925" t="s">
        <v>2258</v>
      </c>
      <c r="Q925">
        <v>2463</v>
      </c>
      <c r="R925" t="s">
        <v>98</v>
      </c>
      <c r="S925" t="s">
        <v>98</v>
      </c>
      <c r="T925" t="str">
        <f>IF(Transcripts[[#This Row],[List?]]="Y", Transcripts[[#This Row],[RefSeq mRNA ID]]&amp;IF(Transcripts[[#This Row],[Preferred?]]="Y", " (Preferred)", ""), "")</f>
        <v/>
      </c>
      <c r="V925" s="43" t="s">
        <v>18431</v>
      </c>
      <c r="W925" s="43" t="e">
        <f t="array" ref="W925">INDEX(Table6[#Data], MATCH(1, ISNUMBER(SEARCH(Transcripts[[#This Row],[RefSeq mRNA ID]], Table6['#name])), 0), 1)</f>
        <v>#N/A</v>
      </c>
      <c r="X925" s="43"/>
      <c r="Y925" s="43"/>
      <c r="Z925" t="s">
        <v>8052</v>
      </c>
      <c r="AC925" t="s">
        <v>151</v>
      </c>
      <c r="AD925" t="s">
        <v>27</v>
      </c>
      <c r="AE925" t="s">
        <v>8052</v>
      </c>
      <c r="AH925" t="s">
        <v>19862</v>
      </c>
      <c r="AI925" t="s">
        <v>7409</v>
      </c>
      <c r="AJ925">
        <v>5888</v>
      </c>
    </row>
    <row r="926" spans="8:36" hidden="1" x14ac:dyDescent="0.25">
      <c r="H926" t="s">
        <v>2234</v>
      </c>
      <c r="I926" t="s">
        <v>2259</v>
      </c>
      <c r="J926" t="s">
        <v>2260</v>
      </c>
      <c r="L926">
        <v>1607</v>
      </c>
      <c r="M926" t="s">
        <v>27</v>
      </c>
      <c r="N926" t="s">
        <v>2261</v>
      </c>
      <c r="Q926">
        <v>1183</v>
      </c>
      <c r="R926" t="s">
        <v>98</v>
      </c>
      <c r="S926" t="s">
        <v>98</v>
      </c>
      <c r="T926" t="str">
        <f>IF(Transcripts[[#This Row],[List?]]="Y", Transcripts[[#This Row],[RefSeq mRNA ID]]&amp;IF(Transcripts[[#This Row],[Preferred?]]="Y", " (Preferred)", ""), "")</f>
        <v/>
      </c>
      <c r="V926" s="43" t="s">
        <v>18431</v>
      </c>
      <c r="W926" s="43" t="e">
        <f t="array" ref="W926">INDEX(Table6[#Data], MATCH(1, ISNUMBER(SEARCH(Transcripts[[#This Row],[RefSeq mRNA ID]], Table6['#name])), 0), 1)</f>
        <v>#N/A</v>
      </c>
      <c r="X926" s="43"/>
      <c r="Y926" s="43"/>
      <c r="Z926" t="s">
        <v>8045</v>
      </c>
      <c r="AA926" t="s">
        <v>8046</v>
      </c>
      <c r="AB926">
        <v>2187</v>
      </c>
      <c r="AC926" t="s">
        <v>151</v>
      </c>
      <c r="AD926" t="s">
        <v>27</v>
      </c>
      <c r="AE926" t="s">
        <v>10573</v>
      </c>
      <c r="AH926" t="s">
        <v>19863</v>
      </c>
      <c r="AI926" t="s">
        <v>7409</v>
      </c>
      <c r="AJ926">
        <v>5888</v>
      </c>
    </row>
    <row r="927" spans="8:36" hidden="1" x14ac:dyDescent="0.25">
      <c r="H927" t="s">
        <v>2234</v>
      </c>
      <c r="I927" t="s">
        <v>2262</v>
      </c>
      <c r="J927" t="s">
        <v>2263</v>
      </c>
      <c r="L927">
        <v>607</v>
      </c>
      <c r="M927" t="s">
        <v>27</v>
      </c>
      <c r="N927" t="s">
        <v>2264</v>
      </c>
      <c r="Q927">
        <v>211</v>
      </c>
      <c r="R927" t="s">
        <v>98</v>
      </c>
      <c r="S927" t="s">
        <v>98</v>
      </c>
      <c r="T927" t="str">
        <f>IF(Transcripts[[#This Row],[List?]]="Y", Transcripts[[#This Row],[RefSeq mRNA ID]]&amp;IF(Transcripts[[#This Row],[Preferred?]]="Y", " (Preferred)", ""), "")</f>
        <v/>
      </c>
      <c r="V927" s="43" t="s">
        <v>18431</v>
      </c>
      <c r="W927" s="43" t="e">
        <f t="array" ref="W927">INDEX(Table6[#Data], MATCH(1, ISNUMBER(SEARCH(Transcripts[[#This Row],[RefSeq mRNA ID]], Table6['#name])), 0), 1)</f>
        <v>#N/A</v>
      </c>
      <c r="X927" s="43"/>
      <c r="Y927" s="43"/>
      <c r="Z927" t="s">
        <v>3177</v>
      </c>
      <c r="AA927" t="s">
        <v>3178</v>
      </c>
      <c r="AB927">
        <v>1611</v>
      </c>
      <c r="AC927" t="s">
        <v>3176</v>
      </c>
      <c r="AD927" t="s">
        <v>27</v>
      </c>
      <c r="AE927" t="s">
        <v>10574</v>
      </c>
      <c r="AH927" t="s">
        <v>19864</v>
      </c>
      <c r="AI927" t="s">
        <v>7409</v>
      </c>
      <c r="AJ927">
        <v>5888</v>
      </c>
    </row>
    <row r="928" spans="8:36" hidden="1" x14ac:dyDescent="0.25">
      <c r="H928" t="s">
        <v>2234</v>
      </c>
      <c r="I928" t="s">
        <v>2265</v>
      </c>
      <c r="J928" t="s">
        <v>2266</v>
      </c>
      <c r="L928">
        <v>498</v>
      </c>
      <c r="M928" t="s">
        <v>27</v>
      </c>
      <c r="N928" t="s">
        <v>2267</v>
      </c>
      <c r="Q928">
        <v>211</v>
      </c>
      <c r="R928" t="s">
        <v>98</v>
      </c>
      <c r="S928" t="s">
        <v>98</v>
      </c>
      <c r="T928" t="str">
        <f>IF(Transcripts[[#This Row],[List?]]="Y", Transcripts[[#This Row],[RefSeq mRNA ID]]&amp;IF(Transcripts[[#This Row],[Preferred?]]="Y", " (Preferred)", ""), "")</f>
        <v/>
      </c>
      <c r="V928" s="43" t="s">
        <v>18431</v>
      </c>
      <c r="W928" s="43" t="e">
        <f t="array" ref="W928">INDEX(Table6[#Data], MATCH(1, ISNUMBER(SEARCH(Transcripts[[#This Row],[RefSeq mRNA ID]], Table6['#name])), 0), 1)</f>
        <v>#N/A</v>
      </c>
      <c r="X928" s="43"/>
      <c r="Y928" s="43"/>
      <c r="Z928" t="s">
        <v>2798</v>
      </c>
      <c r="AA928" t="s">
        <v>2799</v>
      </c>
      <c r="AB928">
        <v>1368</v>
      </c>
      <c r="AC928" t="s">
        <v>2768</v>
      </c>
      <c r="AD928" t="s">
        <v>27</v>
      </c>
      <c r="AE928" t="s">
        <v>10575</v>
      </c>
      <c r="AH928" t="s">
        <v>19865</v>
      </c>
      <c r="AI928" t="s">
        <v>7445</v>
      </c>
      <c r="AJ928">
        <v>5890</v>
      </c>
    </row>
    <row r="929" spans="8:36" hidden="1" x14ac:dyDescent="0.25">
      <c r="H929" t="s">
        <v>2234</v>
      </c>
      <c r="I929" t="s">
        <v>2235</v>
      </c>
      <c r="L929">
        <v>691</v>
      </c>
      <c r="M929" t="s">
        <v>195</v>
      </c>
      <c r="N929" t="s">
        <v>2236</v>
      </c>
      <c r="Q929">
        <v>0</v>
      </c>
      <c r="R929" t="s">
        <v>98</v>
      </c>
      <c r="S929" t="s">
        <v>98</v>
      </c>
      <c r="T929" t="str">
        <f>IF(Transcripts[[#This Row],[List?]]="Y", Transcripts[[#This Row],[RefSeq mRNA ID]]&amp;IF(Transcripts[[#This Row],[Preferred?]]="Y", " (Preferred)", ""), "")</f>
        <v/>
      </c>
      <c r="V929" s="43" t="s">
        <v>18431</v>
      </c>
      <c r="W929" s="43" t="e">
        <f t="array" ref="W929">INDEX(Table6[#Data], MATCH(1, ISNUMBER(SEARCH(Transcripts[[#This Row],[RefSeq mRNA ID]], Table6['#name])), 0), 1)</f>
        <v>#N/A</v>
      </c>
      <c r="X929" s="43"/>
      <c r="Y929" s="43"/>
      <c r="Z929" t="s">
        <v>2795</v>
      </c>
      <c r="AA929" t="s">
        <v>2796</v>
      </c>
      <c r="AB929">
        <v>1371</v>
      </c>
      <c r="AC929" t="s">
        <v>2768</v>
      </c>
      <c r="AD929" t="s">
        <v>27</v>
      </c>
      <c r="AE929" t="s">
        <v>10576</v>
      </c>
      <c r="AH929" t="s">
        <v>19866</v>
      </c>
      <c r="AI929" t="s">
        <v>7445</v>
      </c>
      <c r="AJ929">
        <v>5890</v>
      </c>
    </row>
    <row r="930" spans="8:36" hidden="1" x14ac:dyDescent="0.25">
      <c r="H930" t="s">
        <v>2234</v>
      </c>
      <c r="I930" t="s">
        <v>2237</v>
      </c>
      <c r="L930">
        <v>591</v>
      </c>
      <c r="M930" t="s">
        <v>195</v>
      </c>
      <c r="N930" t="s">
        <v>2238</v>
      </c>
      <c r="Q930">
        <v>0</v>
      </c>
      <c r="R930" t="s">
        <v>98</v>
      </c>
      <c r="S930" t="s">
        <v>98</v>
      </c>
      <c r="T930" t="str">
        <f>IF(Transcripts[[#This Row],[List?]]="Y", Transcripts[[#This Row],[RefSeq mRNA ID]]&amp;IF(Transcripts[[#This Row],[Preferred?]]="Y", " (Preferred)", ""), "")</f>
        <v/>
      </c>
      <c r="V930" s="43" t="s">
        <v>18431</v>
      </c>
      <c r="W930" s="43" t="e">
        <f t="array" ref="W930">INDEX(Table6[#Data], MATCH(1, ISNUMBER(SEARCH(Transcripts[[#This Row],[RefSeq mRNA ID]], Table6['#name])), 0), 1)</f>
        <v>#N/A</v>
      </c>
      <c r="X930" s="43"/>
      <c r="Y930" s="43"/>
      <c r="Z930" t="s">
        <v>2788</v>
      </c>
      <c r="AA930" t="s">
        <v>2789</v>
      </c>
      <c r="AB930">
        <v>1440</v>
      </c>
      <c r="AC930" t="s">
        <v>2768</v>
      </c>
      <c r="AD930" t="s">
        <v>27</v>
      </c>
      <c r="AE930" t="s">
        <v>10577</v>
      </c>
      <c r="AH930" t="s">
        <v>19867</v>
      </c>
      <c r="AI930" t="s">
        <v>7445</v>
      </c>
      <c r="AJ930">
        <v>5890</v>
      </c>
    </row>
    <row r="931" spans="8:36" hidden="1" x14ac:dyDescent="0.25">
      <c r="H931" t="s">
        <v>2234</v>
      </c>
      <c r="I931" t="s">
        <v>2268</v>
      </c>
      <c r="L931">
        <v>1286</v>
      </c>
      <c r="M931" t="s">
        <v>212</v>
      </c>
      <c r="N931" t="s">
        <v>2269</v>
      </c>
      <c r="Q931">
        <v>0</v>
      </c>
      <c r="R931" t="s">
        <v>98</v>
      </c>
      <c r="S931" t="s">
        <v>98</v>
      </c>
      <c r="T931" t="str">
        <f>IF(Transcripts[[#This Row],[List?]]="Y", Transcripts[[#This Row],[RefSeq mRNA ID]]&amp;IF(Transcripts[[#This Row],[Preferred?]]="Y", " (Preferred)", ""), "")</f>
        <v/>
      </c>
      <c r="V931" s="43" t="s">
        <v>18431</v>
      </c>
      <c r="W931" s="43" t="e">
        <f t="array" ref="W931">INDEX(Table6[#Data], MATCH(1, ISNUMBER(SEARCH(Transcripts[[#This Row],[RefSeq mRNA ID]], Table6['#name])), 0), 1)</f>
        <v>#N/A</v>
      </c>
      <c r="X931" s="43"/>
      <c r="Y931" s="43"/>
      <c r="Z931" t="s">
        <v>2801</v>
      </c>
      <c r="AA931" t="s">
        <v>2802</v>
      </c>
      <c r="AB931">
        <v>1092</v>
      </c>
      <c r="AC931" t="s">
        <v>2768</v>
      </c>
      <c r="AD931" t="s">
        <v>27</v>
      </c>
      <c r="AE931" t="s">
        <v>10578</v>
      </c>
      <c r="AH931" t="s">
        <v>19868</v>
      </c>
      <c r="AI931" t="s">
        <v>7445</v>
      </c>
      <c r="AJ931">
        <v>5890</v>
      </c>
    </row>
    <row r="932" spans="8:36" hidden="1" x14ac:dyDescent="0.25">
      <c r="H932" t="s">
        <v>2234</v>
      </c>
      <c r="I932" t="s">
        <v>2270</v>
      </c>
      <c r="L932">
        <v>897</v>
      </c>
      <c r="M932" t="s">
        <v>212</v>
      </c>
      <c r="N932" t="s">
        <v>2271</v>
      </c>
      <c r="Q932">
        <v>0</v>
      </c>
      <c r="R932" t="s">
        <v>98</v>
      </c>
      <c r="S932" t="s">
        <v>98</v>
      </c>
      <c r="T932" t="str">
        <f>IF(Transcripts[[#This Row],[List?]]="Y", Transcripts[[#This Row],[RefSeq mRNA ID]]&amp;IF(Transcripts[[#This Row],[Preferred?]]="Y", " (Preferred)", ""), "")</f>
        <v/>
      </c>
      <c r="V932" s="43" t="s">
        <v>18431</v>
      </c>
      <c r="W932" s="43" t="e">
        <f t="array" ref="W932">INDEX(Table6[#Data], MATCH(1, ISNUMBER(SEARCH(Transcripts[[#This Row],[RefSeq mRNA ID]], Table6['#name])), 0), 1)</f>
        <v>#N/A</v>
      </c>
      <c r="X932" s="43"/>
      <c r="Y932" s="43"/>
      <c r="Z932" t="s">
        <v>2792</v>
      </c>
      <c r="AA932" t="s">
        <v>2793</v>
      </c>
      <c r="AB932">
        <v>1389</v>
      </c>
      <c r="AC932" t="s">
        <v>2768</v>
      </c>
      <c r="AD932" t="s">
        <v>27</v>
      </c>
      <c r="AE932" t="s">
        <v>10579</v>
      </c>
      <c r="AH932" t="s">
        <v>19869</v>
      </c>
      <c r="AI932" t="s">
        <v>7445</v>
      </c>
      <c r="AJ932">
        <v>5890</v>
      </c>
    </row>
    <row r="933" spans="8:36" hidden="1" x14ac:dyDescent="0.25">
      <c r="H933" t="s">
        <v>2234</v>
      </c>
      <c r="I933" t="s">
        <v>2272</v>
      </c>
      <c r="L933">
        <v>665</v>
      </c>
      <c r="M933" t="s">
        <v>212</v>
      </c>
      <c r="N933" t="s">
        <v>2273</v>
      </c>
      <c r="Q933">
        <v>0</v>
      </c>
      <c r="R933" t="s">
        <v>98</v>
      </c>
      <c r="S933" t="s">
        <v>98</v>
      </c>
      <c r="T933" t="str">
        <f>IF(Transcripts[[#This Row],[List?]]="Y", Transcripts[[#This Row],[RefSeq mRNA ID]]&amp;IF(Transcripts[[#This Row],[Preferred?]]="Y", " (Preferred)", ""), "")</f>
        <v/>
      </c>
      <c r="V933" s="43" t="s">
        <v>18431</v>
      </c>
      <c r="W933" s="43" t="e">
        <f t="array" ref="W933">INDEX(Table6[#Data], MATCH(1, ISNUMBER(SEARCH(Transcripts[[#This Row],[RefSeq mRNA ID]], Table6['#name])), 0), 1)</f>
        <v>#N/A</v>
      </c>
      <c r="X933" s="43"/>
      <c r="Y933" s="43"/>
      <c r="Z933" t="s">
        <v>2781</v>
      </c>
      <c r="AA933" t="s">
        <v>2782</v>
      </c>
      <c r="AB933">
        <v>1461</v>
      </c>
      <c r="AC933" t="s">
        <v>2768</v>
      </c>
      <c r="AD933" t="s">
        <v>27</v>
      </c>
      <c r="AE933" t="s">
        <v>10580</v>
      </c>
      <c r="AH933" t="s">
        <v>19870</v>
      </c>
      <c r="AI933" t="s">
        <v>7445</v>
      </c>
      <c r="AJ933">
        <v>5890</v>
      </c>
    </row>
    <row r="934" spans="8:36" hidden="1" x14ac:dyDescent="0.25">
      <c r="H934" t="s">
        <v>2234</v>
      </c>
      <c r="I934" t="s">
        <v>2274</v>
      </c>
      <c r="L934">
        <v>310</v>
      </c>
      <c r="M934" t="s">
        <v>212</v>
      </c>
      <c r="N934" t="s">
        <v>2275</v>
      </c>
      <c r="Q934">
        <v>0</v>
      </c>
      <c r="R934" t="s">
        <v>98</v>
      </c>
      <c r="S934" t="s">
        <v>98</v>
      </c>
      <c r="T934" t="str">
        <f>IF(Transcripts[[#This Row],[List?]]="Y", Transcripts[[#This Row],[RefSeq mRNA ID]]&amp;IF(Transcripts[[#This Row],[Preferred?]]="Y", " (Preferred)", ""), "")</f>
        <v/>
      </c>
      <c r="V934" s="43" t="s">
        <v>18431</v>
      </c>
      <c r="W934" s="43" t="e">
        <f t="array" ref="W934">INDEX(Table6[#Data], MATCH(1, ISNUMBER(SEARCH(Transcripts[[#This Row],[RefSeq mRNA ID]], Table6['#name])), 0), 1)</f>
        <v>#N/A</v>
      </c>
      <c r="X934" s="43"/>
      <c r="Y934" s="43"/>
      <c r="Z934" t="s">
        <v>2785</v>
      </c>
      <c r="AA934" t="s">
        <v>2786</v>
      </c>
      <c r="AB934">
        <v>1392</v>
      </c>
      <c r="AC934" t="s">
        <v>2768</v>
      </c>
      <c r="AD934" t="s">
        <v>27</v>
      </c>
      <c r="AE934" t="s">
        <v>10581</v>
      </c>
      <c r="AH934" t="s">
        <v>19871</v>
      </c>
      <c r="AI934" t="s">
        <v>7445</v>
      </c>
      <c r="AJ934">
        <v>5890</v>
      </c>
    </row>
    <row r="935" spans="8:36" hidden="1" x14ac:dyDescent="0.25">
      <c r="H935" t="s">
        <v>2276</v>
      </c>
      <c r="I935" t="s">
        <v>2289</v>
      </c>
      <c r="J935" t="s">
        <v>2290</v>
      </c>
      <c r="L935">
        <v>3633</v>
      </c>
      <c r="M935" t="s">
        <v>27</v>
      </c>
      <c r="N935" t="s">
        <v>2291</v>
      </c>
      <c r="Q935">
        <v>2613</v>
      </c>
      <c r="R935" t="s">
        <v>98</v>
      </c>
      <c r="S935" t="s">
        <v>98</v>
      </c>
      <c r="T935" t="str">
        <f>IF(Transcripts[[#This Row],[List?]]="Y", Transcripts[[#This Row],[RefSeq mRNA ID]]&amp;IF(Transcripts[[#This Row],[Preferred?]]="Y", " (Preferred)", ""), "")</f>
        <v/>
      </c>
      <c r="V935" s="43" t="s">
        <v>18432</v>
      </c>
      <c r="W935" s="43" t="e">
        <f t="array" ref="W935">INDEX(Table6[#Data], MATCH(1, ISNUMBER(SEARCH(Transcripts[[#This Row],[RefSeq mRNA ID]], Table6['#name])), 0), 1)</f>
        <v>#N/A</v>
      </c>
      <c r="X935" s="43"/>
      <c r="Y935" s="43"/>
      <c r="Z935" t="s">
        <v>2808</v>
      </c>
      <c r="AA935" t="s">
        <v>2809</v>
      </c>
      <c r="AB935">
        <v>1164</v>
      </c>
      <c r="AC935" t="s">
        <v>2768</v>
      </c>
      <c r="AD935" t="s">
        <v>27</v>
      </c>
      <c r="AE935" t="s">
        <v>10582</v>
      </c>
      <c r="AH935" t="s">
        <v>19872</v>
      </c>
      <c r="AI935" t="s">
        <v>7445</v>
      </c>
      <c r="AJ935">
        <v>5890</v>
      </c>
    </row>
    <row r="936" spans="8:36" hidden="1" x14ac:dyDescent="0.25">
      <c r="H936" t="s">
        <v>2276</v>
      </c>
      <c r="I936" t="s">
        <v>2296</v>
      </c>
      <c r="J936" t="s">
        <v>2297</v>
      </c>
      <c r="K936" t="s">
        <v>19301</v>
      </c>
      <c r="L936">
        <v>3581</v>
      </c>
      <c r="M936" t="s">
        <v>27</v>
      </c>
      <c r="N936" t="s">
        <v>2298</v>
      </c>
      <c r="P936" t="s">
        <v>2299</v>
      </c>
      <c r="Q936">
        <v>2613</v>
      </c>
      <c r="R936" t="s">
        <v>98</v>
      </c>
      <c r="S936" t="s">
        <v>97</v>
      </c>
      <c r="T936" t="str">
        <f>IF(Transcripts[[#This Row],[List?]]="Y", Transcripts[[#This Row],[RefSeq mRNA ID]]&amp;IF(Transcripts[[#This Row],[Preferred?]]="Y", " (Preferred)", ""), "")</f>
        <v>NM_001005361.2</v>
      </c>
      <c r="V936" s="43" t="s">
        <v>18432</v>
      </c>
      <c r="W936" s="43" t="e">
        <f t="array" ref="W936">INDEX(Table6[#Data], MATCH(1, ISNUMBER(SEARCH(Transcripts[[#This Row],[RefSeq mRNA ID]], Table6['#name])), 0), 1)</f>
        <v>#N/A</v>
      </c>
      <c r="X936" s="43"/>
      <c r="Y936" s="43"/>
      <c r="Z936" t="s">
        <v>2805</v>
      </c>
      <c r="AA936" t="s">
        <v>2806</v>
      </c>
      <c r="AB936">
        <v>1461</v>
      </c>
      <c r="AC936" t="s">
        <v>2768</v>
      </c>
      <c r="AD936" t="s">
        <v>27</v>
      </c>
      <c r="AE936" t="s">
        <v>10583</v>
      </c>
      <c r="AH936" t="s">
        <v>19873</v>
      </c>
      <c r="AI936" t="s">
        <v>7445</v>
      </c>
      <c r="AJ936">
        <v>5890</v>
      </c>
    </row>
    <row r="937" spans="8:36" hidden="1" x14ac:dyDescent="0.25">
      <c r="H937" t="s">
        <v>2276</v>
      </c>
      <c r="I937" t="s">
        <v>2300</v>
      </c>
      <c r="J937" t="s">
        <v>2301</v>
      </c>
      <c r="K937" t="s">
        <v>19300</v>
      </c>
      <c r="L937">
        <v>3541</v>
      </c>
      <c r="M937" t="s">
        <v>27</v>
      </c>
      <c r="N937" t="s">
        <v>2302</v>
      </c>
      <c r="P937" t="s">
        <v>2303</v>
      </c>
      <c r="Q937">
        <v>2613</v>
      </c>
      <c r="R937" t="s">
        <v>97</v>
      </c>
      <c r="S937" t="s">
        <v>97</v>
      </c>
      <c r="T937" t="str">
        <f>IF(Transcripts[[#This Row],[List?]]="Y", Transcripts[[#This Row],[RefSeq mRNA ID]]&amp;IF(Transcripts[[#This Row],[Preferred?]]="Y", " (Preferred)", ""), "")</f>
        <v>NM_001005360.2 (Preferred)</v>
      </c>
      <c r="V937" s="43" t="s">
        <v>18432</v>
      </c>
      <c r="W937" s="43" t="e">
        <f t="array" ref="W937">INDEX(Table6[#Data], MATCH(1, ISNUMBER(SEARCH(Transcripts[[#This Row],[RefSeq mRNA ID]], Table6['#name])), 0), 1)</f>
        <v>#N/A</v>
      </c>
      <c r="X937" s="43"/>
      <c r="Y937" s="43"/>
      <c r="Z937" t="s">
        <v>2771</v>
      </c>
      <c r="AC937" t="s">
        <v>2768</v>
      </c>
      <c r="AD937" t="s">
        <v>27</v>
      </c>
      <c r="AE937" t="s">
        <v>2771</v>
      </c>
      <c r="AH937" t="s">
        <v>19874</v>
      </c>
      <c r="AI937" t="s">
        <v>7445</v>
      </c>
      <c r="AJ937">
        <v>5890</v>
      </c>
    </row>
    <row r="938" spans="8:36" hidden="1" x14ac:dyDescent="0.25">
      <c r="H938" t="s">
        <v>2276</v>
      </c>
      <c r="I938" t="s">
        <v>2308</v>
      </c>
      <c r="J938" t="s">
        <v>2309</v>
      </c>
      <c r="K938" t="s">
        <v>19303</v>
      </c>
      <c r="L938">
        <v>2774</v>
      </c>
      <c r="M938" t="s">
        <v>27</v>
      </c>
      <c r="N938" t="s">
        <v>2310</v>
      </c>
      <c r="P938" t="s">
        <v>2311</v>
      </c>
      <c r="Q938">
        <v>2610</v>
      </c>
      <c r="R938" t="s">
        <v>98</v>
      </c>
      <c r="S938" t="s">
        <v>97</v>
      </c>
      <c r="T938" t="str">
        <f>IF(Transcripts[[#This Row],[List?]]="Y", Transcripts[[#This Row],[RefSeq mRNA ID]]&amp;IF(Transcripts[[#This Row],[Preferred?]]="Y", " (Preferred)", ""), "")</f>
        <v>NM_001190716.1</v>
      </c>
      <c r="V938" s="43" t="s">
        <v>18432</v>
      </c>
      <c r="W938" s="43" t="e">
        <f t="array" ref="W938">INDEX(Table6[#Data], MATCH(1, ISNUMBER(SEARCH(Transcripts[[#This Row],[RefSeq mRNA ID]], Table6['#name])), 0), 1)</f>
        <v>#N/A</v>
      </c>
      <c r="X938" s="43"/>
      <c r="Y938" s="43"/>
      <c r="Z938" t="s">
        <v>2773</v>
      </c>
      <c r="AC938" t="s">
        <v>2768</v>
      </c>
      <c r="AD938" t="s">
        <v>27</v>
      </c>
      <c r="AE938" t="s">
        <v>2773</v>
      </c>
      <c r="AH938" t="s">
        <v>19875</v>
      </c>
      <c r="AI938" t="s">
        <v>7445</v>
      </c>
      <c r="AJ938">
        <v>5890</v>
      </c>
    </row>
    <row r="939" spans="8:36" hidden="1" x14ac:dyDescent="0.25">
      <c r="H939" t="s">
        <v>2276</v>
      </c>
      <c r="I939" t="s">
        <v>2292</v>
      </c>
      <c r="J939" t="s">
        <v>2293</v>
      </c>
      <c r="K939" t="s">
        <v>19304</v>
      </c>
      <c r="L939">
        <v>3588</v>
      </c>
      <c r="M939" t="s">
        <v>27</v>
      </c>
      <c r="N939" t="s">
        <v>2294</v>
      </c>
      <c r="P939" t="s">
        <v>2295</v>
      </c>
      <c r="Q939">
        <v>2601</v>
      </c>
      <c r="R939" t="s">
        <v>98</v>
      </c>
      <c r="S939" t="s">
        <v>97</v>
      </c>
      <c r="T939" t="str">
        <f>IF(Transcripts[[#This Row],[List?]]="Y", Transcripts[[#This Row],[RefSeq mRNA ID]]&amp;IF(Transcripts[[#This Row],[Preferred?]]="Y", " (Preferred)", ""), "")</f>
        <v>NM_004945.3</v>
      </c>
      <c r="V939" s="43" t="s">
        <v>18432</v>
      </c>
      <c r="W939" s="43" t="e">
        <f t="array" ref="W939">INDEX(Table6[#Data], MATCH(1, ISNUMBER(SEARCH(Transcripts[[#This Row],[RefSeq mRNA ID]], Table6['#name])), 0), 1)</f>
        <v>#N/A</v>
      </c>
      <c r="X939" s="43"/>
      <c r="Y939" s="43"/>
      <c r="Z939" t="s">
        <v>2815</v>
      </c>
      <c r="AC939" t="s">
        <v>2768</v>
      </c>
      <c r="AD939" t="s">
        <v>27</v>
      </c>
      <c r="AE939" t="s">
        <v>2815</v>
      </c>
      <c r="AH939" t="s">
        <v>19876</v>
      </c>
      <c r="AI939" t="s">
        <v>7445</v>
      </c>
      <c r="AJ939">
        <v>5890</v>
      </c>
    </row>
    <row r="940" spans="8:36" hidden="1" x14ac:dyDescent="0.25">
      <c r="H940" t="s">
        <v>2276</v>
      </c>
      <c r="I940" t="s">
        <v>2304</v>
      </c>
      <c r="J940" t="s">
        <v>2305</v>
      </c>
      <c r="K940" t="s">
        <v>19302</v>
      </c>
      <c r="L940">
        <v>3013</v>
      </c>
      <c r="M940" t="s">
        <v>27</v>
      </c>
      <c r="N940" t="s">
        <v>2306</v>
      </c>
      <c r="P940" t="s">
        <v>2307</v>
      </c>
      <c r="Q940">
        <v>2601</v>
      </c>
      <c r="R940" t="s">
        <v>98</v>
      </c>
      <c r="S940" t="s">
        <v>97</v>
      </c>
      <c r="T940" t="str">
        <f>IF(Transcripts[[#This Row],[List?]]="Y", Transcripts[[#This Row],[RefSeq mRNA ID]]&amp;IF(Transcripts[[#This Row],[Preferred?]]="Y", " (Preferred)", ""), "")</f>
        <v>NM_001005362.2</v>
      </c>
      <c r="V940" s="43" t="s">
        <v>18432</v>
      </c>
      <c r="W940" s="43" t="e">
        <f t="array" ref="W940">INDEX(Table6[#Data], MATCH(1, ISNUMBER(SEARCH(Transcripts[[#This Row],[RefSeq mRNA ID]], Table6['#name])), 0), 1)</f>
        <v>#N/A</v>
      </c>
      <c r="X940" s="43"/>
      <c r="Y940" s="43"/>
      <c r="Z940" t="s">
        <v>2775</v>
      </c>
      <c r="AC940" t="s">
        <v>2768</v>
      </c>
      <c r="AD940" t="s">
        <v>27</v>
      </c>
      <c r="AE940" t="s">
        <v>2775</v>
      </c>
      <c r="AH940" t="s">
        <v>19877</v>
      </c>
      <c r="AI940" t="s">
        <v>7505</v>
      </c>
      <c r="AJ940">
        <v>5889</v>
      </c>
    </row>
    <row r="941" spans="8:36" hidden="1" x14ac:dyDescent="0.25">
      <c r="H941" t="s">
        <v>2276</v>
      </c>
      <c r="I941" t="s">
        <v>2312</v>
      </c>
      <c r="J941" t="s">
        <v>2313</v>
      </c>
      <c r="L941">
        <v>868</v>
      </c>
      <c r="M941" t="s">
        <v>27</v>
      </c>
      <c r="N941" t="s">
        <v>2314</v>
      </c>
      <c r="Q941">
        <v>868</v>
      </c>
      <c r="R941" t="s">
        <v>98</v>
      </c>
      <c r="S941" t="s">
        <v>98</v>
      </c>
      <c r="T941" t="str">
        <f>IF(Transcripts[[#This Row],[List?]]="Y", Transcripts[[#This Row],[RefSeq mRNA ID]]&amp;IF(Transcripts[[#This Row],[Preferred?]]="Y", " (Preferred)", ""), "")</f>
        <v/>
      </c>
      <c r="V941" s="43" t="s">
        <v>18432</v>
      </c>
      <c r="W941" s="43" t="e">
        <f t="array" ref="W941">INDEX(Table6[#Data], MATCH(1, ISNUMBER(SEARCH(Transcripts[[#This Row],[RefSeq mRNA ID]], Table6['#name])), 0), 1)</f>
        <v>#N/A</v>
      </c>
      <c r="X941" s="43"/>
      <c r="Y941" s="43"/>
      <c r="Z941" t="s">
        <v>2769</v>
      </c>
      <c r="AC941" t="s">
        <v>2768</v>
      </c>
      <c r="AD941" t="s">
        <v>27</v>
      </c>
      <c r="AE941" t="s">
        <v>2769</v>
      </c>
      <c r="AH941" t="s">
        <v>19878</v>
      </c>
      <c r="AI941" t="s">
        <v>7505</v>
      </c>
      <c r="AJ941">
        <v>5889</v>
      </c>
    </row>
    <row r="942" spans="8:36" hidden="1" x14ac:dyDescent="0.25">
      <c r="H942" t="s">
        <v>2276</v>
      </c>
      <c r="I942" t="s">
        <v>2321</v>
      </c>
      <c r="J942" t="s">
        <v>2322</v>
      </c>
      <c r="L942">
        <v>538</v>
      </c>
      <c r="M942" t="s">
        <v>27</v>
      </c>
      <c r="N942" t="s">
        <v>2323</v>
      </c>
      <c r="Q942">
        <v>510</v>
      </c>
      <c r="R942" t="s">
        <v>98</v>
      </c>
      <c r="S942" t="s">
        <v>98</v>
      </c>
      <c r="T942" t="str">
        <f>IF(Transcripts[[#This Row],[List?]]="Y", Transcripts[[#This Row],[RefSeq mRNA ID]]&amp;IF(Transcripts[[#This Row],[Preferred?]]="Y", " (Preferred)", ""), "")</f>
        <v/>
      </c>
      <c r="V942" s="43" t="s">
        <v>18432</v>
      </c>
      <c r="W942" s="43" t="e">
        <f t="array" ref="W942">INDEX(Table6[#Data], MATCH(1, ISNUMBER(SEARCH(Transcripts[[#This Row],[RefSeq mRNA ID]], Table6['#name])), 0), 1)</f>
        <v>#N/A</v>
      </c>
      <c r="X942" s="43"/>
      <c r="Y942" s="43"/>
      <c r="Z942" t="s">
        <v>2777</v>
      </c>
      <c r="AA942" t="s">
        <v>2778</v>
      </c>
      <c r="AB942">
        <v>1389</v>
      </c>
      <c r="AC942" t="s">
        <v>2768</v>
      </c>
      <c r="AD942" t="s">
        <v>27</v>
      </c>
      <c r="AE942" t="s">
        <v>10584</v>
      </c>
      <c r="AH942" t="s">
        <v>19879</v>
      </c>
      <c r="AI942" t="s">
        <v>7505</v>
      </c>
      <c r="AJ942">
        <v>5889</v>
      </c>
    </row>
    <row r="943" spans="8:36" hidden="1" x14ac:dyDescent="0.25">
      <c r="H943" t="s">
        <v>2276</v>
      </c>
      <c r="I943" t="s">
        <v>2315</v>
      </c>
      <c r="J943" t="s">
        <v>2316</v>
      </c>
      <c r="L943">
        <v>565</v>
      </c>
      <c r="M943" t="s">
        <v>27</v>
      </c>
      <c r="N943" t="s">
        <v>2317</v>
      </c>
      <c r="Q943">
        <v>413</v>
      </c>
      <c r="R943" t="s">
        <v>98</v>
      </c>
      <c r="S943" t="s">
        <v>98</v>
      </c>
      <c r="T943" t="str">
        <f>IF(Transcripts[[#This Row],[List?]]="Y", Transcripts[[#This Row],[RefSeq mRNA ID]]&amp;IF(Transcripts[[#This Row],[Preferred?]]="Y", " (Preferred)", ""), "")</f>
        <v/>
      </c>
      <c r="V943" s="43" t="s">
        <v>18432</v>
      </c>
      <c r="W943" s="43" t="e">
        <f t="array" ref="W943">INDEX(Table6[#Data], MATCH(1, ISNUMBER(SEARCH(Transcripts[[#This Row],[RefSeq mRNA ID]], Table6['#name])), 0), 1)</f>
        <v>#N/A</v>
      </c>
      <c r="X943" s="43"/>
      <c r="Y943" s="43"/>
      <c r="Z943" t="s">
        <v>2812</v>
      </c>
      <c r="AA943" t="s">
        <v>2813</v>
      </c>
      <c r="AB943">
        <v>516</v>
      </c>
      <c r="AC943" t="s">
        <v>2768</v>
      </c>
      <c r="AD943" t="s">
        <v>27</v>
      </c>
      <c r="AE943" t="s">
        <v>10585</v>
      </c>
      <c r="AH943" t="s">
        <v>19880</v>
      </c>
      <c r="AI943" t="s">
        <v>7505</v>
      </c>
      <c r="AJ943">
        <v>5889</v>
      </c>
    </row>
    <row r="944" spans="8:36" hidden="1" x14ac:dyDescent="0.25">
      <c r="H944" t="s">
        <v>2276</v>
      </c>
      <c r="I944" t="s">
        <v>2318</v>
      </c>
      <c r="J944" t="s">
        <v>2319</v>
      </c>
      <c r="L944">
        <v>551</v>
      </c>
      <c r="M944" t="s">
        <v>27</v>
      </c>
      <c r="N944" t="s">
        <v>2320</v>
      </c>
      <c r="Q944">
        <v>152</v>
      </c>
      <c r="R944" t="s">
        <v>98</v>
      </c>
      <c r="S944" t="s">
        <v>98</v>
      </c>
      <c r="T944" t="str">
        <f>IF(Transcripts[[#This Row],[List?]]="Y", Transcripts[[#This Row],[RefSeq mRNA ID]]&amp;IF(Transcripts[[#This Row],[Preferred?]]="Y", " (Preferred)", ""), "")</f>
        <v/>
      </c>
      <c r="V944" s="43" t="s">
        <v>18432</v>
      </c>
      <c r="W944" s="43" t="e">
        <f t="array" ref="W944">INDEX(Table6[#Data], MATCH(1, ISNUMBER(SEARCH(Transcripts[[#This Row],[RefSeq mRNA ID]], Table6['#name])), 0), 1)</f>
        <v>#N/A</v>
      </c>
      <c r="X944" s="43"/>
      <c r="Y944" s="43"/>
      <c r="Z944" t="s">
        <v>1397</v>
      </c>
      <c r="AA944" t="s">
        <v>1398</v>
      </c>
      <c r="AB944">
        <v>471</v>
      </c>
      <c r="AC944" t="s">
        <v>1383</v>
      </c>
      <c r="AD944" t="s">
        <v>27</v>
      </c>
      <c r="AE944" t="s">
        <v>10586</v>
      </c>
      <c r="AH944" t="s">
        <v>19881</v>
      </c>
      <c r="AI944" t="s">
        <v>7554</v>
      </c>
      <c r="AJ944">
        <v>5892</v>
      </c>
    </row>
    <row r="945" spans="8:36" hidden="1" x14ac:dyDescent="0.25">
      <c r="H945" t="s">
        <v>2276</v>
      </c>
      <c r="I945" t="s">
        <v>2277</v>
      </c>
      <c r="L945">
        <v>597</v>
      </c>
      <c r="M945" t="s">
        <v>195</v>
      </c>
      <c r="N945" t="s">
        <v>2278</v>
      </c>
      <c r="P945" t="s">
        <v>100</v>
      </c>
      <c r="Q945">
        <v>0</v>
      </c>
      <c r="R945" t="s">
        <v>98</v>
      </c>
      <c r="S945" t="s">
        <v>98</v>
      </c>
      <c r="T945" t="str">
        <f>IF(Transcripts[[#This Row],[List?]]="Y", Transcripts[[#This Row],[RefSeq mRNA ID]]&amp;IF(Transcripts[[#This Row],[Preferred?]]="Y", " (Preferred)", ""), "")</f>
        <v/>
      </c>
      <c r="V945" s="43" t="s">
        <v>18432</v>
      </c>
      <c r="W945" s="43" t="e">
        <f t="array" ref="W945">INDEX(Table6[#Data], MATCH(1, ISNUMBER(SEARCH(Transcripts[[#This Row],[RefSeq mRNA ID]], Table6['#name])), 0), 1)</f>
        <v>#N/A</v>
      </c>
      <c r="X945" s="43"/>
      <c r="Y945" s="43"/>
      <c r="Z945" t="s">
        <v>1393</v>
      </c>
      <c r="AA945" t="s">
        <v>1394</v>
      </c>
      <c r="AB945">
        <v>399</v>
      </c>
      <c r="AC945" t="s">
        <v>1383</v>
      </c>
      <c r="AD945" t="s">
        <v>27</v>
      </c>
      <c r="AE945" t="s">
        <v>10587</v>
      </c>
      <c r="AH945" t="s">
        <v>19882</v>
      </c>
      <c r="AI945" t="s">
        <v>7554</v>
      </c>
      <c r="AJ945">
        <v>5892</v>
      </c>
    </row>
    <row r="946" spans="8:36" hidden="1" x14ac:dyDescent="0.25">
      <c r="H946" t="s">
        <v>2276</v>
      </c>
      <c r="I946" t="s">
        <v>2279</v>
      </c>
      <c r="L946">
        <v>576</v>
      </c>
      <c r="M946" t="s">
        <v>195</v>
      </c>
      <c r="N946" t="s">
        <v>2280</v>
      </c>
      <c r="P946" t="s">
        <v>100</v>
      </c>
      <c r="Q946">
        <v>0</v>
      </c>
      <c r="R946" t="s">
        <v>98</v>
      </c>
      <c r="S946" t="s">
        <v>98</v>
      </c>
      <c r="T946" t="str">
        <f>IF(Transcripts[[#This Row],[List?]]="Y", Transcripts[[#This Row],[RefSeq mRNA ID]]&amp;IF(Transcripts[[#This Row],[Preferred?]]="Y", " (Preferred)", ""), "")</f>
        <v/>
      </c>
      <c r="V946" s="43" t="s">
        <v>18432</v>
      </c>
      <c r="W946" s="43" t="e">
        <f t="array" ref="W946">INDEX(Table6[#Data], MATCH(1, ISNUMBER(SEARCH(Transcripts[[#This Row],[RefSeq mRNA ID]], Table6['#name])), 0), 1)</f>
        <v>#N/A</v>
      </c>
      <c r="X946" s="43"/>
      <c r="Y946" s="43"/>
      <c r="Z946" t="s">
        <v>1424</v>
      </c>
      <c r="AA946" t="s">
        <v>1425</v>
      </c>
      <c r="AB946">
        <v>417</v>
      </c>
      <c r="AC946" t="s">
        <v>1383</v>
      </c>
      <c r="AD946" t="s">
        <v>27</v>
      </c>
      <c r="AE946" t="s">
        <v>10588</v>
      </c>
      <c r="AH946" t="s">
        <v>19883</v>
      </c>
      <c r="AI946" t="s">
        <v>7554</v>
      </c>
      <c r="AJ946">
        <v>5892</v>
      </c>
    </row>
    <row r="947" spans="8:36" hidden="1" x14ac:dyDescent="0.25">
      <c r="H947" t="s">
        <v>2276</v>
      </c>
      <c r="I947" t="s">
        <v>2281</v>
      </c>
      <c r="L947">
        <v>573</v>
      </c>
      <c r="M947" t="s">
        <v>195</v>
      </c>
      <c r="N947" t="s">
        <v>2282</v>
      </c>
      <c r="P947" t="s">
        <v>100</v>
      </c>
      <c r="Q947">
        <v>0</v>
      </c>
      <c r="R947" t="s">
        <v>98</v>
      </c>
      <c r="S947" t="s">
        <v>98</v>
      </c>
      <c r="T947" t="str">
        <f>IF(Transcripts[[#This Row],[List?]]="Y", Transcripts[[#This Row],[RefSeq mRNA ID]]&amp;IF(Transcripts[[#This Row],[Preferred?]]="Y", " (Preferred)", ""), "")</f>
        <v/>
      </c>
      <c r="V947" s="43" t="s">
        <v>18432</v>
      </c>
      <c r="W947" s="43" t="e">
        <f t="array" ref="W947">INDEX(Table6[#Data], MATCH(1, ISNUMBER(SEARCH(Transcripts[[#This Row],[RefSeq mRNA ID]], Table6['#name])), 0), 1)</f>
        <v>#N/A</v>
      </c>
      <c r="X947" s="43"/>
      <c r="Y947" s="43"/>
      <c r="Z947" t="s">
        <v>1421</v>
      </c>
      <c r="AA947" t="s">
        <v>1422</v>
      </c>
      <c r="AB947">
        <v>318</v>
      </c>
      <c r="AC947" t="s">
        <v>1383</v>
      </c>
      <c r="AD947" t="s">
        <v>27</v>
      </c>
      <c r="AE947" t="s">
        <v>10589</v>
      </c>
      <c r="AH947" t="s">
        <v>19884</v>
      </c>
      <c r="AI947" t="s">
        <v>7554</v>
      </c>
      <c r="AJ947">
        <v>5892</v>
      </c>
    </row>
    <row r="948" spans="8:36" hidden="1" x14ac:dyDescent="0.25">
      <c r="H948" t="s">
        <v>2276</v>
      </c>
      <c r="I948" t="s">
        <v>2283</v>
      </c>
      <c r="L948">
        <v>547</v>
      </c>
      <c r="M948" t="s">
        <v>195</v>
      </c>
      <c r="N948" t="s">
        <v>2284</v>
      </c>
      <c r="P948" t="s">
        <v>100</v>
      </c>
      <c r="Q948">
        <v>0</v>
      </c>
      <c r="R948" t="s">
        <v>98</v>
      </c>
      <c r="S948" t="s">
        <v>98</v>
      </c>
      <c r="T948" t="str">
        <f>IF(Transcripts[[#This Row],[List?]]="Y", Transcripts[[#This Row],[RefSeq mRNA ID]]&amp;IF(Transcripts[[#This Row],[Preferred?]]="Y", " (Preferred)", ""), "")</f>
        <v/>
      </c>
      <c r="V948" s="43" t="s">
        <v>18432</v>
      </c>
      <c r="W948" s="43" t="e">
        <f t="array" ref="W948">INDEX(Table6[#Data], MATCH(1, ISNUMBER(SEARCH(Transcripts[[#This Row],[RefSeq mRNA ID]], Table6['#name])), 0), 1)</f>
        <v>#N/A</v>
      </c>
      <c r="X948" s="43"/>
      <c r="Y948" s="43"/>
      <c r="Z948" t="s">
        <v>1415</v>
      </c>
      <c r="AA948" t="s">
        <v>1416</v>
      </c>
      <c r="AB948">
        <v>399</v>
      </c>
      <c r="AC948" t="s">
        <v>1383</v>
      </c>
      <c r="AD948" t="s">
        <v>27</v>
      </c>
      <c r="AE948" t="s">
        <v>10590</v>
      </c>
      <c r="AH948" t="s">
        <v>19885</v>
      </c>
      <c r="AI948" t="s">
        <v>7554</v>
      </c>
      <c r="AJ948">
        <v>5892</v>
      </c>
    </row>
    <row r="949" spans="8:36" hidden="1" x14ac:dyDescent="0.25">
      <c r="H949" t="s">
        <v>2276</v>
      </c>
      <c r="I949" t="s">
        <v>2285</v>
      </c>
      <c r="L949">
        <v>536</v>
      </c>
      <c r="M949" t="s">
        <v>195</v>
      </c>
      <c r="N949" t="s">
        <v>2286</v>
      </c>
      <c r="P949" t="s">
        <v>100</v>
      </c>
      <c r="Q949">
        <v>0</v>
      </c>
      <c r="R949" t="s">
        <v>98</v>
      </c>
      <c r="S949" t="s">
        <v>98</v>
      </c>
      <c r="T949" t="str">
        <f>IF(Transcripts[[#This Row],[List?]]="Y", Transcripts[[#This Row],[RefSeq mRNA ID]]&amp;IF(Transcripts[[#This Row],[Preferred?]]="Y", " (Preferred)", ""), "")</f>
        <v/>
      </c>
      <c r="V949" s="43" t="s">
        <v>18432</v>
      </c>
      <c r="W949" s="43" t="e">
        <f t="array" ref="W949">INDEX(Table6[#Data], MATCH(1, ISNUMBER(SEARCH(Transcripts[[#This Row],[RefSeq mRNA ID]], Table6['#name])), 0), 1)</f>
        <v>#N/A</v>
      </c>
      <c r="X949" s="43"/>
      <c r="Y949" s="43"/>
      <c r="Z949" t="s">
        <v>1411</v>
      </c>
      <c r="AA949" t="s">
        <v>1412</v>
      </c>
      <c r="AB949">
        <v>504</v>
      </c>
      <c r="AC949" t="s">
        <v>1383</v>
      </c>
      <c r="AD949" t="s">
        <v>27</v>
      </c>
      <c r="AE949" t="s">
        <v>10591</v>
      </c>
      <c r="AH949" t="s">
        <v>19886</v>
      </c>
      <c r="AI949" t="s">
        <v>7629</v>
      </c>
      <c r="AJ949">
        <v>8438</v>
      </c>
    </row>
    <row r="950" spans="8:36" hidden="1" x14ac:dyDescent="0.25">
      <c r="H950" t="s">
        <v>2276</v>
      </c>
      <c r="I950" t="s">
        <v>2287</v>
      </c>
      <c r="L950">
        <v>530</v>
      </c>
      <c r="M950" t="s">
        <v>195</v>
      </c>
      <c r="N950" t="s">
        <v>2288</v>
      </c>
      <c r="P950" t="s">
        <v>100</v>
      </c>
      <c r="Q950">
        <v>0</v>
      </c>
      <c r="R950" t="s">
        <v>98</v>
      </c>
      <c r="S950" t="s">
        <v>98</v>
      </c>
      <c r="T950" t="str">
        <f>IF(Transcripts[[#This Row],[List?]]="Y", Transcripts[[#This Row],[RefSeq mRNA ID]]&amp;IF(Transcripts[[#This Row],[Preferred?]]="Y", " (Preferred)", ""), "")</f>
        <v/>
      </c>
      <c r="V950" s="43" t="s">
        <v>18432</v>
      </c>
      <c r="W950" s="43" t="e">
        <f t="array" ref="W950">INDEX(Table6[#Data], MATCH(1, ISNUMBER(SEARCH(Transcripts[[#This Row],[RefSeq mRNA ID]], Table6['#name])), 0), 1)</f>
        <v>#N/A</v>
      </c>
      <c r="X950" s="43"/>
      <c r="Y950" s="43"/>
      <c r="Z950" t="s">
        <v>1408</v>
      </c>
      <c r="AA950" t="s">
        <v>1409</v>
      </c>
      <c r="AB950">
        <v>318</v>
      </c>
      <c r="AC950" t="s">
        <v>1383</v>
      </c>
      <c r="AD950" t="s">
        <v>27</v>
      </c>
      <c r="AE950" t="s">
        <v>10592</v>
      </c>
      <c r="AH950" t="s">
        <v>19887</v>
      </c>
      <c r="AI950" t="s">
        <v>7629</v>
      </c>
      <c r="AJ950">
        <v>8438</v>
      </c>
    </row>
    <row r="951" spans="8:36" hidden="1" x14ac:dyDescent="0.25">
      <c r="H951" t="s">
        <v>2276</v>
      </c>
      <c r="I951" t="s">
        <v>2324</v>
      </c>
      <c r="L951">
        <v>5651</v>
      </c>
      <c r="M951" t="s">
        <v>212</v>
      </c>
      <c r="N951" t="s">
        <v>2325</v>
      </c>
      <c r="P951" t="s">
        <v>100</v>
      </c>
      <c r="Q951">
        <v>0</v>
      </c>
      <c r="R951" t="s">
        <v>98</v>
      </c>
      <c r="S951" t="s">
        <v>98</v>
      </c>
      <c r="T951" t="str">
        <f>IF(Transcripts[[#This Row],[List?]]="Y", Transcripts[[#This Row],[RefSeq mRNA ID]]&amp;IF(Transcripts[[#This Row],[Preferred?]]="Y", " (Preferred)", ""), "")</f>
        <v/>
      </c>
      <c r="V951" s="43" t="s">
        <v>18432</v>
      </c>
      <c r="W951" s="43" t="e">
        <f t="array" ref="W951">INDEX(Table6[#Data], MATCH(1, ISNUMBER(SEARCH(Transcripts[[#This Row],[RefSeq mRNA ID]], Table6['#name])), 0), 1)</f>
        <v>#N/A</v>
      </c>
      <c r="X951" s="43"/>
      <c r="Y951" s="43"/>
      <c r="Z951" t="s">
        <v>1384</v>
      </c>
      <c r="AA951" t="s">
        <v>1385</v>
      </c>
      <c r="AB951">
        <v>351</v>
      </c>
      <c r="AC951" t="s">
        <v>1383</v>
      </c>
      <c r="AD951" t="s">
        <v>27</v>
      </c>
      <c r="AE951" t="s">
        <v>10593</v>
      </c>
      <c r="AH951" t="s">
        <v>19888</v>
      </c>
      <c r="AI951" t="s">
        <v>7659</v>
      </c>
      <c r="AJ951">
        <v>5894</v>
      </c>
    </row>
    <row r="952" spans="8:36" hidden="1" x14ac:dyDescent="0.25">
      <c r="H952" t="s">
        <v>2276</v>
      </c>
      <c r="I952" t="s">
        <v>2326</v>
      </c>
      <c r="L952">
        <v>4299</v>
      </c>
      <c r="M952" t="s">
        <v>212</v>
      </c>
      <c r="N952" t="s">
        <v>2327</v>
      </c>
      <c r="P952" t="s">
        <v>100</v>
      </c>
      <c r="Q952">
        <v>0</v>
      </c>
      <c r="R952" t="s">
        <v>98</v>
      </c>
      <c r="S952" t="s">
        <v>98</v>
      </c>
      <c r="T952" t="str">
        <f>IF(Transcripts[[#This Row],[List?]]="Y", Transcripts[[#This Row],[RefSeq mRNA ID]]&amp;IF(Transcripts[[#This Row],[Preferred?]]="Y", " (Preferred)", ""), "")</f>
        <v/>
      </c>
      <c r="V952" s="43" t="s">
        <v>18432</v>
      </c>
      <c r="W952" s="43" t="e">
        <f t="array" ref="W952">INDEX(Table6[#Data], MATCH(1, ISNUMBER(SEARCH(Transcripts[[#This Row],[RefSeq mRNA ID]], Table6['#name])), 0), 1)</f>
        <v>#N/A</v>
      </c>
      <c r="X952" s="43"/>
      <c r="Y952" s="43"/>
      <c r="Z952" t="s">
        <v>1405</v>
      </c>
      <c r="AA952" t="s">
        <v>1406</v>
      </c>
      <c r="AB952">
        <v>318</v>
      </c>
      <c r="AC952" t="s">
        <v>1383</v>
      </c>
      <c r="AD952" t="s">
        <v>27</v>
      </c>
      <c r="AE952" t="s">
        <v>10594</v>
      </c>
      <c r="AH952" t="s">
        <v>19889</v>
      </c>
      <c r="AI952" t="s">
        <v>120</v>
      </c>
      <c r="AJ952">
        <v>5925</v>
      </c>
    </row>
    <row r="953" spans="8:36" hidden="1" x14ac:dyDescent="0.25">
      <c r="H953" t="s">
        <v>2276</v>
      </c>
      <c r="I953" t="s">
        <v>2328</v>
      </c>
      <c r="L953">
        <v>2507</v>
      </c>
      <c r="M953" t="s">
        <v>212</v>
      </c>
      <c r="N953" t="s">
        <v>2329</v>
      </c>
      <c r="P953" t="s">
        <v>100</v>
      </c>
      <c r="Q953">
        <v>0</v>
      </c>
      <c r="R953" t="s">
        <v>98</v>
      </c>
      <c r="S953" t="s">
        <v>98</v>
      </c>
      <c r="T953" t="str">
        <f>IF(Transcripts[[#This Row],[List?]]="Y", Transcripts[[#This Row],[RefSeq mRNA ID]]&amp;IF(Transcripts[[#This Row],[Preferred?]]="Y", " (Preferred)", ""), "")</f>
        <v/>
      </c>
      <c r="V953" s="43" t="s">
        <v>18432</v>
      </c>
      <c r="W953" s="43" t="e">
        <f t="array" ref="W953">INDEX(Table6[#Data], MATCH(1, ISNUMBER(SEARCH(Transcripts[[#This Row],[RefSeq mRNA ID]], Table6['#name])), 0), 1)</f>
        <v>#N/A</v>
      </c>
      <c r="X953" s="43"/>
      <c r="Y953" s="43"/>
      <c r="Z953" t="s">
        <v>1430</v>
      </c>
      <c r="AA953" t="s">
        <v>1431</v>
      </c>
      <c r="AB953">
        <v>366</v>
      </c>
      <c r="AC953" t="s">
        <v>1383</v>
      </c>
      <c r="AD953" t="s">
        <v>27</v>
      </c>
      <c r="AE953" t="s">
        <v>10595</v>
      </c>
      <c r="AH953" t="s">
        <v>19890</v>
      </c>
      <c r="AI953" t="s">
        <v>101</v>
      </c>
      <c r="AJ953">
        <v>5649</v>
      </c>
    </row>
    <row r="954" spans="8:36" hidden="1" x14ac:dyDescent="0.25">
      <c r="H954" t="s">
        <v>2276</v>
      </c>
      <c r="I954" t="s">
        <v>2330</v>
      </c>
      <c r="L954">
        <v>863</v>
      </c>
      <c r="M954" t="s">
        <v>212</v>
      </c>
      <c r="N954" t="s">
        <v>2331</v>
      </c>
      <c r="P954" t="s">
        <v>100</v>
      </c>
      <c r="Q954">
        <v>0</v>
      </c>
      <c r="R954" t="s">
        <v>98</v>
      </c>
      <c r="S954" t="s">
        <v>98</v>
      </c>
      <c r="T954" t="str">
        <f>IF(Transcripts[[#This Row],[List?]]="Y", Transcripts[[#This Row],[RefSeq mRNA ID]]&amp;IF(Transcripts[[#This Row],[Preferred?]]="Y", " (Preferred)", ""), "")</f>
        <v/>
      </c>
      <c r="V954" s="43" t="s">
        <v>18432</v>
      </c>
      <c r="W954" s="43" t="e">
        <f t="array" ref="W954">INDEX(Table6[#Data], MATCH(1, ISNUMBER(SEARCH(Transcripts[[#This Row],[RefSeq mRNA ID]], Table6['#name])), 0), 1)</f>
        <v>#N/A</v>
      </c>
      <c r="X954" s="43"/>
      <c r="Y954" s="43"/>
      <c r="Z954" t="s">
        <v>1391</v>
      </c>
      <c r="AC954" t="s">
        <v>1383</v>
      </c>
      <c r="AD954" t="s">
        <v>27</v>
      </c>
      <c r="AE954" t="s">
        <v>1391</v>
      </c>
      <c r="AH954" t="s">
        <v>19891</v>
      </c>
      <c r="AI954" t="s">
        <v>101</v>
      </c>
      <c r="AJ954">
        <v>5649</v>
      </c>
    </row>
    <row r="955" spans="8:36" hidden="1" x14ac:dyDescent="0.25">
      <c r="H955" t="s">
        <v>2276</v>
      </c>
      <c r="I955" t="s">
        <v>2332</v>
      </c>
      <c r="L955">
        <v>561</v>
      </c>
      <c r="M955" t="s">
        <v>212</v>
      </c>
      <c r="N955" t="s">
        <v>2333</v>
      </c>
      <c r="P955" t="s">
        <v>100</v>
      </c>
      <c r="Q955">
        <v>0</v>
      </c>
      <c r="R955" t="s">
        <v>98</v>
      </c>
      <c r="S955" t="s">
        <v>98</v>
      </c>
      <c r="T955" t="str">
        <f>IF(Transcripts[[#This Row],[List?]]="Y", Transcripts[[#This Row],[RefSeq mRNA ID]]&amp;IF(Transcripts[[#This Row],[Preferred?]]="Y", " (Preferred)", ""), "")</f>
        <v/>
      </c>
      <c r="V955" s="43" t="s">
        <v>18432</v>
      </c>
      <c r="W955" s="43" t="e">
        <f t="array" ref="W955">INDEX(Table6[#Data], MATCH(1, ISNUMBER(SEARCH(Transcripts[[#This Row],[RefSeq mRNA ID]], Table6['#name])), 0), 1)</f>
        <v>#N/A</v>
      </c>
      <c r="X955" s="43"/>
      <c r="Y955" s="43"/>
      <c r="Z955" t="s">
        <v>1389</v>
      </c>
      <c r="AC955" t="s">
        <v>1383</v>
      </c>
      <c r="AD955" t="s">
        <v>27</v>
      </c>
      <c r="AE955" t="s">
        <v>1389</v>
      </c>
      <c r="AH955" t="s">
        <v>19892</v>
      </c>
      <c r="AI955" t="s">
        <v>7733</v>
      </c>
      <c r="AJ955">
        <v>5979</v>
      </c>
    </row>
    <row r="956" spans="8:36" hidden="1" x14ac:dyDescent="0.25">
      <c r="H956" t="s">
        <v>2276</v>
      </c>
      <c r="I956" t="s">
        <v>2334</v>
      </c>
      <c r="L956">
        <v>498</v>
      </c>
      <c r="M956" t="s">
        <v>212</v>
      </c>
      <c r="N956" t="s">
        <v>2335</v>
      </c>
      <c r="P956" t="s">
        <v>100</v>
      </c>
      <c r="Q956">
        <v>0</v>
      </c>
      <c r="R956" t="s">
        <v>98</v>
      </c>
      <c r="S956" t="s">
        <v>98</v>
      </c>
      <c r="T956" t="str">
        <f>IF(Transcripts[[#This Row],[List?]]="Y", Transcripts[[#This Row],[RefSeq mRNA ID]]&amp;IF(Transcripts[[#This Row],[Preferred?]]="Y", " (Preferred)", ""), "")</f>
        <v/>
      </c>
      <c r="V956" s="43" t="s">
        <v>18432</v>
      </c>
      <c r="W956" s="43" t="e">
        <f t="array" ref="W956">INDEX(Table6[#Data], MATCH(1, ISNUMBER(SEARCH(Transcripts[[#This Row],[RefSeq mRNA ID]], Table6['#name])), 0), 1)</f>
        <v>#N/A</v>
      </c>
      <c r="X956" s="43"/>
      <c r="Y956" s="43"/>
      <c r="Z956" t="s">
        <v>1427</v>
      </c>
      <c r="AA956" t="s">
        <v>1428</v>
      </c>
      <c r="AB956">
        <v>315</v>
      </c>
      <c r="AC956" t="s">
        <v>1383</v>
      </c>
      <c r="AD956" t="s">
        <v>27</v>
      </c>
      <c r="AE956" t="s">
        <v>10596</v>
      </c>
      <c r="AH956" t="s">
        <v>19893</v>
      </c>
      <c r="AI956" t="s">
        <v>7733</v>
      </c>
      <c r="AJ956">
        <v>5979</v>
      </c>
    </row>
    <row r="957" spans="8:36" hidden="1" x14ac:dyDescent="0.25">
      <c r="H957" t="s">
        <v>2276</v>
      </c>
      <c r="I957" t="s">
        <v>2336</v>
      </c>
      <c r="L957">
        <v>312</v>
      </c>
      <c r="M957" t="s">
        <v>212</v>
      </c>
      <c r="N957" t="s">
        <v>2337</v>
      </c>
      <c r="P957" t="s">
        <v>100</v>
      </c>
      <c r="Q957">
        <v>0</v>
      </c>
      <c r="R957" t="s">
        <v>98</v>
      </c>
      <c r="S957" t="s">
        <v>98</v>
      </c>
      <c r="T957" t="str">
        <f>IF(Transcripts[[#This Row],[List?]]="Y", Transcripts[[#This Row],[RefSeq mRNA ID]]&amp;IF(Transcripts[[#This Row],[Preferred?]]="Y", " (Preferred)", ""), "")</f>
        <v/>
      </c>
      <c r="V957" s="43" t="s">
        <v>18432</v>
      </c>
      <c r="W957" s="43" t="e">
        <f t="array" ref="W957">INDEX(Table6[#Data], MATCH(1, ISNUMBER(SEARCH(Transcripts[[#This Row],[RefSeq mRNA ID]], Table6['#name])), 0), 1)</f>
        <v>#N/A</v>
      </c>
      <c r="X957" s="43"/>
      <c r="Y957" s="43"/>
      <c r="Z957" t="s">
        <v>1387</v>
      </c>
      <c r="AC957" t="s">
        <v>1383</v>
      </c>
      <c r="AD957" t="s">
        <v>27</v>
      </c>
      <c r="AE957" t="s">
        <v>1387</v>
      </c>
      <c r="AH957" t="s">
        <v>19894</v>
      </c>
      <c r="AI957" t="s">
        <v>7747</v>
      </c>
      <c r="AJ957">
        <v>6009</v>
      </c>
    </row>
    <row r="958" spans="8:36" hidden="1" x14ac:dyDescent="0.25">
      <c r="H958" t="s">
        <v>149</v>
      </c>
      <c r="I958" t="s">
        <v>2365</v>
      </c>
      <c r="J958" t="s">
        <v>2366</v>
      </c>
      <c r="K958" t="s">
        <v>20256</v>
      </c>
      <c r="L958">
        <v>5206</v>
      </c>
      <c r="M958" t="s">
        <v>27</v>
      </c>
      <c r="N958" t="s">
        <v>2367</v>
      </c>
      <c r="O958" t="s">
        <v>2364</v>
      </c>
      <c r="P958" t="s">
        <v>2368</v>
      </c>
      <c r="Q958">
        <v>4899</v>
      </c>
      <c r="R958" t="s">
        <v>98</v>
      </c>
      <c r="S958" t="s">
        <v>97</v>
      </c>
      <c r="T958" t="str">
        <f>IF(Transcripts[[#This Row],[List?]]="Y", Transcripts[[#This Row],[RefSeq mRNA ID]]&amp;IF(Transcripts[[#This Row],[Preferred?]]="Y", " (Preferred)", ""), "")</f>
        <v>NM_001130823.3</v>
      </c>
      <c r="V958" s="43" t="s">
        <v>18433</v>
      </c>
      <c r="W958" s="43" t="e">
        <f t="array" ref="W958">INDEX(Table6[#Data], MATCH(1, ISNUMBER(SEARCH(Transcripts[[#This Row],[RefSeq mRNA ID]], Table6['#name])), 0), 1)</f>
        <v>#N/A</v>
      </c>
      <c r="X958" s="43"/>
      <c r="Y958" s="43"/>
      <c r="Z958" t="s">
        <v>1433</v>
      </c>
      <c r="AC958" t="s">
        <v>1383</v>
      </c>
      <c r="AD958" t="s">
        <v>27</v>
      </c>
      <c r="AE958" t="s">
        <v>1433</v>
      </c>
      <c r="AH958" t="s">
        <v>19895</v>
      </c>
      <c r="AI958" t="s">
        <v>7768</v>
      </c>
      <c r="AJ958">
        <v>387</v>
      </c>
    </row>
    <row r="959" spans="8:36" hidden="1" x14ac:dyDescent="0.25">
      <c r="H959" t="s">
        <v>149</v>
      </c>
      <c r="I959" t="s">
        <v>2358</v>
      </c>
      <c r="J959" t="s">
        <v>2359</v>
      </c>
      <c r="K959" t="s">
        <v>19308</v>
      </c>
      <c r="L959">
        <v>5408</v>
      </c>
      <c r="M959" t="s">
        <v>27</v>
      </c>
      <c r="N959" t="s">
        <v>2360</v>
      </c>
      <c r="P959" t="s">
        <v>2361</v>
      </c>
      <c r="Q959">
        <v>4851</v>
      </c>
      <c r="R959" t="s">
        <v>97</v>
      </c>
      <c r="S959" t="s">
        <v>97</v>
      </c>
      <c r="T959" t="str">
        <f>IF(Transcripts[[#This Row],[List?]]="Y", Transcripts[[#This Row],[RefSeq mRNA ID]]&amp;IF(Transcripts[[#This Row],[Preferred?]]="Y", " (Preferred)", ""), "")</f>
        <v>NM_001379.3 (Preferred)</v>
      </c>
      <c r="V959" s="43" t="s">
        <v>18433</v>
      </c>
      <c r="W959" s="43" t="e">
        <f t="array" ref="W959">INDEX(Table6[#Data], MATCH(1, ISNUMBER(SEARCH(Transcripts[[#This Row],[RefSeq mRNA ID]], Table6['#name])), 0), 1)</f>
        <v>#N/A</v>
      </c>
      <c r="X959" s="43"/>
      <c r="Y959" s="43"/>
      <c r="Z959" t="s">
        <v>1418</v>
      </c>
      <c r="AA959" t="s">
        <v>1419</v>
      </c>
      <c r="AB959">
        <v>504</v>
      </c>
      <c r="AC959" t="s">
        <v>1383</v>
      </c>
      <c r="AD959" t="s">
        <v>27</v>
      </c>
      <c r="AE959" t="s">
        <v>10597</v>
      </c>
      <c r="AH959" t="s">
        <v>19896</v>
      </c>
      <c r="AI959" t="s">
        <v>7768</v>
      </c>
      <c r="AJ959">
        <v>387</v>
      </c>
    </row>
    <row r="960" spans="8:36" hidden="1" x14ac:dyDescent="0.25">
      <c r="H960" t="s">
        <v>149</v>
      </c>
      <c r="I960" t="s">
        <v>2341</v>
      </c>
      <c r="J960" t="s">
        <v>2342</v>
      </c>
      <c r="L960">
        <v>1775</v>
      </c>
      <c r="M960" t="s">
        <v>189</v>
      </c>
      <c r="N960" t="s">
        <v>2343</v>
      </c>
      <c r="P960" t="s">
        <v>100</v>
      </c>
      <c r="Q960">
        <v>1169</v>
      </c>
      <c r="R960" t="s">
        <v>98</v>
      </c>
      <c r="S960" t="s">
        <v>98</v>
      </c>
      <c r="T960" t="str">
        <f>IF(Transcripts[[#This Row],[List?]]="Y", Transcripts[[#This Row],[RefSeq mRNA ID]]&amp;IF(Transcripts[[#This Row],[Preferred?]]="Y", " (Preferred)", ""), "")</f>
        <v/>
      </c>
      <c r="V960" s="43" t="s">
        <v>18433</v>
      </c>
      <c r="W960" s="43" t="e">
        <f t="array" ref="W960">INDEX(Table6[#Data], MATCH(1, ISNUMBER(SEARCH(Transcripts[[#This Row],[RefSeq mRNA ID]], Table6['#name])), 0), 1)</f>
        <v>#N/A</v>
      </c>
      <c r="X960" s="43"/>
      <c r="Y960" s="43"/>
      <c r="Z960" t="s">
        <v>1402</v>
      </c>
      <c r="AA960" t="s">
        <v>1403</v>
      </c>
      <c r="AB960">
        <v>522</v>
      </c>
      <c r="AC960" t="s">
        <v>1383</v>
      </c>
      <c r="AD960" t="s">
        <v>27</v>
      </c>
      <c r="AE960" t="s">
        <v>10598</v>
      </c>
      <c r="AH960" t="s">
        <v>19897</v>
      </c>
      <c r="AI960" t="s">
        <v>7768</v>
      </c>
      <c r="AJ960">
        <v>387</v>
      </c>
    </row>
    <row r="961" spans="8:36" hidden="1" x14ac:dyDescent="0.25">
      <c r="H961" t="s">
        <v>149</v>
      </c>
      <c r="I961" t="s">
        <v>2369</v>
      </c>
      <c r="J961" t="s">
        <v>2370</v>
      </c>
      <c r="L961">
        <v>973</v>
      </c>
      <c r="M961" t="s">
        <v>27</v>
      </c>
      <c r="N961" t="s">
        <v>2371</v>
      </c>
      <c r="Q961">
        <v>765</v>
      </c>
      <c r="R961" t="s">
        <v>98</v>
      </c>
      <c r="S961" t="s">
        <v>98</v>
      </c>
      <c r="T961" t="str">
        <f>IF(Transcripts[[#This Row],[List?]]="Y", Transcripts[[#This Row],[RefSeq mRNA ID]]&amp;IF(Transcripts[[#This Row],[Preferred?]]="Y", " (Preferred)", ""), "")</f>
        <v/>
      </c>
      <c r="V961" s="43" t="s">
        <v>18433</v>
      </c>
      <c r="W961" s="43" t="e">
        <f t="array" ref="W961">INDEX(Table6[#Data], MATCH(1, ISNUMBER(SEARCH(Transcripts[[#This Row],[RefSeq mRNA ID]], Table6['#name])), 0), 1)</f>
        <v>#N/A</v>
      </c>
      <c r="X961" s="43"/>
      <c r="Y961" s="43"/>
      <c r="Z961" t="s">
        <v>9655</v>
      </c>
      <c r="AA961" t="s">
        <v>9656</v>
      </c>
      <c r="AB961">
        <v>1038</v>
      </c>
      <c r="AC961" t="s">
        <v>9654</v>
      </c>
      <c r="AD961" t="s">
        <v>27</v>
      </c>
      <c r="AE961" t="s">
        <v>10599</v>
      </c>
      <c r="AH961" t="s">
        <v>19898</v>
      </c>
      <c r="AI961" t="s">
        <v>7768</v>
      </c>
      <c r="AJ961">
        <v>387</v>
      </c>
    </row>
    <row r="962" spans="8:36" hidden="1" x14ac:dyDescent="0.25">
      <c r="H962" t="s">
        <v>149</v>
      </c>
      <c r="I962" t="s">
        <v>2372</v>
      </c>
      <c r="J962" t="s">
        <v>2373</v>
      </c>
      <c r="L962">
        <v>841</v>
      </c>
      <c r="M962" t="s">
        <v>27</v>
      </c>
      <c r="N962" t="s">
        <v>2374</v>
      </c>
      <c r="Q962">
        <v>357</v>
      </c>
      <c r="R962" t="s">
        <v>98</v>
      </c>
      <c r="S962" t="s">
        <v>98</v>
      </c>
      <c r="T962" t="str">
        <f>IF(Transcripts[[#This Row],[List?]]="Y", Transcripts[[#This Row],[RefSeq mRNA ID]]&amp;IF(Transcripts[[#This Row],[Preferred?]]="Y", " (Preferred)", ""), "")</f>
        <v/>
      </c>
      <c r="V962" s="43" t="s">
        <v>18433</v>
      </c>
      <c r="W962" s="43" t="e">
        <f t="array" ref="W962">INDEX(Table6[#Data], MATCH(1, ISNUMBER(SEARCH(Transcripts[[#This Row],[RefSeq mRNA ID]], Table6['#name])), 0), 1)</f>
        <v>#N/A</v>
      </c>
      <c r="X962" s="43"/>
      <c r="Y962" s="43"/>
      <c r="Z962" t="s">
        <v>9659</v>
      </c>
      <c r="AA962" t="s">
        <v>9660</v>
      </c>
      <c r="AB962">
        <v>912</v>
      </c>
      <c r="AC962" t="s">
        <v>9654</v>
      </c>
      <c r="AD962" t="s">
        <v>27</v>
      </c>
      <c r="AE962" t="s">
        <v>10600</v>
      </c>
      <c r="AH962" t="s">
        <v>19899</v>
      </c>
      <c r="AI962" t="s">
        <v>7768</v>
      </c>
      <c r="AJ962">
        <v>387</v>
      </c>
    </row>
    <row r="963" spans="8:36" hidden="1" x14ac:dyDescent="0.25">
      <c r="H963" t="s">
        <v>149</v>
      </c>
      <c r="I963" t="s">
        <v>2375</v>
      </c>
      <c r="J963" t="s">
        <v>2376</v>
      </c>
      <c r="L963">
        <v>636</v>
      </c>
      <c r="M963" t="s">
        <v>27</v>
      </c>
      <c r="N963" t="s">
        <v>2377</v>
      </c>
      <c r="Q963">
        <v>283</v>
      </c>
      <c r="R963" t="s">
        <v>98</v>
      </c>
      <c r="S963" t="s">
        <v>98</v>
      </c>
      <c r="T963" t="str">
        <f>IF(Transcripts[[#This Row],[List?]]="Y", Transcripts[[#This Row],[RefSeq mRNA ID]]&amp;IF(Transcripts[[#This Row],[Preferred?]]="Y", " (Preferred)", ""), "")</f>
        <v/>
      </c>
      <c r="V963" s="43" t="s">
        <v>18433</v>
      </c>
      <c r="W963" s="43" t="e">
        <f t="array" ref="W963">INDEX(Table6[#Data], MATCH(1, ISNUMBER(SEARCH(Transcripts[[#This Row],[RefSeq mRNA ID]], Table6['#name])), 0), 1)</f>
        <v>#N/A</v>
      </c>
      <c r="X963" s="43"/>
      <c r="Y963" s="43"/>
      <c r="Z963" t="s">
        <v>9663</v>
      </c>
      <c r="AA963" t="s">
        <v>9664</v>
      </c>
      <c r="AB963">
        <v>1035</v>
      </c>
      <c r="AC963" t="s">
        <v>9654</v>
      </c>
      <c r="AD963" t="s">
        <v>27</v>
      </c>
      <c r="AE963" t="s">
        <v>10601</v>
      </c>
      <c r="AH963" t="s">
        <v>19900</v>
      </c>
      <c r="AI963" t="s">
        <v>7768</v>
      </c>
      <c r="AJ963">
        <v>387</v>
      </c>
    </row>
    <row r="964" spans="8:36" hidden="1" x14ac:dyDescent="0.25">
      <c r="H964" t="s">
        <v>149</v>
      </c>
      <c r="I964" t="s">
        <v>2338</v>
      </c>
      <c r="J964" t="s">
        <v>2339</v>
      </c>
      <c r="L964">
        <v>5215</v>
      </c>
      <c r="M964" t="s">
        <v>189</v>
      </c>
      <c r="N964" t="s">
        <v>2340</v>
      </c>
      <c r="P964" t="s">
        <v>100</v>
      </c>
      <c r="Q964">
        <v>270</v>
      </c>
      <c r="R964" t="s">
        <v>98</v>
      </c>
      <c r="S964" t="s">
        <v>98</v>
      </c>
      <c r="T964" t="str">
        <f>IF(Transcripts[[#This Row],[List?]]="Y", Transcripts[[#This Row],[RefSeq mRNA ID]]&amp;IF(Transcripts[[#This Row],[Preferred?]]="Y", " (Preferred)", ""), "")</f>
        <v/>
      </c>
      <c r="V964" s="43" t="s">
        <v>18433</v>
      </c>
      <c r="W964" s="43" t="e">
        <f t="array" ref="W964">INDEX(Table6[#Data], MATCH(1, ISNUMBER(SEARCH(Transcripts[[#This Row],[RefSeq mRNA ID]], Table6['#name])), 0), 1)</f>
        <v>#N/A</v>
      </c>
      <c r="X964" s="43"/>
      <c r="Y964" s="43"/>
      <c r="Z964" t="s">
        <v>9667</v>
      </c>
      <c r="AA964" t="s">
        <v>9668</v>
      </c>
      <c r="AB964">
        <v>727</v>
      </c>
      <c r="AC964" t="s">
        <v>9654</v>
      </c>
      <c r="AD964" t="s">
        <v>27</v>
      </c>
      <c r="AE964" t="s">
        <v>10602</v>
      </c>
      <c r="AH964" t="s">
        <v>19901</v>
      </c>
      <c r="AI964" t="s">
        <v>7768</v>
      </c>
      <c r="AJ964">
        <v>387</v>
      </c>
    </row>
    <row r="965" spans="8:36" hidden="1" x14ac:dyDescent="0.25">
      <c r="H965" t="s">
        <v>149</v>
      </c>
      <c r="I965" t="s">
        <v>2384</v>
      </c>
      <c r="J965" t="s">
        <v>2385</v>
      </c>
      <c r="L965">
        <v>231</v>
      </c>
      <c r="M965" t="s">
        <v>27</v>
      </c>
      <c r="N965" t="s">
        <v>2386</v>
      </c>
      <c r="Q965">
        <v>231</v>
      </c>
      <c r="R965" t="s">
        <v>98</v>
      </c>
      <c r="S965" t="s">
        <v>98</v>
      </c>
      <c r="T965" t="str">
        <f>IF(Transcripts[[#This Row],[List?]]="Y", Transcripts[[#This Row],[RefSeq mRNA ID]]&amp;IF(Transcripts[[#This Row],[Preferred?]]="Y", " (Preferred)", ""), "")</f>
        <v/>
      </c>
      <c r="V965" s="43" t="s">
        <v>18433</v>
      </c>
      <c r="W965" s="43" t="e">
        <f t="array" ref="W965">INDEX(Table6[#Data], MATCH(1, ISNUMBER(SEARCH(Transcripts[[#This Row],[RefSeq mRNA ID]], Table6['#name])), 0), 1)</f>
        <v>#N/A</v>
      </c>
      <c r="X965" s="43"/>
      <c r="Y965" s="43"/>
      <c r="Z965" t="s">
        <v>9670</v>
      </c>
      <c r="AA965" t="s">
        <v>9671</v>
      </c>
      <c r="AB965">
        <v>939</v>
      </c>
      <c r="AC965" t="s">
        <v>9654</v>
      </c>
      <c r="AD965" t="s">
        <v>27</v>
      </c>
      <c r="AE965" t="s">
        <v>10603</v>
      </c>
      <c r="AH965" t="s">
        <v>19902</v>
      </c>
      <c r="AI965" t="s">
        <v>7787</v>
      </c>
      <c r="AJ965">
        <v>6016</v>
      </c>
    </row>
    <row r="966" spans="8:36" hidden="1" x14ac:dyDescent="0.25">
      <c r="H966" t="s">
        <v>149</v>
      </c>
      <c r="I966" t="s">
        <v>2378</v>
      </c>
      <c r="J966" t="s">
        <v>2379</v>
      </c>
      <c r="L966">
        <v>591</v>
      </c>
      <c r="M966" t="s">
        <v>27</v>
      </c>
      <c r="N966" t="s">
        <v>2380</v>
      </c>
      <c r="Q966">
        <v>214</v>
      </c>
      <c r="R966" t="s">
        <v>98</v>
      </c>
      <c r="S966" t="s">
        <v>98</v>
      </c>
      <c r="T966" t="str">
        <f>IF(Transcripts[[#This Row],[List?]]="Y", Transcripts[[#This Row],[RefSeq mRNA ID]]&amp;IF(Transcripts[[#This Row],[Preferred?]]="Y", " (Preferred)", ""), "")</f>
        <v/>
      </c>
      <c r="V966" s="43" t="s">
        <v>18433</v>
      </c>
      <c r="W966" s="43" t="e">
        <f t="array" ref="W966">INDEX(Table6[#Data], MATCH(1, ISNUMBER(SEARCH(Transcripts[[#This Row],[RefSeq mRNA ID]], Table6['#name])), 0), 1)</f>
        <v>#N/A</v>
      </c>
      <c r="X966" s="43"/>
      <c r="Y966" s="43"/>
      <c r="Z966" t="s">
        <v>9673</v>
      </c>
      <c r="AA966" t="s">
        <v>9674</v>
      </c>
      <c r="AB966">
        <v>372</v>
      </c>
      <c r="AC966" t="s">
        <v>9654</v>
      </c>
      <c r="AD966" t="s">
        <v>27</v>
      </c>
      <c r="AE966" t="s">
        <v>10604</v>
      </c>
      <c r="AH966" t="s">
        <v>19903</v>
      </c>
      <c r="AI966" t="s">
        <v>7787</v>
      </c>
      <c r="AJ966">
        <v>6016</v>
      </c>
    </row>
    <row r="967" spans="8:36" hidden="1" x14ac:dyDescent="0.25">
      <c r="H967" t="s">
        <v>149</v>
      </c>
      <c r="I967" t="s">
        <v>2347</v>
      </c>
      <c r="J967" t="s">
        <v>2348</v>
      </c>
      <c r="L967">
        <v>672</v>
      </c>
      <c r="M967" t="s">
        <v>189</v>
      </c>
      <c r="N967" t="s">
        <v>2349</v>
      </c>
      <c r="P967" t="s">
        <v>100</v>
      </c>
      <c r="Q967">
        <v>166</v>
      </c>
      <c r="R967" t="s">
        <v>98</v>
      </c>
      <c r="S967" t="s">
        <v>98</v>
      </c>
      <c r="T967" t="str">
        <f>IF(Transcripts[[#This Row],[List?]]="Y", Transcripts[[#This Row],[RefSeq mRNA ID]]&amp;IF(Transcripts[[#This Row],[Preferred?]]="Y", " (Preferred)", ""), "")</f>
        <v/>
      </c>
      <c r="V967" s="43" t="s">
        <v>18433</v>
      </c>
      <c r="W967" s="43" t="e">
        <f t="array" ref="W967">INDEX(Table6[#Data], MATCH(1, ISNUMBER(SEARCH(Transcripts[[#This Row],[RefSeq mRNA ID]], Table6['#name])), 0), 1)</f>
        <v>#N/A</v>
      </c>
      <c r="X967" s="43"/>
      <c r="Y967" s="43"/>
      <c r="Z967" t="s">
        <v>9676</v>
      </c>
      <c r="AC967" t="s">
        <v>9654</v>
      </c>
      <c r="AD967" t="s">
        <v>27</v>
      </c>
      <c r="AE967" t="s">
        <v>9676</v>
      </c>
      <c r="AH967" t="s">
        <v>19904</v>
      </c>
      <c r="AI967" t="s">
        <v>7787</v>
      </c>
      <c r="AJ967">
        <v>6016</v>
      </c>
    </row>
    <row r="968" spans="8:36" hidden="1" x14ac:dyDescent="0.25">
      <c r="H968" t="s">
        <v>149</v>
      </c>
      <c r="I968" t="s">
        <v>2344</v>
      </c>
      <c r="J968" t="s">
        <v>2345</v>
      </c>
      <c r="L968">
        <v>711</v>
      </c>
      <c r="M968" t="s">
        <v>189</v>
      </c>
      <c r="N968" t="s">
        <v>2346</v>
      </c>
      <c r="P968" t="s">
        <v>100</v>
      </c>
      <c r="Q968">
        <v>123</v>
      </c>
      <c r="R968" t="s">
        <v>98</v>
      </c>
      <c r="S968" t="s">
        <v>98</v>
      </c>
      <c r="T968" t="str">
        <f>IF(Transcripts[[#This Row],[List?]]="Y", Transcripts[[#This Row],[RefSeq mRNA ID]]&amp;IF(Transcripts[[#This Row],[Preferred?]]="Y", " (Preferred)", ""), "")</f>
        <v/>
      </c>
      <c r="V968" s="43" t="s">
        <v>18433</v>
      </c>
      <c r="W968" s="43" t="e">
        <f t="array" ref="W968">INDEX(Table6[#Data], MATCH(1, ISNUMBER(SEARCH(Transcripts[[#This Row],[RefSeq mRNA ID]], Table6['#name])), 0), 1)</f>
        <v>#N/A</v>
      </c>
      <c r="X968" s="43"/>
      <c r="Y968" s="43"/>
      <c r="Z968" t="s">
        <v>9678</v>
      </c>
      <c r="AA968" t="s">
        <v>9679</v>
      </c>
      <c r="AB968">
        <v>692</v>
      </c>
      <c r="AC968" t="s">
        <v>9654</v>
      </c>
      <c r="AD968" t="s">
        <v>27</v>
      </c>
      <c r="AE968" t="s">
        <v>10605</v>
      </c>
      <c r="AH968" t="s">
        <v>19905</v>
      </c>
      <c r="AI968" t="s">
        <v>7808</v>
      </c>
      <c r="AJ968">
        <v>54894</v>
      </c>
    </row>
    <row r="969" spans="8:36" hidden="1" x14ac:dyDescent="0.25">
      <c r="H969" t="s">
        <v>149</v>
      </c>
      <c r="I969" t="s">
        <v>2381</v>
      </c>
      <c r="J969" t="s">
        <v>2382</v>
      </c>
      <c r="L969">
        <v>583</v>
      </c>
      <c r="M969" t="s">
        <v>27</v>
      </c>
      <c r="N969" t="s">
        <v>2383</v>
      </c>
      <c r="Q969">
        <v>77</v>
      </c>
      <c r="R969" t="s">
        <v>98</v>
      </c>
      <c r="S969" t="s">
        <v>98</v>
      </c>
      <c r="T969" t="str">
        <f>IF(Transcripts[[#This Row],[List?]]="Y", Transcripts[[#This Row],[RefSeq mRNA ID]]&amp;IF(Transcripts[[#This Row],[Preferred?]]="Y", " (Preferred)", ""), "")</f>
        <v/>
      </c>
      <c r="V969" s="43" t="s">
        <v>18433</v>
      </c>
      <c r="W969" s="43" t="e">
        <f t="array" ref="W969">INDEX(Table6[#Data], MATCH(1, ISNUMBER(SEARCH(Transcripts[[#This Row],[RefSeq mRNA ID]], Table6['#name])), 0), 1)</f>
        <v>#N/A</v>
      </c>
      <c r="X969" s="43"/>
      <c r="Y969" s="43"/>
      <c r="Z969" t="s">
        <v>9681</v>
      </c>
      <c r="AA969" t="s">
        <v>9682</v>
      </c>
      <c r="AB969">
        <v>686</v>
      </c>
      <c r="AC969" t="s">
        <v>9654</v>
      </c>
      <c r="AD969" t="s">
        <v>27</v>
      </c>
      <c r="AE969" t="s">
        <v>10606</v>
      </c>
      <c r="AH969" t="s">
        <v>19906</v>
      </c>
      <c r="AI969" t="s">
        <v>7808</v>
      </c>
      <c r="AJ969">
        <v>54894</v>
      </c>
    </row>
    <row r="970" spans="8:36" hidden="1" x14ac:dyDescent="0.25">
      <c r="H970" t="s">
        <v>149</v>
      </c>
      <c r="I970" t="s">
        <v>2350</v>
      </c>
      <c r="L970">
        <v>559</v>
      </c>
      <c r="M970" t="s">
        <v>195</v>
      </c>
      <c r="N970" t="s">
        <v>2351</v>
      </c>
      <c r="P970" t="s">
        <v>100</v>
      </c>
      <c r="Q970">
        <v>0</v>
      </c>
      <c r="R970" t="s">
        <v>98</v>
      </c>
      <c r="S970" t="s">
        <v>98</v>
      </c>
      <c r="T970" t="str">
        <f>IF(Transcripts[[#This Row],[List?]]="Y", Transcripts[[#This Row],[RefSeq mRNA ID]]&amp;IF(Transcripts[[#This Row],[Preferred?]]="Y", " (Preferred)", ""), "")</f>
        <v/>
      </c>
      <c r="V970" s="43" t="s">
        <v>18433</v>
      </c>
      <c r="W970" s="43" t="e">
        <f t="array" ref="W970">INDEX(Table6[#Data], MATCH(1, ISNUMBER(SEARCH(Transcripts[[#This Row],[RefSeq mRNA ID]], Table6['#name])), 0), 1)</f>
        <v>#N/A</v>
      </c>
      <c r="X970" s="43"/>
      <c r="Y970" s="43"/>
      <c r="Z970" t="s">
        <v>9684</v>
      </c>
      <c r="AC970" t="s">
        <v>9654</v>
      </c>
      <c r="AD970" t="s">
        <v>27</v>
      </c>
      <c r="AE970" t="s">
        <v>9684</v>
      </c>
      <c r="AH970" t="s">
        <v>19907</v>
      </c>
      <c r="AI970" t="s">
        <v>7808</v>
      </c>
      <c r="AJ970">
        <v>54894</v>
      </c>
    </row>
    <row r="971" spans="8:36" hidden="1" x14ac:dyDescent="0.25">
      <c r="H971" t="s">
        <v>149</v>
      </c>
      <c r="I971" t="s">
        <v>2352</v>
      </c>
      <c r="L971">
        <v>534</v>
      </c>
      <c r="M971" t="s">
        <v>195</v>
      </c>
      <c r="N971" t="s">
        <v>2353</v>
      </c>
      <c r="P971" t="s">
        <v>100</v>
      </c>
      <c r="Q971">
        <v>0</v>
      </c>
      <c r="R971" t="s">
        <v>98</v>
      </c>
      <c r="S971" t="s">
        <v>98</v>
      </c>
      <c r="T971" t="str">
        <f>IF(Transcripts[[#This Row],[List?]]="Y", Transcripts[[#This Row],[RefSeq mRNA ID]]&amp;IF(Transcripts[[#This Row],[Preferred?]]="Y", " (Preferred)", ""), "")</f>
        <v/>
      </c>
      <c r="V971" s="43" t="s">
        <v>18433</v>
      </c>
      <c r="W971" s="43" t="e">
        <f t="array" ref="W971">INDEX(Table6[#Data], MATCH(1, ISNUMBER(SEARCH(Transcripts[[#This Row],[RefSeq mRNA ID]], Table6['#name])), 0), 1)</f>
        <v>#N/A</v>
      </c>
      <c r="X971" s="43"/>
      <c r="Y971" s="43"/>
      <c r="Z971" t="s">
        <v>9686</v>
      </c>
      <c r="AC971" t="s">
        <v>9654</v>
      </c>
      <c r="AD971" t="s">
        <v>27</v>
      </c>
      <c r="AE971" t="s">
        <v>9686</v>
      </c>
      <c r="AH971" t="s">
        <v>19908</v>
      </c>
      <c r="AI971" t="s">
        <v>7835</v>
      </c>
      <c r="AJ971">
        <v>6098</v>
      </c>
    </row>
    <row r="972" spans="8:36" hidden="1" x14ac:dyDescent="0.25">
      <c r="H972" t="s">
        <v>149</v>
      </c>
      <c r="I972" t="s">
        <v>2354</v>
      </c>
      <c r="L972">
        <v>521</v>
      </c>
      <c r="M972" t="s">
        <v>195</v>
      </c>
      <c r="N972" t="s">
        <v>2355</v>
      </c>
      <c r="P972" t="s">
        <v>100</v>
      </c>
      <c r="Q972">
        <v>0</v>
      </c>
      <c r="R972" t="s">
        <v>98</v>
      </c>
      <c r="S972" t="s">
        <v>98</v>
      </c>
      <c r="T972" t="str">
        <f>IF(Transcripts[[#This Row],[List?]]="Y", Transcripts[[#This Row],[RefSeq mRNA ID]]&amp;IF(Transcripts[[#This Row],[Preferred?]]="Y", " (Preferred)", ""), "")</f>
        <v/>
      </c>
      <c r="V972" s="43" t="s">
        <v>18433</v>
      </c>
      <c r="W972" s="43" t="e">
        <f t="array" ref="W972">INDEX(Table6[#Data], MATCH(1, ISNUMBER(SEARCH(Transcripts[[#This Row],[RefSeq mRNA ID]], Table6['#name])), 0), 1)</f>
        <v>#N/A</v>
      </c>
      <c r="X972" s="43"/>
      <c r="Y972" s="43"/>
      <c r="Z972" t="s">
        <v>9688</v>
      </c>
      <c r="AA972" t="s">
        <v>9689</v>
      </c>
      <c r="AB972">
        <v>516</v>
      </c>
      <c r="AC972" t="s">
        <v>9654</v>
      </c>
      <c r="AD972" t="s">
        <v>27</v>
      </c>
      <c r="AE972" t="s">
        <v>10607</v>
      </c>
      <c r="AH972" t="s">
        <v>19909</v>
      </c>
      <c r="AI972" t="s">
        <v>7846</v>
      </c>
      <c r="AJ972">
        <v>6117</v>
      </c>
    </row>
    <row r="973" spans="8:36" hidden="1" x14ac:dyDescent="0.25">
      <c r="H973" t="s">
        <v>149</v>
      </c>
      <c r="I973" t="s">
        <v>2356</v>
      </c>
      <c r="L973">
        <v>489</v>
      </c>
      <c r="M973" t="s">
        <v>195</v>
      </c>
      <c r="N973" t="s">
        <v>2357</v>
      </c>
      <c r="P973" t="s">
        <v>100</v>
      </c>
      <c r="Q973">
        <v>0</v>
      </c>
      <c r="R973" t="s">
        <v>98</v>
      </c>
      <c r="S973" t="s">
        <v>98</v>
      </c>
      <c r="T973" t="str">
        <f>IF(Transcripts[[#This Row],[List?]]="Y", Transcripts[[#This Row],[RefSeq mRNA ID]]&amp;IF(Transcripts[[#This Row],[Preferred?]]="Y", " (Preferred)", ""), "")</f>
        <v/>
      </c>
      <c r="V973" s="43" t="s">
        <v>18433</v>
      </c>
      <c r="W973" s="43" t="e">
        <f t="array" ref="W973">INDEX(Table6[#Data], MATCH(1, ISNUMBER(SEARCH(Transcripts[[#This Row],[RefSeq mRNA ID]], Table6['#name])), 0), 1)</f>
        <v>#N/A</v>
      </c>
      <c r="X973" s="43"/>
      <c r="Y973" s="43"/>
      <c r="Z973" t="s">
        <v>9691</v>
      </c>
      <c r="AA973" t="s">
        <v>9692</v>
      </c>
      <c r="AB973">
        <v>209</v>
      </c>
      <c r="AC973" t="s">
        <v>9654</v>
      </c>
      <c r="AD973" t="s">
        <v>27</v>
      </c>
      <c r="AE973" t="s">
        <v>10608</v>
      </c>
      <c r="AH973" t="s">
        <v>19910</v>
      </c>
      <c r="AI973" t="s">
        <v>7866</v>
      </c>
      <c r="AJ973">
        <v>101928269</v>
      </c>
    </row>
    <row r="974" spans="8:36" hidden="1" x14ac:dyDescent="0.25">
      <c r="H974" t="s">
        <v>149</v>
      </c>
      <c r="I974" t="s">
        <v>2387</v>
      </c>
      <c r="L974">
        <v>3094</v>
      </c>
      <c r="M974" t="s">
        <v>212</v>
      </c>
      <c r="N974" t="s">
        <v>2388</v>
      </c>
      <c r="P974" t="s">
        <v>100</v>
      </c>
      <c r="Q974">
        <v>0</v>
      </c>
      <c r="R974" t="s">
        <v>98</v>
      </c>
      <c r="S974" t="s">
        <v>98</v>
      </c>
      <c r="T974" t="str">
        <f>IF(Transcripts[[#This Row],[List?]]="Y", Transcripts[[#This Row],[RefSeq mRNA ID]]&amp;IF(Transcripts[[#This Row],[Preferred?]]="Y", " (Preferred)", ""), "")</f>
        <v/>
      </c>
      <c r="V974" s="43" t="s">
        <v>18433</v>
      </c>
      <c r="W974" s="43" t="e">
        <f t="array" ref="W974">INDEX(Table6[#Data], MATCH(1, ISNUMBER(SEARCH(Transcripts[[#This Row],[RefSeq mRNA ID]], Table6['#name])), 0), 1)</f>
        <v>#N/A</v>
      </c>
      <c r="X974" s="43"/>
      <c r="Y974" s="43"/>
      <c r="Z974" t="s">
        <v>9694</v>
      </c>
      <c r="AC974" t="s">
        <v>9654</v>
      </c>
      <c r="AD974" t="s">
        <v>27</v>
      </c>
      <c r="AE974" t="s">
        <v>9694</v>
      </c>
      <c r="AH974" t="s">
        <v>19911</v>
      </c>
      <c r="AI974" t="s">
        <v>7866</v>
      </c>
      <c r="AJ974">
        <v>101928269</v>
      </c>
    </row>
    <row r="975" spans="8:36" hidden="1" x14ac:dyDescent="0.25">
      <c r="H975" t="s">
        <v>149</v>
      </c>
      <c r="I975" t="s">
        <v>2389</v>
      </c>
      <c r="L975">
        <v>911</v>
      </c>
      <c r="M975" t="s">
        <v>212</v>
      </c>
      <c r="N975" t="s">
        <v>2390</v>
      </c>
      <c r="P975" t="s">
        <v>100</v>
      </c>
      <c r="Q975">
        <v>0</v>
      </c>
      <c r="R975" t="s">
        <v>98</v>
      </c>
      <c r="S975" t="s">
        <v>98</v>
      </c>
      <c r="T975" t="str">
        <f>IF(Transcripts[[#This Row],[List?]]="Y", Transcripts[[#This Row],[RefSeq mRNA ID]]&amp;IF(Transcripts[[#This Row],[Preferred?]]="Y", " (Preferred)", ""), "")</f>
        <v/>
      </c>
      <c r="V975" s="43" t="s">
        <v>18433</v>
      </c>
      <c r="W975" s="43" t="e">
        <f t="array" ref="W975">INDEX(Table6[#Data], MATCH(1, ISNUMBER(SEARCH(Transcripts[[#This Row],[RefSeq mRNA ID]], Table6['#name])), 0), 1)</f>
        <v>#N/A</v>
      </c>
      <c r="X975" s="43"/>
      <c r="Y975" s="43"/>
      <c r="Z975" t="s">
        <v>9696</v>
      </c>
      <c r="AA975" t="s">
        <v>9697</v>
      </c>
      <c r="AB975">
        <v>429</v>
      </c>
      <c r="AC975" t="s">
        <v>9654</v>
      </c>
      <c r="AD975" t="s">
        <v>27</v>
      </c>
      <c r="AE975" t="s">
        <v>10609</v>
      </c>
      <c r="AH975" t="s">
        <v>19912</v>
      </c>
      <c r="AI975" t="s">
        <v>7866</v>
      </c>
      <c r="AJ975">
        <v>101928269</v>
      </c>
    </row>
    <row r="976" spans="8:36" hidden="1" x14ac:dyDescent="0.25">
      <c r="H976" t="s">
        <v>149</v>
      </c>
      <c r="I976" t="s">
        <v>2391</v>
      </c>
      <c r="L976">
        <v>809</v>
      </c>
      <c r="M976" t="s">
        <v>212</v>
      </c>
      <c r="N976" t="s">
        <v>2392</v>
      </c>
      <c r="P976" t="s">
        <v>100</v>
      </c>
      <c r="Q976">
        <v>0</v>
      </c>
      <c r="R976" t="s">
        <v>98</v>
      </c>
      <c r="S976" t="s">
        <v>98</v>
      </c>
      <c r="T976" t="str">
        <f>IF(Transcripts[[#This Row],[List?]]="Y", Transcripts[[#This Row],[RefSeq mRNA ID]]&amp;IF(Transcripts[[#This Row],[Preferred?]]="Y", " (Preferred)", ""), "")</f>
        <v/>
      </c>
      <c r="V976" s="43" t="s">
        <v>18433</v>
      </c>
      <c r="W976" s="43" t="e">
        <f t="array" ref="W976">INDEX(Table6[#Data], MATCH(1, ISNUMBER(SEARCH(Transcripts[[#This Row],[RefSeq mRNA ID]], Table6['#name])), 0), 1)</f>
        <v>#N/A</v>
      </c>
      <c r="X976" s="43"/>
      <c r="Y976" s="43"/>
      <c r="Z976" t="s">
        <v>1436</v>
      </c>
      <c r="AA976" t="s">
        <v>1437</v>
      </c>
      <c r="AB976">
        <v>417</v>
      </c>
      <c r="AC976" t="s">
        <v>1435</v>
      </c>
      <c r="AD976" t="s">
        <v>27</v>
      </c>
      <c r="AE976" t="s">
        <v>10610</v>
      </c>
      <c r="AH976" t="s">
        <v>19913</v>
      </c>
      <c r="AI976" t="s">
        <v>7921</v>
      </c>
      <c r="AJ976">
        <v>6390</v>
      </c>
    </row>
    <row r="977" spans="8:36" hidden="1" x14ac:dyDescent="0.25">
      <c r="H977" t="s">
        <v>149</v>
      </c>
      <c r="I977" t="s">
        <v>2393</v>
      </c>
      <c r="L977">
        <v>714</v>
      </c>
      <c r="M977" t="s">
        <v>212</v>
      </c>
      <c r="N977" t="s">
        <v>2394</v>
      </c>
      <c r="P977" t="s">
        <v>100</v>
      </c>
      <c r="Q977">
        <v>0</v>
      </c>
      <c r="R977" t="s">
        <v>98</v>
      </c>
      <c r="S977" t="s">
        <v>98</v>
      </c>
      <c r="T977" t="str">
        <f>IF(Transcripts[[#This Row],[List?]]="Y", Transcripts[[#This Row],[RefSeq mRNA ID]]&amp;IF(Transcripts[[#This Row],[Preferred?]]="Y", " (Preferred)", ""), "")</f>
        <v/>
      </c>
      <c r="V977" s="43" t="s">
        <v>18433</v>
      </c>
      <c r="W977" s="43" t="e">
        <f t="array" ref="W977">INDEX(Table6[#Data], MATCH(1, ISNUMBER(SEARCH(Transcripts[[#This Row],[RefSeq mRNA ID]], Table6['#name])), 0), 1)</f>
        <v>#N/A</v>
      </c>
      <c r="X977" s="43"/>
      <c r="Y977" s="43"/>
      <c r="Z977" t="s">
        <v>1447</v>
      </c>
      <c r="AC977" t="s">
        <v>1435</v>
      </c>
      <c r="AD977" t="s">
        <v>27</v>
      </c>
      <c r="AE977" t="s">
        <v>1447</v>
      </c>
      <c r="AH977" t="s">
        <v>19914</v>
      </c>
      <c r="AI977" t="s">
        <v>124</v>
      </c>
      <c r="AJ977">
        <v>26040</v>
      </c>
    </row>
    <row r="978" spans="8:36" hidden="1" x14ac:dyDescent="0.25">
      <c r="H978" t="s">
        <v>149</v>
      </c>
      <c r="I978" t="s">
        <v>2395</v>
      </c>
      <c r="L978">
        <v>672</v>
      </c>
      <c r="M978" t="s">
        <v>212</v>
      </c>
      <c r="N978" t="s">
        <v>2396</v>
      </c>
      <c r="P978" t="s">
        <v>100</v>
      </c>
      <c r="Q978">
        <v>0</v>
      </c>
      <c r="R978" t="s">
        <v>98</v>
      </c>
      <c r="S978" t="s">
        <v>98</v>
      </c>
      <c r="T978" t="str">
        <f>IF(Transcripts[[#This Row],[List?]]="Y", Transcripts[[#This Row],[RefSeq mRNA ID]]&amp;IF(Transcripts[[#This Row],[Preferred?]]="Y", " (Preferred)", ""), "")</f>
        <v/>
      </c>
      <c r="V978" s="43" t="s">
        <v>18433</v>
      </c>
      <c r="W978" s="43" t="e">
        <f t="array" ref="W978">INDEX(Table6[#Data], MATCH(1, ISNUMBER(SEARCH(Transcripts[[#This Row],[RefSeq mRNA ID]], Table6['#name])), 0), 1)</f>
        <v>#N/A</v>
      </c>
      <c r="X978" s="43"/>
      <c r="Y978" s="43"/>
      <c r="Z978" t="s">
        <v>1440</v>
      </c>
      <c r="AA978" t="s">
        <v>1441</v>
      </c>
      <c r="AB978">
        <v>237</v>
      </c>
      <c r="AC978" t="s">
        <v>1435</v>
      </c>
      <c r="AD978" t="s">
        <v>27</v>
      </c>
      <c r="AE978" t="s">
        <v>10611</v>
      </c>
      <c r="AH978" t="s">
        <v>19915</v>
      </c>
      <c r="AI978" t="s">
        <v>124</v>
      </c>
      <c r="AJ978">
        <v>26040</v>
      </c>
    </row>
    <row r="979" spans="8:36" hidden="1" x14ac:dyDescent="0.25">
      <c r="H979" t="s">
        <v>149</v>
      </c>
      <c r="I979" t="s">
        <v>2397</v>
      </c>
      <c r="L979">
        <v>603</v>
      </c>
      <c r="M979" t="s">
        <v>212</v>
      </c>
      <c r="N979" t="s">
        <v>2398</v>
      </c>
      <c r="P979" t="s">
        <v>100</v>
      </c>
      <c r="Q979">
        <v>0</v>
      </c>
      <c r="R979" t="s">
        <v>98</v>
      </c>
      <c r="S979" t="s">
        <v>98</v>
      </c>
      <c r="T979" t="str">
        <f>IF(Transcripts[[#This Row],[List?]]="Y", Transcripts[[#This Row],[RefSeq mRNA ID]]&amp;IF(Transcripts[[#This Row],[Preferred?]]="Y", " (Preferred)", ""), "")</f>
        <v/>
      </c>
      <c r="V979" s="43" t="s">
        <v>18433</v>
      </c>
      <c r="W979" s="43" t="e">
        <f t="array" ref="W979">INDEX(Table6[#Data], MATCH(1, ISNUMBER(SEARCH(Transcripts[[#This Row],[RefSeq mRNA ID]], Table6['#name])), 0), 1)</f>
        <v>#N/A</v>
      </c>
      <c r="X979" s="43"/>
      <c r="Y979" s="43"/>
      <c r="Z979" t="s">
        <v>1444</v>
      </c>
      <c r="AA979" t="s">
        <v>1445</v>
      </c>
      <c r="AB979">
        <v>237</v>
      </c>
      <c r="AC979" t="s">
        <v>1435</v>
      </c>
      <c r="AD979" t="s">
        <v>27</v>
      </c>
      <c r="AE979" t="s">
        <v>10612</v>
      </c>
      <c r="AH979" t="s">
        <v>19916</v>
      </c>
      <c r="AI979" t="s">
        <v>7952</v>
      </c>
      <c r="AJ979">
        <v>29072</v>
      </c>
    </row>
    <row r="980" spans="8:36" hidden="1" x14ac:dyDescent="0.25">
      <c r="H980" t="s">
        <v>149</v>
      </c>
      <c r="I980" t="s">
        <v>2399</v>
      </c>
      <c r="L980">
        <v>575</v>
      </c>
      <c r="M980" t="s">
        <v>212</v>
      </c>
      <c r="N980" t="s">
        <v>2400</v>
      </c>
      <c r="P980" t="s">
        <v>100</v>
      </c>
      <c r="Q980">
        <v>0</v>
      </c>
      <c r="R980" t="s">
        <v>98</v>
      </c>
      <c r="S980" t="s">
        <v>98</v>
      </c>
      <c r="T980" t="str">
        <f>IF(Transcripts[[#This Row],[List?]]="Y", Transcripts[[#This Row],[RefSeq mRNA ID]]&amp;IF(Transcripts[[#This Row],[Preferred?]]="Y", " (Preferred)", ""), "")</f>
        <v/>
      </c>
      <c r="V980" s="43" t="s">
        <v>18433</v>
      </c>
      <c r="W980" s="43" t="e">
        <f t="array" ref="W980">INDEX(Table6[#Data], MATCH(1, ISNUMBER(SEARCH(Transcripts[[#This Row],[RefSeq mRNA ID]], Table6['#name])), 0), 1)</f>
        <v>#N/A</v>
      </c>
      <c r="X980" s="43"/>
      <c r="Y980" s="43"/>
      <c r="Z980" t="s">
        <v>4057</v>
      </c>
      <c r="AA980" t="s">
        <v>4058</v>
      </c>
      <c r="AB980">
        <v>411</v>
      </c>
      <c r="AC980" t="s">
        <v>4056</v>
      </c>
      <c r="AD980" t="s">
        <v>27</v>
      </c>
      <c r="AE980" t="s">
        <v>10613</v>
      </c>
      <c r="AH980" t="s">
        <v>18876</v>
      </c>
      <c r="AI980" t="s">
        <v>7975</v>
      </c>
      <c r="AJ980">
        <v>7536</v>
      </c>
    </row>
    <row r="981" spans="8:36" hidden="1" x14ac:dyDescent="0.25">
      <c r="H981" t="s">
        <v>149</v>
      </c>
      <c r="I981" t="s">
        <v>2401</v>
      </c>
      <c r="L981">
        <v>563</v>
      </c>
      <c r="M981" t="s">
        <v>212</v>
      </c>
      <c r="N981" t="s">
        <v>2402</v>
      </c>
      <c r="P981" t="s">
        <v>100</v>
      </c>
      <c r="Q981">
        <v>0</v>
      </c>
      <c r="R981" t="s">
        <v>98</v>
      </c>
      <c r="S981" t="s">
        <v>98</v>
      </c>
      <c r="T981" t="str">
        <f>IF(Transcripts[[#This Row],[List?]]="Y", Transcripts[[#This Row],[RefSeq mRNA ID]]&amp;IF(Transcripts[[#This Row],[Preferred?]]="Y", " (Preferred)", ""), "")</f>
        <v/>
      </c>
      <c r="V981" s="43" t="s">
        <v>18433</v>
      </c>
      <c r="W981" s="43" t="e">
        <f t="array" ref="W981">INDEX(Table6[#Data], MATCH(1, ISNUMBER(SEARCH(Transcripts[[#This Row],[RefSeq mRNA ID]], Table6['#name])), 0), 1)</f>
        <v>#N/A</v>
      </c>
      <c r="X981" s="43"/>
      <c r="Y981" s="43"/>
      <c r="Z981" t="s">
        <v>4710</v>
      </c>
      <c r="AA981" t="s">
        <v>4711</v>
      </c>
      <c r="AB981">
        <v>1866</v>
      </c>
      <c r="AC981" t="s">
        <v>4704</v>
      </c>
      <c r="AD981" t="s">
        <v>27</v>
      </c>
      <c r="AE981" t="s">
        <v>10614</v>
      </c>
      <c r="AH981" t="s">
        <v>18877</v>
      </c>
      <c r="AI981" t="s">
        <v>7975</v>
      </c>
      <c r="AJ981">
        <v>7536</v>
      </c>
    </row>
    <row r="982" spans="8:36" hidden="1" x14ac:dyDescent="0.25">
      <c r="H982" t="s">
        <v>149</v>
      </c>
      <c r="I982" t="s">
        <v>2403</v>
      </c>
      <c r="L982">
        <v>550</v>
      </c>
      <c r="M982" t="s">
        <v>212</v>
      </c>
      <c r="N982" t="s">
        <v>2404</v>
      </c>
      <c r="P982" t="s">
        <v>100</v>
      </c>
      <c r="Q982">
        <v>0</v>
      </c>
      <c r="R982" t="s">
        <v>98</v>
      </c>
      <c r="S982" t="s">
        <v>98</v>
      </c>
      <c r="T982" t="str">
        <f>IF(Transcripts[[#This Row],[List?]]="Y", Transcripts[[#This Row],[RefSeq mRNA ID]]&amp;IF(Transcripts[[#This Row],[Preferred?]]="Y", " (Preferred)", ""), "")</f>
        <v/>
      </c>
      <c r="V982" s="43" t="s">
        <v>18433</v>
      </c>
      <c r="W982" s="43" t="e">
        <f t="array" ref="W982">INDEX(Table6[#Data], MATCH(1, ISNUMBER(SEARCH(Transcripts[[#This Row],[RefSeq mRNA ID]], Table6['#name])), 0), 1)</f>
        <v>#N/A</v>
      </c>
      <c r="X982" s="43"/>
      <c r="Y982" s="43"/>
      <c r="Z982" t="s">
        <v>4705</v>
      </c>
      <c r="AA982" t="s">
        <v>4706</v>
      </c>
      <c r="AB982">
        <v>1833</v>
      </c>
      <c r="AC982" t="s">
        <v>4704</v>
      </c>
      <c r="AD982" t="s">
        <v>27</v>
      </c>
      <c r="AE982" t="s">
        <v>10615</v>
      </c>
      <c r="AH982" t="s">
        <v>19917</v>
      </c>
      <c r="AI982" t="s">
        <v>7975</v>
      </c>
      <c r="AJ982">
        <v>7536</v>
      </c>
    </row>
    <row r="983" spans="8:36" hidden="1" x14ac:dyDescent="0.25">
      <c r="H983" t="s">
        <v>149</v>
      </c>
      <c r="I983" t="s">
        <v>2405</v>
      </c>
      <c r="L983">
        <v>529</v>
      </c>
      <c r="M983" t="s">
        <v>212</v>
      </c>
      <c r="N983" t="s">
        <v>2406</v>
      </c>
      <c r="P983" t="s">
        <v>100</v>
      </c>
      <c r="Q983">
        <v>0</v>
      </c>
      <c r="R983" t="s">
        <v>98</v>
      </c>
      <c r="S983" t="s">
        <v>98</v>
      </c>
      <c r="T983" t="str">
        <f>IF(Transcripts[[#This Row],[List?]]="Y", Transcripts[[#This Row],[RefSeq mRNA ID]]&amp;IF(Transcripts[[#This Row],[Preferred?]]="Y", " (Preferred)", ""), "")</f>
        <v/>
      </c>
      <c r="V983" s="43" t="s">
        <v>18433</v>
      </c>
      <c r="W983" s="43" t="e">
        <f t="array" ref="W983">INDEX(Table6[#Data], MATCH(1, ISNUMBER(SEARCH(Transcripts[[#This Row],[RefSeq mRNA ID]], Table6['#name])), 0), 1)</f>
        <v>#N/A</v>
      </c>
      <c r="X983" s="43"/>
      <c r="Y983" s="43"/>
      <c r="Z983" t="s">
        <v>4714</v>
      </c>
      <c r="AC983" t="s">
        <v>4704</v>
      </c>
      <c r="AD983" t="s">
        <v>27</v>
      </c>
      <c r="AE983" t="s">
        <v>4714</v>
      </c>
      <c r="AH983" t="s">
        <v>19918</v>
      </c>
      <c r="AI983" t="s">
        <v>7975</v>
      </c>
      <c r="AJ983">
        <v>7536</v>
      </c>
    </row>
    <row r="984" spans="8:36" hidden="1" x14ac:dyDescent="0.25">
      <c r="H984" t="s">
        <v>149</v>
      </c>
      <c r="I984" t="s">
        <v>2407</v>
      </c>
      <c r="L984">
        <v>513</v>
      </c>
      <c r="M984" t="s">
        <v>212</v>
      </c>
      <c r="N984" t="s">
        <v>2408</v>
      </c>
      <c r="P984" t="s">
        <v>100</v>
      </c>
      <c r="Q984">
        <v>0</v>
      </c>
      <c r="R984" t="s">
        <v>98</v>
      </c>
      <c r="S984" t="s">
        <v>98</v>
      </c>
      <c r="T984" t="str">
        <f>IF(Transcripts[[#This Row],[List?]]="Y", Transcripts[[#This Row],[RefSeq mRNA ID]]&amp;IF(Transcripts[[#This Row],[Preferred?]]="Y", " (Preferred)", ""), "")</f>
        <v/>
      </c>
      <c r="V984" s="43" t="s">
        <v>18433</v>
      </c>
      <c r="W984" s="43" t="e">
        <f t="array" ref="W984">INDEX(Table6[#Data], MATCH(1, ISNUMBER(SEARCH(Transcripts[[#This Row],[RefSeq mRNA ID]], Table6['#name])), 0), 1)</f>
        <v>#N/A</v>
      </c>
      <c r="X984" s="43"/>
      <c r="Y984" s="43"/>
      <c r="Z984" t="s">
        <v>4708</v>
      </c>
      <c r="AC984" t="s">
        <v>4704</v>
      </c>
      <c r="AD984" t="s">
        <v>27</v>
      </c>
      <c r="AE984" t="s">
        <v>4708</v>
      </c>
      <c r="AH984" t="s">
        <v>19919</v>
      </c>
      <c r="AI984" t="s">
        <v>7975</v>
      </c>
      <c r="AJ984">
        <v>7536</v>
      </c>
    </row>
    <row r="985" spans="8:36" hidden="1" x14ac:dyDescent="0.25">
      <c r="H985" t="s">
        <v>149</v>
      </c>
      <c r="I985" t="s">
        <v>2409</v>
      </c>
      <c r="L985">
        <v>341</v>
      </c>
      <c r="M985" t="s">
        <v>212</v>
      </c>
      <c r="N985" t="s">
        <v>2410</v>
      </c>
      <c r="P985" t="s">
        <v>100</v>
      </c>
      <c r="Q985">
        <v>0</v>
      </c>
      <c r="R985" t="s">
        <v>98</v>
      </c>
      <c r="S985" t="s">
        <v>98</v>
      </c>
      <c r="T985" t="str">
        <f>IF(Transcripts[[#This Row],[List?]]="Y", Transcripts[[#This Row],[RefSeq mRNA ID]]&amp;IF(Transcripts[[#This Row],[Preferred?]]="Y", " (Preferred)", ""), "")</f>
        <v/>
      </c>
      <c r="V985" s="43" t="s">
        <v>18433</v>
      </c>
      <c r="W985" s="43" t="e">
        <f t="array" ref="W985">INDEX(Table6[#Data], MATCH(1, ISNUMBER(SEARCH(Transcripts[[#This Row],[RefSeq mRNA ID]], Table6['#name])), 0), 1)</f>
        <v>#N/A</v>
      </c>
      <c r="X985" s="43"/>
      <c r="Y985" s="43"/>
      <c r="Z985" t="s">
        <v>6571</v>
      </c>
      <c r="AA985" t="s">
        <v>6572</v>
      </c>
      <c r="AB985">
        <v>63</v>
      </c>
      <c r="AC985" t="s">
        <v>21</v>
      </c>
      <c r="AD985" t="s">
        <v>27</v>
      </c>
      <c r="AE985" t="s">
        <v>10616</v>
      </c>
      <c r="AH985" t="s">
        <v>19920</v>
      </c>
      <c r="AI985" t="s">
        <v>7975</v>
      </c>
      <c r="AJ985">
        <v>7536</v>
      </c>
    </row>
    <row r="986" spans="8:36" hidden="1" x14ac:dyDescent="0.25">
      <c r="H986" t="s">
        <v>2411</v>
      </c>
      <c r="I986" t="s">
        <v>2427</v>
      </c>
      <c r="J986" t="s">
        <v>2428</v>
      </c>
      <c r="K986" t="s">
        <v>18868</v>
      </c>
      <c r="L986">
        <v>4380</v>
      </c>
      <c r="M986" t="s">
        <v>27</v>
      </c>
      <c r="N986" t="s">
        <v>2429</v>
      </c>
      <c r="P986" t="s">
        <v>2430</v>
      </c>
      <c r="Q986">
        <v>2739</v>
      </c>
      <c r="R986" t="s">
        <v>98</v>
      </c>
      <c r="S986" t="s">
        <v>97</v>
      </c>
      <c r="T986" t="str">
        <f>IF(Transcripts[[#This Row],[List?]]="Y", Transcripts[[#This Row],[RefSeq mRNA ID]]&amp;IF(Transcripts[[#This Row],[Preferred?]]="Y", " (Preferred)", ""), "")</f>
        <v>NM_175629.3</v>
      </c>
      <c r="V986" s="43" t="s">
        <v>18434</v>
      </c>
      <c r="W986" s="43" t="e">
        <f t="array" ref="W986">INDEX(Table6[#Data], MATCH(1, ISNUMBER(SEARCH(Transcripts[[#This Row],[RefSeq mRNA ID]], Table6['#name])), 0), 1)</f>
        <v>#N/A</v>
      </c>
      <c r="X986" s="43"/>
      <c r="Y986" s="43"/>
      <c r="Z986" t="s">
        <v>6565</v>
      </c>
      <c r="AA986" t="s">
        <v>6566</v>
      </c>
      <c r="AB986">
        <v>3207</v>
      </c>
      <c r="AC986" t="s">
        <v>21</v>
      </c>
      <c r="AD986" t="s">
        <v>27</v>
      </c>
      <c r="AE986" t="s">
        <v>10617</v>
      </c>
      <c r="AH986" t="s">
        <v>18874</v>
      </c>
      <c r="AI986" t="s">
        <v>7975</v>
      </c>
      <c r="AJ986">
        <v>7536</v>
      </c>
    </row>
    <row r="987" spans="8:36" hidden="1" x14ac:dyDescent="0.25">
      <c r="H987" t="s">
        <v>2411</v>
      </c>
      <c r="I987" t="s">
        <v>2431</v>
      </c>
      <c r="J987" t="s">
        <v>2432</v>
      </c>
      <c r="K987" t="s">
        <v>18867</v>
      </c>
      <c r="L987">
        <v>4279</v>
      </c>
      <c r="M987" t="s">
        <v>27</v>
      </c>
      <c r="N987" t="s">
        <v>2433</v>
      </c>
      <c r="P987" t="s">
        <v>2430</v>
      </c>
      <c r="Q987">
        <v>2739</v>
      </c>
      <c r="R987" t="s">
        <v>97</v>
      </c>
      <c r="S987" t="s">
        <v>97</v>
      </c>
      <c r="T987" t="str">
        <f>IF(Transcripts[[#This Row],[List?]]="Y", Transcripts[[#This Row],[RefSeq mRNA ID]]&amp;IF(Transcripts[[#This Row],[Preferred?]]="Y", " (Preferred)", ""), "")</f>
        <v>NM_022552.4 (Preferred)</v>
      </c>
      <c r="V987" s="43" t="s">
        <v>18434</v>
      </c>
      <c r="W987" s="43" t="e">
        <f t="array" ref="W987">INDEX(Table6[#Data], MATCH(1, ISNUMBER(SEARCH(Transcripts[[#This Row],[RefSeq mRNA ID]], Table6['#name])), 0), 1)</f>
        <v>#N/A</v>
      </c>
      <c r="X987" s="43"/>
      <c r="Y987" s="43"/>
      <c r="Z987" t="s">
        <v>6568</v>
      </c>
      <c r="AA987" t="s">
        <v>6569</v>
      </c>
      <c r="AB987">
        <v>354</v>
      </c>
      <c r="AC987" t="s">
        <v>21</v>
      </c>
      <c r="AD987" t="s">
        <v>27</v>
      </c>
      <c r="AE987" t="s">
        <v>10618</v>
      </c>
      <c r="AH987" t="s">
        <v>18875</v>
      </c>
      <c r="AI987" t="s">
        <v>7975</v>
      </c>
      <c r="AJ987">
        <v>7536</v>
      </c>
    </row>
    <row r="988" spans="8:36" hidden="1" x14ac:dyDescent="0.25">
      <c r="H988" t="s">
        <v>2411</v>
      </c>
      <c r="I988" t="s">
        <v>2412</v>
      </c>
      <c r="J988" t="s">
        <v>2413</v>
      </c>
      <c r="L988">
        <v>4477</v>
      </c>
      <c r="M988" t="s">
        <v>189</v>
      </c>
      <c r="N988" t="s">
        <v>2414</v>
      </c>
      <c r="P988" t="s">
        <v>100</v>
      </c>
      <c r="Q988">
        <v>2346</v>
      </c>
      <c r="R988" t="s">
        <v>98</v>
      </c>
      <c r="S988" t="s">
        <v>98</v>
      </c>
      <c r="T988" t="str">
        <f>IF(Transcripts[[#This Row],[List?]]="Y", Transcripts[[#This Row],[RefSeq mRNA ID]]&amp;IF(Transcripts[[#This Row],[Preferred?]]="Y", " (Preferred)", ""), "")</f>
        <v/>
      </c>
      <c r="V988" s="43" t="s">
        <v>18434</v>
      </c>
      <c r="W988" s="43" t="e">
        <f t="array" ref="W988">INDEX(Table6[#Data], MATCH(1, ISNUMBER(SEARCH(Transcripts[[#This Row],[RefSeq mRNA ID]], Table6['#name])), 0), 1)</f>
        <v>#N/A</v>
      </c>
      <c r="X988" s="43"/>
      <c r="Y988" s="43"/>
      <c r="Z988" t="s">
        <v>6574</v>
      </c>
      <c r="AC988" t="s">
        <v>21</v>
      </c>
      <c r="AD988" t="s">
        <v>27</v>
      </c>
      <c r="AE988" t="s">
        <v>6574</v>
      </c>
      <c r="AH988" t="s">
        <v>18878</v>
      </c>
      <c r="AI988" t="s">
        <v>7975</v>
      </c>
      <c r="AJ988">
        <v>7536</v>
      </c>
    </row>
    <row r="989" spans="8:36" hidden="1" x14ac:dyDescent="0.25">
      <c r="H989" t="s">
        <v>2411</v>
      </c>
      <c r="I989" t="s">
        <v>2434</v>
      </c>
      <c r="J989" t="s">
        <v>2435</v>
      </c>
      <c r="K989" t="s">
        <v>18869</v>
      </c>
      <c r="L989">
        <v>3589</v>
      </c>
      <c r="M989" t="s">
        <v>27</v>
      </c>
      <c r="N989" t="s">
        <v>2436</v>
      </c>
      <c r="P989" t="s">
        <v>2437</v>
      </c>
      <c r="Q989">
        <v>2172</v>
      </c>
      <c r="R989" t="s">
        <v>98</v>
      </c>
      <c r="S989" t="s">
        <v>97</v>
      </c>
      <c r="T989" t="str">
        <f>IF(Transcripts[[#This Row],[List?]]="Y", Transcripts[[#This Row],[RefSeq mRNA ID]]&amp;IF(Transcripts[[#This Row],[Preferred?]]="Y", " (Preferred)", ""), "")</f>
        <v>NM_153759.3</v>
      </c>
      <c r="V989" s="43" t="s">
        <v>18434</v>
      </c>
      <c r="W989" s="43" t="e">
        <f t="array" ref="W989">INDEX(Table6[#Data], MATCH(1, ISNUMBER(SEARCH(Transcripts[[#This Row],[RefSeq mRNA ID]], Table6['#name])), 0), 1)</f>
        <v>#N/A</v>
      </c>
      <c r="X989" s="43"/>
      <c r="Y989" s="43"/>
      <c r="Z989" t="s">
        <v>7311</v>
      </c>
      <c r="AA989" t="s">
        <v>7312</v>
      </c>
      <c r="AB989">
        <v>1212</v>
      </c>
      <c r="AC989" t="s">
        <v>110</v>
      </c>
      <c r="AD989" t="s">
        <v>27</v>
      </c>
      <c r="AE989" t="s">
        <v>10619</v>
      </c>
      <c r="AH989" t="s">
        <v>18879</v>
      </c>
      <c r="AI989" t="s">
        <v>7975</v>
      </c>
      <c r="AJ989">
        <v>7536</v>
      </c>
    </row>
    <row r="990" spans="8:36" hidden="1" x14ac:dyDescent="0.25">
      <c r="H990" t="s">
        <v>2411</v>
      </c>
      <c r="I990" t="s">
        <v>2438</v>
      </c>
      <c r="J990" t="s">
        <v>2439</v>
      </c>
      <c r="L990">
        <v>2300</v>
      </c>
      <c r="M990" t="s">
        <v>27</v>
      </c>
      <c r="N990" t="s">
        <v>2440</v>
      </c>
      <c r="Q990">
        <v>2070</v>
      </c>
      <c r="R990" t="s">
        <v>98</v>
      </c>
      <c r="S990" t="s">
        <v>98</v>
      </c>
      <c r="T990" t="str">
        <f>IF(Transcripts[[#This Row],[List?]]="Y", Transcripts[[#This Row],[RefSeq mRNA ID]]&amp;IF(Transcripts[[#This Row],[Preferred?]]="Y", " (Preferred)", ""), "")</f>
        <v/>
      </c>
      <c r="V990" s="43" t="s">
        <v>18434</v>
      </c>
      <c r="W990" s="43" t="e">
        <f t="array" ref="W990">INDEX(Table6[#Data], MATCH(1, ISNUMBER(SEARCH(Transcripts[[#This Row],[RefSeq mRNA ID]], Table6['#name])), 0), 1)</f>
        <v>#N/A</v>
      </c>
      <c r="X990" s="43"/>
      <c r="Y990" s="43"/>
      <c r="Z990" t="s">
        <v>7307</v>
      </c>
      <c r="AC990" t="s">
        <v>110</v>
      </c>
      <c r="AD990" t="s">
        <v>27</v>
      </c>
      <c r="AE990" t="s">
        <v>7307</v>
      </c>
      <c r="AH990" t="s">
        <v>19921</v>
      </c>
      <c r="AI990" t="s">
        <v>151</v>
      </c>
      <c r="AJ990">
        <v>10291</v>
      </c>
    </row>
    <row r="991" spans="8:36" hidden="1" x14ac:dyDescent="0.25">
      <c r="H991" t="s">
        <v>2411</v>
      </c>
      <c r="I991" t="s">
        <v>2441</v>
      </c>
      <c r="J991" t="s">
        <v>2442</v>
      </c>
      <c r="K991" t="s">
        <v>18870</v>
      </c>
      <c r="L991">
        <v>1775</v>
      </c>
      <c r="M991" t="s">
        <v>27</v>
      </c>
      <c r="N991" t="s">
        <v>2443</v>
      </c>
      <c r="P991" t="s">
        <v>2444</v>
      </c>
      <c r="Q991">
        <v>501</v>
      </c>
      <c r="R991" t="s">
        <v>98</v>
      </c>
      <c r="S991" t="s">
        <v>97</v>
      </c>
      <c r="T991" t="str">
        <f>IF(Transcripts[[#This Row],[List?]]="Y", Transcripts[[#This Row],[RefSeq mRNA ID]]&amp;IF(Transcripts[[#This Row],[Preferred?]]="Y", " (Preferred)", ""), "")</f>
        <v>NM_175630.1</v>
      </c>
      <c r="V991" s="43" t="s">
        <v>18434</v>
      </c>
      <c r="W991" s="43" t="e">
        <f t="array" ref="W991">INDEX(Table6[#Data], MATCH(1, ISNUMBER(SEARCH(Transcripts[[#This Row],[RefSeq mRNA ID]], Table6['#name])), 0), 1)</f>
        <v>#N/A</v>
      </c>
      <c r="X991" s="43"/>
      <c r="Y991" s="43"/>
      <c r="Z991" t="s">
        <v>7309</v>
      </c>
      <c r="AC991" t="s">
        <v>110</v>
      </c>
      <c r="AD991" t="s">
        <v>27</v>
      </c>
      <c r="AE991" t="s">
        <v>7309</v>
      </c>
      <c r="AH991" t="s">
        <v>19922</v>
      </c>
      <c r="AI991" t="s">
        <v>8062</v>
      </c>
      <c r="AJ991">
        <v>23451</v>
      </c>
    </row>
    <row r="992" spans="8:36" hidden="1" x14ac:dyDescent="0.25">
      <c r="H992" t="s">
        <v>2411</v>
      </c>
      <c r="I992" t="s">
        <v>2415</v>
      </c>
      <c r="L992">
        <v>847</v>
      </c>
      <c r="M992" t="s">
        <v>195</v>
      </c>
      <c r="N992" t="s">
        <v>2416</v>
      </c>
      <c r="P992" t="s">
        <v>100</v>
      </c>
      <c r="Q992">
        <v>0</v>
      </c>
      <c r="R992" t="s">
        <v>98</v>
      </c>
      <c r="S992" t="s">
        <v>98</v>
      </c>
      <c r="T992" t="str">
        <f>IF(Transcripts[[#This Row],[List?]]="Y", Transcripts[[#This Row],[RefSeq mRNA ID]]&amp;IF(Transcripts[[#This Row],[Preferred?]]="Y", " (Preferred)", ""), "")</f>
        <v/>
      </c>
      <c r="V992" s="43" t="s">
        <v>18434</v>
      </c>
      <c r="W992" s="43" t="e">
        <f t="array" ref="W992">INDEX(Table6[#Data], MATCH(1, ISNUMBER(SEARCH(Transcripts[[#This Row],[RefSeq mRNA ID]], Table6['#name])), 0), 1)</f>
        <v>#N/A</v>
      </c>
      <c r="X992" s="43"/>
      <c r="Y992" s="43"/>
      <c r="Z992" t="s">
        <v>7305</v>
      </c>
      <c r="AC992" t="s">
        <v>110</v>
      </c>
      <c r="AD992" t="s">
        <v>27</v>
      </c>
      <c r="AE992" t="s">
        <v>7305</v>
      </c>
      <c r="AH992" t="s">
        <v>19923</v>
      </c>
      <c r="AI992" t="s">
        <v>8062</v>
      </c>
      <c r="AJ992">
        <v>23451</v>
      </c>
    </row>
    <row r="993" spans="8:36" hidden="1" x14ac:dyDescent="0.25">
      <c r="H993" t="s">
        <v>2411</v>
      </c>
      <c r="I993" t="s">
        <v>2417</v>
      </c>
      <c r="L993">
        <v>656</v>
      </c>
      <c r="M993" t="s">
        <v>195</v>
      </c>
      <c r="N993" t="s">
        <v>2418</v>
      </c>
      <c r="P993" t="s">
        <v>100</v>
      </c>
      <c r="Q993">
        <v>0</v>
      </c>
      <c r="R993" t="s">
        <v>98</v>
      </c>
      <c r="S993" t="s">
        <v>98</v>
      </c>
      <c r="T993" t="str">
        <f>IF(Transcripts[[#This Row],[List?]]="Y", Transcripts[[#This Row],[RefSeq mRNA ID]]&amp;IF(Transcripts[[#This Row],[Preferred?]]="Y", " (Preferred)", ""), "")</f>
        <v/>
      </c>
      <c r="V993" s="43" t="s">
        <v>18434</v>
      </c>
      <c r="W993" s="43" t="e">
        <f t="array" ref="W993">INDEX(Table6[#Data], MATCH(1, ISNUMBER(SEARCH(Transcripts[[#This Row],[RefSeq mRNA ID]], Table6['#name])), 0), 1)</f>
        <v>#N/A</v>
      </c>
      <c r="X993" s="43"/>
      <c r="Y993" s="43"/>
      <c r="Z993" t="s">
        <v>7303</v>
      </c>
      <c r="AC993" t="s">
        <v>110</v>
      </c>
      <c r="AD993" t="s">
        <v>27</v>
      </c>
      <c r="AE993" t="s">
        <v>7303</v>
      </c>
      <c r="AH993" t="s">
        <v>19924</v>
      </c>
      <c r="AI993" t="s">
        <v>8062</v>
      </c>
      <c r="AJ993">
        <v>23451</v>
      </c>
    </row>
    <row r="994" spans="8:36" hidden="1" x14ac:dyDescent="0.25">
      <c r="H994" t="s">
        <v>2411</v>
      </c>
      <c r="I994" t="s">
        <v>2419</v>
      </c>
      <c r="L994">
        <v>589</v>
      </c>
      <c r="M994" t="s">
        <v>195</v>
      </c>
      <c r="N994" t="s">
        <v>2420</v>
      </c>
      <c r="P994" t="s">
        <v>100</v>
      </c>
      <c r="Q994">
        <v>0</v>
      </c>
      <c r="R994" t="s">
        <v>98</v>
      </c>
      <c r="S994" t="s">
        <v>98</v>
      </c>
      <c r="T994" t="str">
        <f>IF(Transcripts[[#This Row],[List?]]="Y", Transcripts[[#This Row],[RefSeq mRNA ID]]&amp;IF(Transcripts[[#This Row],[Preferred?]]="Y", " (Preferred)", ""), "")</f>
        <v/>
      </c>
      <c r="V994" s="43" t="s">
        <v>18434</v>
      </c>
      <c r="W994" s="43" t="e">
        <f t="array" ref="W994">INDEX(Table6[#Data], MATCH(1, ISNUMBER(SEARCH(Transcripts[[#This Row],[RefSeq mRNA ID]], Table6['#name])), 0), 1)</f>
        <v>#N/A</v>
      </c>
      <c r="X994" s="43"/>
      <c r="Y994" s="43"/>
      <c r="Z994" t="s">
        <v>5920</v>
      </c>
      <c r="AA994" t="s">
        <v>5921</v>
      </c>
      <c r="AB994">
        <v>144</v>
      </c>
      <c r="AC994" t="s">
        <v>5886</v>
      </c>
      <c r="AD994" t="s">
        <v>27</v>
      </c>
      <c r="AE994" t="s">
        <v>10620</v>
      </c>
      <c r="AH994" t="s">
        <v>19925</v>
      </c>
      <c r="AI994" t="s">
        <v>144</v>
      </c>
      <c r="AJ994">
        <v>10019</v>
      </c>
    </row>
    <row r="995" spans="8:36" hidden="1" x14ac:dyDescent="0.25">
      <c r="H995" t="s">
        <v>2411</v>
      </c>
      <c r="I995" t="s">
        <v>2421</v>
      </c>
      <c r="L995">
        <v>581</v>
      </c>
      <c r="M995" t="s">
        <v>195</v>
      </c>
      <c r="N995" t="s">
        <v>2422</v>
      </c>
      <c r="P995" t="s">
        <v>100</v>
      </c>
      <c r="Q995">
        <v>0</v>
      </c>
      <c r="R995" t="s">
        <v>98</v>
      </c>
      <c r="S995" t="s">
        <v>98</v>
      </c>
      <c r="T995" t="str">
        <f>IF(Transcripts[[#This Row],[List?]]="Y", Transcripts[[#This Row],[RefSeq mRNA ID]]&amp;IF(Transcripts[[#This Row],[Preferred?]]="Y", " (Preferred)", ""), "")</f>
        <v/>
      </c>
      <c r="V995" s="43" t="s">
        <v>18434</v>
      </c>
      <c r="W995" s="43" t="e">
        <f t="array" ref="W995">INDEX(Table6[#Data], MATCH(1, ISNUMBER(SEARCH(Transcripts[[#This Row],[RefSeq mRNA ID]], Table6['#name])), 0), 1)</f>
        <v>#N/A</v>
      </c>
      <c r="X995" s="43"/>
      <c r="Y995" s="43"/>
      <c r="Z995" t="s">
        <v>5895</v>
      </c>
      <c r="AA995" t="s">
        <v>5896</v>
      </c>
      <c r="AB995">
        <v>1770</v>
      </c>
      <c r="AC995" t="s">
        <v>5886</v>
      </c>
      <c r="AD995" t="s">
        <v>27</v>
      </c>
      <c r="AE995" t="s">
        <v>10621</v>
      </c>
      <c r="AH995" t="s">
        <v>19926</v>
      </c>
      <c r="AI995" t="s">
        <v>144</v>
      </c>
      <c r="AJ995">
        <v>10019</v>
      </c>
    </row>
    <row r="996" spans="8:36" hidden="1" x14ac:dyDescent="0.25">
      <c r="H996" t="s">
        <v>2411</v>
      </c>
      <c r="I996" t="s">
        <v>2423</v>
      </c>
      <c r="L996">
        <v>519</v>
      </c>
      <c r="M996" t="s">
        <v>195</v>
      </c>
      <c r="N996" t="s">
        <v>2424</v>
      </c>
      <c r="P996" t="s">
        <v>100</v>
      </c>
      <c r="Q996">
        <v>0</v>
      </c>
      <c r="R996" t="s">
        <v>98</v>
      </c>
      <c r="S996" t="s">
        <v>98</v>
      </c>
      <c r="T996" t="str">
        <f>IF(Transcripts[[#This Row],[List?]]="Y", Transcripts[[#This Row],[RefSeq mRNA ID]]&amp;IF(Transcripts[[#This Row],[Preferred?]]="Y", " (Preferred)", ""), "")</f>
        <v/>
      </c>
      <c r="V996" s="43" t="s">
        <v>18434</v>
      </c>
      <c r="W996" s="43" t="e">
        <f t="array" ref="W996">INDEX(Table6[#Data], MATCH(1, ISNUMBER(SEARCH(Transcripts[[#This Row],[RefSeq mRNA ID]], Table6['#name])), 0), 1)</f>
        <v>#N/A</v>
      </c>
      <c r="X996" s="43"/>
      <c r="Y996" s="43"/>
      <c r="Z996" t="s">
        <v>5887</v>
      </c>
      <c r="AA996" t="s">
        <v>5888</v>
      </c>
      <c r="AB996">
        <v>1818</v>
      </c>
      <c r="AC996" t="s">
        <v>5886</v>
      </c>
      <c r="AD996" t="s">
        <v>27</v>
      </c>
      <c r="AE996" t="s">
        <v>10622</v>
      </c>
      <c r="AH996" t="s">
        <v>19927</v>
      </c>
      <c r="AI996" t="s">
        <v>8105</v>
      </c>
      <c r="AJ996">
        <v>4068</v>
      </c>
    </row>
    <row r="997" spans="8:36" hidden="1" x14ac:dyDescent="0.25">
      <c r="H997" t="s">
        <v>2411</v>
      </c>
      <c r="I997" t="s">
        <v>2425</v>
      </c>
      <c r="L997">
        <v>472</v>
      </c>
      <c r="M997" t="s">
        <v>195</v>
      </c>
      <c r="N997" t="s">
        <v>2426</v>
      </c>
      <c r="P997" t="s">
        <v>100</v>
      </c>
      <c r="Q997">
        <v>0</v>
      </c>
      <c r="R997" t="s">
        <v>98</v>
      </c>
      <c r="S997" t="s">
        <v>98</v>
      </c>
      <c r="T997" t="str">
        <f>IF(Transcripts[[#This Row],[List?]]="Y", Transcripts[[#This Row],[RefSeq mRNA ID]]&amp;IF(Transcripts[[#This Row],[Preferred?]]="Y", " (Preferred)", ""), "")</f>
        <v/>
      </c>
      <c r="V997" s="43" t="s">
        <v>18434</v>
      </c>
      <c r="W997" s="43" t="e">
        <f t="array" ref="W997">INDEX(Table6[#Data], MATCH(1, ISNUMBER(SEARCH(Transcripts[[#This Row],[RefSeq mRNA ID]], Table6['#name])), 0), 1)</f>
        <v>#N/A</v>
      </c>
      <c r="X997" s="43"/>
      <c r="Y997" s="43"/>
      <c r="Z997" t="s">
        <v>5898</v>
      </c>
      <c r="AA997" t="s">
        <v>5899</v>
      </c>
      <c r="AB997">
        <v>1749</v>
      </c>
      <c r="AC997" t="s">
        <v>5886</v>
      </c>
      <c r="AD997" t="s">
        <v>27</v>
      </c>
      <c r="AE997" t="s">
        <v>10623</v>
      </c>
      <c r="AH997" t="s">
        <v>19928</v>
      </c>
      <c r="AI997" t="s">
        <v>8105</v>
      </c>
      <c r="AJ997">
        <v>4068</v>
      </c>
    </row>
    <row r="998" spans="8:36" hidden="1" x14ac:dyDescent="0.25">
      <c r="H998" t="s">
        <v>2411</v>
      </c>
      <c r="I998" t="s">
        <v>2445</v>
      </c>
      <c r="L998">
        <v>840</v>
      </c>
      <c r="M998" t="s">
        <v>212</v>
      </c>
      <c r="N998" t="s">
        <v>2446</v>
      </c>
      <c r="P998" t="s">
        <v>100</v>
      </c>
      <c r="Q998">
        <v>0</v>
      </c>
      <c r="R998" t="s">
        <v>98</v>
      </c>
      <c r="S998" t="s">
        <v>98</v>
      </c>
      <c r="T998" t="str">
        <f>IF(Transcripts[[#This Row],[List?]]="Y", Transcripts[[#This Row],[RefSeq mRNA ID]]&amp;IF(Transcripts[[#This Row],[Preferred?]]="Y", " (Preferred)", ""), "")</f>
        <v/>
      </c>
      <c r="V998" s="43" t="s">
        <v>18434</v>
      </c>
      <c r="W998" s="43" t="e">
        <f t="array" ref="W998">INDEX(Table6[#Data], MATCH(1, ISNUMBER(SEARCH(Transcripts[[#This Row],[RefSeq mRNA ID]], Table6['#name])), 0), 1)</f>
        <v>#N/A</v>
      </c>
      <c r="X998" s="43"/>
      <c r="Y998" s="43"/>
      <c r="Z998" t="s">
        <v>5891</v>
      </c>
      <c r="AA998" t="s">
        <v>5892</v>
      </c>
      <c r="AB998">
        <v>1770</v>
      </c>
      <c r="AC998" t="s">
        <v>5886</v>
      </c>
      <c r="AD998" t="s">
        <v>27</v>
      </c>
      <c r="AE998" t="s">
        <v>10624</v>
      </c>
      <c r="AH998" t="s">
        <v>19929</v>
      </c>
      <c r="AI998" t="s">
        <v>8149</v>
      </c>
      <c r="AJ998">
        <v>4087</v>
      </c>
    </row>
    <row r="999" spans="8:36" hidden="1" x14ac:dyDescent="0.25">
      <c r="H999" t="s">
        <v>2411</v>
      </c>
      <c r="I999" t="s">
        <v>2447</v>
      </c>
      <c r="L999">
        <v>812</v>
      </c>
      <c r="M999" t="s">
        <v>212</v>
      </c>
      <c r="N999" t="s">
        <v>2448</v>
      </c>
      <c r="P999" t="s">
        <v>100</v>
      </c>
      <c r="Q999">
        <v>0</v>
      </c>
      <c r="R999" t="s">
        <v>98</v>
      </c>
      <c r="S999" t="s">
        <v>98</v>
      </c>
      <c r="T999" t="str">
        <f>IF(Transcripts[[#This Row],[List?]]="Y", Transcripts[[#This Row],[RefSeq mRNA ID]]&amp;IF(Transcripts[[#This Row],[Preferred?]]="Y", " (Preferred)", ""), "")</f>
        <v/>
      </c>
      <c r="V999" s="43" t="s">
        <v>18434</v>
      </c>
      <c r="W999" s="43" t="e">
        <f t="array" ref="W999">INDEX(Table6[#Data], MATCH(1, ISNUMBER(SEARCH(Transcripts[[#This Row],[RefSeq mRNA ID]], Table6['#name])), 0), 1)</f>
        <v>#N/A</v>
      </c>
      <c r="X999" s="43"/>
      <c r="Y999" s="43"/>
      <c r="Z999" t="s">
        <v>5911</v>
      </c>
      <c r="AA999" t="s">
        <v>5912</v>
      </c>
      <c r="AB999">
        <v>797</v>
      </c>
      <c r="AC999" t="s">
        <v>5886</v>
      </c>
      <c r="AD999" t="s">
        <v>27</v>
      </c>
      <c r="AE999" t="s">
        <v>10625</v>
      </c>
      <c r="AH999" t="s">
        <v>19930</v>
      </c>
      <c r="AI999" t="s">
        <v>8149</v>
      </c>
      <c r="AJ999">
        <v>4087</v>
      </c>
    </row>
    <row r="1000" spans="8:36" hidden="1" x14ac:dyDescent="0.25">
      <c r="H1000" t="s">
        <v>2411</v>
      </c>
      <c r="I1000" t="s">
        <v>2449</v>
      </c>
      <c r="L1000">
        <v>619</v>
      </c>
      <c r="M1000" t="s">
        <v>212</v>
      </c>
      <c r="N1000" t="s">
        <v>2450</v>
      </c>
      <c r="P1000" t="s">
        <v>100</v>
      </c>
      <c r="Q1000">
        <v>0</v>
      </c>
      <c r="R1000" t="s">
        <v>98</v>
      </c>
      <c r="S1000" t="s">
        <v>98</v>
      </c>
      <c r="T1000" t="str">
        <f>IF(Transcripts[[#This Row],[List?]]="Y", Transcripts[[#This Row],[RefSeq mRNA ID]]&amp;IF(Transcripts[[#This Row],[Preferred?]]="Y", " (Preferred)", ""), "")</f>
        <v/>
      </c>
      <c r="V1000" s="43" t="s">
        <v>18434</v>
      </c>
      <c r="W1000" s="43" t="e">
        <f t="array" ref="W1000">INDEX(Table6[#Data], MATCH(1, ISNUMBER(SEARCH(Transcripts[[#This Row],[RefSeq mRNA ID]], Table6['#name])), 0), 1)</f>
        <v>#N/A</v>
      </c>
      <c r="X1000" s="43"/>
      <c r="Y1000" s="43"/>
      <c r="Z1000" t="s">
        <v>5908</v>
      </c>
      <c r="AA1000" t="s">
        <v>5909</v>
      </c>
      <c r="AB1000">
        <v>841</v>
      </c>
      <c r="AC1000" t="s">
        <v>5886</v>
      </c>
      <c r="AD1000" t="s">
        <v>27</v>
      </c>
      <c r="AE1000" t="s">
        <v>10626</v>
      </c>
      <c r="AH1000" t="s">
        <v>19931</v>
      </c>
      <c r="AI1000" t="s">
        <v>8149</v>
      </c>
      <c r="AJ1000">
        <v>4087</v>
      </c>
    </row>
    <row r="1001" spans="8:36" hidden="1" x14ac:dyDescent="0.25">
      <c r="H1001" t="s">
        <v>2451</v>
      </c>
      <c r="I1001" t="s">
        <v>2456</v>
      </c>
      <c r="J1001" t="s">
        <v>2457</v>
      </c>
      <c r="K1001" t="s">
        <v>19313</v>
      </c>
      <c r="L1001">
        <v>7436</v>
      </c>
      <c r="M1001" t="s">
        <v>27</v>
      </c>
      <c r="N1001" t="s">
        <v>2458</v>
      </c>
      <c r="P1001" t="s">
        <v>2459</v>
      </c>
      <c r="Q1001">
        <v>4614</v>
      </c>
      <c r="R1001" t="s">
        <v>97</v>
      </c>
      <c r="S1001" t="s">
        <v>97</v>
      </c>
      <c r="T1001" t="str">
        <f>IF(Transcripts[[#This Row],[List?]]="Y", Transcripts[[#This Row],[RefSeq mRNA ID]]&amp;IF(Transcripts[[#This Row],[Preferred?]]="Y", " (Preferred)", ""), "")</f>
        <v>NM_032482.2 (Preferred)</v>
      </c>
      <c r="V1001" s="43" t="s">
        <v>18435</v>
      </c>
      <c r="W1001" s="43" t="e">
        <f t="array" ref="W1001">INDEX(Table6[#Data], MATCH(1, ISNUMBER(SEARCH(Transcripts[[#This Row],[RefSeq mRNA ID]], Table6['#name])), 0), 1)</f>
        <v>#N/A</v>
      </c>
      <c r="X1001" s="43"/>
      <c r="Y1001" s="43"/>
      <c r="Z1001" t="s">
        <v>5923</v>
      </c>
      <c r="AA1001" t="s">
        <v>5924</v>
      </c>
      <c r="AB1001">
        <v>204</v>
      </c>
      <c r="AC1001" t="s">
        <v>5886</v>
      </c>
      <c r="AD1001" t="s">
        <v>27</v>
      </c>
      <c r="AE1001" t="s">
        <v>10627</v>
      </c>
      <c r="AH1001" t="s">
        <v>19932</v>
      </c>
      <c r="AI1001" t="s">
        <v>8185</v>
      </c>
      <c r="AJ1001">
        <v>4089</v>
      </c>
    </row>
    <row r="1002" spans="8:36" hidden="1" x14ac:dyDescent="0.25">
      <c r="H1002" t="s">
        <v>2451</v>
      </c>
      <c r="I1002" t="s">
        <v>2460</v>
      </c>
      <c r="J1002" t="s">
        <v>2461</v>
      </c>
      <c r="L1002">
        <v>2906</v>
      </c>
      <c r="M1002" t="s">
        <v>27</v>
      </c>
      <c r="N1002" t="s">
        <v>2462</v>
      </c>
      <c r="Q1002">
        <v>1962</v>
      </c>
      <c r="R1002" t="s">
        <v>98</v>
      </c>
      <c r="S1002" t="s">
        <v>98</v>
      </c>
      <c r="T1002" t="str">
        <f>IF(Transcripts[[#This Row],[List?]]="Y", Transcripts[[#This Row],[RefSeq mRNA ID]]&amp;IF(Transcripts[[#This Row],[Preferred?]]="Y", " (Preferred)", ""), "")</f>
        <v/>
      </c>
      <c r="V1002" s="43" t="s">
        <v>18435</v>
      </c>
      <c r="W1002" s="43" t="e">
        <f t="array" ref="W1002">INDEX(Table6[#Data], MATCH(1, ISNUMBER(SEARCH(Transcripts[[#This Row],[RefSeq mRNA ID]], Table6['#name])), 0), 1)</f>
        <v>#N/A</v>
      </c>
      <c r="X1002" s="43"/>
      <c r="Y1002" s="43"/>
      <c r="Z1002" t="s">
        <v>5914</v>
      </c>
      <c r="AA1002" t="s">
        <v>5915</v>
      </c>
      <c r="AB1002">
        <v>795</v>
      </c>
      <c r="AC1002" t="s">
        <v>5886</v>
      </c>
      <c r="AD1002" t="s">
        <v>27</v>
      </c>
      <c r="AE1002" t="s">
        <v>10628</v>
      </c>
      <c r="AH1002" t="s">
        <v>19933</v>
      </c>
      <c r="AI1002" t="s">
        <v>8233</v>
      </c>
      <c r="AJ1002">
        <v>6597</v>
      </c>
    </row>
    <row r="1003" spans="8:36" hidden="1" x14ac:dyDescent="0.25">
      <c r="H1003" t="s">
        <v>2451</v>
      </c>
      <c r="I1003" t="s">
        <v>2466</v>
      </c>
      <c r="J1003" t="s">
        <v>2467</v>
      </c>
      <c r="L1003">
        <v>624</v>
      </c>
      <c r="M1003" t="s">
        <v>27</v>
      </c>
      <c r="N1003" t="s">
        <v>2468</v>
      </c>
      <c r="Q1003">
        <v>624</v>
      </c>
      <c r="R1003" t="s">
        <v>98</v>
      </c>
      <c r="S1003" t="s">
        <v>98</v>
      </c>
      <c r="T1003" t="str">
        <f>IF(Transcripts[[#This Row],[List?]]="Y", Transcripts[[#This Row],[RefSeq mRNA ID]]&amp;IF(Transcripts[[#This Row],[Preferred?]]="Y", " (Preferred)", ""), "")</f>
        <v/>
      </c>
      <c r="V1003" s="43" t="s">
        <v>18435</v>
      </c>
      <c r="W1003" s="43" t="e">
        <f t="array" ref="W1003">INDEX(Table6[#Data], MATCH(1, ISNUMBER(SEARCH(Transcripts[[#This Row],[RefSeq mRNA ID]], Table6['#name])), 0), 1)</f>
        <v>#N/A</v>
      </c>
      <c r="X1003" s="43"/>
      <c r="Y1003" s="43"/>
      <c r="Z1003" t="s">
        <v>5905</v>
      </c>
      <c r="AA1003" t="s">
        <v>5906</v>
      </c>
      <c r="AB1003">
        <v>704</v>
      </c>
      <c r="AC1003" t="s">
        <v>5886</v>
      </c>
      <c r="AD1003" t="s">
        <v>27</v>
      </c>
      <c r="AE1003" t="s">
        <v>10629</v>
      </c>
      <c r="AH1003" t="s">
        <v>19934</v>
      </c>
      <c r="AI1003" t="s">
        <v>8233</v>
      </c>
      <c r="AJ1003">
        <v>6597</v>
      </c>
    </row>
    <row r="1004" spans="8:36" hidden="1" x14ac:dyDescent="0.25">
      <c r="H1004" t="s">
        <v>2451</v>
      </c>
      <c r="I1004" t="s">
        <v>2463</v>
      </c>
      <c r="J1004" t="s">
        <v>2464</v>
      </c>
      <c r="L1004">
        <v>725</v>
      </c>
      <c r="M1004" t="s">
        <v>27</v>
      </c>
      <c r="N1004" t="s">
        <v>2465</v>
      </c>
      <c r="Q1004">
        <v>429</v>
      </c>
      <c r="R1004" t="s">
        <v>98</v>
      </c>
      <c r="S1004" t="s">
        <v>98</v>
      </c>
      <c r="T1004" t="str">
        <f>IF(Transcripts[[#This Row],[List?]]="Y", Transcripts[[#This Row],[RefSeq mRNA ID]]&amp;IF(Transcripts[[#This Row],[Preferred?]]="Y", " (Preferred)", ""), "")</f>
        <v/>
      </c>
      <c r="V1004" s="43" t="s">
        <v>18435</v>
      </c>
      <c r="W1004" s="43" t="e">
        <f t="array" ref="W1004">INDEX(Table6[#Data], MATCH(1, ISNUMBER(SEARCH(Transcripts[[#This Row],[RefSeq mRNA ID]], Table6['#name])), 0), 1)</f>
        <v>#N/A</v>
      </c>
      <c r="X1004" s="43"/>
      <c r="Y1004" s="43"/>
      <c r="Z1004" t="s">
        <v>5902</v>
      </c>
      <c r="AA1004" t="s">
        <v>5903</v>
      </c>
      <c r="AB1004">
        <v>426</v>
      </c>
      <c r="AC1004" t="s">
        <v>5886</v>
      </c>
      <c r="AD1004" t="s">
        <v>27</v>
      </c>
      <c r="AE1004" t="s">
        <v>10630</v>
      </c>
      <c r="AH1004" t="s">
        <v>19935</v>
      </c>
      <c r="AI1004" t="s">
        <v>8233</v>
      </c>
      <c r="AJ1004">
        <v>6597</v>
      </c>
    </row>
    <row r="1005" spans="8:36" hidden="1" x14ac:dyDescent="0.25">
      <c r="H1005" t="s">
        <v>2451</v>
      </c>
      <c r="I1005" t="s">
        <v>2469</v>
      </c>
      <c r="J1005" t="s">
        <v>2470</v>
      </c>
      <c r="L1005">
        <v>376</v>
      </c>
      <c r="M1005" t="s">
        <v>27</v>
      </c>
      <c r="N1005" t="s">
        <v>2471</v>
      </c>
      <c r="Q1005">
        <v>376</v>
      </c>
      <c r="R1005" t="s">
        <v>98</v>
      </c>
      <c r="S1005" t="s">
        <v>98</v>
      </c>
      <c r="T1005" t="str">
        <f>IF(Transcripts[[#This Row],[List?]]="Y", Transcripts[[#This Row],[RefSeq mRNA ID]]&amp;IF(Transcripts[[#This Row],[Preferred?]]="Y", " (Preferred)", ""), "")</f>
        <v/>
      </c>
      <c r="V1005" s="43" t="s">
        <v>18435</v>
      </c>
      <c r="W1005" s="43" t="e">
        <f t="array" ref="W1005">INDEX(Table6[#Data], MATCH(1, ISNUMBER(SEARCH(Transcripts[[#This Row],[RefSeq mRNA ID]], Table6['#name])), 0), 1)</f>
        <v>#N/A</v>
      </c>
      <c r="X1005" s="43"/>
      <c r="Y1005" s="43"/>
      <c r="Z1005" t="s">
        <v>5917</v>
      </c>
      <c r="AA1005" t="s">
        <v>5918</v>
      </c>
      <c r="AB1005">
        <v>439</v>
      </c>
      <c r="AC1005" t="s">
        <v>5886</v>
      </c>
      <c r="AD1005" t="s">
        <v>27</v>
      </c>
      <c r="AE1005" t="s">
        <v>10631</v>
      </c>
      <c r="AH1005" t="s">
        <v>19936</v>
      </c>
      <c r="AI1005" t="s">
        <v>8233</v>
      </c>
      <c r="AJ1005">
        <v>6597</v>
      </c>
    </row>
    <row r="1006" spans="8:36" hidden="1" x14ac:dyDescent="0.25">
      <c r="H1006" t="s">
        <v>2451</v>
      </c>
      <c r="I1006" t="s">
        <v>2452</v>
      </c>
      <c r="L1006">
        <v>576</v>
      </c>
      <c r="M1006" t="s">
        <v>195</v>
      </c>
      <c r="N1006" t="s">
        <v>2453</v>
      </c>
      <c r="Q1006">
        <v>0</v>
      </c>
      <c r="R1006" t="s">
        <v>98</v>
      </c>
      <c r="S1006" t="s">
        <v>98</v>
      </c>
      <c r="T1006" t="str">
        <f>IF(Transcripts[[#This Row],[List?]]="Y", Transcripts[[#This Row],[RefSeq mRNA ID]]&amp;IF(Transcripts[[#This Row],[Preferred?]]="Y", " (Preferred)", ""), "")</f>
        <v/>
      </c>
      <c r="V1006" s="43" t="s">
        <v>18435</v>
      </c>
      <c r="W1006" s="43" t="e">
        <f t="array" ref="W1006">INDEX(Table6[#Data], MATCH(1, ISNUMBER(SEARCH(Transcripts[[#This Row],[RefSeq mRNA ID]], Table6['#name])), 0), 1)</f>
        <v>#N/A</v>
      </c>
      <c r="X1006" s="43"/>
      <c r="Y1006" s="43"/>
      <c r="Z1006" t="s">
        <v>5926</v>
      </c>
      <c r="AC1006" t="s">
        <v>5886</v>
      </c>
      <c r="AD1006" t="s">
        <v>27</v>
      </c>
      <c r="AE1006" t="s">
        <v>5926</v>
      </c>
      <c r="AH1006" t="s">
        <v>19937</v>
      </c>
      <c r="AI1006" t="s">
        <v>8233</v>
      </c>
      <c r="AJ1006">
        <v>6597</v>
      </c>
    </row>
    <row r="1007" spans="8:36" hidden="1" x14ac:dyDescent="0.25">
      <c r="H1007" t="s">
        <v>2451</v>
      </c>
      <c r="I1007" t="s">
        <v>2454</v>
      </c>
      <c r="L1007">
        <v>567</v>
      </c>
      <c r="M1007" t="s">
        <v>195</v>
      </c>
      <c r="N1007" t="s">
        <v>2455</v>
      </c>
      <c r="Q1007">
        <v>0</v>
      </c>
      <c r="R1007" t="s">
        <v>98</v>
      </c>
      <c r="S1007" t="s">
        <v>98</v>
      </c>
      <c r="T1007" t="str">
        <f>IF(Transcripts[[#This Row],[List?]]="Y", Transcripts[[#This Row],[RefSeq mRNA ID]]&amp;IF(Transcripts[[#This Row],[Preferred?]]="Y", " (Preferred)", ""), "")</f>
        <v/>
      </c>
      <c r="V1007" s="43" t="s">
        <v>18435</v>
      </c>
      <c r="W1007" s="43" t="e">
        <f t="array" ref="W1007">INDEX(Table6[#Data], MATCH(1, ISNUMBER(SEARCH(Transcripts[[#This Row],[RefSeq mRNA ID]], Table6['#name])), 0), 1)</f>
        <v>#N/A</v>
      </c>
      <c r="X1007" s="43"/>
      <c r="Y1007" s="43"/>
      <c r="Z1007" t="s">
        <v>5928</v>
      </c>
      <c r="AC1007" t="s">
        <v>5886</v>
      </c>
      <c r="AD1007" t="s">
        <v>27</v>
      </c>
      <c r="AE1007" t="s">
        <v>5928</v>
      </c>
      <c r="AH1007" t="s">
        <v>19938</v>
      </c>
      <c r="AI1007" t="s">
        <v>8233</v>
      </c>
      <c r="AJ1007">
        <v>6597</v>
      </c>
    </row>
    <row r="1008" spans="8:36" hidden="1" x14ac:dyDescent="0.25">
      <c r="H1008" t="s">
        <v>2451</v>
      </c>
      <c r="I1008" t="s">
        <v>2472</v>
      </c>
      <c r="L1008">
        <v>3658</v>
      </c>
      <c r="M1008" t="s">
        <v>212</v>
      </c>
      <c r="N1008" t="s">
        <v>2473</v>
      </c>
      <c r="Q1008">
        <v>0</v>
      </c>
      <c r="R1008" t="s">
        <v>98</v>
      </c>
      <c r="S1008" t="s">
        <v>98</v>
      </c>
      <c r="T1008" t="str">
        <f>IF(Transcripts[[#This Row],[List?]]="Y", Transcripts[[#This Row],[RefSeq mRNA ID]]&amp;IF(Transcripts[[#This Row],[Preferred?]]="Y", " (Preferred)", ""), "")</f>
        <v/>
      </c>
      <c r="V1008" s="43" t="s">
        <v>18435</v>
      </c>
      <c r="W1008" s="43" t="e">
        <f t="array" ref="W1008">INDEX(Table6[#Data], MATCH(1, ISNUMBER(SEARCH(Transcripts[[#This Row],[RefSeq mRNA ID]], Table6['#name])), 0), 1)</f>
        <v>#N/A</v>
      </c>
      <c r="X1008" s="43"/>
      <c r="Y1008" s="43"/>
      <c r="Z1008" t="s">
        <v>1281</v>
      </c>
      <c r="AA1008" t="s">
        <v>1282</v>
      </c>
      <c r="AB1008">
        <v>2649</v>
      </c>
      <c r="AC1008" t="s">
        <v>1265</v>
      </c>
      <c r="AD1008" t="s">
        <v>27</v>
      </c>
      <c r="AE1008" t="s">
        <v>10632</v>
      </c>
      <c r="AH1008" t="s">
        <v>19939</v>
      </c>
      <c r="AI1008" t="s">
        <v>8233</v>
      </c>
      <c r="AJ1008">
        <v>6597</v>
      </c>
    </row>
    <row r="1009" spans="8:36" hidden="1" x14ac:dyDescent="0.25">
      <c r="H1009" t="s">
        <v>2451</v>
      </c>
      <c r="I1009" t="s">
        <v>2474</v>
      </c>
      <c r="L1009">
        <v>638</v>
      </c>
      <c r="M1009" t="s">
        <v>212</v>
      </c>
      <c r="N1009" t="s">
        <v>2475</v>
      </c>
      <c r="Q1009">
        <v>0</v>
      </c>
      <c r="R1009" t="s">
        <v>98</v>
      </c>
      <c r="S1009" t="s">
        <v>98</v>
      </c>
      <c r="T1009" t="str">
        <f>IF(Transcripts[[#This Row],[List?]]="Y", Transcripts[[#This Row],[RefSeq mRNA ID]]&amp;IF(Transcripts[[#This Row],[Preferred?]]="Y", " (Preferred)", ""), "")</f>
        <v/>
      </c>
      <c r="V1009" s="43" t="s">
        <v>18435</v>
      </c>
      <c r="W1009" s="43" t="e">
        <f t="array" ref="W1009">INDEX(Table6[#Data], MATCH(1, ISNUMBER(SEARCH(Transcripts[[#This Row],[RefSeq mRNA ID]], Table6['#name])), 0), 1)</f>
        <v>#N/A</v>
      </c>
      <c r="X1009" s="43"/>
      <c r="Y1009" s="43"/>
      <c r="Z1009" t="s">
        <v>1266</v>
      </c>
      <c r="AA1009" t="s">
        <v>1267</v>
      </c>
      <c r="AB1009">
        <v>1614</v>
      </c>
      <c r="AC1009" t="s">
        <v>1265</v>
      </c>
      <c r="AD1009" t="s">
        <v>27</v>
      </c>
      <c r="AE1009" t="s">
        <v>10633</v>
      </c>
      <c r="AH1009" t="s">
        <v>19940</v>
      </c>
      <c r="AI1009" t="s">
        <v>8289</v>
      </c>
      <c r="AJ1009">
        <v>6598</v>
      </c>
    </row>
    <row r="1010" spans="8:36" hidden="1" x14ac:dyDescent="0.25">
      <c r="H1010" t="s">
        <v>2451</v>
      </c>
      <c r="I1010" t="s">
        <v>2476</v>
      </c>
      <c r="L1010">
        <v>393</v>
      </c>
      <c r="M1010" t="s">
        <v>212</v>
      </c>
      <c r="N1010" t="s">
        <v>2477</v>
      </c>
      <c r="Q1010">
        <v>0</v>
      </c>
      <c r="R1010" t="s">
        <v>98</v>
      </c>
      <c r="S1010" t="s">
        <v>98</v>
      </c>
      <c r="T1010" t="str">
        <f>IF(Transcripts[[#This Row],[List?]]="Y", Transcripts[[#This Row],[RefSeq mRNA ID]]&amp;IF(Transcripts[[#This Row],[Preferred?]]="Y", " (Preferred)", ""), "")</f>
        <v/>
      </c>
      <c r="V1010" s="43" t="s">
        <v>18435</v>
      </c>
      <c r="W1010" s="43" t="e">
        <f t="array" ref="W1010">INDEX(Table6[#Data], MATCH(1, ISNUMBER(SEARCH(Transcripts[[#This Row],[RefSeq mRNA ID]], Table6['#name])), 0), 1)</f>
        <v>#N/A</v>
      </c>
      <c r="X1010" s="43"/>
      <c r="Y1010" s="43"/>
      <c r="Z1010" t="s">
        <v>1286</v>
      </c>
      <c r="AA1010" t="s">
        <v>1287</v>
      </c>
      <c r="AB1010">
        <v>2466</v>
      </c>
      <c r="AC1010" t="s">
        <v>1265</v>
      </c>
      <c r="AD1010" t="s">
        <v>27</v>
      </c>
      <c r="AE1010" t="s">
        <v>10634</v>
      </c>
      <c r="AH1010" t="s">
        <v>19941</v>
      </c>
      <c r="AI1010" t="s">
        <v>8289</v>
      </c>
      <c r="AJ1010">
        <v>6598</v>
      </c>
    </row>
    <row r="1011" spans="8:36" hidden="1" x14ac:dyDescent="0.25">
      <c r="H1011" t="s">
        <v>2451</v>
      </c>
      <c r="I1011" t="s">
        <v>2478</v>
      </c>
      <c r="L1011">
        <v>360</v>
      </c>
      <c r="M1011" t="s">
        <v>212</v>
      </c>
      <c r="N1011" t="s">
        <v>2479</v>
      </c>
      <c r="Q1011">
        <v>0</v>
      </c>
      <c r="R1011" t="s">
        <v>98</v>
      </c>
      <c r="S1011" t="s">
        <v>98</v>
      </c>
      <c r="T1011" t="str">
        <f>IF(Transcripts[[#This Row],[List?]]="Y", Transcripts[[#This Row],[RefSeq mRNA ID]]&amp;IF(Transcripts[[#This Row],[Preferred?]]="Y", " (Preferred)", ""), "")</f>
        <v/>
      </c>
      <c r="V1011" s="43" t="s">
        <v>18435</v>
      </c>
      <c r="W1011" s="43" t="e">
        <f t="array" ref="W1011">INDEX(Table6[#Data], MATCH(1, ISNUMBER(SEARCH(Transcripts[[#This Row],[RefSeq mRNA ID]], Table6['#name])), 0), 1)</f>
        <v>#N/A</v>
      </c>
      <c r="X1011" s="43"/>
      <c r="Y1011" s="43"/>
      <c r="Z1011" t="s">
        <v>1269</v>
      </c>
      <c r="AA1011" t="s">
        <v>1270</v>
      </c>
      <c r="AB1011">
        <v>1245</v>
      </c>
      <c r="AC1011" t="s">
        <v>1265</v>
      </c>
      <c r="AD1011" t="s">
        <v>27</v>
      </c>
      <c r="AE1011" t="s">
        <v>10635</v>
      </c>
      <c r="AH1011" t="s">
        <v>19942</v>
      </c>
      <c r="AI1011" t="s">
        <v>8289</v>
      </c>
      <c r="AJ1011">
        <v>6598</v>
      </c>
    </row>
    <row r="1012" spans="8:36" hidden="1" x14ac:dyDescent="0.25">
      <c r="H1012" t="s">
        <v>2480</v>
      </c>
      <c r="I1012" t="s">
        <v>2492</v>
      </c>
      <c r="J1012" t="s">
        <v>2493</v>
      </c>
      <c r="K1012" t="s">
        <v>19314</v>
      </c>
      <c r="L1012">
        <v>1696</v>
      </c>
      <c r="M1012" t="s">
        <v>27</v>
      </c>
      <c r="N1012" t="s">
        <v>2494</v>
      </c>
      <c r="Q1012">
        <v>1401</v>
      </c>
      <c r="R1012" t="s">
        <v>97</v>
      </c>
      <c r="S1012" t="s">
        <v>97</v>
      </c>
      <c r="T1012" t="str">
        <f>IF(Transcripts[[#This Row],[List?]]="Y", Transcripts[[#This Row],[RefSeq mRNA ID]]&amp;IF(Transcripts[[#This Row],[Preferred?]]="Y", " (Preferred)", ""), "")</f>
        <v>NM_001308007.1 (Preferred)</v>
      </c>
      <c r="V1012" s="43" t="s">
        <v>18436</v>
      </c>
      <c r="W1012" s="43" t="e">
        <f t="array" ref="W1012">INDEX(Table6[#Data], MATCH(1, ISNUMBER(SEARCH(Transcripts[[#This Row],[RefSeq mRNA ID]], Table6['#name])), 0), 1)</f>
        <v>#N/A</v>
      </c>
      <c r="X1012" s="43"/>
      <c r="Y1012" s="43"/>
      <c r="Z1012" t="s">
        <v>1275</v>
      </c>
      <c r="AC1012" t="s">
        <v>1265</v>
      </c>
      <c r="AD1012" t="s">
        <v>27</v>
      </c>
      <c r="AE1012" t="s">
        <v>1275</v>
      </c>
      <c r="AH1012" t="s">
        <v>19943</v>
      </c>
      <c r="AI1012" t="s">
        <v>8312</v>
      </c>
      <c r="AJ1012">
        <v>8243</v>
      </c>
    </row>
    <row r="1013" spans="8:36" hidden="1" x14ac:dyDescent="0.25">
      <c r="H1013" t="s">
        <v>2480</v>
      </c>
      <c r="I1013" t="s">
        <v>2481</v>
      </c>
      <c r="J1013" t="s">
        <v>2482</v>
      </c>
      <c r="K1013" t="s">
        <v>19316</v>
      </c>
      <c r="L1013">
        <v>2223</v>
      </c>
      <c r="M1013" t="s">
        <v>27</v>
      </c>
      <c r="N1013" t="s">
        <v>2483</v>
      </c>
      <c r="P1013" t="s">
        <v>2484</v>
      </c>
      <c r="Q1013">
        <v>1326</v>
      </c>
      <c r="R1013" t="s">
        <v>98</v>
      </c>
      <c r="S1013" t="s">
        <v>97</v>
      </c>
      <c r="T1013" t="str">
        <f>IF(Transcripts[[#This Row],[List?]]="Y", Transcripts[[#This Row],[RefSeq mRNA ID]]&amp;IF(Transcripts[[#This Row],[Preferred?]]="Y", " (Preferred)", ""), "")</f>
        <v>NM_003797.4</v>
      </c>
      <c r="V1013" s="43" t="s">
        <v>18436</v>
      </c>
      <c r="W1013" s="43" t="e">
        <f t="array" ref="W1013">INDEX(Table6[#Data], MATCH(1, ISNUMBER(SEARCH(Transcripts[[#This Row],[RefSeq mRNA ID]], Table6['#name])), 0), 1)</f>
        <v>#N/A</v>
      </c>
      <c r="X1013" s="43"/>
      <c r="Y1013" s="43"/>
      <c r="Z1013" t="s">
        <v>1277</v>
      </c>
      <c r="AC1013" t="s">
        <v>1265</v>
      </c>
      <c r="AD1013" t="s">
        <v>27</v>
      </c>
      <c r="AE1013" t="s">
        <v>1277</v>
      </c>
      <c r="AH1013" t="s">
        <v>19944</v>
      </c>
      <c r="AI1013" t="s">
        <v>8312</v>
      </c>
      <c r="AJ1013">
        <v>8243</v>
      </c>
    </row>
    <row r="1014" spans="8:36" hidden="1" x14ac:dyDescent="0.25">
      <c r="H1014" t="s">
        <v>2480</v>
      </c>
      <c r="I1014" t="s">
        <v>2485</v>
      </c>
      <c r="J1014" t="s">
        <v>2486</v>
      </c>
      <c r="K1014" t="s">
        <v>20102</v>
      </c>
      <c r="L1014">
        <v>2033</v>
      </c>
      <c r="M1014" t="s">
        <v>27</v>
      </c>
      <c r="N1014" t="s">
        <v>2487</v>
      </c>
      <c r="P1014" t="s">
        <v>2488</v>
      </c>
      <c r="Q1014">
        <v>1203</v>
      </c>
      <c r="R1014" t="s">
        <v>98</v>
      </c>
      <c r="S1014" t="s">
        <v>97</v>
      </c>
      <c r="T1014" t="str">
        <f>IF(Transcripts[[#This Row],[List?]]="Y", Transcripts[[#This Row],[RefSeq mRNA ID]]&amp;IF(Transcripts[[#This Row],[Preferred?]]="Y", " (Preferred)", ""), "")</f>
        <v>NM_152991.2</v>
      </c>
      <c r="V1014" s="43" t="s">
        <v>18436</v>
      </c>
      <c r="W1014" s="43" t="e">
        <f t="array" ref="W1014">INDEX(Table6[#Data], MATCH(1, ISNUMBER(SEARCH(Transcripts[[#This Row],[RefSeq mRNA ID]], Table6['#name])), 0), 1)</f>
        <v>#N/A</v>
      </c>
      <c r="X1014" s="43"/>
      <c r="Y1014" s="43"/>
      <c r="Z1014" t="s">
        <v>1279</v>
      </c>
      <c r="AC1014" t="s">
        <v>1265</v>
      </c>
      <c r="AD1014" t="s">
        <v>27</v>
      </c>
      <c r="AE1014" t="s">
        <v>1279</v>
      </c>
      <c r="AH1014" t="s">
        <v>18880</v>
      </c>
      <c r="AI1014" t="s">
        <v>8343</v>
      </c>
      <c r="AJ1014">
        <v>9126</v>
      </c>
    </row>
    <row r="1015" spans="8:36" hidden="1" x14ac:dyDescent="0.25">
      <c r="H1015" t="s">
        <v>2480</v>
      </c>
      <c r="I1015" t="s">
        <v>2489</v>
      </c>
      <c r="J1015" t="s">
        <v>2490</v>
      </c>
      <c r="K1015" t="s">
        <v>19315</v>
      </c>
      <c r="L1015">
        <v>1745</v>
      </c>
      <c r="M1015" t="s">
        <v>27</v>
      </c>
      <c r="N1015" t="s">
        <v>2491</v>
      </c>
      <c r="Q1015">
        <v>1086</v>
      </c>
      <c r="R1015" t="s">
        <v>98</v>
      </c>
      <c r="S1015" t="s">
        <v>97</v>
      </c>
      <c r="T1015" t="str">
        <f>IF(Transcripts[[#This Row],[List?]]="Y", Transcripts[[#This Row],[RefSeq mRNA ID]]&amp;IF(Transcripts[[#This Row],[Preferred?]]="Y", " (Preferred)", ""), "")</f>
        <v>NM_001330334.1</v>
      </c>
      <c r="V1015" s="43" t="s">
        <v>18436</v>
      </c>
      <c r="W1015" s="43" t="e">
        <f t="array" ref="W1015">INDEX(Table6[#Data], MATCH(1, ISNUMBER(SEARCH(Transcripts[[#This Row],[RefSeq mRNA ID]], Table6['#name])), 0), 1)</f>
        <v>#N/A</v>
      </c>
      <c r="X1015" s="43"/>
      <c r="Y1015" s="43"/>
      <c r="Z1015" t="s">
        <v>1272</v>
      </c>
      <c r="AA1015" t="s">
        <v>1273</v>
      </c>
      <c r="AB1015">
        <v>466</v>
      </c>
      <c r="AC1015" t="s">
        <v>1265</v>
      </c>
      <c r="AD1015" t="s">
        <v>27</v>
      </c>
      <c r="AE1015" t="s">
        <v>10636</v>
      </c>
      <c r="AH1015" t="s">
        <v>19945</v>
      </c>
      <c r="AI1015" t="s">
        <v>8350</v>
      </c>
      <c r="AJ1015">
        <v>6608</v>
      </c>
    </row>
    <row r="1016" spans="8:36" hidden="1" x14ac:dyDescent="0.25">
      <c r="H1016" t="s">
        <v>2480</v>
      </c>
      <c r="I1016" t="s">
        <v>2498</v>
      </c>
      <c r="J1016" t="s">
        <v>2499</v>
      </c>
      <c r="L1016">
        <v>713</v>
      </c>
      <c r="M1016" t="s">
        <v>27</v>
      </c>
      <c r="N1016" t="s">
        <v>2500</v>
      </c>
      <c r="Q1016">
        <v>347</v>
      </c>
      <c r="R1016" t="s">
        <v>98</v>
      </c>
      <c r="S1016" t="s">
        <v>98</v>
      </c>
      <c r="T1016" t="str">
        <f>IF(Transcripts[[#This Row],[List?]]="Y", Transcripts[[#This Row],[RefSeq mRNA ID]]&amp;IF(Transcripts[[#This Row],[Preferred?]]="Y", " (Preferred)", ""), "")</f>
        <v/>
      </c>
      <c r="V1016" s="43" t="s">
        <v>18436</v>
      </c>
      <c r="W1016" s="43" t="e">
        <f t="array" ref="W1016">INDEX(Table6[#Data], MATCH(1, ISNUMBER(SEARCH(Transcripts[[#This Row],[RefSeq mRNA ID]], Table6['#name])), 0), 1)</f>
        <v>#N/A</v>
      </c>
      <c r="X1016" s="43"/>
      <c r="Y1016" s="43"/>
      <c r="Z1016" t="s">
        <v>1291</v>
      </c>
      <c r="AC1016" t="s">
        <v>1265</v>
      </c>
      <c r="AD1016" t="s">
        <v>27</v>
      </c>
      <c r="AE1016" t="s">
        <v>1291</v>
      </c>
      <c r="AH1016" t="s">
        <v>19946</v>
      </c>
      <c r="AI1016" t="s">
        <v>18266</v>
      </c>
      <c r="AJ1016">
        <v>27044</v>
      </c>
    </row>
    <row r="1017" spans="8:36" hidden="1" x14ac:dyDescent="0.25">
      <c r="H1017" t="s">
        <v>2480</v>
      </c>
      <c r="I1017" t="s">
        <v>2495</v>
      </c>
      <c r="J1017" t="s">
        <v>2496</v>
      </c>
      <c r="L1017">
        <v>1422</v>
      </c>
      <c r="M1017" t="s">
        <v>27</v>
      </c>
      <c r="N1017" t="s">
        <v>2497</v>
      </c>
      <c r="Q1017">
        <v>321</v>
      </c>
      <c r="R1017" t="s">
        <v>98</v>
      </c>
      <c r="S1017" t="s">
        <v>98</v>
      </c>
      <c r="T1017" t="str">
        <f>IF(Transcripts[[#This Row],[List?]]="Y", Transcripts[[#This Row],[RefSeq mRNA ID]]&amp;IF(Transcripts[[#This Row],[Preferred?]]="Y", " (Preferred)", ""), "")</f>
        <v/>
      </c>
      <c r="V1017" s="43" t="s">
        <v>18436</v>
      </c>
      <c r="W1017" s="43" t="e">
        <f t="array" ref="W1017">INDEX(Table6[#Data], MATCH(1, ISNUMBER(SEARCH(Transcripts[[#This Row],[RefSeq mRNA ID]], Table6['#name])), 0), 1)</f>
        <v>#N/A</v>
      </c>
      <c r="X1017" s="43"/>
      <c r="Y1017" s="43"/>
      <c r="Z1017" t="s">
        <v>1293</v>
      </c>
      <c r="AC1017" t="s">
        <v>1265</v>
      </c>
      <c r="AD1017" t="s">
        <v>27</v>
      </c>
      <c r="AE1017" t="s">
        <v>1293</v>
      </c>
      <c r="AH1017" t="s">
        <v>19947</v>
      </c>
      <c r="AI1017" t="s">
        <v>8363</v>
      </c>
      <c r="AJ1017">
        <v>8651</v>
      </c>
    </row>
    <row r="1018" spans="8:36" hidden="1" x14ac:dyDescent="0.25">
      <c r="H1018" t="s">
        <v>2480</v>
      </c>
      <c r="I1018" t="s">
        <v>2501</v>
      </c>
      <c r="L1018">
        <v>2767</v>
      </c>
      <c r="M1018" t="s">
        <v>212</v>
      </c>
      <c r="N1018" t="s">
        <v>2502</v>
      </c>
      <c r="P1018" t="s">
        <v>100</v>
      </c>
      <c r="Q1018">
        <v>0</v>
      </c>
      <c r="R1018" t="s">
        <v>98</v>
      </c>
      <c r="S1018" t="s">
        <v>98</v>
      </c>
      <c r="T1018" t="str">
        <f>IF(Transcripts[[#This Row],[List?]]="Y", Transcripts[[#This Row],[RefSeq mRNA ID]]&amp;IF(Transcripts[[#This Row],[Preferred?]]="Y", " (Preferred)", ""), "")</f>
        <v/>
      </c>
      <c r="V1018" s="43" t="s">
        <v>18436</v>
      </c>
      <c r="W1018" s="43" t="e">
        <f t="array" ref="W1018">INDEX(Table6[#Data], MATCH(1, ISNUMBER(SEARCH(Transcripts[[#This Row],[RefSeq mRNA ID]], Table6['#name])), 0), 1)</f>
        <v>#N/A</v>
      </c>
      <c r="X1018" s="43"/>
      <c r="Y1018" s="43"/>
      <c r="Z1018" t="s">
        <v>1289</v>
      </c>
      <c r="AC1018" t="s">
        <v>1265</v>
      </c>
      <c r="AD1018" t="s">
        <v>27</v>
      </c>
      <c r="AE1018" t="s">
        <v>1289</v>
      </c>
      <c r="AH1018" t="s">
        <v>19948</v>
      </c>
      <c r="AI1018" t="s">
        <v>8368</v>
      </c>
      <c r="AJ1018">
        <v>6657</v>
      </c>
    </row>
    <row r="1019" spans="8:36" hidden="1" x14ac:dyDescent="0.25">
      <c r="H1019" t="s">
        <v>2480</v>
      </c>
      <c r="I1019" t="s">
        <v>2503</v>
      </c>
      <c r="L1019">
        <v>1484</v>
      </c>
      <c r="M1019" t="s">
        <v>212</v>
      </c>
      <c r="N1019" t="s">
        <v>2504</v>
      </c>
      <c r="P1019" t="s">
        <v>100</v>
      </c>
      <c r="Q1019">
        <v>0</v>
      </c>
      <c r="R1019" t="s">
        <v>98</v>
      </c>
      <c r="S1019" t="s">
        <v>98</v>
      </c>
      <c r="T1019" t="str">
        <f>IF(Transcripts[[#This Row],[List?]]="Y", Transcripts[[#This Row],[RefSeq mRNA ID]]&amp;IF(Transcripts[[#This Row],[Preferred?]]="Y", " (Preferred)", ""), "")</f>
        <v/>
      </c>
      <c r="V1019" s="43" t="s">
        <v>18436</v>
      </c>
      <c r="W1019" s="43" t="e">
        <f t="array" ref="W1019">INDEX(Table6[#Data], MATCH(1, ISNUMBER(SEARCH(Transcripts[[#This Row],[RefSeq mRNA ID]], Table6['#name])), 0), 1)</f>
        <v>#N/A</v>
      </c>
      <c r="X1019" s="43"/>
      <c r="Y1019" s="43"/>
      <c r="Z1019" t="s">
        <v>8573</v>
      </c>
      <c r="AA1019" t="s">
        <v>8574</v>
      </c>
      <c r="AB1019">
        <v>211</v>
      </c>
      <c r="AC1019" t="s">
        <v>153</v>
      </c>
      <c r="AD1019" t="s">
        <v>27</v>
      </c>
      <c r="AE1019" t="s">
        <v>10637</v>
      </c>
      <c r="AH1019" t="s">
        <v>19949</v>
      </c>
      <c r="AI1019" t="s">
        <v>8376</v>
      </c>
      <c r="AJ1019">
        <v>6662</v>
      </c>
    </row>
    <row r="1020" spans="8:36" hidden="1" x14ac:dyDescent="0.25">
      <c r="H1020" t="s">
        <v>2480</v>
      </c>
      <c r="I1020" t="s">
        <v>2505</v>
      </c>
      <c r="L1020">
        <v>1235</v>
      </c>
      <c r="M1020" t="s">
        <v>212</v>
      </c>
      <c r="N1020" t="s">
        <v>2506</v>
      </c>
      <c r="P1020" t="s">
        <v>100</v>
      </c>
      <c r="Q1020">
        <v>0</v>
      </c>
      <c r="R1020" t="s">
        <v>98</v>
      </c>
      <c r="S1020" t="s">
        <v>98</v>
      </c>
      <c r="T1020" t="str">
        <f>IF(Transcripts[[#This Row],[List?]]="Y", Transcripts[[#This Row],[RefSeq mRNA ID]]&amp;IF(Transcripts[[#This Row],[Preferred?]]="Y", " (Preferred)", ""), "")</f>
        <v/>
      </c>
      <c r="V1020" s="43" t="s">
        <v>18436</v>
      </c>
      <c r="W1020" s="43" t="e">
        <f t="array" ref="W1020">INDEX(Table6[#Data], MATCH(1, ISNUMBER(SEARCH(Transcripts[[#This Row],[RefSeq mRNA ID]], Table6['#name])), 0), 1)</f>
        <v>#N/A</v>
      </c>
      <c r="X1020" s="43"/>
      <c r="Y1020" s="43"/>
      <c r="Z1020" t="s">
        <v>8558</v>
      </c>
      <c r="AA1020" t="s">
        <v>8559</v>
      </c>
      <c r="AB1020">
        <v>1644</v>
      </c>
      <c r="AC1020" t="s">
        <v>153</v>
      </c>
      <c r="AD1020" t="s">
        <v>27</v>
      </c>
      <c r="AE1020" t="s">
        <v>10638</v>
      </c>
      <c r="AH1020" t="s">
        <v>19950</v>
      </c>
      <c r="AI1020" t="s">
        <v>8381</v>
      </c>
      <c r="AJ1020">
        <v>8405</v>
      </c>
    </row>
    <row r="1021" spans="8:36" hidden="1" x14ac:dyDescent="0.25">
      <c r="H1021" t="s">
        <v>2480</v>
      </c>
      <c r="I1021" t="s">
        <v>2507</v>
      </c>
      <c r="L1021">
        <v>1155</v>
      </c>
      <c r="M1021" t="s">
        <v>212</v>
      </c>
      <c r="N1021" t="s">
        <v>2508</v>
      </c>
      <c r="P1021" t="s">
        <v>100</v>
      </c>
      <c r="Q1021">
        <v>0</v>
      </c>
      <c r="R1021" t="s">
        <v>98</v>
      </c>
      <c r="S1021" t="s">
        <v>98</v>
      </c>
      <c r="T1021" t="str">
        <f>IF(Transcripts[[#This Row],[List?]]="Y", Transcripts[[#This Row],[RefSeq mRNA ID]]&amp;IF(Transcripts[[#This Row],[Preferred?]]="Y", " (Preferred)", ""), "")</f>
        <v/>
      </c>
      <c r="V1021" s="43" t="s">
        <v>18436</v>
      </c>
      <c r="W1021" s="43" t="e">
        <f t="array" ref="W1021">INDEX(Table6[#Data], MATCH(1, ISNUMBER(SEARCH(Transcripts[[#This Row],[RefSeq mRNA ID]], Table6['#name])), 0), 1)</f>
        <v>#N/A</v>
      </c>
      <c r="X1021" s="43"/>
      <c r="Y1021" s="43"/>
      <c r="Z1021" t="s">
        <v>8545</v>
      </c>
      <c r="AA1021" t="s">
        <v>8546</v>
      </c>
      <c r="AB1021">
        <v>3807</v>
      </c>
      <c r="AC1021" t="s">
        <v>153</v>
      </c>
      <c r="AD1021" t="s">
        <v>27</v>
      </c>
      <c r="AE1021" t="s">
        <v>10639</v>
      </c>
      <c r="AH1021" t="s">
        <v>19951</v>
      </c>
      <c r="AI1021" t="s">
        <v>8381</v>
      </c>
      <c r="AJ1021">
        <v>8405</v>
      </c>
    </row>
    <row r="1022" spans="8:36" hidden="1" x14ac:dyDescent="0.25">
      <c r="H1022" t="s">
        <v>2480</v>
      </c>
      <c r="I1022" t="s">
        <v>2509</v>
      </c>
      <c r="L1022">
        <v>528</v>
      </c>
      <c r="M1022" t="s">
        <v>212</v>
      </c>
      <c r="N1022" t="s">
        <v>2510</v>
      </c>
      <c r="P1022" t="s">
        <v>100</v>
      </c>
      <c r="Q1022">
        <v>0</v>
      </c>
      <c r="R1022" t="s">
        <v>98</v>
      </c>
      <c r="S1022" t="s">
        <v>98</v>
      </c>
      <c r="T1022" t="str">
        <f>IF(Transcripts[[#This Row],[List?]]="Y", Transcripts[[#This Row],[RefSeq mRNA ID]]&amp;IF(Transcripts[[#This Row],[Preferred?]]="Y", " (Preferred)", ""), "")</f>
        <v/>
      </c>
      <c r="V1022" s="43" t="s">
        <v>18436</v>
      </c>
      <c r="W1022" s="43" t="e">
        <f t="array" ref="W1022">INDEX(Table6[#Data], MATCH(1, ISNUMBER(SEARCH(Transcripts[[#This Row],[RefSeq mRNA ID]], Table6['#name])), 0), 1)</f>
        <v>#N/A</v>
      </c>
      <c r="X1022" s="43"/>
      <c r="Y1022" s="43"/>
      <c r="Z1022" t="s">
        <v>8532</v>
      </c>
      <c r="AC1022" t="s">
        <v>153</v>
      </c>
      <c r="AD1022" t="s">
        <v>27</v>
      </c>
      <c r="AE1022" t="s">
        <v>8532</v>
      </c>
      <c r="AH1022" t="s">
        <v>19952</v>
      </c>
      <c r="AI1022" t="s">
        <v>8381</v>
      </c>
      <c r="AJ1022">
        <v>8405</v>
      </c>
    </row>
    <row r="1023" spans="8:36" hidden="1" x14ac:dyDescent="0.25">
      <c r="H1023" t="s">
        <v>15</v>
      </c>
      <c r="I1023" t="s">
        <v>2515</v>
      </c>
      <c r="J1023" t="s">
        <v>2516</v>
      </c>
      <c r="K1023" t="s">
        <v>18897</v>
      </c>
      <c r="L1023">
        <v>9821</v>
      </c>
      <c r="M1023" t="s">
        <v>27</v>
      </c>
      <c r="N1023" t="s">
        <v>2517</v>
      </c>
      <c r="O1023" t="s">
        <v>18437</v>
      </c>
      <c r="P1023" t="s">
        <v>2518</v>
      </c>
      <c r="Q1023">
        <v>3633</v>
      </c>
      <c r="R1023" t="s">
        <v>97</v>
      </c>
      <c r="S1023" t="s">
        <v>97</v>
      </c>
      <c r="T1023" t="str">
        <f>IF(Transcripts[[#This Row],[List?]]="Y", Transcripts[[#This Row],[RefSeq mRNA ID]]&amp;IF(Transcripts[[#This Row],[Preferred?]]="Y", " (Preferred)", ""), "")</f>
        <v>NM_005228.4 (Preferred)</v>
      </c>
      <c r="V1023" s="43" t="s">
        <v>18438</v>
      </c>
      <c r="W1023" s="43" t="e">
        <f t="array" ref="W1023">INDEX(Table6[#Data], MATCH(1, ISNUMBER(SEARCH(Transcripts[[#This Row],[RefSeq mRNA ID]], Table6['#name])), 0), 1)</f>
        <v>#N/A</v>
      </c>
      <c r="X1023" s="43"/>
      <c r="Y1023" s="43"/>
      <c r="Z1023" t="s">
        <v>8528</v>
      </c>
      <c r="AC1023" t="s">
        <v>153</v>
      </c>
      <c r="AD1023" t="s">
        <v>27</v>
      </c>
      <c r="AE1023" t="s">
        <v>8528</v>
      </c>
      <c r="AH1023" t="s">
        <v>19953</v>
      </c>
      <c r="AI1023" t="s">
        <v>8381</v>
      </c>
      <c r="AJ1023">
        <v>8405</v>
      </c>
    </row>
    <row r="1024" spans="8:36" hidden="1" x14ac:dyDescent="0.25">
      <c r="H1024" t="s">
        <v>15</v>
      </c>
      <c r="I1024" t="s">
        <v>2519</v>
      </c>
      <c r="J1024" t="s">
        <v>2520</v>
      </c>
      <c r="L1024">
        <v>3938</v>
      </c>
      <c r="M1024" t="s">
        <v>27</v>
      </c>
      <c r="N1024" t="s">
        <v>2521</v>
      </c>
      <c r="Q1024">
        <v>3474</v>
      </c>
      <c r="R1024" t="s">
        <v>98</v>
      </c>
      <c r="S1024" t="s">
        <v>98</v>
      </c>
      <c r="T1024" t="str">
        <f>IF(Transcripts[[#This Row],[List?]]="Y", Transcripts[[#This Row],[RefSeq mRNA ID]]&amp;IF(Transcripts[[#This Row],[Preferred?]]="Y", " (Preferred)", ""), "")</f>
        <v/>
      </c>
      <c r="V1024" s="43" t="s">
        <v>18438</v>
      </c>
      <c r="W1024" s="43" t="e">
        <f t="array" ref="W1024">INDEX(Table6[#Data], MATCH(1, ISNUMBER(SEARCH(Transcripts[[#This Row],[RefSeq mRNA ID]], Table6['#name])), 0), 1)</f>
        <v>#N/A</v>
      </c>
      <c r="X1024" s="43"/>
      <c r="Y1024" s="43"/>
      <c r="Z1024" t="s">
        <v>8576</v>
      </c>
      <c r="AA1024" t="s">
        <v>8577</v>
      </c>
      <c r="AB1024">
        <v>120</v>
      </c>
      <c r="AC1024" t="s">
        <v>153</v>
      </c>
      <c r="AD1024" t="s">
        <v>27</v>
      </c>
      <c r="AE1024" t="s">
        <v>10640</v>
      </c>
      <c r="AH1024" t="s">
        <v>19954</v>
      </c>
      <c r="AI1024" t="s">
        <v>8381</v>
      </c>
      <c r="AJ1024">
        <v>8405</v>
      </c>
    </row>
    <row r="1025" spans="8:36" hidden="1" x14ac:dyDescent="0.25">
      <c r="H1025" t="s">
        <v>15</v>
      </c>
      <c r="I1025" t="s">
        <v>2522</v>
      </c>
      <c r="J1025" t="s">
        <v>2523</v>
      </c>
      <c r="L1025">
        <v>3844</v>
      </c>
      <c r="M1025" t="s">
        <v>27</v>
      </c>
      <c r="N1025" t="s">
        <v>2524</v>
      </c>
      <c r="Q1025">
        <v>3276</v>
      </c>
      <c r="R1025" t="s">
        <v>98</v>
      </c>
      <c r="S1025" t="s">
        <v>98</v>
      </c>
      <c r="T1025" t="str">
        <f>IF(Transcripts[[#This Row],[List?]]="Y", Transcripts[[#This Row],[RefSeq mRNA ID]]&amp;IF(Transcripts[[#This Row],[Preferred?]]="Y", " (Preferred)", ""), "")</f>
        <v/>
      </c>
      <c r="V1025" s="43" t="s">
        <v>18438</v>
      </c>
      <c r="W1025" s="43" t="e">
        <f t="array" ref="W1025">INDEX(Table6[#Data], MATCH(1, ISNUMBER(SEARCH(Transcripts[[#This Row],[RefSeq mRNA ID]], Table6['#name])), 0), 1)</f>
        <v>#N/A</v>
      </c>
      <c r="X1025" s="43"/>
      <c r="Y1025" s="43"/>
      <c r="Z1025" t="s">
        <v>8538</v>
      </c>
      <c r="AA1025" t="s">
        <v>8539</v>
      </c>
      <c r="AB1025">
        <v>3696</v>
      </c>
      <c r="AC1025" t="s">
        <v>153</v>
      </c>
      <c r="AD1025" t="s">
        <v>27</v>
      </c>
      <c r="AE1025" t="s">
        <v>10641</v>
      </c>
      <c r="AH1025" t="s">
        <v>19955</v>
      </c>
      <c r="AI1025" t="s">
        <v>8381</v>
      </c>
      <c r="AJ1025">
        <v>8405</v>
      </c>
    </row>
    <row r="1026" spans="8:36" hidden="1" x14ac:dyDescent="0.25">
      <c r="H1026" t="s">
        <v>15</v>
      </c>
      <c r="I1026" t="s">
        <v>2525</v>
      </c>
      <c r="J1026" t="s">
        <v>2526</v>
      </c>
      <c r="K1026" t="s">
        <v>18898</v>
      </c>
      <c r="L1026">
        <v>2864</v>
      </c>
      <c r="M1026" t="s">
        <v>27</v>
      </c>
      <c r="N1026" t="s">
        <v>2527</v>
      </c>
      <c r="P1026" t="s">
        <v>2528</v>
      </c>
      <c r="Q1026">
        <v>2118</v>
      </c>
      <c r="R1026" t="s">
        <v>98</v>
      </c>
      <c r="S1026" t="s">
        <v>97</v>
      </c>
      <c r="T1026" t="str">
        <f>IF(Transcripts[[#This Row],[List?]]="Y", Transcripts[[#This Row],[RefSeq mRNA ID]]&amp;IF(Transcripts[[#This Row],[Preferred?]]="Y", " (Preferred)", ""), "")</f>
        <v>NM_201284.1</v>
      </c>
      <c r="V1026" s="43" t="s">
        <v>18438</v>
      </c>
      <c r="W1026" s="43" t="e">
        <f t="array" ref="W1026">INDEX(Table6[#Data], MATCH(1, ISNUMBER(SEARCH(Transcripts[[#This Row],[RefSeq mRNA ID]], Table6['#name])), 0), 1)</f>
        <v>#N/A</v>
      </c>
      <c r="X1026" s="43"/>
      <c r="Y1026" s="43"/>
      <c r="Z1026" t="s">
        <v>8564</v>
      </c>
      <c r="AA1026" t="s">
        <v>8565</v>
      </c>
      <c r="AB1026">
        <v>462</v>
      </c>
      <c r="AC1026" t="s">
        <v>153</v>
      </c>
      <c r="AD1026" t="s">
        <v>27</v>
      </c>
      <c r="AE1026" t="s">
        <v>10642</v>
      </c>
      <c r="AH1026" t="s">
        <v>19956</v>
      </c>
      <c r="AI1026" t="s">
        <v>8444</v>
      </c>
      <c r="AJ1026">
        <v>6714</v>
      </c>
    </row>
    <row r="1027" spans="8:36" hidden="1" x14ac:dyDescent="0.25">
      <c r="H1027" t="s">
        <v>15</v>
      </c>
      <c r="I1027" t="s">
        <v>2529</v>
      </c>
      <c r="J1027" t="s">
        <v>2530</v>
      </c>
      <c r="L1027">
        <v>2529</v>
      </c>
      <c r="M1027" t="s">
        <v>27</v>
      </c>
      <c r="N1027" t="s">
        <v>2531</v>
      </c>
      <c r="Q1027">
        <v>1974</v>
      </c>
      <c r="R1027" t="s">
        <v>98</v>
      </c>
      <c r="S1027" t="s">
        <v>98</v>
      </c>
      <c r="T1027" t="str">
        <f>IF(Transcripts[[#This Row],[List?]]="Y", Transcripts[[#This Row],[RefSeq mRNA ID]]&amp;IF(Transcripts[[#This Row],[Preferred?]]="Y", " (Preferred)", ""), "")</f>
        <v/>
      </c>
      <c r="V1027" s="43" t="s">
        <v>18438</v>
      </c>
      <c r="W1027" s="43" t="e">
        <f t="array" ref="W1027">INDEX(Table6[#Data], MATCH(1, ISNUMBER(SEARCH(Transcripts[[#This Row],[RefSeq mRNA ID]], Table6['#name])), 0), 1)</f>
        <v>#N/A</v>
      </c>
      <c r="X1027" s="43"/>
      <c r="Y1027" s="43"/>
      <c r="Z1027" t="s">
        <v>8542</v>
      </c>
      <c r="AA1027" t="s">
        <v>8543</v>
      </c>
      <c r="AB1027">
        <v>3696</v>
      </c>
      <c r="AC1027" t="s">
        <v>153</v>
      </c>
      <c r="AD1027" t="s">
        <v>27</v>
      </c>
      <c r="AE1027" t="s">
        <v>10643</v>
      </c>
      <c r="AH1027" t="s">
        <v>19957</v>
      </c>
      <c r="AI1027" t="s">
        <v>8444</v>
      </c>
      <c r="AJ1027">
        <v>6714</v>
      </c>
    </row>
    <row r="1028" spans="8:36" hidden="1" x14ac:dyDescent="0.25">
      <c r="H1028" t="s">
        <v>15</v>
      </c>
      <c r="I1028" t="s">
        <v>2532</v>
      </c>
      <c r="J1028" t="s">
        <v>2533</v>
      </c>
      <c r="K1028" t="s">
        <v>18899</v>
      </c>
      <c r="L1028">
        <v>2239</v>
      </c>
      <c r="M1028" t="s">
        <v>27</v>
      </c>
      <c r="N1028" t="s">
        <v>2534</v>
      </c>
      <c r="P1028" t="s">
        <v>2535</v>
      </c>
      <c r="Q1028">
        <v>1887</v>
      </c>
      <c r="R1028" t="s">
        <v>98</v>
      </c>
      <c r="S1028" t="s">
        <v>97</v>
      </c>
      <c r="T1028" t="str">
        <f>IF(Transcripts[[#This Row],[List?]]="Y", Transcripts[[#This Row],[RefSeq mRNA ID]]&amp;IF(Transcripts[[#This Row],[Preferred?]]="Y", " (Preferred)", ""), "")</f>
        <v>NM_201282.1</v>
      </c>
      <c r="V1028" s="43" t="s">
        <v>18438</v>
      </c>
      <c r="W1028" s="43" t="e">
        <f t="array" ref="W1028">INDEX(Table6[#Data], MATCH(1, ISNUMBER(SEARCH(Transcripts[[#This Row],[RefSeq mRNA ID]], Table6['#name])), 0), 1)</f>
        <v>#N/A</v>
      </c>
      <c r="X1028" s="43"/>
      <c r="Y1028" s="43"/>
      <c r="Z1028" t="s">
        <v>8549</v>
      </c>
      <c r="AA1028" t="s">
        <v>8550</v>
      </c>
      <c r="AB1028">
        <v>3807</v>
      </c>
      <c r="AC1028" t="s">
        <v>153</v>
      </c>
      <c r="AD1028" t="s">
        <v>27</v>
      </c>
      <c r="AE1028" t="s">
        <v>10644</v>
      </c>
      <c r="AH1028" t="s">
        <v>18912</v>
      </c>
      <c r="AI1028" t="s">
        <v>8478</v>
      </c>
      <c r="AJ1028">
        <v>6731</v>
      </c>
    </row>
    <row r="1029" spans="8:36" hidden="1" x14ac:dyDescent="0.25">
      <c r="H1029" t="s">
        <v>15</v>
      </c>
      <c r="I1029" t="s">
        <v>2536</v>
      </c>
      <c r="J1029" t="s">
        <v>2537</v>
      </c>
      <c r="K1029" t="s">
        <v>18900</v>
      </c>
      <c r="L1029">
        <v>1570</v>
      </c>
      <c r="M1029" t="s">
        <v>27</v>
      </c>
      <c r="N1029" t="s">
        <v>2538</v>
      </c>
      <c r="P1029" t="s">
        <v>2539</v>
      </c>
      <c r="Q1029">
        <v>1218</v>
      </c>
      <c r="R1029" t="s">
        <v>98</v>
      </c>
      <c r="S1029" t="s">
        <v>97</v>
      </c>
      <c r="T1029" t="str">
        <f>IF(Transcripts[[#This Row],[List?]]="Y", Transcripts[[#This Row],[RefSeq mRNA ID]]&amp;IF(Transcripts[[#This Row],[Preferred?]]="Y", " (Preferred)", ""), "")</f>
        <v>NM_201283.1</v>
      </c>
      <c r="V1029" s="43" t="s">
        <v>18438</v>
      </c>
      <c r="W1029" s="43" t="e">
        <f t="array" ref="W1029">INDEX(Table6[#Data], MATCH(1, ISNUMBER(SEARCH(Transcripts[[#This Row],[RefSeq mRNA ID]], Table6['#name])), 0), 1)</f>
        <v>#N/A</v>
      </c>
      <c r="X1029" s="43"/>
      <c r="Y1029" s="43"/>
      <c r="Z1029" t="s">
        <v>8525</v>
      </c>
      <c r="AA1029" t="s">
        <v>8526</v>
      </c>
      <c r="AB1029">
        <v>177</v>
      </c>
      <c r="AC1029" t="s">
        <v>153</v>
      </c>
      <c r="AD1029" t="s">
        <v>27</v>
      </c>
      <c r="AE1029" t="s">
        <v>10645</v>
      </c>
      <c r="AH1029" t="s">
        <v>19958</v>
      </c>
      <c r="AI1029" t="s">
        <v>8478</v>
      </c>
      <c r="AJ1029">
        <v>6731</v>
      </c>
    </row>
    <row r="1030" spans="8:36" hidden="1" x14ac:dyDescent="0.25">
      <c r="H1030" t="s">
        <v>15</v>
      </c>
      <c r="I1030" t="s">
        <v>2540</v>
      </c>
      <c r="J1030" t="s">
        <v>2541</v>
      </c>
      <c r="L1030">
        <v>691</v>
      </c>
      <c r="M1030" t="s">
        <v>27</v>
      </c>
      <c r="N1030" t="s">
        <v>2542</v>
      </c>
      <c r="Q1030">
        <v>384</v>
      </c>
      <c r="R1030" t="s">
        <v>98</v>
      </c>
      <c r="S1030" t="s">
        <v>98</v>
      </c>
      <c r="T1030" t="str">
        <f>IF(Transcripts[[#This Row],[List?]]="Y", Transcripts[[#This Row],[RefSeq mRNA ID]]&amp;IF(Transcripts[[#This Row],[Preferred?]]="Y", " (Preferred)", ""), "")</f>
        <v/>
      </c>
      <c r="V1030" s="43" t="s">
        <v>18438</v>
      </c>
      <c r="W1030" s="43" t="e">
        <f t="array" ref="W1030">INDEX(Table6[#Data], MATCH(1, ISNUMBER(SEARCH(Transcripts[[#This Row],[RefSeq mRNA ID]], Table6['#name])), 0), 1)</f>
        <v>#N/A</v>
      </c>
      <c r="X1030" s="43"/>
      <c r="Y1030" s="43"/>
      <c r="Z1030" t="s">
        <v>8552</v>
      </c>
      <c r="AA1030" t="s">
        <v>8553</v>
      </c>
      <c r="AB1030">
        <v>3696</v>
      </c>
      <c r="AC1030" t="s">
        <v>153</v>
      </c>
      <c r="AD1030" t="s">
        <v>27</v>
      </c>
      <c r="AE1030" t="s">
        <v>10646</v>
      </c>
      <c r="AH1030" t="s">
        <v>19959</v>
      </c>
      <c r="AI1030" t="s">
        <v>162</v>
      </c>
      <c r="AJ1030">
        <v>693221</v>
      </c>
    </row>
    <row r="1031" spans="8:36" hidden="1" x14ac:dyDescent="0.25">
      <c r="H1031" t="s">
        <v>15</v>
      </c>
      <c r="I1031" t="s">
        <v>2511</v>
      </c>
      <c r="L1031">
        <v>561</v>
      </c>
      <c r="M1031" t="s">
        <v>195</v>
      </c>
      <c r="N1031" t="s">
        <v>2512</v>
      </c>
      <c r="P1031" t="s">
        <v>100</v>
      </c>
      <c r="Q1031">
        <v>0</v>
      </c>
      <c r="R1031" t="s">
        <v>98</v>
      </c>
      <c r="S1031" t="s">
        <v>98</v>
      </c>
      <c r="T1031" t="str">
        <f>IF(Transcripts[[#This Row],[List?]]="Y", Transcripts[[#This Row],[RefSeq mRNA ID]]&amp;IF(Transcripts[[#This Row],[Preferred?]]="Y", " (Preferred)", ""), "")</f>
        <v/>
      </c>
      <c r="V1031" s="43" t="s">
        <v>18438</v>
      </c>
      <c r="W1031" s="43" t="e">
        <f t="array" ref="W1031">INDEX(Table6[#Data], MATCH(1, ISNUMBER(SEARCH(Transcripts[[#This Row],[RefSeq mRNA ID]], Table6['#name])), 0), 1)</f>
        <v>#N/A</v>
      </c>
      <c r="X1031" s="43"/>
      <c r="Y1031" s="43"/>
      <c r="Z1031" t="s">
        <v>8530</v>
      </c>
      <c r="AC1031" t="s">
        <v>153</v>
      </c>
      <c r="AD1031" t="s">
        <v>27</v>
      </c>
      <c r="AE1031" t="s">
        <v>8530</v>
      </c>
      <c r="AH1031" t="s">
        <v>19960</v>
      </c>
      <c r="AI1031" t="s">
        <v>162</v>
      </c>
      <c r="AJ1031">
        <v>693221</v>
      </c>
    </row>
    <row r="1032" spans="8:36" hidden="1" x14ac:dyDescent="0.25">
      <c r="H1032" t="s">
        <v>15</v>
      </c>
      <c r="I1032" t="s">
        <v>2513</v>
      </c>
      <c r="L1032">
        <v>452</v>
      </c>
      <c r="M1032" t="s">
        <v>195</v>
      </c>
      <c r="N1032" t="s">
        <v>2514</v>
      </c>
      <c r="P1032" t="s">
        <v>100</v>
      </c>
      <c r="Q1032">
        <v>0</v>
      </c>
      <c r="R1032" t="s">
        <v>98</v>
      </c>
      <c r="S1032" t="s">
        <v>98</v>
      </c>
      <c r="T1032" t="str">
        <f>IF(Transcripts[[#This Row],[List?]]="Y", Transcripts[[#This Row],[RefSeq mRNA ID]]&amp;IF(Transcripts[[#This Row],[Preferred?]]="Y", " (Preferred)", ""), "")</f>
        <v/>
      </c>
      <c r="V1032" s="43" t="s">
        <v>18438</v>
      </c>
      <c r="W1032" s="43" t="e">
        <f t="array" ref="W1032">INDEX(Table6[#Data], MATCH(1, ISNUMBER(SEARCH(Transcripts[[#This Row],[RefSeq mRNA ID]], Table6['#name])), 0), 1)</f>
        <v>#N/A</v>
      </c>
      <c r="X1032" s="43"/>
      <c r="Y1032" s="43"/>
      <c r="Z1032" t="s">
        <v>8534</v>
      </c>
      <c r="AC1032" t="s">
        <v>153</v>
      </c>
      <c r="AD1032" t="s">
        <v>27</v>
      </c>
      <c r="AE1032" t="s">
        <v>8534</v>
      </c>
      <c r="AH1032" t="s">
        <v>19961</v>
      </c>
      <c r="AI1032" t="s">
        <v>162</v>
      </c>
      <c r="AJ1032">
        <v>693221</v>
      </c>
    </row>
    <row r="1033" spans="8:36" hidden="1" x14ac:dyDescent="0.25">
      <c r="H1033" t="s">
        <v>15</v>
      </c>
      <c r="I1033" t="s">
        <v>2543</v>
      </c>
      <c r="L1033">
        <v>665</v>
      </c>
      <c r="M1033" t="s">
        <v>212</v>
      </c>
      <c r="N1033" t="s">
        <v>2544</v>
      </c>
      <c r="P1033" t="s">
        <v>100</v>
      </c>
      <c r="Q1033">
        <v>0</v>
      </c>
      <c r="R1033" t="s">
        <v>98</v>
      </c>
      <c r="S1033" t="s">
        <v>98</v>
      </c>
      <c r="T1033" t="str">
        <f>IF(Transcripts[[#This Row],[List?]]="Y", Transcripts[[#This Row],[RefSeq mRNA ID]]&amp;IF(Transcripts[[#This Row],[Preferred?]]="Y", " (Preferred)", ""), "")</f>
        <v/>
      </c>
      <c r="V1033" s="43" t="s">
        <v>18438</v>
      </c>
      <c r="W1033" s="43" t="e">
        <f t="array" ref="W1033">INDEX(Table6[#Data], MATCH(1, ISNUMBER(SEARCH(Transcripts[[#This Row],[RefSeq mRNA ID]], Table6['#name])), 0), 1)</f>
        <v>#N/A</v>
      </c>
      <c r="X1033" s="43"/>
      <c r="Y1033" s="43"/>
      <c r="Z1033" t="s">
        <v>8567</v>
      </c>
      <c r="AA1033" t="s">
        <v>8568</v>
      </c>
      <c r="AB1033">
        <v>507</v>
      </c>
      <c r="AC1033" t="s">
        <v>153</v>
      </c>
      <c r="AD1033" t="s">
        <v>27</v>
      </c>
      <c r="AE1033" t="s">
        <v>10647</v>
      </c>
      <c r="AH1033" t="s">
        <v>19962</v>
      </c>
      <c r="AI1033" t="s">
        <v>153</v>
      </c>
      <c r="AJ1033">
        <v>10735</v>
      </c>
    </row>
    <row r="1034" spans="8:36" hidden="1" x14ac:dyDescent="0.25">
      <c r="H1034" t="s">
        <v>2545</v>
      </c>
      <c r="I1034" t="s">
        <v>2548</v>
      </c>
      <c r="J1034" t="s">
        <v>2549</v>
      </c>
      <c r="K1034" t="s">
        <v>19322</v>
      </c>
      <c r="L1034">
        <v>7097</v>
      </c>
      <c r="M1034" t="s">
        <v>27</v>
      </c>
      <c r="N1034" t="s">
        <v>2550</v>
      </c>
      <c r="P1034" t="s">
        <v>2551</v>
      </c>
      <c r="Q1034">
        <v>1281</v>
      </c>
      <c r="R1034" t="s">
        <v>97</v>
      </c>
      <c r="S1034" t="s">
        <v>97</v>
      </c>
      <c r="T1034" t="str">
        <f>IF(Transcripts[[#This Row],[List?]]="Y", Transcripts[[#This Row],[RefSeq mRNA ID]]&amp;IF(Transcripts[[#This Row],[Preferred?]]="Y", " (Preferred)", ""), "")</f>
        <v>NM_022051.2 (Preferred)</v>
      </c>
      <c r="V1034" s="43" t="s">
        <v>18439</v>
      </c>
      <c r="W1034" s="43" t="e">
        <f t="array" ref="W1034">INDEX(Table6[#Data], MATCH(1, ISNUMBER(SEARCH(Transcripts[[#This Row],[RefSeq mRNA ID]], Table6['#name])), 0), 1)</f>
        <v>#N/A</v>
      </c>
      <c r="X1034" s="43"/>
      <c r="Y1034" s="43"/>
      <c r="Z1034" t="s">
        <v>8561</v>
      </c>
      <c r="AA1034" t="s">
        <v>8562</v>
      </c>
      <c r="AB1034">
        <v>623</v>
      </c>
      <c r="AC1034" t="s">
        <v>153</v>
      </c>
      <c r="AD1034" t="s">
        <v>27</v>
      </c>
      <c r="AE1034" t="s">
        <v>10648</v>
      </c>
      <c r="AH1034" t="s">
        <v>19963</v>
      </c>
      <c r="AI1034" t="s">
        <v>153</v>
      </c>
      <c r="AJ1034">
        <v>10735</v>
      </c>
    </row>
    <row r="1035" spans="8:36" hidden="1" x14ac:dyDescent="0.25">
      <c r="H1035" t="s">
        <v>2545</v>
      </c>
      <c r="I1035" t="s">
        <v>2546</v>
      </c>
      <c r="L1035">
        <v>829</v>
      </c>
      <c r="M1035" t="s">
        <v>195</v>
      </c>
      <c r="N1035" t="s">
        <v>2547</v>
      </c>
      <c r="Q1035">
        <v>0</v>
      </c>
      <c r="R1035" t="s">
        <v>98</v>
      </c>
      <c r="S1035" t="s">
        <v>98</v>
      </c>
      <c r="T1035" t="str">
        <f>IF(Transcripts[[#This Row],[List?]]="Y", Transcripts[[#This Row],[RefSeq mRNA ID]]&amp;IF(Transcripts[[#This Row],[Preferred?]]="Y", " (Preferred)", ""), "")</f>
        <v/>
      </c>
      <c r="V1035" s="43" t="s">
        <v>18439</v>
      </c>
      <c r="W1035" s="43" t="e">
        <f t="array" ref="W1035">INDEX(Table6[#Data], MATCH(1, ISNUMBER(SEARCH(Transcripts[[#This Row],[RefSeq mRNA ID]], Table6['#name])), 0), 1)</f>
        <v>#N/A</v>
      </c>
      <c r="X1035" s="43"/>
      <c r="Y1035" s="43"/>
      <c r="Z1035" t="s">
        <v>8570</v>
      </c>
      <c r="AA1035" t="s">
        <v>8571</v>
      </c>
      <c r="AB1035">
        <v>347</v>
      </c>
      <c r="AC1035" t="s">
        <v>153</v>
      </c>
      <c r="AD1035" t="s">
        <v>27</v>
      </c>
      <c r="AE1035" t="s">
        <v>10649</v>
      </c>
      <c r="AH1035" t="s">
        <v>19964</v>
      </c>
      <c r="AI1035" t="s">
        <v>153</v>
      </c>
      <c r="AJ1035">
        <v>10735</v>
      </c>
    </row>
    <row r="1036" spans="8:36" hidden="1" x14ac:dyDescent="0.25">
      <c r="H1036" t="s">
        <v>2552</v>
      </c>
      <c r="I1036" t="s">
        <v>2553</v>
      </c>
      <c r="J1036" t="s">
        <v>2554</v>
      </c>
      <c r="L1036">
        <v>1023</v>
      </c>
      <c r="M1036" t="s">
        <v>27</v>
      </c>
      <c r="N1036" t="s">
        <v>2555</v>
      </c>
      <c r="P1036" t="s">
        <v>2556</v>
      </c>
      <c r="Q1036">
        <v>804</v>
      </c>
      <c r="R1036" t="s">
        <v>98</v>
      </c>
      <c r="S1036" t="s">
        <v>98</v>
      </c>
      <c r="T1036" t="str">
        <f>IF(Transcripts[[#This Row],[List?]]="Y", Transcripts[[#This Row],[RefSeq mRNA ID]]&amp;IF(Transcripts[[#This Row],[Preferred?]]="Y", " (Preferred)", ""), "")</f>
        <v/>
      </c>
      <c r="V1036" s="43" t="s">
        <v>18440</v>
      </c>
      <c r="W1036" s="43" t="e">
        <f t="array" ref="W1036">INDEX(Table6[#Data], MATCH(1, ISNUMBER(SEARCH(Transcripts[[#This Row],[RefSeq mRNA ID]], Table6['#name])), 0), 1)</f>
        <v>#N/A</v>
      </c>
      <c r="X1036" s="43"/>
      <c r="Y1036" s="43"/>
      <c r="Z1036" t="s">
        <v>8536</v>
      </c>
      <c r="AC1036" t="s">
        <v>153</v>
      </c>
      <c r="AD1036" t="s">
        <v>27</v>
      </c>
      <c r="AE1036" t="s">
        <v>8536</v>
      </c>
      <c r="AH1036" t="s">
        <v>19965</v>
      </c>
      <c r="AI1036" t="s">
        <v>153</v>
      </c>
      <c r="AJ1036">
        <v>10735</v>
      </c>
    </row>
    <row r="1037" spans="8:36" hidden="1" x14ac:dyDescent="0.25">
      <c r="H1037" t="s">
        <v>2552</v>
      </c>
      <c r="I1037" t="s">
        <v>2557</v>
      </c>
      <c r="J1037" t="s">
        <v>2558</v>
      </c>
      <c r="K1037" t="s">
        <v>20258</v>
      </c>
      <c r="L1037">
        <v>920</v>
      </c>
      <c r="M1037" t="s">
        <v>27</v>
      </c>
      <c r="N1037" t="s">
        <v>2559</v>
      </c>
      <c r="O1037" t="s">
        <v>2560</v>
      </c>
      <c r="P1037" t="s">
        <v>2556</v>
      </c>
      <c r="Q1037">
        <v>804</v>
      </c>
      <c r="R1037" t="s">
        <v>97</v>
      </c>
      <c r="S1037" t="s">
        <v>97</v>
      </c>
      <c r="T1037" t="str">
        <f>IF(Transcripts[[#This Row],[List?]]="Y", Transcripts[[#This Row],[RefSeq mRNA ID]]&amp;IF(Transcripts[[#This Row],[Preferred?]]="Y", " (Preferred)", ""), "")</f>
        <v>NM_001972.4 (Preferred)</v>
      </c>
      <c r="V1037" s="43" t="s">
        <v>18440</v>
      </c>
      <c r="W1037" s="43" t="e">
        <f t="array" ref="W1037">INDEX(Table6[#Data], MATCH(1, ISNUMBER(SEARCH(Transcripts[[#This Row],[RefSeq mRNA ID]], Table6['#name])), 0), 1)</f>
        <v>#N/A</v>
      </c>
      <c r="X1037" s="43"/>
      <c r="Y1037" s="43"/>
      <c r="Z1037" t="s">
        <v>8555</v>
      </c>
      <c r="AA1037" t="s">
        <v>8556</v>
      </c>
      <c r="AB1037">
        <v>3489</v>
      </c>
      <c r="AC1037" t="s">
        <v>153</v>
      </c>
      <c r="AD1037" t="s">
        <v>27</v>
      </c>
      <c r="AE1037" t="s">
        <v>10650</v>
      </c>
      <c r="AH1037" t="s">
        <v>19966</v>
      </c>
      <c r="AI1037" t="s">
        <v>153</v>
      </c>
      <c r="AJ1037">
        <v>10735</v>
      </c>
    </row>
    <row r="1038" spans="8:36" hidden="1" x14ac:dyDescent="0.25">
      <c r="H1038" t="s">
        <v>2561</v>
      </c>
      <c r="I1038" t="s">
        <v>2562</v>
      </c>
      <c r="J1038" t="s">
        <v>2563</v>
      </c>
      <c r="K1038" t="s">
        <v>19324</v>
      </c>
      <c r="L1038">
        <v>9585</v>
      </c>
      <c r="M1038" t="s">
        <v>27</v>
      </c>
      <c r="N1038" t="s">
        <v>2564</v>
      </c>
      <c r="P1038" t="s">
        <v>2565</v>
      </c>
      <c r="Q1038">
        <v>7245</v>
      </c>
      <c r="R1038" t="s">
        <v>97</v>
      </c>
      <c r="S1038" t="s">
        <v>97</v>
      </c>
      <c r="T1038" t="str">
        <f>IF(Transcripts[[#This Row],[List?]]="Y", Transcripts[[#This Row],[RefSeq mRNA ID]]&amp;IF(Transcripts[[#This Row],[Preferred?]]="Y", " (Preferred)", ""), "")</f>
        <v>NM_001429.3 (Preferred)</v>
      </c>
      <c r="V1038" s="43" t="s">
        <v>18441</v>
      </c>
      <c r="W1038" s="43" t="e">
        <f t="array" ref="W1038">INDEX(Table6[#Data], MATCH(1, ISNUMBER(SEARCH(Transcripts[[#This Row],[RefSeq mRNA ID]], Table6['#name])), 0), 1)</f>
        <v>#N/A</v>
      </c>
      <c r="X1038" s="43"/>
      <c r="Y1038" s="43"/>
      <c r="Z1038" t="s">
        <v>1142</v>
      </c>
      <c r="AA1038" t="s">
        <v>1143</v>
      </c>
      <c r="AB1038">
        <v>879</v>
      </c>
      <c r="AC1038" t="s">
        <v>1121</v>
      </c>
      <c r="AD1038" t="s">
        <v>27</v>
      </c>
      <c r="AE1038" t="s">
        <v>10651</v>
      </c>
      <c r="AH1038" t="s">
        <v>19967</v>
      </c>
      <c r="AI1038" t="s">
        <v>8579</v>
      </c>
      <c r="AJ1038">
        <v>6774</v>
      </c>
    </row>
    <row r="1039" spans="8:36" hidden="1" x14ac:dyDescent="0.25">
      <c r="H1039" t="s">
        <v>2566</v>
      </c>
      <c r="I1039" t="s">
        <v>2575</v>
      </c>
      <c r="J1039" t="s">
        <v>2576</v>
      </c>
      <c r="K1039" t="s">
        <v>19325</v>
      </c>
      <c r="L1039">
        <v>5160</v>
      </c>
      <c r="M1039" t="s">
        <v>27</v>
      </c>
      <c r="N1039" t="s">
        <v>2577</v>
      </c>
      <c r="P1039" t="s">
        <v>2578</v>
      </c>
      <c r="Q1039">
        <v>2613</v>
      </c>
      <c r="R1039" t="s">
        <v>97</v>
      </c>
      <c r="S1039" t="s">
        <v>97</v>
      </c>
      <c r="T1039" t="str">
        <f>IF(Transcripts[[#This Row],[List?]]="Y", Transcripts[[#This Row],[RefSeq mRNA ID]]&amp;IF(Transcripts[[#This Row],[Preferred?]]="Y", " (Preferred)", ""), "")</f>
        <v>NM_001430.4 (Preferred)</v>
      </c>
      <c r="V1039" s="43" t="s">
        <v>18442</v>
      </c>
      <c r="W1039" s="43" t="e">
        <f t="array" ref="W1039">INDEX(Table6[#Data], MATCH(1, ISNUMBER(SEARCH(Transcripts[[#This Row],[RefSeq mRNA ID]], Table6['#name])), 0), 1)</f>
        <v>#N/A</v>
      </c>
      <c r="X1039" s="43"/>
      <c r="Y1039" s="43"/>
      <c r="Z1039" t="s">
        <v>1132</v>
      </c>
      <c r="AA1039" t="s">
        <v>1133</v>
      </c>
      <c r="AB1039">
        <v>636</v>
      </c>
      <c r="AC1039" t="s">
        <v>1121</v>
      </c>
      <c r="AD1039" t="s">
        <v>27</v>
      </c>
      <c r="AE1039" t="s">
        <v>10652</v>
      </c>
      <c r="AH1039" t="s">
        <v>19968</v>
      </c>
      <c r="AI1039" t="s">
        <v>8579</v>
      </c>
      <c r="AJ1039">
        <v>6774</v>
      </c>
    </row>
    <row r="1040" spans="8:36" hidden="1" x14ac:dyDescent="0.25">
      <c r="H1040" t="s">
        <v>2566</v>
      </c>
      <c r="I1040" t="s">
        <v>2579</v>
      </c>
      <c r="J1040" t="s">
        <v>2580</v>
      </c>
      <c r="L1040">
        <v>1067</v>
      </c>
      <c r="M1040" t="s">
        <v>27</v>
      </c>
      <c r="N1040" t="s">
        <v>2581</v>
      </c>
      <c r="Q1040">
        <v>779</v>
      </c>
      <c r="R1040" t="s">
        <v>98</v>
      </c>
      <c r="S1040" t="s">
        <v>98</v>
      </c>
      <c r="T1040" t="str">
        <f>IF(Transcripts[[#This Row],[List?]]="Y", Transcripts[[#This Row],[RefSeq mRNA ID]]&amp;IF(Transcripts[[#This Row],[Preferred?]]="Y", " (Preferred)", ""), "")</f>
        <v/>
      </c>
      <c r="V1040" s="43" t="s">
        <v>18442</v>
      </c>
      <c r="W1040" s="43" t="e">
        <f t="array" ref="W1040">INDEX(Table6[#Data], MATCH(1, ISNUMBER(SEARCH(Transcripts[[#This Row],[RefSeq mRNA ID]], Table6['#name])), 0), 1)</f>
        <v>#N/A</v>
      </c>
      <c r="X1040" s="43"/>
      <c r="Y1040" s="43"/>
      <c r="Z1040" t="s">
        <v>1136</v>
      </c>
      <c r="AA1040" t="s">
        <v>1137</v>
      </c>
      <c r="AB1040">
        <v>729</v>
      </c>
      <c r="AC1040" t="s">
        <v>1121</v>
      </c>
      <c r="AD1040" t="s">
        <v>27</v>
      </c>
      <c r="AE1040" t="s">
        <v>10653</v>
      </c>
      <c r="AH1040" t="s">
        <v>19969</v>
      </c>
      <c r="AI1040" t="s">
        <v>8579</v>
      </c>
      <c r="AJ1040">
        <v>6774</v>
      </c>
    </row>
    <row r="1041" spans="8:36" hidden="1" x14ac:dyDescent="0.25">
      <c r="H1041" t="s">
        <v>2566</v>
      </c>
      <c r="I1041" t="s">
        <v>2567</v>
      </c>
      <c r="L1041">
        <v>665</v>
      </c>
      <c r="M1041" t="s">
        <v>195</v>
      </c>
      <c r="N1041" t="s">
        <v>2568</v>
      </c>
      <c r="Q1041">
        <v>0</v>
      </c>
      <c r="R1041" t="s">
        <v>98</v>
      </c>
      <c r="S1041" t="s">
        <v>98</v>
      </c>
      <c r="T1041" t="str">
        <f>IF(Transcripts[[#This Row],[List?]]="Y", Transcripts[[#This Row],[RefSeq mRNA ID]]&amp;IF(Transcripts[[#This Row],[Preferred?]]="Y", " (Preferred)", ""), "")</f>
        <v/>
      </c>
      <c r="V1041" s="43" t="s">
        <v>18442</v>
      </c>
      <c r="W1041" s="43" t="e">
        <f t="array" ref="W1041">INDEX(Table6[#Data], MATCH(1, ISNUMBER(SEARCH(Transcripts[[#This Row],[RefSeq mRNA ID]], Table6['#name])), 0), 1)</f>
        <v>#N/A</v>
      </c>
      <c r="X1041" s="43"/>
      <c r="Y1041" s="43"/>
      <c r="Z1041" t="s">
        <v>1146</v>
      </c>
      <c r="AA1041" t="s">
        <v>1147</v>
      </c>
      <c r="AB1041">
        <v>291</v>
      </c>
      <c r="AC1041" t="s">
        <v>1121</v>
      </c>
      <c r="AD1041" t="s">
        <v>27</v>
      </c>
      <c r="AE1041" t="s">
        <v>10654</v>
      </c>
      <c r="AH1041" t="s">
        <v>19970</v>
      </c>
      <c r="AI1041" t="s">
        <v>8618</v>
      </c>
      <c r="AJ1041">
        <v>6794</v>
      </c>
    </row>
    <row r="1042" spans="8:36" hidden="1" x14ac:dyDescent="0.25">
      <c r="H1042" t="s">
        <v>2566</v>
      </c>
      <c r="I1042" t="s">
        <v>2569</v>
      </c>
      <c r="L1042">
        <v>558</v>
      </c>
      <c r="M1042" t="s">
        <v>195</v>
      </c>
      <c r="N1042" t="s">
        <v>2570</v>
      </c>
      <c r="Q1042">
        <v>0</v>
      </c>
      <c r="R1042" t="s">
        <v>98</v>
      </c>
      <c r="S1042" t="s">
        <v>98</v>
      </c>
      <c r="T1042" t="str">
        <f>IF(Transcripts[[#This Row],[List?]]="Y", Transcripts[[#This Row],[RefSeq mRNA ID]]&amp;IF(Transcripts[[#This Row],[Preferred?]]="Y", " (Preferred)", ""), "")</f>
        <v/>
      </c>
      <c r="V1042" s="43" t="s">
        <v>18442</v>
      </c>
      <c r="W1042" s="43" t="e">
        <f t="array" ref="W1042">INDEX(Table6[#Data], MATCH(1, ISNUMBER(SEARCH(Transcripts[[#This Row],[RefSeq mRNA ID]], Table6['#name])), 0), 1)</f>
        <v>#N/A</v>
      </c>
      <c r="X1042" s="43"/>
      <c r="Y1042" s="43"/>
      <c r="Z1042" t="s">
        <v>1139</v>
      </c>
      <c r="AA1042" t="s">
        <v>1140</v>
      </c>
      <c r="AB1042">
        <v>636</v>
      </c>
      <c r="AC1042" t="s">
        <v>1121</v>
      </c>
      <c r="AD1042" t="s">
        <v>27</v>
      </c>
      <c r="AE1042" t="s">
        <v>10655</v>
      </c>
      <c r="AH1042" t="s">
        <v>19971</v>
      </c>
      <c r="AI1042" t="s">
        <v>8643</v>
      </c>
      <c r="AJ1042">
        <v>6813</v>
      </c>
    </row>
    <row r="1043" spans="8:36" hidden="1" x14ac:dyDescent="0.25">
      <c r="H1043" t="s">
        <v>2566</v>
      </c>
      <c r="I1043" t="s">
        <v>2571</v>
      </c>
      <c r="L1043">
        <v>551</v>
      </c>
      <c r="M1043" t="s">
        <v>195</v>
      </c>
      <c r="N1043" t="s">
        <v>2572</v>
      </c>
      <c r="Q1043">
        <v>0</v>
      </c>
      <c r="R1043" t="s">
        <v>98</v>
      </c>
      <c r="S1043" t="s">
        <v>98</v>
      </c>
      <c r="T1043" t="str">
        <f>IF(Transcripts[[#This Row],[List?]]="Y", Transcripts[[#This Row],[RefSeq mRNA ID]]&amp;IF(Transcripts[[#This Row],[Preferred?]]="Y", " (Preferred)", ""), "")</f>
        <v/>
      </c>
      <c r="V1043" s="43" t="s">
        <v>18442</v>
      </c>
      <c r="W1043" s="43" t="e">
        <f t="array" ref="W1043">INDEX(Table6[#Data], MATCH(1, ISNUMBER(SEARCH(Transcripts[[#This Row],[RefSeq mRNA ID]], Table6['#name])), 0), 1)</f>
        <v>#N/A</v>
      </c>
      <c r="X1043" s="43"/>
      <c r="Y1043" s="43"/>
      <c r="Z1043" t="s">
        <v>1150</v>
      </c>
      <c r="AA1043" t="s">
        <v>1151</v>
      </c>
      <c r="AB1043">
        <v>663</v>
      </c>
      <c r="AC1043" t="s">
        <v>1121</v>
      </c>
      <c r="AD1043" t="s">
        <v>27</v>
      </c>
      <c r="AE1043" t="s">
        <v>10656</v>
      </c>
      <c r="AH1043" t="s">
        <v>19972</v>
      </c>
      <c r="AI1043" t="s">
        <v>8643</v>
      </c>
      <c r="AJ1043">
        <v>6813</v>
      </c>
    </row>
    <row r="1044" spans="8:36" hidden="1" x14ac:dyDescent="0.25">
      <c r="H1044" t="s">
        <v>2566</v>
      </c>
      <c r="I1044" t="s">
        <v>2573</v>
      </c>
      <c r="L1044">
        <v>452</v>
      </c>
      <c r="M1044" t="s">
        <v>195</v>
      </c>
      <c r="N1044" t="s">
        <v>2574</v>
      </c>
      <c r="Q1044">
        <v>0</v>
      </c>
      <c r="R1044" t="s">
        <v>98</v>
      </c>
      <c r="S1044" t="s">
        <v>98</v>
      </c>
      <c r="T1044" t="str">
        <f>IF(Transcripts[[#This Row],[List?]]="Y", Transcripts[[#This Row],[RefSeq mRNA ID]]&amp;IF(Transcripts[[#This Row],[Preferred?]]="Y", " (Preferred)", ""), "")</f>
        <v/>
      </c>
      <c r="V1044" s="43" t="s">
        <v>18442</v>
      </c>
      <c r="W1044" s="43" t="e">
        <f t="array" ref="W1044">INDEX(Table6[#Data], MATCH(1, ISNUMBER(SEARCH(Transcripts[[#This Row],[RefSeq mRNA ID]], Table6['#name])), 0), 1)</f>
        <v>#N/A</v>
      </c>
      <c r="X1044" s="43"/>
      <c r="Y1044" s="43"/>
      <c r="Z1044" t="s">
        <v>1154</v>
      </c>
      <c r="AA1044" t="s">
        <v>1155</v>
      </c>
      <c r="AB1044">
        <v>588</v>
      </c>
      <c r="AC1044" t="s">
        <v>1121</v>
      </c>
      <c r="AD1044" t="s">
        <v>27</v>
      </c>
      <c r="AE1044" t="s">
        <v>10657</v>
      </c>
      <c r="AH1044" t="s">
        <v>19973</v>
      </c>
      <c r="AI1044" t="s">
        <v>8643</v>
      </c>
      <c r="AJ1044">
        <v>6813</v>
      </c>
    </row>
    <row r="1045" spans="8:36" hidden="1" x14ac:dyDescent="0.25">
      <c r="H1045" t="s">
        <v>2566</v>
      </c>
      <c r="I1045" t="s">
        <v>2582</v>
      </c>
      <c r="L1045">
        <v>3622</v>
      </c>
      <c r="M1045" t="s">
        <v>212</v>
      </c>
      <c r="N1045" t="s">
        <v>2583</v>
      </c>
      <c r="Q1045">
        <v>0</v>
      </c>
      <c r="R1045" t="s">
        <v>98</v>
      </c>
      <c r="S1045" t="s">
        <v>98</v>
      </c>
      <c r="T1045" t="str">
        <f>IF(Transcripts[[#This Row],[List?]]="Y", Transcripts[[#This Row],[RefSeq mRNA ID]]&amp;IF(Transcripts[[#This Row],[Preferred?]]="Y", " (Preferred)", ""), "")</f>
        <v/>
      </c>
      <c r="V1045" s="43" t="s">
        <v>18442</v>
      </c>
      <c r="W1045" s="43" t="e">
        <f t="array" ref="W1045">INDEX(Table6[#Data], MATCH(1, ISNUMBER(SEARCH(Transcripts[[#This Row],[RefSeq mRNA ID]], Table6['#name])), 0), 1)</f>
        <v>#N/A</v>
      </c>
      <c r="X1045" s="43"/>
      <c r="Y1045" s="43"/>
      <c r="Z1045" t="s">
        <v>1122</v>
      </c>
      <c r="AC1045" t="s">
        <v>1121</v>
      </c>
      <c r="AD1045" t="s">
        <v>27</v>
      </c>
      <c r="AE1045" t="s">
        <v>1122</v>
      </c>
      <c r="AH1045" t="s">
        <v>19974</v>
      </c>
      <c r="AI1045" t="s">
        <v>8643</v>
      </c>
      <c r="AJ1045">
        <v>6813</v>
      </c>
    </row>
    <row r="1046" spans="8:36" hidden="1" x14ac:dyDescent="0.25">
      <c r="H1046" t="s">
        <v>2566</v>
      </c>
      <c r="I1046" t="s">
        <v>2584</v>
      </c>
      <c r="L1046">
        <v>741</v>
      </c>
      <c r="M1046" t="s">
        <v>212</v>
      </c>
      <c r="N1046" t="s">
        <v>2585</v>
      </c>
      <c r="Q1046">
        <v>0</v>
      </c>
      <c r="R1046" t="s">
        <v>98</v>
      </c>
      <c r="S1046" t="s">
        <v>98</v>
      </c>
      <c r="T1046" t="str">
        <f>IF(Transcripts[[#This Row],[List?]]="Y", Transcripts[[#This Row],[RefSeq mRNA ID]]&amp;IF(Transcripts[[#This Row],[Preferred?]]="Y", " (Preferred)", ""), "")</f>
        <v/>
      </c>
      <c r="V1046" s="43" t="s">
        <v>18442</v>
      </c>
      <c r="W1046" s="43" t="e">
        <f t="array" ref="W1046">INDEX(Table6[#Data], MATCH(1, ISNUMBER(SEARCH(Transcripts[[#This Row],[RefSeq mRNA ID]], Table6['#name])), 0), 1)</f>
        <v>#N/A</v>
      </c>
      <c r="X1046" s="43"/>
      <c r="Y1046" s="43"/>
      <c r="Z1046" t="s">
        <v>1157</v>
      </c>
      <c r="AA1046" t="s">
        <v>1158</v>
      </c>
      <c r="AB1046">
        <v>530</v>
      </c>
      <c r="AC1046" t="s">
        <v>1121</v>
      </c>
      <c r="AD1046" t="s">
        <v>27</v>
      </c>
      <c r="AE1046" t="s">
        <v>10658</v>
      </c>
      <c r="AH1046" t="s">
        <v>19975</v>
      </c>
      <c r="AI1046" t="s">
        <v>8700</v>
      </c>
      <c r="AJ1046">
        <v>51684</v>
      </c>
    </row>
    <row r="1047" spans="8:36" hidden="1" x14ac:dyDescent="0.25">
      <c r="H1047" t="s">
        <v>2566</v>
      </c>
      <c r="I1047" t="s">
        <v>2586</v>
      </c>
      <c r="L1047">
        <v>657</v>
      </c>
      <c r="M1047" t="s">
        <v>212</v>
      </c>
      <c r="N1047" t="s">
        <v>2587</v>
      </c>
      <c r="Q1047">
        <v>0</v>
      </c>
      <c r="R1047" t="s">
        <v>98</v>
      </c>
      <c r="S1047" t="s">
        <v>98</v>
      </c>
      <c r="T1047" t="str">
        <f>IF(Transcripts[[#This Row],[List?]]="Y", Transcripts[[#This Row],[RefSeq mRNA ID]]&amp;IF(Transcripts[[#This Row],[Preferred?]]="Y", " (Preferred)", ""), "")</f>
        <v/>
      </c>
      <c r="V1047" s="43" t="s">
        <v>18442</v>
      </c>
      <c r="W1047" s="43" t="e">
        <f t="array" ref="W1047">INDEX(Table6[#Data], MATCH(1, ISNUMBER(SEARCH(Transcripts[[#This Row],[RefSeq mRNA ID]], Table6['#name])), 0), 1)</f>
        <v>#N/A</v>
      </c>
      <c r="X1047" s="43"/>
      <c r="Y1047" s="43"/>
      <c r="Z1047" t="s">
        <v>1124</v>
      </c>
      <c r="AC1047" t="s">
        <v>1121</v>
      </c>
      <c r="AD1047" t="s">
        <v>27</v>
      </c>
      <c r="AE1047" t="s">
        <v>1124</v>
      </c>
      <c r="AH1047" t="s">
        <v>19976</v>
      </c>
      <c r="AI1047" t="s">
        <v>8700</v>
      </c>
      <c r="AJ1047">
        <v>51684</v>
      </c>
    </row>
    <row r="1048" spans="8:36" hidden="1" x14ac:dyDescent="0.25">
      <c r="H1048" t="s">
        <v>2566</v>
      </c>
      <c r="I1048" t="s">
        <v>2588</v>
      </c>
      <c r="L1048">
        <v>559</v>
      </c>
      <c r="M1048" t="s">
        <v>212</v>
      </c>
      <c r="N1048" t="s">
        <v>2589</v>
      </c>
      <c r="Q1048">
        <v>0</v>
      </c>
      <c r="R1048" t="s">
        <v>98</v>
      </c>
      <c r="S1048" t="s">
        <v>98</v>
      </c>
      <c r="T1048" t="str">
        <f>IF(Transcripts[[#This Row],[List?]]="Y", Transcripts[[#This Row],[RefSeq mRNA ID]]&amp;IF(Transcripts[[#This Row],[Preferred?]]="Y", " (Preferred)", ""), "")</f>
        <v/>
      </c>
      <c r="V1048" s="43" t="s">
        <v>18442</v>
      </c>
      <c r="W1048" s="43" t="e">
        <f t="array" ref="W1048">INDEX(Table6[#Data], MATCH(1, ISNUMBER(SEARCH(Transcripts[[#This Row],[RefSeq mRNA ID]], Table6['#name])), 0), 1)</f>
        <v>#N/A</v>
      </c>
      <c r="X1048" s="43"/>
      <c r="Y1048" s="43"/>
      <c r="Z1048" t="s">
        <v>1130</v>
      </c>
      <c r="AC1048" t="s">
        <v>1121</v>
      </c>
      <c r="AD1048" t="s">
        <v>27</v>
      </c>
      <c r="AE1048" t="s">
        <v>1130</v>
      </c>
      <c r="AH1048" t="s">
        <v>19977</v>
      </c>
      <c r="AI1048" t="s">
        <v>122</v>
      </c>
      <c r="AJ1048">
        <v>23512</v>
      </c>
    </row>
    <row r="1049" spans="8:36" hidden="1" x14ac:dyDescent="0.25">
      <c r="H1049" t="s">
        <v>2590</v>
      </c>
      <c r="I1049" t="s">
        <v>2591</v>
      </c>
      <c r="J1049" t="s">
        <v>2592</v>
      </c>
      <c r="K1049" t="s">
        <v>20259</v>
      </c>
      <c r="L1049">
        <v>5809</v>
      </c>
      <c r="M1049" t="s">
        <v>27</v>
      </c>
      <c r="N1049" t="s">
        <v>2593</v>
      </c>
      <c r="P1049" t="s">
        <v>2594</v>
      </c>
      <c r="Q1049">
        <v>2952</v>
      </c>
      <c r="R1049" t="s">
        <v>97</v>
      </c>
      <c r="S1049" t="s">
        <v>97</v>
      </c>
      <c r="T1049" t="str">
        <f>IF(Transcripts[[#This Row],[List?]]="Y", Transcripts[[#This Row],[RefSeq mRNA ID]]&amp;IF(Transcripts[[#This Row],[Preferred?]]="Y", " (Preferred)", ""), "")</f>
        <v>NM_005233.6 (Preferred)</v>
      </c>
      <c r="V1049" s="43" t="s">
        <v>18443</v>
      </c>
      <c r="W1049" s="43" t="e">
        <f t="array" ref="W1049">INDEX(Table6[#Data], MATCH(1, ISNUMBER(SEARCH(Transcripts[[#This Row],[RefSeq mRNA ID]], Table6['#name])), 0), 1)</f>
        <v>#N/A</v>
      </c>
      <c r="X1049" s="43"/>
      <c r="Y1049" s="43"/>
      <c r="Z1049" t="s">
        <v>1160</v>
      </c>
      <c r="AA1049" t="s">
        <v>1161</v>
      </c>
      <c r="AB1049">
        <v>30</v>
      </c>
      <c r="AC1049" t="s">
        <v>1121</v>
      </c>
      <c r="AD1049" t="s">
        <v>27</v>
      </c>
      <c r="AE1049" t="s">
        <v>10659</v>
      </c>
      <c r="AH1049" t="s">
        <v>19978</v>
      </c>
      <c r="AI1049" t="s">
        <v>122</v>
      </c>
      <c r="AJ1049">
        <v>23512</v>
      </c>
    </row>
    <row r="1050" spans="8:36" hidden="1" x14ac:dyDescent="0.25">
      <c r="H1050" t="s">
        <v>2590</v>
      </c>
      <c r="I1050" t="s">
        <v>2595</v>
      </c>
      <c r="J1050" t="s">
        <v>2596</v>
      </c>
      <c r="L1050">
        <v>3085</v>
      </c>
      <c r="M1050" t="s">
        <v>27</v>
      </c>
      <c r="N1050" t="s">
        <v>2597</v>
      </c>
      <c r="Q1050">
        <v>2757</v>
      </c>
      <c r="R1050" t="s">
        <v>98</v>
      </c>
      <c r="S1050" t="s">
        <v>98</v>
      </c>
      <c r="T1050" t="str">
        <f>IF(Transcripts[[#This Row],[List?]]="Y", Transcripts[[#This Row],[RefSeq mRNA ID]]&amp;IF(Transcripts[[#This Row],[Preferred?]]="Y", " (Preferred)", ""), "")</f>
        <v/>
      </c>
      <c r="V1050" s="43" t="s">
        <v>18443</v>
      </c>
      <c r="W1050" s="43" t="e">
        <f t="array" ref="W1050">INDEX(Table6[#Data], MATCH(1, ISNUMBER(SEARCH(Transcripts[[#This Row],[RefSeq mRNA ID]], Table6['#name])), 0), 1)</f>
        <v>#N/A</v>
      </c>
      <c r="X1050" s="43"/>
      <c r="Y1050" s="43"/>
      <c r="Z1050" t="s">
        <v>1166</v>
      </c>
      <c r="AA1050" t="s">
        <v>1167</v>
      </c>
      <c r="AB1050">
        <v>354</v>
      </c>
      <c r="AC1050" t="s">
        <v>1121</v>
      </c>
      <c r="AD1050" t="s">
        <v>27</v>
      </c>
      <c r="AE1050" t="s">
        <v>10660</v>
      </c>
      <c r="AH1050" t="s">
        <v>19979</v>
      </c>
      <c r="AI1050" t="s">
        <v>18069</v>
      </c>
      <c r="AJ1050">
        <v>23345</v>
      </c>
    </row>
    <row r="1051" spans="8:36" hidden="1" x14ac:dyDescent="0.25">
      <c r="H1051" t="s">
        <v>2590</v>
      </c>
      <c r="I1051" t="s">
        <v>2598</v>
      </c>
      <c r="J1051" t="s">
        <v>2599</v>
      </c>
      <c r="K1051" t="s">
        <v>19327</v>
      </c>
      <c r="L1051">
        <v>2546</v>
      </c>
      <c r="M1051" t="s">
        <v>27</v>
      </c>
      <c r="N1051" t="s">
        <v>2600</v>
      </c>
      <c r="P1051" t="s">
        <v>2601</v>
      </c>
      <c r="Q1051">
        <v>1620</v>
      </c>
      <c r="R1051" t="s">
        <v>98</v>
      </c>
      <c r="S1051" t="s">
        <v>97</v>
      </c>
      <c r="T1051" t="str">
        <f>IF(Transcripts[[#This Row],[List?]]="Y", Transcripts[[#This Row],[RefSeq mRNA ID]]&amp;IF(Transcripts[[#This Row],[Preferred?]]="Y", " (Preferred)", ""), "")</f>
        <v>NM_182644.2</v>
      </c>
      <c r="V1051" s="43" t="s">
        <v>18443</v>
      </c>
      <c r="W1051" s="43" t="e">
        <f t="array" ref="W1051">INDEX(Table6[#Data], MATCH(1, ISNUMBER(SEARCH(Transcripts[[#This Row],[RefSeq mRNA ID]], Table6['#name])), 0), 1)</f>
        <v>#N/A</v>
      </c>
      <c r="X1051" s="43"/>
      <c r="Y1051" s="43"/>
      <c r="Z1051" t="s">
        <v>1174</v>
      </c>
      <c r="AC1051" t="s">
        <v>1121</v>
      </c>
      <c r="AD1051" t="s">
        <v>27</v>
      </c>
      <c r="AE1051" t="s">
        <v>1174</v>
      </c>
      <c r="AH1051" t="s">
        <v>19980</v>
      </c>
      <c r="AI1051" t="s">
        <v>18069</v>
      </c>
      <c r="AJ1051">
        <v>23345</v>
      </c>
    </row>
    <row r="1052" spans="8:36" hidden="1" x14ac:dyDescent="0.25">
      <c r="H1052" t="s">
        <v>2602</v>
      </c>
      <c r="I1052" t="s">
        <v>2603</v>
      </c>
      <c r="J1052" t="s">
        <v>2604</v>
      </c>
      <c r="K1052" t="s">
        <v>19332</v>
      </c>
      <c r="L1052">
        <v>8266</v>
      </c>
      <c r="M1052" t="s">
        <v>27</v>
      </c>
      <c r="N1052" t="s">
        <v>2605</v>
      </c>
      <c r="P1052" t="s">
        <v>2606</v>
      </c>
      <c r="Q1052">
        <v>3114</v>
      </c>
      <c r="R1052" t="s">
        <v>97</v>
      </c>
      <c r="S1052" t="s">
        <v>97</v>
      </c>
      <c r="T1052" t="str">
        <f>IF(Transcripts[[#This Row],[List?]]="Y", Transcripts[[#This Row],[RefSeq mRNA ID]]&amp;IF(Transcripts[[#This Row],[Preferred?]]="Y", " (Preferred)", ""), "")</f>
        <v>NM_004439.7 (Preferred)</v>
      </c>
      <c r="V1052" s="43" t="s">
        <v>18444</v>
      </c>
      <c r="W1052" s="43" t="e">
        <f t="array" ref="W1052">INDEX(Table6[#Data], MATCH(1, ISNUMBER(SEARCH(Transcripts[[#This Row],[RefSeq mRNA ID]], Table6['#name])), 0), 1)</f>
        <v>#N/A</v>
      </c>
      <c r="X1052" s="43"/>
      <c r="Y1052" s="43"/>
      <c r="Z1052" t="s">
        <v>1172</v>
      </c>
      <c r="AC1052" t="s">
        <v>1121</v>
      </c>
      <c r="AD1052" t="s">
        <v>27</v>
      </c>
      <c r="AE1052" t="s">
        <v>1172</v>
      </c>
      <c r="AH1052" t="s">
        <v>19981</v>
      </c>
      <c r="AI1052" t="s">
        <v>18069</v>
      </c>
      <c r="AJ1052">
        <v>23345</v>
      </c>
    </row>
    <row r="1053" spans="8:36" hidden="1" x14ac:dyDescent="0.25">
      <c r="H1053" t="s">
        <v>2602</v>
      </c>
      <c r="I1053" t="s">
        <v>20285</v>
      </c>
      <c r="J1053" t="s">
        <v>20286</v>
      </c>
      <c r="K1053" t="s">
        <v>19328</v>
      </c>
      <c r="L1053">
        <v>8266</v>
      </c>
      <c r="M1053" t="s">
        <v>27</v>
      </c>
      <c r="N1053" t="s">
        <v>2605</v>
      </c>
      <c r="P1053" t="s">
        <v>2606</v>
      </c>
      <c r="Q1053">
        <v>3114</v>
      </c>
      <c r="R1053" t="s">
        <v>98</v>
      </c>
      <c r="S1053" t="s">
        <v>97</v>
      </c>
      <c r="T1053" t="str">
        <f>IF(Transcripts[[#This Row],[List?]]="Y", Transcripts[[#This Row],[RefSeq mRNA ID]]&amp;IF(Transcripts[[#This Row],[Preferred?]]="Y", " (Preferred)", ""), "")</f>
        <v>NM_001281765.2</v>
      </c>
      <c r="V1053" s="43" t="s">
        <v>18444</v>
      </c>
      <c r="W1053" s="43" t="e">
        <f t="array" ref="W1053">INDEX(Table6[#Data], MATCH(1, ISNUMBER(SEARCH(Transcripts[[#This Row],[RefSeq mRNA ID]], Table6['#name])), 0), 1)</f>
        <v>#N/A</v>
      </c>
      <c r="X1053" s="43"/>
      <c r="Y1053" s="43"/>
      <c r="Z1053" t="s">
        <v>1178</v>
      </c>
      <c r="AC1053" t="s">
        <v>1121</v>
      </c>
      <c r="AD1053" t="s">
        <v>27</v>
      </c>
      <c r="AE1053" t="s">
        <v>1178</v>
      </c>
      <c r="AH1053" t="s">
        <v>19982</v>
      </c>
      <c r="AI1053" t="s">
        <v>18069</v>
      </c>
      <c r="AJ1053">
        <v>23345</v>
      </c>
    </row>
    <row r="1054" spans="8:36" hidden="1" x14ac:dyDescent="0.25">
      <c r="H1054" t="s">
        <v>2602</v>
      </c>
      <c r="I1054" t="s">
        <v>2613</v>
      </c>
      <c r="J1054" t="s">
        <v>2614</v>
      </c>
      <c r="K1054" t="s">
        <v>19333</v>
      </c>
      <c r="L1054">
        <v>3427</v>
      </c>
      <c r="M1054" t="s">
        <v>27</v>
      </c>
      <c r="N1054" t="s">
        <v>2615</v>
      </c>
      <c r="P1054" t="s">
        <v>2616</v>
      </c>
      <c r="Q1054">
        <v>3048</v>
      </c>
      <c r="R1054" t="s">
        <v>98</v>
      </c>
      <c r="S1054" t="s">
        <v>97</v>
      </c>
      <c r="T1054" t="str">
        <f>IF(Transcripts[[#This Row],[List?]]="Y", Transcripts[[#This Row],[RefSeq mRNA ID]]&amp;IF(Transcripts[[#This Row],[Preferred?]]="Y", " (Preferred)", ""), "")</f>
        <v>NM_182472.4</v>
      </c>
      <c r="V1054" s="43" t="s">
        <v>18444</v>
      </c>
      <c r="W1054" s="43" t="e">
        <f t="array" ref="W1054">INDEX(Table6[#Data], MATCH(1, ISNUMBER(SEARCH(Transcripts[[#This Row],[RefSeq mRNA ID]], Table6['#name])), 0), 1)</f>
        <v>#N/A</v>
      </c>
      <c r="X1054" s="43"/>
      <c r="Y1054" s="43"/>
      <c r="Z1054" t="s">
        <v>1176</v>
      </c>
      <c r="AC1054" t="s">
        <v>1121</v>
      </c>
      <c r="AD1054" t="s">
        <v>27</v>
      </c>
      <c r="AE1054" t="s">
        <v>1176</v>
      </c>
      <c r="AH1054" t="s">
        <v>18913</v>
      </c>
      <c r="AI1054" t="s">
        <v>8726</v>
      </c>
      <c r="AJ1054">
        <v>6886</v>
      </c>
    </row>
    <row r="1055" spans="8:36" hidden="1" x14ac:dyDescent="0.25">
      <c r="H1055" t="s">
        <v>2602</v>
      </c>
      <c r="I1055" t="s">
        <v>2607</v>
      </c>
      <c r="J1055" t="s">
        <v>2608</v>
      </c>
      <c r="K1055" t="s">
        <v>19330</v>
      </c>
      <c r="L1055">
        <v>5176</v>
      </c>
      <c r="M1055" t="s">
        <v>27</v>
      </c>
      <c r="N1055" t="s">
        <v>2609</v>
      </c>
      <c r="Q1055">
        <v>3015</v>
      </c>
      <c r="R1055" t="s">
        <v>98</v>
      </c>
      <c r="S1055" t="s">
        <v>97</v>
      </c>
      <c r="T1055" t="str">
        <f>IF(Transcripts[[#This Row],[List?]]="Y", Transcripts[[#This Row],[RefSeq mRNA ID]]&amp;IF(Transcripts[[#This Row],[Preferred?]]="Y", " (Preferred)", ""), "")</f>
        <v>NM_001281767.2</v>
      </c>
      <c r="V1055" s="43" t="s">
        <v>18444</v>
      </c>
      <c r="W1055" s="43" t="e">
        <f t="array" ref="W1055">INDEX(Table6[#Data], MATCH(1, ISNUMBER(SEARCH(Transcripts[[#This Row],[RefSeq mRNA ID]], Table6['#name])), 0), 1)</f>
        <v>#N/A</v>
      </c>
      <c r="X1055" s="43"/>
      <c r="Y1055" s="43"/>
      <c r="Z1055" t="s">
        <v>1126</v>
      </c>
      <c r="AC1055" t="s">
        <v>1121</v>
      </c>
      <c r="AD1055" t="s">
        <v>27</v>
      </c>
      <c r="AE1055" t="s">
        <v>1126</v>
      </c>
      <c r="AH1055" t="s">
        <v>19983</v>
      </c>
      <c r="AI1055" t="s">
        <v>8726</v>
      </c>
      <c r="AJ1055">
        <v>6886</v>
      </c>
    </row>
    <row r="1056" spans="8:36" hidden="1" x14ac:dyDescent="0.25">
      <c r="H1056" t="s">
        <v>2602</v>
      </c>
      <c r="I1056" t="s">
        <v>2610</v>
      </c>
      <c r="J1056" t="s">
        <v>2611</v>
      </c>
      <c r="L1056">
        <v>3662</v>
      </c>
      <c r="M1056" t="s">
        <v>27</v>
      </c>
      <c r="N1056" t="s">
        <v>2612</v>
      </c>
      <c r="Q1056">
        <v>2625</v>
      </c>
      <c r="R1056" t="s">
        <v>98</v>
      </c>
      <c r="S1056" t="s">
        <v>98</v>
      </c>
      <c r="T1056" t="str">
        <f>IF(Transcripts[[#This Row],[List?]]="Y", Transcripts[[#This Row],[RefSeq mRNA ID]]&amp;IF(Transcripts[[#This Row],[Preferred?]]="Y", " (Preferred)", ""), "")</f>
        <v/>
      </c>
      <c r="V1056" s="43" t="s">
        <v>18444</v>
      </c>
      <c r="W1056" s="43" t="e">
        <f t="array" ref="W1056">INDEX(Table6[#Data], MATCH(1, ISNUMBER(SEARCH(Transcripts[[#This Row],[RefSeq mRNA ID]], Table6['#name])), 0), 1)</f>
        <v>#N/A</v>
      </c>
      <c r="X1056" s="43"/>
      <c r="Y1056" s="43"/>
      <c r="Z1056" t="s">
        <v>1163</v>
      </c>
      <c r="AA1056" t="s">
        <v>1164</v>
      </c>
      <c r="AB1056">
        <v>131</v>
      </c>
      <c r="AC1056" t="s">
        <v>1121</v>
      </c>
      <c r="AD1056" t="s">
        <v>27</v>
      </c>
      <c r="AE1056" t="s">
        <v>10661</v>
      </c>
      <c r="AH1056" t="s">
        <v>19984</v>
      </c>
      <c r="AI1056" t="s">
        <v>8726</v>
      </c>
      <c r="AJ1056">
        <v>6886</v>
      </c>
    </row>
    <row r="1057" spans="8:36" hidden="1" x14ac:dyDescent="0.25">
      <c r="H1057" t="s">
        <v>2602</v>
      </c>
      <c r="I1057" t="s">
        <v>20287</v>
      </c>
      <c r="J1057" t="s">
        <v>20288</v>
      </c>
      <c r="K1057" t="s">
        <v>19329</v>
      </c>
      <c r="M1057" t="s">
        <v>27</v>
      </c>
      <c r="R1057" t="s">
        <v>98</v>
      </c>
      <c r="S1057" t="s">
        <v>97</v>
      </c>
      <c r="T1057" t="str">
        <f>IF(Transcripts[[#This Row],[List?]]="Y", Transcripts[[#This Row],[RefSeq mRNA ID]]&amp;IF(Transcripts[[#This Row],[Preferred?]]="Y", " (Preferred)", ""), "")</f>
        <v>NM_001281766.2</v>
      </c>
      <c r="V1057" s="43"/>
      <c r="W1057" s="43" t="e">
        <f t="array" ref="W1057">INDEX(Table6[#Data], MATCH(1, ISNUMBER(SEARCH(Transcripts[[#This Row],[RefSeq mRNA ID]], Table6['#name])), 0), 1)</f>
        <v>#N/A</v>
      </c>
      <c r="X1057" s="43"/>
      <c r="Y1057" s="43"/>
      <c r="Z1057" t="s">
        <v>1169</v>
      </c>
      <c r="AA1057" t="s">
        <v>1170</v>
      </c>
      <c r="AB1057">
        <v>140</v>
      </c>
      <c r="AC1057" t="s">
        <v>1121</v>
      </c>
      <c r="AD1057" t="s">
        <v>27</v>
      </c>
      <c r="AE1057" t="s">
        <v>10662</v>
      </c>
      <c r="AH1057" t="s">
        <v>19985</v>
      </c>
      <c r="AI1057" t="s">
        <v>8726</v>
      </c>
      <c r="AJ1057">
        <v>6886</v>
      </c>
    </row>
    <row r="1058" spans="8:36" hidden="1" x14ac:dyDescent="0.25">
      <c r="H1058" t="s">
        <v>2617</v>
      </c>
      <c r="I1058" t="s">
        <v>2634</v>
      </c>
      <c r="J1058" t="s">
        <v>2635</v>
      </c>
      <c r="K1058" t="s">
        <v>19338</v>
      </c>
      <c r="L1058">
        <v>4545</v>
      </c>
      <c r="M1058" t="s">
        <v>27</v>
      </c>
      <c r="N1058" t="s">
        <v>2636</v>
      </c>
      <c r="P1058" t="s">
        <v>2637</v>
      </c>
      <c r="Q1058">
        <v>3768</v>
      </c>
      <c r="R1058" t="s">
        <v>98</v>
      </c>
      <c r="S1058" t="s">
        <v>97</v>
      </c>
      <c r="T1058" t="str">
        <f>IF(Transcripts[[#This Row],[List?]]="Y", Transcripts[[#This Row],[RefSeq mRNA ID]]&amp;IF(Transcripts[[#This Row],[Preferred?]]="Y", " (Preferred)", ""), "")</f>
        <v>NM_004448.3</v>
      </c>
      <c r="V1058" s="43" t="s">
        <v>18445</v>
      </c>
      <c r="W1058" s="43" t="e">
        <f t="array" ref="W1058">INDEX(Table6[#Data], MATCH(1, ISNUMBER(SEARCH(Transcripts[[#This Row],[RefSeq mRNA ID]], Table6['#name])), 0), 1)</f>
        <v>#N/A</v>
      </c>
      <c r="X1058" s="43"/>
      <c r="Y1058" s="43"/>
      <c r="Z1058" t="s">
        <v>1128</v>
      </c>
      <c r="AC1058" t="s">
        <v>1121</v>
      </c>
      <c r="AD1058" t="s">
        <v>27</v>
      </c>
      <c r="AE1058" t="s">
        <v>1128</v>
      </c>
      <c r="AH1058" t="s">
        <v>19986</v>
      </c>
      <c r="AI1058" t="s">
        <v>8726</v>
      </c>
      <c r="AJ1058">
        <v>6886</v>
      </c>
    </row>
    <row r="1059" spans="8:36" hidden="1" x14ac:dyDescent="0.25">
      <c r="H1059" t="s">
        <v>2617</v>
      </c>
      <c r="I1059" t="s">
        <v>2638</v>
      </c>
      <c r="J1059" t="s">
        <v>2639</v>
      </c>
      <c r="K1059" t="s">
        <v>19335</v>
      </c>
      <c r="L1059">
        <v>4341</v>
      </c>
      <c r="M1059" t="s">
        <v>27</v>
      </c>
      <c r="N1059" t="s">
        <v>2640</v>
      </c>
      <c r="Q1059">
        <v>3723</v>
      </c>
      <c r="R1059" t="s">
        <v>98</v>
      </c>
      <c r="S1059" t="s">
        <v>97</v>
      </c>
      <c r="T1059" t="str">
        <f>IF(Transcripts[[#This Row],[List?]]="Y", Transcripts[[#This Row],[RefSeq mRNA ID]]&amp;IF(Transcripts[[#This Row],[Preferred?]]="Y", " (Preferred)", ""), "")</f>
        <v>NM_001289936.1</v>
      </c>
      <c r="V1059" s="43" t="s">
        <v>18445</v>
      </c>
      <c r="W1059" s="43" t="e">
        <f t="array" ref="W1059">INDEX(Table6[#Data], MATCH(1, ISNUMBER(SEARCH(Transcripts[[#This Row],[RefSeq mRNA ID]], Table6['#name])), 0), 1)</f>
        <v>#N/A</v>
      </c>
      <c r="X1059" s="43"/>
      <c r="Y1059" s="43"/>
      <c r="Z1059" t="s">
        <v>9206</v>
      </c>
      <c r="AA1059" t="s">
        <v>9207</v>
      </c>
      <c r="AB1059">
        <v>1416</v>
      </c>
      <c r="AC1059" t="s">
        <v>9199</v>
      </c>
      <c r="AD1059" t="s">
        <v>27</v>
      </c>
      <c r="AE1059" t="s">
        <v>10663</v>
      </c>
      <c r="AH1059" t="s">
        <v>18914</v>
      </c>
      <c r="AI1059" t="s">
        <v>8726</v>
      </c>
      <c r="AJ1059">
        <v>6886</v>
      </c>
    </row>
    <row r="1060" spans="8:36" hidden="1" x14ac:dyDescent="0.25">
      <c r="H1060" t="s">
        <v>2617</v>
      </c>
      <c r="I1060" t="s">
        <v>2629</v>
      </c>
      <c r="J1060" t="s">
        <v>2630</v>
      </c>
      <c r="K1060" t="s">
        <v>19334</v>
      </c>
      <c r="L1060">
        <v>4792</v>
      </c>
      <c r="M1060" t="s">
        <v>27</v>
      </c>
      <c r="N1060" t="s">
        <v>2631</v>
      </c>
      <c r="P1060" t="s">
        <v>2628</v>
      </c>
      <c r="Q1060">
        <v>3678</v>
      </c>
      <c r="R1060" t="s">
        <v>98</v>
      </c>
      <c r="S1060" t="s">
        <v>97</v>
      </c>
      <c r="T1060" t="str">
        <f>IF(Transcripts[[#This Row],[List?]]="Y", Transcripts[[#This Row],[RefSeq mRNA ID]]&amp;IF(Transcripts[[#This Row],[Preferred?]]="Y", " (Preferred)", ""), "")</f>
        <v>NM_001005862.2</v>
      </c>
      <c r="V1060" s="43" t="s">
        <v>18445</v>
      </c>
      <c r="W1060" s="43" t="e">
        <f t="array" ref="W1060">INDEX(Table6[#Data], MATCH(1, ISNUMBER(SEARCH(Transcripts[[#This Row],[RefSeq mRNA ID]], Table6['#name])), 0), 1)</f>
        <v>#N/A</v>
      </c>
      <c r="X1060" s="43"/>
      <c r="Y1060" s="43"/>
      <c r="Z1060" t="s">
        <v>9210</v>
      </c>
      <c r="AA1060" t="s">
        <v>9211</v>
      </c>
      <c r="AB1060">
        <v>1428</v>
      </c>
      <c r="AC1060" t="s">
        <v>9199</v>
      </c>
      <c r="AD1060" t="s">
        <v>27</v>
      </c>
      <c r="AE1060" t="s">
        <v>10664</v>
      </c>
      <c r="AH1060" t="s">
        <v>19987</v>
      </c>
      <c r="AI1060" t="s">
        <v>8745</v>
      </c>
      <c r="AJ1060">
        <v>6929</v>
      </c>
    </row>
    <row r="1061" spans="8:36" hidden="1" x14ac:dyDescent="0.25">
      <c r="H1061" t="s">
        <v>2617</v>
      </c>
      <c r="I1061" t="s">
        <v>2641</v>
      </c>
      <c r="J1061" t="s">
        <v>2642</v>
      </c>
      <c r="K1061" t="s">
        <v>19336</v>
      </c>
      <c r="L1061">
        <v>3730</v>
      </c>
      <c r="M1061" t="s">
        <v>27</v>
      </c>
      <c r="N1061" t="s">
        <v>2643</v>
      </c>
      <c r="Q1061">
        <v>3168</v>
      </c>
      <c r="R1061" t="s">
        <v>98</v>
      </c>
      <c r="S1061" t="s">
        <v>97</v>
      </c>
      <c r="T1061" t="str">
        <f>IF(Transcripts[[#This Row],[List?]]="Y", Transcripts[[#This Row],[RefSeq mRNA ID]]&amp;IF(Transcripts[[#This Row],[Preferred?]]="Y", " (Preferred)", ""), "")</f>
        <v>NM_001289937.1</v>
      </c>
      <c r="V1061" s="43" t="s">
        <v>18445</v>
      </c>
      <c r="W1061" s="43" t="e">
        <f t="array" ref="W1061">INDEX(Table6[#Data], MATCH(1, ISNUMBER(SEARCH(Transcripts[[#This Row],[RefSeq mRNA ID]], Table6['#name])), 0), 1)</f>
        <v>#N/A</v>
      </c>
      <c r="X1061" s="43"/>
      <c r="Y1061" s="43"/>
      <c r="Z1061" t="s">
        <v>9217</v>
      </c>
      <c r="AC1061" t="s">
        <v>9199</v>
      </c>
      <c r="AD1061" t="s">
        <v>27</v>
      </c>
      <c r="AE1061" t="s">
        <v>9217</v>
      </c>
      <c r="AH1061" t="s">
        <v>19988</v>
      </c>
      <c r="AI1061" t="s">
        <v>8745</v>
      </c>
      <c r="AJ1061">
        <v>6929</v>
      </c>
    </row>
    <row r="1062" spans="8:36" hidden="1" x14ac:dyDescent="0.25">
      <c r="H1062" t="s">
        <v>2617</v>
      </c>
      <c r="I1062" t="s">
        <v>2644</v>
      </c>
      <c r="J1062" t="s">
        <v>2645</v>
      </c>
      <c r="L1062">
        <v>3238</v>
      </c>
      <c r="M1062" t="s">
        <v>27</v>
      </c>
      <c r="N1062" t="s">
        <v>2646</v>
      </c>
      <c r="Q1062">
        <v>2940</v>
      </c>
      <c r="R1062" t="s">
        <v>98</v>
      </c>
      <c r="S1062" t="s">
        <v>98</v>
      </c>
      <c r="T1062" t="str">
        <f>IF(Transcripts[[#This Row],[List?]]="Y", Transcripts[[#This Row],[RefSeq mRNA ID]]&amp;IF(Transcripts[[#This Row],[Preferred?]]="Y", " (Preferred)", ""), "")</f>
        <v/>
      </c>
      <c r="V1062" s="43" t="s">
        <v>18445</v>
      </c>
      <c r="W1062" s="43" t="e">
        <f t="array" ref="W1062">INDEX(Table6[#Data], MATCH(1, ISNUMBER(SEARCH(Transcripts[[#This Row],[RefSeq mRNA ID]], Table6['#name])), 0), 1)</f>
        <v>#N/A</v>
      </c>
      <c r="X1062" s="43"/>
      <c r="Y1062" s="43"/>
      <c r="Z1062" t="s">
        <v>9203</v>
      </c>
      <c r="AA1062" t="s">
        <v>9204</v>
      </c>
      <c r="AB1062">
        <v>155</v>
      </c>
      <c r="AC1062" t="s">
        <v>9199</v>
      </c>
      <c r="AD1062" t="s">
        <v>27</v>
      </c>
      <c r="AE1062" t="s">
        <v>10665</v>
      </c>
      <c r="AH1062" t="s">
        <v>19989</v>
      </c>
      <c r="AI1062" t="s">
        <v>8800</v>
      </c>
      <c r="AJ1062">
        <v>7012</v>
      </c>
    </row>
    <row r="1063" spans="8:36" hidden="1" x14ac:dyDescent="0.25">
      <c r="H1063" t="s">
        <v>2617</v>
      </c>
      <c r="I1063" t="s">
        <v>2647</v>
      </c>
      <c r="J1063" t="s">
        <v>2648</v>
      </c>
      <c r="K1063" t="s">
        <v>19337</v>
      </c>
      <c r="L1063">
        <v>2526</v>
      </c>
      <c r="M1063" t="s">
        <v>27</v>
      </c>
      <c r="N1063" t="s">
        <v>2649</v>
      </c>
      <c r="Q1063">
        <v>1812</v>
      </c>
      <c r="R1063" t="s">
        <v>98</v>
      </c>
      <c r="S1063" t="s">
        <v>97</v>
      </c>
      <c r="T1063" t="str">
        <f>IF(Transcripts[[#This Row],[List?]]="Y", Transcripts[[#This Row],[RefSeq mRNA ID]]&amp;IF(Transcripts[[#This Row],[Preferred?]]="Y", " (Preferred)", ""), "")</f>
        <v>NM_001289938.1</v>
      </c>
      <c r="V1063" s="43" t="s">
        <v>18445</v>
      </c>
      <c r="W1063" s="43" t="e">
        <f t="array" ref="W1063">INDEX(Table6[#Data], MATCH(1, ISNUMBER(SEARCH(Transcripts[[#This Row],[RefSeq mRNA ID]], Table6['#name])), 0), 1)</f>
        <v>#N/A</v>
      </c>
      <c r="X1063" s="43"/>
      <c r="Y1063" s="43"/>
      <c r="Z1063" t="s">
        <v>9221</v>
      </c>
      <c r="AC1063" t="s">
        <v>9199</v>
      </c>
      <c r="AD1063" t="s">
        <v>27</v>
      </c>
      <c r="AE1063" t="s">
        <v>9221</v>
      </c>
      <c r="AH1063" t="s">
        <v>19990</v>
      </c>
      <c r="AI1063" t="s">
        <v>130</v>
      </c>
      <c r="AJ1063">
        <v>7015</v>
      </c>
    </row>
    <row r="1064" spans="8:36" hidden="1" x14ac:dyDescent="0.25">
      <c r="H1064" t="s">
        <v>2617</v>
      </c>
      <c r="I1064" t="s">
        <v>2650</v>
      </c>
      <c r="J1064" t="s">
        <v>2651</v>
      </c>
      <c r="L1064">
        <v>2147</v>
      </c>
      <c r="M1064" t="s">
        <v>27</v>
      </c>
      <c r="N1064" t="s">
        <v>2652</v>
      </c>
      <c r="Q1064">
        <v>1812</v>
      </c>
      <c r="R1064" t="s">
        <v>98</v>
      </c>
      <c r="S1064" t="s">
        <v>98</v>
      </c>
      <c r="T1064" t="str">
        <f>IF(Transcripts[[#This Row],[List?]]="Y", Transcripts[[#This Row],[RefSeq mRNA ID]]&amp;IF(Transcripts[[#This Row],[Preferred?]]="Y", " (Preferred)", ""), "")</f>
        <v/>
      </c>
      <c r="V1064" s="43" t="s">
        <v>18445</v>
      </c>
      <c r="W1064" s="43" t="e">
        <f t="array" ref="W1064">INDEX(Table6[#Data], MATCH(1, ISNUMBER(SEARCH(Transcripts[[#This Row],[RefSeq mRNA ID]], Table6['#name])), 0), 1)</f>
        <v>#N/A</v>
      </c>
      <c r="X1064" s="43"/>
      <c r="Y1064" s="43"/>
      <c r="Z1064" t="s">
        <v>9200</v>
      </c>
      <c r="AA1064" t="s">
        <v>9201</v>
      </c>
      <c r="AB1064">
        <v>259</v>
      </c>
      <c r="AC1064" t="s">
        <v>9199</v>
      </c>
      <c r="AD1064" t="s">
        <v>27</v>
      </c>
      <c r="AE1064" t="s">
        <v>10666</v>
      </c>
      <c r="AH1064" t="s">
        <v>19991</v>
      </c>
      <c r="AI1064" t="s">
        <v>130</v>
      </c>
      <c r="AJ1064">
        <v>7015</v>
      </c>
    </row>
    <row r="1065" spans="8:36" hidden="1" x14ac:dyDescent="0.25">
      <c r="H1065" t="s">
        <v>2617</v>
      </c>
      <c r="I1065" t="s">
        <v>2653</v>
      </c>
      <c r="J1065" t="s">
        <v>2654</v>
      </c>
      <c r="L1065">
        <v>754</v>
      </c>
      <c r="M1065" t="s">
        <v>27</v>
      </c>
      <c r="N1065" t="s">
        <v>2655</v>
      </c>
      <c r="Q1065">
        <v>754</v>
      </c>
      <c r="R1065" t="s">
        <v>98</v>
      </c>
      <c r="S1065" t="s">
        <v>98</v>
      </c>
      <c r="T1065" t="str">
        <f>IF(Transcripts[[#This Row],[List?]]="Y", Transcripts[[#This Row],[RefSeq mRNA ID]]&amp;IF(Transcripts[[#This Row],[Preferred?]]="Y", " (Preferred)", ""), "")</f>
        <v/>
      </c>
      <c r="V1065" s="43" t="s">
        <v>18445</v>
      </c>
      <c r="W1065" s="43" t="e">
        <f t="array" ref="W1065">INDEX(Table6[#Data], MATCH(1, ISNUMBER(SEARCH(Transcripts[[#This Row],[RefSeq mRNA ID]], Table6['#name])), 0), 1)</f>
        <v>#N/A</v>
      </c>
      <c r="X1065" s="43"/>
      <c r="Y1065" s="43"/>
      <c r="Z1065" t="s">
        <v>9214</v>
      </c>
      <c r="AA1065" t="s">
        <v>9215</v>
      </c>
      <c r="AB1065">
        <v>924</v>
      </c>
      <c r="AC1065" t="s">
        <v>9199</v>
      </c>
      <c r="AD1065" t="s">
        <v>27</v>
      </c>
      <c r="AE1065" t="s">
        <v>10667</v>
      </c>
      <c r="AH1065" t="s">
        <v>19992</v>
      </c>
      <c r="AI1065" t="s">
        <v>129</v>
      </c>
      <c r="AJ1065">
        <v>54790</v>
      </c>
    </row>
    <row r="1066" spans="8:36" hidden="1" x14ac:dyDescent="0.25">
      <c r="H1066" t="s">
        <v>2617</v>
      </c>
      <c r="I1066" t="s">
        <v>2662</v>
      </c>
      <c r="J1066" t="s">
        <v>2663</v>
      </c>
      <c r="L1066">
        <v>529</v>
      </c>
      <c r="M1066" t="s">
        <v>27</v>
      </c>
      <c r="N1066" t="s">
        <v>2664</v>
      </c>
      <c r="Q1066">
        <v>529</v>
      </c>
      <c r="R1066" t="s">
        <v>98</v>
      </c>
      <c r="S1066" t="s">
        <v>98</v>
      </c>
      <c r="T1066" t="str">
        <f>IF(Transcripts[[#This Row],[List?]]="Y", Transcripts[[#This Row],[RefSeq mRNA ID]]&amp;IF(Transcripts[[#This Row],[Preferred?]]="Y", " (Preferred)", ""), "")</f>
        <v/>
      </c>
      <c r="V1066" s="43" t="s">
        <v>18445</v>
      </c>
      <c r="W1066" s="43" t="e">
        <f t="array" ref="W1066">INDEX(Table6[#Data], MATCH(1, ISNUMBER(SEARCH(Transcripts[[#This Row],[RefSeq mRNA ID]], Table6['#name])), 0), 1)</f>
        <v>#N/A</v>
      </c>
      <c r="X1066" s="43"/>
      <c r="Y1066" s="43"/>
      <c r="Z1066" t="s">
        <v>9219</v>
      </c>
      <c r="AC1066" t="s">
        <v>9199</v>
      </c>
      <c r="AD1066" t="s">
        <v>27</v>
      </c>
      <c r="AE1066" t="s">
        <v>9219</v>
      </c>
      <c r="AH1066" t="s">
        <v>19993</v>
      </c>
      <c r="AI1066" t="s">
        <v>129</v>
      </c>
      <c r="AJ1066">
        <v>54790</v>
      </c>
    </row>
    <row r="1067" spans="8:36" hidden="1" x14ac:dyDescent="0.25">
      <c r="H1067" t="s">
        <v>2617</v>
      </c>
      <c r="I1067" t="s">
        <v>2665</v>
      </c>
      <c r="J1067" t="s">
        <v>2666</v>
      </c>
      <c r="L1067">
        <v>497</v>
      </c>
      <c r="M1067" t="s">
        <v>27</v>
      </c>
      <c r="N1067" t="s">
        <v>2667</v>
      </c>
      <c r="Q1067">
        <v>497</v>
      </c>
      <c r="R1067" t="s">
        <v>98</v>
      </c>
      <c r="S1067" t="s">
        <v>98</v>
      </c>
      <c r="T1067" t="str">
        <f>IF(Transcripts[[#This Row],[List?]]="Y", Transcripts[[#This Row],[RefSeq mRNA ID]]&amp;IF(Transcripts[[#This Row],[Preferred?]]="Y", " (Preferred)", ""), "")</f>
        <v/>
      </c>
      <c r="V1067" s="43" t="s">
        <v>18445</v>
      </c>
      <c r="W1067" s="43" t="e">
        <f t="array" ref="W1067">INDEX(Table6[#Data], MATCH(1, ISNUMBER(SEARCH(Transcripts[[#This Row],[RefSeq mRNA ID]], Table6['#name])), 0), 1)</f>
        <v>#N/A</v>
      </c>
      <c r="X1067" s="43"/>
      <c r="Y1067" s="43"/>
      <c r="Z1067" t="s">
        <v>2925</v>
      </c>
      <c r="AA1067" t="s">
        <v>2926</v>
      </c>
      <c r="AB1067">
        <v>1005</v>
      </c>
      <c r="AC1067" t="s">
        <v>137</v>
      </c>
      <c r="AD1067" t="s">
        <v>27</v>
      </c>
      <c r="AE1067" t="s">
        <v>10668</v>
      </c>
      <c r="AH1067" t="s">
        <v>19994</v>
      </c>
      <c r="AI1067" t="s">
        <v>8865</v>
      </c>
      <c r="AJ1067">
        <v>7048</v>
      </c>
    </row>
    <row r="1068" spans="8:36" hidden="1" x14ac:dyDescent="0.25">
      <c r="H1068" t="s">
        <v>2617</v>
      </c>
      <c r="I1068" t="s">
        <v>2656</v>
      </c>
      <c r="J1068" t="s">
        <v>2657</v>
      </c>
      <c r="L1068">
        <v>583</v>
      </c>
      <c r="M1068" t="s">
        <v>27</v>
      </c>
      <c r="N1068" t="s">
        <v>2658</v>
      </c>
      <c r="Q1068">
        <v>417</v>
      </c>
      <c r="R1068" t="s">
        <v>98</v>
      </c>
      <c r="S1068" t="s">
        <v>98</v>
      </c>
      <c r="T1068" t="str">
        <f>IF(Transcripts[[#This Row],[List?]]="Y", Transcripts[[#This Row],[RefSeq mRNA ID]]&amp;IF(Transcripts[[#This Row],[Preferred?]]="Y", " (Preferred)", ""), "")</f>
        <v/>
      </c>
      <c r="V1068" s="43" t="s">
        <v>18445</v>
      </c>
      <c r="W1068" s="43" t="e">
        <f t="array" ref="W1068">INDEX(Table6[#Data], MATCH(1, ISNUMBER(SEARCH(Transcripts[[#This Row],[RefSeq mRNA ID]], Table6['#name])), 0), 1)</f>
        <v>#N/A</v>
      </c>
      <c r="X1068" s="43"/>
      <c r="Y1068" s="43"/>
      <c r="Z1068" t="s">
        <v>2943</v>
      </c>
      <c r="AA1068" t="s">
        <v>2944</v>
      </c>
      <c r="AB1068">
        <v>2088</v>
      </c>
      <c r="AC1068" t="s">
        <v>137</v>
      </c>
      <c r="AD1068" t="s">
        <v>27</v>
      </c>
      <c r="AE1068" t="s">
        <v>10669</v>
      </c>
      <c r="AH1068" t="s">
        <v>19995</v>
      </c>
      <c r="AI1068" t="s">
        <v>8865</v>
      </c>
      <c r="AJ1068">
        <v>7048</v>
      </c>
    </row>
    <row r="1069" spans="8:36" hidden="1" x14ac:dyDescent="0.25">
      <c r="H1069" t="s">
        <v>2617</v>
      </c>
      <c r="I1069" t="s">
        <v>2659</v>
      </c>
      <c r="J1069" t="s">
        <v>2660</v>
      </c>
      <c r="L1069">
        <v>559</v>
      </c>
      <c r="M1069" t="s">
        <v>27</v>
      </c>
      <c r="N1069" t="s">
        <v>2661</v>
      </c>
      <c r="Q1069">
        <v>307</v>
      </c>
      <c r="R1069" t="s">
        <v>98</v>
      </c>
      <c r="S1069" t="s">
        <v>98</v>
      </c>
      <c r="T1069" t="str">
        <f>IF(Transcripts[[#This Row],[List?]]="Y", Transcripts[[#This Row],[RefSeq mRNA ID]]&amp;IF(Transcripts[[#This Row],[Preferred?]]="Y", " (Preferred)", ""), "")</f>
        <v/>
      </c>
      <c r="V1069" s="43" t="s">
        <v>18445</v>
      </c>
      <c r="W1069" s="43" t="e">
        <f t="array" ref="W1069">INDEX(Table6[#Data], MATCH(1, ISNUMBER(SEARCH(Transcripts[[#This Row],[RefSeq mRNA ID]], Table6['#name])), 0), 1)</f>
        <v>#N/A</v>
      </c>
      <c r="X1069" s="43"/>
      <c r="Y1069" s="43"/>
      <c r="Z1069" t="s">
        <v>2935</v>
      </c>
      <c r="AA1069" t="s">
        <v>2936</v>
      </c>
      <c r="AB1069">
        <v>2241</v>
      </c>
      <c r="AC1069" t="s">
        <v>137</v>
      </c>
      <c r="AD1069" t="s">
        <v>27</v>
      </c>
      <c r="AE1069" t="s">
        <v>10670</v>
      </c>
      <c r="AH1069" t="s">
        <v>19996</v>
      </c>
      <c r="AI1069" t="s">
        <v>8874</v>
      </c>
      <c r="AJ1069">
        <v>7128</v>
      </c>
    </row>
    <row r="1070" spans="8:36" hidden="1" x14ac:dyDescent="0.25">
      <c r="H1070" t="s">
        <v>2617</v>
      </c>
      <c r="I1070" t="s">
        <v>2621</v>
      </c>
      <c r="J1070" t="s">
        <v>2622</v>
      </c>
      <c r="L1070">
        <v>1013</v>
      </c>
      <c r="M1070" t="s">
        <v>189</v>
      </c>
      <c r="N1070" t="s">
        <v>2623</v>
      </c>
      <c r="Q1070">
        <v>291</v>
      </c>
      <c r="R1070" t="s">
        <v>98</v>
      </c>
      <c r="S1070" t="s">
        <v>98</v>
      </c>
      <c r="T1070" t="str">
        <f>IF(Transcripts[[#This Row],[List?]]="Y", Transcripts[[#This Row],[RefSeq mRNA ID]]&amp;IF(Transcripts[[#This Row],[Preferred?]]="Y", " (Preferred)", ""), "")</f>
        <v/>
      </c>
      <c r="V1070" s="43" t="s">
        <v>18445</v>
      </c>
      <c r="W1070" s="43" t="e">
        <f t="array" ref="W1070">INDEX(Table6[#Data], MATCH(1, ISNUMBER(SEARCH(Transcripts[[#This Row],[RefSeq mRNA ID]], Table6['#name])), 0), 1)</f>
        <v>#N/A</v>
      </c>
      <c r="X1070" s="43"/>
      <c r="Y1070" s="43"/>
      <c r="Z1070" t="s">
        <v>2946</v>
      </c>
      <c r="AA1070" t="s">
        <v>2947</v>
      </c>
      <c r="AB1070">
        <v>2124</v>
      </c>
      <c r="AC1070" t="s">
        <v>137</v>
      </c>
      <c r="AD1070" t="s">
        <v>27</v>
      </c>
      <c r="AE1070" t="s">
        <v>10671</v>
      </c>
      <c r="AH1070" t="s">
        <v>19997</v>
      </c>
      <c r="AI1070" t="s">
        <v>8874</v>
      </c>
      <c r="AJ1070">
        <v>7128</v>
      </c>
    </row>
    <row r="1071" spans="8:36" hidden="1" x14ac:dyDescent="0.25">
      <c r="H1071" t="s">
        <v>2617</v>
      </c>
      <c r="I1071" t="s">
        <v>2618</v>
      </c>
      <c r="J1071" t="s">
        <v>2619</v>
      </c>
      <c r="K1071" t="s">
        <v>19339</v>
      </c>
      <c r="L1071">
        <v>4523</v>
      </c>
      <c r="M1071" t="s">
        <v>189</v>
      </c>
      <c r="N1071" t="s">
        <v>2620</v>
      </c>
      <c r="Q1071">
        <v>273</v>
      </c>
      <c r="R1071" t="s">
        <v>98</v>
      </c>
      <c r="S1071" t="s">
        <v>97</v>
      </c>
      <c r="T1071" t="str">
        <f>IF(Transcripts[[#This Row],[List?]]="Y", Transcripts[[#This Row],[RefSeq mRNA ID]]&amp;IF(Transcripts[[#This Row],[Preferred?]]="Y", " (Preferred)", ""), "")</f>
        <v>NR_110535.1</v>
      </c>
      <c r="V1071" s="43" t="s">
        <v>18445</v>
      </c>
      <c r="W1071" s="43" t="e">
        <f t="array" ref="W1071">INDEX(Table6[#Data], MATCH(1, ISNUMBER(SEARCH(Transcripts[[#This Row],[RefSeq mRNA ID]], Table6['#name])), 0), 1)</f>
        <v>#N/A</v>
      </c>
      <c r="X1071" s="43"/>
      <c r="Y1071" s="43"/>
      <c r="Z1071" t="s">
        <v>2931</v>
      </c>
      <c r="AA1071" t="s">
        <v>2932</v>
      </c>
      <c r="AB1071">
        <v>2256</v>
      </c>
      <c r="AC1071" t="s">
        <v>137</v>
      </c>
      <c r="AD1071" t="s">
        <v>27</v>
      </c>
      <c r="AE1071" t="s">
        <v>10672</v>
      </c>
      <c r="AH1071" t="s">
        <v>19998</v>
      </c>
      <c r="AI1071" t="s">
        <v>8874</v>
      </c>
      <c r="AJ1071">
        <v>7128</v>
      </c>
    </row>
    <row r="1072" spans="8:36" hidden="1" x14ac:dyDescent="0.25">
      <c r="H1072" t="s">
        <v>2617</v>
      </c>
      <c r="I1072" t="s">
        <v>2624</v>
      </c>
      <c r="L1072">
        <v>500</v>
      </c>
      <c r="M1072" t="s">
        <v>195</v>
      </c>
      <c r="N1072" t="s">
        <v>2625</v>
      </c>
      <c r="Q1072">
        <v>0</v>
      </c>
      <c r="R1072" t="s">
        <v>98</v>
      </c>
      <c r="S1072" t="s">
        <v>98</v>
      </c>
      <c r="T1072" t="str">
        <f>IF(Transcripts[[#This Row],[List?]]="Y", Transcripts[[#This Row],[RefSeq mRNA ID]]&amp;IF(Transcripts[[#This Row],[Preferred?]]="Y", " (Preferred)", ""), "")</f>
        <v/>
      </c>
      <c r="V1072" s="43" t="s">
        <v>18445</v>
      </c>
      <c r="W1072" s="43" t="e">
        <f t="array" ref="W1072">INDEX(Table6[#Data], MATCH(1, ISNUMBER(SEARCH(Transcripts[[#This Row],[RefSeq mRNA ID]], Table6['#name])), 0), 1)</f>
        <v>#N/A</v>
      </c>
      <c r="X1072" s="43"/>
      <c r="Y1072" s="43"/>
      <c r="Z1072" t="s">
        <v>2939</v>
      </c>
      <c r="AA1072" t="s">
        <v>2940</v>
      </c>
      <c r="AB1072">
        <v>2088</v>
      </c>
      <c r="AC1072" t="s">
        <v>137</v>
      </c>
      <c r="AD1072" t="s">
        <v>27</v>
      </c>
      <c r="AE1072" t="s">
        <v>10673</v>
      </c>
      <c r="AH1072" t="s">
        <v>19999</v>
      </c>
      <c r="AI1072" t="s">
        <v>8890</v>
      </c>
      <c r="AJ1072">
        <v>23495</v>
      </c>
    </row>
    <row r="1073" spans="8:36" hidden="1" x14ac:dyDescent="0.25">
      <c r="H1073" t="s">
        <v>2617</v>
      </c>
      <c r="I1073" t="s">
        <v>2668</v>
      </c>
      <c r="L1073">
        <v>4930</v>
      </c>
      <c r="M1073" t="s">
        <v>212</v>
      </c>
      <c r="N1073" t="s">
        <v>2669</v>
      </c>
      <c r="Q1073">
        <v>0</v>
      </c>
      <c r="R1073" t="s">
        <v>98</v>
      </c>
      <c r="S1073" t="s">
        <v>98</v>
      </c>
      <c r="T1073" t="str">
        <f>IF(Transcripts[[#This Row],[List?]]="Y", Transcripts[[#This Row],[RefSeq mRNA ID]]&amp;IF(Transcripts[[#This Row],[Preferred?]]="Y", " (Preferred)", ""), "")</f>
        <v/>
      </c>
      <c r="V1073" s="43" t="s">
        <v>18445</v>
      </c>
      <c r="W1073" s="43" t="e">
        <f t="array" ref="W1073">INDEX(Table6[#Data], MATCH(1, ISNUMBER(SEARCH(Transcripts[[#This Row],[RefSeq mRNA ID]], Table6['#name])), 0), 1)</f>
        <v>#N/A</v>
      </c>
      <c r="X1073" s="43"/>
      <c r="Y1073" s="43"/>
      <c r="Z1073" t="s">
        <v>2953</v>
      </c>
      <c r="AA1073" t="s">
        <v>2954</v>
      </c>
      <c r="AB1073">
        <v>2214</v>
      </c>
      <c r="AC1073" t="s">
        <v>137</v>
      </c>
      <c r="AD1073" t="s">
        <v>27</v>
      </c>
      <c r="AE1073" t="s">
        <v>10674</v>
      </c>
      <c r="AH1073" t="s">
        <v>20000</v>
      </c>
      <c r="AI1073" t="s">
        <v>8914</v>
      </c>
      <c r="AJ1073">
        <v>8764</v>
      </c>
    </row>
    <row r="1074" spans="8:36" hidden="1" x14ac:dyDescent="0.25">
      <c r="H1074" t="s">
        <v>2617</v>
      </c>
      <c r="I1074" t="s">
        <v>2670</v>
      </c>
      <c r="L1074">
        <v>2004</v>
      </c>
      <c r="M1074" t="s">
        <v>212</v>
      </c>
      <c r="N1074" t="s">
        <v>2671</v>
      </c>
      <c r="Q1074">
        <v>0</v>
      </c>
      <c r="R1074" t="s">
        <v>98</v>
      </c>
      <c r="S1074" t="s">
        <v>98</v>
      </c>
      <c r="T1074" t="str">
        <f>IF(Transcripts[[#This Row],[List?]]="Y", Transcripts[[#This Row],[RefSeq mRNA ID]]&amp;IF(Transcripts[[#This Row],[Preferred?]]="Y", " (Preferred)", ""), "")</f>
        <v/>
      </c>
      <c r="V1074" s="43" t="s">
        <v>18445</v>
      </c>
      <c r="W1074" s="43" t="e">
        <f t="array" ref="W1074">INDEX(Table6[#Data], MATCH(1, ISNUMBER(SEARCH(Transcripts[[#This Row],[RefSeq mRNA ID]], Table6['#name])), 0), 1)</f>
        <v>#N/A</v>
      </c>
      <c r="X1074" s="43"/>
      <c r="Y1074" s="43"/>
      <c r="Z1074" t="s">
        <v>2962</v>
      </c>
      <c r="AC1074" t="s">
        <v>137</v>
      </c>
      <c r="AD1074" t="s">
        <v>27</v>
      </c>
      <c r="AE1074" t="s">
        <v>2962</v>
      </c>
      <c r="AH1074" t="s">
        <v>20001</v>
      </c>
      <c r="AI1074" t="s">
        <v>8914</v>
      </c>
      <c r="AJ1074">
        <v>8764</v>
      </c>
    </row>
    <row r="1075" spans="8:36" hidden="1" x14ac:dyDescent="0.25">
      <c r="H1075" t="s">
        <v>2617</v>
      </c>
      <c r="I1075" t="s">
        <v>2672</v>
      </c>
      <c r="L1075">
        <v>1316</v>
      </c>
      <c r="M1075" t="s">
        <v>212</v>
      </c>
      <c r="N1075" t="s">
        <v>2673</v>
      </c>
      <c r="Q1075">
        <v>0</v>
      </c>
      <c r="R1075" t="s">
        <v>98</v>
      </c>
      <c r="S1075" t="s">
        <v>98</v>
      </c>
      <c r="T1075" t="str">
        <f>IF(Transcripts[[#This Row],[List?]]="Y", Transcripts[[#This Row],[RefSeq mRNA ID]]&amp;IF(Transcripts[[#This Row],[Preferred?]]="Y", " (Preferred)", ""), "")</f>
        <v/>
      </c>
      <c r="V1075" s="43" t="s">
        <v>18445</v>
      </c>
      <c r="W1075" s="43" t="e">
        <f t="array" ref="W1075">INDEX(Table6[#Data], MATCH(1, ISNUMBER(SEARCH(Transcripts[[#This Row],[RefSeq mRNA ID]], Table6['#name])), 0), 1)</f>
        <v>#N/A</v>
      </c>
      <c r="X1075" s="43"/>
      <c r="Y1075" s="43"/>
      <c r="Z1075" t="s">
        <v>2960</v>
      </c>
      <c r="AC1075" t="s">
        <v>137</v>
      </c>
      <c r="AD1075" t="s">
        <v>27</v>
      </c>
      <c r="AE1075" t="s">
        <v>2960</v>
      </c>
      <c r="AH1075" t="s">
        <v>20002</v>
      </c>
      <c r="AI1075" t="s">
        <v>8954</v>
      </c>
      <c r="AJ1075">
        <v>7157</v>
      </c>
    </row>
    <row r="1076" spans="8:36" hidden="1" x14ac:dyDescent="0.25">
      <c r="H1076" t="s">
        <v>2617</v>
      </c>
      <c r="I1076" t="s">
        <v>2674</v>
      </c>
      <c r="L1076">
        <v>874</v>
      </c>
      <c r="M1076" t="s">
        <v>212</v>
      </c>
      <c r="N1076" t="s">
        <v>2675</v>
      </c>
      <c r="Q1076">
        <v>0</v>
      </c>
      <c r="R1076" t="s">
        <v>98</v>
      </c>
      <c r="S1076" t="s">
        <v>98</v>
      </c>
      <c r="T1076" t="str">
        <f>IF(Transcripts[[#This Row],[List?]]="Y", Transcripts[[#This Row],[RefSeq mRNA ID]]&amp;IF(Transcripts[[#This Row],[Preferred?]]="Y", " (Preferred)", ""), "")</f>
        <v/>
      </c>
      <c r="V1076" s="43" t="s">
        <v>18445</v>
      </c>
      <c r="W1076" s="43" t="e">
        <f t="array" ref="W1076">INDEX(Table6[#Data], MATCH(1, ISNUMBER(SEARCH(Transcripts[[#This Row],[RefSeq mRNA ID]], Table6['#name])), 0), 1)</f>
        <v>#N/A</v>
      </c>
      <c r="X1076" s="43"/>
      <c r="Y1076" s="43"/>
      <c r="Z1076" t="s">
        <v>2928</v>
      </c>
      <c r="AA1076" t="s">
        <v>2929</v>
      </c>
      <c r="AB1076">
        <v>435</v>
      </c>
      <c r="AC1076" t="s">
        <v>137</v>
      </c>
      <c r="AD1076" t="s">
        <v>27</v>
      </c>
      <c r="AE1076" t="s">
        <v>10675</v>
      </c>
      <c r="AH1076" t="s">
        <v>20003</v>
      </c>
      <c r="AI1076" t="s">
        <v>8954</v>
      </c>
      <c r="AJ1076">
        <v>7157</v>
      </c>
    </row>
    <row r="1077" spans="8:36" hidden="1" x14ac:dyDescent="0.25">
      <c r="H1077" t="s">
        <v>2617</v>
      </c>
      <c r="I1077" t="s">
        <v>2676</v>
      </c>
      <c r="L1077">
        <v>849</v>
      </c>
      <c r="M1077" t="s">
        <v>212</v>
      </c>
      <c r="N1077" t="s">
        <v>2677</v>
      </c>
      <c r="Q1077">
        <v>0</v>
      </c>
      <c r="R1077" t="s">
        <v>98</v>
      </c>
      <c r="S1077" t="s">
        <v>98</v>
      </c>
      <c r="T1077" t="str">
        <f>IF(Transcripts[[#This Row],[List?]]="Y", Transcripts[[#This Row],[RefSeq mRNA ID]]&amp;IF(Transcripts[[#This Row],[Preferred?]]="Y", " (Preferred)", ""), "")</f>
        <v/>
      </c>
      <c r="V1077" s="43" t="s">
        <v>18445</v>
      </c>
      <c r="W1077" s="43" t="e">
        <f t="array" ref="W1077">INDEX(Table6[#Data], MATCH(1, ISNUMBER(SEARCH(Transcripts[[#This Row],[RefSeq mRNA ID]], Table6['#name])), 0), 1)</f>
        <v>#N/A</v>
      </c>
      <c r="X1077" s="43"/>
      <c r="Y1077" s="43"/>
      <c r="Z1077" t="s">
        <v>2950</v>
      </c>
      <c r="AA1077" t="s">
        <v>2951</v>
      </c>
      <c r="AB1077">
        <v>2088</v>
      </c>
      <c r="AC1077" t="s">
        <v>137</v>
      </c>
      <c r="AD1077" t="s">
        <v>27</v>
      </c>
      <c r="AE1077" t="s">
        <v>10676</v>
      </c>
      <c r="AH1077" t="s">
        <v>20004</v>
      </c>
      <c r="AI1077" t="s">
        <v>8954</v>
      </c>
      <c r="AJ1077">
        <v>7157</v>
      </c>
    </row>
    <row r="1078" spans="8:36" hidden="1" x14ac:dyDescent="0.25">
      <c r="H1078" t="s">
        <v>2617</v>
      </c>
      <c r="I1078" t="s">
        <v>2678</v>
      </c>
      <c r="L1078">
        <v>649</v>
      </c>
      <c r="M1078" t="s">
        <v>212</v>
      </c>
      <c r="N1078" t="s">
        <v>2679</v>
      </c>
      <c r="Q1078">
        <v>0</v>
      </c>
      <c r="R1078" t="s">
        <v>98</v>
      </c>
      <c r="S1078" t="s">
        <v>98</v>
      </c>
      <c r="T1078" t="str">
        <f>IF(Transcripts[[#This Row],[List?]]="Y", Transcripts[[#This Row],[RefSeq mRNA ID]]&amp;IF(Transcripts[[#This Row],[Preferred?]]="Y", " (Preferred)", ""), "")</f>
        <v/>
      </c>
      <c r="V1078" s="43" t="s">
        <v>18445</v>
      </c>
      <c r="W1078" s="43" t="e">
        <f t="array" ref="W1078">INDEX(Table6[#Data], MATCH(1, ISNUMBER(SEARCH(Transcripts[[#This Row],[RefSeq mRNA ID]], Table6['#name])), 0), 1)</f>
        <v>#N/A</v>
      </c>
      <c r="X1078" s="43"/>
      <c r="Y1078" s="43"/>
      <c r="Z1078" t="s">
        <v>2957</v>
      </c>
      <c r="AA1078" t="s">
        <v>2958</v>
      </c>
      <c r="AB1078">
        <v>678</v>
      </c>
      <c r="AC1078" t="s">
        <v>137</v>
      </c>
      <c r="AD1078" t="s">
        <v>27</v>
      </c>
      <c r="AE1078" t="s">
        <v>10677</v>
      </c>
      <c r="AH1078" t="s">
        <v>20005</v>
      </c>
      <c r="AI1078" t="s">
        <v>8954</v>
      </c>
      <c r="AJ1078">
        <v>7157</v>
      </c>
    </row>
    <row r="1079" spans="8:36" hidden="1" x14ac:dyDescent="0.25">
      <c r="H1079" t="s">
        <v>2617</v>
      </c>
      <c r="I1079" t="s">
        <v>2680</v>
      </c>
      <c r="L1079">
        <v>465</v>
      </c>
      <c r="M1079" t="s">
        <v>212</v>
      </c>
      <c r="N1079" t="s">
        <v>2681</v>
      </c>
      <c r="Q1079">
        <v>0</v>
      </c>
      <c r="R1079" t="s">
        <v>98</v>
      </c>
      <c r="S1079" t="s">
        <v>98</v>
      </c>
      <c r="T1079" t="str">
        <f>IF(Transcripts[[#This Row],[List?]]="Y", Transcripts[[#This Row],[RefSeq mRNA ID]]&amp;IF(Transcripts[[#This Row],[Preferred?]]="Y", " (Preferred)", ""), "")</f>
        <v/>
      </c>
      <c r="V1079" s="43" t="s">
        <v>18445</v>
      </c>
      <c r="W1079" s="43" t="e">
        <f t="array" ref="W1079">INDEX(Table6[#Data], MATCH(1, ISNUMBER(SEARCH(Transcripts[[#This Row],[RefSeq mRNA ID]], Table6['#name])), 0), 1)</f>
        <v>#N/A</v>
      </c>
      <c r="X1079" s="43"/>
      <c r="Y1079" s="43"/>
      <c r="Z1079" t="s">
        <v>1606</v>
      </c>
      <c r="AA1079" t="s">
        <v>1607</v>
      </c>
      <c r="AB1079">
        <v>7545</v>
      </c>
      <c r="AC1079" t="s">
        <v>1600</v>
      </c>
      <c r="AD1079" t="s">
        <v>27</v>
      </c>
      <c r="AE1079" t="s">
        <v>10678</v>
      </c>
      <c r="AH1079" t="s">
        <v>20006</v>
      </c>
      <c r="AI1079" t="s">
        <v>8954</v>
      </c>
      <c r="AJ1079">
        <v>7157</v>
      </c>
    </row>
    <row r="1080" spans="8:36" hidden="1" x14ac:dyDescent="0.25">
      <c r="H1080" t="s">
        <v>2682</v>
      </c>
      <c r="I1080" t="s">
        <v>2692</v>
      </c>
      <c r="J1080" t="s">
        <v>2693</v>
      </c>
      <c r="K1080" t="s">
        <v>19341</v>
      </c>
      <c r="L1080">
        <v>5919</v>
      </c>
      <c r="M1080" t="s">
        <v>27</v>
      </c>
      <c r="N1080" t="s">
        <v>2694</v>
      </c>
      <c r="P1080" t="s">
        <v>2695</v>
      </c>
      <c r="Q1080">
        <v>4029</v>
      </c>
      <c r="R1080" t="s">
        <v>97</v>
      </c>
      <c r="S1080" t="s">
        <v>97</v>
      </c>
      <c r="T1080" t="str">
        <f>IF(Transcripts[[#This Row],[List?]]="Y", Transcripts[[#This Row],[RefSeq mRNA ID]]&amp;IF(Transcripts[[#This Row],[Preferred?]]="Y", " (Preferred)", ""), "")</f>
        <v>NM_001982.3 (Preferred)</v>
      </c>
      <c r="V1080" s="43" t="s">
        <v>18446</v>
      </c>
      <c r="W1080" s="43" t="e">
        <f t="array" ref="W1080">INDEX(Table6[#Data], MATCH(1, ISNUMBER(SEARCH(Transcripts[[#This Row],[RefSeq mRNA ID]], Table6['#name])), 0), 1)</f>
        <v>#N/A</v>
      </c>
      <c r="X1080" s="43"/>
      <c r="Y1080" s="43"/>
      <c r="Z1080" t="s">
        <v>1622</v>
      </c>
      <c r="AA1080" t="s">
        <v>1623</v>
      </c>
      <c r="AB1080">
        <v>433</v>
      </c>
      <c r="AC1080" t="s">
        <v>1600</v>
      </c>
      <c r="AD1080" t="s">
        <v>27</v>
      </c>
      <c r="AE1080" t="s">
        <v>10679</v>
      </c>
      <c r="AH1080" t="s">
        <v>20007</v>
      </c>
      <c r="AI1080" t="s">
        <v>8954</v>
      </c>
      <c r="AJ1080">
        <v>7157</v>
      </c>
    </row>
    <row r="1081" spans="8:36" hidden="1" x14ac:dyDescent="0.25">
      <c r="H1081" t="s">
        <v>2682</v>
      </c>
      <c r="I1081" t="s">
        <v>2696</v>
      </c>
      <c r="J1081" t="s">
        <v>2697</v>
      </c>
      <c r="L1081">
        <v>4353</v>
      </c>
      <c r="M1081" t="s">
        <v>27</v>
      </c>
      <c r="N1081" t="s">
        <v>2698</v>
      </c>
      <c r="Q1081">
        <v>3852</v>
      </c>
      <c r="R1081" t="s">
        <v>98</v>
      </c>
      <c r="S1081" t="s">
        <v>98</v>
      </c>
      <c r="T1081" t="str">
        <f>IF(Transcripts[[#This Row],[List?]]="Y", Transcripts[[#This Row],[RefSeq mRNA ID]]&amp;IF(Transcripts[[#This Row],[Preferred?]]="Y", " (Preferred)", ""), "")</f>
        <v/>
      </c>
      <c r="V1081" s="43" t="s">
        <v>18446</v>
      </c>
      <c r="W1081" s="43" t="e">
        <f t="array" ref="W1081">INDEX(Table6[#Data], MATCH(1, ISNUMBER(SEARCH(Transcripts[[#This Row],[RefSeq mRNA ID]], Table6['#name])), 0), 1)</f>
        <v>#N/A</v>
      </c>
      <c r="X1081" s="43"/>
      <c r="Y1081" s="43"/>
      <c r="Z1081" t="s">
        <v>1604</v>
      </c>
      <c r="AC1081" t="s">
        <v>1600</v>
      </c>
      <c r="AD1081" t="s">
        <v>27</v>
      </c>
      <c r="AE1081" t="s">
        <v>1604</v>
      </c>
      <c r="AH1081" t="s">
        <v>20008</v>
      </c>
      <c r="AI1081" t="s">
        <v>8954</v>
      </c>
      <c r="AJ1081">
        <v>7157</v>
      </c>
    </row>
    <row r="1082" spans="8:36" hidden="1" x14ac:dyDescent="0.25">
      <c r="H1082" t="s">
        <v>2682</v>
      </c>
      <c r="I1082" t="s">
        <v>2683</v>
      </c>
      <c r="J1082" t="s">
        <v>2684</v>
      </c>
      <c r="L1082">
        <v>4382</v>
      </c>
      <c r="M1082" t="s">
        <v>189</v>
      </c>
      <c r="N1082" t="s">
        <v>2685</v>
      </c>
      <c r="Q1082">
        <v>2766</v>
      </c>
      <c r="R1082" t="s">
        <v>98</v>
      </c>
      <c r="S1082" t="s">
        <v>98</v>
      </c>
      <c r="T1082" t="str">
        <f>IF(Transcripts[[#This Row],[List?]]="Y", Transcripts[[#This Row],[RefSeq mRNA ID]]&amp;IF(Transcripts[[#This Row],[Preferred?]]="Y", " (Preferred)", ""), "")</f>
        <v/>
      </c>
      <c r="V1082" s="43" t="s">
        <v>18446</v>
      </c>
      <c r="W1082" s="43" t="e">
        <f t="array" ref="W1082">INDEX(Table6[#Data], MATCH(1, ISNUMBER(SEARCH(Transcripts[[#This Row],[RefSeq mRNA ID]], Table6['#name])), 0), 1)</f>
        <v>#N/A</v>
      </c>
      <c r="X1082" s="43"/>
      <c r="Y1082" s="43"/>
      <c r="Z1082" t="s">
        <v>1609</v>
      </c>
      <c r="AA1082" t="s">
        <v>1610</v>
      </c>
      <c r="AB1082">
        <v>4821</v>
      </c>
      <c r="AC1082" t="s">
        <v>1600</v>
      </c>
      <c r="AD1082" t="s">
        <v>27</v>
      </c>
      <c r="AE1082" t="s">
        <v>10680</v>
      </c>
      <c r="AH1082" t="s">
        <v>20009</v>
      </c>
      <c r="AI1082" t="s">
        <v>8954</v>
      </c>
      <c r="AJ1082">
        <v>7157</v>
      </c>
    </row>
    <row r="1083" spans="8:36" hidden="1" x14ac:dyDescent="0.25">
      <c r="H1083" t="s">
        <v>2682</v>
      </c>
      <c r="I1083" t="s">
        <v>2708</v>
      </c>
      <c r="J1083" t="s">
        <v>2709</v>
      </c>
      <c r="L1083">
        <v>2723</v>
      </c>
      <c r="M1083" t="s">
        <v>27</v>
      </c>
      <c r="N1083" t="s">
        <v>2710</v>
      </c>
      <c r="Q1083">
        <v>2100</v>
      </c>
      <c r="R1083" t="s">
        <v>98</v>
      </c>
      <c r="S1083" t="s">
        <v>98</v>
      </c>
      <c r="T1083" t="str">
        <f>IF(Transcripts[[#This Row],[List?]]="Y", Transcripts[[#This Row],[RefSeq mRNA ID]]&amp;IF(Transcripts[[#This Row],[Preferred?]]="Y", " (Preferred)", ""), "")</f>
        <v/>
      </c>
      <c r="V1083" s="43" t="s">
        <v>18446</v>
      </c>
      <c r="W1083" s="43" t="e">
        <f t="array" ref="W1083">INDEX(Table6[#Data], MATCH(1, ISNUMBER(SEARCH(Transcripts[[#This Row],[RefSeq mRNA ID]], Table6['#name])), 0), 1)</f>
        <v>#N/A</v>
      </c>
      <c r="X1083" s="43"/>
      <c r="Y1083" s="43"/>
      <c r="Z1083" t="s">
        <v>1612</v>
      </c>
      <c r="AA1083" t="s">
        <v>1613</v>
      </c>
      <c r="AB1083">
        <v>4827</v>
      </c>
      <c r="AC1083" t="s">
        <v>1600</v>
      </c>
      <c r="AD1083" t="s">
        <v>27</v>
      </c>
      <c r="AE1083" t="s">
        <v>10681</v>
      </c>
      <c r="AH1083" t="s">
        <v>20010</v>
      </c>
      <c r="AI1083" t="s">
        <v>8954</v>
      </c>
      <c r="AJ1083">
        <v>7157</v>
      </c>
    </row>
    <row r="1084" spans="8:36" hidden="1" x14ac:dyDescent="0.25">
      <c r="H1084" t="s">
        <v>2682</v>
      </c>
      <c r="I1084" t="s">
        <v>2705</v>
      </c>
      <c r="J1084" t="s">
        <v>2706</v>
      </c>
      <c r="L1084">
        <v>2729</v>
      </c>
      <c r="M1084" t="s">
        <v>27</v>
      </c>
      <c r="N1084" t="s">
        <v>2707</v>
      </c>
      <c r="Q1084">
        <v>1950</v>
      </c>
      <c r="R1084" t="s">
        <v>98</v>
      </c>
      <c r="S1084" t="s">
        <v>98</v>
      </c>
      <c r="T1084" t="str">
        <f>IF(Transcripts[[#This Row],[List?]]="Y", Transcripts[[#This Row],[RefSeq mRNA ID]]&amp;IF(Transcripts[[#This Row],[Preferred?]]="Y", " (Preferred)", ""), "")</f>
        <v/>
      </c>
      <c r="V1084" s="43" t="s">
        <v>18446</v>
      </c>
      <c r="W1084" s="43" t="e">
        <f t="array" ref="W1084">INDEX(Table6[#Data], MATCH(1, ISNUMBER(SEARCH(Transcripts[[#This Row],[RefSeq mRNA ID]], Table6['#name])), 0), 1)</f>
        <v>#N/A</v>
      </c>
      <c r="X1084" s="43"/>
      <c r="Y1084" s="43"/>
      <c r="Z1084" t="s">
        <v>1619</v>
      </c>
      <c r="AA1084" t="s">
        <v>1620</v>
      </c>
      <c r="AB1084">
        <v>927</v>
      </c>
      <c r="AC1084" t="s">
        <v>1600</v>
      </c>
      <c r="AD1084" t="s">
        <v>27</v>
      </c>
      <c r="AE1084" t="s">
        <v>10682</v>
      </c>
      <c r="AH1084" t="s">
        <v>20011</v>
      </c>
      <c r="AI1084" t="s">
        <v>8954</v>
      </c>
      <c r="AJ1084">
        <v>7157</v>
      </c>
    </row>
    <row r="1085" spans="8:36" hidden="1" x14ac:dyDescent="0.25">
      <c r="H1085" t="s">
        <v>2682</v>
      </c>
      <c r="I1085" t="s">
        <v>2702</v>
      </c>
      <c r="J1085" t="s">
        <v>2703</v>
      </c>
      <c r="L1085">
        <v>3237</v>
      </c>
      <c r="M1085" t="s">
        <v>27</v>
      </c>
      <c r="N1085" t="s">
        <v>2704</v>
      </c>
      <c r="Q1085">
        <v>1752</v>
      </c>
      <c r="R1085" t="s">
        <v>98</v>
      </c>
      <c r="S1085" t="s">
        <v>98</v>
      </c>
      <c r="T1085" t="str">
        <f>IF(Transcripts[[#This Row],[List?]]="Y", Transcripts[[#This Row],[RefSeq mRNA ID]]&amp;IF(Transcripts[[#This Row],[Preferred?]]="Y", " (Preferred)", ""), "")</f>
        <v/>
      </c>
      <c r="V1085" s="43" t="s">
        <v>18446</v>
      </c>
      <c r="W1085" s="43" t="e">
        <f t="array" ref="W1085">INDEX(Table6[#Data], MATCH(1, ISNUMBER(SEARCH(Transcripts[[#This Row],[RefSeq mRNA ID]], Table6['#name])), 0), 1)</f>
        <v>#N/A</v>
      </c>
      <c r="X1085" s="43"/>
      <c r="Y1085" s="43"/>
      <c r="Z1085" t="s">
        <v>1616</v>
      </c>
      <c r="AA1085" t="s">
        <v>1617</v>
      </c>
      <c r="AB1085">
        <v>961</v>
      </c>
      <c r="AC1085" t="s">
        <v>1600</v>
      </c>
      <c r="AD1085" t="s">
        <v>27</v>
      </c>
      <c r="AE1085" t="s">
        <v>10683</v>
      </c>
      <c r="AH1085" t="s">
        <v>20012</v>
      </c>
      <c r="AI1085" t="s">
        <v>8954</v>
      </c>
      <c r="AJ1085">
        <v>7157</v>
      </c>
    </row>
    <row r="1086" spans="8:36" hidden="1" x14ac:dyDescent="0.25">
      <c r="H1086" t="s">
        <v>2682</v>
      </c>
      <c r="I1086" t="s">
        <v>2699</v>
      </c>
      <c r="J1086" t="s">
        <v>2700</v>
      </c>
      <c r="L1086">
        <v>3289</v>
      </c>
      <c r="M1086" t="s">
        <v>27</v>
      </c>
      <c r="N1086" t="s">
        <v>2701</v>
      </c>
      <c r="Q1086">
        <v>1389</v>
      </c>
      <c r="R1086" t="s">
        <v>98</v>
      </c>
      <c r="S1086" t="s">
        <v>98</v>
      </c>
      <c r="T1086" t="str">
        <f>IF(Transcripts[[#This Row],[List?]]="Y", Transcripts[[#This Row],[RefSeq mRNA ID]]&amp;IF(Transcripts[[#This Row],[Preferred?]]="Y", " (Preferred)", ""), "")</f>
        <v/>
      </c>
      <c r="V1086" s="43" t="s">
        <v>18446</v>
      </c>
      <c r="W1086" s="43" t="e">
        <f t="array" ref="W1086">INDEX(Table6[#Data], MATCH(1, ISNUMBER(SEARCH(Transcripts[[#This Row],[RefSeq mRNA ID]], Table6['#name])), 0), 1)</f>
        <v>#N/A</v>
      </c>
      <c r="X1086" s="43"/>
      <c r="Y1086" s="43"/>
      <c r="Z1086" t="s">
        <v>1601</v>
      </c>
      <c r="AA1086" t="s">
        <v>1602</v>
      </c>
      <c r="AB1086">
        <v>435</v>
      </c>
      <c r="AC1086" t="s">
        <v>1600</v>
      </c>
      <c r="AD1086" t="s">
        <v>27</v>
      </c>
      <c r="AE1086" t="s">
        <v>10684</v>
      </c>
      <c r="AH1086" t="s">
        <v>20013</v>
      </c>
      <c r="AI1086" t="s">
        <v>8954</v>
      </c>
      <c r="AJ1086">
        <v>7157</v>
      </c>
    </row>
    <row r="1087" spans="8:36" hidden="1" x14ac:dyDescent="0.25">
      <c r="H1087" t="s">
        <v>2682</v>
      </c>
      <c r="I1087" t="s">
        <v>2686</v>
      </c>
      <c r="J1087" t="s">
        <v>2687</v>
      </c>
      <c r="L1087">
        <v>2755</v>
      </c>
      <c r="M1087" t="s">
        <v>189</v>
      </c>
      <c r="N1087" t="s">
        <v>2688</v>
      </c>
      <c r="Q1087">
        <v>996</v>
      </c>
      <c r="R1087" t="s">
        <v>98</v>
      </c>
      <c r="S1087" t="s">
        <v>98</v>
      </c>
      <c r="T1087" t="str">
        <f>IF(Transcripts[[#This Row],[List?]]="Y", Transcripts[[#This Row],[RefSeq mRNA ID]]&amp;IF(Transcripts[[#This Row],[Preferred?]]="Y", " (Preferred)", ""), "")</f>
        <v/>
      </c>
      <c r="V1087" s="43" t="s">
        <v>18446</v>
      </c>
      <c r="W1087" s="43" t="e">
        <f t="array" ref="W1087">INDEX(Table6[#Data], MATCH(1, ISNUMBER(SEARCH(Transcripts[[#This Row],[RefSeq mRNA ID]], Table6['#name])), 0), 1)</f>
        <v>#N/A</v>
      </c>
      <c r="X1087" s="43"/>
      <c r="Y1087" s="43"/>
      <c r="Z1087" t="s">
        <v>1625</v>
      </c>
      <c r="AC1087" t="s">
        <v>1600</v>
      </c>
      <c r="AD1087" t="s">
        <v>27</v>
      </c>
      <c r="AE1087" t="s">
        <v>1625</v>
      </c>
      <c r="AH1087" t="s">
        <v>20014</v>
      </c>
      <c r="AI1087" t="s">
        <v>8954</v>
      </c>
      <c r="AJ1087">
        <v>7157</v>
      </c>
    </row>
    <row r="1088" spans="8:36" hidden="1" x14ac:dyDescent="0.25">
      <c r="H1088" t="s">
        <v>2682</v>
      </c>
      <c r="I1088" t="s">
        <v>2711</v>
      </c>
      <c r="J1088" t="s">
        <v>2712</v>
      </c>
      <c r="K1088" t="s">
        <v>19340</v>
      </c>
      <c r="L1088">
        <v>1020</v>
      </c>
      <c r="M1088" t="s">
        <v>27</v>
      </c>
      <c r="N1088" t="s">
        <v>2713</v>
      </c>
      <c r="P1088" t="s">
        <v>2714</v>
      </c>
      <c r="Q1088">
        <v>552</v>
      </c>
      <c r="R1088" t="s">
        <v>98</v>
      </c>
      <c r="S1088" t="s">
        <v>97</v>
      </c>
      <c r="T1088" t="str">
        <f>IF(Transcripts[[#This Row],[List?]]="Y", Transcripts[[#This Row],[RefSeq mRNA ID]]&amp;IF(Transcripts[[#This Row],[Preferred?]]="Y", " (Preferred)", ""), "")</f>
        <v>NM_001005915.1</v>
      </c>
      <c r="V1088" s="43" t="s">
        <v>18446</v>
      </c>
      <c r="W1088" s="43" t="e">
        <f t="array" ref="W1088">INDEX(Table6[#Data], MATCH(1, ISNUMBER(SEARCH(Transcripts[[#This Row],[RefSeq mRNA ID]], Table6['#name])), 0), 1)</f>
        <v>#N/A</v>
      </c>
      <c r="X1088" s="43"/>
      <c r="Y1088" s="43"/>
      <c r="Z1088" t="s">
        <v>7204</v>
      </c>
      <c r="AA1088" t="s">
        <v>7205</v>
      </c>
      <c r="AB1088">
        <v>786</v>
      </c>
      <c r="AC1088" t="s">
        <v>7200</v>
      </c>
      <c r="AD1088" t="s">
        <v>27</v>
      </c>
      <c r="AE1088" t="s">
        <v>10685</v>
      </c>
      <c r="AH1088" t="s">
        <v>20015</v>
      </c>
      <c r="AI1088" t="s">
        <v>8954</v>
      </c>
      <c r="AJ1088">
        <v>7157</v>
      </c>
    </row>
    <row r="1089" spans="8:36" hidden="1" x14ac:dyDescent="0.25">
      <c r="H1089" t="s">
        <v>2682</v>
      </c>
      <c r="I1089" t="s">
        <v>2718</v>
      </c>
      <c r="J1089" t="s">
        <v>2719</v>
      </c>
      <c r="L1089">
        <v>561</v>
      </c>
      <c r="M1089" t="s">
        <v>27</v>
      </c>
      <c r="N1089" t="s">
        <v>2720</v>
      </c>
      <c r="Q1089">
        <v>379</v>
      </c>
      <c r="R1089" t="s">
        <v>98</v>
      </c>
      <c r="S1089" t="s">
        <v>98</v>
      </c>
      <c r="T1089" t="str">
        <f>IF(Transcripts[[#This Row],[List?]]="Y", Transcripts[[#This Row],[RefSeq mRNA ID]]&amp;IF(Transcripts[[#This Row],[Preferred?]]="Y", " (Preferred)", ""), "")</f>
        <v/>
      </c>
      <c r="V1089" s="43" t="s">
        <v>18446</v>
      </c>
      <c r="W1089" s="43" t="e">
        <f t="array" ref="W1089">INDEX(Table6[#Data], MATCH(1, ISNUMBER(SEARCH(Transcripts[[#This Row],[RefSeq mRNA ID]], Table6['#name])), 0), 1)</f>
        <v>#N/A</v>
      </c>
      <c r="X1089" s="43"/>
      <c r="Y1089" s="43"/>
      <c r="Z1089" t="s">
        <v>7219</v>
      </c>
      <c r="AC1089" t="s">
        <v>7200</v>
      </c>
      <c r="AD1089" t="s">
        <v>27</v>
      </c>
      <c r="AE1089" t="s">
        <v>7219</v>
      </c>
      <c r="AH1089" t="s">
        <v>20016</v>
      </c>
      <c r="AI1089" t="s">
        <v>8954</v>
      </c>
      <c r="AJ1089">
        <v>7157</v>
      </c>
    </row>
    <row r="1090" spans="8:36" hidden="1" x14ac:dyDescent="0.25">
      <c r="H1090" t="s">
        <v>2682</v>
      </c>
      <c r="I1090" t="s">
        <v>2721</v>
      </c>
      <c r="J1090" t="s">
        <v>2722</v>
      </c>
      <c r="L1090">
        <v>560</v>
      </c>
      <c r="M1090" t="s">
        <v>27</v>
      </c>
      <c r="N1090" t="s">
        <v>2723</v>
      </c>
      <c r="Q1090">
        <v>349</v>
      </c>
      <c r="R1090" t="s">
        <v>98</v>
      </c>
      <c r="S1090" t="s">
        <v>98</v>
      </c>
      <c r="T1090" t="str">
        <f>IF(Transcripts[[#This Row],[List?]]="Y", Transcripts[[#This Row],[RefSeq mRNA ID]]&amp;IF(Transcripts[[#This Row],[Preferred?]]="Y", " (Preferred)", ""), "")</f>
        <v/>
      </c>
      <c r="V1090" s="43" t="s">
        <v>18446</v>
      </c>
      <c r="W1090" s="43" t="e">
        <f t="array" ref="W1090">INDEX(Table6[#Data], MATCH(1, ISNUMBER(SEARCH(Transcripts[[#This Row],[RefSeq mRNA ID]], Table6['#name])), 0), 1)</f>
        <v>#N/A</v>
      </c>
      <c r="X1090" s="43"/>
      <c r="Y1090" s="43"/>
      <c r="Z1090" t="s">
        <v>7209</v>
      </c>
      <c r="AA1090" t="s">
        <v>7210</v>
      </c>
      <c r="AB1090">
        <v>744</v>
      </c>
      <c r="AC1090" t="s">
        <v>7200</v>
      </c>
      <c r="AD1090" t="s">
        <v>27</v>
      </c>
      <c r="AE1090" t="s">
        <v>10686</v>
      </c>
      <c r="AH1090" t="s">
        <v>20017</v>
      </c>
      <c r="AI1090" t="s">
        <v>9001</v>
      </c>
      <c r="AJ1090">
        <v>7172</v>
      </c>
    </row>
    <row r="1091" spans="8:36" hidden="1" x14ac:dyDescent="0.25">
      <c r="H1091" t="s">
        <v>2682</v>
      </c>
      <c r="I1091" t="s">
        <v>2715</v>
      </c>
      <c r="J1091" t="s">
        <v>2716</v>
      </c>
      <c r="L1091">
        <v>676</v>
      </c>
      <c r="M1091" t="s">
        <v>27</v>
      </c>
      <c r="N1091" t="s">
        <v>2717</v>
      </c>
      <c r="Q1091">
        <v>345</v>
      </c>
      <c r="R1091" t="s">
        <v>98</v>
      </c>
      <c r="S1091" t="s">
        <v>98</v>
      </c>
      <c r="T1091" t="str">
        <f>IF(Transcripts[[#This Row],[List?]]="Y", Transcripts[[#This Row],[RefSeq mRNA ID]]&amp;IF(Transcripts[[#This Row],[Preferred?]]="Y", " (Preferred)", ""), "")</f>
        <v/>
      </c>
      <c r="V1091" s="43" t="s">
        <v>18446</v>
      </c>
      <c r="W1091" s="43" t="e">
        <f t="array" ref="W1091">INDEX(Table6[#Data], MATCH(1, ISNUMBER(SEARCH(Transcripts[[#This Row],[RefSeq mRNA ID]], Table6['#name])), 0), 1)</f>
        <v>#N/A</v>
      </c>
      <c r="X1091" s="43"/>
      <c r="Y1091" s="43"/>
      <c r="Z1091" t="s">
        <v>7225</v>
      </c>
      <c r="AC1091" t="s">
        <v>7200</v>
      </c>
      <c r="AD1091" t="s">
        <v>27</v>
      </c>
      <c r="AE1091" t="s">
        <v>7225</v>
      </c>
      <c r="AH1091" t="s">
        <v>20018</v>
      </c>
      <c r="AI1091" t="s">
        <v>9001</v>
      </c>
      <c r="AJ1091">
        <v>7172</v>
      </c>
    </row>
    <row r="1092" spans="8:36" hidden="1" x14ac:dyDescent="0.25">
      <c r="H1092" t="s">
        <v>2682</v>
      </c>
      <c r="I1092" t="s">
        <v>2689</v>
      </c>
      <c r="J1092" t="s">
        <v>2690</v>
      </c>
      <c r="L1092">
        <v>572</v>
      </c>
      <c r="M1092" t="s">
        <v>189</v>
      </c>
      <c r="N1092" t="s">
        <v>2691</v>
      </c>
      <c r="Q1092">
        <v>132</v>
      </c>
      <c r="R1092" t="s">
        <v>98</v>
      </c>
      <c r="S1092" t="s">
        <v>98</v>
      </c>
      <c r="T1092" t="str">
        <f>IF(Transcripts[[#This Row],[List?]]="Y", Transcripts[[#This Row],[RefSeq mRNA ID]]&amp;IF(Transcripts[[#This Row],[Preferred?]]="Y", " (Preferred)", ""), "")</f>
        <v/>
      </c>
      <c r="V1092" s="43" t="s">
        <v>18446</v>
      </c>
      <c r="W1092" s="43" t="e">
        <f t="array" ref="W1092">INDEX(Table6[#Data], MATCH(1, ISNUMBER(SEARCH(Transcripts[[#This Row],[RefSeq mRNA ID]], Table6['#name])), 0), 1)</f>
        <v>#N/A</v>
      </c>
      <c r="X1092" s="43"/>
      <c r="Y1092" s="43"/>
      <c r="Z1092" t="s">
        <v>7215</v>
      </c>
      <c r="AA1092" t="s">
        <v>7216</v>
      </c>
      <c r="AB1092">
        <v>429</v>
      </c>
      <c r="AC1092" t="s">
        <v>7200</v>
      </c>
      <c r="AD1092" t="s">
        <v>27</v>
      </c>
      <c r="AE1092" t="s">
        <v>10687</v>
      </c>
      <c r="AH1092" t="s">
        <v>20019</v>
      </c>
      <c r="AI1092" t="s">
        <v>9001</v>
      </c>
      <c r="AJ1092">
        <v>7172</v>
      </c>
    </row>
    <row r="1093" spans="8:36" hidden="1" x14ac:dyDescent="0.25">
      <c r="H1093" t="s">
        <v>2682</v>
      </c>
      <c r="I1093" t="s">
        <v>2724</v>
      </c>
      <c r="L1093">
        <v>971</v>
      </c>
      <c r="M1093" t="s">
        <v>212</v>
      </c>
      <c r="N1093" t="s">
        <v>2725</v>
      </c>
      <c r="Q1093">
        <v>0</v>
      </c>
      <c r="R1093" t="s">
        <v>98</v>
      </c>
      <c r="S1093" t="s">
        <v>98</v>
      </c>
      <c r="T1093" t="str">
        <f>IF(Transcripts[[#This Row],[List?]]="Y", Transcripts[[#This Row],[RefSeq mRNA ID]]&amp;IF(Transcripts[[#This Row],[Preferred?]]="Y", " (Preferred)", ""), "")</f>
        <v/>
      </c>
      <c r="V1093" s="43" t="s">
        <v>18446</v>
      </c>
      <c r="W1093" s="43" t="e">
        <f t="array" ref="W1093">INDEX(Table6[#Data], MATCH(1, ISNUMBER(SEARCH(Transcripts[[#This Row],[RefSeq mRNA ID]], Table6['#name])), 0), 1)</f>
        <v>#N/A</v>
      </c>
      <c r="X1093" s="43"/>
      <c r="Y1093" s="43"/>
      <c r="Z1093" t="s">
        <v>7222</v>
      </c>
      <c r="AC1093" t="s">
        <v>7200</v>
      </c>
      <c r="AD1093" t="s">
        <v>27</v>
      </c>
      <c r="AE1093" t="s">
        <v>7222</v>
      </c>
      <c r="AH1093" t="s">
        <v>20020</v>
      </c>
      <c r="AI1093" t="s">
        <v>9006</v>
      </c>
      <c r="AJ1093">
        <v>7187</v>
      </c>
    </row>
    <row r="1094" spans="8:36" hidden="1" x14ac:dyDescent="0.25">
      <c r="H1094" t="s">
        <v>2682</v>
      </c>
      <c r="I1094" t="s">
        <v>2726</v>
      </c>
      <c r="L1094">
        <v>660</v>
      </c>
      <c r="M1094" t="s">
        <v>212</v>
      </c>
      <c r="N1094" t="s">
        <v>2727</v>
      </c>
      <c r="Q1094">
        <v>0</v>
      </c>
      <c r="R1094" t="s">
        <v>98</v>
      </c>
      <c r="S1094" t="s">
        <v>98</v>
      </c>
      <c r="T1094" t="str">
        <f>IF(Transcripts[[#This Row],[List?]]="Y", Transcripts[[#This Row],[RefSeq mRNA ID]]&amp;IF(Transcripts[[#This Row],[Preferred?]]="Y", " (Preferred)", ""), "")</f>
        <v/>
      </c>
      <c r="V1094" s="43" t="s">
        <v>18446</v>
      </c>
      <c r="W1094" s="43" t="e">
        <f t="array" ref="W1094">INDEX(Table6[#Data], MATCH(1, ISNUMBER(SEARCH(Transcripts[[#This Row],[RefSeq mRNA ID]], Table6['#name])), 0), 1)</f>
        <v>#N/A</v>
      </c>
      <c r="X1094" s="43"/>
      <c r="Y1094" s="43"/>
      <c r="Z1094" t="s">
        <v>4349</v>
      </c>
      <c r="AA1094" t="s">
        <v>4350</v>
      </c>
      <c r="AB1094">
        <v>1530</v>
      </c>
      <c r="AC1094" t="s">
        <v>4343</v>
      </c>
      <c r="AD1094" t="s">
        <v>27</v>
      </c>
      <c r="AE1094" t="s">
        <v>10688</v>
      </c>
      <c r="AH1094" t="s">
        <v>20021</v>
      </c>
      <c r="AI1094" t="s">
        <v>9006</v>
      </c>
      <c r="AJ1094">
        <v>7187</v>
      </c>
    </row>
    <row r="1095" spans="8:36" hidden="1" x14ac:dyDescent="0.25">
      <c r="H1095" t="s">
        <v>2682</v>
      </c>
      <c r="I1095" t="s">
        <v>2728</v>
      </c>
      <c r="L1095">
        <v>574</v>
      </c>
      <c r="M1095" t="s">
        <v>212</v>
      </c>
      <c r="N1095" t="s">
        <v>2729</v>
      </c>
      <c r="Q1095">
        <v>0</v>
      </c>
      <c r="R1095" t="s">
        <v>98</v>
      </c>
      <c r="S1095" t="s">
        <v>98</v>
      </c>
      <c r="T1095" t="str">
        <f>IF(Transcripts[[#This Row],[List?]]="Y", Transcripts[[#This Row],[RefSeq mRNA ID]]&amp;IF(Transcripts[[#This Row],[Preferred?]]="Y", " (Preferred)", ""), "")</f>
        <v/>
      </c>
      <c r="V1095" s="43" t="s">
        <v>18446</v>
      </c>
      <c r="W1095" s="43" t="e">
        <f t="array" ref="W1095">INDEX(Table6[#Data], MATCH(1, ISNUMBER(SEARCH(Transcripts[[#This Row],[RefSeq mRNA ID]], Table6['#name])), 0), 1)</f>
        <v>#N/A</v>
      </c>
      <c r="X1095" s="43"/>
      <c r="Y1095" s="43"/>
      <c r="Z1095" t="s">
        <v>4357</v>
      </c>
      <c r="AA1095" t="s">
        <v>4358</v>
      </c>
      <c r="AB1095">
        <v>1311</v>
      </c>
      <c r="AC1095" t="s">
        <v>4343</v>
      </c>
      <c r="AD1095" t="s">
        <v>27</v>
      </c>
      <c r="AE1095" t="s">
        <v>10689</v>
      </c>
      <c r="AH1095" t="s">
        <v>20022</v>
      </c>
      <c r="AI1095" t="s">
        <v>9006</v>
      </c>
      <c r="AJ1095">
        <v>7187</v>
      </c>
    </row>
    <row r="1096" spans="8:36" hidden="1" x14ac:dyDescent="0.25">
      <c r="H1096" t="s">
        <v>2682</v>
      </c>
      <c r="I1096" t="s">
        <v>2730</v>
      </c>
      <c r="L1096">
        <v>551</v>
      </c>
      <c r="M1096" t="s">
        <v>212</v>
      </c>
      <c r="N1096" t="s">
        <v>2731</v>
      </c>
      <c r="Q1096">
        <v>0</v>
      </c>
      <c r="R1096" t="s">
        <v>98</v>
      </c>
      <c r="S1096" t="s">
        <v>98</v>
      </c>
      <c r="T1096" t="str">
        <f>IF(Transcripts[[#This Row],[List?]]="Y", Transcripts[[#This Row],[RefSeq mRNA ID]]&amp;IF(Transcripts[[#This Row],[Preferred?]]="Y", " (Preferred)", ""), "")</f>
        <v/>
      </c>
      <c r="V1096" s="43" t="s">
        <v>18446</v>
      </c>
      <c r="W1096" s="43" t="e">
        <f t="array" ref="W1096">INDEX(Table6[#Data], MATCH(1, ISNUMBER(SEARCH(Transcripts[[#This Row],[RefSeq mRNA ID]], Table6['#name])), 0), 1)</f>
        <v>#N/A</v>
      </c>
      <c r="X1096" s="43"/>
      <c r="Y1096" s="43"/>
      <c r="Z1096" t="s">
        <v>4347</v>
      </c>
      <c r="AA1096" t="s">
        <v>4348</v>
      </c>
      <c r="AB1096">
        <v>624</v>
      </c>
      <c r="AC1096" t="s">
        <v>4343</v>
      </c>
      <c r="AD1096" t="s">
        <v>27</v>
      </c>
      <c r="AE1096" t="s">
        <v>10690</v>
      </c>
      <c r="AH1096" t="s">
        <v>20023</v>
      </c>
      <c r="AI1096" t="s">
        <v>9006</v>
      </c>
      <c r="AJ1096">
        <v>7187</v>
      </c>
    </row>
    <row r="1097" spans="8:36" hidden="1" x14ac:dyDescent="0.25">
      <c r="H1097" t="s">
        <v>2682</v>
      </c>
      <c r="I1097" t="s">
        <v>2732</v>
      </c>
      <c r="L1097">
        <v>519</v>
      </c>
      <c r="M1097" t="s">
        <v>212</v>
      </c>
      <c r="N1097" t="s">
        <v>2733</v>
      </c>
      <c r="Q1097">
        <v>0</v>
      </c>
      <c r="R1097" t="s">
        <v>98</v>
      </c>
      <c r="S1097" t="s">
        <v>98</v>
      </c>
      <c r="T1097" t="str">
        <f>IF(Transcripts[[#This Row],[List?]]="Y", Transcripts[[#This Row],[RefSeq mRNA ID]]&amp;IF(Transcripts[[#This Row],[Preferred?]]="Y", " (Preferred)", ""), "")</f>
        <v/>
      </c>
      <c r="V1097" s="43" t="s">
        <v>18446</v>
      </c>
      <c r="W1097" s="43" t="e">
        <f t="array" ref="W1097">INDEX(Table6[#Data], MATCH(1, ISNUMBER(SEARCH(Transcripts[[#This Row],[RefSeq mRNA ID]], Table6['#name])), 0), 1)</f>
        <v>#N/A</v>
      </c>
      <c r="X1097" s="43"/>
      <c r="Y1097" s="43"/>
      <c r="Z1097" t="s">
        <v>4344</v>
      </c>
      <c r="AA1097" t="s">
        <v>4345</v>
      </c>
      <c r="AB1097">
        <v>792</v>
      </c>
      <c r="AC1097" t="s">
        <v>4343</v>
      </c>
      <c r="AD1097" t="s">
        <v>27</v>
      </c>
      <c r="AE1097" t="s">
        <v>10691</v>
      </c>
      <c r="AH1097" t="s">
        <v>20024</v>
      </c>
      <c r="AI1097" t="s">
        <v>9037</v>
      </c>
      <c r="AJ1097">
        <v>7248</v>
      </c>
    </row>
    <row r="1098" spans="8:36" hidden="1" x14ac:dyDescent="0.25">
      <c r="H1098" t="s">
        <v>2682</v>
      </c>
      <c r="I1098" t="s">
        <v>2734</v>
      </c>
      <c r="L1098">
        <v>306</v>
      </c>
      <c r="M1098" t="s">
        <v>212</v>
      </c>
      <c r="N1098" t="s">
        <v>2735</v>
      </c>
      <c r="Q1098">
        <v>0</v>
      </c>
      <c r="R1098" t="s">
        <v>98</v>
      </c>
      <c r="S1098" t="s">
        <v>98</v>
      </c>
      <c r="T1098" t="str">
        <f>IF(Transcripts[[#This Row],[List?]]="Y", Transcripts[[#This Row],[RefSeq mRNA ID]]&amp;IF(Transcripts[[#This Row],[Preferred?]]="Y", " (Preferred)", ""), "")</f>
        <v/>
      </c>
      <c r="V1098" s="43" t="s">
        <v>18446</v>
      </c>
      <c r="W1098" s="43" t="e">
        <f t="array" ref="W1098">INDEX(Table6[#Data], MATCH(1, ISNUMBER(SEARCH(Transcripts[[#This Row],[RefSeq mRNA ID]], Table6['#name])), 0), 1)</f>
        <v>#N/A</v>
      </c>
      <c r="X1098" s="43"/>
      <c r="Y1098" s="43"/>
      <c r="Z1098" t="s">
        <v>4365</v>
      </c>
      <c r="AA1098" t="s">
        <v>4366</v>
      </c>
      <c r="AB1098">
        <v>1128</v>
      </c>
      <c r="AC1098" t="s">
        <v>4343</v>
      </c>
      <c r="AD1098" t="s">
        <v>27</v>
      </c>
      <c r="AE1098" t="s">
        <v>10692</v>
      </c>
      <c r="AH1098" t="s">
        <v>20025</v>
      </c>
      <c r="AI1098" t="s">
        <v>9037</v>
      </c>
      <c r="AJ1098">
        <v>7248</v>
      </c>
    </row>
    <row r="1099" spans="8:36" hidden="1" x14ac:dyDescent="0.25">
      <c r="H1099" t="s">
        <v>2682</v>
      </c>
      <c r="I1099" t="s">
        <v>2736</v>
      </c>
      <c r="L1099">
        <v>291</v>
      </c>
      <c r="M1099" t="s">
        <v>212</v>
      </c>
      <c r="N1099" t="s">
        <v>2737</v>
      </c>
      <c r="Q1099">
        <v>0</v>
      </c>
      <c r="R1099" t="s">
        <v>98</v>
      </c>
      <c r="S1099" t="s">
        <v>98</v>
      </c>
      <c r="T1099" t="str">
        <f>IF(Transcripts[[#This Row],[List?]]="Y", Transcripts[[#This Row],[RefSeq mRNA ID]]&amp;IF(Transcripts[[#This Row],[Preferred?]]="Y", " (Preferred)", ""), "")</f>
        <v/>
      </c>
      <c r="V1099" s="43" t="s">
        <v>18446</v>
      </c>
      <c r="W1099" s="43" t="e">
        <f t="array" ref="W1099">INDEX(Table6[#Data], MATCH(1, ISNUMBER(SEARCH(Transcripts[[#This Row],[RefSeq mRNA ID]], Table6['#name])), 0), 1)</f>
        <v>#N/A</v>
      </c>
      <c r="X1099" s="43"/>
      <c r="Y1099" s="43"/>
      <c r="Z1099" t="s">
        <v>4373</v>
      </c>
      <c r="AA1099" t="s">
        <v>4374</v>
      </c>
      <c r="AB1099">
        <v>984</v>
      </c>
      <c r="AC1099" t="s">
        <v>4343</v>
      </c>
      <c r="AD1099" t="s">
        <v>27</v>
      </c>
      <c r="AE1099" t="s">
        <v>10693</v>
      </c>
      <c r="AH1099" t="s">
        <v>20026</v>
      </c>
      <c r="AI1099" t="s">
        <v>9037</v>
      </c>
      <c r="AJ1099">
        <v>7248</v>
      </c>
    </row>
    <row r="1100" spans="8:36" hidden="1" x14ac:dyDescent="0.25">
      <c r="H1100" t="s">
        <v>2682</v>
      </c>
      <c r="I1100" t="s">
        <v>2738</v>
      </c>
      <c r="L1100">
        <v>277</v>
      </c>
      <c r="M1100" t="s">
        <v>212</v>
      </c>
      <c r="N1100" t="s">
        <v>2739</v>
      </c>
      <c r="Q1100">
        <v>0</v>
      </c>
      <c r="R1100" t="s">
        <v>98</v>
      </c>
      <c r="S1100" t="s">
        <v>98</v>
      </c>
      <c r="T1100" t="str">
        <f>IF(Transcripts[[#This Row],[List?]]="Y", Transcripts[[#This Row],[RefSeq mRNA ID]]&amp;IF(Transcripts[[#This Row],[Preferred?]]="Y", " (Preferred)", ""), "")</f>
        <v/>
      </c>
      <c r="V1100" s="43" t="s">
        <v>18446</v>
      </c>
      <c r="W1100" s="43" t="e">
        <f t="array" ref="W1100">INDEX(Table6[#Data], MATCH(1, ISNUMBER(SEARCH(Transcripts[[#This Row],[RefSeq mRNA ID]], Table6['#name])), 0), 1)</f>
        <v>#N/A</v>
      </c>
      <c r="X1100" s="43"/>
      <c r="Y1100" s="43"/>
      <c r="Z1100" t="s">
        <v>4369</v>
      </c>
      <c r="AA1100" t="s">
        <v>4370</v>
      </c>
      <c r="AB1100">
        <v>1101</v>
      </c>
      <c r="AC1100" t="s">
        <v>4343</v>
      </c>
      <c r="AD1100" t="s">
        <v>27</v>
      </c>
      <c r="AE1100" t="s">
        <v>10694</v>
      </c>
      <c r="AH1100" t="s">
        <v>20027</v>
      </c>
      <c r="AI1100" t="s">
        <v>9060</v>
      </c>
      <c r="AJ1100">
        <v>7249</v>
      </c>
    </row>
    <row r="1101" spans="8:36" hidden="1" x14ac:dyDescent="0.25">
      <c r="H1101" t="s">
        <v>2682</v>
      </c>
      <c r="I1101" t="s">
        <v>2740</v>
      </c>
      <c r="L1101">
        <v>266</v>
      </c>
      <c r="M1101" t="s">
        <v>212</v>
      </c>
      <c r="N1101" t="s">
        <v>2741</v>
      </c>
      <c r="Q1101">
        <v>0</v>
      </c>
      <c r="R1101" t="s">
        <v>98</v>
      </c>
      <c r="S1101" t="s">
        <v>98</v>
      </c>
      <c r="T1101" t="str">
        <f>IF(Transcripts[[#This Row],[List?]]="Y", Transcripts[[#This Row],[RefSeq mRNA ID]]&amp;IF(Transcripts[[#This Row],[Preferred?]]="Y", " (Preferred)", ""), "")</f>
        <v/>
      </c>
      <c r="V1101" s="43" t="s">
        <v>18446</v>
      </c>
      <c r="W1101" s="43" t="e">
        <f t="array" ref="W1101">INDEX(Table6[#Data], MATCH(1, ISNUMBER(SEARCH(Transcripts[[#This Row],[RefSeq mRNA ID]], Table6['#name])), 0), 1)</f>
        <v>#N/A</v>
      </c>
      <c r="X1101" s="43"/>
      <c r="Y1101" s="43"/>
      <c r="Z1101" t="s">
        <v>4361</v>
      </c>
      <c r="AA1101" t="s">
        <v>4362</v>
      </c>
      <c r="AB1101">
        <v>1269</v>
      </c>
      <c r="AC1101" t="s">
        <v>4343</v>
      </c>
      <c r="AD1101" t="s">
        <v>27</v>
      </c>
      <c r="AE1101" t="s">
        <v>10695</v>
      </c>
      <c r="AH1101" t="s">
        <v>20028</v>
      </c>
      <c r="AI1101" t="s">
        <v>9060</v>
      </c>
      <c r="AJ1101">
        <v>7249</v>
      </c>
    </row>
    <row r="1102" spans="8:36" hidden="1" x14ac:dyDescent="0.25">
      <c r="H1102" t="s">
        <v>2742</v>
      </c>
      <c r="I1102" t="s">
        <v>2747</v>
      </c>
      <c r="J1102" t="s">
        <v>2748</v>
      </c>
      <c r="K1102" t="s">
        <v>20290</v>
      </c>
      <c r="L1102">
        <v>12132</v>
      </c>
      <c r="M1102" t="s">
        <v>27</v>
      </c>
      <c r="N1102" t="s">
        <v>2749</v>
      </c>
      <c r="P1102" t="s">
        <v>2750</v>
      </c>
      <c r="Q1102">
        <v>3927</v>
      </c>
      <c r="R1102" t="s">
        <v>97</v>
      </c>
      <c r="S1102" t="s">
        <v>97</v>
      </c>
      <c r="T1102" t="str">
        <f>IF(Transcripts[[#This Row],[List?]]="Y", Transcripts[[#This Row],[RefSeq mRNA ID]]&amp;IF(Transcripts[[#This Row],[Preferred?]]="Y", " (Preferred)", ""), "")</f>
        <v>NM_005235.3 (Preferred)</v>
      </c>
      <c r="V1102" s="43" t="s">
        <v>18447</v>
      </c>
      <c r="W1102" s="43" t="e">
        <f t="array" ref="W1102">INDEX(Table6[#Data], MATCH(1, ISNUMBER(SEARCH(Transcripts[[#This Row],[RefSeq mRNA ID]], Table6['#name])), 0), 1)</f>
        <v>#N/A</v>
      </c>
      <c r="X1102" s="43"/>
      <c r="Y1102" s="43"/>
      <c r="Z1102" t="s">
        <v>4353</v>
      </c>
      <c r="AA1102" t="s">
        <v>4354</v>
      </c>
      <c r="AB1102">
        <v>1428</v>
      </c>
      <c r="AC1102" t="s">
        <v>4343</v>
      </c>
      <c r="AD1102" t="s">
        <v>27</v>
      </c>
      <c r="AE1102" t="s">
        <v>10696</v>
      </c>
      <c r="AH1102" t="s">
        <v>20029</v>
      </c>
      <c r="AI1102" t="s">
        <v>9060</v>
      </c>
      <c r="AJ1102">
        <v>7249</v>
      </c>
    </row>
    <row r="1103" spans="8:36" hidden="1" x14ac:dyDescent="0.25">
      <c r="H1103" t="s">
        <v>2742</v>
      </c>
      <c r="I1103" t="s">
        <v>2755</v>
      </c>
      <c r="J1103" t="s">
        <v>2756</v>
      </c>
      <c r="L1103">
        <v>3897</v>
      </c>
      <c r="M1103" t="s">
        <v>27</v>
      </c>
      <c r="N1103" t="s">
        <v>2757</v>
      </c>
      <c r="Q1103">
        <v>3897</v>
      </c>
      <c r="R1103" t="s">
        <v>98</v>
      </c>
      <c r="S1103" t="s">
        <v>98</v>
      </c>
      <c r="T1103" t="str">
        <f>IF(Transcripts[[#This Row],[List?]]="Y", Transcripts[[#This Row],[RefSeq mRNA ID]]&amp;IF(Transcripts[[#This Row],[Preferred?]]="Y", " (Preferred)", ""), "")</f>
        <v/>
      </c>
      <c r="V1103" s="43" t="s">
        <v>18447</v>
      </c>
      <c r="W1103" s="43" t="e">
        <f t="array" ref="W1103">INDEX(Table6[#Data], MATCH(1, ISNUMBER(SEARCH(Transcripts[[#This Row],[RefSeq mRNA ID]], Table6['#name])), 0), 1)</f>
        <v>#N/A</v>
      </c>
      <c r="X1103" s="43"/>
      <c r="Y1103" s="43"/>
      <c r="Z1103" t="s">
        <v>4379</v>
      </c>
      <c r="AA1103" t="s">
        <v>4380</v>
      </c>
      <c r="AB1103">
        <v>867</v>
      </c>
      <c r="AC1103" t="s">
        <v>4343</v>
      </c>
      <c r="AD1103" t="s">
        <v>27</v>
      </c>
      <c r="AE1103" t="s">
        <v>10697</v>
      </c>
      <c r="AH1103" t="s">
        <v>20030</v>
      </c>
      <c r="AI1103" t="s">
        <v>9060</v>
      </c>
      <c r="AJ1103">
        <v>7249</v>
      </c>
    </row>
    <row r="1104" spans="8:36" hidden="1" x14ac:dyDescent="0.25">
      <c r="H1104" t="s">
        <v>2742</v>
      </c>
      <c r="I1104" t="s">
        <v>2751</v>
      </c>
      <c r="J1104" t="s">
        <v>2752</v>
      </c>
      <c r="K1104" t="s">
        <v>19342</v>
      </c>
      <c r="L1104">
        <v>12084</v>
      </c>
      <c r="M1104" t="s">
        <v>27</v>
      </c>
      <c r="N1104" t="s">
        <v>2753</v>
      </c>
      <c r="P1104" t="s">
        <v>2754</v>
      </c>
      <c r="Q1104">
        <v>3879</v>
      </c>
      <c r="R1104" t="s">
        <v>98</v>
      </c>
      <c r="S1104" t="s">
        <v>97</v>
      </c>
      <c r="T1104" t="str">
        <f>IF(Transcripts[[#This Row],[List?]]="Y", Transcripts[[#This Row],[RefSeq mRNA ID]]&amp;IF(Transcripts[[#This Row],[Preferred?]]="Y", " (Preferred)", ""), "")</f>
        <v>NM_001042599.1</v>
      </c>
      <c r="V1104" s="43" t="s">
        <v>18447</v>
      </c>
      <c r="W1104" s="43" t="e">
        <f t="array" ref="W1104">INDEX(Table6[#Data], MATCH(1, ISNUMBER(SEARCH(Transcripts[[#This Row],[RefSeq mRNA ID]], Table6['#name])), 0), 1)</f>
        <v>#N/A</v>
      </c>
      <c r="X1104" s="43"/>
      <c r="Y1104" s="43"/>
      <c r="Z1104" t="s">
        <v>4377</v>
      </c>
      <c r="AA1104" t="s">
        <v>4378</v>
      </c>
      <c r="AB1104">
        <v>789</v>
      </c>
      <c r="AC1104" t="s">
        <v>4343</v>
      </c>
      <c r="AD1104" t="s">
        <v>27</v>
      </c>
      <c r="AE1104" t="s">
        <v>10698</v>
      </c>
      <c r="AH1104" t="s">
        <v>20031</v>
      </c>
      <c r="AI1104" t="s">
        <v>9060</v>
      </c>
      <c r="AJ1104">
        <v>7249</v>
      </c>
    </row>
    <row r="1105" spans="8:36" hidden="1" x14ac:dyDescent="0.25">
      <c r="H1105" t="s">
        <v>2742</v>
      </c>
      <c r="I1105" t="s">
        <v>2758</v>
      </c>
      <c r="J1105" t="s">
        <v>2759</v>
      </c>
      <c r="L1105">
        <v>2194</v>
      </c>
      <c r="M1105" t="s">
        <v>27</v>
      </c>
      <c r="N1105" t="s">
        <v>2760</v>
      </c>
      <c r="Q1105">
        <v>2194</v>
      </c>
      <c r="R1105" t="s">
        <v>98</v>
      </c>
      <c r="S1105" t="s">
        <v>98</v>
      </c>
      <c r="T1105" t="str">
        <f>IF(Transcripts[[#This Row],[List?]]="Y", Transcripts[[#This Row],[RefSeq mRNA ID]]&amp;IF(Transcripts[[#This Row],[Preferred?]]="Y", " (Preferred)", ""), "")</f>
        <v/>
      </c>
      <c r="V1105" s="43" t="s">
        <v>18447</v>
      </c>
      <c r="W1105" s="43" t="e">
        <f t="array" ref="W1105">INDEX(Table6[#Data], MATCH(1, ISNUMBER(SEARCH(Transcripts[[#This Row],[RefSeq mRNA ID]], Table6['#name])), 0), 1)</f>
        <v>#N/A</v>
      </c>
      <c r="X1105" s="43"/>
      <c r="Y1105" s="43"/>
      <c r="Z1105" t="s">
        <v>4383</v>
      </c>
      <c r="AA1105" t="s">
        <v>4384</v>
      </c>
      <c r="AB1105">
        <v>1413</v>
      </c>
      <c r="AC1105" t="s">
        <v>4343</v>
      </c>
      <c r="AD1105" t="s">
        <v>27</v>
      </c>
      <c r="AE1105" t="s">
        <v>10699</v>
      </c>
      <c r="AH1105" t="s">
        <v>20032</v>
      </c>
      <c r="AI1105" t="s">
        <v>9060</v>
      </c>
      <c r="AJ1105">
        <v>7249</v>
      </c>
    </row>
    <row r="1106" spans="8:36" hidden="1" x14ac:dyDescent="0.25">
      <c r="H1106" t="s">
        <v>2742</v>
      </c>
      <c r="I1106" t="s">
        <v>2761</v>
      </c>
      <c r="J1106" t="s">
        <v>2762</v>
      </c>
      <c r="L1106">
        <v>569</v>
      </c>
      <c r="M1106" t="s">
        <v>27</v>
      </c>
      <c r="N1106" t="s">
        <v>2763</v>
      </c>
      <c r="Q1106">
        <v>385</v>
      </c>
      <c r="R1106" t="s">
        <v>98</v>
      </c>
      <c r="S1106" t="s">
        <v>98</v>
      </c>
      <c r="T1106" t="str">
        <f>IF(Transcripts[[#This Row],[List?]]="Y", Transcripts[[#This Row],[RefSeq mRNA ID]]&amp;IF(Transcripts[[#This Row],[Preferred?]]="Y", " (Preferred)", ""), "")</f>
        <v/>
      </c>
      <c r="V1106" s="43" t="s">
        <v>18447</v>
      </c>
      <c r="W1106" s="43" t="e">
        <f t="array" ref="W1106">INDEX(Table6[#Data], MATCH(1, ISNUMBER(SEARCH(Transcripts[[#This Row],[RefSeq mRNA ID]], Table6['#name])), 0), 1)</f>
        <v>#N/A</v>
      </c>
      <c r="X1106" s="43"/>
      <c r="Y1106" s="43"/>
      <c r="Z1106" t="s">
        <v>4395</v>
      </c>
      <c r="AA1106" t="s">
        <v>4396</v>
      </c>
      <c r="AB1106">
        <v>1296</v>
      </c>
      <c r="AC1106" t="s">
        <v>4343</v>
      </c>
      <c r="AD1106" t="s">
        <v>27</v>
      </c>
      <c r="AE1106" t="s">
        <v>10700</v>
      </c>
      <c r="AH1106" t="s">
        <v>20033</v>
      </c>
      <c r="AI1106" t="s">
        <v>9060</v>
      </c>
      <c r="AJ1106">
        <v>7249</v>
      </c>
    </row>
    <row r="1107" spans="8:36" hidden="1" x14ac:dyDescent="0.25">
      <c r="H1107" t="s">
        <v>2742</v>
      </c>
      <c r="I1107" t="s">
        <v>2743</v>
      </c>
      <c r="L1107">
        <v>582</v>
      </c>
      <c r="M1107" t="s">
        <v>195</v>
      </c>
      <c r="N1107" t="s">
        <v>2744</v>
      </c>
      <c r="Q1107">
        <v>0</v>
      </c>
      <c r="R1107" t="s">
        <v>98</v>
      </c>
      <c r="S1107" t="s">
        <v>98</v>
      </c>
      <c r="T1107" t="str">
        <f>IF(Transcripts[[#This Row],[List?]]="Y", Transcripts[[#This Row],[RefSeq mRNA ID]]&amp;IF(Transcripts[[#This Row],[Preferred?]]="Y", " (Preferred)", ""), "")</f>
        <v/>
      </c>
      <c r="V1107" s="43" t="s">
        <v>18447</v>
      </c>
      <c r="W1107" s="43" t="e">
        <f t="array" ref="W1107">INDEX(Table6[#Data], MATCH(1, ISNUMBER(SEARCH(Transcripts[[#This Row],[RefSeq mRNA ID]], Table6['#name])), 0), 1)</f>
        <v>#N/A</v>
      </c>
      <c r="X1107" s="43"/>
      <c r="Y1107" s="43"/>
      <c r="Z1107" t="s">
        <v>4387</v>
      </c>
      <c r="AA1107" t="s">
        <v>4388</v>
      </c>
      <c r="AB1107">
        <v>1413</v>
      </c>
      <c r="AC1107" t="s">
        <v>4343</v>
      </c>
      <c r="AD1107" t="s">
        <v>27</v>
      </c>
      <c r="AE1107" t="s">
        <v>10701</v>
      </c>
      <c r="AH1107" t="s">
        <v>20034</v>
      </c>
      <c r="AI1107" t="s">
        <v>9132</v>
      </c>
      <c r="AJ1107">
        <v>7253</v>
      </c>
    </row>
    <row r="1108" spans="8:36" hidden="1" x14ac:dyDescent="0.25">
      <c r="H1108" t="s">
        <v>2742</v>
      </c>
      <c r="I1108" t="s">
        <v>2745</v>
      </c>
      <c r="L1108">
        <v>309</v>
      </c>
      <c r="M1108" t="s">
        <v>195</v>
      </c>
      <c r="N1108" t="s">
        <v>2746</v>
      </c>
      <c r="Q1108">
        <v>0</v>
      </c>
      <c r="R1108" t="s">
        <v>98</v>
      </c>
      <c r="S1108" t="s">
        <v>98</v>
      </c>
      <c r="T1108" t="str">
        <f>IF(Transcripts[[#This Row],[List?]]="Y", Transcripts[[#This Row],[RefSeq mRNA ID]]&amp;IF(Transcripts[[#This Row],[Preferred?]]="Y", " (Preferred)", ""), "")</f>
        <v/>
      </c>
      <c r="V1108" s="43" t="s">
        <v>18447</v>
      </c>
      <c r="W1108" s="43" t="e">
        <f t="array" ref="W1108">INDEX(Table6[#Data], MATCH(1, ISNUMBER(SEARCH(Transcripts[[#This Row],[RefSeq mRNA ID]], Table6['#name])), 0), 1)</f>
        <v>#N/A</v>
      </c>
      <c r="X1108" s="43"/>
      <c r="Y1108" s="43"/>
      <c r="Z1108" t="s">
        <v>4391</v>
      </c>
      <c r="AA1108" t="s">
        <v>4392</v>
      </c>
      <c r="AB1108">
        <v>1362</v>
      </c>
      <c r="AC1108" t="s">
        <v>4343</v>
      </c>
      <c r="AD1108" t="s">
        <v>27</v>
      </c>
      <c r="AE1108" t="s">
        <v>10702</v>
      </c>
      <c r="AH1108" t="s">
        <v>20035</v>
      </c>
      <c r="AI1108" t="s">
        <v>9132</v>
      </c>
      <c r="AJ1108">
        <v>7253</v>
      </c>
    </row>
    <row r="1109" spans="8:36" hidden="1" x14ac:dyDescent="0.25">
      <c r="H1109" t="s">
        <v>2742</v>
      </c>
      <c r="I1109" t="s">
        <v>2764</v>
      </c>
      <c r="L1109">
        <v>2680</v>
      </c>
      <c r="M1109" t="s">
        <v>212</v>
      </c>
      <c r="N1109" t="s">
        <v>2765</v>
      </c>
      <c r="Q1109">
        <v>0</v>
      </c>
      <c r="R1109" t="s">
        <v>98</v>
      </c>
      <c r="S1109" t="s">
        <v>98</v>
      </c>
      <c r="T1109" t="str">
        <f>IF(Transcripts[[#This Row],[List?]]="Y", Transcripts[[#This Row],[RefSeq mRNA ID]]&amp;IF(Transcripts[[#This Row],[Preferred?]]="Y", " (Preferred)", ""), "")</f>
        <v/>
      </c>
      <c r="V1109" s="43" t="s">
        <v>18447</v>
      </c>
      <c r="W1109" s="43" t="e">
        <f t="array" ref="W1109">INDEX(Table6[#Data], MATCH(1, ISNUMBER(SEARCH(Transcripts[[#This Row],[RefSeq mRNA ID]], Table6['#name])), 0), 1)</f>
        <v>#N/A</v>
      </c>
      <c r="X1109" s="43"/>
      <c r="Y1109" s="43"/>
      <c r="Z1109" t="s">
        <v>4399</v>
      </c>
      <c r="AA1109" t="s">
        <v>4400</v>
      </c>
      <c r="AB1109">
        <v>1245</v>
      </c>
      <c r="AC1109" t="s">
        <v>4343</v>
      </c>
      <c r="AD1109" t="s">
        <v>27</v>
      </c>
      <c r="AE1109" t="s">
        <v>10703</v>
      </c>
      <c r="AH1109" t="s">
        <v>20036</v>
      </c>
      <c r="AI1109" t="s">
        <v>9132</v>
      </c>
      <c r="AJ1109">
        <v>7253</v>
      </c>
    </row>
    <row r="1110" spans="8:36" hidden="1" x14ac:dyDescent="0.25">
      <c r="H1110" t="s">
        <v>2742</v>
      </c>
      <c r="I1110" t="s">
        <v>2766</v>
      </c>
      <c r="L1110">
        <v>444</v>
      </c>
      <c r="M1110" t="s">
        <v>212</v>
      </c>
      <c r="N1110" t="s">
        <v>2767</v>
      </c>
      <c r="Q1110">
        <v>0</v>
      </c>
      <c r="R1110" t="s">
        <v>98</v>
      </c>
      <c r="S1110" t="s">
        <v>98</v>
      </c>
      <c r="T1110" t="str">
        <f>IF(Transcripts[[#This Row],[List?]]="Y", Transcripts[[#This Row],[RefSeq mRNA ID]]&amp;IF(Transcripts[[#This Row],[Preferred?]]="Y", " (Preferred)", ""), "")</f>
        <v/>
      </c>
      <c r="V1110" s="43" t="s">
        <v>18447</v>
      </c>
      <c r="W1110" s="43" t="e">
        <f t="array" ref="W1110">INDEX(Table6[#Data], MATCH(1, ISNUMBER(SEARCH(Transcripts[[#This Row],[RefSeq mRNA ID]], Table6['#name])), 0), 1)</f>
        <v>#N/A</v>
      </c>
      <c r="X1110" s="43"/>
      <c r="Y1110" s="43"/>
      <c r="Z1110" t="s">
        <v>7025</v>
      </c>
      <c r="AA1110" t="s">
        <v>7026</v>
      </c>
      <c r="AB1110">
        <v>1668</v>
      </c>
      <c r="AC1110" t="s">
        <v>7020</v>
      </c>
      <c r="AD1110" t="s">
        <v>27</v>
      </c>
      <c r="AE1110" t="s">
        <v>10704</v>
      </c>
      <c r="AH1110" t="s">
        <v>20037</v>
      </c>
      <c r="AI1110" t="s">
        <v>9161</v>
      </c>
      <c r="AJ1110">
        <v>113457</v>
      </c>
    </row>
    <row r="1111" spans="8:36" hidden="1" x14ac:dyDescent="0.25">
      <c r="H1111" t="s">
        <v>2768</v>
      </c>
      <c r="I1111" t="s">
        <v>2781</v>
      </c>
      <c r="J1111" t="s">
        <v>2782</v>
      </c>
      <c r="K1111" t="s">
        <v>19350</v>
      </c>
      <c r="L1111">
        <v>5023</v>
      </c>
      <c r="M1111" t="s">
        <v>27</v>
      </c>
      <c r="N1111" t="s">
        <v>2783</v>
      </c>
      <c r="P1111" t="s">
        <v>2784</v>
      </c>
      <c r="Q1111">
        <v>1461</v>
      </c>
      <c r="R1111" t="s">
        <v>98</v>
      </c>
      <c r="S1111" t="s">
        <v>97</v>
      </c>
      <c r="T1111" t="str">
        <f>IF(Transcripts[[#This Row],[List?]]="Y", Transcripts[[#This Row],[RefSeq mRNA ID]]&amp;IF(Transcripts[[#This Row],[Preferred?]]="Y", " (Preferred)", ""), "")</f>
        <v>NM_001136154.1</v>
      </c>
      <c r="V1111" s="43" t="s">
        <v>18448</v>
      </c>
      <c r="W1111" s="43" t="e">
        <f t="array" ref="W1111">INDEX(Table6[#Data], MATCH(1, ISNUMBER(SEARCH(Transcripts[[#This Row],[RefSeq mRNA ID]], Table6['#name])), 0), 1)</f>
        <v>#N/A</v>
      </c>
      <c r="X1111" s="43"/>
      <c r="Y1111" s="43"/>
      <c r="Z1111" t="s">
        <v>7021</v>
      </c>
      <c r="AA1111" t="s">
        <v>7022</v>
      </c>
      <c r="AB1111">
        <v>1668</v>
      </c>
      <c r="AC1111" t="s">
        <v>7020</v>
      </c>
      <c r="AD1111" t="s">
        <v>27</v>
      </c>
      <c r="AE1111" t="s">
        <v>10705</v>
      </c>
      <c r="AH1111" t="s">
        <v>20038</v>
      </c>
      <c r="AI1111" t="s">
        <v>9166</v>
      </c>
      <c r="AJ1111">
        <v>7307</v>
      </c>
    </row>
    <row r="1112" spans="8:36" hidden="1" x14ac:dyDescent="0.25">
      <c r="H1112" t="s">
        <v>2768</v>
      </c>
      <c r="I1112" t="s">
        <v>2805</v>
      </c>
      <c r="J1112" t="s">
        <v>2806</v>
      </c>
      <c r="K1112" t="s">
        <v>19349</v>
      </c>
      <c r="L1112">
        <v>1868</v>
      </c>
      <c r="M1112" t="s">
        <v>27</v>
      </c>
      <c r="N1112" t="s">
        <v>2807</v>
      </c>
      <c r="P1112" t="s">
        <v>2784</v>
      </c>
      <c r="Q1112">
        <v>1461</v>
      </c>
      <c r="R1112" t="s">
        <v>97</v>
      </c>
      <c r="S1112" t="s">
        <v>97</v>
      </c>
      <c r="T1112" t="str">
        <f>IF(Transcripts[[#This Row],[List?]]="Y", Transcripts[[#This Row],[RefSeq mRNA ID]]&amp;IF(Transcripts[[#This Row],[Preferred?]]="Y", " (Preferred)", ""), "")</f>
        <v>NM_001243428.1 (Preferred)</v>
      </c>
      <c r="V1112" s="43" t="s">
        <v>18448</v>
      </c>
      <c r="W1112" s="43" t="e">
        <f t="array" ref="W1112">INDEX(Table6[#Data], MATCH(1, ISNUMBER(SEARCH(Transcripts[[#This Row],[RefSeq mRNA ID]], Table6['#name])), 0), 1)</f>
        <v>#N/A</v>
      </c>
      <c r="X1112" s="43"/>
      <c r="Y1112" s="43"/>
      <c r="Z1112" t="s">
        <v>1097</v>
      </c>
      <c r="AA1112" t="s">
        <v>1098</v>
      </c>
      <c r="AB1112">
        <v>1425</v>
      </c>
      <c r="AC1112" t="s">
        <v>1096</v>
      </c>
      <c r="AD1112" t="s">
        <v>27</v>
      </c>
      <c r="AE1112" t="s">
        <v>10706</v>
      </c>
      <c r="AH1112" t="s">
        <v>20039</v>
      </c>
      <c r="AI1112" t="s">
        <v>9166</v>
      </c>
      <c r="AJ1112">
        <v>7307</v>
      </c>
    </row>
    <row r="1113" spans="8:36" hidden="1" x14ac:dyDescent="0.25">
      <c r="H1113" t="s">
        <v>2768</v>
      </c>
      <c r="I1113" t="s">
        <v>2788</v>
      </c>
      <c r="J1113" t="s">
        <v>2789</v>
      </c>
      <c r="K1113" t="s">
        <v>20293</v>
      </c>
      <c r="L1113">
        <v>4919</v>
      </c>
      <c r="M1113" t="s">
        <v>27</v>
      </c>
      <c r="N1113" t="s">
        <v>2790</v>
      </c>
      <c r="P1113" t="s">
        <v>2791</v>
      </c>
      <c r="Q1113">
        <v>1440</v>
      </c>
      <c r="R1113" t="s">
        <v>98</v>
      </c>
      <c r="S1113" t="s">
        <v>97</v>
      </c>
      <c r="T1113" t="str">
        <f>IF(Transcripts[[#This Row],[List?]]="Y", Transcripts[[#This Row],[RefSeq mRNA ID]]&amp;IF(Transcripts[[#This Row],[Preferred?]]="Y", " (Preferred)", ""), "")</f>
        <v>NM_182918.4</v>
      </c>
      <c r="V1113" s="43" t="s">
        <v>18448</v>
      </c>
      <c r="W1113" s="43" t="e">
        <f t="array" ref="W1113">INDEX(Table6[#Data], MATCH(1, ISNUMBER(SEARCH(Transcripts[[#This Row],[RefSeq mRNA ID]], Table6['#name])), 0), 1)</f>
        <v>#N/A</v>
      </c>
      <c r="X1113" s="43"/>
      <c r="Y1113" s="43"/>
      <c r="Z1113" t="s">
        <v>1101</v>
      </c>
      <c r="AA1113" t="s">
        <v>1102</v>
      </c>
      <c r="AB1113">
        <v>1287</v>
      </c>
      <c r="AC1113" t="s">
        <v>1096</v>
      </c>
      <c r="AD1113" t="s">
        <v>27</v>
      </c>
      <c r="AE1113" t="s">
        <v>10707</v>
      </c>
      <c r="AH1113" t="s">
        <v>20040</v>
      </c>
      <c r="AI1113" t="s">
        <v>9166</v>
      </c>
      <c r="AJ1113">
        <v>7307</v>
      </c>
    </row>
    <row r="1114" spans="8:36" hidden="1" x14ac:dyDescent="0.25">
      <c r="H1114" t="s">
        <v>2768</v>
      </c>
      <c r="I1114" t="s">
        <v>2785</v>
      </c>
      <c r="J1114" t="s">
        <v>2786</v>
      </c>
      <c r="L1114">
        <v>4954</v>
      </c>
      <c r="M1114" t="s">
        <v>27</v>
      </c>
      <c r="N1114" t="s">
        <v>2787</v>
      </c>
      <c r="Q1114">
        <v>1392</v>
      </c>
      <c r="R1114" t="s">
        <v>98</v>
      </c>
      <c r="S1114" t="s">
        <v>98</v>
      </c>
      <c r="T1114" t="str">
        <f>IF(Transcripts[[#This Row],[List?]]="Y", Transcripts[[#This Row],[RefSeq mRNA ID]]&amp;IF(Transcripts[[#This Row],[Preferred?]]="Y", " (Preferred)", ""), "")</f>
        <v/>
      </c>
      <c r="V1114" s="43" t="s">
        <v>18448</v>
      </c>
      <c r="W1114" s="43" t="e">
        <f t="array" ref="W1114">INDEX(Table6[#Data], MATCH(1, ISNUMBER(SEARCH(Transcripts[[#This Row],[RefSeq mRNA ID]], Table6['#name])), 0), 1)</f>
        <v>#N/A</v>
      </c>
      <c r="X1114" s="43"/>
      <c r="Y1114" s="43"/>
      <c r="Z1114" t="s">
        <v>6792</v>
      </c>
      <c r="AA1114" t="s">
        <v>6793</v>
      </c>
      <c r="AB1114">
        <v>2799</v>
      </c>
      <c r="AC1114" t="s">
        <v>6776</v>
      </c>
      <c r="AD1114" t="s">
        <v>27</v>
      </c>
      <c r="AE1114" t="s">
        <v>10708</v>
      </c>
      <c r="AH1114" t="s">
        <v>20041</v>
      </c>
      <c r="AI1114" t="s">
        <v>9199</v>
      </c>
      <c r="AJ1114">
        <v>11338</v>
      </c>
    </row>
    <row r="1115" spans="8:36" hidden="1" x14ac:dyDescent="0.25">
      <c r="H1115" t="s">
        <v>2768</v>
      </c>
      <c r="I1115" t="s">
        <v>2777</v>
      </c>
      <c r="J1115" t="s">
        <v>2778</v>
      </c>
      <c r="K1115" t="s">
        <v>19351</v>
      </c>
      <c r="L1115">
        <v>5034</v>
      </c>
      <c r="M1115" t="s">
        <v>27</v>
      </c>
      <c r="N1115" t="s">
        <v>2779</v>
      </c>
      <c r="P1115" t="s">
        <v>2780</v>
      </c>
      <c r="Q1115">
        <v>1389</v>
      </c>
      <c r="R1115" t="s">
        <v>98</v>
      </c>
      <c r="S1115" t="s">
        <v>97</v>
      </c>
      <c r="T1115" t="str">
        <f>IF(Transcripts[[#This Row],[List?]]="Y", Transcripts[[#This Row],[RefSeq mRNA ID]]&amp;IF(Transcripts[[#This Row],[Preferred?]]="Y", " (Preferred)", ""), "")</f>
        <v>NM_004449.4</v>
      </c>
      <c r="V1115" s="43" t="s">
        <v>18448</v>
      </c>
      <c r="W1115" s="43" t="e">
        <f t="array" ref="W1115">INDEX(Table6[#Data], MATCH(1, ISNUMBER(SEARCH(Transcripts[[#This Row],[RefSeq mRNA ID]], Table6['#name])), 0), 1)</f>
        <v>#N/A</v>
      </c>
      <c r="X1115" s="43"/>
      <c r="Y1115" s="43"/>
      <c r="Z1115" t="s">
        <v>6814</v>
      </c>
      <c r="AA1115" t="s">
        <v>6815</v>
      </c>
      <c r="AB1115">
        <v>546</v>
      </c>
      <c r="AC1115" t="s">
        <v>6776</v>
      </c>
      <c r="AD1115" t="s">
        <v>27</v>
      </c>
      <c r="AE1115" t="s">
        <v>10709</v>
      </c>
      <c r="AH1115" t="s">
        <v>20042</v>
      </c>
      <c r="AI1115" t="s">
        <v>9199</v>
      </c>
      <c r="AJ1115">
        <v>11338</v>
      </c>
    </row>
    <row r="1116" spans="8:36" hidden="1" x14ac:dyDescent="0.25">
      <c r="H1116" t="s">
        <v>2768</v>
      </c>
      <c r="I1116" t="s">
        <v>2792</v>
      </c>
      <c r="J1116" t="s">
        <v>2793</v>
      </c>
      <c r="L1116">
        <v>4914</v>
      </c>
      <c r="M1116" t="s">
        <v>27</v>
      </c>
      <c r="N1116" t="s">
        <v>2794</v>
      </c>
      <c r="P1116" t="s">
        <v>2780</v>
      </c>
      <c r="Q1116">
        <v>1389</v>
      </c>
      <c r="R1116" t="s">
        <v>98</v>
      </c>
      <c r="S1116" t="s">
        <v>98</v>
      </c>
      <c r="T1116" t="str">
        <f>IF(Transcripts[[#This Row],[List?]]="Y", Transcripts[[#This Row],[RefSeq mRNA ID]]&amp;IF(Transcripts[[#This Row],[Preferred?]]="Y", " (Preferred)", ""), "")</f>
        <v/>
      </c>
      <c r="V1116" s="43" t="s">
        <v>18448</v>
      </c>
      <c r="W1116" s="43" t="e">
        <f t="array" ref="W1116">INDEX(Table6[#Data], MATCH(1, ISNUMBER(SEARCH(Transcripts[[#This Row],[RefSeq mRNA ID]], Table6['#name])), 0), 1)</f>
        <v>#N/A</v>
      </c>
      <c r="X1116" s="43"/>
      <c r="Y1116" s="43"/>
      <c r="Z1116" t="s">
        <v>6829</v>
      </c>
      <c r="AA1116" t="s">
        <v>6830</v>
      </c>
      <c r="AB1116">
        <v>132</v>
      </c>
      <c r="AC1116" t="s">
        <v>6776</v>
      </c>
      <c r="AD1116" t="s">
        <v>27</v>
      </c>
      <c r="AE1116" t="s">
        <v>10710</v>
      </c>
      <c r="AH1116" t="s">
        <v>20043</v>
      </c>
      <c r="AI1116" t="s">
        <v>9223</v>
      </c>
      <c r="AJ1116">
        <v>7428</v>
      </c>
    </row>
    <row r="1117" spans="8:36" hidden="1" x14ac:dyDescent="0.25">
      <c r="H1117" t="s">
        <v>2768</v>
      </c>
      <c r="I1117" t="s">
        <v>2795</v>
      </c>
      <c r="J1117" t="s">
        <v>2796</v>
      </c>
      <c r="L1117">
        <v>4809</v>
      </c>
      <c r="M1117" t="s">
        <v>27</v>
      </c>
      <c r="N1117" t="s">
        <v>2797</v>
      </c>
      <c r="Q1117">
        <v>1371</v>
      </c>
      <c r="R1117" t="s">
        <v>98</v>
      </c>
      <c r="S1117" t="s">
        <v>98</v>
      </c>
      <c r="T1117" t="str">
        <f>IF(Transcripts[[#This Row],[List?]]="Y", Transcripts[[#This Row],[RefSeq mRNA ID]]&amp;IF(Transcripts[[#This Row],[Preferred?]]="Y", " (Preferred)", ""), "")</f>
        <v/>
      </c>
      <c r="V1117" s="43" t="s">
        <v>18448</v>
      </c>
      <c r="W1117" s="43" t="e">
        <f t="array" ref="W1117">INDEX(Table6[#Data], MATCH(1, ISNUMBER(SEARCH(Transcripts[[#This Row],[RefSeq mRNA ID]], Table6['#name])), 0), 1)</f>
        <v>#N/A</v>
      </c>
      <c r="X1117" s="43"/>
      <c r="Y1117" s="43"/>
      <c r="Z1117" t="s">
        <v>6777</v>
      </c>
      <c r="AA1117" t="s">
        <v>6778</v>
      </c>
      <c r="AB1117">
        <v>327</v>
      </c>
      <c r="AC1117" t="s">
        <v>6776</v>
      </c>
      <c r="AD1117" t="s">
        <v>27</v>
      </c>
      <c r="AE1117" t="s">
        <v>10711</v>
      </c>
      <c r="AH1117" t="s">
        <v>20044</v>
      </c>
      <c r="AI1117" t="s">
        <v>9223</v>
      </c>
      <c r="AJ1117">
        <v>7428</v>
      </c>
    </row>
    <row r="1118" spans="8:36" hidden="1" x14ac:dyDescent="0.25">
      <c r="H1118" t="s">
        <v>2768</v>
      </c>
      <c r="I1118" t="s">
        <v>2798</v>
      </c>
      <c r="J1118" t="s">
        <v>2799</v>
      </c>
      <c r="K1118" t="s">
        <v>19346</v>
      </c>
      <c r="L1118">
        <v>4806</v>
      </c>
      <c r="M1118" t="s">
        <v>27</v>
      </c>
      <c r="N1118" t="s">
        <v>2800</v>
      </c>
      <c r="Q1118">
        <v>1368</v>
      </c>
      <c r="R1118" t="s">
        <v>98</v>
      </c>
      <c r="S1118" t="s">
        <v>97</v>
      </c>
      <c r="T1118" t="str">
        <f>IF(Transcripts[[#This Row],[List?]]="Y", Transcripts[[#This Row],[RefSeq mRNA ID]]&amp;IF(Transcripts[[#This Row],[Preferred?]]="Y", " (Preferred)", ""), "")</f>
        <v>NM_001331025.1</v>
      </c>
      <c r="V1118" s="43" t="s">
        <v>18448</v>
      </c>
      <c r="W1118" s="43" t="e">
        <f t="array" ref="W1118">INDEX(Table6[#Data], MATCH(1, ISNUMBER(SEARCH(Transcripts[[#This Row],[RefSeq mRNA ID]], Table6['#name])), 0), 1)</f>
        <v>#N/A</v>
      </c>
      <c r="X1118" s="43"/>
      <c r="Y1118" s="43"/>
      <c r="Z1118" t="s">
        <v>6800</v>
      </c>
      <c r="AA1118" t="s">
        <v>6801</v>
      </c>
      <c r="AB1118">
        <v>2682</v>
      </c>
      <c r="AC1118" t="s">
        <v>6776</v>
      </c>
      <c r="AD1118" t="s">
        <v>27</v>
      </c>
      <c r="AE1118" t="s">
        <v>10712</v>
      </c>
      <c r="AH1118" t="s">
        <v>20045</v>
      </c>
      <c r="AI1118" t="s">
        <v>9235</v>
      </c>
      <c r="AJ1118">
        <v>7454</v>
      </c>
    </row>
    <row r="1119" spans="8:36" hidden="1" x14ac:dyDescent="0.25">
      <c r="H1119" t="s">
        <v>2768</v>
      </c>
      <c r="I1119" t="s">
        <v>2808</v>
      </c>
      <c r="J1119" t="s">
        <v>2809</v>
      </c>
      <c r="K1119" t="s">
        <v>19347</v>
      </c>
      <c r="L1119">
        <v>1595</v>
      </c>
      <c r="M1119" t="s">
        <v>27</v>
      </c>
      <c r="N1119" t="s">
        <v>2810</v>
      </c>
      <c r="P1119" t="s">
        <v>2811</v>
      </c>
      <c r="Q1119">
        <v>1164</v>
      </c>
      <c r="R1119" t="s">
        <v>98</v>
      </c>
      <c r="S1119" t="s">
        <v>97</v>
      </c>
      <c r="T1119" t="str">
        <f>IF(Transcripts[[#This Row],[List?]]="Y", Transcripts[[#This Row],[RefSeq mRNA ID]]&amp;IF(Transcripts[[#This Row],[Preferred?]]="Y", " (Preferred)", ""), "")</f>
        <v>NM_001136155.1</v>
      </c>
      <c r="V1119" s="43" t="s">
        <v>18448</v>
      </c>
      <c r="W1119" s="43" t="e">
        <f t="array" ref="W1119">INDEX(Table6[#Data], MATCH(1, ISNUMBER(SEARCH(Transcripts[[#This Row],[RefSeq mRNA ID]], Table6['#name])), 0), 1)</f>
        <v>#N/A</v>
      </c>
      <c r="X1119" s="43"/>
      <c r="Y1119" s="43"/>
      <c r="Z1119" t="s">
        <v>6820</v>
      </c>
      <c r="AA1119" t="s">
        <v>6821</v>
      </c>
      <c r="AB1119">
        <v>498</v>
      </c>
      <c r="AC1119" t="s">
        <v>6776</v>
      </c>
      <c r="AD1119" t="s">
        <v>27</v>
      </c>
      <c r="AE1119" t="s">
        <v>10713</v>
      </c>
      <c r="AH1119" t="s">
        <v>20046</v>
      </c>
      <c r="AI1119" t="s">
        <v>138</v>
      </c>
      <c r="AJ1119">
        <v>7486</v>
      </c>
    </row>
    <row r="1120" spans="8:36" hidden="1" x14ac:dyDescent="0.25">
      <c r="H1120" t="s">
        <v>2768</v>
      </c>
      <c r="I1120" t="s">
        <v>2801</v>
      </c>
      <c r="J1120" t="s">
        <v>2802</v>
      </c>
      <c r="K1120" t="s">
        <v>19348</v>
      </c>
      <c r="L1120">
        <v>4651</v>
      </c>
      <c r="M1120" t="s">
        <v>27</v>
      </c>
      <c r="N1120" t="s">
        <v>2803</v>
      </c>
      <c r="P1120" t="s">
        <v>2804</v>
      </c>
      <c r="Q1120">
        <v>1092</v>
      </c>
      <c r="R1120" t="s">
        <v>98</v>
      </c>
      <c r="S1120" t="s">
        <v>97</v>
      </c>
      <c r="T1120" t="str">
        <f>IF(Transcripts[[#This Row],[List?]]="Y", Transcripts[[#This Row],[RefSeq mRNA ID]]&amp;IF(Transcripts[[#This Row],[Preferred?]]="Y", " (Preferred)", ""), "")</f>
        <v>NM_001243429.1</v>
      </c>
      <c r="V1120" s="43" t="s">
        <v>18448</v>
      </c>
      <c r="W1120" s="43" t="e">
        <f t="array" ref="W1120">INDEX(Table6[#Data], MATCH(1, ISNUMBER(SEARCH(Transcripts[[#This Row],[RefSeq mRNA ID]], Table6['#name])), 0), 1)</f>
        <v>#N/A</v>
      </c>
      <c r="X1120" s="43"/>
      <c r="Y1120" s="43"/>
      <c r="Z1120" t="s">
        <v>6780</v>
      </c>
      <c r="AA1120" t="s">
        <v>6781</v>
      </c>
      <c r="AB1120">
        <v>1980</v>
      </c>
      <c r="AC1120" t="s">
        <v>6776</v>
      </c>
      <c r="AD1120" t="s">
        <v>27</v>
      </c>
      <c r="AE1120" t="s">
        <v>10714</v>
      </c>
      <c r="AH1120" t="s">
        <v>20047</v>
      </c>
      <c r="AI1120" t="s">
        <v>9348</v>
      </c>
      <c r="AJ1120">
        <v>7490</v>
      </c>
    </row>
    <row r="1121" spans="8:36" hidden="1" x14ac:dyDescent="0.25">
      <c r="H1121" t="s">
        <v>2768</v>
      </c>
      <c r="I1121" t="s">
        <v>2812</v>
      </c>
      <c r="J1121" t="s">
        <v>2813</v>
      </c>
      <c r="L1121">
        <v>924</v>
      </c>
      <c r="M1121" t="s">
        <v>27</v>
      </c>
      <c r="N1121" t="s">
        <v>2814</v>
      </c>
      <c r="Q1121">
        <v>516</v>
      </c>
      <c r="R1121" t="s">
        <v>98</v>
      </c>
      <c r="S1121" t="s">
        <v>98</v>
      </c>
      <c r="T1121" t="str">
        <f>IF(Transcripts[[#This Row],[List?]]="Y", Transcripts[[#This Row],[RefSeq mRNA ID]]&amp;IF(Transcripts[[#This Row],[Preferred?]]="Y", " (Preferred)", ""), "")</f>
        <v/>
      </c>
      <c r="V1121" s="43" t="s">
        <v>18448</v>
      </c>
      <c r="W1121" s="43" t="e">
        <f t="array" ref="W1121">INDEX(Table6[#Data], MATCH(1, ISNUMBER(SEARCH(Transcripts[[#This Row],[RefSeq mRNA ID]], Table6['#name])), 0), 1)</f>
        <v>#N/A</v>
      </c>
      <c r="X1121" s="43"/>
      <c r="Y1121" s="43"/>
      <c r="Z1121" t="s">
        <v>6786</v>
      </c>
      <c r="AC1121" t="s">
        <v>6776</v>
      </c>
      <c r="AD1121" t="s">
        <v>27</v>
      </c>
      <c r="AE1121" t="s">
        <v>6786</v>
      </c>
      <c r="AH1121" t="s">
        <v>18892</v>
      </c>
      <c r="AI1121" t="s">
        <v>9348</v>
      </c>
      <c r="AJ1121">
        <v>7490</v>
      </c>
    </row>
    <row r="1122" spans="8:36" hidden="1" x14ac:dyDescent="0.25">
      <c r="H1122" t="s">
        <v>2768</v>
      </c>
      <c r="I1122" t="s">
        <v>2769</v>
      </c>
      <c r="L1122">
        <v>1626</v>
      </c>
      <c r="M1122" t="s">
        <v>195</v>
      </c>
      <c r="N1122" t="s">
        <v>2770</v>
      </c>
      <c r="Q1122">
        <v>0</v>
      </c>
      <c r="R1122" t="s">
        <v>98</v>
      </c>
      <c r="S1122" t="s">
        <v>98</v>
      </c>
      <c r="T1122" t="str">
        <f>IF(Transcripts[[#This Row],[List?]]="Y", Transcripts[[#This Row],[RefSeq mRNA ID]]&amp;IF(Transcripts[[#This Row],[Preferred?]]="Y", " (Preferred)", ""), "")</f>
        <v/>
      </c>
      <c r="V1122" s="43" t="s">
        <v>18448</v>
      </c>
      <c r="W1122" s="43" t="e">
        <f t="array" ref="W1122">INDEX(Table6[#Data], MATCH(1, ISNUMBER(SEARCH(Transcripts[[#This Row],[RefSeq mRNA ID]], Table6['#name])), 0), 1)</f>
        <v>#N/A</v>
      </c>
      <c r="X1122" s="43"/>
      <c r="Y1122" s="43"/>
      <c r="Z1122" t="s">
        <v>6826</v>
      </c>
      <c r="AA1122" t="s">
        <v>6827</v>
      </c>
      <c r="AB1122">
        <v>583</v>
      </c>
      <c r="AC1122" t="s">
        <v>6776</v>
      </c>
      <c r="AD1122" t="s">
        <v>27</v>
      </c>
      <c r="AE1122" t="s">
        <v>10715</v>
      </c>
      <c r="AH1122" t="s">
        <v>18893</v>
      </c>
      <c r="AI1122" t="s">
        <v>9348</v>
      </c>
      <c r="AJ1122">
        <v>7490</v>
      </c>
    </row>
    <row r="1123" spans="8:36" hidden="1" x14ac:dyDescent="0.25">
      <c r="H1123" t="s">
        <v>2768</v>
      </c>
      <c r="I1123" t="s">
        <v>2771</v>
      </c>
      <c r="L1123">
        <v>970</v>
      </c>
      <c r="M1123" t="s">
        <v>195</v>
      </c>
      <c r="N1123" t="s">
        <v>2772</v>
      </c>
      <c r="Q1123">
        <v>0</v>
      </c>
      <c r="R1123" t="s">
        <v>98</v>
      </c>
      <c r="S1123" t="s">
        <v>98</v>
      </c>
      <c r="T1123" t="str">
        <f>IF(Transcripts[[#This Row],[List?]]="Y", Transcripts[[#This Row],[RefSeq mRNA ID]]&amp;IF(Transcripts[[#This Row],[Preferred?]]="Y", " (Preferred)", ""), "")</f>
        <v/>
      </c>
      <c r="V1123" s="43" t="s">
        <v>18448</v>
      </c>
      <c r="W1123" s="43" t="e">
        <f t="array" ref="W1123">INDEX(Table6[#Data], MATCH(1, ISNUMBER(SEARCH(Transcripts[[#This Row],[RefSeq mRNA ID]], Table6['#name])), 0), 1)</f>
        <v>#N/A</v>
      </c>
      <c r="X1123" s="43"/>
      <c r="Y1123" s="43"/>
      <c r="Z1123" t="s">
        <v>6807</v>
      </c>
      <c r="AA1123" t="s">
        <v>6808</v>
      </c>
      <c r="AB1123">
        <v>2313</v>
      </c>
      <c r="AC1123" t="s">
        <v>6776</v>
      </c>
      <c r="AD1123" t="s">
        <v>27</v>
      </c>
      <c r="AE1123" t="s">
        <v>10716</v>
      </c>
      <c r="AH1123" t="s">
        <v>20048</v>
      </c>
      <c r="AI1123" t="s">
        <v>9348</v>
      </c>
      <c r="AJ1123">
        <v>7490</v>
      </c>
    </row>
    <row r="1124" spans="8:36" hidden="1" x14ac:dyDescent="0.25">
      <c r="H1124" t="s">
        <v>2768</v>
      </c>
      <c r="I1124" t="s">
        <v>2773</v>
      </c>
      <c r="L1124">
        <v>938</v>
      </c>
      <c r="M1124" t="s">
        <v>195</v>
      </c>
      <c r="N1124" t="s">
        <v>2774</v>
      </c>
      <c r="Q1124">
        <v>0</v>
      </c>
      <c r="R1124" t="s">
        <v>98</v>
      </c>
      <c r="S1124" t="s">
        <v>98</v>
      </c>
      <c r="T1124" t="str">
        <f>IF(Transcripts[[#This Row],[List?]]="Y", Transcripts[[#This Row],[RefSeq mRNA ID]]&amp;IF(Transcripts[[#This Row],[Preferred?]]="Y", " (Preferred)", ""), "")</f>
        <v/>
      </c>
      <c r="V1124" s="43" t="s">
        <v>18448</v>
      </c>
      <c r="W1124" s="43" t="e">
        <f t="array" ref="W1124">INDEX(Table6[#Data], MATCH(1, ISNUMBER(SEARCH(Transcripts[[#This Row],[RefSeq mRNA ID]], Table6['#name])), 0), 1)</f>
        <v>#N/A</v>
      </c>
      <c r="X1124" s="43"/>
      <c r="Y1124" s="43"/>
      <c r="Z1124" t="s">
        <v>6783</v>
      </c>
      <c r="AA1124" t="s">
        <v>6784</v>
      </c>
      <c r="AB1124">
        <v>144</v>
      </c>
      <c r="AC1124" t="s">
        <v>6776</v>
      </c>
      <c r="AD1124" t="s">
        <v>27</v>
      </c>
      <c r="AE1124" t="s">
        <v>10717</v>
      </c>
      <c r="AH1124" t="s">
        <v>20049</v>
      </c>
      <c r="AI1124" t="s">
        <v>9348</v>
      </c>
      <c r="AJ1124">
        <v>7490</v>
      </c>
    </row>
    <row r="1125" spans="8:36" hidden="1" x14ac:dyDescent="0.25">
      <c r="H1125" t="s">
        <v>2768</v>
      </c>
      <c r="I1125" t="s">
        <v>2775</v>
      </c>
      <c r="L1125">
        <v>560</v>
      </c>
      <c r="M1125" t="s">
        <v>195</v>
      </c>
      <c r="N1125" t="s">
        <v>2776</v>
      </c>
      <c r="Q1125">
        <v>0</v>
      </c>
      <c r="R1125" t="s">
        <v>98</v>
      </c>
      <c r="S1125" t="s">
        <v>98</v>
      </c>
      <c r="T1125" t="str">
        <f>IF(Transcripts[[#This Row],[List?]]="Y", Transcripts[[#This Row],[RefSeq mRNA ID]]&amp;IF(Transcripts[[#This Row],[Preferred?]]="Y", " (Preferred)", ""), "")</f>
        <v/>
      </c>
      <c r="V1125" s="43" t="s">
        <v>18448</v>
      </c>
      <c r="W1125" s="43" t="e">
        <f t="array" ref="W1125">INDEX(Table6[#Data], MATCH(1, ISNUMBER(SEARCH(Transcripts[[#This Row],[RefSeq mRNA ID]], Table6['#name])), 0), 1)</f>
        <v>#N/A</v>
      </c>
      <c r="X1125" s="43"/>
      <c r="Y1125" s="43"/>
      <c r="Z1125" t="s">
        <v>6832</v>
      </c>
      <c r="AA1125" t="s">
        <v>6833</v>
      </c>
      <c r="AB1125">
        <v>221</v>
      </c>
      <c r="AC1125" t="s">
        <v>6776</v>
      </c>
      <c r="AD1125" t="s">
        <v>27</v>
      </c>
      <c r="AE1125" t="s">
        <v>10718</v>
      </c>
      <c r="AH1125" t="s">
        <v>20050</v>
      </c>
      <c r="AI1125" t="s">
        <v>116</v>
      </c>
      <c r="AJ1125">
        <v>7514</v>
      </c>
    </row>
    <row r="1126" spans="8:36" hidden="1" x14ac:dyDescent="0.25">
      <c r="H1126" t="s">
        <v>2768</v>
      </c>
      <c r="I1126" t="s">
        <v>2815</v>
      </c>
      <c r="L1126">
        <v>1454</v>
      </c>
      <c r="M1126" t="s">
        <v>212</v>
      </c>
      <c r="N1126" t="s">
        <v>2816</v>
      </c>
      <c r="Q1126">
        <v>0</v>
      </c>
      <c r="R1126" t="s">
        <v>98</v>
      </c>
      <c r="S1126" t="s">
        <v>98</v>
      </c>
      <c r="T1126" t="str">
        <f>IF(Transcripts[[#This Row],[List?]]="Y", Transcripts[[#This Row],[RefSeq mRNA ID]]&amp;IF(Transcripts[[#This Row],[Preferred?]]="Y", " (Preferred)", ""), "")</f>
        <v/>
      </c>
      <c r="V1126" s="43" t="s">
        <v>18448</v>
      </c>
      <c r="W1126" s="43" t="e">
        <f t="array" ref="W1126">INDEX(Table6[#Data], MATCH(1, ISNUMBER(SEARCH(Transcripts[[#This Row],[RefSeq mRNA ID]], Table6['#name])), 0), 1)</f>
        <v>#N/A</v>
      </c>
      <c r="X1126" s="43"/>
      <c r="Y1126" s="43"/>
      <c r="Z1126" t="s">
        <v>6811</v>
      </c>
      <c r="AA1126" t="s">
        <v>6812</v>
      </c>
      <c r="AB1126">
        <v>2133</v>
      </c>
      <c r="AC1126" t="s">
        <v>6776</v>
      </c>
      <c r="AD1126" t="s">
        <v>27</v>
      </c>
      <c r="AE1126" t="s">
        <v>10719</v>
      </c>
      <c r="AH1126" t="s">
        <v>20051</v>
      </c>
      <c r="AI1126" t="s">
        <v>9442</v>
      </c>
      <c r="AJ1126">
        <v>7516</v>
      </c>
    </row>
    <row r="1127" spans="8:36" hidden="1" x14ac:dyDescent="0.25">
      <c r="H1127" t="s">
        <v>2817</v>
      </c>
      <c r="I1127" t="s">
        <v>2824</v>
      </c>
      <c r="J1127" t="s">
        <v>2825</v>
      </c>
      <c r="K1127" t="s">
        <v>19357</v>
      </c>
      <c r="L1127">
        <v>6466</v>
      </c>
      <c r="M1127" t="s">
        <v>27</v>
      </c>
      <c r="N1127" t="s">
        <v>2826</v>
      </c>
      <c r="P1127" t="s">
        <v>2827</v>
      </c>
      <c r="Q1127">
        <v>1788</v>
      </c>
      <c r="R1127" t="s">
        <v>98</v>
      </c>
      <c r="S1127" t="s">
        <v>97</v>
      </c>
      <c r="T1127" t="str">
        <f>IF(Transcripts[[#This Row],[List?]]="Y", Transcripts[[#This Row],[RefSeq mRNA ID]]&amp;IF(Transcripts[[#This Row],[Preferred?]]="Y", " (Preferred)", ""), "")</f>
        <v>NM_001122742.1</v>
      </c>
      <c r="V1127" s="43" t="s">
        <v>18449</v>
      </c>
      <c r="W1127" s="43" t="e">
        <f t="array" ref="W1127">INDEX(Table6[#Data], MATCH(1, ISNUMBER(SEARCH(Transcripts[[#This Row],[RefSeq mRNA ID]], Table6['#name])), 0), 1)</f>
        <v>#N/A</v>
      </c>
      <c r="X1127" s="43"/>
      <c r="Y1127" s="43"/>
      <c r="Z1127" t="s">
        <v>6788</v>
      </c>
      <c r="AC1127" t="s">
        <v>6776</v>
      </c>
      <c r="AD1127" t="s">
        <v>27</v>
      </c>
      <c r="AE1127" t="s">
        <v>6788</v>
      </c>
      <c r="AH1127" t="s">
        <v>20052</v>
      </c>
      <c r="AI1127" t="s">
        <v>9449</v>
      </c>
      <c r="AJ1127">
        <v>7517</v>
      </c>
    </row>
    <row r="1128" spans="8:36" hidden="1" x14ac:dyDescent="0.25">
      <c r="H1128" t="s">
        <v>2817</v>
      </c>
      <c r="I1128" t="s">
        <v>2828</v>
      </c>
      <c r="J1128" t="s">
        <v>2829</v>
      </c>
      <c r="K1128" t="s">
        <v>19354</v>
      </c>
      <c r="L1128">
        <v>6455</v>
      </c>
      <c r="M1128" t="s">
        <v>27</v>
      </c>
      <c r="N1128" t="s">
        <v>2830</v>
      </c>
      <c r="P1128" t="s">
        <v>2827</v>
      </c>
      <c r="Q1128">
        <v>1788</v>
      </c>
      <c r="R1128" t="s">
        <v>97</v>
      </c>
      <c r="S1128" t="s">
        <v>97</v>
      </c>
      <c r="T1128" t="str">
        <f>IF(Transcripts[[#This Row],[List?]]="Y", Transcripts[[#This Row],[RefSeq mRNA ID]]&amp;IF(Transcripts[[#This Row],[Preferred?]]="Y", " (Preferred)", ""), "")</f>
        <v>NM_000125.3 (Preferred)</v>
      </c>
      <c r="V1128" s="43" t="s">
        <v>18449</v>
      </c>
      <c r="W1128" s="43" t="e">
        <f t="array" ref="W1128">INDEX(Table6[#Data], MATCH(1, ISNUMBER(SEARCH(Transcripts[[#This Row],[RefSeq mRNA ID]], Table6['#name])), 0), 1)</f>
        <v>#N/A</v>
      </c>
      <c r="X1128" s="43"/>
      <c r="Y1128" s="43"/>
      <c r="Z1128" t="s">
        <v>6817</v>
      </c>
      <c r="AA1128" t="s">
        <v>6818</v>
      </c>
      <c r="AB1128">
        <v>1668</v>
      </c>
      <c r="AC1128" t="s">
        <v>6776</v>
      </c>
      <c r="AD1128" t="s">
        <v>27</v>
      </c>
      <c r="AE1128" t="s">
        <v>10720</v>
      </c>
      <c r="AH1128" t="s">
        <v>20053</v>
      </c>
      <c r="AI1128" t="s">
        <v>9449</v>
      </c>
      <c r="AJ1128">
        <v>7517</v>
      </c>
    </row>
    <row r="1129" spans="8:36" hidden="1" x14ac:dyDescent="0.25">
      <c r="H1129" t="s">
        <v>2817</v>
      </c>
      <c r="I1129" t="s">
        <v>2831</v>
      </c>
      <c r="J1129" t="s">
        <v>2832</v>
      </c>
      <c r="K1129" t="s">
        <v>19355</v>
      </c>
      <c r="L1129">
        <v>6357</v>
      </c>
      <c r="M1129" t="s">
        <v>27</v>
      </c>
      <c r="N1129" t="s">
        <v>2833</v>
      </c>
      <c r="P1129" t="s">
        <v>2827</v>
      </c>
      <c r="Q1129">
        <v>1788</v>
      </c>
      <c r="R1129" t="s">
        <v>98</v>
      </c>
      <c r="S1129" t="s">
        <v>97</v>
      </c>
      <c r="T1129" t="str">
        <f>IF(Transcripts[[#This Row],[List?]]="Y", Transcripts[[#This Row],[RefSeq mRNA ID]]&amp;IF(Transcripts[[#This Row],[Preferred?]]="Y", " (Preferred)", ""), "")</f>
        <v>NM_001122740.1</v>
      </c>
      <c r="V1129" s="43" t="s">
        <v>18449</v>
      </c>
      <c r="W1129" s="43" t="e">
        <f t="array" ref="W1129">INDEX(Table6[#Data], MATCH(1, ISNUMBER(SEARCH(Transcripts[[#This Row],[RefSeq mRNA ID]], Table6['#name])), 0), 1)</f>
        <v>#N/A</v>
      </c>
      <c r="X1129" s="43"/>
      <c r="Y1129" s="43"/>
      <c r="Z1129" t="s">
        <v>6790</v>
      </c>
      <c r="AC1129" t="s">
        <v>6776</v>
      </c>
      <c r="AD1129" t="s">
        <v>27</v>
      </c>
      <c r="AE1129" t="s">
        <v>6790</v>
      </c>
      <c r="AH1129" t="s">
        <v>20054</v>
      </c>
      <c r="AI1129" t="s">
        <v>9449</v>
      </c>
      <c r="AJ1129">
        <v>7517</v>
      </c>
    </row>
    <row r="1130" spans="8:36" hidden="1" x14ac:dyDescent="0.25">
      <c r="H1130" t="s">
        <v>2817</v>
      </c>
      <c r="I1130" t="s">
        <v>2840</v>
      </c>
      <c r="J1130" t="s">
        <v>2841</v>
      </c>
      <c r="K1130" t="s">
        <v>19356</v>
      </c>
      <c r="L1130">
        <v>3335</v>
      </c>
      <c r="M1130" t="s">
        <v>27</v>
      </c>
      <c r="N1130" t="s">
        <v>2842</v>
      </c>
      <c r="P1130" t="s">
        <v>2827</v>
      </c>
      <c r="Q1130">
        <v>1788</v>
      </c>
      <c r="R1130" t="s">
        <v>98</v>
      </c>
      <c r="S1130" t="s">
        <v>97</v>
      </c>
      <c r="T1130" t="str">
        <f>IF(Transcripts[[#This Row],[List?]]="Y", Transcripts[[#This Row],[RefSeq mRNA ID]]&amp;IF(Transcripts[[#This Row],[Preferred?]]="Y", " (Preferred)", ""), "")</f>
        <v>NM_001122741.1</v>
      </c>
      <c r="V1130" s="43" t="s">
        <v>18449</v>
      </c>
      <c r="W1130" s="43" t="e">
        <f t="array" ref="W1130">INDEX(Table6[#Data], MATCH(1, ISNUMBER(SEARCH(Transcripts[[#This Row],[RefSeq mRNA ID]], Table6['#name])), 0), 1)</f>
        <v>#N/A</v>
      </c>
      <c r="X1130" s="43"/>
      <c r="Y1130" s="43"/>
      <c r="Z1130" t="s">
        <v>6823</v>
      </c>
      <c r="AA1130" t="s">
        <v>6824</v>
      </c>
      <c r="AB1130">
        <v>798</v>
      </c>
      <c r="AC1130" t="s">
        <v>6776</v>
      </c>
      <c r="AD1130" t="s">
        <v>27</v>
      </c>
      <c r="AE1130" t="s">
        <v>10721</v>
      </c>
      <c r="AH1130" t="s">
        <v>20055</v>
      </c>
      <c r="AI1130" t="s">
        <v>9502</v>
      </c>
      <c r="AJ1130">
        <v>7764</v>
      </c>
    </row>
    <row r="1131" spans="8:36" hidden="1" x14ac:dyDescent="0.25">
      <c r="H1131" t="s">
        <v>2817</v>
      </c>
      <c r="I1131" t="s">
        <v>2834</v>
      </c>
      <c r="J1131" t="s">
        <v>2835</v>
      </c>
      <c r="L1131">
        <v>5978</v>
      </c>
      <c r="M1131" t="s">
        <v>27</v>
      </c>
      <c r="N1131" t="s">
        <v>2836</v>
      </c>
      <c r="Q1131">
        <v>1452</v>
      </c>
      <c r="R1131" t="s">
        <v>98</v>
      </c>
      <c r="S1131" t="s">
        <v>98</v>
      </c>
      <c r="T1131" t="str">
        <f>IF(Transcripts[[#This Row],[List?]]="Y", Transcripts[[#This Row],[RefSeq mRNA ID]]&amp;IF(Transcripts[[#This Row],[Preferred?]]="Y", " (Preferred)", ""), "")</f>
        <v/>
      </c>
      <c r="V1131" s="43" t="s">
        <v>18449</v>
      </c>
      <c r="W1131" s="43" t="e">
        <f t="array" ref="W1131">INDEX(Table6[#Data], MATCH(1, ISNUMBER(SEARCH(Transcripts[[#This Row],[RefSeq mRNA ID]], Table6['#name])), 0), 1)</f>
        <v>#N/A</v>
      </c>
      <c r="X1131" s="43"/>
      <c r="Y1131" s="43"/>
      <c r="Z1131" t="s">
        <v>6797</v>
      </c>
      <c r="AA1131" t="s">
        <v>6798</v>
      </c>
      <c r="AB1131">
        <v>2271</v>
      </c>
      <c r="AC1131" t="s">
        <v>6776</v>
      </c>
      <c r="AD1131" t="s">
        <v>27</v>
      </c>
      <c r="AE1131" t="s">
        <v>10722</v>
      </c>
      <c r="AH1131" t="s">
        <v>20056</v>
      </c>
      <c r="AI1131" t="s">
        <v>9518</v>
      </c>
      <c r="AJ1131">
        <v>8233</v>
      </c>
    </row>
    <row r="1132" spans="8:36" hidden="1" x14ac:dyDescent="0.25">
      <c r="H1132" t="s">
        <v>2817</v>
      </c>
      <c r="I1132" t="s">
        <v>2843</v>
      </c>
      <c r="J1132" t="s">
        <v>2844</v>
      </c>
      <c r="L1132">
        <v>1251</v>
      </c>
      <c r="M1132" t="s">
        <v>27</v>
      </c>
      <c r="N1132" t="s">
        <v>2845</v>
      </c>
      <c r="Q1132">
        <v>1005</v>
      </c>
      <c r="R1132" t="s">
        <v>98</v>
      </c>
      <c r="S1132" t="s">
        <v>98</v>
      </c>
      <c r="T1132" t="str">
        <f>IF(Transcripts[[#This Row],[List?]]="Y", Transcripts[[#This Row],[RefSeq mRNA ID]]&amp;IF(Transcripts[[#This Row],[Preferred?]]="Y", " (Preferred)", ""), "")</f>
        <v/>
      </c>
      <c r="V1132" s="43" t="s">
        <v>18449</v>
      </c>
      <c r="W1132" s="43" t="e">
        <f t="array" ref="W1132">INDEX(Table6[#Data], MATCH(1, ISNUMBER(SEARCH(Transcripts[[#This Row],[RefSeq mRNA ID]], Table6['#name])), 0), 1)</f>
        <v>#N/A</v>
      </c>
      <c r="X1132" s="43"/>
      <c r="Y1132" s="43"/>
      <c r="Z1132" t="s">
        <v>6804</v>
      </c>
      <c r="AA1132" t="s">
        <v>6805</v>
      </c>
      <c r="AB1132">
        <v>2271</v>
      </c>
      <c r="AC1132" t="s">
        <v>6776</v>
      </c>
      <c r="AD1132" t="s">
        <v>27</v>
      </c>
      <c r="AE1132" t="s">
        <v>10723</v>
      </c>
    </row>
    <row r="1133" spans="8:36" hidden="1" x14ac:dyDescent="0.25">
      <c r="H1133" t="s">
        <v>2817</v>
      </c>
      <c r="I1133" t="s">
        <v>2837</v>
      </c>
      <c r="J1133" t="s">
        <v>2838</v>
      </c>
      <c r="K1133" t="s">
        <v>19360</v>
      </c>
      <c r="L1133">
        <v>5436</v>
      </c>
      <c r="M1133" t="s">
        <v>27</v>
      </c>
      <c r="N1133" t="s">
        <v>2839</v>
      </c>
      <c r="Q1133">
        <v>933</v>
      </c>
      <c r="R1133" t="s">
        <v>98</v>
      </c>
      <c r="S1133" t="s">
        <v>97</v>
      </c>
      <c r="T1133" t="str">
        <f>IF(Transcripts[[#This Row],[List?]]="Y", Transcripts[[#This Row],[RefSeq mRNA ID]]&amp;IF(Transcripts[[#This Row],[Preferred?]]="Y", " (Preferred)", ""), "")</f>
        <v>NM_001328100.1</v>
      </c>
      <c r="V1133" s="43" t="s">
        <v>18449</v>
      </c>
      <c r="W1133" s="43" t="e">
        <f t="array" ref="W1133">INDEX(Table6[#Data], MATCH(1, ISNUMBER(SEARCH(Transcripts[[#This Row],[RefSeq mRNA ID]], Table6['#name])), 0), 1)</f>
        <v>#N/A</v>
      </c>
      <c r="X1133" s="43"/>
      <c r="Y1133" s="43"/>
      <c r="Z1133" t="s">
        <v>5936</v>
      </c>
      <c r="AA1133" t="s">
        <v>5937</v>
      </c>
      <c r="AB1133">
        <v>954</v>
      </c>
      <c r="AC1133" t="s">
        <v>5930</v>
      </c>
      <c r="AD1133" t="s">
        <v>27</v>
      </c>
      <c r="AE1133" t="s">
        <v>10724</v>
      </c>
    </row>
    <row r="1134" spans="8:36" hidden="1" x14ac:dyDescent="0.25">
      <c r="H1134" t="s">
        <v>2817</v>
      </c>
      <c r="I1134" t="s">
        <v>2846</v>
      </c>
      <c r="J1134" t="s">
        <v>2847</v>
      </c>
      <c r="L1134">
        <v>731</v>
      </c>
      <c r="M1134" t="s">
        <v>27</v>
      </c>
      <c r="N1134" t="s">
        <v>2848</v>
      </c>
      <c r="Q1134">
        <v>347</v>
      </c>
      <c r="R1134" t="s">
        <v>98</v>
      </c>
      <c r="S1134" t="s">
        <v>98</v>
      </c>
      <c r="T1134" t="str">
        <f>IF(Transcripts[[#This Row],[List?]]="Y", Transcripts[[#This Row],[RefSeq mRNA ID]]&amp;IF(Transcripts[[#This Row],[Preferred?]]="Y", " (Preferred)", ""), "")</f>
        <v/>
      </c>
      <c r="V1134" s="43" t="s">
        <v>18449</v>
      </c>
      <c r="W1134" s="43" t="e">
        <f t="array" ref="W1134">INDEX(Table6[#Data], MATCH(1, ISNUMBER(SEARCH(Transcripts[[#This Row],[RefSeq mRNA ID]], Table6['#name])), 0), 1)</f>
        <v>#N/A</v>
      </c>
      <c r="X1134" s="43"/>
      <c r="Y1134" s="43"/>
      <c r="Z1134" t="s">
        <v>5931</v>
      </c>
      <c r="AA1134" t="s">
        <v>5932</v>
      </c>
      <c r="AB1134">
        <v>249</v>
      </c>
      <c r="AC1134" t="s">
        <v>5930</v>
      </c>
      <c r="AD1134" t="s">
        <v>27</v>
      </c>
      <c r="AE1134" t="s">
        <v>10725</v>
      </c>
    </row>
    <row r="1135" spans="8:36" hidden="1" x14ac:dyDescent="0.25">
      <c r="H1135" t="s">
        <v>2817</v>
      </c>
      <c r="I1135" t="s">
        <v>2852</v>
      </c>
      <c r="J1135" t="s">
        <v>2853</v>
      </c>
      <c r="L1135">
        <v>323</v>
      </c>
      <c r="M1135" t="s">
        <v>27</v>
      </c>
      <c r="N1135" t="s">
        <v>2854</v>
      </c>
      <c r="Q1135">
        <v>323</v>
      </c>
      <c r="R1135" t="s">
        <v>98</v>
      </c>
      <c r="S1135" t="s">
        <v>98</v>
      </c>
      <c r="T1135" t="str">
        <f>IF(Transcripts[[#This Row],[List?]]="Y", Transcripts[[#This Row],[RefSeq mRNA ID]]&amp;IF(Transcripts[[#This Row],[Preferred?]]="Y", " (Preferred)", ""), "")</f>
        <v/>
      </c>
      <c r="V1135" s="43" t="s">
        <v>18449</v>
      </c>
      <c r="W1135" s="43" t="e">
        <f t="array" ref="W1135">INDEX(Table6[#Data], MATCH(1, ISNUMBER(SEARCH(Transcripts[[#This Row],[RefSeq mRNA ID]], Table6['#name])), 0), 1)</f>
        <v>#N/A</v>
      </c>
      <c r="X1135" s="43"/>
      <c r="Y1135" s="43"/>
      <c r="Z1135" t="s">
        <v>5944</v>
      </c>
      <c r="AA1135" t="s">
        <v>5945</v>
      </c>
      <c r="AB1135">
        <v>825</v>
      </c>
      <c r="AC1135" t="s">
        <v>5930</v>
      </c>
      <c r="AD1135" t="s">
        <v>27</v>
      </c>
      <c r="AE1135" t="s">
        <v>10726</v>
      </c>
    </row>
    <row r="1136" spans="8:36" hidden="1" x14ac:dyDescent="0.25">
      <c r="H1136" t="s">
        <v>2817</v>
      </c>
      <c r="I1136" t="s">
        <v>2849</v>
      </c>
      <c r="J1136" t="s">
        <v>2850</v>
      </c>
      <c r="L1136">
        <v>624</v>
      </c>
      <c r="M1136" t="s">
        <v>27</v>
      </c>
      <c r="N1136" t="s">
        <v>2851</v>
      </c>
      <c r="Q1136">
        <v>254</v>
      </c>
      <c r="R1136" t="s">
        <v>98</v>
      </c>
      <c r="S1136" t="s">
        <v>98</v>
      </c>
      <c r="T1136" t="str">
        <f>IF(Transcripts[[#This Row],[List?]]="Y", Transcripts[[#This Row],[RefSeq mRNA ID]]&amp;IF(Transcripts[[#This Row],[Preferred?]]="Y", " (Preferred)", ""), "")</f>
        <v/>
      </c>
      <c r="V1136" s="43" t="s">
        <v>18449</v>
      </c>
      <c r="W1136" s="43" t="e">
        <f t="array" ref="W1136">INDEX(Table6[#Data], MATCH(1, ISNUMBER(SEARCH(Transcripts[[#This Row],[RefSeq mRNA ID]], Table6['#name])), 0), 1)</f>
        <v>#N/A</v>
      </c>
      <c r="X1136" s="43"/>
      <c r="Y1136" s="43"/>
      <c r="Z1136" t="s">
        <v>5941</v>
      </c>
      <c r="AA1136" t="s">
        <v>5942</v>
      </c>
      <c r="AB1136">
        <v>684</v>
      </c>
      <c r="AC1136" t="s">
        <v>5930</v>
      </c>
      <c r="AD1136" t="s">
        <v>27</v>
      </c>
      <c r="AE1136" t="s">
        <v>10727</v>
      </c>
    </row>
    <row r="1137" spans="8:31" hidden="1" x14ac:dyDescent="0.25">
      <c r="H1137" t="s">
        <v>2817</v>
      </c>
      <c r="I1137" t="s">
        <v>2818</v>
      </c>
      <c r="L1137">
        <v>641</v>
      </c>
      <c r="M1137" t="s">
        <v>195</v>
      </c>
      <c r="N1137" t="s">
        <v>2819</v>
      </c>
      <c r="Q1137">
        <v>0</v>
      </c>
      <c r="R1137" t="s">
        <v>98</v>
      </c>
      <c r="S1137" t="s">
        <v>98</v>
      </c>
      <c r="T1137" t="str">
        <f>IF(Transcripts[[#This Row],[List?]]="Y", Transcripts[[#This Row],[RefSeq mRNA ID]]&amp;IF(Transcripts[[#This Row],[Preferred?]]="Y", " (Preferred)", ""), "")</f>
        <v/>
      </c>
      <c r="V1137" s="43" t="s">
        <v>18449</v>
      </c>
      <c r="W1137" s="43" t="e">
        <f t="array" ref="W1137">INDEX(Table6[#Data], MATCH(1, ISNUMBER(SEARCH(Transcripts[[#This Row],[RefSeq mRNA ID]], Table6['#name])), 0), 1)</f>
        <v>#N/A</v>
      </c>
      <c r="X1137" s="43"/>
      <c r="Y1137" s="43"/>
      <c r="Z1137" t="s">
        <v>5952</v>
      </c>
      <c r="AC1137" t="s">
        <v>5930</v>
      </c>
      <c r="AD1137" t="s">
        <v>27</v>
      </c>
      <c r="AE1137" t="s">
        <v>5952</v>
      </c>
    </row>
    <row r="1138" spans="8:31" hidden="1" x14ac:dyDescent="0.25">
      <c r="H1138" t="s">
        <v>2817</v>
      </c>
      <c r="I1138" t="s">
        <v>2820</v>
      </c>
      <c r="L1138">
        <v>530</v>
      </c>
      <c r="M1138" t="s">
        <v>195</v>
      </c>
      <c r="N1138" t="s">
        <v>2821</v>
      </c>
      <c r="Q1138">
        <v>0</v>
      </c>
      <c r="R1138" t="s">
        <v>98</v>
      </c>
      <c r="S1138" t="s">
        <v>98</v>
      </c>
      <c r="T1138" t="str">
        <f>IF(Transcripts[[#This Row],[List?]]="Y", Transcripts[[#This Row],[RefSeq mRNA ID]]&amp;IF(Transcripts[[#This Row],[Preferred?]]="Y", " (Preferred)", ""), "")</f>
        <v/>
      </c>
      <c r="V1138" s="43" t="s">
        <v>18449</v>
      </c>
      <c r="W1138" s="43" t="e">
        <f t="array" ref="W1138">INDEX(Table6[#Data], MATCH(1, ISNUMBER(SEARCH(Transcripts[[#This Row],[RefSeq mRNA ID]], Table6['#name])), 0), 1)</f>
        <v>#N/A</v>
      </c>
      <c r="X1138" s="43"/>
      <c r="Y1138" s="43"/>
      <c r="Z1138" t="s">
        <v>5934</v>
      </c>
      <c r="AC1138" t="s">
        <v>5930</v>
      </c>
      <c r="AD1138" t="s">
        <v>27</v>
      </c>
      <c r="AE1138" t="s">
        <v>5934</v>
      </c>
    </row>
    <row r="1139" spans="8:31" hidden="1" x14ac:dyDescent="0.25">
      <c r="H1139" t="s">
        <v>2817</v>
      </c>
      <c r="I1139" t="s">
        <v>2822</v>
      </c>
      <c r="L1139">
        <v>219</v>
      </c>
      <c r="M1139" t="s">
        <v>195</v>
      </c>
      <c r="N1139" t="s">
        <v>2823</v>
      </c>
      <c r="Q1139">
        <v>0</v>
      </c>
      <c r="R1139" t="s">
        <v>98</v>
      </c>
      <c r="S1139" t="s">
        <v>98</v>
      </c>
      <c r="T1139" t="str">
        <f>IF(Transcripts[[#This Row],[List?]]="Y", Transcripts[[#This Row],[RefSeq mRNA ID]]&amp;IF(Transcripts[[#This Row],[Preferred?]]="Y", " (Preferred)", ""), "")</f>
        <v/>
      </c>
      <c r="V1139" s="43" t="s">
        <v>18449</v>
      </c>
      <c r="W1139" s="43" t="e">
        <f t="array" ref="W1139">INDEX(Table6[#Data], MATCH(1, ISNUMBER(SEARCH(Transcripts[[#This Row],[RefSeq mRNA ID]], Table6['#name])), 0), 1)</f>
        <v>#N/A</v>
      </c>
      <c r="X1139" s="43"/>
      <c r="Y1139" s="43"/>
      <c r="Z1139" t="s">
        <v>5956</v>
      </c>
      <c r="AC1139" t="s">
        <v>5930</v>
      </c>
      <c r="AD1139" t="s">
        <v>27</v>
      </c>
      <c r="AE1139" t="s">
        <v>5956</v>
      </c>
    </row>
    <row r="1140" spans="8:31" hidden="1" x14ac:dyDescent="0.25">
      <c r="H1140" t="s">
        <v>2855</v>
      </c>
      <c r="I1140" t="s">
        <v>2856</v>
      </c>
      <c r="J1140" t="s">
        <v>2857</v>
      </c>
      <c r="K1140" t="s">
        <v>19362</v>
      </c>
      <c r="L1140">
        <v>7159</v>
      </c>
      <c r="M1140" t="s">
        <v>27</v>
      </c>
      <c r="N1140" t="s">
        <v>2858</v>
      </c>
      <c r="P1140" t="s">
        <v>2859</v>
      </c>
      <c r="Q1140">
        <v>1359</v>
      </c>
      <c r="R1140" t="s">
        <v>97</v>
      </c>
      <c r="S1140" t="s">
        <v>97</v>
      </c>
      <c r="T1140" t="str">
        <f>IF(Transcripts[[#This Row],[List?]]="Y", Transcripts[[#This Row],[RefSeq mRNA ID]]&amp;IF(Transcripts[[#This Row],[Preferred?]]="Y", " (Preferred)", ""), "")</f>
        <v>NM_018638.4 (Preferred)</v>
      </c>
      <c r="V1140" s="43" t="s">
        <v>18450</v>
      </c>
      <c r="W1140" s="43" t="e">
        <f t="array" ref="W1140">INDEX(Table6[#Data], MATCH(1, ISNUMBER(SEARCH(Transcripts[[#This Row],[RefSeq mRNA ID]], Table6['#name])), 0), 1)</f>
        <v>#N/A</v>
      </c>
      <c r="X1140" s="43"/>
      <c r="Y1140" s="43"/>
      <c r="Z1140" t="s">
        <v>5950</v>
      </c>
      <c r="AC1140" t="s">
        <v>5930</v>
      </c>
      <c r="AD1140" t="s">
        <v>27</v>
      </c>
      <c r="AE1140" t="s">
        <v>5950</v>
      </c>
    </row>
    <row r="1141" spans="8:31" hidden="1" x14ac:dyDescent="0.25">
      <c r="H1141" t="s">
        <v>2855</v>
      </c>
      <c r="I1141" t="s">
        <v>2860</v>
      </c>
      <c r="J1141" t="s">
        <v>2861</v>
      </c>
      <c r="L1141">
        <v>1659</v>
      </c>
      <c r="M1141" t="s">
        <v>27</v>
      </c>
      <c r="N1141" t="s">
        <v>2862</v>
      </c>
      <c r="Q1141">
        <v>1277</v>
      </c>
      <c r="R1141" t="s">
        <v>98</v>
      </c>
      <c r="S1141" t="s">
        <v>98</v>
      </c>
      <c r="T1141" t="str">
        <f>IF(Transcripts[[#This Row],[List?]]="Y", Transcripts[[#This Row],[RefSeq mRNA ID]]&amp;IF(Transcripts[[#This Row],[Preferred?]]="Y", " (Preferred)", ""), "")</f>
        <v/>
      </c>
      <c r="V1141" s="43" t="s">
        <v>18450</v>
      </c>
      <c r="W1141" s="43" t="e">
        <f t="array" ref="W1141">INDEX(Table6[#Data], MATCH(1, ISNUMBER(SEARCH(Transcripts[[#This Row],[RefSeq mRNA ID]], Table6['#name])), 0), 1)</f>
        <v>#N/A</v>
      </c>
      <c r="X1141" s="43"/>
      <c r="Y1141" s="43"/>
      <c r="Z1141" t="s">
        <v>5954</v>
      </c>
      <c r="AC1141" t="s">
        <v>5930</v>
      </c>
      <c r="AD1141" t="s">
        <v>27</v>
      </c>
      <c r="AE1141" t="s">
        <v>5954</v>
      </c>
    </row>
    <row r="1142" spans="8:31" hidden="1" x14ac:dyDescent="0.25">
      <c r="H1142" t="s">
        <v>2855</v>
      </c>
      <c r="I1142" t="s">
        <v>2863</v>
      </c>
      <c r="J1142" t="s">
        <v>2864</v>
      </c>
      <c r="K1142" t="s">
        <v>19361</v>
      </c>
      <c r="L1142">
        <v>1083</v>
      </c>
      <c r="M1142" t="s">
        <v>27</v>
      </c>
      <c r="N1142" t="s">
        <v>2865</v>
      </c>
      <c r="P1142" t="s">
        <v>2866</v>
      </c>
      <c r="Q1142">
        <v>777</v>
      </c>
      <c r="R1142" t="s">
        <v>98</v>
      </c>
      <c r="S1142" t="s">
        <v>97</v>
      </c>
      <c r="T1142" t="str">
        <f>IF(Transcripts[[#This Row],[List?]]="Y", Transcripts[[#This Row],[RefSeq mRNA ID]]&amp;IF(Transcripts[[#This Row],[Preferred?]]="Y", " (Preferred)", ""), "")</f>
        <v>NM_001039481.1</v>
      </c>
      <c r="V1142" s="43" t="s">
        <v>18450</v>
      </c>
      <c r="W1142" s="43" t="e">
        <f t="array" ref="W1142">INDEX(Table6[#Data], MATCH(1, ISNUMBER(SEARCH(Transcripts[[#This Row],[RefSeq mRNA ID]], Table6['#name])), 0), 1)</f>
        <v>#N/A</v>
      </c>
      <c r="X1142" s="43"/>
      <c r="Y1142" s="43"/>
      <c r="Z1142" t="s">
        <v>5947</v>
      </c>
      <c r="AA1142" t="s">
        <v>5948</v>
      </c>
      <c r="AB1142">
        <v>206</v>
      </c>
      <c r="AC1142" t="s">
        <v>5930</v>
      </c>
      <c r="AD1142" t="s">
        <v>27</v>
      </c>
      <c r="AE1142" t="s">
        <v>10728</v>
      </c>
    </row>
    <row r="1143" spans="8:31" hidden="1" x14ac:dyDescent="0.25">
      <c r="H1143" t="s">
        <v>2855</v>
      </c>
      <c r="I1143" t="s">
        <v>2867</v>
      </c>
      <c r="J1143" t="s">
        <v>2868</v>
      </c>
      <c r="L1143">
        <v>617</v>
      </c>
      <c r="M1143" t="s">
        <v>27</v>
      </c>
      <c r="N1143" t="s">
        <v>2869</v>
      </c>
      <c r="Q1143">
        <v>248</v>
      </c>
      <c r="R1143" t="s">
        <v>98</v>
      </c>
      <c r="S1143" t="s">
        <v>98</v>
      </c>
      <c r="T1143" t="str">
        <f>IF(Transcripts[[#This Row],[List?]]="Y", Transcripts[[#This Row],[RefSeq mRNA ID]]&amp;IF(Transcripts[[#This Row],[Preferred?]]="Y", " (Preferred)", ""), "")</f>
        <v/>
      </c>
      <c r="V1143" s="43" t="s">
        <v>18450</v>
      </c>
      <c r="W1143" s="43" t="e">
        <f t="array" ref="W1143">INDEX(Table6[#Data], MATCH(1, ISNUMBER(SEARCH(Transcripts[[#This Row],[RefSeq mRNA ID]], Table6['#name])), 0), 1)</f>
        <v>#N/A</v>
      </c>
      <c r="X1143" s="43"/>
      <c r="Y1143" s="43"/>
      <c r="Z1143" t="s">
        <v>3155</v>
      </c>
      <c r="AA1143" t="s">
        <v>3156</v>
      </c>
      <c r="AB1143">
        <v>4416</v>
      </c>
      <c r="AC1143" t="s">
        <v>3140</v>
      </c>
      <c r="AD1143" t="s">
        <v>27</v>
      </c>
      <c r="AE1143" t="s">
        <v>10729</v>
      </c>
    </row>
    <row r="1144" spans="8:31" hidden="1" x14ac:dyDescent="0.25">
      <c r="H1144" t="s">
        <v>2855</v>
      </c>
      <c r="I1144" t="s">
        <v>2870</v>
      </c>
      <c r="L1144">
        <v>500</v>
      </c>
      <c r="M1144" t="s">
        <v>212</v>
      </c>
      <c r="N1144" t="s">
        <v>2871</v>
      </c>
      <c r="P1144" t="s">
        <v>100</v>
      </c>
      <c r="Q1144">
        <v>0</v>
      </c>
      <c r="R1144" t="s">
        <v>98</v>
      </c>
      <c r="S1144" t="s">
        <v>98</v>
      </c>
      <c r="T1144" t="str">
        <f>IF(Transcripts[[#This Row],[List?]]="Y", Transcripts[[#This Row],[RefSeq mRNA ID]]&amp;IF(Transcripts[[#This Row],[Preferred?]]="Y", " (Preferred)", ""), "")</f>
        <v/>
      </c>
      <c r="V1144" s="43" t="s">
        <v>18450</v>
      </c>
      <c r="W1144" s="43" t="e">
        <f t="array" ref="W1144">INDEX(Table6[#Data], MATCH(1, ISNUMBER(SEARCH(Transcripts[[#This Row],[RefSeq mRNA ID]], Table6['#name])), 0), 1)</f>
        <v>#N/A</v>
      </c>
      <c r="X1144" s="43"/>
      <c r="Y1144" s="43"/>
      <c r="Z1144" t="s">
        <v>3144</v>
      </c>
      <c r="AA1144" t="s">
        <v>3145</v>
      </c>
      <c r="AB1144">
        <v>117</v>
      </c>
      <c r="AC1144" t="s">
        <v>3140</v>
      </c>
      <c r="AD1144" t="s">
        <v>27</v>
      </c>
      <c r="AE1144" t="s">
        <v>10730</v>
      </c>
    </row>
    <row r="1145" spans="8:31" hidden="1" x14ac:dyDescent="0.25">
      <c r="H1145" t="s">
        <v>2855</v>
      </c>
      <c r="I1145" t="s">
        <v>2872</v>
      </c>
      <c r="L1145">
        <v>441</v>
      </c>
      <c r="M1145" t="s">
        <v>212</v>
      </c>
      <c r="N1145" t="s">
        <v>2873</v>
      </c>
      <c r="P1145" t="s">
        <v>100</v>
      </c>
      <c r="Q1145">
        <v>0</v>
      </c>
      <c r="R1145" t="s">
        <v>98</v>
      </c>
      <c r="S1145" t="s">
        <v>98</v>
      </c>
      <c r="T1145" t="str">
        <f>IF(Transcripts[[#This Row],[List?]]="Y", Transcripts[[#This Row],[RefSeq mRNA ID]]&amp;IF(Transcripts[[#This Row],[Preferred?]]="Y", " (Preferred)", ""), "")</f>
        <v/>
      </c>
      <c r="V1145" s="43" t="s">
        <v>18450</v>
      </c>
      <c r="W1145" s="43" t="e">
        <f t="array" ref="W1145">INDEX(Table6[#Data], MATCH(1, ISNUMBER(SEARCH(Transcripts[[#This Row],[RefSeq mRNA ID]], Table6['#name])), 0), 1)</f>
        <v>#N/A</v>
      </c>
      <c r="X1145" s="43"/>
      <c r="Y1145" s="43"/>
      <c r="Z1145" t="s">
        <v>3159</v>
      </c>
      <c r="AA1145" t="s">
        <v>3160</v>
      </c>
      <c r="AB1145">
        <v>4356</v>
      </c>
      <c r="AC1145" t="s">
        <v>3140</v>
      </c>
      <c r="AD1145" t="s">
        <v>27</v>
      </c>
      <c r="AE1145" t="s">
        <v>10731</v>
      </c>
    </row>
    <row r="1146" spans="8:31" hidden="1" x14ac:dyDescent="0.25">
      <c r="H1146" t="s">
        <v>2874</v>
      </c>
      <c r="I1146" t="s">
        <v>2879</v>
      </c>
      <c r="J1146" t="s">
        <v>2880</v>
      </c>
      <c r="K1146" t="s">
        <v>19363</v>
      </c>
      <c r="L1146">
        <v>5989</v>
      </c>
      <c r="M1146" t="s">
        <v>27</v>
      </c>
      <c r="N1146" t="s">
        <v>2881</v>
      </c>
      <c r="P1146" t="s">
        <v>2882</v>
      </c>
      <c r="Q1146">
        <v>1359</v>
      </c>
      <c r="R1146" t="s">
        <v>97</v>
      </c>
      <c r="S1146" t="s">
        <v>97</v>
      </c>
      <c r="T1146" t="str">
        <f>IF(Transcripts[[#This Row],[List?]]="Y", Transcripts[[#This Row],[RefSeq mRNA ID]]&amp;IF(Transcripts[[#This Row],[Preferred?]]="Y", " (Preferred)", ""), "")</f>
        <v>NM_001987.4 (Preferred)</v>
      </c>
      <c r="V1146" s="43" t="s">
        <v>18451</v>
      </c>
      <c r="W1146" s="43" t="e">
        <f t="array" ref="W1146">INDEX(Table6[#Data], MATCH(1, ISNUMBER(SEARCH(Transcripts[[#This Row],[RefSeq mRNA ID]], Table6['#name])), 0), 1)</f>
        <v>#N/A</v>
      </c>
      <c r="X1146" s="43"/>
      <c r="Y1146" s="43"/>
      <c r="Z1146" t="s">
        <v>3169</v>
      </c>
      <c r="AA1146" t="s">
        <v>3170</v>
      </c>
      <c r="AB1146">
        <v>726</v>
      </c>
      <c r="AC1146" t="s">
        <v>3140</v>
      </c>
      <c r="AD1146" t="s">
        <v>27</v>
      </c>
      <c r="AE1146" t="s">
        <v>10732</v>
      </c>
    </row>
    <row r="1147" spans="8:31" hidden="1" x14ac:dyDescent="0.25">
      <c r="H1147" t="s">
        <v>2874</v>
      </c>
      <c r="I1147" t="s">
        <v>2883</v>
      </c>
      <c r="J1147" t="s">
        <v>2884</v>
      </c>
      <c r="L1147">
        <v>652</v>
      </c>
      <c r="M1147" t="s">
        <v>27</v>
      </c>
      <c r="N1147" t="s">
        <v>2885</v>
      </c>
      <c r="Q1147">
        <v>267</v>
      </c>
      <c r="R1147" t="s">
        <v>98</v>
      </c>
      <c r="S1147" t="s">
        <v>98</v>
      </c>
      <c r="T1147" t="str">
        <f>IF(Transcripts[[#This Row],[List?]]="Y", Transcripts[[#This Row],[RefSeq mRNA ID]]&amp;IF(Transcripts[[#This Row],[Preferred?]]="Y", " (Preferred)", ""), "")</f>
        <v/>
      </c>
      <c r="V1147" s="43" t="s">
        <v>18451</v>
      </c>
      <c r="W1147" s="43" t="e">
        <f t="array" ref="W1147">INDEX(Table6[#Data], MATCH(1, ISNUMBER(SEARCH(Transcripts[[#This Row],[RefSeq mRNA ID]], Table6['#name])), 0), 1)</f>
        <v>#N/A</v>
      </c>
      <c r="X1147" s="43"/>
      <c r="Y1147" s="43"/>
      <c r="Z1147" t="s">
        <v>3147</v>
      </c>
      <c r="AC1147" t="s">
        <v>3140</v>
      </c>
      <c r="AD1147" t="s">
        <v>27</v>
      </c>
      <c r="AE1147" t="s">
        <v>3147</v>
      </c>
    </row>
    <row r="1148" spans="8:31" hidden="1" x14ac:dyDescent="0.25">
      <c r="H1148" t="s">
        <v>2874</v>
      </c>
      <c r="I1148" t="s">
        <v>2886</v>
      </c>
      <c r="J1148" t="s">
        <v>2887</v>
      </c>
      <c r="L1148">
        <v>160</v>
      </c>
      <c r="M1148" t="s">
        <v>27</v>
      </c>
      <c r="N1148" t="s">
        <v>2888</v>
      </c>
      <c r="Q1148">
        <v>151</v>
      </c>
      <c r="R1148" t="s">
        <v>98</v>
      </c>
      <c r="S1148" t="s">
        <v>98</v>
      </c>
      <c r="T1148" t="str">
        <f>IF(Transcripts[[#This Row],[List?]]="Y", Transcripts[[#This Row],[RefSeq mRNA ID]]&amp;IF(Transcripts[[#This Row],[Preferred?]]="Y", " (Preferred)", ""), "")</f>
        <v/>
      </c>
      <c r="V1148" s="43" t="s">
        <v>18451</v>
      </c>
      <c r="W1148" s="43" t="e">
        <f t="array" ref="W1148">INDEX(Table6[#Data], MATCH(1, ISNUMBER(SEARCH(Transcripts[[#This Row],[RefSeq mRNA ID]], Table6['#name])), 0), 1)</f>
        <v>#N/A</v>
      </c>
      <c r="X1148" s="43"/>
      <c r="Y1148" s="43"/>
      <c r="Z1148" t="s">
        <v>3151</v>
      </c>
      <c r="AC1148" t="s">
        <v>3140</v>
      </c>
      <c r="AD1148" t="s">
        <v>27</v>
      </c>
      <c r="AE1148" t="s">
        <v>3151</v>
      </c>
    </row>
    <row r="1149" spans="8:31" hidden="1" x14ac:dyDescent="0.25">
      <c r="H1149" t="s">
        <v>2874</v>
      </c>
      <c r="I1149" t="s">
        <v>2875</v>
      </c>
      <c r="L1149">
        <v>733</v>
      </c>
      <c r="M1149" t="s">
        <v>195</v>
      </c>
      <c r="N1149" t="s">
        <v>2876</v>
      </c>
      <c r="P1149" t="s">
        <v>100</v>
      </c>
      <c r="Q1149">
        <v>0</v>
      </c>
      <c r="R1149" t="s">
        <v>98</v>
      </c>
      <c r="S1149" t="s">
        <v>98</v>
      </c>
      <c r="T1149" t="str">
        <f>IF(Transcripts[[#This Row],[List?]]="Y", Transcripts[[#This Row],[RefSeq mRNA ID]]&amp;IF(Transcripts[[#This Row],[Preferred?]]="Y", " (Preferred)", ""), "")</f>
        <v/>
      </c>
      <c r="V1149" s="43" t="s">
        <v>18451</v>
      </c>
      <c r="W1149" s="43" t="e">
        <f t="array" ref="W1149">INDEX(Table6[#Data], MATCH(1, ISNUMBER(SEARCH(Transcripts[[#This Row],[RefSeq mRNA ID]], Table6['#name])), 0), 1)</f>
        <v>#N/A</v>
      </c>
      <c r="X1149" s="43"/>
      <c r="Y1149" s="43"/>
      <c r="Z1149" t="s">
        <v>3174</v>
      </c>
      <c r="AC1149" t="s">
        <v>3140</v>
      </c>
      <c r="AD1149" t="s">
        <v>27</v>
      </c>
      <c r="AE1149" t="s">
        <v>3174</v>
      </c>
    </row>
    <row r="1150" spans="8:31" hidden="1" x14ac:dyDescent="0.25">
      <c r="H1150" t="s">
        <v>2874</v>
      </c>
      <c r="I1150" t="s">
        <v>2877</v>
      </c>
      <c r="L1150">
        <v>572</v>
      </c>
      <c r="M1150" t="s">
        <v>195</v>
      </c>
      <c r="N1150" t="s">
        <v>2878</v>
      </c>
      <c r="P1150" t="s">
        <v>100</v>
      </c>
      <c r="Q1150">
        <v>0</v>
      </c>
      <c r="R1150" t="s">
        <v>98</v>
      </c>
      <c r="S1150" t="s">
        <v>98</v>
      </c>
      <c r="T1150" t="str">
        <f>IF(Transcripts[[#This Row],[List?]]="Y", Transcripts[[#This Row],[RefSeq mRNA ID]]&amp;IF(Transcripts[[#This Row],[Preferred?]]="Y", " (Preferred)", ""), "")</f>
        <v/>
      </c>
      <c r="V1150" s="43" t="s">
        <v>18451</v>
      </c>
      <c r="W1150" s="43" t="e">
        <f t="array" ref="W1150">INDEX(Table6[#Data], MATCH(1, ISNUMBER(SEARCH(Transcripts[[#This Row],[RefSeq mRNA ID]], Table6['#name])), 0), 1)</f>
        <v>#N/A</v>
      </c>
      <c r="X1150" s="43"/>
      <c r="Y1150" s="43"/>
      <c r="Z1150" t="s">
        <v>3141</v>
      </c>
      <c r="AA1150" t="s">
        <v>3142</v>
      </c>
      <c r="AB1150">
        <v>2249</v>
      </c>
      <c r="AC1150" t="s">
        <v>3140</v>
      </c>
      <c r="AD1150" t="s">
        <v>27</v>
      </c>
      <c r="AE1150" t="s">
        <v>10733</v>
      </c>
    </row>
    <row r="1151" spans="8:31" hidden="1" x14ac:dyDescent="0.25">
      <c r="H1151" t="s">
        <v>2889</v>
      </c>
      <c r="I1151" t="s">
        <v>2896</v>
      </c>
      <c r="J1151" t="s">
        <v>2897</v>
      </c>
      <c r="K1151" t="s">
        <v>20296</v>
      </c>
      <c r="L1151">
        <v>3473</v>
      </c>
      <c r="M1151" t="s">
        <v>27</v>
      </c>
      <c r="N1151" t="s">
        <v>2898</v>
      </c>
      <c r="P1151" t="s">
        <v>2899</v>
      </c>
      <c r="Q1151">
        <v>2541</v>
      </c>
      <c r="R1151" t="s">
        <v>98</v>
      </c>
      <c r="S1151" t="s">
        <v>97</v>
      </c>
      <c r="T1151" t="str">
        <f>IF(Transcripts[[#This Row],[List?]]="Y", Transcripts[[#This Row],[RefSeq mRNA ID]]&amp;IF(Transcripts[[#This Row],[Preferred?]]="Y", " (Preferred)", ""), "")</f>
        <v>NM_130398.4</v>
      </c>
      <c r="V1151" s="43" t="s">
        <v>18452</v>
      </c>
      <c r="W1151" s="43" t="e">
        <f t="array" ref="W1151">INDEX(Table6[#Data], MATCH(1, ISNUMBER(SEARCH(Transcripts[[#This Row],[RefSeq mRNA ID]], Table6['#name])), 0), 1)</f>
        <v>#N/A</v>
      </c>
      <c r="X1151" s="43"/>
      <c r="Y1151" s="43"/>
      <c r="Z1151" t="s">
        <v>3149</v>
      </c>
      <c r="AC1151" t="s">
        <v>3140</v>
      </c>
      <c r="AD1151" t="s">
        <v>27</v>
      </c>
      <c r="AE1151" t="s">
        <v>3149</v>
      </c>
    </row>
    <row r="1152" spans="8:31" hidden="1" x14ac:dyDescent="0.25">
      <c r="H1152" t="s">
        <v>2889</v>
      </c>
      <c r="I1152" t="s">
        <v>2900</v>
      </c>
      <c r="J1152" t="s">
        <v>2901</v>
      </c>
      <c r="K1152" t="s">
        <v>19366</v>
      </c>
      <c r="L1152">
        <v>3190</v>
      </c>
      <c r="M1152" t="s">
        <v>27</v>
      </c>
      <c r="N1152" t="s">
        <v>2902</v>
      </c>
      <c r="P1152" t="s">
        <v>2899</v>
      </c>
      <c r="Q1152">
        <v>2541</v>
      </c>
      <c r="R1152" t="s">
        <v>98</v>
      </c>
      <c r="S1152" t="s">
        <v>97</v>
      </c>
      <c r="T1152" t="str">
        <f>IF(Transcripts[[#This Row],[List?]]="Y", Transcripts[[#This Row],[RefSeq mRNA ID]]&amp;IF(Transcripts[[#This Row],[Preferred?]]="Y", " (Preferred)", ""), "")</f>
        <v>NM_006027.4</v>
      </c>
      <c r="V1152" s="43" t="s">
        <v>18452</v>
      </c>
      <c r="W1152" s="43" t="e">
        <f t="array" ref="W1152">INDEX(Table6[#Data], MATCH(1, ISNUMBER(SEARCH(Transcripts[[#This Row],[RefSeq mRNA ID]], Table6['#name])), 0), 1)</f>
        <v>#N/A</v>
      </c>
      <c r="X1152" s="43"/>
      <c r="Y1152" s="43"/>
      <c r="Z1152" t="s">
        <v>3172</v>
      </c>
      <c r="AC1152" t="s">
        <v>3140</v>
      </c>
      <c r="AD1152" t="s">
        <v>27</v>
      </c>
      <c r="AE1152" t="s">
        <v>3172</v>
      </c>
    </row>
    <row r="1153" spans="8:31" hidden="1" x14ac:dyDescent="0.25">
      <c r="H1153" t="s">
        <v>2889</v>
      </c>
      <c r="I1153" t="s">
        <v>2903</v>
      </c>
      <c r="J1153" t="s">
        <v>2904</v>
      </c>
      <c r="K1153" t="s">
        <v>19365</v>
      </c>
      <c r="L1153">
        <v>2899</v>
      </c>
      <c r="M1153" t="s">
        <v>27</v>
      </c>
      <c r="N1153" t="s">
        <v>2905</v>
      </c>
      <c r="P1153" t="s">
        <v>2906</v>
      </c>
      <c r="Q1153">
        <v>2412</v>
      </c>
      <c r="R1153" t="s">
        <v>97</v>
      </c>
      <c r="S1153" t="s">
        <v>97</v>
      </c>
      <c r="T1153" t="str">
        <f>IF(Transcripts[[#This Row],[List?]]="Y", Transcripts[[#This Row],[RefSeq mRNA ID]]&amp;IF(Transcripts[[#This Row],[Preferred?]]="Y", " (Preferred)", ""), "")</f>
        <v>NM_003686.4 (Preferred)</v>
      </c>
      <c r="V1153" s="43" t="s">
        <v>18452</v>
      </c>
      <c r="W1153" s="43" t="e">
        <f t="array" ref="W1153">INDEX(Table6[#Data], MATCH(1, ISNUMBER(SEARCH(Transcripts[[#This Row],[RefSeq mRNA ID]], Table6['#name])), 0), 1)</f>
        <v>#N/A</v>
      </c>
      <c r="X1153" s="43"/>
      <c r="Y1153" s="43"/>
      <c r="Z1153" t="s">
        <v>3153</v>
      </c>
      <c r="AC1153" t="s">
        <v>3140</v>
      </c>
      <c r="AD1153" t="s">
        <v>27</v>
      </c>
      <c r="AE1153" t="s">
        <v>3153</v>
      </c>
    </row>
    <row r="1154" spans="8:31" hidden="1" x14ac:dyDescent="0.25">
      <c r="H1154" t="s">
        <v>2889</v>
      </c>
      <c r="I1154" t="s">
        <v>2910</v>
      </c>
      <c r="J1154" t="s">
        <v>2911</v>
      </c>
      <c r="L1154">
        <v>623</v>
      </c>
      <c r="M1154" t="s">
        <v>27</v>
      </c>
      <c r="N1154" t="s">
        <v>2912</v>
      </c>
      <c r="Q1154">
        <v>623</v>
      </c>
      <c r="R1154" t="s">
        <v>98</v>
      </c>
      <c r="S1154" t="s">
        <v>98</v>
      </c>
      <c r="T1154" t="str">
        <f>IF(Transcripts[[#This Row],[List?]]="Y", Transcripts[[#This Row],[RefSeq mRNA ID]]&amp;IF(Transcripts[[#This Row],[Preferred?]]="Y", " (Preferred)", ""), "")</f>
        <v/>
      </c>
      <c r="V1154" s="43" t="s">
        <v>18452</v>
      </c>
      <c r="W1154" s="43" t="e">
        <f t="array" ref="W1154">INDEX(Table6[#Data], MATCH(1, ISNUMBER(SEARCH(Transcripts[[#This Row],[RefSeq mRNA ID]], Table6['#name])), 0), 1)</f>
        <v>#N/A</v>
      </c>
      <c r="X1154" s="43"/>
      <c r="Y1154" s="43"/>
      <c r="Z1154" t="s">
        <v>3163</v>
      </c>
      <c r="AA1154" t="s">
        <v>3164</v>
      </c>
      <c r="AB1154">
        <v>4356</v>
      </c>
      <c r="AC1154" t="s">
        <v>3140</v>
      </c>
      <c r="AD1154" t="s">
        <v>27</v>
      </c>
      <c r="AE1154" t="s">
        <v>10734</v>
      </c>
    </row>
    <row r="1155" spans="8:31" hidden="1" x14ac:dyDescent="0.25">
      <c r="H1155" t="s">
        <v>2889</v>
      </c>
      <c r="I1155" t="s">
        <v>2907</v>
      </c>
      <c r="J1155" t="s">
        <v>2908</v>
      </c>
      <c r="L1155">
        <v>950</v>
      </c>
      <c r="M1155" t="s">
        <v>27</v>
      </c>
      <c r="N1155" t="s">
        <v>2909</v>
      </c>
      <c r="Q1155">
        <v>507</v>
      </c>
      <c r="R1155" t="s">
        <v>98</v>
      </c>
      <c r="S1155" t="s">
        <v>98</v>
      </c>
      <c r="T1155" t="str">
        <f>IF(Transcripts[[#This Row],[List?]]="Y", Transcripts[[#This Row],[RefSeq mRNA ID]]&amp;IF(Transcripts[[#This Row],[Preferred?]]="Y", " (Preferred)", ""), "")</f>
        <v/>
      </c>
      <c r="V1155" s="43" t="s">
        <v>18452</v>
      </c>
      <c r="W1155" s="43" t="e">
        <f t="array" ref="W1155">INDEX(Table6[#Data], MATCH(1, ISNUMBER(SEARCH(Transcripts[[#This Row],[RefSeq mRNA ID]], Table6['#name])), 0), 1)</f>
        <v>#N/A</v>
      </c>
      <c r="X1155" s="43"/>
      <c r="Y1155" s="43"/>
      <c r="Z1155" t="s">
        <v>3166</v>
      </c>
      <c r="AA1155" t="s">
        <v>3167</v>
      </c>
      <c r="AB1155">
        <v>3750</v>
      </c>
      <c r="AC1155" t="s">
        <v>3140</v>
      </c>
      <c r="AD1155" t="s">
        <v>27</v>
      </c>
      <c r="AE1155" t="s">
        <v>10735</v>
      </c>
    </row>
    <row r="1156" spans="8:31" hidden="1" x14ac:dyDescent="0.25">
      <c r="H1156" t="s">
        <v>2889</v>
      </c>
      <c r="I1156" t="s">
        <v>2919</v>
      </c>
      <c r="J1156" t="s">
        <v>2920</v>
      </c>
      <c r="L1156">
        <v>593</v>
      </c>
      <c r="M1156" t="s">
        <v>27</v>
      </c>
      <c r="N1156" t="s">
        <v>2921</v>
      </c>
      <c r="Q1156">
        <v>498</v>
      </c>
      <c r="R1156" t="s">
        <v>98</v>
      </c>
      <c r="S1156" t="s">
        <v>98</v>
      </c>
      <c r="T1156" t="str">
        <f>IF(Transcripts[[#This Row],[List?]]="Y", Transcripts[[#This Row],[RefSeq mRNA ID]]&amp;IF(Transcripts[[#This Row],[Preferred?]]="Y", " (Preferred)", ""), "")</f>
        <v/>
      </c>
      <c r="V1156" s="43" t="s">
        <v>18452</v>
      </c>
      <c r="W1156" s="43" t="e">
        <f t="array" ref="W1156">INDEX(Table6[#Data], MATCH(1, ISNUMBER(SEARCH(Transcripts[[#This Row],[RefSeq mRNA ID]], Table6['#name])), 0), 1)</f>
        <v>#N/A</v>
      </c>
      <c r="X1156" s="43"/>
      <c r="Y1156" s="43"/>
      <c r="Z1156" t="s">
        <v>5072</v>
      </c>
      <c r="AA1156" t="s">
        <v>5073</v>
      </c>
      <c r="AB1156">
        <v>1494</v>
      </c>
      <c r="AC1156" t="s">
        <v>5038</v>
      </c>
      <c r="AD1156" t="s">
        <v>27</v>
      </c>
      <c r="AE1156" t="s">
        <v>10736</v>
      </c>
    </row>
    <row r="1157" spans="8:31" hidden="1" x14ac:dyDescent="0.25">
      <c r="H1157" t="s">
        <v>2889</v>
      </c>
      <c r="I1157" t="s">
        <v>2916</v>
      </c>
      <c r="J1157" t="s">
        <v>2917</v>
      </c>
      <c r="L1157">
        <v>607</v>
      </c>
      <c r="M1157" t="s">
        <v>27</v>
      </c>
      <c r="N1157" t="s">
        <v>2918</v>
      </c>
      <c r="Q1157">
        <v>405</v>
      </c>
      <c r="R1157" t="s">
        <v>98</v>
      </c>
      <c r="S1157" t="s">
        <v>98</v>
      </c>
      <c r="T1157" t="str">
        <f>IF(Transcripts[[#This Row],[List?]]="Y", Transcripts[[#This Row],[RefSeq mRNA ID]]&amp;IF(Transcripts[[#This Row],[Preferred?]]="Y", " (Preferred)", ""), "")</f>
        <v/>
      </c>
      <c r="V1157" s="43" t="s">
        <v>18452</v>
      </c>
      <c r="W1157" s="43" t="e">
        <f t="array" ref="W1157">INDEX(Table6[#Data], MATCH(1, ISNUMBER(SEARCH(Transcripts[[#This Row],[RefSeq mRNA ID]], Table6['#name])), 0), 1)</f>
        <v>#N/A</v>
      </c>
      <c r="X1157" s="43"/>
      <c r="Y1157" s="43"/>
      <c r="Z1157" t="s">
        <v>5042</v>
      </c>
      <c r="AA1157" t="s">
        <v>5043</v>
      </c>
      <c r="AB1157">
        <v>255</v>
      </c>
      <c r="AC1157" t="s">
        <v>5038</v>
      </c>
      <c r="AD1157" t="s">
        <v>27</v>
      </c>
      <c r="AE1157" t="s">
        <v>10737</v>
      </c>
    </row>
    <row r="1158" spans="8:31" hidden="1" x14ac:dyDescent="0.25">
      <c r="H1158" t="s">
        <v>2889</v>
      </c>
      <c r="I1158" t="s">
        <v>2913</v>
      </c>
      <c r="J1158" t="s">
        <v>2914</v>
      </c>
      <c r="L1158">
        <v>621</v>
      </c>
      <c r="M1158" t="s">
        <v>27</v>
      </c>
      <c r="N1158" t="s">
        <v>2915</v>
      </c>
      <c r="Q1158">
        <v>285</v>
      </c>
      <c r="R1158" t="s">
        <v>98</v>
      </c>
      <c r="S1158" t="s">
        <v>98</v>
      </c>
      <c r="T1158" t="str">
        <f>IF(Transcripts[[#This Row],[List?]]="Y", Transcripts[[#This Row],[RefSeq mRNA ID]]&amp;IF(Transcripts[[#This Row],[Preferred?]]="Y", " (Preferred)", ""), "")</f>
        <v/>
      </c>
      <c r="V1158" s="43" t="s">
        <v>18452</v>
      </c>
      <c r="W1158" s="43" t="e">
        <f t="array" ref="W1158">INDEX(Table6[#Data], MATCH(1, ISNUMBER(SEARCH(Transcripts[[#This Row],[RefSeq mRNA ID]], Table6['#name])), 0), 1)</f>
        <v>#N/A</v>
      </c>
      <c r="X1158" s="43"/>
      <c r="Y1158" s="43"/>
      <c r="Z1158" t="s">
        <v>5140</v>
      </c>
      <c r="AC1158" t="s">
        <v>5038</v>
      </c>
      <c r="AD1158" t="s">
        <v>27</v>
      </c>
      <c r="AE1158" t="s">
        <v>5140</v>
      </c>
    </row>
    <row r="1159" spans="8:31" hidden="1" x14ac:dyDescent="0.25">
      <c r="H1159" t="s">
        <v>2889</v>
      </c>
      <c r="I1159" t="s">
        <v>2922</v>
      </c>
      <c r="J1159" t="s">
        <v>2923</v>
      </c>
      <c r="L1159">
        <v>583</v>
      </c>
      <c r="M1159" t="s">
        <v>27</v>
      </c>
      <c r="N1159" t="s">
        <v>2924</v>
      </c>
      <c r="Q1159">
        <v>35</v>
      </c>
      <c r="R1159" t="s">
        <v>98</v>
      </c>
      <c r="S1159" t="s">
        <v>98</v>
      </c>
      <c r="T1159" t="str">
        <f>IF(Transcripts[[#This Row],[List?]]="Y", Transcripts[[#This Row],[RefSeq mRNA ID]]&amp;IF(Transcripts[[#This Row],[Preferred?]]="Y", " (Preferred)", ""), "")</f>
        <v/>
      </c>
      <c r="V1159" s="43" t="s">
        <v>18452</v>
      </c>
      <c r="W1159" s="43" t="e">
        <f t="array" ref="W1159">INDEX(Table6[#Data], MATCH(1, ISNUMBER(SEARCH(Transcripts[[#This Row],[RefSeq mRNA ID]], Table6['#name])), 0), 1)</f>
        <v>#N/A</v>
      </c>
      <c r="X1159" s="43"/>
      <c r="Y1159" s="43"/>
      <c r="Z1159" t="s">
        <v>5039</v>
      </c>
      <c r="AA1159" t="s">
        <v>5040</v>
      </c>
      <c r="AB1159">
        <v>213</v>
      </c>
      <c r="AC1159" t="s">
        <v>5038</v>
      </c>
      <c r="AD1159" t="s">
        <v>27</v>
      </c>
      <c r="AE1159" t="s">
        <v>10738</v>
      </c>
    </row>
    <row r="1160" spans="8:31" hidden="1" x14ac:dyDescent="0.25">
      <c r="H1160" t="s">
        <v>2889</v>
      </c>
      <c r="I1160" t="s">
        <v>2890</v>
      </c>
      <c r="L1160">
        <v>783</v>
      </c>
      <c r="M1160" t="s">
        <v>195</v>
      </c>
      <c r="N1160" t="s">
        <v>2891</v>
      </c>
      <c r="Q1160">
        <v>0</v>
      </c>
      <c r="R1160" t="s">
        <v>98</v>
      </c>
      <c r="S1160" t="s">
        <v>98</v>
      </c>
      <c r="T1160" t="str">
        <f>IF(Transcripts[[#This Row],[List?]]="Y", Transcripts[[#This Row],[RefSeq mRNA ID]]&amp;IF(Transcripts[[#This Row],[Preferred?]]="Y", " (Preferred)", ""), "")</f>
        <v/>
      </c>
      <c r="V1160" s="43" t="s">
        <v>18452</v>
      </c>
      <c r="W1160" s="43" t="e">
        <f t="array" ref="W1160">INDEX(Table6[#Data], MATCH(1, ISNUMBER(SEARCH(Transcripts[[#This Row],[RefSeq mRNA ID]], Table6['#name])), 0), 1)</f>
        <v>#N/A</v>
      </c>
      <c r="X1160" s="43"/>
      <c r="Y1160" s="43"/>
      <c r="Z1160" t="s">
        <v>5092</v>
      </c>
      <c r="AA1160" t="s">
        <v>5093</v>
      </c>
      <c r="AB1160">
        <v>1329</v>
      </c>
      <c r="AC1160" t="s">
        <v>5038</v>
      </c>
      <c r="AD1160" t="s">
        <v>27</v>
      </c>
      <c r="AE1160" t="s">
        <v>10739</v>
      </c>
    </row>
    <row r="1161" spans="8:31" hidden="1" x14ac:dyDescent="0.25">
      <c r="H1161" t="s">
        <v>2889</v>
      </c>
      <c r="I1161" t="s">
        <v>2892</v>
      </c>
      <c r="L1161">
        <v>754</v>
      </c>
      <c r="M1161" t="s">
        <v>195</v>
      </c>
      <c r="N1161" t="s">
        <v>2893</v>
      </c>
      <c r="Q1161">
        <v>0</v>
      </c>
      <c r="R1161" t="s">
        <v>98</v>
      </c>
      <c r="S1161" t="s">
        <v>98</v>
      </c>
      <c r="T1161" t="str">
        <f>IF(Transcripts[[#This Row],[List?]]="Y", Transcripts[[#This Row],[RefSeq mRNA ID]]&amp;IF(Transcripts[[#This Row],[Preferred?]]="Y", " (Preferred)", ""), "")</f>
        <v/>
      </c>
      <c r="V1161" s="43" t="s">
        <v>18452</v>
      </c>
      <c r="W1161" s="43" t="e">
        <f t="array" ref="W1161">INDEX(Table6[#Data], MATCH(1, ISNUMBER(SEARCH(Transcripts[[#This Row],[RefSeq mRNA ID]], Table6['#name])), 0), 1)</f>
        <v>#N/A</v>
      </c>
      <c r="X1161" s="43"/>
      <c r="Y1161" s="43"/>
      <c r="Z1161" t="s">
        <v>5104</v>
      </c>
      <c r="AA1161" t="s">
        <v>5105</v>
      </c>
      <c r="AB1161">
        <v>771</v>
      </c>
      <c r="AC1161" t="s">
        <v>5038</v>
      </c>
      <c r="AD1161" t="s">
        <v>27</v>
      </c>
      <c r="AE1161" t="s">
        <v>10740</v>
      </c>
    </row>
    <row r="1162" spans="8:31" hidden="1" x14ac:dyDescent="0.25">
      <c r="H1162" t="s">
        <v>2889</v>
      </c>
      <c r="I1162" t="s">
        <v>2894</v>
      </c>
      <c r="L1162">
        <v>393</v>
      </c>
      <c r="M1162" t="s">
        <v>195</v>
      </c>
      <c r="N1162" t="s">
        <v>2895</v>
      </c>
      <c r="Q1162">
        <v>0</v>
      </c>
      <c r="R1162" t="s">
        <v>98</v>
      </c>
      <c r="S1162" t="s">
        <v>98</v>
      </c>
      <c r="T1162" t="str">
        <f>IF(Transcripts[[#This Row],[List?]]="Y", Transcripts[[#This Row],[RefSeq mRNA ID]]&amp;IF(Transcripts[[#This Row],[Preferred?]]="Y", " (Preferred)", ""), "")</f>
        <v/>
      </c>
      <c r="V1162" s="43" t="s">
        <v>18452</v>
      </c>
      <c r="W1162" s="43" t="e">
        <f t="array" ref="W1162">INDEX(Table6[#Data], MATCH(1, ISNUMBER(SEARCH(Transcripts[[#This Row],[RefSeq mRNA ID]], Table6['#name])), 0), 1)</f>
        <v>#N/A</v>
      </c>
      <c r="X1162" s="43"/>
      <c r="Y1162" s="43"/>
      <c r="Z1162" t="s">
        <v>5107</v>
      </c>
      <c r="AA1162" t="s">
        <v>5108</v>
      </c>
      <c r="AB1162">
        <v>768</v>
      </c>
      <c r="AC1162" t="s">
        <v>5038</v>
      </c>
      <c r="AD1162" t="s">
        <v>27</v>
      </c>
      <c r="AE1162" t="s">
        <v>10741</v>
      </c>
    </row>
    <row r="1163" spans="8:31" hidden="1" x14ac:dyDescent="0.25">
      <c r="H1163" t="s">
        <v>137</v>
      </c>
      <c r="I1163" t="s">
        <v>2931</v>
      </c>
      <c r="J1163" t="s">
        <v>2932</v>
      </c>
      <c r="K1163" t="s">
        <v>19371</v>
      </c>
      <c r="L1163">
        <v>2639</v>
      </c>
      <c r="M1163" t="s">
        <v>27</v>
      </c>
      <c r="N1163" t="s">
        <v>2933</v>
      </c>
      <c r="P1163" t="s">
        <v>2934</v>
      </c>
      <c r="Q1163">
        <v>2256</v>
      </c>
      <c r="R1163" t="s">
        <v>97</v>
      </c>
      <c r="S1163" t="s">
        <v>97</v>
      </c>
      <c r="T1163" t="str">
        <f>IF(Transcripts[[#This Row],[List?]]="Y", Transcripts[[#This Row],[RefSeq mRNA ID]]&amp;IF(Transcripts[[#This Row],[Preferred?]]="Y", " (Preferred)", ""), "")</f>
        <v>NM_004456.4 (Preferred)</v>
      </c>
      <c r="V1163" s="43" t="s">
        <v>18453</v>
      </c>
      <c r="W1163" s="43" t="e">
        <f t="array" ref="W1163">INDEX(Table6[#Data], MATCH(1, ISNUMBER(SEARCH(Transcripts[[#This Row],[RefSeq mRNA ID]], Table6['#name])), 0), 1)</f>
        <v>#N/A</v>
      </c>
      <c r="X1163" s="43"/>
      <c r="Y1163" s="43"/>
      <c r="Z1163" t="s">
        <v>5125</v>
      </c>
      <c r="AA1163" t="s">
        <v>5126</v>
      </c>
      <c r="AB1163">
        <v>431</v>
      </c>
      <c r="AC1163" t="s">
        <v>5038</v>
      </c>
      <c r="AD1163" t="s">
        <v>27</v>
      </c>
      <c r="AE1163" t="s">
        <v>10742</v>
      </c>
    </row>
    <row r="1164" spans="8:31" hidden="1" x14ac:dyDescent="0.25">
      <c r="H1164" t="s">
        <v>137</v>
      </c>
      <c r="I1164" t="s">
        <v>2935</v>
      </c>
      <c r="J1164" t="s">
        <v>2936</v>
      </c>
      <c r="K1164" t="s">
        <v>19368</v>
      </c>
      <c r="L1164">
        <v>2591</v>
      </c>
      <c r="M1164" t="s">
        <v>27</v>
      </c>
      <c r="N1164" t="s">
        <v>2937</v>
      </c>
      <c r="P1164" t="s">
        <v>2938</v>
      </c>
      <c r="Q1164">
        <v>2241</v>
      </c>
      <c r="R1164" t="s">
        <v>98</v>
      </c>
      <c r="S1164" t="s">
        <v>97</v>
      </c>
      <c r="T1164" t="str">
        <f>IF(Transcripts[[#This Row],[List?]]="Y", Transcripts[[#This Row],[RefSeq mRNA ID]]&amp;IF(Transcripts[[#This Row],[Preferred?]]="Y", " (Preferred)", ""), "")</f>
        <v>NM_001203247.1</v>
      </c>
      <c r="V1164" s="43" t="s">
        <v>18453</v>
      </c>
      <c r="W1164" s="43" t="e">
        <f t="array" ref="W1164">INDEX(Table6[#Data], MATCH(1, ISNUMBER(SEARCH(Transcripts[[#This Row],[RefSeq mRNA ID]], Table6['#name])), 0), 1)</f>
        <v>#N/A</v>
      </c>
      <c r="X1164" s="43"/>
      <c r="Y1164" s="43"/>
      <c r="Z1164" t="s">
        <v>5128</v>
      </c>
      <c r="AA1164" t="s">
        <v>5129</v>
      </c>
      <c r="AB1164">
        <v>353</v>
      </c>
      <c r="AC1164" t="s">
        <v>5038</v>
      </c>
      <c r="AD1164" t="s">
        <v>27</v>
      </c>
      <c r="AE1164" t="s">
        <v>10743</v>
      </c>
    </row>
    <row r="1165" spans="8:31" hidden="1" x14ac:dyDescent="0.25">
      <c r="H1165" t="s">
        <v>137</v>
      </c>
      <c r="I1165" t="s">
        <v>2953</v>
      </c>
      <c r="J1165" t="s">
        <v>2954</v>
      </c>
      <c r="K1165" t="s">
        <v>19369</v>
      </c>
      <c r="L1165">
        <v>2466</v>
      </c>
      <c r="M1165" t="s">
        <v>27</v>
      </c>
      <c r="N1165" t="s">
        <v>2955</v>
      </c>
      <c r="P1165" t="s">
        <v>2956</v>
      </c>
      <c r="Q1165">
        <v>2214</v>
      </c>
      <c r="R1165" t="s">
        <v>98</v>
      </c>
      <c r="S1165" t="s">
        <v>97</v>
      </c>
      <c r="T1165" t="str">
        <f>IF(Transcripts[[#This Row],[List?]]="Y", Transcripts[[#This Row],[RefSeq mRNA ID]]&amp;IF(Transcripts[[#This Row],[Preferred?]]="Y", " (Preferred)", ""), "")</f>
        <v>NM_001203248.1</v>
      </c>
      <c r="V1165" s="43" t="s">
        <v>18453</v>
      </c>
      <c r="W1165" s="43" t="e">
        <f t="array" ref="W1165">INDEX(Table6[#Data], MATCH(1, ISNUMBER(SEARCH(Transcripts[[#This Row],[RefSeq mRNA ID]], Table6['#name])), 0), 1)</f>
        <v>#N/A</v>
      </c>
      <c r="X1165" s="43"/>
      <c r="Y1165" s="43"/>
      <c r="Z1165" t="s">
        <v>5113</v>
      </c>
      <c r="AA1165" t="s">
        <v>5114</v>
      </c>
      <c r="AB1165">
        <v>687</v>
      </c>
      <c r="AC1165" t="s">
        <v>5038</v>
      </c>
      <c r="AD1165" t="s">
        <v>27</v>
      </c>
      <c r="AE1165" t="s">
        <v>10744</v>
      </c>
    </row>
    <row r="1166" spans="8:31" hidden="1" x14ac:dyDescent="0.25">
      <c r="H1166" t="s">
        <v>137</v>
      </c>
      <c r="I1166" t="s">
        <v>2946</v>
      </c>
      <c r="J1166" t="s">
        <v>2947</v>
      </c>
      <c r="K1166" t="s">
        <v>19372</v>
      </c>
      <c r="L1166">
        <v>2477</v>
      </c>
      <c r="M1166" t="s">
        <v>27</v>
      </c>
      <c r="N1166" t="s">
        <v>2948</v>
      </c>
      <c r="P1166" t="s">
        <v>2949</v>
      </c>
      <c r="Q1166">
        <v>2124</v>
      </c>
      <c r="R1166" t="s">
        <v>98</v>
      </c>
      <c r="S1166" t="s">
        <v>97</v>
      </c>
      <c r="T1166" t="str">
        <f>IF(Transcripts[[#This Row],[List?]]="Y", Transcripts[[#This Row],[RefSeq mRNA ID]]&amp;IF(Transcripts[[#This Row],[Preferred?]]="Y", " (Preferred)", ""), "")</f>
        <v>NM_152998.2</v>
      </c>
      <c r="V1166" s="43" t="s">
        <v>18453</v>
      </c>
      <c r="W1166" s="43" t="e">
        <f t="array" ref="W1166">INDEX(Table6[#Data], MATCH(1, ISNUMBER(SEARCH(Transcripts[[#This Row],[RefSeq mRNA ID]], Table6['#name])), 0), 1)</f>
        <v>#N/A</v>
      </c>
      <c r="X1166" s="43"/>
      <c r="Y1166" s="43"/>
      <c r="Z1166" t="s">
        <v>5137</v>
      </c>
      <c r="AA1166" t="s">
        <v>5138</v>
      </c>
      <c r="AB1166">
        <v>213</v>
      </c>
      <c r="AC1166" t="s">
        <v>5038</v>
      </c>
      <c r="AD1166" t="s">
        <v>27</v>
      </c>
      <c r="AE1166" t="s">
        <v>10745</v>
      </c>
    </row>
    <row r="1167" spans="8:31" hidden="1" x14ac:dyDescent="0.25">
      <c r="H1167" t="s">
        <v>137</v>
      </c>
      <c r="I1167" t="s">
        <v>2939</v>
      </c>
      <c r="J1167" t="s">
        <v>2940</v>
      </c>
      <c r="K1167" t="s">
        <v>19370</v>
      </c>
      <c r="L1167">
        <v>2572</v>
      </c>
      <c r="M1167" t="s">
        <v>27</v>
      </c>
      <c r="N1167" t="s">
        <v>2941</v>
      </c>
      <c r="P1167" t="s">
        <v>2942</v>
      </c>
      <c r="Q1167">
        <v>2088</v>
      </c>
      <c r="R1167" t="s">
        <v>98</v>
      </c>
      <c r="S1167" t="s">
        <v>97</v>
      </c>
      <c r="T1167" t="str">
        <f>IF(Transcripts[[#This Row],[List?]]="Y", Transcripts[[#This Row],[RefSeq mRNA ID]]&amp;IF(Transcripts[[#This Row],[Preferred?]]="Y", " (Preferred)", ""), "")</f>
        <v>NM_001203249.1</v>
      </c>
      <c r="V1167" s="43" t="s">
        <v>18453</v>
      </c>
      <c r="W1167" s="43" t="e">
        <f t="array" ref="W1167">INDEX(Table6[#Data], MATCH(1, ISNUMBER(SEARCH(Transcripts[[#This Row],[RefSeq mRNA ID]], Table6['#name])), 0), 1)</f>
        <v>#N/A</v>
      </c>
      <c r="X1167" s="43"/>
      <c r="Y1167" s="43"/>
      <c r="Z1167" t="s">
        <v>5116</v>
      </c>
      <c r="AA1167" t="s">
        <v>5117</v>
      </c>
      <c r="AB1167">
        <v>732</v>
      </c>
      <c r="AC1167" t="s">
        <v>5038</v>
      </c>
      <c r="AD1167" t="s">
        <v>27</v>
      </c>
      <c r="AE1167" t="s">
        <v>10746</v>
      </c>
    </row>
    <row r="1168" spans="8:31" hidden="1" x14ac:dyDescent="0.25">
      <c r="H1168" t="s">
        <v>137</v>
      </c>
      <c r="I1168" t="s">
        <v>2943</v>
      </c>
      <c r="J1168" t="s">
        <v>2944</v>
      </c>
      <c r="L1168">
        <v>2522</v>
      </c>
      <c r="M1168" t="s">
        <v>27</v>
      </c>
      <c r="N1168" t="s">
        <v>2945</v>
      </c>
      <c r="P1168" t="s">
        <v>2942</v>
      </c>
      <c r="Q1168">
        <v>2088</v>
      </c>
      <c r="R1168" t="s">
        <v>98</v>
      </c>
      <c r="S1168" t="s">
        <v>98</v>
      </c>
      <c r="T1168" t="str">
        <f>IF(Transcripts[[#This Row],[List?]]="Y", Transcripts[[#This Row],[RefSeq mRNA ID]]&amp;IF(Transcripts[[#This Row],[Preferred?]]="Y", " (Preferred)", ""), "")</f>
        <v/>
      </c>
      <c r="V1168" s="43" t="s">
        <v>18453</v>
      </c>
      <c r="W1168" s="43" t="e">
        <f t="array" ref="W1168">INDEX(Table6[#Data], MATCH(1, ISNUMBER(SEARCH(Transcripts[[#This Row],[RefSeq mRNA ID]], Table6['#name])), 0), 1)</f>
        <v>#N/A</v>
      </c>
      <c r="X1168" s="43"/>
      <c r="Y1168" s="43"/>
      <c r="Z1168" t="s">
        <v>5060</v>
      </c>
      <c r="AA1168" t="s">
        <v>5061</v>
      </c>
      <c r="AB1168">
        <v>183</v>
      </c>
      <c r="AC1168" t="s">
        <v>5038</v>
      </c>
      <c r="AD1168" t="s">
        <v>27</v>
      </c>
      <c r="AE1168" t="s">
        <v>10747</v>
      </c>
    </row>
    <row r="1169" spans="8:31" hidden="1" x14ac:dyDescent="0.25">
      <c r="H1169" t="s">
        <v>137</v>
      </c>
      <c r="I1169" t="s">
        <v>2950</v>
      </c>
      <c r="J1169" t="s">
        <v>2951</v>
      </c>
      <c r="L1169">
        <v>2471</v>
      </c>
      <c r="M1169" t="s">
        <v>27</v>
      </c>
      <c r="N1169" t="s">
        <v>2952</v>
      </c>
      <c r="P1169" t="s">
        <v>2942</v>
      </c>
      <c r="Q1169">
        <v>2088</v>
      </c>
      <c r="R1169" t="s">
        <v>98</v>
      </c>
      <c r="S1169" t="s">
        <v>98</v>
      </c>
      <c r="T1169" t="str">
        <f>IF(Transcripts[[#This Row],[List?]]="Y", Transcripts[[#This Row],[RefSeq mRNA ID]]&amp;IF(Transcripts[[#This Row],[Preferred?]]="Y", " (Preferred)", ""), "")</f>
        <v/>
      </c>
      <c r="V1169" s="43" t="s">
        <v>18453</v>
      </c>
      <c r="W1169" s="43" t="e">
        <f t="array" ref="W1169">INDEX(Table6[#Data], MATCH(1, ISNUMBER(SEARCH(Transcripts[[#This Row],[RefSeq mRNA ID]], Table6['#name])), 0), 1)</f>
        <v>#N/A</v>
      </c>
      <c r="X1169" s="43"/>
      <c r="Y1169" s="43"/>
      <c r="Z1169" t="s">
        <v>5098</v>
      </c>
      <c r="AA1169" t="s">
        <v>5099</v>
      </c>
      <c r="AB1169">
        <v>966</v>
      </c>
      <c r="AC1169" t="s">
        <v>5038</v>
      </c>
      <c r="AD1169" t="s">
        <v>27</v>
      </c>
      <c r="AE1169" t="s">
        <v>10748</v>
      </c>
    </row>
    <row r="1170" spans="8:31" hidden="1" x14ac:dyDescent="0.25">
      <c r="H1170" t="s">
        <v>137</v>
      </c>
      <c r="I1170" t="s">
        <v>2925</v>
      </c>
      <c r="J1170" t="s">
        <v>2926</v>
      </c>
      <c r="L1170">
        <v>3641</v>
      </c>
      <c r="M1170" t="s">
        <v>189</v>
      </c>
      <c r="N1170" t="s">
        <v>2927</v>
      </c>
      <c r="P1170" t="s">
        <v>100</v>
      </c>
      <c r="Q1170">
        <v>1005</v>
      </c>
      <c r="R1170" t="s">
        <v>98</v>
      </c>
      <c r="S1170" t="s">
        <v>98</v>
      </c>
      <c r="T1170" t="str">
        <f>IF(Transcripts[[#This Row],[List?]]="Y", Transcripts[[#This Row],[RefSeq mRNA ID]]&amp;IF(Transcripts[[#This Row],[Preferred?]]="Y", " (Preferred)", ""), "")</f>
        <v/>
      </c>
      <c r="V1170" s="43" t="s">
        <v>18453</v>
      </c>
      <c r="W1170" s="43" t="e">
        <f t="array" ref="W1170">INDEX(Table6[#Data], MATCH(1, ISNUMBER(SEARCH(Transcripts[[#This Row],[RefSeq mRNA ID]], Table6['#name])), 0), 1)</f>
        <v>#N/A</v>
      </c>
      <c r="X1170" s="43"/>
      <c r="Y1170" s="43"/>
      <c r="Z1170" t="s">
        <v>5054</v>
      </c>
      <c r="AA1170" t="s">
        <v>5055</v>
      </c>
      <c r="AB1170">
        <v>108</v>
      </c>
      <c r="AC1170" t="s">
        <v>5038</v>
      </c>
      <c r="AD1170" t="s">
        <v>27</v>
      </c>
      <c r="AE1170" t="s">
        <v>10749</v>
      </c>
    </row>
    <row r="1171" spans="8:31" hidden="1" x14ac:dyDescent="0.25">
      <c r="H1171" t="s">
        <v>137</v>
      </c>
      <c r="I1171" t="s">
        <v>2957</v>
      </c>
      <c r="J1171" t="s">
        <v>2958</v>
      </c>
      <c r="L1171">
        <v>1491</v>
      </c>
      <c r="M1171" t="s">
        <v>27</v>
      </c>
      <c r="N1171" t="s">
        <v>2959</v>
      </c>
      <c r="Q1171">
        <v>678</v>
      </c>
      <c r="R1171" t="s">
        <v>98</v>
      </c>
      <c r="S1171" t="s">
        <v>98</v>
      </c>
      <c r="T1171" t="str">
        <f>IF(Transcripts[[#This Row],[List?]]="Y", Transcripts[[#This Row],[RefSeq mRNA ID]]&amp;IF(Transcripts[[#This Row],[Preferred?]]="Y", " (Preferred)", ""), "")</f>
        <v/>
      </c>
      <c r="V1171" s="43" t="s">
        <v>18453</v>
      </c>
      <c r="W1171" s="43" t="e">
        <f t="array" ref="W1171">INDEX(Table6[#Data], MATCH(1, ISNUMBER(SEARCH(Transcripts[[#This Row],[RefSeq mRNA ID]], Table6['#name])), 0), 1)</f>
        <v>#N/A</v>
      </c>
      <c r="X1171" s="43"/>
      <c r="Y1171" s="43"/>
      <c r="Z1171" t="s">
        <v>5101</v>
      </c>
      <c r="AA1171" t="s">
        <v>5102</v>
      </c>
      <c r="AB1171">
        <v>891</v>
      </c>
      <c r="AC1171" t="s">
        <v>5038</v>
      </c>
      <c r="AD1171" t="s">
        <v>27</v>
      </c>
      <c r="AE1171" t="s">
        <v>10750</v>
      </c>
    </row>
    <row r="1172" spans="8:31" hidden="1" x14ac:dyDescent="0.25">
      <c r="H1172" t="s">
        <v>137</v>
      </c>
      <c r="I1172" t="s">
        <v>2928</v>
      </c>
      <c r="J1172" t="s">
        <v>2929</v>
      </c>
      <c r="L1172">
        <v>1491</v>
      </c>
      <c r="M1172" t="s">
        <v>189</v>
      </c>
      <c r="N1172" t="s">
        <v>2930</v>
      </c>
      <c r="P1172" t="s">
        <v>100</v>
      </c>
      <c r="Q1172">
        <v>435</v>
      </c>
      <c r="R1172" t="s">
        <v>98</v>
      </c>
      <c r="S1172" t="s">
        <v>98</v>
      </c>
      <c r="T1172" t="str">
        <f>IF(Transcripts[[#This Row],[List?]]="Y", Transcripts[[#This Row],[RefSeq mRNA ID]]&amp;IF(Transcripts[[#This Row],[Preferred?]]="Y", " (Preferred)", ""), "")</f>
        <v/>
      </c>
      <c r="V1172" s="43" t="s">
        <v>18453</v>
      </c>
      <c r="W1172" s="43" t="e">
        <f t="array" ref="W1172">INDEX(Table6[#Data], MATCH(1, ISNUMBER(SEARCH(Transcripts[[#This Row],[RefSeq mRNA ID]], Table6['#name])), 0), 1)</f>
        <v>#N/A</v>
      </c>
      <c r="X1172" s="43"/>
      <c r="Y1172" s="43"/>
      <c r="Z1172" t="s">
        <v>5134</v>
      </c>
      <c r="AA1172" t="s">
        <v>5135</v>
      </c>
      <c r="AB1172">
        <v>393</v>
      </c>
      <c r="AC1172" t="s">
        <v>5038</v>
      </c>
      <c r="AD1172" t="s">
        <v>27</v>
      </c>
      <c r="AE1172" t="s">
        <v>10751</v>
      </c>
    </row>
    <row r="1173" spans="8:31" hidden="1" x14ac:dyDescent="0.25">
      <c r="H1173" t="s">
        <v>137</v>
      </c>
      <c r="I1173" t="s">
        <v>2960</v>
      </c>
      <c r="L1173">
        <v>1876</v>
      </c>
      <c r="M1173" t="s">
        <v>212</v>
      </c>
      <c r="N1173" t="s">
        <v>2961</v>
      </c>
      <c r="P1173" t="s">
        <v>100</v>
      </c>
      <c r="Q1173">
        <v>0</v>
      </c>
      <c r="R1173" t="s">
        <v>98</v>
      </c>
      <c r="S1173" t="s">
        <v>98</v>
      </c>
      <c r="T1173" t="str">
        <f>IF(Transcripts[[#This Row],[List?]]="Y", Transcripts[[#This Row],[RefSeq mRNA ID]]&amp;IF(Transcripts[[#This Row],[Preferred?]]="Y", " (Preferred)", ""), "")</f>
        <v/>
      </c>
      <c r="V1173" s="43" t="s">
        <v>18453</v>
      </c>
      <c r="W1173" s="43" t="e">
        <f t="array" ref="W1173">INDEX(Table6[#Data], MATCH(1, ISNUMBER(SEARCH(Transcripts[[#This Row],[RefSeq mRNA ID]], Table6['#name])), 0), 1)</f>
        <v>#N/A</v>
      </c>
      <c r="X1173" s="43"/>
      <c r="Y1173" s="43"/>
      <c r="Z1173" t="s">
        <v>5131</v>
      </c>
      <c r="AA1173" t="s">
        <v>5132</v>
      </c>
      <c r="AB1173">
        <v>156</v>
      </c>
      <c r="AC1173" t="s">
        <v>5038</v>
      </c>
      <c r="AD1173" t="s">
        <v>27</v>
      </c>
      <c r="AE1173" t="s">
        <v>10752</v>
      </c>
    </row>
    <row r="1174" spans="8:31" hidden="1" x14ac:dyDescent="0.25">
      <c r="H1174" t="s">
        <v>137</v>
      </c>
      <c r="I1174" t="s">
        <v>2962</v>
      </c>
      <c r="L1174">
        <v>414</v>
      </c>
      <c r="M1174" t="s">
        <v>212</v>
      </c>
      <c r="N1174" t="s">
        <v>2963</v>
      </c>
      <c r="P1174" t="s">
        <v>100</v>
      </c>
      <c r="Q1174">
        <v>0</v>
      </c>
      <c r="R1174" t="s">
        <v>98</v>
      </c>
      <c r="S1174" t="s">
        <v>98</v>
      </c>
      <c r="T1174" t="str">
        <f>IF(Transcripts[[#This Row],[List?]]="Y", Transcripts[[#This Row],[RefSeq mRNA ID]]&amp;IF(Transcripts[[#This Row],[Preferred?]]="Y", " (Preferred)", ""), "")</f>
        <v/>
      </c>
      <c r="V1174" s="43" t="s">
        <v>18453</v>
      </c>
      <c r="W1174" s="43" t="e">
        <f t="array" ref="W1174">INDEX(Table6[#Data], MATCH(1, ISNUMBER(SEARCH(Transcripts[[#This Row],[RefSeq mRNA ID]], Table6['#name])), 0), 1)</f>
        <v>#N/A</v>
      </c>
      <c r="X1174" s="43"/>
      <c r="Y1174" s="43"/>
      <c r="Z1174" t="s">
        <v>5063</v>
      </c>
      <c r="AA1174" t="s">
        <v>5064</v>
      </c>
      <c r="AB1174">
        <v>237</v>
      </c>
      <c r="AC1174" t="s">
        <v>5038</v>
      </c>
      <c r="AD1174" t="s">
        <v>27</v>
      </c>
      <c r="AE1174" t="s">
        <v>10753</v>
      </c>
    </row>
    <row r="1175" spans="8:31" hidden="1" x14ac:dyDescent="0.25">
      <c r="H1175" t="s">
        <v>2964</v>
      </c>
      <c r="I1175" t="s">
        <v>2971</v>
      </c>
      <c r="J1175" t="s">
        <v>2972</v>
      </c>
      <c r="K1175" t="s">
        <v>18910</v>
      </c>
      <c r="L1175">
        <v>3134</v>
      </c>
      <c r="M1175" t="s">
        <v>27</v>
      </c>
      <c r="N1175" t="s">
        <v>2973</v>
      </c>
      <c r="P1175" t="s">
        <v>2974</v>
      </c>
      <c r="Q1175">
        <v>1197</v>
      </c>
      <c r="R1175" t="s">
        <v>97</v>
      </c>
      <c r="S1175" t="s">
        <v>97</v>
      </c>
      <c r="T1175" t="str">
        <f>IF(Transcripts[[#This Row],[List?]]="Y", Transcripts[[#This Row],[RefSeq mRNA ID]]&amp;IF(Transcripts[[#This Row],[Preferred?]]="Y", " (Preferred)", ""), "")</f>
        <v>NM_001008226.1 (Preferred)</v>
      </c>
      <c r="V1175" s="43" t="s">
        <v>18454</v>
      </c>
      <c r="W1175" s="43" t="e">
        <f t="array" ref="W1175">INDEX(Table6[#Data], MATCH(1, ISNUMBER(SEARCH(Transcripts[[#This Row],[RefSeq mRNA ID]], Table6['#name])), 0), 1)</f>
        <v>#N/A</v>
      </c>
      <c r="X1175" s="43"/>
      <c r="Y1175" s="43"/>
      <c r="Z1175" t="s">
        <v>5045</v>
      </c>
      <c r="AA1175" t="s">
        <v>5046</v>
      </c>
      <c r="AB1175">
        <v>513</v>
      </c>
      <c r="AC1175" t="s">
        <v>5038</v>
      </c>
      <c r="AD1175" t="s">
        <v>27</v>
      </c>
      <c r="AE1175" t="s">
        <v>10754</v>
      </c>
    </row>
    <row r="1176" spans="8:31" hidden="1" x14ac:dyDescent="0.25">
      <c r="H1176" t="s">
        <v>2964</v>
      </c>
      <c r="I1176" t="s">
        <v>2975</v>
      </c>
      <c r="J1176" t="s">
        <v>2976</v>
      </c>
      <c r="L1176">
        <v>1744</v>
      </c>
      <c r="M1176" t="s">
        <v>27</v>
      </c>
      <c r="N1176" t="s">
        <v>2977</v>
      </c>
      <c r="Q1176">
        <v>1152</v>
      </c>
      <c r="R1176" t="s">
        <v>98</v>
      </c>
      <c r="S1176" t="s">
        <v>98</v>
      </c>
      <c r="T1176" t="str">
        <f>IF(Transcripts[[#This Row],[List?]]="Y", Transcripts[[#This Row],[RefSeq mRNA ID]]&amp;IF(Transcripts[[#This Row],[Preferred?]]="Y", " (Preferred)", ""), "")</f>
        <v/>
      </c>
      <c r="V1176" s="43" t="s">
        <v>18454</v>
      </c>
      <c r="W1176" s="43" t="e">
        <f t="array" ref="W1176">INDEX(Table6[#Data], MATCH(1, ISNUMBER(SEARCH(Transcripts[[#This Row],[RefSeq mRNA ID]], Table6['#name])), 0), 1)</f>
        <v>#N/A</v>
      </c>
      <c r="X1176" s="43"/>
      <c r="Y1176" s="43"/>
      <c r="Z1176" t="s">
        <v>5051</v>
      </c>
      <c r="AA1176" t="s">
        <v>5052</v>
      </c>
      <c r="AB1176">
        <v>255</v>
      </c>
      <c r="AC1176" t="s">
        <v>5038</v>
      </c>
      <c r="AD1176" t="s">
        <v>27</v>
      </c>
      <c r="AE1176" t="s">
        <v>10755</v>
      </c>
    </row>
    <row r="1177" spans="8:31" hidden="1" x14ac:dyDescent="0.25">
      <c r="H1177" t="s">
        <v>2964</v>
      </c>
      <c r="I1177" t="s">
        <v>2978</v>
      </c>
      <c r="J1177" t="s">
        <v>2979</v>
      </c>
      <c r="L1177">
        <v>811</v>
      </c>
      <c r="M1177" t="s">
        <v>27</v>
      </c>
      <c r="N1177" t="s">
        <v>2980</v>
      </c>
      <c r="Q1177">
        <v>315</v>
      </c>
      <c r="R1177" t="s">
        <v>98</v>
      </c>
      <c r="S1177" t="s">
        <v>98</v>
      </c>
      <c r="T1177" t="str">
        <f>IF(Transcripts[[#This Row],[List?]]="Y", Transcripts[[#This Row],[RefSeq mRNA ID]]&amp;IF(Transcripts[[#This Row],[Preferred?]]="Y", " (Preferred)", ""), "")</f>
        <v/>
      </c>
      <c r="V1177" s="43" t="s">
        <v>18454</v>
      </c>
      <c r="W1177" s="43" t="e">
        <f t="array" ref="W1177">INDEX(Table6[#Data], MATCH(1, ISNUMBER(SEARCH(Transcripts[[#This Row],[RefSeq mRNA ID]], Table6['#name])), 0), 1)</f>
        <v>#N/A</v>
      </c>
      <c r="X1177" s="43"/>
      <c r="Y1177" s="43"/>
      <c r="Z1177" t="s">
        <v>5057</v>
      </c>
      <c r="AA1177" t="s">
        <v>5058</v>
      </c>
      <c r="AB1177">
        <v>237</v>
      </c>
      <c r="AC1177" t="s">
        <v>5038</v>
      </c>
      <c r="AD1177" t="s">
        <v>27</v>
      </c>
      <c r="AE1177" t="s">
        <v>10756</v>
      </c>
    </row>
    <row r="1178" spans="8:31" hidden="1" x14ac:dyDescent="0.25">
      <c r="H1178" t="s">
        <v>2964</v>
      </c>
      <c r="I1178" t="s">
        <v>2984</v>
      </c>
      <c r="J1178" t="s">
        <v>2985</v>
      </c>
      <c r="L1178">
        <v>404</v>
      </c>
      <c r="M1178" t="s">
        <v>27</v>
      </c>
      <c r="N1178" t="s">
        <v>2986</v>
      </c>
      <c r="Q1178">
        <v>126</v>
      </c>
      <c r="R1178" t="s">
        <v>98</v>
      </c>
      <c r="S1178" t="s">
        <v>98</v>
      </c>
      <c r="T1178" t="str">
        <f>IF(Transcripts[[#This Row],[List?]]="Y", Transcripts[[#This Row],[RefSeq mRNA ID]]&amp;IF(Transcripts[[#This Row],[Preferred?]]="Y", " (Preferred)", ""), "")</f>
        <v/>
      </c>
      <c r="V1178" s="43" t="s">
        <v>18454</v>
      </c>
      <c r="W1178" s="43" t="e">
        <f t="array" ref="W1178">INDEX(Table6[#Data], MATCH(1, ISNUMBER(SEARCH(Transcripts[[#This Row],[RefSeq mRNA ID]], Table6['#name])), 0), 1)</f>
        <v>#N/A</v>
      </c>
      <c r="X1178" s="43"/>
      <c r="Y1178" s="43"/>
      <c r="Z1178" t="s">
        <v>5048</v>
      </c>
      <c r="AA1178" t="s">
        <v>5049</v>
      </c>
      <c r="AB1178">
        <v>237</v>
      </c>
      <c r="AC1178" t="s">
        <v>5038</v>
      </c>
      <c r="AD1178" t="s">
        <v>27</v>
      </c>
      <c r="AE1178" t="s">
        <v>10757</v>
      </c>
    </row>
    <row r="1179" spans="8:31" hidden="1" x14ac:dyDescent="0.25">
      <c r="H1179" t="s">
        <v>2964</v>
      </c>
      <c r="I1179" t="s">
        <v>2981</v>
      </c>
      <c r="J1179" t="s">
        <v>2982</v>
      </c>
      <c r="L1179">
        <v>551</v>
      </c>
      <c r="M1179" t="s">
        <v>27</v>
      </c>
      <c r="N1179" t="s">
        <v>2983</v>
      </c>
      <c r="Q1179">
        <v>92</v>
      </c>
      <c r="R1179" t="s">
        <v>98</v>
      </c>
      <c r="S1179" t="s">
        <v>98</v>
      </c>
      <c r="T1179" t="str">
        <f>IF(Transcripts[[#This Row],[List?]]="Y", Transcripts[[#This Row],[RefSeq mRNA ID]]&amp;IF(Transcripts[[#This Row],[Preferred?]]="Y", " (Preferred)", ""), "")</f>
        <v/>
      </c>
      <c r="V1179" s="43" t="s">
        <v>18454</v>
      </c>
      <c r="W1179" s="43" t="e">
        <f t="array" ref="W1179">INDEX(Table6[#Data], MATCH(1, ISNUMBER(SEARCH(Transcripts[[#This Row],[RefSeq mRNA ID]], Table6['#name])), 0), 1)</f>
        <v>#N/A</v>
      </c>
      <c r="X1179" s="43"/>
      <c r="Y1179" s="43"/>
      <c r="Z1179" t="s">
        <v>5122</v>
      </c>
      <c r="AA1179" t="s">
        <v>5123</v>
      </c>
      <c r="AB1179">
        <v>657</v>
      </c>
      <c r="AC1179" t="s">
        <v>5038</v>
      </c>
      <c r="AD1179" t="s">
        <v>27</v>
      </c>
      <c r="AE1179" t="s">
        <v>10758</v>
      </c>
    </row>
    <row r="1180" spans="8:31" hidden="1" x14ac:dyDescent="0.25">
      <c r="H1180" t="s">
        <v>2964</v>
      </c>
      <c r="I1180" t="s">
        <v>2987</v>
      </c>
      <c r="J1180" t="s">
        <v>2988</v>
      </c>
      <c r="L1180">
        <v>340</v>
      </c>
      <c r="M1180" t="s">
        <v>27</v>
      </c>
      <c r="N1180" t="s">
        <v>2989</v>
      </c>
      <c r="Q1180">
        <v>90</v>
      </c>
      <c r="R1180" t="s">
        <v>98</v>
      </c>
      <c r="S1180" t="s">
        <v>98</v>
      </c>
      <c r="T1180" t="str">
        <f>IF(Transcripts[[#This Row],[List?]]="Y", Transcripts[[#This Row],[RefSeq mRNA ID]]&amp;IF(Transcripts[[#This Row],[Preferred?]]="Y", " (Preferred)", ""), "")</f>
        <v/>
      </c>
      <c r="V1180" s="43" t="s">
        <v>18454</v>
      </c>
      <c r="W1180" s="43" t="e">
        <f t="array" ref="W1180">INDEX(Table6[#Data], MATCH(1, ISNUMBER(SEARCH(Transcripts[[#This Row],[RefSeq mRNA ID]], Table6['#name])), 0), 1)</f>
        <v>#N/A</v>
      </c>
      <c r="X1180" s="43"/>
      <c r="Y1180" s="43"/>
      <c r="Z1180" t="s">
        <v>5089</v>
      </c>
      <c r="AA1180" t="s">
        <v>5090</v>
      </c>
      <c r="AB1180">
        <v>1401</v>
      </c>
      <c r="AC1180" t="s">
        <v>5038</v>
      </c>
      <c r="AD1180" t="s">
        <v>27</v>
      </c>
      <c r="AE1180" t="s">
        <v>10759</v>
      </c>
    </row>
    <row r="1181" spans="8:31" hidden="1" x14ac:dyDescent="0.25">
      <c r="H1181" t="s">
        <v>2964</v>
      </c>
      <c r="I1181" t="s">
        <v>2965</v>
      </c>
      <c r="L1181">
        <v>2005</v>
      </c>
      <c r="M1181" t="s">
        <v>195</v>
      </c>
      <c r="N1181" t="s">
        <v>2966</v>
      </c>
      <c r="P1181" t="s">
        <v>100</v>
      </c>
      <c r="Q1181">
        <v>0</v>
      </c>
      <c r="R1181" t="s">
        <v>98</v>
      </c>
      <c r="S1181" t="s">
        <v>98</v>
      </c>
      <c r="T1181" t="str">
        <f>IF(Transcripts[[#This Row],[List?]]="Y", Transcripts[[#This Row],[RefSeq mRNA ID]]&amp;IF(Transcripts[[#This Row],[Preferred?]]="Y", " (Preferred)", ""), "")</f>
        <v/>
      </c>
      <c r="V1181" s="43" t="s">
        <v>18454</v>
      </c>
      <c r="W1181" s="43" t="e">
        <f t="array" ref="W1181">INDEX(Table6[#Data], MATCH(1, ISNUMBER(SEARCH(Transcripts[[#This Row],[RefSeq mRNA ID]], Table6['#name])), 0), 1)</f>
        <v>#N/A</v>
      </c>
      <c r="X1181" s="43"/>
      <c r="Y1181" s="43"/>
      <c r="Z1181" t="s">
        <v>5110</v>
      </c>
      <c r="AA1181" t="s">
        <v>5111</v>
      </c>
      <c r="AB1181">
        <v>798</v>
      </c>
      <c r="AC1181" t="s">
        <v>5038</v>
      </c>
      <c r="AD1181" t="s">
        <v>27</v>
      </c>
      <c r="AE1181" t="s">
        <v>10760</v>
      </c>
    </row>
    <row r="1182" spans="8:31" hidden="1" x14ac:dyDescent="0.25">
      <c r="H1182" t="s">
        <v>2964</v>
      </c>
      <c r="I1182" t="s">
        <v>2967</v>
      </c>
      <c r="L1182">
        <v>445</v>
      </c>
      <c r="M1182" t="s">
        <v>195</v>
      </c>
      <c r="N1182" t="s">
        <v>2968</v>
      </c>
      <c r="P1182" t="s">
        <v>100</v>
      </c>
      <c r="Q1182">
        <v>0</v>
      </c>
      <c r="R1182" t="s">
        <v>98</v>
      </c>
      <c r="S1182" t="s">
        <v>98</v>
      </c>
      <c r="T1182" t="str">
        <f>IF(Transcripts[[#This Row],[List?]]="Y", Transcripts[[#This Row],[RefSeq mRNA ID]]&amp;IF(Transcripts[[#This Row],[Preferred?]]="Y", " (Preferred)", ""), "")</f>
        <v/>
      </c>
      <c r="V1182" s="43" t="s">
        <v>18454</v>
      </c>
      <c r="W1182" s="43" t="e">
        <f t="array" ref="W1182">INDEX(Table6[#Data], MATCH(1, ISNUMBER(SEARCH(Transcripts[[#This Row],[RefSeq mRNA ID]], Table6['#name])), 0), 1)</f>
        <v>#N/A</v>
      </c>
      <c r="X1182" s="43"/>
      <c r="Y1182" s="43"/>
      <c r="Z1182" t="s">
        <v>5119</v>
      </c>
      <c r="AA1182" t="s">
        <v>5120</v>
      </c>
      <c r="AB1182">
        <v>150</v>
      </c>
      <c r="AC1182" t="s">
        <v>5038</v>
      </c>
      <c r="AD1182" t="s">
        <v>27</v>
      </c>
      <c r="AE1182" t="s">
        <v>10761</v>
      </c>
    </row>
    <row r="1183" spans="8:31" hidden="1" x14ac:dyDescent="0.25">
      <c r="H1183" t="s">
        <v>2964</v>
      </c>
      <c r="I1183" t="s">
        <v>2969</v>
      </c>
      <c r="L1183">
        <v>262</v>
      </c>
      <c r="M1183" t="s">
        <v>195</v>
      </c>
      <c r="N1183" t="s">
        <v>2970</v>
      </c>
      <c r="P1183" t="s">
        <v>100</v>
      </c>
      <c r="Q1183">
        <v>0</v>
      </c>
      <c r="R1183" t="s">
        <v>98</v>
      </c>
      <c r="S1183" t="s">
        <v>98</v>
      </c>
      <c r="T1183" t="str">
        <f>IF(Transcripts[[#This Row],[List?]]="Y", Transcripts[[#This Row],[RefSeq mRNA ID]]&amp;IF(Transcripts[[#This Row],[Preferred?]]="Y", " (Preferred)", ""), "")</f>
        <v/>
      </c>
      <c r="V1183" s="43" t="s">
        <v>18454</v>
      </c>
      <c r="W1183" s="43" t="e">
        <f t="array" ref="W1183">INDEX(Table6[#Data], MATCH(1, ISNUMBER(SEARCH(Transcripts[[#This Row],[RefSeq mRNA ID]], Table6['#name])), 0), 1)</f>
        <v>#N/A</v>
      </c>
      <c r="X1183" s="43"/>
      <c r="Y1183" s="43"/>
      <c r="Z1183" t="s">
        <v>5144</v>
      </c>
      <c r="AC1183" t="s">
        <v>5038</v>
      </c>
      <c r="AD1183" t="s">
        <v>27</v>
      </c>
      <c r="AE1183" t="s">
        <v>5144</v>
      </c>
    </row>
    <row r="1184" spans="8:31" hidden="1" x14ac:dyDescent="0.25">
      <c r="H1184" t="s">
        <v>20299</v>
      </c>
      <c r="I1184" t="s">
        <v>3001</v>
      </c>
      <c r="J1184" t="s">
        <v>3002</v>
      </c>
      <c r="K1184" t="s">
        <v>19374</v>
      </c>
      <c r="R1184" t="s">
        <v>97</v>
      </c>
      <c r="S1184" t="s">
        <v>97</v>
      </c>
      <c r="T1184" t="str">
        <f>IF(Transcripts[[#This Row],[List?]]="Y", Transcripts[[#This Row],[RefSeq mRNA ID]]&amp;IF(Transcripts[[#This Row],[Preferred?]]="Y", " (Preferred)", ""), "")</f>
        <v>NM_139076.2 (Preferred)</v>
      </c>
      <c r="V1184" s="43"/>
      <c r="W1184" s="43" t="e">
        <f t="array" ref="W1184">INDEX(Table6[#Data], MATCH(1, ISNUMBER(SEARCH(Transcripts[[#This Row],[RefSeq mRNA ID]], Table6['#name])), 0), 1)</f>
        <v>#N/A</v>
      </c>
      <c r="X1184" s="43"/>
      <c r="Y1184" s="43"/>
      <c r="Z1184" t="s">
        <v>5142</v>
      </c>
      <c r="AC1184" t="s">
        <v>5038</v>
      </c>
      <c r="AD1184" t="s">
        <v>27</v>
      </c>
      <c r="AE1184" t="s">
        <v>5142</v>
      </c>
    </row>
    <row r="1185" spans="8:31" hidden="1" x14ac:dyDescent="0.25">
      <c r="H1185" t="s">
        <v>2990</v>
      </c>
      <c r="I1185" t="s">
        <v>3001</v>
      </c>
      <c r="J1185" t="s">
        <v>3002</v>
      </c>
      <c r="K1185" t="s">
        <v>19374</v>
      </c>
      <c r="L1185">
        <v>2869</v>
      </c>
      <c r="M1185" t="s">
        <v>27</v>
      </c>
      <c r="N1185" t="s">
        <v>3003</v>
      </c>
      <c r="P1185" t="s">
        <v>3004</v>
      </c>
      <c r="Q1185">
        <v>1230</v>
      </c>
      <c r="R1185" t="s">
        <v>97</v>
      </c>
      <c r="S1185" t="s">
        <v>97</v>
      </c>
      <c r="T1185" t="str">
        <f>IF(Transcripts[[#This Row],[List?]]="Y", Transcripts[[#This Row],[RefSeq mRNA ID]]&amp;IF(Transcripts[[#This Row],[Preferred?]]="Y", " (Preferred)", ""), "")</f>
        <v>NM_139076.2 (Preferred)</v>
      </c>
      <c r="V1185" s="43" t="s">
        <v>18455</v>
      </c>
      <c r="W1185" s="43" t="e">
        <f t="array" ref="W1185">INDEX(Table6[#Data], MATCH(1, ISNUMBER(SEARCH(Transcripts[[#This Row],[RefSeq mRNA ID]], Table6['#name])), 0), 1)</f>
        <v>#N/A</v>
      </c>
      <c r="X1185" s="43"/>
      <c r="Y1185" s="43"/>
      <c r="Z1185" t="s">
        <v>5068</v>
      </c>
      <c r="AC1185" t="s">
        <v>5038</v>
      </c>
      <c r="AD1185" t="s">
        <v>27</v>
      </c>
      <c r="AE1185" t="s">
        <v>5068</v>
      </c>
    </row>
    <row r="1186" spans="8:31" hidden="1" x14ac:dyDescent="0.25">
      <c r="H1186" t="s">
        <v>2990</v>
      </c>
      <c r="I1186" t="s">
        <v>3005</v>
      </c>
      <c r="J1186" t="s">
        <v>3006</v>
      </c>
      <c r="L1186">
        <v>1869</v>
      </c>
      <c r="M1186" t="s">
        <v>27</v>
      </c>
      <c r="N1186" t="s">
        <v>3007</v>
      </c>
      <c r="Q1186">
        <v>1083</v>
      </c>
      <c r="R1186" t="s">
        <v>98</v>
      </c>
      <c r="S1186" t="s">
        <v>98</v>
      </c>
      <c r="T1186" t="str">
        <f>IF(Transcripts[[#This Row],[List?]]="Y", Transcripts[[#This Row],[RefSeq mRNA ID]]&amp;IF(Transcripts[[#This Row],[Preferred?]]="Y", " (Preferred)", ""), "")</f>
        <v/>
      </c>
      <c r="V1186" s="43" t="s">
        <v>18455</v>
      </c>
      <c r="W1186" s="43" t="e">
        <f t="array" ref="W1186">INDEX(Table6[#Data], MATCH(1, ISNUMBER(SEARCH(Transcripts[[#This Row],[RefSeq mRNA ID]], Table6['#name])), 0), 1)</f>
        <v>#N/A</v>
      </c>
      <c r="X1186" s="43"/>
      <c r="Y1186" s="43"/>
      <c r="Z1186" t="s">
        <v>5066</v>
      </c>
      <c r="AC1186" t="s">
        <v>5038</v>
      </c>
      <c r="AD1186" t="s">
        <v>27</v>
      </c>
      <c r="AE1186" t="s">
        <v>5066</v>
      </c>
    </row>
    <row r="1187" spans="8:31" hidden="1" x14ac:dyDescent="0.25">
      <c r="H1187" t="s">
        <v>2990</v>
      </c>
      <c r="I1187" t="s">
        <v>3008</v>
      </c>
      <c r="J1187" t="s">
        <v>3009</v>
      </c>
      <c r="L1187">
        <v>1730</v>
      </c>
      <c r="M1187" t="s">
        <v>27</v>
      </c>
      <c r="N1187" t="s">
        <v>3010</v>
      </c>
      <c r="Q1187">
        <v>249</v>
      </c>
      <c r="R1187" t="s">
        <v>98</v>
      </c>
      <c r="S1187" t="s">
        <v>98</v>
      </c>
      <c r="T1187" t="str">
        <f>IF(Transcripts[[#This Row],[List?]]="Y", Transcripts[[#This Row],[RefSeq mRNA ID]]&amp;IF(Transcripts[[#This Row],[Preferred?]]="Y", " (Preferred)", ""), "")</f>
        <v/>
      </c>
      <c r="V1187" s="43" t="s">
        <v>18455</v>
      </c>
      <c r="W1187" s="43" t="e">
        <f t="array" ref="W1187">INDEX(Table6[#Data], MATCH(1, ISNUMBER(SEARCH(Transcripts[[#This Row],[RefSeq mRNA ID]], Table6['#name])), 0), 1)</f>
        <v>#N/A</v>
      </c>
      <c r="X1187" s="43"/>
      <c r="Y1187" s="43"/>
      <c r="Z1187" t="s">
        <v>5070</v>
      </c>
      <c r="AC1187" t="s">
        <v>5038</v>
      </c>
      <c r="AD1187" t="s">
        <v>27</v>
      </c>
      <c r="AE1187" t="s">
        <v>5070</v>
      </c>
    </row>
    <row r="1188" spans="8:31" hidden="1" x14ac:dyDescent="0.25">
      <c r="H1188" t="s">
        <v>2990</v>
      </c>
      <c r="I1188" t="s">
        <v>2991</v>
      </c>
      <c r="J1188" t="s">
        <v>2992</v>
      </c>
      <c r="L1188">
        <v>2718</v>
      </c>
      <c r="M1188" t="s">
        <v>189</v>
      </c>
      <c r="N1188" t="s">
        <v>2993</v>
      </c>
      <c r="Q1188">
        <v>225</v>
      </c>
      <c r="R1188" t="s">
        <v>98</v>
      </c>
      <c r="S1188" t="s">
        <v>98</v>
      </c>
      <c r="T1188" t="str">
        <f>IF(Transcripts[[#This Row],[List?]]="Y", Transcripts[[#This Row],[RefSeq mRNA ID]]&amp;IF(Transcripts[[#This Row],[Preferred?]]="Y", " (Preferred)", ""), "")</f>
        <v/>
      </c>
      <c r="V1188" s="43" t="s">
        <v>18455</v>
      </c>
      <c r="W1188" s="43" t="e">
        <f t="array" ref="W1188">INDEX(Table6[#Data], MATCH(1, ISNUMBER(SEARCH(Transcripts[[#This Row],[RefSeq mRNA ID]], Table6['#name])), 0), 1)</f>
        <v>#N/A</v>
      </c>
      <c r="X1188" s="43"/>
      <c r="Y1188" s="43"/>
      <c r="Z1188" t="s">
        <v>5076</v>
      </c>
      <c r="AA1188" t="s">
        <v>5077</v>
      </c>
      <c r="AB1188">
        <v>1311</v>
      </c>
      <c r="AC1188" t="s">
        <v>5038</v>
      </c>
      <c r="AD1188" t="s">
        <v>27</v>
      </c>
      <c r="AE1188" t="s">
        <v>10762</v>
      </c>
    </row>
    <row r="1189" spans="8:31" hidden="1" x14ac:dyDescent="0.25">
      <c r="H1189" t="s">
        <v>2990</v>
      </c>
      <c r="I1189" t="s">
        <v>2994</v>
      </c>
      <c r="J1189" t="s">
        <v>2995</v>
      </c>
      <c r="L1189">
        <v>682</v>
      </c>
      <c r="M1189" t="s">
        <v>189</v>
      </c>
      <c r="N1189" t="s">
        <v>2996</v>
      </c>
      <c r="Q1189">
        <v>114</v>
      </c>
      <c r="R1189" t="s">
        <v>98</v>
      </c>
      <c r="S1189" t="s">
        <v>98</v>
      </c>
      <c r="T1189" t="str">
        <f>IF(Transcripts[[#This Row],[List?]]="Y", Transcripts[[#This Row],[RefSeq mRNA ID]]&amp;IF(Transcripts[[#This Row],[Preferred?]]="Y", " (Preferred)", ""), "")</f>
        <v/>
      </c>
      <c r="V1189" s="43" t="s">
        <v>18455</v>
      </c>
      <c r="W1189" s="43" t="e">
        <f t="array" ref="W1189">INDEX(Table6[#Data], MATCH(1, ISNUMBER(SEARCH(Transcripts[[#This Row],[RefSeq mRNA ID]], Table6['#name])), 0), 1)</f>
        <v>#N/A</v>
      </c>
      <c r="X1189" s="43"/>
      <c r="Y1189" s="43"/>
      <c r="Z1189" t="s">
        <v>5079</v>
      </c>
      <c r="AA1189" t="s">
        <v>5080</v>
      </c>
      <c r="AB1189">
        <v>966</v>
      </c>
      <c r="AC1189" t="s">
        <v>5038</v>
      </c>
      <c r="AD1189" t="s">
        <v>27</v>
      </c>
      <c r="AE1189" t="s">
        <v>10763</v>
      </c>
    </row>
    <row r="1190" spans="8:31" hidden="1" x14ac:dyDescent="0.25">
      <c r="H1190" t="s">
        <v>2990</v>
      </c>
      <c r="I1190" t="s">
        <v>2997</v>
      </c>
      <c r="L1190">
        <v>770</v>
      </c>
      <c r="M1190" t="s">
        <v>195</v>
      </c>
      <c r="N1190" t="s">
        <v>2998</v>
      </c>
      <c r="Q1190">
        <v>0</v>
      </c>
      <c r="R1190" t="s">
        <v>98</v>
      </c>
      <c r="S1190" t="s">
        <v>98</v>
      </c>
      <c r="T1190" t="str">
        <f>IF(Transcripts[[#This Row],[List?]]="Y", Transcripts[[#This Row],[RefSeq mRNA ID]]&amp;IF(Transcripts[[#This Row],[Preferred?]]="Y", " (Preferred)", ""), "")</f>
        <v/>
      </c>
      <c r="V1190" s="43" t="s">
        <v>18455</v>
      </c>
      <c r="W1190" s="43" t="e">
        <f t="array" ref="W1190">INDEX(Table6[#Data], MATCH(1, ISNUMBER(SEARCH(Transcripts[[#This Row],[RefSeq mRNA ID]], Table6['#name])), 0), 1)</f>
        <v>#N/A</v>
      </c>
      <c r="X1190" s="43"/>
      <c r="Y1190" s="43"/>
      <c r="Z1190" t="s">
        <v>5083</v>
      </c>
      <c r="AA1190" t="s">
        <v>5084</v>
      </c>
      <c r="AB1190">
        <v>891</v>
      </c>
      <c r="AC1190" t="s">
        <v>5038</v>
      </c>
      <c r="AD1190" t="s">
        <v>27</v>
      </c>
      <c r="AE1190" t="s">
        <v>10764</v>
      </c>
    </row>
    <row r="1191" spans="8:31" hidden="1" x14ac:dyDescent="0.25">
      <c r="H1191" t="s">
        <v>2990</v>
      </c>
      <c r="I1191" t="s">
        <v>2999</v>
      </c>
      <c r="L1191">
        <v>595</v>
      </c>
      <c r="M1191" t="s">
        <v>195</v>
      </c>
      <c r="N1191" t="s">
        <v>3000</v>
      </c>
      <c r="Q1191">
        <v>0</v>
      </c>
      <c r="R1191" t="s">
        <v>98</v>
      </c>
      <c r="S1191" t="s">
        <v>98</v>
      </c>
      <c r="T1191" t="str">
        <f>IF(Transcripts[[#This Row],[List?]]="Y", Transcripts[[#This Row],[RefSeq mRNA ID]]&amp;IF(Transcripts[[#This Row],[Preferred?]]="Y", " (Preferred)", ""), "")</f>
        <v/>
      </c>
      <c r="V1191" s="43" t="s">
        <v>18455</v>
      </c>
      <c r="W1191" s="43" t="e">
        <f t="array" ref="W1191">INDEX(Table6[#Data], MATCH(1, ISNUMBER(SEARCH(Transcripts[[#This Row],[RefSeq mRNA ID]], Table6['#name])), 0), 1)</f>
        <v>#N/A</v>
      </c>
      <c r="X1191" s="43"/>
      <c r="Y1191" s="43"/>
      <c r="Z1191" t="s">
        <v>5086</v>
      </c>
      <c r="AA1191" t="s">
        <v>5087</v>
      </c>
      <c r="AB1191">
        <v>813</v>
      </c>
      <c r="AC1191" t="s">
        <v>5038</v>
      </c>
      <c r="AD1191" t="s">
        <v>27</v>
      </c>
      <c r="AE1191" t="s">
        <v>10765</v>
      </c>
    </row>
    <row r="1192" spans="8:31" hidden="1" x14ac:dyDescent="0.25">
      <c r="H1192" t="s">
        <v>2990</v>
      </c>
      <c r="I1192" t="s">
        <v>3011</v>
      </c>
      <c r="L1192">
        <v>1898</v>
      </c>
      <c r="M1192" t="s">
        <v>212</v>
      </c>
      <c r="N1192" t="s">
        <v>3012</v>
      </c>
      <c r="Q1192">
        <v>0</v>
      </c>
      <c r="R1192" t="s">
        <v>98</v>
      </c>
      <c r="S1192" t="s">
        <v>98</v>
      </c>
      <c r="T1192" t="str">
        <f>IF(Transcripts[[#This Row],[List?]]="Y", Transcripts[[#This Row],[RefSeq mRNA ID]]&amp;IF(Transcripts[[#This Row],[Preferred?]]="Y", " (Preferred)", ""), "")</f>
        <v/>
      </c>
      <c r="V1192" s="43" t="s">
        <v>18455</v>
      </c>
      <c r="W1192" s="43" t="e">
        <f t="array" ref="W1192">INDEX(Table6[#Data], MATCH(1, ISNUMBER(SEARCH(Transcripts[[#This Row],[RefSeq mRNA ID]], Table6['#name])), 0), 1)</f>
        <v>#N/A</v>
      </c>
      <c r="X1192" s="43"/>
      <c r="Y1192" s="43"/>
      <c r="Z1192" t="s">
        <v>5095</v>
      </c>
      <c r="AA1192" t="s">
        <v>5096</v>
      </c>
      <c r="AB1192">
        <v>657</v>
      </c>
      <c r="AC1192" t="s">
        <v>5038</v>
      </c>
      <c r="AD1192" t="s">
        <v>27</v>
      </c>
      <c r="AE1192" t="s">
        <v>10766</v>
      </c>
    </row>
    <row r="1193" spans="8:31" hidden="1" x14ac:dyDescent="0.25">
      <c r="H1193" t="s">
        <v>3013</v>
      </c>
      <c r="I1193" t="s">
        <v>3014</v>
      </c>
      <c r="J1193" t="s">
        <v>3015</v>
      </c>
      <c r="K1193" t="s">
        <v>20301</v>
      </c>
      <c r="L1193">
        <v>5751</v>
      </c>
      <c r="M1193" t="s">
        <v>27</v>
      </c>
      <c r="N1193" t="s">
        <v>3016</v>
      </c>
      <c r="P1193" t="s">
        <v>3017</v>
      </c>
      <c r="Q1193">
        <v>1176</v>
      </c>
      <c r="R1193" t="s">
        <v>97</v>
      </c>
      <c r="S1193" t="s">
        <v>97</v>
      </c>
      <c r="T1193" t="str">
        <f>IF(Transcripts[[#This Row],[List?]]="Y", Transcripts[[#This Row],[RefSeq mRNA ID]]&amp;IF(Transcripts[[#This Row],[Preferred?]]="Y", " (Preferred)", ""), "")</f>
        <v>NM_017709.4 (Preferred)</v>
      </c>
      <c r="U1193" t="s">
        <v>20303</v>
      </c>
      <c r="V1193" s="43" t="s">
        <v>18456</v>
      </c>
      <c r="W1193" s="43" t="e">
        <f t="array" ref="W1193">INDEX(Table6[#Data], MATCH(1, ISNUMBER(SEARCH(Transcripts[[#This Row],[RefSeq mRNA ID]], Table6['#name])), 0), 1)</f>
        <v>#N/A</v>
      </c>
      <c r="X1193" s="43"/>
      <c r="Y1193" s="43"/>
      <c r="Z1193" t="s">
        <v>8110</v>
      </c>
      <c r="AA1193" t="s">
        <v>8111</v>
      </c>
      <c r="AB1193">
        <v>387</v>
      </c>
      <c r="AC1193" t="s">
        <v>8105</v>
      </c>
      <c r="AD1193" t="s">
        <v>27</v>
      </c>
      <c r="AE1193" t="s">
        <v>10767</v>
      </c>
    </row>
    <row r="1194" spans="8:31" hidden="1" x14ac:dyDescent="0.25">
      <c r="H1194" t="s">
        <v>20303</v>
      </c>
      <c r="I1194" t="s">
        <v>3014</v>
      </c>
      <c r="J1194" t="s">
        <v>3015</v>
      </c>
      <c r="K1194" t="s">
        <v>20301</v>
      </c>
      <c r="L1194">
        <v>5751</v>
      </c>
      <c r="M1194" t="s">
        <v>27</v>
      </c>
      <c r="N1194" t="s">
        <v>3016</v>
      </c>
      <c r="P1194" t="s">
        <v>3017</v>
      </c>
      <c r="Q1194">
        <v>1176</v>
      </c>
      <c r="R1194" t="s">
        <v>97</v>
      </c>
      <c r="S1194" t="s">
        <v>97</v>
      </c>
      <c r="T1194" t="str">
        <f>IF(Transcripts[[#This Row],[List?]]="Y", Transcripts[[#This Row],[RefSeq mRNA ID]]&amp;IF(Transcripts[[#This Row],[Preferred?]]="Y", " (Preferred)", ""), "")</f>
        <v>NM_017709.4 (Preferred)</v>
      </c>
      <c r="U1194" t="s">
        <v>3013</v>
      </c>
      <c r="V1194" s="43" t="s">
        <v>18456</v>
      </c>
      <c r="W1194" s="43" t="e">
        <f t="array" ref="W1194">INDEX(Table6[#Data], MATCH(1, ISNUMBER(SEARCH(Transcripts[[#This Row],[RefSeq mRNA ID]], Table6['#name])), 0), 1)</f>
        <v>#N/A</v>
      </c>
      <c r="X1194" s="43"/>
      <c r="Y1194" s="43"/>
      <c r="Z1194" t="s">
        <v>8115</v>
      </c>
      <c r="AA1194" t="s">
        <v>8116</v>
      </c>
      <c r="AB1194">
        <v>378</v>
      </c>
      <c r="AC1194" t="s">
        <v>8105</v>
      </c>
      <c r="AD1194" t="s">
        <v>27</v>
      </c>
      <c r="AE1194" t="s">
        <v>10768</v>
      </c>
    </row>
    <row r="1195" spans="8:31" hidden="1" x14ac:dyDescent="0.25">
      <c r="H1195" t="s">
        <v>3018</v>
      </c>
      <c r="I1195" t="s">
        <v>3019</v>
      </c>
      <c r="J1195" t="s">
        <v>3020</v>
      </c>
      <c r="K1195" t="s">
        <v>19376</v>
      </c>
      <c r="L1195">
        <v>2579</v>
      </c>
      <c r="M1195" t="s">
        <v>27</v>
      </c>
      <c r="N1195" t="s">
        <v>3021</v>
      </c>
      <c r="P1195" t="s">
        <v>3022</v>
      </c>
      <c r="Q1195">
        <v>2376</v>
      </c>
      <c r="R1195" t="s">
        <v>97</v>
      </c>
      <c r="S1195" t="s">
        <v>97</v>
      </c>
      <c r="T1195" t="str">
        <f>IF(Transcripts[[#This Row],[List?]]="Y", Transcripts[[#This Row],[RefSeq mRNA ID]]&amp;IF(Transcripts[[#This Row],[Preferred?]]="Y", " (Preferred)", ""), "")</f>
        <v>NM_203408.3 (Preferred)</v>
      </c>
      <c r="V1195" s="43" t="s">
        <v>18457</v>
      </c>
      <c r="W1195" s="43" t="e">
        <f t="array" ref="W1195">INDEX(Table6[#Data], MATCH(1, ISNUMBER(SEARCH(Transcripts[[#This Row],[RefSeq mRNA ID]], Table6['#name])), 0), 1)</f>
        <v>#N/A</v>
      </c>
      <c r="X1195" s="43"/>
      <c r="Y1195" s="43"/>
      <c r="Z1195" t="s">
        <v>8106</v>
      </c>
      <c r="AC1195" t="s">
        <v>8105</v>
      </c>
      <c r="AD1195" t="s">
        <v>27</v>
      </c>
      <c r="AE1195" t="s">
        <v>8106</v>
      </c>
    </row>
    <row r="1196" spans="8:31" hidden="1" x14ac:dyDescent="0.25">
      <c r="H1196" t="s">
        <v>3023</v>
      </c>
      <c r="I1196" t="s">
        <v>3062</v>
      </c>
      <c r="J1196" t="s">
        <v>3063</v>
      </c>
      <c r="K1196" t="s">
        <v>20599</v>
      </c>
      <c r="L1196">
        <v>5451</v>
      </c>
      <c r="M1196" t="s">
        <v>27</v>
      </c>
      <c r="N1196" t="s">
        <v>3064</v>
      </c>
      <c r="O1196" t="s">
        <v>3065</v>
      </c>
      <c r="P1196" t="s">
        <v>3066</v>
      </c>
      <c r="Q1196">
        <v>4368</v>
      </c>
      <c r="R1196" t="s">
        <v>97</v>
      </c>
      <c r="S1196" t="s">
        <v>97</v>
      </c>
      <c r="T1196" t="str">
        <f>IF(Transcripts[[#This Row],[List?]]="Y", Transcripts[[#This Row],[RefSeq mRNA ID]]&amp;IF(Transcripts[[#This Row],[Preferred?]]="Y", " (Preferred)", ""), "")</f>
        <v>NM_000135.3 (Preferred)</v>
      </c>
      <c r="V1196" s="43" t="s">
        <v>18458</v>
      </c>
      <c r="W1196" s="43" t="e">
        <f t="array" ref="W1196">INDEX(Table6[#Data], MATCH(1, ISNUMBER(SEARCH(Transcripts[[#This Row],[RefSeq mRNA ID]], Table6['#name])), 0), 1)</f>
        <v>#N/A</v>
      </c>
      <c r="X1196" s="43"/>
      <c r="Y1196" s="43"/>
      <c r="Z1196" t="s">
        <v>8108</v>
      </c>
      <c r="AC1196" t="s">
        <v>8105</v>
      </c>
      <c r="AD1196" t="s">
        <v>27</v>
      </c>
      <c r="AE1196" t="s">
        <v>8108</v>
      </c>
    </row>
    <row r="1197" spans="8:31" hidden="1" x14ac:dyDescent="0.25">
      <c r="H1197" t="s">
        <v>3023</v>
      </c>
      <c r="I1197" t="s">
        <v>3067</v>
      </c>
      <c r="J1197" t="s">
        <v>3068</v>
      </c>
      <c r="K1197" t="s">
        <v>20304</v>
      </c>
      <c r="L1197">
        <v>4601</v>
      </c>
      <c r="M1197" t="s">
        <v>27</v>
      </c>
      <c r="N1197" t="s">
        <v>3069</v>
      </c>
      <c r="P1197" t="s">
        <v>3070</v>
      </c>
      <c r="Q1197">
        <v>4275</v>
      </c>
      <c r="R1197" t="s">
        <v>98</v>
      </c>
      <c r="S1197" t="s">
        <v>97</v>
      </c>
      <c r="T1197" t="str">
        <f>IF(Transcripts[[#This Row],[List?]]="Y", Transcripts[[#This Row],[RefSeq mRNA ID]]&amp;IF(Transcripts[[#This Row],[Preferred?]]="Y", " (Preferred)", ""), "")</f>
        <v>NM_001286167.2</v>
      </c>
      <c r="V1197" s="43" t="s">
        <v>18458</v>
      </c>
      <c r="W1197" s="43" t="e">
        <f t="array" ref="W1197">INDEX(Table6[#Data], MATCH(1, ISNUMBER(SEARCH(Transcripts[[#This Row],[RefSeq mRNA ID]], Table6['#name])), 0), 1)</f>
        <v>#N/A</v>
      </c>
      <c r="X1197" s="43"/>
      <c r="Y1197" s="43"/>
      <c r="Z1197" t="s">
        <v>8119</v>
      </c>
      <c r="AA1197" t="s">
        <v>8120</v>
      </c>
      <c r="AB1197">
        <v>231</v>
      </c>
      <c r="AC1197" t="s">
        <v>8105</v>
      </c>
      <c r="AD1197" t="s">
        <v>27</v>
      </c>
      <c r="AE1197" t="s">
        <v>10769</v>
      </c>
    </row>
    <row r="1198" spans="8:31" hidden="1" x14ac:dyDescent="0.25">
      <c r="H1198" t="s">
        <v>3023</v>
      </c>
      <c r="I1198" t="s">
        <v>3071</v>
      </c>
      <c r="J1198" t="s">
        <v>3072</v>
      </c>
      <c r="L1198">
        <v>1694</v>
      </c>
      <c r="M1198" t="s">
        <v>27</v>
      </c>
      <c r="N1198" t="s">
        <v>3073</v>
      </c>
      <c r="Q1198">
        <v>951</v>
      </c>
      <c r="R1198" t="s">
        <v>98</v>
      </c>
      <c r="S1198" t="s">
        <v>98</v>
      </c>
      <c r="T1198" t="str">
        <f>IF(Transcripts[[#This Row],[List?]]="Y", Transcripts[[#This Row],[RefSeq mRNA ID]]&amp;IF(Transcripts[[#This Row],[Preferred?]]="Y", " (Preferred)", ""), "")</f>
        <v/>
      </c>
      <c r="V1198" s="43" t="s">
        <v>18458</v>
      </c>
      <c r="W1198" s="43" t="e">
        <f t="array" ref="W1198">INDEX(Table6[#Data], MATCH(1, ISNUMBER(SEARCH(Transcripts[[#This Row],[RefSeq mRNA ID]], Table6['#name])), 0), 1)</f>
        <v>#N/A</v>
      </c>
      <c r="X1198" s="43"/>
      <c r="Y1198" s="43"/>
      <c r="Z1198" t="s">
        <v>392</v>
      </c>
      <c r="AA1198" t="s">
        <v>393</v>
      </c>
      <c r="AB1198">
        <v>640</v>
      </c>
      <c r="AC1198" t="s">
        <v>119</v>
      </c>
      <c r="AD1198" t="s">
        <v>27</v>
      </c>
      <c r="AE1198" t="s">
        <v>10770</v>
      </c>
    </row>
    <row r="1199" spans="8:31" hidden="1" x14ac:dyDescent="0.25">
      <c r="H1199" t="s">
        <v>3023</v>
      </c>
      <c r="I1199" t="s">
        <v>3078</v>
      </c>
      <c r="J1199" t="s">
        <v>3079</v>
      </c>
      <c r="L1199">
        <v>1088</v>
      </c>
      <c r="M1199" t="s">
        <v>27</v>
      </c>
      <c r="N1199" t="s">
        <v>3080</v>
      </c>
      <c r="Q1199">
        <v>909</v>
      </c>
      <c r="R1199" t="s">
        <v>98</v>
      </c>
      <c r="S1199" t="s">
        <v>98</v>
      </c>
      <c r="T1199" t="str">
        <f>IF(Transcripts[[#This Row],[List?]]="Y", Transcripts[[#This Row],[RefSeq mRNA ID]]&amp;IF(Transcripts[[#This Row],[Preferred?]]="Y", " (Preferred)", ""), "")</f>
        <v/>
      </c>
      <c r="V1199" s="43" t="s">
        <v>18458</v>
      </c>
      <c r="W1199" s="43" t="e">
        <f t="array" ref="W1199">INDEX(Table6[#Data], MATCH(1, ISNUMBER(SEARCH(Transcripts[[#This Row],[RefSeq mRNA ID]], Table6['#name])), 0), 1)</f>
        <v>#N/A</v>
      </c>
      <c r="X1199" s="43"/>
      <c r="Y1199" s="43"/>
      <c r="Z1199" t="s">
        <v>382</v>
      </c>
      <c r="AA1199" t="s">
        <v>383</v>
      </c>
      <c r="AB1199">
        <v>5133</v>
      </c>
      <c r="AC1199" t="s">
        <v>119</v>
      </c>
      <c r="AD1199" t="s">
        <v>27</v>
      </c>
      <c r="AE1199" t="s">
        <v>10771</v>
      </c>
    </row>
    <row r="1200" spans="8:31" hidden="1" x14ac:dyDescent="0.25">
      <c r="H1200" t="s">
        <v>3023</v>
      </c>
      <c r="I1200" t="s">
        <v>3074</v>
      </c>
      <c r="J1200" t="s">
        <v>3075</v>
      </c>
      <c r="K1200" t="s">
        <v>20305</v>
      </c>
      <c r="L1200">
        <v>1641</v>
      </c>
      <c r="M1200" t="s">
        <v>27</v>
      </c>
      <c r="N1200" t="s">
        <v>3076</v>
      </c>
      <c r="P1200" t="s">
        <v>3077</v>
      </c>
      <c r="Q1200">
        <v>894</v>
      </c>
      <c r="R1200" t="s">
        <v>98</v>
      </c>
      <c r="S1200" t="s">
        <v>97</v>
      </c>
      <c r="T1200" t="str">
        <f>IF(Transcripts[[#This Row],[List?]]="Y", Transcripts[[#This Row],[RefSeq mRNA ID]]&amp;IF(Transcripts[[#This Row],[Preferred?]]="Y", " (Preferred)", ""), "")</f>
        <v>NM_001018112.2</v>
      </c>
      <c r="V1200" s="43" t="s">
        <v>18458</v>
      </c>
      <c r="W1200" s="43" t="e">
        <f t="array" ref="W1200">INDEX(Table6[#Data], MATCH(1, ISNUMBER(SEARCH(Transcripts[[#This Row],[RefSeq mRNA ID]], Table6['#name])), 0), 1)</f>
        <v>#N/A</v>
      </c>
      <c r="X1200" s="43"/>
      <c r="Y1200" s="43"/>
      <c r="Z1200" t="s">
        <v>378</v>
      </c>
      <c r="AC1200" t="s">
        <v>119</v>
      </c>
      <c r="AD1200" t="s">
        <v>27</v>
      </c>
      <c r="AE1200" t="s">
        <v>378</v>
      </c>
    </row>
    <row r="1201" spans="8:31" hidden="1" x14ac:dyDescent="0.25">
      <c r="H1201" t="s">
        <v>3023</v>
      </c>
      <c r="I1201" t="s">
        <v>3081</v>
      </c>
      <c r="J1201" t="s">
        <v>3082</v>
      </c>
      <c r="K1201" t="s">
        <v>20306</v>
      </c>
      <c r="L1201">
        <v>1000</v>
      </c>
      <c r="M1201" t="s">
        <v>27</v>
      </c>
      <c r="N1201" t="s">
        <v>3083</v>
      </c>
      <c r="Q1201">
        <v>798</v>
      </c>
      <c r="R1201" t="s">
        <v>98</v>
      </c>
      <c r="S1201" t="s">
        <v>97</v>
      </c>
      <c r="T1201" t="str">
        <f>IF(Transcripts[[#This Row],[List?]]="Y", Transcripts[[#This Row],[RefSeq mRNA ID]]&amp;IF(Transcripts[[#This Row],[Preferred?]]="Y", " (Preferred)", ""), "")</f>
        <v>NM_001351830.1</v>
      </c>
      <c r="V1201" s="43" t="s">
        <v>18458</v>
      </c>
      <c r="W1201" s="43" t="e">
        <f t="array" ref="W1201">INDEX(Table6[#Data], MATCH(1, ISNUMBER(SEARCH(Transcripts[[#This Row],[RefSeq mRNA ID]], Table6['#name])), 0), 1)</f>
        <v>#N/A</v>
      </c>
      <c r="X1201" s="43"/>
      <c r="Y1201" s="43"/>
      <c r="Z1201" t="s">
        <v>380</v>
      </c>
      <c r="AC1201" t="s">
        <v>119</v>
      </c>
      <c r="AD1201" t="s">
        <v>27</v>
      </c>
      <c r="AE1201" t="s">
        <v>380</v>
      </c>
    </row>
    <row r="1202" spans="8:31" hidden="1" x14ac:dyDescent="0.25">
      <c r="H1202" t="s">
        <v>3023</v>
      </c>
      <c r="I1202" t="s">
        <v>3084</v>
      </c>
      <c r="J1202" t="s">
        <v>3085</v>
      </c>
      <c r="L1202">
        <v>732</v>
      </c>
      <c r="M1202" t="s">
        <v>27</v>
      </c>
      <c r="N1202" t="s">
        <v>3086</v>
      </c>
      <c r="Q1202">
        <v>722</v>
      </c>
      <c r="R1202" t="s">
        <v>98</v>
      </c>
      <c r="S1202" t="s">
        <v>98</v>
      </c>
      <c r="T1202" t="str">
        <f>IF(Transcripts[[#This Row],[List?]]="Y", Transcripts[[#This Row],[RefSeq mRNA ID]]&amp;IF(Transcripts[[#This Row],[Preferred?]]="Y", " (Preferred)", ""), "")</f>
        <v/>
      </c>
      <c r="V1202" s="43" t="s">
        <v>18458</v>
      </c>
      <c r="W1202" s="43" t="e">
        <f t="array" ref="W1202">INDEX(Table6[#Data], MATCH(1, ISNUMBER(SEARCH(Transcripts[[#This Row],[RefSeq mRNA ID]], Table6['#name])), 0), 1)</f>
        <v>#N/A</v>
      </c>
      <c r="X1202" s="43"/>
      <c r="Y1202" s="43"/>
      <c r="Z1202" t="s">
        <v>376</v>
      </c>
      <c r="AC1202" t="s">
        <v>119</v>
      </c>
      <c r="AD1202" t="s">
        <v>27</v>
      </c>
      <c r="AE1202" t="s">
        <v>376</v>
      </c>
    </row>
    <row r="1203" spans="8:31" hidden="1" x14ac:dyDescent="0.25">
      <c r="H1203" t="s">
        <v>3023</v>
      </c>
      <c r="I1203" t="s">
        <v>3087</v>
      </c>
      <c r="J1203" t="s">
        <v>3088</v>
      </c>
      <c r="L1203">
        <v>713</v>
      </c>
      <c r="M1203" t="s">
        <v>27</v>
      </c>
      <c r="N1203" t="s">
        <v>3089</v>
      </c>
      <c r="Q1203">
        <v>645</v>
      </c>
      <c r="R1203" t="s">
        <v>98</v>
      </c>
      <c r="S1203" t="s">
        <v>98</v>
      </c>
      <c r="T1203" t="str">
        <f>IF(Transcripts[[#This Row],[List?]]="Y", Transcripts[[#This Row],[RefSeq mRNA ID]]&amp;IF(Transcripts[[#This Row],[Preferred?]]="Y", " (Preferred)", ""), "")</f>
        <v/>
      </c>
      <c r="V1203" s="43" t="s">
        <v>18458</v>
      </c>
      <c r="W1203" s="43" t="e">
        <f t="array" ref="W1203">INDEX(Table6[#Data], MATCH(1, ISNUMBER(SEARCH(Transcripts[[#This Row],[RefSeq mRNA ID]], Table6['#name])), 0), 1)</f>
        <v>#N/A</v>
      </c>
      <c r="X1203" s="43"/>
      <c r="Y1203" s="43"/>
      <c r="Z1203" t="s">
        <v>386</v>
      </c>
      <c r="AA1203" t="s">
        <v>387</v>
      </c>
      <c r="AB1203">
        <v>5181</v>
      </c>
      <c r="AC1203" t="s">
        <v>119</v>
      </c>
      <c r="AD1203" t="s">
        <v>27</v>
      </c>
      <c r="AE1203" t="s">
        <v>10772</v>
      </c>
    </row>
    <row r="1204" spans="8:31" hidden="1" x14ac:dyDescent="0.25">
      <c r="H1204" t="s">
        <v>3023</v>
      </c>
      <c r="I1204" t="s">
        <v>3030</v>
      </c>
      <c r="J1204" t="s">
        <v>3031</v>
      </c>
      <c r="L1204">
        <v>812</v>
      </c>
      <c r="M1204" t="s">
        <v>189</v>
      </c>
      <c r="N1204" t="s">
        <v>3032</v>
      </c>
      <c r="Q1204">
        <v>633</v>
      </c>
      <c r="R1204" t="s">
        <v>98</v>
      </c>
      <c r="S1204" t="s">
        <v>98</v>
      </c>
      <c r="T1204" t="str">
        <f>IF(Transcripts[[#This Row],[List?]]="Y", Transcripts[[#This Row],[RefSeq mRNA ID]]&amp;IF(Transcripts[[#This Row],[Preferred?]]="Y", " (Preferred)", ""), "")</f>
        <v/>
      </c>
      <c r="V1204" s="43" t="s">
        <v>18458</v>
      </c>
      <c r="W1204" s="43" t="e">
        <f t="array" ref="W1204">INDEX(Table6[#Data], MATCH(1, ISNUMBER(SEARCH(Transcripts[[#This Row],[RefSeq mRNA ID]], Table6['#name])), 0), 1)</f>
        <v>#N/A</v>
      </c>
      <c r="X1204" s="43"/>
      <c r="Y1204" s="43"/>
      <c r="Z1204" t="s">
        <v>389</v>
      </c>
      <c r="AA1204" t="s">
        <v>390</v>
      </c>
      <c r="AB1204">
        <v>3804</v>
      </c>
      <c r="AC1204" t="s">
        <v>119</v>
      </c>
      <c r="AD1204" t="s">
        <v>27</v>
      </c>
      <c r="AE1204" t="s">
        <v>10773</v>
      </c>
    </row>
    <row r="1205" spans="8:31" hidden="1" x14ac:dyDescent="0.25">
      <c r="H1205" t="s">
        <v>3023</v>
      </c>
      <c r="I1205" t="s">
        <v>3090</v>
      </c>
      <c r="J1205" t="s">
        <v>3091</v>
      </c>
      <c r="L1205">
        <v>696</v>
      </c>
      <c r="M1205" t="s">
        <v>27</v>
      </c>
      <c r="N1205" t="s">
        <v>3092</v>
      </c>
      <c r="Q1205">
        <v>588</v>
      </c>
      <c r="R1205" t="s">
        <v>98</v>
      </c>
      <c r="S1205" t="s">
        <v>98</v>
      </c>
      <c r="T1205" t="str">
        <f>IF(Transcripts[[#This Row],[List?]]="Y", Transcripts[[#This Row],[RefSeq mRNA ID]]&amp;IF(Transcripts[[#This Row],[Preferred?]]="Y", " (Preferred)", ""), "")</f>
        <v/>
      </c>
      <c r="V1205" s="43" t="s">
        <v>18458</v>
      </c>
      <c r="W1205" s="43" t="e">
        <f t="array" ref="W1205">INDEX(Table6[#Data], MATCH(1, ISNUMBER(SEARCH(Transcripts[[#This Row],[RefSeq mRNA ID]], Table6['#name])), 0), 1)</f>
        <v>#N/A</v>
      </c>
      <c r="X1205" s="43"/>
      <c r="Y1205" s="43"/>
      <c r="Z1205" t="s">
        <v>2569</v>
      </c>
      <c r="AC1205" t="s">
        <v>2566</v>
      </c>
      <c r="AD1205" t="s">
        <v>27</v>
      </c>
      <c r="AE1205" t="s">
        <v>2569</v>
      </c>
    </row>
    <row r="1206" spans="8:31" hidden="1" x14ac:dyDescent="0.25">
      <c r="H1206" t="s">
        <v>3023</v>
      </c>
      <c r="I1206" t="s">
        <v>3033</v>
      </c>
      <c r="J1206" t="s">
        <v>3034</v>
      </c>
      <c r="L1206">
        <v>762</v>
      </c>
      <c r="M1206" t="s">
        <v>189</v>
      </c>
      <c r="N1206" t="s">
        <v>3035</v>
      </c>
      <c r="Q1206">
        <v>548</v>
      </c>
      <c r="R1206" t="s">
        <v>98</v>
      </c>
      <c r="S1206" t="s">
        <v>98</v>
      </c>
      <c r="T1206" t="str">
        <f>IF(Transcripts[[#This Row],[List?]]="Y", Transcripts[[#This Row],[RefSeq mRNA ID]]&amp;IF(Transcripts[[#This Row],[Preferred?]]="Y", " (Preferred)", ""), "")</f>
        <v/>
      </c>
      <c r="V1206" s="43" t="s">
        <v>18458</v>
      </c>
      <c r="W1206" s="43" t="e">
        <f t="array" ref="W1206">INDEX(Table6[#Data], MATCH(1, ISNUMBER(SEARCH(Transcripts[[#This Row],[RefSeq mRNA ID]], Table6['#name])), 0), 1)</f>
        <v>#N/A</v>
      </c>
      <c r="X1206" s="43"/>
      <c r="Y1206" s="43"/>
      <c r="Z1206" t="s">
        <v>2579</v>
      </c>
      <c r="AA1206" t="s">
        <v>2580</v>
      </c>
      <c r="AB1206">
        <v>779</v>
      </c>
      <c r="AC1206" t="s">
        <v>2566</v>
      </c>
      <c r="AD1206" t="s">
        <v>27</v>
      </c>
      <c r="AE1206" t="s">
        <v>10774</v>
      </c>
    </row>
    <row r="1207" spans="8:31" hidden="1" x14ac:dyDescent="0.25">
      <c r="H1207" t="s">
        <v>3023</v>
      </c>
      <c r="I1207" t="s">
        <v>3036</v>
      </c>
      <c r="J1207" t="s">
        <v>3037</v>
      </c>
      <c r="L1207">
        <v>727</v>
      </c>
      <c r="M1207" t="s">
        <v>189</v>
      </c>
      <c r="N1207" t="s">
        <v>3038</v>
      </c>
      <c r="Q1207">
        <v>505</v>
      </c>
      <c r="R1207" t="s">
        <v>98</v>
      </c>
      <c r="S1207" t="s">
        <v>98</v>
      </c>
      <c r="T1207" t="str">
        <f>IF(Transcripts[[#This Row],[List?]]="Y", Transcripts[[#This Row],[RefSeq mRNA ID]]&amp;IF(Transcripts[[#This Row],[Preferred?]]="Y", " (Preferred)", ""), "")</f>
        <v/>
      </c>
      <c r="V1207" s="43" t="s">
        <v>18458</v>
      </c>
      <c r="W1207" s="43" t="e">
        <f t="array" ref="W1207">INDEX(Table6[#Data], MATCH(1, ISNUMBER(SEARCH(Transcripts[[#This Row],[RefSeq mRNA ID]], Table6['#name])), 0), 1)</f>
        <v>#N/A</v>
      </c>
      <c r="X1207" s="43"/>
      <c r="Y1207" s="43"/>
      <c r="Z1207" t="s">
        <v>2575</v>
      </c>
      <c r="AA1207" t="s">
        <v>2576</v>
      </c>
      <c r="AB1207">
        <v>2613</v>
      </c>
      <c r="AC1207" t="s">
        <v>2566</v>
      </c>
      <c r="AD1207" t="s">
        <v>27</v>
      </c>
      <c r="AE1207" t="s">
        <v>10775</v>
      </c>
    </row>
    <row r="1208" spans="8:31" hidden="1" x14ac:dyDescent="0.25">
      <c r="H1208" t="s">
        <v>3023</v>
      </c>
      <c r="I1208" t="s">
        <v>3027</v>
      </c>
      <c r="J1208" t="s">
        <v>3028</v>
      </c>
      <c r="L1208">
        <v>860</v>
      </c>
      <c r="M1208" t="s">
        <v>189</v>
      </c>
      <c r="N1208" t="s">
        <v>3029</v>
      </c>
      <c r="Q1208">
        <v>477</v>
      </c>
      <c r="R1208" t="s">
        <v>98</v>
      </c>
      <c r="S1208" t="s">
        <v>98</v>
      </c>
      <c r="T1208" t="str">
        <f>IF(Transcripts[[#This Row],[List?]]="Y", Transcripts[[#This Row],[RefSeq mRNA ID]]&amp;IF(Transcripts[[#This Row],[Preferred?]]="Y", " (Preferred)", ""), "")</f>
        <v/>
      </c>
      <c r="V1208" s="43" t="s">
        <v>18458</v>
      </c>
      <c r="W1208" s="43" t="e">
        <f t="array" ref="W1208">INDEX(Table6[#Data], MATCH(1, ISNUMBER(SEARCH(Transcripts[[#This Row],[RefSeq mRNA ID]], Table6['#name])), 0), 1)</f>
        <v>#N/A</v>
      </c>
      <c r="X1208" s="43"/>
      <c r="Y1208" s="43"/>
      <c r="Z1208" t="s">
        <v>2567</v>
      </c>
      <c r="AC1208" t="s">
        <v>2566</v>
      </c>
      <c r="AD1208" t="s">
        <v>27</v>
      </c>
      <c r="AE1208" t="s">
        <v>2567</v>
      </c>
    </row>
    <row r="1209" spans="8:31" hidden="1" x14ac:dyDescent="0.25">
      <c r="H1209" t="s">
        <v>3023</v>
      </c>
      <c r="I1209" t="s">
        <v>3093</v>
      </c>
      <c r="J1209" t="s">
        <v>3094</v>
      </c>
      <c r="L1209">
        <v>460</v>
      </c>
      <c r="M1209" t="s">
        <v>27</v>
      </c>
      <c r="N1209" t="s">
        <v>3095</v>
      </c>
      <c r="Q1209">
        <v>460</v>
      </c>
      <c r="R1209" t="s">
        <v>98</v>
      </c>
      <c r="S1209" t="s">
        <v>98</v>
      </c>
      <c r="T1209" t="str">
        <f>IF(Transcripts[[#This Row],[List?]]="Y", Transcripts[[#This Row],[RefSeq mRNA ID]]&amp;IF(Transcripts[[#This Row],[Preferred?]]="Y", " (Preferred)", ""), "")</f>
        <v/>
      </c>
      <c r="V1209" s="43" t="s">
        <v>18458</v>
      </c>
      <c r="W1209" s="43" t="e">
        <f t="array" ref="W1209">INDEX(Table6[#Data], MATCH(1, ISNUMBER(SEARCH(Transcripts[[#This Row],[RefSeq mRNA ID]], Table6['#name])), 0), 1)</f>
        <v>#N/A</v>
      </c>
      <c r="X1209" s="43"/>
      <c r="Y1209" s="43"/>
      <c r="Z1209" t="s">
        <v>2571</v>
      </c>
      <c r="AC1209" t="s">
        <v>2566</v>
      </c>
      <c r="AD1209" t="s">
        <v>27</v>
      </c>
      <c r="AE1209" t="s">
        <v>2571</v>
      </c>
    </row>
    <row r="1210" spans="8:31" hidden="1" x14ac:dyDescent="0.25">
      <c r="H1210" t="s">
        <v>3023</v>
      </c>
      <c r="I1210" t="s">
        <v>3042</v>
      </c>
      <c r="J1210" t="s">
        <v>3043</v>
      </c>
      <c r="L1210">
        <v>618</v>
      </c>
      <c r="M1210" t="s">
        <v>189</v>
      </c>
      <c r="N1210" t="s">
        <v>3044</v>
      </c>
      <c r="Q1210">
        <v>377</v>
      </c>
      <c r="R1210" t="s">
        <v>98</v>
      </c>
      <c r="S1210" t="s">
        <v>98</v>
      </c>
      <c r="T1210" t="str">
        <f>IF(Transcripts[[#This Row],[List?]]="Y", Transcripts[[#This Row],[RefSeq mRNA ID]]&amp;IF(Transcripts[[#This Row],[Preferred?]]="Y", " (Preferred)", ""), "")</f>
        <v/>
      </c>
      <c r="V1210" s="43" t="s">
        <v>18458</v>
      </c>
      <c r="W1210" s="43" t="e">
        <f t="array" ref="W1210">INDEX(Table6[#Data], MATCH(1, ISNUMBER(SEARCH(Transcripts[[#This Row],[RefSeq mRNA ID]], Table6['#name])), 0), 1)</f>
        <v>#N/A</v>
      </c>
      <c r="X1210" s="43"/>
      <c r="Y1210" s="43"/>
      <c r="Z1210" t="s">
        <v>2588</v>
      </c>
      <c r="AC1210" t="s">
        <v>2566</v>
      </c>
      <c r="AD1210" t="s">
        <v>27</v>
      </c>
      <c r="AE1210" t="s">
        <v>2588</v>
      </c>
    </row>
    <row r="1211" spans="8:31" hidden="1" x14ac:dyDescent="0.25">
      <c r="H1211" t="s">
        <v>3023</v>
      </c>
      <c r="I1211" t="s">
        <v>3048</v>
      </c>
      <c r="J1211" t="s">
        <v>3049</v>
      </c>
      <c r="L1211">
        <v>571</v>
      </c>
      <c r="M1211" t="s">
        <v>189</v>
      </c>
      <c r="N1211" t="s">
        <v>3050</v>
      </c>
      <c r="Q1211">
        <v>345</v>
      </c>
      <c r="R1211" t="s">
        <v>98</v>
      </c>
      <c r="S1211" t="s">
        <v>98</v>
      </c>
      <c r="T1211" t="str">
        <f>IF(Transcripts[[#This Row],[List?]]="Y", Transcripts[[#This Row],[RefSeq mRNA ID]]&amp;IF(Transcripts[[#This Row],[Preferred?]]="Y", " (Preferred)", ""), "")</f>
        <v/>
      </c>
      <c r="V1211" s="43" t="s">
        <v>18458</v>
      </c>
      <c r="W1211" s="43" t="e">
        <f t="array" ref="W1211">INDEX(Table6[#Data], MATCH(1, ISNUMBER(SEARCH(Transcripts[[#This Row],[RefSeq mRNA ID]], Table6['#name])), 0), 1)</f>
        <v>#N/A</v>
      </c>
      <c r="X1211" s="43"/>
      <c r="Y1211" s="43"/>
      <c r="Z1211" t="s">
        <v>2586</v>
      </c>
      <c r="AC1211" t="s">
        <v>2566</v>
      </c>
      <c r="AD1211" t="s">
        <v>27</v>
      </c>
      <c r="AE1211" t="s">
        <v>2586</v>
      </c>
    </row>
    <row r="1212" spans="8:31" hidden="1" x14ac:dyDescent="0.25">
      <c r="H1212" t="s">
        <v>3023</v>
      </c>
      <c r="I1212" t="s">
        <v>3024</v>
      </c>
      <c r="J1212" t="s">
        <v>3025</v>
      </c>
      <c r="L1212">
        <v>915</v>
      </c>
      <c r="M1212" t="s">
        <v>189</v>
      </c>
      <c r="N1212" t="s">
        <v>3026</v>
      </c>
      <c r="Q1212">
        <v>328</v>
      </c>
      <c r="R1212" t="s">
        <v>98</v>
      </c>
      <c r="S1212" t="s">
        <v>98</v>
      </c>
      <c r="T1212" t="str">
        <f>IF(Transcripts[[#This Row],[List?]]="Y", Transcripts[[#This Row],[RefSeq mRNA ID]]&amp;IF(Transcripts[[#This Row],[Preferred?]]="Y", " (Preferred)", ""), "")</f>
        <v/>
      </c>
      <c r="V1212" s="43" t="s">
        <v>18458</v>
      </c>
      <c r="W1212" s="43" t="e">
        <f t="array" ref="W1212">INDEX(Table6[#Data], MATCH(1, ISNUMBER(SEARCH(Transcripts[[#This Row],[RefSeq mRNA ID]], Table6['#name])), 0), 1)</f>
        <v>#N/A</v>
      </c>
      <c r="X1212" s="43"/>
      <c r="Y1212" s="43"/>
      <c r="Z1212" t="s">
        <v>2582</v>
      </c>
      <c r="AC1212" t="s">
        <v>2566</v>
      </c>
      <c r="AD1212" t="s">
        <v>27</v>
      </c>
      <c r="AE1212" t="s">
        <v>2582</v>
      </c>
    </row>
    <row r="1213" spans="8:31" hidden="1" x14ac:dyDescent="0.25">
      <c r="H1213" t="s">
        <v>3023</v>
      </c>
      <c r="I1213" t="s">
        <v>3051</v>
      </c>
      <c r="J1213" t="s">
        <v>3052</v>
      </c>
      <c r="L1213">
        <v>461</v>
      </c>
      <c r="M1213" t="s">
        <v>189</v>
      </c>
      <c r="N1213" t="s">
        <v>3053</v>
      </c>
      <c r="Q1213">
        <v>306</v>
      </c>
      <c r="R1213" t="s">
        <v>98</v>
      </c>
      <c r="S1213" t="s">
        <v>98</v>
      </c>
      <c r="T1213" t="str">
        <f>IF(Transcripts[[#This Row],[List?]]="Y", Transcripts[[#This Row],[RefSeq mRNA ID]]&amp;IF(Transcripts[[#This Row],[Preferred?]]="Y", " (Preferred)", ""), "")</f>
        <v/>
      </c>
      <c r="V1213" s="43" t="s">
        <v>18458</v>
      </c>
      <c r="W1213" s="43" t="e">
        <f t="array" ref="W1213">INDEX(Table6[#Data], MATCH(1, ISNUMBER(SEARCH(Transcripts[[#This Row],[RefSeq mRNA ID]], Table6['#name])), 0), 1)</f>
        <v>#N/A</v>
      </c>
      <c r="X1213" s="43"/>
      <c r="Y1213" s="43"/>
      <c r="Z1213" t="s">
        <v>2584</v>
      </c>
      <c r="AC1213" t="s">
        <v>2566</v>
      </c>
      <c r="AD1213" t="s">
        <v>27</v>
      </c>
      <c r="AE1213" t="s">
        <v>2584</v>
      </c>
    </row>
    <row r="1214" spans="8:31" hidden="1" x14ac:dyDescent="0.25">
      <c r="H1214" t="s">
        <v>3023</v>
      </c>
      <c r="I1214" t="s">
        <v>3045</v>
      </c>
      <c r="J1214" t="s">
        <v>3046</v>
      </c>
      <c r="L1214">
        <v>605</v>
      </c>
      <c r="M1214" t="s">
        <v>189</v>
      </c>
      <c r="N1214" t="s">
        <v>3047</v>
      </c>
      <c r="Q1214">
        <v>232</v>
      </c>
      <c r="R1214" t="s">
        <v>98</v>
      </c>
      <c r="S1214" t="s">
        <v>98</v>
      </c>
      <c r="T1214" t="str">
        <f>IF(Transcripts[[#This Row],[List?]]="Y", Transcripts[[#This Row],[RefSeq mRNA ID]]&amp;IF(Transcripts[[#This Row],[Preferred?]]="Y", " (Preferred)", ""), "")</f>
        <v/>
      </c>
      <c r="V1214" s="43" t="s">
        <v>18458</v>
      </c>
      <c r="W1214" s="43" t="e">
        <f t="array" ref="W1214">INDEX(Table6[#Data], MATCH(1, ISNUMBER(SEARCH(Transcripts[[#This Row],[RefSeq mRNA ID]], Table6['#name])), 0), 1)</f>
        <v>#N/A</v>
      </c>
      <c r="X1214" s="43"/>
      <c r="Y1214" s="43"/>
      <c r="Z1214" t="s">
        <v>2573</v>
      </c>
      <c r="AC1214" t="s">
        <v>2566</v>
      </c>
      <c r="AD1214" t="s">
        <v>27</v>
      </c>
      <c r="AE1214" t="s">
        <v>2573</v>
      </c>
    </row>
    <row r="1215" spans="8:31" hidden="1" x14ac:dyDescent="0.25">
      <c r="H1215" t="s">
        <v>3023</v>
      </c>
      <c r="I1215" t="s">
        <v>3054</v>
      </c>
      <c r="J1215" t="s">
        <v>3055</v>
      </c>
      <c r="L1215">
        <v>413</v>
      </c>
      <c r="M1215" t="s">
        <v>189</v>
      </c>
      <c r="N1215" t="s">
        <v>3056</v>
      </c>
      <c r="Q1215">
        <v>192</v>
      </c>
      <c r="R1215" t="s">
        <v>98</v>
      </c>
      <c r="S1215" t="s">
        <v>98</v>
      </c>
      <c r="T1215" t="str">
        <f>IF(Transcripts[[#This Row],[List?]]="Y", Transcripts[[#This Row],[RefSeq mRNA ID]]&amp;IF(Transcripts[[#This Row],[Preferred?]]="Y", " (Preferred)", ""), "")</f>
        <v/>
      </c>
      <c r="V1215" s="43" t="s">
        <v>18458</v>
      </c>
      <c r="W1215" s="43" t="e">
        <f t="array" ref="W1215">INDEX(Table6[#Data], MATCH(1, ISNUMBER(SEARCH(Transcripts[[#This Row],[RefSeq mRNA ID]], Table6['#name])), 0), 1)</f>
        <v>#N/A</v>
      </c>
      <c r="X1215" s="43"/>
      <c r="Y1215" s="43"/>
      <c r="Z1215" t="s">
        <v>4514</v>
      </c>
      <c r="AA1215" t="s">
        <v>4515</v>
      </c>
      <c r="AB1215">
        <v>6015</v>
      </c>
      <c r="AC1215" t="s">
        <v>139</v>
      </c>
      <c r="AD1215" t="s">
        <v>27</v>
      </c>
      <c r="AE1215" t="s">
        <v>10776</v>
      </c>
    </row>
    <row r="1216" spans="8:31" hidden="1" x14ac:dyDescent="0.25">
      <c r="H1216" t="s">
        <v>3023</v>
      </c>
      <c r="I1216" t="s">
        <v>3039</v>
      </c>
      <c r="J1216" t="s">
        <v>3040</v>
      </c>
      <c r="L1216">
        <v>633</v>
      </c>
      <c r="M1216" t="s">
        <v>189</v>
      </c>
      <c r="N1216" t="s">
        <v>3041</v>
      </c>
      <c r="Q1216">
        <v>154</v>
      </c>
      <c r="R1216" t="s">
        <v>98</v>
      </c>
      <c r="S1216" t="s">
        <v>98</v>
      </c>
      <c r="T1216" t="str">
        <f>IF(Transcripts[[#This Row],[List?]]="Y", Transcripts[[#This Row],[RefSeq mRNA ID]]&amp;IF(Transcripts[[#This Row],[Preferred?]]="Y", " (Preferred)", ""), "")</f>
        <v/>
      </c>
      <c r="V1216" s="43" t="s">
        <v>18458</v>
      </c>
      <c r="W1216" s="43" t="e">
        <f t="array" ref="W1216">INDEX(Table6[#Data], MATCH(1, ISNUMBER(SEARCH(Transcripts[[#This Row],[RefSeq mRNA ID]], Table6['#name])), 0), 1)</f>
        <v>#N/A</v>
      </c>
      <c r="X1216" s="43"/>
      <c r="Y1216" s="43"/>
      <c r="Z1216" t="s">
        <v>4511</v>
      </c>
      <c r="AA1216" t="s">
        <v>4512</v>
      </c>
      <c r="AB1216">
        <v>6015</v>
      </c>
      <c r="AC1216" t="s">
        <v>139</v>
      </c>
      <c r="AD1216" t="s">
        <v>27</v>
      </c>
      <c r="AE1216" t="s">
        <v>10777</v>
      </c>
    </row>
    <row r="1217" spans="8:31" hidden="1" x14ac:dyDescent="0.25">
      <c r="H1217" t="s">
        <v>3023</v>
      </c>
      <c r="I1217" t="s">
        <v>3057</v>
      </c>
      <c r="J1217" t="s">
        <v>3058</v>
      </c>
      <c r="L1217">
        <v>395</v>
      </c>
      <c r="M1217" t="s">
        <v>189</v>
      </c>
      <c r="N1217" t="s">
        <v>3059</v>
      </c>
      <c r="Q1217">
        <v>125</v>
      </c>
      <c r="R1217" t="s">
        <v>98</v>
      </c>
      <c r="S1217" t="s">
        <v>98</v>
      </c>
      <c r="T1217" t="str">
        <f>IF(Transcripts[[#This Row],[List?]]="Y", Transcripts[[#This Row],[RefSeq mRNA ID]]&amp;IF(Transcripts[[#This Row],[Preferred?]]="Y", " (Preferred)", ""), "")</f>
        <v/>
      </c>
      <c r="V1217" s="43" t="s">
        <v>18458</v>
      </c>
      <c r="W1217" s="43" t="e">
        <f t="array" ref="W1217">INDEX(Table6[#Data], MATCH(1, ISNUMBER(SEARCH(Transcripts[[#This Row],[RefSeq mRNA ID]], Table6['#name])), 0), 1)</f>
        <v>#N/A</v>
      </c>
      <c r="X1217" s="43"/>
      <c r="Y1217" s="43"/>
      <c r="Z1217" t="s">
        <v>4520</v>
      </c>
      <c r="AA1217" t="s">
        <v>4521</v>
      </c>
      <c r="AB1217">
        <v>2186</v>
      </c>
      <c r="AC1217" t="s">
        <v>139</v>
      </c>
      <c r="AD1217" t="s">
        <v>27</v>
      </c>
      <c r="AE1217" t="s">
        <v>10778</v>
      </c>
    </row>
    <row r="1218" spans="8:31" hidden="1" x14ac:dyDescent="0.25">
      <c r="H1218" t="s">
        <v>3023</v>
      </c>
      <c r="I1218" t="s">
        <v>3060</v>
      </c>
      <c r="L1218">
        <v>479</v>
      </c>
      <c r="M1218" t="s">
        <v>195</v>
      </c>
      <c r="N1218" t="s">
        <v>3061</v>
      </c>
      <c r="Q1218">
        <v>0</v>
      </c>
      <c r="R1218" t="s">
        <v>98</v>
      </c>
      <c r="S1218" t="s">
        <v>98</v>
      </c>
      <c r="T1218" t="str">
        <f>IF(Transcripts[[#This Row],[List?]]="Y", Transcripts[[#This Row],[RefSeq mRNA ID]]&amp;IF(Transcripts[[#This Row],[Preferred?]]="Y", " (Preferred)", ""), "")</f>
        <v/>
      </c>
      <c r="V1218" s="43" t="s">
        <v>18458</v>
      </c>
      <c r="W1218" s="43" t="e">
        <f t="array" ref="W1218">INDEX(Table6[#Data], MATCH(1, ISNUMBER(SEARCH(Transcripts[[#This Row],[RefSeq mRNA ID]], Table6['#name])), 0), 1)</f>
        <v>#N/A</v>
      </c>
      <c r="X1218" s="43"/>
      <c r="Y1218" s="43"/>
      <c r="Z1218" t="s">
        <v>4517</v>
      </c>
      <c r="AA1218" t="s">
        <v>4518</v>
      </c>
      <c r="AB1218">
        <v>2448</v>
      </c>
      <c r="AC1218" t="s">
        <v>139</v>
      </c>
      <c r="AD1218" t="s">
        <v>27</v>
      </c>
      <c r="AE1218" t="s">
        <v>10779</v>
      </c>
    </row>
    <row r="1219" spans="8:31" hidden="1" x14ac:dyDescent="0.25">
      <c r="H1219" t="s">
        <v>3023</v>
      </c>
      <c r="I1219" t="s">
        <v>3096</v>
      </c>
      <c r="L1219">
        <v>2201</v>
      </c>
      <c r="M1219" t="s">
        <v>212</v>
      </c>
      <c r="N1219" t="s">
        <v>3097</v>
      </c>
      <c r="Q1219">
        <v>0</v>
      </c>
      <c r="R1219" t="s">
        <v>98</v>
      </c>
      <c r="S1219" t="s">
        <v>98</v>
      </c>
      <c r="T1219" t="str">
        <f>IF(Transcripts[[#This Row],[List?]]="Y", Transcripts[[#This Row],[RefSeq mRNA ID]]&amp;IF(Transcripts[[#This Row],[Preferred?]]="Y", " (Preferred)", ""), "")</f>
        <v/>
      </c>
      <c r="V1219" s="43" t="s">
        <v>18458</v>
      </c>
      <c r="W1219" s="43" t="e">
        <f t="array" ref="W1219">INDEX(Table6[#Data], MATCH(1, ISNUMBER(SEARCH(Transcripts[[#This Row],[RefSeq mRNA ID]], Table6['#name])), 0), 1)</f>
        <v>#N/A</v>
      </c>
      <c r="X1219" s="43"/>
      <c r="Y1219" s="43"/>
      <c r="Z1219" t="s">
        <v>4526</v>
      </c>
      <c r="AC1219" t="s">
        <v>139</v>
      </c>
      <c r="AD1219" t="s">
        <v>27</v>
      </c>
      <c r="AE1219" t="s">
        <v>4526</v>
      </c>
    </row>
    <row r="1220" spans="8:31" hidden="1" x14ac:dyDescent="0.25">
      <c r="H1220" t="s">
        <v>3023</v>
      </c>
      <c r="I1220" t="s">
        <v>3098</v>
      </c>
      <c r="L1220">
        <v>1430</v>
      </c>
      <c r="M1220" t="s">
        <v>212</v>
      </c>
      <c r="N1220" t="s">
        <v>3099</v>
      </c>
      <c r="Q1220">
        <v>0</v>
      </c>
      <c r="R1220" t="s">
        <v>98</v>
      </c>
      <c r="S1220" t="s">
        <v>98</v>
      </c>
      <c r="T1220" t="str">
        <f>IF(Transcripts[[#This Row],[List?]]="Y", Transcripts[[#This Row],[RefSeq mRNA ID]]&amp;IF(Transcripts[[#This Row],[Preferred?]]="Y", " (Preferred)", ""), "")</f>
        <v/>
      </c>
      <c r="V1220" s="43" t="s">
        <v>18458</v>
      </c>
      <c r="W1220" s="43" t="e">
        <f t="array" ref="W1220">INDEX(Table6[#Data], MATCH(1, ISNUMBER(SEARCH(Transcripts[[#This Row],[RefSeq mRNA ID]], Table6['#name])), 0), 1)</f>
        <v>#N/A</v>
      </c>
      <c r="X1220" s="43"/>
      <c r="Y1220" s="43"/>
      <c r="Z1220" t="s">
        <v>4528</v>
      </c>
      <c r="AC1220" t="s">
        <v>139</v>
      </c>
      <c r="AD1220" t="s">
        <v>27</v>
      </c>
      <c r="AE1220" t="s">
        <v>4528</v>
      </c>
    </row>
    <row r="1221" spans="8:31" hidden="1" x14ac:dyDescent="0.25">
      <c r="H1221" t="s">
        <v>3023</v>
      </c>
      <c r="I1221" t="s">
        <v>3100</v>
      </c>
      <c r="L1221">
        <v>850</v>
      </c>
      <c r="M1221" t="s">
        <v>212</v>
      </c>
      <c r="N1221" t="s">
        <v>3101</v>
      </c>
      <c r="Q1221">
        <v>0</v>
      </c>
      <c r="R1221" t="s">
        <v>98</v>
      </c>
      <c r="S1221" t="s">
        <v>98</v>
      </c>
      <c r="T1221" t="str">
        <f>IF(Transcripts[[#This Row],[List?]]="Y", Transcripts[[#This Row],[RefSeq mRNA ID]]&amp;IF(Transcripts[[#This Row],[Preferred?]]="Y", " (Preferred)", ""), "")</f>
        <v/>
      </c>
      <c r="V1221" s="43" t="s">
        <v>18458</v>
      </c>
      <c r="W1221" s="43" t="e">
        <f t="array" ref="W1221">INDEX(Table6[#Data], MATCH(1, ISNUMBER(SEARCH(Transcripts[[#This Row],[RefSeq mRNA ID]], Table6['#name])), 0), 1)</f>
        <v>#N/A</v>
      </c>
      <c r="X1221" s="43"/>
      <c r="Y1221" s="43"/>
      <c r="Z1221" t="s">
        <v>4523</v>
      </c>
      <c r="AA1221" t="s">
        <v>4524</v>
      </c>
      <c r="AB1221">
        <v>41</v>
      </c>
      <c r="AC1221" t="s">
        <v>139</v>
      </c>
      <c r="AD1221" t="s">
        <v>27</v>
      </c>
      <c r="AE1221" t="s">
        <v>10780</v>
      </c>
    </row>
    <row r="1222" spans="8:31" hidden="1" x14ac:dyDescent="0.25">
      <c r="H1222" t="s">
        <v>3023</v>
      </c>
      <c r="I1222" t="s">
        <v>3102</v>
      </c>
      <c r="L1222">
        <v>761</v>
      </c>
      <c r="M1222" t="s">
        <v>212</v>
      </c>
      <c r="N1222" t="s">
        <v>3103</v>
      </c>
      <c r="Q1222">
        <v>0</v>
      </c>
      <c r="R1222" t="s">
        <v>98</v>
      </c>
      <c r="S1222" t="s">
        <v>98</v>
      </c>
      <c r="T1222" t="str">
        <f>IF(Transcripts[[#This Row],[List?]]="Y", Transcripts[[#This Row],[RefSeq mRNA ID]]&amp;IF(Transcripts[[#This Row],[Preferred?]]="Y", " (Preferred)", ""), "")</f>
        <v/>
      </c>
      <c r="V1222" s="43" t="s">
        <v>18458</v>
      </c>
      <c r="W1222" s="43" t="e">
        <f t="array" ref="W1222">INDEX(Table6[#Data], MATCH(1, ISNUMBER(SEARCH(Transcripts[[#This Row],[RefSeq mRNA ID]], Table6['#name])), 0), 1)</f>
        <v>#N/A</v>
      </c>
      <c r="X1222" s="43"/>
      <c r="Y1222" s="43"/>
      <c r="Z1222" t="s">
        <v>4507</v>
      </c>
      <c r="AA1222" t="s">
        <v>4508</v>
      </c>
      <c r="AB1222">
        <v>6015</v>
      </c>
      <c r="AC1222" t="s">
        <v>139</v>
      </c>
      <c r="AD1222" t="s">
        <v>27</v>
      </c>
      <c r="AE1222" t="s">
        <v>10781</v>
      </c>
    </row>
    <row r="1223" spans="8:31" hidden="1" x14ac:dyDescent="0.25">
      <c r="H1223" t="s">
        <v>3023</v>
      </c>
      <c r="I1223" t="s">
        <v>3104</v>
      </c>
      <c r="L1223">
        <v>745</v>
      </c>
      <c r="M1223" t="s">
        <v>212</v>
      </c>
      <c r="N1223" t="s">
        <v>3105</v>
      </c>
      <c r="Q1223">
        <v>0</v>
      </c>
      <c r="R1223" t="s">
        <v>98</v>
      </c>
      <c r="S1223" t="s">
        <v>98</v>
      </c>
      <c r="T1223" t="str">
        <f>IF(Transcripts[[#This Row],[List?]]="Y", Transcripts[[#This Row],[RefSeq mRNA ID]]&amp;IF(Transcripts[[#This Row],[Preferred?]]="Y", " (Preferred)", ""), "")</f>
        <v/>
      </c>
      <c r="V1223" s="43" t="s">
        <v>18458</v>
      </c>
      <c r="W1223" s="43" t="e">
        <f t="array" ref="W1223">INDEX(Table6[#Data], MATCH(1, ISNUMBER(SEARCH(Transcripts[[#This Row],[RefSeq mRNA ID]], Table6['#name])), 0), 1)</f>
        <v>#N/A</v>
      </c>
      <c r="X1223" s="43"/>
      <c r="Y1223" s="43"/>
      <c r="Z1223" t="s">
        <v>7317</v>
      </c>
      <c r="AC1223" t="s">
        <v>7316</v>
      </c>
      <c r="AD1223" t="s">
        <v>27</v>
      </c>
      <c r="AE1223" t="s">
        <v>7317</v>
      </c>
    </row>
    <row r="1224" spans="8:31" hidden="1" x14ac:dyDescent="0.25">
      <c r="H1224" t="s">
        <v>3023</v>
      </c>
      <c r="I1224" t="s">
        <v>3106</v>
      </c>
      <c r="L1224">
        <v>726</v>
      </c>
      <c r="M1224" t="s">
        <v>212</v>
      </c>
      <c r="N1224" t="s">
        <v>3107</v>
      </c>
      <c r="Q1224">
        <v>0</v>
      </c>
      <c r="R1224" t="s">
        <v>98</v>
      </c>
      <c r="S1224" t="s">
        <v>98</v>
      </c>
      <c r="T1224" t="str">
        <f>IF(Transcripts[[#This Row],[List?]]="Y", Transcripts[[#This Row],[RefSeq mRNA ID]]&amp;IF(Transcripts[[#This Row],[Preferred?]]="Y", " (Preferred)", ""), "")</f>
        <v/>
      </c>
      <c r="V1224" s="43" t="s">
        <v>18458</v>
      </c>
      <c r="W1224" s="43" t="e">
        <f t="array" ref="W1224">INDEX(Table6[#Data], MATCH(1, ISNUMBER(SEARCH(Transcripts[[#This Row],[RefSeq mRNA ID]], Table6['#name])), 0), 1)</f>
        <v>#N/A</v>
      </c>
      <c r="X1224" s="43"/>
      <c r="Y1224" s="43"/>
      <c r="Z1224" t="s">
        <v>7323</v>
      </c>
      <c r="AA1224" t="s">
        <v>7324</v>
      </c>
      <c r="AB1224">
        <v>1383</v>
      </c>
      <c r="AC1224" t="s">
        <v>7316</v>
      </c>
      <c r="AD1224" t="s">
        <v>27</v>
      </c>
      <c r="AE1224" t="s">
        <v>10782</v>
      </c>
    </row>
    <row r="1225" spans="8:31" hidden="1" x14ac:dyDescent="0.25">
      <c r="H1225" t="s">
        <v>3023</v>
      </c>
      <c r="I1225" t="s">
        <v>3108</v>
      </c>
      <c r="L1225">
        <v>650</v>
      </c>
      <c r="M1225" t="s">
        <v>212</v>
      </c>
      <c r="N1225" t="s">
        <v>3109</v>
      </c>
      <c r="Q1225">
        <v>0</v>
      </c>
      <c r="R1225" t="s">
        <v>98</v>
      </c>
      <c r="S1225" t="s">
        <v>98</v>
      </c>
      <c r="T1225" t="str">
        <f>IF(Transcripts[[#This Row],[List?]]="Y", Transcripts[[#This Row],[RefSeq mRNA ID]]&amp;IF(Transcripts[[#This Row],[Preferred?]]="Y", " (Preferred)", ""), "")</f>
        <v/>
      </c>
      <c r="V1225" s="43" t="s">
        <v>18458</v>
      </c>
      <c r="W1225" s="43" t="e">
        <f t="array" ref="W1225">INDEX(Table6[#Data], MATCH(1, ISNUMBER(SEARCH(Transcripts[[#This Row],[RefSeq mRNA ID]], Table6['#name])), 0), 1)</f>
        <v>#N/A</v>
      </c>
      <c r="X1225" s="43"/>
      <c r="Y1225" s="43"/>
      <c r="Z1225" t="s">
        <v>7319</v>
      </c>
      <c r="AA1225" t="s">
        <v>7320</v>
      </c>
      <c r="AB1225">
        <v>1782</v>
      </c>
      <c r="AC1225" t="s">
        <v>7316</v>
      </c>
      <c r="AD1225" t="s">
        <v>27</v>
      </c>
      <c r="AE1225" t="s">
        <v>10783</v>
      </c>
    </row>
    <row r="1226" spans="8:31" hidden="1" x14ac:dyDescent="0.25">
      <c r="H1226" t="s">
        <v>3023</v>
      </c>
      <c r="I1226" t="s">
        <v>3110</v>
      </c>
      <c r="L1226">
        <v>578</v>
      </c>
      <c r="M1226" t="s">
        <v>212</v>
      </c>
      <c r="N1226" t="s">
        <v>3111</v>
      </c>
      <c r="Q1226">
        <v>0</v>
      </c>
      <c r="R1226" t="s">
        <v>98</v>
      </c>
      <c r="S1226" t="s">
        <v>98</v>
      </c>
      <c r="T1226" t="str">
        <f>IF(Transcripts[[#This Row],[List?]]="Y", Transcripts[[#This Row],[RefSeq mRNA ID]]&amp;IF(Transcripts[[#This Row],[Preferred?]]="Y", " (Preferred)", ""), "")</f>
        <v/>
      </c>
      <c r="V1226" s="43" t="s">
        <v>18458</v>
      </c>
      <c r="W1226" s="43" t="e">
        <f t="array" ref="W1226">INDEX(Table6[#Data], MATCH(1, ISNUMBER(SEARCH(Transcripts[[#This Row],[RefSeq mRNA ID]], Table6['#name])), 0), 1)</f>
        <v>#N/A</v>
      </c>
      <c r="X1226" s="43"/>
      <c r="Y1226" s="43"/>
      <c r="Z1226" t="s">
        <v>7327</v>
      </c>
      <c r="AA1226" t="s">
        <v>7328</v>
      </c>
      <c r="AB1226">
        <v>326</v>
      </c>
      <c r="AC1226" t="s">
        <v>7316</v>
      </c>
      <c r="AD1226" t="s">
        <v>27</v>
      </c>
      <c r="AE1226" t="s">
        <v>10784</v>
      </c>
    </row>
    <row r="1227" spans="8:31" hidden="1" x14ac:dyDescent="0.25">
      <c r="H1227" t="s">
        <v>3023</v>
      </c>
      <c r="I1227" t="s">
        <v>3112</v>
      </c>
      <c r="L1227">
        <v>528</v>
      </c>
      <c r="M1227" t="s">
        <v>212</v>
      </c>
      <c r="N1227" t="s">
        <v>3113</v>
      </c>
      <c r="Q1227">
        <v>0</v>
      </c>
      <c r="R1227" t="s">
        <v>98</v>
      </c>
      <c r="S1227" t="s">
        <v>98</v>
      </c>
      <c r="T1227" t="str">
        <f>IF(Transcripts[[#This Row],[List?]]="Y", Transcripts[[#This Row],[RefSeq mRNA ID]]&amp;IF(Transcripts[[#This Row],[Preferred?]]="Y", " (Preferred)", ""), "")</f>
        <v/>
      </c>
      <c r="V1227" s="43" t="s">
        <v>18458</v>
      </c>
      <c r="W1227" s="43" t="e">
        <f t="array" ref="W1227">INDEX(Table6[#Data], MATCH(1, ISNUMBER(SEARCH(Transcripts[[#This Row],[RefSeq mRNA ID]], Table6['#name])), 0), 1)</f>
        <v>#N/A</v>
      </c>
      <c r="X1227" s="43"/>
      <c r="Y1227" s="43"/>
      <c r="Z1227" t="s">
        <v>4140</v>
      </c>
      <c r="AA1227" t="s">
        <v>4141</v>
      </c>
      <c r="AB1227">
        <v>855</v>
      </c>
      <c r="AC1227" t="s">
        <v>4139</v>
      </c>
      <c r="AD1227" t="s">
        <v>27</v>
      </c>
      <c r="AE1227" t="s">
        <v>10785</v>
      </c>
    </row>
    <row r="1228" spans="8:31" hidden="1" x14ac:dyDescent="0.25">
      <c r="H1228" t="s">
        <v>3114</v>
      </c>
      <c r="I1228" t="s">
        <v>3129</v>
      </c>
      <c r="J1228" t="s">
        <v>3130</v>
      </c>
      <c r="K1228" t="s">
        <v>19380</v>
      </c>
      <c r="L1228">
        <v>4585</v>
      </c>
      <c r="M1228" t="s">
        <v>27</v>
      </c>
      <c r="N1228" t="s">
        <v>3131</v>
      </c>
      <c r="O1228" t="s">
        <v>3132</v>
      </c>
      <c r="P1228" t="s">
        <v>3133</v>
      </c>
      <c r="Q1228">
        <v>1677</v>
      </c>
      <c r="R1228" t="s">
        <v>97</v>
      </c>
      <c r="S1228" t="s">
        <v>97</v>
      </c>
      <c r="T1228" t="str">
        <f>IF(Transcripts[[#This Row],[List?]]="Y", Transcripts[[#This Row],[RefSeq mRNA ID]]&amp;IF(Transcripts[[#This Row],[Preferred?]]="Y", " (Preferred)", ""), "")</f>
        <v>NM_000136.2 (Preferred)</v>
      </c>
      <c r="V1228" s="43" t="s">
        <v>18459</v>
      </c>
      <c r="W1228" s="43" t="e">
        <f t="array" ref="W1228">INDEX(Table6[#Data], MATCH(1, ISNUMBER(SEARCH(Transcripts[[#This Row],[RefSeq mRNA ID]], Table6['#name])), 0), 1)</f>
        <v>#N/A</v>
      </c>
      <c r="X1228" s="43"/>
      <c r="Y1228" s="43"/>
      <c r="Z1228" t="s">
        <v>2111</v>
      </c>
      <c r="AA1228" t="s">
        <v>2112</v>
      </c>
      <c r="AB1228">
        <v>2223</v>
      </c>
      <c r="AC1228" t="s">
        <v>2073</v>
      </c>
      <c r="AD1228" t="s">
        <v>27</v>
      </c>
      <c r="AE1228" t="s">
        <v>10786</v>
      </c>
    </row>
    <row r="1229" spans="8:31" hidden="1" x14ac:dyDescent="0.25">
      <c r="H1229" t="s">
        <v>3114</v>
      </c>
      <c r="I1229" t="s">
        <v>3134</v>
      </c>
      <c r="J1229" t="s">
        <v>3135</v>
      </c>
      <c r="K1229" t="s">
        <v>19381</v>
      </c>
      <c r="L1229">
        <v>4504</v>
      </c>
      <c r="M1229" t="s">
        <v>27</v>
      </c>
      <c r="N1229" t="s">
        <v>3136</v>
      </c>
      <c r="O1229" t="s">
        <v>3132</v>
      </c>
      <c r="P1229" t="s">
        <v>3133</v>
      </c>
      <c r="Q1229">
        <v>1677</v>
      </c>
      <c r="R1229" t="s">
        <v>98</v>
      </c>
      <c r="S1229" t="s">
        <v>97</v>
      </c>
      <c r="T1229" t="str">
        <f>IF(Transcripts[[#This Row],[List?]]="Y", Transcripts[[#This Row],[RefSeq mRNA ID]]&amp;IF(Transcripts[[#This Row],[Preferred?]]="Y", " (Preferred)", ""), "")</f>
        <v>NM_001243743.1</v>
      </c>
      <c r="V1229" s="43" t="s">
        <v>18459</v>
      </c>
      <c r="W1229" s="43" t="e">
        <f t="array" ref="W1229">INDEX(Table6[#Data], MATCH(1, ISNUMBER(SEARCH(Transcripts[[#This Row],[RefSeq mRNA ID]], Table6['#name])), 0), 1)</f>
        <v>#N/A</v>
      </c>
      <c r="X1229" s="43"/>
      <c r="Y1229" s="43"/>
      <c r="Z1229" t="s">
        <v>2101</v>
      </c>
      <c r="AA1229" t="s">
        <v>2102</v>
      </c>
      <c r="AB1229">
        <v>2223</v>
      </c>
      <c r="AC1229" t="s">
        <v>2073</v>
      </c>
      <c r="AD1229" t="s">
        <v>27</v>
      </c>
      <c r="AE1229" t="s">
        <v>10787</v>
      </c>
    </row>
    <row r="1230" spans="8:31" hidden="1" x14ac:dyDescent="0.25">
      <c r="H1230" t="s">
        <v>3114</v>
      </c>
      <c r="I1230" t="s">
        <v>3137</v>
      </c>
      <c r="J1230" t="s">
        <v>3138</v>
      </c>
      <c r="L1230">
        <v>591</v>
      </c>
      <c r="M1230" t="s">
        <v>27</v>
      </c>
      <c r="N1230" t="s">
        <v>3139</v>
      </c>
      <c r="Q1230">
        <v>450</v>
      </c>
      <c r="R1230" t="s">
        <v>98</v>
      </c>
      <c r="S1230" t="s">
        <v>98</v>
      </c>
      <c r="T1230" t="str">
        <f>IF(Transcripts[[#This Row],[List?]]="Y", Transcripts[[#This Row],[RefSeq mRNA ID]]&amp;IF(Transcripts[[#This Row],[Preferred?]]="Y", " (Preferred)", ""), "")</f>
        <v/>
      </c>
      <c r="V1230" s="43" t="s">
        <v>18459</v>
      </c>
      <c r="W1230" s="43" t="e">
        <f t="array" ref="W1230">INDEX(Table6[#Data], MATCH(1, ISNUMBER(SEARCH(Transcripts[[#This Row],[RefSeq mRNA ID]], Table6['#name])), 0), 1)</f>
        <v>#N/A</v>
      </c>
      <c r="X1230" s="43"/>
      <c r="Y1230" s="43"/>
      <c r="Z1230" t="s">
        <v>2084</v>
      </c>
      <c r="AC1230" t="s">
        <v>2073</v>
      </c>
      <c r="AD1230" t="s">
        <v>27</v>
      </c>
      <c r="AE1230" t="s">
        <v>2084</v>
      </c>
    </row>
    <row r="1231" spans="8:31" hidden="1" x14ac:dyDescent="0.25">
      <c r="H1231" t="s">
        <v>3114</v>
      </c>
      <c r="I1231" t="s">
        <v>3115</v>
      </c>
      <c r="L1231">
        <v>1644</v>
      </c>
      <c r="M1231" t="s">
        <v>195</v>
      </c>
      <c r="N1231" t="s">
        <v>3116</v>
      </c>
      <c r="Q1231">
        <v>0</v>
      </c>
      <c r="R1231" t="s">
        <v>98</v>
      </c>
      <c r="S1231" t="s">
        <v>98</v>
      </c>
      <c r="T1231" t="str">
        <f>IF(Transcripts[[#This Row],[List?]]="Y", Transcripts[[#This Row],[RefSeq mRNA ID]]&amp;IF(Transcripts[[#This Row],[Preferred?]]="Y", " (Preferred)", ""), "")</f>
        <v/>
      </c>
      <c r="V1231" s="43" t="s">
        <v>18459</v>
      </c>
      <c r="W1231" s="43" t="e">
        <f t="array" ref="W1231">INDEX(Table6[#Data], MATCH(1, ISNUMBER(SEARCH(Transcripts[[#This Row],[RefSeq mRNA ID]], Table6['#name])), 0), 1)</f>
        <v>#N/A</v>
      </c>
      <c r="X1231" s="43"/>
      <c r="Y1231" s="43"/>
      <c r="Z1231" t="s">
        <v>2078</v>
      </c>
      <c r="AC1231" t="s">
        <v>2073</v>
      </c>
      <c r="AD1231" t="s">
        <v>27</v>
      </c>
      <c r="AE1231" t="s">
        <v>2078</v>
      </c>
    </row>
    <row r="1232" spans="8:31" hidden="1" x14ac:dyDescent="0.25">
      <c r="H1232" t="s">
        <v>3114</v>
      </c>
      <c r="I1232" t="s">
        <v>3117</v>
      </c>
      <c r="L1232">
        <v>842</v>
      </c>
      <c r="M1232" t="s">
        <v>195</v>
      </c>
      <c r="N1232" t="s">
        <v>3118</v>
      </c>
      <c r="Q1232">
        <v>0</v>
      </c>
      <c r="R1232" t="s">
        <v>98</v>
      </c>
      <c r="S1232" t="s">
        <v>98</v>
      </c>
      <c r="T1232" t="str">
        <f>IF(Transcripts[[#This Row],[List?]]="Y", Transcripts[[#This Row],[RefSeq mRNA ID]]&amp;IF(Transcripts[[#This Row],[Preferred?]]="Y", " (Preferred)", ""), "")</f>
        <v/>
      </c>
      <c r="V1232" s="43" t="s">
        <v>18459</v>
      </c>
      <c r="W1232" s="43" t="e">
        <f t="array" ref="W1232">INDEX(Table6[#Data], MATCH(1, ISNUMBER(SEARCH(Transcripts[[#This Row],[RefSeq mRNA ID]], Table6['#name])), 0), 1)</f>
        <v>#N/A</v>
      </c>
      <c r="X1232" s="43"/>
      <c r="Y1232" s="43"/>
      <c r="Z1232" t="s">
        <v>2164</v>
      </c>
      <c r="AC1232" t="s">
        <v>2073</v>
      </c>
      <c r="AD1232" t="s">
        <v>27</v>
      </c>
      <c r="AE1232" t="s">
        <v>2164</v>
      </c>
    </row>
    <row r="1233" spans="8:31" hidden="1" x14ac:dyDescent="0.25">
      <c r="H1233" t="s">
        <v>3114</v>
      </c>
      <c r="I1233" t="s">
        <v>3119</v>
      </c>
      <c r="L1233">
        <v>841</v>
      </c>
      <c r="M1233" t="s">
        <v>195</v>
      </c>
      <c r="N1233" t="s">
        <v>3120</v>
      </c>
      <c r="Q1233">
        <v>0</v>
      </c>
      <c r="R1233" t="s">
        <v>98</v>
      </c>
      <c r="S1233" t="s">
        <v>98</v>
      </c>
      <c r="T1233" t="str">
        <f>IF(Transcripts[[#This Row],[List?]]="Y", Transcripts[[#This Row],[RefSeq mRNA ID]]&amp;IF(Transcripts[[#This Row],[Preferred?]]="Y", " (Preferred)", ""), "")</f>
        <v/>
      </c>
      <c r="V1233" s="43" t="s">
        <v>18459</v>
      </c>
      <c r="W1233" s="43" t="e">
        <f t="array" ref="W1233">INDEX(Table6[#Data], MATCH(1, ISNUMBER(SEARCH(Transcripts[[#This Row],[RefSeq mRNA ID]], Table6['#name])), 0), 1)</f>
        <v>#N/A</v>
      </c>
      <c r="X1233" s="43"/>
      <c r="Y1233" s="43"/>
      <c r="Z1233" t="s">
        <v>2090</v>
      </c>
      <c r="AC1233" t="s">
        <v>2073</v>
      </c>
      <c r="AD1233" t="s">
        <v>27</v>
      </c>
      <c r="AE1233" t="s">
        <v>2090</v>
      </c>
    </row>
    <row r="1234" spans="8:31" hidden="1" x14ac:dyDescent="0.25">
      <c r="H1234" t="s">
        <v>3114</v>
      </c>
      <c r="I1234" t="s">
        <v>3121</v>
      </c>
      <c r="L1234">
        <v>825</v>
      </c>
      <c r="M1234" t="s">
        <v>195</v>
      </c>
      <c r="N1234" t="s">
        <v>3122</v>
      </c>
      <c r="Q1234">
        <v>0</v>
      </c>
      <c r="R1234" t="s">
        <v>98</v>
      </c>
      <c r="S1234" t="s">
        <v>98</v>
      </c>
      <c r="T1234" t="str">
        <f>IF(Transcripts[[#This Row],[List?]]="Y", Transcripts[[#This Row],[RefSeq mRNA ID]]&amp;IF(Transcripts[[#This Row],[Preferred?]]="Y", " (Preferred)", ""), "")</f>
        <v/>
      </c>
      <c r="V1234" s="43" t="s">
        <v>18459</v>
      </c>
      <c r="W1234" s="43" t="e">
        <f t="array" ref="W1234">INDEX(Table6[#Data], MATCH(1, ISNUMBER(SEARCH(Transcripts[[#This Row],[RefSeq mRNA ID]], Table6['#name])), 0), 1)</f>
        <v>#N/A</v>
      </c>
      <c r="X1234" s="43"/>
      <c r="Y1234" s="43"/>
      <c r="Z1234" t="s">
        <v>2145</v>
      </c>
      <c r="AA1234" t="s">
        <v>2146</v>
      </c>
      <c r="AB1234">
        <v>535</v>
      </c>
      <c r="AC1234" t="s">
        <v>2073</v>
      </c>
      <c r="AD1234" t="s">
        <v>27</v>
      </c>
      <c r="AE1234" t="s">
        <v>10788</v>
      </c>
    </row>
    <row r="1235" spans="8:31" hidden="1" x14ac:dyDescent="0.25">
      <c r="H1235" t="s">
        <v>3114</v>
      </c>
      <c r="I1235" t="s">
        <v>3123</v>
      </c>
      <c r="L1235">
        <v>680</v>
      </c>
      <c r="M1235" t="s">
        <v>195</v>
      </c>
      <c r="N1235" t="s">
        <v>3124</v>
      </c>
      <c r="Q1235">
        <v>0</v>
      </c>
      <c r="R1235" t="s">
        <v>98</v>
      </c>
      <c r="S1235" t="s">
        <v>98</v>
      </c>
      <c r="T1235" t="str">
        <f>IF(Transcripts[[#This Row],[List?]]="Y", Transcripts[[#This Row],[RefSeq mRNA ID]]&amp;IF(Transcripts[[#This Row],[Preferred?]]="Y", " (Preferred)", ""), "")</f>
        <v/>
      </c>
      <c r="V1235" s="43" t="s">
        <v>18459</v>
      </c>
      <c r="W1235" s="43" t="e">
        <f t="array" ref="W1235">INDEX(Table6[#Data], MATCH(1, ISNUMBER(SEARCH(Transcripts[[#This Row],[RefSeq mRNA ID]], Table6['#name])), 0), 1)</f>
        <v>#N/A</v>
      </c>
      <c r="X1235" s="43"/>
      <c r="Y1235" s="43"/>
      <c r="Z1235" t="s">
        <v>2134</v>
      </c>
      <c r="AA1235" t="s">
        <v>2135</v>
      </c>
      <c r="AB1235">
        <v>389</v>
      </c>
      <c r="AC1235" t="s">
        <v>2073</v>
      </c>
      <c r="AD1235" t="s">
        <v>27</v>
      </c>
      <c r="AE1235" t="s">
        <v>10789</v>
      </c>
    </row>
    <row r="1236" spans="8:31" hidden="1" x14ac:dyDescent="0.25">
      <c r="H1236" t="s">
        <v>3114</v>
      </c>
      <c r="I1236" t="s">
        <v>3125</v>
      </c>
      <c r="J1236" t="s">
        <v>20308</v>
      </c>
      <c r="K1236" t="s">
        <v>19382</v>
      </c>
      <c r="L1236">
        <v>633</v>
      </c>
      <c r="M1236" t="s">
        <v>195</v>
      </c>
      <c r="N1236" t="s">
        <v>3126</v>
      </c>
      <c r="Q1236">
        <v>0</v>
      </c>
      <c r="R1236" t="s">
        <v>98</v>
      </c>
      <c r="S1236" t="s">
        <v>97</v>
      </c>
      <c r="T1236" t="str">
        <f>IF(Transcripts[[#This Row],[List?]]="Y", Transcripts[[#This Row],[RefSeq mRNA ID]]&amp;IF(Transcripts[[#This Row],[Preferred?]]="Y", " (Preferred)", ""), "")</f>
        <v>NM_001243744.1</v>
      </c>
      <c r="V1236" s="43" t="s">
        <v>18459</v>
      </c>
      <c r="W1236" s="43" t="e">
        <f t="array" ref="W1236">INDEX(Table6[#Data], MATCH(1, ISNUMBER(SEARCH(Transcripts[[#This Row],[RefSeq mRNA ID]], Table6['#name])), 0), 1)</f>
        <v>#N/A</v>
      </c>
      <c r="X1236" s="43"/>
      <c r="Y1236" s="43"/>
      <c r="Z1236" t="s">
        <v>2170</v>
      </c>
      <c r="AC1236" t="s">
        <v>2073</v>
      </c>
      <c r="AD1236" t="s">
        <v>27</v>
      </c>
      <c r="AE1236" t="s">
        <v>2170</v>
      </c>
    </row>
    <row r="1237" spans="8:31" hidden="1" x14ac:dyDescent="0.25">
      <c r="H1237" t="s">
        <v>3114</v>
      </c>
      <c r="I1237" t="s">
        <v>3127</v>
      </c>
      <c r="L1237">
        <v>360</v>
      </c>
      <c r="M1237" t="s">
        <v>195</v>
      </c>
      <c r="N1237" t="s">
        <v>3128</v>
      </c>
      <c r="Q1237">
        <v>0</v>
      </c>
      <c r="R1237" t="s">
        <v>98</v>
      </c>
      <c r="S1237" t="s">
        <v>98</v>
      </c>
      <c r="T1237" t="str">
        <f>IF(Transcripts[[#This Row],[List?]]="Y", Transcripts[[#This Row],[RefSeq mRNA ID]]&amp;IF(Transcripts[[#This Row],[Preferred?]]="Y", " (Preferred)", ""), "")</f>
        <v/>
      </c>
      <c r="V1237" s="43" t="s">
        <v>18459</v>
      </c>
      <c r="W1237" s="43" t="e">
        <f t="array" ref="W1237">INDEX(Table6[#Data], MATCH(1, ISNUMBER(SEARCH(Transcripts[[#This Row],[RefSeq mRNA ID]], Table6['#name])), 0), 1)</f>
        <v>#N/A</v>
      </c>
      <c r="X1237" s="43"/>
      <c r="Y1237" s="43"/>
      <c r="Z1237" t="s">
        <v>2156</v>
      </c>
      <c r="AA1237" t="s">
        <v>2157</v>
      </c>
      <c r="AB1237">
        <v>144</v>
      </c>
      <c r="AC1237" t="s">
        <v>2073</v>
      </c>
      <c r="AD1237" t="s">
        <v>27</v>
      </c>
      <c r="AE1237" t="s">
        <v>10790</v>
      </c>
    </row>
    <row r="1238" spans="8:31" hidden="1" x14ac:dyDescent="0.25">
      <c r="H1238" t="s">
        <v>3140</v>
      </c>
      <c r="I1238" t="s">
        <v>3155</v>
      </c>
      <c r="J1238" t="s">
        <v>3156</v>
      </c>
      <c r="K1238" t="s">
        <v>19385</v>
      </c>
      <c r="L1238">
        <v>5219</v>
      </c>
      <c r="M1238" t="s">
        <v>27</v>
      </c>
      <c r="N1238" t="s">
        <v>3157</v>
      </c>
      <c r="P1238" t="s">
        <v>3158</v>
      </c>
      <c r="Q1238">
        <v>4416</v>
      </c>
      <c r="R1238" t="s">
        <v>97</v>
      </c>
      <c r="S1238" t="s">
        <v>97</v>
      </c>
      <c r="T1238" t="str">
        <f>IF(Transcripts[[#This Row],[List?]]="Y", Transcripts[[#This Row],[RefSeq mRNA ID]]&amp;IF(Transcripts[[#This Row],[Preferred?]]="Y", " (Preferred)", ""), "")</f>
        <v>NM_033084.4 (Preferred)</v>
      </c>
      <c r="V1238" s="43" t="s">
        <v>18460</v>
      </c>
      <c r="W1238" s="43" t="e">
        <f t="array" ref="W1238">INDEX(Table6[#Data], MATCH(1, ISNUMBER(SEARCH(Transcripts[[#This Row],[RefSeq mRNA ID]], Table6['#name])), 0), 1)</f>
        <v>#N/A</v>
      </c>
      <c r="X1238" s="43"/>
      <c r="Y1238" s="43"/>
      <c r="Z1238" t="s">
        <v>2096</v>
      </c>
      <c r="AC1238" t="s">
        <v>2073</v>
      </c>
      <c r="AD1238" t="s">
        <v>27</v>
      </c>
      <c r="AE1238" t="s">
        <v>2096</v>
      </c>
    </row>
    <row r="1239" spans="8:31" hidden="1" x14ac:dyDescent="0.25">
      <c r="H1239" t="s">
        <v>3140</v>
      </c>
      <c r="I1239" t="s">
        <v>3159</v>
      </c>
      <c r="J1239" t="s">
        <v>3160</v>
      </c>
      <c r="K1239" t="s">
        <v>19384</v>
      </c>
      <c r="L1239">
        <v>5185</v>
      </c>
      <c r="M1239" t="s">
        <v>27</v>
      </c>
      <c r="N1239" t="s">
        <v>3161</v>
      </c>
      <c r="P1239" t="s">
        <v>3162</v>
      </c>
      <c r="Q1239">
        <v>4356</v>
      </c>
      <c r="R1239" t="s">
        <v>98</v>
      </c>
      <c r="S1239" t="s">
        <v>97</v>
      </c>
      <c r="T1239" t="str">
        <f>IF(Transcripts[[#This Row],[List?]]="Y", Transcripts[[#This Row],[RefSeq mRNA ID]]&amp;IF(Transcripts[[#This Row],[Preferred?]]="Y", " (Preferred)", ""), "")</f>
        <v>NM_001319984.1</v>
      </c>
      <c r="V1239" s="43" t="s">
        <v>18460</v>
      </c>
      <c r="W1239" s="43" t="e">
        <f t="array" ref="W1239">INDEX(Table6[#Data], MATCH(1, ISNUMBER(SEARCH(Transcripts[[#This Row],[RefSeq mRNA ID]], Table6['#name])), 0), 1)</f>
        <v>#N/A</v>
      </c>
      <c r="X1239" s="43"/>
      <c r="Y1239" s="43"/>
      <c r="Z1239" t="s">
        <v>2434</v>
      </c>
      <c r="AA1239" t="s">
        <v>2435</v>
      </c>
      <c r="AB1239">
        <v>2172</v>
      </c>
      <c r="AC1239" t="s">
        <v>2411</v>
      </c>
      <c r="AD1239" t="s">
        <v>27</v>
      </c>
      <c r="AE1239" t="s">
        <v>10791</v>
      </c>
    </row>
    <row r="1240" spans="8:31" hidden="1" x14ac:dyDescent="0.25">
      <c r="H1240" t="s">
        <v>3140</v>
      </c>
      <c r="I1240" t="s">
        <v>3163</v>
      </c>
      <c r="J1240" t="s">
        <v>3164</v>
      </c>
      <c r="K1240" t="s">
        <v>19383</v>
      </c>
      <c r="L1240">
        <v>5102</v>
      </c>
      <c r="M1240" t="s">
        <v>27</v>
      </c>
      <c r="N1240" t="s">
        <v>3165</v>
      </c>
      <c r="P1240" t="s">
        <v>3162</v>
      </c>
      <c r="Q1240">
        <v>4356</v>
      </c>
      <c r="R1240" t="s">
        <v>98</v>
      </c>
      <c r="S1240" t="s">
        <v>97</v>
      </c>
      <c r="T1240" t="str">
        <f>IF(Transcripts[[#This Row],[List?]]="Y", Transcripts[[#This Row],[RefSeq mRNA ID]]&amp;IF(Transcripts[[#This Row],[Preferred?]]="Y", " (Preferred)", ""), "")</f>
        <v>NM_001018115.2</v>
      </c>
      <c r="V1240" s="43" t="s">
        <v>18460</v>
      </c>
      <c r="W1240" s="43" t="e">
        <f t="array" ref="W1240">INDEX(Table6[#Data], MATCH(1, ISNUMBER(SEARCH(Transcripts[[#This Row],[RefSeq mRNA ID]], Table6['#name])), 0), 1)</f>
        <v>#N/A</v>
      </c>
      <c r="X1240" s="43"/>
      <c r="Y1240" s="43"/>
      <c r="Z1240" t="s">
        <v>2431</v>
      </c>
      <c r="AA1240" t="s">
        <v>2432</v>
      </c>
      <c r="AB1240">
        <v>2739</v>
      </c>
      <c r="AC1240" t="s">
        <v>2411</v>
      </c>
      <c r="AD1240" t="s">
        <v>27</v>
      </c>
      <c r="AE1240" t="s">
        <v>10792</v>
      </c>
    </row>
    <row r="1241" spans="8:31" hidden="1" x14ac:dyDescent="0.25">
      <c r="H1241" t="s">
        <v>3140</v>
      </c>
      <c r="I1241" t="s">
        <v>3166</v>
      </c>
      <c r="J1241" t="s">
        <v>3167</v>
      </c>
      <c r="L1241">
        <v>5008</v>
      </c>
      <c r="M1241" t="s">
        <v>27</v>
      </c>
      <c r="N1241" t="s">
        <v>3168</v>
      </c>
      <c r="Q1241">
        <v>3750</v>
      </c>
      <c r="R1241" t="s">
        <v>98</v>
      </c>
      <c r="S1241" t="s">
        <v>98</v>
      </c>
      <c r="T1241" t="str">
        <f>IF(Transcripts[[#This Row],[List?]]="Y", Transcripts[[#This Row],[RefSeq mRNA ID]]&amp;IF(Transcripts[[#This Row],[Preferred?]]="Y", " (Preferred)", ""), "")</f>
        <v/>
      </c>
      <c r="V1241" s="43" t="s">
        <v>18460</v>
      </c>
      <c r="W1241" s="43" t="e">
        <f t="array" ref="W1241">INDEX(Table6[#Data], MATCH(1, ISNUMBER(SEARCH(Transcripts[[#This Row],[RefSeq mRNA ID]], Table6['#name])), 0), 1)</f>
        <v>#N/A</v>
      </c>
      <c r="X1241" s="43"/>
      <c r="Y1241" s="43"/>
      <c r="Z1241" t="s">
        <v>2427</v>
      </c>
      <c r="AA1241" t="s">
        <v>2428</v>
      </c>
      <c r="AB1241">
        <v>2739</v>
      </c>
      <c r="AC1241" t="s">
        <v>2411</v>
      </c>
      <c r="AD1241" t="s">
        <v>27</v>
      </c>
      <c r="AE1241" t="s">
        <v>10793</v>
      </c>
    </row>
    <row r="1242" spans="8:31" hidden="1" x14ac:dyDescent="0.25">
      <c r="H1242" t="s">
        <v>3140</v>
      </c>
      <c r="I1242" t="s">
        <v>3141</v>
      </c>
      <c r="J1242" t="s">
        <v>3142</v>
      </c>
      <c r="L1242">
        <v>3425</v>
      </c>
      <c r="M1242" t="s">
        <v>189</v>
      </c>
      <c r="N1242" t="s">
        <v>3143</v>
      </c>
      <c r="Q1242">
        <v>2249</v>
      </c>
      <c r="R1242" t="s">
        <v>98</v>
      </c>
      <c r="S1242" t="s">
        <v>98</v>
      </c>
      <c r="T1242" t="str">
        <f>IF(Transcripts[[#This Row],[List?]]="Y", Transcripts[[#This Row],[RefSeq mRNA ID]]&amp;IF(Transcripts[[#This Row],[Preferred?]]="Y", " (Preferred)", ""), "")</f>
        <v/>
      </c>
      <c r="V1242" s="43" t="s">
        <v>18460</v>
      </c>
      <c r="W1242" s="43" t="e">
        <f t="array" ref="W1242">INDEX(Table6[#Data], MATCH(1, ISNUMBER(SEARCH(Transcripts[[#This Row],[RefSeq mRNA ID]], Table6['#name])), 0), 1)</f>
        <v>#N/A</v>
      </c>
      <c r="X1242" s="43"/>
      <c r="Y1242" s="43"/>
      <c r="Z1242" t="s">
        <v>2412</v>
      </c>
      <c r="AA1242" t="s">
        <v>2413</v>
      </c>
      <c r="AB1242">
        <v>2346</v>
      </c>
      <c r="AC1242" t="s">
        <v>2411</v>
      </c>
      <c r="AD1242" t="s">
        <v>27</v>
      </c>
      <c r="AE1242" t="s">
        <v>10794</v>
      </c>
    </row>
    <row r="1243" spans="8:31" hidden="1" x14ac:dyDescent="0.25">
      <c r="H1243" t="s">
        <v>3140</v>
      </c>
      <c r="I1243" t="s">
        <v>3169</v>
      </c>
      <c r="J1243" t="s">
        <v>3170</v>
      </c>
      <c r="L1243">
        <v>2450</v>
      </c>
      <c r="M1243" t="s">
        <v>27</v>
      </c>
      <c r="N1243" t="s">
        <v>3171</v>
      </c>
      <c r="Q1243">
        <v>726</v>
      </c>
      <c r="R1243" t="s">
        <v>98</v>
      </c>
      <c r="S1243" t="s">
        <v>98</v>
      </c>
      <c r="T1243" t="str">
        <f>IF(Transcripts[[#This Row],[List?]]="Y", Transcripts[[#This Row],[RefSeq mRNA ID]]&amp;IF(Transcripts[[#This Row],[Preferred?]]="Y", " (Preferred)", ""), "")</f>
        <v/>
      </c>
      <c r="V1243" s="43" t="s">
        <v>18460</v>
      </c>
      <c r="W1243" s="43" t="e">
        <f t="array" ref="W1243">INDEX(Table6[#Data], MATCH(1, ISNUMBER(SEARCH(Transcripts[[#This Row],[RefSeq mRNA ID]], Table6['#name])), 0), 1)</f>
        <v>#N/A</v>
      </c>
      <c r="X1243" s="43"/>
      <c r="Y1243" s="43"/>
      <c r="Z1243" t="s">
        <v>2438</v>
      </c>
      <c r="AA1243" t="s">
        <v>2439</v>
      </c>
      <c r="AB1243">
        <v>2070</v>
      </c>
      <c r="AC1243" t="s">
        <v>2411</v>
      </c>
      <c r="AD1243" t="s">
        <v>27</v>
      </c>
      <c r="AE1243" t="s">
        <v>10795</v>
      </c>
    </row>
    <row r="1244" spans="8:31" hidden="1" x14ac:dyDescent="0.25">
      <c r="H1244" t="s">
        <v>3140</v>
      </c>
      <c r="I1244" t="s">
        <v>3144</v>
      </c>
      <c r="J1244" t="s">
        <v>3145</v>
      </c>
      <c r="L1244">
        <v>567</v>
      </c>
      <c r="M1244" t="s">
        <v>189</v>
      </c>
      <c r="N1244" t="s">
        <v>3146</v>
      </c>
      <c r="Q1244">
        <v>117</v>
      </c>
      <c r="R1244" t="s">
        <v>98</v>
      </c>
      <c r="S1244" t="s">
        <v>98</v>
      </c>
      <c r="T1244" t="str">
        <f>IF(Transcripts[[#This Row],[List?]]="Y", Transcripts[[#This Row],[RefSeq mRNA ID]]&amp;IF(Transcripts[[#This Row],[Preferred?]]="Y", " (Preferred)", ""), "")</f>
        <v/>
      </c>
      <c r="V1244" s="43" t="s">
        <v>18460</v>
      </c>
      <c r="W1244" s="43" t="e">
        <f t="array" ref="W1244">INDEX(Table6[#Data], MATCH(1, ISNUMBER(SEARCH(Transcripts[[#This Row],[RefSeq mRNA ID]], Table6['#name])), 0), 1)</f>
        <v>#N/A</v>
      </c>
      <c r="X1244" s="43"/>
      <c r="Y1244" s="43"/>
      <c r="Z1244" t="s">
        <v>2415</v>
      </c>
      <c r="AC1244" t="s">
        <v>2411</v>
      </c>
      <c r="AD1244" t="s">
        <v>27</v>
      </c>
      <c r="AE1244" t="s">
        <v>2415</v>
      </c>
    </row>
    <row r="1245" spans="8:31" hidden="1" x14ac:dyDescent="0.25">
      <c r="H1245" t="s">
        <v>3140</v>
      </c>
      <c r="I1245" t="s">
        <v>3147</v>
      </c>
      <c r="L1245">
        <v>558</v>
      </c>
      <c r="M1245" t="s">
        <v>195</v>
      </c>
      <c r="N1245" t="s">
        <v>3148</v>
      </c>
      <c r="Q1245">
        <v>0</v>
      </c>
      <c r="R1245" t="s">
        <v>98</v>
      </c>
      <c r="S1245" t="s">
        <v>98</v>
      </c>
      <c r="T1245" t="str">
        <f>IF(Transcripts[[#This Row],[List?]]="Y", Transcripts[[#This Row],[RefSeq mRNA ID]]&amp;IF(Transcripts[[#This Row],[Preferred?]]="Y", " (Preferred)", ""), "")</f>
        <v/>
      </c>
      <c r="V1245" s="43" t="s">
        <v>18460</v>
      </c>
      <c r="W1245" s="43" t="e">
        <f t="array" ref="W1245">INDEX(Table6[#Data], MATCH(1, ISNUMBER(SEARCH(Transcripts[[#This Row],[RefSeq mRNA ID]], Table6['#name])), 0), 1)</f>
        <v>#N/A</v>
      </c>
      <c r="X1245" s="43"/>
      <c r="Y1245" s="43"/>
      <c r="Z1245" t="s">
        <v>2423</v>
      </c>
      <c r="AC1245" t="s">
        <v>2411</v>
      </c>
      <c r="AD1245" t="s">
        <v>27</v>
      </c>
      <c r="AE1245" t="s">
        <v>2423</v>
      </c>
    </row>
    <row r="1246" spans="8:31" hidden="1" x14ac:dyDescent="0.25">
      <c r="H1246" t="s">
        <v>3140</v>
      </c>
      <c r="I1246" t="s">
        <v>3149</v>
      </c>
      <c r="L1246">
        <v>547</v>
      </c>
      <c r="M1246" t="s">
        <v>195</v>
      </c>
      <c r="N1246" t="s">
        <v>3150</v>
      </c>
      <c r="Q1246">
        <v>0</v>
      </c>
      <c r="R1246" t="s">
        <v>98</v>
      </c>
      <c r="S1246" t="s">
        <v>98</v>
      </c>
      <c r="T1246" t="str">
        <f>IF(Transcripts[[#This Row],[List?]]="Y", Transcripts[[#This Row],[RefSeq mRNA ID]]&amp;IF(Transcripts[[#This Row],[Preferred?]]="Y", " (Preferred)", ""), "")</f>
        <v/>
      </c>
      <c r="V1246" s="43" t="s">
        <v>18460</v>
      </c>
      <c r="W1246" s="43" t="e">
        <f t="array" ref="W1246">INDEX(Table6[#Data], MATCH(1, ISNUMBER(SEARCH(Transcripts[[#This Row],[RefSeq mRNA ID]], Table6['#name])), 0), 1)</f>
        <v>#N/A</v>
      </c>
      <c r="X1246" s="43"/>
      <c r="Y1246" s="43"/>
      <c r="Z1246" t="s">
        <v>2425</v>
      </c>
      <c r="AC1246" t="s">
        <v>2411</v>
      </c>
      <c r="AD1246" t="s">
        <v>27</v>
      </c>
      <c r="AE1246" t="s">
        <v>2425</v>
      </c>
    </row>
    <row r="1247" spans="8:31" hidden="1" x14ac:dyDescent="0.25">
      <c r="H1247" t="s">
        <v>3140</v>
      </c>
      <c r="I1247" t="s">
        <v>3151</v>
      </c>
      <c r="L1247">
        <v>505</v>
      </c>
      <c r="M1247" t="s">
        <v>195</v>
      </c>
      <c r="N1247" t="s">
        <v>3152</v>
      </c>
      <c r="Q1247">
        <v>0</v>
      </c>
      <c r="R1247" t="s">
        <v>98</v>
      </c>
      <c r="S1247" t="s">
        <v>98</v>
      </c>
      <c r="T1247" t="str">
        <f>IF(Transcripts[[#This Row],[List?]]="Y", Transcripts[[#This Row],[RefSeq mRNA ID]]&amp;IF(Transcripts[[#This Row],[Preferred?]]="Y", " (Preferred)", ""), "")</f>
        <v/>
      </c>
      <c r="V1247" s="43" t="s">
        <v>18460</v>
      </c>
      <c r="W1247" s="43" t="e">
        <f t="array" ref="W1247">INDEX(Table6[#Data], MATCH(1, ISNUMBER(SEARCH(Transcripts[[#This Row],[RefSeq mRNA ID]], Table6['#name])), 0), 1)</f>
        <v>#N/A</v>
      </c>
      <c r="X1247" s="43"/>
      <c r="Y1247" s="43"/>
      <c r="Z1247" t="s">
        <v>2447</v>
      </c>
      <c r="AC1247" t="s">
        <v>2411</v>
      </c>
      <c r="AD1247" t="s">
        <v>27</v>
      </c>
      <c r="AE1247" t="s">
        <v>2447</v>
      </c>
    </row>
    <row r="1248" spans="8:31" hidden="1" x14ac:dyDescent="0.25">
      <c r="H1248" t="s">
        <v>3140</v>
      </c>
      <c r="I1248" t="s">
        <v>3153</v>
      </c>
      <c r="L1248">
        <v>449</v>
      </c>
      <c r="M1248" t="s">
        <v>195</v>
      </c>
      <c r="N1248" t="s">
        <v>3154</v>
      </c>
      <c r="Q1248">
        <v>0</v>
      </c>
      <c r="R1248" t="s">
        <v>98</v>
      </c>
      <c r="S1248" t="s">
        <v>98</v>
      </c>
      <c r="T1248" t="str">
        <f>IF(Transcripts[[#This Row],[List?]]="Y", Transcripts[[#This Row],[RefSeq mRNA ID]]&amp;IF(Transcripts[[#This Row],[Preferred?]]="Y", " (Preferred)", ""), "")</f>
        <v/>
      </c>
      <c r="V1248" s="43" t="s">
        <v>18460</v>
      </c>
      <c r="W1248" s="43" t="e">
        <f t="array" ref="W1248">INDEX(Table6[#Data], MATCH(1, ISNUMBER(SEARCH(Transcripts[[#This Row],[RefSeq mRNA ID]], Table6['#name])), 0), 1)</f>
        <v>#N/A</v>
      </c>
      <c r="X1248" s="43"/>
      <c r="Y1248" s="43"/>
      <c r="Z1248" t="s">
        <v>2421</v>
      </c>
      <c r="AC1248" t="s">
        <v>2411</v>
      </c>
      <c r="AD1248" t="s">
        <v>27</v>
      </c>
      <c r="AE1248" t="s">
        <v>2421</v>
      </c>
    </row>
    <row r="1249" spans="8:31" hidden="1" x14ac:dyDescent="0.25">
      <c r="H1249" t="s">
        <v>3140</v>
      </c>
      <c r="I1249" t="s">
        <v>3172</v>
      </c>
      <c r="L1249">
        <v>603</v>
      </c>
      <c r="M1249" t="s">
        <v>212</v>
      </c>
      <c r="N1249" t="s">
        <v>3173</v>
      </c>
      <c r="Q1249">
        <v>0</v>
      </c>
      <c r="R1249" t="s">
        <v>98</v>
      </c>
      <c r="S1249" t="s">
        <v>98</v>
      </c>
      <c r="T1249" t="str">
        <f>IF(Transcripts[[#This Row],[List?]]="Y", Transcripts[[#This Row],[RefSeq mRNA ID]]&amp;IF(Transcripts[[#This Row],[Preferred?]]="Y", " (Preferred)", ""), "")</f>
        <v/>
      </c>
      <c r="V1249" s="43" t="s">
        <v>18460</v>
      </c>
      <c r="W1249" s="43" t="e">
        <f t="array" ref="W1249">INDEX(Table6[#Data], MATCH(1, ISNUMBER(SEARCH(Transcripts[[#This Row],[RefSeq mRNA ID]], Table6['#name])), 0), 1)</f>
        <v>#N/A</v>
      </c>
      <c r="X1249" s="43"/>
      <c r="Y1249" s="43"/>
      <c r="Z1249" t="s">
        <v>2445</v>
      </c>
      <c r="AC1249" t="s">
        <v>2411</v>
      </c>
      <c r="AD1249" t="s">
        <v>27</v>
      </c>
      <c r="AE1249" t="s">
        <v>2445</v>
      </c>
    </row>
    <row r="1250" spans="8:31" hidden="1" x14ac:dyDescent="0.25">
      <c r="H1250" t="s">
        <v>3140</v>
      </c>
      <c r="I1250" t="s">
        <v>3174</v>
      </c>
      <c r="L1250">
        <v>563</v>
      </c>
      <c r="M1250" t="s">
        <v>212</v>
      </c>
      <c r="N1250" t="s">
        <v>3175</v>
      </c>
      <c r="Q1250">
        <v>0</v>
      </c>
      <c r="R1250" t="s">
        <v>98</v>
      </c>
      <c r="S1250" t="s">
        <v>98</v>
      </c>
      <c r="T1250" t="str">
        <f>IF(Transcripts[[#This Row],[List?]]="Y", Transcripts[[#This Row],[RefSeq mRNA ID]]&amp;IF(Transcripts[[#This Row],[Preferred?]]="Y", " (Preferred)", ""), "")</f>
        <v/>
      </c>
      <c r="V1250" s="43" t="s">
        <v>18460</v>
      </c>
      <c r="W1250" s="43" t="e">
        <f t="array" ref="W1250">INDEX(Table6[#Data], MATCH(1, ISNUMBER(SEARCH(Transcripts[[#This Row],[RefSeq mRNA ID]], Table6['#name])), 0), 1)</f>
        <v>#N/A</v>
      </c>
      <c r="X1250" s="43"/>
      <c r="Y1250" s="43"/>
      <c r="Z1250" t="s">
        <v>2449</v>
      </c>
      <c r="AC1250" t="s">
        <v>2411</v>
      </c>
      <c r="AD1250" t="s">
        <v>27</v>
      </c>
      <c r="AE1250" t="s">
        <v>2449</v>
      </c>
    </row>
    <row r="1251" spans="8:31" hidden="1" x14ac:dyDescent="0.25">
      <c r="H1251" t="s">
        <v>3176</v>
      </c>
      <c r="I1251" t="s">
        <v>3177</v>
      </c>
      <c r="J1251" t="s">
        <v>3178</v>
      </c>
      <c r="K1251" t="s">
        <v>19386</v>
      </c>
      <c r="L1251">
        <v>2554</v>
      </c>
      <c r="M1251" t="s">
        <v>27</v>
      </c>
      <c r="N1251" t="s">
        <v>3179</v>
      </c>
      <c r="O1251" t="s">
        <v>3180</v>
      </c>
      <c r="P1251" t="s">
        <v>3181</v>
      </c>
      <c r="Q1251">
        <v>1611</v>
      </c>
      <c r="R1251" t="s">
        <v>97</v>
      </c>
      <c r="S1251" t="s">
        <v>97</v>
      </c>
      <c r="T1251" t="str">
        <f>IF(Transcripts[[#This Row],[List?]]="Y", Transcripts[[#This Row],[RefSeq mRNA ID]]&amp;IF(Transcripts[[#This Row],[Preferred?]]="Y", " (Preferred)", ""), "")</f>
        <v>NM_021922.2 (Preferred)</v>
      </c>
      <c r="V1251" s="43" t="s">
        <v>18461</v>
      </c>
      <c r="W1251" s="43" t="e">
        <f t="array" ref="W1251">INDEX(Table6[#Data], MATCH(1, ISNUMBER(SEARCH(Transcripts[[#This Row],[RefSeq mRNA ID]], Table6['#name])), 0), 1)</f>
        <v>#N/A</v>
      </c>
      <c r="X1251" s="43"/>
      <c r="Y1251" s="43"/>
      <c r="Z1251" t="s">
        <v>2419</v>
      </c>
      <c r="AC1251" t="s">
        <v>2411</v>
      </c>
      <c r="AD1251" t="s">
        <v>27</v>
      </c>
      <c r="AE1251" t="s">
        <v>2419</v>
      </c>
    </row>
    <row r="1252" spans="8:31" hidden="1" x14ac:dyDescent="0.25">
      <c r="H1252" t="s">
        <v>3182</v>
      </c>
      <c r="I1252" t="s">
        <v>3183</v>
      </c>
      <c r="J1252" t="s">
        <v>3184</v>
      </c>
      <c r="K1252" t="s">
        <v>19387</v>
      </c>
      <c r="L1252">
        <v>3309</v>
      </c>
      <c r="M1252" t="s">
        <v>27</v>
      </c>
      <c r="N1252" t="s">
        <v>3185</v>
      </c>
      <c r="O1252" t="s">
        <v>3186</v>
      </c>
      <c r="P1252" t="s">
        <v>3187</v>
      </c>
      <c r="Q1252">
        <v>1125</v>
      </c>
      <c r="R1252" t="s">
        <v>97</v>
      </c>
      <c r="S1252" t="s">
        <v>97</v>
      </c>
      <c r="T1252" t="str">
        <f>IF(Transcripts[[#This Row],[List?]]="Y", Transcripts[[#This Row],[RefSeq mRNA ID]]&amp;IF(Transcripts[[#This Row],[Preferred?]]="Y", " (Preferred)", ""), "")</f>
        <v>NM_022725.3 (Preferred)</v>
      </c>
      <c r="V1252" s="43" t="s">
        <v>18462</v>
      </c>
      <c r="W1252" s="43" t="e">
        <f t="array" ref="W1252">INDEX(Table6[#Data], MATCH(1, ISNUMBER(SEARCH(Transcripts[[#This Row],[RefSeq mRNA ID]], Table6['#name])), 0), 1)</f>
        <v>#N/A</v>
      </c>
      <c r="X1252" s="43"/>
      <c r="Y1252" s="43"/>
      <c r="Z1252" t="s">
        <v>2417</v>
      </c>
      <c r="AC1252" t="s">
        <v>2411</v>
      </c>
      <c r="AD1252" t="s">
        <v>27</v>
      </c>
      <c r="AE1252" t="s">
        <v>2417</v>
      </c>
    </row>
    <row r="1253" spans="8:31" hidden="1" x14ac:dyDescent="0.25">
      <c r="H1253" t="s">
        <v>3188</v>
      </c>
      <c r="I1253" t="s">
        <v>3194</v>
      </c>
      <c r="J1253" t="s">
        <v>3195</v>
      </c>
      <c r="K1253" t="s">
        <v>19388</v>
      </c>
      <c r="L1253">
        <v>2631</v>
      </c>
      <c r="M1253" t="s">
        <v>27</v>
      </c>
      <c r="N1253" t="s">
        <v>3196</v>
      </c>
      <c r="O1253" t="s">
        <v>3197</v>
      </c>
      <c r="P1253" t="s">
        <v>3198</v>
      </c>
      <c r="Q1253">
        <v>1869</v>
      </c>
      <c r="R1253" t="s">
        <v>97</v>
      </c>
      <c r="S1253" t="s">
        <v>97</v>
      </c>
      <c r="T1253" t="str">
        <f>IF(Transcripts[[#This Row],[List?]]="Y", Transcripts[[#This Row],[RefSeq mRNA ID]]&amp;IF(Transcripts[[#This Row],[Preferred?]]="Y", " (Preferred)", ""), "")</f>
        <v>NM_004629.1 (Preferred)</v>
      </c>
      <c r="V1253" s="43" t="s">
        <v>18463</v>
      </c>
      <c r="W1253" s="43" t="e">
        <f t="array" ref="W1253">INDEX(Table6[#Data], MATCH(1, ISNUMBER(SEARCH(Transcripts[[#This Row],[RefSeq mRNA ID]], Table6['#name])), 0), 1)</f>
        <v>#N/A</v>
      </c>
      <c r="X1253" s="43"/>
      <c r="Y1253" s="43"/>
      <c r="Z1253" t="s">
        <v>2441</v>
      </c>
      <c r="AA1253" t="s">
        <v>2442</v>
      </c>
      <c r="AB1253">
        <v>501</v>
      </c>
      <c r="AC1253" t="s">
        <v>2411</v>
      </c>
      <c r="AD1253" t="s">
        <v>27</v>
      </c>
      <c r="AE1253" t="s">
        <v>10796</v>
      </c>
    </row>
    <row r="1254" spans="8:31" hidden="1" x14ac:dyDescent="0.25">
      <c r="H1254" t="s">
        <v>3188</v>
      </c>
      <c r="I1254" t="s">
        <v>3199</v>
      </c>
      <c r="J1254" t="s">
        <v>3200</v>
      </c>
      <c r="L1254">
        <v>868</v>
      </c>
      <c r="M1254" t="s">
        <v>27</v>
      </c>
      <c r="N1254" t="s">
        <v>3201</v>
      </c>
      <c r="Q1254">
        <v>645</v>
      </c>
      <c r="R1254" t="s">
        <v>98</v>
      </c>
      <c r="S1254" t="s">
        <v>98</v>
      </c>
      <c r="T1254" t="str">
        <f>IF(Transcripts[[#This Row],[List?]]="Y", Transcripts[[#This Row],[RefSeq mRNA ID]]&amp;IF(Transcripts[[#This Row],[Preferred?]]="Y", " (Preferred)", ""), "")</f>
        <v/>
      </c>
      <c r="V1254" s="43" t="s">
        <v>18463</v>
      </c>
      <c r="W1254" s="43" t="e">
        <f t="array" ref="W1254">INDEX(Table6[#Data], MATCH(1, ISNUMBER(SEARCH(Transcripts[[#This Row],[RefSeq mRNA ID]], Table6['#name])), 0), 1)</f>
        <v>#N/A</v>
      </c>
      <c r="X1254" s="43"/>
      <c r="Y1254" s="43"/>
      <c r="Z1254" t="s">
        <v>9226</v>
      </c>
      <c r="AA1254" t="s">
        <v>9227</v>
      </c>
      <c r="AB1254">
        <v>642</v>
      </c>
      <c r="AC1254" t="s">
        <v>9223</v>
      </c>
      <c r="AD1254" t="s">
        <v>27</v>
      </c>
      <c r="AE1254" t="s">
        <v>10797</v>
      </c>
    </row>
    <row r="1255" spans="8:31" hidden="1" x14ac:dyDescent="0.25">
      <c r="H1255" t="s">
        <v>3188</v>
      </c>
      <c r="I1255" t="s">
        <v>3189</v>
      </c>
      <c r="J1255" t="s">
        <v>3190</v>
      </c>
      <c r="L1255">
        <v>2108</v>
      </c>
      <c r="M1255" t="s">
        <v>189</v>
      </c>
      <c r="N1255" t="s">
        <v>3191</v>
      </c>
      <c r="Q1255">
        <v>321</v>
      </c>
      <c r="R1255" t="s">
        <v>98</v>
      </c>
      <c r="S1255" t="s">
        <v>98</v>
      </c>
      <c r="T1255" t="str">
        <f>IF(Transcripts[[#This Row],[List?]]="Y", Transcripts[[#This Row],[RefSeq mRNA ID]]&amp;IF(Transcripts[[#This Row],[Preferred?]]="Y", " (Preferred)", ""), "")</f>
        <v/>
      </c>
      <c r="V1255" s="43" t="s">
        <v>18463</v>
      </c>
      <c r="W1255" s="43" t="e">
        <f t="array" ref="W1255">INDEX(Table6[#Data], MATCH(1, ISNUMBER(SEARCH(Transcripts[[#This Row],[RefSeq mRNA ID]], Table6['#name])), 0), 1)</f>
        <v>#N/A</v>
      </c>
      <c r="X1255" s="43"/>
      <c r="Y1255" s="43"/>
      <c r="Z1255" t="s">
        <v>9231</v>
      </c>
      <c r="AA1255" t="s">
        <v>9232</v>
      </c>
      <c r="AB1255">
        <v>519</v>
      </c>
      <c r="AC1255" t="s">
        <v>9223</v>
      </c>
      <c r="AD1255" t="s">
        <v>27</v>
      </c>
      <c r="AE1255" t="s">
        <v>10798</v>
      </c>
    </row>
    <row r="1256" spans="8:31" hidden="1" x14ac:dyDescent="0.25">
      <c r="H1256" t="s">
        <v>3188</v>
      </c>
      <c r="I1256" t="s">
        <v>3192</v>
      </c>
      <c r="L1256">
        <v>484</v>
      </c>
      <c r="M1256" t="s">
        <v>195</v>
      </c>
      <c r="N1256" t="s">
        <v>3193</v>
      </c>
      <c r="Q1256">
        <v>0</v>
      </c>
      <c r="R1256" t="s">
        <v>98</v>
      </c>
      <c r="S1256" t="s">
        <v>98</v>
      </c>
      <c r="T1256" t="str">
        <f>IF(Transcripts[[#This Row],[List?]]="Y", Transcripts[[#This Row],[RefSeq mRNA ID]]&amp;IF(Transcripts[[#This Row],[Preferred?]]="Y", " (Preferred)", ""), "")</f>
        <v/>
      </c>
      <c r="V1256" s="43" t="s">
        <v>18463</v>
      </c>
      <c r="W1256" s="43" t="e">
        <f t="array" ref="W1256">INDEX(Table6[#Data], MATCH(1, ISNUMBER(SEARCH(Transcripts[[#This Row],[RefSeq mRNA ID]], Table6['#name])), 0), 1)</f>
        <v>#N/A</v>
      </c>
      <c r="X1256" s="43"/>
      <c r="Y1256" s="43"/>
      <c r="Z1256" t="s">
        <v>9224</v>
      </c>
      <c r="AC1256" t="s">
        <v>9223</v>
      </c>
      <c r="AD1256" t="s">
        <v>27</v>
      </c>
      <c r="AE1256" t="s">
        <v>9224</v>
      </c>
    </row>
    <row r="1257" spans="8:31" hidden="1" x14ac:dyDescent="0.25">
      <c r="H1257" t="s">
        <v>3188</v>
      </c>
      <c r="I1257" t="s">
        <v>3202</v>
      </c>
      <c r="L1257">
        <v>654</v>
      </c>
      <c r="M1257" t="s">
        <v>212</v>
      </c>
      <c r="N1257" t="s">
        <v>3203</v>
      </c>
      <c r="Q1257">
        <v>0</v>
      </c>
      <c r="R1257" t="s">
        <v>98</v>
      </c>
      <c r="S1257" t="s">
        <v>98</v>
      </c>
      <c r="T1257" t="str">
        <f>IF(Transcripts[[#This Row],[List?]]="Y", Transcripts[[#This Row],[RefSeq mRNA ID]]&amp;IF(Transcripts[[#This Row],[Preferred?]]="Y", " (Preferred)", ""), "")</f>
        <v/>
      </c>
      <c r="V1257" s="43" t="s">
        <v>18463</v>
      </c>
      <c r="W1257" s="43" t="e">
        <f t="array" ref="W1257">INDEX(Table6[#Data], MATCH(1, ISNUMBER(SEARCH(Transcripts[[#This Row],[RefSeq mRNA ID]], Table6['#name])), 0), 1)</f>
        <v>#N/A</v>
      </c>
      <c r="X1257" s="43"/>
      <c r="Y1257" s="43"/>
      <c r="Z1257" t="s">
        <v>3753</v>
      </c>
      <c r="AC1257" t="s">
        <v>3750</v>
      </c>
      <c r="AD1257" t="s">
        <v>27</v>
      </c>
      <c r="AE1257" t="s">
        <v>3753</v>
      </c>
    </row>
    <row r="1258" spans="8:31" hidden="1" x14ac:dyDescent="0.25">
      <c r="H1258" t="s">
        <v>3188</v>
      </c>
      <c r="I1258" t="s">
        <v>3204</v>
      </c>
      <c r="L1258">
        <v>592</v>
      </c>
      <c r="M1258" t="s">
        <v>212</v>
      </c>
      <c r="N1258" t="s">
        <v>3205</v>
      </c>
      <c r="Q1258">
        <v>0</v>
      </c>
      <c r="R1258" t="s">
        <v>98</v>
      </c>
      <c r="S1258" t="s">
        <v>98</v>
      </c>
      <c r="T1258" t="str">
        <f>IF(Transcripts[[#This Row],[List?]]="Y", Transcripts[[#This Row],[RefSeq mRNA ID]]&amp;IF(Transcripts[[#This Row],[Preferred?]]="Y", " (Preferred)", ""), "")</f>
        <v/>
      </c>
      <c r="V1258" s="43" t="s">
        <v>18463</v>
      </c>
      <c r="W1258" s="43" t="e">
        <f t="array" ref="W1258">INDEX(Table6[#Data], MATCH(1, ISNUMBER(SEARCH(Transcripts[[#This Row],[RefSeq mRNA ID]], Table6['#name])), 0), 1)</f>
        <v>#N/A</v>
      </c>
      <c r="X1258" s="43"/>
      <c r="Y1258" s="43"/>
      <c r="Z1258" t="s">
        <v>3755</v>
      </c>
      <c r="AA1258" t="s">
        <v>3756</v>
      </c>
      <c r="AB1258">
        <v>1335</v>
      </c>
      <c r="AC1258" t="s">
        <v>3750</v>
      </c>
      <c r="AD1258" t="s">
        <v>27</v>
      </c>
      <c r="AE1258" t="s">
        <v>10799</v>
      </c>
    </row>
    <row r="1259" spans="8:31" hidden="1" x14ac:dyDescent="0.25">
      <c r="H1259" t="s">
        <v>3188</v>
      </c>
      <c r="I1259" t="s">
        <v>3206</v>
      </c>
      <c r="L1259">
        <v>572</v>
      </c>
      <c r="M1259" t="s">
        <v>212</v>
      </c>
      <c r="N1259" t="s">
        <v>3207</v>
      </c>
      <c r="Q1259">
        <v>0</v>
      </c>
      <c r="R1259" t="s">
        <v>98</v>
      </c>
      <c r="S1259" t="s">
        <v>98</v>
      </c>
      <c r="T1259" t="str">
        <f>IF(Transcripts[[#This Row],[List?]]="Y", Transcripts[[#This Row],[RefSeq mRNA ID]]&amp;IF(Transcripts[[#This Row],[Preferred?]]="Y", " (Preferred)", ""), "")</f>
        <v/>
      </c>
      <c r="V1259" s="43" t="s">
        <v>18463</v>
      </c>
      <c r="W1259" s="43" t="e">
        <f t="array" ref="W1259">INDEX(Table6[#Data], MATCH(1, ISNUMBER(SEARCH(Transcripts[[#This Row],[RefSeq mRNA ID]], Table6['#name])), 0), 1)</f>
        <v>#N/A</v>
      </c>
      <c r="X1259" s="43"/>
      <c r="Y1259" s="43"/>
      <c r="Z1259" t="s">
        <v>3759</v>
      </c>
      <c r="AA1259" t="s">
        <v>3760</v>
      </c>
      <c r="AB1259">
        <v>1332</v>
      </c>
      <c r="AC1259" t="s">
        <v>3750</v>
      </c>
      <c r="AD1259" t="s">
        <v>27</v>
      </c>
      <c r="AE1259" t="s">
        <v>10800</v>
      </c>
    </row>
    <row r="1260" spans="8:31" hidden="1" x14ac:dyDescent="0.25">
      <c r="H1260" t="s">
        <v>3188</v>
      </c>
      <c r="I1260" t="s">
        <v>3208</v>
      </c>
      <c r="L1260">
        <v>388</v>
      </c>
      <c r="M1260" t="s">
        <v>212</v>
      </c>
      <c r="N1260" t="s">
        <v>3209</v>
      </c>
      <c r="Q1260">
        <v>0</v>
      </c>
      <c r="R1260" t="s">
        <v>98</v>
      </c>
      <c r="S1260" t="s">
        <v>98</v>
      </c>
      <c r="T1260" t="str">
        <f>IF(Transcripts[[#This Row],[List?]]="Y", Transcripts[[#This Row],[RefSeq mRNA ID]]&amp;IF(Transcripts[[#This Row],[Preferred?]]="Y", " (Preferred)", ""), "")</f>
        <v/>
      </c>
      <c r="V1260" s="43" t="s">
        <v>18463</v>
      </c>
      <c r="W1260" s="43" t="e">
        <f t="array" ref="W1260">INDEX(Table6[#Data], MATCH(1, ISNUMBER(SEARCH(Transcripts[[#This Row],[RefSeq mRNA ID]], Table6['#name])), 0), 1)</f>
        <v>#N/A</v>
      </c>
      <c r="X1260" s="43"/>
      <c r="Y1260" s="43"/>
      <c r="Z1260" t="s">
        <v>3751</v>
      </c>
      <c r="AC1260" t="s">
        <v>3750</v>
      </c>
      <c r="AD1260" t="s">
        <v>27</v>
      </c>
      <c r="AE1260" t="s">
        <v>3751</v>
      </c>
    </row>
    <row r="1261" spans="8:31" hidden="1" x14ac:dyDescent="0.25">
      <c r="H1261" t="s">
        <v>3210</v>
      </c>
      <c r="I1261" t="s">
        <v>3238</v>
      </c>
      <c r="J1261" t="s">
        <v>3239</v>
      </c>
      <c r="K1261" t="s">
        <v>20313</v>
      </c>
      <c r="L1261">
        <v>2563</v>
      </c>
      <c r="M1261" t="s">
        <v>27</v>
      </c>
      <c r="N1261" t="s">
        <v>3240</v>
      </c>
      <c r="O1261" t="s">
        <v>3241</v>
      </c>
      <c r="P1261" t="s">
        <v>3242</v>
      </c>
      <c r="Q1261">
        <v>1008</v>
      </c>
      <c r="R1261" t="s">
        <v>97</v>
      </c>
      <c r="S1261" t="s">
        <v>97</v>
      </c>
      <c r="T1261" t="str">
        <f>IF(Transcripts[[#This Row],[List?]]="Y", Transcripts[[#This Row],[RefSeq mRNA ID]]&amp;IF(Transcripts[[#This Row],[Preferred?]]="Y", " (Preferred)", ""), "")</f>
        <v>NM_000043.6 (Preferred)</v>
      </c>
      <c r="V1261" s="43" t="s">
        <v>18464</v>
      </c>
      <c r="W1261" s="43" t="e">
        <f t="array" ref="W1261">INDEX(Table6[#Data], MATCH(1, ISNUMBER(SEARCH(Transcripts[[#This Row],[RefSeq mRNA ID]], Table6['#name])), 0), 1)</f>
        <v>#N/A</v>
      </c>
      <c r="X1261" s="43"/>
      <c r="Y1261" s="43"/>
      <c r="Z1261" t="s">
        <v>9077</v>
      </c>
      <c r="AA1261" t="s">
        <v>9078</v>
      </c>
      <c r="AB1261">
        <v>5424</v>
      </c>
      <c r="AC1261" t="s">
        <v>9060</v>
      </c>
      <c r="AD1261" t="s">
        <v>27</v>
      </c>
      <c r="AE1261" t="s">
        <v>10801</v>
      </c>
    </row>
    <row r="1262" spans="8:31" hidden="1" x14ac:dyDescent="0.25">
      <c r="H1262" t="s">
        <v>3210</v>
      </c>
      <c r="I1262" t="s">
        <v>3246</v>
      </c>
      <c r="J1262" t="s">
        <v>3247</v>
      </c>
      <c r="K1262" t="s">
        <v>19391</v>
      </c>
      <c r="L1262">
        <v>1044</v>
      </c>
      <c r="M1262" t="s">
        <v>27</v>
      </c>
      <c r="N1262" t="s">
        <v>3248</v>
      </c>
      <c r="P1262" t="s">
        <v>3249</v>
      </c>
      <c r="Q1262">
        <v>945</v>
      </c>
      <c r="R1262" t="s">
        <v>98</v>
      </c>
      <c r="S1262" t="s">
        <v>97</v>
      </c>
      <c r="T1262" t="str">
        <f>IF(Transcripts[[#This Row],[List?]]="Y", Transcripts[[#This Row],[RefSeq mRNA ID]]&amp;IF(Transcripts[[#This Row],[Preferred?]]="Y", " (Preferred)", ""), "")</f>
        <v>NM_152871.3</v>
      </c>
      <c r="V1262" s="43" t="s">
        <v>18464</v>
      </c>
      <c r="W1262" s="43" t="e">
        <f t="array" ref="W1262">INDEX(Table6[#Data], MATCH(1, ISNUMBER(SEARCH(Transcripts[[#This Row],[RefSeq mRNA ID]], Table6['#name])), 0), 1)</f>
        <v>#N/A</v>
      </c>
      <c r="X1262" s="43"/>
      <c r="Y1262" s="43"/>
      <c r="Z1262" t="s">
        <v>9098</v>
      </c>
      <c r="AA1262" t="s">
        <v>9099</v>
      </c>
      <c r="AB1262">
        <v>5079</v>
      </c>
      <c r="AC1262" t="s">
        <v>9060</v>
      </c>
      <c r="AD1262" t="s">
        <v>27</v>
      </c>
      <c r="AE1262" t="s">
        <v>10802</v>
      </c>
    </row>
    <row r="1263" spans="8:31" hidden="1" x14ac:dyDescent="0.25">
      <c r="H1263" t="s">
        <v>3210</v>
      </c>
      <c r="I1263" t="s">
        <v>3243</v>
      </c>
      <c r="J1263" t="s">
        <v>3244</v>
      </c>
      <c r="L1263">
        <v>1722</v>
      </c>
      <c r="M1263" t="s">
        <v>27</v>
      </c>
      <c r="N1263" t="s">
        <v>3245</v>
      </c>
      <c r="Q1263">
        <v>702</v>
      </c>
      <c r="R1263" t="s">
        <v>98</v>
      </c>
      <c r="S1263" t="s">
        <v>98</v>
      </c>
      <c r="T1263" t="str">
        <f>IF(Transcripts[[#This Row],[List?]]="Y", Transcripts[[#This Row],[RefSeq mRNA ID]]&amp;IF(Transcripts[[#This Row],[Preferred?]]="Y", " (Preferred)", ""), "")</f>
        <v/>
      </c>
      <c r="V1263" s="43" t="s">
        <v>18464</v>
      </c>
      <c r="W1263" s="43" t="e">
        <f t="array" ref="W1263">INDEX(Table6[#Data], MATCH(1, ISNUMBER(SEARCH(Transcripts[[#This Row],[RefSeq mRNA ID]], Table6['#name])), 0), 1)</f>
        <v>#N/A</v>
      </c>
      <c r="X1263" s="43"/>
      <c r="Y1263" s="43"/>
      <c r="Z1263" t="s">
        <v>9091</v>
      </c>
      <c r="AA1263" t="s">
        <v>9092</v>
      </c>
      <c r="AB1263">
        <v>5223</v>
      </c>
      <c r="AC1263" t="s">
        <v>9060</v>
      </c>
      <c r="AD1263" t="s">
        <v>27</v>
      </c>
      <c r="AE1263" t="s">
        <v>10803</v>
      </c>
    </row>
    <row r="1264" spans="8:31" hidden="1" x14ac:dyDescent="0.25">
      <c r="H1264" t="s">
        <v>3210</v>
      </c>
      <c r="I1264" t="s">
        <v>3250</v>
      </c>
      <c r="J1264" t="s">
        <v>3251</v>
      </c>
      <c r="K1264" t="s">
        <v>19392</v>
      </c>
      <c r="L1264">
        <v>983</v>
      </c>
      <c r="M1264" t="s">
        <v>27</v>
      </c>
      <c r="N1264" t="s">
        <v>3252</v>
      </c>
      <c r="P1264" t="s">
        <v>3253</v>
      </c>
      <c r="Q1264">
        <v>663</v>
      </c>
      <c r="R1264" t="s">
        <v>98</v>
      </c>
      <c r="S1264" t="s">
        <v>97</v>
      </c>
      <c r="T1264" t="str">
        <f>IF(Transcripts[[#This Row],[List?]]="Y", Transcripts[[#This Row],[RefSeq mRNA ID]]&amp;IF(Transcripts[[#This Row],[Preferred?]]="Y", " (Preferred)", ""), "")</f>
        <v>NM_152872.3</v>
      </c>
      <c r="V1264" s="43" t="s">
        <v>18464</v>
      </c>
      <c r="W1264" s="43" t="e">
        <f t="array" ref="W1264">INDEX(Table6[#Data], MATCH(1, ISNUMBER(SEARCH(Transcripts[[#This Row],[RefSeq mRNA ID]], Table6['#name])), 0), 1)</f>
        <v>#N/A</v>
      </c>
      <c r="X1264" s="43"/>
      <c r="Y1264" s="43"/>
      <c r="Z1264" t="s">
        <v>9114</v>
      </c>
      <c r="AC1264" t="s">
        <v>9060</v>
      </c>
      <c r="AD1264" t="s">
        <v>27</v>
      </c>
      <c r="AE1264" t="s">
        <v>9114</v>
      </c>
    </row>
    <row r="1265" spans="8:31" hidden="1" x14ac:dyDescent="0.25">
      <c r="H1265" t="s">
        <v>3210</v>
      </c>
      <c r="I1265" t="s">
        <v>3214</v>
      </c>
      <c r="J1265" t="s">
        <v>3215</v>
      </c>
      <c r="L1265">
        <v>975</v>
      </c>
      <c r="M1265" t="s">
        <v>189</v>
      </c>
      <c r="N1265" t="s">
        <v>3216</v>
      </c>
      <c r="P1265" t="s">
        <v>100</v>
      </c>
      <c r="Q1265">
        <v>450</v>
      </c>
      <c r="R1265" t="s">
        <v>98</v>
      </c>
      <c r="S1265" t="s">
        <v>98</v>
      </c>
      <c r="T1265" t="str">
        <f>IF(Transcripts[[#This Row],[List?]]="Y", Transcripts[[#This Row],[RefSeq mRNA ID]]&amp;IF(Transcripts[[#This Row],[Preferred?]]="Y", " (Preferred)", ""), "")</f>
        <v/>
      </c>
      <c r="V1265" s="43" t="s">
        <v>18464</v>
      </c>
      <c r="W1265" s="43" t="e">
        <f t="array" ref="W1265">INDEX(Table6[#Data], MATCH(1, ISNUMBER(SEARCH(Transcripts[[#This Row],[RefSeq mRNA ID]], Table6['#name])), 0), 1)</f>
        <v>#N/A</v>
      </c>
      <c r="X1265" s="43"/>
      <c r="Y1265" s="43"/>
      <c r="Z1265" t="s">
        <v>9095</v>
      </c>
      <c r="AA1265" t="s">
        <v>9096</v>
      </c>
      <c r="AB1265">
        <v>5115</v>
      </c>
      <c r="AC1265" t="s">
        <v>9060</v>
      </c>
      <c r="AD1265" t="s">
        <v>27</v>
      </c>
      <c r="AE1265" t="s">
        <v>10804</v>
      </c>
    </row>
    <row r="1266" spans="8:31" hidden="1" x14ac:dyDescent="0.25">
      <c r="H1266" t="s">
        <v>3210</v>
      </c>
      <c r="I1266" t="s">
        <v>3217</v>
      </c>
      <c r="J1266" t="s">
        <v>3218</v>
      </c>
      <c r="L1266">
        <v>924</v>
      </c>
      <c r="M1266" t="s">
        <v>189</v>
      </c>
      <c r="N1266" t="s">
        <v>3219</v>
      </c>
      <c r="P1266" t="s">
        <v>100</v>
      </c>
      <c r="Q1266">
        <v>450</v>
      </c>
      <c r="R1266" t="s">
        <v>98</v>
      </c>
      <c r="S1266" t="s">
        <v>98</v>
      </c>
      <c r="T1266" t="str">
        <f>IF(Transcripts[[#This Row],[List?]]="Y", Transcripts[[#This Row],[RefSeq mRNA ID]]&amp;IF(Transcripts[[#This Row],[Preferred?]]="Y", " (Preferred)", ""), "")</f>
        <v/>
      </c>
      <c r="V1266" s="43" t="s">
        <v>18464</v>
      </c>
      <c r="W1266" s="43" t="e">
        <f t="array" ref="W1266">INDEX(Table6[#Data], MATCH(1, ISNUMBER(SEARCH(Transcripts[[#This Row],[RefSeq mRNA ID]], Table6['#name])), 0), 1)</f>
        <v>#N/A</v>
      </c>
      <c r="X1266" s="43"/>
      <c r="Y1266" s="43"/>
      <c r="Z1266" t="s">
        <v>9081</v>
      </c>
      <c r="AA1266" t="s">
        <v>9082</v>
      </c>
      <c r="AB1266">
        <v>5355</v>
      </c>
      <c r="AC1266" t="s">
        <v>9060</v>
      </c>
      <c r="AD1266" t="s">
        <v>27</v>
      </c>
      <c r="AE1266" t="s">
        <v>10805</v>
      </c>
    </row>
    <row r="1267" spans="8:31" hidden="1" x14ac:dyDescent="0.25">
      <c r="H1267" t="s">
        <v>3210</v>
      </c>
      <c r="I1267" t="s">
        <v>3223</v>
      </c>
      <c r="J1267" t="s">
        <v>3224</v>
      </c>
      <c r="L1267">
        <v>836</v>
      </c>
      <c r="M1267" t="s">
        <v>189</v>
      </c>
      <c r="N1267" t="s">
        <v>3225</v>
      </c>
      <c r="P1267" t="s">
        <v>100</v>
      </c>
      <c r="Q1267">
        <v>399</v>
      </c>
      <c r="R1267" t="s">
        <v>98</v>
      </c>
      <c r="S1267" t="s">
        <v>98</v>
      </c>
      <c r="T1267" t="str">
        <f>IF(Transcripts[[#This Row],[List?]]="Y", Transcripts[[#This Row],[RefSeq mRNA ID]]&amp;IF(Transcripts[[#This Row],[Preferred?]]="Y", " (Preferred)", ""), "")</f>
        <v/>
      </c>
      <c r="V1267" s="43" t="s">
        <v>18464</v>
      </c>
      <c r="W1267" s="43" t="e">
        <f t="array" ref="W1267">INDEX(Table6[#Data], MATCH(1, ISNUMBER(SEARCH(Transcripts[[#This Row],[RefSeq mRNA ID]], Table6['#name])), 0), 1)</f>
        <v>#N/A</v>
      </c>
      <c r="X1267" s="43"/>
      <c r="Y1267" s="43"/>
      <c r="Z1267" t="s">
        <v>9061</v>
      </c>
      <c r="AA1267" t="s">
        <v>9062</v>
      </c>
      <c r="AB1267">
        <v>327</v>
      </c>
      <c r="AC1267" t="s">
        <v>9060</v>
      </c>
      <c r="AD1267" t="s">
        <v>27</v>
      </c>
      <c r="AE1267" t="s">
        <v>10806</v>
      </c>
    </row>
    <row r="1268" spans="8:31" hidden="1" x14ac:dyDescent="0.25">
      <c r="H1268" t="s">
        <v>3210</v>
      </c>
      <c r="I1268" t="s">
        <v>3211</v>
      </c>
      <c r="J1268" t="s">
        <v>3212</v>
      </c>
      <c r="L1268">
        <v>1076</v>
      </c>
      <c r="M1268" t="s">
        <v>189</v>
      </c>
      <c r="N1268" t="s">
        <v>3213</v>
      </c>
      <c r="P1268" t="s">
        <v>100</v>
      </c>
      <c r="Q1268">
        <v>312</v>
      </c>
      <c r="R1268" t="s">
        <v>98</v>
      </c>
      <c r="S1268" t="s">
        <v>98</v>
      </c>
      <c r="T1268" t="str">
        <f>IF(Transcripts[[#This Row],[List?]]="Y", Transcripts[[#This Row],[RefSeq mRNA ID]]&amp;IF(Transcripts[[#This Row],[Preferred?]]="Y", " (Preferred)", ""), "")</f>
        <v/>
      </c>
      <c r="V1268" s="43" t="s">
        <v>18464</v>
      </c>
      <c r="W1268" s="43" t="e">
        <f t="array" ref="W1268">INDEX(Table6[#Data], MATCH(1, ISNUMBER(SEARCH(Transcripts[[#This Row],[RefSeq mRNA ID]], Table6['#name])), 0), 1)</f>
        <v>#N/A</v>
      </c>
      <c r="X1268" s="43"/>
      <c r="Y1268" s="43"/>
      <c r="Z1268" t="s">
        <v>9088</v>
      </c>
      <c r="AA1268" t="s">
        <v>9089</v>
      </c>
      <c r="AB1268">
        <v>5256</v>
      </c>
      <c r="AC1268" t="s">
        <v>9060</v>
      </c>
      <c r="AD1268" t="s">
        <v>27</v>
      </c>
      <c r="AE1268" t="s">
        <v>10807</v>
      </c>
    </row>
    <row r="1269" spans="8:31" hidden="1" x14ac:dyDescent="0.25">
      <c r="H1269" t="s">
        <v>3210</v>
      </c>
      <c r="I1269" t="s">
        <v>3220</v>
      </c>
      <c r="J1269" t="s">
        <v>3221</v>
      </c>
      <c r="L1269">
        <v>857</v>
      </c>
      <c r="M1269" t="s">
        <v>189</v>
      </c>
      <c r="N1269" t="s">
        <v>3222</v>
      </c>
      <c r="P1269" t="s">
        <v>100</v>
      </c>
      <c r="Q1269">
        <v>261</v>
      </c>
      <c r="R1269" t="s">
        <v>98</v>
      </c>
      <c r="S1269" t="s">
        <v>98</v>
      </c>
      <c r="T1269" t="str">
        <f>IF(Transcripts[[#This Row],[List?]]="Y", Transcripts[[#This Row],[RefSeq mRNA ID]]&amp;IF(Transcripts[[#This Row],[Preferred?]]="Y", " (Preferred)", ""), "")</f>
        <v/>
      </c>
      <c r="V1269" s="43" t="s">
        <v>18464</v>
      </c>
      <c r="W1269" s="43" t="e">
        <f t="array" ref="W1269">INDEX(Table6[#Data], MATCH(1, ISNUMBER(SEARCH(Transcripts[[#This Row],[RefSeq mRNA ID]], Table6['#name])), 0), 1)</f>
        <v>#N/A</v>
      </c>
      <c r="X1269" s="43"/>
      <c r="Y1269" s="43"/>
      <c r="Z1269" t="s">
        <v>9107</v>
      </c>
      <c r="AA1269" t="s">
        <v>9108</v>
      </c>
      <c r="AB1269">
        <v>374</v>
      </c>
      <c r="AC1269" t="s">
        <v>9060</v>
      </c>
      <c r="AD1269" t="s">
        <v>27</v>
      </c>
      <c r="AE1269" t="s">
        <v>10808</v>
      </c>
    </row>
    <row r="1270" spans="8:31" hidden="1" x14ac:dyDescent="0.25">
      <c r="H1270" t="s">
        <v>3210</v>
      </c>
      <c r="I1270" t="s">
        <v>3226</v>
      </c>
      <c r="L1270">
        <v>1044</v>
      </c>
      <c r="M1270" t="s">
        <v>195</v>
      </c>
      <c r="N1270" t="s">
        <v>3227</v>
      </c>
      <c r="P1270" t="s">
        <v>100</v>
      </c>
      <c r="Q1270">
        <v>0</v>
      </c>
      <c r="R1270" t="s">
        <v>98</v>
      </c>
      <c r="S1270" t="s">
        <v>98</v>
      </c>
      <c r="T1270" t="str">
        <f>IF(Transcripts[[#This Row],[List?]]="Y", Transcripts[[#This Row],[RefSeq mRNA ID]]&amp;IF(Transcripts[[#This Row],[Preferred?]]="Y", " (Preferred)", ""), "")</f>
        <v/>
      </c>
      <c r="V1270" s="43" t="s">
        <v>18464</v>
      </c>
      <c r="W1270" s="43" t="e">
        <f t="array" ref="W1270">INDEX(Table6[#Data], MATCH(1, ISNUMBER(SEARCH(Transcripts[[#This Row],[RefSeq mRNA ID]], Table6['#name])), 0), 1)</f>
        <v>#N/A</v>
      </c>
      <c r="X1270" s="43"/>
      <c r="Y1270" s="43"/>
      <c r="Z1270" t="s">
        <v>9118</v>
      </c>
      <c r="AC1270" t="s">
        <v>9060</v>
      </c>
      <c r="AD1270" t="s">
        <v>27</v>
      </c>
      <c r="AE1270" t="s">
        <v>9118</v>
      </c>
    </row>
    <row r="1271" spans="8:31" hidden="1" x14ac:dyDescent="0.25">
      <c r="H1271" t="s">
        <v>3210</v>
      </c>
      <c r="I1271" t="s">
        <v>3228</v>
      </c>
      <c r="L1271">
        <v>824</v>
      </c>
      <c r="M1271" t="s">
        <v>195</v>
      </c>
      <c r="N1271" t="s">
        <v>3229</v>
      </c>
      <c r="P1271" t="s">
        <v>100</v>
      </c>
      <c r="Q1271">
        <v>0</v>
      </c>
      <c r="R1271" t="s">
        <v>98</v>
      </c>
      <c r="S1271" t="s">
        <v>98</v>
      </c>
      <c r="T1271" t="str">
        <f>IF(Transcripts[[#This Row],[List?]]="Y", Transcripts[[#This Row],[RefSeq mRNA ID]]&amp;IF(Transcripts[[#This Row],[Preferred?]]="Y", " (Preferred)", ""), "")</f>
        <v/>
      </c>
      <c r="V1271" s="43" t="s">
        <v>18464</v>
      </c>
      <c r="W1271" s="43" t="e">
        <f t="array" ref="W1271">INDEX(Table6[#Data], MATCH(1, ISNUMBER(SEARCH(Transcripts[[#This Row],[RefSeq mRNA ID]], Table6['#name])), 0), 1)</f>
        <v>#N/A</v>
      </c>
      <c r="X1271" s="43"/>
      <c r="Y1271" s="43"/>
      <c r="Z1271" t="s">
        <v>9104</v>
      </c>
      <c r="AA1271" t="s">
        <v>9105</v>
      </c>
      <c r="AB1271">
        <v>590</v>
      </c>
      <c r="AC1271" t="s">
        <v>9060</v>
      </c>
      <c r="AD1271" t="s">
        <v>27</v>
      </c>
      <c r="AE1271" t="s">
        <v>10809</v>
      </c>
    </row>
    <row r="1272" spans="8:31" hidden="1" x14ac:dyDescent="0.25">
      <c r="H1272" t="s">
        <v>3210</v>
      </c>
      <c r="I1272" t="s">
        <v>3230</v>
      </c>
      <c r="L1272">
        <v>810</v>
      </c>
      <c r="M1272" t="s">
        <v>195</v>
      </c>
      <c r="N1272" t="s">
        <v>3231</v>
      </c>
      <c r="P1272" t="s">
        <v>100</v>
      </c>
      <c r="Q1272">
        <v>0</v>
      </c>
      <c r="R1272" t="s">
        <v>98</v>
      </c>
      <c r="S1272" t="s">
        <v>98</v>
      </c>
      <c r="T1272" t="str">
        <f>IF(Transcripts[[#This Row],[List?]]="Y", Transcripts[[#This Row],[RefSeq mRNA ID]]&amp;IF(Transcripts[[#This Row],[Preferred?]]="Y", " (Preferred)", ""), "")</f>
        <v/>
      </c>
      <c r="V1272" s="43" t="s">
        <v>18464</v>
      </c>
      <c r="W1272" s="43" t="e">
        <f t="array" ref="W1272">INDEX(Table6[#Data], MATCH(1, ISNUMBER(SEARCH(Transcripts[[#This Row],[RefSeq mRNA ID]], Table6['#name])), 0), 1)</f>
        <v>#N/A</v>
      </c>
      <c r="X1272" s="43"/>
      <c r="Y1272" s="43"/>
      <c r="Z1272" t="s">
        <v>9120</v>
      </c>
      <c r="AC1272" t="s">
        <v>9060</v>
      </c>
      <c r="AD1272" t="s">
        <v>27</v>
      </c>
      <c r="AE1272" t="s">
        <v>9120</v>
      </c>
    </row>
    <row r="1273" spans="8:31" hidden="1" x14ac:dyDescent="0.25">
      <c r="H1273" t="s">
        <v>3210</v>
      </c>
      <c r="I1273" t="s">
        <v>3232</v>
      </c>
      <c r="L1273">
        <v>731</v>
      </c>
      <c r="M1273" t="s">
        <v>195</v>
      </c>
      <c r="N1273" t="s">
        <v>3233</v>
      </c>
      <c r="P1273" t="s">
        <v>100</v>
      </c>
      <c r="Q1273">
        <v>0</v>
      </c>
      <c r="R1273" t="s">
        <v>98</v>
      </c>
      <c r="S1273" t="s">
        <v>98</v>
      </c>
      <c r="T1273" t="str">
        <f>IF(Transcripts[[#This Row],[List?]]="Y", Transcripts[[#This Row],[RefSeq mRNA ID]]&amp;IF(Transcripts[[#This Row],[Preferred?]]="Y", " (Preferred)", ""), "")</f>
        <v/>
      </c>
      <c r="V1273" s="43" t="s">
        <v>18464</v>
      </c>
      <c r="W1273" s="43" t="e">
        <f t="array" ref="W1273">INDEX(Table6[#Data], MATCH(1, ISNUMBER(SEARCH(Transcripts[[#This Row],[RefSeq mRNA ID]], Table6['#name])), 0), 1)</f>
        <v>#N/A</v>
      </c>
      <c r="X1273" s="43"/>
      <c r="Y1273" s="43"/>
      <c r="Z1273" t="s">
        <v>9070</v>
      </c>
      <c r="AA1273" t="s">
        <v>9071</v>
      </c>
      <c r="AB1273">
        <v>93</v>
      </c>
      <c r="AC1273" t="s">
        <v>9060</v>
      </c>
      <c r="AD1273" t="s">
        <v>27</v>
      </c>
      <c r="AE1273" t="s">
        <v>10810</v>
      </c>
    </row>
    <row r="1274" spans="8:31" hidden="1" x14ac:dyDescent="0.25">
      <c r="H1274" t="s">
        <v>3210</v>
      </c>
      <c r="I1274" t="s">
        <v>3234</v>
      </c>
      <c r="L1274">
        <v>681</v>
      </c>
      <c r="M1274" t="s">
        <v>195</v>
      </c>
      <c r="N1274" t="s">
        <v>3235</v>
      </c>
      <c r="P1274" t="s">
        <v>100</v>
      </c>
      <c r="Q1274">
        <v>0</v>
      </c>
      <c r="R1274" t="s">
        <v>98</v>
      </c>
      <c r="S1274" t="s">
        <v>98</v>
      </c>
      <c r="T1274" t="str">
        <f>IF(Transcripts[[#This Row],[List?]]="Y", Transcripts[[#This Row],[RefSeq mRNA ID]]&amp;IF(Transcripts[[#This Row],[Preferred?]]="Y", " (Preferred)", ""), "")</f>
        <v/>
      </c>
      <c r="V1274" s="43" t="s">
        <v>18464</v>
      </c>
      <c r="W1274" s="43" t="e">
        <f t="array" ref="W1274">INDEX(Table6[#Data], MATCH(1, ISNUMBER(SEARCH(Transcripts[[#This Row],[RefSeq mRNA ID]], Table6['#name])), 0), 1)</f>
        <v>#N/A</v>
      </c>
      <c r="X1274" s="43"/>
      <c r="Y1274" s="43"/>
      <c r="Z1274" t="s">
        <v>9128</v>
      </c>
      <c r="AC1274" t="s">
        <v>9060</v>
      </c>
      <c r="AD1274" t="s">
        <v>27</v>
      </c>
      <c r="AE1274" t="s">
        <v>9128</v>
      </c>
    </row>
    <row r="1275" spans="8:31" hidden="1" x14ac:dyDescent="0.25">
      <c r="H1275" t="s">
        <v>3210</v>
      </c>
      <c r="I1275" t="s">
        <v>3236</v>
      </c>
      <c r="L1275">
        <v>625</v>
      </c>
      <c r="M1275" t="s">
        <v>195</v>
      </c>
      <c r="N1275" t="s">
        <v>3237</v>
      </c>
      <c r="P1275" t="s">
        <v>100</v>
      </c>
      <c r="Q1275">
        <v>0</v>
      </c>
      <c r="R1275" t="s">
        <v>98</v>
      </c>
      <c r="S1275" t="s">
        <v>98</v>
      </c>
      <c r="T1275" t="str">
        <f>IF(Transcripts[[#This Row],[List?]]="Y", Transcripts[[#This Row],[RefSeq mRNA ID]]&amp;IF(Transcripts[[#This Row],[Preferred?]]="Y", " (Preferred)", ""), "")</f>
        <v/>
      </c>
      <c r="V1275" s="43" t="s">
        <v>18464</v>
      </c>
      <c r="W1275" s="43" t="e">
        <f t="array" ref="W1275">INDEX(Table6[#Data], MATCH(1, ISNUMBER(SEARCH(Transcripts[[#This Row],[RefSeq mRNA ID]], Table6['#name])), 0), 1)</f>
        <v>#N/A</v>
      </c>
      <c r="X1275" s="43"/>
      <c r="Y1275" s="43"/>
      <c r="Z1275" t="s">
        <v>9130</v>
      </c>
      <c r="AC1275" t="s">
        <v>9060</v>
      </c>
      <c r="AD1275" t="s">
        <v>27</v>
      </c>
      <c r="AE1275" t="s">
        <v>9130</v>
      </c>
    </row>
    <row r="1276" spans="8:31" hidden="1" x14ac:dyDescent="0.25">
      <c r="H1276" t="s">
        <v>3210</v>
      </c>
      <c r="I1276" t="s">
        <v>3254</v>
      </c>
      <c r="L1276">
        <v>1023</v>
      </c>
      <c r="M1276" t="s">
        <v>212</v>
      </c>
      <c r="N1276" t="s">
        <v>3255</v>
      </c>
      <c r="P1276" t="s">
        <v>100</v>
      </c>
      <c r="Q1276">
        <v>0</v>
      </c>
      <c r="R1276" t="s">
        <v>98</v>
      </c>
      <c r="S1276" t="s">
        <v>98</v>
      </c>
      <c r="T1276" t="str">
        <f>IF(Transcripts[[#This Row],[List?]]="Y", Transcripts[[#This Row],[RefSeq mRNA ID]]&amp;IF(Transcripts[[#This Row],[Preferred?]]="Y", " (Preferred)", ""), "")</f>
        <v/>
      </c>
      <c r="V1276" s="43" t="s">
        <v>18464</v>
      </c>
      <c r="W1276" s="43" t="e">
        <f t="array" ref="W1276">INDEX(Table6[#Data], MATCH(1, ISNUMBER(SEARCH(Transcripts[[#This Row],[RefSeq mRNA ID]], Table6['#name])), 0), 1)</f>
        <v>#N/A</v>
      </c>
      <c r="X1276" s="43"/>
      <c r="Y1276" s="43"/>
      <c r="Z1276" t="s">
        <v>9122</v>
      </c>
      <c r="AC1276" t="s">
        <v>9060</v>
      </c>
      <c r="AD1276" t="s">
        <v>27</v>
      </c>
      <c r="AE1276" t="s">
        <v>9122</v>
      </c>
    </row>
    <row r="1277" spans="8:31" hidden="1" x14ac:dyDescent="0.25">
      <c r="H1277" t="s">
        <v>109</v>
      </c>
      <c r="I1277" t="s">
        <v>3258</v>
      </c>
      <c r="J1277" t="s">
        <v>3259</v>
      </c>
      <c r="K1277" t="s">
        <v>20315</v>
      </c>
      <c r="L1277">
        <v>4977</v>
      </c>
      <c r="M1277" t="s">
        <v>27</v>
      </c>
      <c r="N1277" t="s">
        <v>3260</v>
      </c>
      <c r="P1277" t="s">
        <v>3261</v>
      </c>
      <c r="Q1277">
        <v>2124</v>
      </c>
      <c r="R1277" t="s">
        <v>98</v>
      </c>
      <c r="S1277" t="s">
        <v>97</v>
      </c>
      <c r="T1277" t="str">
        <f>IF(Transcripts[[#This Row],[List?]]="Y", Transcripts[[#This Row],[RefSeq mRNA ID]]&amp;IF(Transcripts[[#This Row],[Preferred?]]="Y", " (Preferred)", ""), "")</f>
        <v>NM_001349798.2</v>
      </c>
      <c r="V1277" s="43" t="s">
        <v>18465</v>
      </c>
      <c r="W1277" s="43" t="e">
        <f t="array" ref="W1277">INDEX(Table6[#Data], MATCH(1, ISNUMBER(SEARCH(Transcripts[[#This Row],[RefSeq mRNA ID]], Table6['#name])), 0), 1)</f>
        <v>#N/A</v>
      </c>
      <c r="X1277" s="43"/>
      <c r="Y1277" s="43"/>
      <c r="Z1277" t="s">
        <v>9075</v>
      </c>
      <c r="AC1277" t="s">
        <v>9060</v>
      </c>
      <c r="AD1277" t="s">
        <v>27</v>
      </c>
      <c r="AE1277" t="s">
        <v>9075</v>
      </c>
    </row>
    <row r="1278" spans="8:31" hidden="1" x14ac:dyDescent="0.25">
      <c r="H1278" t="s">
        <v>109</v>
      </c>
      <c r="I1278" t="s">
        <v>3270</v>
      </c>
      <c r="J1278" t="s">
        <v>3271</v>
      </c>
      <c r="K1278" t="s">
        <v>19403</v>
      </c>
      <c r="L1278">
        <v>2562</v>
      </c>
      <c r="M1278" t="s">
        <v>27</v>
      </c>
      <c r="N1278" t="s">
        <v>3272</v>
      </c>
      <c r="P1278" t="s">
        <v>3261</v>
      </c>
      <c r="Q1278">
        <v>2124</v>
      </c>
      <c r="R1278" t="s">
        <v>97</v>
      </c>
      <c r="S1278" t="s">
        <v>97</v>
      </c>
      <c r="T1278" t="str">
        <f>IF(Transcripts[[#This Row],[List?]]="Y", Transcripts[[#This Row],[RefSeq mRNA ID]]&amp;IF(Transcripts[[#This Row],[Preferred?]]="Y", " (Preferred)", ""), "")</f>
        <v>NM_033632.3 (Preferred)</v>
      </c>
      <c r="V1278" s="43" t="s">
        <v>18465</v>
      </c>
      <c r="W1278" s="43" t="e">
        <f t="array" ref="W1278">INDEX(Table6[#Data], MATCH(1, ISNUMBER(SEARCH(Transcripts[[#This Row],[RefSeq mRNA ID]], Table6['#name])), 0), 1)</f>
        <v>#N/A</v>
      </c>
      <c r="X1278" s="43"/>
      <c r="Y1278" s="43"/>
      <c r="Z1278" t="s">
        <v>9126</v>
      </c>
      <c r="AC1278" t="s">
        <v>9060</v>
      </c>
      <c r="AD1278" t="s">
        <v>27</v>
      </c>
      <c r="AE1278" t="s">
        <v>9126</v>
      </c>
    </row>
    <row r="1279" spans="8:31" hidden="1" x14ac:dyDescent="0.25">
      <c r="H1279" t="s">
        <v>109</v>
      </c>
      <c r="I1279" t="s">
        <v>3273</v>
      </c>
      <c r="J1279" t="s">
        <v>3274</v>
      </c>
      <c r="L1279">
        <v>2261</v>
      </c>
      <c r="M1279" t="s">
        <v>27</v>
      </c>
      <c r="N1279" t="s">
        <v>3275</v>
      </c>
      <c r="P1279" t="s">
        <v>3261</v>
      </c>
      <c r="Q1279">
        <v>2124</v>
      </c>
      <c r="R1279" t="s">
        <v>98</v>
      </c>
      <c r="S1279" t="s">
        <v>98</v>
      </c>
      <c r="T1279" t="str">
        <f>IF(Transcripts[[#This Row],[List?]]="Y", Transcripts[[#This Row],[RefSeq mRNA ID]]&amp;IF(Transcripts[[#This Row],[Preferred?]]="Y", " (Preferred)", ""), "")</f>
        <v/>
      </c>
      <c r="V1279" s="43" t="s">
        <v>18465</v>
      </c>
      <c r="W1279" s="43" t="e">
        <f t="array" ref="W1279">INDEX(Table6[#Data], MATCH(1, ISNUMBER(SEARCH(Transcripts[[#This Row],[RefSeq mRNA ID]], Table6['#name])), 0), 1)</f>
        <v>#N/A</v>
      </c>
      <c r="X1279" s="43"/>
      <c r="Y1279" s="43"/>
      <c r="Z1279" t="s">
        <v>9116</v>
      </c>
      <c r="AC1279" t="s">
        <v>9060</v>
      </c>
      <c r="AD1279" t="s">
        <v>27</v>
      </c>
      <c r="AE1279" t="s">
        <v>9116</v>
      </c>
    </row>
    <row r="1280" spans="8:31" hidden="1" x14ac:dyDescent="0.25">
      <c r="H1280" t="s">
        <v>109</v>
      </c>
      <c r="I1280" t="s">
        <v>3262</v>
      </c>
      <c r="J1280" t="s">
        <v>3263</v>
      </c>
      <c r="K1280" t="s">
        <v>20317</v>
      </c>
      <c r="L1280">
        <v>3743</v>
      </c>
      <c r="M1280" t="s">
        <v>27</v>
      </c>
      <c r="N1280" t="s">
        <v>3264</v>
      </c>
      <c r="P1280" t="s">
        <v>3265</v>
      </c>
      <c r="Q1280">
        <v>1884</v>
      </c>
      <c r="R1280" t="s">
        <v>98</v>
      </c>
      <c r="S1280" t="s">
        <v>97</v>
      </c>
      <c r="T1280" t="str">
        <f>IF(Transcripts[[#This Row],[List?]]="Y", Transcripts[[#This Row],[RefSeq mRNA ID]]&amp;IF(Transcripts[[#This Row],[Preferred?]]="Y", " (Preferred)", ""), "")</f>
        <v>NM_018315.5</v>
      </c>
      <c r="V1280" s="43" t="s">
        <v>18465</v>
      </c>
      <c r="W1280" s="43" t="e">
        <f t="array" ref="W1280">INDEX(Table6[#Data], MATCH(1, ISNUMBER(SEARCH(Transcripts[[#This Row],[RefSeq mRNA ID]], Table6['#name])), 0), 1)</f>
        <v>#N/A</v>
      </c>
      <c r="X1280" s="43"/>
      <c r="Y1280" s="43"/>
      <c r="Z1280" t="s">
        <v>9067</v>
      </c>
      <c r="AA1280" t="s">
        <v>9068</v>
      </c>
      <c r="AB1280">
        <v>108</v>
      </c>
      <c r="AC1280" t="s">
        <v>9060</v>
      </c>
      <c r="AD1280" t="s">
        <v>27</v>
      </c>
      <c r="AE1280" t="s">
        <v>10811</v>
      </c>
    </row>
    <row r="1281" spans="8:31" hidden="1" x14ac:dyDescent="0.25">
      <c r="H1281" t="s">
        <v>109</v>
      </c>
      <c r="I1281" t="s">
        <v>3266</v>
      </c>
      <c r="J1281" t="s">
        <v>3267</v>
      </c>
      <c r="K1281" t="s">
        <v>20318</v>
      </c>
      <c r="L1281">
        <v>3572</v>
      </c>
      <c r="M1281" t="s">
        <v>27</v>
      </c>
      <c r="N1281" t="s">
        <v>3268</v>
      </c>
      <c r="P1281" t="s">
        <v>3269</v>
      </c>
      <c r="Q1281">
        <v>1770</v>
      </c>
      <c r="R1281" t="s">
        <v>98</v>
      </c>
      <c r="S1281" t="s">
        <v>97</v>
      </c>
      <c r="T1281" t="str">
        <f>IF(Transcripts[[#This Row],[List?]]="Y", Transcripts[[#This Row],[RefSeq mRNA ID]]&amp;IF(Transcripts[[#This Row],[Preferred?]]="Y", " (Preferred)", ""), "")</f>
        <v>NM_001013415.2</v>
      </c>
      <c r="V1281" s="43" t="s">
        <v>18465</v>
      </c>
      <c r="W1281" s="43" t="e">
        <f t="array" ref="W1281">INDEX(Table6[#Data], MATCH(1, ISNUMBER(SEARCH(Transcripts[[#This Row],[RefSeq mRNA ID]], Table6['#name])), 0), 1)</f>
        <v>#N/A</v>
      </c>
      <c r="X1281" s="43"/>
      <c r="Y1281" s="43"/>
      <c r="Z1281" t="s">
        <v>9064</v>
      </c>
      <c r="AA1281" t="s">
        <v>9065</v>
      </c>
      <c r="AB1281">
        <v>97</v>
      </c>
      <c r="AC1281" t="s">
        <v>9060</v>
      </c>
      <c r="AD1281" t="s">
        <v>27</v>
      </c>
      <c r="AE1281" t="s">
        <v>10812</v>
      </c>
    </row>
    <row r="1282" spans="8:31" hidden="1" x14ac:dyDescent="0.25">
      <c r="H1282" t="s">
        <v>109</v>
      </c>
      <c r="I1282" t="s">
        <v>3276</v>
      </c>
      <c r="J1282" t="s">
        <v>3277</v>
      </c>
      <c r="L1282">
        <v>1735</v>
      </c>
      <c r="M1282" t="s">
        <v>27</v>
      </c>
      <c r="N1282" t="s">
        <v>3278</v>
      </c>
      <c r="Q1282">
        <v>1596</v>
      </c>
      <c r="R1282" t="s">
        <v>98</v>
      </c>
      <c r="S1282" t="s">
        <v>98</v>
      </c>
      <c r="T1282" t="str">
        <f>IF(Transcripts[[#This Row],[List?]]="Y", Transcripts[[#This Row],[RefSeq mRNA ID]]&amp;IF(Transcripts[[#This Row],[Preferred?]]="Y", " (Preferred)", ""), "")</f>
        <v/>
      </c>
      <c r="V1282" s="43" t="s">
        <v>18465</v>
      </c>
      <c r="W1282" s="43" t="e">
        <f t="array" ref="W1282">INDEX(Table6[#Data], MATCH(1, ISNUMBER(SEARCH(Transcripts[[#This Row],[RefSeq mRNA ID]], Table6['#name])), 0), 1)</f>
        <v>#N/A</v>
      </c>
      <c r="X1282" s="43"/>
      <c r="Y1282" s="43"/>
      <c r="Z1282" t="s">
        <v>9073</v>
      </c>
      <c r="AC1282" t="s">
        <v>9060</v>
      </c>
      <c r="AD1282" t="s">
        <v>27</v>
      </c>
      <c r="AE1282" t="s">
        <v>9073</v>
      </c>
    </row>
    <row r="1283" spans="8:31" hidden="1" x14ac:dyDescent="0.25">
      <c r="H1283" t="s">
        <v>109</v>
      </c>
      <c r="I1283" t="s">
        <v>3279</v>
      </c>
      <c r="J1283" t="s">
        <v>3280</v>
      </c>
      <c r="K1283" t="s">
        <v>19401</v>
      </c>
      <c r="L1283">
        <v>970</v>
      </c>
      <c r="M1283" t="s">
        <v>27</v>
      </c>
      <c r="N1283" t="s">
        <v>3281</v>
      </c>
      <c r="P1283" t="s">
        <v>3282</v>
      </c>
      <c r="Q1283">
        <v>531</v>
      </c>
      <c r="R1283" t="s">
        <v>98</v>
      </c>
      <c r="S1283" t="s">
        <v>97</v>
      </c>
      <c r="T1283" t="str">
        <f>IF(Transcripts[[#This Row],[List?]]="Y", Transcripts[[#This Row],[RefSeq mRNA ID]]&amp;IF(Transcripts[[#This Row],[Preferred?]]="Y", " (Preferred)", ""), "")</f>
        <v>NM_001257069.1</v>
      </c>
      <c r="V1283" s="43" t="s">
        <v>18465</v>
      </c>
      <c r="W1283" s="43" t="e">
        <f t="array" ref="W1283">INDEX(Table6[#Data], MATCH(1, ISNUMBER(SEARCH(Transcripts[[#This Row],[RefSeq mRNA ID]], Table6['#name])), 0), 1)</f>
        <v>#N/A</v>
      </c>
      <c r="X1283" s="43"/>
      <c r="Y1283" s="43"/>
      <c r="Z1283" t="s">
        <v>9110</v>
      </c>
      <c r="AC1283" t="s">
        <v>9060</v>
      </c>
      <c r="AD1283" t="s">
        <v>27</v>
      </c>
      <c r="AE1283" t="s">
        <v>9110</v>
      </c>
    </row>
    <row r="1284" spans="8:31" hidden="1" x14ac:dyDescent="0.25">
      <c r="H1284" t="s">
        <v>109</v>
      </c>
      <c r="I1284" t="s">
        <v>3283</v>
      </c>
      <c r="J1284" t="s">
        <v>3284</v>
      </c>
      <c r="L1284">
        <v>671</v>
      </c>
      <c r="M1284" t="s">
        <v>27</v>
      </c>
      <c r="N1284" t="s">
        <v>3285</v>
      </c>
      <c r="Q1284">
        <v>475</v>
      </c>
      <c r="R1284" t="s">
        <v>98</v>
      </c>
      <c r="S1284" t="s">
        <v>98</v>
      </c>
      <c r="T1284" t="str">
        <f>IF(Transcripts[[#This Row],[List?]]="Y", Transcripts[[#This Row],[RefSeq mRNA ID]]&amp;IF(Transcripts[[#This Row],[Preferred?]]="Y", " (Preferred)", ""), "")</f>
        <v/>
      </c>
      <c r="V1284" s="43" t="s">
        <v>18465</v>
      </c>
      <c r="W1284" s="43" t="e">
        <f t="array" ref="W1284">INDEX(Table6[#Data], MATCH(1, ISNUMBER(SEARCH(Transcripts[[#This Row],[RefSeq mRNA ID]], Table6['#name])), 0), 1)</f>
        <v>#N/A</v>
      </c>
      <c r="X1284" s="43"/>
      <c r="Y1284" s="43"/>
      <c r="Z1284" t="s">
        <v>9124</v>
      </c>
      <c r="AC1284" t="s">
        <v>9060</v>
      </c>
      <c r="AD1284" t="s">
        <v>27</v>
      </c>
      <c r="AE1284" t="s">
        <v>9124</v>
      </c>
    </row>
    <row r="1285" spans="8:31" hidden="1" x14ac:dyDescent="0.25">
      <c r="H1285" t="s">
        <v>109</v>
      </c>
      <c r="I1285" t="s">
        <v>3256</v>
      </c>
      <c r="L1285">
        <v>755</v>
      </c>
      <c r="M1285" t="s">
        <v>195</v>
      </c>
      <c r="N1285" t="s">
        <v>3257</v>
      </c>
      <c r="P1285" t="s">
        <v>100</v>
      </c>
      <c r="Q1285">
        <v>0</v>
      </c>
      <c r="R1285" t="s">
        <v>98</v>
      </c>
      <c r="S1285" t="s">
        <v>98</v>
      </c>
      <c r="T1285" t="str">
        <f>IF(Transcripts[[#This Row],[List?]]="Y", Transcripts[[#This Row],[RefSeq mRNA ID]]&amp;IF(Transcripts[[#This Row],[Preferred?]]="Y", " (Preferred)", ""), "")</f>
        <v/>
      </c>
      <c r="V1285" s="43" t="s">
        <v>18465</v>
      </c>
      <c r="W1285" s="43" t="e">
        <f t="array" ref="W1285">INDEX(Table6[#Data], MATCH(1, ISNUMBER(SEARCH(Transcripts[[#This Row],[RefSeq mRNA ID]], Table6['#name])), 0), 1)</f>
        <v>#N/A</v>
      </c>
      <c r="X1285" s="43"/>
      <c r="Y1285" s="43"/>
      <c r="Z1285" t="s">
        <v>9112</v>
      </c>
      <c r="AC1285" t="s">
        <v>9060</v>
      </c>
      <c r="AD1285" t="s">
        <v>27</v>
      </c>
      <c r="AE1285" t="s">
        <v>9112</v>
      </c>
    </row>
    <row r="1286" spans="8:31" hidden="1" x14ac:dyDescent="0.25">
      <c r="H1286" t="s">
        <v>109</v>
      </c>
      <c r="I1286" t="s">
        <v>3286</v>
      </c>
      <c r="L1286">
        <v>4279</v>
      </c>
      <c r="M1286" t="s">
        <v>212</v>
      </c>
      <c r="N1286" t="s">
        <v>3287</v>
      </c>
      <c r="P1286" t="s">
        <v>100</v>
      </c>
      <c r="Q1286">
        <v>0</v>
      </c>
      <c r="R1286" t="s">
        <v>98</v>
      </c>
      <c r="S1286" t="s">
        <v>98</v>
      </c>
      <c r="T1286" t="str">
        <f>IF(Transcripts[[#This Row],[List?]]="Y", Transcripts[[#This Row],[RefSeq mRNA ID]]&amp;IF(Transcripts[[#This Row],[Preferred?]]="Y", " (Preferred)", ""), "")</f>
        <v/>
      </c>
      <c r="V1286" s="43" t="s">
        <v>18465</v>
      </c>
      <c r="W1286" s="43" t="e">
        <f t="array" ref="W1286">INDEX(Table6[#Data], MATCH(1, ISNUMBER(SEARCH(Transcripts[[#This Row],[RefSeq mRNA ID]], Table6['#name])), 0), 1)</f>
        <v>#N/A</v>
      </c>
      <c r="X1286" s="43"/>
      <c r="Y1286" s="43"/>
      <c r="Z1286" t="s">
        <v>9101</v>
      </c>
      <c r="AA1286" t="s">
        <v>9102</v>
      </c>
      <c r="AB1286">
        <v>1606</v>
      </c>
      <c r="AC1286" t="s">
        <v>9060</v>
      </c>
      <c r="AD1286" t="s">
        <v>27</v>
      </c>
      <c r="AE1286" t="s">
        <v>10813</v>
      </c>
    </row>
    <row r="1287" spans="8:31" hidden="1" x14ac:dyDescent="0.25">
      <c r="H1287" t="s">
        <v>109</v>
      </c>
      <c r="I1287" t="s">
        <v>3288</v>
      </c>
      <c r="L1287">
        <v>615</v>
      </c>
      <c r="M1287" t="s">
        <v>212</v>
      </c>
      <c r="N1287" t="s">
        <v>3289</v>
      </c>
      <c r="P1287" t="s">
        <v>100</v>
      </c>
      <c r="Q1287">
        <v>0</v>
      </c>
      <c r="R1287" t="s">
        <v>98</v>
      </c>
      <c r="S1287" t="s">
        <v>98</v>
      </c>
      <c r="T1287" t="str">
        <f>IF(Transcripts[[#This Row],[List?]]="Y", Transcripts[[#This Row],[RefSeq mRNA ID]]&amp;IF(Transcripts[[#This Row],[Preferred?]]="Y", " (Preferred)", ""), "")</f>
        <v/>
      </c>
      <c r="V1287" s="43" t="s">
        <v>18465</v>
      </c>
      <c r="W1287" s="43" t="e">
        <f t="array" ref="W1287">INDEX(Table6[#Data], MATCH(1, ISNUMBER(SEARCH(Transcripts[[#This Row],[RefSeq mRNA ID]], Table6['#name])), 0), 1)</f>
        <v>#N/A</v>
      </c>
      <c r="X1287" s="43"/>
      <c r="Y1287" s="43"/>
      <c r="Z1287" t="s">
        <v>9085</v>
      </c>
      <c r="AA1287" t="s">
        <v>9086</v>
      </c>
      <c r="AB1287">
        <v>5295</v>
      </c>
      <c r="AC1287" t="s">
        <v>9060</v>
      </c>
      <c r="AD1287" t="s">
        <v>27</v>
      </c>
      <c r="AE1287" t="s">
        <v>10814</v>
      </c>
    </row>
    <row r="1288" spans="8:31" hidden="1" x14ac:dyDescent="0.25">
      <c r="H1288" t="s">
        <v>109</v>
      </c>
      <c r="I1288" t="s">
        <v>3290</v>
      </c>
      <c r="L1288">
        <v>570</v>
      </c>
      <c r="M1288" t="s">
        <v>212</v>
      </c>
      <c r="N1288" t="s">
        <v>3291</v>
      </c>
      <c r="P1288" t="s">
        <v>100</v>
      </c>
      <c r="Q1288">
        <v>0</v>
      </c>
      <c r="R1288" t="s">
        <v>98</v>
      </c>
      <c r="S1288" t="s">
        <v>98</v>
      </c>
      <c r="T1288" t="str">
        <f>IF(Transcripts[[#This Row],[List?]]="Y", Transcripts[[#This Row],[RefSeq mRNA ID]]&amp;IF(Transcripts[[#This Row],[Preferred?]]="Y", " (Preferred)", ""), "")</f>
        <v/>
      </c>
      <c r="V1288" s="43" t="s">
        <v>18465</v>
      </c>
      <c r="W1288" s="43" t="e">
        <f t="array" ref="W1288">INDEX(Table6[#Data], MATCH(1, ISNUMBER(SEARCH(Transcripts[[#This Row],[RefSeq mRNA ID]], Table6['#name])), 0), 1)</f>
        <v>#N/A</v>
      </c>
      <c r="X1288" s="43"/>
      <c r="Y1288" s="43"/>
      <c r="Z1288" t="s">
        <v>528</v>
      </c>
      <c r="AA1288" t="s">
        <v>529</v>
      </c>
      <c r="AB1288">
        <v>243</v>
      </c>
      <c r="AC1288" t="s">
        <v>524</v>
      </c>
      <c r="AD1288" t="s">
        <v>27</v>
      </c>
      <c r="AE1288" t="s">
        <v>10815</v>
      </c>
    </row>
    <row r="1289" spans="8:31" hidden="1" x14ac:dyDescent="0.25">
      <c r="H1289" t="s">
        <v>109</v>
      </c>
      <c r="I1289" t="s">
        <v>3292</v>
      </c>
      <c r="L1289">
        <v>528</v>
      </c>
      <c r="M1289" t="s">
        <v>212</v>
      </c>
      <c r="N1289" t="s">
        <v>3293</v>
      </c>
      <c r="P1289" t="s">
        <v>100</v>
      </c>
      <c r="Q1289">
        <v>0</v>
      </c>
      <c r="R1289" t="s">
        <v>98</v>
      </c>
      <c r="S1289" t="s">
        <v>98</v>
      </c>
      <c r="T1289" t="str">
        <f>IF(Transcripts[[#This Row],[List?]]="Y", Transcripts[[#This Row],[RefSeq mRNA ID]]&amp;IF(Transcripts[[#This Row],[Preferred?]]="Y", " (Preferred)", ""), "")</f>
        <v/>
      </c>
      <c r="V1289" s="43" t="s">
        <v>18465</v>
      </c>
      <c r="W1289" s="43" t="e">
        <f t="array" ref="W1289">INDEX(Table6[#Data], MATCH(1, ISNUMBER(SEARCH(Transcripts[[#This Row],[RefSeq mRNA ID]], Table6['#name])), 0), 1)</f>
        <v>#N/A</v>
      </c>
      <c r="X1289" s="43"/>
      <c r="Y1289" s="43"/>
      <c r="Z1289" t="s">
        <v>531</v>
      </c>
      <c r="AA1289" t="s">
        <v>532</v>
      </c>
      <c r="AB1289">
        <v>120</v>
      </c>
      <c r="AC1289" t="s">
        <v>524</v>
      </c>
      <c r="AD1289" t="s">
        <v>27</v>
      </c>
      <c r="AE1289" t="s">
        <v>10816</v>
      </c>
    </row>
    <row r="1290" spans="8:31" hidden="1" x14ac:dyDescent="0.25">
      <c r="H1290" t="s">
        <v>3294</v>
      </c>
      <c r="I1290" t="s">
        <v>3297</v>
      </c>
      <c r="J1290" t="s">
        <v>3298</v>
      </c>
      <c r="K1290" t="s">
        <v>20319</v>
      </c>
      <c r="L1290">
        <v>1220</v>
      </c>
      <c r="M1290" t="s">
        <v>27</v>
      </c>
      <c r="N1290" t="s">
        <v>3299</v>
      </c>
      <c r="P1290" t="s">
        <v>3300</v>
      </c>
      <c r="Q1290">
        <v>621</v>
      </c>
      <c r="R1290" t="s">
        <v>97</v>
      </c>
      <c r="S1290" t="s">
        <v>97</v>
      </c>
      <c r="T1290" t="str">
        <f>IF(Transcripts[[#This Row],[List?]]="Y", Transcripts[[#This Row],[RefSeq mRNA ID]]&amp;IF(Transcripts[[#This Row],[Preferred?]]="Y", " (Preferred)", ""), "")</f>
        <v>NM_002007.4 (Preferred)</v>
      </c>
      <c r="V1290" s="43" t="s">
        <v>18466</v>
      </c>
      <c r="W1290" s="43" t="e">
        <f t="array" ref="W1290">INDEX(Table6[#Data], MATCH(1, ISNUMBER(SEARCH(Transcripts[[#This Row],[RefSeq mRNA ID]], Table6['#name])), 0), 1)</f>
        <v>#N/A</v>
      </c>
      <c r="X1290" s="43"/>
      <c r="Y1290" s="43"/>
      <c r="Z1290" t="s">
        <v>537</v>
      </c>
      <c r="AA1290" t="s">
        <v>538</v>
      </c>
      <c r="AB1290">
        <v>7935</v>
      </c>
      <c r="AC1290" t="s">
        <v>524</v>
      </c>
      <c r="AD1290" t="s">
        <v>27</v>
      </c>
      <c r="AE1290" t="s">
        <v>10817</v>
      </c>
    </row>
    <row r="1291" spans="8:31" hidden="1" x14ac:dyDescent="0.25">
      <c r="H1291" t="s">
        <v>3294</v>
      </c>
      <c r="I1291" t="s">
        <v>3295</v>
      </c>
      <c r="L1291">
        <v>557</v>
      </c>
      <c r="M1291" t="s">
        <v>195</v>
      </c>
      <c r="N1291" t="s">
        <v>3296</v>
      </c>
      <c r="Q1291">
        <v>0</v>
      </c>
      <c r="R1291" t="s">
        <v>98</v>
      </c>
      <c r="S1291" t="s">
        <v>98</v>
      </c>
      <c r="T1291" t="str">
        <f>IF(Transcripts[[#This Row],[List?]]="Y", Transcripts[[#This Row],[RefSeq mRNA ID]]&amp;IF(Transcripts[[#This Row],[Preferred?]]="Y", " (Preferred)", ""), "")</f>
        <v/>
      </c>
      <c r="V1291" s="43" t="s">
        <v>18466</v>
      </c>
      <c r="W1291" s="43" t="e">
        <f t="array" ref="W1291">INDEX(Table6[#Data], MATCH(1, ISNUMBER(SEARCH(Transcripts[[#This Row],[RefSeq mRNA ID]], Table6['#name])), 0), 1)</f>
        <v>#N/A</v>
      </c>
      <c r="X1291" s="43"/>
      <c r="Y1291" s="43"/>
      <c r="Z1291" t="s">
        <v>544</v>
      </c>
      <c r="AA1291" t="s">
        <v>545</v>
      </c>
      <c r="AB1291">
        <v>1372</v>
      </c>
      <c r="AC1291" t="s">
        <v>524</v>
      </c>
      <c r="AD1291" t="s">
        <v>27</v>
      </c>
      <c r="AE1291" t="s">
        <v>10818</v>
      </c>
    </row>
    <row r="1292" spans="8:31" hidden="1" x14ac:dyDescent="0.25">
      <c r="H1292" t="s">
        <v>3301</v>
      </c>
      <c r="I1292" t="s">
        <v>3304</v>
      </c>
      <c r="J1292" t="s">
        <v>3305</v>
      </c>
      <c r="K1292" t="s">
        <v>19405</v>
      </c>
      <c r="L1292">
        <v>743</v>
      </c>
      <c r="M1292" t="s">
        <v>27</v>
      </c>
      <c r="N1292" t="s">
        <v>3306</v>
      </c>
      <c r="P1292" t="s">
        <v>3307</v>
      </c>
      <c r="Q1292">
        <v>627</v>
      </c>
      <c r="R1292" t="s">
        <v>97</v>
      </c>
      <c r="S1292" t="s">
        <v>97</v>
      </c>
      <c r="T1292" t="str">
        <f>IF(Transcripts[[#This Row],[List?]]="Y", Transcripts[[#This Row],[RefSeq mRNA ID]]&amp;IF(Transcripts[[#This Row],[Preferred?]]="Y", " (Preferred)", ""), "")</f>
        <v>NM_020996.2 (Preferred)</v>
      </c>
      <c r="V1292" s="43" t="s">
        <v>18467</v>
      </c>
      <c r="W1292" s="43" t="e">
        <f t="array" ref="W1292">INDEX(Table6[#Data], MATCH(1, ISNUMBER(SEARCH(Transcripts[[#This Row],[RefSeq mRNA ID]], Table6['#name])), 0), 1)</f>
        <v>#N/A</v>
      </c>
      <c r="X1292" s="43"/>
      <c r="Y1292" s="43"/>
      <c r="Z1292" t="s">
        <v>556</v>
      </c>
      <c r="AC1292" t="s">
        <v>524</v>
      </c>
      <c r="AD1292" t="s">
        <v>27</v>
      </c>
      <c r="AE1292" t="s">
        <v>556</v>
      </c>
    </row>
    <row r="1293" spans="8:31" hidden="1" x14ac:dyDescent="0.25">
      <c r="H1293" t="s">
        <v>3301</v>
      </c>
      <c r="I1293" t="s">
        <v>3308</v>
      </c>
      <c r="J1293" t="s">
        <v>3309</v>
      </c>
      <c r="L1293">
        <v>335</v>
      </c>
      <c r="M1293" t="s">
        <v>27</v>
      </c>
      <c r="N1293" t="s">
        <v>3310</v>
      </c>
      <c r="Q1293">
        <v>96</v>
      </c>
      <c r="R1293" t="s">
        <v>98</v>
      </c>
      <c r="S1293" t="s">
        <v>98</v>
      </c>
      <c r="T1293" t="str">
        <f>IF(Transcripts[[#This Row],[List?]]="Y", Transcripts[[#This Row],[RefSeq mRNA ID]]&amp;IF(Transcripts[[#This Row],[Preferred?]]="Y", " (Preferred)", ""), "")</f>
        <v/>
      </c>
      <c r="V1293" s="43" t="s">
        <v>18467</v>
      </c>
      <c r="W1293" s="43" t="e">
        <f t="array" ref="W1293">INDEX(Table6[#Data], MATCH(1, ISNUMBER(SEARCH(Transcripts[[#This Row],[RefSeq mRNA ID]], Table6['#name])), 0), 1)</f>
        <v>#N/A</v>
      </c>
      <c r="X1293" s="43"/>
      <c r="Y1293" s="43"/>
      <c r="Z1293" t="s">
        <v>552</v>
      </c>
      <c r="AC1293" t="s">
        <v>524</v>
      </c>
      <c r="AD1293" t="s">
        <v>27</v>
      </c>
      <c r="AE1293" t="s">
        <v>552</v>
      </c>
    </row>
    <row r="1294" spans="8:31" hidden="1" x14ac:dyDescent="0.25">
      <c r="H1294" t="s">
        <v>3301</v>
      </c>
      <c r="I1294" t="s">
        <v>3302</v>
      </c>
      <c r="L1294">
        <v>466</v>
      </c>
      <c r="M1294" t="s">
        <v>195</v>
      </c>
      <c r="N1294" t="s">
        <v>3303</v>
      </c>
      <c r="Q1294">
        <v>0</v>
      </c>
      <c r="R1294" t="s">
        <v>98</v>
      </c>
      <c r="S1294" t="s">
        <v>98</v>
      </c>
      <c r="T1294" t="str">
        <f>IF(Transcripts[[#This Row],[List?]]="Y", Transcripts[[#This Row],[RefSeq mRNA ID]]&amp;IF(Transcripts[[#This Row],[Preferred?]]="Y", " (Preferred)", ""), "")</f>
        <v/>
      </c>
      <c r="V1294" s="43" t="s">
        <v>18467</v>
      </c>
      <c r="W1294" s="43" t="e">
        <f t="array" ref="W1294">INDEX(Table6[#Data], MATCH(1, ISNUMBER(SEARCH(Transcripts[[#This Row],[RefSeq mRNA ID]], Table6['#name])), 0), 1)</f>
        <v>#N/A</v>
      </c>
      <c r="X1294" s="43"/>
      <c r="Y1294" s="43"/>
      <c r="Z1294" t="s">
        <v>534</v>
      </c>
      <c r="AA1294" t="s">
        <v>535</v>
      </c>
      <c r="AB1294">
        <v>153</v>
      </c>
      <c r="AC1294" t="s">
        <v>524</v>
      </c>
      <c r="AD1294" t="s">
        <v>27</v>
      </c>
      <c r="AE1294" t="s">
        <v>10819</v>
      </c>
    </row>
    <row r="1295" spans="8:31" hidden="1" x14ac:dyDescent="0.25">
      <c r="H1295" t="s">
        <v>3311</v>
      </c>
      <c r="I1295" t="s">
        <v>3346</v>
      </c>
      <c r="J1295" t="s">
        <v>3347</v>
      </c>
      <c r="K1295" t="s">
        <v>19406</v>
      </c>
      <c r="L1295">
        <v>5375</v>
      </c>
      <c r="M1295" t="s">
        <v>27</v>
      </c>
      <c r="N1295" t="s">
        <v>3348</v>
      </c>
      <c r="P1295" t="s">
        <v>3349</v>
      </c>
      <c r="Q1295">
        <v>2562</v>
      </c>
      <c r="R1295" t="s">
        <v>98</v>
      </c>
      <c r="S1295" t="s">
        <v>97</v>
      </c>
      <c r="T1295" t="str">
        <f>IF(Transcripts[[#This Row],[List?]]="Y", Transcripts[[#This Row],[RefSeq mRNA ID]]&amp;IF(Transcripts[[#This Row],[Preferred?]]="Y", " (Preferred)", ""), "")</f>
        <v>NM_001174067.1</v>
      </c>
      <c r="V1295" s="43" t="s">
        <v>18468</v>
      </c>
      <c r="W1295" s="43" t="e">
        <f t="array" ref="W1295">INDEX(Table6[#Data], MATCH(1, ISNUMBER(SEARCH(Transcripts[[#This Row],[RefSeq mRNA ID]], Table6['#name])), 0), 1)</f>
        <v>#N/A</v>
      </c>
      <c r="X1295" s="43"/>
      <c r="Y1295" s="43"/>
      <c r="Z1295" t="s">
        <v>550</v>
      </c>
      <c r="AC1295" t="s">
        <v>524</v>
      </c>
      <c r="AD1295" t="s">
        <v>27</v>
      </c>
      <c r="AE1295" t="s">
        <v>550</v>
      </c>
    </row>
    <row r="1296" spans="8:31" hidden="1" x14ac:dyDescent="0.25">
      <c r="H1296" t="s">
        <v>3311</v>
      </c>
      <c r="I1296" t="s">
        <v>3331</v>
      </c>
      <c r="J1296" t="s">
        <v>3332</v>
      </c>
      <c r="K1296" t="s">
        <v>19410</v>
      </c>
      <c r="L1296">
        <v>5900</v>
      </c>
      <c r="M1296" t="s">
        <v>27</v>
      </c>
      <c r="N1296" t="s">
        <v>3333</v>
      </c>
      <c r="P1296" t="s">
        <v>3334</v>
      </c>
      <c r="Q1296">
        <v>2469</v>
      </c>
      <c r="R1296" t="s">
        <v>97</v>
      </c>
      <c r="S1296" t="s">
        <v>97</v>
      </c>
      <c r="T1296" t="str">
        <f>IF(Transcripts[[#This Row],[List?]]="Y", Transcripts[[#This Row],[RefSeq mRNA ID]]&amp;IF(Transcripts[[#This Row],[Preferred?]]="Y", " (Preferred)", ""), "")</f>
        <v>NM_023110.2 (Preferred)</v>
      </c>
      <c r="V1296" s="43" t="s">
        <v>18468</v>
      </c>
      <c r="W1296" s="43" t="e">
        <f t="array" ref="W1296">INDEX(Table6[#Data], MATCH(1, ISNUMBER(SEARCH(Transcripts[[#This Row],[RefSeq mRNA ID]], Table6['#name])), 0), 1)</f>
        <v>#N/A</v>
      </c>
      <c r="X1296" s="43"/>
      <c r="Y1296" s="43"/>
      <c r="Z1296" t="s">
        <v>554</v>
      </c>
      <c r="AC1296" t="s">
        <v>524</v>
      </c>
      <c r="AD1296" t="s">
        <v>27</v>
      </c>
      <c r="AE1296" t="s">
        <v>554</v>
      </c>
    </row>
    <row r="1297" spans="8:31" hidden="1" x14ac:dyDescent="0.25">
      <c r="H1297" t="s">
        <v>3311</v>
      </c>
      <c r="I1297" t="s">
        <v>3335</v>
      </c>
      <c r="J1297" t="s">
        <v>3336</v>
      </c>
      <c r="L1297">
        <v>5900</v>
      </c>
      <c r="M1297" t="s">
        <v>27</v>
      </c>
      <c r="N1297" t="s">
        <v>3337</v>
      </c>
      <c r="Q1297">
        <v>2469</v>
      </c>
      <c r="R1297" t="s">
        <v>98</v>
      </c>
      <c r="S1297" t="s">
        <v>98</v>
      </c>
      <c r="T1297" t="str">
        <f>IF(Transcripts[[#This Row],[List?]]="Y", Transcripts[[#This Row],[RefSeq mRNA ID]]&amp;IF(Transcripts[[#This Row],[Preferred?]]="Y", " (Preferred)", ""), "")</f>
        <v/>
      </c>
      <c r="V1297" s="43" t="s">
        <v>18468</v>
      </c>
      <c r="W1297" s="43" t="e">
        <f t="array" ref="W1297">INDEX(Table6[#Data], MATCH(1, ISNUMBER(SEARCH(Transcripts[[#This Row],[RefSeq mRNA ID]], Table6['#name])), 0), 1)</f>
        <v>#N/A</v>
      </c>
      <c r="X1297" s="43"/>
      <c r="Y1297" s="43"/>
      <c r="Z1297" t="s">
        <v>547</v>
      </c>
      <c r="AA1297" t="s">
        <v>548</v>
      </c>
      <c r="AB1297">
        <v>929</v>
      </c>
      <c r="AC1297" t="s">
        <v>524</v>
      </c>
      <c r="AD1297" t="s">
        <v>27</v>
      </c>
      <c r="AE1297" t="s">
        <v>10820</v>
      </c>
    </row>
    <row r="1298" spans="8:31" hidden="1" x14ac:dyDescent="0.25">
      <c r="H1298" t="s">
        <v>3311</v>
      </c>
      <c r="I1298" t="s">
        <v>3338</v>
      </c>
      <c r="J1298" t="s">
        <v>3339</v>
      </c>
      <c r="K1298" t="s">
        <v>19412</v>
      </c>
      <c r="L1298">
        <v>5702</v>
      </c>
      <c r="M1298" t="s">
        <v>27</v>
      </c>
      <c r="N1298" t="s">
        <v>3340</v>
      </c>
      <c r="P1298" t="s">
        <v>3341</v>
      </c>
      <c r="Q1298">
        <v>2463</v>
      </c>
      <c r="R1298" t="s">
        <v>98</v>
      </c>
      <c r="S1298" t="s">
        <v>97</v>
      </c>
      <c r="T1298" t="str">
        <f>IF(Transcripts[[#This Row],[List?]]="Y", Transcripts[[#This Row],[RefSeq mRNA ID]]&amp;IF(Transcripts[[#This Row],[Preferred?]]="Y", " (Preferred)", ""), "")</f>
        <v>NM_015850.3</v>
      </c>
      <c r="V1298" s="43" t="s">
        <v>18468</v>
      </c>
      <c r="W1298" s="43" t="e">
        <f t="array" ref="W1298">INDEX(Table6[#Data], MATCH(1, ISNUMBER(SEARCH(Transcripts[[#This Row],[RefSeq mRNA ID]], Table6['#name])), 0), 1)</f>
        <v>#N/A</v>
      </c>
      <c r="X1298" s="43"/>
      <c r="Y1298" s="43"/>
      <c r="Z1298" t="s">
        <v>525</v>
      </c>
      <c r="AA1298" t="s">
        <v>526</v>
      </c>
      <c r="AB1298">
        <v>303</v>
      </c>
      <c r="AC1298" t="s">
        <v>524</v>
      </c>
      <c r="AD1298" t="s">
        <v>27</v>
      </c>
      <c r="AE1298" t="s">
        <v>10821</v>
      </c>
    </row>
    <row r="1299" spans="8:31" hidden="1" x14ac:dyDescent="0.25">
      <c r="H1299" t="s">
        <v>3311</v>
      </c>
      <c r="I1299" t="s">
        <v>3342</v>
      </c>
      <c r="J1299" t="s">
        <v>3343</v>
      </c>
      <c r="K1299" t="s">
        <v>19411</v>
      </c>
      <c r="L1299">
        <v>5590</v>
      </c>
      <c r="M1299" t="s">
        <v>27</v>
      </c>
      <c r="N1299" t="s">
        <v>3344</v>
      </c>
      <c r="P1299" t="s">
        <v>3345</v>
      </c>
      <c r="Q1299">
        <v>2463</v>
      </c>
      <c r="R1299" t="s">
        <v>98</v>
      </c>
      <c r="S1299" t="s">
        <v>97</v>
      </c>
      <c r="T1299" t="str">
        <f>IF(Transcripts[[#This Row],[List?]]="Y", Transcripts[[#This Row],[RefSeq mRNA ID]]&amp;IF(Transcripts[[#This Row],[Preferred?]]="Y", " (Preferred)", ""), "")</f>
        <v>NM_001174063.1</v>
      </c>
      <c r="V1299" s="43" t="s">
        <v>18468</v>
      </c>
      <c r="W1299" s="43" t="e">
        <f t="array" ref="W1299">INDEX(Table6[#Data], MATCH(1, ISNUMBER(SEARCH(Transcripts[[#This Row],[RefSeq mRNA ID]], Table6['#name])), 0), 1)</f>
        <v>#N/A</v>
      </c>
      <c r="X1299" s="43"/>
      <c r="Y1299" s="43"/>
      <c r="Z1299" t="s">
        <v>541</v>
      </c>
      <c r="AA1299" t="s">
        <v>542</v>
      </c>
      <c r="AB1299">
        <v>7743</v>
      </c>
      <c r="AC1299" t="s">
        <v>524</v>
      </c>
      <c r="AD1299" t="s">
        <v>27</v>
      </c>
      <c r="AE1299" t="s">
        <v>10822</v>
      </c>
    </row>
    <row r="1300" spans="8:31" hidden="1" x14ac:dyDescent="0.25">
      <c r="H1300" t="s">
        <v>3311</v>
      </c>
      <c r="I1300" t="s">
        <v>3362</v>
      </c>
      <c r="J1300" t="s">
        <v>3363</v>
      </c>
      <c r="K1300" t="s">
        <v>19407</v>
      </c>
      <c r="L1300">
        <v>3680</v>
      </c>
      <c r="M1300" t="s">
        <v>27</v>
      </c>
      <c r="N1300" t="s">
        <v>3364</v>
      </c>
      <c r="P1300" t="s">
        <v>3341</v>
      </c>
      <c r="Q1300">
        <v>2463</v>
      </c>
      <c r="R1300" t="s">
        <v>98</v>
      </c>
      <c r="S1300" t="s">
        <v>97</v>
      </c>
      <c r="T1300" t="str">
        <f>IF(Transcripts[[#This Row],[List?]]="Y", Transcripts[[#This Row],[RefSeq mRNA ID]]&amp;IF(Transcripts[[#This Row],[Preferred?]]="Y", " (Preferred)", ""), "")</f>
        <v>NM_001174065.1</v>
      </c>
      <c r="V1300" s="43" t="s">
        <v>18468</v>
      </c>
      <c r="W1300" s="43" t="e">
        <f t="array" ref="W1300">INDEX(Table6[#Data], MATCH(1, ISNUMBER(SEARCH(Transcripts[[#This Row],[RefSeq mRNA ID]], Table6['#name])), 0), 1)</f>
        <v>#N/A</v>
      </c>
      <c r="X1300" s="43"/>
      <c r="Y1300" s="43"/>
      <c r="Z1300" t="s">
        <v>9700</v>
      </c>
      <c r="AA1300" t="s">
        <v>9701</v>
      </c>
      <c r="AB1300">
        <v>873</v>
      </c>
      <c r="AC1300" t="s">
        <v>9699</v>
      </c>
      <c r="AD1300" t="s">
        <v>27</v>
      </c>
      <c r="AE1300" t="s">
        <v>10823</v>
      </c>
    </row>
    <row r="1301" spans="8:31" hidden="1" x14ac:dyDescent="0.25">
      <c r="H1301" t="s">
        <v>3311</v>
      </c>
      <c r="I1301" t="s">
        <v>3368</v>
      </c>
      <c r="J1301" t="s">
        <v>3369</v>
      </c>
      <c r="L1301">
        <v>2870</v>
      </c>
      <c r="M1301" t="s">
        <v>27</v>
      </c>
      <c r="N1301" t="s">
        <v>3370</v>
      </c>
      <c r="P1301" t="s">
        <v>3341</v>
      </c>
      <c r="Q1301">
        <v>2463</v>
      </c>
      <c r="R1301" t="s">
        <v>98</v>
      </c>
      <c r="S1301" t="s">
        <v>98</v>
      </c>
      <c r="T1301" t="str">
        <f>IF(Transcripts[[#This Row],[List?]]="Y", Transcripts[[#This Row],[RefSeq mRNA ID]]&amp;IF(Transcripts[[#This Row],[Preferred?]]="Y", " (Preferred)", ""), "")</f>
        <v/>
      </c>
      <c r="V1301" s="43" t="s">
        <v>18468</v>
      </c>
      <c r="W1301" s="43" t="e">
        <f t="array" ref="W1301">INDEX(Table6[#Data], MATCH(1, ISNUMBER(SEARCH(Transcripts[[#This Row],[RefSeq mRNA ID]], Table6['#name])), 0), 1)</f>
        <v>#N/A</v>
      </c>
      <c r="X1301" s="43"/>
      <c r="Y1301" s="43"/>
      <c r="Z1301" t="s">
        <v>9704</v>
      </c>
      <c r="AA1301" t="s">
        <v>9705</v>
      </c>
      <c r="AB1301">
        <v>930</v>
      </c>
      <c r="AC1301" t="s">
        <v>9699</v>
      </c>
      <c r="AD1301" t="s">
        <v>27</v>
      </c>
      <c r="AE1301" t="s">
        <v>10824</v>
      </c>
    </row>
    <row r="1302" spans="8:31" hidden="1" x14ac:dyDescent="0.25">
      <c r="H1302" t="s">
        <v>3311</v>
      </c>
      <c r="I1302" t="s">
        <v>3350</v>
      </c>
      <c r="J1302" t="s">
        <v>3351</v>
      </c>
      <c r="K1302" t="s">
        <v>19409</v>
      </c>
      <c r="L1302">
        <v>4157</v>
      </c>
      <c r="M1302" t="s">
        <v>27</v>
      </c>
      <c r="N1302" t="s">
        <v>3352</v>
      </c>
      <c r="P1302" t="s">
        <v>3353</v>
      </c>
      <c r="Q1302">
        <v>2439</v>
      </c>
      <c r="R1302" t="s">
        <v>98</v>
      </c>
      <c r="S1302" t="s">
        <v>97</v>
      </c>
      <c r="T1302" t="str">
        <f>IF(Transcripts[[#This Row],[List?]]="Y", Transcripts[[#This Row],[RefSeq mRNA ID]]&amp;IF(Transcripts[[#This Row],[Preferred?]]="Y", " (Preferred)", ""), "")</f>
        <v>NM_001174064.1</v>
      </c>
      <c r="V1302" s="43" t="s">
        <v>18468</v>
      </c>
      <c r="W1302" s="43" t="e">
        <f t="array" ref="W1302">INDEX(Table6[#Data], MATCH(1, ISNUMBER(SEARCH(Transcripts[[#This Row],[RefSeq mRNA ID]], Table6['#name])), 0), 1)</f>
        <v>#N/A</v>
      </c>
      <c r="X1302" s="43"/>
      <c r="Y1302" s="43"/>
      <c r="Z1302" t="s">
        <v>9708</v>
      </c>
      <c r="AA1302" t="s">
        <v>9709</v>
      </c>
      <c r="AB1302">
        <v>141</v>
      </c>
      <c r="AC1302" t="s">
        <v>9699</v>
      </c>
      <c r="AD1302" t="s">
        <v>27</v>
      </c>
      <c r="AE1302" t="s">
        <v>10825</v>
      </c>
    </row>
    <row r="1303" spans="8:31" hidden="1" x14ac:dyDescent="0.25">
      <c r="H1303" t="s">
        <v>3311</v>
      </c>
      <c r="I1303" t="s">
        <v>3354</v>
      </c>
      <c r="J1303" t="s">
        <v>3355</v>
      </c>
      <c r="K1303" t="s">
        <v>19413</v>
      </c>
      <c r="L1303">
        <v>3824</v>
      </c>
      <c r="M1303" t="s">
        <v>27</v>
      </c>
      <c r="N1303" t="s">
        <v>3356</v>
      </c>
      <c r="P1303" t="s">
        <v>3357</v>
      </c>
      <c r="Q1303">
        <v>2202</v>
      </c>
      <c r="R1303" t="s">
        <v>98</v>
      </c>
      <c r="S1303" t="s">
        <v>97</v>
      </c>
      <c r="T1303" t="str">
        <f>IF(Transcripts[[#This Row],[List?]]="Y", Transcripts[[#This Row],[RefSeq mRNA ID]]&amp;IF(Transcripts[[#This Row],[Preferred?]]="Y", " (Preferred)", ""), "")</f>
        <v>NM_023105.2</v>
      </c>
      <c r="V1303" s="43" t="s">
        <v>18468</v>
      </c>
      <c r="W1303" s="43" t="e">
        <f t="array" ref="W1303">INDEX(Table6[#Data], MATCH(1, ISNUMBER(SEARCH(Transcripts[[#This Row],[RefSeq mRNA ID]], Table6['#name])), 0), 1)</f>
        <v>#N/A</v>
      </c>
      <c r="X1303" s="43"/>
      <c r="Y1303" s="43"/>
      <c r="Z1303" t="s">
        <v>9711</v>
      </c>
      <c r="AA1303" t="s">
        <v>9712</v>
      </c>
      <c r="AB1303">
        <v>921</v>
      </c>
      <c r="AC1303" t="s">
        <v>9699</v>
      </c>
      <c r="AD1303" t="s">
        <v>27</v>
      </c>
      <c r="AE1303" t="s">
        <v>10826</v>
      </c>
    </row>
    <row r="1304" spans="8:31" hidden="1" x14ac:dyDescent="0.25">
      <c r="H1304" t="s">
        <v>3311</v>
      </c>
      <c r="I1304" t="s">
        <v>3365</v>
      </c>
      <c r="J1304" t="s">
        <v>3366</v>
      </c>
      <c r="L1304">
        <v>2953</v>
      </c>
      <c r="M1304" t="s">
        <v>27</v>
      </c>
      <c r="N1304" t="s">
        <v>3367</v>
      </c>
      <c r="Q1304">
        <v>2202</v>
      </c>
      <c r="R1304" t="s">
        <v>98</v>
      </c>
      <c r="S1304" t="s">
        <v>98</v>
      </c>
      <c r="T1304" t="str">
        <f>IF(Transcripts[[#This Row],[List?]]="Y", Transcripts[[#This Row],[RefSeq mRNA ID]]&amp;IF(Transcripts[[#This Row],[Preferred?]]="Y", " (Preferred)", ""), "")</f>
        <v/>
      </c>
      <c r="V1304" s="43" t="s">
        <v>18468</v>
      </c>
      <c r="W1304" s="43" t="e">
        <f t="array" ref="W1304">INDEX(Table6[#Data], MATCH(1, ISNUMBER(SEARCH(Transcripts[[#This Row],[RefSeq mRNA ID]], Table6['#name])), 0), 1)</f>
        <v>#N/A</v>
      </c>
      <c r="X1304" s="43"/>
      <c r="Y1304" s="43"/>
      <c r="Z1304" t="s">
        <v>9714</v>
      </c>
      <c r="AA1304" t="s">
        <v>9715</v>
      </c>
      <c r="AB1304">
        <v>828</v>
      </c>
      <c r="AC1304" t="s">
        <v>9699</v>
      </c>
      <c r="AD1304" t="s">
        <v>27</v>
      </c>
      <c r="AE1304" t="s">
        <v>10827</v>
      </c>
    </row>
    <row r="1305" spans="8:31" hidden="1" x14ac:dyDescent="0.25">
      <c r="H1305" t="s">
        <v>3311</v>
      </c>
      <c r="I1305" t="s">
        <v>3358</v>
      </c>
      <c r="J1305" t="s">
        <v>3359</v>
      </c>
      <c r="K1305" t="s">
        <v>19414</v>
      </c>
      <c r="L1305">
        <v>3816</v>
      </c>
      <c r="M1305" t="s">
        <v>27</v>
      </c>
      <c r="N1305" t="s">
        <v>3360</v>
      </c>
      <c r="P1305" t="s">
        <v>3361</v>
      </c>
      <c r="Q1305">
        <v>2196</v>
      </c>
      <c r="R1305" t="s">
        <v>98</v>
      </c>
      <c r="S1305" t="s">
        <v>97</v>
      </c>
      <c r="T1305" t="str">
        <f>IF(Transcripts[[#This Row],[List?]]="Y", Transcripts[[#This Row],[RefSeq mRNA ID]]&amp;IF(Transcripts[[#This Row],[Preferred?]]="Y", " (Preferred)", ""), "")</f>
        <v>NM_023106.2</v>
      </c>
      <c r="V1305" s="43" t="s">
        <v>18468</v>
      </c>
      <c r="W1305" s="43" t="e">
        <f t="array" ref="W1305">INDEX(Table6[#Data], MATCH(1, ISNUMBER(SEARCH(Transcripts[[#This Row],[RefSeq mRNA ID]], Table6['#name])), 0), 1)</f>
        <v>#N/A</v>
      </c>
      <c r="X1305" s="43"/>
      <c r="Y1305" s="43"/>
      <c r="Z1305" t="s">
        <v>9718</v>
      </c>
      <c r="AA1305" t="s">
        <v>9719</v>
      </c>
      <c r="AB1305">
        <v>342</v>
      </c>
      <c r="AC1305" t="s">
        <v>9699</v>
      </c>
      <c r="AD1305" t="s">
        <v>27</v>
      </c>
      <c r="AE1305" t="s">
        <v>10828</v>
      </c>
    </row>
    <row r="1306" spans="8:31" hidden="1" x14ac:dyDescent="0.25">
      <c r="H1306" t="s">
        <v>3311</v>
      </c>
      <c r="I1306" t="s">
        <v>3371</v>
      </c>
      <c r="J1306" t="s">
        <v>3372</v>
      </c>
      <c r="L1306">
        <v>1155</v>
      </c>
      <c r="M1306" t="s">
        <v>27</v>
      </c>
      <c r="N1306" t="s">
        <v>3373</v>
      </c>
      <c r="Q1306">
        <v>896</v>
      </c>
      <c r="R1306" t="s">
        <v>98</v>
      </c>
      <c r="S1306" t="s">
        <v>98</v>
      </c>
      <c r="T1306" t="str">
        <f>IF(Transcripts[[#This Row],[List?]]="Y", Transcripts[[#This Row],[RefSeq mRNA ID]]&amp;IF(Transcripts[[#This Row],[Preferred?]]="Y", " (Preferred)", ""), "")</f>
        <v/>
      </c>
      <c r="V1306" s="43" t="s">
        <v>18468</v>
      </c>
      <c r="W1306" s="43" t="e">
        <f t="array" ref="W1306">INDEX(Table6[#Data], MATCH(1, ISNUMBER(SEARCH(Transcripts[[#This Row],[RefSeq mRNA ID]], Table6['#name])), 0), 1)</f>
        <v>#N/A</v>
      </c>
      <c r="X1306" s="43"/>
      <c r="Y1306" s="43"/>
      <c r="Z1306" t="s">
        <v>9721</v>
      </c>
      <c r="AA1306" t="s">
        <v>9722</v>
      </c>
      <c r="AB1306">
        <v>414</v>
      </c>
      <c r="AC1306" t="s">
        <v>9699</v>
      </c>
      <c r="AD1306" t="s">
        <v>27</v>
      </c>
      <c r="AE1306" t="s">
        <v>10829</v>
      </c>
    </row>
    <row r="1307" spans="8:31" hidden="1" x14ac:dyDescent="0.25">
      <c r="H1307" t="s">
        <v>3311</v>
      </c>
      <c r="I1307" t="s">
        <v>3318</v>
      </c>
      <c r="J1307" t="s">
        <v>3319</v>
      </c>
      <c r="L1307">
        <v>826</v>
      </c>
      <c r="M1307" t="s">
        <v>189</v>
      </c>
      <c r="N1307" t="s">
        <v>3320</v>
      </c>
      <c r="Q1307">
        <v>453</v>
      </c>
      <c r="R1307" t="s">
        <v>98</v>
      </c>
      <c r="S1307" t="s">
        <v>98</v>
      </c>
      <c r="T1307" t="str">
        <f>IF(Transcripts[[#This Row],[List?]]="Y", Transcripts[[#This Row],[RefSeq mRNA ID]]&amp;IF(Transcripts[[#This Row],[Preferred?]]="Y", " (Preferred)", ""), "")</f>
        <v/>
      </c>
      <c r="V1307" s="43" t="s">
        <v>18468</v>
      </c>
      <c r="W1307" s="43" t="e">
        <f t="array" ref="W1307">INDEX(Table6[#Data], MATCH(1, ISNUMBER(SEARCH(Transcripts[[#This Row],[RefSeq mRNA ID]], Table6['#name])), 0), 1)</f>
        <v>#N/A</v>
      </c>
      <c r="X1307" s="43"/>
      <c r="Y1307" s="43"/>
      <c r="Z1307" t="s">
        <v>9724</v>
      </c>
      <c r="AA1307" t="s">
        <v>9725</v>
      </c>
      <c r="AB1307">
        <v>828</v>
      </c>
      <c r="AC1307" t="s">
        <v>9699</v>
      </c>
      <c r="AD1307" t="s">
        <v>27</v>
      </c>
      <c r="AE1307" t="s">
        <v>10830</v>
      </c>
    </row>
    <row r="1308" spans="8:31" hidden="1" x14ac:dyDescent="0.25">
      <c r="H1308" t="s">
        <v>3311</v>
      </c>
      <c r="I1308" t="s">
        <v>3377</v>
      </c>
      <c r="J1308" t="s">
        <v>3378</v>
      </c>
      <c r="L1308">
        <v>657</v>
      </c>
      <c r="M1308" t="s">
        <v>27</v>
      </c>
      <c r="N1308" t="s">
        <v>3379</v>
      </c>
      <c r="Q1308">
        <v>436</v>
      </c>
      <c r="R1308" t="s">
        <v>98</v>
      </c>
      <c r="S1308" t="s">
        <v>98</v>
      </c>
      <c r="T1308" t="str">
        <f>IF(Transcripts[[#This Row],[List?]]="Y", Transcripts[[#This Row],[RefSeq mRNA ID]]&amp;IF(Transcripts[[#This Row],[Preferred?]]="Y", " (Preferred)", ""), "")</f>
        <v/>
      </c>
      <c r="V1308" s="43" t="s">
        <v>18468</v>
      </c>
      <c r="W1308" s="43" t="e">
        <f t="array" ref="W1308">INDEX(Table6[#Data], MATCH(1, ISNUMBER(SEARCH(Transcripts[[#This Row],[RefSeq mRNA ID]], Table6['#name])), 0), 1)</f>
        <v>#N/A</v>
      </c>
      <c r="X1308" s="43"/>
      <c r="Y1308" s="43"/>
      <c r="Z1308" t="s">
        <v>3019</v>
      </c>
      <c r="AA1308" t="s">
        <v>3020</v>
      </c>
      <c r="AB1308">
        <v>2376</v>
      </c>
      <c r="AC1308" t="s">
        <v>3018</v>
      </c>
      <c r="AD1308" t="s">
        <v>27</v>
      </c>
      <c r="AE1308" t="s">
        <v>10831</v>
      </c>
    </row>
    <row r="1309" spans="8:31" hidden="1" x14ac:dyDescent="0.25">
      <c r="H1309" t="s">
        <v>3311</v>
      </c>
      <c r="I1309" t="s">
        <v>3374</v>
      </c>
      <c r="J1309" t="s">
        <v>3375</v>
      </c>
      <c r="L1309">
        <v>688</v>
      </c>
      <c r="M1309" t="s">
        <v>27</v>
      </c>
      <c r="N1309" t="s">
        <v>3376</v>
      </c>
      <c r="Q1309">
        <v>426</v>
      </c>
      <c r="R1309" t="s">
        <v>98</v>
      </c>
      <c r="S1309" t="s">
        <v>98</v>
      </c>
      <c r="T1309" t="str">
        <f>IF(Transcripts[[#This Row],[List?]]="Y", Transcripts[[#This Row],[RefSeq mRNA ID]]&amp;IF(Transcripts[[#This Row],[Preferred?]]="Y", " (Preferred)", ""), "")</f>
        <v/>
      </c>
      <c r="V1309" s="43" t="s">
        <v>18468</v>
      </c>
      <c r="W1309" s="43" t="e">
        <f t="array" ref="W1309">INDEX(Table6[#Data], MATCH(1, ISNUMBER(SEARCH(Transcripts[[#This Row],[RefSeq mRNA ID]], Table6['#name])), 0), 1)</f>
        <v>#N/A</v>
      </c>
      <c r="X1309" s="43"/>
      <c r="Y1309" s="43"/>
      <c r="Z1309" t="s">
        <v>179</v>
      </c>
      <c r="AA1309" t="s">
        <v>180</v>
      </c>
      <c r="AB1309">
        <v>3450</v>
      </c>
      <c r="AC1309" t="s">
        <v>174</v>
      </c>
      <c r="AD1309" t="s">
        <v>27</v>
      </c>
      <c r="AE1309" t="s">
        <v>10832</v>
      </c>
    </row>
    <row r="1310" spans="8:31" hidden="1" x14ac:dyDescent="0.25">
      <c r="H1310" t="s">
        <v>3311</v>
      </c>
      <c r="I1310" t="s">
        <v>3383</v>
      </c>
      <c r="J1310" t="s">
        <v>3384</v>
      </c>
      <c r="L1310">
        <v>571</v>
      </c>
      <c r="M1310" t="s">
        <v>27</v>
      </c>
      <c r="N1310" t="s">
        <v>3385</v>
      </c>
      <c r="Q1310">
        <v>419</v>
      </c>
      <c r="R1310" t="s">
        <v>98</v>
      </c>
      <c r="S1310" t="s">
        <v>98</v>
      </c>
      <c r="T1310" t="str">
        <f>IF(Transcripts[[#This Row],[List?]]="Y", Transcripts[[#This Row],[RefSeq mRNA ID]]&amp;IF(Transcripts[[#This Row],[Preferred?]]="Y", " (Preferred)", ""), "")</f>
        <v/>
      </c>
      <c r="V1310" s="43" t="s">
        <v>18468</v>
      </c>
      <c r="W1310" s="43" t="e">
        <f t="array" ref="W1310">INDEX(Table6[#Data], MATCH(1, ISNUMBER(SEARCH(Transcripts[[#This Row],[RefSeq mRNA ID]], Table6['#name])), 0), 1)</f>
        <v>#N/A</v>
      </c>
      <c r="X1310" s="43"/>
      <c r="Y1310" s="43"/>
      <c r="Z1310" t="s">
        <v>183</v>
      </c>
      <c r="AA1310" t="s">
        <v>184</v>
      </c>
      <c r="AB1310">
        <v>192</v>
      </c>
      <c r="AC1310" t="s">
        <v>174</v>
      </c>
      <c r="AD1310" t="s">
        <v>27</v>
      </c>
      <c r="AE1310" t="s">
        <v>10833</v>
      </c>
    </row>
    <row r="1311" spans="8:31" hidden="1" x14ac:dyDescent="0.25">
      <c r="H1311" t="s">
        <v>3311</v>
      </c>
      <c r="I1311" t="s">
        <v>3315</v>
      </c>
      <c r="J1311" t="s">
        <v>3316</v>
      </c>
      <c r="L1311">
        <v>842</v>
      </c>
      <c r="M1311" t="s">
        <v>189</v>
      </c>
      <c r="N1311" t="s">
        <v>3317</v>
      </c>
      <c r="Q1311">
        <v>405</v>
      </c>
      <c r="R1311" t="s">
        <v>98</v>
      </c>
      <c r="S1311" t="s">
        <v>98</v>
      </c>
      <c r="T1311" t="str">
        <f>IF(Transcripts[[#This Row],[List?]]="Y", Transcripts[[#This Row],[RefSeq mRNA ID]]&amp;IF(Transcripts[[#This Row],[Preferred?]]="Y", " (Preferred)", ""), "")</f>
        <v/>
      </c>
      <c r="V1311" s="43" t="s">
        <v>18468</v>
      </c>
      <c r="W1311" s="43" t="e">
        <f t="array" ref="W1311">INDEX(Table6[#Data], MATCH(1, ISNUMBER(SEARCH(Transcripts[[#This Row],[RefSeq mRNA ID]], Table6['#name])), 0), 1)</f>
        <v>#N/A</v>
      </c>
      <c r="X1311" s="43"/>
      <c r="Y1311" s="43"/>
      <c r="Z1311" t="s">
        <v>175</v>
      </c>
      <c r="AA1311" t="s">
        <v>176</v>
      </c>
      <c r="AB1311">
        <v>3393</v>
      </c>
      <c r="AC1311" t="s">
        <v>174</v>
      </c>
      <c r="AD1311" t="s">
        <v>27</v>
      </c>
      <c r="AE1311" t="s">
        <v>10834</v>
      </c>
    </row>
    <row r="1312" spans="8:31" hidden="1" x14ac:dyDescent="0.25">
      <c r="H1312" t="s">
        <v>3311</v>
      </c>
      <c r="I1312" t="s">
        <v>3380</v>
      </c>
      <c r="J1312" t="s">
        <v>3381</v>
      </c>
      <c r="L1312">
        <v>587</v>
      </c>
      <c r="M1312" t="s">
        <v>27</v>
      </c>
      <c r="N1312" t="s">
        <v>3382</v>
      </c>
      <c r="Q1312">
        <v>320</v>
      </c>
      <c r="R1312" t="s">
        <v>98</v>
      </c>
      <c r="S1312" t="s">
        <v>98</v>
      </c>
      <c r="T1312" t="str">
        <f>IF(Transcripts[[#This Row],[List?]]="Y", Transcripts[[#This Row],[RefSeq mRNA ID]]&amp;IF(Transcripts[[#This Row],[Preferred?]]="Y", " (Preferred)", ""), "")</f>
        <v/>
      </c>
      <c r="V1312" s="43" t="s">
        <v>18468</v>
      </c>
      <c r="W1312" s="43" t="e">
        <f t="array" ref="W1312">INDEX(Table6[#Data], MATCH(1, ISNUMBER(SEARCH(Transcripts[[#This Row],[RefSeq mRNA ID]], Table6['#name])), 0), 1)</f>
        <v>#N/A</v>
      </c>
      <c r="X1312" s="43"/>
      <c r="Y1312" s="43"/>
      <c r="Z1312" t="s">
        <v>2387</v>
      </c>
      <c r="AC1312" t="s">
        <v>149</v>
      </c>
      <c r="AD1312" t="s">
        <v>27</v>
      </c>
      <c r="AE1312" t="s">
        <v>2387</v>
      </c>
    </row>
    <row r="1313" spans="8:31" hidden="1" x14ac:dyDescent="0.25">
      <c r="H1313" t="s">
        <v>3311</v>
      </c>
      <c r="I1313" t="s">
        <v>3389</v>
      </c>
      <c r="J1313" t="s">
        <v>3390</v>
      </c>
      <c r="L1313">
        <v>467</v>
      </c>
      <c r="M1313" t="s">
        <v>27</v>
      </c>
      <c r="N1313" t="s">
        <v>3391</v>
      </c>
      <c r="Q1313">
        <v>257</v>
      </c>
      <c r="R1313" t="s">
        <v>98</v>
      </c>
      <c r="S1313" t="s">
        <v>98</v>
      </c>
      <c r="T1313" t="str">
        <f>IF(Transcripts[[#This Row],[List?]]="Y", Transcripts[[#This Row],[RefSeq mRNA ID]]&amp;IF(Transcripts[[#This Row],[Preferred?]]="Y", " (Preferred)", ""), "")</f>
        <v/>
      </c>
      <c r="V1313" s="43" t="s">
        <v>18468</v>
      </c>
      <c r="W1313" s="43" t="e">
        <f t="array" ref="W1313">INDEX(Table6[#Data], MATCH(1, ISNUMBER(SEARCH(Transcripts[[#This Row],[RefSeq mRNA ID]], Table6['#name])), 0), 1)</f>
        <v>#N/A</v>
      </c>
      <c r="X1313" s="43"/>
      <c r="Y1313" s="43"/>
      <c r="Z1313" t="s">
        <v>2338</v>
      </c>
      <c r="AA1313" t="s">
        <v>2339</v>
      </c>
      <c r="AB1313">
        <v>270</v>
      </c>
      <c r="AC1313" t="s">
        <v>149</v>
      </c>
      <c r="AD1313" t="s">
        <v>27</v>
      </c>
      <c r="AE1313" t="s">
        <v>10835</v>
      </c>
    </row>
    <row r="1314" spans="8:31" hidden="1" x14ac:dyDescent="0.25">
      <c r="H1314" t="s">
        <v>3311</v>
      </c>
      <c r="I1314" t="s">
        <v>3312</v>
      </c>
      <c r="J1314" t="s">
        <v>3313</v>
      </c>
      <c r="L1314">
        <v>1608</v>
      </c>
      <c r="M1314" t="s">
        <v>189</v>
      </c>
      <c r="N1314" t="s">
        <v>3314</v>
      </c>
      <c r="Q1314">
        <v>186</v>
      </c>
      <c r="R1314" t="s">
        <v>98</v>
      </c>
      <c r="S1314" t="s">
        <v>98</v>
      </c>
      <c r="T1314" t="str">
        <f>IF(Transcripts[[#This Row],[List?]]="Y", Transcripts[[#This Row],[RefSeq mRNA ID]]&amp;IF(Transcripts[[#This Row],[Preferred?]]="Y", " (Preferred)", ""), "")</f>
        <v/>
      </c>
      <c r="V1314" s="43" t="s">
        <v>18468</v>
      </c>
      <c r="W1314" s="43" t="e">
        <f t="array" ref="W1314">INDEX(Table6[#Data], MATCH(1, ISNUMBER(SEARCH(Transcripts[[#This Row],[RefSeq mRNA ID]], Table6['#name])), 0), 1)</f>
        <v>#N/A</v>
      </c>
      <c r="X1314" s="43"/>
      <c r="Y1314" s="43"/>
      <c r="Z1314" t="s">
        <v>2358</v>
      </c>
      <c r="AA1314" t="s">
        <v>2359</v>
      </c>
      <c r="AB1314">
        <v>4851</v>
      </c>
      <c r="AC1314" t="s">
        <v>149</v>
      </c>
      <c r="AD1314" t="s">
        <v>27</v>
      </c>
      <c r="AE1314" t="s">
        <v>10836</v>
      </c>
    </row>
    <row r="1315" spans="8:31" hidden="1" x14ac:dyDescent="0.25">
      <c r="H1315" t="s">
        <v>3311</v>
      </c>
      <c r="I1315" t="s">
        <v>3386</v>
      </c>
      <c r="J1315" t="s">
        <v>3387</v>
      </c>
      <c r="L1315">
        <v>529</v>
      </c>
      <c r="M1315" t="s">
        <v>27</v>
      </c>
      <c r="N1315" t="s">
        <v>3388</v>
      </c>
      <c r="Q1315">
        <v>164</v>
      </c>
      <c r="R1315" t="s">
        <v>98</v>
      </c>
      <c r="S1315" t="s">
        <v>98</v>
      </c>
      <c r="T1315" t="str">
        <f>IF(Transcripts[[#This Row],[List?]]="Y", Transcripts[[#This Row],[RefSeq mRNA ID]]&amp;IF(Transcripts[[#This Row],[Preferred?]]="Y", " (Preferred)", ""), "")</f>
        <v/>
      </c>
      <c r="V1315" s="43" t="s">
        <v>18468</v>
      </c>
      <c r="W1315" s="43" t="e">
        <f t="array" ref="W1315">INDEX(Table6[#Data], MATCH(1, ISNUMBER(SEARCH(Transcripts[[#This Row],[RefSeq mRNA ID]], Table6['#name])), 0), 1)</f>
        <v>#N/A</v>
      </c>
      <c r="X1315" s="43"/>
      <c r="Y1315" s="43"/>
      <c r="Z1315" t="s">
        <v>2354</v>
      </c>
      <c r="AC1315" t="s">
        <v>149</v>
      </c>
      <c r="AD1315" t="s">
        <v>27</v>
      </c>
      <c r="AE1315" t="s">
        <v>2354</v>
      </c>
    </row>
    <row r="1316" spans="8:31" hidden="1" x14ac:dyDescent="0.25">
      <c r="H1316" t="s">
        <v>3311</v>
      </c>
      <c r="I1316" t="s">
        <v>3392</v>
      </c>
      <c r="J1316" t="s">
        <v>3393</v>
      </c>
      <c r="L1316">
        <v>389</v>
      </c>
      <c r="M1316" t="s">
        <v>27</v>
      </c>
      <c r="N1316" t="s">
        <v>3394</v>
      </c>
      <c r="Q1316">
        <v>5</v>
      </c>
      <c r="R1316" t="s">
        <v>98</v>
      </c>
      <c r="S1316" t="s">
        <v>98</v>
      </c>
      <c r="T1316" t="str">
        <f>IF(Transcripts[[#This Row],[List?]]="Y", Transcripts[[#This Row],[RefSeq mRNA ID]]&amp;IF(Transcripts[[#This Row],[Preferred?]]="Y", " (Preferred)", ""), "")</f>
        <v/>
      </c>
      <c r="V1316" s="43" t="s">
        <v>18468</v>
      </c>
      <c r="W1316" s="43" t="e">
        <f t="array" ref="W1316">INDEX(Table6[#Data], MATCH(1, ISNUMBER(SEARCH(Transcripts[[#This Row],[RefSeq mRNA ID]], Table6['#name])), 0), 1)</f>
        <v>#N/A</v>
      </c>
      <c r="X1316" s="43"/>
      <c r="Y1316" s="43"/>
      <c r="Z1316" t="s">
        <v>2341</v>
      </c>
      <c r="AA1316" t="s">
        <v>2342</v>
      </c>
      <c r="AB1316">
        <v>1169</v>
      </c>
      <c r="AC1316" t="s">
        <v>149</v>
      </c>
      <c r="AD1316" t="s">
        <v>27</v>
      </c>
      <c r="AE1316" t="s">
        <v>10837</v>
      </c>
    </row>
    <row r="1317" spans="8:31" hidden="1" x14ac:dyDescent="0.25">
      <c r="H1317" t="s">
        <v>3311</v>
      </c>
      <c r="I1317" t="s">
        <v>3321</v>
      </c>
      <c r="L1317">
        <v>584</v>
      </c>
      <c r="M1317" t="s">
        <v>195</v>
      </c>
      <c r="N1317" t="s">
        <v>3322</v>
      </c>
      <c r="Q1317">
        <v>0</v>
      </c>
      <c r="R1317" t="s">
        <v>98</v>
      </c>
      <c r="S1317" t="s">
        <v>98</v>
      </c>
      <c r="T1317" t="str">
        <f>IF(Transcripts[[#This Row],[List?]]="Y", Transcripts[[#This Row],[RefSeq mRNA ID]]&amp;IF(Transcripts[[#This Row],[Preferred?]]="Y", " (Preferred)", ""), "")</f>
        <v/>
      </c>
      <c r="V1317" s="43" t="s">
        <v>18468</v>
      </c>
      <c r="W1317" s="43" t="e">
        <f t="array" ref="W1317">INDEX(Table6[#Data], MATCH(1, ISNUMBER(SEARCH(Transcripts[[#This Row],[RefSeq mRNA ID]], Table6['#name])), 0), 1)</f>
        <v>#N/A</v>
      </c>
      <c r="X1317" s="43"/>
      <c r="Y1317" s="43"/>
      <c r="Z1317" t="s">
        <v>2365</v>
      </c>
      <c r="AA1317" t="s">
        <v>2366</v>
      </c>
      <c r="AB1317">
        <v>4899</v>
      </c>
      <c r="AC1317" t="s">
        <v>149</v>
      </c>
      <c r="AD1317" t="s">
        <v>27</v>
      </c>
      <c r="AE1317" t="s">
        <v>10838</v>
      </c>
    </row>
    <row r="1318" spans="8:31" hidden="1" x14ac:dyDescent="0.25">
      <c r="H1318" t="s">
        <v>3311</v>
      </c>
      <c r="I1318" t="s">
        <v>3323</v>
      </c>
      <c r="L1318">
        <v>570</v>
      </c>
      <c r="M1318" t="s">
        <v>195</v>
      </c>
      <c r="N1318" t="s">
        <v>3324</v>
      </c>
      <c r="Q1318">
        <v>0</v>
      </c>
      <c r="R1318" t="s">
        <v>98</v>
      </c>
      <c r="S1318" t="s">
        <v>98</v>
      </c>
      <c r="T1318" t="str">
        <f>IF(Transcripts[[#This Row],[List?]]="Y", Transcripts[[#This Row],[RefSeq mRNA ID]]&amp;IF(Transcripts[[#This Row],[Preferred?]]="Y", " (Preferred)", ""), "")</f>
        <v/>
      </c>
      <c r="V1318" s="43" t="s">
        <v>18468</v>
      </c>
      <c r="W1318" s="43" t="e">
        <f t="array" ref="W1318">INDEX(Table6[#Data], MATCH(1, ISNUMBER(SEARCH(Transcripts[[#This Row],[RefSeq mRNA ID]], Table6['#name])), 0), 1)</f>
        <v>#N/A</v>
      </c>
      <c r="X1318" s="43"/>
      <c r="Y1318" s="43"/>
      <c r="Z1318" t="s">
        <v>2399</v>
      </c>
      <c r="AC1318" t="s">
        <v>149</v>
      </c>
      <c r="AD1318" t="s">
        <v>27</v>
      </c>
      <c r="AE1318" t="s">
        <v>2399</v>
      </c>
    </row>
    <row r="1319" spans="8:31" hidden="1" x14ac:dyDescent="0.25">
      <c r="H1319" t="s">
        <v>3311</v>
      </c>
      <c r="I1319" t="s">
        <v>3325</v>
      </c>
      <c r="L1319">
        <v>556</v>
      </c>
      <c r="M1319" t="s">
        <v>195</v>
      </c>
      <c r="N1319" t="s">
        <v>3326</v>
      </c>
      <c r="Q1319">
        <v>0</v>
      </c>
      <c r="R1319" t="s">
        <v>98</v>
      </c>
      <c r="S1319" t="s">
        <v>98</v>
      </c>
      <c r="T1319" t="str">
        <f>IF(Transcripts[[#This Row],[List?]]="Y", Transcripts[[#This Row],[RefSeq mRNA ID]]&amp;IF(Transcripts[[#This Row],[Preferred?]]="Y", " (Preferred)", ""), "")</f>
        <v/>
      </c>
      <c r="V1319" s="43" t="s">
        <v>18468</v>
      </c>
      <c r="W1319" s="43" t="e">
        <f t="array" ref="W1319">INDEX(Table6[#Data], MATCH(1, ISNUMBER(SEARCH(Transcripts[[#This Row],[RefSeq mRNA ID]], Table6['#name])), 0), 1)</f>
        <v>#N/A</v>
      </c>
      <c r="X1319" s="43"/>
      <c r="Y1319" s="43"/>
      <c r="Z1319" t="s">
        <v>2391</v>
      </c>
      <c r="AC1319" t="s">
        <v>149</v>
      </c>
      <c r="AD1319" t="s">
        <v>27</v>
      </c>
      <c r="AE1319" t="s">
        <v>2391</v>
      </c>
    </row>
    <row r="1320" spans="8:31" hidden="1" x14ac:dyDescent="0.25">
      <c r="H1320" t="s">
        <v>3311</v>
      </c>
      <c r="I1320" t="s">
        <v>3327</v>
      </c>
      <c r="L1320">
        <v>442</v>
      </c>
      <c r="M1320" t="s">
        <v>195</v>
      </c>
      <c r="N1320" t="s">
        <v>3328</v>
      </c>
      <c r="Q1320">
        <v>0</v>
      </c>
      <c r="R1320" t="s">
        <v>98</v>
      </c>
      <c r="S1320" t="s">
        <v>98</v>
      </c>
      <c r="T1320" t="str">
        <f>IF(Transcripts[[#This Row],[List?]]="Y", Transcripts[[#This Row],[RefSeq mRNA ID]]&amp;IF(Transcripts[[#This Row],[Preferred?]]="Y", " (Preferred)", ""), "")</f>
        <v/>
      </c>
      <c r="V1320" s="43" t="s">
        <v>18468</v>
      </c>
      <c r="W1320" s="43" t="e">
        <f t="array" ref="W1320">INDEX(Table6[#Data], MATCH(1, ISNUMBER(SEARCH(Transcripts[[#This Row],[RefSeq mRNA ID]], Table6['#name])), 0), 1)</f>
        <v>#N/A</v>
      </c>
      <c r="X1320" s="43"/>
      <c r="Y1320" s="43"/>
      <c r="Z1320" t="s">
        <v>2350</v>
      </c>
      <c r="AC1320" t="s">
        <v>149</v>
      </c>
      <c r="AD1320" t="s">
        <v>27</v>
      </c>
      <c r="AE1320" t="s">
        <v>2350</v>
      </c>
    </row>
    <row r="1321" spans="8:31" hidden="1" x14ac:dyDescent="0.25">
      <c r="H1321" t="s">
        <v>3311</v>
      </c>
      <c r="I1321" t="s">
        <v>3329</v>
      </c>
      <c r="L1321">
        <v>276</v>
      </c>
      <c r="M1321" t="s">
        <v>195</v>
      </c>
      <c r="N1321" t="s">
        <v>3330</v>
      </c>
      <c r="Q1321">
        <v>0</v>
      </c>
      <c r="R1321" t="s">
        <v>98</v>
      </c>
      <c r="S1321" t="s">
        <v>98</v>
      </c>
      <c r="T1321" t="str">
        <f>IF(Transcripts[[#This Row],[List?]]="Y", Transcripts[[#This Row],[RefSeq mRNA ID]]&amp;IF(Transcripts[[#This Row],[Preferred?]]="Y", " (Preferred)", ""), "")</f>
        <v/>
      </c>
      <c r="V1321" s="43" t="s">
        <v>18468</v>
      </c>
      <c r="W1321" s="43" t="e">
        <f t="array" ref="W1321">INDEX(Table6[#Data], MATCH(1, ISNUMBER(SEARCH(Transcripts[[#This Row],[RefSeq mRNA ID]], Table6['#name])), 0), 1)</f>
        <v>#N/A</v>
      </c>
      <c r="X1321" s="43"/>
      <c r="Y1321" s="43"/>
      <c r="Z1321" t="s">
        <v>2395</v>
      </c>
      <c r="AC1321" t="s">
        <v>149</v>
      </c>
      <c r="AD1321" t="s">
        <v>27</v>
      </c>
      <c r="AE1321" t="s">
        <v>2395</v>
      </c>
    </row>
    <row r="1322" spans="8:31" hidden="1" x14ac:dyDescent="0.25">
      <c r="H1322" t="s">
        <v>3311</v>
      </c>
      <c r="I1322" t="s">
        <v>3395</v>
      </c>
      <c r="L1322">
        <v>5528</v>
      </c>
      <c r="M1322" t="s">
        <v>212</v>
      </c>
      <c r="N1322" t="s">
        <v>3396</v>
      </c>
      <c r="Q1322">
        <v>0</v>
      </c>
      <c r="R1322" t="s">
        <v>98</v>
      </c>
      <c r="S1322" t="s">
        <v>98</v>
      </c>
      <c r="T1322" t="str">
        <f>IF(Transcripts[[#This Row],[List?]]="Y", Transcripts[[#This Row],[RefSeq mRNA ID]]&amp;IF(Transcripts[[#This Row],[Preferred?]]="Y", " (Preferred)", ""), "")</f>
        <v/>
      </c>
      <c r="V1322" s="43" t="s">
        <v>18468</v>
      </c>
      <c r="W1322" s="43" t="e">
        <f t="array" ref="W1322">INDEX(Table6[#Data], MATCH(1, ISNUMBER(SEARCH(Transcripts[[#This Row],[RefSeq mRNA ID]], Table6['#name])), 0), 1)</f>
        <v>#N/A</v>
      </c>
      <c r="X1322" s="43"/>
      <c r="Y1322" s="43"/>
      <c r="Z1322" t="s">
        <v>2352</v>
      </c>
      <c r="AC1322" t="s">
        <v>149</v>
      </c>
      <c r="AD1322" t="s">
        <v>27</v>
      </c>
      <c r="AE1322" t="s">
        <v>2352</v>
      </c>
    </row>
    <row r="1323" spans="8:31" hidden="1" x14ac:dyDescent="0.25">
      <c r="H1323" t="s">
        <v>3311</v>
      </c>
      <c r="I1323" t="s">
        <v>3397</v>
      </c>
      <c r="L1323">
        <v>2281</v>
      </c>
      <c r="M1323" t="s">
        <v>212</v>
      </c>
      <c r="N1323" t="s">
        <v>3398</v>
      </c>
      <c r="Q1323">
        <v>0</v>
      </c>
      <c r="R1323" t="s">
        <v>98</v>
      </c>
      <c r="S1323" t="s">
        <v>98</v>
      </c>
      <c r="T1323" t="str">
        <f>IF(Transcripts[[#This Row],[List?]]="Y", Transcripts[[#This Row],[RefSeq mRNA ID]]&amp;IF(Transcripts[[#This Row],[Preferred?]]="Y", " (Preferred)", ""), "")</f>
        <v/>
      </c>
      <c r="V1323" s="43" t="s">
        <v>18468</v>
      </c>
      <c r="W1323" s="43" t="e">
        <f t="array" ref="W1323">INDEX(Table6[#Data], MATCH(1, ISNUMBER(SEARCH(Transcripts[[#This Row],[RefSeq mRNA ID]], Table6['#name])), 0), 1)</f>
        <v>#N/A</v>
      </c>
      <c r="X1323" s="43"/>
      <c r="Y1323" s="43"/>
      <c r="Z1323" t="s">
        <v>2407</v>
      </c>
      <c r="AC1323" t="s">
        <v>149</v>
      </c>
      <c r="AD1323" t="s">
        <v>27</v>
      </c>
      <c r="AE1323" t="s">
        <v>2407</v>
      </c>
    </row>
    <row r="1324" spans="8:31" hidden="1" x14ac:dyDescent="0.25">
      <c r="H1324" t="s">
        <v>3311</v>
      </c>
      <c r="I1324" t="s">
        <v>3399</v>
      </c>
      <c r="L1324">
        <v>1898</v>
      </c>
      <c r="M1324" t="s">
        <v>212</v>
      </c>
      <c r="N1324" t="s">
        <v>3400</v>
      </c>
      <c r="Q1324">
        <v>0</v>
      </c>
      <c r="R1324" t="s">
        <v>98</v>
      </c>
      <c r="S1324" t="s">
        <v>98</v>
      </c>
      <c r="T1324" t="str">
        <f>IF(Transcripts[[#This Row],[List?]]="Y", Transcripts[[#This Row],[RefSeq mRNA ID]]&amp;IF(Transcripts[[#This Row],[Preferred?]]="Y", " (Preferred)", ""), "")</f>
        <v/>
      </c>
      <c r="V1324" s="43" t="s">
        <v>18468</v>
      </c>
      <c r="W1324" s="43" t="e">
        <f t="array" ref="W1324">INDEX(Table6[#Data], MATCH(1, ISNUMBER(SEARCH(Transcripts[[#This Row],[RefSeq mRNA ID]], Table6['#name])), 0), 1)</f>
        <v>#N/A</v>
      </c>
      <c r="X1324" s="43"/>
      <c r="Y1324" s="43"/>
      <c r="Z1324" t="s">
        <v>2401</v>
      </c>
      <c r="AC1324" t="s">
        <v>149</v>
      </c>
      <c r="AD1324" t="s">
        <v>27</v>
      </c>
      <c r="AE1324" t="s">
        <v>2401</v>
      </c>
    </row>
    <row r="1325" spans="8:31" hidden="1" x14ac:dyDescent="0.25">
      <c r="H1325" t="s">
        <v>3311</v>
      </c>
      <c r="I1325" t="s">
        <v>3401</v>
      </c>
      <c r="L1325">
        <v>1499</v>
      </c>
      <c r="M1325" t="s">
        <v>212</v>
      </c>
      <c r="N1325" t="s">
        <v>3402</v>
      </c>
      <c r="Q1325">
        <v>0</v>
      </c>
      <c r="R1325" t="s">
        <v>98</v>
      </c>
      <c r="S1325" t="s">
        <v>98</v>
      </c>
      <c r="T1325" t="str">
        <f>IF(Transcripts[[#This Row],[List?]]="Y", Transcripts[[#This Row],[RefSeq mRNA ID]]&amp;IF(Transcripts[[#This Row],[Preferred?]]="Y", " (Preferred)", ""), "")</f>
        <v/>
      </c>
      <c r="V1325" s="43" t="s">
        <v>18468</v>
      </c>
      <c r="W1325" s="43" t="e">
        <f t="array" ref="W1325">INDEX(Table6[#Data], MATCH(1, ISNUMBER(SEARCH(Transcripts[[#This Row],[RefSeq mRNA ID]], Table6['#name])), 0), 1)</f>
        <v>#N/A</v>
      </c>
      <c r="X1325" s="43"/>
      <c r="Y1325" s="43"/>
      <c r="Z1325" t="s">
        <v>2403</v>
      </c>
      <c r="AC1325" t="s">
        <v>149</v>
      </c>
      <c r="AD1325" t="s">
        <v>27</v>
      </c>
      <c r="AE1325" t="s">
        <v>2403</v>
      </c>
    </row>
    <row r="1326" spans="8:31" hidden="1" x14ac:dyDescent="0.25">
      <c r="H1326" t="s">
        <v>3311</v>
      </c>
      <c r="I1326" t="s">
        <v>3403</v>
      </c>
      <c r="L1326">
        <v>823</v>
      </c>
      <c r="M1326" t="s">
        <v>212</v>
      </c>
      <c r="N1326" t="s">
        <v>3404</v>
      </c>
      <c r="Q1326">
        <v>0</v>
      </c>
      <c r="R1326" t="s">
        <v>98</v>
      </c>
      <c r="S1326" t="s">
        <v>98</v>
      </c>
      <c r="T1326" t="str">
        <f>IF(Transcripts[[#This Row],[List?]]="Y", Transcripts[[#This Row],[RefSeq mRNA ID]]&amp;IF(Transcripts[[#This Row],[Preferred?]]="Y", " (Preferred)", ""), "")</f>
        <v/>
      </c>
      <c r="V1326" s="43" t="s">
        <v>18468</v>
      </c>
      <c r="W1326" s="43" t="e">
        <f t="array" ref="W1326">INDEX(Table6[#Data], MATCH(1, ISNUMBER(SEARCH(Transcripts[[#This Row],[RefSeq mRNA ID]], Table6['#name])), 0), 1)</f>
        <v>#N/A</v>
      </c>
      <c r="X1326" s="43"/>
      <c r="Y1326" s="43"/>
      <c r="Z1326" t="s">
        <v>2393</v>
      </c>
      <c r="AC1326" t="s">
        <v>149</v>
      </c>
      <c r="AD1326" t="s">
        <v>27</v>
      </c>
      <c r="AE1326" t="s">
        <v>2393</v>
      </c>
    </row>
    <row r="1327" spans="8:31" hidden="1" x14ac:dyDescent="0.25">
      <c r="H1327" t="s">
        <v>3311</v>
      </c>
      <c r="I1327" t="s">
        <v>3405</v>
      </c>
      <c r="L1327">
        <v>790</v>
      </c>
      <c r="M1327" t="s">
        <v>212</v>
      </c>
      <c r="N1327" t="s">
        <v>3406</v>
      </c>
      <c r="Q1327">
        <v>0</v>
      </c>
      <c r="R1327" t="s">
        <v>98</v>
      </c>
      <c r="S1327" t="s">
        <v>98</v>
      </c>
      <c r="T1327" t="str">
        <f>IF(Transcripts[[#This Row],[List?]]="Y", Transcripts[[#This Row],[RefSeq mRNA ID]]&amp;IF(Transcripts[[#This Row],[Preferred?]]="Y", " (Preferred)", ""), "")</f>
        <v/>
      </c>
      <c r="V1327" s="43" t="s">
        <v>18468</v>
      </c>
      <c r="W1327" s="43" t="e">
        <f t="array" ref="W1327">INDEX(Table6[#Data], MATCH(1, ISNUMBER(SEARCH(Transcripts[[#This Row],[RefSeq mRNA ID]], Table6['#name])), 0), 1)</f>
        <v>#N/A</v>
      </c>
      <c r="X1327" s="43"/>
      <c r="Y1327" s="43"/>
      <c r="Z1327" t="s">
        <v>2347</v>
      </c>
      <c r="AA1327" t="s">
        <v>2348</v>
      </c>
      <c r="AB1327">
        <v>166</v>
      </c>
      <c r="AC1327" t="s">
        <v>149</v>
      </c>
      <c r="AD1327" t="s">
        <v>27</v>
      </c>
      <c r="AE1327" t="s">
        <v>10839</v>
      </c>
    </row>
    <row r="1328" spans="8:31" hidden="1" x14ac:dyDescent="0.25">
      <c r="H1328" t="s">
        <v>3311</v>
      </c>
      <c r="I1328" t="s">
        <v>3407</v>
      </c>
      <c r="L1328">
        <v>777</v>
      </c>
      <c r="M1328" t="s">
        <v>212</v>
      </c>
      <c r="N1328" t="s">
        <v>3408</v>
      </c>
      <c r="Q1328">
        <v>0</v>
      </c>
      <c r="R1328" t="s">
        <v>98</v>
      </c>
      <c r="S1328" t="s">
        <v>98</v>
      </c>
      <c r="T1328" t="str">
        <f>IF(Transcripts[[#This Row],[List?]]="Y", Transcripts[[#This Row],[RefSeq mRNA ID]]&amp;IF(Transcripts[[#This Row],[Preferred?]]="Y", " (Preferred)", ""), "")</f>
        <v/>
      </c>
      <c r="V1328" s="43" t="s">
        <v>18468</v>
      </c>
      <c r="W1328" s="43" t="e">
        <f t="array" ref="W1328">INDEX(Table6[#Data], MATCH(1, ISNUMBER(SEARCH(Transcripts[[#This Row],[RefSeq mRNA ID]], Table6['#name])), 0), 1)</f>
        <v>#N/A</v>
      </c>
      <c r="X1328" s="43"/>
      <c r="Y1328" s="43"/>
      <c r="Z1328" t="s">
        <v>2389</v>
      </c>
      <c r="AC1328" t="s">
        <v>149</v>
      </c>
      <c r="AD1328" t="s">
        <v>27</v>
      </c>
      <c r="AE1328" t="s">
        <v>2389</v>
      </c>
    </row>
    <row r="1329" spans="8:31" hidden="1" x14ac:dyDescent="0.25">
      <c r="H1329" t="s">
        <v>3311</v>
      </c>
      <c r="I1329" t="s">
        <v>3409</v>
      </c>
      <c r="L1329">
        <v>764</v>
      </c>
      <c r="M1329" t="s">
        <v>212</v>
      </c>
      <c r="N1329" t="s">
        <v>3410</v>
      </c>
      <c r="Q1329">
        <v>0</v>
      </c>
      <c r="R1329" t="s">
        <v>98</v>
      </c>
      <c r="S1329" t="s">
        <v>98</v>
      </c>
      <c r="T1329" t="str">
        <f>IF(Transcripts[[#This Row],[List?]]="Y", Transcripts[[#This Row],[RefSeq mRNA ID]]&amp;IF(Transcripts[[#This Row],[Preferred?]]="Y", " (Preferred)", ""), "")</f>
        <v/>
      </c>
      <c r="V1329" s="43" t="s">
        <v>18468</v>
      </c>
      <c r="W1329" s="43" t="e">
        <f t="array" ref="W1329">INDEX(Table6[#Data], MATCH(1, ISNUMBER(SEARCH(Transcripts[[#This Row],[RefSeq mRNA ID]], Table6['#name])), 0), 1)</f>
        <v>#N/A</v>
      </c>
      <c r="X1329" s="43"/>
      <c r="Y1329" s="43"/>
      <c r="Z1329" t="s">
        <v>2397</v>
      </c>
      <c r="AC1329" t="s">
        <v>149</v>
      </c>
      <c r="AD1329" t="s">
        <v>27</v>
      </c>
      <c r="AE1329" t="s">
        <v>2397</v>
      </c>
    </row>
    <row r="1330" spans="8:31" hidden="1" x14ac:dyDescent="0.25">
      <c r="H1330" t="s">
        <v>3311</v>
      </c>
      <c r="I1330" t="s">
        <v>3411</v>
      </c>
      <c r="L1330">
        <v>725</v>
      </c>
      <c r="M1330" t="s">
        <v>212</v>
      </c>
      <c r="N1330" t="s">
        <v>3412</v>
      </c>
      <c r="Q1330">
        <v>0</v>
      </c>
      <c r="R1330" t="s">
        <v>98</v>
      </c>
      <c r="S1330" t="s">
        <v>98</v>
      </c>
      <c r="T1330" t="str">
        <f>IF(Transcripts[[#This Row],[List?]]="Y", Transcripts[[#This Row],[RefSeq mRNA ID]]&amp;IF(Transcripts[[#This Row],[Preferred?]]="Y", " (Preferred)", ""), "")</f>
        <v/>
      </c>
      <c r="V1330" s="43" t="s">
        <v>18468</v>
      </c>
      <c r="W1330" s="43" t="e">
        <f t="array" ref="W1330">INDEX(Table6[#Data], MATCH(1, ISNUMBER(SEARCH(Transcripts[[#This Row],[RefSeq mRNA ID]], Table6['#name])), 0), 1)</f>
        <v>#N/A</v>
      </c>
      <c r="X1330" s="43"/>
      <c r="Y1330" s="43"/>
      <c r="Z1330" t="s">
        <v>2409</v>
      </c>
      <c r="AC1330" t="s">
        <v>149</v>
      </c>
      <c r="AD1330" t="s">
        <v>27</v>
      </c>
      <c r="AE1330" t="s">
        <v>2409</v>
      </c>
    </row>
    <row r="1331" spans="8:31" hidden="1" x14ac:dyDescent="0.25">
      <c r="H1331" t="s">
        <v>3311</v>
      </c>
      <c r="I1331" t="s">
        <v>3413</v>
      </c>
      <c r="L1331">
        <v>545</v>
      </c>
      <c r="M1331" t="s">
        <v>212</v>
      </c>
      <c r="N1331" t="s">
        <v>3414</v>
      </c>
      <c r="Q1331">
        <v>0</v>
      </c>
      <c r="R1331" t="s">
        <v>98</v>
      </c>
      <c r="S1331" t="s">
        <v>98</v>
      </c>
      <c r="T1331" t="str">
        <f>IF(Transcripts[[#This Row],[List?]]="Y", Transcripts[[#This Row],[RefSeq mRNA ID]]&amp;IF(Transcripts[[#This Row],[Preferred?]]="Y", " (Preferred)", ""), "")</f>
        <v/>
      </c>
      <c r="V1331" s="43" t="s">
        <v>18468</v>
      </c>
      <c r="W1331" s="43" t="e">
        <f t="array" ref="W1331">INDEX(Table6[#Data], MATCH(1, ISNUMBER(SEARCH(Transcripts[[#This Row],[RefSeq mRNA ID]], Table6['#name])), 0), 1)</f>
        <v>#N/A</v>
      </c>
      <c r="X1331" s="43"/>
      <c r="Y1331" s="43"/>
      <c r="Z1331" t="s">
        <v>2405</v>
      </c>
      <c r="AC1331" t="s">
        <v>149</v>
      </c>
      <c r="AD1331" t="s">
        <v>27</v>
      </c>
      <c r="AE1331" t="s">
        <v>2405</v>
      </c>
    </row>
    <row r="1332" spans="8:31" hidden="1" x14ac:dyDescent="0.25">
      <c r="H1332" t="s">
        <v>3311</v>
      </c>
      <c r="I1332" t="s">
        <v>3415</v>
      </c>
      <c r="L1332">
        <v>540</v>
      </c>
      <c r="M1332" t="s">
        <v>212</v>
      </c>
      <c r="N1332" t="s">
        <v>3416</v>
      </c>
      <c r="Q1332">
        <v>0</v>
      </c>
      <c r="R1332" t="s">
        <v>98</v>
      </c>
      <c r="S1332" t="s">
        <v>98</v>
      </c>
      <c r="T1332" t="str">
        <f>IF(Transcripts[[#This Row],[List?]]="Y", Transcripts[[#This Row],[RefSeq mRNA ID]]&amp;IF(Transcripts[[#This Row],[Preferred?]]="Y", " (Preferred)", ""), "")</f>
        <v/>
      </c>
      <c r="V1332" s="43" t="s">
        <v>18468</v>
      </c>
      <c r="W1332" s="43" t="e">
        <f t="array" ref="W1332">INDEX(Table6[#Data], MATCH(1, ISNUMBER(SEARCH(Transcripts[[#This Row],[RefSeq mRNA ID]], Table6['#name])), 0), 1)</f>
        <v>#N/A</v>
      </c>
      <c r="X1332" s="43"/>
      <c r="Y1332" s="43"/>
      <c r="Z1332" t="s">
        <v>2344</v>
      </c>
      <c r="AA1332" t="s">
        <v>2345</v>
      </c>
      <c r="AB1332">
        <v>123</v>
      </c>
      <c r="AC1332" t="s">
        <v>149</v>
      </c>
      <c r="AD1332" t="s">
        <v>27</v>
      </c>
      <c r="AE1332" t="s">
        <v>10840</v>
      </c>
    </row>
    <row r="1333" spans="8:31" hidden="1" x14ac:dyDescent="0.25">
      <c r="H1333" t="s">
        <v>3311</v>
      </c>
      <c r="I1333" t="s">
        <v>3417</v>
      </c>
      <c r="L1333">
        <v>486</v>
      </c>
      <c r="M1333" t="s">
        <v>212</v>
      </c>
      <c r="N1333" t="s">
        <v>3418</v>
      </c>
      <c r="Q1333">
        <v>0</v>
      </c>
      <c r="R1333" t="s">
        <v>98</v>
      </c>
      <c r="S1333" t="s">
        <v>98</v>
      </c>
      <c r="T1333" t="str">
        <f>IF(Transcripts[[#This Row],[List?]]="Y", Transcripts[[#This Row],[RefSeq mRNA ID]]&amp;IF(Transcripts[[#This Row],[Preferred?]]="Y", " (Preferred)", ""), "")</f>
        <v/>
      </c>
      <c r="V1333" s="43" t="s">
        <v>18468</v>
      </c>
      <c r="W1333" s="43" t="e">
        <f t="array" ref="W1333">INDEX(Table6[#Data], MATCH(1, ISNUMBER(SEARCH(Transcripts[[#This Row],[RefSeq mRNA ID]], Table6['#name])), 0), 1)</f>
        <v>#N/A</v>
      </c>
      <c r="X1333" s="43"/>
      <c r="Y1333" s="43"/>
      <c r="Z1333" t="s">
        <v>2372</v>
      </c>
      <c r="AA1333" t="s">
        <v>2373</v>
      </c>
      <c r="AB1333">
        <v>357</v>
      </c>
      <c r="AC1333" t="s">
        <v>149</v>
      </c>
      <c r="AD1333" t="s">
        <v>27</v>
      </c>
      <c r="AE1333" t="s">
        <v>10841</v>
      </c>
    </row>
    <row r="1334" spans="8:31" hidden="1" x14ac:dyDescent="0.25">
      <c r="H1334" t="s">
        <v>3311</v>
      </c>
      <c r="I1334" t="s">
        <v>3419</v>
      </c>
      <c r="L1334">
        <v>485</v>
      </c>
      <c r="M1334" t="s">
        <v>212</v>
      </c>
      <c r="N1334" t="s">
        <v>3420</v>
      </c>
      <c r="Q1334">
        <v>0</v>
      </c>
      <c r="R1334" t="s">
        <v>98</v>
      </c>
      <c r="S1334" t="s">
        <v>98</v>
      </c>
      <c r="T1334" t="str">
        <f>IF(Transcripts[[#This Row],[List?]]="Y", Transcripts[[#This Row],[RefSeq mRNA ID]]&amp;IF(Transcripts[[#This Row],[Preferred?]]="Y", " (Preferred)", ""), "")</f>
        <v/>
      </c>
      <c r="V1334" s="43" t="s">
        <v>18468</v>
      </c>
      <c r="W1334" s="43" t="e">
        <f t="array" ref="W1334">INDEX(Table6[#Data], MATCH(1, ISNUMBER(SEARCH(Transcripts[[#This Row],[RefSeq mRNA ID]], Table6['#name])), 0), 1)</f>
        <v>#N/A</v>
      </c>
      <c r="X1334" s="43"/>
      <c r="Y1334" s="43"/>
      <c r="Z1334" t="s">
        <v>2369</v>
      </c>
      <c r="AA1334" t="s">
        <v>2370</v>
      </c>
      <c r="AB1334">
        <v>765</v>
      </c>
      <c r="AC1334" t="s">
        <v>149</v>
      </c>
      <c r="AD1334" t="s">
        <v>27</v>
      </c>
      <c r="AE1334" t="s">
        <v>10842</v>
      </c>
    </row>
    <row r="1335" spans="8:31" hidden="1" x14ac:dyDescent="0.25">
      <c r="H1335" t="s">
        <v>3421</v>
      </c>
      <c r="I1335" t="s">
        <v>3456</v>
      </c>
      <c r="J1335" t="s">
        <v>3457</v>
      </c>
      <c r="K1335" t="s">
        <v>19425</v>
      </c>
      <c r="L1335">
        <v>3061</v>
      </c>
      <c r="M1335" t="s">
        <v>27</v>
      </c>
      <c r="N1335" t="s">
        <v>3458</v>
      </c>
      <c r="P1335" t="s">
        <v>3459</v>
      </c>
      <c r="Q1335">
        <v>2469</v>
      </c>
      <c r="R1335" t="s">
        <v>98</v>
      </c>
      <c r="S1335" t="s">
        <v>97</v>
      </c>
      <c r="T1335" t="str">
        <f>IF(Transcripts[[#This Row],[List?]]="Y", Transcripts[[#This Row],[RefSeq mRNA ID]]&amp;IF(Transcripts[[#This Row],[Preferred?]]="Y", " (Preferred)", ""), "")</f>
        <v>NM_022970.3</v>
      </c>
      <c r="V1335" s="43" t="s">
        <v>18469</v>
      </c>
      <c r="W1335" s="43" t="e">
        <f t="array" ref="W1335">INDEX(Table6[#Data], MATCH(1, ISNUMBER(SEARCH(Transcripts[[#This Row],[RefSeq mRNA ID]], Table6['#name])), 0), 1)</f>
        <v>#N/A</v>
      </c>
      <c r="X1335" s="43"/>
      <c r="Y1335" s="43"/>
      <c r="Z1335" t="s">
        <v>2375</v>
      </c>
      <c r="AA1335" t="s">
        <v>2376</v>
      </c>
      <c r="AB1335">
        <v>283</v>
      </c>
      <c r="AC1335" t="s">
        <v>149</v>
      </c>
      <c r="AD1335" t="s">
        <v>27</v>
      </c>
      <c r="AE1335" t="s">
        <v>10843</v>
      </c>
    </row>
    <row r="1336" spans="8:31" hidden="1" x14ac:dyDescent="0.25">
      <c r="H1336" t="s">
        <v>3421</v>
      </c>
      <c r="I1336" t="s">
        <v>3433</v>
      </c>
      <c r="J1336" t="s">
        <v>3434</v>
      </c>
      <c r="K1336" t="s">
        <v>19415</v>
      </c>
      <c r="L1336">
        <v>4255</v>
      </c>
      <c r="M1336" t="s">
        <v>27</v>
      </c>
      <c r="N1336" t="s">
        <v>3435</v>
      </c>
      <c r="P1336" t="s">
        <v>3436</v>
      </c>
      <c r="Q1336">
        <v>2466</v>
      </c>
      <c r="R1336" t="s">
        <v>97</v>
      </c>
      <c r="S1336" t="s">
        <v>97</v>
      </c>
      <c r="T1336" t="str">
        <f>IF(Transcripts[[#This Row],[List?]]="Y", Transcripts[[#This Row],[RefSeq mRNA ID]]&amp;IF(Transcripts[[#This Row],[Preferred?]]="Y", " (Preferred)", ""), "")</f>
        <v>NM_000141.4 (Preferred)</v>
      </c>
      <c r="V1336" s="43" t="s">
        <v>18469</v>
      </c>
      <c r="W1336" s="43" t="e">
        <f t="array" ref="W1336">INDEX(Table6[#Data], MATCH(1, ISNUMBER(SEARCH(Transcripts[[#This Row],[RefSeq mRNA ID]], Table6['#name])), 0), 1)</f>
        <v>#N/A</v>
      </c>
      <c r="X1336" s="43"/>
      <c r="Y1336" s="43"/>
      <c r="Z1336" t="s">
        <v>2378</v>
      </c>
      <c r="AA1336" t="s">
        <v>2379</v>
      </c>
      <c r="AB1336">
        <v>214</v>
      </c>
      <c r="AC1336" t="s">
        <v>149</v>
      </c>
      <c r="AD1336" t="s">
        <v>27</v>
      </c>
      <c r="AE1336" t="s">
        <v>10844</v>
      </c>
    </row>
    <row r="1337" spans="8:31" hidden="1" x14ac:dyDescent="0.25">
      <c r="H1337" t="s">
        <v>3421</v>
      </c>
      <c r="I1337" t="s">
        <v>3480</v>
      </c>
      <c r="J1337" t="s">
        <v>3481</v>
      </c>
      <c r="K1337" t="s">
        <v>19424</v>
      </c>
      <c r="L1337">
        <v>2472</v>
      </c>
      <c r="M1337" t="s">
        <v>27</v>
      </c>
      <c r="N1337" t="s">
        <v>3482</v>
      </c>
      <c r="Q1337">
        <v>2460</v>
      </c>
      <c r="R1337" t="s">
        <v>98</v>
      </c>
      <c r="S1337" t="s">
        <v>97</v>
      </c>
      <c r="T1337" t="str">
        <f>IF(Transcripts[[#This Row],[List?]]="Y", Transcripts[[#This Row],[RefSeq mRNA ID]]&amp;IF(Transcripts[[#This Row],[Preferred?]]="Y", " (Preferred)", ""), "")</f>
        <v>NM_001320658.1</v>
      </c>
      <c r="V1337" s="43" t="s">
        <v>18469</v>
      </c>
      <c r="W1337" s="43" t="e">
        <f t="array" ref="W1337">INDEX(Table6[#Data], MATCH(1, ISNUMBER(SEARCH(Transcripts[[#This Row],[RefSeq mRNA ID]], Table6['#name])), 0), 1)</f>
        <v>#N/A</v>
      </c>
      <c r="X1337" s="43"/>
      <c r="Y1337" s="43"/>
      <c r="Z1337" t="s">
        <v>2384</v>
      </c>
      <c r="AA1337" t="s">
        <v>2385</v>
      </c>
      <c r="AB1337">
        <v>231</v>
      </c>
      <c r="AC1337" t="s">
        <v>149</v>
      </c>
      <c r="AD1337" t="s">
        <v>27</v>
      </c>
      <c r="AE1337" t="s">
        <v>10845</v>
      </c>
    </row>
    <row r="1338" spans="8:31" hidden="1" x14ac:dyDescent="0.25">
      <c r="H1338" t="s">
        <v>3421</v>
      </c>
      <c r="I1338" t="s">
        <v>3460</v>
      </c>
      <c r="J1338" t="s">
        <v>3461</v>
      </c>
      <c r="L1338">
        <v>3005</v>
      </c>
      <c r="M1338" t="s">
        <v>27</v>
      </c>
      <c r="N1338" t="s">
        <v>3462</v>
      </c>
      <c r="Q1338">
        <v>2358</v>
      </c>
      <c r="R1338" t="s">
        <v>98</v>
      </c>
      <c r="S1338" t="s">
        <v>98</v>
      </c>
      <c r="T1338" t="str">
        <f>IF(Transcripts[[#This Row],[List?]]="Y", Transcripts[[#This Row],[RefSeq mRNA ID]]&amp;IF(Transcripts[[#This Row],[Preferred?]]="Y", " (Preferred)", ""), "")</f>
        <v/>
      </c>
      <c r="V1338" s="43" t="s">
        <v>18469</v>
      </c>
      <c r="W1338" s="43" t="e">
        <f t="array" ref="W1338">INDEX(Table6[#Data], MATCH(1, ISNUMBER(SEARCH(Transcripts[[#This Row],[RefSeq mRNA ID]], Table6['#name])), 0), 1)</f>
        <v>#N/A</v>
      </c>
      <c r="X1338" s="43"/>
      <c r="Y1338" s="43"/>
      <c r="Z1338" t="s">
        <v>2381</v>
      </c>
      <c r="AA1338" t="s">
        <v>2382</v>
      </c>
      <c r="AB1338">
        <v>77</v>
      </c>
      <c r="AC1338" t="s">
        <v>149</v>
      </c>
      <c r="AD1338" t="s">
        <v>27</v>
      </c>
      <c r="AE1338" t="s">
        <v>10846</v>
      </c>
    </row>
    <row r="1339" spans="8:31" hidden="1" x14ac:dyDescent="0.25">
      <c r="H1339" t="s">
        <v>3421</v>
      </c>
      <c r="I1339" t="s">
        <v>3473</v>
      </c>
      <c r="J1339" t="s">
        <v>3474</v>
      </c>
      <c r="K1339" t="s">
        <v>19416</v>
      </c>
      <c r="L1339">
        <v>2650</v>
      </c>
      <c r="M1339" t="s">
        <v>27</v>
      </c>
      <c r="N1339" t="s">
        <v>3475</v>
      </c>
      <c r="P1339" t="s">
        <v>3476</v>
      </c>
      <c r="Q1339">
        <v>2310</v>
      </c>
      <c r="R1339" t="s">
        <v>98</v>
      </c>
      <c r="S1339" t="s">
        <v>97</v>
      </c>
      <c r="T1339" t="str">
        <f>IF(Transcripts[[#This Row],[List?]]="Y", Transcripts[[#This Row],[RefSeq mRNA ID]]&amp;IF(Transcripts[[#This Row],[Preferred?]]="Y", " (Preferred)", ""), "")</f>
        <v>NM_001144913.1</v>
      </c>
      <c r="V1339" s="43" t="s">
        <v>18469</v>
      </c>
      <c r="W1339" s="43" t="e">
        <f t="array" ref="W1339">INDEX(Table6[#Data], MATCH(1, ISNUMBER(SEARCH(Transcripts[[#This Row],[RefSeq mRNA ID]], Table6['#name])), 0), 1)</f>
        <v>#N/A</v>
      </c>
      <c r="X1339" s="43"/>
      <c r="Y1339" s="43"/>
      <c r="Z1339" t="s">
        <v>2356</v>
      </c>
      <c r="AC1339" t="s">
        <v>149</v>
      </c>
      <c r="AD1339" t="s">
        <v>27</v>
      </c>
      <c r="AE1339" t="s">
        <v>2356</v>
      </c>
    </row>
    <row r="1340" spans="8:31" hidden="1" x14ac:dyDescent="0.25">
      <c r="H1340" t="s">
        <v>3421</v>
      </c>
      <c r="I1340" t="s">
        <v>3470</v>
      </c>
      <c r="J1340" t="s">
        <v>3471</v>
      </c>
      <c r="L1340">
        <v>2727</v>
      </c>
      <c r="M1340" t="s">
        <v>27</v>
      </c>
      <c r="N1340" t="s">
        <v>3472</v>
      </c>
      <c r="Q1340">
        <v>2304</v>
      </c>
      <c r="R1340" t="s">
        <v>98</v>
      </c>
      <c r="S1340" t="s">
        <v>98</v>
      </c>
      <c r="T1340" t="str">
        <f>IF(Transcripts[[#This Row],[List?]]="Y", Transcripts[[#This Row],[RefSeq mRNA ID]]&amp;IF(Transcripts[[#This Row],[Preferred?]]="Y", " (Preferred)", ""), "")</f>
        <v/>
      </c>
      <c r="V1340" s="43" t="s">
        <v>18469</v>
      </c>
      <c r="W1340" s="43" t="e">
        <f t="array" ref="W1340">INDEX(Table6[#Data], MATCH(1, ISNUMBER(SEARCH(Transcripts[[#This Row],[RefSeq mRNA ID]], Table6['#name])), 0), 1)</f>
        <v>#N/A</v>
      </c>
      <c r="X1340" s="43"/>
      <c r="Y1340" s="43"/>
      <c r="Z1340" t="s">
        <v>2362</v>
      </c>
      <c r="AA1340" t="s">
        <v>2363</v>
      </c>
      <c r="AB1340">
        <v>4860</v>
      </c>
      <c r="AC1340" t="s">
        <v>149</v>
      </c>
      <c r="AD1340" t="s">
        <v>27</v>
      </c>
      <c r="AE1340" t="s">
        <v>10847</v>
      </c>
    </row>
    <row r="1341" spans="8:31" hidden="1" x14ac:dyDescent="0.25">
      <c r="H1341" t="s">
        <v>3421</v>
      </c>
      <c r="I1341" t="s">
        <v>3440</v>
      </c>
      <c r="J1341" t="s">
        <v>3441</v>
      </c>
      <c r="K1341" t="s">
        <v>19417</v>
      </c>
      <c r="L1341">
        <v>3803</v>
      </c>
      <c r="M1341" t="s">
        <v>27</v>
      </c>
      <c r="N1341" t="s">
        <v>3442</v>
      </c>
      <c r="P1341" t="s">
        <v>3443</v>
      </c>
      <c r="Q1341">
        <v>2130</v>
      </c>
      <c r="R1341" t="s">
        <v>98</v>
      </c>
      <c r="S1341" t="s">
        <v>97</v>
      </c>
      <c r="T1341" t="str">
        <f>IF(Transcripts[[#This Row],[List?]]="Y", Transcripts[[#This Row],[RefSeq mRNA ID]]&amp;IF(Transcripts[[#This Row],[Preferred?]]="Y", " (Preferred)", ""), "")</f>
        <v>NM_001144914.1</v>
      </c>
      <c r="V1341" s="43" t="s">
        <v>18469</v>
      </c>
      <c r="W1341" s="43" t="e">
        <f t="array" ref="W1341">INDEX(Table6[#Data], MATCH(1, ISNUMBER(SEARCH(Transcripts[[#This Row],[RefSeq mRNA ID]], Table6['#name])), 0), 1)</f>
        <v>#N/A</v>
      </c>
      <c r="X1341" s="43"/>
      <c r="Y1341" s="43"/>
      <c r="Z1341" t="s">
        <v>4576</v>
      </c>
      <c r="AA1341" t="s">
        <v>4577</v>
      </c>
      <c r="AB1341">
        <v>4683</v>
      </c>
      <c r="AC1341" t="s">
        <v>4541</v>
      </c>
      <c r="AD1341" t="s">
        <v>27</v>
      </c>
      <c r="AE1341" t="s">
        <v>10848</v>
      </c>
    </row>
    <row r="1342" spans="8:31" hidden="1" x14ac:dyDescent="0.25">
      <c r="H1342" t="s">
        <v>3421</v>
      </c>
      <c r="I1342" t="s">
        <v>3444</v>
      </c>
      <c r="J1342" t="s">
        <v>3445</v>
      </c>
      <c r="K1342" t="s">
        <v>19418</v>
      </c>
      <c r="L1342">
        <v>3690</v>
      </c>
      <c r="M1342" t="s">
        <v>27</v>
      </c>
      <c r="N1342" t="s">
        <v>3446</v>
      </c>
      <c r="P1342" t="s">
        <v>3447</v>
      </c>
      <c r="Q1342">
        <v>2124</v>
      </c>
      <c r="R1342" t="s">
        <v>98</v>
      </c>
      <c r="S1342" t="s">
        <v>97</v>
      </c>
      <c r="T1342" t="str">
        <f>IF(Transcripts[[#This Row],[List?]]="Y", Transcripts[[#This Row],[RefSeq mRNA ID]]&amp;IF(Transcripts[[#This Row],[Preferred?]]="Y", " (Preferred)", ""), "")</f>
        <v>NM_001144915.1</v>
      </c>
      <c r="V1342" s="43" t="s">
        <v>18469</v>
      </c>
      <c r="W1342" s="43" t="e">
        <f t="array" ref="W1342">INDEX(Table6[#Data], MATCH(1, ISNUMBER(SEARCH(Transcripts[[#This Row],[RefSeq mRNA ID]], Table6['#name])), 0), 1)</f>
        <v>#N/A</v>
      </c>
      <c r="X1342" s="43"/>
      <c r="Y1342" s="43"/>
      <c r="Z1342" t="s">
        <v>4582</v>
      </c>
      <c r="AA1342" t="s">
        <v>4583</v>
      </c>
      <c r="AB1342">
        <v>4680</v>
      </c>
      <c r="AC1342" t="s">
        <v>4541</v>
      </c>
      <c r="AD1342" t="s">
        <v>27</v>
      </c>
      <c r="AE1342" t="s">
        <v>10849</v>
      </c>
    </row>
    <row r="1343" spans="8:31" hidden="1" x14ac:dyDescent="0.25">
      <c r="H1343" t="s">
        <v>3421</v>
      </c>
      <c r="I1343" t="s">
        <v>3463</v>
      </c>
      <c r="J1343" t="s">
        <v>3464</v>
      </c>
      <c r="L1343">
        <v>3003</v>
      </c>
      <c r="M1343" t="s">
        <v>27</v>
      </c>
      <c r="N1343" t="s">
        <v>3465</v>
      </c>
      <c r="Q1343">
        <v>2124</v>
      </c>
      <c r="R1343" t="s">
        <v>98</v>
      </c>
      <c r="S1343" t="s">
        <v>98</v>
      </c>
      <c r="T1343" t="str">
        <f>IF(Transcripts[[#This Row],[List?]]="Y", Transcripts[[#This Row],[RefSeq mRNA ID]]&amp;IF(Transcripts[[#This Row],[Preferred?]]="Y", " (Preferred)", ""), "")</f>
        <v/>
      </c>
      <c r="V1343" s="43" t="s">
        <v>18469</v>
      </c>
      <c r="W1343" s="43" t="e">
        <f t="array" ref="W1343">INDEX(Table6[#Data], MATCH(1, ISNUMBER(SEARCH(Transcripts[[#This Row],[RefSeq mRNA ID]], Table6['#name])), 0), 1)</f>
        <v>#N/A</v>
      </c>
      <c r="X1343" s="43"/>
      <c r="Y1343" s="43"/>
      <c r="Z1343" t="s">
        <v>4588</v>
      </c>
      <c r="AA1343" t="s">
        <v>4589</v>
      </c>
      <c r="AB1343">
        <v>4674</v>
      </c>
      <c r="AC1343" t="s">
        <v>4541</v>
      </c>
      <c r="AD1343" t="s">
        <v>27</v>
      </c>
      <c r="AE1343" t="s">
        <v>10850</v>
      </c>
    </row>
    <row r="1344" spans="8:31" hidden="1" x14ac:dyDescent="0.25">
      <c r="H1344" t="s">
        <v>3421</v>
      </c>
      <c r="I1344" t="s">
        <v>3452</v>
      </c>
      <c r="J1344" t="s">
        <v>3453</v>
      </c>
      <c r="K1344" t="s">
        <v>19420</v>
      </c>
      <c r="L1344">
        <v>3244</v>
      </c>
      <c r="M1344" t="s">
        <v>27</v>
      </c>
      <c r="N1344" t="s">
        <v>3454</v>
      </c>
      <c r="P1344" t="s">
        <v>3455</v>
      </c>
      <c r="Q1344">
        <v>2118</v>
      </c>
      <c r="R1344" t="s">
        <v>98</v>
      </c>
      <c r="S1344" t="s">
        <v>97</v>
      </c>
      <c r="T1344" t="str">
        <f>IF(Transcripts[[#This Row],[List?]]="Y", Transcripts[[#This Row],[RefSeq mRNA ID]]&amp;IF(Transcripts[[#This Row],[Preferred?]]="Y", " (Preferred)", ""), "")</f>
        <v>NM_001144917.1</v>
      </c>
      <c r="V1344" s="43" t="s">
        <v>18469</v>
      </c>
      <c r="W1344" s="43" t="e">
        <f t="array" ref="W1344">INDEX(Table6[#Data], MATCH(1, ISNUMBER(SEARCH(Transcripts[[#This Row],[RefSeq mRNA ID]], Table6['#name])), 0), 1)</f>
        <v>#N/A</v>
      </c>
      <c r="X1344" s="43"/>
      <c r="Y1344" s="43"/>
      <c r="Z1344" t="s">
        <v>4593</v>
      </c>
      <c r="AA1344" t="s">
        <v>4594</v>
      </c>
      <c r="AB1344">
        <v>4551</v>
      </c>
      <c r="AC1344" t="s">
        <v>4541</v>
      </c>
      <c r="AD1344" t="s">
        <v>27</v>
      </c>
      <c r="AE1344" t="s">
        <v>10851</v>
      </c>
    </row>
    <row r="1345" spans="8:31" hidden="1" x14ac:dyDescent="0.25">
      <c r="H1345" t="s">
        <v>3421</v>
      </c>
      <c r="I1345" t="s">
        <v>3448</v>
      </c>
      <c r="J1345" t="s">
        <v>3449</v>
      </c>
      <c r="K1345" t="s">
        <v>19421</v>
      </c>
      <c r="L1345">
        <v>3547</v>
      </c>
      <c r="M1345" t="s">
        <v>27</v>
      </c>
      <c r="N1345" t="s">
        <v>3450</v>
      </c>
      <c r="P1345" t="s">
        <v>3451</v>
      </c>
      <c r="Q1345">
        <v>2115</v>
      </c>
      <c r="R1345" t="s">
        <v>98</v>
      </c>
      <c r="S1345" t="s">
        <v>97</v>
      </c>
      <c r="T1345" t="str">
        <f>IF(Transcripts[[#This Row],[List?]]="Y", Transcripts[[#This Row],[RefSeq mRNA ID]]&amp;IF(Transcripts[[#This Row],[Preferred?]]="Y", " (Preferred)", ""), "")</f>
        <v>NM_001144918.1</v>
      </c>
      <c r="V1345" s="43" t="s">
        <v>18469</v>
      </c>
      <c r="W1345" s="43" t="e">
        <f t="array" ref="W1345">INDEX(Table6[#Data], MATCH(1, ISNUMBER(SEARCH(Transcripts[[#This Row],[RefSeq mRNA ID]], Table6['#name])), 0), 1)</f>
        <v>#N/A</v>
      </c>
      <c r="X1345" s="43"/>
      <c r="Y1345" s="43"/>
      <c r="Z1345" t="s">
        <v>4566</v>
      </c>
      <c r="AC1345" t="s">
        <v>4541</v>
      </c>
      <c r="AD1345" t="s">
        <v>27</v>
      </c>
      <c r="AE1345" t="s">
        <v>4566</v>
      </c>
    </row>
    <row r="1346" spans="8:31" hidden="1" x14ac:dyDescent="0.25">
      <c r="H1346" t="s">
        <v>3421</v>
      </c>
      <c r="I1346" t="s">
        <v>3466</v>
      </c>
      <c r="J1346" t="s">
        <v>3467</v>
      </c>
      <c r="K1346" t="s">
        <v>19422</v>
      </c>
      <c r="L1346">
        <v>3001</v>
      </c>
      <c r="M1346" t="s">
        <v>27</v>
      </c>
      <c r="N1346" t="s">
        <v>3468</v>
      </c>
      <c r="P1346" t="s">
        <v>3469</v>
      </c>
      <c r="Q1346">
        <v>2043</v>
      </c>
      <c r="R1346" t="s">
        <v>98</v>
      </c>
      <c r="S1346" t="s">
        <v>97</v>
      </c>
      <c r="T1346" t="str">
        <f>IF(Transcripts[[#This Row],[List?]]="Y", Transcripts[[#This Row],[RefSeq mRNA ID]]&amp;IF(Transcripts[[#This Row],[Preferred?]]="Y", " (Preferred)", ""), "")</f>
        <v>NM_001144919.1</v>
      </c>
      <c r="V1346" s="43" t="s">
        <v>18469</v>
      </c>
      <c r="W1346" s="43" t="e">
        <f t="array" ref="W1346">INDEX(Table6[#Data], MATCH(1, ISNUMBER(SEARCH(Transcripts[[#This Row],[RefSeq mRNA ID]], Table6['#name])), 0), 1)</f>
        <v>#N/A</v>
      </c>
      <c r="X1346" s="43"/>
      <c r="Y1346" s="43"/>
      <c r="Z1346" t="s">
        <v>4598</v>
      </c>
      <c r="AC1346" t="s">
        <v>4541</v>
      </c>
      <c r="AD1346" t="s">
        <v>27</v>
      </c>
      <c r="AE1346" t="s">
        <v>4598</v>
      </c>
    </row>
    <row r="1347" spans="8:31" hidden="1" x14ac:dyDescent="0.25">
      <c r="H1347" t="s">
        <v>3421</v>
      </c>
      <c r="I1347" t="s">
        <v>3477</v>
      </c>
      <c r="J1347" t="s">
        <v>3478</v>
      </c>
      <c r="L1347">
        <v>2593</v>
      </c>
      <c r="M1347" t="s">
        <v>27</v>
      </c>
      <c r="N1347" t="s">
        <v>3479</v>
      </c>
      <c r="Q1347">
        <v>2008</v>
      </c>
      <c r="R1347" t="s">
        <v>98</v>
      </c>
      <c r="S1347" t="s">
        <v>98</v>
      </c>
      <c r="T1347" t="str">
        <f>IF(Transcripts[[#This Row],[List?]]="Y", Transcripts[[#This Row],[RefSeq mRNA ID]]&amp;IF(Transcripts[[#This Row],[Preferred?]]="Y", " (Preferred)", ""), "")</f>
        <v/>
      </c>
      <c r="V1347" s="43" t="s">
        <v>18469</v>
      </c>
      <c r="W1347" s="43" t="e">
        <f t="array" ref="W1347">INDEX(Table6[#Data], MATCH(1, ISNUMBER(SEARCH(Transcripts[[#This Row],[RefSeq mRNA ID]], Table6['#name])), 0), 1)</f>
        <v>#N/A</v>
      </c>
      <c r="X1347" s="43"/>
      <c r="Y1347" s="43"/>
      <c r="Z1347" t="s">
        <v>4557</v>
      </c>
      <c r="AC1347" t="s">
        <v>4541</v>
      </c>
      <c r="AD1347" t="s">
        <v>27</v>
      </c>
      <c r="AE1347" t="s">
        <v>4557</v>
      </c>
    </row>
    <row r="1348" spans="8:31" hidden="1" x14ac:dyDescent="0.25">
      <c r="H1348" t="s">
        <v>3421</v>
      </c>
      <c r="I1348" t="s">
        <v>3437</v>
      </c>
      <c r="J1348" t="s">
        <v>3438</v>
      </c>
      <c r="K1348" t="s">
        <v>19423</v>
      </c>
      <c r="L1348">
        <v>3990</v>
      </c>
      <c r="M1348" t="s">
        <v>27</v>
      </c>
      <c r="N1348" t="s">
        <v>3439</v>
      </c>
      <c r="Q1348">
        <v>1782</v>
      </c>
      <c r="R1348" t="s">
        <v>98</v>
      </c>
      <c r="S1348" t="s">
        <v>97</v>
      </c>
      <c r="T1348" t="str">
        <f>IF(Transcripts[[#This Row],[List?]]="Y", Transcripts[[#This Row],[RefSeq mRNA ID]]&amp;IF(Transcripts[[#This Row],[Preferred?]]="Y", " (Preferred)", ""), "")</f>
        <v>NM_001320654.1</v>
      </c>
      <c r="V1348" s="43" t="s">
        <v>18469</v>
      </c>
      <c r="W1348" s="43" t="e">
        <f t="array" ref="W1348">INDEX(Table6[#Data], MATCH(1, ISNUMBER(SEARCH(Transcripts[[#This Row],[RefSeq mRNA ID]], Table6['#name])), 0), 1)</f>
        <v>#N/A</v>
      </c>
      <c r="X1348" s="43"/>
      <c r="Y1348" s="43"/>
      <c r="Z1348" t="s">
        <v>4601</v>
      </c>
      <c r="AC1348" t="s">
        <v>4541</v>
      </c>
      <c r="AD1348" t="s">
        <v>27</v>
      </c>
      <c r="AE1348" t="s">
        <v>4601</v>
      </c>
    </row>
    <row r="1349" spans="8:31" hidden="1" x14ac:dyDescent="0.25">
      <c r="H1349" t="s">
        <v>3421</v>
      </c>
      <c r="I1349" t="s">
        <v>3486</v>
      </c>
      <c r="J1349" t="s">
        <v>3487</v>
      </c>
      <c r="L1349">
        <v>1138</v>
      </c>
      <c r="M1349" t="s">
        <v>27</v>
      </c>
      <c r="N1349" t="s">
        <v>3488</v>
      </c>
      <c r="Q1349">
        <v>1116</v>
      </c>
      <c r="R1349" t="s">
        <v>98</v>
      </c>
      <c r="S1349" t="s">
        <v>98</v>
      </c>
      <c r="T1349" t="str">
        <f>IF(Transcripts[[#This Row],[List?]]="Y", Transcripts[[#This Row],[RefSeq mRNA ID]]&amp;IF(Transcripts[[#This Row],[Preferred?]]="Y", " (Preferred)", ""), "")</f>
        <v/>
      </c>
      <c r="V1349" s="43" t="s">
        <v>18469</v>
      </c>
      <c r="W1349" s="43" t="e">
        <f t="array" ref="W1349">INDEX(Table6[#Data], MATCH(1, ISNUMBER(SEARCH(Transcripts[[#This Row],[RefSeq mRNA ID]], Table6['#name])), 0), 1)</f>
        <v>#N/A</v>
      </c>
      <c r="X1349" s="43"/>
      <c r="Y1349" s="43"/>
      <c r="Z1349" t="s">
        <v>4604</v>
      </c>
      <c r="AC1349" t="s">
        <v>4541</v>
      </c>
      <c r="AD1349" t="s">
        <v>27</v>
      </c>
      <c r="AE1349" t="s">
        <v>4604</v>
      </c>
    </row>
    <row r="1350" spans="8:31" hidden="1" x14ac:dyDescent="0.25">
      <c r="H1350" t="s">
        <v>3421</v>
      </c>
      <c r="I1350" t="s">
        <v>3483</v>
      </c>
      <c r="J1350" t="s">
        <v>3484</v>
      </c>
      <c r="L1350">
        <v>1680</v>
      </c>
      <c r="M1350" t="s">
        <v>27</v>
      </c>
      <c r="N1350" t="s">
        <v>3485</v>
      </c>
      <c r="Q1350">
        <v>765</v>
      </c>
      <c r="R1350" t="s">
        <v>98</v>
      </c>
      <c r="S1350" t="s">
        <v>98</v>
      </c>
      <c r="T1350" t="str">
        <f>IF(Transcripts[[#This Row],[List?]]="Y", Transcripts[[#This Row],[RefSeq mRNA ID]]&amp;IF(Transcripts[[#This Row],[Preferred?]]="Y", " (Preferred)", ""), "")</f>
        <v/>
      </c>
      <c r="V1350" s="43" t="s">
        <v>18469</v>
      </c>
      <c r="W1350" s="43" t="e">
        <f t="array" ref="W1350">INDEX(Table6[#Data], MATCH(1, ISNUMBER(SEARCH(Transcripts[[#This Row],[RefSeq mRNA ID]], Table6['#name])), 0), 1)</f>
        <v>#N/A</v>
      </c>
      <c r="X1350" s="43"/>
      <c r="Y1350" s="43"/>
      <c r="Z1350" t="s">
        <v>4542</v>
      </c>
      <c r="AA1350" t="s">
        <v>4543</v>
      </c>
      <c r="AB1350">
        <v>162</v>
      </c>
      <c r="AC1350" t="s">
        <v>4541</v>
      </c>
      <c r="AD1350" t="s">
        <v>27</v>
      </c>
      <c r="AE1350" t="s">
        <v>10852</v>
      </c>
    </row>
    <row r="1351" spans="8:31" hidden="1" x14ac:dyDescent="0.25">
      <c r="H1351" t="s">
        <v>3421</v>
      </c>
      <c r="I1351" t="s">
        <v>3422</v>
      </c>
      <c r="J1351" t="s">
        <v>3423</v>
      </c>
      <c r="L1351">
        <v>3501</v>
      </c>
      <c r="M1351" t="s">
        <v>189</v>
      </c>
      <c r="N1351" t="s">
        <v>3424</v>
      </c>
      <c r="Q1351">
        <v>756</v>
      </c>
      <c r="R1351" t="s">
        <v>98</v>
      </c>
      <c r="S1351" t="s">
        <v>98</v>
      </c>
      <c r="T1351" t="str">
        <f>IF(Transcripts[[#This Row],[List?]]="Y", Transcripts[[#This Row],[RefSeq mRNA ID]]&amp;IF(Transcripts[[#This Row],[Preferred?]]="Y", " (Preferred)", ""), "")</f>
        <v/>
      </c>
      <c r="V1351" s="43" t="s">
        <v>18469</v>
      </c>
      <c r="W1351" s="43" t="e">
        <f t="array" ref="W1351">INDEX(Table6[#Data], MATCH(1, ISNUMBER(SEARCH(Transcripts[[#This Row],[RefSeq mRNA ID]], Table6['#name])), 0), 1)</f>
        <v>#N/A</v>
      </c>
      <c r="X1351" s="43"/>
      <c r="Y1351" s="43"/>
      <c r="Z1351" t="s">
        <v>4560</v>
      </c>
      <c r="AC1351" t="s">
        <v>4541</v>
      </c>
      <c r="AD1351" t="s">
        <v>27</v>
      </c>
      <c r="AE1351" t="s">
        <v>4560</v>
      </c>
    </row>
    <row r="1352" spans="8:31" hidden="1" x14ac:dyDescent="0.25">
      <c r="H1352" t="s">
        <v>3421</v>
      </c>
      <c r="I1352" t="s">
        <v>3425</v>
      </c>
      <c r="L1352">
        <v>1478</v>
      </c>
      <c r="M1352" t="s">
        <v>195</v>
      </c>
      <c r="N1352" t="s">
        <v>3426</v>
      </c>
      <c r="Q1352">
        <v>0</v>
      </c>
      <c r="R1352" t="s">
        <v>98</v>
      </c>
      <c r="S1352" t="s">
        <v>98</v>
      </c>
      <c r="T1352" t="str">
        <f>IF(Transcripts[[#This Row],[List?]]="Y", Transcripts[[#This Row],[RefSeq mRNA ID]]&amp;IF(Transcripts[[#This Row],[Preferred?]]="Y", " (Preferred)", ""), "")</f>
        <v/>
      </c>
      <c r="V1352" s="43" t="s">
        <v>18469</v>
      </c>
      <c r="W1352" s="43" t="e">
        <f t="array" ref="W1352">INDEX(Table6[#Data], MATCH(1, ISNUMBER(SEARCH(Transcripts[[#This Row],[RefSeq mRNA ID]], Table6['#name])), 0), 1)</f>
        <v>#N/A</v>
      </c>
      <c r="X1352" s="43"/>
      <c r="Y1352" s="43"/>
      <c r="Z1352" t="s">
        <v>4563</v>
      </c>
      <c r="AC1352" t="s">
        <v>4541</v>
      </c>
      <c r="AD1352" t="s">
        <v>27</v>
      </c>
      <c r="AE1352" t="s">
        <v>4563</v>
      </c>
    </row>
    <row r="1353" spans="8:31" hidden="1" x14ac:dyDescent="0.25">
      <c r="H1353" t="s">
        <v>3421</v>
      </c>
      <c r="I1353" t="s">
        <v>3427</v>
      </c>
      <c r="L1353">
        <v>574</v>
      </c>
      <c r="M1353" t="s">
        <v>195</v>
      </c>
      <c r="N1353" t="s">
        <v>3428</v>
      </c>
      <c r="Q1353">
        <v>0</v>
      </c>
      <c r="R1353" t="s">
        <v>98</v>
      </c>
      <c r="S1353" t="s">
        <v>98</v>
      </c>
      <c r="T1353" t="str">
        <f>IF(Transcripts[[#This Row],[List?]]="Y", Transcripts[[#This Row],[RefSeq mRNA ID]]&amp;IF(Transcripts[[#This Row],[Preferred?]]="Y", " (Preferred)", ""), "")</f>
        <v/>
      </c>
      <c r="V1353" s="43" t="s">
        <v>18469</v>
      </c>
      <c r="W1353" s="43" t="e">
        <f t="array" ref="W1353">INDEX(Table6[#Data], MATCH(1, ISNUMBER(SEARCH(Transcripts[[#This Row],[RefSeq mRNA ID]], Table6['#name])), 0), 1)</f>
        <v>#N/A</v>
      </c>
      <c r="X1353" s="43"/>
      <c r="Y1353" s="43"/>
      <c r="Z1353" t="s">
        <v>4547</v>
      </c>
      <c r="AA1353" t="s">
        <v>4548</v>
      </c>
      <c r="AB1353">
        <v>300</v>
      </c>
      <c r="AC1353" t="s">
        <v>4541</v>
      </c>
      <c r="AD1353" t="s">
        <v>27</v>
      </c>
      <c r="AE1353" t="s">
        <v>10853</v>
      </c>
    </row>
    <row r="1354" spans="8:31" hidden="1" x14ac:dyDescent="0.25">
      <c r="H1354" t="s">
        <v>3421</v>
      </c>
      <c r="I1354" t="s">
        <v>3429</v>
      </c>
      <c r="L1354">
        <v>497</v>
      </c>
      <c r="M1354" t="s">
        <v>195</v>
      </c>
      <c r="N1354" t="s">
        <v>3430</v>
      </c>
      <c r="Q1354">
        <v>0</v>
      </c>
      <c r="R1354" t="s">
        <v>98</v>
      </c>
      <c r="S1354" t="s">
        <v>98</v>
      </c>
      <c r="T1354" t="str">
        <f>IF(Transcripts[[#This Row],[List?]]="Y", Transcripts[[#This Row],[RefSeq mRNA ID]]&amp;IF(Transcripts[[#This Row],[Preferred?]]="Y", " (Preferred)", ""), "")</f>
        <v/>
      </c>
      <c r="V1354" s="43" t="s">
        <v>18469</v>
      </c>
      <c r="W1354" s="43" t="e">
        <f t="array" ref="W1354">INDEX(Table6[#Data], MATCH(1, ISNUMBER(SEARCH(Transcripts[[#This Row],[RefSeq mRNA ID]], Table6['#name])), 0), 1)</f>
        <v>#N/A</v>
      </c>
      <c r="X1354" s="43"/>
      <c r="Y1354" s="43"/>
      <c r="Z1354" t="s">
        <v>4552</v>
      </c>
      <c r="AA1354" t="s">
        <v>4553</v>
      </c>
      <c r="AB1354">
        <v>225</v>
      </c>
      <c r="AC1354" t="s">
        <v>4541</v>
      </c>
      <c r="AD1354" t="s">
        <v>27</v>
      </c>
      <c r="AE1354" t="s">
        <v>10854</v>
      </c>
    </row>
    <row r="1355" spans="8:31" hidden="1" x14ac:dyDescent="0.25">
      <c r="H1355" t="s">
        <v>3421</v>
      </c>
      <c r="I1355" t="s">
        <v>3431</v>
      </c>
      <c r="L1355">
        <v>386</v>
      </c>
      <c r="M1355" t="s">
        <v>195</v>
      </c>
      <c r="N1355" t="s">
        <v>3432</v>
      </c>
      <c r="Q1355">
        <v>0</v>
      </c>
      <c r="R1355" t="s">
        <v>98</v>
      </c>
      <c r="S1355" t="s">
        <v>98</v>
      </c>
      <c r="T1355" t="str">
        <f>IF(Transcripts[[#This Row],[List?]]="Y", Transcripts[[#This Row],[RefSeq mRNA ID]]&amp;IF(Transcripts[[#This Row],[Preferred?]]="Y", " (Preferred)", ""), "")</f>
        <v/>
      </c>
      <c r="V1355" s="43" t="s">
        <v>18469</v>
      </c>
      <c r="W1355" s="43" t="e">
        <f t="array" ref="W1355">INDEX(Table6[#Data], MATCH(1, ISNUMBER(SEARCH(Transcripts[[#This Row],[RefSeq mRNA ID]], Table6['#name])), 0), 1)</f>
        <v>#N/A</v>
      </c>
      <c r="X1355" s="43"/>
      <c r="Y1355" s="43"/>
      <c r="Z1355" t="s">
        <v>4569</v>
      </c>
      <c r="AA1355" t="s">
        <v>4570</v>
      </c>
      <c r="AB1355">
        <v>4140</v>
      </c>
      <c r="AC1355" t="s">
        <v>4541</v>
      </c>
      <c r="AD1355" t="s">
        <v>27</v>
      </c>
      <c r="AE1355" t="s">
        <v>10855</v>
      </c>
    </row>
    <row r="1356" spans="8:31" hidden="1" x14ac:dyDescent="0.25">
      <c r="H1356" t="s">
        <v>3421</v>
      </c>
      <c r="I1356" t="s">
        <v>3489</v>
      </c>
      <c r="L1356">
        <v>730</v>
      </c>
      <c r="M1356" t="s">
        <v>212</v>
      </c>
      <c r="N1356" t="s">
        <v>3490</v>
      </c>
      <c r="Q1356">
        <v>0</v>
      </c>
      <c r="R1356" t="s">
        <v>98</v>
      </c>
      <c r="S1356" t="s">
        <v>98</v>
      </c>
      <c r="T1356" t="str">
        <f>IF(Transcripts[[#This Row],[List?]]="Y", Transcripts[[#This Row],[RefSeq mRNA ID]]&amp;IF(Transcripts[[#This Row],[Preferred?]]="Y", " (Preferred)", ""), "")</f>
        <v/>
      </c>
      <c r="V1356" s="43" t="s">
        <v>18469</v>
      </c>
      <c r="W1356" s="43" t="e">
        <f t="array" ref="W1356">INDEX(Table6[#Data], MATCH(1, ISNUMBER(SEARCH(Transcripts[[#This Row],[RefSeq mRNA ID]], Table6['#name])), 0), 1)</f>
        <v>#N/A</v>
      </c>
      <c r="X1356" s="43"/>
      <c r="Y1356" s="43"/>
      <c r="Z1356" t="s">
        <v>5005</v>
      </c>
      <c r="AC1356" t="s">
        <v>4997</v>
      </c>
      <c r="AD1356" t="s">
        <v>195</v>
      </c>
      <c r="AE1356" t="s">
        <v>5005</v>
      </c>
    </row>
    <row r="1357" spans="8:31" hidden="1" x14ac:dyDescent="0.25">
      <c r="H1357" t="s">
        <v>3491</v>
      </c>
      <c r="I1357" t="s">
        <v>3494</v>
      </c>
      <c r="J1357" t="s">
        <v>3495</v>
      </c>
      <c r="K1357" t="s">
        <v>19429</v>
      </c>
      <c r="L1357">
        <v>4293</v>
      </c>
      <c r="M1357" t="s">
        <v>27</v>
      </c>
      <c r="N1357" t="s">
        <v>3496</v>
      </c>
      <c r="P1357" t="s">
        <v>3497</v>
      </c>
      <c r="Q1357">
        <v>2427</v>
      </c>
      <c r="R1357" t="s">
        <v>97</v>
      </c>
      <c r="S1357" t="s">
        <v>97</v>
      </c>
      <c r="T1357" t="str">
        <f>IF(Transcripts[[#This Row],[List?]]="Y", Transcripts[[#This Row],[RefSeq mRNA ID]]&amp;IF(Transcripts[[#This Row],[Preferred?]]="Y", " (Preferred)", ""), "")</f>
        <v>NM_001163213.1 (Preferred)</v>
      </c>
      <c r="V1357" s="43" t="s">
        <v>18470</v>
      </c>
      <c r="W1357" s="43" t="e">
        <f t="array" ref="W1357">INDEX(Table6[#Data], MATCH(1, ISNUMBER(SEARCH(Transcripts[[#This Row],[RefSeq mRNA ID]], Table6['#name])), 0), 1)</f>
        <v>#N/A</v>
      </c>
      <c r="X1357" s="43"/>
      <c r="Y1357" s="43"/>
      <c r="Z1357" t="s">
        <v>5010</v>
      </c>
      <c r="AC1357" t="s">
        <v>4997</v>
      </c>
      <c r="AD1357" t="s">
        <v>195</v>
      </c>
      <c r="AE1357" t="s">
        <v>5010</v>
      </c>
    </row>
    <row r="1358" spans="8:31" hidden="1" x14ac:dyDescent="0.25">
      <c r="H1358" t="s">
        <v>3491</v>
      </c>
      <c r="I1358" t="s">
        <v>3498</v>
      </c>
      <c r="J1358" t="s">
        <v>3499</v>
      </c>
      <c r="K1358" t="s">
        <v>19428</v>
      </c>
      <c r="L1358">
        <v>4287</v>
      </c>
      <c r="M1358" t="s">
        <v>27</v>
      </c>
      <c r="N1358" t="s">
        <v>3500</v>
      </c>
      <c r="P1358" t="s">
        <v>3501</v>
      </c>
      <c r="Q1358">
        <v>2421</v>
      </c>
      <c r="R1358" t="s">
        <v>98</v>
      </c>
      <c r="S1358" t="s">
        <v>97</v>
      </c>
      <c r="T1358" t="str">
        <f>IF(Transcripts[[#This Row],[List?]]="Y", Transcripts[[#This Row],[RefSeq mRNA ID]]&amp;IF(Transcripts[[#This Row],[Preferred?]]="Y", " (Preferred)", ""), "")</f>
        <v>NM_000142.4</v>
      </c>
      <c r="V1358" s="43" t="s">
        <v>18470</v>
      </c>
      <c r="W1358" s="43" t="e">
        <f t="array" ref="W1358">INDEX(Table6[#Data], MATCH(1, ISNUMBER(SEARCH(Transcripts[[#This Row],[RefSeq mRNA ID]], Table6['#name])), 0), 1)</f>
        <v>#N/A</v>
      </c>
      <c r="X1358" s="43"/>
      <c r="Y1358" s="43"/>
      <c r="Z1358" t="s">
        <v>5012</v>
      </c>
      <c r="AC1358" t="s">
        <v>4997</v>
      </c>
      <c r="AD1358" t="s">
        <v>195</v>
      </c>
      <c r="AE1358" t="s">
        <v>5012</v>
      </c>
    </row>
    <row r="1359" spans="8:31" hidden="1" x14ac:dyDescent="0.25">
      <c r="H1359" t="s">
        <v>3491</v>
      </c>
      <c r="I1359" t="s">
        <v>3505</v>
      </c>
      <c r="J1359" t="s">
        <v>3506</v>
      </c>
      <c r="L1359">
        <v>4132</v>
      </c>
      <c r="M1359" t="s">
        <v>27</v>
      </c>
      <c r="N1359" t="s">
        <v>3507</v>
      </c>
      <c r="P1359" t="s">
        <v>3501</v>
      </c>
      <c r="Q1359">
        <v>2421</v>
      </c>
      <c r="R1359" t="s">
        <v>98</v>
      </c>
      <c r="S1359" t="s">
        <v>98</v>
      </c>
      <c r="T1359" t="str">
        <f>IF(Transcripts[[#This Row],[List?]]="Y", Transcripts[[#This Row],[RefSeq mRNA ID]]&amp;IF(Transcripts[[#This Row],[Preferred?]]="Y", " (Preferred)", ""), "")</f>
        <v/>
      </c>
      <c r="V1359" s="43" t="s">
        <v>18470</v>
      </c>
      <c r="W1359" s="43" t="e">
        <f t="array" ref="W1359">INDEX(Table6[#Data], MATCH(1, ISNUMBER(SEARCH(Transcripts[[#This Row],[RefSeq mRNA ID]], Table6['#name])), 0), 1)</f>
        <v>#N/A</v>
      </c>
      <c r="X1359" s="43"/>
      <c r="Y1359" s="43"/>
      <c r="Z1359" t="s">
        <v>5001</v>
      </c>
      <c r="AC1359" t="s">
        <v>4997</v>
      </c>
      <c r="AD1359" t="s">
        <v>195</v>
      </c>
      <c r="AE1359" t="s">
        <v>5001</v>
      </c>
    </row>
    <row r="1360" spans="8:31" hidden="1" x14ac:dyDescent="0.25">
      <c r="H1360" t="s">
        <v>3491</v>
      </c>
      <c r="I1360" t="s">
        <v>3502</v>
      </c>
      <c r="J1360" t="s">
        <v>3503</v>
      </c>
      <c r="L1360">
        <v>4217</v>
      </c>
      <c r="M1360" t="s">
        <v>27</v>
      </c>
      <c r="N1360" t="s">
        <v>3504</v>
      </c>
      <c r="Q1360">
        <v>2379</v>
      </c>
      <c r="R1360" t="s">
        <v>98</v>
      </c>
      <c r="S1360" t="s">
        <v>98</v>
      </c>
      <c r="T1360" t="str">
        <f>IF(Transcripts[[#This Row],[List?]]="Y", Transcripts[[#This Row],[RefSeq mRNA ID]]&amp;IF(Transcripts[[#This Row],[Preferred?]]="Y", " (Preferred)", ""), "")</f>
        <v/>
      </c>
      <c r="V1360" s="43" t="s">
        <v>18470</v>
      </c>
      <c r="W1360" s="43" t="e">
        <f t="array" ref="W1360">INDEX(Table6[#Data], MATCH(1, ISNUMBER(SEARCH(Transcripts[[#This Row],[RefSeq mRNA ID]], Table6['#name])), 0), 1)</f>
        <v>#N/A</v>
      </c>
      <c r="X1360" s="43"/>
      <c r="Y1360" s="43"/>
      <c r="Z1360" t="s">
        <v>5007</v>
      </c>
      <c r="AC1360" t="s">
        <v>4997</v>
      </c>
      <c r="AD1360" t="s">
        <v>195</v>
      </c>
      <c r="AE1360" t="s">
        <v>5007</v>
      </c>
    </row>
    <row r="1361" spans="8:31" hidden="1" x14ac:dyDescent="0.25">
      <c r="H1361" t="s">
        <v>3491</v>
      </c>
      <c r="I1361" t="s">
        <v>3508</v>
      </c>
      <c r="J1361" t="s">
        <v>3509</v>
      </c>
      <c r="K1361" t="s">
        <v>19430</v>
      </c>
      <c r="L1361">
        <v>3951</v>
      </c>
      <c r="M1361" t="s">
        <v>27</v>
      </c>
      <c r="N1361" t="s">
        <v>3510</v>
      </c>
      <c r="P1361" t="s">
        <v>3511</v>
      </c>
      <c r="Q1361">
        <v>2085</v>
      </c>
      <c r="R1361" t="s">
        <v>98</v>
      </c>
      <c r="S1361" t="s">
        <v>97</v>
      </c>
      <c r="T1361" t="str">
        <f>IF(Transcripts[[#This Row],[List?]]="Y", Transcripts[[#This Row],[RefSeq mRNA ID]]&amp;IF(Transcripts[[#This Row],[Preferred?]]="Y", " (Preferred)", ""), "")</f>
        <v>NM_022965.3</v>
      </c>
      <c r="V1361" s="43" t="s">
        <v>18470</v>
      </c>
      <c r="W1361" s="43" t="e">
        <f t="array" ref="W1361">INDEX(Table6[#Data], MATCH(1, ISNUMBER(SEARCH(Transcripts[[#This Row],[RefSeq mRNA ID]], Table6['#name])), 0), 1)</f>
        <v>#N/A</v>
      </c>
      <c r="X1361" s="43"/>
      <c r="Y1361" s="43"/>
      <c r="Z1361" t="s">
        <v>7711</v>
      </c>
      <c r="AC1361" t="s">
        <v>120</v>
      </c>
      <c r="AD1361" t="s">
        <v>27</v>
      </c>
      <c r="AE1361" t="s">
        <v>7711</v>
      </c>
    </row>
    <row r="1362" spans="8:31" hidden="1" x14ac:dyDescent="0.25">
      <c r="H1362" t="s">
        <v>3491</v>
      </c>
      <c r="I1362" t="s">
        <v>3512</v>
      </c>
      <c r="J1362" t="s">
        <v>3513</v>
      </c>
      <c r="L1362">
        <v>3733</v>
      </c>
      <c r="M1362" t="s">
        <v>27</v>
      </c>
      <c r="N1362" t="s">
        <v>3514</v>
      </c>
      <c r="P1362" t="s">
        <v>3511</v>
      </c>
      <c r="Q1362">
        <v>2085</v>
      </c>
      <c r="R1362" t="s">
        <v>98</v>
      </c>
      <c r="S1362" t="s">
        <v>98</v>
      </c>
      <c r="T1362" t="str">
        <f>IF(Transcripts[[#This Row],[List?]]="Y", Transcripts[[#This Row],[RefSeq mRNA ID]]&amp;IF(Transcripts[[#This Row],[Preferred?]]="Y", " (Preferred)", ""), "")</f>
        <v/>
      </c>
      <c r="V1362" s="43" t="s">
        <v>18470</v>
      </c>
      <c r="W1362" s="43" t="e">
        <f t="array" ref="W1362">INDEX(Table6[#Data], MATCH(1, ISNUMBER(SEARCH(Transcripts[[#This Row],[RefSeq mRNA ID]], Table6['#name])), 0), 1)</f>
        <v>#N/A</v>
      </c>
      <c r="X1362" s="43"/>
      <c r="Y1362" s="43"/>
      <c r="Z1362" t="s">
        <v>7697</v>
      </c>
      <c r="AA1362" t="s">
        <v>7698</v>
      </c>
      <c r="AB1362">
        <v>162</v>
      </c>
      <c r="AC1362" t="s">
        <v>120</v>
      </c>
      <c r="AD1362" t="s">
        <v>27</v>
      </c>
      <c r="AE1362" t="s">
        <v>10856</v>
      </c>
    </row>
    <row r="1363" spans="8:31" hidden="1" x14ac:dyDescent="0.25">
      <c r="H1363" t="s">
        <v>3491</v>
      </c>
      <c r="I1363" t="s">
        <v>3515</v>
      </c>
      <c r="J1363" t="s">
        <v>3516</v>
      </c>
      <c r="L1363">
        <v>336</v>
      </c>
      <c r="M1363" t="s">
        <v>27</v>
      </c>
      <c r="N1363" t="s">
        <v>3517</v>
      </c>
      <c r="Q1363">
        <v>336</v>
      </c>
      <c r="R1363" t="s">
        <v>98</v>
      </c>
      <c r="S1363" t="s">
        <v>98</v>
      </c>
      <c r="T1363" t="str">
        <f>IF(Transcripts[[#This Row],[List?]]="Y", Transcripts[[#This Row],[RefSeq mRNA ID]]&amp;IF(Transcripts[[#This Row],[Preferred?]]="Y", " (Preferred)", ""), "")</f>
        <v/>
      </c>
      <c r="V1363" s="43" t="s">
        <v>18470</v>
      </c>
      <c r="W1363" s="43" t="e">
        <f t="array" ref="W1363">INDEX(Table6[#Data], MATCH(1, ISNUMBER(SEARCH(Transcripts[[#This Row],[RefSeq mRNA ID]], Table6['#name])), 0), 1)</f>
        <v>#N/A</v>
      </c>
      <c r="X1363" s="43"/>
      <c r="Y1363" s="43"/>
      <c r="Z1363" t="s">
        <v>7706</v>
      </c>
      <c r="AA1363" t="s">
        <v>7707</v>
      </c>
      <c r="AB1363">
        <v>2787</v>
      </c>
      <c r="AC1363" t="s">
        <v>120</v>
      </c>
      <c r="AD1363" t="s">
        <v>27</v>
      </c>
      <c r="AE1363" t="s">
        <v>10857</v>
      </c>
    </row>
    <row r="1364" spans="8:31" hidden="1" x14ac:dyDescent="0.25">
      <c r="H1364" t="s">
        <v>3491</v>
      </c>
      <c r="I1364" t="s">
        <v>3492</v>
      </c>
      <c r="L1364">
        <v>545</v>
      </c>
      <c r="M1364" t="s">
        <v>195</v>
      </c>
      <c r="N1364" t="s">
        <v>3493</v>
      </c>
      <c r="Q1364">
        <v>0</v>
      </c>
      <c r="R1364" t="s">
        <v>98</v>
      </c>
      <c r="S1364" t="s">
        <v>98</v>
      </c>
      <c r="T1364" t="str">
        <f>IF(Transcripts[[#This Row],[List?]]="Y", Transcripts[[#This Row],[RefSeq mRNA ID]]&amp;IF(Transcripts[[#This Row],[Preferred?]]="Y", " (Preferred)", ""), "")</f>
        <v/>
      </c>
      <c r="V1364" s="43" t="s">
        <v>18470</v>
      </c>
      <c r="W1364" s="43" t="e">
        <f t="array" ref="W1364">INDEX(Table6[#Data], MATCH(1, ISNUMBER(SEARCH(Transcripts[[#This Row],[RefSeq mRNA ID]], Table6['#name])), 0), 1)</f>
        <v>#N/A</v>
      </c>
      <c r="X1364" s="43"/>
      <c r="Y1364" s="43"/>
      <c r="Z1364" t="s">
        <v>7704</v>
      </c>
      <c r="AC1364" t="s">
        <v>120</v>
      </c>
      <c r="AD1364" t="s">
        <v>27</v>
      </c>
      <c r="AE1364" t="s">
        <v>7704</v>
      </c>
    </row>
    <row r="1365" spans="8:31" hidden="1" x14ac:dyDescent="0.25">
      <c r="H1365" t="s">
        <v>3491</v>
      </c>
      <c r="I1365" t="s">
        <v>3518</v>
      </c>
      <c r="L1365">
        <v>821</v>
      </c>
      <c r="M1365" t="s">
        <v>212</v>
      </c>
      <c r="N1365" t="s">
        <v>3519</v>
      </c>
      <c r="Q1365">
        <v>0</v>
      </c>
      <c r="R1365" t="s">
        <v>98</v>
      </c>
      <c r="S1365" t="s">
        <v>98</v>
      </c>
      <c r="T1365" t="str">
        <f>IF(Transcripts[[#This Row],[List?]]="Y", Transcripts[[#This Row],[RefSeq mRNA ID]]&amp;IF(Transcripts[[#This Row],[Preferred?]]="Y", " (Preferred)", ""), "")</f>
        <v/>
      </c>
      <c r="V1365" s="43" t="s">
        <v>18470</v>
      </c>
      <c r="W1365" s="43" t="e">
        <f t="array" ref="W1365">INDEX(Table6[#Data], MATCH(1, ISNUMBER(SEARCH(Transcripts[[#This Row],[RefSeq mRNA ID]], Table6['#name])), 0), 1)</f>
        <v>#N/A</v>
      </c>
      <c r="X1365" s="43"/>
      <c r="Y1365" s="43"/>
      <c r="Z1365" t="s">
        <v>7702</v>
      </c>
      <c r="AC1365" t="s">
        <v>120</v>
      </c>
      <c r="AD1365" t="s">
        <v>27</v>
      </c>
      <c r="AE1365" t="s">
        <v>7702</v>
      </c>
    </row>
    <row r="1366" spans="8:31" hidden="1" x14ac:dyDescent="0.25">
      <c r="H1366" t="s">
        <v>3520</v>
      </c>
      <c r="I1366" t="s">
        <v>3526</v>
      </c>
      <c r="J1366" t="s">
        <v>3527</v>
      </c>
      <c r="K1366" t="s">
        <v>19434</v>
      </c>
      <c r="L1366">
        <v>3122</v>
      </c>
      <c r="M1366" t="s">
        <v>27</v>
      </c>
      <c r="N1366" t="s">
        <v>3528</v>
      </c>
      <c r="P1366" t="s">
        <v>3529</v>
      </c>
      <c r="Q1366">
        <v>2409</v>
      </c>
      <c r="R1366" t="s">
        <v>98</v>
      </c>
      <c r="S1366" t="s">
        <v>97</v>
      </c>
      <c r="T1366" t="str">
        <f>IF(Transcripts[[#This Row],[List?]]="Y", Transcripts[[#This Row],[RefSeq mRNA ID]]&amp;IF(Transcripts[[#This Row],[Preferred?]]="Y", " (Preferred)", ""), "")</f>
        <v>NM_213647.2</v>
      </c>
      <c r="V1366" s="43" t="s">
        <v>18471</v>
      </c>
      <c r="W1366" s="43" t="e">
        <f t="array" ref="W1366">INDEX(Table6[#Data], MATCH(1, ISNUMBER(SEARCH(Transcripts[[#This Row],[RefSeq mRNA ID]], Table6['#name])), 0), 1)</f>
        <v>#N/A</v>
      </c>
      <c r="X1366" s="43"/>
      <c r="Y1366" s="43"/>
      <c r="Z1366" t="s">
        <v>7700</v>
      </c>
      <c r="AC1366" t="s">
        <v>120</v>
      </c>
      <c r="AD1366" t="s">
        <v>27</v>
      </c>
      <c r="AE1366" t="s">
        <v>7700</v>
      </c>
    </row>
    <row r="1367" spans="8:31" hidden="1" x14ac:dyDescent="0.25">
      <c r="H1367" t="s">
        <v>3520</v>
      </c>
      <c r="I1367" t="s">
        <v>3537</v>
      </c>
      <c r="J1367" t="s">
        <v>3538</v>
      </c>
      <c r="K1367" t="s">
        <v>19432</v>
      </c>
      <c r="L1367">
        <v>2638</v>
      </c>
      <c r="M1367" t="s">
        <v>27</v>
      </c>
      <c r="N1367" t="s">
        <v>3539</v>
      </c>
      <c r="P1367" t="s">
        <v>3529</v>
      </c>
      <c r="Q1367">
        <v>2409</v>
      </c>
      <c r="R1367" t="s">
        <v>97</v>
      </c>
      <c r="S1367" t="s">
        <v>97</v>
      </c>
      <c r="T1367" t="str">
        <f>IF(Transcripts[[#This Row],[List?]]="Y", Transcripts[[#This Row],[RefSeq mRNA ID]]&amp;IF(Transcripts[[#This Row],[Preferred?]]="Y", " (Preferred)", ""), "")</f>
        <v>NM_002011.4 (Preferred)</v>
      </c>
      <c r="V1367" s="43" t="s">
        <v>18471</v>
      </c>
      <c r="W1367" s="43" t="e">
        <f t="array" ref="W1367">INDEX(Table6[#Data], MATCH(1, ISNUMBER(SEARCH(Transcripts[[#This Row],[RefSeq mRNA ID]], Table6['#name])), 0), 1)</f>
        <v>#N/A</v>
      </c>
      <c r="X1367" s="43"/>
      <c r="Y1367" s="43"/>
      <c r="Z1367" t="s">
        <v>701</v>
      </c>
      <c r="AA1367" t="s">
        <v>702</v>
      </c>
      <c r="AB1367">
        <v>1785</v>
      </c>
      <c r="AC1367" t="s">
        <v>107</v>
      </c>
      <c r="AD1367" t="s">
        <v>27</v>
      </c>
      <c r="AE1367" t="s">
        <v>10858</v>
      </c>
    </row>
    <row r="1368" spans="8:31" hidden="1" x14ac:dyDescent="0.25">
      <c r="H1368" t="s">
        <v>3520</v>
      </c>
      <c r="I1368" t="s">
        <v>3530</v>
      </c>
      <c r="J1368" t="s">
        <v>3531</v>
      </c>
      <c r="L1368">
        <v>2928</v>
      </c>
      <c r="M1368" t="s">
        <v>27</v>
      </c>
      <c r="N1368" t="s">
        <v>3532</v>
      </c>
      <c r="P1368" t="s">
        <v>3533</v>
      </c>
      <c r="Q1368">
        <v>2289</v>
      </c>
      <c r="R1368" t="s">
        <v>98</v>
      </c>
      <c r="S1368" t="s">
        <v>98</v>
      </c>
      <c r="T1368" t="str">
        <f>IF(Transcripts[[#This Row],[List?]]="Y", Transcripts[[#This Row],[RefSeq mRNA ID]]&amp;IF(Transcripts[[#This Row],[Preferred?]]="Y", " (Preferred)", ""), "")</f>
        <v/>
      </c>
      <c r="V1368" s="43" t="s">
        <v>18471</v>
      </c>
      <c r="W1368" s="43" t="e">
        <f t="array" ref="W1368">INDEX(Table6[#Data], MATCH(1, ISNUMBER(SEARCH(Transcripts[[#This Row],[RefSeq mRNA ID]], Table6['#name])), 0), 1)</f>
        <v>#N/A</v>
      </c>
      <c r="X1368" s="43"/>
      <c r="Y1368" s="43"/>
      <c r="Z1368" t="s">
        <v>692</v>
      </c>
      <c r="AA1368" t="s">
        <v>693</v>
      </c>
      <c r="AB1368">
        <v>1869</v>
      </c>
      <c r="AC1368" t="s">
        <v>107</v>
      </c>
      <c r="AD1368" t="s">
        <v>27</v>
      </c>
      <c r="AE1368" t="s">
        <v>10859</v>
      </c>
    </row>
    <row r="1369" spans="8:31" hidden="1" x14ac:dyDescent="0.25">
      <c r="H1369" t="s">
        <v>3520</v>
      </c>
      <c r="I1369" t="s">
        <v>3540</v>
      </c>
      <c r="J1369" t="s">
        <v>3541</v>
      </c>
      <c r="K1369" t="s">
        <v>19433</v>
      </c>
      <c r="L1369">
        <v>2418</v>
      </c>
      <c r="M1369" t="s">
        <v>27</v>
      </c>
      <c r="N1369" t="s">
        <v>3542</v>
      </c>
      <c r="P1369" t="s">
        <v>3533</v>
      </c>
      <c r="Q1369">
        <v>2289</v>
      </c>
      <c r="R1369" t="s">
        <v>98</v>
      </c>
      <c r="S1369" t="s">
        <v>97</v>
      </c>
      <c r="T1369" t="str">
        <f>IF(Transcripts[[#This Row],[List?]]="Y", Transcripts[[#This Row],[RefSeq mRNA ID]]&amp;IF(Transcripts[[#This Row],[Preferred?]]="Y", " (Preferred)", ""), "")</f>
        <v>NM_022963.3</v>
      </c>
      <c r="V1369" s="43" t="s">
        <v>18471</v>
      </c>
      <c r="W1369" s="43" t="e">
        <f t="array" ref="W1369">INDEX(Table6[#Data], MATCH(1, ISNUMBER(SEARCH(Transcripts[[#This Row],[RefSeq mRNA ID]], Table6['#name])), 0), 1)</f>
        <v>#N/A</v>
      </c>
      <c r="X1369" s="43"/>
      <c r="Y1369" s="43"/>
      <c r="Z1369" t="s">
        <v>686</v>
      </c>
      <c r="AA1369" t="s">
        <v>687</v>
      </c>
      <c r="AB1369">
        <v>5166</v>
      </c>
      <c r="AC1369" t="s">
        <v>107</v>
      </c>
      <c r="AD1369" t="s">
        <v>27</v>
      </c>
      <c r="AE1369" t="s">
        <v>10860</v>
      </c>
    </row>
    <row r="1370" spans="8:31" hidden="1" x14ac:dyDescent="0.25">
      <c r="H1370" t="s">
        <v>3520</v>
      </c>
      <c r="I1370" t="s">
        <v>3534</v>
      </c>
      <c r="J1370" t="s">
        <v>3535</v>
      </c>
      <c r="K1370" t="s">
        <v>19431</v>
      </c>
      <c r="L1370">
        <v>2733</v>
      </c>
      <c r="M1370" t="s">
        <v>27</v>
      </c>
      <c r="N1370" t="s">
        <v>3536</v>
      </c>
      <c r="Q1370">
        <v>2205</v>
      </c>
      <c r="R1370" t="s">
        <v>98</v>
      </c>
      <c r="S1370" t="s">
        <v>97</v>
      </c>
      <c r="T1370" t="str">
        <f>IF(Transcripts[[#This Row],[List?]]="Y", Transcripts[[#This Row],[RefSeq mRNA ID]]&amp;IF(Transcripts[[#This Row],[Preferred?]]="Y", " (Preferred)", ""), "")</f>
        <v>NM_001291980.1</v>
      </c>
      <c r="V1370" s="43" t="s">
        <v>18471</v>
      </c>
      <c r="W1370" s="43" t="e">
        <f t="array" ref="W1370">INDEX(Table6[#Data], MATCH(1, ISNUMBER(SEARCH(Transcripts[[#This Row],[RefSeq mRNA ID]], Table6['#name])), 0), 1)</f>
        <v>#N/A</v>
      </c>
      <c r="X1370" s="43"/>
      <c r="Y1370" s="43"/>
      <c r="Z1370" t="s">
        <v>682</v>
      </c>
      <c r="AA1370" t="s">
        <v>683</v>
      </c>
      <c r="AB1370">
        <v>5112</v>
      </c>
      <c r="AC1370" t="s">
        <v>107</v>
      </c>
      <c r="AD1370" t="s">
        <v>27</v>
      </c>
      <c r="AE1370" t="s">
        <v>10861</v>
      </c>
    </row>
    <row r="1371" spans="8:31" hidden="1" x14ac:dyDescent="0.25">
      <c r="H1371" t="s">
        <v>3520</v>
      </c>
      <c r="I1371" t="s">
        <v>3543</v>
      </c>
      <c r="J1371" t="s">
        <v>3544</v>
      </c>
      <c r="L1371">
        <v>838</v>
      </c>
      <c r="M1371" t="s">
        <v>27</v>
      </c>
      <c r="N1371" t="s">
        <v>3545</v>
      </c>
      <c r="Q1371">
        <v>838</v>
      </c>
      <c r="R1371" t="s">
        <v>98</v>
      </c>
      <c r="S1371" t="s">
        <v>98</v>
      </c>
      <c r="T1371" t="str">
        <f>IF(Transcripts[[#This Row],[List?]]="Y", Transcripts[[#This Row],[RefSeq mRNA ID]]&amp;IF(Transcripts[[#This Row],[Preferred?]]="Y", " (Preferred)", ""), "")</f>
        <v/>
      </c>
      <c r="V1371" s="43" t="s">
        <v>18471</v>
      </c>
      <c r="W1371" s="43" t="e">
        <f t="array" ref="W1371">INDEX(Table6[#Data], MATCH(1, ISNUMBER(SEARCH(Transcripts[[#This Row],[RefSeq mRNA ID]], Table6['#name])), 0), 1)</f>
        <v>#N/A</v>
      </c>
      <c r="X1371" s="43"/>
      <c r="Y1371" s="43"/>
      <c r="Z1371" t="s">
        <v>678</v>
      </c>
      <c r="AA1371" t="s">
        <v>679</v>
      </c>
      <c r="AB1371">
        <v>5268</v>
      </c>
      <c r="AC1371" t="s">
        <v>107</v>
      </c>
      <c r="AD1371" t="s">
        <v>27</v>
      </c>
      <c r="AE1371" t="s">
        <v>10862</v>
      </c>
    </row>
    <row r="1372" spans="8:31" hidden="1" x14ac:dyDescent="0.25">
      <c r="H1372" t="s">
        <v>3520</v>
      </c>
      <c r="I1372" t="s">
        <v>3546</v>
      </c>
      <c r="J1372" t="s">
        <v>3547</v>
      </c>
      <c r="L1372">
        <v>770</v>
      </c>
      <c r="M1372" t="s">
        <v>27</v>
      </c>
      <c r="N1372" t="s">
        <v>3548</v>
      </c>
      <c r="Q1372">
        <v>603</v>
      </c>
      <c r="R1372" t="s">
        <v>98</v>
      </c>
      <c r="S1372" t="s">
        <v>98</v>
      </c>
      <c r="T1372" t="str">
        <f>IF(Transcripts[[#This Row],[List?]]="Y", Transcripts[[#This Row],[RefSeq mRNA ID]]&amp;IF(Transcripts[[#This Row],[Preferred?]]="Y", " (Preferred)", ""), "")</f>
        <v/>
      </c>
      <c r="V1372" s="43" t="s">
        <v>18471</v>
      </c>
      <c r="W1372" s="43" t="e">
        <f t="array" ref="W1372">INDEX(Table6[#Data], MATCH(1, ISNUMBER(SEARCH(Transcripts[[#This Row],[RefSeq mRNA ID]], Table6['#name])), 0), 1)</f>
        <v>#N/A</v>
      </c>
      <c r="X1372" s="43"/>
      <c r="Y1372" s="43"/>
      <c r="Z1372" t="s">
        <v>695</v>
      </c>
      <c r="AA1372" t="s">
        <v>696</v>
      </c>
      <c r="AB1372">
        <v>999</v>
      </c>
      <c r="AC1372" t="s">
        <v>107</v>
      </c>
      <c r="AD1372" t="s">
        <v>27</v>
      </c>
      <c r="AE1372" t="s">
        <v>10863</v>
      </c>
    </row>
    <row r="1373" spans="8:31" hidden="1" x14ac:dyDescent="0.25">
      <c r="H1373" t="s">
        <v>3520</v>
      </c>
      <c r="I1373" t="s">
        <v>3555</v>
      </c>
      <c r="J1373" t="s">
        <v>3556</v>
      </c>
      <c r="L1373">
        <v>552</v>
      </c>
      <c r="M1373" t="s">
        <v>27</v>
      </c>
      <c r="N1373" t="s">
        <v>3557</v>
      </c>
      <c r="Q1373">
        <v>343</v>
      </c>
      <c r="R1373" t="s">
        <v>98</v>
      </c>
      <c r="S1373" t="s">
        <v>98</v>
      </c>
      <c r="T1373" t="str">
        <f>IF(Transcripts[[#This Row],[List?]]="Y", Transcripts[[#This Row],[RefSeq mRNA ID]]&amp;IF(Transcripts[[#This Row],[Preferred?]]="Y", " (Preferred)", ""), "")</f>
        <v/>
      </c>
      <c r="V1373" s="43" t="s">
        <v>18471</v>
      </c>
      <c r="W1373" s="43" t="e">
        <f t="array" ref="W1373">INDEX(Table6[#Data], MATCH(1, ISNUMBER(SEARCH(Transcripts[[#This Row],[RefSeq mRNA ID]], Table6['#name])), 0), 1)</f>
        <v>#N/A</v>
      </c>
      <c r="X1373" s="43"/>
      <c r="Y1373" s="43"/>
      <c r="Z1373" t="s">
        <v>698</v>
      </c>
      <c r="AA1373" t="s">
        <v>699</v>
      </c>
      <c r="AB1373">
        <v>869</v>
      </c>
      <c r="AC1373" t="s">
        <v>107</v>
      </c>
      <c r="AD1373" t="s">
        <v>27</v>
      </c>
      <c r="AE1373" t="s">
        <v>10864</v>
      </c>
    </row>
    <row r="1374" spans="8:31" hidden="1" x14ac:dyDescent="0.25">
      <c r="H1374" t="s">
        <v>3520</v>
      </c>
      <c r="I1374" t="s">
        <v>3552</v>
      </c>
      <c r="J1374" t="s">
        <v>3553</v>
      </c>
      <c r="L1374">
        <v>594</v>
      </c>
      <c r="M1374" t="s">
        <v>27</v>
      </c>
      <c r="N1374" t="s">
        <v>3554</v>
      </c>
      <c r="Q1374">
        <v>324</v>
      </c>
      <c r="R1374" t="s">
        <v>98</v>
      </c>
      <c r="S1374" t="s">
        <v>98</v>
      </c>
      <c r="T1374" t="str">
        <f>IF(Transcripts[[#This Row],[List?]]="Y", Transcripts[[#This Row],[RefSeq mRNA ID]]&amp;IF(Transcripts[[#This Row],[Preferred?]]="Y", " (Preferred)", ""), "")</f>
        <v/>
      </c>
      <c r="V1374" s="43" t="s">
        <v>18471</v>
      </c>
      <c r="W1374" s="43" t="e">
        <f t="array" ref="W1374">INDEX(Table6[#Data], MATCH(1, ISNUMBER(SEARCH(Transcripts[[#This Row],[RefSeq mRNA ID]], Table6['#name])), 0), 1)</f>
        <v>#N/A</v>
      </c>
      <c r="X1374" s="43"/>
      <c r="Y1374" s="43"/>
      <c r="Z1374" t="s">
        <v>689</v>
      </c>
      <c r="AA1374" t="s">
        <v>690</v>
      </c>
      <c r="AB1374">
        <v>3862</v>
      </c>
      <c r="AC1374" t="s">
        <v>107</v>
      </c>
      <c r="AD1374" t="s">
        <v>27</v>
      </c>
      <c r="AE1374" t="s">
        <v>10865</v>
      </c>
    </row>
    <row r="1375" spans="8:31" hidden="1" x14ac:dyDescent="0.25">
      <c r="H1375" t="s">
        <v>3520</v>
      </c>
      <c r="I1375" t="s">
        <v>3549</v>
      </c>
      <c r="J1375" t="s">
        <v>3550</v>
      </c>
      <c r="L1375">
        <v>709</v>
      </c>
      <c r="M1375" t="s">
        <v>27</v>
      </c>
      <c r="N1375" t="s">
        <v>3551</v>
      </c>
      <c r="Q1375">
        <v>262</v>
      </c>
      <c r="R1375" t="s">
        <v>98</v>
      </c>
      <c r="S1375" t="s">
        <v>98</v>
      </c>
      <c r="T1375" t="str">
        <f>IF(Transcripts[[#This Row],[List?]]="Y", Transcripts[[#This Row],[RefSeq mRNA ID]]&amp;IF(Transcripts[[#This Row],[Preferred?]]="Y", " (Preferred)", ""), "")</f>
        <v/>
      </c>
      <c r="V1375" s="43" t="s">
        <v>18471</v>
      </c>
      <c r="W1375" s="43" t="e">
        <f t="array" ref="W1375">INDEX(Table6[#Data], MATCH(1, ISNUMBER(SEARCH(Transcripts[[#This Row],[RefSeq mRNA ID]], Table6['#name])), 0), 1)</f>
        <v>#N/A</v>
      </c>
      <c r="X1375" s="43"/>
      <c r="Y1375" s="43"/>
      <c r="Z1375" t="s">
        <v>707</v>
      </c>
      <c r="AC1375" t="s">
        <v>107</v>
      </c>
      <c r="AD1375" t="s">
        <v>27</v>
      </c>
      <c r="AE1375" t="s">
        <v>707</v>
      </c>
    </row>
    <row r="1376" spans="8:31" hidden="1" x14ac:dyDescent="0.25">
      <c r="H1376" t="s">
        <v>3520</v>
      </c>
      <c r="I1376" t="s">
        <v>3521</v>
      </c>
      <c r="J1376" t="s">
        <v>3522</v>
      </c>
      <c r="L1376">
        <v>713</v>
      </c>
      <c r="M1376" t="s">
        <v>189</v>
      </c>
      <c r="N1376" t="s">
        <v>3523</v>
      </c>
      <c r="Q1376">
        <v>219</v>
      </c>
      <c r="R1376" t="s">
        <v>98</v>
      </c>
      <c r="S1376" t="s">
        <v>98</v>
      </c>
      <c r="T1376" t="str">
        <f>IF(Transcripts[[#This Row],[List?]]="Y", Transcripts[[#This Row],[RefSeq mRNA ID]]&amp;IF(Transcripts[[#This Row],[Preferred?]]="Y", " (Preferred)", ""), "")</f>
        <v/>
      </c>
      <c r="V1376" s="43" t="s">
        <v>18471</v>
      </c>
      <c r="W1376" s="43" t="e">
        <f t="array" ref="W1376">INDEX(Table6[#Data], MATCH(1, ISNUMBER(SEARCH(Transcripts[[#This Row],[RefSeq mRNA ID]], Table6['#name])), 0), 1)</f>
        <v>#N/A</v>
      </c>
      <c r="X1376" s="43"/>
      <c r="Y1376" s="43"/>
      <c r="Z1376" t="s">
        <v>704</v>
      </c>
      <c r="AA1376" t="s">
        <v>705</v>
      </c>
      <c r="AB1376">
        <v>86</v>
      </c>
      <c r="AC1376" t="s">
        <v>107</v>
      </c>
      <c r="AD1376" t="s">
        <v>27</v>
      </c>
      <c r="AE1376" t="s">
        <v>10866</v>
      </c>
    </row>
    <row r="1377" spans="8:31" hidden="1" x14ac:dyDescent="0.25">
      <c r="H1377" t="s">
        <v>3520</v>
      </c>
      <c r="I1377" t="s">
        <v>3524</v>
      </c>
      <c r="L1377">
        <v>476</v>
      </c>
      <c r="M1377" t="s">
        <v>195</v>
      </c>
      <c r="N1377" t="s">
        <v>3525</v>
      </c>
      <c r="Q1377">
        <v>0</v>
      </c>
      <c r="R1377" t="s">
        <v>98</v>
      </c>
      <c r="S1377" t="s">
        <v>98</v>
      </c>
      <c r="T1377" t="str">
        <f>IF(Transcripts[[#This Row],[List?]]="Y", Transcripts[[#This Row],[RefSeq mRNA ID]]&amp;IF(Transcripts[[#This Row],[Preferred?]]="Y", " (Preferred)", ""), "")</f>
        <v/>
      </c>
      <c r="V1377" s="43" t="s">
        <v>18471</v>
      </c>
      <c r="W1377" s="43" t="e">
        <f t="array" ref="W1377">INDEX(Table6[#Data], MATCH(1, ISNUMBER(SEARCH(Transcripts[[#This Row],[RefSeq mRNA ID]], Table6['#name])), 0), 1)</f>
        <v>#N/A</v>
      </c>
      <c r="X1377" s="43"/>
      <c r="Y1377" s="43"/>
      <c r="Z1377" t="s">
        <v>674</v>
      </c>
      <c r="AA1377" t="s">
        <v>675</v>
      </c>
      <c r="AB1377">
        <v>5166</v>
      </c>
      <c r="AC1377" t="s">
        <v>107</v>
      </c>
      <c r="AD1377" t="s">
        <v>27</v>
      </c>
      <c r="AE1377" t="s">
        <v>10867</v>
      </c>
    </row>
    <row r="1378" spans="8:31" hidden="1" x14ac:dyDescent="0.25">
      <c r="H1378" t="s">
        <v>3520</v>
      </c>
      <c r="I1378" t="s">
        <v>3558</v>
      </c>
      <c r="L1378">
        <v>1341</v>
      </c>
      <c r="M1378" t="s">
        <v>212</v>
      </c>
      <c r="N1378" t="s">
        <v>3559</v>
      </c>
      <c r="Q1378">
        <v>0</v>
      </c>
      <c r="R1378" t="s">
        <v>98</v>
      </c>
      <c r="S1378" t="s">
        <v>98</v>
      </c>
      <c r="T1378" t="str">
        <f>IF(Transcripts[[#This Row],[List?]]="Y", Transcripts[[#This Row],[RefSeq mRNA ID]]&amp;IF(Transcripts[[#This Row],[Preferred?]]="Y", " (Preferred)", ""), "")</f>
        <v/>
      </c>
      <c r="V1378" s="43" t="s">
        <v>18471</v>
      </c>
      <c r="W1378" s="43" t="e">
        <f t="array" ref="W1378">INDEX(Table6[#Data], MATCH(1, ISNUMBER(SEARCH(Transcripts[[#This Row],[RefSeq mRNA ID]], Table6['#name])), 0), 1)</f>
        <v>#N/A</v>
      </c>
      <c r="X1378" s="43"/>
      <c r="Y1378" s="43"/>
      <c r="Z1378" t="s">
        <v>6927</v>
      </c>
      <c r="AC1378" t="s">
        <v>6892</v>
      </c>
      <c r="AD1378" t="s">
        <v>27</v>
      </c>
      <c r="AE1378" t="s">
        <v>6927</v>
      </c>
    </row>
    <row r="1379" spans="8:31" hidden="1" x14ac:dyDescent="0.25">
      <c r="H1379" t="s">
        <v>3520</v>
      </c>
      <c r="I1379" t="s">
        <v>3560</v>
      </c>
      <c r="L1379">
        <v>720</v>
      </c>
      <c r="M1379" t="s">
        <v>212</v>
      </c>
      <c r="N1379" t="s">
        <v>3561</v>
      </c>
      <c r="Q1379">
        <v>0</v>
      </c>
      <c r="R1379" t="s">
        <v>98</v>
      </c>
      <c r="S1379" t="s">
        <v>98</v>
      </c>
      <c r="T1379" t="str">
        <f>IF(Transcripts[[#This Row],[List?]]="Y", Transcripts[[#This Row],[RefSeq mRNA ID]]&amp;IF(Transcripts[[#This Row],[Preferred?]]="Y", " (Preferred)", ""), "")</f>
        <v/>
      </c>
      <c r="V1379" s="43" t="s">
        <v>18471</v>
      </c>
      <c r="W1379" s="43" t="e">
        <f t="array" ref="W1379">INDEX(Table6[#Data], MATCH(1, ISNUMBER(SEARCH(Transcripts[[#This Row],[RefSeq mRNA ID]], Table6['#name])), 0), 1)</f>
        <v>#N/A</v>
      </c>
      <c r="X1379" s="43"/>
      <c r="Y1379" s="43"/>
      <c r="Z1379" t="s">
        <v>6906</v>
      </c>
      <c r="AA1379" t="s">
        <v>6907</v>
      </c>
      <c r="AB1379">
        <v>6861</v>
      </c>
      <c r="AC1379" t="s">
        <v>6892</v>
      </c>
      <c r="AD1379" t="s">
        <v>27</v>
      </c>
      <c r="AE1379" t="s">
        <v>10868</v>
      </c>
    </row>
    <row r="1380" spans="8:31" hidden="1" x14ac:dyDescent="0.25">
      <c r="H1380" t="s">
        <v>3520</v>
      </c>
      <c r="I1380" t="s">
        <v>3562</v>
      </c>
      <c r="L1380">
        <v>712</v>
      </c>
      <c r="M1380" t="s">
        <v>212</v>
      </c>
      <c r="N1380" t="s">
        <v>3563</v>
      </c>
      <c r="Q1380">
        <v>0</v>
      </c>
      <c r="R1380" t="s">
        <v>98</v>
      </c>
      <c r="S1380" t="s">
        <v>98</v>
      </c>
      <c r="T1380" t="str">
        <f>IF(Transcripts[[#This Row],[List?]]="Y", Transcripts[[#This Row],[RefSeq mRNA ID]]&amp;IF(Transcripts[[#This Row],[Preferred?]]="Y", " (Preferred)", ""), "")</f>
        <v/>
      </c>
      <c r="V1380" s="43" t="s">
        <v>18471</v>
      </c>
      <c r="W1380" s="43" t="e">
        <f t="array" ref="W1380">INDEX(Table6[#Data], MATCH(1, ISNUMBER(SEARCH(Transcripts[[#This Row],[RefSeq mRNA ID]], Table6['#name])), 0), 1)</f>
        <v>#N/A</v>
      </c>
      <c r="X1380" s="43"/>
      <c r="Y1380" s="43"/>
      <c r="Z1380" t="s">
        <v>6893</v>
      </c>
      <c r="AA1380" t="s">
        <v>6894</v>
      </c>
      <c r="AB1380">
        <v>933</v>
      </c>
      <c r="AC1380" t="s">
        <v>6892</v>
      </c>
      <c r="AD1380" t="s">
        <v>27</v>
      </c>
      <c r="AE1380" t="s">
        <v>10869</v>
      </c>
    </row>
    <row r="1381" spans="8:31" hidden="1" x14ac:dyDescent="0.25">
      <c r="H1381" t="s">
        <v>3520</v>
      </c>
      <c r="I1381" t="s">
        <v>3564</v>
      </c>
      <c r="L1381">
        <v>663</v>
      </c>
      <c r="M1381" t="s">
        <v>212</v>
      </c>
      <c r="N1381" t="s">
        <v>3565</v>
      </c>
      <c r="Q1381">
        <v>0</v>
      </c>
      <c r="R1381" t="s">
        <v>98</v>
      </c>
      <c r="S1381" t="s">
        <v>98</v>
      </c>
      <c r="T1381" t="str">
        <f>IF(Transcripts[[#This Row],[List?]]="Y", Transcripts[[#This Row],[RefSeq mRNA ID]]&amp;IF(Transcripts[[#This Row],[Preferred?]]="Y", " (Preferred)", ""), "")</f>
        <v/>
      </c>
      <c r="V1381" s="43" t="s">
        <v>18471</v>
      </c>
      <c r="W1381" s="43" t="e">
        <f t="array" ref="W1381">INDEX(Table6[#Data], MATCH(1, ISNUMBER(SEARCH(Transcripts[[#This Row],[RefSeq mRNA ID]], Table6['#name])), 0), 1)</f>
        <v>#N/A</v>
      </c>
      <c r="X1381" s="43"/>
      <c r="Y1381" s="43"/>
      <c r="Z1381" t="s">
        <v>6931</v>
      </c>
      <c r="AC1381" t="s">
        <v>6892</v>
      </c>
      <c r="AD1381" t="s">
        <v>27</v>
      </c>
      <c r="AE1381" t="s">
        <v>6931</v>
      </c>
    </row>
    <row r="1382" spans="8:31" hidden="1" x14ac:dyDescent="0.25">
      <c r="H1382" t="s">
        <v>3520</v>
      </c>
      <c r="I1382" t="s">
        <v>3566</v>
      </c>
      <c r="L1382">
        <v>445</v>
      </c>
      <c r="M1382" t="s">
        <v>212</v>
      </c>
      <c r="N1382" t="s">
        <v>3567</v>
      </c>
      <c r="Q1382">
        <v>0</v>
      </c>
      <c r="R1382" t="s">
        <v>98</v>
      </c>
      <c r="S1382" t="s">
        <v>98</v>
      </c>
      <c r="T1382" t="str">
        <f>IF(Transcripts[[#This Row],[List?]]="Y", Transcripts[[#This Row],[RefSeq mRNA ID]]&amp;IF(Transcripts[[#This Row],[Preferred?]]="Y", " (Preferred)", ""), "")</f>
        <v/>
      </c>
      <c r="V1382" s="43" t="s">
        <v>18471</v>
      </c>
      <c r="W1382" s="43" t="e">
        <f t="array" ref="W1382">INDEX(Table6[#Data], MATCH(1, ISNUMBER(SEARCH(Transcripts[[#This Row],[RefSeq mRNA ID]], Table6['#name])), 0), 1)</f>
        <v>#N/A</v>
      </c>
      <c r="X1382" s="43"/>
      <c r="Y1382" s="43"/>
      <c r="Z1382" t="s">
        <v>6910</v>
      </c>
      <c r="AA1382" t="s">
        <v>6911</v>
      </c>
      <c r="AB1382">
        <v>6780</v>
      </c>
      <c r="AC1382" t="s">
        <v>6892</v>
      </c>
      <c r="AD1382" t="s">
        <v>27</v>
      </c>
      <c r="AE1382" t="s">
        <v>10870</v>
      </c>
    </row>
    <row r="1383" spans="8:31" hidden="1" x14ac:dyDescent="0.25">
      <c r="H1383" t="s">
        <v>3568</v>
      </c>
      <c r="I1383" t="s">
        <v>3573</v>
      </c>
      <c r="J1383" t="s">
        <v>3574</v>
      </c>
      <c r="K1383" t="s">
        <v>19435</v>
      </c>
      <c r="L1383">
        <v>1797</v>
      </c>
      <c r="M1383" t="s">
        <v>27</v>
      </c>
      <c r="N1383" t="s">
        <v>3575</v>
      </c>
      <c r="O1383" t="s">
        <v>3576</v>
      </c>
      <c r="P1383" t="s">
        <v>3577</v>
      </c>
      <c r="Q1383">
        <v>1533</v>
      </c>
      <c r="R1383" t="s">
        <v>97</v>
      </c>
      <c r="S1383" t="s">
        <v>97</v>
      </c>
      <c r="T1383" t="str">
        <f>IF(Transcripts[[#This Row],[List?]]="Y", Transcripts[[#This Row],[RefSeq mRNA ID]]&amp;IF(Transcripts[[#This Row],[Preferred?]]="Y", " (Preferred)", ""), "")</f>
        <v>NM_000143.3 (Preferred)</v>
      </c>
      <c r="V1383" s="43" t="s">
        <v>18472</v>
      </c>
      <c r="W1383" s="43" t="e">
        <f t="array" ref="W1383">INDEX(Table6[#Data], MATCH(1, ISNUMBER(SEARCH(Transcripts[[#This Row],[RefSeq mRNA ID]], Table6['#name])), 0), 1)</f>
        <v>#N/A</v>
      </c>
      <c r="X1383" s="43"/>
      <c r="Y1383" s="43"/>
      <c r="Z1383" t="s">
        <v>6925</v>
      </c>
      <c r="AC1383" t="s">
        <v>6892</v>
      </c>
      <c r="AD1383" t="s">
        <v>27</v>
      </c>
      <c r="AE1383" t="s">
        <v>6925</v>
      </c>
    </row>
    <row r="1384" spans="8:31" hidden="1" x14ac:dyDescent="0.25">
      <c r="H1384" t="s">
        <v>3568</v>
      </c>
      <c r="I1384" t="s">
        <v>3569</v>
      </c>
      <c r="L1384">
        <v>414</v>
      </c>
      <c r="M1384" t="s">
        <v>195</v>
      </c>
      <c r="N1384" t="s">
        <v>3570</v>
      </c>
      <c r="Q1384">
        <v>0</v>
      </c>
      <c r="R1384" t="s">
        <v>98</v>
      </c>
      <c r="S1384" t="s">
        <v>98</v>
      </c>
      <c r="T1384" t="str">
        <f>IF(Transcripts[[#This Row],[List?]]="Y", Transcripts[[#This Row],[RefSeq mRNA ID]]&amp;IF(Transcripts[[#This Row],[Preferred?]]="Y", " (Preferred)", ""), "")</f>
        <v/>
      </c>
      <c r="V1384" s="43" t="s">
        <v>18472</v>
      </c>
      <c r="W1384" s="43" t="e">
        <f t="array" ref="W1384">INDEX(Table6[#Data], MATCH(1, ISNUMBER(SEARCH(Transcripts[[#This Row],[RefSeq mRNA ID]], Table6['#name])), 0), 1)</f>
        <v>#N/A</v>
      </c>
      <c r="X1384" s="43"/>
      <c r="Y1384" s="43"/>
      <c r="Z1384" t="s">
        <v>6902</v>
      </c>
      <c r="AC1384" t="s">
        <v>6892</v>
      </c>
      <c r="AD1384" t="s">
        <v>27</v>
      </c>
      <c r="AE1384" t="s">
        <v>6902</v>
      </c>
    </row>
    <row r="1385" spans="8:31" hidden="1" x14ac:dyDescent="0.25">
      <c r="H1385" t="s">
        <v>3568</v>
      </c>
      <c r="I1385" t="s">
        <v>3571</v>
      </c>
      <c r="L1385">
        <v>351</v>
      </c>
      <c r="M1385" t="s">
        <v>195</v>
      </c>
      <c r="N1385" t="s">
        <v>3572</v>
      </c>
      <c r="Q1385">
        <v>0</v>
      </c>
      <c r="R1385" t="s">
        <v>98</v>
      </c>
      <c r="S1385" t="s">
        <v>98</v>
      </c>
      <c r="T1385" t="str">
        <f>IF(Transcripts[[#This Row],[List?]]="Y", Transcripts[[#This Row],[RefSeq mRNA ID]]&amp;IF(Transcripts[[#This Row],[Preferred?]]="Y", " (Preferred)", ""), "")</f>
        <v/>
      </c>
      <c r="V1385" s="43" t="s">
        <v>18472</v>
      </c>
      <c r="W1385" s="43" t="e">
        <f t="array" ref="W1385">INDEX(Table6[#Data], MATCH(1, ISNUMBER(SEARCH(Transcripts[[#This Row],[RefSeq mRNA ID]], Table6['#name])), 0), 1)</f>
        <v>#N/A</v>
      </c>
      <c r="X1385" s="43"/>
      <c r="Y1385" s="43"/>
      <c r="Z1385" t="s">
        <v>6939</v>
      </c>
      <c r="AC1385" t="s">
        <v>6892</v>
      </c>
      <c r="AD1385" t="s">
        <v>27</v>
      </c>
      <c r="AE1385" t="s">
        <v>6939</v>
      </c>
    </row>
    <row r="1386" spans="8:31" hidden="1" x14ac:dyDescent="0.25">
      <c r="H1386" t="s">
        <v>3578</v>
      </c>
      <c r="I1386" t="s">
        <v>3579</v>
      </c>
      <c r="J1386" t="s">
        <v>3580</v>
      </c>
      <c r="K1386" t="s">
        <v>20327</v>
      </c>
      <c r="L1386">
        <v>3638</v>
      </c>
      <c r="M1386" t="s">
        <v>27</v>
      </c>
      <c r="N1386" t="s">
        <v>3581</v>
      </c>
      <c r="O1386" t="s">
        <v>3582</v>
      </c>
      <c r="P1386" t="s">
        <v>3583</v>
      </c>
      <c r="Q1386">
        <v>1740</v>
      </c>
      <c r="R1386" t="s">
        <v>97</v>
      </c>
      <c r="S1386" t="s">
        <v>97</v>
      </c>
      <c r="T1386" t="str">
        <f>IF(Transcripts[[#This Row],[List?]]="Y", Transcripts[[#This Row],[RefSeq mRNA ID]]&amp;IF(Transcripts[[#This Row],[Preferred?]]="Y", " (Preferred)", ""), "")</f>
        <v>NM_144997.7 (Preferred)</v>
      </c>
      <c r="V1386" s="43" t="s">
        <v>18473</v>
      </c>
      <c r="W1386" s="43" t="e">
        <f t="array" ref="W1386">INDEX(Table6[#Data], MATCH(1, ISNUMBER(SEARCH(Transcripts[[#This Row],[RefSeq mRNA ID]], Table6['#name])), 0), 1)</f>
        <v>#N/A</v>
      </c>
      <c r="X1386" s="43"/>
      <c r="Y1386" s="43"/>
      <c r="Z1386" t="s">
        <v>6898</v>
      </c>
      <c r="AC1386" t="s">
        <v>6892</v>
      </c>
      <c r="AD1386" t="s">
        <v>27</v>
      </c>
      <c r="AE1386" t="s">
        <v>6898</v>
      </c>
    </row>
    <row r="1387" spans="8:31" hidden="1" x14ac:dyDescent="0.25">
      <c r="H1387" t="s">
        <v>3578</v>
      </c>
      <c r="I1387" t="s">
        <v>3584</v>
      </c>
      <c r="J1387" t="s">
        <v>3585</v>
      </c>
      <c r="K1387" t="s">
        <v>20329</v>
      </c>
      <c r="L1387">
        <v>1692</v>
      </c>
      <c r="M1387" t="s">
        <v>27</v>
      </c>
      <c r="N1387" t="s">
        <v>3586</v>
      </c>
      <c r="O1387" t="s">
        <v>3582</v>
      </c>
      <c r="P1387" t="s">
        <v>3587</v>
      </c>
      <c r="Q1387">
        <v>1029</v>
      </c>
      <c r="R1387" t="s">
        <v>98</v>
      </c>
      <c r="S1387" t="s">
        <v>97</v>
      </c>
      <c r="T1387" t="str">
        <f>IF(Transcripts[[#This Row],[List?]]="Y", Transcripts[[#This Row],[RefSeq mRNA ID]]&amp;IF(Transcripts[[#This Row],[Preferred?]]="Y", " (Preferred)", ""), "")</f>
        <v>NM_144606.6</v>
      </c>
      <c r="V1387" s="43" t="s">
        <v>18473</v>
      </c>
      <c r="W1387" s="43" t="e">
        <f t="array" ref="W1387">INDEX(Table6[#Data], MATCH(1, ISNUMBER(SEARCH(Transcripts[[#This Row],[RefSeq mRNA ID]], Table6['#name])), 0), 1)</f>
        <v>#N/A</v>
      </c>
      <c r="X1387" s="43"/>
      <c r="Y1387" s="43"/>
      <c r="Z1387" t="s">
        <v>6900</v>
      </c>
      <c r="AC1387" t="s">
        <v>6892</v>
      </c>
      <c r="AD1387" t="s">
        <v>27</v>
      </c>
      <c r="AE1387" t="s">
        <v>6900</v>
      </c>
    </row>
    <row r="1388" spans="8:31" hidden="1" x14ac:dyDescent="0.25">
      <c r="H1388" t="s">
        <v>3578</v>
      </c>
      <c r="I1388" t="s">
        <v>3588</v>
      </c>
      <c r="J1388" t="s">
        <v>3589</v>
      </c>
      <c r="L1388">
        <v>757</v>
      </c>
      <c r="M1388" t="s">
        <v>27</v>
      </c>
      <c r="N1388" t="s">
        <v>3590</v>
      </c>
      <c r="Q1388">
        <v>459</v>
      </c>
      <c r="R1388" t="s">
        <v>98</v>
      </c>
      <c r="S1388" t="s">
        <v>98</v>
      </c>
      <c r="T1388" t="str">
        <f>IF(Transcripts[[#This Row],[List?]]="Y", Transcripts[[#This Row],[RefSeq mRNA ID]]&amp;IF(Transcripts[[#This Row],[Preferred?]]="Y", " (Preferred)", ""), "")</f>
        <v/>
      </c>
      <c r="V1388" s="43" t="s">
        <v>18473</v>
      </c>
      <c r="W1388" s="43" t="e">
        <f t="array" ref="W1388">INDEX(Table6[#Data], MATCH(1, ISNUMBER(SEARCH(Transcripts[[#This Row],[RefSeq mRNA ID]], Table6['#name])), 0), 1)</f>
        <v>#N/A</v>
      </c>
      <c r="X1388" s="43"/>
      <c r="Y1388" s="43"/>
      <c r="Z1388" t="s">
        <v>6929</v>
      </c>
      <c r="AC1388" t="s">
        <v>6892</v>
      </c>
      <c r="AD1388" t="s">
        <v>27</v>
      </c>
      <c r="AE1388" t="s">
        <v>6929</v>
      </c>
    </row>
    <row r="1389" spans="8:31" hidden="1" x14ac:dyDescent="0.25">
      <c r="H1389" t="s">
        <v>3578</v>
      </c>
      <c r="I1389" t="s">
        <v>3591</v>
      </c>
      <c r="J1389" t="s">
        <v>3592</v>
      </c>
      <c r="L1389">
        <v>243</v>
      </c>
      <c r="M1389" t="s">
        <v>27</v>
      </c>
      <c r="N1389" t="s">
        <v>3593</v>
      </c>
      <c r="Q1389">
        <v>112</v>
      </c>
      <c r="R1389" t="s">
        <v>98</v>
      </c>
      <c r="S1389" t="s">
        <v>98</v>
      </c>
      <c r="T1389" t="str">
        <f>IF(Transcripts[[#This Row],[List?]]="Y", Transcripts[[#This Row],[RefSeq mRNA ID]]&amp;IF(Transcripts[[#This Row],[Preferred?]]="Y", " (Preferred)", ""), "")</f>
        <v/>
      </c>
      <c r="V1389" s="43" t="s">
        <v>18473</v>
      </c>
      <c r="W1389" s="43" t="e">
        <f t="array" ref="W1389">INDEX(Table6[#Data], MATCH(1, ISNUMBER(SEARCH(Transcripts[[#This Row],[RefSeq mRNA ID]], Table6['#name])), 0), 1)</f>
        <v>#N/A</v>
      </c>
      <c r="X1389" s="43"/>
      <c r="Y1389" s="43"/>
      <c r="Z1389" t="s">
        <v>6935</v>
      </c>
      <c r="AC1389" t="s">
        <v>6892</v>
      </c>
      <c r="AD1389" t="s">
        <v>27</v>
      </c>
      <c r="AE1389" t="s">
        <v>6935</v>
      </c>
    </row>
    <row r="1390" spans="8:31" hidden="1" x14ac:dyDescent="0.25">
      <c r="H1390" t="s">
        <v>3578</v>
      </c>
      <c r="I1390" t="s">
        <v>3594</v>
      </c>
      <c r="L1390">
        <v>3359</v>
      </c>
      <c r="M1390" t="s">
        <v>212</v>
      </c>
      <c r="N1390" t="s">
        <v>3595</v>
      </c>
      <c r="Q1390">
        <v>0</v>
      </c>
      <c r="R1390" t="s">
        <v>98</v>
      </c>
      <c r="S1390" t="s">
        <v>98</v>
      </c>
      <c r="T1390" t="str">
        <f>IF(Transcripts[[#This Row],[List?]]="Y", Transcripts[[#This Row],[RefSeq mRNA ID]]&amp;IF(Transcripts[[#This Row],[Preferred?]]="Y", " (Preferred)", ""), "")</f>
        <v/>
      </c>
      <c r="V1390" s="43" t="s">
        <v>18473</v>
      </c>
      <c r="W1390" s="43" t="e">
        <f t="array" ref="W1390">INDEX(Table6[#Data], MATCH(1, ISNUMBER(SEARCH(Transcripts[[#This Row],[RefSeq mRNA ID]], Table6['#name])), 0), 1)</f>
        <v>#N/A</v>
      </c>
      <c r="X1390" s="43"/>
      <c r="Y1390" s="43"/>
      <c r="Z1390" t="s">
        <v>6937</v>
      </c>
      <c r="AC1390" t="s">
        <v>6892</v>
      </c>
      <c r="AD1390" t="s">
        <v>27</v>
      </c>
      <c r="AE1390" t="s">
        <v>6937</v>
      </c>
    </row>
    <row r="1391" spans="8:31" hidden="1" x14ac:dyDescent="0.25">
      <c r="H1391" t="s">
        <v>3578</v>
      </c>
      <c r="I1391" t="s">
        <v>3596</v>
      </c>
      <c r="L1391">
        <v>2684</v>
      </c>
      <c r="M1391" t="s">
        <v>212</v>
      </c>
      <c r="N1391" t="s">
        <v>3597</v>
      </c>
      <c r="Q1391">
        <v>0</v>
      </c>
      <c r="R1391" t="s">
        <v>98</v>
      </c>
      <c r="S1391" t="s">
        <v>98</v>
      </c>
      <c r="T1391" t="str">
        <f>IF(Transcripts[[#This Row],[List?]]="Y", Transcripts[[#This Row],[RefSeq mRNA ID]]&amp;IF(Transcripts[[#This Row],[Preferred?]]="Y", " (Preferred)", ""), "")</f>
        <v/>
      </c>
      <c r="V1391" s="43" t="s">
        <v>18473</v>
      </c>
      <c r="W1391" s="43" t="e">
        <f t="array" ref="W1391">INDEX(Table6[#Data], MATCH(1, ISNUMBER(SEARCH(Transcripts[[#This Row],[RefSeq mRNA ID]], Table6['#name])), 0), 1)</f>
        <v>#N/A</v>
      </c>
      <c r="X1391" s="43"/>
      <c r="Y1391" s="43"/>
      <c r="Z1391" t="s">
        <v>6896</v>
      </c>
      <c r="AC1391" t="s">
        <v>6892</v>
      </c>
      <c r="AD1391" t="s">
        <v>27</v>
      </c>
      <c r="AE1391" t="s">
        <v>6896</v>
      </c>
    </row>
    <row r="1392" spans="8:31" hidden="1" x14ac:dyDescent="0.25">
      <c r="H1392" t="s">
        <v>3578</v>
      </c>
      <c r="I1392" t="s">
        <v>3598</v>
      </c>
      <c r="L1392">
        <v>2523</v>
      </c>
      <c r="M1392" t="s">
        <v>212</v>
      </c>
      <c r="N1392" t="s">
        <v>3599</v>
      </c>
      <c r="Q1392">
        <v>0</v>
      </c>
      <c r="R1392" t="s">
        <v>98</v>
      </c>
      <c r="S1392" t="s">
        <v>98</v>
      </c>
      <c r="T1392" t="str">
        <f>IF(Transcripts[[#This Row],[List?]]="Y", Transcripts[[#This Row],[RefSeq mRNA ID]]&amp;IF(Transcripts[[#This Row],[Preferred?]]="Y", " (Preferred)", ""), "")</f>
        <v/>
      </c>
      <c r="V1392" s="43" t="s">
        <v>18473</v>
      </c>
      <c r="W1392" s="43" t="e">
        <f t="array" ref="W1392">INDEX(Table6[#Data], MATCH(1, ISNUMBER(SEARCH(Transcripts[[#This Row],[RefSeq mRNA ID]], Table6['#name])), 0), 1)</f>
        <v>#N/A</v>
      </c>
      <c r="X1392" s="43"/>
      <c r="Y1392" s="43"/>
      <c r="Z1392" t="s">
        <v>6941</v>
      </c>
      <c r="AC1392" t="s">
        <v>6892</v>
      </c>
      <c r="AD1392" t="s">
        <v>27</v>
      </c>
      <c r="AE1392" t="s">
        <v>6941</v>
      </c>
    </row>
    <row r="1393" spans="8:31" hidden="1" x14ac:dyDescent="0.25">
      <c r="H1393" t="s">
        <v>3578</v>
      </c>
      <c r="I1393" t="s">
        <v>3600</v>
      </c>
      <c r="L1393">
        <v>786</v>
      </c>
      <c r="M1393" t="s">
        <v>212</v>
      </c>
      <c r="N1393" t="s">
        <v>3601</v>
      </c>
      <c r="Q1393">
        <v>0</v>
      </c>
      <c r="R1393" t="s">
        <v>98</v>
      </c>
      <c r="S1393" t="s">
        <v>98</v>
      </c>
      <c r="T1393" t="str">
        <f>IF(Transcripts[[#This Row],[List?]]="Y", Transcripts[[#This Row],[RefSeq mRNA ID]]&amp;IF(Transcripts[[#This Row],[Preferred?]]="Y", " (Preferred)", ""), "")</f>
        <v/>
      </c>
      <c r="V1393" s="43" t="s">
        <v>18473</v>
      </c>
      <c r="W1393" s="43" t="e">
        <f t="array" ref="W1393">INDEX(Table6[#Data], MATCH(1, ISNUMBER(SEARCH(Transcripts[[#This Row],[RefSeq mRNA ID]], Table6['#name])), 0), 1)</f>
        <v>#N/A</v>
      </c>
      <c r="X1393" s="43"/>
      <c r="Y1393" s="43"/>
      <c r="Z1393" t="s">
        <v>6933</v>
      </c>
      <c r="AC1393" t="s">
        <v>6892</v>
      </c>
      <c r="AD1393" t="s">
        <v>27</v>
      </c>
      <c r="AE1393" t="s">
        <v>6933</v>
      </c>
    </row>
    <row r="1394" spans="8:31" hidden="1" x14ac:dyDescent="0.25">
      <c r="H1394" t="s">
        <v>3578</v>
      </c>
      <c r="I1394" t="s">
        <v>3602</v>
      </c>
      <c r="L1394">
        <v>384</v>
      </c>
      <c r="M1394" t="s">
        <v>212</v>
      </c>
      <c r="N1394" t="s">
        <v>3603</v>
      </c>
      <c r="Q1394">
        <v>0</v>
      </c>
      <c r="R1394" t="s">
        <v>98</v>
      </c>
      <c r="S1394" t="s">
        <v>98</v>
      </c>
      <c r="T1394" t="str">
        <f>IF(Transcripts[[#This Row],[List?]]="Y", Transcripts[[#This Row],[RefSeq mRNA ID]]&amp;IF(Transcripts[[#This Row],[Preferred?]]="Y", " (Preferred)", ""), "")</f>
        <v/>
      </c>
      <c r="V1394" s="43" t="s">
        <v>18473</v>
      </c>
      <c r="W1394" s="43" t="e">
        <f t="array" ref="W1394">INDEX(Table6[#Data], MATCH(1, ISNUMBER(SEARCH(Transcripts[[#This Row],[RefSeq mRNA ID]], Table6['#name])), 0), 1)</f>
        <v>#N/A</v>
      </c>
      <c r="X1394" s="43"/>
      <c r="Y1394" s="43"/>
      <c r="Z1394" t="s">
        <v>6913</v>
      </c>
      <c r="AA1394" t="s">
        <v>6914</v>
      </c>
      <c r="AB1394">
        <v>3491</v>
      </c>
      <c r="AC1394" t="s">
        <v>6892</v>
      </c>
      <c r="AD1394" t="s">
        <v>27</v>
      </c>
      <c r="AE1394" t="s">
        <v>10871</v>
      </c>
    </row>
    <row r="1395" spans="8:31" hidden="1" x14ac:dyDescent="0.25">
      <c r="H1395" t="s">
        <v>3578</v>
      </c>
      <c r="I1395" t="s">
        <v>3604</v>
      </c>
      <c r="L1395">
        <v>296</v>
      </c>
      <c r="M1395" t="s">
        <v>212</v>
      </c>
      <c r="N1395" t="s">
        <v>3605</v>
      </c>
      <c r="Q1395">
        <v>0</v>
      </c>
      <c r="R1395" t="s">
        <v>98</v>
      </c>
      <c r="S1395" t="s">
        <v>98</v>
      </c>
      <c r="T1395" t="str">
        <f>IF(Transcripts[[#This Row],[List?]]="Y", Transcripts[[#This Row],[RefSeq mRNA ID]]&amp;IF(Transcripts[[#This Row],[Preferred?]]="Y", " (Preferred)", ""), "")</f>
        <v/>
      </c>
      <c r="V1395" s="43" t="s">
        <v>18473</v>
      </c>
      <c r="W1395" s="43" t="e">
        <f t="array" ref="W1395">INDEX(Table6[#Data], MATCH(1, ISNUMBER(SEARCH(Transcripts[[#This Row],[RefSeq mRNA ID]], Table6['#name])), 0), 1)</f>
        <v>#N/A</v>
      </c>
      <c r="X1395" s="43"/>
      <c r="Y1395" s="43"/>
      <c r="Z1395" t="s">
        <v>6916</v>
      </c>
      <c r="AA1395" t="s">
        <v>6917</v>
      </c>
      <c r="AB1395">
        <v>921</v>
      </c>
      <c r="AC1395" t="s">
        <v>6892</v>
      </c>
      <c r="AD1395" t="s">
        <v>27</v>
      </c>
      <c r="AE1395" t="s">
        <v>10872</v>
      </c>
    </row>
    <row r="1396" spans="8:31" hidden="1" x14ac:dyDescent="0.25">
      <c r="H1396" t="s">
        <v>3606</v>
      </c>
      <c r="I1396" t="s">
        <v>3615</v>
      </c>
      <c r="J1396" t="s">
        <v>3616</v>
      </c>
      <c r="K1396" t="s">
        <v>19441</v>
      </c>
      <c r="L1396">
        <v>7943</v>
      </c>
      <c r="M1396" t="s">
        <v>27</v>
      </c>
      <c r="N1396" t="s">
        <v>3617</v>
      </c>
      <c r="P1396" t="s">
        <v>3618</v>
      </c>
      <c r="Q1396">
        <v>1983</v>
      </c>
      <c r="R1396" t="s">
        <v>97</v>
      </c>
      <c r="S1396" t="s">
        <v>97</v>
      </c>
      <c r="T1396" t="str">
        <f>IF(Transcripts[[#This Row],[List?]]="Y", Transcripts[[#This Row],[RefSeq mRNA ID]]&amp;IF(Transcripts[[#This Row],[Preferred?]]="Y", " (Preferred)", ""), "")</f>
        <v>NM_013231.5 (Preferred)</v>
      </c>
      <c r="V1396" s="43" t="s">
        <v>18474</v>
      </c>
      <c r="W1396" s="43" t="e">
        <f t="array" ref="W1396">INDEX(Table6[#Data], MATCH(1, ISNUMBER(SEARCH(Transcripts[[#This Row],[RefSeq mRNA ID]], Table6['#name])), 0), 1)</f>
        <v>#N/A</v>
      </c>
      <c r="X1396" s="43"/>
      <c r="Y1396" s="43"/>
      <c r="Z1396" t="s">
        <v>6922</v>
      </c>
      <c r="AA1396" t="s">
        <v>6923</v>
      </c>
      <c r="AB1396">
        <v>370</v>
      </c>
      <c r="AC1396" t="s">
        <v>6892</v>
      </c>
      <c r="AD1396" t="s">
        <v>27</v>
      </c>
      <c r="AE1396" t="s">
        <v>10873</v>
      </c>
    </row>
    <row r="1397" spans="8:31" hidden="1" x14ac:dyDescent="0.25">
      <c r="H1397" t="s">
        <v>3606</v>
      </c>
      <c r="I1397" t="s">
        <v>3619</v>
      </c>
      <c r="J1397" t="s">
        <v>3620</v>
      </c>
      <c r="K1397" t="s">
        <v>19442</v>
      </c>
      <c r="L1397">
        <v>3278</v>
      </c>
      <c r="M1397" t="s">
        <v>27</v>
      </c>
      <c r="N1397" t="s">
        <v>3621</v>
      </c>
      <c r="P1397" t="s">
        <v>3618</v>
      </c>
      <c r="Q1397">
        <v>1983</v>
      </c>
      <c r="R1397" t="s">
        <v>98</v>
      </c>
      <c r="S1397" t="s">
        <v>97</v>
      </c>
      <c r="T1397" t="str">
        <f>IF(Transcripts[[#This Row],[List?]]="Y", Transcripts[[#This Row],[RefSeq mRNA ID]]&amp;IF(Transcripts[[#This Row],[Preferred?]]="Y", " (Preferred)", ""), "")</f>
        <v>NM_001346144.1</v>
      </c>
      <c r="V1397" s="43" t="s">
        <v>18474</v>
      </c>
      <c r="W1397" s="43" t="e">
        <f t="array" ref="W1397">INDEX(Table6[#Data], MATCH(1, ISNUMBER(SEARCH(Transcripts[[#This Row],[RefSeq mRNA ID]], Table6['#name])), 0), 1)</f>
        <v>#N/A</v>
      </c>
      <c r="X1397" s="43"/>
      <c r="Y1397" s="43"/>
      <c r="Z1397" t="s">
        <v>6943</v>
      </c>
      <c r="AC1397" t="s">
        <v>6892</v>
      </c>
      <c r="AD1397" t="s">
        <v>27</v>
      </c>
      <c r="AE1397" t="s">
        <v>6943</v>
      </c>
    </row>
    <row r="1398" spans="8:31" hidden="1" x14ac:dyDescent="0.25">
      <c r="H1398" t="s">
        <v>3606</v>
      </c>
      <c r="I1398" t="s">
        <v>3607</v>
      </c>
      <c r="L1398">
        <v>1049</v>
      </c>
      <c r="M1398" t="s">
        <v>195</v>
      </c>
      <c r="N1398" t="s">
        <v>3608</v>
      </c>
      <c r="P1398" t="s">
        <v>100</v>
      </c>
      <c r="Q1398">
        <v>0</v>
      </c>
      <c r="R1398" t="s">
        <v>98</v>
      </c>
      <c r="S1398" t="s">
        <v>98</v>
      </c>
      <c r="T1398" t="str">
        <f>IF(Transcripts[[#This Row],[List?]]="Y", Transcripts[[#This Row],[RefSeq mRNA ID]]&amp;IF(Transcripts[[#This Row],[Preferred?]]="Y", " (Preferred)", ""), "")</f>
        <v/>
      </c>
      <c r="V1398" s="43" t="s">
        <v>18474</v>
      </c>
      <c r="W1398" s="43" t="e">
        <f t="array" ref="W1398">INDEX(Table6[#Data], MATCH(1, ISNUMBER(SEARCH(Transcripts[[#This Row],[RefSeq mRNA ID]], Table6['#name])), 0), 1)</f>
        <v>#N/A</v>
      </c>
      <c r="X1398" s="43"/>
      <c r="Y1398" s="43"/>
      <c r="Z1398" t="s">
        <v>6945</v>
      </c>
      <c r="AC1398" t="s">
        <v>6892</v>
      </c>
      <c r="AD1398" t="s">
        <v>27</v>
      </c>
      <c r="AE1398" t="s">
        <v>6945</v>
      </c>
    </row>
    <row r="1399" spans="8:31" hidden="1" x14ac:dyDescent="0.25">
      <c r="H1399" t="s">
        <v>3606</v>
      </c>
      <c r="I1399" t="s">
        <v>3609</v>
      </c>
      <c r="L1399">
        <v>566</v>
      </c>
      <c r="M1399" t="s">
        <v>195</v>
      </c>
      <c r="N1399" t="s">
        <v>3610</v>
      </c>
      <c r="P1399" t="s">
        <v>100</v>
      </c>
      <c r="Q1399">
        <v>0</v>
      </c>
      <c r="R1399" t="s">
        <v>98</v>
      </c>
      <c r="S1399" t="s">
        <v>98</v>
      </c>
      <c r="T1399" t="str">
        <f>IF(Transcripts[[#This Row],[List?]]="Y", Transcripts[[#This Row],[RefSeq mRNA ID]]&amp;IF(Transcripts[[#This Row],[Preferred?]]="Y", " (Preferred)", ""), "")</f>
        <v/>
      </c>
      <c r="V1399" s="43" t="s">
        <v>18474</v>
      </c>
      <c r="W1399" s="43" t="e">
        <f t="array" ref="W1399">INDEX(Table6[#Data], MATCH(1, ISNUMBER(SEARCH(Transcripts[[#This Row],[RefSeq mRNA ID]], Table6['#name])), 0), 1)</f>
        <v>#N/A</v>
      </c>
      <c r="X1399" s="43"/>
      <c r="Y1399" s="43"/>
      <c r="Z1399" t="s">
        <v>6919</v>
      </c>
      <c r="AA1399" t="s">
        <v>6920</v>
      </c>
      <c r="AB1399">
        <v>540</v>
      </c>
      <c r="AC1399" t="s">
        <v>6892</v>
      </c>
      <c r="AD1399" t="s">
        <v>27</v>
      </c>
      <c r="AE1399" t="s">
        <v>10874</v>
      </c>
    </row>
    <row r="1400" spans="8:31" hidden="1" x14ac:dyDescent="0.25">
      <c r="H1400" t="s">
        <v>3606</v>
      </c>
      <c r="I1400" t="s">
        <v>3611</v>
      </c>
      <c r="L1400">
        <v>565</v>
      </c>
      <c r="M1400" t="s">
        <v>195</v>
      </c>
      <c r="N1400" t="s">
        <v>3612</v>
      </c>
      <c r="P1400" t="s">
        <v>100</v>
      </c>
      <c r="Q1400">
        <v>0</v>
      </c>
      <c r="R1400" t="s">
        <v>98</v>
      </c>
      <c r="S1400" t="s">
        <v>98</v>
      </c>
      <c r="T1400" t="str">
        <f>IF(Transcripts[[#This Row],[List?]]="Y", Transcripts[[#This Row],[RefSeq mRNA ID]]&amp;IF(Transcripts[[#This Row],[Preferred?]]="Y", " (Preferred)", ""), "")</f>
        <v/>
      </c>
      <c r="V1400" s="43" t="s">
        <v>18474</v>
      </c>
      <c r="W1400" s="43" t="e">
        <f t="array" ref="W1400">INDEX(Table6[#Data], MATCH(1, ISNUMBER(SEARCH(Transcripts[[#This Row],[RefSeq mRNA ID]], Table6['#name])), 0), 1)</f>
        <v>#N/A</v>
      </c>
      <c r="X1400" s="43"/>
      <c r="Y1400" s="43"/>
      <c r="Z1400" t="s">
        <v>6904</v>
      </c>
      <c r="AC1400" t="s">
        <v>6892</v>
      </c>
      <c r="AD1400" t="s">
        <v>27</v>
      </c>
      <c r="AE1400" t="s">
        <v>6904</v>
      </c>
    </row>
    <row r="1401" spans="8:31" hidden="1" x14ac:dyDescent="0.25">
      <c r="H1401" t="s">
        <v>3606</v>
      </c>
      <c r="I1401" t="s">
        <v>3613</v>
      </c>
      <c r="L1401">
        <v>559</v>
      </c>
      <c r="M1401" t="s">
        <v>195</v>
      </c>
      <c r="N1401" t="s">
        <v>3614</v>
      </c>
      <c r="P1401" t="s">
        <v>100</v>
      </c>
      <c r="Q1401">
        <v>0</v>
      </c>
      <c r="R1401" t="s">
        <v>98</v>
      </c>
      <c r="S1401" t="s">
        <v>98</v>
      </c>
      <c r="T1401" t="str">
        <f>IF(Transcripts[[#This Row],[List?]]="Y", Transcripts[[#This Row],[RefSeq mRNA ID]]&amp;IF(Transcripts[[#This Row],[Preferred?]]="Y", " (Preferred)", ""), "")</f>
        <v/>
      </c>
      <c r="V1401" s="43" t="s">
        <v>18474</v>
      </c>
      <c r="W1401" s="43" t="e">
        <f t="array" ref="W1401">INDEX(Table6[#Data], MATCH(1, ISNUMBER(SEARCH(Transcripts[[#This Row],[RefSeq mRNA ID]], Table6['#name])), 0), 1)</f>
        <v>#N/A</v>
      </c>
      <c r="X1401" s="43"/>
      <c r="Y1401" s="43"/>
      <c r="Z1401" t="s">
        <v>6947</v>
      </c>
      <c r="AC1401" t="s">
        <v>6892</v>
      </c>
      <c r="AD1401" t="s">
        <v>27</v>
      </c>
      <c r="AE1401" t="s">
        <v>6947</v>
      </c>
    </row>
    <row r="1402" spans="8:31" hidden="1" x14ac:dyDescent="0.25">
      <c r="H1402" t="s">
        <v>3606</v>
      </c>
      <c r="I1402" t="s">
        <v>3622</v>
      </c>
      <c r="L1402">
        <v>528</v>
      </c>
      <c r="M1402" t="s">
        <v>212</v>
      </c>
      <c r="N1402" t="s">
        <v>3623</v>
      </c>
      <c r="P1402" t="s">
        <v>100</v>
      </c>
      <c r="Q1402">
        <v>0</v>
      </c>
      <c r="R1402" t="s">
        <v>98</v>
      </c>
      <c r="S1402" t="s">
        <v>98</v>
      </c>
      <c r="T1402" t="str">
        <f>IF(Transcripts[[#This Row],[List?]]="Y", Transcripts[[#This Row],[RefSeq mRNA ID]]&amp;IF(Transcripts[[#This Row],[Preferred?]]="Y", " (Preferred)", ""), "")</f>
        <v/>
      </c>
      <c r="V1402" s="43" t="s">
        <v>18474</v>
      </c>
      <c r="W1402" s="43" t="e">
        <f t="array" ref="W1402">INDEX(Table6[#Data], MATCH(1, ISNUMBER(SEARCH(Transcripts[[#This Row],[RefSeq mRNA ID]], Table6['#name])), 0), 1)</f>
        <v>#N/A</v>
      </c>
      <c r="X1402" s="43"/>
      <c r="Y1402" s="43"/>
      <c r="Z1402" t="s">
        <v>5966</v>
      </c>
      <c r="AA1402" t="s">
        <v>5967</v>
      </c>
      <c r="AB1402">
        <v>1206</v>
      </c>
      <c r="AC1402" t="s">
        <v>5958</v>
      </c>
      <c r="AD1402" t="s">
        <v>27</v>
      </c>
      <c r="AE1402" t="s">
        <v>10875</v>
      </c>
    </row>
    <row r="1403" spans="8:31" hidden="1" x14ac:dyDescent="0.25">
      <c r="H1403" t="s">
        <v>17960</v>
      </c>
      <c r="I1403" t="s">
        <v>17961</v>
      </c>
      <c r="J1403" t="s">
        <v>18695</v>
      </c>
      <c r="K1403" t="s">
        <v>19446</v>
      </c>
      <c r="L1403">
        <v>7084</v>
      </c>
      <c r="M1403" t="s">
        <v>27</v>
      </c>
      <c r="N1403" t="s">
        <v>18696</v>
      </c>
      <c r="P1403" t="s">
        <v>18697</v>
      </c>
      <c r="Q1403">
        <v>4017</v>
      </c>
      <c r="R1403" t="s">
        <v>97</v>
      </c>
      <c r="S1403" t="s">
        <v>97</v>
      </c>
      <c r="T1403" t="str">
        <f>IF(Transcripts[[#This Row],[List?]]="Y", Transcripts[[#This Row],[RefSeq mRNA ID]]&amp;IF(Transcripts[[#This Row],[Preferred?]]="Y", " (Preferred)", ""), "")</f>
        <v>NM_002019.4 (Preferred)</v>
      </c>
      <c r="V1403" s="43" t="s">
        <v>18698</v>
      </c>
      <c r="W1403" s="43" t="e">
        <f t="array" ref="W1403">INDEX(Table6[#Data], MATCH(1, ISNUMBER(SEARCH(Transcripts[[#This Row],[RefSeq mRNA ID]], Table6['#name])), 0), 1)</f>
        <v>#N/A</v>
      </c>
      <c r="X1403" s="43"/>
      <c r="Y1403" s="43"/>
      <c r="Z1403" t="s">
        <v>5963</v>
      </c>
      <c r="AA1403" t="s">
        <v>5964</v>
      </c>
      <c r="AB1403">
        <v>1116</v>
      </c>
      <c r="AC1403" t="s">
        <v>5958</v>
      </c>
      <c r="AD1403" t="s">
        <v>27</v>
      </c>
      <c r="AE1403" t="s">
        <v>10876</v>
      </c>
    </row>
    <row r="1404" spans="8:31" hidden="1" x14ac:dyDescent="0.25">
      <c r="H1404" t="s">
        <v>17960</v>
      </c>
      <c r="I1404" t="s">
        <v>17992</v>
      </c>
      <c r="J1404" t="s">
        <v>18699</v>
      </c>
      <c r="L1404">
        <v>1927</v>
      </c>
      <c r="M1404" t="s">
        <v>27</v>
      </c>
      <c r="N1404" t="s">
        <v>18700</v>
      </c>
      <c r="Q1404">
        <v>1671</v>
      </c>
      <c r="R1404" t="s">
        <v>98</v>
      </c>
      <c r="S1404" t="s">
        <v>98</v>
      </c>
      <c r="T1404" t="str">
        <f>IF(Transcripts[[#This Row],[List?]]="Y", Transcripts[[#This Row],[RefSeq mRNA ID]]&amp;IF(Transcripts[[#This Row],[Preferred?]]="Y", " (Preferred)", ""), "")</f>
        <v/>
      </c>
      <c r="V1404" s="43" t="s">
        <v>18698</v>
      </c>
      <c r="W1404" s="43" t="e">
        <f t="array" ref="W1404">INDEX(Table6[#Data], MATCH(1, ISNUMBER(SEARCH(Transcripts[[#This Row],[RefSeq mRNA ID]], Table6['#name])), 0), 1)</f>
        <v>#N/A</v>
      </c>
      <c r="X1404" s="43"/>
      <c r="Y1404" s="43"/>
      <c r="Z1404" t="s">
        <v>5959</v>
      </c>
      <c r="AA1404" t="s">
        <v>5960</v>
      </c>
      <c r="AB1404">
        <v>1116</v>
      </c>
      <c r="AC1404" t="s">
        <v>5958</v>
      </c>
      <c r="AD1404" t="s">
        <v>27</v>
      </c>
      <c r="AE1404" t="s">
        <v>10877</v>
      </c>
    </row>
    <row r="1405" spans="8:31" hidden="1" x14ac:dyDescent="0.25">
      <c r="H1405" t="s">
        <v>17960</v>
      </c>
      <c r="I1405" t="s">
        <v>17993</v>
      </c>
      <c r="J1405" t="s">
        <v>18701</v>
      </c>
      <c r="L1405">
        <v>1275</v>
      </c>
      <c r="M1405" t="s">
        <v>27</v>
      </c>
      <c r="N1405" t="s">
        <v>18702</v>
      </c>
      <c r="Q1405">
        <v>1086</v>
      </c>
      <c r="R1405" t="s">
        <v>98</v>
      </c>
      <c r="S1405" t="s">
        <v>98</v>
      </c>
      <c r="T1405" t="str">
        <f>IF(Transcripts[[#This Row],[List?]]="Y", Transcripts[[#This Row],[RefSeq mRNA ID]]&amp;IF(Transcripts[[#This Row],[Preferred?]]="Y", " (Preferred)", ""), "")</f>
        <v/>
      </c>
      <c r="V1405" s="43" t="s">
        <v>18698</v>
      </c>
      <c r="W1405" s="43" t="e">
        <f t="array" ref="W1405">INDEX(Table6[#Data], MATCH(1, ISNUMBER(SEARCH(Transcripts[[#This Row],[RefSeq mRNA ID]], Table6['#name])), 0), 1)</f>
        <v>#N/A</v>
      </c>
      <c r="X1405" s="43"/>
      <c r="Y1405" s="43"/>
      <c r="Z1405" t="s">
        <v>5970</v>
      </c>
      <c r="AA1405" t="s">
        <v>5971</v>
      </c>
      <c r="AB1405">
        <v>1116</v>
      </c>
      <c r="AC1405" t="s">
        <v>5958</v>
      </c>
      <c r="AD1405" t="s">
        <v>27</v>
      </c>
      <c r="AE1405" t="s">
        <v>10878</v>
      </c>
    </row>
    <row r="1406" spans="8:31" hidden="1" x14ac:dyDescent="0.25">
      <c r="H1406" t="s">
        <v>17960</v>
      </c>
      <c r="I1406" t="s">
        <v>17994</v>
      </c>
      <c r="J1406" t="s">
        <v>18703</v>
      </c>
      <c r="K1406" t="s">
        <v>19447</v>
      </c>
      <c r="L1406">
        <v>2968</v>
      </c>
      <c r="M1406" t="s">
        <v>27</v>
      </c>
      <c r="N1406" t="s">
        <v>18704</v>
      </c>
      <c r="P1406" t="s">
        <v>18705</v>
      </c>
      <c r="Q1406">
        <v>2202</v>
      </c>
      <c r="R1406" t="s">
        <v>98</v>
      </c>
      <c r="S1406" t="s">
        <v>97</v>
      </c>
      <c r="T1406" t="str">
        <f>IF(Transcripts[[#This Row],[List?]]="Y", Transcripts[[#This Row],[RefSeq mRNA ID]]&amp;IF(Transcripts[[#This Row],[Preferred?]]="Y", " (Preferred)", ""), "")</f>
        <v>NM_001160030.1</v>
      </c>
      <c r="V1406" s="43" t="s">
        <v>18698</v>
      </c>
      <c r="W1406" s="43" t="e">
        <f t="array" ref="W1406">INDEX(Table6[#Data], MATCH(1, ISNUMBER(SEARCH(Transcripts[[#This Row],[RefSeq mRNA ID]], Table6['#name])), 0), 1)</f>
        <v>#N/A</v>
      </c>
      <c r="X1406" s="43"/>
      <c r="Y1406" s="43"/>
      <c r="Z1406" t="s">
        <v>5973</v>
      </c>
      <c r="AA1406" t="s">
        <v>5974</v>
      </c>
      <c r="AB1406">
        <v>103</v>
      </c>
      <c r="AC1406" t="s">
        <v>5958</v>
      </c>
      <c r="AD1406" t="s">
        <v>27</v>
      </c>
      <c r="AE1406" t="s">
        <v>10879</v>
      </c>
    </row>
    <row r="1407" spans="8:31" hidden="1" x14ac:dyDescent="0.25">
      <c r="H1407" t="s">
        <v>17960</v>
      </c>
      <c r="I1407" t="s">
        <v>17997</v>
      </c>
      <c r="J1407" t="s">
        <v>18706</v>
      </c>
      <c r="K1407" t="s">
        <v>19449</v>
      </c>
      <c r="L1407">
        <v>1911</v>
      </c>
      <c r="M1407" t="s">
        <v>27</v>
      </c>
      <c r="N1407" t="s">
        <v>18707</v>
      </c>
      <c r="P1407" t="s">
        <v>18708</v>
      </c>
      <c r="Q1407">
        <v>1626</v>
      </c>
      <c r="R1407" t="s">
        <v>98</v>
      </c>
      <c r="S1407" t="s">
        <v>97</v>
      </c>
      <c r="T1407" t="str">
        <f>IF(Transcripts[[#This Row],[List?]]="Y", Transcripts[[#This Row],[RefSeq mRNA ID]]&amp;IF(Transcripts[[#This Row],[Preferred?]]="Y", " (Preferred)", ""), "")</f>
        <v>NM_001160031.1</v>
      </c>
      <c r="V1407" s="43" t="s">
        <v>18698</v>
      </c>
      <c r="W1407" s="43" t="e">
        <f t="array" ref="W1407">INDEX(Table6[#Data], MATCH(1, ISNUMBER(SEARCH(Transcripts[[#This Row],[RefSeq mRNA ID]], Table6['#name])), 0), 1)</f>
        <v>#N/A</v>
      </c>
      <c r="X1407" s="43"/>
      <c r="Y1407" s="43"/>
      <c r="Z1407" t="s">
        <v>9136</v>
      </c>
      <c r="AC1407" t="s">
        <v>9132</v>
      </c>
      <c r="AD1407" t="s">
        <v>27</v>
      </c>
      <c r="AE1407" t="s">
        <v>9136</v>
      </c>
    </row>
    <row r="1408" spans="8:31" hidden="1" x14ac:dyDescent="0.25">
      <c r="H1408" t="s">
        <v>16</v>
      </c>
      <c r="I1408" t="s">
        <v>3629</v>
      </c>
      <c r="J1408" t="s">
        <v>3630</v>
      </c>
      <c r="L1408">
        <v>3848</v>
      </c>
      <c r="M1408" t="s">
        <v>27</v>
      </c>
      <c r="N1408" t="s">
        <v>3631</v>
      </c>
      <c r="Q1408">
        <v>2991</v>
      </c>
      <c r="R1408" t="s">
        <v>98</v>
      </c>
      <c r="S1408" t="s">
        <v>98</v>
      </c>
      <c r="T1408" t="str">
        <f>IF(Transcripts[[#This Row],[List?]]="Y", Transcripts[[#This Row],[RefSeq mRNA ID]]&amp;IF(Transcripts[[#This Row],[Preferred?]]="Y", " (Preferred)", ""), "")</f>
        <v/>
      </c>
      <c r="V1408" s="43" t="s">
        <v>18475</v>
      </c>
      <c r="W1408" s="43" t="e">
        <f t="array" ref="W1408">INDEX(Table6[#Data], MATCH(1, ISNUMBER(SEARCH(Transcripts[[#This Row],[RefSeq mRNA ID]], Table6['#name])), 0), 1)</f>
        <v>#N/A</v>
      </c>
      <c r="X1408" s="43"/>
      <c r="Y1408" s="43"/>
      <c r="Z1408" t="s">
        <v>9138</v>
      </c>
      <c r="AA1408" t="s">
        <v>9139</v>
      </c>
      <c r="AB1408">
        <v>2295</v>
      </c>
      <c r="AC1408" t="s">
        <v>9132</v>
      </c>
      <c r="AD1408" t="s">
        <v>27</v>
      </c>
      <c r="AE1408" t="s">
        <v>10880</v>
      </c>
    </row>
    <row r="1409" spans="8:31" hidden="1" x14ac:dyDescent="0.25">
      <c r="H1409" t="s">
        <v>16</v>
      </c>
      <c r="I1409" t="s">
        <v>3632</v>
      </c>
      <c r="J1409" t="s">
        <v>3633</v>
      </c>
      <c r="K1409" t="s">
        <v>18888</v>
      </c>
      <c r="L1409">
        <v>3842</v>
      </c>
      <c r="M1409" t="s">
        <v>27</v>
      </c>
      <c r="N1409" t="s">
        <v>3634</v>
      </c>
      <c r="O1409" t="s">
        <v>3635</v>
      </c>
      <c r="P1409" t="s">
        <v>3636</v>
      </c>
      <c r="Q1409">
        <v>2982</v>
      </c>
      <c r="R1409" t="s">
        <v>97</v>
      </c>
      <c r="S1409" t="s">
        <v>97</v>
      </c>
      <c r="T1409" t="str">
        <f>IF(Transcripts[[#This Row],[List?]]="Y", Transcripts[[#This Row],[RefSeq mRNA ID]]&amp;IF(Transcripts[[#This Row],[Preferred?]]="Y", " (Preferred)", ""), "")</f>
        <v>NM_004119.2 (Preferred)</v>
      </c>
      <c r="V1409" s="43" t="s">
        <v>18475</v>
      </c>
      <c r="W1409" s="43" t="e">
        <f t="array" ref="W1409">INDEX(Table6[#Data], MATCH(1, ISNUMBER(SEARCH(Transcripts[[#This Row],[RefSeq mRNA ID]], Table6['#name])), 0), 1)</f>
        <v>#N/A</v>
      </c>
      <c r="X1409" s="43"/>
      <c r="Y1409" s="43"/>
      <c r="Z1409" t="s">
        <v>9146</v>
      </c>
      <c r="AA1409" t="s">
        <v>9147</v>
      </c>
      <c r="AB1409">
        <v>762</v>
      </c>
      <c r="AC1409" t="s">
        <v>9132</v>
      </c>
      <c r="AD1409" t="s">
        <v>27</v>
      </c>
      <c r="AE1409" t="s">
        <v>10881</v>
      </c>
    </row>
    <row r="1410" spans="8:31" hidden="1" x14ac:dyDescent="0.25">
      <c r="H1410" t="s">
        <v>16</v>
      </c>
      <c r="I1410" t="s">
        <v>3637</v>
      </c>
      <c r="J1410" t="s">
        <v>3638</v>
      </c>
      <c r="L1410">
        <v>3178</v>
      </c>
      <c r="M1410" t="s">
        <v>27</v>
      </c>
      <c r="N1410" t="s">
        <v>3639</v>
      </c>
      <c r="Q1410">
        <v>2859</v>
      </c>
      <c r="R1410" t="s">
        <v>98</v>
      </c>
      <c r="S1410" t="s">
        <v>98</v>
      </c>
      <c r="T1410" t="str">
        <f>IF(Transcripts[[#This Row],[List?]]="Y", Transcripts[[#This Row],[RefSeq mRNA ID]]&amp;IF(Transcripts[[#This Row],[Preferred?]]="Y", " (Preferred)", ""), "")</f>
        <v/>
      </c>
      <c r="V1410" s="43" t="s">
        <v>18475</v>
      </c>
      <c r="W1410" s="43" t="e">
        <f t="array" ref="W1410">INDEX(Table6[#Data], MATCH(1, ISNUMBER(SEARCH(Transcripts[[#This Row],[RefSeq mRNA ID]], Table6['#name])), 0), 1)</f>
        <v>#N/A</v>
      </c>
      <c r="X1410" s="43"/>
      <c r="Y1410" s="43"/>
      <c r="Z1410" t="s">
        <v>9157</v>
      </c>
      <c r="AC1410" t="s">
        <v>9132</v>
      </c>
      <c r="AD1410" t="s">
        <v>27</v>
      </c>
      <c r="AE1410" t="s">
        <v>9157</v>
      </c>
    </row>
    <row r="1411" spans="8:31" hidden="1" x14ac:dyDescent="0.25">
      <c r="H1411" t="s">
        <v>16</v>
      </c>
      <c r="I1411" t="s">
        <v>3624</v>
      </c>
      <c r="J1411" t="s">
        <v>3625</v>
      </c>
      <c r="L1411">
        <v>3634</v>
      </c>
      <c r="M1411" t="s">
        <v>189</v>
      </c>
      <c r="N1411" t="s">
        <v>3626</v>
      </c>
      <c r="P1411" t="s">
        <v>100</v>
      </c>
      <c r="Q1411">
        <v>2220</v>
      </c>
      <c r="R1411" t="s">
        <v>98</v>
      </c>
      <c r="S1411" t="s">
        <v>98</v>
      </c>
      <c r="T1411" t="str">
        <f>IF(Transcripts[[#This Row],[List?]]="Y", Transcripts[[#This Row],[RefSeq mRNA ID]]&amp;IF(Transcripts[[#This Row],[Preferred?]]="Y", " (Preferred)", ""), "")</f>
        <v/>
      </c>
      <c r="V1411" s="43" t="s">
        <v>18475</v>
      </c>
      <c r="W1411" s="43" t="e">
        <f t="array" ref="W1411">INDEX(Table6[#Data], MATCH(1, ISNUMBER(SEARCH(Transcripts[[#This Row],[RefSeq mRNA ID]], Table6['#name])), 0), 1)</f>
        <v>#N/A</v>
      </c>
      <c r="X1411" s="43"/>
      <c r="Y1411" s="43"/>
      <c r="Z1411" t="s">
        <v>9133</v>
      </c>
      <c r="AA1411" t="s">
        <v>9134</v>
      </c>
      <c r="AB1411">
        <v>339</v>
      </c>
      <c r="AC1411" t="s">
        <v>9132</v>
      </c>
      <c r="AD1411" t="s">
        <v>27</v>
      </c>
      <c r="AE1411" t="s">
        <v>10882</v>
      </c>
    </row>
    <row r="1412" spans="8:31" hidden="1" x14ac:dyDescent="0.25">
      <c r="H1412" t="s">
        <v>16</v>
      </c>
      <c r="I1412" t="s">
        <v>3627</v>
      </c>
      <c r="L1412">
        <v>474</v>
      </c>
      <c r="M1412" t="s">
        <v>195</v>
      </c>
      <c r="N1412" t="s">
        <v>3628</v>
      </c>
      <c r="P1412" t="s">
        <v>100</v>
      </c>
      <c r="Q1412">
        <v>0</v>
      </c>
      <c r="R1412" t="s">
        <v>98</v>
      </c>
      <c r="S1412" t="s">
        <v>98</v>
      </c>
      <c r="T1412" t="str">
        <f>IF(Transcripts[[#This Row],[List?]]="Y", Transcripts[[#This Row],[RefSeq mRNA ID]]&amp;IF(Transcripts[[#This Row],[Preferred?]]="Y", " (Preferred)", ""), "")</f>
        <v/>
      </c>
      <c r="V1412" s="43" t="s">
        <v>18475</v>
      </c>
      <c r="W1412" s="43" t="e">
        <f t="array" ref="W1412">INDEX(Table6[#Data], MATCH(1, ISNUMBER(SEARCH(Transcripts[[#This Row],[RefSeq mRNA ID]], Table6['#name])), 0), 1)</f>
        <v>#N/A</v>
      </c>
      <c r="X1412" s="43"/>
      <c r="Y1412" s="43"/>
      <c r="Z1412" t="s">
        <v>9150</v>
      </c>
      <c r="AA1412" t="s">
        <v>9151</v>
      </c>
      <c r="AB1412">
        <v>696</v>
      </c>
      <c r="AC1412" t="s">
        <v>9132</v>
      </c>
      <c r="AD1412" t="s">
        <v>27</v>
      </c>
      <c r="AE1412" t="s">
        <v>10883</v>
      </c>
    </row>
    <row r="1413" spans="8:31" hidden="1" x14ac:dyDescent="0.25">
      <c r="H1413" t="s">
        <v>3640</v>
      </c>
      <c r="I1413" t="s">
        <v>3647</v>
      </c>
      <c r="J1413" t="s">
        <v>3648</v>
      </c>
      <c r="K1413" t="s">
        <v>20331</v>
      </c>
      <c r="L1413">
        <v>5857</v>
      </c>
      <c r="M1413" t="s">
        <v>27</v>
      </c>
      <c r="N1413" t="s">
        <v>3649</v>
      </c>
      <c r="P1413" t="s">
        <v>3650</v>
      </c>
      <c r="Q1413">
        <v>4092</v>
      </c>
      <c r="R1413" t="s">
        <v>97</v>
      </c>
      <c r="S1413" t="s">
        <v>97</v>
      </c>
      <c r="T1413" t="str">
        <f>IF(Transcripts[[#This Row],[List?]]="Y", Transcripts[[#This Row],[RefSeq mRNA ID]]&amp;IF(Transcripts[[#This Row],[Preferred?]]="Y", " (Preferred)", ""), "")</f>
        <v>NM_182925.5 (Preferred)</v>
      </c>
      <c r="V1413" s="43" t="s">
        <v>18476</v>
      </c>
      <c r="W1413" s="43" t="e">
        <f t="array" ref="W1413">INDEX(Table6[#Data], MATCH(1, ISNUMBER(SEARCH(Transcripts[[#This Row],[RefSeq mRNA ID]], Table6['#name])), 0), 1)</f>
        <v>#N/A</v>
      </c>
      <c r="X1413" s="43"/>
      <c r="Y1413" s="43"/>
      <c r="Z1413" t="s">
        <v>9153</v>
      </c>
      <c r="AA1413" t="s">
        <v>9154</v>
      </c>
      <c r="AB1413">
        <v>825</v>
      </c>
      <c r="AC1413" t="s">
        <v>9132</v>
      </c>
      <c r="AD1413" t="s">
        <v>27</v>
      </c>
      <c r="AE1413" t="s">
        <v>10884</v>
      </c>
    </row>
    <row r="1414" spans="8:31" hidden="1" x14ac:dyDescent="0.25">
      <c r="H1414" t="s">
        <v>3640</v>
      </c>
      <c r="I1414" t="s">
        <v>3655</v>
      </c>
      <c r="J1414" t="s">
        <v>3656</v>
      </c>
      <c r="K1414" t="s">
        <v>20333</v>
      </c>
      <c r="L1414">
        <v>4140</v>
      </c>
      <c r="M1414" t="s">
        <v>27</v>
      </c>
      <c r="N1414" t="s">
        <v>3657</v>
      </c>
      <c r="Q1414">
        <v>3921</v>
      </c>
      <c r="R1414" t="s">
        <v>98</v>
      </c>
      <c r="S1414" t="s">
        <v>97</v>
      </c>
      <c r="T1414" t="str">
        <f>IF(Transcripts[[#This Row],[List?]]="Y", Transcripts[[#This Row],[RefSeq mRNA ID]]&amp;IF(Transcripts[[#This Row],[Preferred?]]="Y", " (Preferred)", ""), "")</f>
        <v>NM_001354989.1</v>
      </c>
      <c r="V1414" s="43" t="s">
        <v>18476</v>
      </c>
      <c r="W1414" s="43" t="e">
        <f t="array" ref="W1414">INDEX(Table6[#Data], MATCH(1, ISNUMBER(SEARCH(Transcripts[[#This Row],[RefSeq mRNA ID]], Table6['#name])), 0), 1)</f>
        <v>#N/A</v>
      </c>
      <c r="X1414" s="43"/>
      <c r="Y1414" s="43"/>
      <c r="Z1414" t="s">
        <v>9159</v>
      </c>
      <c r="AC1414" t="s">
        <v>9132</v>
      </c>
      <c r="AD1414" t="s">
        <v>27</v>
      </c>
      <c r="AE1414" t="s">
        <v>9159</v>
      </c>
    </row>
    <row r="1415" spans="8:31" hidden="1" x14ac:dyDescent="0.25">
      <c r="H1415" t="s">
        <v>3640</v>
      </c>
      <c r="I1415" t="s">
        <v>3651</v>
      </c>
      <c r="J1415" t="s">
        <v>3652</v>
      </c>
      <c r="K1415" t="s">
        <v>19451</v>
      </c>
      <c r="L1415">
        <v>4292</v>
      </c>
      <c r="M1415" t="s">
        <v>27</v>
      </c>
      <c r="N1415" t="s">
        <v>3653</v>
      </c>
      <c r="P1415" t="s">
        <v>3654</v>
      </c>
      <c r="Q1415">
        <v>3897</v>
      </c>
      <c r="R1415" t="s">
        <v>98</v>
      </c>
      <c r="S1415" t="s">
        <v>97</v>
      </c>
      <c r="T1415" t="str">
        <f>IF(Transcripts[[#This Row],[List?]]="Y", Transcripts[[#This Row],[RefSeq mRNA ID]]&amp;IF(Transcripts[[#This Row],[Preferred?]]="Y", " (Preferred)", ""), "")</f>
        <v>NM_002020.4</v>
      </c>
      <c r="V1415" s="43" t="s">
        <v>18476</v>
      </c>
      <c r="W1415" s="43" t="e">
        <f t="array" ref="W1415">INDEX(Table6[#Data], MATCH(1, ISNUMBER(SEARCH(Transcripts[[#This Row],[RefSeq mRNA ID]], Table6['#name])), 0), 1)</f>
        <v>#N/A</v>
      </c>
      <c r="X1415" s="43"/>
      <c r="Y1415" s="43"/>
      <c r="Z1415" t="s">
        <v>9142</v>
      </c>
      <c r="AA1415" t="s">
        <v>9143</v>
      </c>
      <c r="AB1415">
        <v>2295</v>
      </c>
      <c r="AC1415" t="s">
        <v>9132</v>
      </c>
      <c r="AD1415" t="s">
        <v>27</v>
      </c>
      <c r="AE1415" t="s">
        <v>10885</v>
      </c>
    </row>
    <row r="1416" spans="8:31" hidden="1" x14ac:dyDescent="0.25">
      <c r="H1416" t="s">
        <v>3640</v>
      </c>
      <c r="I1416" t="s">
        <v>3658</v>
      </c>
      <c r="J1416" t="s">
        <v>3659</v>
      </c>
      <c r="L1416">
        <v>580</v>
      </c>
      <c r="M1416" t="s">
        <v>27</v>
      </c>
      <c r="N1416" t="s">
        <v>3660</v>
      </c>
      <c r="Q1416">
        <v>427</v>
      </c>
      <c r="R1416" t="s">
        <v>98</v>
      </c>
      <c r="S1416" t="s">
        <v>98</v>
      </c>
      <c r="T1416" t="str">
        <f>IF(Transcripts[[#This Row],[List?]]="Y", Transcripts[[#This Row],[RefSeq mRNA ID]]&amp;IF(Transcripts[[#This Row],[Preferred?]]="Y", " (Preferred)", ""), "")</f>
        <v/>
      </c>
      <c r="V1416" s="43" t="s">
        <v>18476</v>
      </c>
      <c r="W1416" s="43" t="e">
        <f t="array" ref="W1416">INDEX(Table6[#Data], MATCH(1, ISNUMBER(SEARCH(Transcripts[[#This Row],[RefSeq mRNA ID]], Table6['#name])), 0), 1)</f>
        <v>#N/A</v>
      </c>
      <c r="X1416" s="43"/>
      <c r="Y1416" s="43"/>
      <c r="Z1416" t="s">
        <v>4907</v>
      </c>
      <c r="AA1416" t="s">
        <v>4908</v>
      </c>
      <c r="AB1416">
        <v>1377</v>
      </c>
      <c r="AC1416" t="s">
        <v>4906</v>
      </c>
      <c r="AD1416" t="s">
        <v>27</v>
      </c>
      <c r="AE1416" t="s">
        <v>10886</v>
      </c>
    </row>
    <row r="1417" spans="8:31" hidden="1" x14ac:dyDescent="0.25">
      <c r="H1417" t="s">
        <v>3640</v>
      </c>
      <c r="I1417" t="s">
        <v>3641</v>
      </c>
      <c r="L1417">
        <v>2298</v>
      </c>
      <c r="M1417" t="s">
        <v>195</v>
      </c>
      <c r="N1417" t="s">
        <v>3642</v>
      </c>
      <c r="Q1417">
        <v>0</v>
      </c>
      <c r="R1417" t="s">
        <v>98</v>
      </c>
      <c r="S1417" t="s">
        <v>98</v>
      </c>
      <c r="T1417" t="str">
        <f>IF(Transcripts[[#This Row],[List?]]="Y", Transcripts[[#This Row],[RefSeq mRNA ID]]&amp;IF(Transcripts[[#This Row],[Preferred?]]="Y", " (Preferred)", ""), "")</f>
        <v/>
      </c>
      <c r="V1417" s="43" t="s">
        <v>18476</v>
      </c>
      <c r="W1417" s="43" t="e">
        <f t="array" ref="W1417">INDEX(Table6[#Data], MATCH(1, ISNUMBER(SEARCH(Transcripts[[#This Row],[RefSeq mRNA ID]], Table6['#name])), 0), 1)</f>
        <v>#N/A</v>
      </c>
      <c r="X1417" s="43"/>
      <c r="Y1417" s="43"/>
      <c r="Z1417" t="s">
        <v>8321</v>
      </c>
      <c r="AA1417" t="s">
        <v>8322</v>
      </c>
      <c r="AB1417">
        <v>3702</v>
      </c>
      <c r="AC1417" t="s">
        <v>8312</v>
      </c>
      <c r="AD1417" t="s">
        <v>27</v>
      </c>
      <c r="AE1417" t="s">
        <v>10887</v>
      </c>
    </row>
    <row r="1418" spans="8:31" hidden="1" x14ac:dyDescent="0.25">
      <c r="H1418" t="s">
        <v>3640</v>
      </c>
      <c r="I1418" t="s">
        <v>3643</v>
      </c>
      <c r="L1418">
        <v>888</v>
      </c>
      <c r="M1418" t="s">
        <v>195</v>
      </c>
      <c r="N1418" t="s">
        <v>3644</v>
      </c>
      <c r="Q1418">
        <v>0</v>
      </c>
      <c r="R1418" t="s">
        <v>98</v>
      </c>
      <c r="S1418" t="s">
        <v>98</v>
      </c>
      <c r="T1418" t="str">
        <f>IF(Transcripts[[#This Row],[List?]]="Y", Transcripts[[#This Row],[RefSeq mRNA ID]]&amp;IF(Transcripts[[#This Row],[Preferred?]]="Y", " (Preferred)", ""), "")</f>
        <v/>
      </c>
      <c r="V1418" s="43" t="s">
        <v>18476</v>
      </c>
      <c r="W1418" s="43" t="e">
        <f t="array" ref="W1418">INDEX(Table6[#Data], MATCH(1, ISNUMBER(SEARCH(Transcripts[[#This Row],[RefSeq mRNA ID]], Table6['#name])), 0), 1)</f>
        <v>#N/A</v>
      </c>
      <c r="X1418" s="43"/>
      <c r="Y1418" s="43"/>
      <c r="Z1418" t="s">
        <v>8338</v>
      </c>
      <c r="AA1418" t="s">
        <v>8339</v>
      </c>
      <c r="AB1418">
        <v>838</v>
      </c>
      <c r="AC1418" t="s">
        <v>8312</v>
      </c>
      <c r="AD1418" t="s">
        <v>27</v>
      </c>
      <c r="AE1418" t="s">
        <v>10888</v>
      </c>
    </row>
    <row r="1419" spans="8:31" hidden="1" x14ac:dyDescent="0.25">
      <c r="H1419" t="s">
        <v>3640</v>
      </c>
      <c r="I1419" t="s">
        <v>3645</v>
      </c>
      <c r="L1419">
        <v>684</v>
      </c>
      <c r="M1419" t="s">
        <v>195</v>
      </c>
      <c r="N1419" t="s">
        <v>3646</v>
      </c>
      <c r="Q1419">
        <v>0</v>
      </c>
      <c r="R1419" t="s">
        <v>98</v>
      </c>
      <c r="S1419" t="s">
        <v>98</v>
      </c>
      <c r="T1419" t="str">
        <f>IF(Transcripts[[#This Row],[List?]]="Y", Transcripts[[#This Row],[RefSeq mRNA ID]]&amp;IF(Transcripts[[#This Row],[Preferred?]]="Y", " (Preferred)", ""), "")</f>
        <v/>
      </c>
      <c r="V1419" s="43" t="s">
        <v>18476</v>
      </c>
      <c r="W1419" s="43" t="e">
        <f t="array" ref="W1419">INDEX(Table6[#Data], MATCH(1, ISNUMBER(SEARCH(Transcripts[[#This Row],[RefSeq mRNA ID]], Table6['#name])), 0), 1)</f>
        <v>#N/A</v>
      </c>
      <c r="X1419" s="43"/>
      <c r="Y1419" s="43"/>
      <c r="Z1419" t="s">
        <v>8318</v>
      </c>
      <c r="AC1419" t="s">
        <v>8312</v>
      </c>
      <c r="AD1419" t="s">
        <v>27</v>
      </c>
      <c r="AE1419" t="s">
        <v>8318</v>
      </c>
    </row>
    <row r="1420" spans="8:31" hidden="1" x14ac:dyDescent="0.25">
      <c r="H1420" t="s">
        <v>3640</v>
      </c>
      <c r="I1420" t="s">
        <v>3661</v>
      </c>
      <c r="L1420">
        <v>5414</v>
      </c>
      <c r="M1420" t="s">
        <v>212</v>
      </c>
      <c r="N1420" t="s">
        <v>3662</v>
      </c>
      <c r="Q1420">
        <v>0</v>
      </c>
      <c r="R1420" t="s">
        <v>98</v>
      </c>
      <c r="S1420" t="s">
        <v>98</v>
      </c>
      <c r="T1420" t="str">
        <f>IF(Transcripts[[#This Row],[List?]]="Y", Transcripts[[#This Row],[RefSeq mRNA ID]]&amp;IF(Transcripts[[#This Row],[Preferred?]]="Y", " (Preferred)", ""), "")</f>
        <v/>
      </c>
      <c r="V1420" s="43" t="s">
        <v>18476</v>
      </c>
      <c r="W1420" s="43" t="e">
        <f t="array" ref="W1420">INDEX(Table6[#Data], MATCH(1, ISNUMBER(SEARCH(Transcripts[[#This Row],[RefSeq mRNA ID]], Table6['#name])), 0), 1)</f>
        <v>#N/A</v>
      </c>
      <c r="X1420" s="43"/>
      <c r="Y1420" s="43"/>
      <c r="Z1420" t="s">
        <v>8313</v>
      </c>
      <c r="AA1420" t="s">
        <v>8314</v>
      </c>
      <c r="AB1420">
        <v>165</v>
      </c>
      <c r="AC1420" t="s">
        <v>8312</v>
      </c>
      <c r="AD1420" t="s">
        <v>27</v>
      </c>
      <c r="AE1420" t="s">
        <v>10889</v>
      </c>
    </row>
    <row r="1421" spans="8:31" hidden="1" x14ac:dyDescent="0.25">
      <c r="H1421" t="s">
        <v>3640</v>
      </c>
      <c r="I1421" t="s">
        <v>3663</v>
      </c>
      <c r="L1421">
        <v>895</v>
      </c>
      <c r="M1421" t="s">
        <v>212</v>
      </c>
      <c r="N1421" t="s">
        <v>3664</v>
      </c>
      <c r="Q1421">
        <v>0</v>
      </c>
      <c r="R1421" t="s">
        <v>98</v>
      </c>
      <c r="S1421" t="s">
        <v>98</v>
      </c>
      <c r="T1421" t="str">
        <f>IF(Transcripts[[#This Row],[List?]]="Y", Transcripts[[#This Row],[RefSeq mRNA ID]]&amp;IF(Transcripts[[#This Row],[Preferred?]]="Y", " (Preferred)", ""), "")</f>
        <v/>
      </c>
      <c r="V1421" s="43" t="s">
        <v>18476</v>
      </c>
      <c r="W1421" s="43" t="e">
        <f t="array" ref="W1421">INDEX(Table6[#Data], MATCH(1, ISNUMBER(SEARCH(Transcripts[[#This Row],[RefSeq mRNA ID]], Table6['#name])), 0), 1)</f>
        <v>#N/A</v>
      </c>
      <c r="X1421" s="43"/>
      <c r="Y1421" s="43"/>
      <c r="Z1421" t="s">
        <v>8333</v>
      </c>
      <c r="AA1421" t="s">
        <v>8334</v>
      </c>
      <c r="AB1421">
        <v>788</v>
      </c>
      <c r="AC1421" t="s">
        <v>8312</v>
      </c>
      <c r="AD1421" t="s">
        <v>27</v>
      </c>
      <c r="AE1421" t="s">
        <v>10890</v>
      </c>
    </row>
    <row r="1422" spans="8:31" hidden="1" x14ac:dyDescent="0.25">
      <c r="H1422" t="s">
        <v>3640</v>
      </c>
      <c r="I1422" t="s">
        <v>3665</v>
      </c>
      <c r="L1422">
        <v>690</v>
      </c>
      <c r="M1422" t="s">
        <v>212</v>
      </c>
      <c r="N1422" t="s">
        <v>3666</v>
      </c>
      <c r="Q1422">
        <v>0</v>
      </c>
      <c r="R1422" t="s">
        <v>98</v>
      </c>
      <c r="S1422" t="s">
        <v>98</v>
      </c>
      <c r="T1422" t="str">
        <f>IF(Transcripts[[#This Row],[List?]]="Y", Transcripts[[#This Row],[RefSeq mRNA ID]]&amp;IF(Transcripts[[#This Row],[Preferred?]]="Y", " (Preferred)", ""), "")</f>
        <v/>
      </c>
      <c r="V1422" s="43" t="s">
        <v>18476</v>
      </c>
      <c r="W1422" s="43" t="e">
        <f t="array" ref="W1422">INDEX(Table6[#Data], MATCH(1, ISNUMBER(SEARCH(Transcripts[[#This Row],[RefSeq mRNA ID]], Table6['#name])), 0), 1)</f>
        <v>#N/A</v>
      </c>
      <c r="X1422" s="43"/>
      <c r="Y1422" s="43"/>
      <c r="Z1422" t="s">
        <v>8327</v>
      </c>
      <c r="AA1422" t="s">
        <v>8328</v>
      </c>
      <c r="AB1422">
        <v>1551</v>
      </c>
      <c r="AC1422" t="s">
        <v>8312</v>
      </c>
      <c r="AD1422" t="s">
        <v>27</v>
      </c>
      <c r="AE1422" t="s">
        <v>10891</v>
      </c>
    </row>
    <row r="1423" spans="8:31" hidden="1" x14ac:dyDescent="0.25">
      <c r="H1423" t="s">
        <v>3640</v>
      </c>
      <c r="I1423" t="s">
        <v>3667</v>
      </c>
      <c r="L1423">
        <v>592</v>
      </c>
      <c r="M1423" t="s">
        <v>212</v>
      </c>
      <c r="N1423" t="s">
        <v>3668</v>
      </c>
      <c r="Q1423">
        <v>0</v>
      </c>
      <c r="R1423" t="s">
        <v>98</v>
      </c>
      <c r="S1423" t="s">
        <v>98</v>
      </c>
      <c r="T1423" t="str">
        <f>IF(Transcripts[[#This Row],[List?]]="Y", Transcripts[[#This Row],[RefSeq mRNA ID]]&amp;IF(Transcripts[[#This Row],[Preferred?]]="Y", " (Preferred)", ""), "")</f>
        <v/>
      </c>
      <c r="V1423" s="43" t="s">
        <v>18476</v>
      </c>
      <c r="W1423" s="43" t="e">
        <f t="array" ref="W1423">INDEX(Table6[#Data], MATCH(1, ISNUMBER(SEARCH(Transcripts[[#This Row],[RefSeq mRNA ID]], Table6['#name])), 0), 1)</f>
        <v>#N/A</v>
      </c>
      <c r="X1423" s="43"/>
      <c r="Y1423" s="43"/>
      <c r="Z1423" t="s">
        <v>9728</v>
      </c>
      <c r="AA1423" t="s">
        <v>9729</v>
      </c>
      <c r="AB1423">
        <v>720</v>
      </c>
      <c r="AC1423" t="s">
        <v>9727</v>
      </c>
      <c r="AD1423" t="s">
        <v>27</v>
      </c>
      <c r="AE1423" t="s">
        <v>10892</v>
      </c>
    </row>
    <row r="1424" spans="8:31" hidden="1" x14ac:dyDescent="0.25">
      <c r="H1424" t="s">
        <v>3669</v>
      </c>
      <c r="I1424" t="s">
        <v>3670</v>
      </c>
      <c r="J1424" t="s">
        <v>3671</v>
      </c>
      <c r="K1424" t="s">
        <v>20334</v>
      </c>
      <c r="L1424">
        <v>2917</v>
      </c>
      <c r="M1424" t="s">
        <v>27</v>
      </c>
      <c r="N1424" t="s">
        <v>3672</v>
      </c>
      <c r="P1424" t="s">
        <v>3673</v>
      </c>
      <c r="Q1424">
        <v>1131</v>
      </c>
      <c r="R1424" t="s">
        <v>97</v>
      </c>
      <c r="S1424" t="s">
        <v>97</v>
      </c>
      <c r="T1424" t="str">
        <f>IF(Transcripts[[#This Row],[List?]]="Y", Transcripts[[#This Row],[RefSeq mRNA ID]]&amp;IF(Transcripts[[#This Row],[Preferred?]]="Y", " (Preferred)", ""), "")</f>
        <v>NM_023067.4 (Preferred)</v>
      </c>
      <c r="V1424" s="43" t="s">
        <v>18477</v>
      </c>
      <c r="W1424" s="43" t="e">
        <f t="array" ref="W1424">INDEX(Table6[#Data], MATCH(1, ISNUMBER(SEARCH(Transcripts[[#This Row],[RefSeq mRNA ID]], Table6['#name])), 0), 1)</f>
        <v>#N/A</v>
      </c>
      <c r="X1424" s="43"/>
      <c r="Y1424" s="43"/>
      <c r="Z1424" t="s">
        <v>9731</v>
      </c>
      <c r="AA1424" t="s">
        <v>9732</v>
      </c>
      <c r="AB1424">
        <v>720</v>
      </c>
      <c r="AC1424" t="s">
        <v>9727</v>
      </c>
      <c r="AD1424" t="s">
        <v>27</v>
      </c>
      <c r="AE1424" t="s">
        <v>10893</v>
      </c>
    </row>
    <row r="1425" spans="8:31" hidden="1" x14ac:dyDescent="0.25">
      <c r="H1425" t="s">
        <v>3674</v>
      </c>
      <c r="I1425" t="s">
        <v>3703</v>
      </c>
      <c r="J1425" t="s">
        <v>3704</v>
      </c>
      <c r="L1425">
        <v>2138</v>
      </c>
      <c r="M1425" t="s">
        <v>27</v>
      </c>
      <c r="N1425" t="s">
        <v>3705</v>
      </c>
      <c r="Q1425">
        <v>1998</v>
      </c>
      <c r="R1425" t="s">
        <v>98</v>
      </c>
      <c r="S1425" t="s">
        <v>98</v>
      </c>
      <c r="T1425" t="str">
        <f>IF(Transcripts[[#This Row],[List?]]="Y", Transcripts[[#This Row],[RefSeq mRNA ID]]&amp;IF(Transcripts[[#This Row],[Preferred?]]="Y", " (Preferred)", ""), "")</f>
        <v/>
      </c>
      <c r="V1425" s="43" t="s">
        <v>18478</v>
      </c>
      <c r="W1425" s="43" t="e">
        <f t="array" ref="W1425">INDEX(Table6[#Data], MATCH(1, ISNUMBER(SEARCH(Transcripts[[#This Row],[RefSeq mRNA ID]], Table6['#name])), 0), 1)</f>
        <v>#N/A</v>
      </c>
      <c r="X1425" s="43"/>
      <c r="Y1425" s="43"/>
      <c r="Z1425" t="s">
        <v>9734</v>
      </c>
      <c r="AC1425" t="s">
        <v>9727</v>
      </c>
      <c r="AD1425" t="s">
        <v>27</v>
      </c>
      <c r="AE1425" t="s">
        <v>9734</v>
      </c>
    </row>
    <row r="1426" spans="8:31" hidden="1" x14ac:dyDescent="0.25">
      <c r="H1426" t="s">
        <v>3674</v>
      </c>
      <c r="I1426" t="s">
        <v>3696</v>
      </c>
      <c r="J1426" t="s">
        <v>3697</v>
      </c>
      <c r="L1426">
        <v>2524</v>
      </c>
      <c r="M1426" t="s">
        <v>27</v>
      </c>
      <c r="N1426" t="s">
        <v>3698</v>
      </c>
      <c r="Q1426">
        <v>1968</v>
      </c>
      <c r="R1426" t="s">
        <v>98</v>
      </c>
      <c r="S1426" t="s">
        <v>98</v>
      </c>
      <c r="T1426" t="str">
        <f>IF(Transcripts[[#This Row],[List?]]="Y", Transcripts[[#This Row],[RefSeq mRNA ID]]&amp;IF(Transcripts[[#This Row],[Preferred?]]="Y", " (Preferred)", ""), "")</f>
        <v/>
      </c>
      <c r="V1426" s="43" t="s">
        <v>18478</v>
      </c>
      <c r="W1426" s="43" t="e">
        <f t="array" ref="W1426">INDEX(Table6[#Data], MATCH(1, ISNUMBER(SEARCH(Transcripts[[#This Row],[RefSeq mRNA ID]], Table6['#name])), 0), 1)</f>
        <v>#N/A</v>
      </c>
      <c r="X1426" s="43"/>
      <c r="Y1426" s="43"/>
      <c r="Z1426" t="s">
        <v>9736</v>
      </c>
      <c r="AA1426" t="s">
        <v>9737</v>
      </c>
      <c r="AB1426">
        <v>618</v>
      </c>
      <c r="AC1426" t="s">
        <v>9727</v>
      </c>
      <c r="AD1426" t="s">
        <v>27</v>
      </c>
      <c r="AE1426" t="s">
        <v>10894</v>
      </c>
    </row>
    <row r="1427" spans="8:31" hidden="1" x14ac:dyDescent="0.25">
      <c r="H1427" t="s">
        <v>3674</v>
      </c>
      <c r="I1427" t="s">
        <v>3675</v>
      </c>
      <c r="J1427" t="s">
        <v>3676</v>
      </c>
      <c r="L1427">
        <v>2201</v>
      </c>
      <c r="M1427" t="s">
        <v>189</v>
      </c>
      <c r="N1427" t="s">
        <v>3677</v>
      </c>
      <c r="Q1427">
        <v>1962</v>
      </c>
      <c r="R1427" t="s">
        <v>98</v>
      </c>
      <c r="S1427" t="s">
        <v>98</v>
      </c>
      <c r="T1427" t="str">
        <f>IF(Transcripts[[#This Row],[List?]]="Y", Transcripts[[#This Row],[RefSeq mRNA ID]]&amp;IF(Transcripts[[#This Row],[Preferred?]]="Y", " (Preferred)", ""), "")</f>
        <v/>
      </c>
      <c r="V1427" s="43" t="s">
        <v>18478</v>
      </c>
      <c r="W1427" s="43" t="e">
        <f t="array" ref="W1427">INDEX(Table6[#Data], MATCH(1, ISNUMBER(SEARCH(Transcripts[[#This Row],[RefSeq mRNA ID]], Table6['#name])), 0), 1)</f>
        <v>#N/A</v>
      </c>
      <c r="X1427" s="43"/>
      <c r="Y1427" s="43"/>
      <c r="Z1427" t="s">
        <v>9740</v>
      </c>
      <c r="AA1427" t="s">
        <v>9741</v>
      </c>
      <c r="AB1427">
        <v>618</v>
      </c>
      <c r="AC1427" t="s">
        <v>9727</v>
      </c>
      <c r="AD1427" t="s">
        <v>27</v>
      </c>
      <c r="AE1427" t="s">
        <v>10895</v>
      </c>
    </row>
    <row r="1428" spans="8:31" hidden="1" x14ac:dyDescent="0.25">
      <c r="H1428" t="s">
        <v>3674</v>
      </c>
      <c r="I1428" t="s">
        <v>3699</v>
      </c>
      <c r="J1428" t="s">
        <v>3700</v>
      </c>
      <c r="K1428" t="s">
        <v>19455</v>
      </c>
      <c r="L1428">
        <v>2378</v>
      </c>
      <c r="M1428" t="s">
        <v>27</v>
      </c>
      <c r="N1428" t="s">
        <v>3701</v>
      </c>
      <c r="P1428" t="s">
        <v>3702</v>
      </c>
      <c r="Q1428">
        <v>1935</v>
      </c>
      <c r="R1428" t="s">
        <v>97</v>
      </c>
      <c r="S1428" t="s">
        <v>97</v>
      </c>
      <c r="T1428" t="str">
        <f>IF(Transcripts[[#This Row],[List?]]="Y", Transcripts[[#This Row],[RefSeq mRNA ID]]&amp;IF(Transcripts[[#This Row],[Preferred?]]="Y", " (Preferred)", ""), "")</f>
        <v>NM_003902.4 (Preferred)</v>
      </c>
      <c r="V1428" s="43" t="s">
        <v>18478</v>
      </c>
      <c r="W1428" s="43" t="e">
        <f t="array" ref="W1428">INDEX(Table6[#Data], MATCH(1, ISNUMBER(SEARCH(Transcripts[[#This Row],[RefSeq mRNA ID]], Table6['#name])), 0), 1)</f>
        <v>#N/A</v>
      </c>
      <c r="X1428" s="43"/>
      <c r="Y1428" s="43"/>
      <c r="Z1428" t="s">
        <v>2114</v>
      </c>
      <c r="AA1428" t="s">
        <v>2115</v>
      </c>
      <c r="AB1428">
        <v>2223</v>
      </c>
      <c r="AC1428" t="s">
        <v>2073</v>
      </c>
      <c r="AD1428" t="s">
        <v>27</v>
      </c>
      <c r="AE1428" t="s">
        <v>10896</v>
      </c>
    </row>
    <row r="1429" spans="8:31" hidden="1" x14ac:dyDescent="0.25">
      <c r="H1429" t="s">
        <v>3674</v>
      </c>
      <c r="I1429" t="s">
        <v>3706</v>
      </c>
      <c r="J1429" t="s">
        <v>3707</v>
      </c>
      <c r="L1429">
        <v>802</v>
      </c>
      <c r="M1429" t="s">
        <v>27</v>
      </c>
      <c r="N1429" t="s">
        <v>3708</v>
      </c>
      <c r="Q1429">
        <v>696</v>
      </c>
      <c r="R1429" t="s">
        <v>98</v>
      </c>
      <c r="S1429" t="s">
        <v>98</v>
      </c>
      <c r="T1429" t="str">
        <f>IF(Transcripts[[#This Row],[List?]]="Y", Transcripts[[#This Row],[RefSeq mRNA ID]]&amp;IF(Transcripts[[#This Row],[Preferred?]]="Y", " (Preferred)", ""), "")</f>
        <v/>
      </c>
      <c r="V1429" s="43" t="s">
        <v>18478</v>
      </c>
      <c r="W1429" s="43" t="e">
        <f t="array" ref="W1429">INDEX(Table6[#Data], MATCH(1, ISNUMBER(SEARCH(Transcripts[[#This Row],[RefSeq mRNA ID]], Table6['#name])), 0), 1)</f>
        <v>#N/A</v>
      </c>
      <c r="X1429" s="43"/>
      <c r="Y1429" s="43"/>
      <c r="Z1429" t="s">
        <v>2104</v>
      </c>
      <c r="AA1429" t="s">
        <v>2105</v>
      </c>
      <c r="AB1429">
        <v>2223</v>
      </c>
      <c r="AC1429" t="s">
        <v>2073</v>
      </c>
      <c r="AD1429" t="s">
        <v>27</v>
      </c>
      <c r="AE1429" t="s">
        <v>10897</v>
      </c>
    </row>
    <row r="1430" spans="8:31" hidden="1" x14ac:dyDescent="0.25">
      <c r="H1430" t="s">
        <v>3674</v>
      </c>
      <c r="I1430" t="s">
        <v>3678</v>
      </c>
      <c r="L1430">
        <v>2156</v>
      </c>
      <c r="M1430" t="s">
        <v>195</v>
      </c>
      <c r="N1430" t="s">
        <v>3679</v>
      </c>
      <c r="Q1430">
        <v>0</v>
      </c>
      <c r="R1430" t="s">
        <v>98</v>
      </c>
      <c r="S1430" t="s">
        <v>98</v>
      </c>
      <c r="T1430" t="str">
        <f>IF(Transcripts[[#This Row],[List?]]="Y", Transcripts[[#This Row],[RefSeq mRNA ID]]&amp;IF(Transcripts[[#This Row],[Preferred?]]="Y", " (Preferred)", ""), "")</f>
        <v/>
      </c>
      <c r="V1430" s="43" t="s">
        <v>18478</v>
      </c>
      <c r="W1430" s="43" t="e">
        <f t="array" ref="W1430">INDEX(Table6[#Data], MATCH(1, ISNUMBER(SEARCH(Transcripts[[#This Row],[RefSeq mRNA ID]], Table6['#name])), 0), 1)</f>
        <v>#N/A</v>
      </c>
      <c r="X1430" s="43"/>
      <c r="Y1430" s="43"/>
      <c r="Z1430" t="s">
        <v>2085</v>
      </c>
      <c r="AC1430" t="s">
        <v>2073</v>
      </c>
      <c r="AD1430" t="s">
        <v>27</v>
      </c>
      <c r="AE1430" t="s">
        <v>2085</v>
      </c>
    </row>
    <row r="1431" spans="8:31" hidden="1" x14ac:dyDescent="0.25">
      <c r="H1431" t="s">
        <v>3674</v>
      </c>
      <c r="I1431" t="s">
        <v>3680</v>
      </c>
      <c r="L1431">
        <v>726</v>
      </c>
      <c r="M1431" t="s">
        <v>195</v>
      </c>
      <c r="N1431" t="s">
        <v>3681</v>
      </c>
      <c r="Q1431">
        <v>0</v>
      </c>
      <c r="R1431" t="s">
        <v>98</v>
      </c>
      <c r="S1431" t="s">
        <v>98</v>
      </c>
      <c r="T1431" t="str">
        <f>IF(Transcripts[[#This Row],[List?]]="Y", Transcripts[[#This Row],[RefSeq mRNA ID]]&amp;IF(Transcripts[[#This Row],[Preferred?]]="Y", " (Preferred)", ""), "")</f>
        <v/>
      </c>
      <c r="V1431" s="43" t="s">
        <v>18478</v>
      </c>
      <c r="W1431" s="43" t="e">
        <f t="array" ref="W1431">INDEX(Table6[#Data], MATCH(1, ISNUMBER(SEARCH(Transcripts[[#This Row],[RefSeq mRNA ID]], Table6['#name])), 0), 1)</f>
        <v>#N/A</v>
      </c>
      <c r="X1431" s="43"/>
      <c r="Y1431" s="43"/>
      <c r="Z1431" t="s">
        <v>2079</v>
      </c>
      <c r="AC1431" t="s">
        <v>2073</v>
      </c>
      <c r="AD1431" t="s">
        <v>27</v>
      </c>
      <c r="AE1431" t="s">
        <v>2079</v>
      </c>
    </row>
    <row r="1432" spans="8:31" hidden="1" x14ac:dyDescent="0.25">
      <c r="H1432" t="s">
        <v>3674</v>
      </c>
      <c r="I1432" t="s">
        <v>3682</v>
      </c>
      <c r="L1432">
        <v>668</v>
      </c>
      <c r="M1432" t="s">
        <v>195</v>
      </c>
      <c r="N1432" t="s">
        <v>3683</v>
      </c>
      <c r="Q1432">
        <v>0</v>
      </c>
      <c r="R1432" t="s">
        <v>98</v>
      </c>
      <c r="S1432" t="s">
        <v>98</v>
      </c>
      <c r="T1432" t="str">
        <f>IF(Transcripts[[#This Row],[List?]]="Y", Transcripts[[#This Row],[RefSeq mRNA ID]]&amp;IF(Transcripts[[#This Row],[Preferred?]]="Y", " (Preferred)", ""), "")</f>
        <v/>
      </c>
      <c r="V1432" s="43" t="s">
        <v>18478</v>
      </c>
      <c r="W1432" s="43" t="e">
        <f t="array" ref="W1432">INDEX(Table6[#Data], MATCH(1, ISNUMBER(SEARCH(Transcripts[[#This Row],[RefSeq mRNA ID]], Table6['#name])), 0), 1)</f>
        <v>#N/A</v>
      </c>
      <c r="X1432" s="43"/>
      <c r="Y1432" s="43"/>
      <c r="Z1432" t="s">
        <v>2165</v>
      </c>
      <c r="AC1432" t="s">
        <v>2073</v>
      </c>
      <c r="AD1432" t="s">
        <v>27</v>
      </c>
      <c r="AE1432" t="s">
        <v>2165</v>
      </c>
    </row>
    <row r="1433" spans="8:31" hidden="1" x14ac:dyDescent="0.25">
      <c r="H1433" t="s">
        <v>3674</v>
      </c>
      <c r="I1433" t="s">
        <v>3684</v>
      </c>
      <c r="L1433">
        <v>639</v>
      </c>
      <c r="M1433" t="s">
        <v>195</v>
      </c>
      <c r="N1433" t="s">
        <v>3685</v>
      </c>
      <c r="Q1433">
        <v>0</v>
      </c>
      <c r="R1433" t="s">
        <v>98</v>
      </c>
      <c r="S1433" t="s">
        <v>98</v>
      </c>
      <c r="T1433" t="str">
        <f>IF(Transcripts[[#This Row],[List?]]="Y", Transcripts[[#This Row],[RefSeq mRNA ID]]&amp;IF(Transcripts[[#This Row],[Preferred?]]="Y", " (Preferred)", ""), "")</f>
        <v/>
      </c>
      <c r="V1433" s="43" t="s">
        <v>18478</v>
      </c>
      <c r="W1433" s="43" t="e">
        <f t="array" ref="W1433">INDEX(Table6[#Data], MATCH(1, ISNUMBER(SEARCH(Transcripts[[#This Row],[RefSeq mRNA ID]], Table6['#name])), 0), 1)</f>
        <v>#N/A</v>
      </c>
      <c r="X1433" s="43"/>
      <c r="Y1433" s="43"/>
      <c r="Z1433" t="s">
        <v>2091</v>
      </c>
      <c r="AC1433" t="s">
        <v>2073</v>
      </c>
      <c r="AD1433" t="s">
        <v>27</v>
      </c>
      <c r="AE1433" t="s">
        <v>2091</v>
      </c>
    </row>
    <row r="1434" spans="8:31" hidden="1" x14ac:dyDescent="0.25">
      <c r="H1434" t="s">
        <v>3674</v>
      </c>
      <c r="I1434" t="s">
        <v>3686</v>
      </c>
      <c r="L1434">
        <v>612</v>
      </c>
      <c r="M1434" t="s">
        <v>195</v>
      </c>
      <c r="N1434" t="s">
        <v>3687</v>
      </c>
      <c r="Q1434">
        <v>0</v>
      </c>
      <c r="R1434" t="s">
        <v>98</v>
      </c>
      <c r="S1434" t="s">
        <v>98</v>
      </c>
      <c r="T1434" t="str">
        <f>IF(Transcripts[[#This Row],[List?]]="Y", Transcripts[[#This Row],[RefSeq mRNA ID]]&amp;IF(Transcripts[[#This Row],[Preferred?]]="Y", " (Preferred)", ""), "")</f>
        <v/>
      </c>
      <c r="V1434" s="43" t="s">
        <v>18478</v>
      </c>
      <c r="W1434" s="43" t="e">
        <f t="array" ref="W1434">INDEX(Table6[#Data], MATCH(1, ISNUMBER(SEARCH(Transcripts[[#This Row],[RefSeq mRNA ID]], Table6['#name])), 0), 1)</f>
        <v>#N/A</v>
      </c>
      <c r="X1434" s="43"/>
      <c r="Y1434" s="43"/>
      <c r="Z1434" t="s">
        <v>2147</v>
      </c>
      <c r="AA1434" t="s">
        <v>2148</v>
      </c>
      <c r="AB1434">
        <v>535</v>
      </c>
      <c r="AC1434" t="s">
        <v>2073</v>
      </c>
      <c r="AD1434" t="s">
        <v>27</v>
      </c>
      <c r="AE1434" t="s">
        <v>10898</v>
      </c>
    </row>
    <row r="1435" spans="8:31" hidden="1" x14ac:dyDescent="0.25">
      <c r="H1435" t="s">
        <v>3674</v>
      </c>
      <c r="I1435" t="s">
        <v>3688</v>
      </c>
      <c r="L1435">
        <v>605</v>
      </c>
      <c r="M1435" t="s">
        <v>195</v>
      </c>
      <c r="N1435" t="s">
        <v>3689</v>
      </c>
      <c r="Q1435">
        <v>0</v>
      </c>
      <c r="R1435" t="s">
        <v>98</v>
      </c>
      <c r="S1435" t="s">
        <v>98</v>
      </c>
      <c r="T1435" t="str">
        <f>IF(Transcripts[[#This Row],[List?]]="Y", Transcripts[[#This Row],[RefSeq mRNA ID]]&amp;IF(Transcripts[[#This Row],[Preferred?]]="Y", " (Preferred)", ""), "")</f>
        <v/>
      </c>
      <c r="V1435" s="43" t="s">
        <v>18478</v>
      </c>
      <c r="W1435" s="43" t="e">
        <f t="array" ref="W1435">INDEX(Table6[#Data], MATCH(1, ISNUMBER(SEARCH(Transcripts[[#This Row],[RefSeq mRNA ID]], Table6['#name])), 0), 1)</f>
        <v>#N/A</v>
      </c>
      <c r="X1435" s="43"/>
      <c r="Y1435" s="43"/>
      <c r="Z1435" t="s">
        <v>2136</v>
      </c>
      <c r="AA1435" t="s">
        <v>2137</v>
      </c>
      <c r="AB1435">
        <v>389</v>
      </c>
      <c r="AC1435" t="s">
        <v>2073</v>
      </c>
      <c r="AD1435" t="s">
        <v>27</v>
      </c>
      <c r="AE1435" t="s">
        <v>10899</v>
      </c>
    </row>
    <row r="1436" spans="8:31" hidden="1" x14ac:dyDescent="0.25">
      <c r="H1436" t="s">
        <v>3674</v>
      </c>
      <c r="I1436" t="s">
        <v>3690</v>
      </c>
      <c r="L1436">
        <v>583</v>
      </c>
      <c r="M1436" t="s">
        <v>195</v>
      </c>
      <c r="N1436" t="s">
        <v>3691</v>
      </c>
      <c r="Q1436">
        <v>0</v>
      </c>
      <c r="R1436" t="s">
        <v>98</v>
      </c>
      <c r="S1436" t="s">
        <v>98</v>
      </c>
      <c r="T1436" t="str">
        <f>IF(Transcripts[[#This Row],[List?]]="Y", Transcripts[[#This Row],[RefSeq mRNA ID]]&amp;IF(Transcripts[[#This Row],[Preferred?]]="Y", " (Preferred)", ""), "")</f>
        <v/>
      </c>
      <c r="V1436" s="43" t="s">
        <v>18478</v>
      </c>
      <c r="W1436" s="43" t="e">
        <f t="array" ref="W1436">INDEX(Table6[#Data], MATCH(1, ISNUMBER(SEARCH(Transcripts[[#This Row],[RefSeq mRNA ID]], Table6['#name])), 0), 1)</f>
        <v>#N/A</v>
      </c>
      <c r="X1436" s="43"/>
      <c r="Y1436" s="43"/>
      <c r="Z1436" t="s">
        <v>2171</v>
      </c>
      <c r="AC1436" t="s">
        <v>2073</v>
      </c>
      <c r="AD1436" t="s">
        <v>27</v>
      </c>
      <c r="AE1436" t="s">
        <v>2171</v>
      </c>
    </row>
    <row r="1437" spans="8:31" hidden="1" x14ac:dyDescent="0.25">
      <c r="H1437" t="s">
        <v>3674</v>
      </c>
      <c r="I1437" t="s">
        <v>3692</v>
      </c>
      <c r="L1437">
        <v>535</v>
      </c>
      <c r="M1437" t="s">
        <v>195</v>
      </c>
      <c r="N1437" t="s">
        <v>3693</v>
      </c>
      <c r="Q1437">
        <v>0</v>
      </c>
      <c r="R1437" t="s">
        <v>98</v>
      </c>
      <c r="S1437" t="s">
        <v>98</v>
      </c>
      <c r="T1437" t="str">
        <f>IF(Transcripts[[#This Row],[List?]]="Y", Transcripts[[#This Row],[RefSeq mRNA ID]]&amp;IF(Transcripts[[#This Row],[Preferred?]]="Y", " (Preferred)", ""), "")</f>
        <v/>
      </c>
      <c r="V1437" s="43" t="s">
        <v>18478</v>
      </c>
      <c r="W1437" s="43" t="e">
        <f t="array" ref="W1437">INDEX(Table6[#Data], MATCH(1, ISNUMBER(SEARCH(Transcripts[[#This Row],[RefSeq mRNA ID]], Table6['#name])), 0), 1)</f>
        <v>#N/A</v>
      </c>
      <c r="X1437" s="43"/>
      <c r="Y1437" s="43"/>
      <c r="Z1437" t="s">
        <v>2158</v>
      </c>
      <c r="AA1437" t="s">
        <v>2159</v>
      </c>
      <c r="AB1437">
        <v>144</v>
      </c>
      <c r="AC1437" t="s">
        <v>2073</v>
      </c>
      <c r="AD1437" t="s">
        <v>27</v>
      </c>
      <c r="AE1437" t="s">
        <v>10900</v>
      </c>
    </row>
    <row r="1438" spans="8:31" hidden="1" x14ac:dyDescent="0.25">
      <c r="H1438" t="s">
        <v>3674</v>
      </c>
      <c r="I1438" t="s">
        <v>3694</v>
      </c>
      <c r="L1438">
        <v>262</v>
      </c>
      <c r="M1438" t="s">
        <v>195</v>
      </c>
      <c r="N1438" t="s">
        <v>3695</v>
      </c>
      <c r="Q1438" s="43">
        <v>0</v>
      </c>
      <c r="R1438" t="s">
        <v>98</v>
      </c>
      <c r="S1438" s="43" t="s">
        <v>98</v>
      </c>
      <c r="T1438" t="str">
        <f>IF(Transcripts[[#This Row],[List?]]="Y", Transcripts[[#This Row],[RefSeq mRNA ID]]&amp;IF(Transcripts[[#This Row],[Preferred?]]="Y", " (Preferred)", ""), "")</f>
        <v/>
      </c>
      <c r="V1438" s="43" t="s">
        <v>18478</v>
      </c>
      <c r="W1438" s="43" t="e">
        <f t="array" ref="W1438">INDEX(Table6[#Data], MATCH(1, ISNUMBER(SEARCH(Transcripts[[#This Row],[RefSeq mRNA ID]], Table6['#name])), 0), 1)</f>
        <v>#N/A</v>
      </c>
      <c r="X1438" s="43"/>
      <c r="Y1438" s="43"/>
      <c r="Z1438" t="s">
        <v>2097</v>
      </c>
      <c r="AC1438" t="s">
        <v>2073</v>
      </c>
      <c r="AD1438" t="s">
        <v>27</v>
      </c>
      <c r="AE1438" t="s">
        <v>2097</v>
      </c>
    </row>
    <row r="1439" spans="8:31" hidden="1" x14ac:dyDescent="0.25">
      <c r="H1439" t="s">
        <v>3709</v>
      </c>
      <c r="I1439" t="s">
        <v>3712</v>
      </c>
      <c r="J1439" t="s">
        <v>3713</v>
      </c>
      <c r="K1439" t="s">
        <v>20337</v>
      </c>
      <c r="L1439">
        <v>2735</v>
      </c>
      <c r="M1439" t="s">
        <v>27</v>
      </c>
      <c r="N1439" t="s">
        <v>3714</v>
      </c>
      <c r="P1439" t="s">
        <v>3715</v>
      </c>
      <c r="Q1439" s="43">
        <v>1746</v>
      </c>
      <c r="R1439" t="s">
        <v>97</v>
      </c>
      <c r="S1439" s="43" t="s">
        <v>97</v>
      </c>
      <c r="T1439" t="str">
        <f>IF(Transcripts[[#This Row],[List?]]="Y", Transcripts[[#This Row],[RefSeq mRNA ID]]&amp;IF(Transcripts[[#This Row],[Preferred?]]="Y", " (Preferred)", ""), "")</f>
        <v>NM_024642.5 (Preferred)</v>
      </c>
      <c r="V1439" s="43" t="s">
        <v>18479</v>
      </c>
      <c r="W1439" s="43" t="e">
        <f t="array" ref="W1439">INDEX(Table6[#Data], MATCH(1, ISNUMBER(SEARCH(Transcripts[[#This Row],[RefSeq mRNA ID]], Table6['#name])), 0), 1)</f>
        <v>#N/A</v>
      </c>
      <c r="X1439" s="43"/>
      <c r="Y1439" s="43"/>
      <c r="Z1439" t="s">
        <v>1181</v>
      </c>
      <c r="AA1439" t="s">
        <v>1182</v>
      </c>
      <c r="AB1439">
        <v>1233</v>
      </c>
      <c r="AC1439" t="s">
        <v>1180</v>
      </c>
      <c r="AD1439" t="s">
        <v>27</v>
      </c>
      <c r="AE1439" t="s">
        <v>10901</v>
      </c>
    </row>
    <row r="1440" spans="8:31" hidden="1" x14ac:dyDescent="0.25">
      <c r="H1440" t="s">
        <v>3709</v>
      </c>
      <c r="I1440" t="s">
        <v>3710</v>
      </c>
      <c r="L1440">
        <v>772</v>
      </c>
      <c r="M1440" t="s">
        <v>195</v>
      </c>
      <c r="N1440" t="s">
        <v>3711</v>
      </c>
      <c r="Q1440" s="43">
        <v>0</v>
      </c>
      <c r="R1440" t="s">
        <v>98</v>
      </c>
      <c r="S1440" s="43" t="s">
        <v>98</v>
      </c>
      <c r="T1440" t="str">
        <f>IF(Transcripts[[#This Row],[List?]]="Y", Transcripts[[#This Row],[RefSeq mRNA ID]]&amp;IF(Transcripts[[#This Row],[Preferred?]]="Y", " (Preferred)", ""), "")</f>
        <v/>
      </c>
      <c r="V1440" s="43" t="s">
        <v>18479</v>
      </c>
      <c r="W1440" s="43" t="e">
        <f t="array" ref="W1440">INDEX(Table6[#Data], MATCH(1, ISNUMBER(SEARCH(Transcripts[[#This Row],[RefSeq mRNA ID]], Table6['#name])), 0), 1)</f>
        <v>#N/A</v>
      </c>
      <c r="X1440" s="43"/>
      <c r="Y1440" s="43"/>
      <c r="Z1440" t="s">
        <v>1194</v>
      </c>
      <c r="AA1440" t="s">
        <v>1195</v>
      </c>
      <c r="AB1440">
        <v>647</v>
      </c>
      <c r="AC1440" t="s">
        <v>1180</v>
      </c>
      <c r="AD1440" t="s">
        <v>27</v>
      </c>
      <c r="AE1440" t="s">
        <v>10902</v>
      </c>
    </row>
    <row r="1441" spans="8:31" hidden="1" x14ac:dyDescent="0.25">
      <c r="H1441" t="s">
        <v>3716</v>
      </c>
      <c r="I1441" t="s">
        <v>3717</v>
      </c>
      <c r="J1441" t="s">
        <v>3718</v>
      </c>
      <c r="K1441" t="s">
        <v>19458</v>
      </c>
      <c r="L1441">
        <v>1497</v>
      </c>
      <c r="M1441" t="s">
        <v>27</v>
      </c>
      <c r="N1441" t="s">
        <v>3719</v>
      </c>
      <c r="P1441" t="s">
        <v>3720</v>
      </c>
      <c r="Q1441" s="43">
        <v>1242</v>
      </c>
      <c r="R1441" t="s">
        <v>97</v>
      </c>
      <c r="S1441" s="43" t="s">
        <v>97</v>
      </c>
      <c r="T1441" t="str">
        <f>IF(Transcripts[[#This Row],[List?]]="Y", Transcripts[[#This Row],[RefSeq mRNA ID]]&amp;IF(Transcripts[[#This Row],[Preferred?]]="Y", " (Preferred)", ""), "")</f>
        <v>NM_002049.3 (Preferred)</v>
      </c>
      <c r="V1441" s="43" t="s">
        <v>18480</v>
      </c>
      <c r="W1441" s="43" t="e">
        <f t="array" ref="W1441">INDEX(Table6[#Data], MATCH(1, ISNUMBER(SEARCH(Transcripts[[#This Row],[RefSeq mRNA ID]], Table6['#name])), 0), 1)</f>
        <v>#N/A</v>
      </c>
      <c r="X1441" s="43"/>
      <c r="Y1441" s="43"/>
      <c r="Z1441" t="s">
        <v>1188</v>
      </c>
      <c r="AA1441" t="s">
        <v>1189</v>
      </c>
      <c r="AB1441">
        <v>1188</v>
      </c>
      <c r="AC1441" t="s">
        <v>1180</v>
      </c>
      <c r="AD1441" t="s">
        <v>27</v>
      </c>
      <c r="AE1441" t="s">
        <v>10903</v>
      </c>
    </row>
    <row r="1442" spans="8:31" hidden="1" x14ac:dyDescent="0.25">
      <c r="H1442" t="s">
        <v>3716</v>
      </c>
      <c r="I1442" t="s">
        <v>3721</v>
      </c>
      <c r="J1442" t="s">
        <v>3722</v>
      </c>
      <c r="L1442">
        <v>1497</v>
      </c>
      <c r="M1442" t="s">
        <v>27</v>
      </c>
      <c r="N1442" t="s">
        <v>3719</v>
      </c>
      <c r="Q1442">
        <v>1242</v>
      </c>
      <c r="R1442" t="s">
        <v>98</v>
      </c>
      <c r="S1442" t="s">
        <v>98</v>
      </c>
      <c r="T1442" t="str">
        <f>IF(Transcripts[[#This Row],[List?]]="Y", Transcripts[[#This Row],[RefSeq mRNA ID]]&amp;IF(Transcripts[[#This Row],[Preferred?]]="Y", " (Preferred)", ""), "")</f>
        <v/>
      </c>
      <c r="V1442" s="43" t="s">
        <v>18480</v>
      </c>
      <c r="W1442" s="43" t="e">
        <f t="array" ref="W1442">INDEX(Table6[#Data], MATCH(1, ISNUMBER(SEARCH(Transcripts[[#This Row],[RefSeq mRNA ID]], Table6['#name])), 0), 1)</f>
        <v>#N/A</v>
      </c>
      <c r="X1442" s="43"/>
      <c r="Y1442" s="43"/>
      <c r="Z1442" t="s">
        <v>1199</v>
      </c>
      <c r="AC1442" t="s">
        <v>1180</v>
      </c>
      <c r="AD1442" t="s">
        <v>27</v>
      </c>
      <c r="AE1442" t="s">
        <v>1199</v>
      </c>
    </row>
    <row r="1443" spans="8:31" hidden="1" x14ac:dyDescent="0.25">
      <c r="H1443" t="s">
        <v>3716</v>
      </c>
      <c r="I1443" t="s">
        <v>3723</v>
      </c>
      <c r="J1443" t="s">
        <v>3724</v>
      </c>
      <c r="L1443">
        <v>1138</v>
      </c>
      <c r="M1443" t="s">
        <v>27</v>
      </c>
      <c r="N1443" t="s">
        <v>3725</v>
      </c>
      <c r="Q1443">
        <v>1005</v>
      </c>
      <c r="R1443" t="s">
        <v>98</v>
      </c>
      <c r="S1443" t="s">
        <v>98</v>
      </c>
      <c r="T1443" t="str">
        <f>IF(Transcripts[[#This Row],[List?]]="Y", Transcripts[[#This Row],[RefSeq mRNA ID]]&amp;IF(Transcripts[[#This Row],[Preferred?]]="Y", " (Preferred)", ""), "")</f>
        <v/>
      </c>
      <c r="V1443" s="43" t="s">
        <v>18480</v>
      </c>
      <c r="W1443" s="43" t="e">
        <f t="array" ref="W1443">INDEX(Table6[#Data], MATCH(1, ISNUMBER(SEARCH(Transcripts[[#This Row],[RefSeq mRNA ID]], Table6['#name])), 0), 1)</f>
        <v>#N/A</v>
      </c>
      <c r="X1443" s="43"/>
      <c r="Y1443" s="43"/>
      <c r="Z1443" t="s">
        <v>1191</v>
      </c>
      <c r="AA1443" t="s">
        <v>1192</v>
      </c>
      <c r="AB1443">
        <v>852</v>
      </c>
      <c r="AC1443" t="s">
        <v>1180</v>
      </c>
      <c r="AD1443" t="s">
        <v>27</v>
      </c>
      <c r="AE1443" t="s">
        <v>10904</v>
      </c>
    </row>
    <row r="1444" spans="8:31" hidden="1" x14ac:dyDescent="0.25">
      <c r="H1444" t="s">
        <v>3716</v>
      </c>
      <c r="I1444" t="s">
        <v>3726</v>
      </c>
      <c r="J1444" t="s">
        <v>3727</v>
      </c>
      <c r="L1444">
        <v>1138</v>
      </c>
      <c r="M1444" t="s">
        <v>27</v>
      </c>
      <c r="N1444" t="s">
        <v>3725</v>
      </c>
      <c r="Q1444">
        <v>1005</v>
      </c>
      <c r="R1444" t="s">
        <v>98</v>
      </c>
      <c r="S1444" t="s">
        <v>98</v>
      </c>
      <c r="T1444" t="str">
        <f>IF(Transcripts[[#This Row],[List?]]="Y", Transcripts[[#This Row],[RefSeq mRNA ID]]&amp;IF(Transcripts[[#This Row],[Preferred?]]="Y", " (Preferred)", ""), "")</f>
        <v/>
      </c>
      <c r="V1444" s="43" t="s">
        <v>18480</v>
      </c>
      <c r="W1444" s="43" t="e">
        <f t="array" ref="W1444">INDEX(Table6[#Data], MATCH(1, ISNUMBER(SEARCH(Transcripts[[#This Row],[RefSeq mRNA ID]], Table6['#name])), 0), 1)</f>
        <v>#N/A</v>
      </c>
      <c r="X1444" s="43"/>
      <c r="Y1444" s="43"/>
      <c r="Z1444" t="s">
        <v>1197</v>
      </c>
      <c r="AC1444" t="s">
        <v>1180</v>
      </c>
      <c r="AD1444" t="s">
        <v>27</v>
      </c>
      <c r="AE1444" t="s">
        <v>1197</v>
      </c>
    </row>
    <row r="1445" spans="8:31" hidden="1" x14ac:dyDescent="0.25">
      <c r="H1445" t="s">
        <v>3728</v>
      </c>
      <c r="I1445" t="s">
        <v>3731</v>
      </c>
      <c r="J1445" t="s">
        <v>3732</v>
      </c>
      <c r="K1445" t="s">
        <v>18885</v>
      </c>
      <c r="L1445">
        <v>3367</v>
      </c>
      <c r="M1445" t="s">
        <v>27</v>
      </c>
      <c r="N1445" t="s">
        <v>3733</v>
      </c>
      <c r="O1445" t="s">
        <v>3734</v>
      </c>
      <c r="P1445" t="s">
        <v>3735</v>
      </c>
      <c r="Q1445">
        <v>1443</v>
      </c>
      <c r="R1445" t="s">
        <v>98</v>
      </c>
      <c r="S1445" t="s">
        <v>97</v>
      </c>
      <c r="T1445" t="str">
        <f>IF(Transcripts[[#This Row],[List?]]="Y", Transcripts[[#This Row],[RefSeq mRNA ID]]&amp;IF(Transcripts[[#This Row],[Preferred?]]="Y", " (Preferred)", ""), "")</f>
        <v>NM_032638.4</v>
      </c>
      <c r="V1445" s="43" t="s">
        <v>18481</v>
      </c>
      <c r="W1445" s="43" t="e">
        <f t="array" ref="W1445">INDEX(Table6[#Data], MATCH(1, ISNUMBER(SEARCH(Transcripts[[#This Row],[RefSeq mRNA ID]], Table6['#name])), 0), 1)</f>
        <v>#N/A</v>
      </c>
      <c r="X1445" s="43"/>
      <c r="Y1445" s="43"/>
      <c r="Z1445" t="s">
        <v>1185</v>
      </c>
      <c r="AA1445" t="s">
        <v>1186</v>
      </c>
      <c r="AB1445">
        <v>1104</v>
      </c>
      <c r="AC1445" t="s">
        <v>1180</v>
      </c>
      <c r="AD1445" t="s">
        <v>27</v>
      </c>
      <c r="AE1445" t="s">
        <v>10905</v>
      </c>
    </row>
    <row r="1446" spans="8:31" hidden="1" x14ac:dyDescent="0.25">
      <c r="H1446" t="s">
        <v>3728</v>
      </c>
      <c r="I1446" t="s">
        <v>3741</v>
      </c>
      <c r="J1446" t="s">
        <v>3742</v>
      </c>
      <c r="K1446" t="s">
        <v>18886</v>
      </c>
      <c r="L1446">
        <v>1878</v>
      </c>
      <c r="M1446" t="s">
        <v>27</v>
      </c>
      <c r="N1446" t="s">
        <v>3743</v>
      </c>
      <c r="O1446" t="s">
        <v>3739</v>
      </c>
      <c r="P1446" t="s">
        <v>3735</v>
      </c>
      <c r="Q1446">
        <v>1443</v>
      </c>
      <c r="R1446" t="s">
        <v>97</v>
      </c>
      <c r="S1446" t="s">
        <v>97</v>
      </c>
      <c r="T1446" t="str">
        <f>IF(Transcripts[[#This Row],[List?]]="Y", Transcripts[[#This Row],[RefSeq mRNA ID]]&amp;IF(Transcripts[[#This Row],[Preferred?]]="Y", " (Preferred)", ""), "")</f>
        <v>NM_001145661.1 (Preferred)</v>
      </c>
      <c r="V1446" s="43" t="s">
        <v>18481</v>
      </c>
      <c r="W1446" s="43" t="e">
        <f t="array" ref="W1446">INDEX(Table6[#Data], MATCH(1, ISNUMBER(SEARCH(Transcripts[[#This Row],[RefSeq mRNA ID]], Table6['#name])), 0), 1)</f>
        <v>#N/A</v>
      </c>
      <c r="X1446" s="43"/>
      <c r="Y1446" s="43"/>
      <c r="Z1446" t="s">
        <v>3189</v>
      </c>
      <c r="AA1446" t="s">
        <v>3190</v>
      </c>
      <c r="AB1446">
        <v>321</v>
      </c>
      <c r="AC1446" t="s">
        <v>3188</v>
      </c>
      <c r="AD1446" t="s">
        <v>27</v>
      </c>
      <c r="AE1446" t="s">
        <v>10906</v>
      </c>
    </row>
    <row r="1447" spans="8:31" hidden="1" x14ac:dyDescent="0.25">
      <c r="H1447" t="s">
        <v>3728</v>
      </c>
      <c r="I1447" t="s">
        <v>3736</v>
      </c>
      <c r="J1447" t="s">
        <v>3737</v>
      </c>
      <c r="K1447" t="s">
        <v>18887</v>
      </c>
      <c r="L1447">
        <v>2525</v>
      </c>
      <c r="M1447" t="s">
        <v>27</v>
      </c>
      <c r="N1447" t="s">
        <v>3738</v>
      </c>
      <c r="O1447" t="s">
        <v>3739</v>
      </c>
      <c r="P1447" t="s">
        <v>3740</v>
      </c>
      <c r="Q1447">
        <v>1401</v>
      </c>
      <c r="R1447" t="s">
        <v>98</v>
      </c>
      <c r="S1447" t="s">
        <v>97</v>
      </c>
      <c r="T1447" t="str">
        <f>IF(Transcripts[[#This Row],[List?]]="Y", Transcripts[[#This Row],[RefSeq mRNA ID]]&amp;IF(Transcripts[[#This Row],[Preferred?]]="Y", " (Preferred)", ""), "")</f>
        <v>NM_001145662.1</v>
      </c>
      <c r="V1447" s="43" t="s">
        <v>18481</v>
      </c>
      <c r="W1447" s="43" t="e">
        <f t="array" ref="W1447">INDEX(Table6[#Data], MATCH(1, ISNUMBER(SEARCH(Transcripts[[#This Row],[RefSeq mRNA ID]], Table6['#name])), 0), 1)</f>
        <v>#N/A</v>
      </c>
      <c r="X1447" s="43"/>
      <c r="Y1447" s="43"/>
      <c r="Z1447" t="s">
        <v>3194</v>
      </c>
      <c r="AA1447" t="s">
        <v>3195</v>
      </c>
      <c r="AB1447">
        <v>1869</v>
      </c>
      <c r="AC1447" t="s">
        <v>3188</v>
      </c>
      <c r="AD1447" t="s">
        <v>27</v>
      </c>
      <c r="AE1447" t="s">
        <v>10907</v>
      </c>
    </row>
    <row r="1448" spans="8:31" hidden="1" x14ac:dyDescent="0.25">
      <c r="H1448" t="s">
        <v>3728</v>
      </c>
      <c r="I1448" t="s">
        <v>3744</v>
      </c>
      <c r="J1448" t="s">
        <v>3745</v>
      </c>
      <c r="L1448">
        <v>844</v>
      </c>
      <c r="M1448" t="s">
        <v>27</v>
      </c>
      <c r="N1448" t="s">
        <v>3746</v>
      </c>
      <c r="Q1448">
        <v>450</v>
      </c>
      <c r="R1448" t="s">
        <v>98</v>
      </c>
      <c r="S1448" t="s">
        <v>98</v>
      </c>
      <c r="T1448" t="str">
        <f>IF(Transcripts[[#This Row],[List?]]="Y", Transcripts[[#This Row],[RefSeq mRNA ID]]&amp;IF(Transcripts[[#This Row],[Preferred?]]="Y", " (Preferred)", ""), "")</f>
        <v/>
      </c>
      <c r="V1448" s="43" t="s">
        <v>18481</v>
      </c>
      <c r="W1448" s="43" t="e">
        <f t="array" ref="W1448">INDEX(Table6[#Data], MATCH(1, ISNUMBER(SEARCH(Transcripts[[#This Row],[RefSeq mRNA ID]], Table6['#name])), 0), 1)</f>
        <v>#N/A</v>
      </c>
      <c r="X1448" s="43"/>
      <c r="Y1448" s="43"/>
      <c r="Z1448" t="s">
        <v>3192</v>
      </c>
      <c r="AC1448" t="s">
        <v>3188</v>
      </c>
      <c r="AD1448" t="s">
        <v>27</v>
      </c>
      <c r="AE1448" t="s">
        <v>3192</v>
      </c>
    </row>
    <row r="1449" spans="8:31" hidden="1" x14ac:dyDescent="0.25">
      <c r="H1449" t="s">
        <v>3728</v>
      </c>
      <c r="I1449" t="s">
        <v>3747</v>
      </c>
      <c r="J1449" t="s">
        <v>3748</v>
      </c>
      <c r="L1449">
        <v>563</v>
      </c>
      <c r="M1449" t="s">
        <v>27</v>
      </c>
      <c r="N1449" t="s">
        <v>3749</v>
      </c>
      <c r="Q1449">
        <v>24</v>
      </c>
      <c r="R1449" t="s">
        <v>98</v>
      </c>
      <c r="S1449" t="s">
        <v>98</v>
      </c>
      <c r="T1449" t="str">
        <f>IF(Transcripts[[#This Row],[List?]]="Y", Transcripts[[#This Row],[RefSeq mRNA ID]]&amp;IF(Transcripts[[#This Row],[Preferred?]]="Y", " (Preferred)", ""), "")</f>
        <v/>
      </c>
      <c r="V1449" s="43" t="s">
        <v>18481</v>
      </c>
      <c r="W1449" s="43" t="e">
        <f t="array" ref="W1449">INDEX(Table6[#Data], MATCH(1, ISNUMBER(SEARCH(Transcripts[[#This Row],[RefSeq mRNA ID]], Table6['#name])), 0), 1)</f>
        <v>#N/A</v>
      </c>
      <c r="X1449" s="43"/>
      <c r="Y1449" s="43"/>
      <c r="Z1449" t="s">
        <v>3204</v>
      </c>
      <c r="AC1449" t="s">
        <v>3188</v>
      </c>
      <c r="AD1449" t="s">
        <v>27</v>
      </c>
      <c r="AE1449" t="s">
        <v>3204</v>
      </c>
    </row>
    <row r="1450" spans="8:31" hidden="1" x14ac:dyDescent="0.25">
      <c r="H1450" t="s">
        <v>3728</v>
      </c>
      <c r="I1450" t="s">
        <v>3729</v>
      </c>
      <c r="L1450">
        <v>1433</v>
      </c>
      <c r="M1450" t="s">
        <v>195</v>
      </c>
      <c r="N1450" t="s">
        <v>3730</v>
      </c>
      <c r="P1450" t="s">
        <v>100</v>
      </c>
      <c r="Q1450">
        <v>0</v>
      </c>
      <c r="R1450" t="s">
        <v>98</v>
      </c>
      <c r="S1450" t="s">
        <v>98</v>
      </c>
      <c r="T1450" t="str">
        <f>IF(Transcripts[[#This Row],[List?]]="Y", Transcripts[[#This Row],[RefSeq mRNA ID]]&amp;IF(Transcripts[[#This Row],[Preferred?]]="Y", " (Preferred)", ""), "")</f>
        <v/>
      </c>
      <c r="V1450" s="43" t="s">
        <v>18481</v>
      </c>
      <c r="W1450" s="43" t="e">
        <f t="array" ref="W1450">INDEX(Table6[#Data], MATCH(1, ISNUMBER(SEARCH(Transcripts[[#This Row],[RefSeq mRNA ID]], Table6['#name])), 0), 1)</f>
        <v>#N/A</v>
      </c>
      <c r="X1450" s="43"/>
      <c r="Y1450" s="43"/>
      <c r="Z1450" t="s">
        <v>3206</v>
      </c>
      <c r="AC1450" t="s">
        <v>3188</v>
      </c>
      <c r="AD1450" t="s">
        <v>27</v>
      </c>
      <c r="AE1450" t="s">
        <v>3206</v>
      </c>
    </row>
    <row r="1451" spans="8:31" hidden="1" x14ac:dyDescent="0.25">
      <c r="H1451" t="s">
        <v>3750</v>
      </c>
      <c r="I1451" t="s">
        <v>3755</v>
      </c>
      <c r="J1451" t="s">
        <v>3756</v>
      </c>
      <c r="K1451" t="s">
        <v>20340</v>
      </c>
      <c r="L1451">
        <v>3078</v>
      </c>
      <c r="M1451" t="s">
        <v>27</v>
      </c>
      <c r="N1451" t="s">
        <v>3757</v>
      </c>
      <c r="P1451" t="s">
        <v>3758</v>
      </c>
      <c r="Q1451">
        <v>1335</v>
      </c>
      <c r="R1451" t="s">
        <v>98</v>
      </c>
      <c r="S1451" t="s">
        <v>97</v>
      </c>
      <c r="T1451" t="str">
        <f>IF(Transcripts[[#This Row],[List?]]="Y", Transcripts[[#This Row],[RefSeq mRNA ID]]&amp;IF(Transcripts[[#This Row],[Preferred?]]="Y", " (Preferred)", ""), "")</f>
        <v>NM_001002295.2</v>
      </c>
      <c r="V1451" s="43" t="s">
        <v>18482</v>
      </c>
      <c r="W1451" s="43" t="e">
        <f t="array" ref="W1451">INDEX(Table6[#Data], MATCH(1, ISNUMBER(SEARCH(Transcripts[[#This Row],[RefSeq mRNA ID]], Table6['#name])), 0), 1)</f>
        <v>#N/A</v>
      </c>
      <c r="X1451" s="43"/>
      <c r="Y1451" s="43"/>
      <c r="Z1451" t="s">
        <v>3199</v>
      </c>
      <c r="AA1451" t="s">
        <v>3200</v>
      </c>
      <c r="AB1451">
        <v>645</v>
      </c>
      <c r="AC1451" t="s">
        <v>3188</v>
      </c>
      <c r="AD1451" t="s">
        <v>27</v>
      </c>
      <c r="AE1451" t="s">
        <v>10908</v>
      </c>
    </row>
    <row r="1452" spans="8:31" hidden="1" x14ac:dyDescent="0.25">
      <c r="H1452" t="s">
        <v>3750</v>
      </c>
      <c r="I1452" t="s">
        <v>3759</v>
      </c>
      <c r="J1452" t="s">
        <v>3760</v>
      </c>
      <c r="K1452" t="s">
        <v>19460</v>
      </c>
      <c r="L1452">
        <v>2654</v>
      </c>
      <c r="M1452" t="s">
        <v>27</v>
      </c>
      <c r="N1452" t="s">
        <v>3761</v>
      </c>
      <c r="P1452" t="s">
        <v>3762</v>
      </c>
      <c r="Q1452">
        <v>1332</v>
      </c>
      <c r="R1452" t="s">
        <v>98</v>
      </c>
      <c r="S1452" t="s">
        <v>97</v>
      </c>
      <c r="T1452" t="str">
        <f>IF(Transcripts[[#This Row],[List?]]="Y", Transcripts[[#This Row],[RefSeq mRNA ID]]&amp;IF(Transcripts[[#This Row],[Preferred?]]="Y", " (Preferred)", ""), "")</f>
        <v>NM_002051.2</v>
      </c>
      <c r="V1452" s="43" t="s">
        <v>18482</v>
      </c>
      <c r="W1452" s="43" t="e">
        <f t="array" ref="W1452">INDEX(Table6[#Data], MATCH(1, ISNUMBER(SEARCH(Transcripts[[#This Row],[RefSeq mRNA ID]], Table6['#name])), 0), 1)</f>
        <v>#N/A</v>
      </c>
      <c r="X1452" s="43"/>
      <c r="Y1452" s="43"/>
      <c r="Z1452" t="s">
        <v>3208</v>
      </c>
      <c r="AC1452" t="s">
        <v>3188</v>
      </c>
      <c r="AD1452" t="s">
        <v>27</v>
      </c>
      <c r="AE1452" t="s">
        <v>3208</v>
      </c>
    </row>
    <row r="1453" spans="8:31" hidden="1" x14ac:dyDescent="0.25">
      <c r="H1453" t="s">
        <v>3750</v>
      </c>
      <c r="I1453" t="s">
        <v>3751</v>
      </c>
      <c r="L1453">
        <v>895</v>
      </c>
      <c r="M1453" t="s">
        <v>195</v>
      </c>
      <c r="N1453" t="s">
        <v>3752</v>
      </c>
      <c r="Q1453">
        <v>0</v>
      </c>
      <c r="R1453" t="s">
        <v>98</v>
      </c>
      <c r="S1453" t="s">
        <v>98</v>
      </c>
      <c r="T1453" t="str">
        <f>IF(Transcripts[[#This Row],[List?]]="Y", Transcripts[[#This Row],[RefSeq mRNA ID]]&amp;IF(Transcripts[[#This Row],[Preferred?]]="Y", " (Preferred)", ""), "")</f>
        <v/>
      </c>
      <c r="V1453" s="43" t="s">
        <v>18482</v>
      </c>
      <c r="W1453" s="43" t="e">
        <f t="array" ref="W1453">INDEX(Table6[#Data], MATCH(1, ISNUMBER(SEARCH(Transcripts[[#This Row],[RefSeq mRNA ID]], Table6['#name])), 0), 1)</f>
        <v>#N/A</v>
      </c>
      <c r="X1453" s="43"/>
      <c r="Y1453" s="43"/>
      <c r="Z1453" t="s">
        <v>3202</v>
      </c>
      <c r="AC1453" t="s">
        <v>3188</v>
      </c>
      <c r="AD1453" t="s">
        <v>27</v>
      </c>
      <c r="AE1453" t="s">
        <v>3202</v>
      </c>
    </row>
    <row r="1454" spans="8:31" hidden="1" x14ac:dyDescent="0.25">
      <c r="H1454" t="s">
        <v>3750</v>
      </c>
      <c r="I1454" t="s">
        <v>3753</v>
      </c>
      <c r="L1454">
        <v>442</v>
      </c>
      <c r="M1454" t="s">
        <v>195</v>
      </c>
      <c r="N1454" t="s">
        <v>3754</v>
      </c>
      <c r="Q1454">
        <v>0</v>
      </c>
      <c r="R1454" t="s">
        <v>98</v>
      </c>
      <c r="S1454" t="s">
        <v>98</v>
      </c>
      <c r="T1454" t="str">
        <f>IF(Transcripts[[#This Row],[List?]]="Y", Transcripts[[#This Row],[RefSeq mRNA ID]]&amp;IF(Transcripts[[#This Row],[Preferred?]]="Y", " (Preferred)", ""), "")</f>
        <v/>
      </c>
      <c r="V1454" s="43" t="s">
        <v>18482</v>
      </c>
      <c r="W1454" s="43" t="e">
        <f t="array" ref="W1454">INDEX(Table6[#Data], MATCH(1, ISNUMBER(SEARCH(Transcripts[[#This Row],[RefSeq mRNA ID]], Table6['#name])), 0), 1)</f>
        <v>#N/A</v>
      </c>
      <c r="X1454" s="43"/>
      <c r="Y1454" s="43"/>
      <c r="Z1454" t="s">
        <v>9505</v>
      </c>
      <c r="AA1454" t="s">
        <v>9506</v>
      </c>
      <c r="AB1454">
        <v>3147</v>
      </c>
      <c r="AC1454" t="s">
        <v>9502</v>
      </c>
      <c r="AD1454" t="s">
        <v>27</v>
      </c>
      <c r="AE1454" t="s">
        <v>10909</v>
      </c>
    </row>
    <row r="1455" spans="8:31" hidden="1" x14ac:dyDescent="0.25">
      <c r="H1455" t="s">
        <v>3763</v>
      </c>
      <c r="I1455" t="s">
        <v>3764</v>
      </c>
      <c r="J1455" t="s">
        <v>3765</v>
      </c>
      <c r="K1455" t="s">
        <v>20341</v>
      </c>
      <c r="L1455">
        <v>6367</v>
      </c>
      <c r="M1455" t="s">
        <v>27</v>
      </c>
      <c r="N1455" t="s">
        <v>3766</v>
      </c>
      <c r="P1455" t="s">
        <v>3767</v>
      </c>
      <c r="Q1455">
        <v>2727</v>
      </c>
      <c r="R1455" t="s">
        <v>97</v>
      </c>
      <c r="S1455" t="s">
        <v>97</v>
      </c>
      <c r="T1455" t="str">
        <f>IF(Transcripts[[#This Row],[List?]]="Y", Transcripts[[#This Row],[RefSeq mRNA ID]]&amp;IF(Transcripts[[#This Row],[Preferred?]]="Y", " (Preferred)", ""), "")</f>
        <v>NM_001130009.3 (Preferred)</v>
      </c>
      <c r="V1455" s="43" t="s">
        <v>18483</v>
      </c>
      <c r="W1455" s="43" t="e">
        <f t="array" ref="W1455">INDEX(Table6[#Data], MATCH(1, ISNUMBER(SEARCH(Transcripts[[#This Row],[RefSeq mRNA ID]], Table6['#name])), 0), 1)</f>
        <v>#N/A</v>
      </c>
      <c r="X1455" s="43"/>
      <c r="Y1455" s="43"/>
      <c r="Z1455" t="s">
        <v>9515</v>
      </c>
      <c r="AA1455" t="s">
        <v>9516</v>
      </c>
      <c r="AB1455">
        <v>450</v>
      </c>
      <c r="AC1455" t="s">
        <v>9502</v>
      </c>
      <c r="AD1455" t="s">
        <v>27</v>
      </c>
      <c r="AE1455" t="s">
        <v>10910</v>
      </c>
    </row>
    <row r="1456" spans="8:31" hidden="1" x14ac:dyDescent="0.25">
      <c r="H1456" t="s">
        <v>3763</v>
      </c>
      <c r="I1456" t="s">
        <v>3768</v>
      </c>
      <c r="J1456" t="s">
        <v>3769</v>
      </c>
      <c r="K1456" t="s">
        <v>19462</v>
      </c>
      <c r="L1456">
        <v>5722</v>
      </c>
      <c r="M1456" t="s">
        <v>27</v>
      </c>
      <c r="N1456" t="s">
        <v>3770</v>
      </c>
      <c r="P1456" t="s">
        <v>3767</v>
      </c>
      <c r="Q1456">
        <v>2727</v>
      </c>
      <c r="R1456" t="s">
        <v>98</v>
      </c>
      <c r="S1456" t="s">
        <v>97</v>
      </c>
      <c r="T1456" t="str">
        <f>IF(Transcripts[[#This Row],[List?]]="Y", Transcripts[[#This Row],[RefSeq mRNA ID]]&amp;IF(Transcripts[[#This Row],[Preferred?]]="Y", " (Preferred)", ""), "")</f>
        <v>NM_182625.4</v>
      </c>
      <c r="V1456" s="43" t="s">
        <v>18483</v>
      </c>
      <c r="W1456" s="43" t="e">
        <f t="array" ref="W1456">INDEX(Table6[#Data], MATCH(1, ISNUMBER(SEARCH(Transcripts[[#This Row],[RefSeq mRNA ID]], Table6['#name])), 0), 1)</f>
        <v>#N/A</v>
      </c>
      <c r="X1456" s="43"/>
      <c r="Y1456" s="43"/>
      <c r="Z1456" t="s">
        <v>9512</v>
      </c>
      <c r="AA1456" t="s">
        <v>9513</v>
      </c>
      <c r="AB1456">
        <v>285</v>
      </c>
      <c r="AC1456" t="s">
        <v>9502</v>
      </c>
      <c r="AD1456" t="s">
        <v>27</v>
      </c>
      <c r="AE1456" t="s">
        <v>10911</v>
      </c>
    </row>
    <row r="1457" spans="8:31" hidden="1" x14ac:dyDescent="0.25">
      <c r="H1457" t="s">
        <v>3763</v>
      </c>
      <c r="I1457" t="s">
        <v>3771</v>
      </c>
      <c r="J1457" t="s">
        <v>3772</v>
      </c>
      <c r="L1457">
        <v>871</v>
      </c>
      <c r="M1457" t="s">
        <v>27</v>
      </c>
      <c r="N1457" t="s">
        <v>3773</v>
      </c>
      <c r="Q1457">
        <v>871</v>
      </c>
      <c r="R1457" t="s">
        <v>98</v>
      </c>
      <c r="S1457" t="s">
        <v>98</v>
      </c>
      <c r="T1457" t="str">
        <f>IF(Transcripts[[#This Row],[List?]]="Y", Transcripts[[#This Row],[RefSeq mRNA ID]]&amp;IF(Transcripts[[#This Row],[Preferred?]]="Y", " (Preferred)", ""), "")</f>
        <v/>
      </c>
      <c r="V1457" s="43" t="s">
        <v>18483</v>
      </c>
      <c r="W1457" s="43" t="e">
        <f t="array" ref="W1457">INDEX(Table6[#Data], MATCH(1, ISNUMBER(SEARCH(Transcripts[[#This Row],[RefSeq mRNA ID]], Table6['#name])), 0), 1)</f>
        <v>#N/A</v>
      </c>
      <c r="X1457" s="43"/>
      <c r="Y1457" s="43"/>
      <c r="Z1457" t="s">
        <v>9503</v>
      </c>
      <c r="AC1457" t="s">
        <v>9502</v>
      </c>
      <c r="AD1457" t="s">
        <v>27</v>
      </c>
      <c r="AE1457" t="s">
        <v>9503</v>
      </c>
    </row>
    <row r="1458" spans="8:31" hidden="1" x14ac:dyDescent="0.25">
      <c r="H1458" t="s">
        <v>3763</v>
      </c>
      <c r="I1458" t="s">
        <v>3774</v>
      </c>
      <c r="J1458" t="s">
        <v>3775</v>
      </c>
      <c r="L1458">
        <v>593</v>
      </c>
      <c r="M1458" t="s">
        <v>27</v>
      </c>
      <c r="N1458" t="s">
        <v>3776</v>
      </c>
      <c r="Q1458">
        <v>379</v>
      </c>
      <c r="R1458" t="s">
        <v>98</v>
      </c>
      <c r="S1458" t="s">
        <v>98</v>
      </c>
      <c r="T1458" t="str">
        <f>IF(Transcripts[[#This Row],[List?]]="Y", Transcripts[[#This Row],[RefSeq mRNA ID]]&amp;IF(Transcripts[[#This Row],[Preferred?]]="Y", " (Preferred)", ""), "")</f>
        <v/>
      </c>
      <c r="V1458" s="43" t="s">
        <v>18483</v>
      </c>
      <c r="W1458" s="43" t="e">
        <f t="array" ref="W1458">INDEX(Table6[#Data], MATCH(1, ISNUMBER(SEARCH(Transcripts[[#This Row],[RefSeq mRNA ID]], Table6['#name])), 0), 1)</f>
        <v>#N/A</v>
      </c>
      <c r="X1458" s="43"/>
      <c r="Y1458" s="43"/>
      <c r="Z1458" t="s">
        <v>9509</v>
      </c>
      <c r="AA1458" t="s">
        <v>9510</v>
      </c>
      <c r="AB1458">
        <v>3147</v>
      </c>
      <c r="AC1458" t="s">
        <v>9502</v>
      </c>
      <c r="AD1458" t="s">
        <v>27</v>
      </c>
      <c r="AE1458" t="s">
        <v>10912</v>
      </c>
    </row>
    <row r="1459" spans="8:31" hidden="1" x14ac:dyDescent="0.25">
      <c r="H1459" t="s">
        <v>3763</v>
      </c>
      <c r="I1459" t="s">
        <v>3777</v>
      </c>
      <c r="J1459" t="s">
        <v>3778</v>
      </c>
      <c r="L1459">
        <v>498</v>
      </c>
      <c r="M1459" t="s">
        <v>27</v>
      </c>
      <c r="N1459" t="s">
        <v>3779</v>
      </c>
      <c r="Q1459">
        <v>280</v>
      </c>
      <c r="R1459" t="s">
        <v>98</v>
      </c>
      <c r="S1459" t="s">
        <v>98</v>
      </c>
      <c r="T1459" t="str">
        <f>IF(Transcripts[[#This Row],[List?]]="Y", Transcripts[[#This Row],[RefSeq mRNA ID]]&amp;IF(Transcripts[[#This Row],[Preferred?]]="Y", " (Preferred)", ""), "")</f>
        <v/>
      </c>
      <c r="V1459" s="43" t="s">
        <v>18483</v>
      </c>
      <c r="W1459" s="43" t="e">
        <f t="array" ref="W1459">INDEX(Table6[#Data], MATCH(1, ISNUMBER(SEARCH(Transcripts[[#This Row],[RefSeq mRNA ID]], Table6['#name])), 0), 1)</f>
        <v>#N/A</v>
      </c>
      <c r="X1459" s="43"/>
      <c r="Y1459" s="43"/>
      <c r="Z1459" t="s">
        <v>9193</v>
      </c>
      <c r="AC1459" t="s">
        <v>9166</v>
      </c>
      <c r="AD1459" t="s">
        <v>27</v>
      </c>
      <c r="AE1459" t="s">
        <v>9193</v>
      </c>
    </row>
    <row r="1460" spans="8:31" hidden="1" x14ac:dyDescent="0.25">
      <c r="H1460" t="s">
        <v>3763</v>
      </c>
      <c r="I1460" t="s">
        <v>3780</v>
      </c>
      <c r="L1460">
        <v>457</v>
      </c>
      <c r="M1460" t="s">
        <v>212</v>
      </c>
      <c r="N1460" t="s">
        <v>3781</v>
      </c>
      <c r="Q1460">
        <v>0</v>
      </c>
      <c r="R1460" t="s">
        <v>98</v>
      </c>
      <c r="S1460" t="s">
        <v>98</v>
      </c>
      <c r="T1460" t="str">
        <f>IF(Transcripts[[#This Row],[List?]]="Y", Transcripts[[#This Row],[RefSeq mRNA ID]]&amp;IF(Transcripts[[#This Row],[Preferred?]]="Y", " (Preferred)", ""), "")</f>
        <v/>
      </c>
      <c r="V1460" s="43" t="s">
        <v>18483</v>
      </c>
      <c r="W1460" s="43" t="e">
        <f t="array" ref="W1460">INDEX(Table6[#Data], MATCH(1, ISNUMBER(SEARCH(Transcripts[[#This Row],[RefSeq mRNA ID]], Table6['#name])), 0), 1)</f>
        <v>#N/A</v>
      </c>
      <c r="X1460" s="43"/>
      <c r="Y1460" s="43"/>
      <c r="Z1460" t="s">
        <v>9191</v>
      </c>
      <c r="AC1460" t="s">
        <v>9166</v>
      </c>
      <c r="AD1460" t="s">
        <v>27</v>
      </c>
      <c r="AE1460" t="s">
        <v>9191</v>
      </c>
    </row>
    <row r="1461" spans="8:31" hidden="1" x14ac:dyDescent="0.25">
      <c r="H1461" t="s">
        <v>3763</v>
      </c>
      <c r="I1461" t="s">
        <v>3782</v>
      </c>
      <c r="L1461">
        <v>435</v>
      </c>
      <c r="M1461" t="s">
        <v>212</v>
      </c>
      <c r="N1461" t="s">
        <v>3783</v>
      </c>
      <c r="Q1461">
        <v>0</v>
      </c>
      <c r="R1461" t="s">
        <v>98</v>
      </c>
      <c r="S1461" t="s">
        <v>98</v>
      </c>
      <c r="T1461" t="str">
        <f>IF(Transcripts[[#This Row],[List?]]="Y", Transcripts[[#This Row],[RefSeq mRNA ID]]&amp;IF(Transcripts[[#This Row],[Preferred?]]="Y", " (Preferred)", ""), "")</f>
        <v/>
      </c>
      <c r="V1461" s="43" t="s">
        <v>18483</v>
      </c>
      <c r="W1461" s="43" t="e">
        <f t="array" ref="W1461">INDEX(Table6[#Data], MATCH(1, ISNUMBER(SEARCH(Transcripts[[#This Row],[RefSeq mRNA ID]], Table6['#name])), 0), 1)</f>
        <v>#N/A</v>
      </c>
      <c r="X1461" s="43"/>
      <c r="Y1461" s="43"/>
      <c r="Z1461" t="s">
        <v>9172</v>
      </c>
      <c r="AA1461" t="s">
        <v>9173</v>
      </c>
      <c r="AB1461">
        <v>504</v>
      </c>
      <c r="AC1461" t="s">
        <v>9166</v>
      </c>
      <c r="AD1461" t="s">
        <v>27</v>
      </c>
      <c r="AE1461" t="s">
        <v>10913</v>
      </c>
    </row>
    <row r="1462" spans="8:31" hidden="1" x14ac:dyDescent="0.25">
      <c r="H1462" t="s">
        <v>157</v>
      </c>
      <c r="I1462" t="s">
        <v>3784</v>
      </c>
      <c r="J1462" t="s">
        <v>3785</v>
      </c>
      <c r="K1462" t="s">
        <v>18860</v>
      </c>
      <c r="L1462">
        <v>2217</v>
      </c>
      <c r="M1462" t="s">
        <v>27</v>
      </c>
      <c r="N1462" t="s">
        <v>3786</v>
      </c>
      <c r="P1462" t="s">
        <v>3787</v>
      </c>
      <c r="Q1462">
        <v>813</v>
      </c>
      <c r="R1462" t="s">
        <v>97</v>
      </c>
      <c r="S1462" t="s">
        <v>97</v>
      </c>
      <c r="T1462" t="str">
        <f>IF(Transcripts[[#This Row],[List?]]="Y", Transcripts[[#This Row],[RefSeq mRNA ID]]&amp;IF(Transcripts[[#This Row],[Preferred?]]="Y", " (Preferred)", ""), "")</f>
        <v>NM_024009.2 (Preferred)</v>
      </c>
      <c r="V1462" s="43" t="s">
        <v>18484</v>
      </c>
      <c r="W1462" s="43" t="e">
        <f t="array" ref="W1462">INDEX(Table6[#Data], MATCH(1, ISNUMBER(SEARCH(Transcripts[[#This Row],[RefSeq mRNA ID]], Table6['#name])), 0), 1)</f>
        <v>#N/A</v>
      </c>
      <c r="X1462" s="43"/>
      <c r="Y1462" s="43"/>
      <c r="Z1462" t="s">
        <v>9167</v>
      </c>
      <c r="AA1462" t="s">
        <v>9168</v>
      </c>
      <c r="AB1462">
        <v>228</v>
      </c>
      <c r="AC1462" t="s">
        <v>9166</v>
      </c>
      <c r="AD1462" t="s">
        <v>27</v>
      </c>
      <c r="AE1462" t="s">
        <v>10914</v>
      </c>
    </row>
    <row r="1463" spans="8:31" hidden="1" x14ac:dyDescent="0.25">
      <c r="H1463" t="s">
        <v>157</v>
      </c>
      <c r="I1463" t="s">
        <v>3788</v>
      </c>
      <c r="J1463" t="s">
        <v>3789</v>
      </c>
      <c r="K1463" t="s">
        <v>18862</v>
      </c>
      <c r="L1463">
        <v>1797</v>
      </c>
      <c r="M1463" t="s">
        <v>27</v>
      </c>
      <c r="N1463" t="s">
        <v>3790</v>
      </c>
      <c r="P1463" t="s">
        <v>3787</v>
      </c>
      <c r="Q1463">
        <v>813</v>
      </c>
      <c r="R1463" t="s">
        <v>98</v>
      </c>
      <c r="S1463" t="s">
        <v>97</v>
      </c>
      <c r="T1463" t="str">
        <f>IF(Transcripts[[#This Row],[List?]]="Y", Transcripts[[#This Row],[RefSeq mRNA ID]]&amp;IF(Transcripts[[#This Row],[Preferred?]]="Y", " (Preferred)", ""), "")</f>
        <v>NM_001005752.1</v>
      </c>
      <c r="V1463" s="43" t="s">
        <v>18484</v>
      </c>
      <c r="W1463" s="43" t="e">
        <f t="array" ref="W1463">INDEX(Table6[#Data], MATCH(1, ISNUMBER(SEARCH(Transcripts[[#This Row],[RefSeq mRNA ID]], Table6['#name])), 0), 1)</f>
        <v>#N/A</v>
      </c>
      <c r="X1463" s="43"/>
      <c r="Y1463" s="43"/>
      <c r="Z1463" t="s">
        <v>9187</v>
      </c>
      <c r="AC1463" t="s">
        <v>9166</v>
      </c>
      <c r="AD1463" t="s">
        <v>27</v>
      </c>
      <c r="AE1463" t="s">
        <v>9187</v>
      </c>
    </row>
    <row r="1464" spans="8:31" hidden="1" x14ac:dyDescent="0.25">
      <c r="H1464" t="s">
        <v>3791</v>
      </c>
      <c r="I1464" t="s">
        <v>3798</v>
      </c>
      <c r="J1464" t="s">
        <v>3799</v>
      </c>
      <c r="K1464" t="s">
        <v>20343</v>
      </c>
      <c r="L1464">
        <v>4147</v>
      </c>
      <c r="M1464" t="s">
        <v>27</v>
      </c>
      <c r="N1464" t="s">
        <v>3800</v>
      </c>
      <c r="P1464" t="s">
        <v>3801</v>
      </c>
      <c r="Q1464">
        <v>1080</v>
      </c>
      <c r="R1464" t="s">
        <v>97</v>
      </c>
      <c r="S1464" t="s">
        <v>97</v>
      </c>
      <c r="T1464" t="str">
        <f>IF(Transcripts[[#This Row],[List?]]="Y", Transcripts[[#This Row],[RefSeq mRNA ID]]&amp;IF(Transcripts[[#This Row],[Preferred?]]="Y", " (Preferred)", ""), "")</f>
        <v>NM_002067.5 (Preferred)</v>
      </c>
      <c r="V1464" s="43" t="s">
        <v>18485</v>
      </c>
      <c r="W1464" s="43" t="e">
        <f t="array" ref="W1464">INDEX(Table6[#Data], MATCH(1, ISNUMBER(SEARCH(Transcripts[[#This Row],[RefSeq mRNA ID]], Table6['#name])), 0), 1)</f>
        <v>#N/A</v>
      </c>
      <c r="X1464" s="43"/>
      <c r="Y1464" s="43"/>
      <c r="Z1464" t="s">
        <v>9183</v>
      </c>
      <c r="AA1464" t="s">
        <v>9184</v>
      </c>
      <c r="AB1464">
        <v>723</v>
      </c>
      <c r="AC1464" t="s">
        <v>9166</v>
      </c>
      <c r="AD1464" t="s">
        <v>27</v>
      </c>
      <c r="AE1464" t="s">
        <v>10915</v>
      </c>
    </row>
    <row r="1465" spans="8:31" hidden="1" x14ac:dyDescent="0.25">
      <c r="H1465" t="s">
        <v>3791</v>
      </c>
      <c r="I1465" t="s">
        <v>3802</v>
      </c>
      <c r="J1465" t="s">
        <v>3803</v>
      </c>
      <c r="L1465">
        <v>733</v>
      </c>
      <c r="M1465" t="s">
        <v>27</v>
      </c>
      <c r="N1465" t="s">
        <v>3804</v>
      </c>
      <c r="Q1465">
        <v>710</v>
      </c>
      <c r="R1465" t="s">
        <v>98</v>
      </c>
      <c r="S1465" t="s">
        <v>98</v>
      </c>
      <c r="T1465" t="str">
        <f>IF(Transcripts[[#This Row],[List?]]="Y", Transcripts[[#This Row],[RefSeq mRNA ID]]&amp;IF(Transcripts[[#This Row],[Preferred?]]="Y", " (Preferred)", ""), "")</f>
        <v/>
      </c>
      <c r="V1465" s="43" t="s">
        <v>18485</v>
      </c>
      <c r="W1465" s="43" t="e">
        <f t="array" ref="W1465">INDEX(Table6[#Data], MATCH(1, ISNUMBER(SEARCH(Transcripts[[#This Row],[RefSeq mRNA ID]], Table6['#name])), 0), 1)</f>
        <v>#N/A</v>
      </c>
      <c r="X1465" s="43"/>
      <c r="Y1465" s="43"/>
      <c r="Z1465" t="s">
        <v>9179</v>
      </c>
      <c r="AA1465" t="s">
        <v>9180</v>
      </c>
      <c r="AB1465">
        <v>723</v>
      </c>
      <c r="AC1465" t="s">
        <v>9166</v>
      </c>
      <c r="AD1465" t="s">
        <v>27</v>
      </c>
      <c r="AE1465" t="s">
        <v>10916</v>
      </c>
    </row>
    <row r="1466" spans="8:31" hidden="1" x14ac:dyDescent="0.25">
      <c r="H1466" t="s">
        <v>3791</v>
      </c>
      <c r="I1466" t="s">
        <v>3792</v>
      </c>
      <c r="L1466">
        <v>739</v>
      </c>
      <c r="M1466" t="s">
        <v>195</v>
      </c>
      <c r="N1466" t="s">
        <v>3793</v>
      </c>
      <c r="Q1466">
        <v>0</v>
      </c>
      <c r="R1466" t="s">
        <v>98</v>
      </c>
      <c r="S1466" t="s">
        <v>98</v>
      </c>
      <c r="T1466" t="str">
        <f>IF(Transcripts[[#This Row],[List?]]="Y", Transcripts[[#This Row],[RefSeq mRNA ID]]&amp;IF(Transcripts[[#This Row],[Preferred?]]="Y", " (Preferred)", ""), "")</f>
        <v/>
      </c>
      <c r="V1466" s="43" t="s">
        <v>18485</v>
      </c>
      <c r="W1466" s="43" t="e">
        <f t="array" ref="W1466">INDEX(Table6[#Data], MATCH(1, ISNUMBER(SEARCH(Transcripts[[#This Row],[RefSeq mRNA ID]], Table6['#name])), 0), 1)</f>
        <v>#N/A</v>
      </c>
      <c r="X1466" s="43"/>
      <c r="Y1466" s="43"/>
      <c r="Z1466" t="s">
        <v>9170</v>
      </c>
      <c r="AC1466" t="s">
        <v>9166</v>
      </c>
      <c r="AD1466" t="s">
        <v>27</v>
      </c>
      <c r="AE1466" t="s">
        <v>9170</v>
      </c>
    </row>
    <row r="1467" spans="8:31" hidden="1" x14ac:dyDescent="0.25">
      <c r="H1467" t="s">
        <v>3791</v>
      </c>
      <c r="I1467" t="s">
        <v>3794</v>
      </c>
      <c r="L1467">
        <v>354</v>
      </c>
      <c r="M1467" t="s">
        <v>195</v>
      </c>
      <c r="N1467" t="s">
        <v>3795</v>
      </c>
      <c r="Q1467">
        <v>0</v>
      </c>
      <c r="R1467" t="s">
        <v>98</v>
      </c>
      <c r="S1467" t="s">
        <v>98</v>
      </c>
      <c r="T1467" t="str">
        <f>IF(Transcripts[[#This Row],[List?]]="Y", Transcripts[[#This Row],[RefSeq mRNA ID]]&amp;IF(Transcripts[[#This Row],[Preferred?]]="Y", " (Preferred)", ""), "")</f>
        <v/>
      </c>
      <c r="V1467" s="43" t="s">
        <v>18485</v>
      </c>
      <c r="W1467" s="43" t="e">
        <f t="array" ref="W1467">INDEX(Table6[#Data], MATCH(1, ISNUMBER(SEARCH(Transcripts[[#This Row],[RefSeq mRNA ID]], Table6['#name])), 0), 1)</f>
        <v>#N/A</v>
      </c>
      <c r="X1467" s="43"/>
      <c r="Y1467" s="43"/>
      <c r="Z1467" t="s">
        <v>9197</v>
      </c>
      <c r="AC1467" t="s">
        <v>9166</v>
      </c>
      <c r="AD1467" t="s">
        <v>27</v>
      </c>
      <c r="AE1467" t="s">
        <v>9197</v>
      </c>
    </row>
    <row r="1468" spans="8:31" hidden="1" x14ac:dyDescent="0.25">
      <c r="H1468" t="s">
        <v>3791</v>
      </c>
      <c r="I1468" t="s">
        <v>3796</v>
      </c>
      <c r="L1468">
        <v>295</v>
      </c>
      <c r="M1468" t="s">
        <v>195</v>
      </c>
      <c r="N1468" t="s">
        <v>3797</v>
      </c>
      <c r="Q1468">
        <v>0</v>
      </c>
      <c r="R1468" t="s">
        <v>98</v>
      </c>
      <c r="S1468" t="s">
        <v>98</v>
      </c>
      <c r="T1468" t="str">
        <f>IF(Transcripts[[#This Row],[List?]]="Y", Transcripts[[#This Row],[RefSeq mRNA ID]]&amp;IF(Transcripts[[#This Row],[Preferred?]]="Y", " (Preferred)", ""), "")</f>
        <v/>
      </c>
      <c r="V1468" s="43" t="s">
        <v>18485</v>
      </c>
      <c r="W1468" s="43" t="e">
        <f t="array" ref="W1468">INDEX(Table6[#Data], MATCH(1, ISNUMBER(SEARCH(Transcripts[[#This Row],[RefSeq mRNA ID]], Table6['#name])), 0), 1)</f>
        <v>#N/A</v>
      </c>
      <c r="X1468" s="43"/>
      <c r="Y1468" s="43"/>
      <c r="Z1468" t="s">
        <v>9189</v>
      </c>
      <c r="AC1468" t="s">
        <v>9166</v>
      </c>
      <c r="AD1468" t="s">
        <v>27</v>
      </c>
      <c r="AE1468" t="s">
        <v>9189</v>
      </c>
    </row>
    <row r="1469" spans="8:31" hidden="1" x14ac:dyDescent="0.25">
      <c r="H1469" t="s">
        <v>3791</v>
      </c>
      <c r="I1469" t="s">
        <v>3805</v>
      </c>
      <c r="L1469">
        <v>2676</v>
      </c>
      <c r="M1469" t="s">
        <v>212</v>
      </c>
      <c r="N1469" t="s">
        <v>3806</v>
      </c>
      <c r="Q1469">
        <v>0</v>
      </c>
      <c r="R1469" t="s">
        <v>98</v>
      </c>
      <c r="S1469" t="s">
        <v>98</v>
      </c>
      <c r="T1469" t="str">
        <f>IF(Transcripts[[#This Row],[List?]]="Y", Transcripts[[#This Row],[RefSeq mRNA ID]]&amp;IF(Transcripts[[#This Row],[Preferred?]]="Y", " (Preferred)", ""), "")</f>
        <v/>
      </c>
      <c r="V1469" s="43" t="s">
        <v>18485</v>
      </c>
      <c r="W1469" s="43" t="e">
        <f t="array" ref="W1469">INDEX(Table6[#Data], MATCH(1, ISNUMBER(SEARCH(Transcripts[[#This Row],[RefSeq mRNA ID]], Table6['#name])), 0), 1)</f>
        <v>#N/A</v>
      </c>
      <c r="X1469" s="43"/>
      <c r="Y1469" s="43"/>
      <c r="Z1469" t="s">
        <v>9195</v>
      </c>
      <c r="AC1469" t="s">
        <v>9166</v>
      </c>
      <c r="AD1469" t="s">
        <v>27</v>
      </c>
      <c r="AE1469" t="s">
        <v>9195</v>
      </c>
    </row>
    <row r="1470" spans="8:31" hidden="1" x14ac:dyDescent="0.25">
      <c r="H1470" t="s">
        <v>3791</v>
      </c>
      <c r="I1470" t="s">
        <v>3807</v>
      </c>
      <c r="L1470">
        <v>389</v>
      </c>
      <c r="M1470" t="s">
        <v>212</v>
      </c>
      <c r="N1470" t="s">
        <v>3808</v>
      </c>
      <c r="Q1470">
        <v>0</v>
      </c>
      <c r="R1470" t="s">
        <v>98</v>
      </c>
      <c r="S1470" t="s">
        <v>98</v>
      </c>
      <c r="T1470" t="str">
        <f>IF(Transcripts[[#This Row],[List?]]="Y", Transcripts[[#This Row],[RefSeq mRNA ID]]&amp;IF(Transcripts[[#This Row],[Preferred?]]="Y", " (Preferred)", ""), "")</f>
        <v/>
      </c>
      <c r="V1470" s="43" t="s">
        <v>18485</v>
      </c>
      <c r="W1470" s="43" t="e">
        <f t="array" ref="W1470">INDEX(Table6[#Data], MATCH(1, ISNUMBER(SEARCH(Transcripts[[#This Row],[RefSeq mRNA ID]], Table6['#name])), 0), 1)</f>
        <v>#N/A</v>
      </c>
      <c r="X1470" s="43"/>
      <c r="Y1470" s="43"/>
      <c r="Z1470" t="s">
        <v>9176</v>
      </c>
      <c r="AA1470" t="s">
        <v>9177</v>
      </c>
      <c r="AB1470">
        <v>504</v>
      </c>
      <c r="AC1470" t="s">
        <v>9166</v>
      </c>
      <c r="AD1470" t="s">
        <v>27</v>
      </c>
      <c r="AE1470" t="s">
        <v>10917</v>
      </c>
    </row>
    <row r="1471" spans="8:31" hidden="1" x14ac:dyDescent="0.25">
      <c r="H1471" t="s">
        <v>3809</v>
      </c>
      <c r="I1471" t="s">
        <v>3810</v>
      </c>
      <c r="J1471" t="s">
        <v>3811</v>
      </c>
      <c r="K1471" t="s">
        <v>19464</v>
      </c>
      <c r="L1471">
        <v>6539</v>
      </c>
      <c r="M1471" t="s">
        <v>27</v>
      </c>
      <c r="N1471" t="s">
        <v>3812</v>
      </c>
      <c r="P1471" t="s">
        <v>3813</v>
      </c>
      <c r="Q1471">
        <v>1080</v>
      </c>
      <c r="R1471" t="s">
        <v>97</v>
      </c>
      <c r="S1471" t="s">
        <v>97</v>
      </c>
      <c r="T1471" t="str">
        <f>IF(Transcripts[[#This Row],[List?]]="Y", Transcripts[[#This Row],[RefSeq mRNA ID]]&amp;IF(Transcripts[[#This Row],[Preferred?]]="Y", " (Preferred)", ""), "")</f>
        <v>NM_002072.4 (Preferred)</v>
      </c>
      <c r="V1471" s="43" t="s">
        <v>18486</v>
      </c>
      <c r="W1471" s="43" t="e">
        <f t="array" ref="W1471">INDEX(Table6[#Data], MATCH(1, ISNUMBER(SEARCH(Transcripts[[#This Row],[RefSeq mRNA ID]], Table6['#name])), 0), 1)</f>
        <v>#N/A</v>
      </c>
      <c r="X1471" s="43"/>
      <c r="Y1471" s="43"/>
      <c r="Z1471" t="s">
        <v>4022</v>
      </c>
      <c r="AA1471" t="s">
        <v>4023</v>
      </c>
      <c r="AB1471">
        <v>2187</v>
      </c>
      <c r="AC1471" t="s">
        <v>4021</v>
      </c>
      <c r="AD1471" t="s">
        <v>27</v>
      </c>
      <c r="AE1471" t="s">
        <v>10918</v>
      </c>
    </row>
    <row r="1472" spans="8:31" hidden="1" x14ac:dyDescent="0.25">
      <c r="H1472" t="s">
        <v>3809</v>
      </c>
      <c r="I1472" t="s">
        <v>3817</v>
      </c>
      <c r="J1472" t="s">
        <v>3818</v>
      </c>
      <c r="L1472">
        <v>551</v>
      </c>
      <c r="M1472" t="s">
        <v>27</v>
      </c>
      <c r="N1472" t="s">
        <v>3819</v>
      </c>
      <c r="Q1472">
        <v>510</v>
      </c>
      <c r="R1472" t="s">
        <v>98</v>
      </c>
      <c r="S1472" t="s">
        <v>98</v>
      </c>
      <c r="T1472" t="str">
        <f>IF(Transcripts[[#This Row],[List?]]="Y", Transcripts[[#This Row],[RefSeq mRNA ID]]&amp;IF(Transcripts[[#This Row],[Preferred?]]="Y", " (Preferred)", ""), "")</f>
        <v/>
      </c>
      <c r="V1472" s="43" t="s">
        <v>18486</v>
      </c>
      <c r="W1472" s="43" t="e">
        <f t="array" ref="W1472">INDEX(Table6[#Data], MATCH(1, ISNUMBER(SEARCH(Transcripts[[#This Row],[RefSeq mRNA ID]], Table6['#name])), 0), 1)</f>
        <v>#N/A</v>
      </c>
      <c r="X1472" s="43"/>
      <c r="Y1472" s="43"/>
      <c r="Z1472" t="s">
        <v>4026</v>
      </c>
      <c r="AA1472" t="s">
        <v>4027</v>
      </c>
      <c r="AB1472">
        <v>2172</v>
      </c>
      <c r="AC1472" t="s">
        <v>4021</v>
      </c>
      <c r="AD1472" t="s">
        <v>27</v>
      </c>
      <c r="AE1472" t="s">
        <v>10919</v>
      </c>
    </row>
    <row r="1473" spans="8:31" hidden="1" x14ac:dyDescent="0.25">
      <c r="H1473" t="s">
        <v>3809</v>
      </c>
      <c r="I1473" t="s">
        <v>3814</v>
      </c>
      <c r="J1473" t="s">
        <v>3815</v>
      </c>
      <c r="L1473">
        <v>1273</v>
      </c>
      <c r="M1473" t="s">
        <v>27</v>
      </c>
      <c r="N1473" t="s">
        <v>3816</v>
      </c>
      <c r="Q1473">
        <v>474</v>
      </c>
      <c r="R1473" t="s">
        <v>98</v>
      </c>
      <c r="S1473" t="s">
        <v>98</v>
      </c>
      <c r="T1473" t="str">
        <f>IF(Transcripts[[#This Row],[List?]]="Y", Transcripts[[#This Row],[RefSeq mRNA ID]]&amp;IF(Transcripts[[#This Row],[Preferred?]]="Y", " (Preferred)", ""), "")</f>
        <v/>
      </c>
      <c r="V1473" s="43" t="s">
        <v>18486</v>
      </c>
      <c r="W1473" s="43" t="e">
        <f t="array" ref="W1473">INDEX(Table6[#Data], MATCH(1, ISNUMBER(SEARCH(Transcripts[[#This Row],[RefSeq mRNA ID]], Table6['#name])), 0), 1)</f>
        <v>#N/A</v>
      </c>
      <c r="X1473" s="43"/>
      <c r="Y1473" s="43"/>
      <c r="Z1473" t="s">
        <v>4037</v>
      </c>
      <c r="AA1473" t="s">
        <v>4038</v>
      </c>
      <c r="AB1473">
        <v>873</v>
      </c>
      <c r="AC1473" t="s">
        <v>4021</v>
      </c>
      <c r="AD1473" t="s">
        <v>27</v>
      </c>
      <c r="AE1473" t="s">
        <v>10920</v>
      </c>
    </row>
    <row r="1474" spans="8:31" hidden="1" x14ac:dyDescent="0.25">
      <c r="H1474" t="s">
        <v>105</v>
      </c>
      <c r="I1474" t="s">
        <v>3878</v>
      </c>
      <c r="J1474" t="s">
        <v>3879</v>
      </c>
      <c r="K1474" t="s">
        <v>18901</v>
      </c>
      <c r="L1474">
        <v>4029</v>
      </c>
      <c r="M1474" t="s">
        <v>27</v>
      </c>
      <c r="N1474" t="s">
        <v>3880</v>
      </c>
      <c r="P1474" t="s">
        <v>3881</v>
      </c>
      <c r="Q1474">
        <v>3114</v>
      </c>
      <c r="R1474" t="s">
        <v>97</v>
      </c>
      <c r="S1474" t="s">
        <v>97</v>
      </c>
      <c r="T1474" t="str">
        <f>IF(Transcripts[[#This Row],[List?]]="Y", Transcripts[[#This Row],[RefSeq mRNA ID]]&amp;IF(Transcripts[[#This Row],[Preferred?]]="Y", " (Preferred)", ""), "")</f>
        <v>NM_080425.3 (Preferred)</v>
      </c>
      <c r="U1474" t="s">
        <v>18487</v>
      </c>
      <c r="V1474" s="43" t="s">
        <v>18488</v>
      </c>
      <c r="W1474" s="43" t="e">
        <f t="array" ref="W1474">INDEX(Table6[#Data], MATCH(1, ISNUMBER(SEARCH(Transcripts[[#This Row],[RefSeq mRNA ID]], Table6['#name])), 0), 1)</f>
        <v>#N/A</v>
      </c>
      <c r="X1474" s="43"/>
      <c r="Y1474" s="43"/>
      <c r="Z1474" t="s">
        <v>4041</v>
      </c>
      <c r="AA1474" t="s">
        <v>4042</v>
      </c>
      <c r="AB1474">
        <v>858</v>
      </c>
      <c r="AC1474" t="s">
        <v>4021</v>
      </c>
      <c r="AD1474" t="s">
        <v>27</v>
      </c>
      <c r="AE1474" t="s">
        <v>10921</v>
      </c>
    </row>
    <row r="1475" spans="8:31" hidden="1" x14ac:dyDescent="0.25">
      <c r="H1475" t="s">
        <v>105</v>
      </c>
      <c r="I1475" t="s">
        <v>3885</v>
      </c>
      <c r="J1475" t="s">
        <v>3886</v>
      </c>
      <c r="L1475">
        <v>3438</v>
      </c>
      <c r="M1475" t="s">
        <v>27</v>
      </c>
      <c r="N1475" t="s">
        <v>3887</v>
      </c>
      <c r="Q1475">
        <v>3072</v>
      </c>
      <c r="R1475" t="s">
        <v>98</v>
      </c>
      <c r="S1475" t="s">
        <v>98</v>
      </c>
      <c r="T1475" t="str">
        <f>IF(Transcripts[[#This Row],[List?]]="Y", Transcripts[[#This Row],[RefSeq mRNA ID]]&amp;IF(Transcripts[[#This Row],[Preferred?]]="Y", " (Preferred)", ""), "")</f>
        <v/>
      </c>
      <c r="V1475" s="43" t="s">
        <v>18488</v>
      </c>
      <c r="W1475" s="43" t="e">
        <f t="array" ref="W1475">INDEX(Table6[#Data], MATCH(1, ISNUMBER(SEARCH(Transcripts[[#This Row],[RefSeq mRNA ID]], Table6['#name])), 0), 1)</f>
        <v>#N/A</v>
      </c>
      <c r="X1475" s="43"/>
      <c r="Y1475" s="43"/>
      <c r="Z1475" t="s">
        <v>4030</v>
      </c>
      <c r="AA1475" t="s">
        <v>4031</v>
      </c>
      <c r="AB1475">
        <v>633</v>
      </c>
      <c r="AC1475" t="s">
        <v>4021</v>
      </c>
      <c r="AD1475" t="s">
        <v>27</v>
      </c>
      <c r="AE1475" t="s">
        <v>10922</v>
      </c>
    </row>
    <row r="1476" spans="8:31" hidden="1" x14ac:dyDescent="0.25">
      <c r="H1476" t="s">
        <v>105</v>
      </c>
      <c r="I1476" t="s">
        <v>3882</v>
      </c>
      <c r="J1476" t="s">
        <v>3883</v>
      </c>
      <c r="L1476">
        <v>3709</v>
      </c>
      <c r="M1476" t="s">
        <v>27</v>
      </c>
      <c r="N1476" t="s">
        <v>3884</v>
      </c>
      <c r="Q1476">
        <v>2163</v>
      </c>
      <c r="R1476" t="s">
        <v>98</v>
      </c>
      <c r="S1476" t="s">
        <v>98</v>
      </c>
      <c r="T1476" t="str">
        <f>IF(Transcripts[[#This Row],[List?]]="Y", Transcripts[[#This Row],[RefSeq mRNA ID]]&amp;IF(Transcripts[[#This Row],[Preferred?]]="Y", " (Preferred)", ""), "")</f>
        <v/>
      </c>
      <c r="V1476" s="43" t="s">
        <v>18488</v>
      </c>
      <c r="W1476" s="43" t="e">
        <f t="array" ref="W1476">INDEX(Table6[#Data], MATCH(1, ISNUMBER(SEARCH(Transcripts[[#This Row],[RefSeq mRNA ID]], Table6['#name])), 0), 1)</f>
        <v>#N/A</v>
      </c>
      <c r="X1476" s="43"/>
      <c r="Y1476" s="43"/>
      <c r="Z1476" t="s">
        <v>4054</v>
      </c>
      <c r="AC1476" t="s">
        <v>4021</v>
      </c>
      <c r="AD1476" t="s">
        <v>27</v>
      </c>
      <c r="AE1476" t="s">
        <v>4054</v>
      </c>
    </row>
    <row r="1477" spans="8:31" hidden="1" x14ac:dyDescent="0.25">
      <c r="H1477" t="s">
        <v>105</v>
      </c>
      <c r="I1477" t="s">
        <v>3906</v>
      </c>
      <c r="J1477" t="s">
        <v>3907</v>
      </c>
      <c r="K1477" t="s">
        <v>18902</v>
      </c>
      <c r="L1477">
        <v>1878</v>
      </c>
      <c r="M1477" t="s">
        <v>27</v>
      </c>
      <c r="N1477" t="s">
        <v>18489</v>
      </c>
      <c r="Q1477">
        <v>1878</v>
      </c>
      <c r="R1477" t="s">
        <v>98</v>
      </c>
      <c r="S1477" t="s">
        <v>97</v>
      </c>
      <c r="T1477" t="str">
        <f>IF(Transcripts[[#This Row],[List?]]="Y", Transcripts[[#This Row],[RefSeq mRNA ID]]&amp;IF(Transcripts[[#This Row],[Preferred?]]="Y", " (Preferred)", ""), "")</f>
        <v>NM_001077490.2</v>
      </c>
      <c r="U1477" t="s">
        <v>18490</v>
      </c>
      <c r="V1477" s="43" t="s">
        <v>18488</v>
      </c>
      <c r="W1477" s="43" t="e">
        <f t="array" ref="W1477">INDEX(Table6[#Data], MATCH(1, ISNUMBER(SEARCH(Transcripts[[#This Row],[RefSeq mRNA ID]], Table6['#name])), 0), 1)</f>
        <v>#N/A</v>
      </c>
      <c r="X1477" s="43"/>
      <c r="Y1477" s="43"/>
      <c r="Z1477" t="s">
        <v>4045</v>
      </c>
      <c r="AA1477" t="s">
        <v>4046</v>
      </c>
      <c r="AB1477">
        <v>177</v>
      </c>
      <c r="AC1477" t="s">
        <v>4021</v>
      </c>
      <c r="AD1477" t="s">
        <v>27</v>
      </c>
      <c r="AE1477" t="s">
        <v>10923</v>
      </c>
    </row>
    <row r="1478" spans="8:31" hidden="1" x14ac:dyDescent="0.25">
      <c r="H1478" t="s">
        <v>105</v>
      </c>
      <c r="I1478" t="s">
        <v>3894</v>
      </c>
      <c r="J1478" t="s">
        <v>3895</v>
      </c>
      <c r="K1478" t="s">
        <v>18903</v>
      </c>
      <c r="L1478">
        <v>1975</v>
      </c>
      <c r="M1478" t="s">
        <v>27</v>
      </c>
      <c r="N1478" t="s">
        <v>3896</v>
      </c>
      <c r="P1478" t="s">
        <v>3897</v>
      </c>
      <c r="Q1478">
        <v>1188</v>
      </c>
      <c r="R1478" t="s">
        <v>98</v>
      </c>
      <c r="S1478" t="s">
        <v>97</v>
      </c>
      <c r="T1478" t="str">
        <f>IF(Transcripts[[#This Row],[List?]]="Y", Transcripts[[#This Row],[RefSeq mRNA ID]]&amp;IF(Transcripts[[#This Row],[Preferred?]]="Y", " (Preferred)", ""), "")</f>
        <v>NM_001077488.1</v>
      </c>
      <c r="U1478" t="s">
        <v>18491</v>
      </c>
      <c r="V1478" s="43" t="s">
        <v>18488</v>
      </c>
      <c r="W1478" s="43" t="e">
        <f t="array" ref="W1478">INDEX(Table6[#Data], MATCH(1, ISNUMBER(SEARCH(Transcripts[[#This Row],[RefSeq mRNA ID]], Table6['#name])), 0), 1)</f>
        <v>#N/A</v>
      </c>
      <c r="X1478" s="43"/>
      <c r="Y1478" s="43"/>
      <c r="Z1478" t="s">
        <v>4048</v>
      </c>
      <c r="AA1478" t="s">
        <v>4049</v>
      </c>
      <c r="AB1478">
        <v>425</v>
      </c>
      <c r="AC1478" t="s">
        <v>4021</v>
      </c>
      <c r="AD1478" t="s">
        <v>27</v>
      </c>
      <c r="AE1478" t="s">
        <v>10924</v>
      </c>
    </row>
    <row r="1479" spans="8:31" hidden="1" x14ac:dyDescent="0.25">
      <c r="H1479" t="s">
        <v>105</v>
      </c>
      <c r="I1479" t="s">
        <v>3898</v>
      </c>
      <c r="J1479" t="s">
        <v>3899</v>
      </c>
      <c r="K1479" t="s">
        <v>18905</v>
      </c>
      <c r="L1479">
        <v>1972</v>
      </c>
      <c r="M1479" t="s">
        <v>27</v>
      </c>
      <c r="N1479" t="s">
        <v>3900</v>
      </c>
      <c r="P1479" t="s">
        <v>3901</v>
      </c>
      <c r="Q1479">
        <v>1185</v>
      </c>
      <c r="R1479" t="s">
        <v>98</v>
      </c>
      <c r="S1479" t="s">
        <v>97</v>
      </c>
      <c r="T1479" t="str">
        <f>IF(Transcripts[[#This Row],[List?]]="Y", Transcripts[[#This Row],[RefSeq mRNA ID]]&amp;IF(Transcripts[[#This Row],[Preferred?]]="Y", " (Preferred)", ""), "")</f>
        <v>NM_000516.5</v>
      </c>
      <c r="U1479" t="s">
        <v>18492</v>
      </c>
      <c r="V1479" s="43" t="s">
        <v>18488</v>
      </c>
      <c r="W1479" s="43" t="e">
        <f t="array" ref="W1479">INDEX(Table6[#Data], MATCH(1, ISNUMBER(SEARCH(Transcripts[[#This Row],[RefSeq mRNA ID]], Table6['#name])), 0), 1)</f>
        <v>#N/A</v>
      </c>
      <c r="X1479" s="43"/>
      <c r="Y1479" s="43"/>
      <c r="Z1479" t="s">
        <v>4051</v>
      </c>
      <c r="AA1479" t="s">
        <v>4052</v>
      </c>
      <c r="AB1479">
        <v>355</v>
      </c>
      <c r="AC1479" t="s">
        <v>4021</v>
      </c>
      <c r="AD1479" t="s">
        <v>27</v>
      </c>
      <c r="AE1479" t="s">
        <v>10925</v>
      </c>
    </row>
    <row r="1480" spans="8:31" hidden="1" x14ac:dyDescent="0.25">
      <c r="H1480" t="s">
        <v>105</v>
      </c>
      <c r="I1480" t="s">
        <v>3902</v>
      </c>
      <c r="J1480" t="s">
        <v>3903</v>
      </c>
      <c r="K1480" t="s">
        <v>18906</v>
      </c>
      <c r="L1480">
        <v>1931</v>
      </c>
      <c r="M1480" t="s">
        <v>27</v>
      </c>
      <c r="N1480" t="s">
        <v>3904</v>
      </c>
      <c r="P1480" t="s">
        <v>3905</v>
      </c>
      <c r="Q1480">
        <v>1143</v>
      </c>
      <c r="R1480" t="s">
        <v>98</v>
      </c>
      <c r="S1480" t="s">
        <v>97</v>
      </c>
      <c r="T1480" t="str">
        <f>IF(Transcripts[[#This Row],[List?]]="Y", Transcripts[[#This Row],[RefSeq mRNA ID]]&amp;IF(Transcripts[[#This Row],[Preferred?]]="Y", " (Preferred)", ""), "")</f>
        <v>NM_080426.3</v>
      </c>
      <c r="U1480" t="s">
        <v>18493</v>
      </c>
      <c r="V1480" s="43" t="s">
        <v>18488</v>
      </c>
      <c r="W1480" s="43" t="e">
        <f t="array" ref="W1480">INDEX(Table6[#Data], MATCH(1, ISNUMBER(SEARCH(Transcripts[[#This Row],[RefSeq mRNA ID]], Table6['#name])), 0), 1)</f>
        <v>#N/A</v>
      </c>
      <c r="X1480" s="43"/>
      <c r="Y1480" s="43"/>
      <c r="Z1480" t="s">
        <v>4034</v>
      </c>
      <c r="AA1480" t="s">
        <v>4035</v>
      </c>
      <c r="AB1480">
        <v>555</v>
      </c>
      <c r="AC1480" t="s">
        <v>4021</v>
      </c>
      <c r="AD1480" t="s">
        <v>27</v>
      </c>
      <c r="AE1480" t="s">
        <v>10926</v>
      </c>
    </row>
    <row r="1481" spans="8:31" hidden="1" x14ac:dyDescent="0.25">
      <c r="H1481" t="s">
        <v>105</v>
      </c>
      <c r="I1481" t="s">
        <v>3915</v>
      </c>
      <c r="J1481" t="s">
        <v>3916</v>
      </c>
      <c r="L1481">
        <v>1642</v>
      </c>
      <c r="M1481" t="s">
        <v>27</v>
      </c>
      <c r="N1481" t="s">
        <v>3917</v>
      </c>
      <c r="P1481" t="s">
        <v>3905</v>
      </c>
      <c r="Q1481">
        <v>1143</v>
      </c>
      <c r="R1481" t="s">
        <v>98</v>
      </c>
      <c r="S1481" t="s">
        <v>98</v>
      </c>
      <c r="T1481" t="str">
        <f>IF(Transcripts[[#This Row],[List?]]="Y", Transcripts[[#This Row],[RefSeq mRNA ID]]&amp;IF(Transcripts[[#This Row],[Preferred?]]="Y", " (Preferred)", ""), "")</f>
        <v/>
      </c>
      <c r="V1481" s="43" t="s">
        <v>18488</v>
      </c>
      <c r="W1481" s="43" t="e">
        <f t="array" ref="W1481">INDEX(Table6[#Data], MATCH(1, ISNUMBER(SEARCH(Transcripts[[#This Row],[RefSeq mRNA ID]], Table6['#name])), 0), 1)</f>
        <v>#N/A</v>
      </c>
      <c r="X1481" s="43"/>
      <c r="Y1481" s="43"/>
      <c r="Z1481" t="s">
        <v>8095</v>
      </c>
      <c r="AA1481" t="s">
        <v>8096</v>
      </c>
      <c r="AB1481">
        <v>1728</v>
      </c>
      <c r="AC1481" t="s">
        <v>144</v>
      </c>
      <c r="AD1481" t="s">
        <v>27</v>
      </c>
      <c r="AE1481" t="s">
        <v>10927</v>
      </c>
    </row>
    <row r="1482" spans="8:31" hidden="1" x14ac:dyDescent="0.25">
      <c r="H1482" t="s">
        <v>105</v>
      </c>
      <c r="I1482" t="s">
        <v>3908</v>
      </c>
      <c r="J1482" t="s">
        <v>3909</v>
      </c>
      <c r="K1482" t="s">
        <v>18907</v>
      </c>
      <c r="L1482">
        <v>1866</v>
      </c>
      <c r="M1482" t="s">
        <v>27</v>
      </c>
      <c r="N1482" t="s">
        <v>3910</v>
      </c>
      <c r="P1482" t="s">
        <v>3911</v>
      </c>
      <c r="Q1482">
        <v>1140</v>
      </c>
      <c r="R1482" t="s">
        <v>98</v>
      </c>
      <c r="S1482" t="s">
        <v>97</v>
      </c>
      <c r="T1482" t="str">
        <f>IF(Transcripts[[#This Row],[List?]]="Y", Transcripts[[#This Row],[RefSeq mRNA ID]]&amp;IF(Transcripts[[#This Row],[Preferred?]]="Y", " (Preferred)", ""), "")</f>
        <v>NM_001077489.3</v>
      </c>
      <c r="U1482" t="s">
        <v>18494</v>
      </c>
      <c r="V1482" s="43" t="s">
        <v>18488</v>
      </c>
      <c r="W1482" s="43" t="e">
        <f t="array" ref="W1482">INDEX(Table6[#Data], MATCH(1, ISNUMBER(SEARCH(Transcripts[[#This Row],[RefSeq mRNA ID]], Table6['#name])), 0), 1)</f>
        <v>#N/A</v>
      </c>
      <c r="X1482" s="43"/>
      <c r="Y1482" s="43"/>
      <c r="Z1482" t="s">
        <v>8102</v>
      </c>
      <c r="AA1482" t="s">
        <v>8103</v>
      </c>
      <c r="AB1482">
        <v>648</v>
      </c>
      <c r="AC1482" t="s">
        <v>144</v>
      </c>
      <c r="AD1482" t="s">
        <v>27</v>
      </c>
      <c r="AE1482" t="s">
        <v>10928</v>
      </c>
    </row>
    <row r="1483" spans="8:31" hidden="1" x14ac:dyDescent="0.25">
      <c r="H1483" t="s">
        <v>105</v>
      </c>
      <c r="I1483" t="s">
        <v>3888</v>
      </c>
      <c r="J1483" t="s">
        <v>3889</v>
      </c>
      <c r="K1483" t="s">
        <v>18908</v>
      </c>
      <c r="L1483">
        <v>2578</v>
      </c>
      <c r="M1483" t="s">
        <v>27</v>
      </c>
      <c r="N1483" t="s">
        <v>18495</v>
      </c>
      <c r="P1483" t="s">
        <v>3890</v>
      </c>
      <c r="Q1483">
        <v>738</v>
      </c>
      <c r="R1483" t="s">
        <v>98</v>
      </c>
      <c r="S1483" t="s">
        <v>97</v>
      </c>
      <c r="T1483" t="str">
        <f>IF(Transcripts[[#This Row],[List?]]="Y", Transcripts[[#This Row],[RefSeq mRNA ID]]&amp;IF(Transcripts[[#This Row],[Preferred?]]="Y", " (Preferred)", ""), "")</f>
        <v>NM_001309840.1</v>
      </c>
      <c r="U1483" t="s">
        <v>18496</v>
      </c>
      <c r="V1483" s="43" t="s">
        <v>18488</v>
      </c>
      <c r="W1483" s="43" t="e">
        <f t="array" ref="W1483">INDEX(Table6[#Data], MATCH(1, ISNUMBER(SEARCH(Transcripts[[#This Row],[RefSeq mRNA ID]], Table6['#name])), 0), 1)</f>
        <v>#N/A</v>
      </c>
      <c r="X1483" s="43"/>
      <c r="Y1483" s="43"/>
      <c r="Z1483" t="s">
        <v>8099</v>
      </c>
      <c r="AA1483" t="s">
        <v>8100</v>
      </c>
      <c r="AB1483">
        <v>1122</v>
      </c>
      <c r="AC1483" t="s">
        <v>144</v>
      </c>
      <c r="AD1483" t="s">
        <v>27</v>
      </c>
      <c r="AE1483" t="s">
        <v>10929</v>
      </c>
    </row>
    <row r="1484" spans="8:31" hidden="1" x14ac:dyDescent="0.25">
      <c r="H1484" t="s">
        <v>105</v>
      </c>
      <c r="I1484" t="s">
        <v>3891</v>
      </c>
      <c r="J1484" t="s">
        <v>3892</v>
      </c>
      <c r="K1484" t="s">
        <v>18904</v>
      </c>
      <c r="L1484">
        <v>2551</v>
      </c>
      <c r="M1484" t="s">
        <v>27</v>
      </c>
      <c r="N1484" t="s">
        <v>3893</v>
      </c>
      <c r="P1484" t="s">
        <v>3890</v>
      </c>
      <c r="Q1484">
        <v>738</v>
      </c>
      <c r="R1484" t="s">
        <v>98</v>
      </c>
      <c r="S1484" t="s">
        <v>97</v>
      </c>
      <c r="T1484" t="str">
        <f>IF(Transcripts[[#This Row],[List?]]="Y", Transcripts[[#This Row],[RefSeq mRNA ID]]&amp;IF(Transcripts[[#This Row],[Preferred?]]="Y", " (Preferred)", ""), "")</f>
        <v>NM_016592.3</v>
      </c>
      <c r="U1484" t="s">
        <v>18497</v>
      </c>
      <c r="V1484" s="43" t="s">
        <v>18488</v>
      </c>
      <c r="W1484" s="43" t="e">
        <f t="array" ref="W1484">INDEX(Table6[#Data], MATCH(1, ISNUMBER(SEARCH(Transcripts[[#This Row],[RefSeq mRNA ID]], Table6['#name])), 0), 1)</f>
        <v>#N/A</v>
      </c>
      <c r="X1484" s="43"/>
      <c r="Y1484" s="43"/>
      <c r="Z1484" t="s">
        <v>713</v>
      </c>
      <c r="AC1484" t="s">
        <v>709</v>
      </c>
      <c r="AD1484" t="s">
        <v>27</v>
      </c>
      <c r="AE1484" t="s">
        <v>713</v>
      </c>
    </row>
    <row r="1485" spans="8:31" hidden="1" x14ac:dyDescent="0.25">
      <c r="H1485" t="s">
        <v>105</v>
      </c>
      <c r="I1485" t="s">
        <v>3912</v>
      </c>
      <c r="J1485" t="s">
        <v>3913</v>
      </c>
      <c r="L1485">
        <v>1719</v>
      </c>
      <c r="M1485" t="s">
        <v>27</v>
      </c>
      <c r="N1485" t="s">
        <v>3914</v>
      </c>
      <c r="P1485" t="s">
        <v>3890</v>
      </c>
      <c r="Q1485">
        <v>738</v>
      </c>
      <c r="R1485" t="s">
        <v>98</v>
      </c>
      <c r="S1485" t="s">
        <v>98</v>
      </c>
      <c r="T1485" t="str">
        <f>IF(Transcripts[[#This Row],[List?]]="Y", Transcripts[[#This Row],[RefSeq mRNA ID]]&amp;IF(Transcripts[[#This Row],[Preferred?]]="Y", " (Preferred)", ""), "")</f>
        <v/>
      </c>
      <c r="V1485" s="43" t="s">
        <v>18488</v>
      </c>
      <c r="W1485" s="43" t="e">
        <f t="array" ref="W1485">INDEX(Table6[#Data], MATCH(1, ISNUMBER(SEARCH(Transcripts[[#This Row],[RefSeq mRNA ID]], Table6['#name])), 0), 1)</f>
        <v>#N/A</v>
      </c>
      <c r="X1485" s="43"/>
      <c r="Y1485" s="43"/>
      <c r="Z1485" t="s">
        <v>710</v>
      </c>
      <c r="AA1485" t="s">
        <v>711</v>
      </c>
      <c r="AB1485">
        <v>138</v>
      </c>
      <c r="AC1485" t="s">
        <v>709</v>
      </c>
      <c r="AD1485" t="s">
        <v>27</v>
      </c>
      <c r="AE1485" t="s">
        <v>10930</v>
      </c>
    </row>
    <row r="1486" spans="8:31" hidden="1" x14ac:dyDescent="0.25">
      <c r="H1486" t="s">
        <v>105</v>
      </c>
      <c r="I1486" t="s">
        <v>3936</v>
      </c>
      <c r="J1486" t="s">
        <v>3937</v>
      </c>
      <c r="L1486">
        <v>595</v>
      </c>
      <c r="M1486" t="s">
        <v>27</v>
      </c>
      <c r="N1486" t="s">
        <v>3938</v>
      </c>
      <c r="Q1486">
        <v>595</v>
      </c>
      <c r="R1486" t="s">
        <v>98</v>
      </c>
      <c r="S1486" t="s">
        <v>98</v>
      </c>
      <c r="T1486" t="str">
        <f>IF(Transcripts[[#This Row],[List?]]="Y", Transcripts[[#This Row],[RefSeq mRNA ID]]&amp;IF(Transcripts[[#This Row],[Preferred?]]="Y", " (Preferred)", ""), "")</f>
        <v/>
      </c>
      <c r="V1486" s="43" t="s">
        <v>18488</v>
      </c>
      <c r="W1486" s="43" t="e">
        <f t="array" ref="W1486">INDEX(Table6[#Data], MATCH(1, ISNUMBER(SEARCH(Transcripts[[#This Row],[RefSeq mRNA ID]], Table6['#name])), 0), 1)</f>
        <v>#N/A</v>
      </c>
      <c r="X1486" s="43"/>
      <c r="Y1486" s="43"/>
      <c r="Z1486" t="s">
        <v>722</v>
      </c>
      <c r="AA1486" t="s">
        <v>723</v>
      </c>
      <c r="AB1486">
        <v>5136</v>
      </c>
      <c r="AC1486" t="s">
        <v>709</v>
      </c>
      <c r="AD1486" t="s">
        <v>27</v>
      </c>
      <c r="AE1486" t="s">
        <v>10931</v>
      </c>
    </row>
    <row r="1487" spans="8:31" hidden="1" x14ac:dyDescent="0.25">
      <c r="H1487" t="s">
        <v>105</v>
      </c>
      <c r="I1487" t="s">
        <v>3939</v>
      </c>
      <c r="J1487" t="s">
        <v>3940</v>
      </c>
      <c r="L1487">
        <v>581</v>
      </c>
      <c r="M1487" t="s">
        <v>27</v>
      </c>
      <c r="N1487" t="s">
        <v>3941</v>
      </c>
      <c r="Q1487">
        <v>581</v>
      </c>
      <c r="R1487" t="s">
        <v>98</v>
      </c>
      <c r="S1487" t="s">
        <v>98</v>
      </c>
      <c r="T1487" t="str">
        <f>IF(Transcripts[[#This Row],[List?]]="Y", Transcripts[[#This Row],[RefSeq mRNA ID]]&amp;IF(Transcripts[[#This Row],[Preferred?]]="Y", " (Preferred)", ""), "")</f>
        <v/>
      </c>
      <c r="V1487" s="43" t="s">
        <v>18488</v>
      </c>
      <c r="W1487" s="43" t="e">
        <f t="array" ref="W1487">INDEX(Table6[#Data], MATCH(1, ISNUMBER(SEARCH(Transcripts[[#This Row],[RefSeq mRNA ID]], Table6['#name])), 0), 1)</f>
        <v>#N/A</v>
      </c>
      <c r="X1487" s="43"/>
      <c r="Y1487" s="43"/>
      <c r="Z1487" t="s">
        <v>728</v>
      </c>
      <c r="AA1487" t="s">
        <v>729</v>
      </c>
      <c r="AB1487">
        <v>4158</v>
      </c>
      <c r="AC1487" t="s">
        <v>709</v>
      </c>
      <c r="AD1487" t="s">
        <v>27</v>
      </c>
      <c r="AE1487" t="s">
        <v>10932</v>
      </c>
    </row>
    <row r="1488" spans="8:31" hidden="1" x14ac:dyDescent="0.25">
      <c r="H1488" t="s">
        <v>105</v>
      </c>
      <c r="I1488" t="s">
        <v>3933</v>
      </c>
      <c r="J1488" t="s">
        <v>3934</v>
      </c>
      <c r="L1488">
        <v>632</v>
      </c>
      <c r="M1488" t="s">
        <v>27</v>
      </c>
      <c r="N1488" t="s">
        <v>3935</v>
      </c>
      <c r="Q1488">
        <v>501</v>
      </c>
      <c r="R1488" t="s">
        <v>98</v>
      </c>
      <c r="S1488" t="s">
        <v>98</v>
      </c>
      <c r="T1488" t="str">
        <f>IF(Transcripts[[#This Row],[List?]]="Y", Transcripts[[#This Row],[RefSeq mRNA ID]]&amp;IF(Transcripts[[#This Row],[Preferred?]]="Y", " (Preferred)", ""), "")</f>
        <v/>
      </c>
      <c r="V1488" s="43" t="s">
        <v>18488</v>
      </c>
      <c r="W1488" s="43" t="e">
        <f t="array" ref="W1488">INDEX(Table6[#Data], MATCH(1, ISNUMBER(SEARCH(Transcripts[[#This Row],[RefSeq mRNA ID]], Table6['#name])), 0), 1)</f>
        <v>#N/A</v>
      </c>
      <c r="X1488" s="43"/>
      <c r="Y1488" s="43"/>
      <c r="Z1488" t="s">
        <v>731</v>
      </c>
      <c r="AA1488" t="s">
        <v>732</v>
      </c>
      <c r="AB1488">
        <v>2221</v>
      </c>
      <c r="AC1488" t="s">
        <v>709</v>
      </c>
      <c r="AD1488" t="s">
        <v>27</v>
      </c>
      <c r="AE1488" t="s">
        <v>10933</v>
      </c>
    </row>
    <row r="1489" spans="8:31" hidden="1" x14ac:dyDescent="0.25">
      <c r="H1489" t="s">
        <v>105</v>
      </c>
      <c r="I1489" t="s">
        <v>3927</v>
      </c>
      <c r="J1489" t="s">
        <v>3928</v>
      </c>
      <c r="L1489">
        <v>693</v>
      </c>
      <c r="M1489" t="s">
        <v>27</v>
      </c>
      <c r="N1489" t="s">
        <v>3929</v>
      </c>
      <c r="Q1489">
        <v>482</v>
      </c>
      <c r="R1489" t="s">
        <v>98</v>
      </c>
      <c r="S1489" t="s">
        <v>98</v>
      </c>
      <c r="T1489" t="str">
        <f>IF(Transcripts[[#This Row],[List?]]="Y", Transcripts[[#This Row],[RefSeq mRNA ID]]&amp;IF(Transcripts[[#This Row],[Preferred?]]="Y", " (Preferred)", ""), "")</f>
        <v/>
      </c>
      <c r="V1489" s="43" t="s">
        <v>18488</v>
      </c>
      <c r="W1489" s="43" t="e">
        <f t="array" ref="W1489">INDEX(Table6[#Data], MATCH(1, ISNUMBER(SEARCH(Transcripts[[#This Row],[RefSeq mRNA ID]], Table6['#name])), 0), 1)</f>
        <v>#N/A</v>
      </c>
      <c r="X1489" s="43"/>
      <c r="Y1489" s="43"/>
      <c r="Z1489" t="s">
        <v>719</v>
      </c>
      <c r="AA1489" t="s">
        <v>720</v>
      </c>
      <c r="AB1489">
        <v>5358</v>
      </c>
      <c r="AC1489" t="s">
        <v>709</v>
      </c>
      <c r="AD1489" t="s">
        <v>27</v>
      </c>
      <c r="AE1489" t="s">
        <v>10934</v>
      </c>
    </row>
    <row r="1490" spans="8:31" hidden="1" x14ac:dyDescent="0.25">
      <c r="H1490" t="s">
        <v>105</v>
      </c>
      <c r="I1490" t="s">
        <v>3942</v>
      </c>
      <c r="J1490" t="s">
        <v>3943</v>
      </c>
      <c r="L1490">
        <v>573</v>
      </c>
      <c r="M1490" t="s">
        <v>27</v>
      </c>
      <c r="N1490" t="s">
        <v>3944</v>
      </c>
      <c r="Q1490">
        <v>361</v>
      </c>
      <c r="R1490" t="s">
        <v>98</v>
      </c>
      <c r="S1490" t="s">
        <v>98</v>
      </c>
      <c r="T1490" t="str">
        <f>IF(Transcripts[[#This Row],[List?]]="Y", Transcripts[[#This Row],[RefSeq mRNA ID]]&amp;IF(Transcripts[[#This Row],[Preferred?]]="Y", " (Preferred)", ""), "")</f>
        <v/>
      </c>
      <c r="V1490" s="43" t="s">
        <v>18488</v>
      </c>
      <c r="W1490" s="43" t="e">
        <f t="array" ref="W1490">INDEX(Table6[#Data], MATCH(1, ISNUMBER(SEARCH(Transcripts[[#This Row],[RefSeq mRNA ID]], Table6['#name])), 0), 1)</f>
        <v>#N/A</v>
      </c>
      <c r="X1490" s="43"/>
      <c r="Y1490" s="43"/>
      <c r="Z1490" t="s">
        <v>725</v>
      </c>
      <c r="AA1490" t="s">
        <v>726</v>
      </c>
      <c r="AB1490">
        <v>4746</v>
      </c>
      <c r="AC1490" t="s">
        <v>709</v>
      </c>
      <c r="AD1490" t="s">
        <v>27</v>
      </c>
      <c r="AE1490" t="s">
        <v>10935</v>
      </c>
    </row>
    <row r="1491" spans="8:31" hidden="1" x14ac:dyDescent="0.25">
      <c r="H1491" t="s">
        <v>105</v>
      </c>
      <c r="I1491" t="s">
        <v>3924</v>
      </c>
      <c r="J1491" t="s">
        <v>3925</v>
      </c>
      <c r="L1491">
        <v>729</v>
      </c>
      <c r="M1491" t="s">
        <v>27</v>
      </c>
      <c r="N1491" t="s">
        <v>3926</v>
      </c>
      <c r="Q1491">
        <v>341</v>
      </c>
      <c r="R1491" t="s">
        <v>98</v>
      </c>
      <c r="S1491" t="s">
        <v>98</v>
      </c>
      <c r="T1491" t="str">
        <f>IF(Transcripts[[#This Row],[List?]]="Y", Transcripts[[#This Row],[RefSeq mRNA ID]]&amp;IF(Transcripts[[#This Row],[Preferred?]]="Y", " (Preferred)", ""), "")</f>
        <v/>
      </c>
      <c r="V1491" s="43" t="s">
        <v>18488</v>
      </c>
      <c r="W1491" s="43" t="e">
        <f t="array" ref="W1491">INDEX(Table6[#Data], MATCH(1, ISNUMBER(SEARCH(Transcripts[[#This Row],[RefSeq mRNA ID]], Table6['#name])), 0), 1)</f>
        <v>#N/A</v>
      </c>
      <c r="X1491" s="43"/>
      <c r="Y1491" s="43"/>
      <c r="Z1491" t="s">
        <v>715</v>
      </c>
      <c r="AA1491" t="s">
        <v>716</v>
      </c>
      <c r="AB1491">
        <v>5136</v>
      </c>
      <c r="AC1491" t="s">
        <v>709</v>
      </c>
      <c r="AD1491" t="s">
        <v>27</v>
      </c>
      <c r="AE1491" t="s">
        <v>10936</v>
      </c>
    </row>
    <row r="1492" spans="8:31" hidden="1" x14ac:dyDescent="0.25">
      <c r="H1492" t="s">
        <v>105</v>
      </c>
      <c r="I1492" t="s">
        <v>3918</v>
      </c>
      <c r="J1492" t="s">
        <v>3919</v>
      </c>
      <c r="L1492">
        <v>736</v>
      </c>
      <c r="M1492" t="s">
        <v>27</v>
      </c>
      <c r="N1492" t="s">
        <v>3920</v>
      </c>
      <c r="Q1492">
        <v>281</v>
      </c>
      <c r="R1492" t="s">
        <v>98</v>
      </c>
      <c r="S1492" t="s">
        <v>98</v>
      </c>
      <c r="T1492" t="str">
        <f>IF(Transcripts[[#This Row],[List?]]="Y", Transcripts[[#This Row],[RefSeq mRNA ID]]&amp;IF(Transcripts[[#This Row],[Preferred?]]="Y", " (Preferred)", ""), "")</f>
        <v/>
      </c>
      <c r="V1492" s="43" t="s">
        <v>18488</v>
      </c>
      <c r="W1492" s="43" t="e">
        <f t="array" ref="W1492">INDEX(Table6[#Data], MATCH(1, ISNUMBER(SEARCH(Transcripts[[#This Row],[RefSeq mRNA ID]], Table6['#name])), 0), 1)</f>
        <v>#N/A</v>
      </c>
      <c r="X1492" s="43"/>
      <c r="Y1492" s="43"/>
      <c r="Z1492" t="s">
        <v>5302</v>
      </c>
      <c r="AA1492" t="s">
        <v>5303</v>
      </c>
      <c r="AB1492">
        <v>572</v>
      </c>
      <c r="AC1492" t="s">
        <v>5285</v>
      </c>
      <c r="AD1492" t="s">
        <v>27</v>
      </c>
      <c r="AE1492" t="s">
        <v>10937</v>
      </c>
    </row>
    <row r="1493" spans="8:31" hidden="1" x14ac:dyDescent="0.25">
      <c r="H1493" t="s">
        <v>105</v>
      </c>
      <c r="I1493" t="s">
        <v>3921</v>
      </c>
      <c r="J1493" t="s">
        <v>3922</v>
      </c>
      <c r="K1493" t="s">
        <v>18909</v>
      </c>
      <c r="L1493">
        <v>730</v>
      </c>
      <c r="M1493" t="s">
        <v>27</v>
      </c>
      <c r="N1493" t="s">
        <v>3923</v>
      </c>
      <c r="Q1493">
        <v>264</v>
      </c>
      <c r="R1493" t="s">
        <v>98</v>
      </c>
      <c r="S1493" t="s">
        <v>97</v>
      </c>
      <c r="T1493" t="str">
        <f>IF(Transcripts[[#This Row],[List?]]="Y", Transcripts[[#This Row],[RefSeq mRNA ID]]&amp;IF(Transcripts[[#This Row],[Preferred?]]="Y", " (Preferred)", ""), "")</f>
        <v>NM_001309842.1</v>
      </c>
      <c r="U1493" t="s">
        <v>18498</v>
      </c>
      <c r="V1493" s="43" t="s">
        <v>18488</v>
      </c>
      <c r="W1493" s="43" t="e">
        <f t="array" ref="W1493">INDEX(Table6[#Data], MATCH(1, ISNUMBER(SEARCH(Transcripts[[#This Row],[RefSeq mRNA ID]], Table6['#name])), 0), 1)</f>
        <v>#N/A</v>
      </c>
      <c r="X1493" s="43"/>
      <c r="Y1493" s="43"/>
      <c r="Z1493" t="s">
        <v>5288</v>
      </c>
      <c r="AA1493" t="s">
        <v>5289</v>
      </c>
      <c r="AB1493">
        <v>4173</v>
      </c>
      <c r="AC1493" t="s">
        <v>5285</v>
      </c>
      <c r="AD1493" t="s">
        <v>27</v>
      </c>
      <c r="AE1493" t="s">
        <v>10938</v>
      </c>
    </row>
    <row r="1494" spans="8:31" hidden="1" x14ac:dyDescent="0.25">
      <c r="H1494" t="s">
        <v>105</v>
      </c>
      <c r="I1494" t="s">
        <v>3930</v>
      </c>
      <c r="J1494" t="s">
        <v>3931</v>
      </c>
      <c r="L1494">
        <v>641</v>
      </c>
      <c r="M1494" t="s">
        <v>27</v>
      </c>
      <c r="N1494" t="s">
        <v>3932</v>
      </c>
      <c r="Q1494">
        <v>186</v>
      </c>
      <c r="R1494" t="s">
        <v>98</v>
      </c>
      <c r="S1494" t="s">
        <v>98</v>
      </c>
      <c r="T1494" t="str">
        <f>IF(Transcripts[[#This Row],[List?]]="Y", Transcripts[[#This Row],[RefSeq mRNA ID]]&amp;IF(Transcripts[[#This Row],[Preferred?]]="Y", " (Preferred)", ""), "")</f>
        <v/>
      </c>
      <c r="V1494" s="43" t="s">
        <v>18488</v>
      </c>
      <c r="W1494" s="43" t="e">
        <f t="array" ref="W1494">INDEX(Table6[#Data], MATCH(1, ISNUMBER(SEARCH(Transcripts[[#This Row],[RefSeq mRNA ID]], Table6['#name])), 0), 1)</f>
        <v>#N/A</v>
      </c>
      <c r="X1494" s="43"/>
      <c r="Y1494" s="43"/>
      <c r="Z1494" t="s">
        <v>5292</v>
      </c>
      <c r="AA1494" t="s">
        <v>5293</v>
      </c>
      <c r="AB1494">
        <v>4227</v>
      </c>
      <c r="AC1494" t="s">
        <v>5285</v>
      </c>
      <c r="AD1494" t="s">
        <v>27</v>
      </c>
      <c r="AE1494" t="s">
        <v>10939</v>
      </c>
    </row>
    <row r="1495" spans="8:31" hidden="1" x14ac:dyDescent="0.25">
      <c r="H1495" t="s">
        <v>105</v>
      </c>
      <c r="I1495" t="s">
        <v>3820</v>
      </c>
      <c r="L1495">
        <v>3764</v>
      </c>
      <c r="M1495" t="s">
        <v>195</v>
      </c>
      <c r="N1495" t="s">
        <v>3821</v>
      </c>
      <c r="P1495" t="s">
        <v>100</v>
      </c>
      <c r="Q1495">
        <v>0</v>
      </c>
      <c r="R1495" t="s">
        <v>98</v>
      </c>
      <c r="S1495" t="s">
        <v>98</v>
      </c>
      <c r="T1495" t="str">
        <f>IF(Transcripts[[#This Row],[List?]]="Y", Transcripts[[#This Row],[RefSeq mRNA ID]]&amp;IF(Transcripts[[#This Row],[Preferred?]]="Y", " (Preferred)", ""), "")</f>
        <v/>
      </c>
      <c r="V1495" s="43" t="s">
        <v>18488</v>
      </c>
      <c r="W1495" s="43" t="e">
        <f t="array" ref="W1495">INDEX(Table6[#Data], MATCH(1, ISNUMBER(SEARCH(Transcripts[[#This Row],[RefSeq mRNA ID]], Table6['#name])), 0), 1)</f>
        <v>#N/A</v>
      </c>
      <c r="X1495" s="43"/>
      <c r="Y1495" s="43"/>
      <c r="Z1495" t="s">
        <v>5286</v>
      </c>
      <c r="AC1495" t="s">
        <v>5285</v>
      </c>
      <c r="AD1495" t="s">
        <v>27</v>
      </c>
      <c r="AE1495" t="s">
        <v>5286</v>
      </c>
    </row>
    <row r="1496" spans="8:31" hidden="1" x14ac:dyDescent="0.25">
      <c r="H1496" t="s">
        <v>105</v>
      </c>
      <c r="I1496" t="s">
        <v>3822</v>
      </c>
      <c r="L1496">
        <v>1903</v>
      </c>
      <c r="M1496" t="s">
        <v>195</v>
      </c>
      <c r="N1496" t="s">
        <v>3823</v>
      </c>
      <c r="P1496" t="s">
        <v>100</v>
      </c>
      <c r="Q1496">
        <v>0</v>
      </c>
      <c r="R1496" t="s">
        <v>98</v>
      </c>
      <c r="S1496" t="s">
        <v>98</v>
      </c>
      <c r="T1496" t="str">
        <f>IF(Transcripts[[#This Row],[List?]]="Y", Transcripts[[#This Row],[RefSeq mRNA ID]]&amp;IF(Transcripts[[#This Row],[Preferred?]]="Y", " (Preferred)", ""), "")</f>
        <v/>
      </c>
      <c r="V1496" s="43" t="s">
        <v>18488</v>
      </c>
      <c r="W1496" s="43" t="e">
        <f t="array" ref="W1496">INDEX(Table6[#Data], MATCH(1, ISNUMBER(SEARCH(Transcripts[[#This Row],[RefSeq mRNA ID]], Table6['#name])), 0), 1)</f>
        <v>#N/A</v>
      </c>
      <c r="X1496" s="43"/>
      <c r="Y1496" s="43"/>
      <c r="Z1496" t="s">
        <v>5305</v>
      </c>
      <c r="AA1496" t="s">
        <v>5306</v>
      </c>
      <c r="AB1496">
        <v>645</v>
      </c>
      <c r="AC1496" t="s">
        <v>5285</v>
      </c>
      <c r="AD1496" t="s">
        <v>27</v>
      </c>
      <c r="AE1496" t="s">
        <v>10940</v>
      </c>
    </row>
    <row r="1497" spans="8:31" hidden="1" x14ac:dyDescent="0.25">
      <c r="H1497" t="s">
        <v>105</v>
      </c>
      <c r="I1497" t="s">
        <v>3824</v>
      </c>
      <c r="L1497">
        <v>1663</v>
      </c>
      <c r="M1497" t="s">
        <v>195</v>
      </c>
      <c r="N1497" t="s">
        <v>3825</v>
      </c>
      <c r="P1497" t="s">
        <v>100</v>
      </c>
      <c r="Q1497">
        <v>0</v>
      </c>
      <c r="R1497" t="s">
        <v>98</v>
      </c>
      <c r="S1497" t="s">
        <v>98</v>
      </c>
      <c r="T1497" t="str">
        <f>IF(Transcripts[[#This Row],[List?]]="Y", Transcripts[[#This Row],[RefSeq mRNA ID]]&amp;IF(Transcripts[[#This Row],[Preferred?]]="Y", " (Preferred)", ""), "")</f>
        <v/>
      </c>
      <c r="V1497" s="43" t="s">
        <v>18488</v>
      </c>
      <c r="W1497" s="43" t="e">
        <f t="array" ref="W1497">INDEX(Table6[#Data], MATCH(1, ISNUMBER(SEARCH(Transcripts[[#This Row],[RefSeq mRNA ID]], Table6['#name])), 0), 1)</f>
        <v>#N/A</v>
      </c>
      <c r="X1497" s="43"/>
      <c r="Y1497" s="43"/>
      <c r="Z1497" t="s">
        <v>5308</v>
      </c>
      <c r="AA1497" t="s">
        <v>5309</v>
      </c>
      <c r="AB1497">
        <v>475</v>
      </c>
      <c r="AC1497" t="s">
        <v>5285</v>
      </c>
      <c r="AD1497" t="s">
        <v>27</v>
      </c>
      <c r="AE1497" t="s">
        <v>10941</v>
      </c>
    </row>
    <row r="1498" spans="8:31" hidden="1" x14ac:dyDescent="0.25">
      <c r="H1498" t="s">
        <v>105</v>
      </c>
      <c r="I1498" t="s">
        <v>3826</v>
      </c>
      <c r="L1498">
        <v>1534</v>
      </c>
      <c r="M1498" t="s">
        <v>195</v>
      </c>
      <c r="N1498" t="s">
        <v>3827</v>
      </c>
      <c r="P1498" t="s">
        <v>100</v>
      </c>
      <c r="Q1498">
        <v>0</v>
      </c>
      <c r="R1498" t="s">
        <v>98</v>
      </c>
      <c r="S1498" t="s">
        <v>98</v>
      </c>
      <c r="T1498" t="str">
        <f>IF(Transcripts[[#This Row],[List?]]="Y", Transcripts[[#This Row],[RefSeq mRNA ID]]&amp;IF(Transcripts[[#This Row],[Preferred?]]="Y", " (Preferred)", ""), "")</f>
        <v/>
      </c>
      <c r="V1498" s="43" t="s">
        <v>18488</v>
      </c>
      <c r="W1498" s="43" t="e">
        <f t="array" ref="W1498">INDEX(Table6[#Data], MATCH(1, ISNUMBER(SEARCH(Transcripts[[#This Row],[RefSeq mRNA ID]], Table6['#name])), 0), 1)</f>
        <v>#N/A</v>
      </c>
      <c r="X1498" s="43"/>
      <c r="Y1498" s="43"/>
      <c r="Z1498" t="s">
        <v>5296</v>
      </c>
      <c r="AA1498" t="s">
        <v>5297</v>
      </c>
      <c r="AB1498">
        <v>2295</v>
      </c>
      <c r="AC1498" t="s">
        <v>5285</v>
      </c>
      <c r="AD1498" t="s">
        <v>27</v>
      </c>
      <c r="AE1498" t="s">
        <v>10942</v>
      </c>
    </row>
    <row r="1499" spans="8:31" hidden="1" x14ac:dyDescent="0.25">
      <c r="H1499" t="s">
        <v>105</v>
      </c>
      <c r="I1499" t="s">
        <v>3828</v>
      </c>
      <c r="L1499">
        <v>1068</v>
      </c>
      <c r="M1499" t="s">
        <v>195</v>
      </c>
      <c r="N1499" t="s">
        <v>3829</v>
      </c>
      <c r="P1499" t="s">
        <v>100</v>
      </c>
      <c r="Q1499">
        <v>0</v>
      </c>
      <c r="R1499" t="s">
        <v>98</v>
      </c>
      <c r="S1499" t="s">
        <v>98</v>
      </c>
      <c r="T1499" t="str">
        <f>IF(Transcripts[[#This Row],[List?]]="Y", Transcripts[[#This Row],[RefSeq mRNA ID]]&amp;IF(Transcripts[[#This Row],[Preferred?]]="Y", " (Preferred)", ""), "")</f>
        <v/>
      </c>
      <c r="V1499" s="43" t="s">
        <v>18488</v>
      </c>
      <c r="W1499" s="43" t="e">
        <f t="array" ref="W1499">INDEX(Table6[#Data], MATCH(1, ISNUMBER(SEARCH(Transcripts[[#This Row],[RefSeq mRNA ID]], Table6['#name])), 0), 1)</f>
        <v>#N/A</v>
      </c>
      <c r="X1499" s="43"/>
      <c r="Y1499" s="43"/>
      <c r="Z1499" t="s">
        <v>5299</v>
      </c>
      <c r="AA1499" t="s">
        <v>5300</v>
      </c>
      <c r="AB1499">
        <v>783</v>
      </c>
      <c r="AC1499" t="s">
        <v>5285</v>
      </c>
      <c r="AD1499" t="s">
        <v>27</v>
      </c>
      <c r="AE1499" t="s">
        <v>10943</v>
      </c>
    </row>
    <row r="1500" spans="8:31" hidden="1" x14ac:dyDescent="0.25">
      <c r="H1500" t="s">
        <v>105</v>
      </c>
      <c r="I1500" t="s">
        <v>3830</v>
      </c>
      <c r="L1500">
        <v>986</v>
      </c>
      <c r="M1500" t="s">
        <v>195</v>
      </c>
      <c r="N1500" t="s">
        <v>3831</v>
      </c>
      <c r="P1500" t="s">
        <v>100</v>
      </c>
      <c r="Q1500">
        <v>0</v>
      </c>
      <c r="R1500" t="s">
        <v>98</v>
      </c>
      <c r="S1500" t="s">
        <v>98</v>
      </c>
      <c r="T1500" t="str">
        <f>IF(Transcripts[[#This Row],[List?]]="Y", Transcripts[[#This Row],[RefSeq mRNA ID]]&amp;IF(Transcripts[[#This Row],[Preferred?]]="Y", " (Preferred)", ""), "")</f>
        <v/>
      </c>
      <c r="V1500" s="43" t="s">
        <v>18488</v>
      </c>
      <c r="W1500" s="43" t="e">
        <f t="array" ref="W1500">INDEX(Table6[#Data], MATCH(1, ISNUMBER(SEARCH(Transcripts[[#This Row],[RefSeq mRNA ID]], Table6['#name])), 0), 1)</f>
        <v>#N/A</v>
      </c>
      <c r="X1500" s="43"/>
      <c r="Y1500" s="43"/>
      <c r="Z1500" t="s">
        <v>9743</v>
      </c>
      <c r="AA1500" t="s">
        <v>9744</v>
      </c>
      <c r="AB1500">
        <v>1212</v>
      </c>
      <c r="AC1500" t="s">
        <v>9742</v>
      </c>
      <c r="AD1500" t="s">
        <v>27</v>
      </c>
      <c r="AE1500" t="s">
        <v>10944</v>
      </c>
    </row>
    <row r="1501" spans="8:31" hidden="1" x14ac:dyDescent="0.25">
      <c r="H1501" t="s">
        <v>105</v>
      </c>
      <c r="I1501" t="s">
        <v>3832</v>
      </c>
      <c r="L1501">
        <v>953</v>
      </c>
      <c r="M1501" t="s">
        <v>195</v>
      </c>
      <c r="N1501" t="s">
        <v>3833</v>
      </c>
      <c r="P1501" t="s">
        <v>100</v>
      </c>
      <c r="Q1501">
        <v>0</v>
      </c>
      <c r="R1501" t="s">
        <v>98</v>
      </c>
      <c r="S1501" t="s">
        <v>98</v>
      </c>
      <c r="T1501" t="str">
        <f>IF(Transcripts[[#This Row],[List?]]="Y", Transcripts[[#This Row],[RefSeq mRNA ID]]&amp;IF(Transcripts[[#This Row],[Preferred?]]="Y", " (Preferred)", ""), "")</f>
        <v/>
      </c>
      <c r="V1501" s="43" t="s">
        <v>18488</v>
      </c>
      <c r="W1501" s="43" t="e">
        <f t="array" ref="W1501">INDEX(Table6[#Data], MATCH(1, ISNUMBER(SEARCH(Transcripts[[#This Row],[RefSeq mRNA ID]], Table6['#name])), 0), 1)</f>
        <v>#N/A</v>
      </c>
      <c r="X1501" s="43"/>
      <c r="Y1501" s="43"/>
      <c r="Z1501" t="s">
        <v>9747</v>
      </c>
      <c r="AA1501" t="s">
        <v>9748</v>
      </c>
      <c r="AB1501">
        <v>1212</v>
      </c>
      <c r="AC1501" t="s">
        <v>9742</v>
      </c>
      <c r="AD1501" t="s">
        <v>27</v>
      </c>
      <c r="AE1501" t="s">
        <v>10945</v>
      </c>
    </row>
    <row r="1502" spans="8:31" hidden="1" x14ac:dyDescent="0.25">
      <c r="H1502" t="s">
        <v>105</v>
      </c>
      <c r="I1502" t="s">
        <v>3834</v>
      </c>
      <c r="L1502">
        <v>913</v>
      </c>
      <c r="M1502" t="s">
        <v>195</v>
      </c>
      <c r="N1502" t="s">
        <v>3835</v>
      </c>
      <c r="P1502" t="s">
        <v>100</v>
      </c>
      <c r="Q1502">
        <v>0</v>
      </c>
      <c r="R1502" t="s">
        <v>98</v>
      </c>
      <c r="S1502" t="s">
        <v>98</v>
      </c>
      <c r="T1502" t="str">
        <f>IF(Transcripts[[#This Row],[List?]]="Y", Transcripts[[#This Row],[RefSeq mRNA ID]]&amp;IF(Transcripts[[#This Row],[Preferred?]]="Y", " (Preferred)", ""), "")</f>
        <v/>
      </c>
      <c r="V1502" s="43" t="s">
        <v>18488</v>
      </c>
      <c r="W1502" s="43" t="e">
        <f t="array" ref="W1502">INDEX(Table6[#Data], MATCH(1, ISNUMBER(SEARCH(Transcripts[[#This Row],[RefSeq mRNA ID]], Table6['#name])), 0), 1)</f>
        <v>#N/A</v>
      </c>
      <c r="X1502" s="43"/>
      <c r="Y1502" s="43"/>
      <c r="Z1502" t="s">
        <v>9750</v>
      </c>
      <c r="AA1502" t="s">
        <v>9751</v>
      </c>
      <c r="AB1502">
        <v>1212</v>
      </c>
      <c r="AC1502" t="s">
        <v>9742</v>
      </c>
      <c r="AD1502" t="s">
        <v>27</v>
      </c>
      <c r="AE1502" t="s">
        <v>10946</v>
      </c>
    </row>
    <row r="1503" spans="8:31" hidden="1" x14ac:dyDescent="0.25">
      <c r="H1503" t="s">
        <v>105</v>
      </c>
      <c r="I1503" t="s">
        <v>3836</v>
      </c>
      <c r="L1503">
        <v>911</v>
      </c>
      <c r="M1503" t="s">
        <v>195</v>
      </c>
      <c r="N1503" t="s">
        <v>3837</v>
      </c>
      <c r="P1503" t="s">
        <v>100</v>
      </c>
      <c r="Q1503">
        <v>0</v>
      </c>
      <c r="R1503" t="s">
        <v>98</v>
      </c>
      <c r="S1503" t="s">
        <v>98</v>
      </c>
      <c r="T1503" t="str">
        <f>IF(Transcripts[[#This Row],[List?]]="Y", Transcripts[[#This Row],[RefSeq mRNA ID]]&amp;IF(Transcripts[[#This Row],[Preferred?]]="Y", " (Preferred)", ""), "")</f>
        <v/>
      </c>
      <c r="V1503" s="43" t="s">
        <v>18488</v>
      </c>
      <c r="W1503" s="43" t="e">
        <f t="array" ref="W1503">INDEX(Table6[#Data], MATCH(1, ISNUMBER(SEARCH(Transcripts[[#This Row],[RefSeq mRNA ID]], Table6['#name])), 0), 1)</f>
        <v>#N/A</v>
      </c>
      <c r="X1503" s="43"/>
      <c r="Y1503" s="43"/>
      <c r="Z1503" t="s">
        <v>9753</v>
      </c>
      <c r="AA1503" t="s">
        <v>9754</v>
      </c>
      <c r="AB1503">
        <v>1212</v>
      </c>
      <c r="AC1503" t="s">
        <v>9742</v>
      </c>
      <c r="AD1503" t="s">
        <v>27</v>
      </c>
      <c r="AE1503" t="s">
        <v>10947</v>
      </c>
    </row>
    <row r="1504" spans="8:31" hidden="1" x14ac:dyDescent="0.25">
      <c r="H1504" t="s">
        <v>105</v>
      </c>
      <c r="I1504" t="s">
        <v>3838</v>
      </c>
      <c r="L1504">
        <v>897</v>
      </c>
      <c r="M1504" t="s">
        <v>195</v>
      </c>
      <c r="N1504" t="s">
        <v>3839</v>
      </c>
      <c r="P1504" t="s">
        <v>100</v>
      </c>
      <c r="Q1504">
        <v>0</v>
      </c>
      <c r="R1504" t="s">
        <v>98</v>
      </c>
      <c r="S1504" t="s">
        <v>98</v>
      </c>
      <c r="T1504" t="str">
        <f>IF(Transcripts[[#This Row],[List?]]="Y", Transcripts[[#This Row],[RefSeq mRNA ID]]&amp;IF(Transcripts[[#This Row],[Preferred?]]="Y", " (Preferred)", ""), "")</f>
        <v/>
      </c>
      <c r="V1504" s="43" t="s">
        <v>18488</v>
      </c>
      <c r="W1504" s="43" t="e">
        <f t="array" ref="W1504">INDEX(Table6[#Data], MATCH(1, ISNUMBER(SEARCH(Transcripts[[#This Row],[RefSeq mRNA ID]], Table6['#name])), 0), 1)</f>
        <v>#N/A</v>
      </c>
      <c r="X1504" s="43"/>
      <c r="Y1504" s="43"/>
      <c r="Z1504" t="s">
        <v>9756</v>
      </c>
      <c r="AA1504" t="s">
        <v>9757</v>
      </c>
      <c r="AB1504">
        <v>1212</v>
      </c>
      <c r="AC1504" t="s">
        <v>9742</v>
      </c>
      <c r="AD1504" t="s">
        <v>27</v>
      </c>
      <c r="AE1504" t="s">
        <v>10948</v>
      </c>
    </row>
    <row r="1505" spans="8:31" hidden="1" x14ac:dyDescent="0.25">
      <c r="H1505" t="s">
        <v>105</v>
      </c>
      <c r="I1505" t="s">
        <v>3840</v>
      </c>
      <c r="L1505">
        <v>893</v>
      </c>
      <c r="M1505" t="s">
        <v>195</v>
      </c>
      <c r="N1505" t="s">
        <v>3841</v>
      </c>
      <c r="P1505" t="s">
        <v>100</v>
      </c>
      <c r="Q1505">
        <v>0</v>
      </c>
      <c r="R1505" t="s">
        <v>98</v>
      </c>
      <c r="S1505" t="s">
        <v>98</v>
      </c>
      <c r="T1505" t="str">
        <f>IF(Transcripts[[#This Row],[List?]]="Y", Transcripts[[#This Row],[RefSeq mRNA ID]]&amp;IF(Transcripts[[#This Row],[Preferred?]]="Y", " (Preferred)", ""), "")</f>
        <v/>
      </c>
      <c r="V1505" s="43" t="s">
        <v>18488</v>
      </c>
      <c r="W1505" s="43" t="e">
        <f t="array" ref="W1505">INDEX(Table6[#Data], MATCH(1, ISNUMBER(SEARCH(Transcripts[[#This Row],[RefSeq mRNA ID]], Table6['#name])), 0), 1)</f>
        <v>#N/A</v>
      </c>
      <c r="X1505" s="43"/>
      <c r="Y1505" s="43"/>
      <c r="Z1505" t="s">
        <v>9759</v>
      </c>
      <c r="AA1505" t="s">
        <v>9760</v>
      </c>
      <c r="AB1505">
        <v>1212</v>
      </c>
      <c r="AC1505" t="s">
        <v>9742</v>
      </c>
      <c r="AD1505" t="s">
        <v>27</v>
      </c>
      <c r="AE1505" t="s">
        <v>10949</v>
      </c>
    </row>
    <row r="1506" spans="8:31" hidden="1" x14ac:dyDescent="0.25">
      <c r="H1506" t="s">
        <v>105</v>
      </c>
      <c r="I1506" t="s">
        <v>3842</v>
      </c>
      <c r="L1506">
        <v>828</v>
      </c>
      <c r="M1506" t="s">
        <v>195</v>
      </c>
      <c r="N1506" t="s">
        <v>3843</v>
      </c>
      <c r="P1506" t="s">
        <v>100</v>
      </c>
      <c r="Q1506">
        <v>0</v>
      </c>
      <c r="R1506" t="s">
        <v>98</v>
      </c>
      <c r="S1506" t="s">
        <v>98</v>
      </c>
      <c r="T1506" t="str">
        <f>IF(Transcripts[[#This Row],[List?]]="Y", Transcripts[[#This Row],[RefSeq mRNA ID]]&amp;IF(Transcripts[[#This Row],[Preferred?]]="Y", " (Preferred)", ""), "")</f>
        <v/>
      </c>
      <c r="V1506" s="43" t="s">
        <v>18488</v>
      </c>
      <c r="W1506" s="43" t="e">
        <f t="array" ref="W1506">INDEX(Table6[#Data], MATCH(1, ISNUMBER(SEARCH(Transcripts[[#This Row],[RefSeq mRNA ID]], Table6['#name])), 0), 1)</f>
        <v>#N/A</v>
      </c>
      <c r="X1506" s="43"/>
      <c r="Y1506" s="43"/>
      <c r="Z1506" t="s">
        <v>9762</v>
      </c>
      <c r="AA1506" t="s">
        <v>9763</v>
      </c>
      <c r="AB1506">
        <v>1044</v>
      </c>
      <c r="AC1506" t="s">
        <v>9742</v>
      </c>
      <c r="AD1506" t="s">
        <v>27</v>
      </c>
      <c r="AE1506" t="s">
        <v>10950</v>
      </c>
    </row>
    <row r="1507" spans="8:31" hidden="1" x14ac:dyDescent="0.25">
      <c r="H1507" t="s">
        <v>105</v>
      </c>
      <c r="I1507" t="s">
        <v>3844</v>
      </c>
      <c r="L1507">
        <v>812</v>
      </c>
      <c r="M1507" t="s">
        <v>195</v>
      </c>
      <c r="N1507" t="s">
        <v>3845</v>
      </c>
      <c r="P1507" t="s">
        <v>100</v>
      </c>
      <c r="Q1507">
        <v>0</v>
      </c>
      <c r="R1507" t="s">
        <v>98</v>
      </c>
      <c r="S1507" t="s">
        <v>98</v>
      </c>
      <c r="T1507" t="str">
        <f>IF(Transcripts[[#This Row],[List?]]="Y", Transcripts[[#This Row],[RefSeq mRNA ID]]&amp;IF(Transcripts[[#This Row],[Preferred?]]="Y", " (Preferred)", ""), "")</f>
        <v/>
      </c>
      <c r="V1507" s="43" t="s">
        <v>18488</v>
      </c>
      <c r="W1507" s="43" t="e">
        <f t="array" ref="W1507">INDEX(Table6[#Data], MATCH(1, ISNUMBER(SEARCH(Transcripts[[#This Row],[RefSeq mRNA ID]], Table6['#name])), 0), 1)</f>
        <v>#N/A</v>
      </c>
      <c r="X1507" s="43"/>
      <c r="Y1507" s="43"/>
      <c r="Z1507" t="s">
        <v>9765</v>
      </c>
      <c r="AA1507" t="s">
        <v>9766</v>
      </c>
      <c r="AB1507">
        <v>814</v>
      </c>
      <c r="AC1507" t="s">
        <v>9742</v>
      </c>
      <c r="AD1507" t="s">
        <v>27</v>
      </c>
      <c r="AE1507" t="s">
        <v>10951</v>
      </c>
    </row>
    <row r="1508" spans="8:31" hidden="1" x14ac:dyDescent="0.25">
      <c r="H1508" t="s">
        <v>105</v>
      </c>
      <c r="I1508" t="s">
        <v>3846</v>
      </c>
      <c r="L1508">
        <v>790</v>
      </c>
      <c r="M1508" t="s">
        <v>195</v>
      </c>
      <c r="N1508" t="s">
        <v>3847</v>
      </c>
      <c r="P1508" t="s">
        <v>100</v>
      </c>
      <c r="Q1508">
        <v>0</v>
      </c>
      <c r="R1508" t="s">
        <v>98</v>
      </c>
      <c r="S1508" t="s">
        <v>98</v>
      </c>
      <c r="T1508" t="str">
        <f>IF(Transcripts[[#This Row],[List?]]="Y", Transcripts[[#This Row],[RefSeq mRNA ID]]&amp;IF(Transcripts[[#This Row],[Preferred?]]="Y", " (Preferred)", ""), "")</f>
        <v/>
      </c>
      <c r="V1508" s="43" t="s">
        <v>18488</v>
      </c>
      <c r="W1508" s="43" t="e">
        <f t="array" ref="W1508">INDEX(Table6[#Data], MATCH(1, ISNUMBER(SEARCH(Transcripts[[#This Row],[RefSeq mRNA ID]], Table6['#name])), 0), 1)</f>
        <v>#N/A</v>
      </c>
      <c r="X1508" s="43"/>
      <c r="Y1508" s="43"/>
      <c r="Z1508" t="s">
        <v>9768</v>
      </c>
      <c r="AA1508" t="s">
        <v>9769</v>
      </c>
      <c r="AB1508">
        <v>566</v>
      </c>
      <c r="AC1508" t="s">
        <v>9742</v>
      </c>
      <c r="AD1508" t="s">
        <v>27</v>
      </c>
      <c r="AE1508" t="s">
        <v>10952</v>
      </c>
    </row>
    <row r="1509" spans="8:31" hidden="1" x14ac:dyDescent="0.25">
      <c r="H1509" t="s">
        <v>105</v>
      </c>
      <c r="I1509" t="s">
        <v>3848</v>
      </c>
      <c r="L1509">
        <v>756</v>
      </c>
      <c r="M1509" t="s">
        <v>195</v>
      </c>
      <c r="N1509" t="s">
        <v>3849</v>
      </c>
      <c r="P1509" t="s">
        <v>100</v>
      </c>
      <c r="Q1509">
        <v>0</v>
      </c>
      <c r="R1509" t="s">
        <v>98</v>
      </c>
      <c r="S1509" t="s">
        <v>98</v>
      </c>
      <c r="T1509" t="str">
        <f>IF(Transcripts[[#This Row],[List?]]="Y", Transcripts[[#This Row],[RefSeq mRNA ID]]&amp;IF(Transcripts[[#This Row],[Preferred?]]="Y", " (Preferred)", ""), "")</f>
        <v/>
      </c>
      <c r="V1509" s="43" t="s">
        <v>18488</v>
      </c>
      <c r="W1509" s="43" t="e">
        <f t="array" ref="W1509">INDEX(Table6[#Data], MATCH(1, ISNUMBER(SEARCH(Transcripts[[#This Row],[RefSeq mRNA ID]], Table6['#name])), 0), 1)</f>
        <v>#N/A</v>
      </c>
      <c r="X1509" s="43"/>
      <c r="Y1509" s="43"/>
      <c r="Z1509" t="s">
        <v>9771</v>
      </c>
      <c r="AA1509" t="s">
        <v>9772</v>
      </c>
      <c r="AB1509">
        <v>440</v>
      </c>
      <c r="AC1509" t="s">
        <v>9742</v>
      </c>
      <c r="AD1509" t="s">
        <v>27</v>
      </c>
      <c r="AE1509" t="s">
        <v>10953</v>
      </c>
    </row>
    <row r="1510" spans="8:31" hidden="1" x14ac:dyDescent="0.25">
      <c r="H1510" t="s">
        <v>105</v>
      </c>
      <c r="I1510" t="s">
        <v>3850</v>
      </c>
      <c r="L1510">
        <v>733</v>
      </c>
      <c r="M1510" t="s">
        <v>195</v>
      </c>
      <c r="N1510" t="s">
        <v>3851</v>
      </c>
      <c r="P1510" t="s">
        <v>100</v>
      </c>
      <c r="Q1510">
        <v>0</v>
      </c>
      <c r="R1510" t="s">
        <v>98</v>
      </c>
      <c r="S1510" t="s">
        <v>98</v>
      </c>
      <c r="T1510" t="str">
        <f>IF(Transcripts[[#This Row],[List?]]="Y", Transcripts[[#This Row],[RefSeq mRNA ID]]&amp;IF(Transcripts[[#This Row],[Preferred?]]="Y", " (Preferred)", ""), "")</f>
        <v/>
      </c>
      <c r="V1510" s="43" t="s">
        <v>18488</v>
      </c>
      <c r="W1510" s="43" t="e">
        <f t="array" ref="W1510">INDEX(Table6[#Data], MATCH(1, ISNUMBER(SEARCH(Transcripts[[#This Row],[RefSeq mRNA ID]], Table6['#name])), 0), 1)</f>
        <v>#N/A</v>
      </c>
      <c r="X1510" s="43"/>
      <c r="Y1510" s="43"/>
      <c r="Z1510" t="s">
        <v>9774</v>
      </c>
      <c r="AA1510" t="s">
        <v>9775</v>
      </c>
      <c r="AB1510">
        <v>319</v>
      </c>
      <c r="AC1510" t="s">
        <v>9742</v>
      </c>
      <c r="AD1510" t="s">
        <v>27</v>
      </c>
      <c r="AE1510" t="s">
        <v>10954</v>
      </c>
    </row>
    <row r="1511" spans="8:31" hidden="1" x14ac:dyDescent="0.25">
      <c r="H1511" t="s">
        <v>105</v>
      </c>
      <c r="I1511" t="s">
        <v>3852</v>
      </c>
      <c r="L1511">
        <v>715</v>
      </c>
      <c r="M1511" t="s">
        <v>195</v>
      </c>
      <c r="N1511" t="s">
        <v>3853</v>
      </c>
      <c r="P1511" t="s">
        <v>100</v>
      </c>
      <c r="Q1511">
        <v>0</v>
      </c>
      <c r="R1511" t="s">
        <v>98</v>
      </c>
      <c r="S1511" t="s">
        <v>98</v>
      </c>
      <c r="T1511" t="str">
        <f>IF(Transcripts[[#This Row],[List?]]="Y", Transcripts[[#This Row],[RefSeq mRNA ID]]&amp;IF(Transcripts[[#This Row],[Preferred?]]="Y", " (Preferred)", ""), "")</f>
        <v/>
      </c>
      <c r="V1511" s="43" t="s">
        <v>18488</v>
      </c>
      <c r="W1511" s="43" t="e">
        <f t="array" ref="W1511">INDEX(Table6[#Data], MATCH(1, ISNUMBER(SEARCH(Transcripts[[#This Row],[RefSeq mRNA ID]], Table6['#name])), 0), 1)</f>
        <v>#N/A</v>
      </c>
      <c r="X1511" s="43"/>
      <c r="Y1511" s="43"/>
      <c r="Z1511" t="s">
        <v>9777</v>
      </c>
      <c r="AA1511" t="s">
        <v>9778</v>
      </c>
      <c r="AB1511">
        <v>239</v>
      </c>
      <c r="AC1511" t="s">
        <v>9742</v>
      </c>
      <c r="AD1511" t="s">
        <v>27</v>
      </c>
      <c r="AE1511" t="s">
        <v>10955</v>
      </c>
    </row>
    <row r="1512" spans="8:31" hidden="1" x14ac:dyDescent="0.25">
      <c r="H1512" t="s">
        <v>105</v>
      </c>
      <c r="I1512" t="s">
        <v>3854</v>
      </c>
      <c r="L1512">
        <v>704</v>
      </c>
      <c r="M1512" t="s">
        <v>195</v>
      </c>
      <c r="N1512" t="s">
        <v>3855</v>
      </c>
      <c r="P1512" t="s">
        <v>100</v>
      </c>
      <c r="Q1512">
        <v>0</v>
      </c>
      <c r="R1512" t="s">
        <v>98</v>
      </c>
      <c r="S1512" t="s">
        <v>98</v>
      </c>
      <c r="T1512" t="str">
        <f>IF(Transcripts[[#This Row],[List?]]="Y", Transcripts[[#This Row],[RefSeq mRNA ID]]&amp;IF(Transcripts[[#This Row],[Preferred?]]="Y", " (Preferred)", ""), "")</f>
        <v/>
      </c>
      <c r="V1512" s="43" t="s">
        <v>18488</v>
      </c>
      <c r="W1512" s="43" t="e">
        <f t="array" ref="W1512">INDEX(Table6[#Data], MATCH(1, ISNUMBER(SEARCH(Transcripts[[#This Row],[RefSeq mRNA ID]], Table6['#name])), 0), 1)</f>
        <v>#N/A</v>
      </c>
      <c r="X1512" s="43"/>
      <c r="Y1512" s="43"/>
      <c r="Z1512" t="s">
        <v>9780</v>
      </c>
      <c r="AA1512" t="s">
        <v>9781</v>
      </c>
      <c r="AB1512">
        <v>1212</v>
      </c>
      <c r="AC1512" t="s">
        <v>9742</v>
      </c>
      <c r="AD1512" t="s">
        <v>27</v>
      </c>
      <c r="AE1512" t="s">
        <v>10956</v>
      </c>
    </row>
    <row r="1513" spans="8:31" hidden="1" x14ac:dyDescent="0.25">
      <c r="H1513" t="s">
        <v>105</v>
      </c>
      <c r="I1513" t="s">
        <v>3856</v>
      </c>
      <c r="L1513">
        <v>702</v>
      </c>
      <c r="M1513" t="s">
        <v>195</v>
      </c>
      <c r="N1513" t="s">
        <v>3857</v>
      </c>
      <c r="P1513" t="s">
        <v>100</v>
      </c>
      <c r="Q1513">
        <v>0</v>
      </c>
      <c r="R1513" t="s">
        <v>98</v>
      </c>
      <c r="S1513" t="s">
        <v>98</v>
      </c>
      <c r="T1513" t="str">
        <f>IF(Transcripts[[#This Row],[List?]]="Y", Transcripts[[#This Row],[RefSeq mRNA ID]]&amp;IF(Transcripts[[#This Row],[Preferred?]]="Y", " (Preferred)", ""), "")</f>
        <v/>
      </c>
      <c r="V1513" s="43" t="s">
        <v>18488</v>
      </c>
      <c r="W1513" s="43" t="e">
        <f t="array" ref="W1513">INDEX(Table6[#Data], MATCH(1, ISNUMBER(SEARCH(Transcripts[[#This Row],[RefSeq mRNA ID]], Table6['#name])), 0), 1)</f>
        <v>#N/A</v>
      </c>
      <c r="X1513" s="43"/>
      <c r="Y1513" s="43"/>
      <c r="Z1513" t="s">
        <v>9783</v>
      </c>
      <c r="AA1513" t="s">
        <v>9784</v>
      </c>
      <c r="AB1513">
        <v>1212</v>
      </c>
      <c r="AC1513" t="s">
        <v>9742</v>
      </c>
      <c r="AD1513" t="s">
        <v>27</v>
      </c>
      <c r="AE1513" t="s">
        <v>10957</v>
      </c>
    </row>
    <row r="1514" spans="8:31" hidden="1" x14ac:dyDescent="0.25">
      <c r="H1514" t="s">
        <v>105</v>
      </c>
      <c r="I1514" t="s">
        <v>3858</v>
      </c>
      <c r="L1514">
        <v>675</v>
      </c>
      <c r="M1514" t="s">
        <v>195</v>
      </c>
      <c r="N1514" t="s">
        <v>3859</v>
      </c>
      <c r="P1514" t="s">
        <v>100</v>
      </c>
      <c r="Q1514">
        <v>0</v>
      </c>
      <c r="R1514" t="s">
        <v>98</v>
      </c>
      <c r="S1514" t="s">
        <v>98</v>
      </c>
      <c r="T1514" t="str">
        <f>IF(Transcripts[[#This Row],[List?]]="Y", Transcripts[[#This Row],[RefSeq mRNA ID]]&amp;IF(Transcripts[[#This Row],[Preferred?]]="Y", " (Preferred)", ""), "")</f>
        <v/>
      </c>
      <c r="V1514" s="43" t="s">
        <v>18488</v>
      </c>
      <c r="W1514" s="43" t="e">
        <f t="array" ref="W1514">INDEX(Table6[#Data], MATCH(1, ISNUMBER(SEARCH(Transcripts[[#This Row],[RefSeq mRNA ID]], Table6['#name])), 0), 1)</f>
        <v>#N/A</v>
      </c>
      <c r="X1514" s="43"/>
      <c r="Y1514" s="43"/>
      <c r="Z1514" t="s">
        <v>4455</v>
      </c>
      <c r="AA1514" t="s">
        <v>4456</v>
      </c>
      <c r="AB1514">
        <v>1356</v>
      </c>
      <c r="AC1514" t="s">
        <v>4445</v>
      </c>
      <c r="AD1514" t="s">
        <v>27</v>
      </c>
      <c r="AE1514" t="s">
        <v>10958</v>
      </c>
    </row>
    <row r="1515" spans="8:31" hidden="1" x14ac:dyDescent="0.25">
      <c r="H1515" t="s">
        <v>105</v>
      </c>
      <c r="I1515" t="s">
        <v>3860</v>
      </c>
      <c r="L1515">
        <v>662</v>
      </c>
      <c r="M1515" t="s">
        <v>195</v>
      </c>
      <c r="N1515" t="s">
        <v>3861</v>
      </c>
      <c r="P1515" t="s">
        <v>100</v>
      </c>
      <c r="Q1515">
        <v>0</v>
      </c>
      <c r="R1515" t="s">
        <v>98</v>
      </c>
      <c r="S1515" t="s">
        <v>98</v>
      </c>
      <c r="T1515" t="str">
        <f>IF(Transcripts[[#This Row],[List?]]="Y", Transcripts[[#This Row],[RefSeq mRNA ID]]&amp;IF(Transcripts[[#This Row],[Preferred?]]="Y", " (Preferred)", ""), "")</f>
        <v/>
      </c>
      <c r="V1515" s="43" t="s">
        <v>18488</v>
      </c>
      <c r="W1515" s="43" t="e">
        <f t="array" ref="W1515">INDEX(Table6[#Data], MATCH(1, ISNUMBER(SEARCH(Transcripts[[#This Row],[RefSeq mRNA ID]], Table6['#name])), 0), 1)</f>
        <v>#N/A</v>
      </c>
      <c r="X1515" s="43"/>
      <c r="Y1515" s="43"/>
      <c r="Z1515" t="s">
        <v>4451</v>
      </c>
      <c r="AC1515" t="s">
        <v>4445</v>
      </c>
      <c r="AD1515" t="s">
        <v>27</v>
      </c>
      <c r="AE1515" t="s">
        <v>4451</v>
      </c>
    </row>
    <row r="1516" spans="8:31" hidden="1" x14ac:dyDescent="0.25">
      <c r="H1516" t="s">
        <v>105</v>
      </c>
      <c r="I1516" t="s">
        <v>3862</v>
      </c>
      <c r="L1516">
        <v>583</v>
      </c>
      <c r="M1516" t="s">
        <v>195</v>
      </c>
      <c r="N1516" t="s">
        <v>3863</v>
      </c>
      <c r="P1516" t="s">
        <v>100</v>
      </c>
      <c r="Q1516">
        <v>0</v>
      </c>
      <c r="R1516" t="s">
        <v>98</v>
      </c>
      <c r="S1516" t="s">
        <v>98</v>
      </c>
      <c r="T1516" t="str">
        <f>IF(Transcripts[[#This Row],[List?]]="Y", Transcripts[[#This Row],[RefSeq mRNA ID]]&amp;IF(Transcripts[[#This Row],[Preferred?]]="Y", " (Preferred)", ""), "")</f>
        <v/>
      </c>
      <c r="V1516" s="43" t="s">
        <v>18488</v>
      </c>
      <c r="W1516" s="43" t="e">
        <f t="array" ref="W1516">INDEX(Table6[#Data], MATCH(1, ISNUMBER(SEARCH(Transcripts[[#This Row],[RefSeq mRNA ID]], Table6['#name])), 0), 1)</f>
        <v>#N/A</v>
      </c>
      <c r="X1516" s="43"/>
      <c r="Y1516" s="43"/>
      <c r="Z1516" t="s">
        <v>4449</v>
      </c>
      <c r="AC1516" t="s">
        <v>4445</v>
      </c>
      <c r="AD1516" t="s">
        <v>27</v>
      </c>
      <c r="AE1516" t="s">
        <v>4449</v>
      </c>
    </row>
    <row r="1517" spans="8:31" hidden="1" x14ac:dyDescent="0.25">
      <c r="H1517" t="s">
        <v>105</v>
      </c>
      <c r="I1517" t="s">
        <v>3864</v>
      </c>
      <c r="L1517">
        <v>583</v>
      </c>
      <c r="M1517" t="s">
        <v>195</v>
      </c>
      <c r="N1517" t="s">
        <v>3865</v>
      </c>
      <c r="P1517" t="s">
        <v>100</v>
      </c>
      <c r="Q1517">
        <v>0</v>
      </c>
      <c r="R1517" t="s">
        <v>98</v>
      </c>
      <c r="S1517" t="s">
        <v>98</v>
      </c>
      <c r="T1517" t="str">
        <f>IF(Transcripts[[#This Row],[List?]]="Y", Transcripts[[#This Row],[RefSeq mRNA ID]]&amp;IF(Transcripts[[#This Row],[Preferred?]]="Y", " (Preferred)", ""), "")</f>
        <v/>
      </c>
      <c r="V1517" s="43" t="s">
        <v>18488</v>
      </c>
      <c r="W1517" s="43" t="e">
        <f t="array" ref="W1517">INDEX(Table6[#Data], MATCH(1, ISNUMBER(SEARCH(Transcripts[[#This Row],[RefSeq mRNA ID]], Table6['#name])), 0), 1)</f>
        <v>#N/A</v>
      </c>
      <c r="X1517" s="43"/>
      <c r="Y1517" s="43"/>
      <c r="Z1517" t="s">
        <v>4446</v>
      </c>
      <c r="AA1517" t="s">
        <v>4447</v>
      </c>
      <c r="AB1517">
        <v>1233</v>
      </c>
      <c r="AC1517" t="s">
        <v>4445</v>
      </c>
      <c r="AD1517" t="s">
        <v>27</v>
      </c>
      <c r="AE1517" t="s">
        <v>10959</v>
      </c>
    </row>
    <row r="1518" spans="8:31" hidden="1" x14ac:dyDescent="0.25">
      <c r="H1518" t="s">
        <v>105</v>
      </c>
      <c r="I1518" t="s">
        <v>3866</v>
      </c>
      <c r="L1518">
        <v>557</v>
      </c>
      <c r="M1518" t="s">
        <v>195</v>
      </c>
      <c r="N1518" t="s">
        <v>3867</v>
      </c>
      <c r="P1518" t="s">
        <v>100</v>
      </c>
      <c r="Q1518">
        <v>0</v>
      </c>
      <c r="R1518" t="s">
        <v>98</v>
      </c>
      <c r="S1518" t="s">
        <v>98</v>
      </c>
      <c r="T1518" t="str">
        <f>IF(Transcripts[[#This Row],[List?]]="Y", Transcripts[[#This Row],[RefSeq mRNA ID]]&amp;IF(Transcripts[[#This Row],[Preferred?]]="Y", " (Preferred)", ""), "")</f>
        <v/>
      </c>
      <c r="V1518" s="43" t="s">
        <v>18488</v>
      </c>
      <c r="W1518" s="43" t="e">
        <f t="array" ref="W1518">INDEX(Table6[#Data], MATCH(1, ISNUMBER(SEARCH(Transcripts[[#This Row],[RefSeq mRNA ID]], Table6['#name])), 0), 1)</f>
        <v>#N/A</v>
      </c>
      <c r="X1518" s="43"/>
      <c r="Y1518" s="43"/>
      <c r="Z1518" t="s">
        <v>4453</v>
      </c>
      <c r="AC1518" t="s">
        <v>4445</v>
      </c>
      <c r="AD1518" t="s">
        <v>27</v>
      </c>
      <c r="AE1518" t="s">
        <v>4453</v>
      </c>
    </row>
    <row r="1519" spans="8:31" hidden="1" x14ac:dyDescent="0.25">
      <c r="H1519" t="s">
        <v>105</v>
      </c>
      <c r="I1519" t="s">
        <v>3868</v>
      </c>
      <c r="L1519">
        <v>543</v>
      </c>
      <c r="M1519" t="s">
        <v>195</v>
      </c>
      <c r="N1519" t="s">
        <v>3869</v>
      </c>
      <c r="P1519" t="s">
        <v>100</v>
      </c>
      <c r="Q1519">
        <v>0</v>
      </c>
      <c r="R1519" t="s">
        <v>98</v>
      </c>
      <c r="S1519" t="s">
        <v>98</v>
      </c>
      <c r="T1519" t="str">
        <f>IF(Transcripts[[#This Row],[List?]]="Y", Transcripts[[#This Row],[RefSeq mRNA ID]]&amp;IF(Transcripts[[#This Row],[Preferred?]]="Y", " (Preferred)", ""), "")</f>
        <v/>
      </c>
      <c r="V1519" s="43" t="s">
        <v>18488</v>
      </c>
      <c r="W1519" s="43" t="e">
        <f t="array" ref="W1519">INDEX(Table6[#Data], MATCH(1, ISNUMBER(SEARCH(Transcripts[[#This Row],[RefSeq mRNA ID]], Table6['#name])), 0), 1)</f>
        <v>#N/A</v>
      </c>
      <c r="X1519" s="43"/>
      <c r="Y1519" s="43"/>
      <c r="Z1519" t="s">
        <v>9002</v>
      </c>
      <c r="AA1519" t="s">
        <v>9003</v>
      </c>
      <c r="AB1519">
        <v>738</v>
      </c>
      <c r="AC1519" t="s">
        <v>9001</v>
      </c>
      <c r="AD1519" t="s">
        <v>27</v>
      </c>
      <c r="AE1519" t="s">
        <v>10960</v>
      </c>
    </row>
    <row r="1520" spans="8:31" hidden="1" x14ac:dyDescent="0.25">
      <c r="H1520" t="s">
        <v>105</v>
      </c>
      <c r="I1520" t="s">
        <v>3870</v>
      </c>
      <c r="L1520">
        <v>543</v>
      </c>
      <c r="M1520" t="s">
        <v>195</v>
      </c>
      <c r="N1520" t="s">
        <v>3871</v>
      </c>
      <c r="P1520" t="s">
        <v>100</v>
      </c>
      <c r="Q1520">
        <v>0</v>
      </c>
      <c r="R1520" t="s">
        <v>98</v>
      </c>
      <c r="S1520" t="s">
        <v>98</v>
      </c>
      <c r="T1520" t="str">
        <f>IF(Transcripts[[#This Row],[List?]]="Y", Transcripts[[#This Row],[RefSeq mRNA ID]]&amp;IF(Transcripts[[#This Row],[Preferred?]]="Y", " (Preferred)", ""), "")</f>
        <v/>
      </c>
      <c r="V1520" s="43" t="s">
        <v>18488</v>
      </c>
      <c r="W1520" s="43" t="e">
        <f t="array" ref="W1520">INDEX(Table6[#Data], MATCH(1, ISNUMBER(SEARCH(Transcripts[[#This Row],[RefSeq mRNA ID]], Table6['#name])), 0), 1)</f>
        <v>#N/A</v>
      </c>
      <c r="X1520" s="43"/>
      <c r="Y1520" s="43"/>
      <c r="Z1520" t="s">
        <v>8703</v>
      </c>
      <c r="AA1520" t="s">
        <v>8704</v>
      </c>
      <c r="AB1520">
        <v>1455</v>
      </c>
      <c r="AC1520" t="s">
        <v>8700</v>
      </c>
      <c r="AD1520" t="s">
        <v>27</v>
      </c>
      <c r="AE1520" t="s">
        <v>10961</v>
      </c>
    </row>
    <row r="1521" spans="8:31" hidden="1" x14ac:dyDescent="0.25">
      <c r="H1521" t="s">
        <v>105</v>
      </c>
      <c r="I1521" t="s">
        <v>3872</v>
      </c>
      <c r="L1521">
        <v>534</v>
      </c>
      <c r="M1521" t="s">
        <v>195</v>
      </c>
      <c r="N1521" t="s">
        <v>3873</v>
      </c>
      <c r="P1521" t="s">
        <v>100</v>
      </c>
      <c r="Q1521">
        <v>0</v>
      </c>
      <c r="R1521" t="s">
        <v>98</v>
      </c>
      <c r="S1521" t="s">
        <v>98</v>
      </c>
      <c r="T1521" t="str">
        <f>IF(Transcripts[[#This Row],[List?]]="Y", Transcripts[[#This Row],[RefSeq mRNA ID]]&amp;IF(Transcripts[[#This Row],[Preferred?]]="Y", " (Preferred)", ""), "")</f>
        <v/>
      </c>
      <c r="V1521" s="43" t="s">
        <v>18488</v>
      </c>
      <c r="W1521" s="43" t="e">
        <f t="array" ref="W1521">INDEX(Table6[#Data], MATCH(1, ISNUMBER(SEARCH(Transcripts[[#This Row],[RefSeq mRNA ID]], Table6['#name])), 0), 1)</f>
        <v>#N/A</v>
      </c>
      <c r="X1521" s="43"/>
      <c r="Y1521" s="43"/>
      <c r="Z1521" t="s">
        <v>8711</v>
      </c>
      <c r="AA1521" t="s">
        <v>8712</v>
      </c>
      <c r="AB1521">
        <v>1302</v>
      </c>
      <c r="AC1521" t="s">
        <v>8700</v>
      </c>
      <c r="AD1521" t="s">
        <v>27</v>
      </c>
      <c r="AE1521" t="s">
        <v>10962</v>
      </c>
    </row>
    <row r="1522" spans="8:31" hidden="1" x14ac:dyDescent="0.25">
      <c r="H1522" t="s">
        <v>105</v>
      </c>
      <c r="I1522" t="s">
        <v>3874</v>
      </c>
      <c r="L1522">
        <v>492</v>
      </c>
      <c r="M1522" t="s">
        <v>195</v>
      </c>
      <c r="N1522" t="s">
        <v>3875</v>
      </c>
      <c r="P1522" t="s">
        <v>100</v>
      </c>
      <c r="Q1522">
        <v>0</v>
      </c>
      <c r="R1522" t="s">
        <v>98</v>
      </c>
      <c r="S1522" t="s">
        <v>98</v>
      </c>
      <c r="T1522" t="str">
        <f>IF(Transcripts[[#This Row],[List?]]="Y", Transcripts[[#This Row],[RefSeq mRNA ID]]&amp;IF(Transcripts[[#This Row],[Preferred?]]="Y", " (Preferred)", ""), "")</f>
        <v/>
      </c>
      <c r="V1522" s="43" t="s">
        <v>18488</v>
      </c>
      <c r="W1522" s="43" t="e">
        <f t="array" ref="W1522">INDEX(Table6[#Data], MATCH(1, ISNUMBER(SEARCH(Transcripts[[#This Row],[RefSeq mRNA ID]], Table6['#name])), 0), 1)</f>
        <v>#N/A</v>
      </c>
      <c r="X1522" s="43"/>
      <c r="Y1522" s="43"/>
      <c r="Z1522" t="s">
        <v>8708</v>
      </c>
      <c r="AA1522" t="s">
        <v>8709</v>
      </c>
      <c r="AB1522">
        <v>1446</v>
      </c>
      <c r="AC1522" t="s">
        <v>8700</v>
      </c>
      <c r="AD1522" t="s">
        <v>27</v>
      </c>
      <c r="AE1522" t="s">
        <v>10963</v>
      </c>
    </row>
    <row r="1523" spans="8:31" hidden="1" x14ac:dyDescent="0.25">
      <c r="H1523" t="s">
        <v>105</v>
      </c>
      <c r="I1523" t="s">
        <v>3876</v>
      </c>
      <c r="L1523">
        <v>278</v>
      </c>
      <c r="M1523" t="s">
        <v>195</v>
      </c>
      <c r="N1523" t="s">
        <v>3877</v>
      </c>
      <c r="P1523" t="s">
        <v>100</v>
      </c>
      <c r="Q1523">
        <v>0</v>
      </c>
      <c r="R1523" t="s">
        <v>98</v>
      </c>
      <c r="S1523" t="s">
        <v>98</v>
      </c>
      <c r="T1523" t="str">
        <f>IF(Transcripts[[#This Row],[List?]]="Y", Transcripts[[#This Row],[RefSeq mRNA ID]]&amp;IF(Transcripts[[#This Row],[Preferred?]]="Y", " (Preferred)", ""), "")</f>
        <v/>
      </c>
      <c r="V1523" s="43" t="s">
        <v>18488</v>
      </c>
      <c r="W1523" s="43" t="e">
        <f t="array" ref="W1523">INDEX(Table6[#Data], MATCH(1, ISNUMBER(SEARCH(Transcripts[[#This Row],[RefSeq mRNA ID]], Table6['#name])), 0), 1)</f>
        <v>#N/A</v>
      </c>
      <c r="X1523" s="43"/>
      <c r="Y1523" s="43"/>
      <c r="Z1523" t="s">
        <v>8701</v>
      </c>
      <c r="AC1523" t="s">
        <v>8700</v>
      </c>
      <c r="AD1523" t="s">
        <v>27</v>
      </c>
      <c r="AE1523" t="s">
        <v>8701</v>
      </c>
    </row>
    <row r="1524" spans="8:31" hidden="1" x14ac:dyDescent="0.25">
      <c r="H1524" t="s">
        <v>105</v>
      </c>
      <c r="I1524" t="s">
        <v>3945</v>
      </c>
      <c r="L1524">
        <v>2837</v>
      </c>
      <c r="M1524" t="s">
        <v>212</v>
      </c>
      <c r="N1524" t="s">
        <v>3946</v>
      </c>
      <c r="P1524" t="s">
        <v>100</v>
      </c>
      <c r="Q1524">
        <v>0</v>
      </c>
      <c r="R1524" t="s">
        <v>98</v>
      </c>
      <c r="S1524" t="s">
        <v>98</v>
      </c>
      <c r="T1524" t="str">
        <f>IF(Transcripts[[#This Row],[List?]]="Y", Transcripts[[#This Row],[RefSeq mRNA ID]]&amp;IF(Transcripts[[#This Row],[Preferred?]]="Y", " (Preferred)", ""), "")</f>
        <v/>
      </c>
      <c r="V1524" s="43" t="s">
        <v>18488</v>
      </c>
      <c r="W1524" s="43" t="e">
        <f t="array" ref="W1524">INDEX(Table6[#Data], MATCH(1, ISNUMBER(SEARCH(Transcripts[[#This Row],[RefSeq mRNA ID]], Table6['#name])), 0), 1)</f>
        <v>#N/A</v>
      </c>
      <c r="X1524" s="43"/>
      <c r="Y1524" s="43"/>
      <c r="Z1524" t="s">
        <v>5323</v>
      </c>
      <c r="AA1524" t="s">
        <v>5324</v>
      </c>
      <c r="AB1524">
        <v>1563</v>
      </c>
      <c r="AC1524" t="s">
        <v>5311</v>
      </c>
      <c r="AD1524" t="s">
        <v>27</v>
      </c>
      <c r="AE1524" t="s">
        <v>10964</v>
      </c>
    </row>
    <row r="1525" spans="8:31" hidden="1" x14ac:dyDescent="0.25">
      <c r="H1525" t="s">
        <v>105</v>
      </c>
      <c r="I1525" t="s">
        <v>3947</v>
      </c>
      <c r="L1525">
        <v>1839</v>
      </c>
      <c r="M1525" t="s">
        <v>212</v>
      </c>
      <c r="N1525" t="s">
        <v>3948</v>
      </c>
      <c r="P1525" t="s">
        <v>100</v>
      </c>
      <c r="Q1525">
        <v>0</v>
      </c>
      <c r="R1525" t="s">
        <v>98</v>
      </c>
      <c r="S1525" t="s">
        <v>98</v>
      </c>
      <c r="T1525" t="str">
        <f>IF(Transcripts[[#This Row],[List?]]="Y", Transcripts[[#This Row],[RefSeq mRNA ID]]&amp;IF(Transcripts[[#This Row],[Preferred?]]="Y", " (Preferred)", ""), "")</f>
        <v/>
      </c>
      <c r="V1525" s="43" t="s">
        <v>18488</v>
      </c>
      <c r="W1525" s="43" t="e">
        <f t="array" ref="W1525">INDEX(Table6[#Data], MATCH(1, ISNUMBER(SEARCH(Transcripts[[#This Row],[RefSeq mRNA ID]], Table6['#name])), 0), 1)</f>
        <v>#N/A</v>
      </c>
      <c r="X1525" s="43"/>
      <c r="Y1525" s="43"/>
      <c r="Z1525" t="s">
        <v>5333</v>
      </c>
      <c r="AA1525" t="s">
        <v>5334</v>
      </c>
      <c r="AB1525">
        <v>1581</v>
      </c>
      <c r="AC1525" t="s">
        <v>5311</v>
      </c>
      <c r="AD1525" t="s">
        <v>27</v>
      </c>
      <c r="AE1525" t="s">
        <v>10965</v>
      </c>
    </row>
    <row r="1526" spans="8:31" hidden="1" x14ac:dyDescent="0.25">
      <c r="H1526" t="s">
        <v>105</v>
      </c>
      <c r="I1526" t="s">
        <v>3949</v>
      </c>
      <c r="L1526">
        <v>1782</v>
      </c>
      <c r="M1526" t="s">
        <v>212</v>
      </c>
      <c r="N1526" t="s">
        <v>3950</v>
      </c>
      <c r="P1526" t="s">
        <v>100</v>
      </c>
      <c r="Q1526">
        <v>0</v>
      </c>
      <c r="R1526" t="s">
        <v>98</v>
      </c>
      <c r="S1526" t="s">
        <v>98</v>
      </c>
      <c r="T1526" t="str">
        <f>IF(Transcripts[[#This Row],[List?]]="Y", Transcripts[[#This Row],[RefSeq mRNA ID]]&amp;IF(Transcripts[[#This Row],[Preferred?]]="Y", " (Preferred)", ""), "")</f>
        <v/>
      </c>
      <c r="V1526" s="43" t="s">
        <v>18488</v>
      </c>
      <c r="W1526" s="43" t="e">
        <f t="array" ref="W1526">INDEX(Table6[#Data], MATCH(1, ISNUMBER(SEARCH(Transcripts[[#This Row],[RefSeq mRNA ID]], Table6['#name])), 0), 1)</f>
        <v>#N/A</v>
      </c>
      <c r="X1526" s="43"/>
      <c r="Y1526" s="43"/>
      <c r="Z1526" t="s">
        <v>5319</v>
      </c>
      <c r="AC1526" t="s">
        <v>5311</v>
      </c>
      <c r="AD1526" t="s">
        <v>27</v>
      </c>
      <c r="AE1526" t="s">
        <v>5319</v>
      </c>
    </row>
    <row r="1527" spans="8:31" hidden="1" x14ac:dyDescent="0.25">
      <c r="H1527" t="s">
        <v>105</v>
      </c>
      <c r="I1527" t="s">
        <v>3951</v>
      </c>
      <c r="L1527">
        <v>593</v>
      </c>
      <c r="M1527" t="s">
        <v>212</v>
      </c>
      <c r="N1527" t="s">
        <v>3952</v>
      </c>
      <c r="P1527" t="s">
        <v>100</v>
      </c>
      <c r="Q1527">
        <v>0</v>
      </c>
      <c r="R1527" t="s">
        <v>98</v>
      </c>
      <c r="S1527" t="s">
        <v>98</v>
      </c>
      <c r="T1527" t="str">
        <f>IF(Transcripts[[#This Row],[List?]]="Y", Transcripts[[#This Row],[RefSeq mRNA ID]]&amp;IF(Transcripts[[#This Row],[Preferred?]]="Y", " (Preferred)", ""), "")</f>
        <v/>
      </c>
      <c r="V1527" s="43" t="s">
        <v>18488</v>
      </c>
      <c r="W1527" s="43" t="e">
        <f t="array" ref="W1527">INDEX(Table6[#Data], MATCH(1, ISNUMBER(SEARCH(Transcripts[[#This Row],[RefSeq mRNA ID]], Table6['#name])), 0), 1)</f>
        <v>#N/A</v>
      </c>
      <c r="X1527" s="43"/>
      <c r="Y1527" s="43"/>
      <c r="Z1527" t="s">
        <v>5321</v>
      </c>
      <c r="AC1527" t="s">
        <v>5311</v>
      </c>
      <c r="AD1527" t="s">
        <v>27</v>
      </c>
      <c r="AE1527" t="s">
        <v>5321</v>
      </c>
    </row>
    <row r="1528" spans="8:31" hidden="1" x14ac:dyDescent="0.25">
      <c r="H1528" t="s">
        <v>105</v>
      </c>
      <c r="I1528" t="s">
        <v>3953</v>
      </c>
      <c r="L1528">
        <v>581</v>
      </c>
      <c r="M1528" t="s">
        <v>212</v>
      </c>
      <c r="N1528" t="s">
        <v>3954</v>
      </c>
      <c r="P1528" t="s">
        <v>100</v>
      </c>
      <c r="Q1528">
        <v>0</v>
      </c>
      <c r="R1528" t="s">
        <v>98</v>
      </c>
      <c r="S1528" t="s">
        <v>98</v>
      </c>
      <c r="T1528" t="str">
        <f>IF(Transcripts[[#This Row],[List?]]="Y", Transcripts[[#This Row],[RefSeq mRNA ID]]&amp;IF(Transcripts[[#This Row],[Preferred?]]="Y", " (Preferred)", ""), "")</f>
        <v/>
      </c>
      <c r="V1528" s="43" t="s">
        <v>18488</v>
      </c>
      <c r="W1528" s="43" t="e">
        <f t="array" ref="W1528">INDEX(Table6[#Data], MATCH(1, ISNUMBER(SEARCH(Transcripts[[#This Row],[RefSeq mRNA ID]], Table6['#name])), 0), 1)</f>
        <v>#N/A</v>
      </c>
      <c r="X1528" s="43"/>
      <c r="Y1528" s="43"/>
      <c r="Z1528" t="s">
        <v>5362</v>
      </c>
      <c r="AA1528" t="s">
        <v>5363</v>
      </c>
      <c r="AB1528">
        <v>212</v>
      </c>
      <c r="AC1528" t="s">
        <v>5311</v>
      </c>
      <c r="AD1528" t="s">
        <v>27</v>
      </c>
      <c r="AE1528" t="s">
        <v>10966</v>
      </c>
    </row>
    <row r="1529" spans="8:31" hidden="1" x14ac:dyDescent="0.25">
      <c r="H1529" t="s">
        <v>105</v>
      </c>
      <c r="I1529" t="s">
        <v>3955</v>
      </c>
      <c r="L1529">
        <v>493</v>
      </c>
      <c r="M1529" t="s">
        <v>212</v>
      </c>
      <c r="N1529" t="s">
        <v>3956</v>
      </c>
      <c r="P1529" t="s">
        <v>100</v>
      </c>
      <c r="Q1529">
        <v>0</v>
      </c>
      <c r="R1529" t="s">
        <v>98</v>
      </c>
      <c r="S1529" t="s">
        <v>98</v>
      </c>
      <c r="T1529" t="str">
        <f>IF(Transcripts[[#This Row],[List?]]="Y", Transcripts[[#This Row],[RefSeq mRNA ID]]&amp;IF(Transcripts[[#This Row],[Preferred?]]="Y", " (Preferred)", ""), "")</f>
        <v/>
      </c>
      <c r="V1529" s="43" t="s">
        <v>18488</v>
      </c>
      <c r="W1529" s="43" t="e">
        <f t="array" ref="W1529">INDEX(Table6[#Data], MATCH(1, ISNUMBER(SEARCH(Transcripts[[#This Row],[RefSeq mRNA ID]], Table6['#name])), 0), 1)</f>
        <v>#N/A</v>
      </c>
      <c r="X1529" s="43"/>
      <c r="Y1529" s="43"/>
      <c r="Z1529" t="s">
        <v>5359</v>
      </c>
      <c r="AA1529" t="s">
        <v>5360</v>
      </c>
      <c r="AB1529">
        <v>471</v>
      </c>
      <c r="AC1529" t="s">
        <v>5311</v>
      </c>
      <c r="AD1529" t="s">
        <v>27</v>
      </c>
      <c r="AE1529" t="s">
        <v>10967</v>
      </c>
    </row>
    <row r="1530" spans="8:31" hidden="1" x14ac:dyDescent="0.25">
      <c r="H1530" t="s">
        <v>105</v>
      </c>
      <c r="I1530" t="s">
        <v>3957</v>
      </c>
      <c r="L1530">
        <v>466</v>
      </c>
      <c r="M1530" t="s">
        <v>212</v>
      </c>
      <c r="N1530" t="s">
        <v>3958</v>
      </c>
      <c r="P1530" t="s">
        <v>100</v>
      </c>
      <c r="Q1530">
        <v>0</v>
      </c>
      <c r="R1530" t="s">
        <v>98</v>
      </c>
      <c r="S1530" t="s">
        <v>98</v>
      </c>
      <c r="T1530" t="str">
        <f>IF(Transcripts[[#This Row],[List?]]="Y", Transcripts[[#This Row],[RefSeq mRNA ID]]&amp;IF(Transcripts[[#This Row],[Preferred?]]="Y", " (Preferred)", ""), "")</f>
        <v/>
      </c>
      <c r="V1530" s="43" t="s">
        <v>18488</v>
      </c>
      <c r="W1530" s="43" t="e">
        <f t="array" ref="W1530">INDEX(Table6[#Data], MATCH(1, ISNUMBER(SEARCH(Transcripts[[#This Row],[RefSeq mRNA ID]], Table6['#name])), 0), 1)</f>
        <v>#N/A</v>
      </c>
      <c r="X1530" s="43"/>
      <c r="Y1530" s="43"/>
      <c r="Z1530" t="s">
        <v>5336</v>
      </c>
      <c r="AA1530" t="s">
        <v>5337</v>
      </c>
      <c r="AB1530">
        <v>1407</v>
      </c>
      <c r="AC1530" t="s">
        <v>5311</v>
      </c>
      <c r="AD1530" t="s">
        <v>27</v>
      </c>
      <c r="AE1530" t="s">
        <v>10968</v>
      </c>
    </row>
    <row r="1531" spans="8:31" hidden="1" x14ac:dyDescent="0.25">
      <c r="H1531" t="s">
        <v>3959</v>
      </c>
      <c r="I1531" t="s">
        <v>20346</v>
      </c>
      <c r="J1531" t="s">
        <v>20347</v>
      </c>
      <c r="K1531" t="s">
        <v>20348</v>
      </c>
      <c r="L1531">
        <v>4168</v>
      </c>
      <c r="M1531" t="s">
        <v>27</v>
      </c>
      <c r="N1531" t="s">
        <v>3962</v>
      </c>
      <c r="P1531" t="s">
        <v>3963</v>
      </c>
      <c r="Q1531">
        <v>555</v>
      </c>
      <c r="R1531" t="s">
        <v>97</v>
      </c>
      <c r="S1531" t="s">
        <v>97</v>
      </c>
      <c r="T1531" t="str">
        <f>IF(Transcripts[[#This Row],[List?]]="Y", Transcripts[[#This Row],[RefSeq mRNA ID]]&amp;IF(Transcripts[[#This Row],[Preferred?]]="Y", " (Preferred)", ""), "")</f>
        <v>NM_013372.7 (Preferred)</v>
      </c>
      <c r="V1531" s="43" t="s">
        <v>18499</v>
      </c>
      <c r="W1531" s="43" t="e">
        <f t="array" ref="W1531">INDEX(Table6[#Data], MATCH(1, ISNUMBER(SEARCH(Transcripts[[#This Row],[RefSeq mRNA ID]], Table6['#name])), 0), 1)</f>
        <v>#N/A</v>
      </c>
      <c r="X1531" s="43"/>
      <c r="Y1531" s="43"/>
      <c r="Z1531" t="s">
        <v>5365</v>
      </c>
      <c r="AA1531" t="s">
        <v>5366</v>
      </c>
      <c r="AB1531">
        <v>351</v>
      </c>
      <c r="AC1531" t="s">
        <v>5311</v>
      </c>
      <c r="AD1531" t="s">
        <v>27</v>
      </c>
      <c r="AE1531" t="s">
        <v>10969</v>
      </c>
    </row>
    <row r="1532" spans="8:31" hidden="1" x14ac:dyDescent="0.25">
      <c r="H1532" t="s">
        <v>3959</v>
      </c>
      <c r="I1532" t="s">
        <v>3964</v>
      </c>
      <c r="J1532" t="s">
        <v>3965</v>
      </c>
      <c r="L1532">
        <v>3026</v>
      </c>
      <c r="M1532" t="s">
        <v>27</v>
      </c>
      <c r="N1532" t="s">
        <v>3966</v>
      </c>
      <c r="P1532" t="s">
        <v>3967</v>
      </c>
      <c r="Q1532">
        <v>432</v>
      </c>
      <c r="R1532" t="s">
        <v>98</v>
      </c>
      <c r="S1532" t="s">
        <v>98</v>
      </c>
      <c r="T1532" t="str">
        <f>IF(Transcripts[[#This Row],[List?]]="Y", Transcripts[[#This Row],[RefSeq mRNA ID]]&amp;IF(Transcripts[[#This Row],[Preferred?]]="Y", " (Preferred)", ""), "")</f>
        <v/>
      </c>
      <c r="V1532" s="43" t="s">
        <v>18499</v>
      </c>
      <c r="W1532" s="43" t="e">
        <f t="array" ref="W1532">INDEX(Table6[#Data], MATCH(1, ISNUMBER(SEARCH(Transcripts[[#This Row],[RefSeq mRNA ID]], Table6['#name])), 0), 1)</f>
        <v>#N/A</v>
      </c>
      <c r="X1532" s="43"/>
      <c r="Y1532" s="43"/>
      <c r="Z1532" t="s">
        <v>5352</v>
      </c>
      <c r="AA1532" t="s">
        <v>5353</v>
      </c>
      <c r="AB1532">
        <v>1084</v>
      </c>
      <c r="AC1532" t="s">
        <v>5311</v>
      </c>
      <c r="AD1532" t="s">
        <v>27</v>
      </c>
      <c r="AE1532" t="s">
        <v>10970</v>
      </c>
    </row>
    <row r="1533" spans="8:31" hidden="1" x14ac:dyDescent="0.25">
      <c r="H1533" t="s">
        <v>3959</v>
      </c>
      <c r="I1533" t="s">
        <v>3968</v>
      </c>
      <c r="J1533" t="s">
        <v>3969</v>
      </c>
      <c r="K1533" t="s">
        <v>19471</v>
      </c>
      <c r="L1533">
        <v>2648</v>
      </c>
      <c r="M1533" t="s">
        <v>27</v>
      </c>
      <c r="N1533" t="s">
        <v>3970</v>
      </c>
      <c r="P1533" t="s">
        <v>3967</v>
      </c>
      <c r="Q1533">
        <v>432</v>
      </c>
      <c r="R1533" t="s">
        <v>98</v>
      </c>
      <c r="S1533" t="s">
        <v>97</v>
      </c>
      <c r="T1533" t="str">
        <f>IF(Transcripts[[#This Row],[List?]]="Y", Transcripts[[#This Row],[RefSeq mRNA ID]]&amp;IF(Transcripts[[#This Row],[Preferred?]]="Y", " (Preferred)", ""), "")</f>
        <v>NM_001191323.1</v>
      </c>
      <c r="V1533" s="43" t="s">
        <v>18499</v>
      </c>
      <c r="W1533" s="43" t="e">
        <f t="array" ref="W1533">INDEX(Table6[#Data], MATCH(1, ISNUMBER(SEARCH(Transcripts[[#This Row],[RefSeq mRNA ID]], Table6['#name])), 0), 1)</f>
        <v>#N/A</v>
      </c>
      <c r="X1533" s="43"/>
      <c r="Y1533" s="43"/>
      <c r="Z1533" t="s">
        <v>5344</v>
      </c>
      <c r="AA1533" t="s">
        <v>5345</v>
      </c>
      <c r="AB1533">
        <v>1515</v>
      </c>
      <c r="AC1533" t="s">
        <v>5311</v>
      </c>
      <c r="AD1533" t="s">
        <v>27</v>
      </c>
      <c r="AE1533" t="s">
        <v>10971</v>
      </c>
    </row>
    <row r="1534" spans="8:31" hidden="1" x14ac:dyDescent="0.25">
      <c r="H1534" t="s">
        <v>3959</v>
      </c>
      <c r="I1534" t="s">
        <v>3971</v>
      </c>
      <c r="J1534" t="s">
        <v>3972</v>
      </c>
      <c r="L1534">
        <v>623</v>
      </c>
      <c r="M1534" t="s">
        <v>27</v>
      </c>
      <c r="N1534" t="s">
        <v>3973</v>
      </c>
      <c r="Q1534">
        <v>129</v>
      </c>
      <c r="R1534" t="s">
        <v>98</v>
      </c>
      <c r="S1534" t="s">
        <v>98</v>
      </c>
      <c r="T1534" t="str">
        <f>IF(Transcripts[[#This Row],[List?]]="Y", Transcripts[[#This Row],[RefSeq mRNA ID]]&amp;IF(Transcripts[[#This Row],[Preferred?]]="Y", " (Preferred)", ""), "")</f>
        <v/>
      </c>
      <c r="V1534" s="43" t="s">
        <v>18499</v>
      </c>
      <c r="W1534" s="43" t="e">
        <f t="array" ref="W1534">INDEX(Table6[#Data], MATCH(1, ISNUMBER(SEARCH(Transcripts[[#This Row],[RefSeq mRNA ID]], Table6['#name])), 0), 1)</f>
        <v>#N/A</v>
      </c>
      <c r="X1534" s="43"/>
      <c r="Y1534" s="43"/>
      <c r="Z1534" t="s">
        <v>5348</v>
      </c>
      <c r="AA1534" t="s">
        <v>5349</v>
      </c>
      <c r="AB1534">
        <v>1242</v>
      </c>
      <c r="AC1534" t="s">
        <v>5311</v>
      </c>
      <c r="AD1534" t="s">
        <v>27</v>
      </c>
      <c r="AE1534" t="s">
        <v>10972</v>
      </c>
    </row>
    <row r="1535" spans="8:31" hidden="1" x14ac:dyDescent="0.25">
      <c r="H1535" t="s">
        <v>3974</v>
      </c>
      <c r="I1535" t="s">
        <v>3985</v>
      </c>
      <c r="J1535" t="s">
        <v>3986</v>
      </c>
      <c r="K1535" t="s">
        <v>19475</v>
      </c>
      <c r="L1535">
        <v>9335</v>
      </c>
      <c r="M1535" t="s">
        <v>27</v>
      </c>
      <c r="N1535" t="s">
        <v>3987</v>
      </c>
      <c r="P1535" t="s">
        <v>3988</v>
      </c>
      <c r="Q1535">
        <v>4395</v>
      </c>
      <c r="R1535" t="s">
        <v>98</v>
      </c>
      <c r="S1535" t="s">
        <v>97</v>
      </c>
      <c r="T1535" t="str">
        <f>IF(Transcripts[[#This Row],[List?]]="Y", Transcripts[[#This Row],[RefSeq mRNA ID]]&amp;IF(Transcripts[[#This Row],[Preferred?]]="Y", " (Preferred)", ""), "")</f>
        <v>NM_000833.4</v>
      </c>
      <c r="V1535" s="43" t="s">
        <v>18500</v>
      </c>
      <c r="W1535" s="43" t="e">
        <f t="array" ref="W1535">INDEX(Table6[#Data], MATCH(1, ISNUMBER(SEARCH(Transcripts[[#This Row],[RefSeq mRNA ID]], Table6['#name])), 0), 1)</f>
        <v>#N/A</v>
      </c>
      <c r="X1535" s="43"/>
      <c r="Y1535" s="43"/>
      <c r="Z1535" t="s">
        <v>5340</v>
      </c>
      <c r="AA1535" t="s">
        <v>5341</v>
      </c>
      <c r="AB1535">
        <v>1260</v>
      </c>
      <c r="AC1535" t="s">
        <v>5311</v>
      </c>
      <c r="AD1535" t="s">
        <v>27</v>
      </c>
      <c r="AE1535" t="s">
        <v>10973</v>
      </c>
    </row>
    <row r="1536" spans="8:31" hidden="1" x14ac:dyDescent="0.25">
      <c r="H1536" t="s">
        <v>3974</v>
      </c>
      <c r="I1536" t="s">
        <v>3989</v>
      </c>
      <c r="J1536" t="s">
        <v>3990</v>
      </c>
      <c r="K1536" t="s">
        <v>20350</v>
      </c>
      <c r="L1536">
        <v>5031</v>
      </c>
      <c r="M1536" t="s">
        <v>27</v>
      </c>
      <c r="N1536" t="s">
        <v>3991</v>
      </c>
      <c r="P1536" t="s">
        <v>3988</v>
      </c>
      <c r="Q1536">
        <v>4395</v>
      </c>
      <c r="R1536" t="s">
        <v>97</v>
      </c>
      <c r="S1536" t="s">
        <v>97</v>
      </c>
      <c r="T1536" t="str">
        <f>IF(Transcripts[[#This Row],[List?]]="Y", Transcripts[[#This Row],[RefSeq mRNA ID]]&amp;IF(Transcripts[[#This Row],[Preferred?]]="Y", " (Preferred)", ""), "")</f>
        <v>NM_001134407.3 (Preferred)</v>
      </c>
      <c r="V1536" s="43" t="s">
        <v>18500</v>
      </c>
      <c r="W1536" s="43" t="e">
        <f t="array" ref="W1536">INDEX(Table6[#Data], MATCH(1, ISNUMBER(SEARCH(Transcripts[[#This Row],[RefSeq mRNA ID]], Table6['#name])), 0), 1)</f>
        <v>#N/A</v>
      </c>
      <c r="X1536" s="43"/>
      <c r="Y1536" s="43"/>
      <c r="Z1536" t="s">
        <v>5312</v>
      </c>
      <c r="AA1536" t="s">
        <v>5313</v>
      </c>
      <c r="AB1536">
        <v>318</v>
      </c>
      <c r="AC1536" t="s">
        <v>5311</v>
      </c>
      <c r="AD1536" t="s">
        <v>27</v>
      </c>
      <c r="AE1536" t="s">
        <v>10974</v>
      </c>
    </row>
    <row r="1537" spans="8:31" hidden="1" x14ac:dyDescent="0.25">
      <c r="H1537" t="s">
        <v>3974</v>
      </c>
      <c r="I1537" t="s">
        <v>3999</v>
      </c>
      <c r="J1537" t="s">
        <v>4000</v>
      </c>
      <c r="L1537">
        <v>4395</v>
      </c>
      <c r="M1537" t="s">
        <v>27</v>
      </c>
      <c r="N1537" t="s">
        <v>4001</v>
      </c>
      <c r="P1537" t="s">
        <v>3988</v>
      </c>
      <c r="Q1537">
        <v>4395</v>
      </c>
      <c r="R1537" t="s">
        <v>98</v>
      </c>
      <c r="S1537" t="s">
        <v>98</v>
      </c>
      <c r="T1537" t="str">
        <f>IF(Transcripts[[#This Row],[List?]]="Y", Transcripts[[#This Row],[RefSeq mRNA ID]]&amp;IF(Transcripts[[#This Row],[Preferred?]]="Y", " (Preferred)", ""), "")</f>
        <v/>
      </c>
      <c r="V1537" s="43" t="s">
        <v>18500</v>
      </c>
      <c r="W1537" s="43" t="e">
        <f t="array" ref="W1537">INDEX(Table6[#Data], MATCH(1, ISNUMBER(SEARCH(Transcripts[[#This Row],[RefSeq mRNA ID]], Table6['#name])), 0), 1)</f>
        <v>#N/A</v>
      </c>
      <c r="X1537" s="43"/>
      <c r="Y1537" s="43"/>
      <c r="Z1537" t="s">
        <v>5315</v>
      </c>
      <c r="AC1537" t="s">
        <v>5311</v>
      </c>
      <c r="AD1537" t="s">
        <v>27</v>
      </c>
      <c r="AE1537" t="s">
        <v>5315</v>
      </c>
    </row>
    <row r="1538" spans="8:31" hidden="1" x14ac:dyDescent="0.25">
      <c r="H1538" t="s">
        <v>3974</v>
      </c>
      <c r="I1538" t="s">
        <v>3992</v>
      </c>
      <c r="J1538" t="s">
        <v>3993</v>
      </c>
      <c r="L1538">
        <v>4734</v>
      </c>
      <c r="M1538" t="s">
        <v>27</v>
      </c>
      <c r="N1538" t="s">
        <v>3994</v>
      </c>
      <c r="P1538" t="s">
        <v>3995</v>
      </c>
      <c r="Q1538">
        <v>3846</v>
      </c>
      <c r="R1538" t="s">
        <v>98</v>
      </c>
      <c r="S1538" t="s">
        <v>98</v>
      </c>
      <c r="T1538" t="str">
        <f>IF(Transcripts[[#This Row],[List?]]="Y", Transcripts[[#This Row],[RefSeq mRNA ID]]&amp;IF(Transcripts[[#This Row],[Preferred?]]="Y", " (Preferred)", ""), "")</f>
        <v/>
      </c>
      <c r="V1538" s="43" t="s">
        <v>18500</v>
      </c>
      <c r="W1538" s="43" t="e">
        <f t="array" ref="W1538">INDEX(Table6[#Data], MATCH(1, ISNUMBER(SEARCH(Transcripts[[#This Row],[RefSeq mRNA ID]], Table6['#name])), 0), 1)</f>
        <v>#N/A</v>
      </c>
      <c r="X1538" s="43"/>
      <c r="Y1538" s="43"/>
      <c r="Z1538" t="s">
        <v>5355</v>
      </c>
      <c r="AA1538" t="s">
        <v>5356</v>
      </c>
      <c r="AB1538">
        <v>1074</v>
      </c>
      <c r="AC1538" t="s">
        <v>5311</v>
      </c>
      <c r="AD1538" t="s">
        <v>27</v>
      </c>
      <c r="AE1538" t="s">
        <v>10975</v>
      </c>
    </row>
    <row r="1539" spans="8:31" hidden="1" x14ac:dyDescent="0.25">
      <c r="H1539" t="s">
        <v>3974</v>
      </c>
      <c r="I1539" t="s">
        <v>3996</v>
      </c>
      <c r="J1539" t="s">
        <v>3997</v>
      </c>
      <c r="K1539" t="s">
        <v>19473</v>
      </c>
      <c r="L1539">
        <v>4547</v>
      </c>
      <c r="M1539" t="s">
        <v>27</v>
      </c>
      <c r="N1539" t="s">
        <v>3998</v>
      </c>
      <c r="P1539" t="s">
        <v>3995</v>
      </c>
      <c r="Q1539">
        <v>3846</v>
      </c>
      <c r="R1539" t="s">
        <v>98</v>
      </c>
      <c r="S1539" t="s">
        <v>97</v>
      </c>
      <c r="T1539" t="str">
        <f>IF(Transcripts[[#This Row],[List?]]="Y", Transcripts[[#This Row],[RefSeq mRNA ID]]&amp;IF(Transcripts[[#This Row],[Preferred?]]="Y", " (Preferred)", ""), "")</f>
        <v>NM_001134408.2</v>
      </c>
      <c r="V1539" s="43" t="s">
        <v>18500</v>
      </c>
      <c r="W1539" s="43" t="e">
        <f t="array" ref="W1539">INDEX(Table6[#Data], MATCH(1, ISNUMBER(SEARCH(Transcripts[[#This Row],[RefSeq mRNA ID]], Table6['#name])), 0), 1)</f>
        <v>#N/A</v>
      </c>
      <c r="X1539" s="43"/>
      <c r="Y1539" s="43"/>
      <c r="Z1539" t="s">
        <v>5317</v>
      </c>
      <c r="AC1539" t="s">
        <v>5311</v>
      </c>
      <c r="AD1539" t="s">
        <v>27</v>
      </c>
      <c r="AE1539" t="s">
        <v>5317</v>
      </c>
    </row>
    <row r="1540" spans="8:31" hidden="1" x14ac:dyDescent="0.25">
      <c r="H1540" t="s">
        <v>3974</v>
      </c>
      <c r="I1540" t="s">
        <v>4002</v>
      </c>
      <c r="J1540" t="s">
        <v>4003</v>
      </c>
      <c r="L1540">
        <v>4164</v>
      </c>
      <c r="M1540" t="s">
        <v>27</v>
      </c>
      <c r="N1540" t="s">
        <v>4004</v>
      </c>
      <c r="Q1540">
        <v>3375</v>
      </c>
      <c r="R1540" t="s">
        <v>98</v>
      </c>
      <c r="S1540" t="s">
        <v>98</v>
      </c>
      <c r="T1540" t="str">
        <f>IF(Transcripts[[#This Row],[List?]]="Y", Transcripts[[#This Row],[RefSeq mRNA ID]]&amp;IF(Transcripts[[#This Row],[Preferred?]]="Y", " (Preferred)", ""), "")</f>
        <v/>
      </c>
      <c r="V1540" s="43" t="s">
        <v>18500</v>
      </c>
      <c r="W1540" s="43" t="e">
        <f t="array" ref="W1540">INDEX(Table6[#Data], MATCH(1, ISNUMBER(SEARCH(Transcripts[[#This Row],[RefSeq mRNA ID]], Table6['#name])), 0), 1)</f>
        <v>#N/A</v>
      </c>
      <c r="X1540" s="43"/>
      <c r="Y1540" s="43"/>
      <c r="Z1540" t="s">
        <v>5327</v>
      </c>
      <c r="AA1540" t="s">
        <v>5328</v>
      </c>
      <c r="AB1540">
        <v>1560</v>
      </c>
      <c r="AC1540" t="s">
        <v>5311</v>
      </c>
      <c r="AD1540" t="s">
        <v>27</v>
      </c>
      <c r="AE1540" t="s">
        <v>10976</v>
      </c>
    </row>
    <row r="1541" spans="8:31" hidden="1" x14ac:dyDescent="0.25">
      <c r="H1541" t="s">
        <v>3974</v>
      </c>
      <c r="I1541" t="s">
        <v>3975</v>
      </c>
      <c r="L1541">
        <v>654</v>
      </c>
      <c r="M1541" t="s">
        <v>195</v>
      </c>
      <c r="N1541" t="s">
        <v>3976</v>
      </c>
      <c r="Q1541">
        <v>0</v>
      </c>
      <c r="R1541" t="s">
        <v>98</v>
      </c>
      <c r="S1541" t="s">
        <v>98</v>
      </c>
      <c r="T1541" t="str">
        <f>IF(Transcripts[[#This Row],[List?]]="Y", Transcripts[[#This Row],[RefSeq mRNA ID]]&amp;IF(Transcripts[[#This Row],[Preferred?]]="Y", " (Preferred)", ""), "")</f>
        <v/>
      </c>
      <c r="V1541" s="43" t="s">
        <v>18500</v>
      </c>
      <c r="W1541" s="43" t="e">
        <f t="array" ref="W1541">INDEX(Table6[#Data], MATCH(1, ISNUMBER(SEARCH(Transcripts[[#This Row],[RefSeq mRNA ID]], Table6['#name])), 0), 1)</f>
        <v>#N/A</v>
      </c>
      <c r="X1541" s="43"/>
      <c r="Y1541" s="43"/>
      <c r="Z1541" t="s">
        <v>5330</v>
      </c>
      <c r="AA1541" t="s">
        <v>5331</v>
      </c>
      <c r="AB1541">
        <v>1488</v>
      </c>
      <c r="AC1541" t="s">
        <v>5311</v>
      </c>
      <c r="AD1541" t="s">
        <v>27</v>
      </c>
      <c r="AE1541" t="s">
        <v>10977</v>
      </c>
    </row>
    <row r="1542" spans="8:31" hidden="1" x14ac:dyDescent="0.25">
      <c r="H1542" t="s">
        <v>3974</v>
      </c>
      <c r="I1542" t="s">
        <v>3977</v>
      </c>
      <c r="L1542">
        <v>538</v>
      </c>
      <c r="M1542" t="s">
        <v>195</v>
      </c>
      <c r="N1542" t="s">
        <v>3978</v>
      </c>
      <c r="Q1542">
        <v>0</v>
      </c>
      <c r="R1542" t="s">
        <v>98</v>
      </c>
      <c r="S1542" t="s">
        <v>98</v>
      </c>
      <c r="T1542" t="str">
        <f>IF(Transcripts[[#This Row],[List?]]="Y", Transcripts[[#This Row],[RefSeq mRNA ID]]&amp;IF(Transcripts[[#This Row],[Preferred?]]="Y", " (Preferred)", ""), "")</f>
        <v/>
      </c>
      <c r="V1542" s="43" t="s">
        <v>18500</v>
      </c>
      <c r="W1542" s="43" t="e">
        <f t="array" ref="W1542">INDEX(Table6[#Data], MATCH(1, ISNUMBER(SEARCH(Transcripts[[#This Row],[RefSeq mRNA ID]], Table6['#name])), 0), 1)</f>
        <v>#N/A</v>
      </c>
      <c r="X1542" s="43"/>
      <c r="Y1542" s="43"/>
      <c r="Z1542" t="s">
        <v>9044</v>
      </c>
      <c r="AA1542" t="s">
        <v>9045</v>
      </c>
      <c r="AB1542">
        <v>3495</v>
      </c>
      <c r="AC1542" t="s">
        <v>9037</v>
      </c>
      <c r="AD1542" t="s">
        <v>27</v>
      </c>
      <c r="AE1542" t="s">
        <v>10978</v>
      </c>
    </row>
    <row r="1543" spans="8:31" hidden="1" x14ac:dyDescent="0.25">
      <c r="H1543" t="s">
        <v>3974</v>
      </c>
      <c r="I1543" t="s">
        <v>3979</v>
      </c>
      <c r="L1543">
        <v>488</v>
      </c>
      <c r="M1543" t="s">
        <v>195</v>
      </c>
      <c r="N1543" t="s">
        <v>3980</v>
      </c>
      <c r="Q1543">
        <v>0</v>
      </c>
      <c r="R1543" t="s">
        <v>98</v>
      </c>
      <c r="S1543" t="s">
        <v>98</v>
      </c>
      <c r="T1543" t="str">
        <f>IF(Transcripts[[#This Row],[List?]]="Y", Transcripts[[#This Row],[RefSeq mRNA ID]]&amp;IF(Transcripts[[#This Row],[Preferred?]]="Y", " (Preferred)", ""), "")</f>
        <v/>
      </c>
      <c r="V1543" s="43" t="s">
        <v>18500</v>
      </c>
      <c r="W1543" s="43" t="e">
        <f t="array" ref="W1543">INDEX(Table6[#Data], MATCH(1, ISNUMBER(SEARCH(Transcripts[[#This Row],[RefSeq mRNA ID]], Table6['#name])), 0), 1)</f>
        <v>#N/A</v>
      </c>
      <c r="X1543" s="43"/>
      <c r="Y1543" s="43"/>
      <c r="Z1543" t="s">
        <v>9058</v>
      </c>
      <c r="AC1543" t="s">
        <v>9037</v>
      </c>
      <c r="AD1543" t="s">
        <v>27</v>
      </c>
      <c r="AE1543" t="s">
        <v>9058</v>
      </c>
    </row>
    <row r="1544" spans="8:31" hidden="1" x14ac:dyDescent="0.25">
      <c r="H1544" t="s">
        <v>3974</v>
      </c>
      <c r="I1544" t="s">
        <v>3981</v>
      </c>
      <c r="L1544">
        <v>430</v>
      </c>
      <c r="M1544" t="s">
        <v>195</v>
      </c>
      <c r="N1544" t="s">
        <v>3982</v>
      </c>
      <c r="Q1544">
        <v>0</v>
      </c>
      <c r="R1544" t="s">
        <v>98</v>
      </c>
      <c r="S1544" t="s">
        <v>98</v>
      </c>
      <c r="T1544" t="str">
        <f>IF(Transcripts[[#This Row],[List?]]="Y", Transcripts[[#This Row],[RefSeq mRNA ID]]&amp;IF(Transcripts[[#This Row],[Preferred?]]="Y", " (Preferred)", ""), "")</f>
        <v/>
      </c>
      <c r="V1544" s="43" t="s">
        <v>18500</v>
      </c>
      <c r="W1544" s="43" t="e">
        <f t="array" ref="W1544">INDEX(Table6[#Data], MATCH(1, ISNUMBER(SEARCH(Transcripts[[#This Row],[RefSeq mRNA ID]], Table6['#name])), 0), 1)</f>
        <v>#N/A</v>
      </c>
      <c r="X1544" s="43"/>
      <c r="Y1544" s="43"/>
      <c r="Z1544" t="s">
        <v>9055</v>
      </c>
      <c r="AA1544" t="s">
        <v>9056</v>
      </c>
      <c r="AB1544">
        <v>1101</v>
      </c>
      <c r="AC1544" t="s">
        <v>9037</v>
      </c>
      <c r="AD1544" t="s">
        <v>27</v>
      </c>
      <c r="AE1544" t="s">
        <v>10979</v>
      </c>
    </row>
    <row r="1545" spans="8:31" hidden="1" x14ac:dyDescent="0.25">
      <c r="H1545" t="s">
        <v>3974</v>
      </c>
      <c r="I1545" t="s">
        <v>3983</v>
      </c>
      <c r="L1545">
        <v>289</v>
      </c>
      <c r="M1545" t="s">
        <v>195</v>
      </c>
      <c r="N1545" t="s">
        <v>3984</v>
      </c>
      <c r="Q1545">
        <v>0</v>
      </c>
      <c r="R1545" t="s">
        <v>98</v>
      </c>
      <c r="S1545" t="s">
        <v>98</v>
      </c>
      <c r="T1545" t="str">
        <f>IF(Transcripts[[#This Row],[List?]]="Y", Transcripts[[#This Row],[RefSeq mRNA ID]]&amp;IF(Transcripts[[#This Row],[Preferred?]]="Y", " (Preferred)", ""), "")</f>
        <v/>
      </c>
      <c r="V1545" s="43" t="s">
        <v>18500</v>
      </c>
      <c r="W1545" s="43" t="e">
        <f t="array" ref="W1545">INDEX(Table6[#Data], MATCH(1, ISNUMBER(SEARCH(Transcripts[[#This Row],[RefSeq mRNA ID]], Table6['#name])), 0), 1)</f>
        <v>#N/A</v>
      </c>
      <c r="X1545" s="43"/>
      <c r="Y1545" s="43"/>
      <c r="Z1545" t="s">
        <v>9042</v>
      </c>
      <c r="AC1545" t="s">
        <v>9037</v>
      </c>
      <c r="AD1545" t="s">
        <v>27</v>
      </c>
      <c r="AE1545" t="s">
        <v>9042</v>
      </c>
    </row>
    <row r="1546" spans="8:31" hidden="1" x14ac:dyDescent="0.25">
      <c r="H1546" t="s">
        <v>3974</v>
      </c>
      <c r="I1546" t="s">
        <v>4005</v>
      </c>
      <c r="L1546">
        <v>1322</v>
      </c>
      <c r="M1546" t="s">
        <v>212</v>
      </c>
      <c r="N1546" t="s">
        <v>4006</v>
      </c>
      <c r="Q1546">
        <v>0</v>
      </c>
      <c r="R1546" t="s">
        <v>98</v>
      </c>
      <c r="S1546" t="s">
        <v>98</v>
      </c>
      <c r="T1546" t="str">
        <f>IF(Transcripts[[#This Row],[List?]]="Y", Transcripts[[#This Row],[RefSeq mRNA ID]]&amp;IF(Transcripts[[#This Row],[Preferred?]]="Y", " (Preferred)", ""), "")</f>
        <v/>
      </c>
      <c r="V1546" s="43" t="s">
        <v>18500</v>
      </c>
      <c r="W1546" s="43" t="e">
        <f t="array" ref="W1546">INDEX(Table6[#Data], MATCH(1, ISNUMBER(SEARCH(Transcripts[[#This Row],[RefSeq mRNA ID]], Table6['#name])), 0), 1)</f>
        <v>#N/A</v>
      </c>
      <c r="X1546" s="43"/>
      <c r="Y1546" s="43"/>
      <c r="Z1546" t="s">
        <v>9038</v>
      </c>
      <c r="AC1546" t="s">
        <v>9037</v>
      </c>
      <c r="AD1546" t="s">
        <v>27</v>
      </c>
      <c r="AE1546" t="s">
        <v>9038</v>
      </c>
    </row>
    <row r="1547" spans="8:31" hidden="1" x14ac:dyDescent="0.25">
      <c r="H1547" t="s">
        <v>4007</v>
      </c>
      <c r="I1547" t="s">
        <v>4011</v>
      </c>
      <c r="J1547" t="s">
        <v>4012</v>
      </c>
      <c r="L1547">
        <v>1308</v>
      </c>
      <c r="M1547" t="s">
        <v>27</v>
      </c>
      <c r="N1547" t="s">
        <v>4013</v>
      </c>
      <c r="P1547" t="s">
        <v>4014</v>
      </c>
      <c r="Q1547">
        <v>411</v>
      </c>
      <c r="R1547" t="s">
        <v>98</v>
      </c>
      <c r="S1547" t="s">
        <v>98</v>
      </c>
      <c r="T1547" t="str">
        <f>IF(Transcripts[[#This Row],[List?]]="Y", Transcripts[[#This Row],[RefSeq mRNA ID]]&amp;IF(Transcripts[[#This Row],[Preferred?]]="Y", " (Preferred)", ""), "")</f>
        <v/>
      </c>
      <c r="V1547" s="43" t="s">
        <v>18501</v>
      </c>
      <c r="W1547" s="43" t="e">
        <f t="array" ref="W1547">INDEX(Table6[#Data], MATCH(1, ISNUMBER(SEARCH(Transcripts[[#This Row],[RefSeq mRNA ID]], Table6['#name])), 0), 1)</f>
        <v>#N/A</v>
      </c>
      <c r="X1547" s="43"/>
      <c r="Y1547" s="43"/>
      <c r="Z1547" t="s">
        <v>9040</v>
      </c>
      <c r="AC1547" t="s">
        <v>9037</v>
      </c>
      <c r="AD1547" t="s">
        <v>27</v>
      </c>
      <c r="AE1547" t="s">
        <v>9040</v>
      </c>
    </row>
    <row r="1548" spans="8:31" hidden="1" x14ac:dyDescent="0.25">
      <c r="H1548" t="s">
        <v>4007</v>
      </c>
      <c r="I1548" t="s">
        <v>4015</v>
      </c>
      <c r="J1548" t="s">
        <v>4016</v>
      </c>
      <c r="K1548" t="s">
        <v>20352</v>
      </c>
      <c r="L1548">
        <v>1088</v>
      </c>
      <c r="M1548" t="s">
        <v>27</v>
      </c>
      <c r="N1548" t="s">
        <v>4017</v>
      </c>
      <c r="P1548" t="s">
        <v>4014</v>
      </c>
      <c r="Q1548">
        <v>411</v>
      </c>
      <c r="R1548" t="s">
        <v>97</v>
      </c>
      <c r="S1548" t="s">
        <v>97</v>
      </c>
      <c r="T1548" t="str">
        <f>IF(Transcripts[[#This Row],[List?]]="Y", Transcripts[[#This Row],[RefSeq mRNA ID]]&amp;IF(Transcripts[[#This Row],[Preferred?]]="Y", " (Preferred)", ""), "")</f>
        <v>NM_002107.5 (Preferred)</v>
      </c>
      <c r="V1548" s="43" t="s">
        <v>18501</v>
      </c>
      <c r="W1548" s="43" t="e">
        <f t="array" ref="W1548">INDEX(Table6[#Data], MATCH(1, ISNUMBER(SEARCH(Transcripts[[#This Row],[RefSeq mRNA ID]], Table6['#name])), 0), 1)</f>
        <v>#N/A</v>
      </c>
      <c r="X1548" s="43"/>
      <c r="Y1548" s="43"/>
      <c r="Z1548" t="s">
        <v>9048</v>
      </c>
      <c r="AA1548" t="s">
        <v>9049</v>
      </c>
      <c r="AB1548">
        <v>3495</v>
      </c>
      <c r="AC1548" t="s">
        <v>9037</v>
      </c>
      <c r="AD1548" t="s">
        <v>27</v>
      </c>
      <c r="AE1548" t="s">
        <v>10980</v>
      </c>
    </row>
    <row r="1549" spans="8:31" hidden="1" x14ac:dyDescent="0.25">
      <c r="H1549" t="s">
        <v>4007</v>
      </c>
      <c r="I1549" t="s">
        <v>4018</v>
      </c>
      <c r="J1549" t="s">
        <v>4019</v>
      </c>
      <c r="L1549">
        <v>799</v>
      </c>
      <c r="M1549" t="s">
        <v>27</v>
      </c>
      <c r="N1549" t="s">
        <v>4020</v>
      </c>
      <c r="P1549" t="s">
        <v>4014</v>
      </c>
      <c r="Q1549">
        <v>411</v>
      </c>
      <c r="R1549" t="s">
        <v>98</v>
      </c>
      <c r="S1549" t="s">
        <v>98</v>
      </c>
      <c r="T1549" t="str">
        <f>IF(Transcripts[[#This Row],[List?]]="Y", Transcripts[[#This Row],[RefSeq mRNA ID]]&amp;IF(Transcripts[[#This Row],[Preferred?]]="Y", " (Preferred)", ""), "")</f>
        <v/>
      </c>
      <c r="V1549" s="43" t="s">
        <v>18501</v>
      </c>
      <c r="W1549" s="43" t="e">
        <f t="array" ref="W1549">INDEX(Table6[#Data], MATCH(1, ISNUMBER(SEARCH(Transcripts[[#This Row],[RefSeq mRNA ID]], Table6['#name])), 0), 1)</f>
        <v>#N/A</v>
      </c>
      <c r="X1549" s="43"/>
      <c r="Y1549" s="43"/>
      <c r="Z1549" t="s">
        <v>9051</v>
      </c>
      <c r="AA1549" t="s">
        <v>9052</v>
      </c>
      <c r="AB1549">
        <v>3342</v>
      </c>
      <c r="AC1549" t="s">
        <v>9037</v>
      </c>
      <c r="AD1549" t="s">
        <v>27</v>
      </c>
      <c r="AE1549" t="s">
        <v>10981</v>
      </c>
    </row>
    <row r="1550" spans="8:31" hidden="1" x14ac:dyDescent="0.25">
      <c r="H1550" t="s">
        <v>4007</v>
      </c>
      <c r="I1550" t="s">
        <v>4008</v>
      </c>
      <c r="J1550" t="s">
        <v>4009</v>
      </c>
      <c r="L1550">
        <v>1863</v>
      </c>
      <c r="M1550" t="s">
        <v>27</v>
      </c>
      <c r="N1550" t="s">
        <v>4010</v>
      </c>
      <c r="Q1550">
        <v>372</v>
      </c>
      <c r="R1550" t="s">
        <v>98</v>
      </c>
      <c r="S1550" t="s">
        <v>98</v>
      </c>
      <c r="T1550" t="str">
        <f>IF(Transcripts[[#This Row],[List?]]="Y", Transcripts[[#This Row],[RefSeq mRNA ID]]&amp;IF(Transcripts[[#This Row],[Preferred?]]="Y", " (Preferred)", ""), "")</f>
        <v/>
      </c>
      <c r="V1550" s="43" t="s">
        <v>18501</v>
      </c>
      <c r="W1550" s="43" t="e">
        <f t="array" ref="W1550">INDEX(Table6[#Data], MATCH(1, ISNUMBER(SEARCH(Transcripts[[#This Row],[RefSeq mRNA ID]], Table6['#name])), 0), 1)</f>
        <v>#N/A</v>
      </c>
      <c r="X1550" s="43"/>
      <c r="Y1550" s="43"/>
      <c r="Z1550" t="s">
        <v>4616</v>
      </c>
      <c r="AA1550" t="s">
        <v>4617</v>
      </c>
      <c r="AB1550">
        <v>4206</v>
      </c>
      <c r="AC1550" t="s">
        <v>4607</v>
      </c>
      <c r="AD1550" t="s">
        <v>27</v>
      </c>
      <c r="AE1550" t="s">
        <v>10982</v>
      </c>
    </row>
    <row r="1551" spans="8:31" hidden="1" x14ac:dyDescent="0.25">
      <c r="H1551" t="s">
        <v>4021</v>
      </c>
      <c r="I1551" t="s">
        <v>4022</v>
      </c>
      <c r="J1551" t="s">
        <v>4023</v>
      </c>
      <c r="K1551" t="s">
        <v>20354</v>
      </c>
      <c r="L1551">
        <v>5989</v>
      </c>
      <c r="M1551" t="s">
        <v>27</v>
      </c>
      <c r="N1551" t="s">
        <v>4024</v>
      </c>
      <c r="P1551" t="s">
        <v>4025</v>
      </c>
      <c r="Q1551">
        <v>2187</v>
      </c>
      <c r="R1551" t="s">
        <v>97</v>
      </c>
      <c r="S1551" t="s">
        <v>97</v>
      </c>
      <c r="T1551" t="str">
        <f>IF(Transcripts[[#This Row],[List?]]="Y", Transcripts[[#This Row],[RefSeq mRNA ID]]&amp;IF(Transcripts[[#This Row],[Preferred?]]="Y", " (Preferred)", ""), "")</f>
        <v>NM_000601.6 (Preferred)</v>
      </c>
      <c r="V1551" s="43" t="s">
        <v>18502</v>
      </c>
      <c r="W1551" s="43" t="e">
        <f t="array" ref="W1551">INDEX(Table6[#Data], MATCH(1, ISNUMBER(SEARCH(Transcripts[[#This Row],[RefSeq mRNA ID]], Table6['#name])), 0), 1)</f>
        <v>#N/A</v>
      </c>
      <c r="X1551" s="43"/>
      <c r="Y1551" s="43"/>
      <c r="Z1551" t="s">
        <v>4612</v>
      </c>
      <c r="AC1551" t="s">
        <v>4607</v>
      </c>
      <c r="AD1551" t="s">
        <v>27</v>
      </c>
      <c r="AE1551" t="s">
        <v>4612</v>
      </c>
    </row>
    <row r="1552" spans="8:31" hidden="1" x14ac:dyDescent="0.25">
      <c r="H1552" t="s">
        <v>4021</v>
      </c>
      <c r="I1552" t="s">
        <v>4026</v>
      </c>
      <c r="J1552" t="s">
        <v>4027</v>
      </c>
      <c r="K1552" t="s">
        <v>19479</v>
      </c>
      <c r="L1552">
        <v>2249</v>
      </c>
      <c r="M1552" t="s">
        <v>27</v>
      </c>
      <c r="N1552" t="s">
        <v>4028</v>
      </c>
      <c r="P1552" t="s">
        <v>4029</v>
      </c>
      <c r="Q1552">
        <v>2172</v>
      </c>
      <c r="R1552" t="s">
        <v>98</v>
      </c>
      <c r="S1552" t="s">
        <v>97</v>
      </c>
      <c r="T1552" t="str">
        <f>IF(Transcripts[[#This Row],[List?]]="Y", Transcripts[[#This Row],[RefSeq mRNA ID]]&amp;IF(Transcripts[[#This Row],[Preferred?]]="Y", " (Preferred)", ""), "")</f>
        <v>NM_001010932.2</v>
      </c>
      <c r="V1552" s="43" t="s">
        <v>18502</v>
      </c>
      <c r="W1552" s="43" t="e">
        <f t="array" ref="W1552">INDEX(Table6[#Data], MATCH(1, ISNUMBER(SEARCH(Transcripts[[#This Row],[RefSeq mRNA ID]], Table6['#name])), 0), 1)</f>
        <v>#N/A</v>
      </c>
      <c r="X1552" s="43"/>
      <c r="Y1552" s="43"/>
      <c r="Z1552" t="s">
        <v>4636</v>
      </c>
      <c r="AA1552" t="s">
        <v>4637</v>
      </c>
      <c r="AB1552">
        <v>671</v>
      </c>
      <c r="AC1552" t="s">
        <v>4607</v>
      </c>
      <c r="AD1552" t="s">
        <v>27</v>
      </c>
      <c r="AE1552" t="s">
        <v>10983</v>
      </c>
    </row>
    <row r="1553" spans="8:31" hidden="1" x14ac:dyDescent="0.25">
      <c r="H1553" t="s">
        <v>4021</v>
      </c>
      <c r="I1553" t="s">
        <v>4037</v>
      </c>
      <c r="J1553" t="s">
        <v>4038</v>
      </c>
      <c r="K1553" t="s">
        <v>19478</v>
      </c>
      <c r="L1553">
        <v>1184</v>
      </c>
      <c r="M1553" t="s">
        <v>27</v>
      </c>
      <c r="N1553" t="s">
        <v>4039</v>
      </c>
      <c r="P1553" t="s">
        <v>4040</v>
      </c>
      <c r="Q1553">
        <v>873</v>
      </c>
      <c r="R1553" t="s">
        <v>98</v>
      </c>
      <c r="S1553" t="s">
        <v>97</v>
      </c>
      <c r="T1553" t="str">
        <f>IF(Transcripts[[#This Row],[List?]]="Y", Transcripts[[#This Row],[RefSeq mRNA ID]]&amp;IF(Transcripts[[#This Row],[Preferred?]]="Y", " (Preferred)", ""), "")</f>
        <v>NM_001010931.2</v>
      </c>
      <c r="V1553" s="43" t="s">
        <v>18502</v>
      </c>
      <c r="W1553" s="43" t="e">
        <f t="array" ref="W1553">INDEX(Table6[#Data], MATCH(1, ISNUMBER(SEARCH(Transcripts[[#This Row],[RefSeq mRNA ID]], Table6['#name])), 0), 1)</f>
        <v>#N/A</v>
      </c>
      <c r="X1553" s="43"/>
      <c r="Y1553" s="43"/>
      <c r="Z1553" t="s">
        <v>4625</v>
      </c>
      <c r="AA1553" t="s">
        <v>4626</v>
      </c>
      <c r="AB1553">
        <v>2998</v>
      </c>
      <c r="AC1553" t="s">
        <v>4607</v>
      </c>
      <c r="AD1553" t="s">
        <v>27</v>
      </c>
      <c r="AE1553" t="s">
        <v>10984</v>
      </c>
    </row>
    <row r="1554" spans="8:31" hidden="1" x14ac:dyDescent="0.25">
      <c r="H1554" t="s">
        <v>4021</v>
      </c>
      <c r="I1554" t="s">
        <v>4041</v>
      </c>
      <c r="J1554" t="s">
        <v>4042</v>
      </c>
      <c r="K1554" t="s">
        <v>19480</v>
      </c>
      <c r="L1554">
        <v>1111</v>
      </c>
      <c r="M1554" t="s">
        <v>27</v>
      </c>
      <c r="N1554" t="s">
        <v>4043</v>
      </c>
      <c r="P1554" t="s">
        <v>4044</v>
      </c>
      <c r="Q1554">
        <v>858</v>
      </c>
      <c r="R1554" t="s">
        <v>98</v>
      </c>
      <c r="S1554" t="s">
        <v>97</v>
      </c>
      <c r="T1554" t="str">
        <f>IF(Transcripts[[#This Row],[List?]]="Y", Transcripts[[#This Row],[RefSeq mRNA ID]]&amp;IF(Transcripts[[#This Row],[Preferred?]]="Y", " (Preferred)", ""), "")</f>
        <v>NM_001010933.2</v>
      </c>
      <c r="V1554" s="43" t="s">
        <v>18502</v>
      </c>
      <c r="W1554" s="43" t="e">
        <f t="array" ref="W1554">INDEX(Table6[#Data], MATCH(1, ISNUMBER(SEARCH(Transcripts[[#This Row],[RefSeq mRNA ID]], Table6['#name])), 0), 1)</f>
        <v>#N/A</v>
      </c>
      <c r="X1554" s="43"/>
      <c r="Y1554" s="43"/>
      <c r="Z1554" t="s">
        <v>4622</v>
      </c>
      <c r="AA1554" t="s">
        <v>4623</v>
      </c>
      <c r="AB1554">
        <v>3133</v>
      </c>
      <c r="AC1554" t="s">
        <v>4607</v>
      </c>
      <c r="AD1554" t="s">
        <v>27</v>
      </c>
      <c r="AE1554" t="s">
        <v>10985</v>
      </c>
    </row>
    <row r="1555" spans="8:31" hidden="1" x14ac:dyDescent="0.25">
      <c r="H1555" t="s">
        <v>4021</v>
      </c>
      <c r="I1555" t="s">
        <v>4030</v>
      </c>
      <c r="J1555" t="s">
        <v>4031</v>
      </c>
      <c r="K1555" t="s">
        <v>19481</v>
      </c>
      <c r="L1555">
        <v>1990</v>
      </c>
      <c r="M1555" t="s">
        <v>27</v>
      </c>
      <c r="N1555" t="s">
        <v>4032</v>
      </c>
      <c r="P1555" t="s">
        <v>4033</v>
      </c>
      <c r="Q1555">
        <v>633</v>
      </c>
      <c r="R1555" t="s">
        <v>98</v>
      </c>
      <c r="S1555" t="s">
        <v>97</v>
      </c>
      <c r="T1555" t="str">
        <f>IF(Transcripts[[#This Row],[List?]]="Y", Transcripts[[#This Row],[RefSeq mRNA ID]]&amp;IF(Transcripts[[#This Row],[Preferred?]]="Y", " (Preferred)", ""), "")</f>
        <v>NM_001010934.2</v>
      </c>
      <c r="V1555" s="43" t="s">
        <v>18502</v>
      </c>
      <c r="W1555" s="43" t="e">
        <f t="array" ref="W1555">INDEX(Table6[#Data], MATCH(1, ISNUMBER(SEARCH(Transcripts[[#This Row],[RefSeq mRNA ID]], Table6['#name])), 0), 1)</f>
        <v>#N/A</v>
      </c>
      <c r="X1555" s="43"/>
      <c r="Y1555" s="43"/>
      <c r="Z1555" t="s">
        <v>4614</v>
      </c>
      <c r="AC1555" t="s">
        <v>4607</v>
      </c>
      <c r="AD1555" t="s">
        <v>27</v>
      </c>
      <c r="AE1555" t="s">
        <v>4614</v>
      </c>
    </row>
    <row r="1556" spans="8:31" hidden="1" x14ac:dyDescent="0.25">
      <c r="H1556" t="s">
        <v>4021</v>
      </c>
      <c r="I1556" t="s">
        <v>4034</v>
      </c>
      <c r="J1556" t="s">
        <v>4035</v>
      </c>
      <c r="L1556">
        <v>1425</v>
      </c>
      <c r="M1556" t="s">
        <v>27</v>
      </c>
      <c r="N1556" t="s">
        <v>4036</v>
      </c>
      <c r="Q1556">
        <v>555</v>
      </c>
      <c r="R1556" t="s">
        <v>98</v>
      </c>
      <c r="S1556" t="s">
        <v>98</v>
      </c>
      <c r="T1556" t="str">
        <f>IF(Transcripts[[#This Row],[List?]]="Y", Transcripts[[#This Row],[RefSeq mRNA ID]]&amp;IF(Transcripts[[#This Row],[Preferred?]]="Y", " (Preferred)", ""), "")</f>
        <v/>
      </c>
      <c r="V1556" s="43" t="s">
        <v>18502</v>
      </c>
      <c r="W1556" s="43" t="e">
        <f t="array" ref="W1556">INDEX(Table6[#Data], MATCH(1, ISNUMBER(SEARCH(Transcripts[[#This Row],[RefSeq mRNA ID]], Table6['#name])), 0), 1)</f>
        <v>#N/A</v>
      </c>
      <c r="X1556" s="43"/>
      <c r="Y1556" s="43"/>
      <c r="Z1556" t="s">
        <v>4610</v>
      </c>
      <c r="AC1556" t="s">
        <v>4607</v>
      </c>
      <c r="AD1556" t="s">
        <v>27</v>
      </c>
      <c r="AE1556" t="s">
        <v>4610</v>
      </c>
    </row>
    <row r="1557" spans="8:31" hidden="1" x14ac:dyDescent="0.25">
      <c r="H1557" t="s">
        <v>4021</v>
      </c>
      <c r="I1557" t="s">
        <v>4048</v>
      </c>
      <c r="J1557" t="s">
        <v>4049</v>
      </c>
      <c r="L1557">
        <v>590</v>
      </c>
      <c r="M1557" t="s">
        <v>27</v>
      </c>
      <c r="N1557" t="s">
        <v>4050</v>
      </c>
      <c r="Q1557">
        <v>425</v>
      </c>
      <c r="R1557" t="s">
        <v>98</v>
      </c>
      <c r="S1557" t="s">
        <v>98</v>
      </c>
      <c r="T1557" t="str">
        <f>IF(Transcripts[[#This Row],[List?]]="Y", Transcripts[[#This Row],[RefSeq mRNA ID]]&amp;IF(Transcripts[[#This Row],[Preferred?]]="Y", " (Preferred)", ""), "")</f>
        <v/>
      </c>
      <c r="V1557" s="43" t="s">
        <v>18502</v>
      </c>
      <c r="W1557" s="43" t="e">
        <f t="array" ref="W1557">INDEX(Table6[#Data], MATCH(1, ISNUMBER(SEARCH(Transcripts[[#This Row],[RefSeq mRNA ID]], Table6['#name])), 0), 1)</f>
        <v>#N/A</v>
      </c>
      <c r="X1557" s="43"/>
      <c r="Y1557" s="43"/>
      <c r="Z1557" t="s">
        <v>4633</v>
      </c>
      <c r="AA1557" t="s">
        <v>4634</v>
      </c>
      <c r="AB1557">
        <v>484</v>
      </c>
      <c r="AC1557" t="s">
        <v>4607</v>
      </c>
      <c r="AD1557" t="s">
        <v>27</v>
      </c>
      <c r="AE1557" t="s">
        <v>10986</v>
      </c>
    </row>
    <row r="1558" spans="8:31" hidden="1" x14ac:dyDescent="0.25">
      <c r="H1558" t="s">
        <v>4021</v>
      </c>
      <c r="I1558" t="s">
        <v>4051</v>
      </c>
      <c r="J1558" t="s">
        <v>4052</v>
      </c>
      <c r="L1558">
        <v>545</v>
      </c>
      <c r="M1558" t="s">
        <v>27</v>
      </c>
      <c r="N1558" t="s">
        <v>4053</v>
      </c>
      <c r="Q1558">
        <v>355</v>
      </c>
      <c r="R1558" t="s">
        <v>98</v>
      </c>
      <c r="S1558" t="s">
        <v>98</v>
      </c>
      <c r="T1558" t="str">
        <f>IF(Transcripts[[#This Row],[List?]]="Y", Transcripts[[#This Row],[RefSeq mRNA ID]]&amp;IF(Transcripts[[#This Row],[Preferred?]]="Y", " (Preferred)", ""), "")</f>
        <v/>
      </c>
      <c r="V1558" s="43" t="s">
        <v>18502</v>
      </c>
      <c r="W1558" s="43" t="e">
        <f t="array" ref="W1558">INDEX(Table6[#Data], MATCH(1, ISNUMBER(SEARCH(Transcripts[[#This Row],[RefSeq mRNA ID]], Table6['#name])), 0), 1)</f>
        <v>#N/A</v>
      </c>
      <c r="X1558" s="43"/>
      <c r="Y1558" s="43"/>
      <c r="Z1558" t="s">
        <v>4608</v>
      </c>
      <c r="AC1558" t="s">
        <v>4607</v>
      </c>
      <c r="AD1558" t="s">
        <v>27</v>
      </c>
      <c r="AE1558" t="s">
        <v>4608</v>
      </c>
    </row>
    <row r="1559" spans="8:31" hidden="1" x14ac:dyDescent="0.25">
      <c r="H1559" t="s">
        <v>4021</v>
      </c>
      <c r="I1559" t="s">
        <v>4045</v>
      </c>
      <c r="J1559" t="s">
        <v>4046</v>
      </c>
      <c r="L1559">
        <v>721</v>
      </c>
      <c r="M1559" t="s">
        <v>27</v>
      </c>
      <c r="N1559" t="s">
        <v>4047</v>
      </c>
      <c r="Q1559">
        <v>177</v>
      </c>
      <c r="R1559" t="s">
        <v>98</v>
      </c>
      <c r="S1559" t="s">
        <v>98</v>
      </c>
      <c r="T1559" t="str">
        <f>IF(Transcripts[[#This Row],[List?]]="Y", Transcripts[[#This Row],[RefSeq mRNA ID]]&amp;IF(Transcripts[[#This Row],[Preferred?]]="Y", " (Preferred)", ""), "")</f>
        <v/>
      </c>
      <c r="V1559" s="43" t="s">
        <v>18502</v>
      </c>
      <c r="W1559" s="43" t="e">
        <f t="array" ref="W1559">INDEX(Table6[#Data], MATCH(1, ISNUMBER(SEARCH(Transcripts[[#This Row],[RefSeq mRNA ID]], Table6['#name])), 0), 1)</f>
        <v>#N/A</v>
      </c>
      <c r="X1559" s="43"/>
      <c r="Y1559" s="43"/>
      <c r="Z1559" t="s">
        <v>4627</v>
      </c>
      <c r="AA1559" t="s">
        <v>4628</v>
      </c>
      <c r="AB1559">
        <v>4071</v>
      </c>
      <c r="AC1559" t="s">
        <v>4607</v>
      </c>
      <c r="AD1559" t="s">
        <v>27</v>
      </c>
      <c r="AE1559" t="s">
        <v>10987</v>
      </c>
    </row>
    <row r="1560" spans="8:31" hidden="1" x14ac:dyDescent="0.25">
      <c r="H1560" t="s">
        <v>4021</v>
      </c>
      <c r="I1560" t="s">
        <v>4054</v>
      </c>
      <c r="L1560">
        <v>842</v>
      </c>
      <c r="M1560" t="s">
        <v>212</v>
      </c>
      <c r="N1560" t="s">
        <v>4055</v>
      </c>
      <c r="Q1560">
        <v>0</v>
      </c>
      <c r="R1560" t="s">
        <v>98</v>
      </c>
      <c r="S1560" t="s">
        <v>98</v>
      </c>
      <c r="T1560" t="str">
        <f>IF(Transcripts[[#This Row],[List?]]="Y", Transcripts[[#This Row],[RefSeq mRNA ID]]&amp;IF(Transcripts[[#This Row],[Preferred?]]="Y", " (Preferred)", ""), "")</f>
        <v/>
      </c>
      <c r="V1560" s="43" t="s">
        <v>18502</v>
      </c>
      <c r="W1560" s="43" t="e">
        <f t="array" ref="W1560">INDEX(Table6[#Data], MATCH(1, ISNUMBER(SEARCH(Transcripts[[#This Row],[RefSeq mRNA ID]], Table6['#name])), 0), 1)</f>
        <v>#N/A</v>
      </c>
      <c r="X1560" s="43"/>
      <c r="Y1560" s="43"/>
      <c r="Z1560" t="s">
        <v>4619</v>
      </c>
      <c r="AA1560" t="s">
        <v>4620</v>
      </c>
      <c r="AB1560">
        <v>4227</v>
      </c>
      <c r="AC1560" t="s">
        <v>4607</v>
      </c>
      <c r="AD1560" t="s">
        <v>27</v>
      </c>
      <c r="AE1560" t="s">
        <v>10988</v>
      </c>
    </row>
    <row r="1561" spans="8:31" hidden="1" x14ac:dyDescent="0.25">
      <c r="H1561" t="s">
        <v>4056</v>
      </c>
      <c r="I1561" t="s">
        <v>4057</v>
      </c>
      <c r="J1561" t="s">
        <v>4058</v>
      </c>
      <c r="L1561">
        <v>472</v>
      </c>
      <c r="M1561" t="s">
        <v>27</v>
      </c>
      <c r="N1561" t="s">
        <v>4059</v>
      </c>
      <c r="P1561" t="s">
        <v>4060</v>
      </c>
      <c r="Q1561">
        <v>411</v>
      </c>
      <c r="R1561" t="s">
        <v>98</v>
      </c>
      <c r="S1561" t="s">
        <v>98</v>
      </c>
      <c r="T1561" t="str">
        <f>IF(Transcripts[[#This Row],[List?]]="Y", Transcripts[[#This Row],[RefSeq mRNA ID]]&amp;IF(Transcripts[[#This Row],[Preferred?]]="Y", " (Preferred)", ""), "")</f>
        <v/>
      </c>
      <c r="V1561" s="43" t="s">
        <v>18503</v>
      </c>
      <c r="W1561" s="43" t="e">
        <f t="array" ref="W1561">INDEX(Table6[#Data], MATCH(1, ISNUMBER(SEARCH(Transcripts[[#This Row],[RefSeq mRNA ID]], Table6['#name])), 0), 1)</f>
        <v>#N/A</v>
      </c>
      <c r="X1561" s="43"/>
      <c r="Y1561" s="43"/>
      <c r="Z1561" t="s">
        <v>4630</v>
      </c>
      <c r="AA1561" t="s">
        <v>4631</v>
      </c>
      <c r="AB1561">
        <v>3969</v>
      </c>
      <c r="AC1561" t="s">
        <v>4607</v>
      </c>
      <c r="AD1561" t="s">
        <v>27</v>
      </c>
      <c r="AE1561" t="s">
        <v>10989</v>
      </c>
    </row>
    <row r="1562" spans="8:31" hidden="1" x14ac:dyDescent="0.25">
      <c r="H1562" t="s">
        <v>4056</v>
      </c>
      <c r="I1562" t="s">
        <v>20356</v>
      </c>
      <c r="J1562" t="s">
        <v>20357</v>
      </c>
      <c r="K1562" t="s">
        <v>19482</v>
      </c>
      <c r="R1562" t="s">
        <v>97</v>
      </c>
      <c r="S1562" t="s">
        <v>97</v>
      </c>
      <c r="T1562" t="str">
        <f>IF(Transcripts[[#This Row],[List?]]="Y", Transcripts[[#This Row],[RefSeq mRNA ID]]&amp;IF(Transcripts[[#This Row],[Preferred?]]="Y", " (Preferred)", ""), "")</f>
        <v>NM_003537.3 (Preferred)</v>
      </c>
      <c r="V1562" s="43"/>
      <c r="W1562" s="43" t="e">
        <f t="array" ref="W1562">INDEX(Table6[#Data], MATCH(1, ISNUMBER(SEARCH(Transcripts[[#This Row],[RefSeq mRNA ID]], Table6['#name])), 0), 1)</f>
        <v>#N/A</v>
      </c>
      <c r="X1562" s="43"/>
      <c r="Y1562" s="43"/>
      <c r="Z1562" t="s">
        <v>4657</v>
      </c>
      <c r="AA1562" t="s">
        <v>4658</v>
      </c>
      <c r="AB1562">
        <v>1875</v>
      </c>
      <c r="AC1562" t="s">
        <v>4648</v>
      </c>
      <c r="AD1562" t="s">
        <v>27</v>
      </c>
      <c r="AE1562" t="s">
        <v>10990</v>
      </c>
    </row>
    <row r="1563" spans="8:31" hidden="1" x14ac:dyDescent="0.25">
      <c r="H1563" t="s">
        <v>4061</v>
      </c>
      <c r="I1563" t="s">
        <v>4081</v>
      </c>
      <c r="J1563" t="s">
        <v>4082</v>
      </c>
      <c r="L1563">
        <v>3332</v>
      </c>
      <c r="M1563" t="s">
        <v>27</v>
      </c>
      <c r="N1563" t="s">
        <v>4083</v>
      </c>
      <c r="O1563" t="s">
        <v>4084</v>
      </c>
      <c r="Q1563">
        <v>1989</v>
      </c>
      <c r="R1563" t="s">
        <v>98</v>
      </c>
      <c r="S1563" t="s">
        <v>98</v>
      </c>
      <c r="T1563" t="str">
        <f>IF(Transcripts[[#This Row],[List?]]="Y", Transcripts[[#This Row],[RefSeq mRNA ID]]&amp;IF(Transcripts[[#This Row],[Preferred?]]="Y", " (Preferred)", ""), "")</f>
        <v/>
      </c>
      <c r="V1563" s="43" t="s">
        <v>18504</v>
      </c>
      <c r="W1563" s="43" t="e">
        <f t="array" ref="W1563">INDEX(Table6[#Data], MATCH(1, ISNUMBER(SEARCH(Transcripts[[#This Row],[RefSeq mRNA ID]], Table6['#name])), 0), 1)</f>
        <v>#N/A</v>
      </c>
      <c r="X1563" s="43"/>
      <c r="Y1563" s="43"/>
      <c r="Z1563" t="s">
        <v>4664</v>
      </c>
      <c r="AA1563" t="s">
        <v>4665</v>
      </c>
      <c r="AB1563">
        <v>517</v>
      </c>
      <c r="AC1563" t="s">
        <v>4648</v>
      </c>
      <c r="AD1563" t="s">
        <v>27</v>
      </c>
      <c r="AE1563" t="s">
        <v>10991</v>
      </c>
    </row>
    <row r="1564" spans="8:31" hidden="1" x14ac:dyDescent="0.25">
      <c r="H1564" t="s">
        <v>4061</v>
      </c>
      <c r="I1564" t="s">
        <v>4091</v>
      </c>
      <c r="J1564" t="s">
        <v>4092</v>
      </c>
      <c r="K1564" t="s">
        <v>19484</v>
      </c>
      <c r="L1564">
        <v>2014</v>
      </c>
      <c r="M1564" t="s">
        <v>27</v>
      </c>
      <c r="N1564" t="s">
        <v>4093</v>
      </c>
      <c r="Q1564">
        <v>1917</v>
      </c>
      <c r="R1564" t="s">
        <v>97</v>
      </c>
      <c r="S1564" t="s">
        <v>97</v>
      </c>
      <c r="T1564" t="str">
        <f>IF(Transcripts[[#This Row],[List?]]="Y", Transcripts[[#This Row],[RefSeq mRNA ID]]&amp;IF(Transcripts[[#This Row],[Preferred?]]="Y", " (Preferred)", ""), "")</f>
        <v>NM_001306179.1 (Preferred)</v>
      </c>
      <c r="V1564" s="43" t="s">
        <v>18504</v>
      </c>
      <c r="W1564" s="43" t="e">
        <f t="array" ref="W1564">INDEX(Table6[#Data], MATCH(1, ISNUMBER(SEARCH(Transcripts[[#This Row],[RefSeq mRNA ID]], Table6['#name])), 0), 1)</f>
        <v>#N/A</v>
      </c>
      <c r="X1564" s="43"/>
      <c r="Y1564" s="43"/>
      <c r="Z1564" t="s">
        <v>4661</v>
      </c>
      <c r="AA1564" t="s">
        <v>4662</v>
      </c>
      <c r="AB1564">
        <v>1875</v>
      </c>
      <c r="AC1564" t="s">
        <v>4648</v>
      </c>
      <c r="AD1564" t="s">
        <v>27</v>
      </c>
      <c r="AE1564" t="s">
        <v>10992</v>
      </c>
    </row>
    <row r="1565" spans="8:31" hidden="1" x14ac:dyDescent="0.25">
      <c r="H1565" t="s">
        <v>4061</v>
      </c>
      <c r="I1565" t="s">
        <v>4077</v>
      </c>
      <c r="J1565" t="s">
        <v>4078</v>
      </c>
      <c r="K1565" t="s">
        <v>19483</v>
      </c>
      <c r="L1565">
        <v>3442</v>
      </c>
      <c r="M1565" t="s">
        <v>27</v>
      </c>
      <c r="N1565" t="s">
        <v>4079</v>
      </c>
      <c r="P1565" t="s">
        <v>4080</v>
      </c>
      <c r="Q1565">
        <v>1896</v>
      </c>
      <c r="R1565" t="s">
        <v>98</v>
      </c>
      <c r="S1565" t="s">
        <v>97</v>
      </c>
      <c r="T1565" t="str">
        <f>IF(Transcripts[[#This Row],[List?]]="Y", Transcripts[[#This Row],[RefSeq mRNA ID]]&amp;IF(Transcripts[[#This Row],[Preferred?]]="Y", " (Preferred)", ""), "")</f>
        <v>NM_000545.6</v>
      </c>
      <c r="V1565" s="43" t="s">
        <v>18504</v>
      </c>
      <c r="W1565" s="43" t="e">
        <f t="array" ref="W1565">INDEX(Table6[#Data], MATCH(1, ISNUMBER(SEARCH(Transcripts[[#This Row],[RefSeq mRNA ID]], Table6['#name])), 0), 1)</f>
        <v>#N/A</v>
      </c>
      <c r="X1565" s="43"/>
      <c r="Y1565" s="43"/>
      <c r="Z1565" t="s">
        <v>4676</v>
      </c>
      <c r="AC1565" t="s">
        <v>4648</v>
      </c>
      <c r="AD1565" t="s">
        <v>27</v>
      </c>
      <c r="AE1565" t="s">
        <v>4676</v>
      </c>
    </row>
    <row r="1566" spans="8:31" hidden="1" x14ac:dyDescent="0.25">
      <c r="H1566" t="s">
        <v>4061</v>
      </c>
      <c r="I1566" t="s">
        <v>4088</v>
      </c>
      <c r="J1566" t="s">
        <v>4089</v>
      </c>
      <c r="L1566">
        <v>2337</v>
      </c>
      <c r="M1566" t="s">
        <v>27</v>
      </c>
      <c r="N1566" t="s">
        <v>4090</v>
      </c>
      <c r="Q1566">
        <v>1629</v>
      </c>
      <c r="R1566" t="s">
        <v>98</v>
      </c>
      <c r="S1566" t="s">
        <v>98</v>
      </c>
      <c r="T1566" t="str">
        <f>IF(Transcripts[[#This Row],[List?]]="Y", Transcripts[[#This Row],[RefSeq mRNA ID]]&amp;IF(Transcripts[[#This Row],[Preferred?]]="Y", " (Preferred)", ""), "")</f>
        <v/>
      </c>
      <c r="V1566" s="43" t="s">
        <v>18504</v>
      </c>
      <c r="W1566" s="43" t="e">
        <f t="array" ref="W1566">INDEX(Table6[#Data], MATCH(1, ISNUMBER(SEARCH(Transcripts[[#This Row],[RefSeq mRNA ID]], Table6['#name])), 0), 1)</f>
        <v>#N/A</v>
      </c>
      <c r="X1566" s="43"/>
      <c r="Y1566" s="43"/>
      <c r="Z1566" t="s">
        <v>4652</v>
      </c>
      <c r="AA1566" t="s">
        <v>4653</v>
      </c>
      <c r="AB1566">
        <v>350</v>
      </c>
      <c r="AC1566" t="s">
        <v>4648</v>
      </c>
      <c r="AD1566" t="s">
        <v>27</v>
      </c>
      <c r="AE1566" t="s">
        <v>10993</v>
      </c>
    </row>
    <row r="1567" spans="8:31" hidden="1" x14ac:dyDescent="0.25">
      <c r="H1567" t="s">
        <v>4061</v>
      </c>
      <c r="I1567" t="s">
        <v>4085</v>
      </c>
      <c r="J1567" t="s">
        <v>4086</v>
      </c>
      <c r="L1567">
        <v>3002</v>
      </c>
      <c r="M1567" t="s">
        <v>27</v>
      </c>
      <c r="N1567" t="s">
        <v>4087</v>
      </c>
      <c r="Q1567">
        <v>1563</v>
      </c>
      <c r="R1567" t="s">
        <v>98</v>
      </c>
      <c r="S1567" t="s">
        <v>98</v>
      </c>
      <c r="T1567" t="str">
        <f>IF(Transcripts[[#This Row],[List?]]="Y", Transcripts[[#This Row],[RefSeq mRNA ID]]&amp;IF(Transcripts[[#This Row],[Preferred?]]="Y", " (Preferred)", ""), "")</f>
        <v/>
      </c>
      <c r="V1567" s="43" t="s">
        <v>18504</v>
      </c>
      <c r="W1567" s="43" t="e">
        <f t="array" ref="W1567">INDEX(Table6[#Data], MATCH(1, ISNUMBER(SEARCH(Transcripts[[#This Row],[RefSeq mRNA ID]], Table6['#name])), 0), 1)</f>
        <v>#N/A</v>
      </c>
      <c r="X1567" s="43"/>
      <c r="Y1567" s="43"/>
      <c r="Z1567" t="s">
        <v>4655</v>
      </c>
      <c r="AC1567" t="s">
        <v>4648</v>
      </c>
      <c r="AD1567" t="s">
        <v>27</v>
      </c>
      <c r="AE1567" t="s">
        <v>4655</v>
      </c>
    </row>
    <row r="1568" spans="8:31" hidden="1" x14ac:dyDescent="0.25">
      <c r="H1568" t="s">
        <v>4061</v>
      </c>
      <c r="I1568" t="s">
        <v>4094</v>
      </c>
      <c r="J1568" t="s">
        <v>4095</v>
      </c>
      <c r="L1568">
        <v>1493</v>
      </c>
      <c r="M1568" t="s">
        <v>27</v>
      </c>
      <c r="N1568" t="s">
        <v>4096</v>
      </c>
      <c r="Q1568">
        <v>1212</v>
      </c>
      <c r="R1568" t="s">
        <v>98</v>
      </c>
      <c r="S1568" t="s">
        <v>98</v>
      </c>
      <c r="T1568" t="str">
        <f>IF(Transcripts[[#This Row],[List?]]="Y", Transcripts[[#This Row],[RefSeq mRNA ID]]&amp;IF(Transcripts[[#This Row],[Preferred?]]="Y", " (Preferred)", ""), "")</f>
        <v/>
      </c>
      <c r="V1568" s="43" t="s">
        <v>18504</v>
      </c>
      <c r="W1568" s="43" t="e">
        <f t="array" ref="W1568">INDEX(Table6[#Data], MATCH(1, ISNUMBER(SEARCH(Transcripts[[#This Row],[RefSeq mRNA ID]], Table6['#name])), 0), 1)</f>
        <v>#N/A</v>
      </c>
      <c r="X1568" s="43"/>
      <c r="Y1568" s="43"/>
      <c r="Z1568" t="s">
        <v>4649</v>
      </c>
      <c r="AA1568" t="s">
        <v>4650</v>
      </c>
      <c r="AB1568">
        <v>389</v>
      </c>
      <c r="AC1568" t="s">
        <v>4648</v>
      </c>
      <c r="AD1568" t="s">
        <v>27</v>
      </c>
      <c r="AE1568" t="s">
        <v>10994</v>
      </c>
    </row>
    <row r="1569" spans="8:31" hidden="1" x14ac:dyDescent="0.25">
      <c r="H1569" t="s">
        <v>4061</v>
      </c>
      <c r="I1569" t="s">
        <v>4065</v>
      </c>
      <c r="J1569" t="s">
        <v>4066</v>
      </c>
      <c r="L1569">
        <v>3030</v>
      </c>
      <c r="M1569" t="s">
        <v>189</v>
      </c>
      <c r="N1569" t="s">
        <v>4067</v>
      </c>
      <c r="Q1569">
        <v>1070</v>
      </c>
      <c r="R1569" t="s">
        <v>98</v>
      </c>
      <c r="S1569" t="s">
        <v>98</v>
      </c>
      <c r="T1569" t="str">
        <f>IF(Transcripts[[#This Row],[List?]]="Y", Transcripts[[#This Row],[RefSeq mRNA ID]]&amp;IF(Transcripts[[#This Row],[Preferred?]]="Y", " (Preferred)", ""), "")</f>
        <v/>
      </c>
      <c r="V1569" s="43" t="s">
        <v>18504</v>
      </c>
      <c r="W1569" s="43" t="e">
        <f t="array" ref="W1569">INDEX(Table6[#Data], MATCH(1, ISNUMBER(SEARCH(Transcripts[[#This Row],[RefSeq mRNA ID]], Table6['#name])), 0), 1)</f>
        <v>#N/A</v>
      </c>
      <c r="X1569" s="43"/>
      <c r="Y1569" s="43"/>
      <c r="Z1569" t="s">
        <v>4670</v>
      </c>
      <c r="AA1569" t="s">
        <v>4671</v>
      </c>
      <c r="AB1569">
        <v>838</v>
      </c>
      <c r="AC1569" t="s">
        <v>4648</v>
      </c>
      <c r="AD1569" t="s">
        <v>27</v>
      </c>
      <c r="AE1569" t="s">
        <v>10995</v>
      </c>
    </row>
    <row r="1570" spans="8:31" hidden="1" x14ac:dyDescent="0.25">
      <c r="H1570" t="s">
        <v>4061</v>
      </c>
      <c r="I1570" t="s">
        <v>4068</v>
      </c>
      <c r="J1570" t="s">
        <v>4069</v>
      </c>
      <c r="L1570">
        <v>1649</v>
      </c>
      <c r="M1570" t="s">
        <v>189</v>
      </c>
      <c r="N1570" t="s">
        <v>4070</v>
      </c>
      <c r="Q1570">
        <v>837</v>
      </c>
      <c r="R1570" t="s">
        <v>98</v>
      </c>
      <c r="S1570" t="s">
        <v>98</v>
      </c>
      <c r="T1570" t="str">
        <f>IF(Transcripts[[#This Row],[List?]]="Y", Transcripts[[#This Row],[RefSeq mRNA ID]]&amp;IF(Transcripts[[#This Row],[Preferred?]]="Y", " (Preferred)", ""), "")</f>
        <v/>
      </c>
      <c r="V1570" s="43" t="s">
        <v>18504</v>
      </c>
      <c r="W1570" s="43" t="e">
        <f t="array" ref="W1570">INDEX(Table6[#Data], MATCH(1, ISNUMBER(SEARCH(Transcripts[[#This Row],[RefSeq mRNA ID]], Table6['#name])), 0), 1)</f>
        <v>#N/A</v>
      </c>
      <c r="X1570" s="43"/>
      <c r="Y1570" s="43"/>
      <c r="Z1570" t="s">
        <v>4667</v>
      </c>
      <c r="AA1570" t="s">
        <v>4668</v>
      </c>
      <c r="AB1570">
        <v>642</v>
      </c>
      <c r="AC1570" t="s">
        <v>4648</v>
      </c>
      <c r="AD1570" t="s">
        <v>27</v>
      </c>
      <c r="AE1570" t="s">
        <v>10996</v>
      </c>
    </row>
    <row r="1571" spans="8:31" hidden="1" x14ac:dyDescent="0.25">
      <c r="H1571" t="s">
        <v>4061</v>
      </c>
      <c r="I1571" t="s">
        <v>4071</v>
      </c>
      <c r="J1571" t="s">
        <v>4072</v>
      </c>
      <c r="L1571">
        <v>1594</v>
      </c>
      <c r="M1571" t="s">
        <v>189</v>
      </c>
      <c r="N1571" t="s">
        <v>4073</v>
      </c>
      <c r="Q1571">
        <v>744</v>
      </c>
      <c r="R1571" t="s">
        <v>98</v>
      </c>
      <c r="S1571" t="s">
        <v>98</v>
      </c>
      <c r="T1571" t="str">
        <f>IF(Transcripts[[#This Row],[List?]]="Y", Transcripts[[#This Row],[RefSeq mRNA ID]]&amp;IF(Transcripts[[#This Row],[Preferred?]]="Y", " (Preferred)", ""), "")</f>
        <v/>
      </c>
      <c r="V1571" s="43" t="s">
        <v>18504</v>
      </c>
      <c r="W1571" s="43" t="e">
        <f t="array" ref="W1571">INDEX(Table6[#Data], MATCH(1, ISNUMBER(SEARCH(Transcripts[[#This Row],[RefSeq mRNA ID]], Table6['#name])), 0), 1)</f>
        <v>#N/A</v>
      </c>
      <c r="X1571" s="43"/>
      <c r="Y1571" s="43"/>
      <c r="Z1571" t="s">
        <v>4673</v>
      </c>
      <c r="AA1571" t="s">
        <v>4674</v>
      </c>
      <c r="AB1571">
        <v>636</v>
      </c>
      <c r="AC1571" t="s">
        <v>4648</v>
      </c>
      <c r="AD1571" t="s">
        <v>27</v>
      </c>
      <c r="AE1571" t="s">
        <v>10997</v>
      </c>
    </row>
    <row r="1572" spans="8:31" hidden="1" x14ac:dyDescent="0.25">
      <c r="H1572" t="s">
        <v>4061</v>
      </c>
      <c r="I1572" t="s">
        <v>4097</v>
      </c>
      <c r="J1572" t="s">
        <v>4098</v>
      </c>
      <c r="L1572">
        <v>582</v>
      </c>
      <c r="M1572" t="s">
        <v>27</v>
      </c>
      <c r="N1572" t="s">
        <v>4099</v>
      </c>
      <c r="Q1572">
        <v>375</v>
      </c>
      <c r="R1572" t="s">
        <v>98</v>
      </c>
      <c r="S1572" t="s">
        <v>98</v>
      </c>
      <c r="T1572" t="str">
        <f>IF(Transcripts[[#This Row],[List?]]="Y", Transcripts[[#This Row],[RefSeq mRNA ID]]&amp;IF(Transcripts[[#This Row],[Preferred?]]="Y", " (Preferred)", ""), "")</f>
        <v/>
      </c>
      <c r="V1572" s="43" t="s">
        <v>18504</v>
      </c>
      <c r="W1572" s="43" t="e">
        <f t="array" ref="W1572">INDEX(Table6[#Data], MATCH(1, ISNUMBER(SEARCH(Transcripts[[#This Row],[RefSeq mRNA ID]], Table6['#name])), 0), 1)</f>
        <v>#N/A</v>
      </c>
      <c r="X1572" s="43"/>
      <c r="Y1572" s="43"/>
      <c r="Z1572" t="s">
        <v>6837</v>
      </c>
      <c r="AA1572" t="s">
        <v>6838</v>
      </c>
      <c r="AB1572">
        <v>2589</v>
      </c>
      <c r="AC1572" t="s">
        <v>135</v>
      </c>
      <c r="AD1572" t="s">
        <v>27</v>
      </c>
      <c r="AE1572" t="s">
        <v>10998</v>
      </c>
    </row>
    <row r="1573" spans="8:31" hidden="1" x14ac:dyDescent="0.25">
      <c r="H1573" t="s">
        <v>4061</v>
      </c>
      <c r="I1573" t="s">
        <v>4062</v>
      </c>
      <c r="J1573" t="s">
        <v>4063</v>
      </c>
      <c r="L1573">
        <v>3039</v>
      </c>
      <c r="M1573" t="s">
        <v>189</v>
      </c>
      <c r="N1573" t="s">
        <v>4064</v>
      </c>
      <c r="Q1573">
        <v>360</v>
      </c>
      <c r="R1573" t="s">
        <v>98</v>
      </c>
      <c r="S1573" t="s">
        <v>98</v>
      </c>
      <c r="T1573" t="str">
        <f>IF(Transcripts[[#This Row],[List?]]="Y", Transcripts[[#This Row],[RefSeq mRNA ID]]&amp;IF(Transcripts[[#This Row],[Preferred?]]="Y", " (Preferred)", ""), "")</f>
        <v/>
      </c>
      <c r="V1573" s="43" t="s">
        <v>18504</v>
      </c>
      <c r="W1573" s="43" t="e">
        <f t="array" ref="W1573">INDEX(Table6[#Data], MATCH(1, ISNUMBER(SEARCH(Transcripts[[#This Row],[RefSeq mRNA ID]], Table6['#name])), 0), 1)</f>
        <v>#N/A</v>
      </c>
      <c r="X1573" s="43"/>
      <c r="Y1573" s="43"/>
      <c r="Z1573" t="s">
        <v>6848</v>
      </c>
      <c r="AA1573" t="s">
        <v>6849</v>
      </c>
      <c r="AB1573">
        <v>1386</v>
      </c>
      <c r="AC1573" t="s">
        <v>135</v>
      </c>
      <c r="AD1573" t="s">
        <v>27</v>
      </c>
      <c r="AE1573" t="s">
        <v>10999</v>
      </c>
    </row>
    <row r="1574" spans="8:31" hidden="1" x14ac:dyDescent="0.25">
      <c r="H1574" t="s">
        <v>4061</v>
      </c>
      <c r="I1574" t="s">
        <v>4100</v>
      </c>
      <c r="J1574" t="s">
        <v>4101</v>
      </c>
      <c r="L1574">
        <v>434</v>
      </c>
      <c r="M1574" t="s">
        <v>27</v>
      </c>
      <c r="N1574" t="s">
        <v>4102</v>
      </c>
      <c r="Q1574">
        <v>345</v>
      </c>
      <c r="R1574" t="s">
        <v>98</v>
      </c>
      <c r="S1574" t="s">
        <v>98</v>
      </c>
      <c r="T1574" t="str">
        <f>IF(Transcripts[[#This Row],[List?]]="Y", Transcripts[[#This Row],[RefSeq mRNA ID]]&amp;IF(Transcripts[[#This Row],[Preferred?]]="Y", " (Preferred)", ""), "")</f>
        <v/>
      </c>
      <c r="V1574" s="43" t="s">
        <v>18504</v>
      </c>
      <c r="W1574" s="43" t="e">
        <f t="array" ref="W1574">INDEX(Table6[#Data], MATCH(1, ISNUMBER(SEARCH(Transcripts[[#This Row],[RefSeq mRNA ID]], Table6['#name])), 0), 1)</f>
        <v>#N/A</v>
      </c>
      <c r="X1574" s="43"/>
      <c r="Y1574" s="43"/>
      <c r="Z1574" t="s">
        <v>6845</v>
      </c>
      <c r="AA1574" t="s">
        <v>6846</v>
      </c>
      <c r="AB1574">
        <v>1719</v>
      </c>
      <c r="AC1574" t="s">
        <v>135</v>
      </c>
      <c r="AD1574" t="s">
        <v>27</v>
      </c>
      <c r="AE1574" t="s">
        <v>11000</v>
      </c>
    </row>
    <row r="1575" spans="8:31" hidden="1" x14ac:dyDescent="0.25">
      <c r="H1575" t="s">
        <v>4061</v>
      </c>
      <c r="I1575" t="s">
        <v>4074</v>
      </c>
      <c r="J1575" t="s">
        <v>4075</v>
      </c>
      <c r="L1575">
        <v>725</v>
      </c>
      <c r="M1575" t="s">
        <v>189</v>
      </c>
      <c r="N1575" t="s">
        <v>4076</v>
      </c>
      <c r="Q1575">
        <v>126</v>
      </c>
      <c r="R1575" t="s">
        <v>98</v>
      </c>
      <c r="S1575" t="s">
        <v>98</v>
      </c>
      <c r="T1575" t="str">
        <f>IF(Transcripts[[#This Row],[List?]]="Y", Transcripts[[#This Row],[RefSeq mRNA ID]]&amp;IF(Transcripts[[#This Row],[Preferred?]]="Y", " (Preferred)", ""), "")</f>
        <v/>
      </c>
      <c r="V1575" s="43" t="s">
        <v>18504</v>
      </c>
      <c r="W1575" s="43" t="e">
        <f t="array" ref="W1575">INDEX(Table6[#Data], MATCH(1, ISNUMBER(SEARCH(Transcripts[[#This Row],[RefSeq mRNA ID]], Table6['#name])), 0), 1)</f>
        <v>#N/A</v>
      </c>
      <c r="X1575" s="43"/>
      <c r="Y1575" s="43"/>
      <c r="Z1575" t="s">
        <v>6835</v>
      </c>
      <c r="AC1575" t="s">
        <v>135</v>
      </c>
      <c r="AD1575" t="s">
        <v>27</v>
      </c>
      <c r="AE1575" t="s">
        <v>6835</v>
      </c>
    </row>
    <row r="1576" spans="8:31" hidden="1" x14ac:dyDescent="0.25">
      <c r="H1576" t="s">
        <v>4061</v>
      </c>
      <c r="I1576" t="s">
        <v>4103</v>
      </c>
      <c r="L1576">
        <v>762</v>
      </c>
      <c r="M1576" t="s">
        <v>212</v>
      </c>
      <c r="N1576" t="s">
        <v>4104</v>
      </c>
      <c r="Q1576">
        <v>0</v>
      </c>
      <c r="R1576" t="s">
        <v>98</v>
      </c>
      <c r="S1576" t="s">
        <v>98</v>
      </c>
      <c r="T1576" t="str">
        <f>IF(Transcripts[[#This Row],[List?]]="Y", Transcripts[[#This Row],[RefSeq mRNA ID]]&amp;IF(Transcripts[[#This Row],[Preferred?]]="Y", " (Preferred)", ""), "")</f>
        <v/>
      </c>
      <c r="V1576" s="43" t="s">
        <v>18504</v>
      </c>
      <c r="W1576" s="43" t="e">
        <f t="array" ref="W1576">INDEX(Table6[#Data], MATCH(1, ISNUMBER(SEARCH(Transcripts[[#This Row],[RefSeq mRNA ID]], Table6['#name])), 0), 1)</f>
        <v>#N/A</v>
      </c>
      <c r="X1576" s="43"/>
      <c r="Y1576" s="43"/>
      <c r="Z1576" t="s">
        <v>6851</v>
      </c>
      <c r="AC1576" t="s">
        <v>135</v>
      </c>
      <c r="AD1576" t="s">
        <v>27</v>
      </c>
      <c r="AE1576" t="s">
        <v>6851</v>
      </c>
    </row>
    <row r="1577" spans="8:31" hidden="1" x14ac:dyDescent="0.25">
      <c r="H1577" t="s">
        <v>141</v>
      </c>
      <c r="I1577" t="s">
        <v>4108</v>
      </c>
      <c r="J1577" t="s">
        <v>4109</v>
      </c>
      <c r="K1577" t="s">
        <v>20360</v>
      </c>
      <c r="L1577">
        <v>2942</v>
      </c>
      <c r="M1577" t="s">
        <v>27</v>
      </c>
      <c r="N1577" t="s">
        <v>4110</v>
      </c>
      <c r="P1577" t="s">
        <v>4111</v>
      </c>
      <c r="Q1577">
        <v>1395</v>
      </c>
      <c r="R1577" t="s">
        <v>98</v>
      </c>
      <c r="S1577" t="s">
        <v>97</v>
      </c>
      <c r="T1577" t="str">
        <f>IF(Transcripts[[#This Row],[List?]]="Y", Transcripts[[#This Row],[RefSeq mRNA ID]]&amp;IF(Transcripts[[#This Row],[Preferred?]]="Y", " (Preferred)", ""), "")</f>
        <v>NM_031263.4</v>
      </c>
      <c r="V1577" s="43" t="s">
        <v>18505</v>
      </c>
      <c r="W1577" s="43" t="e">
        <f t="array" ref="W1577">INDEX(Table6[#Data], MATCH(1, ISNUMBER(SEARCH(Transcripts[[#This Row],[RefSeq mRNA ID]], Table6['#name])), 0), 1)</f>
        <v>#N/A</v>
      </c>
      <c r="X1577" s="43"/>
      <c r="Y1577" s="43"/>
      <c r="Z1577" t="s">
        <v>6853</v>
      </c>
      <c r="AC1577" t="s">
        <v>135</v>
      </c>
      <c r="AD1577" t="s">
        <v>27</v>
      </c>
      <c r="AE1577" t="s">
        <v>6853</v>
      </c>
    </row>
    <row r="1578" spans="8:31" hidden="1" x14ac:dyDescent="0.25">
      <c r="H1578" t="s">
        <v>141</v>
      </c>
      <c r="I1578" t="s">
        <v>4112</v>
      </c>
      <c r="J1578" t="s">
        <v>4113</v>
      </c>
      <c r="K1578" t="s">
        <v>19488</v>
      </c>
      <c r="L1578">
        <v>2928</v>
      </c>
      <c r="M1578" t="s">
        <v>27</v>
      </c>
      <c r="N1578" t="s">
        <v>4114</v>
      </c>
      <c r="P1578" t="s">
        <v>4111</v>
      </c>
      <c r="Q1578">
        <v>1395</v>
      </c>
      <c r="R1578" t="s">
        <v>97</v>
      </c>
      <c r="S1578" t="s">
        <v>97</v>
      </c>
      <c r="T1578" t="str">
        <f>IF(Transcripts[[#This Row],[List?]]="Y", Transcripts[[#This Row],[RefSeq mRNA ID]]&amp;IF(Transcripts[[#This Row],[Preferred?]]="Y", " (Preferred)", ""), "")</f>
        <v>NM_002140.4 (Preferred)</v>
      </c>
      <c r="V1578" s="43" t="s">
        <v>18505</v>
      </c>
      <c r="W1578" s="43" t="e">
        <f t="array" ref="W1578">INDEX(Table6[#Data], MATCH(1, ISNUMBER(SEARCH(Transcripts[[#This Row],[RefSeq mRNA ID]], Table6['#name])), 0), 1)</f>
        <v>#N/A</v>
      </c>
      <c r="X1578" s="43"/>
      <c r="Y1578" s="43"/>
      <c r="Z1578" t="s">
        <v>6842</v>
      </c>
      <c r="AA1578" t="s">
        <v>6843</v>
      </c>
      <c r="AB1578">
        <v>2271</v>
      </c>
      <c r="AC1578" t="s">
        <v>135</v>
      </c>
      <c r="AD1578" t="s">
        <v>27</v>
      </c>
      <c r="AE1578" t="s">
        <v>11001</v>
      </c>
    </row>
    <row r="1579" spans="8:31" hidden="1" x14ac:dyDescent="0.25">
      <c r="H1579" t="s">
        <v>141</v>
      </c>
      <c r="I1579" t="s">
        <v>4115</v>
      </c>
      <c r="J1579" t="s">
        <v>4116</v>
      </c>
      <c r="K1579" t="s">
        <v>19489</v>
      </c>
      <c r="L1579">
        <v>2917</v>
      </c>
      <c r="M1579" t="s">
        <v>27</v>
      </c>
      <c r="N1579" t="s">
        <v>4117</v>
      </c>
      <c r="P1579" t="s">
        <v>4118</v>
      </c>
      <c r="Q1579">
        <v>1392</v>
      </c>
      <c r="R1579" t="s">
        <v>98</v>
      </c>
      <c r="S1579" t="s">
        <v>97</v>
      </c>
      <c r="T1579" t="str">
        <f>IF(Transcripts[[#This Row],[List?]]="Y", Transcripts[[#This Row],[RefSeq mRNA ID]]&amp;IF(Transcripts[[#This Row],[Preferred?]]="Y", " (Preferred)", ""), "")</f>
        <v>NM_031262.3</v>
      </c>
      <c r="V1579" s="43" t="s">
        <v>18505</v>
      </c>
      <c r="W1579" s="43" t="e">
        <f t="array" ref="W1579">INDEX(Table6[#Data], MATCH(1, ISNUMBER(SEARCH(Transcripts[[#This Row],[RefSeq mRNA ID]], Table6['#name])), 0), 1)</f>
        <v>#N/A</v>
      </c>
      <c r="X1579" s="43"/>
      <c r="Y1579" s="43"/>
      <c r="Z1579" t="s">
        <v>3615</v>
      </c>
      <c r="AA1579" t="s">
        <v>3616</v>
      </c>
      <c r="AB1579">
        <v>1983</v>
      </c>
      <c r="AC1579" t="s">
        <v>3606</v>
      </c>
      <c r="AD1579" t="s">
        <v>27</v>
      </c>
      <c r="AE1579" t="s">
        <v>11002</v>
      </c>
    </row>
    <row r="1580" spans="8:31" hidden="1" x14ac:dyDescent="0.25">
      <c r="H1580" t="s">
        <v>141</v>
      </c>
      <c r="I1580" t="s">
        <v>4119</v>
      </c>
      <c r="J1580" t="s">
        <v>4120</v>
      </c>
      <c r="L1580">
        <v>2652</v>
      </c>
      <c r="M1580" t="s">
        <v>27</v>
      </c>
      <c r="N1580" t="s">
        <v>4121</v>
      </c>
      <c r="P1580" t="s">
        <v>4118</v>
      </c>
      <c r="Q1580">
        <v>1392</v>
      </c>
      <c r="R1580" t="s">
        <v>98</v>
      </c>
      <c r="S1580" t="s">
        <v>98</v>
      </c>
      <c r="T1580" t="str">
        <f>IF(Transcripts[[#This Row],[List?]]="Y", Transcripts[[#This Row],[RefSeq mRNA ID]]&amp;IF(Transcripts[[#This Row],[Preferred?]]="Y", " (Preferred)", ""), "")</f>
        <v/>
      </c>
      <c r="V1580" s="43" t="s">
        <v>18505</v>
      </c>
      <c r="W1580" s="43" t="e">
        <f t="array" ref="W1580">INDEX(Table6[#Data], MATCH(1, ISNUMBER(SEARCH(Transcripts[[#This Row],[RefSeq mRNA ID]], Table6['#name])), 0), 1)</f>
        <v>#N/A</v>
      </c>
      <c r="X1580" s="43"/>
      <c r="Y1580" s="43"/>
      <c r="Z1580" t="s">
        <v>3611</v>
      </c>
      <c r="AC1580" t="s">
        <v>3606</v>
      </c>
      <c r="AD1580" t="s">
        <v>27</v>
      </c>
      <c r="AE1580" t="s">
        <v>3611</v>
      </c>
    </row>
    <row r="1581" spans="8:31" hidden="1" x14ac:dyDescent="0.25">
      <c r="H1581" t="s">
        <v>141</v>
      </c>
      <c r="I1581" t="s">
        <v>4122</v>
      </c>
      <c r="J1581" t="s">
        <v>4123</v>
      </c>
      <c r="K1581" t="s">
        <v>19487</v>
      </c>
      <c r="L1581">
        <v>2038</v>
      </c>
      <c r="M1581" t="s">
        <v>27</v>
      </c>
      <c r="N1581" t="s">
        <v>4124</v>
      </c>
      <c r="P1581" t="s">
        <v>4118</v>
      </c>
      <c r="Q1581">
        <v>1392</v>
      </c>
      <c r="R1581" t="s">
        <v>98</v>
      </c>
      <c r="S1581" t="s">
        <v>97</v>
      </c>
      <c r="T1581" t="str">
        <f>IF(Transcripts[[#This Row],[List?]]="Y", Transcripts[[#This Row],[RefSeq mRNA ID]]&amp;IF(Transcripts[[#This Row],[Preferred?]]="Y", " (Preferred)", ""), "")</f>
        <v>NM_001318188.1</v>
      </c>
      <c r="V1581" s="43" t="s">
        <v>18505</v>
      </c>
      <c r="W1581" s="43" t="e">
        <f t="array" ref="W1581">INDEX(Table6[#Data], MATCH(1, ISNUMBER(SEARCH(Transcripts[[#This Row],[RefSeq mRNA ID]], Table6['#name])), 0), 1)</f>
        <v>#N/A</v>
      </c>
      <c r="X1581" s="43"/>
      <c r="Y1581" s="43"/>
      <c r="Z1581" t="s">
        <v>3607</v>
      </c>
      <c r="AC1581" t="s">
        <v>3606</v>
      </c>
      <c r="AD1581" t="s">
        <v>27</v>
      </c>
      <c r="AE1581" t="s">
        <v>3607</v>
      </c>
    </row>
    <row r="1582" spans="8:31" hidden="1" x14ac:dyDescent="0.25">
      <c r="H1582" t="s">
        <v>141</v>
      </c>
      <c r="I1582" t="s">
        <v>4125</v>
      </c>
      <c r="J1582" t="s">
        <v>4126</v>
      </c>
      <c r="K1582" t="s">
        <v>19485</v>
      </c>
      <c r="L1582">
        <v>1283</v>
      </c>
      <c r="M1582" t="s">
        <v>27</v>
      </c>
      <c r="N1582" t="s">
        <v>4127</v>
      </c>
      <c r="Q1582">
        <v>1138</v>
      </c>
      <c r="R1582" t="s">
        <v>98</v>
      </c>
      <c r="S1582" t="s">
        <v>97</v>
      </c>
      <c r="T1582" t="str">
        <f>IF(Transcripts[[#This Row],[List?]]="Y", Transcripts[[#This Row],[RefSeq mRNA ID]]&amp;IF(Transcripts[[#This Row],[Preferred?]]="Y", " (Preferred)", ""), "")</f>
        <v>NM_001318186.1</v>
      </c>
      <c r="V1582" s="43" t="s">
        <v>18505</v>
      </c>
      <c r="W1582" s="43" t="e">
        <f t="array" ref="W1582">INDEX(Table6[#Data], MATCH(1, ISNUMBER(SEARCH(Transcripts[[#This Row],[RefSeq mRNA ID]], Table6['#name])), 0), 1)</f>
        <v>#N/A</v>
      </c>
      <c r="X1582" s="43"/>
      <c r="Y1582" s="43"/>
      <c r="Z1582" t="s">
        <v>3619</v>
      </c>
      <c r="AA1582" t="s">
        <v>3620</v>
      </c>
      <c r="AB1582">
        <v>1983</v>
      </c>
      <c r="AC1582" t="s">
        <v>3606</v>
      </c>
      <c r="AD1582" t="s">
        <v>27</v>
      </c>
      <c r="AE1582" t="s">
        <v>11003</v>
      </c>
    </row>
    <row r="1583" spans="8:31" hidden="1" x14ac:dyDescent="0.25">
      <c r="H1583" t="s">
        <v>141</v>
      </c>
      <c r="I1583" t="s">
        <v>4128</v>
      </c>
      <c r="J1583" t="s">
        <v>4129</v>
      </c>
      <c r="L1583">
        <v>957</v>
      </c>
      <c r="M1583" t="s">
        <v>27</v>
      </c>
      <c r="N1583" t="s">
        <v>4130</v>
      </c>
      <c r="Q1583">
        <v>301</v>
      </c>
      <c r="R1583" t="s">
        <v>98</v>
      </c>
      <c r="S1583" t="s">
        <v>98</v>
      </c>
      <c r="T1583" t="str">
        <f>IF(Transcripts[[#This Row],[List?]]="Y", Transcripts[[#This Row],[RefSeq mRNA ID]]&amp;IF(Transcripts[[#This Row],[Preferred?]]="Y", " (Preferred)", ""), "")</f>
        <v/>
      </c>
      <c r="V1583" s="43" t="s">
        <v>18505</v>
      </c>
      <c r="W1583" s="43" t="e">
        <f t="array" ref="W1583">INDEX(Table6[#Data], MATCH(1, ISNUMBER(SEARCH(Transcripts[[#This Row],[RefSeq mRNA ID]], Table6['#name])), 0), 1)</f>
        <v>#N/A</v>
      </c>
      <c r="X1583" s="43"/>
      <c r="Y1583" s="43"/>
      <c r="Z1583" t="s">
        <v>3613</v>
      </c>
      <c r="AC1583" t="s">
        <v>3606</v>
      </c>
      <c r="AD1583" t="s">
        <v>27</v>
      </c>
      <c r="AE1583" t="s">
        <v>3613</v>
      </c>
    </row>
    <row r="1584" spans="8:31" hidden="1" x14ac:dyDescent="0.25">
      <c r="H1584" t="s">
        <v>141</v>
      </c>
      <c r="I1584" t="s">
        <v>4105</v>
      </c>
      <c r="J1584" t="s">
        <v>4106</v>
      </c>
      <c r="L1584">
        <v>822</v>
      </c>
      <c r="M1584" t="s">
        <v>189</v>
      </c>
      <c r="N1584" t="s">
        <v>4107</v>
      </c>
      <c r="P1584" t="s">
        <v>100</v>
      </c>
      <c r="Q1584">
        <v>234</v>
      </c>
      <c r="R1584" t="s">
        <v>98</v>
      </c>
      <c r="S1584" t="s">
        <v>98</v>
      </c>
      <c r="T1584" t="str">
        <f>IF(Transcripts[[#This Row],[List?]]="Y", Transcripts[[#This Row],[RefSeq mRNA ID]]&amp;IF(Transcripts[[#This Row],[Preferred?]]="Y", " (Preferred)", ""), "")</f>
        <v/>
      </c>
      <c r="V1584" s="43" t="s">
        <v>18505</v>
      </c>
      <c r="W1584" s="43" t="e">
        <f t="array" ref="W1584">INDEX(Table6[#Data], MATCH(1, ISNUMBER(SEARCH(Transcripts[[#This Row],[RefSeq mRNA ID]], Table6['#name])), 0), 1)</f>
        <v>#N/A</v>
      </c>
      <c r="X1584" s="43"/>
      <c r="Y1584" s="43"/>
      <c r="Z1584" t="s">
        <v>3622</v>
      </c>
      <c r="AC1584" t="s">
        <v>3606</v>
      </c>
      <c r="AD1584" t="s">
        <v>27</v>
      </c>
      <c r="AE1584" t="s">
        <v>3622</v>
      </c>
    </row>
    <row r="1585" spans="8:31" hidden="1" x14ac:dyDescent="0.25">
      <c r="H1585" t="s">
        <v>141</v>
      </c>
      <c r="I1585" t="s">
        <v>4131</v>
      </c>
      <c r="L1585">
        <v>900</v>
      </c>
      <c r="M1585" t="s">
        <v>212</v>
      </c>
      <c r="N1585" t="s">
        <v>4132</v>
      </c>
      <c r="P1585" t="s">
        <v>100</v>
      </c>
      <c r="Q1585">
        <v>0</v>
      </c>
      <c r="R1585" t="s">
        <v>98</v>
      </c>
      <c r="S1585" t="s">
        <v>98</v>
      </c>
      <c r="T1585" t="str">
        <f>IF(Transcripts[[#This Row],[List?]]="Y", Transcripts[[#This Row],[RefSeq mRNA ID]]&amp;IF(Transcripts[[#This Row],[Preferred?]]="Y", " (Preferred)", ""), "")</f>
        <v/>
      </c>
      <c r="V1585" s="43" t="s">
        <v>18505</v>
      </c>
      <c r="W1585" s="43" t="e">
        <f t="array" ref="W1585">INDEX(Table6[#Data], MATCH(1, ISNUMBER(SEARCH(Transcripts[[#This Row],[RefSeq mRNA ID]], Table6['#name])), 0), 1)</f>
        <v>#N/A</v>
      </c>
      <c r="X1585" s="43"/>
      <c r="Y1585" s="43"/>
      <c r="Z1585" t="s">
        <v>3609</v>
      </c>
      <c r="AC1585" t="s">
        <v>3606</v>
      </c>
      <c r="AD1585" t="s">
        <v>27</v>
      </c>
      <c r="AE1585" t="s">
        <v>3609</v>
      </c>
    </row>
    <row r="1586" spans="8:31" hidden="1" x14ac:dyDescent="0.25">
      <c r="H1586" t="s">
        <v>141</v>
      </c>
      <c r="I1586" t="s">
        <v>4133</v>
      </c>
      <c r="L1586">
        <v>868</v>
      </c>
      <c r="M1586" t="s">
        <v>212</v>
      </c>
      <c r="N1586" t="s">
        <v>4134</v>
      </c>
      <c r="P1586" t="s">
        <v>100</v>
      </c>
      <c r="Q1586">
        <v>0</v>
      </c>
      <c r="R1586" t="s">
        <v>98</v>
      </c>
      <c r="S1586" t="s">
        <v>98</v>
      </c>
      <c r="T1586" t="str">
        <f>IF(Transcripts[[#This Row],[List?]]="Y", Transcripts[[#This Row],[RefSeq mRNA ID]]&amp;IF(Transcripts[[#This Row],[Preferred?]]="Y", " (Preferred)", ""), "")</f>
        <v/>
      </c>
      <c r="V1586" s="43" t="s">
        <v>18505</v>
      </c>
      <c r="W1586" s="43" t="e">
        <f t="array" ref="W1586">INDEX(Table6[#Data], MATCH(1, ISNUMBER(SEARCH(Transcripts[[#This Row],[RefSeq mRNA ID]], Table6['#name])), 0), 1)</f>
        <v>#N/A</v>
      </c>
      <c r="X1586" s="43"/>
      <c r="Y1586" s="43"/>
      <c r="Z1586" t="s">
        <v>5017</v>
      </c>
      <c r="AA1586" t="s">
        <v>5018</v>
      </c>
      <c r="AB1586">
        <v>1083</v>
      </c>
      <c r="AC1586" t="s">
        <v>5014</v>
      </c>
      <c r="AD1586" t="s">
        <v>27</v>
      </c>
      <c r="AE1586" t="s">
        <v>11004</v>
      </c>
    </row>
    <row r="1587" spans="8:31" hidden="1" x14ac:dyDescent="0.25">
      <c r="H1587" t="s">
        <v>141</v>
      </c>
      <c r="I1587" t="s">
        <v>4135</v>
      </c>
      <c r="L1587">
        <v>562</v>
      </c>
      <c r="M1587" t="s">
        <v>212</v>
      </c>
      <c r="N1587" t="s">
        <v>4136</v>
      </c>
      <c r="P1587" t="s">
        <v>100</v>
      </c>
      <c r="Q1587">
        <v>0</v>
      </c>
      <c r="R1587" t="s">
        <v>98</v>
      </c>
      <c r="S1587" t="s">
        <v>98</v>
      </c>
      <c r="T1587" t="str">
        <f>IF(Transcripts[[#This Row],[List?]]="Y", Transcripts[[#This Row],[RefSeq mRNA ID]]&amp;IF(Transcripts[[#This Row],[Preferred?]]="Y", " (Preferred)", ""), "")</f>
        <v/>
      </c>
      <c r="V1587" s="43" t="s">
        <v>18505</v>
      </c>
      <c r="W1587" s="43" t="e">
        <f t="array" ref="W1587">INDEX(Table6[#Data], MATCH(1, ISNUMBER(SEARCH(Transcripts[[#This Row],[RefSeq mRNA ID]], Table6['#name])), 0), 1)</f>
        <v>#N/A</v>
      </c>
      <c r="X1587" s="43"/>
      <c r="Y1587" s="43"/>
      <c r="Z1587" t="s">
        <v>5015</v>
      </c>
      <c r="AC1587" t="s">
        <v>5014</v>
      </c>
      <c r="AD1587" t="s">
        <v>27</v>
      </c>
      <c r="AE1587" t="s">
        <v>5015</v>
      </c>
    </row>
    <row r="1588" spans="8:31" hidden="1" x14ac:dyDescent="0.25">
      <c r="H1588" t="s">
        <v>141</v>
      </c>
      <c r="I1588" t="s">
        <v>4137</v>
      </c>
      <c r="L1588">
        <v>528</v>
      </c>
      <c r="M1588" t="s">
        <v>212</v>
      </c>
      <c r="N1588" t="s">
        <v>4138</v>
      </c>
      <c r="P1588" t="s">
        <v>100</v>
      </c>
      <c r="Q1588">
        <v>0</v>
      </c>
      <c r="R1588" t="s">
        <v>98</v>
      </c>
      <c r="S1588" t="s">
        <v>98</v>
      </c>
      <c r="T1588" t="str">
        <f>IF(Transcripts[[#This Row],[List?]]="Y", Transcripts[[#This Row],[RefSeq mRNA ID]]&amp;IF(Transcripts[[#This Row],[Preferred?]]="Y", " (Preferred)", ""), "")</f>
        <v/>
      </c>
      <c r="V1588" s="43" t="s">
        <v>18505</v>
      </c>
      <c r="W1588" s="43" t="e">
        <f t="array" ref="W1588">INDEX(Table6[#Data], MATCH(1, ISNUMBER(SEARCH(Transcripts[[#This Row],[RefSeq mRNA ID]], Table6['#name])), 0), 1)</f>
        <v>#N/A</v>
      </c>
      <c r="X1588" s="43"/>
      <c r="Y1588" s="43"/>
      <c r="Z1588" t="s">
        <v>5021</v>
      </c>
      <c r="AA1588" t="s">
        <v>5022</v>
      </c>
      <c r="AB1588">
        <v>1083</v>
      </c>
      <c r="AC1588" t="s">
        <v>5014</v>
      </c>
      <c r="AD1588" t="s">
        <v>27</v>
      </c>
      <c r="AE1588" t="s">
        <v>11005</v>
      </c>
    </row>
    <row r="1589" spans="8:31" hidden="1" x14ac:dyDescent="0.25">
      <c r="H1589" t="s">
        <v>4139</v>
      </c>
      <c r="I1589" t="s">
        <v>4140</v>
      </c>
      <c r="J1589" t="s">
        <v>4141</v>
      </c>
      <c r="K1589" t="s">
        <v>19491</v>
      </c>
      <c r="L1589">
        <v>3467</v>
      </c>
      <c r="M1589" t="s">
        <v>27</v>
      </c>
      <c r="N1589" t="s">
        <v>4142</v>
      </c>
      <c r="P1589" t="s">
        <v>4143</v>
      </c>
      <c r="Q1589">
        <v>855</v>
      </c>
      <c r="R1589" t="s">
        <v>97</v>
      </c>
      <c r="S1589" t="s">
        <v>97</v>
      </c>
      <c r="T1589" t="str">
        <f>IF(Transcripts[[#This Row],[List?]]="Y", Transcripts[[#This Row],[RefSeq mRNA ID]]&amp;IF(Transcripts[[#This Row],[Preferred?]]="Y", " (Preferred)", ""), "")</f>
        <v>NM_006361.5 (Preferred)</v>
      </c>
      <c r="V1589" s="43" t="s">
        <v>18506</v>
      </c>
      <c r="W1589" s="43" t="e">
        <f t="array" ref="W1589">INDEX(Table6[#Data], MATCH(1, ISNUMBER(SEARCH(Transcripts[[#This Row],[RefSeq mRNA ID]], Table6['#name])), 0), 1)</f>
        <v>#N/A</v>
      </c>
      <c r="X1589" s="43"/>
      <c r="Y1589" s="43"/>
      <c r="Z1589" t="s">
        <v>5024</v>
      </c>
      <c r="AA1589" t="s">
        <v>5025</v>
      </c>
      <c r="AB1589">
        <v>951</v>
      </c>
      <c r="AC1589" t="s">
        <v>5014</v>
      </c>
      <c r="AD1589" t="s">
        <v>27</v>
      </c>
      <c r="AE1589" t="s">
        <v>11006</v>
      </c>
    </row>
    <row r="1590" spans="8:31" hidden="1" x14ac:dyDescent="0.25">
      <c r="H1590" t="s">
        <v>4144</v>
      </c>
      <c r="I1590" t="s">
        <v>4162</v>
      </c>
      <c r="J1590" t="s">
        <v>4163</v>
      </c>
      <c r="K1590" t="s">
        <v>19492</v>
      </c>
      <c r="L1590">
        <v>1151</v>
      </c>
      <c r="M1590" t="s">
        <v>27</v>
      </c>
      <c r="N1590" t="s">
        <v>4164</v>
      </c>
      <c r="P1590" t="s">
        <v>4165</v>
      </c>
      <c r="Q1590">
        <v>570</v>
      </c>
      <c r="R1590" t="s">
        <v>98</v>
      </c>
      <c r="S1590" t="s">
        <v>97</v>
      </c>
      <c r="T1590" t="str">
        <f>IF(Transcripts[[#This Row],[List?]]="Y", Transcripts[[#This Row],[RefSeq mRNA ID]]&amp;IF(Transcripts[[#This Row],[Preferred?]]="Y", " (Preferred)", ""), "")</f>
        <v>NM_001130442.2</v>
      </c>
      <c r="V1590" s="43" t="s">
        <v>18507</v>
      </c>
      <c r="W1590" s="43" t="e">
        <f t="array" ref="W1590">INDEX(Table6[#Data], MATCH(1, ISNUMBER(SEARCH(Transcripts[[#This Row],[RefSeq mRNA ID]], Table6['#name])), 0), 1)</f>
        <v>#N/A</v>
      </c>
      <c r="X1590" s="43"/>
      <c r="Y1590" s="43"/>
      <c r="Z1590" t="s">
        <v>7945</v>
      </c>
      <c r="AA1590" t="s">
        <v>7946</v>
      </c>
      <c r="AB1590">
        <v>729</v>
      </c>
      <c r="AC1590" t="s">
        <v>124</v>
      </c>
      <c r="AD1590" t="s">
        <v>27</v>
      </c>
      <c r="AE1590" t="s">
        <v>11007</v>
      </c>
    </row>
    <row r="1591" spans="8:31" hidden="1" x14ac:dyDescent="0.25">
      <c r="H1591" t="s">
        <v>4144</v>
      </c>
      <c r="I1591" t="s">
        <v>4166</v>
      </c>
      <c r="J1591" t="s">
        <v>4167</v>
      </c>
      <c r="L1591">
        <v>1100</v>
      </c>
      <c r="M1591" t="s">
        <v>27</v>
      </c>
      <c r="N1591" t="s">
        <v>4168</v>
      </c>
      <c r="P1591" t="s">
        <v>4165</v>
      </c>
      <c r="Q1591">
        <v>570</v>
      </c>
      <c r="R1591" t="s">
        <v>98</v>
      </c>
      <c r="S1591" t="s">
        <v>98</v>
      </c>
      <c r="T1591" t="str">
        <f>IF(Transcripts[[#This Row],[List?]]="Y", Transcripts[[#This Row],[RefSeq mRNA ID]]&amp;IF(Transcripts[[#This Row],[Preferred?]]="Y", " (Preferred)", ""), "")</f>
        <v/>
      </c>
      <c r="V1591" s="43" t="s">
        <v>18507</v>
      </c>
      <c r="W1591" s="43" t="e">
        <f t="array" ref="W1591">INDEX(Table6[#Data], MATCH(1, ISNUMBER(SEARCH(Transcripts[[#This Row],[RefSeq mRNA ID]], Table6['#name])), 0), 1)</f>
        <v>#N/A</v>
      </c>
      <c r="X1591" s="43"/>
      <c r="Y1591" s="43"/>
      <c r="Z1591" t="s">
        <v>7941</v>
      </c>
      <c r="AA1591" t="s">
        <v>7942</v>
      </c>
      <c r="AB1591">
        <v>4791</v>
      </c>
      <c r="AC1591" t="s">
        <v>124</v>
      </c>
      <c r="AD1591" t="s">
        <v>27</v>
      </c>
      <c r="AE1591" t="s">
        <v>11008</v>
      </c>
    </row>
    <row r="1592" spans="8:31" hidden="1" x14ac:dyDescent="0.25">
      <c r="H1592" t="s">
        <v>4144</v>
      </c>
      <c r="I1592" t="s">
        <v>4172</v>
      </c>
      <c r="J1592" t="s">
        <v>4173</v>
      </c>
      <c r="K1592" t="s">
        <v>20363</v>
      </c>
      <c r="L1592">
        <v>894</v>
      </c>
      <c r="M1592" t="s">
        <v>27</v>
      </c>
      <c r="N1592" t="s">
        <v>4174</v>
      </c>
      <c r="P1592" t="s">
        <v>4165</v>
      </c>
      <c r="Q1592">
        <v>570</v>
      </c>
      <c r="R1592" t="s">
        <v>97</v>
      </c>
      <c r="S1592" t="s">
        <v>97</v>
      </c>
      <c r="T1592" t="str">
        <f>IF(Transcripts[[#This Row],[List?]]="Y", Transcripts[[#This Row],[RefSeq mRNA ID]]&amp;IF(Transcripts[[#This Row],[Preferred?]]="Y", " (Preferred)", ""), "")</f>
        <v>NM_005343.4 (Preferred)</v>
      </c>
      <c r="V1592" s="43" t="s">
        <v>18507</v>
      </c>
      <c r="W1592" s="43" t="e">
        <f t="array" ref="W1592">INDEX(Table6[#Data], MATCH(1, ISNUMBER(SEARCH(Transcripts[[#This Row],[RefSeq mRNA ID]], Table6['#name])), 0), 1)</f>
        <v>#N/A</v>
      </c>
      <c r="X1592" s="43"/>
      <c r="Y1592" s="43"/>
      <c r="Z1592" t="s">
        <v>7949</v>
      </c>
      <c r="AA1592" t="s">
        <v>7950</v>
      </c>
      <c r="AB1592">
        <v>411</v>
      </c>
      <c r="AC1592" t="s">
        <v>124</v>
      </c>
      <c r="AD1592" t="s">
        <v>27</v>
      </c>
      <c r="AE1592" t="s">
        <v>11009</v>
      </c>
    </row>
    <row r="1593" spans="8:31" hidden="1" x14ac:dyDescent="0.25">
      <c r="H1593" t="s">
        <v>4144</v>
      </c>
      <c r="I1593" t="s">
        <v>4145</v>
      </c>
      <c r="J1593" t="s">
        <v>4146</v>
      </c>
      <c r="L1593">
        <v>1114</v>
      </c>
      <c r="M1593" t="s">
        <v>189</v>
      </c>
      <c r="N1593" t="s">
        <v>4147</v>
      </c>
      <c r="P1593" t="s">
        <v>100</v>
      </c>
      <c r="Q1593">
        <v>513</v>
      </c>
      <c r="R1593" t="s">
        <v>98</v>
      </c>
      <c r="S1593" t="s">
        <v>98</v>
      </c>
      <c r="T1593" t="str">
        <f>IF(Transcripts[[#This Row],[List?]]="Y", Transcripts[[#This Row],[RefSeq mRNA ID]]&amp;IF(Transcripts[[#This Row],[Preferred?]]="Y", " (Preferred)", ""), "")</f>
        <v/>
      </c>
      <c r="V1593" s="43" t="s">
        <v>18507</v>
      </c>
      <c r="W1593" s="43" t="e">
        <f t="array" ref="W1593">INDEX(Table6[#Data], MATCH(1, ISNUMBER(SEARCH(Transcripts[[#This Row],[RefSeq mRNA ID]], Table6['#name])), 0), 1)</f>
        <v>#N/A</v>
      </c>
      <c r="X1593" s="43"/>
      <c r="Y1593" s="43"/>
      <c r="Z1593" t="s">
        <v>7751</v>
      </c>
      <c r="AA1593" t="s">
        <v>7752</v>
      </c>
      <c r="AB1593">
        <v>555</v>
      </c>
      <c r="AC1593" t="s">
        <v>7747</v>
      </c>
      <c r="AD1593" t="s">
        <v>27</v>
      </c>
      <c r="AE1593" t="s">
        <v>11010</v>
      </c>
    </row>
    <row r="1594" spans="8:31" hidden="1" x14ac:dyDescent="0.25">
      <c r="H1594" t="s">
        <v>4144</v>
      </c>
      <c r="I1594" t="s">
        <v>4158</v>
      </c>
      <c r="J1594" t="s">
        <v>4159</v>
      </c>
      <c r="K1594" t="s">
        <v>19495</v>
      </c>
      <c r="L1594">
        <v>1233</v>
      </c>
      <c r="M1594" t="s">
        <v>27</v>
      </c>
      <c r="N1594" t="s">
        <v>4160</v>
      </c>
      <c r="P1594" t="s">
        <v>4161</v>
      </c>
      <c r="Q1594">
        <v>513</v>
      </c>
      <c r="R1594" t="s">
        <v>98</v>
      </c>
      <c r="S1594" t="s">
        <v>97</v>
      </c>
      <c r="T1594" t="str">
        <f>IF(Transcripts[[#This Row],[List?]]="Y", Transcripts[[#This Row],[RefSeq mRNA ID]]&amp;IF(Transcripts[[#This Row],[Preferred?]]="Y", " (Preferred)", ""), "")</f>
        <v>NM_176795.4</v>
      </c>
      <c r="V1594" s="43" t="s">
        <v>18507</v>
      </c>
      <c r="W1594" s="43" t="e">
        <f t="array" ref="W1594">INDEX(Table6[#Data], MATCH(1, ISNUMBER(SEARCH(Transcripts[[#This Row],[RefSeq mRNA ID]], Table6['#name])), 0), 1)</f>
        <v>#N/A</v>
      </c>
      <c r="X1594" s="43"/>
      <c r="Y1594" s="43"/>
      <c r="Z1594" t="s">
        <v>7755</v>
      </c>
      <c r="AA1594" t="s">
        <v>7756</v>
      </c>
      <c r="AB1594">
        <v>240</v>
      </c>
      <c r="AC1594" t="s">
        <v>7747</v>
      </c>
      <c r="AD1594" t="s">
        <v>27</v>
      </c>
      <c r="AE1594" t="s">
        <v>11011</v>
      </c>
    </row>
    <row r="1595" spans="8:31" hidden="1" x14ac:dyDescent="0.25">
      <c r="H1595" t="s">
        <v>4144</v>
      </c>
      <c r="I1595" t="s">
        <v>4169</v>
      </c>
      <c r="J1595" t="s">
        <v>4170</v>
      </c>
      <c r="L1595">
        <v>1099</v>
      </c>
      <c r="M1595" t="s">
        <v>27</v>
      </c>
      <c r="N1595" t="s">
        <v>4171</v>
      </c>
      <c r="P1595" t="s">
        <v>4161</v>
      </c>
      <c r="Q1595">
        <v>513</v>
      </c>
      <c r="R1595" t="s">
        <v>98</v>
      </c>
      <c r="S1595" t="s">
        <v>98</v>
      </c>
      <c r="T1595" t="str">
        <f>IF(Transcripts[[#This Row],[List?]]="Y", Transcripts[[#This Row],[RefSeq mRNA ID]]&amp;IF(Transcripts[[#This Row],[Preferred?]]="Y", " (Preferred)", ""), "")</f>
        <v/>
      </c>
      <c r="V1595" s="43" t="s">
        <v>18507</v>
      </c>
      <c r="W1595" s="43" t="e">
        <f t="array" ref="W1595">INDEX(Table6[#Data], MATCH(1, ISNUMBER(SEARCH(Transcripts[[#This Row],[RefSeq mRNA ID]], Table6['#name])), 0), 1)</f>
        <v>#N/A</v>
      </c>
      <c r="X1595" s="43"/>
      <c r="Y1595" s="43"/>
      <c r="Z1595" t="s">
        <v>7748</v>
      </c>
      <c r="AA1595" t="s">
        <v>7749</v>
      </c>
      <c r="AB1595">
        <v>144</v>
      </c>
      <c r="AC1595" t="s">
        <v>7747</v>
      </c>
      <c r="AD1595" t="s">
        <v>27</v>
      </c>
      <c r="AE1595" t="s">
        <v>11012</v>
      </c>
    </row>
    <row r="1596" spans="8:31" hidden="1" x14ac:dyDescent="0.25">
      <c r="H1596" t="s">
        <v>4144</v>
      </c>
      <c r="I1596" t="s">
        <v>4148</v>
      </c>
      <c r="L1596">
        <v>749</v>
      </c>
      <c r="M1596" t="s">
        <v>195</v>
      </c>
      <c r="N1596" t="s">
        <v>4149</v>
      </c>
      <c r="P1596" t="s">
        <v>100</v>
      </c>
      <c r="Q1596">
        <v>0</v>
      </c>
      <c r="R1596" t="s">
        <v>98</v>
      </c>
      <c r="S1596" t="s">
        <v>98</v>
      </c>
      <c r="T1596" t="str">
        <f>IF(Transcripts[[#This Row],[List?]]="Y", Transcripts[[#This Row],[RefSeq mRNA ID]]&amp;IF(Transcripts[[#This Row],[Preferred?]]="Y", " (Preferred)", ""), "")</f>
        <v/>
      </c>
      <c r="V1596" s="43" t="s">
        <v>18507</v>
      </c>
      <c r="W1596" s="43" t="e">
        <f t="array" ref="W1596">INDEX(Table6[#Data], MATCH(1, ISNUMBER(SEARCH(Transcripts[[#This Row],[RefSeq mRNA ID]], Table6['#name])), 0), 1)</f>
        <v>#N/A</v>
      </c>
      <c r="X1596" s="43"/>
      <c r="Y1596" s="43"/>
      <c r="Z1596" t="s">
        <v>7758</v>
      </c>
      <c r="AA1596" t="s">
        <v>7759</v>
      </c>
      <c r="AB1596">
        <v>240</v>
      </c>
      <c r="AC1596" t="s">
        <v>7747</v>
      </c>
      <c r="AD1596" t="s">
        <v>27</v>
      </c>
      <c r="AE1596" t="s">
        <v>11013</v>
      </c>
    </row>
    <row r="1597" spans="8:31" hidden="1" x14ac:dyDescent="0.25">
      <c r="H1597" t="s">
        <v>4144</v>
      </c>
      <c r="I1597" t="s">
        <v>4150</v>
      </c>
      <c r="L1597">
        <v>631</v>
      </c>
      <c r="M1597" t="s">
        <v>195</v>
      </c>
      <c r="N1597" t="s">
        <v>4151</v>
      </c>
      <c r="P1597" t="s">
        <v>100</v>
      </c>
      <c r="Q1597">
        <v>0</v>
      </c>
      <c r="R1597" t="s">
        <v>98</v>
      </c>
      <c r="S1597" t="s">
        <v>98</v>
      </c>
      <c r="T1597" t="str">
        <f>IF(Transcripts[[#This Row],[List?]]="Y", Transcripts[[#This Row],[RefSeq mRNA ID]]&amp;IF(Transcripts[[#This Row],[Preferred?]]="Y", " (Preferred)", ""), "")</f>
        <v/>
      </c>
      <c r="V1597" s="43" t="s">
        <v>18507</v>
      </c>
      <c r="W1597" s="43" t="e">
        <f t="array" ref="W1597">INDEX(Table6[#Data], MATCH(1, ISNUMBER(SEARCH(Transcripts[[#This Row],[RefSeq mRNA ID]], Table6['#name])), 0), 1)</f>
        <v>#N/A</v>
      </c>
      <c r="X1597" s="43"/>
      <c r="Y1597" s="43"/>
      <c r="Z1597" t="s">
        <v>7764</v>
      </c>
      <c r="AC1597" t="s">
        <v>7747</v>
      </c>
      <c r="AD1597" t="s">
        <v>27</v>
      </c>
      <c r="AE1597" t="s">
        <v>7764</v>
      </c>
    </row>
    <row r="1598" spans="8:31" hidden="1" x14ac:dyDescent="0.25">
      <c r="H1598" t="s">
        <v>4144</v>
      </c>
      <c r="I1598" t="s">
        <v>4152</v>
      </c>
      <c r="L1598">
        <v>627</v>
      </c>
      <c r="M1598" t="s">
        <v>195</v>
      </c>
      <c r="N1598" t="s">
        <v>4153</v>
      </c>
      <c r="P1598" t="s">
        <v>100</v>
      </c>
      <c r="Q1598">
        <v>0</v>
      </c>
      <c r="R1598" t="s">
        <v>98</v>
      </c>
      <c r="S1598" t="s">
        <v>98</v>
      </c>
      <c r="T1598" t="str">
        <f>IF(Transcripts[[#This Row],[List?]]="Y", Transcripts[[#This Row],[RefSeq mRNA ID]]&amp;IF(Transcripts[[#This Row],[Preferred?]]="Y", " (Preferred)", ""), "")</f>
        <v/>
      </c>
      <c r="V1598" s="43" t="s">
        <v>18507</v>
      </c>
      <c r="W1598" s="43" t="e">
        <f t="array" ref="W1598">INDEX(Table6[#Data], MATCH(1, ISNUMBER(SEARCH(Transcripts[[#This Row],[RefSeq mRNA ID]], Table6['#name])), 0), 1)</f>
        <v>#N/A</v>
      </c>
      <c r="X1598" s="43"/>
      <c r="Y1598" s="43"/>
      <c r="Z1598" t="s">
        <v>7761</v>
      </c>
      <c r="AA1598" t="s">
        <v>7762</v>
      </c>
      <c r="AB1598">
        <v>59</v>
      </c>
      <c r="AC1598" t="s">
        <v>7747</v>
      </c>
      <c r="AD1598" t="s">
        <v>27</v>
      </c>
      <c r="AE1598" t="s">
        <v>11014</v>
      </c>
    </row>
    <row r="1599" spans="8:31" hidden="1" x14ac:dyDescent="0.25">
      <c r="H1599" t="s">
        <v>4144</v>
      </c>
      <c r="I1599" t="s">
        <v>4154</v>
      </c>
      <c r="L1599">
        <v>485</v>
      </c>
      <c r="M1599" t="s">
        <v>195</v>
      </c>
      <c r="N1599" t="s">
        <v>4155</v>
      </c>
      <c r="P1599" t="s">
        <v>100</v>
      </c>
      <c r="Q1599">
        <v>0</v>
      </c>
      <c r="R1599" t="s">
        <v>98</v>
      </c>
      <c r="S1599" t="s">
        <v>98</v>
      </c>
      <c r="T1599" t="str">
        <f>IF(Transcripts[[#This Row],[List?]]="Y", Transcripts[[#This Row],[RefSeq mRNA ID]]&amp;IF(Transcripts[[#This Row],[Preferred?]]="Y", " (Preferred)", ""), "")</f>
        <v/>
      </c>
      <c r="V1599" s="43" t="s">
        <v>18507</v>
      </c>
      <c r="W1599" s="43" t="e">
        <f t="array" ref="W1599">INDEX(Table6[#Data], MATCH(1, ISNUMBER(SEARCH(Transcripts[[#This Row],[RefSeq mRNA ID]], Table6['#name])), 0), 1)</f>
        <v>#N/A</v>
      </c>
      <c r="X1599" s="43"/>
      <c r="Y1599" s="43"/>
      <c r="Z1599" t="s">
        <v>7766</v>
      </c>
      <c r="AC1599" t="s">
        <v>7747</v>
      </c>
      <c r="AD1599" t="s">
        <v>27</v>
      </c>
      <c r="AE1599" t="s">
        <v>7766</v>
      </c>
    </row>
    <row r="1600" spans="8:31" hidden="1" x14ac:dyDescent="0.25">
      <c r="H1600" t="s">
        <v>4144</v>
      </c>
      <c r="I1600" t="s">
        <v>4156</v>
      </c>
      <c r="L1600">
        <v>167</v>
      </c>
      <c r="M1600" t="s">
        <v>195</v>
      </c>
      <c r="N1600" t="s">
        <v>4157</v>
      </c>
      <c r="P1600" t="s">
        <v>100</v>
      </c>
      <c r="Q1600">
        <v>0</v>
      </c>
      <c r="R1600" t="s">
        <v>98</v>
      </c>
      <c r="S1600" t="s">
        <v>98</v>
      </c>
      <c r="T1600" t="str">
        <f>IF(Transcripts[[#This Row],[List?]]="Y", Transcripts[[#This Row],[RefSeq mRNA ID]]&amp;IF(Transcripts[[#This Row],[Preferred?]]="Y", " (Preferred)", ""), "")</f>
        <v/>
      </c>
      <c r="V1600" s="43" t="s">
        <v>18507</v>
      </c>
      <c r="W1600" s="43" t="e">
        <f t="array" ref="W1600">INDEX(Table6[#Data], MATCH(1, ISNUMBER(SEARCH(Transcripts[[#This Row],[RefSeq mRNA ID]], Table6['#name])), 0), 1)</f>
        <v>#N/A</v>
      </c>
      <c r="X1600" s="43"/>
      <c r="Y1600" s="43"/>
      <c r="Z1600" t="s">
        <v>1460</v>
      </c>
      <c r="AA1600" t="s">
        <v>1461</v>
      </c>
      <c r="AB1600">
        <v>1077</v>
      </c>
      <c r="AC1600" t="s">
        <v>34</v>
      </c>
      <c r="AD1600" t="s">
        <v>27</v>
      </c>
      <c r="AE1600" t="s">
        <v>11015</v>
      </c>
    </row>
    <row r="1601" spans="8:31" hidden="1" x14ac:dyDescent="0.25">
      <c r="H1601" t="s">
        <v>4175</v>
      </c>
      <c r="I1601" t="s">
        <v>4184</v>
      </c>
      <c r="J1601" t="s">
        <v>4185</v>
      </c>
      <c r="K1601" t="s">
        <v>19497</v>
      </c>
      <c r="L1601">
        <v>3510</v>
      </c>
      <c r="M1601" t="s">
        <v>27</v>
      </c>
      <c r="N1601" t="s">
        <v>4186</v>
      </c>
      <c r="P1601" t="s">
        <v>4187</v>
      </c>
      <c r="Q1601">
        <v>2565</v>
      </c>
      <c r="R1601" t="s">
        <v>97</v>
      </c>
      <c r="S1601" t="s">
        <v>97</v>
      </c>
      <c r="T1601" t="str">
        <f>IF(Transcripts[[#This Row],[List?]]="Y", Transcripts[[#This Row],[RefSeq mRNA ID]]&amp;IF(Transcripts[[#This Row],[Preferred?]]="Y", " (Preferred)", ""), "")</f>
        <v>NM_001017963.2 (Preferred)</v>
      </c>
      <c r="V1601" s="43" t="s">
        <v>18508</v>
      </c>
      <c r="W1601" s="43" t="e">
        <f t="array" ref="W1601">INDEX(Table6[#Data], MATCH(1, ISNUMBER(SEARCH(Transcripts[[#This Row],[RefSeq mRNA ID]], Table6['#name])), 0), 1)</f>
        <v>#N/A</v>
      </c>
      <c r="X1601" s="43"/>
      <c r="Y1601" s="43"/>
      <c r="Z1601" t="s">
        <v>1106</v>
      </c>
      <c r="AA1601" t="s">
        <v>1107</v>
      </c>
      <c r="AB1601">
        <v>888</v>
      </c>
      <c r="AC1601" t="s">
        <v>1105</v>
      </c>
      <c r="AD1601" t="s">
        <v>27</v>
      </c>
      <c r="AE1601" t="s">
        <v>11016</v>
      </c>
    </row>
    <row r="1602" spans="8:31" hidden="1" x14ac:dyDescent="0.25">
      <c r="H1602" t="s">
        <v>4175</v>
      </c>
      <c r="I1602" t="s">
        <v>4188</v>
      </c>
      <c r="J1602" t="s">
        <v>4189</v>
      </c>
      <c r="K1602" t="s">
        <v>19496</v>
      </c>
      <c r="L1602">
        <v>3379</v>
      </c>
      <c r="M1602" t="s">
        <v>27</v>
      </c>
      <c r="N1602" t="s">
        <v>4190</v>
      </c>
      <c r="P1602" t="s">
        <v>4191</v>
      </c>
      <c r="Q1602">
        <v>2199</v>
      </c>
      <c r="R1602" t="s">
        <v>98</v>
      </c>
      <c r="S1602" t="s">
        <v>97</v>
      </c>
      <c r="T1602" t="str">
        <f>IF(Transcripts[[#This Row],[List?]]="Y", Transcripts[[#This Row],[RefSeq mRNA ID]]&amp;IF(Transcripts[[#This Row],[Preferred?]]="Y", " (Preferred)", ""), "")</f>
        <v>NM_005348.3</v>
      </c>
      <c r="V1602" s="43" t="s">
        <v>18508</v>
      </c>
      <c r="W1602" s="43" t="e">
        <f t="array" ref="W1602">INDEX(Table6[#Data], MATCH(1, ISNUMBER(SEARCH(Transcripts[[#This Row],[RefSeq mRNA ID]], Table6['#name])), 0), 1)</f>
        <v>#N/A</v>
      </c>
      <c r="X1602" s="43"/>
      <c r="Y1602" s="43"/>
      <c r="Z1602" t="s">
        <v>1113</v>
      </c>
      <c r="AC1602" t="s">
        <v>1105</v>
      </c>
      <c r="AD1602" t="s">
        <v>27</v>
      </c>
      <c r="AE1602" t="s">
        <v>1113</v>
      </c>
    </row>
    <row r="1603" spans="8:31" hidden="1" x14ac:dyDescent="0.25">
      <c r="H1603" t="s">
        <v>4175</v>
      </c>
      <c r="I1603" t="s">
        <v>4192</v>
      </c>
      <c r="J1603" t="s">
        <v>4193</v>
      </c>
      <c r="L1603">
        <v>1710</v>
      </c>
      <c r="M1603" t="s">
        <v>27</v>
      </c>
      <c r="N1603" t="s">
        <v>4194</v>
      </c>
      <c r="Q1603">
        <v>1242</v>
      </c>
      <c r="R1603" t="s">
        <v>98</v>
      </c>
      <c r="S1603" t="s">
        <v>98</v>
      </c>
      <c r="T1603" t="str">
        <f>IF(Transcripts[[#This Row],[List?]]="Y", Transcripts[[#This Row],[RefSeq mRNA ID]]&amp;IF(Transcripts[[#This Row],[Preferred?]]="Y", " (Preferred)", ""), "")</f>
        <v/>
      </c>
      <c r="V1603" s="43" t="s">
        <v>18508</v>
      </c>
      <c r="W1603" s="43" t="e">
        <f t="array" ref="W1603">INDEX(Table6[#Data], MATCH(1, ISNUMBER(SEARCH(Transcripts[[#This Row],[RefSeq mRNA ID]], Table6['#name])), 0), 1)</f>
        <v>#N/A</v>
      </c>
      <c r="X1603" s="43"/>
      <c r="Y1603" s="43"/>
      <c r="Z1603" t="s">
        <v>1110</v>
      </c>
      <c r="AA1603" t="s">
        <v>1111</v>
      </c>
      <c r="AB1603">
        <v>204</v>
      </c>
      <c r="AC1603" t="s">
        <v>1105</v>
      </c>
      <c r="AD1603" t="s">
        <v>27</v>
      </c>
      <c r="AE1603" t="s">
        <v>11017</v>
      </c>
    </row>
    <row r="1604" spans="8:31" hidden="1" x14ac:dyDescent="0.25">
      <c r="H1604" t="s">
        <v>4175</v>
      </c>
      <c r="I1604" t="s">
        <v>4195</v>
      </c>
      <c r="J1604" t="s">
        <v>4196</v>
      </c>
      <c r="L1604">
        <v>581</v>
      </c>
      <c r="M1604" t="s">
        <v>27</v>
      </c>
      <c r="N1604" t="s">
        <v>4197</v>
      </c>
      <c r="Q1604">
        <v>522</v>
      </c>
      <c r="R1604" t="s">
        <v>98</v>
      </c>
      <c r="S1604" t="s">
        <v>98</v>
      </c>
      <c r="T1604" t="str">
        <f>IF(Transcripts[[#This Row],[List?]]="Y", Transcripts[[#This Row],[RefSeq mRNA ID]]&amp;IF(Transcripts[[#This Row],[Preferred?]]="Y", " (Preferred)", ""), "")</f>
        <v/>
      </c>
      <c r="V1604" s="43" t="s">
        <v>18508</v>
      </c>
      <c r="W1604" s="43" t="e">
        <f t="array" ref="W1604">INDEX(Table6[#Data], MATCH(1, ISNUMBER(SEARCH(Transcripts[[#This Row],[RefSeq mRNA ID]], Table6['#name])), 0), 1)</f>
        <v>#N/A</v>
      </c>
      <c r="X1604" s="43"/>
      <c r="Y1604" s="43"/>
      <c r="Z1604" t="s">
        <v>1115</v>
      </c>
      <c r="AC1604" t="s">
        <v>1105</v>
      </c>
      <c r="AD1604" t="s">
        <v>27</v>
      </c>
      <c r="AE1604" t="s">
        <v>1115</v>
      </c>
    </row>
    <row r="1605" spans="8:31" hidden="1" x14ac:dyDescent="0.25">
      <c r="H1605" t="s">
        <v>4175</v>
      </c>
      <c r="I1605" t="s">
        <v>4179</v>
      </c>
      <c r="J1605" t="s">
        <v>4180</v>
      </c>
      <c r="L1605">
        <v>584</v>
      </c>
      <c r="M1605" t="s">
        <v>189</v>
      </c>
      <c r="N1605" t="s">
        <v>4181</v>
      </c>
      <c r="Q1605">
        <v>243</v>
      </c>
      <c r="R1605" t="s">
        <v>98</v>
      </c>
      <c r="S1605" t="s">
        <v>98</v>
      </c>
      <c r="T1605" t="str">
        <f>IF(Transcripts[[#This Row],[List?]]="Y", Transcripts[[#This Row],[RefSeq mRNA ID]]&amp;IF(Transcripts[[#This Row],[Preferred?]]="Y", " (Preferred)", ""), "")</f>
        <v/>
      </c>
      <c r="V1605" s="43" t="s">
        <v>18508</v>
      </c>
      <c r="W1605" s="43" t="e">
        <f t="array" ref="W1605">INDEX(Table6[#Data], MATCH(1, ISNUMBER(SEARCH(Transcripts[[#This Row],[RefSeq mRNA ID]], Table6['#name])), 0), 1)</f>
        <v>#N/A</v>
      </c>
      <c r="X1605" s="43"/>
      <c r="Y1605" s="43"/>
      <c r="Z1605" t="s">
        <v>1119</v>
      </c>
      <c r="AC1605" t="s">
        <v>1105</v>
      </c>
      <c r="AD1605" t="s">
        <v>27</v>
      </c>
      <c r="AE1605" t="s">
        <v>1119</v>
      </c>
    </row>
    <row r="1606" spans="8:31" hidden="1" x14ac:dyDescent="0.25">
      <c r="H1606" t="s">
        <v>4175</v>
      </c>
      <c r="I1606" t="s">
        <v>4176</v>
      </c>
      <c r="J1606" t="s">
        <v>4177</v>
      </c>
      <c r="L1606">
        <v>1710</v>
      </c>
      <c r="M1606" t="s">
        <v>189</v>
      </c>
      <c r="N1606" t="s">
        <v>4178</v>
      </c>
      <c r="Q1606">
        <v>157</v>
      </c>
      <c r="R1606" t="s">
        <v>98</v>
      </c>
      <c r="S1606" t="s">
        <v>98</v>
      </c>
      <c r="T1606" t="str">
        <f>IF(Transcripts[[#This Row],[List?]]="Y", Transcripts[[#This Row],[RefSeq mRNA ID]]&amp;IF(Transcripts[[#This Row],[Preferred?]]="Y", " (Preferred)", ""), "")</f>
        <v/>
      </c>
      <c r="V1606" s="43" t="s">
        <v>18508</v>
      </c>
      <c r="W1606" s="43" t="e">
        <f t="array" ref="W1606">INDEX(Table6[#Data], MATCH(1, ISNUMBER(SEARCH(Transcripts[[#This Row],[RefSeq mRNA ID]], Table6['#name])), 0), 1)</f>
        <v>#N/A</v>
      </c>
      <c r="X1606" s="43"/>
      <c r="Y1606" s="43"/>
      <c r="Z1606" t="s">
        <v>1117</v>
      </c>
      <c r="AC1606" t="s">
        <v>1105</v>
      </c>
      <c r="AD1606" t="s">
        <v>27</v>
      </c>
      <c r="AE1606" t="s">
        <v>1117</v>
      </c>
    </row>
    <row r="1607" spans="8:31" hidden="1" x14ac:dyDescent="0.25">
      <c r="H1607" t="s">
        <v>4175</v>
      </c>
      <c r="I1607" t="s">
        <v>4182</v>
      </c>
      <c r="L1607">
        <v>595</v>
      </c>
      <c r="M1607" t="s">
        <v>195</v>
      </c>
      <c r="N1607" t="s">
        <v>4183</v>
      </c>
      <c r="Q1607">
        <v>0</v>
      </c>
      <c r="R1607" t="s">
        <v>98</v>
      </c>
      <c r="S1607" t="s">
        <v>98</v>
      </c>
      <c r="T1607" t="str">
        <f>IF(Transcripts[[#This Row],[List?]]="Y", Transcripts[[#This Row],[RefSeq mRNA ID]]&amp;IF(Transcripts[[#This Row],[Preferred?]]="Y", " (Preferred)", ""), "")</f>
        <v/>
      </c>
      <c r="V1607" s="43" t="s">
        <v>18508</v>
      </c>
      <c r="W1607" s="43" t="e">
        <f t="array" ref="W1607">INDEX(Table6[#Data], MATCH(1, ISNUMBER(SEARCH(Transcripts[[#This Row],[RefSeq mRNA ID]], Table6['#name])), 0), 1)</f>
        <v>#N/A</v>
      </c>
      <c r="X1607" s="43"/>
      <c r="Y1607" s="43"/>
      <c r="Z1607" t="s">
        <v>9787</v>
      </c>
      <c r="AA1607" t="s">
        <v>9788</v>
      </c>
      <c r="AB1607">
        <v>1821</v>
      </c>
      <c r="AC1607" t="s">
        <v>9786</v>
      </c>
      <c r="AD1607" t="s">
        <v>27</v>
      </c>
      <c r="AE1607" t="s">
        <v>11018</v>
      </c>
    </row>
    <row r="1608" spans="8:31" hidden="1" x14ac:dyDescent="0.25">
      <c r="H1608" t="s">
        <v>4175</v>
      </c>
      <c r="I1608" t="s">
        <v>4198</v>
      </c>
      <c r="L1608">
        <v>694</v>
      </c>
      <c r="M1608" t="s">
        <v>212</v>
      </c>
      <c r="N1608" t="s">
        <v>4199</v>
      </c>
      <c r="Q1608">
        <v>0</v>
      </c>
      <c r="R1608" t="s">
        <v>98</v>
      </c>
      <c r="S1608" t="s">
        <v>98</v>
      </c>
      <c r="T1608" t="str">
        <f>IF(Transcripts[[#This Row],[List?]]="Y", Transcripts[[#This Row],[RefSeq mRNA ID]]&amp;IF(Transcripts[[#This Row],[Preferred?]]="Y", " (Preferred)", ""), "")</f>
        <v/>
      </c>
      <c r="V1608" s="43" t="s">
        <v>18508</v>
      </c>
      <c r="W1608" s="43" t="e">
        <f t="array" ref="W1608">INDEX(Table6[#Data], MATCH(1, ISNUMBER(SEARCH(Transcripts[[#This Row],[RefSeq mRNA ID]], Table6['#name])), 0), 1)</f>
        <v>#N/A</v>
      </c>
      <c r="X1608" s="43"/>
      <c r="Y1608" s="43"/>
      <c r="Z1608" t="s">
        <v>9791</v>
      </c>
      <c r="AA1608" t="s">
        <v>9792</v>
      </c>
      <c r="AB1608">
        <v>561</v>
      </c>
      <c r="AC1608" t="s">
        <v>9786</v>
      </c>
      <c r="AD1608" t="s">
        <v>27</v>
      </c>
      <c r="AE1608" t="s">
        <v>11019</v>
      </c>
    </row>
    <row r="1609" spans="8:31" hidden="1" x14ac:dyDescent="0.25">
      <c r="H1609" t="s">
        <v>4175</v>
      </c>
      <c r="I1609" t="s">
        <v>4200</v>
      </c>
      <c r="L1609">
        <v>552</v>
      </c>
      <c r="M1609" t="s">
        <v>212</v>
      </c>
      <c r="N1609" t="s">
        <v>4201</v>
      </c>
      <c r="Q1609">
        <v>0</v>
      </c>
      <c r="R1609" t="s">
        <v>98</v>
      </c>
      <c r="S1609" t="s">
        <v>98</v>
      </c>
      <c r="T1609" t="str">
        <f>IF(Transcripts[[#This Row],[List?]]="Y", Transcripts[[#This Row],[RefSeq mRNA ID]]&amp;IF(Transcripts[[#This Row],[Preferred?]]="Y", " (Preferred)", ""), "")</f>
        <v/>
      </c>
      <c r="V1609" s="43" t="s">
        <v>18508</v>
      </c>
      <c r="W1609" s="43" t="e">
        <f t="array" ref="W1609">INDEX(Table6[#Data], MATCH(1, ISNUMBER(SEARCH(Transcripts[[#This Row],[RefSeq mRNA ID]], Table6['#name])), 0), 1)</f>
        <v>#N/A</v>
      </c>
      <c r="X1609" s="43"/>
      <c r="Y1609" s="43"/>
      <c r="Z1609" t="s">
        <v>9795</v>
      </c>
      <c r="AC1609" t="s">
        <v>9786</v>
      </c>
      <c r="AD1609" t="s">
        <v>27</v>
      </c>
      <c r="AE1609" t="s">
        <v>9795</v>
      </c>
    </row>
    <row r="1610" spans="8:31" hidden="1" x14ac:dyDescent="0.25">
      <c r="H1610" t="s">
        <v>4175</v>
      </c>
      <c r="I1610" t="s">
        <v>4202</v>
      </c>
      <c r="L1610">
        <v>488</v>
      </c>
      <c r="M1610" t="s">
        <v>212</v>
      </c>
      <c r="N1610" t="s">
        <v>4203</v>
      </c>
      <c r="Q1610">
        <v>0</v>
      </c>
      <c r="R1610" t="s">
        <v>98</v>
      </c>
      <c r="S1610" t="s">
        <v>98</v>
      </c>
      <c r="T1610" t="str">
        <f>IF(Transcripts[[#This Row],[List?]]="Y", Transcripts[[#This Row],[RefSeq mRNA ID]]&amp;IF(Transcripts[[#This Row],[Preferred?]]="Y", " (Preferred)", ""), "")</f>
        <v/>
      </c>
      <c r="V1610" s="43" t="s">
        <v>18508</v>
      </c>
      <c r="W1610" s="43" t="e">
        <f t="array" ref="W1610">INDEX(Table6[#Data], MATCH(1, ISNUMBER(SEARCH(Transcripts[[#This Row],[RefSeq mRNA ID]], Table6['#name])), 0), 1)</f>
        <v>#N/A</v>
      </c>
      <c r="X1610" s="43"/>
      <c r="Y1610" s="43"/>
      <c r="Z1610" t="s">
        <v>9797</v>
      </c>
      <c r="AC1610" t="s">
        <v>9786</v>
      </c>
      <c r="AD1610" t="s">
        <v>27</v>
      </c>
      <c r="AE1610" t="s">
        <v>9797</v>
      </c>
    </row>
    <row r="1611" spans="8:31" hidden="1" x14ac:dyDescent="0.25">
      <c r="H1611" t="s">
        <v>4175</v>
      </c>
      <c r="I1611" t="s">
        <v>4204</v>
      </c>
      <c r="L1611">
        <v>429</v>
      </c>
      <c r="M1611" t="s">
        <v>212</v>
      </c>
      <c r="N1611" t="s">
        <v>4205</v>
      </c>
      <c r="Q1611">
        <v>0</v>
      </c>
      <c r="R1611" t="s">
        <v>98</v>
      </c>
      <c r="S1611" t="s">
        <v>98</v>
      </c>
      <c r="T1611" t="str">
        <f>IF(Transcripts[[#This Row],[List?]]="Y", Transcripts[[#This Row],[RefSeq mRNA ID]]&amp;IF(Transcripts[[#This Row],[Preferred?]]="Y", " (Preferred)", ""), "")</f>
        <v/>
      </c>
      <c r="V1611" s="43" t="s">
        <v>18508</v>
      </c>
      <c r="W1611" s="43" t="e">
        <f t="array" ref="W1611">INDEX(Table6[#Data], MATCH(1, ISNUMBER(SEARCH(Transcripts[[#This Row],[RefSeq mRNA ID]], Table6['#name])), 0), 1)</f>
        <v>#N/A</v>
      </c>
      <c r="X1611" s="43"/>
      <c r="Y1611" s="43"/>
      <c r="Z1611" t="s">
        <v>9799</v>
      </c>
      <c r="AC1611" t="s">
        <v>9786</v>
      </c>
      <c r="AD1611" t="s">
        <v>27</v>
      </c>
      <c r="AE1611" t="s">
        <v>9799</v>
      </c>
    </row>
    <row r="1612" spans="8:31" hidden="1" x14ac:dyDescent="0.25">
      <c r="H1612" t="s">
        <v>4206</v>
      </c>
      <c r="I1612" t="s">
        <v>4211</v>
      </c>
      <c r="J1612" t="s">
        <v>4212</v>
      </c>
      <c r="K1612" t="s">
        <v>20366</v>
      </c>
      <c r="L1612">
        <v>1251</v>
      </c>
      <c r="M1612" t="s">
        <v>27</v>
      </c>
      <c r="N1612" t="s">
        <v>4213</v>
      </c>
      <c r="P1612" t="s">
        <v>4214</v>
      </c>
      <c r="Q1612">
        <v>360</v>
      </c>
      <c r="R1612" t="s">
        <v>97</v>
      </c>
      <c r="S1612" t="s">
        <v>97</v>
      </c>
      <c r="T1612" t="str">
        <f>IF(Transcripts[[#This Row],[List?]]="Y", Transcripts[[#This Row],[RefSeq mRNA ID]]&amp;IF(Transcripts[[#This Row],[Preferred?]]="Y", " (Preferred)", ""), "")</f>
        <v>NM_002167.5 (Preferred)</v>
      </c>
      <c r="V1612" s="43" t="s">
        <v>18509</v>
      </c>
      <c r="W1612" s="43" t="e">
        <f t="array" ref="W1612">INDEX(Table6[#Data], MATCH(1, ISNUMBER(SEARCH(Transcripts[[#This Row],[RefSeq mRNA ID]], Table6['#name])), 0), 1)</f>
        <v>#N/A</v>
      </c>
      <c r="X1612" s="43"/>
      <c r="Y1612" s="43"/>
      <c r="Z1612" t="s">
        <v>9801</v>
      </c>
      <c r="AA1612" t="s">
        <v>9802</v>
      </c>
      <c r="AB1612">
        <v>567</v>
      </c>
      <c r="AC1612" t="s">
        <v>9786</v>
      </c>
      <c r="AD1612" t="s">
        <v>27</v>
      </c>
      <c r="AE1612" t="s">
        <v>11020</v>
      </c>
    </row>
    <row r="1613" spans="8:31" hidden="1" x14ac:dyDescent="0.25">
      <c r="H1613" t="s">
        <v>4206</v>
      </c>
      <c r="I1613" t="s">
        <v>4207</v>
      </c>
      <c r="L1613">
        <v>892</v>
      </c>
      <c r="M1613" t="s">
        <v>195</v>
      </c>
      <c r="N1613" t="s">
        <v>4208</v>
      </c>
      <c r="Q1613">
        <v>0</v>
      </c>
      <c r="R1613" t="s">
        <v>98</v>
      </c>
      <c r="S1613" t="s">
        <v>98</v>
      </c>
      <c r="T1613" t="str">
        <f>IF(Transcripts[[#This Row],[List?]]="Y", Transcripts[[#This Row],[RefSeq mRNA ID]]&amp;IF(Transcripts[[#This Row],[Preferred?]]="Y", " (Preferred)", ""), "")</f>
        <v/>
      </c>
      <c r="V1613" s="43" t="s">
        <v>18509</v>
      </c>
      <c r="W1613" s="43" t="e">
        <f t="array" ref="W1613">INDEX(Table6[#Data], MATCH(1, ISNUMBER(SEARCH(Transcripts[[#This Row],[RefSeq mRNA ID]], Table6['#name])), 0), 1)</f>
        <v>#N/A</v>
      </c>
      <c r="X1613" s="43"/>
      <c r="Y1613" s="43"/>
      <c r="Z1613" t="s">
        <v>6369</v>
      </c>
      <c r="AA1613" t="s">
        <v>6370</v>
      </c>
      <c r="AB1613">
        <v>1176</v>
      </c>
      <c r="AC1613" t="s">
        <v>6362</v>
      </c>
      <c r="AD1613" t="s">
        <v>27</v>
      </c>
      <c r="AE1613" t="s">
        <v>11021</v>
      </c>
    </row>
    <row r="1614" spans="8:31" hidden="1" x14ac:dyDescent="0.25">
      <c r="H1614" t="s">
        <v>4206</v>
      </c>
      <c r="I1614" t="s">
        <v>4209</v>
      </c>
      <c r="L1614">
        <v>623</v>
      </c>
      <c r="M1614" t="s">
        <v>195</v>
      </c>
      <c r="N1614" t="s">
        <v>4210</v>
      </c>
      <c r="Q1614">
        <v>0</v>
      </c>
      <c r="R1614" t="s">
        <v>98</v>
      </c>
      <c r="S1614" t="s">
        <v>98</v>
      </c>
      <c r="T1614" t="str">
        <f>IF(Transcripts[[#This Row],[List?]]="Y", Transcripts[[#This Row],[RefSeq mRNA ID]]&amp;IF(Transcripts[[#This Row],[Preferred?]]="Y", " (Preferred)", ""), "")</f>
        <v/>
      </c>
      <c r="V1614" s="43" t="s">
        <v>18509</v>
      </c>
      <c r="W1614" s="43" t="e">
        <f t="array" ref="W1614">INDEX(Table6[#Data], MATCH(1, ISNUMBER(SEARCH(Transcripts[[#This Row],[RefSeq mRNA ID]], Table6['#name])), 0), 1)</f>
        <v>#N/A</v>
      </c>
      <c r="X1614" s="43"/>
      <c r="Y1614" s="43"/>
      <c r="Z1614" t="s">
        <v>6373</v>
      </c>
      <c r="AA1614" t="s">
        <v>6374</v>
      </c>
      <c r="AB1614">
        <v>1089</v>
      </c>
      <c r="AC1614" t="s">
        <v>6362</v>
      </c>
      <c r="AD1614" t="s">
        <v>27</v>
      </c>
      <c r="AE1614" t="s">
        <v>11022</v>
      </c>
    </row>
    <row r="1615" spans="8:31" hidden="1" x14ac:dyDescent="0.25">
      <c r="H1615" t="s">
        <v>17</v>
      </c>
      <c r="I1615" t="s">
        <v>4215</v>
      </c>
      <c r="J1615" t="s">
        <v>4216</v>
      </c>
      <c r="K1615" t="s">
        <v>19500</v>
      </c>
      <c r="L1615">
        <v>2441</v>
      </c>
      <c r="M1615" t="s">
        <v>27</v>
      </c>
      <c r="N1615" t="s">
        <v>4217</v>
      </c>
      <c r="P1615" t="s">
        <v>4218</v>
      </c>
      <c r="Q1615">
        <v>1245</v>
      </c>
      <c r="R1615" t="s">
        <v>98</v>
      </c>
      <c r="S1615" t="s">
        <v>97</v>
      </c>
      <c r="T1615" t="str">
        <f>IF(Transcripts[[#This Row],[List?]]="Y", Transcripts[[#This Row],[RefSeq mRNA ID]]&amp;IF(Transcripts[[#This Row],[Preferred?]]="Y", " (Preferred)", ""), "")</f>
        <v>NM_001282387.1</v>
      </c>
      <c r="V1615" s="43" t="s">
        <v>18510</v>
      </c>
      <c r="W1615" s="43" t="e">
        <f t="array" ref="W1615">INDEX(Table6[#Data], MATCH(1, ISNUMBER(SEARCH(Transcripts[[#This Row],[RefSeq mRNA ID]], Table6['#name])), 0), 1)</f>
        <v>#N/A</v>
      </c>
      <c r="X1615" s="43"/>
      <c r="Y1615" s="43"/>
      <c r="Z1615" t="s">
        <v>6363</v>
      </c>
      <c r="AA1615" t="s">
        <v>6364</v>
      </c>
      <c r="AB1615">
        <v>867</v>
      </c>
      <c r="AC1615" t="s">
        <v>6362</v>
      </c>
      <c r="AD1615" t="s">
        <v>27</v>
      </c>
      <c r="AE1615" t="s">
        <v>11023</v>
      </c>
    </row>
    <row r="1616" spans="8:31" hidden="1" x14ac:dyDescent="0.25">
      <c r="H1616" t="s">
        <v>17</v>
      </c>
      <c r="I1616" t="s">
        <v>4219</v>
      </c>
      <c r="J1616" t="s">
        <v>4220</v>
      </c>
      <c r="K1616" t="s">
        <v>19501</v>
      </c>
      <c r="L1616">
        <v>2382</v>
      </c>
      <c r="M1616" t="s">
        <v>27</v>
      </c>
      <c r="N1616" t="s">
        <v>4221</v>
      </c>
      <c r="P1616" t="s">
        <v>4218</v>
      </c>
      <c r="Q1616">
        <v>1245</v>
      </c>
      <c r="R1616" t="s">
        <v>97</v>
      </c>
      <c r="S1616" t="s">
        <v>97</v>
      </c>
      <c r="T1616" t="str">
        <f>IF(Transcripts[[#This Row],[List?]]="Y", Transcripts[[#This Row],[RefSeq mRNA ID]]&amp;IF(Transcripts[[#This Row],[Preferred?]]="Y", " (Preferred)", ""), "")</f>
        <v>NM_005896.3 (Preferred)</v>
      </c>
      <c r="V1616" s="43" t="s">
        <v>18510</v>
      </c>
      <c r="W1616" s="43" t="e">
        <f t="array" ref="W1616">INDEX(Table6[#Data], MATCH(1, ISNUMBER(SEARCH(Transcripts[[#This Row],[RefSeq mRNA ID]], Table6['#name])), 0), 1)</f>
        <v>#N/A</v>
      </c>
      <c r="X1616" s="43"/>
      <c r="Y1616" s="43"/>
      <c r="Z1616" t="s">
        <v>6377</v>
      </c>
      <c r="AA1616" t="s">
        <v>6378</v>
      </c>
      <c r="AB1616">
        <v>1074</v>
      </c>
      <c r="AC1616" t="s">
        <v>6362</v>
      </c>
      <c r="AD1616" t="s">
        <v>27</v>
      </c>
      <c r="AE1616" t="s">
        <v>11024</v>
      </c>
    </row>
    <row r="1617" spans="8:31" hidden="1" x14ac:dyDescent="0.25">
      <c r="H1617" t="s">
        <v>17</v>
      </c>
      <c r="I1617" t="s">
        <v>4222</v>
      </c>
      <c r="J1617" t="s">
        <v>4223</v>
      </c>
      <c r="K1617" t="s">
        <v>19499</v>
      </c>
      <c r="L1617">
        <v>2298</v>
      </c>
      <c r="M1617" t="s">
        <v>27</v>
      </c>
      <c r="N1617" t="s">
        <v>4224</v>
      </c>
      <c r="P1617" t="s">
        <v>4218</v>
      </c>
      <c r="Q1617">
        <v>1245</v>
      </c>
      <c r="R1617" t="s">
        <v>98</v>
      </c>
      <c r="S1617" t="s">
        <v>97</v>
      </c>
      <c r="T1617" t="str">
        <f>IF(Transcripts[[#This Row],[List?]]="Y", Transcripts[[#This Row],[RefSeq mRNA ID]]&amp;IF(Transcripts[[#This Row],[Preferred?]]="Y", " (Preferred)", ""), "")</f>
        <v>NM_001282386.1</v>
      </c>
      <c r="V1617" s="43" t="s">
        <v>18510</v>
      </c>
      <c r="W1617" s="43" t="e">
        <f t="array" ref="W1617">INDEX(Table6[#Data], MATCH(1, ISNUMBER(SEARCH(Transcripts[[#This Row],[RefSeq mRNA ID]], Table6['#name])), 0), 1)</f>
        <v>#N/A</v>
      </c>
      <c r="X1617" s="43"/>
      <c r="Y1617" s="43"/>
      <c r="Z1617" t="s">
        <v>6381</v>
      </c>
      <c r="AA1617" t="s">
        <v>6382</v>
      </c>
      <c r="AB1617">
        <v>975</v>
      </c>
      <c r="AC1617" t="s">
        <v>6362</v>
      </c>
      <c r="AD1617" t="s">
        <v>27</v>
      </c>
      <c r="AE1617" t="s">
        <v>11025</v>
      </c>
    </row>
    <row r="1618" spans="8:31" hidden="1" x14ac:dyDescent="0.25">
      <c r="H1618" t="s">
        <v>17</v>
      </c>
      <c r="I1618" t="s">
        <v>4225</v>
      </c>
      <c r="J1618" t="s">
        <v>4226</v>
      </c>
      <c r="L1618">
        <v>942</v>
      </c>
      <c r="M1618" t="s">
        <v>27</v>
      </c>
      <c r="N1618" t="s">
        <v>4227</v>
      </c>
      <c r="Q1618">
        <v>472</v>
      </c>
      <c r="R1618" t="s">
        <v>98</v>
      </c>
      <c r="S1618" t="s">
        <v>98</v>
      </c>
      <c r="T1618" t="str">
        <f>IF(Transcripts[[#This Row],[List?]]="Y", Transcripts[[#This Row],[RefSeq mRNA ID]]&amp;IF(Transcripts[[#This Row],[Preferred?]]="Y", " (Preferred)", ""), "")</f>
        <v/>
      </c>
      <c r="V1618" s="43" t="s">
        <v>18510</v>
      </c>
      <c r="W1618" s="43" t="e">
        <f t="array" ref="W1618">INDEX(Table6[#Data], MATCH(1, ISNUMBER(SEARCH(Transcripts[[#This Row],[RefSeq mRNA ID]], Table6['#name])), 0), 1)</f>
        <v>#N/A</v>
      </c>
      <c r="X1618" s="43"/>
      <c r="Y1618" s="43"/>
      <c r="Z1618" t="s">
        <v>6385</v>
      </c>
      <c r="AA1618" t="s">
        <v>6386</v>
      </c>
      <c r="AB1618">
        <v>888</v>
      </c>
      <c r="AC1618" t="s">
        <v>6362</v>
      </c>
      <c r="AD1618" t="s">
        <v>27</v>
      </c>
      <c r="AE1618" t="s">
        <v>11026</v>
      </c>
    </row>
    <row r="1619" spans="8:31" hidden="1" x14ac:dyDescent="0.25">
      <c r="H1619" t="s">
        <v>17</v>
      </c>
      <c r="I1619" t="s">
        <v>4228</v>
      </c>
      <c r="J1619" t="s">
        <v>4229</v>
      </c>
      <c r="L1619">
        <v>702</v>
      </c>
      <c r="M1619" t="s">
        <v>27</v>
      </c>
      <c r="N1619" t="s">
        <v>4230</v>
      </c>
      <c r="Q1619">
        <v>221</v>
      </c>
      <c r="R1619" t="s">
        <v>98</v>
      </c>
      <c r="S1619" t="s">
        <v>98</v>
      </c>
      <c r="T1619" t="str">
        <f>IF(Transcripts[[#This Row],[List?]]="Y", Transcripts[[#This Row],[RefSeq mRNA ID]]&amp;IF(Transcripts[[#This Row],[Preferred?]]="Y", " (Preferred)", ""), "")</f>
        <v/>
      </c>
      <c r="V1619" s="43" t="s">
        <v>18510</v>
      </c>
      <c r="W1619" s="43" t="e">
        <f t="array" ref="W1619">INDEX(Table6[#Data], MATCH(1, ISNUMBER(SEARCH(Transcripts[[#This Row],[RefSeq mRNA ID]], Table6['#name])), 0), 1)</f>
        <v>#N/A</v>
      </c>
      <c r="X1619" s="43"/>
      <c r="Y1619" s="43"/>
      <c r="Z1619" t="s">
        <v>6401</v>
      </c>
      <c r="AA1619" t="s">
        <v>6402</v>
      </c>
      <c r="AB1619">
        <v>960</v>
      </c>
      <c r="AC1619" t="s">
        <v>6362</v>
      </c>
      <c r="AD1619" t="s">
        <v>27</v>
      </c>
      <c r="AE1619" t="s">
        <v>11027</v>
      </c>
    </row>
    <row r="1620" spans="8:31" hidden="1" x14ac:dyDescent="0.25">
      <c r="H1620" t="s">
        <v>17</v>
      </c>
      <c r="I1620" t="s">
        <v>4231</v>
      </c>
      <c r="J1620" t="s">
        <v>4232</v>
      </c>
      <c r="L1620">
        <v>563</v>
      </c>
      <c r="M1620" t="s">
        <v>27</v>
      </c>
      <c r="N1620" t="s">
        <v>4233</v>
      </c>
      <c r="Q1620">
        <v>186</v>
      </c>
      <c r="R1620" t="s">
        <v>98</v>
      </c>
      <c r="S1620" t="s">
        <v>98</v>
      </c>
      <c r="T1620" t="str">
        <f>IF(Transcripts[[#This Row],[List?]]="Y", Transcripts[[#This Row],[RefSeq mRNA ID]]&amp;IF(Transcripts[[#This Row],[Preferred?]]="Y", " (Preferred)", ""), "")</f>
        <v/>
      </c>
      <c r="V1620" s="43" t="s">
        <v>18510</v>
      </c>
      <c r="W1620" s="43" t="e">
        <f t="array" ref="W1620">INDEX(Table6[#Data], MATCH(1, ISNUMBER(SEARCH(Transcripts[[#This Row],[RefSeq mRNA ID]], Table6['#name])), 0), 1)</f>
        <v>#N/A</v>
      </c>
      <c r="X1620" s="43"/>
      <c r="Y1620" s="43"/>
      <c r="Z1620" t="s">
        <v>6405</v>
      </c>
      <c r="AA1620" t="s">
        <v>6406</v>
      </c>
      <c r="AB1620">
        <v>876</v>
      </c>
      <c r="AC1620" t="s">
        <v>6362</v>
      </c>
      <c r="AD1620" t="s">
        <v>27</v>
      </c>
      <c r="AE1620" t="s">
        <v>11028</v>
      </c>
    </row>
    <row r="1621" spans="8:31" hidden="1" x14ac:dyDescent="0.25">
      <c r="H1621" t="s">
        <v>17</v>
      </c>
      <c r="I1621" t="s">
        <v>4234</v>
      </c>
      <c r="L1621">
        <v>1614</v>
      </c>
      <c r="M1621" t="s">
        <v>212</v>
      </c>
      <c r="N1621" t="s">
        <v>4235</v>
      </c>
      <c r="P1621" t="s">
        <v>100</v>
      </c>
      <c r="Q1621">
        <v>0</v>
      </c>
      <c r="R1621" t="s">
        <v>98</v>
      </c>
      <c r="S1621" t="s">
        <v>98</v>
      </c>
      <c r="T1621" t="str">
        <f>IF(Transcripts[[#This Row],[List?]]="Y", Transcripts[[#This Row],[RefSeq mRNA ID]]&amp;IF(Transcripts[[#This Row],[Preferred?]]="Y", " (Preferred)", ""), "")</f>
        <v/>
      </c>
      <c r="V1621" s="43" t="s">
        <v>18510</v>
      </c>
      <c r="W1621" s="43" t="e">
        <f t="array" ref="W1621">INDEX(Table6[#Data], MATCH(1, ISNUMBER(SEARCH(Transcripts[[#This Row],[RefSeq mRNA ID]], Table6['#name])), 0), 1)</f>
        <v>#N/A</v>
      </c>
      <c r="X1621" s="43"/>
      <c r="Y1621" s="43"/>
      <c r="Z1621" t="s">
        <v>6393</v>
      </c>
      <c r="AA1621" t="s">
        <v>6394</v>
      </c>
      <c r="AB1621">
        <v>852</v>
      </c>
      <c r="AC1621" t="s">
        <v>6362</v>
      </c>
      <c r="AD1621" t="s">
        <v>27</v>
      </c>
      <c r="AE1621" t="s">
        <v>11029</v>
      </c>
    </row>
    <row r="1622" spans="8:31" hidden="1" x14ac:dyDescent="0.25">
      <c r="H1622" t="s">
        <v>17</v>
      </c>
      <c r="I1622" t="s">
        <v>4236</v>
      </c>
      <c r="L1622">
        <v>1044</v>
      </c>
      <c r="M1622" t="s">
        <v>212</v>
      </c>
      <c r="N1622" t="s">
        <v>4237</v>
      </c>
      <c r="P1622" t="s">
        <v>100</v>
      </c>
      <c r="Q1622">
        <v>0</v>
      </c>
      <c r="R1622" t="s">
        <v>98</v>
      </c>
      <c r="S1622" t="s">
        <v>98</v>
      </c>
      <c r="T1622" t="str">
        <f>IF(Transcripts[[#This Row],[List?]]="Y", Transcripts[[#This Row],[RefSeq mRNA ID]]&amp;IF(Transcripts[[#This Row],[Preferred?]]="Y", " (Preferred)", ""), "")</f>
        <v/>
      </c>
      <c r="V1622" s="43" t="s">
        <v>18510</v>
      </c>
      <c r="W1622" s="43" t="e">
        <f t="array" ref="W1622">INDEX(Table6[#Data], MATCH(1, ISNUMBER(SEARCH(Transcripts[[#This Row],[RefSeq mRNA ID]], Table6['#name])), 0), 1)</f>
        <v>#N/A</v>
      </c>
      <c r="X1622" s="43"/>
      <c r="Y1622" s="43"/>
      <c r="Z1622" t="s">
        <v>6409</v>
      </c>
      <c r="AA1622" t="s">
        <v>6410</v>
      </c>
      <c r="AB1622">
        <v>663</v>
      </c>
      <c r="AC1622" t="s">
        <v>6362</v>
      </c>
      <c r="AD1622" t="s">
        <v>27</v>
      </c>
      <c r="AE1622" t="s">
        <v>11030</v>
      </c>
    </row>
    <row r="1623" spans="8:31" hidden="1" x14ac:dyDescent="0.25">
      <c r="H1623" t="s">
        <v>17</v>
      </c>
      <c r="I1623" t="s">
        <v>4238</v>
      </c>
      <c r="L1623">
        <v>556</v>
      </c>
      <c r="M1623" t="s">
        <v>212</v>
      </c>
      <c r="N1623" t="s">
        <v>4239</v>
      </c>
      <c r="P1623" t="s">
        <v>100</v>
      </c>
      <c r="Q1623">
        <v>0</v>
      </c>
      <c r="R1623" t="s">
        <v>98</v>
      </c>
      <c r="S1623" t="s">
        <v>98</v>
      </c>
      <c r="T1623" t="str">
        <f>IF(Transcripts[[#This Row],[List?]]="Y", Transcripts[[#This Row],[RefSeq mRNA ID]]&amp;IF(Transcripts[[#This Row],[Preferred?]]="Y", " (Preferred)", ""), "")</f>
        <v/>
      </c>
      <c r="V1623" s="43" t="s">
        <v>18510</v>
      </c>
      <c r="W1623" s="43" t="e">
        <f t="array" ref="W1623">INDEX(Table6[#Data], MATCH(1, ISNUMBER(SEARCH(Transcripts[[#This Row],[RefSeq mRNA ID]], Table6['#name])), 0), 1)</f>
        <v>#N/A</v>
      </c>
      <c r="X1623" s="43"/>
      <c r="Y1623" s="43"/>
      <c r="Z1623" t="s">
        <v>6366</v>
      </c>
      <c r="AA1623" t="s">
        <v>6367</v>
      </c>
      <c r="AB1623">
        <v>924</v>
      </c>
      <c r="AC1623" t="s">
        <v>6362</v>
      </c>
      <c r="AD1623" t="s">
        <v>27</v>
      </c>
      <c r="AE1623" t="s">
        <v>11031</v>
      </c>
    </row>
    <row r="1624" spans="8:31" hidden="1" x14ac:dyDescent="0.25">
      <c r="H1624" t="s">
        <v>112</v>
      </c>
      <c r="I1624" t="s">
        <v>4243</v>
      </c>
      <c r="J1624" t="s">
        <v>4244</v>
      </c>
      <c r="K1624" t="s">
        <v>19503</v>
      </c>
      <c r="L1624">
        <v>2694</v>
      </c>
      <c r="M1624" t="s">
        <v>27</v>
      </c>
      <c r="N1624" t="s">
        <v>4245</v>
      </c>
      <c r="P1624" t="s">
        <v>4246</v>
      </c>
      <c r="Q1624">
        <v>1359</v>
      </c>
      <c r="R1624" t="s">
        <v>97</v>
      </c>
      <c r="S1624" t="s">
        <v>97</v>
      </c>
      <c r="T1624" t="str">
        <f>IF(Transcripts[[#This Row],[List?]]="Y", Transcripts[[#This Row],[RefSeq mRNA ID]]&amp;IF(Transcripts[[#This Row],[Preferred?]]="Y", " (Preferred)", ""), "")</f>
        <v>NM_002168.3 (Preferred)</v>
      </c>
      <c r="V1624" s="43" t="s">
        <v>18511</v>
      </c>
      <c r="W1624" s="43" t="e">
        <f t="array" ref="W1624">INDEX(Table6[#Data], MATCH(1, ISNUMBER(SEARCH(Transcripts[[#This Row],[RefSeq mRNA ID]], Table6['#name])), 0), 1)</f>
        <v>#N/A</v>
      </c>
      <c r="X1624" s="43"/>
      <c r="Y1624" s="43"/>
      <c r="Z1624" t="s">
        <v>6389</v>
      </c>
      <c r="AA1624" t="s">
        <v>6390</v>
      </c>
      <c r="AB1624">
        <v>1047</v>
      </c>
      <c r="AC1624" t="s">
        <v>6362</v>
      </c>
      <c r="AD1624" t="s">
        <v>27</v>
      </c>
      <c r="AE1624" t="s">
        <v>11032</v>
      </c>
    </row>
    <row r="1625" spans="8:31" hidden="1" x14ac:dyDescent="0.25">
      <c r="H1625" t="s">
        <v>112</v>
      </c>
      <c r="I1625" t="s">
        <v>4247</v>
      </c>
      <c r="J1625" t="s">
        <v>4248</v>
      </c>
      <c r="K1625" t="s">
        <v>19502</v>
      </c>
      <c r="L1625">
        <v>1453</v>
      </c>
      <c r="M1625" t="s">
        <v>27</v>
      </c>
      <c r="N1625" t="s">
        <v>4249</v>
      </c>
      <c r="Q1625">
        <v>1203</v>
      </c>
      <c r="R1625" t="s">
        <v>98</v>
      </c>
      <c r="S1625" t="s">
        <v>97</v>
      </c>
      <c r="T1625" t="str">
        <f>IF(Transcripts[[#This Row],[List?]]="Y", Transcripts[[#This Row],[RefSeq mRNA ID]]&amp;IF(Transcripts[[#This Row],[Preferred?]]="Y", " (Preferred)", ""), "")</f>
        <v>NM_001289910.1</v>
      </c>
      <c r="V1625" s="43" t="s">
        <v>18511</v>
      </c>
      <c r="W1625" s="43" t="e">
        <f t="array" ref="W1625">INDEX(Table6[#Data], MATCH(1, ISNUMBER(SEARCH(Transcripts[[#This Row],[RefSeq mRNA ID]], Table6['#name])), 0), 1)</f>
        <v>#N/A</v>
      </c>
      <c r="X1625" s="43"/>
      <c r="Y1625" s="43"/>
      <c r="Z1625" t="s">
        <v>6397</v>
      </c>
      <c r="AA1625" t="s">
        <v>6398</v>
      </c>
      <c r="AB1625">
        <v>987</v>
      </c>
      <c r="AC1625" t="s">
        <v>6362</v>
      </c>
      <c r="AD1625" t="s">
        <v>27</v>
      </c>
      <c r="AE1625" t="s">
        <v>11033</v>
      </c>
    </row>
    <row r="1626" spans="8:31" hidden="1" x14ac:dyDescent="0.25">
      <c r="H1626" t="s">
        <v>112</v>
      </c>
      <c r="I1626" t="s">
        <v>4250</v>
      </c>
      <c r="J1626" t="s">
        <v>4251</v>
      </c>
      <c r="L1626">
        <v>1449</v>
      </c>
      <c r="M1626" t="s">
        <v>27</v>
      </c>
      <c r="N1626" t="s">
        <v>4252</v>
      </c>
      <c r="Q1626">
        <v>969</v>
      </c>
      <c r="R1626" t="s">
        <v>98</v>
      </c>
      <c r="S1626" t="s">
        <v>98</v>
      </c>
      <c r="T1626" t="str">
        <f>IF(Transcripts[[#This Row],[List?]]="Y", Transcripts[[#This Row],[RefSeq mRNA ID]]&amp;IF(Transcripts[[#This Row],[Preferred?]]="Y", " (Preferred)", ""), "")</f>
        <v/>
      </c>
      <c r="V1626" s="43" t="s">
        <v>18511</v>
      </c>
      <c r="W1626" s="43" t="e">
        <f t="array" ref="W1626">INDEX(Table6[#Data], MATCH(1, ISNUMBER(SEARCH(Transcripts[[#This Row],[RefSeq mRNA ID]], Table6['#name])), 0), 1)</f>
        <v>#N/A</v>
      </c>
      <c r="X1626" s="43"/>
      <c r="Y1626" s="43"/>
      <c r="Z1626" t="s">
        <v>6413</v>
      </c>
      <c r="AA1626" t="s">
        <v>6414</v>
      </c>
      <c r="AB1626">
        <v>657</v>
      </c>
      <c r="AC1626" t="s">
        <v>6362</v>
      </c>
      <c r="AD1626" t="s">
        <v>27</v>
      </c>
      <c r="AE1626" t="s">
        <v>11034</v>
      </c>
    </row>
    <row r="1627" spans="8:31" hidden="1" x14ac:dyDescent="0.25">
      <c r="H1627" t="s">
        <v>112</v>
      </c>
      <c r="I1627" t="s">
        <v>4253</v>
      </c>
      <c r="J1627" t="s">
        <v>4254</v>
      </c>
      <c r="L1627">
        <v>1278</v>
      </c>
      <c r="M1627" t="s">
        <v>27</v>
      </c>
      <c r="N1627" t="s">
        <v>4255</v>
      </c>
      <c r="Q1627">
        <v>939</v>
      </c>
      <c r="R1627" t="s">
        <v>98</v>
      </c>
      <c r="S1627" t="s">
        <v>98</v>
      </c>
      <c r="T1627" t="str">
        <f>IF(Transcripts[[#This Row],[List?]]="Y", Transcripts[[#This Row],[RefSeq mRNA ID]]&amp;IF(Transcripts[[#This Row],[Preferred?]]="Y", " (Preferred)", ""), "")</f>
        <v/>
      </c>
      <c r="V1627" s="43" t="s">
        <v>18511</v>
      </c>
      <c r="W1627" s="43" t="e">
        <f t="array" ref="W1627">INDEX(Table6[#Data], MATCH(1, ISNUMBER(SEARCH(Transcripts[[#This Row],[RefSeq mRNA ID]], Table6['#name])), 0), 1)</f>
        <v>#N/A</v>
      </c>
      <c r="X1627" s="43"/>
      <c r="Y1627" s="43"/>
      <c r="Z1627" t="s">
        <v>6416</v>
      </c>
      <c r="AA1627" t="s">
        <v>6417</v>
      </c>
      <c r="AB1627">
        <v>182</v>
      </c>
      <c r="AC1627" t="s">
        <v>6362</v>
      </c>
      <c r="AD1627" t="s">
        <v>27</v>
      </c>
      <c r="AE1627" t="s">
        <v>11035</v>
      </c>
    </row>
    <row r="1628" spans="8:31" hidden="1" x14ac:dyDescent="0.25">
      <c r="H1628" t="s">
        <v>112</v>
      </c>
      <c r="I1628" t="s">
        <v>4240</v>
      </c>
      <c r="J1628" t="s">
        <v>4241</v>
      </c>
      <c r="L1628">
        <v>1449</v>
      </c>
      <c r="M1628" t="s">
        <v>189</v>
      </c>
      <c r="N1628" t="s">
        <v>4242</v>
      </c>
      <c r="P1628" t="s">
        <v>100</v>
      </c>
      <c r="Q1628">
        <v>117</v>
      </c>
      <c r="R1628" t="s">
        <v>98</v>
      </c>
      <c r="S1628" t="s">
        <v>98</v>
      </c>
      <c r="T1628" t="str">
        <f>IF(Transcripts[[#This Row],[List?]]="Y", Transcripts[[#This Row],[RefSeq mRNA ID]]&amp;IF(Transcripts[[#This Row],[Preferred?]]="Y", " (Preferred)", ""), "")</f>
        <v/>
      </c>
      <c r="V1628" s="43" t="s">
        <v>18511</v>
      </c>
      <c r="W1628" s="43" t="e">
        <f t="array" ref="W1628">INDEX(Table6[#Data], MATCH(1, ISNUMBER(SEARCH(Transcripts[[#This Row],[RefSeq mRNA ID]], Table6['#name])), 0), 1)</f>
        <v>#N/A</v>
      </c>
      <c r="X1628" s="43"/>
      <c r="Y1628" s="43"/>
      <c r="Z1628" t="s">
        <v>6419</v>
      </c>
      <c r="AC1628" t="s">
        <v>6362</v>
      </c>
      <c r="AD1628" t="s">
        <v>27</v>
      </c>
      <c r="AE1628" t="s">
        <v>6419</v>
      </c>
    </row>
    <row r="1629" spans="8:31" hidden="1" x14ac:dyDescent="0.25">
      <c r="H1629" t="s">
        <v>4256</v>
      </c>
      <c r="I1629" t="s">
        <v>20368</v>
      </c>
      <c r="J1629" t="s">
        <v>20369</v>
      </c>
      <c r="K1629" t="s">
        <v>20370</v>
      </c>
      <c r="R1629" t="s">
        <v>97</v>
      </c>
      <c r="S1629" t="s">
        <v>97</v>
      </c>
      <c r="T1629" t="str">
        <f>IF(Transcripts[[#This Row],[List?]]="Y", Transcripts[[#This Row],[RefSeq mRNA ID]]&amp;IF(Transcripts[[#This Row],[Preferred?]]="Y", " (Preferred)", ""), "")</f>
        <v>NM_000875.5 (Preferred)</v>
      </c>
      <c r="V1629" s="43"/>
      <c r="W1629" s="43" t="e">
        <f t="array" ref="W1629">INDEX(Table6[#Data], MATCH(1, ISNUMBER(SEARCH(Transcripts[[#This Row],[RefSeq mRNA ID]], Table6['#name])), 0), 1)</f>
        <v>#N/A</v>
      </c>
      <c r="X1629" s="43"/>
      <c r="Y1629" s="43"/>
      <c r="Z1629" t="s">
        <v>740</v>
      </c>
      <c r="AC1629" t="s">
        <v>125</v>
      </c>
      <c r="AD1629" t="s">
        <v>27</v>
      </c>
      <c r="AE1629" t="s">
        <v>740</v>
      </c>
    </row>
    <row r="1630" spans="8:31" hidden="1" x14ac:dyDescent="0.25">
      <c r="H1630" t="s">
        <v>4256</v>
      </c>
      <c r="I1630" t="s">
        <v>20372</v>
      </c>
      <c r="J1630" t="s">
        <v>20373</v>
      </c>
      <c r="K1630" t="s">
        <v>19505</v>
      </c>
      <c r="R1630" t="s">
        <v>98</v>
      </c>
      <c r="S1630" t="s">
        <v>97</v>
      </c>
      <c r="T1630" t="str">
        <f>IF(Transcripts[[#This Row],[List?]]="Y", Transcripts[[#This Row],[RefSeq mRNA ID]]&amp;IF(Transcripts[[#This Row],[Preferred?]]="Y", " (Preferred)", ""), "")</f>
        <v>NM_001291858.1</v>
      </c>
      <c r="V1630" s="43"/>
      <c r="W1630" s="43" t="e">
        <f t="array" ref="W1630">INDEX(Table6[#Data], MATCH(1, ISNUMBER(SEARCH(Transcripts[[#This Row],[RefSeq mRNA ID]], Table6['#name])), 0), 1)</f>
        <v>#N/A</v>
      </c>
      <c r="X1630" s="43"/>
      <c r="Y1630" s="43"/>
      <c r="Z1630" t="s">
        <v>754</v>
      </c>
      <c r="AA1630" t="s">
        <v>755</v>
      </c>
      <c r="AB1630">
        <v>3816</v>
      </c>
      <c r="AC1630" t="s">
        <v>125</v>
      </c>
      <c r="AD1630" t="s">
        <v>27</v>
      </c>
      <c r="AE1630" t="s">
        <v>11036</v>
      </c>
    </row>
    <row r="1631" spans="8:31" hidden="1" x14ac:dyDescent="0.25">
      <c r="H1631" t="s">
        <v>4256</v>
      </c>
      <c r="I1631" t="s">
        <v>4276</v>
      </c>
      <c r="J1631" t="s">
        <v>4277</v>
      </c>
      <c r="L1631">
        <v>11803</v>
      </c>
      <c r="M1631" t="s">
        <v>27</v>
      </c>
      <c r="N1631" t="s">
        <v>4278</v>
      </c>
      <c r="P1631" t="s">
        <v>4279</v>
      </c>
      <c r="Q1631">
        <v>4104</v>
      </c>
      <c r="R1631" t="s">
        <v>98</v>
      </c>
      <c r="S1631" t="s">
        <v>98</v>
      </c>
      <c r="T1631" t="str">
        <f>IF(Transcripts[[#This Row],[List?]]="Y", Transcripts[[#This Row],[RefSeq mRNA ID]]&amp;IF(Transcripts[[#This Row],[Preferred?]]="Y", " (Preferred)", ""), "")</f>
        <v/>
      </c>
      <c r="V1631" s="43" t="s">
        <v>18512</v>
      </c>
      <c r="W1631" s="43" t="e">
        <f t="array" ref="W1631">INDEX(Table6[#Data], MATCH(1, ISNUMBER(SEARCH(Transcripts[[#This Row],[RefSeq mRNA ID]], Table6['#name])), 0), 1)</f>
        <v>#N/A</v>
      </c>
      <c r="X1631" s="43"/>
      <c r="Y1631" s="43"/>
      <c r="Z1631" t="s">
        <v>758</v>
      </c>
      <c r="AA1631" t="s">
        <v>759</v>
      </c>
      <c r="AB1631">
        <v>3684</v>
      </c>
      <c r="AC1631" t="s">
        <v>125</v>
      </c>
      <c r="AD1631" t="s">
        <v>27</v>
      </c>
      <c r="AE1631" t="s">
        <v>11037</v>
      </c>
    </row>
    <row r="1632" spans="8:31" hidden="1" x14ac:dyDescent="0.25">
      <c r="H1632" t="s">
        <v>4256</v>
      </c>
      <c r="I1632" t="s">
        <v>4280</v>
      </c>
      <c r="J1632" t="s">
        <v>4281</v>
      </c>
      <c r="L1632">
        <v>11726</v>
      </c>
      <c r="M1632" t="s">
        <v>27</v>
      </c>
      <c r="N1632" t="s">
        <v>4282</v>
      </c>
      <c r="Q1632">
        <v>4101</v>
      </c>
      <c r="R1632" t="s">
        <v>98</v>
      </c>
      <c r="S1632" t="s">
        <v>98</v>
      </c>
      <c r="T1632" t="str">
        <f>IF(Transcripts[[#This Row],[List?]]="Y", Transcripts[[#This Row],[RefSeq mRNA ID]]&amp;IF(Transcripts[[#This Row],[Preferred?]]="Y", " (Preferred)", ""), "")</f>
        <v/>
      </c>
      <c r="V1632" s="43" t="s">
        <v>18512</v>
      </c>
      <c r="W1632" s="43" t="e">
        <f t="array" ref="W1632">INDEX(Table6[#Data], MATCH(1, ISNUMBER(SEARCH(Transcripts[[#This Row],[RefSeq mRNA ID]], Table6['#name])), 0), 1)</f>
        <v>#N/A</v>
      </c>
      <c r="X1632" s="43"/>
      <c r="Y1632" s="43"/>
      <c r="Z1632" t="s">
        <v>752</v>
      </c>
      <c r="AC1632" t="s">
        <v>125</v>
      </c>
      <c r="AD1632" t="s">
        <v>27</v>
      </c>
      <c r="AE1632" t="s">
        <v>752</v>
      </c>
    </row>
    <row r="1633" spans="8:31" hidden="1" x14ac:dyDescent="0.25">
      <c r="H1633" t="s">
        <v>4256</v>
      </c>
      <c r="I1633" t="s">
        <v>4283</v>
      </c>
      <c r="J1633" t="s">
        <v>4284</v>
      </c>
      <c r="L1633">
        <v>1034</v>
      </c>
      <c r="M1633" t="s">
        <v>27</v>
      </c>
      <c r="N1633" t="s">
        <v>4285</v>
      </c>
      <c r="Q1633">
        <v>637</v>
      </c>
      <c r="R1633" t="s">
        <v>98</v>
      </c>
      <c r="S1633" t="s">
        <v>98</v>
      </c>
      <c r="T1633" t="str">
        <f>IF(Transcripts[[#This Row],[List?]]="Y", Transcripts[[#This Row],[RefSeq mRNA ID]]&amp;IF(Transcripts[[#This Row],[Preferred?]]="Y", " (Preferred)", ""), "")</f>
        <v/>
      </c>
      <c r="V1633" s="43" t="s">
        <v>18512</v>
      </c>
      <c r="W1633" s="43" t="e">
        <f t="array" ref="W1633">INDEX(Table6[#Data], MATCH(1, ISNUMBER(SEARCH(Transcripts[[#This Row],[RefSeq mRNA ID]], Table6['#name])), 0), 1)</f>
        <v>#N/A</v>
      </c>
      <c r="X1633" s="43"/>
      <c r="Y1633" s="43"/>
      <c r="Z1633" t="s">
        <v>750</v>
      </c>
      <c r="AC1633" t="s">
        <v>125</v>
      </c>
      <c r="AD1633" t="s">
        <v>27</v>
      </c>
      <c r="AE1633" t="s">
        <v>750</v>
      </c>
    </row>
    <row r="1634" spans="8:31" hidden="1" x14ac:dyDescent="0.25">
      <c r="H1634" t="s">
        <v>4256</v>
      </c>
      <c r="I1634" t="s">
        <v>4286</v>
      </c>
      <c r="J1634" t="s">
        <v>4287</v>
      </c>
      <c r="L1634">
        <v>572</v>
      </c>
      <c r="M1634" t="s">
        <v>27</v>
      </c>
      <c r="N1634" t="s">
        <v>4288</v>
      </c>
      <c r="Q1634">
        <v>572</v>
      </c>
      <c r="R1634" t="s">
        <v>98</v>
      </c>
      <c r="S1634" t="s">
        <v>98</v>
      </c>
      <c r="T1634" t="str">
        <f>IF(Transcripts[[#This Row],[List?]]="Y", Transcripts[[#This Row],[RefSeq mRNA ID]]&amp;IF(Transcripts[[#This Row],[Preferred?]]="Y", " (Preferred)", ""), "")</f>
        <v/>
      </c>
      <c r="V1634" s="43" t="s">
        <v>18512</v>
      </c>
      <c r="W1634" s="43" t="e">
        <f t="array" ref="W1634">INDEX(Table6[#Data], MATCH(1, ISNUMBER(SEARCH(Transcripts[[#This Row],[RefSeq mRNA ID]], Table6['#name])), 0), 1)</f>
        <v>#N/A</v>
      </c>
      <c r="X1634" s="43"/>
      <c r="Y1634" s="43"/>
      <c r="Z1634" t="s">
        <v>746</v>
      </c>
      <c r="AC1634" t="s">
        <v>125</v>
      </c>
      <c r="AD1634" t="s">
        <v>27</v>
      </c>
      <c r="AE1634" t="s">
        <v>746</v>
      </c>
    </row>
    <row r="1635" spans="8:31" hidden="1" x14ac:dyDescent="0.25">
      <c r="H1635" t="s">
        <v>4256</v>
      </c>
      <c r="I1635" t="s">
        <v>4289</v>
      </c>
      <c r="J1635" t="s">
        <v>4290</v>
      </c>
      <c r="L1635">
        <v>310</v>
      </c>
      <c r="M1635" t="s">
        <v>27</v>
      </c>
      <c r="N1635" t="s">
        <v>4291</v>
      </c>
      <c r="Q1635">
        <v>310</v>
      </c>
      <c r="R1635" t="s">
        <v>98</v>
      </c>
      <c r="S1635" t="s">
        <v>98</v>
      </c>
      <c r="T1635" t="str">
        <f>IF(Transcripts[[#This Row],[List?]]="Y", Transcripts[[#This Row],[RefSeq mRNA ID]]&amp;IF(Transcripts[[#This Row],[Preferred?]]="Y", " (Preferred)", ""), "")</f>
        <v/>
      </c>
      <c r="V1635" s="43" t="s">
        <v>18512</v>
      </c>
      <c r="W1635" s="43" t="e">
        <f t="array" ref="W1635">INDEX(Table6[#Data], MATCH(1, ISNUMBER(SEARCH(Transcripts[[#This Row],[RefSeq mRNA ID]], Table6['#name])), 0), 1)</f>
        <v>#N/A</v>
      </c>
      <c r="X1635" s="43"/>
      <c r="Y1635" s="43"/>
      <c r="Z1635" t="s">
        <v>765</v>
      </c>
      <c r="AA1635" t="s">
        <v>766</v>
      </c>
      <c r="AB1635">
        <v>771</v>
      </c>
      <c r="AC1635" t="s">
        <v>125</v>
      </c>
      <c r="AD1635" t="s">
        <v>27</v>
      </c>
      <c r="AE1635" t="s">
        <v>11038</v>
      </c>
    </row>
    <row r="1636" spans="8:31" hidden="1" x14ac:dyDescent="0.25">
      <c r="H1636" t="s">
        <v>4256</v>
      </c>
      <c r="I1636" t="s">
        <v>4257</v>
      </c>
      <c r="J1636" t="s">
        <v>4258</v>
      </c>
      <c r="L1636">
        <v>525</v>
      </c>
      <c r="M1636" t="s">
        <v>189</v>
      </c>
      <c r="N1636" t="s">
        <v>4259</v>
      </c>
      <c r="Q1636">
        <v>271</v>
      </c>
      <c r="R1636" t="s">
        <v>98</v>
      </c>
      <c r="S1636" t="s">
        <v>98</v>
      </c>
      <c r="T1636" t="str">
        <f>IF(Transcripts[[#This Row],[List?]]="Y", Transcripts[[#This Row],[RefSeq mRNA ID]]&amp;IF(Transcripts[[#This Row],[Preferred?]]="Y", " (Preferred)", ""), "")</f>
        <v/>
      </c>
      <c r="V1636" s="43" t="s">
        <v>18512</v>
      </c>
      <c r="W1636" s="43" t="e">
        <f t="array" ref="W1636">INDEX(Table6[#Data], MATCH(1, ISNUMBER(SEARCH(Transcripts[[#This Row],[RefSeq mRNA ID]], Table6['#name])), 0), 1)</f>
        <v>#N/A</v>
      </c>
      <c r="X1636" s="43"/>
      <c r="Y1636" s="43"/>
      <c r="Z1636" t="s">
        <v>768</v>
      </c>
      <c r="AC1636" t="s">
        <v>125</v>
      </c>
      <c r="AD1636" t="s">
        <v>27</v>
      </c>
      <c r="AE1636" t="s">
        <v>768</v>
      </c>
    </row>
    <row r="1637" spans="8:31" hidden="1" x14ac:dyDescent="0.25">
      <c r="H1637" t="s">
        <v>4256</v>
      </c>
      <c r="I1637" t="s">
        <v>4260</v>
      </c>
      <c r="L1637">
        <v>657</v>
      </c>
      <c r="M1637" t="s">
        <v>195</v>
      </c>
      <c r="N1637" t="s">
        <v>4261</v>
      </c>
      <c r="Q1637">
        <v>0</v>
      </c>
      <c r="R1637" t="s">
        <v>98</v>
      </c>
      <c r="S1637" t="s">
        <v>98</v>
      </c>
      <c r="T1637" t="str">
        <f>IF(Transcripts[[#This Row],[List?]]="Y", Transcripts[[#This Row],[RefSeq mRNA ID]]&amp;IF(Transcripts[[#This Row],[Preferred?]]="Y", " (Preferred)", ""), "")</f>
        <v/>
      </c>
      <c r="V1637" s="43" t="s">
        <v>18512</v>
      </c>
      <c r="W1637" s="43" t="e">
        <f t="array" ref="W1637">INDEX(Table6[#Data], MATCH(1, ISNUMBER(SEARCH(Transcripts[[#This Row],[RefSeq mRNA ID]], Table6['#name])), 0), 1)</f>
        <v>#N/A</v>
      </c>
      <c r="X1637" s="43"/>
      <c r="Y1637" s="43"/>
      <c r="Z1637" t="s">
        <v>770</v>
      </c>
      <c r="AC1637" t="s">
        <v>125</v>
      </c>
      <c r="AD1637" t="s">
        <v>27</v>
      </c>
      <c r="AE1637" t="s">
        <v>770</v>
      </c>
    </row>
    <row r="1638" spans="8:31" hidden="1" x14ac:dyDescent="0.25">
      <c r="H1638" t="s">
        <v>4256</v>
      </c>
      <c r="I1638" t="s">
        <v>4262</v>
      </c>
      <c r="L1638">
        <v>583</v>
      </c>
      <c r="M1638" t="s">
        <v>195</v>
      </c>
      <c r="N1638" t="s">
        <v>4263</v>
      </c>
      <c r="Q1638">
        <v>0</v>
      </c>
      <c r="R1638" t="s">
        <v>98</v>
      </c>
      <c r="S1638" t="s">
        <v>98</v>
      </c>
      <c r="T1638" t="str">
        <f>IF(Transcripts[[#This Row],[List?]]="Y", Transcripts[[#This Row],[RefSeq mRNA ID]]&amp;IF(Transcripts[[#This Row],[Preferred?]]="Y", " (Preferred)", ""), "")</f>
        <v/>
      </c>
      <c r="V1638" s="43" t="s">
        <v>18512</v>
      </c>
      <c r="W1638" s="43" t="e">
        <f t="array" ref="W1638">INDEX(Table6[#Data], MATCH(1, ISNUMBER(SEARCH(Transcripts[[#This Row],[RefSeq mRNA ID]], Table6['#name])), 0), 1)</f>
        <v>#N/A</v>
      </c>
      <c r="X1638" s="43"/>
      <c r="Y1638" s="43"/>
      <c r="Z1638" t="s">
        <v>736</v>
      </c>
      <c r="AC1638" t="s">
        <v>125</v>
      </c>
      <c r="AD1638" t="s">
        <v>27</v>
      </c>
      <c r="AE1638" t="s">
        <v>736</v>
      </c>
    </row>
    <row r="1639" spans="8:31" hidden="1" x14ac:dyDescent="0.25">
      <c r="H1639" t="s">
        <v>4256</v>
      </c>
      <c r="I1639" t="s">
        <v>4264</v>
      </c>
      <c r="L1639">
        <v>574</v>
      </c>
      <c r="M1639" t="s">
        <v>195</v>
      </c>
      <c r="N1639" t="s">
        <v>4265</v>
      </c>
      <c r="Q1639">
        <v>0</v>
      </c>
      <c r="R1639" t="s">
        <v>98</v>
      </c>
      <c r="S1639" t="s">
        <v>98</v>
      </c>
      <c r="T1639" t="str">
        <f>IF(Transcripts[[#This Row],[List?]]="Y", Transcripts[[#This Row],[RefSeq mRNA ID]]&amp;IF(Transcripts[[#This Row],[Preferred?]]="Y", " (Preferred)", ""), "")</f>
        <v/>
      </c>
      <c r="V1639" s="43" t="s">
        <v>18512</v>
      </c>
      <c r="W1639" s="43" t="e">
        <f t="array" ref="W1639">INDEX(Table6[#Data], MATCH(1, ISNUMBER(SEARCH(Transcripts[[#This Row],[RefSeq mRNA ID]], Table6['#name])), 0), 1)</f>
        <v>#N/A</v>
      </c>
      <c r="X1639" s="43"/>
      <c r="Y1639" s="43"/>
      <c r="Z1639" t="s">
        <v>742</v>
      </c>
      <c r="AC1639" t="s">
        <v>125</v>
      </c>
      <c r="AD1639" t="s">
        <v>27</v>
      </c>
      <c r="AE1639" t="s">
        <v>742</v>
      </c>
    </row>
    <row r="1640" spans="8:31" hidden="1" x14ac:dyDescent="0.25">
      <c r="H1640" t="s">
        <v>4256</v>
      </c>
      <c r="I1640" t="s">
        <v>4266</v>
      </c>
      <c r="L1640">
        <v>567</v>
      </c>
      <c r="M1640" t="s">
        <v>195</v>
      </c>
      <c r="N1640" t="s">
        <v>4267</v>
      </c>
      <c r="Q1640">
        <v>0</v>
      </c>
      <c r="R1640" t="s">
        <v>98</v>
      </c>
      <c r="S1640" t="s">
        <v>98</v>
      </c>
      <c r="T1640" t="str">
        <f>IF(Transcripts[[#This Row],[List?]]="Y", Transcripts[[#This Row],[RefSeq mRNA ID]]&amp;IF(Transcripts[[#This Row],[Preferred?]]="Y", " (Preferred)", ""), "")</f>
        <v/>
      </c>
      <c r="V1640" s="43" t="s">
        <v>18512</v>
      </c>
      <c r="W1640" s="43" t="e">
        <f t="array" ref="W1640">INDEX(Table6[#Data], MATCH(1, ISNUMBER(SEARCH(Transcripts[[#This Row],[RefSeq mRNA ID]], Table6['#name])), 0), 1)</f>
        <v>#N/A</v>
      </c>
      <c r="X1640" s="43"/>
      <c r="Y1640" s="43"/>
      <c r="Z1640" t="s">
        <v>748</v>
      </c>
      <c r="AC1640" t="s">
        <v>125</v>
      </c>
      <c r="AD1640" t="s">
        <v>27</v>
      </c>
      <c r="AE1640" t="s">
        <v>748</v>
      </c>
    </row>
    <row r="1641" spans="8:31" hidden="1" x14ac:dyDescent="0.25">
      <c r="H1641" t="s">
        <v>4256</v>
      </c>
      <c r="I1641" t="s">
        <v>4268</v>
      </c>
      <c r="L1641">
        <v>551</v>
      </c>
      <c r="M1641" t="s">
        <v>195</v>
      </c>
      <c r="N1641" t="s">
        <v>4269</v>
      </c>
      <c r="Q1641">
        <v>0</v>
      </c>
      <c r="R1641" t="s">
        <v>98</v>
      </c>
      <c r="S1641" t="s">
        <v>98</v>
      </c>
      <c r="T1641" t="str">
        <f>IF(Transcripts[[#This Row],[List?]]="Y", Transcripts[[#This Row],[RefSeq mRNA ID]]&amp;IF(Transcripts[[#This Row],[Preferred?]]="Y", " (Preferred)", ""), "")</f>
        <v/>
      </c>
      <c r="V1641" s="43" t="s">
        <v>18512</v>
      </c>
      <c r="W1641" s="43" t="e">
        <f t="array" ref="W1641">INDEX(Table6[#Data], MATCH(1, ISNUMBER(SEARCH(Transcripts[[#This Row],[RefSeq mRNA ID]], Table6['#name])), 0), 1)</f>
        <v>#N/A</v>
      </c>
      <c r="X1641" s="43"/>
      <c r="Y1641" s="43"/>
      <c r="Z1641" t="s">
        <v>744</v>
      </c>
      <c r="AC1641" t="s">
        <v>125</v>
      </c>
      <c r="AD1641" t="s">
        <v>27</v>
      </c>
      <c r="AE1641" t="s">
        <v>744</v>
      </c>
    </row>
    <row r="1642" spans="8:31" hidden="1" x14ac:dyDescent="0.25">
      <c r="H1642" t="s">
        <v>4256</v>
      </c>
      <c r="I1642" t="s">
        <v>4270</v>
      </c>
      <c r="L1642">
        <v>548</v>
      </c>
      <c r="M1642" t="s">
        <v>195</v>
      </c>
      <c r="N1642" t="s">
        <v>4271</v>
      </c>
      <c r="Q1642">
        <v>0</v>
      </c>
      <c r="R1642" t="s">
        <v>98</v>
      </c>
      <c r="S1642" t="s">
        <v>98</v>
      </c>
      <c r="T1642" t="str">
        <f>IF(Transcripts[[#This Row],[List?]]="Y", Transcripts[[#This Row],[RefSeq mRNA ID]]&amp;IF(Transcripts[[#This Row],[Preferred?]]="Y", " (Preferred)", ""), "")</f>
        <v/>
      </c>
      <c r="V1642" s="43" t="s">
        <v>18512</v>
      </c>
      <c r="W1642" s="43" t="e">
        <f t="array" ref="W1642">INDEX(Table6[#Data], MATCH(1, ISNUMBER(SEARCH(Transcripts[[#This Row],[RefSeq mRNA ID]], Table6['#name])), 0), 1)</f>
        <v>#N/A</v>
      </c>
      <c r="X1642" s="43"/>
      <c r="Y1642" s="43"/>
      <c r="Z1642" t="s">
        <v>734</v>
      </c>
      <c r="AC1642" t="s">
        <v>125</v>
      </c>
      <c r="AD1642" t="s">
        <v>27</v>
      </c>
      <c r="AE1642" t="s">
        <v>734</v>
      </c>
    </row>
    <row r="1643" spans="8:31" hidden="1" x14ac:dyDescent="0.25">
      <c r="H1643" t="s">
        <v>4256</v>
      </c>
      <c r="I1643" t="s">
        <v>4272</v>
      </c>
      <c r="L1643">
        <v>526</v>
      </c>
      <c r="M1643" t="s">
        <v>195</v>
      </c>
      <c r="N1643" t="s">
        <v>4273</v>
      </c>
      <c r="Q1643">
        <v>0</v>
      </c>
      <c r="R1643" t="s">
        <v>98</v>
      </c>
      <c r="S1643" t="s">
        <v>98</v>
      </c>
      <c r="T1643" t="str">
        <f>IF(Transcripts[[#This Row],[List?]]="Y", Transcripts[[#This Row],[RefSeq mRNA ID]]&amp;IF(Transcripts[[#This Row],[Preferred?]]="Y", " (Preferred)", ""), "")</f>
        <v/>
      </c>
      <c r="V1643" s="43" t="s">
        <v>18512</v>
      </c>
      <c r="W1643" s="43" t="e">
        <f t="array" ref="W1643">INDEX(Table6[#Data], MATCH(1, ISNUMBER(SEARCH(Transcripts[[#This Row],[RefSeq mRNA ID]], Table6['#name])), 0), 1)</f>
        <v>#N/A</v>
      </c>
      <c r="X1643" s="43"/>
      <c r="Y1643" s="43"/>
      <c r="Z1643" t="s">
        <v>738</v>
      </c>
      <c r="AC1643" t="s">
        <v>125</v>
      </c>
      <c r="AD1643" t="s">
        <v>27</v>
      </c>
      <c r="AE1643" t="s">
        <v>738</v>
      </c>
    </row>
    <row r="1644" spans="8:31" hidden="1" x14ac:dyDescent="0.25">
      <c r="H1644" t="s">
        <v>4256</v>
      </c>
      <c r="I1644" t="s">
        <v>4274</v>
      </c>
      <c r="L1644">
        <v>303</v>
      </c>
      <c r="M1644" t="s">
        <v>195</v>
      </c>
      <c r="N1644" t="s">
        <v>4275</v>
      </c>
      <c r="Q1644">
        <v>0</v>
      </c>
      <c r="R1644" t="s">
        <v>98</v>
      </c>
      <c r="S1644" t="s">
        <v>98</v>
      </c>
      <c r="T1644" t="str">
        <f>IF(Transcripts[[#This Row],[List?]]="Y", Transcripts[[#This Row],[RefSeq mRNA ID]]&amp;IF(Transcripts[[#This Row],[Preferred?]]="Y", " (Preferred)", ""), "")</f>
        <v/>
      </c>
      <c r="V1644" s="43" t="s">
        <v>18512</v>
      </c>
      <c r="W1644" s="43" t="e">
        <f t="array" ref="W1644">INDEX(Table6[#Data], MATCH(1, ISNUMBER(SEARCH(Transcripts[[#This Row],[RefSeq mRNA ID]], Table6['#name])), 0), 1)</f>
        <v>#N/A</v>
      </c>
      <c r="X1644" s="43"/>
      <c r="Y1644" s="43"/>
      <c r="Z1644" t="s">
        <v>762</v>
      </c>
      <c r="AA1644" t="s">
        <v>763</v>
      </c>
      <c r="AB1644">
        <v>1404</v>
      </c>
      <c r="AC1644" t="s">
        <v>125</v>
      </c>
      <c r="AD1644" t="s">
        <v>27</v>
      </c>
      <c r="AE1644" t="s">
        <v>11039</v>
      </c>
    </row>
    <row r="1645" spans="8:31" hidden="1" x14ac:dyDescent="0.25">
      <c r="H1645" t="s">
        <v>4256</v>
      </c>
      <c r="I1645" t="s">
        <v>4292</v>
      </c>
      <c r="L1645">
        <v>2280</v>
      </c>
      <c r="M1645" t="s">
        <v>212</v>
      </c>
      <c r="N1645" t="s">
        <v>4293</v>
      </c>
      <c r="Q1645">
        <v>0</v>
      </c>
      <c r="R1645" t="s">
        <v>98</v>
      </c>
      <c r="S1645" t="s">
        <v>98</v>
      </c>
      <c r="T1645" t="str">
        <f>IF(Transcripts[[#This Row],[List?]]="Y", Transcripts[[#This Row],[RefSeq mRNA ID]]&amp;IF(Transcripts[[#This Row],[Preferred?]]="Y", " (Preferred)", ""), "")</f>
        <v/>
      </c>
      <c r="V1645" s="43" t="s">
        <v>18512</v>
      </c>
      <c r="W1645" s="43" t="e">
        <f t="array" ref="W1645">INDEX(Table6[#Data], MATCH(1, ISNUMBER(SEARCH(Transcripts[[#This Row],[RefSeq mRNA ID]], Table6['#name])), 0), 1)</f>
        <v>#N/A</v>
      </c>
      <c r="X1645" s="43"/>
      <c r="Y1645" s="43"/>
      <c r="Z1645" t="s">
        <v>3502</v>
      </c>
      <c r="AA1645" t="s">
        <v>3503</v>
      </c>
      <c r="AB1645">
        <v>2379</v>
      </c>
      <c r="AC1645" t="s">
        <v>3491</v>
      </c>
      <c r="AD1645" t="s">
        <v>27</v>
      </c>
      <c r="AE1645" t="s">
        <v>11040</v>
      </c>
    </row>
    <row r="1646" spans="8:31" hidden="1" x14ac:dyDescent="0.25">
      <c r="H1646" t="s">
        <v>4256</v>
      </c>
      <c r="I1646" t="s">
        <v>4294</v>
      </c>
      <c r="L1646">
        <v>682</v>
      </c>
      <c r="M1646" t="s">
        <v>212</v>
      </c>
      <c r="N1646" t="s">
        <v>4295</v>
      </c>
      <c r="Q1646">
        <v>0</v>
      </c>
      <c r="R1646" t="s">
        <v>98</v>
      </c>
      <c r="S1646" t="s">
        <v>98</v>
      </c>
      <c r="T1646" t="str">
        <f>IF(Transcripts[[#This Row],[List?]]="Y", Transcripts[[#This Row],[RefSeq mRNA ID]]&amp;IF(Transcripts[[#This Row],[Preferred?]]="Y", " (Preferred)", ""), "")</f>
        <v/>
      </c>
      <c r="V1646" s="43" t="s">
        <v>18512</v>
      </c>
      <c r="W1646" s="43" t="e">
        <f t="array" ref="W1646">INDEX(Table6[#Data], MATCH(1, ISNUMBER(SEARCH(Transcripts[[#This Row],[RefSeq mRNA ID]], Table6['#name])), 0), 1)</f>
        <v>#N/A</v>
      </c>
      <c r="X1646" s="43"/>
      <c r="Y1646" s="43"/>
      <c r="Z1646" t="s">
        <v>3505</v>
      </c>
      <c r="AA1646" t="s">
        <v>3506</v>
      </c>
      <c r="AB1646">
        <v>2421</v>
      </c>
      <c r="AC1646" t="s">
        <v>3491</v>
      </c>
      <c r="AD1646" t="s">
        <v>27</v>
      </c>
      <c r="AE1646" t="s">
        <v>11041</v>
      </c>
    </row>
    <row r="1647" spans="8:31" hidden="1" x14ac:dyDescent="0.25">
      <c r="H1647" t="s">
        <v>4256</v>
      </c>
      <c r="I1647" t="s">
        <v>4296</v>
      </c>
      <c r="L1647">
        <v>343</v>
      </c>
      <c r="M1647" t="s">
        <v>212</v>
      </c>
      <c r="N1647" t="s">
        <v>4297</v>
      </c>
      <c r="Q1647">
        <v>0</v>
      </c>
      <c r="R1647" t="s">
        <v>98</v>
      </c>
      <c r="S1647" t="s">
        <v>98</v>
      </c>
      <c r="T1647" t="str">
        <f>IF(Transcripts[[#This Row],[List?]]="Y", Transcripts[[#This Row],[RefSeq mRNA ID]]&amp;IF(Transcripts[[#This Row],[Preferred?]]="Y", " (Preferred)", ""), "")</f>
        <v/>
      </c>
      <c r="V1647" s="43" t="s">
        <v>18512</v>
      </c>
      <c r="W1647" s="43" t="e">
        <f t="array" ref="W1647">INDEX(Table6[#Data], MATCH(1, ISNUMBER(SEARCH(Transcripts[[#This Row],[RefSeq mRNA ID]], Table6['#name])), 0), 1)</f>
        <v>#N/A</v>
      </c>
      <c r="X1647" s="43"/>
      <c r="Y1647" s="43"/>
      <c r="Z1647" t="s">
        <v>3512</v>
      </c>
      <c r="AA1647" t="s">
        <v>3513</v>
      </c>
      <c r="AB1647">
        <v>2085</v>
      </c>
      <c r="AC1647" t="s">
        <v>3491</v>
      </c>
      <c r="AD1647" t="s">
        <v>27</v>
      </c>
      <c r="AE1647" t="s">
        <v>11042</v>
      </c>
    </row>
    <row r="1648" spans="8:31" hidden="1" x14ac:dyDescent="0.25">
      <c r="H1648" t="s">
        <v>4298</v>
      </c>
      <c r="I1648" t="s">
        <v>20374</v>
      </c>
      <c r="J1648" t="s">
        <v>20375</v>
      </c>
      <c r="K1648" t="s">
        <v>20376</v>
      </c>
      <c r="L1648">
        <v>6189</v>
      </c>
      <c r="M1648" t="s">
        <v>27</v>
      </c>
      <c r="N1648" t="s">
        <v>4307</v>
      </c>
      <c r="Q1648">
        <v>1560</v>
      </c>
      <c r="R1648" t="s">
        <v>97</v>
      </c>
      <c r="S1648" t="s">
        <v>97</v>
      </c>
      <c r="T1648" t="str">
        <f>IF(Transcripts[[#This Row],[List?]]="Y", Transcripts[[#This Row],[RefSeq mRNA ID]]&amp;IF(Transcripts[[#This Row],[Preferred?]]="Y", " (Preferred)", ""), "")</f>
        <v>NM_006060.6 (Preferred)</v>
      </c>
      <c r="V1648" s="43" t="s">
        <v>18513</v>
      </c>
      <c r="W1648" s="43" t="e">
        <f t="array" ref="W1648">INDEX(Table6[#Data], MATCH(1, ISNUMBER(SEARCH(Transcripts[[#This Row],[RefSeq mRNA ID]], Table6['#name])), 0), 1)</f>
        <v>#N/A</v>
      </c>
      <c r="X1648" s="43"/>
      <c r="Y1648" s="43"/>
      <c r="Z1648" t="s">
        <v>3515</v>
      </c>
      <c r="AA1648" t="s">
        <v>3516</v>
      </c>
      <c r="AB1648">
        <v>336</v>
      </c>
      <c r="AC1648" t="s">
        <v>3491</v>
      </c>
      <c r="AD1648" t="s">
        <v>27</v>
      </c>
      <c r="AE1648" t="s">
        <v>11043</v>
      </c>
    </row>
    <row r="1649" spans="8:31" hidden="1" x14ac:dyDescent="0.25">
      <c r="H1649" t="s">
        <v>4298</v>
      </c>
      <c r="I1649" t="s">
        <v>4320</v>
      </c>
      <c r="J1649" t="s">
        <v>4321</v>
      </c>
      <c r="K1649" t="s">
        <v>19512</v>
      </c>
      <c r="L1649">
        <v>3572</v>
      </c>
      <c r="M1649" t="s">
        <v>27</v>
      </c>
      <c r="N1649" t="s">
        <v>4322</v>
      </c>
      <c r="P1649" t="s">
        <v>4323</v>
      </c>
      <c r="Q1649">
        <v>1434</v>
      </c>
      <c r="R1649" t="s">
        <v>98</v>
      </c>
      <c r="S1649" t="s">
        <v>97</v>
      </c>
      <c r="T1649" t="str">
        <f>IF(Transcripts[[#This Row],[List?]]="Y", Transcripts[[#This Row],[RefSeq mRNA ID]]&amp;IF(Transcripts[[#This Row],[Preferred?]]="Y", " (Preferred)", ""), "")</f>
        <v>NM_001291837.1</v>
      </c>
      <c r="V1649" s="43" t="s">
        <v>18513</v>
      </c>
      <c r="W1649" s="43" t="e">
        <f t="array" ref="W1649">INDEX(Table6[#Data], MATCH(1, ISNUMBER(SEARCH(Transcripts[[#This Row],[RefSeq mRNA ID]], Table6['#name])), 0), 1)</f>
        <v>#N/A</v>
      </c>
      <c r="X1649" s="43"/>
      <c r="Y1649" s="43"/>
      <c r="Z1649" t="s">
        <v>3492</v>
      </c>
      <c r="AC1649" t="s">
        <v>3491</v>
      </c>
      <c r="AD1649" t="s">
        <v>27</v>
      </c>
      <c r="AE1649" t="s">
        <v>3492</v>
      </c>
    </row>
    <row r="1650" spans="8:31" hidden="1" x14ac:dyDescent="0.25">
      <c r="H1650" t="s">
        <v>4298</v>
      </c>
      <c r="I1650" t="s">
        <v>4324</v>
      </c>
      <c r="J1650" t="s">
        <v>4325</v>
      </c>
      <c r="K1650" t="s">
        <v>19507</v>
      </c>
      <c r="L1650">
        <v>3487</v>
      </c>
      <c r="M1650" t="s">
        <v>27</v>
      </c>
      <c r="N1650" t="s">
        <v>4326</v>
      </c>
      <c r="P1650" t="s">
        <v>4323</v>
      </c>
      <c r="Q1650">
        <v>1434</v>
      </c>
      <c r="R1650" t="s">
        <v>98</v>
      </c>
      <c r="S1650" t="s">
        <v>97</v>
      </c>
      <c r="T1650" t="str">
        <f>IF(Transcripts[[#This Row],[List?]]="Y", Transcripts[[#This Row],[RefSeq mRNA ID]]&amp;IF(Transcripts[[#This Row],[Preferred?]]="Y", " (Preferred)", ""), "")</f>
        <v>NM_001220765.2</v>
      </c>
      <c r="V1650" s="43" t="s">
        <v>18513</v>
      </c>
      <c r="W1650" s="43" t="e">
        <f t="array" ref="W1650">INDEX(Table6[#Data], MATCH(1, ISNUMBER(SEARCH(Transcripts[[#This Row],[RefSeq mRNA ID]], Table6['#name])), 0), 1)</f>
        <v>#N/A</v>
      </c>
      <c r="X1650" s="43"/>
      <c r="Y1650" s="43"/>
      <c r="Z1650" t="s">
        <v>3518</v>
      </c>
      <c r="AC1650" t="s">
        <v>3491</v>
      </c>
      <c r="AD1650" t="s">
        <v>27</v>
      </c>
      <c r="AE1650" t="s">
        <v>3518</v>
      </c>
    </row>
    <row r="1651" spans="8:31" hidden="1" x14ac:dyDescent="0.25">
      <c r="H1651" t="s">
        <v>4298</v>
      </c>
      <c r="I1651" t="s">
        <v>4308</v>
      </c>
      <c r="J1651" t="s">
        <v>4309</v>
      </c>
      <c r="K1651" t="s">
        <v>19509</v>
      </c>
      <c r="L1651">
        <v>5928</v>
      </c>
      <c r="M1651" t="s">
        <v>27</v>
      </c>
      <c r="N1651" t="s">
        <v>4310</v>
      </c>
      <c r="Q1651">
        <v>1299</v>
      </c>
      <c r="R1651" t="s">
        <v>98</v>
      </c>
      <c r="S1651" t="s">
        <v>97</v>
      </c>
      <c r="T1651" t="str">
        <f>IF(Transcripts[[#This Row],[List?]]="Y", Transcripts[[#This Row],[RefSeq mRNA ID]]&amp;IF(Transcripts[[#This Row],[Preferred?]]="Y", " (Preferred)", ""), "")</f>
        <v>NM_001220768.2</v>
      </c>
      <c r="V1651" s="43" t="s">
        <v>18513</v>
      </c>
      <c r="W1651" s="43" t="e">
        <f t="array" ref="W1651">INDEX(Table6[#Data], MATCH(1, ISNUMBER(SEARCH(Transcripts[[#This Row],[RefSeq mRNA ID]], Table6['#name])), 0), 1)</f>
        <v>#N/A</v>
      </c>
      <c r="X1651" s="43"/>
      <c r="Y1651" s="43"/>
      <c r="Z1651" t="s">
        <v>3494</v>
      </c>
      <c r="AA1651" t="s">
        <v>3495</v>
      </c>
      <c r="AB1651">
        <v>2427</v>
      </c>
      <c r="AC1651" t="s">
        <v>3491</v>
      </c>
      <c r="AD1651" t="s">
        <v>27</v>
      </c>
      <c r="AE1651" t="s">
        <v>11044</v>
      </c>
    </row>
    <row r="1652" spans="8:31" hidden="1" x14ac:dyDescent="0.25">
      <c r="H1652" t="s">
        <v>4298</v>
      </c>
      <c r="I1652" t="s">
        <v>4333</v>
      </c>
      <c r="J1652" t="s">
        <v>4334</v>
      </c>
      <c r="K1652" t="s">
        <v>19513</v>
      </c>
      <c r="L1652">
        <v>1748</v>
      </c>
      <c r="M1652" t="s">
        <v>27</v>
      </c>
      <c r="N1652" t="s">
        <v>4335</v>
      </c>
      <c r="Q1652">
        <v>1299</v>
      </c>
      <c r="R1652" t="s">
        <v>98</v>
      </c>
      <c r="S1652" t="s">
        <v>97</v>
      </c>
      <c r="T1652" t="str">
        <f>IF(Transcripts[[#This Row],[List?]]="Y", Transcripts[[#This Row],[RefSeq mRNA ID]]&amp;IF(Transcripts[[#This Row],[Preferred?]]="Y", " (Preferred)", ""), "")</f>
        <v>NM_001291838.1</v>
      </c>
      <c r="V1652" s="43" t="s">
        <v>18513</v>
      </c>
      <c r="W1652" s="43" t="e">
        <f t="array" ref="W1652">INDEX(Table6[#Data], MATCH(1, ISNUMBER(SEARCH(Transcripts[[#This Row],[RefSeq mRNA ID]], Table6['#name])), 0), 1)</f>
        <v>#N/A</v>
      </c>
      <c r="X1652" s="43"/>
      <c r="Y1652" s="43"/>
      <c r="Z1652" t="s">
        <v>3498</v>
      </c>
      <c r="AA1652" t="s">
        <v>3499</v>
      </c>
      <c r="AB1652">
        <v>2421</v>
      </c>
      <c r="AC1652" t="s">
        <v>3491</v>
      </c>
      <c r="AD1652" t="s">
        <v>27</v>
      </c>
      <c r="AE1652" t="s">
        <v>11045</v>
      </c>
    </row>
    <row r="1653" spans="8:31" hidden="1" x14ac:dyDescent="0.25">
      <c r="H1653" t="s">
        <v>4298</v>
      </c>
      <c r="I1653" t="s">
        <v>4313</v>
      </c>
      <c r="J1653" t="s">
        <v>4314</v>
      </c>
      <c r="K1653" t="s">
        <v>19511</v>
      </c>
      <c r="L1653">
        <v>5760</v>
      </c>
      <c r="M1653" t="s">
        <v>27</v>
      </c>
      <c r="N1653" t="s">
        <v>4315</v>
      </c>
      <c r="P1653" t="s">
        <v>4316</v>
      </c>
      <c r="Q1653">
        <v>1131</v>
      </c>
      <c r="R1653" t="s">
        <v>98</v>
      </c>
      <c r="S1653" t="s">
        <v>97</v>
      </c>
      <c r="T1653" t="str">
        <f>IF(Transcripts[[#This Row],[List?]]="Y", Transcripts[[#This Row],[RefSeq mRNA ID]]&amp;IF(Transcripts[[#This Row],[Preferred?]]="Y", " (Preferred)", ""), "")</f>
        <v>NM_001220771.2</v>
      </c>
      <c r="V1653" s="43" t="s">
        <v>18513</v>
      </c>
      <c r="W1653" s="43" t="e">
        <f t="array" ref="W1653">INDEX(Table6[#Data], MATCH(1, ISNUMBER(SEARCH(Transcripts[[#This Row],[RefSeq mRNA ID]], Table6['#name])), 0), 1)</f>
        <v>#N/A</v>
      </c>
      <c r="X1653" s="43"/>
      <c r="Y1653" s="43"/>
      <c r="Z1653" t="s">
        <v>3508</v>
      </c>
      <c r="AA1653" t="s">
        <v>3509</v>
      </c>
      <c r="AB1653">
        <v>2085</v>
      </c>
      <c r="AC1653" t="s">
        <v>3491</v>
      </c>
      <c r="AD1653" t="s">
        <v>27</v>
      </c>
      <c r="AE1653" t="s">
        <v>11046</v>
      </c>
    </row>
    <row r="1654" spans="8:31" hidden="1" x14ac:dyDescent="0.25">
      <c r="H1654" t="s">
        <v>4298</v>
      </c>
      <c r="I1654" t="s">
        <v>4317</v>
      </c>
      <c r="J1654" t="s">
        <v>4318</v>
      </c>
      <c r="L1654">
        <v>5499</v>
      </c>
      <c r="M1654" t="s">
        <v>27</v>
      </c>
      <c r="N1654" t="s">
        <v>4319</v>
      </c>
      <c r="Q1654">
        <v>870</v>
      </c>
      <c r="R1654" t="s">
        <v>98</v>
      </c>
      <c r="S1654" t="s">
        <v>98</v>
      </c>
      <c r="T1654" t="str">
        <f>IF(Transcripts[[#This Row],[List?]]="Y", Transcripts[[#This Row],[RefSeq mRNA ID]]&amp;IF(Transcripts[[#This Row],[Preferred?]]="Y", " (Preferred)", ""), "")</f>
        <v/>
      </c>
      <c r="V1654" s="43" t="s">
        <v>18513</v>
      </c>
      <c r="W1654" s="43" t="e">
        <f t="array" ref="W1654">INDEX(Table6[#Data], MATCH(1, ISNUMBER(SEARCH(Transcripts[[#This Row],[RefSeq mRNA ID]], Table6['#name])), 0), 1)</f>
        <v>#N/A</v>
      </c>
      <c r="X1654" s="43"/>
      <c r="Y1654" s="43"/>
      <c r="Z1654" t="s">
        <v>402</v>
      </c>
      <c r="AA1654" t="s">
        <v>403</v>
      </c>
      <c r="AB1654">
        <v>6858</v>
      </c>
      <c r="AC1654" t="s">
        <v>395</v>
      </c>
      <c r="AD1654" t="s">
        <v>27</v>
      </c>
      <c r="AE1654" t="s">
        <v>11047</v>
      </c>
    </row>
    <row r="1655" spans="8:31" hidden="1" x14ac:dyDescent="0.25">
      <c r="H1655" t="s">
        <v>4298</v>
      </c>
      <c r="I1655" t="s">
        <v>4327</v>
      </c>
      <c r="J1655" t="s">
        <v>4328</v>
      </c>
      <c r="K1655" t="s">
        <v>19518</v>
      </c>
      <c r="L1655">
        <v>3485</v>
      </c>
      <c r="M1655" t="s">
        <v>27</v>
      </c>
      <c r="N1655" t="s">
        <v>4329</v>
      </c>
      <c r="Q1655">
        <v>681</v>
      </c>
      <c r="R1655" t="s">
        <v>98</v>
      </c>
      <c r="S1655" t="s">
        <v>97</v>
      </c>
      <c r="T1655" t="str">
        <f>IF(Transcripts[[#This Row],[List?]]="Y", Transcripts[[#This Row],[RefSeq mRNA ID]]&amp;IF(Transcripts[[#This Row],[Preferred?]]="Y", " (Preferred)", ""), "")</f>
        <v>NM_001291843.1</v>
      </c>
      <c r="V1655" s="43" t="s">
        <v>18513</v>
      </c>
      <c r="W1655" s="43" t="e">
        <f t="array" ref="W1655">INDEX(Table6[#Data], MATCH(1, ISNUMBER(SEARCH(Transcripts[[#This Row],[RefSeq mRNA ID]], Table6['#name])), 0), 1)</f>
        <v>#N/A</v>
      </c>
      <c r="X1655" s="43"/>
      <c r="Y1655" s="43"/>
      <c r="Z1655" t="s">
        <v>406</v>
      </c>
      <c r="AA1655" t="s">
        <v>407</v>
      </c>
      <c r="AB1655">
        <v>6207</v>
      </c>
      <c r="AC1655" t="s">
        <v>395</v>
      </c>
      <c r="AD1655" t="s">
        <v>27</v>
      </c>
      <c r="AE1655" t="s">
        <v>11048</v>
      </c>
    </row>
    <row r="1656" spans="8:31" hidden="1" x14ac:dyDescent="0.25">
      <c r="H1656" t="s">
        <v>4298</v>
      </c>
      <c r="I1656" t="s">
        <v>4330</v>
      </c>
      <c r="J1656" t="s">
        <v>4331</v>
      </c>
      <c r="K1656" t="s">
        <v>19520</v>
      </c>
      <c r="L1656">
        <v>1808</v>
      </c>
      <c r="M1656" t="s">
        <v>27</v>
      </c>
      <c r="N1656" t="s">
        <v>4332</v>
      </c>
      <c r="Q1656">
        <v>525</v>
      </c>
      <c r="R1656" t="s">
        <v>98</v>
      </c>
      <c r="S1656" t="s">
        <v>97</v>
      </c>
      <c r="T1656" t="str">
        <f>IF(Transcripts[[#This Row],[List?]]="Y", Transcripts[[#This Row],[RefSeq mRNA ID]]&amp;IF(Transcripts[[#This Row],[Preferred?]]="Y", " (Preferred)", ""), "")</f>
        <v>NM_001291845.1</v>
      </c>
      <c r="V1656" s="43" t="s">
        <v>18513</v>
      </c>
      <c r="W1656" s="43" t="e">
        <f t="array" ref="W1656">INDEX(Table6[#Data], MATCH(1, ISNUMBER(SEARCH(Transcripts[[#This Row],[RefSeq mRNA ID]], Table6['#name])), 0), 1)</f>
        <v>#N/A</v>
      </c>
      <c r="X1656" s="43"/>
      <c r="Y1656" s="43"/>
      <c r="Z1656" t="s">
        <v>419</v>
      </c>
      <c r="AA1656" t="s">
        <v>420</v>
      </c>
      <c r="AB1656">
        <v>368</v>
      </c>
      <c r="AC1656" t="s">
        <v>395</v>
      </c>
      <c r="AD1656" t="s">
        <v>27</v>
      </c>
      <c r="AE1656" t="s">
        <v>11049</v>
      </c>
    </row>
    <row r="1657" spans="8:31" hidden="1" x14ac:dyDescent="0.25">
      <c r="H1657" t="s">
        <v>4298</v>
      </c>
      <c r="I1657" t="s">
        <v>4336</v>
      </c>
      <c r="J1657" t="s">
        <v>4337</v>
      </c>
      <c r="L1657">
        <v>201</v>
      </c>
      <c r="M1657" t="s">
        <v>27</v>
      </c>
      <c r="N1657" t="s">
        <v>4338</v>
      </c>
      <c r="Q1657">
        <v>201</v>
      </c>
      <c r="R1657" t="s">
        <v>98</v>
      </c>
      <c r="S1657" t="s">
        <v>98</v>
      </c>
      <c r="T1657" t="str">
        <f>IF(Transcripts[[#This Row],[List?]]="Y", Transcripts[[#This Row],[RefSeq mRNA ID]]&amp;IF(Transcripts[[#This Row],[Preferred?]]="Y", " (Preferred)", ""), "")</f>
        <v/>
      </c>
      <c r="V1657" s="43" t="s">
        <v>18513</v>
      </c>
      <c r="W1657" s="43" t="e">
        <f t="array" ref="W1657">INDEX(Table6[#Data], MATCH(1, ISNUMBER(SEARCH(Transcripts[[#This Row],[RefSeq mRNA ID]], Table6['#name])), 0), 1)</f>
        <v>#N/A</v>
      </c>
      <c r="X1657" s="43"/>
      <c r="Y1657" s="43"/>
      <c r="Z1657" t="s">
        <v>410</v>
      </c>
      <c r="AA1657" t="s">
        <v>411</v>
      </c>
      <c r="AB1657">
        <v>5709</v>
      </c>
      <c r="AC1657" t="s">
        <v>395</v>
      </c>
      <c r="AD1657" t="s">
        <v>27</v>
      </c>
      <c r="AE1657" t="s">
        <v>11050</v>
      </c>
    </row>
    <row r="1658" spans="8:31" hidden="1" x14ac:dyDescent="0.25">
      <c r="H1658" t="s">
        <v>4298</v>
      </c>
      <c r="I1658" t="s">
        <v>20378</v>
      </c>
      <c r="J1658" t="s">
        <v>20379</v>
      </c>
      <c r="K1658" t="s">
        <v>19516</v>
      </c>
      <c r="R1658" t="s">
        <v>98</v>
      </c>
      <c r="S1658" t="s">
        <v>97</v>
      </c>
      <c r="T1658" t="str">
        <f>IF(Transcripts[[#This Row],[List?]]="Y", Transcripts[[#This Row],[RefSeq mRNA ID]]&amp;IF(Transcripts[[#This Row],[Preferred?]]="Y", " (Preferred)", ""), "")</f>
        <v>NM_001291841.1</v>
      </c>
      <c r="V1658" s="43"/>
      <c r="W1658" s="43" t="e">
        <f t="array" ref="W1658">INDEX(Table6[#Data], MATCH(1, ISNUMBER(SEARCH(Transcripts[[#This Row],[RefSeq mRNA ID]], Table6['#name])), 0), 1)</f>
        <v>#N/A</v>
      </c>
      <c r="X1658" s="43"/>
      <c r="Y1658" s="43"/>
      <c r="Z1658" t="s">
        <v>422</v>
      </c>
      <c r="AC1658" t="s">
        <v>395</v>
      </c>
      <c r="AD1658" t="s">
        <v>27</v>
      </c>
      <c r="AE1658" t="s">
        <v>422</v>
      </c>
    </row>
    <row r="1659" spans="8:31" hidden="1" x14ac:dyDescent="0.25">
      <c r="H1659" t="s">
        <v>4298</v>
      </c>
      <c r="I1659" t="s">
        <v>4299</v>
      </c>
      <c r="J1659" t="s">
        <v>20380</v>
      </c>
      <c r="K1659" t="s">
        <v>19522</v>
      </c>
      <c r="L1659">
        <v>711</v>
      </c>
      <c r="M1659" t="s">
        <v>195</v>
      </c>
      <c r="N1659" t="s">
        <v>4300</v>
      </c>
      <c r="P1659" t="s">
        <v>100</v>
      </c>
      <c r="Q1659">
        <v>0</v>
      </c>
      <c r="R1659" t="s">
        <v>98</v>
      </c>
      <c r="S1659" t="s">
        <v>97</v>
      </c>
      <c r="T1659" t="str">
        <f>IF(Transcripts[[#This Row],[List?]]="Y", Transcripts[[#This Row],[RefSeq mRNA ID]]&amp;IF(Transcripts[[#This Row],[Preferred?]]="Y", " (Preferred)", ""), "")</f>
        <v>NM_001291847.1</v>
      </c>
      <c r="V1659" s="43" t="s">
        <v>18513</v>
      </c>
      <c r="W1659" s="43" t="e">
        <f t="array" ref="W1659">INDEX(Table6[#Data], MATCH(1, ISNUMBER(SEARCH(Transcripts[[#This Row],[RefSeq mRNA ID]], Table6['#name])), 0), 1)</f>
        <v>#N/A</v>
      </c>
      <c r="X1659" s="43"/>
      <c r="Y1659" s="43"/>
      <c r="Z1659" t="s">
        <v>413</v>
      </c>
      <c r="AA1659" t="s">
        <v>414</v>
      </c>
      <c r="AB1659">
        <v>3547</v>
      </c>
      <c r="AC1659" t="s">
        <v>395</v>
      </c>
      <c r="AD1659" t="s">
        <v>27</v>
      </c>
      <c r="AE1659" t="s">
        <v>11051</v>
      </c>
    </row>
    <row r="1660" spans="8:31" hidden="1" x14ac:dyDescent="0.25">
      <c r="H1660" t="s">
        <v>4298</v>
      </c>
      <c r="I1660" t="s">
        <v>4301</v>
      </c>
      <c r="L1660">
        <v>638</v>
      </c>
      <c r="M1660" t="s">
        <v>195</v>
      </c>
      <c r="N1660" t="s">
        <v>4302</v>
      </c>
      <c r="P1660" t="s">
        <v>100</v>
      </c>
      <c r="Q1660">
        <v>0</v>
      </c>
      <c r="R1660" t="s">
        <v>98</v>
      </c>
      <c r="S1660" t="s">
        <v>98</v>
      </c>
      <c r="T1660" t="str">
        <f>IF(Transcripts[[#This Row],[List?]]="Y", Transcripts[[#This Row],[RefSeq mRNA ID]]&amp;IF(Transcripts[[#This Row],[Preferred?]]="Y", " (Preferred)", ""), "")</f>
        <v/>
      </c>
      <c r="V1660" s="43" t="s">
        <v>18513</v>
      </c>
      <c r="W1660" s="43" t="e">
        <f t="array" ref="W1660">INDEX(Table6[#Data], MATCH(1, ISNUMBER(SEARCH(Transcripts[[#This Row],[RefSeq mRNA ID]], Table6['#name])), 0), 1)</f>
        <v>#N/A</v>
      </c>
      <c r="X1660" s="43"/>
      <c r="Y1660" s="43"/>
      <c r="Z1660" t="s">
        <v>396</v>
      </c>
      <c r="AA1660" t="s">
        <v>397</v>
      </c>
      <c r="AB1660">
        <v>434</v>
      </c>
      <c r="AC1660" t="s">
        <v>395</v>
      </c>
      <c r="AD1660" t="s">
        <v>27</v>
      </c>
      <c r="AE1660" t="s">
        <v>11052</v>
      </c>
    </row>
    <row r="1661" spans="8:31" hidden="1" x14ac:dyDescent="0.25">
      <c r="H1661" t="s">
        <v>4298</v>
      </c>
      <c r="I1661" t="s">
        <v>4303</v>
      </c>
      <c r="L1661">
        <v>584</v>
      </c>
      <c r="M1661" t="s">
        <v>195</v>
      </c>
      <c r="N1661" t="s">
        <v>4304</v>
      </c>
      <c r="P1661" t="s">
        <v>100</v>
      </c>
      <c r="Q1661">
        <v>0</v>
      </c>
      <c r="R1661" t="s">
        <v>98</v>
      </c>
      <c r="S1661" t="s">
        <v>98</v>
      </c>
      <c r="T1661" t="str">
        <f>IF(Transcripts[[#This Row],[List?]]="Y", Transcripts[[#This Row],[RefSeq mRNA ID]]&amp;IF(Transcripts[[#This Row],[Preferred?]]="Y", " (Preferred)", ""), "")</f>
        <v/>
      </c>
      <c r="V1661" s="43" t="s">
        <v>18513</v>
      </c>
      <c r="W1661" s="43" t="e">
        <f t="array" ref="W1661">INDEX(Table6[#Data], MATCH(1, ISNUMBER(SEARCH(Transcripts[[#This Row],[RefSeq mRNA ID]], Table6['#name])), 0), 1)</f>
        <v>#N/A</v>
      </c>
      <c r="X1661" s="43"/>
      <c r="Y1661" s="43"/>
      <c r="Z1661" t="s">
        <v>399</v>
      </c>
      <c r="AA1661" t="s">
        <v>400</v>
      </c>
      <c r="AB1661">
        <v>566</v>
      </c>
      <c r="AC1661" t="s">
        <v>395</v>
      </c>
      <c r="AD1661" t="s">
        <v>27</v>
      </c>
      <c r="AE1661" t="s">
        <v>11053</v>
      </c>
    </row>
    <row r="1662" spans="8:31" hidden="1" x14ac:dyDescent="0.25">
      <c r="H1662" t="s">
        <v>4298</v>
      </c>
      <c r="I1662" t="s">
        <v>4339</v>
      </c>
      <c r="L1662">
        <v>1779</v>
      </c>
      <c r="M1662" t="s">
        <v>212</v>
      </c>
      <c r="N1662" t="s">
        <v>4340</v>
      </c>
      <c r="P1662" t="s">
        <v>100</v>
      </c>
      <c r="Q1662">
        <v>0</v>
      </c>
      <c r="R1662" t="s">
        <v>98</v>
      </c>
      <c r="S1662" t="s">
        <v>98</v>
      </c>
      <c r="T1662" t="str">
        <f>IF(Transcripts[[#This Row],[List?]]="Y", Transcripts[[#This Row],[RefSeq mRNA ID]]&amp;IF(Transcripts[[#This Row],[Preferred?]]="Y", " (Preferred)", ""), "")</f>
        <v/>
      </c>
      <c r="V1662" s="43" t="s">
        <v>18513</v>
      </c>
      <c r="W1662" s="43" t="e">
        <f t="array" ref="W1662">INDEX(Table6[#Data], MATCH(1, ISNUMBER(SEARCH(Transcripts[[#This Row],[RefSeq mRNA ID]], Table6['#name])), 0), 1)</f>
        <v>#N/A</v>
      </c>
      <c r="X1662" s="43"/>
      <c r="Y1662" s="43"/>
      <c r="Z1662" t="s">
        <v>416</v>
      </c>
      <c r="AA1662" t="s">
        <v>417</v>
      </c>
      <c r="AB1662">
        <v>1842</v>
      </c>
      <c r="AC1662" t="s">
        <v>395</v>
      </c>
      <c r="AD1662" t="s">
        <v>27</v>
      </c>
      <c r="AE1662" t="s">
        <v>11054</v>
      </c>
    </row>
    <row r="1663" spans="8:31" hidden="1" x14ac:dyDescent="0.25">
      <c r="H1663" t="s">
        <v>4298</v>
      </c>
      <c r="I1663" t="s">
        <v>4341</v>
      </c>
      <c r="L1663">
        <v>1122</v>
      </c>
      <c r="M1663" t="s">
        <v>212</v>
      </c>
      <c r="N1663" t="s">
        <v>4342</v>
      </c>
      <c r="P1663" t="s">
        <v>100</v>
      </c>
      <c r="Q1663">
        <v>0</v>
      </c>
      <c r="R1663" t="s">
        <v>98</v>
      </c>
      <c r="S1663" t="s">
        <v>98</v>
      </c>
      <c r="T1663" t="str">
        <f>IF(Transcripts[[#This Row],[List?]]="Y", Transcripts[[#This Row],[RefSeq mRNA ID]]&amp;IF(Transcripts[[#This Row],[Preferred?]]="Y", " (Preferred)", ""), "")</f>
        <v/>
      </c>
      <c r="V1663" s="43" t="s">
        <v>18513</v>
      </c>
      <c r="W1663" s="43" t="e">
        <f t="array" ref="W1663">INDEX(Table6[#Data], MATCH(1, ISNUMBER(SEARCH(Transcripts[[#This Row],[RefSeq mRNA ID]], Table6['#name])), 0), 1)</f>
        <v>#N/A</v>
      </c>
      <c r="X1663" s="43"/>
      <c r="Y1663" s="43"/>
      <c r="Z1663" t="s">
        <v>4469</v>
      </c>
      <c r="AA1663" t="s">
        <v>4470</v>
      </c>
      <c r="AB1663">
        <v>3465</v>
      </c>
      <c r="AC1663" t="s">
        <v>126</v>
      </c>
      <c r="AD1663" t="s">
        <v>27</v>
      </c>
      <c r="AE1663" t="s">
        <v>11055</v>
      </c>
    </row>
    <row r="1664" spans="8:31" hidden="1" x14ac:dyDescent="0.25">
      <c r="H1664" t="s">
        <v>4343</v>
      </c>
      <c r="I1664" t="s">
        <v>4349</v>
      </c>
      <c r="J1664" t="s">
        <v>4350</v>
      </c>
      <c r="K1664" t="s">
        <v>19534</v>
      </c>
      <c r="L1664">
        <v>2437</v>
      </c>
      <c r="M1664" t="s">
        <v>27</v>
      </c>
      <c r="N1664" t="s">
        <v>4351</v>
      </c>
      <c r="P1664" t="s">
        <v>4352</v>
      </c>
      <c r="Q1664">
        <v>1530</v>
      </c>
      <c r="R1664" t="s">
        <v>97</v>
      </c>
      <c r="S1664" t="s">
        <v>97</v>
      </c>
      <c r="T1664" t="str">
        <f>IF(Transcripts[[#This Row],[List?]]="Y", Transcripts[[#This Row],[RefSeq mRNA ID]]&amp;IF(Transcripts[[#This Row],[Preferred?]]="Y", " (Preferred)", ""), "")</f>
        <v>NM_012481.4 (Preferred)</v>
      </c>
      <c r="V1664" s="43" t="s">
        <v>18514</v>
      </c>
      <c r="W1664" s="43" t="e">
        <f t="array" ref="W1664">INDEX(Table6[#Data], MATCH(1, ISNUMBER(SEARCH(Transcripts[[#This Row],[RefSeq mRNA ID]], Table6['#name])), 0), 1)</f>
        <v>#N/A</v>
      </c>
      <c r="X1664" s="43"/>
      <c r="Y1664" s="43"/>
      <c r="Z1664" t="s">
        <v>4467</v>
      </c>
      <c r="AC1664" t="s">
        <v>126</v>
      </c>
      <c r="AD1664" t="s">
        <v>27</v>
      </c>
      <c r="AE1664" t="s">
        <v>4467</v>
      </c>
    </row>
    <row r="1665" spans="8:31" hidden="1" x14ac:dyDescent="0.25">
      <c r="H1665" t="s">
        <v>4343</v>
      </c>
      <c r="I1665" t="s">
        <v>4353</v>
      </c>
      <c r="J1665" t="s">
        <v>4354</v>
      </c>
      <c r="K1665" t="s">
        <v>19524</v>
      </c>
      <c r="L1665">
        <v>1996</v>
      </c>
      <c r="M1665" t="s">
        <v>27</v>
      </c>
      <c r="N1665" t="s">
        <v>4355</v>
      </c>
      <c r="P1665" t="s">
        <v>4356</v>
      </c>
      <c r="Q1665">
        <v>1428</v>
      </c>
      <c r="R1665" t="s">
        <v>98</v>
      </c>
      <c r="S1665" t="s">
        <v>97</v>
      </c>
      <c r="T1665" t="str">
        <f>IF(Transcripts[[#This Row],[List?]]="Y", Transcripts[[#This Row],[RefSeq mRNA ID]]&amp;IF(Transcripts[[#This Row],[Preferred?]]="Y", " (Preferred)", ""), "")</f>
        <v>NM_001257408.1</v>
      </c>
      <c r="V1665" s="43" t="s">
        <v>18514</v>
      </c>
      <c r="W1665" s="43" t="e">
        <f t="array" ref="W1665">INDEX(Table6[#Data], MATCH(1, ISNUMBER(SEARCH(Transcripts[[#This Row],[RefSeq mRNA ID]], Table6['#name])), 0), 1)</f>
        <v>#N/A</v>
      </c>
      <c r="X1665" s="43"/>
      <c r="Y1665" s="43"/>
      <c r="Z1665" t="s">
        <v>4459</v>
      </c>
      <c r="AC1665" t="s">
        <v>126</v>
      </c>
      <c r="AD1665" t="s">
        <v>27</v>
      </c>
      <c r="AE1665" t="s">
        <v>4459</v>
      </c>
    </row>
    <row r="1666" spans="8:31" hidden="1" x14ac:dyDescent="0.25">
      <c r="H1666" t="s">
        <v>4343</v>
      </c>
      <c r="I1666" t="s">
        <v>4383</v>
      </c>
      <c r="J1666" t="s">
        <v>4384</v>
      </c>
      <c r="K1666" t="s">
        <v>19536</v>
      </c>
      <c r="L1666">
        <v>1413</v>
      </c>
      <c r="M1666" t="s">
        <v>27</v>
      </c>
      <c r="N1666" t="s">
        <v>4385</v>
      </c>
      <c r="P1666" t="s">
        <v>4386</v>
      </c>
      <c r="Q1666">
        <v>1413</v>
      </c>
      <c r="R1666" t="s">
        <v>98</v>
      </c>
      <c r="S1666" t="s">
        <v>97</v>
      </c>
      <c r="T1666" t="str">
        <f>IF(Transcripts[[#This Row],[List?]]="Y", Transcripts[[#This Row],[RefSeq mRNA ID]]&amp;IF(Transcripts[[#This Row],[Preferred?]]="Y", " (Preferred)", ""), "")</f>
        <v>NM_183229.2</v>
      </c>
      <c r="V1666" s="43" t="s">
        <v>18514</v>
      </c>
      <c r="W1666" s="43" t="e">
        <f t="array" ref="W1666">INDEX(Table6[#Data], MATCH(1, ISNUMBER(SEARCH(Transcripts[[#This Row],[RefSeq mRNA ID]], Table6['#name])), 0), 1)</f>
        <v>#N/A</v>
      </c>
      <c r="X1666" s="43"/>
      <c r="Y1666" s="43"/>
      <c r="Z1666" t="s">
        <v>4463</v>
      </c>
      <c r="AC1666" t="s">
        <v>126</v>
      </c>
      <c r="AD1666" t="s">
        <v>27</v>
      </c>
      <c r="AE1666" t="s">
        <v>4463</v>
      </c>
    </row>
    <row r="1667" spans="8:31" hidden="1" x14ac:dyDescent="0.25">
      <c r="H1667" t="s">
        <v>4343</v>
      </c>
      <c r="I1667" t="s">
        <v>4387</v>
      </c>
      <c r="J1667" t="s">
        <v>4388</v>
      </c>
      <c r="K1667" t="s">
        <v>19537</v>
      </c>
      <c r="L1667">
        <v>1413</v>
      </c>
      <c r="M1667" t="s">
        <v>27</v>
      </c>
      <c r="N1667" t="s">
        <v>4389</v>
      </c>
      <c r="P1667" t="s">
        <v>4390</v>
      </c>
      <c r="Q1667">
        <v>1413</v>
      </c>
      <c r="R1667" t="s">
        <v>98</v>
      </c>
      <c r="S1667" t="s">
        <v>97</v>
      </c>
      <c r="T1667" t="str">
        <f>IF(Transcripts[[#This Row],[List?]]="Y", Transcripts[[#This Row],[RefSeq mRNA ID]]&amp;IF(Transcripts[[#This Row],[Preferred?]]="Y", " (Preferred)", ""), "")</f>
        <v>NM_183230.2</v>
      </c>
      <c r="V1667" s="43" t="s">
        <v>18514</v>
      </c>
      <c r="W1667" s="43" t="e">
        <f t="array" ref="W1667">INDEX(Table6[#Data], MATCH(1, ISNUMBER(SEARCH(Transcripts[[#This Row],[RefSeq mRNA ID]], Table6['#name])), 0), 1)</f>
        <v>#N/A</v>
      </c>
      <c r="X1667" s="43"/>
      <c r="Y1667" s="43"/>
      <c r="Z1667" t="s">
        <v>4461</v>
      </c>
      <c r="AC1667" t="s">
        <v>126</v>
      </c>
      <c r="AD1667" t="s">
        <v>27</v>
      </c>
      <c r="AE1667" t="s">
        <v>4461</v>
      </c>
    </row>
    <row r="1668" spans="8:31" hidden="1" x14ac:dyDescent="0.25">
      <c r="H1668" t="s">
        <v>4343</v>
      </c>
      <c r="I1668" t="s">
        <v>4391</v>
      </c>
      <c r="J1668" t="s">
        <v>4392</v>
      </c>
      <c r="K1668" t="s">
        <v>19535</v>
      </c>
      <c r="L1668">
        <v>1362</v>
      </c>
      <c r="M1668" t="s">
        <v>27</v>
      </c>
      <c r="N1668" t="s">
        <v>4393</v>
      </c>
      <c r="P1668" t="s">
        <v>4394</v>
      </c>
      <c r="Q1668">
        <v>1362</v>
      </c>
      <c r="R1668" t="s">
        <v>98</v>
      </c>
      <c r="S1668" t="s">
        <v>97</v>
      </c>
      <c r="T1668" t="str">
        <f>IF(Transcripts[[#This Row],[List?]]="Y", Transcripts[[#This Row],[RefSeq mRNA ID]]&amp;IF(Transcripts[[#This Row],[Preferred?]]="Y", " (Preferred)", ""), "")</f>
        <v>NM_183228.2</v>
      </c>
      <c r="V1668" s="43" t="s">
        <v>18514</v>
      </c>
      <c r="W1668" s="43" t="e">
        <f t="array" ref="W1668">INDEX(Table6[#Data], MATCH(1, ISNUMBER(SEARCH(Transcripts[[#This Row],[RefSeq mRNA ID]], Table6['#name])), 0), 1)</f>
        <v>#N/A</v>
      </c>
      <c r="X1668" s="43"/>
      <c r="Y1668" s="43"/>
      <c r="Z1668" t="s">
        <v>4465</v>
      </c>
      <c r="AC1668" t="s">
        <v>126</v>
      </c>
      <c r="AD1668" t="s">
        <v>27</v>
      </c>
      <c r="AE1668" t="s">
        <v>4465</v>
      </c>
    </row>
    <row r="1669" spans="8:31" hidden="1" x14ac:dyDescent="0.25">
      <c r="H1669" t="s">
        <v>4343</v>
      </c>
      <c r="I1669" t="s">
        <v>4357</v>
      </c>
      <c r="J1669" t="s">
        <v>4358</v>
      </c>
      <c r="K1669" t="s">
        <v>19525</v>
      </c>
      <c r="L1669">
        <v>1879</v>
      </c>
      <c r="M1669" t="s">
        <v>27</v>
      </c>
      <c r="N1669" t="s">
        <v>4359</v>
      </c>
      <c r="P1669" t="s">
        <v>4360</v>
      </c>
      <c r="Q1669">
        <v>1311</v>
      </c>
      <c r="R1669" t="s">
        <v>98</v>
      </c>
      <c r="S1669" t="s">
        <v>97</v>
      </c>
      <c r="T1669" t="str">
        <f>IF(Transcripts[[#This Row],[List?]]="Y", Transcripts[[#This Row],[RefSeq mRNA ID]]&amp;IF(Transcripts[[#This Row],[Preferred?]]="Y", " (Preferred)", ""), "")</f>
        <v>NM_001257409.1</v>
      </c>
      <c r="V1669" s="43" t="s">
        <v>18514</v>
      </c>
      <c r="W1669" s="43" t="e">
        <f t="array" ref="W1669">INDEX(Table6[#Data], MATCH(1, ISNUMBER(SEARCH(Transcripts[[#This Row],[RefSeq mRNA ID]], Table6['#name])), 0), 1)</f>
        <v>#N/A</v>
      </c>
      <c r="X1669" s="43"/>
      <c r="Y1669" s="43"/>
      <c r="Z1669" t="s">
        <v>3297</v>
      </c>
      <c r="AA1669" t="s">
        <v>3298</v>
      </c>
      <c r="AB1669">
        <v>621</v>
      </c>
      <c r="AC1669" t="s">
        <v>3294</v>
      </c>
      <c r="AD1669" t="s">
        <v>27</v>
      </c>
      <c r="AE1669" t="s">
        <v>11056</v>
      </c>
    </row>
    <row r="1670" spans="8:31" hidden="1" x14ac:dyDescent="0.25">
      <c r="H1670" t="s">
        <v>4343</v>
      </c>
      <c r="I1670" t="s">
        <v>4395</v>
      </c>
      <c r="J1670" t="s">
        <v>4396</v>
      </c>
      <c r="K1670" t="s">
        <v>19539</v>
      </c>
      <c r="L1670">
        <v>1296</v>
      </c>
      <c r="M1670" t="s">
        <v>27</v>
      </c>
      <c r="N1670" t="s">
        <v>4397</v>
      </c>
      <c r="P1670" t="s">
        <v>4398</v>
      </c>
      <c r="Q1670">
        <v>1296</v>
      </c>
      <c r="R1670" t="s">
        <v>98</v>
      </c>
      <c r="S1670" t="s">
        <v>97</v>
      </c>
      <c r="T1670" t="str">
        <f>IF(Transcripts[[#This Row],[List?]]="Y", Transcripts[[#This Row],[RefSeq mRNA ID]]&amp;IF(Transcripts[[#This Row],[Preferred?]]="Y", " (Preferred)", ""), "")</f>
        <v>NM_183232.2</v>
      </c>
      <c r="V1670" s="43" t="s">
        <v>18514</v>
      </c>
      <c r="W1670" s="43" t="e">
        <f t="array" ref="W1670">INDEX(Table6[#Data], MATCH(1, ISNUMBER(SEARCH(Transcripts[[#This Row],[RefSeq mRNA ID]], Table6['#name])), 0), 1)</f>
        <v>#N/A</v>
      </c>
      <c r="X1670" s="43"/>
      <c r="Y1670" s="43"/>
      <c r="Z1670" t="s">
        <v>3295</v>
      </c>
      <c r="AC1670" t="s">
        <v>3294</v>
      </c>
      <c r="AD1670" t="s">
        <v>27</v>
      </c>
      <c r="AE1670" t="s">
        <v>3295</v>
      </c>
    </row>
    <row r="1671" spans="8:31" hidden="1" x14ac:dyDescent="0.25">
      <c r="H1671" t="s">
        <v>4343</v>
      </c>
      <c r="I1671" t="s">
        <v>4361</v>
      </c>
      <c r="J1671" t="s">
        <v>4362</v>
      </c>
      <c r="K1671" t="s">
        <v>19526</v>
      </c>
      <c r="L1671">
        <v>1837</v>
      </c>
      <c r="M1671" t="s">
        <v>27</v>
      </c>
      <c r="N1671" t="s">
        <v>4363</v>
      </c>
      <c r="P1671" t="s">
        <v>4364</v>
      </c>
      <c r="Q1671">
        <v>1269</v>
      </c>
      <c r="R1671" t="s">
        <v>98</v>
      </c>
      <c r="S1671" t="s">
        <v>97</v>
      </c>
      <c r="T1671" t="str">
        <f>IF(Transcripts[[#This Row],[List?]]="Y", Transcripts[[#This Row],[RefSeq mRNA ID]]&amp;IF(Transcripts[[#This Row],[Preferred?]]="Y", " (Preferred)", ""), "")</f>
        <v>NM_001257410.1</v>
      </c>
      <c r="V1671" s="43" t="s">
        <v>18514</v>
      </c>
      <c r="W1671" s="43" t="e">
        <f t="array" ref="W1671">INDEX(Table6[#Data], MATCH(1, ISNUMBER(SEARCH(Transcripts[[#This Row],[RefSeq mRNA ID]], Table6['#name])), 0), 1)</f>
        <v>#N/A</v>
      </c>
      <c r="X1671" s="43"/>
      <c r="Y1671" s="43"/>
      <c r="Z1671" t="s">
        <v>6142</v>
      </c>
      <c r="AA1671" t="s">
        <v>6143</v>
      </c>
      <c r="AB1671">
        <v>1686</v>
      </c>
      <c r="AC1671" t="s">
        <v>6120</v>
      </c>
      <c r="AD1671" t="s">
        <v>27</v>
      </c>
      <c r="AE1671" t="s">
        <v>11057</v>
      </c>
    </row>
    <row r="1672" spans="8:31" hidden="1" x14ac:dyDescent="0.25">
      <c r="H1672" t="s">
        <v>4343</v>
      </c>
      <c r="I1672" t="s">
        <v>4399</v>
      </c>
      <c r="J1672" t="s">
        <v>4400</v>
      </c>
      <c r="K1672" t="s">
        <v>19538</v>
      </c>
      <c r="L1672">
        <v>1246</v>
      </c>
      <c r="M1672" t="s">
        <v>27</v>
      </c>
      <c r="N1672" t="s">
        <v>4401</v>
      </c>
      <c r="P1672" t="s">
        <v>4402</v>
      </c>
      <c r="Q1672">
        <v>1245</v>
      </c>
      <c r="R1672" t="s">
        <v>98</v>
      </c>
      <c r="S1672" t="s">
        <v>97</v>
      </c>
      <c r="T1672" t="str">
        <f>IF(Transcripts[[#This Row],[List?]]="Y", Transcripts[[#This Row],[RefSeq mRNA ID]]&amp;IF(Transcripts[[#This Row],[Preferred?]]="Y", " (Preferred)", ""), "")</f>
        <v>NM_183231.2</v>
      </c>
      <c r="V1672" s="43" t="s">
        <v>18514</v>
      </c>
      <c r="W1672" s="43" t="e">
        <f t="array" ref="W1672">INDEX(Table6[#Data], MATCH(1, ISNUMBER(SEARCH(Transcripts[[#This Row],[RefSeq mRNA ID]], Table6['#name])), 0), 1)</f>
        <v>#N/A</v>
      </c>
      <c r="X1672" s="43"/>
      <c r="Y1672" s="43"/>
      <c r="Z1672" t="s">
        <v>6130</v>
      </c>
      <c r="AC1672" t="s">
        <v>6120</v>
      </c>
      <c r="AD1672" t="s">
        <v>27</v>
      </c>
      <c r="AE1672" t="s">
        <v>6130</v>
      </c>
    </row>
    <row r="1673" spans="8:31" hidden="1" x14ac:dyDescent="0.25">
      <c r="H1673" t="s">
        <v>4343</v>
      </c>
      <c r="I1673" t="s">
        <v>4365</v>
      </c>
      <c r="J1673" t="s">
        <v>4366</v>
      </c>
      <c r="K1673" t="s">
        <v>19530</v>
      </c>
      <c r="L1673">
        <v>1696</v>
      </c>
      <c r="M1673" t="s">
        <v>27</v>
      </c>
      <c r="N1673" t="s">
        <v>4367</v>
      </c>
      <c r="P1673" t="s">
        <v>4368</v>
      </c>
      <c r="Q1673">
        <v>1128</v>
      </c>
      <c r="R1673" t="s">
        <v>98</v>
      </c>
      <c r="S1673" t="s">
        <v>97</v>
      </c>
      <c r="T1673" t="str">
        <f>IF(Transcripts[[#This Row],[List?]]="Y", Transcripts[[#This Row],[RefSeq mRNA ID]]&amp;IF(Transcripts[[#This Row],[Preferred?]]="Y", " (Preferred)", ""), "")</f>
        <v>NM_001257414.1</v>
      </c>
      <c r="V1673" s="43" t="s">
        <v>18514</v>
      </c>
      <c r="W1673" s="43" t="e">
        <f t="array" ref="W1673">INDEX(Table6[#Data], MATCH(1, ISNUMBER(SEARCH(Transcripts[[#This Row],[RefSeq mRNA ID]], Table6['#name])), 0), 1)</f>
        <v>#N/A</v>
      </c>
      <c r="X1673" s="43"/>
      <c r="Y1673" s="43"/>
      <c r="Z1673" t="s">
        <v>6151</v>
      </c>
      <c r="AA1673" t="s">
        <v>6152</v>
      </c>
      <c r="AB1673">
        <v>440</v>
      </c>
      <c r="AC1673" t="s">
        <v>6120</v>
      </c>
      <c r="AD1673" t="s">
        <v>27</v>
      </c>
      <c r="AE1673" t="s">
        <v>11058</v>
      </c>
    </row>
    <row r="1674" spans="8:31" hidden="1" x14ac:dyDescent="0.25">
      <c r="H1674" t="s">
        <v>4343</v>
      </c>
      <c r="I1674" t="s">
        <v>4369</v>
      </c>
      <c r="J1674" t="s">
        <v>4370</v>
      </c>
      <c r="K1674" t="s">
        <v>19527</v>
      </c>
      <c r="L1674">
        <v>1669</v>
      </c>
      <c r="M1674" t="s">
        <v>27</v>
      </c>
      <c r="N1674" t="s">
        <v>4371</v>
      </c>
      <c r="P1674" t="s">
        <v>4372</v>
      </c>
      <c r="Q1674">
        <v>1101</v>
      </c>
      <c r="R1674" t="s">
        <v>98</v>
      </c>
      <c r="S1674" t="s">
        <v>97</v>
      </c>
      <c r="T1674" t="str">
        <f>IF(Transcripts[[#This Row],[List?]]="Y", Transcripts[[#This Row],[RefSeq mRNA ID]]&amp;IF(Transcripts[[#This Row],[Preferred?]]="Y", " (Preferred)", ""), "")</f>
        <v>NM_001257411.1</v>
      </c>
      <c r="V1674" s="43" t="s">
        <v>18514</v>
      </c>
      <c r="W1674" s="43" t="e">
        <f t="array" ref="W1674">INDEX(Table6[#Data], MATCH(1, ISNUMBER(SEARCH(Transcripts[[#This Row],[RefSeq mRNA ID]], Table6['#name])), 0), 1)</f>
        <v>#N/A</v>
      </c>
      <c r="X1674" s="43"/>
      <c r="Y1674" s="43"/>
      <c r="Z1674" t="s">
        <v>6159</v>
      </c>
      <c r="AC1674" t="s">
        <v>6120</v>
      </c>
      <c r="AD1674" t="s">
        <v>27</v>
      </c>
      <c r="AE1674" t="s">
        <v>6159</v>
      </c>
    </row>
    <row r="1675" spans="8:31" hidden="1" x14ac:dyDescent="0.25">
      <c r="H1675" t="s">
        <v>4343</v>
      </c>
      <c r="I1675" t="s">
        <v>4373</v>
      </c>
      <c r="J1675" t="s">
        <v>4374</v>
      </c>
      <c r="K1675" t="s">
        <v>19528</v>
      </c>
      <c r="L1675">
        <v>1552</v>
      </c>
      <c r="M1675" t="s">
        <v>27</v>
      </c>
      <c r="N1675" t="s">
        <v>4375</v>
      </c>
      <c r="P1675" t="s">
        <v>4376</v>
      </c>
      <c r="Q1675">
        <v>984</v>
      </c>
      <c r="R1675" t="s">
        <v>98</v>
      </c>
      <c r="S1675" t="s">
        <v>97</v>
      </c>
      <c r="T1675" t="str">
        <f>IF(Transcripts[[#This Row],[List?]]="Y", Transcripts[[#This Row],[RefSeq mRNA ID]]&amp;IF(Transcripts[[#This Row],[Preferred?]]="Y", " (Preferred)", ""), "")</f>
        <v>NM_001257412.1</v>
      </c>
      <c r="V1675" s="43" t="s">
        <v>18514</v>
      </c>
      <c r="W1675" s="43" t="e">
        <f t="array" ref="W1675">INDEX(Table6[#Data], MATCH(1, ISNUMBER(SEARCH(Transcripts[[#This Row],[RefSeq mRNA ID]], Table6['#name])), 0), 1)</f>
        <v>#N/A</v>
      </c>
      <c r="X1675" s="43"/>
      <c r="Y1675" s="43"/>
      <c r="Z1675" t="s">
        <v>6124</v>
      </c>
      <c r="AA1675" t="s">
        <v>6125</v>
      </c>
      <c r="AB1675">
        <v>795</v>
      </c>
      <c r="AC1675" t="s">
        <v>6120</v>
      </c>
      <c r="AD1675" t="s">
        <v>27</v>
      </c>
      <c r="AE1675" t="s">
        <v>11059</v>
      </c>
    </row>
    <row r="1676" spans="8:31" hidden="1" x14ac:dyDescent="0.25">
      <c r="H1676" t="s">
        <v>4343</v>
      </c>
      <c r="I1676" t="s">
        <v>4379</v>
      </c>
      <c r="J1676" t="s">
        <v>4380</v>
      </c>
      <c r="K1676" t="s">
        <v>19529</v>
      </c>
      <c r="L1676">
        <v>1435</v>
      </c>
      <c r="M1676" t="s">
        <v>27</v>
      </c>
      <c r="N1676" t="s">
        <v>4381</v>
      </c>
      <c r="P1676" t="s">
        <v>4382</v>
      </c>
      <c r="Q1676">
        <v>867</v>
      </c>
      <c r="R1676" t="s">
        <v>98</v>
      </c>
      <c r="S1676" t="s">
        <v>97</v>
      </c>
      <c r="T1676" t="str">
        <f>IF(Transcripts[[#This Row],[List?]]="Y", Transcripts[[#This Row],[RefSeq mRNA ID]]&amp;IF(Transcripts[[#This Row],[Preferred?]]="Y", " (Preferred)", ""), "")</f>
        <v>NM_001257413.1</v>
      </c>
      <c r="V1676" s="43" t="s">
        <v>18514</v>
      </c>
      <c r="W1676" s="43" t="e">
        <f t="array" ref="W1676">INDEX(Table6[#Data], MATCH(1, ISNUMBER(SEARCH(Transcripts[[#This Row],[RefSeq mRNA ID]], Table6['#name])), 0), 1)</f>
        <v>#N/A</v>
      </c>
      <c r="X1676" s="43"/>
      <c r="Y1676" s="43"/>
      <c r="Z1676" t="s">
        <v>6121</v>
      </c>
      <c r="AA1676" t="s">
        <v>6122</v>
      </c>
      <c r="AB1676">
        <v>189</v>
      </c>
      <c r="AC1676" t="s">
        <v>6120</v>
      </c>
      <c r="AD1676" t="s">
        <v>27</v>
      </c>
      <c r="AE1676" t="s">
        <v>11060</v>
      </c>
    </row>
    <row r="1677" spans="8:31" hidden="1" x14ac:dyDescent="0.25">
      <c r="H1677" t="s">
        <v>4343</v>
      </c>
      <c r="I1677" t="s">
        <v>4344</v>
      </c>
      <c r="J1677" t="s">
        <v>4345</v>
      </c>
      <c r="L1677">
        <v>2224</v>
      </c>
      <c r="M1677" t="s">
        <v>189</v>
      </c>
      <c r="N1677" t="s">
        <v>4346</v>
      </c>
      <c r="P1677" t="s">
        <v>100</v>
      </c>
      <c r="Q1677">
        <v>792</v>
      </c>
      <c r="R1677" t="s">
        <v>98</v>
      </c>
      <c r="S1677" t="s">
        <v>98</v>
      </c>
      <c r="T1677" t="str">
        <f>IF(Transcripts[[#This Row],[List?]]="Y", Transcripts[[#This Row],[RefSeq mRNA ID]]&amp;IF(Transcripts[[#This Row],[Preferred?]]="Y", " (Preferred)", ""), "")</f>
        <v/>
      </c>
      <c r="V1677" s="43" t="s">
        <v>18514</v>
      </c>
      <c r="W1677" s="43" t="e">
        <f t="array" ref="W1677">INDEX(Table6[#Data], MATCH(1, ISNUMBER(SEARCH(Transcripts[[#This Row],[RefSeq mRNA ID]], Table6['#name])), 0), 1)</f>
        <v>#N/A</v>
      </c>
      <c r="X1677" s="43"/>
      <c r="Y1677" s="43"/>
      <c r="Z1677" t="s">
        <v>6148</v>
      </c>
      <c r="AA1677" t="s">
        <v>6149</v>
      </c>
      <c r="AB1677">
        <v>525</v>
      </c>
      <c r="AC1677" t="s">
        <v>6120</v>
      </c>
      <c r="AD1677" t="s">
        <v>27</v>
      </c>
      <c r="AE1677" t="s">
        <v>11061</v>
      </c>
    </row>
    <row r="1678" spans="8:31" hidden="1" x14ac:dyDescent="0.25">
      <c r="H1678" t="s">
        <v>4343</v>
      </c>
      <c r="I1678" t="s">
        <v>20382</v>
      </c>
      <c r="J1678" t="s">
        <v>20383</v>
      </c>
      <c r="K1678" t="s">
        <v>19531</v>
      </c>
      <c r="R1678" t="s">
        <v>98</v>
      </c>
      <c r="S1678" t="s">
        <v>97</v>
      </c>
      <c r="T1678" t="str">
        <f>IF(Transcripts[[#This Row],[List?]]="Y", Transcripts[[#This Row],[RefSeq mRNA ID]]&amp;IF(Transcripts[[#This Row],[Preferred?]]="Y", " (Preferred)", ""), "")</f>
        <v>NM_001284514.1</v>
      </c>
      <c r="V1678" s="43"/>
      <c r="W1678" s="43" t="e">
        <f t="array" ref="W1678">INDEX(Table6[#Data], MATCH(1, ISNUMBER(SEARCH(Transcripts[[#This Row],[RefSeq mRNA ID]], Table6['#name])), 0), 1)</f>
        <v>#N/A</v>
      </c>
      <c r="X1678" s="43"/>
      <c r="Y1678" s="43"/>
      <c r="Z1678" t="s">
        <v>6157</v>
      </c>
      <c r="AC1678" t="s">
        <v>6120</v>
      </c>
      <c r="AD1678" t="s">
        <v>27</v>
      </c>
      <c r="AE1678" t="s">
        <v>6157</v>
      </c>
    </row>
    <row r="1679" spans="8:31" hidden="1" x14ac:dyDescent="0.25">
      <c r="H1679" t="s">
        <v>131</v>
      </c>
      <c r="I1679" t="s">
        <v>4408</v>
      </c>
      <c r="J1679" t="s">
        <v>4409</v>
      </c>
      <c r="K1679" t="s">
        <v>20384</v>
      </c>
      <c r="L1679">
        <v>4626</v>
      </c>
      <c r="M1679" t="s">
        <v>27</v>
      </c>
      <c r="N1679" t="s">
        <v>4410</v>
      </c>
      <c r="P1679" t="s">
        <v>4411</v>
      </c>
      <c r="Q1679">
        <v>1380</v>
      </c>
      <c r="R1679" t="s">
        <v>97</v>
      </c>
      <c r="S1679" t="s">
        <v>97</v>
      </c>
      <c r="T1679" t="str">
        <f>IF(Transcripts[[#This Row],[List?]]="Y", Transcripts[[#This Row],[RefSeq mRNA ID]]&amp;IF(Transcripts[[#This Row],[Preferred?]]="Y", " (Preferred)", ""), "")</f>
        <v>NM_002185.5 (Preferred)</v>
      </c>
      <c r="V1679" s="43" t="s">
        <v>18515</v>
      </c>
      <c r="W1679" s="43" t="e">
        <f t="array" ref="W1679">INDEX(Table6[#Data], MATCH(1, ISNUMBER(SEARCH(Transcripts[[#This Row],[RefSeq mRNA ID]], Table6['#name])), 0), 1)</f>
        <v>#N/A</v>
      </c>
      <c r="X1679" s="43"/>
      <c r="Y1679" s="43"/>
      <c r="Z1679" t="s">
        <v>6127</v>
      </c>
      <c r="AA1679" t="s">
        <v>6128</v>
      </c>
      <c r="AB1679">
        <v>472</v>
      </c>
      <c r="AC1679" t="s">
        <v>6120</v>
      </c>
      <c r="AD1679" t="s">
        <v>27</v>
      </c>
      <c r="AE1679" t="s">
        <v>11062</v>
      </c>
    </row>
    <row r="1680" spans="8:31" hidden="1" x14ac:dyDescent="0.25">
      <c r="H1680" t="s">
        <v>131</v>
      </c>
      <c r="I1680" t="s">
        <v>4412</v>
      </c>
      <c r="J1680" t="s">
        <v>4413</v>
      </c>
      <c r="L1680">
        <v>1708</v>
      </c>
      <c r="M1680" t="s">
        <v>27</v>
      </c>
      <c r="N1680" t="s">
        <v>4414</v>
      </c>
      <c r="Q1680">
        <v>789</v>
      </c>
      <c r="R1680" t="s">
        <v>98</v>
      </c>
      <c r="S1680" t="s">
        <v>98</v>
      </c>
      <c r="T1680" t="str">
        <f>IF(Transcripts[[#This Row],[List?]]="Y", Transcripts[[#This Row],[RefSeq mRNA ID]]&amp;IF(Transcripts[[#This Row],[Preferred?]]="Y", " (Preferred)", ""), "")</f>
        <v/>
      </c>
      <c r="V1680" s="43" t="s">
        <v>18515</v>
      </c>
      <c r="W1680" s="43" t="e">
        <f t="array" ref="W1680">INDEX(Table6[#Data], MATCH(1, ISNUMBER(SEARCH(Transcripts[[#This Row],[RefSeq mRNA ID]], Table6['#name])), 0), 1)</f>
        <v>#N/A</v>
      </c>
      <c r="X1680" s="43"/>
      <c r="Y1680" s="43"/>
      <c r="Z1680" t="s">
        <v>6132</v>
      </c>
      <c r="AC1680" t="s">
        <v>6120</v>
      </c>
      <c r="AD1680" t="s">
        <v>27</v>
      </c>
      <c r="AE1680" t="s">
        <v>6132</v>
      </c>
    </row>
    <row r="1681" spans="8:31" hidden="1" x14ac:dyDescent="0.25">
      <c r="H1681" t="s">
        <v>131</v>
      </c>
      <c r="I1681" t="s">
        <v>4415</v>
      </c>
      <c r="J1681" t="s">
        <v>4416</v>
      </c>
      <c r="L1681">
        <v>1004</v>
      </c>
      <c r="M1681" t="s">
        <v>27</v>
      </c>
      <c r="N1681" t="s">
        <v>4417</v>
      </c>
      <c r="Q1681">
        <v>786</v>
      </c>
      <c r="R1681" t="s">
        <v>98</v>
      </c>
      <c r="S1681" t="s">
        <v>98</v>
      </c>
      <c r="T1681" t="str">
        <f>IF(Transcripts[[#This Row],[List?]]="Y", Transcripts[[#This Row],[RefSeq mRNA ID]]&amp;IF(Transcripts[[#This Row],[Preferred?]]="Y", " (Preferred)", ""), "")</f>
        <v/>
      </c>
      <c r="V1681" s="43" t="s">
        <v>18515</v>
      </c>
      <c r="W1681" s="43" t="e">
        <f t="array" ref="W1681">INDEX(Table6[#Data], MATCH(1, ISNUMBER(SEARCH(Transcripts[[#This Row],[RefSeq mRNA ID]], Table6['#name])), 0), 1)</f>
        <v>#N/A</v>
      </c>
      <c r="X1681" s="43"/>
      <c r="Y1681" s="43"/>
      <c r="Z1681" t="s">
        <v>6136</v>
      </c>
      <c r="AC1681" t="s">
        <v>6120</v>
      </c>
      <c r="AD1681" t="s">
        <v>27</v>
      </c>
      <c r="AE1681" t="s">
        <v>6136</v>
      </c>
    </row>
    <row r="1682" spans="8:31" hidden="1" x14ac:dyDescent="0.25">
      <c r="H1682" t="s">
        <v>131</v>
      </c>
      <c r="I1682" t="s">
        <v>4421</v>
      </c>
      <c r="J1682" t="s">
        <v>4422</v>
      </c>
      <c r="L1682">
        <v>626</v>
      </c>
      <c r="M1682" t="s">
        <v>27</v>
      </c>
      <c r="N1682" t="s">
        <v>4423</v>
      </c>
      <c r="Q1682">
        <v>626</v>
      </c>
      <c r="R1682" t="s">
        <v>98</v>
      </c>
      <c r="S1682" t="s">
        <v>98</v>
      </c>
      <c r="T1682" t="str">
        <f>IF(Transcripts[[#This Row],[List?]]="Y", Transcripts[[#This Row],[RefSeq mRNA ID]]&amp;IF(Transcripts[[#This Row],[Preferred?]]="Y", " (Preferred)", ""), "")</f>
        <v/>
      </c>
      <c r="V1682" s="43" t="s">
        <v>18515</v>
      </c>
      <c r="W1682" s="43" t="e">
        <f t="array" ref="W1682">INDEX(Table6[#Data], MATCH(1, ISNUMBER(SEARCH(Transcripts[[#This Row],[RefSeq mRNA ID]], Table6['#name])), 0), 1)</f>
        <v>#N/A</v>
      </c>
      <c r="X1682" s="43"/>
      <c r="Y1682" s="43"/>
      <c r="Z1682" t="s">
        <v>6154</v>
      </c>
      <c r="AA1682" t="s">
        <v>6155</v>
      </c>
      <c r="AB1682">
        <v>135</v>
      </c>
      <c r="AC1682" t="s">
        <v>6120</v>
      </c>
      <c r="AD1682" t="s">
        <v>27</v>
      </c>
      <c r="AE1682" t="s">
        <v>11063</v>
      </c>
    </row>
    <row r="1683" spans="8:31" hidden="1" x14ac:dyDescent="0.25">
      <c r="H1683" t="s">
        <v>131</v>
      </c>
      <c r="I1683" t="s">
        <v>4403</v>
      </c>
      <c r="J1683" t="s">
        <v>4404</v>
      </c>
      <c r="L1683">
        <v>1287</v>
      </c>
      <c r="M1683" t="s">
        <v>189</v>
      </c>
      <c r="N1683" t="s">
        <v>4405</v>
      </c>
      <c r="P1683" t="s">
        <v>100</v>
      </c>
      <c r="Q1683">
        <v>543</v>
      </c>
      <c r="R1683" t="s">
        <v>98</v>
      </c>
      <c r="S1683" t="s">
        <v>98</v>
      </c>
      <c r="T1683" t="str">
        <f>IF(Transcripts[[#This Row],[List?]]="Y", Transcripts[[#This Row],[RefSeq mRNA ID]]&amp;IF(Transcripts[[#This Row],[Preferred?]]="Y", " (Preferred)", ""), "")</f>
        <v/>
      </c>
      <c r="V1683" s="43" t="s">
        <v>18515</v>
      </c>
      <c r="W1683" s="43" t="e">
        <f t="array" ref="W1683">INDEX(Table6[#Data], MATCH(1, ISNUMBER(SEARCH(Transcripts[[#This Row],[RefSeq mRNA ID]], Table6['#name])), 0), 1)</f>
        <v>#N/A</v>
      </c>
      <c r="X1683" s="43"/>
      <c r="Y1683" s="43"/>
      <c r="Z1683" t="s">
        <v>6134</v>
      </c>
      <c r="AC1683" t="s">
        <v>6120</v>
      </c>
      <c r="AD1683" t="s">
        <v>27</v>
      </c>
      <c r="AE1683" t="s">
        <v>6134</v>
      </c>
    </row>
    <row r="1684" spans="8:31" hidden="1" x14ac:dyDescent="0.25">
      <c r="H1684" t="s">
        <v>131</v>
      </c>
      <c r="I1684" t="s">
        <v>4424</v>
      </c>
      <c r="J1684" t="s">
        <v>4425</v>
      </c>
      <c r="L1684">
        <v>612</v>
      </c>
      <c r="M1684" t="s">
        <v>27</v>
      </c>
      <c r="N1684" t="s">
        <v>4426</v>
      </c>
      <c r="Q1684">
        <v>453</v>
      </c>
      <c r="R1684" t="s">
        <v>98</v>
      </c>
      <c r="S1684" t="s">
        <v>98</v>
      </c>
      <c r="T1684" t="str">
        <f>IF(Transcripts[[#This Row],[List?]]="Y", Transcripts[[#This Row],[RefSeq mRNA ID]]&amp;IF(Transcripts[[#This Row],[Preferred?]]="Y", " (Preferred)", ""), "")</f>
        <v/>
      </c>
      <c r="V1684" s="43" t="s">
        <v>18515</v>
      </c>
      <c r="W1684" s="43" t="e">
        <f t="array" ref="W1684">INDEX(Table6[#Data], MATCH(1, ISNUMBER(SEARCH(Transcripts[[#This Row],[RefSeq mRNA ID]], Table6['#name])), 0), 1)</f>
        <v>#N/A</v>
      </c>
      <c r="X1684" s="43"/>
      <c r="Y1684" s="43"/>
      <c r="Z1684" t="s">
        <v>6138</v>
      </c>
      <c r="AA1684" t="s">
        <v>6139</v>
      </c>
      <c r="AB1684">
        <v>1686</v>
      </c>
      <c r="AC1684" t="s">
        <v>6120</v>
      </c>
      <c r="AD1684" t="s">
        <v>27</v>
      </c>
      <c r="AE1684" t="s">
        <v>11064</v>
      </c>
    </row>
    <row r="1685" spans="8:31" hidden="1" x14ac:dyDescent="0.25">
      <c r="H1685" t="s">
        <v>131</v>
      </c>
      <c r="I1685" t="s">
        <v>4418</v>
      </c>
      <c r="J1685" t="s">
        <v>4419</v>
      </c>
      <c r="L1685">
        <v>917</v>
      </c>
      <c r="M1685" t="s">
        <v>27</v>
      </c>
      <c r="N1685" t="s">
        <v>4420</v>
      </c>
      <c r="Q1685">
        <v>198</v>
      </c>
      <c r="R1685" t="s">
        <v>98</v>
      </c>
      <c r="S1685" t="s">
        <v>98</v>
      </c>
      <c r="T1685" t="str">
        <f>IF(Transcripts[[#This Row],[List?]]="Y", Transcripts[[#This Row],[RefSeq mRNA ID]]&amp;IF(Transcripts[[#This Row],[Preferred?]]="Y", " (Preferred)", ""), "")</f>
        <v/>
      </c>
      <c r="V1685" s="43" t="s">
        <v>18515</v>
      </c>
      <c r="W1685" s="43" t="e">
        <f t="array" ref="W1685">INDEX(Table6[#Data], MATCH(1, ISNUMBER(SEARCH(Transcripts[[#This Row],[RefSeq mRNA ID]], Table6['#name])), 0), 1)</f>
        <v>#N/A</v>
      </c>
      <c r="X1685" s="43"/>
      <c r="Y1685" s="43"/>
      <c r="Z1685" t="s">
        <v>6145</v>
      </c>
      <c r="AA1685" t="s">
        <v>6146</v>
      </c>
      <c r="AB1685">
        <v>1599</v>
      </c>
      <c r="AC1685" t="s">
        <v>6120</v>
      </c>
      <c r="AD1685" t="s">
        <v>27</v>
      </c>
      <c r="AE1685" t="s">
        <v>11065</v>
      </c>
    </row>
    <row r="1686" spans="8:31" hidden="1" x14ac:dyDescent="0.25">
      <c r="H1686" t="s">
        <v>131</v>
      </c>
      <c r="I1686" t="s">
        <v>4427</v>
      </c>
      <c r="J1686" t="s">
        <v>4428</v>
      </c>
      <c r="L1686">
        <v>562</v>
      </c>
      <c r="M1686" t="s">
        <v>27</v>
      </c>
      <c r="N1686" t="s">
        <v>4429</v>
      </c>
      <c r="Q1686">
        <v>179</v>
      </c>
      <c r="R1686" t="s">
        <v>98</v>
      </c>
      <c r="S1686" t="s">
        <v>98</v>
      </c>
      <c r="T1686" t="str">
        <f>IF(Transcripts[[#This Row],[List?]]="Y", Transcripts[[#This Row],[RefSeq mRNA ID]]&amp;IF(Transcripts[[#This Row],[Preferred?]]="Y", " (Preferred)", ""), "")</f>
        <v/>
      </c>
      <c r="V1686" s="43" t="s">
        <v>18515</v>
      </c>
      <c r="W1686" s="43" t="e">
        <f t="array" ref="W1686">INDEX(Table6[#Data], MATCH(1, ISNUMBER(SEARCH(Transcripts[[#This Row],[RefSeq mRNA ID]], Table6['#name])), 0), 1)</f>
        <v>#N/A</v>
      </c>
      <c r="X1686" s="43"/>
      <c r="Y1686" s="43"/>
      <c r="Z1686" t="s">
        <v>7335</v>
      </c>
      <c r="AA1686" t="s">
        <v>7336</v>
      </c>
      <c r="AB1686">
        <v>579</v>
      </c>
      <c r="AC1686" t="s">
        <v>7330</v>
      </c>
      <c r="AD1686" t="s">
        <v>27</v>
      </c>
      <c r="AE1686" t="s">
        <v>11066</v>
      </c>
    </row>
    <row r="1687" spans="8:31" hidden="1" x14ac:dyDescent="0.25">
      <c r="H1687" t="s">
        <v>131</v>
      </c>
      <c r="I1687" t="s">
        <v>4430</v>
      </c>
      <c r="J1687" t="s">
        <v>4431</v>
      </c>
      <c r="L1687">
        <v>551</v>
      </c>
      <c r="M1687" t="s">
        <v>27</v>
      </c>
      <c r="N1687" t="s">
        <v>4432</v>
      </c>
      <c r="Q1687">
        <v>157</v>
      </c>
      <c r="R1687" t="s">
        <v>98</v>
      </c>
      <c r="S1687" t="s">
        <v>98</v>
      </c>
      <c r="T1687" t="str">
        <f>IF(Transcripts[[#This Row],[List?]]="Y", Transcripts[[#This Row],[RefSeq mRNA ID]]&amp;IF(Transcripts[[#This Row],[Preferred?]]="Y", " (Preferred)", ""), "")</f>
        <v/>
      </c>
      <c r="V1687" s="43" t="s">
        <v>18515</v>
      </c>
      <c r="W1687" s="43" t="e">
        <f t="array" ref="W1687">INDEX(Table6[#Data], MATCH(1, ISNUMBER(SEARCH(Transcripts[[#This Row],[RefSeq mRNA ID]], Table6['#name])), 0), 1)</f>
        <v>#N/A</v>
      </c>
      <c r="X1687" s="43"/>
      <c r="Y1687" s="43"/>
      <c r="Z1687" t="s">
        <v>7339</v>
      </c>
      <c r="AA1687" t="s">
        <v>7340</v>
      </c>
      <c r="AB1687">
        <v>636</v>
      </c>
      <c r="AC1687" t="s">
        <v>7330</v>
      </c>
      <c r="AD1687" t="s">
        <v>27</v>
      </c>
      <c r="AE1687" t="s">
        <v>11067</v>
      </c>
    </row>
    <row r="1688" spans="8:31" hidden="1" x14ac:dyDescent="0.25">
      <c r="H1688" t="s">
        <v>131</v>
      </c>
      <c r="I1688" t="s">
        <v>4406</v>
      </c>
      <c r="L1688">
        <v>515</v>
      </c>
      <c r="M1688" t="s">
        <v>195</v>
      </c>
      <c r="N1688" t="s">
        <v>4407</v>
      </c>
      <c r="P1688" t="s">
        <v>100</v>
      </c>
      <c r="Q1688">
        <v>0</v>
      </c>
      <c r="R1688" t="s">
        <v>98</v>
      </c>
      <c r="S1688" t="s">
        <v>98</v>
      </c>
      <c r="T1688" t="str">
        <f>IF(Transcripts[[#This Row],[List?]]="Y", Transcripts[[#This Row],[RefSeq mRNA ID]]&amp;IF(Transcripts[[#This Row],[Preferred?]]="Y", " (Preferred)", ""), "")</f>
        <v/>
      </c>
      <c r="V1688" s="43" t="s">
        <v>18515</v>
      </c>
      <c r="W1688" s="43" t="e">
        <f t="array" ref="W1688">INDEX(Table6[#Data], MATCH(1, ISNUMBER(SEARCH(Transcripts[[#This Row],[RefSeq mRNA ID]], Table6['#name])), 0), 1)</f>
        <v>#N/A</v>
      </c>
      <c r="X1688" s="43"/>
      <c r="Y1688" s="43"/>
      <c r="Z1688" t="s">
        <v>7331</v>
      </c>
      <c r="AC1688" t="s">
        <v>7330</v>
      </c>
      <c r="AD1688" t="s">
        <v>27</v>
      </c>
      <c r="AE1688" t="s">
        <v>7331</v>
      </c>
    </row>
    <row r="1689" spans="8:31" hidden="1" x14ac:dyDescent="0.25">
      <c r="H1689" t="s">
        <v>131</v>
      </c>
      <c r="I1689" t="s">
        <v>4433</v>
      </c>
      <c r="L1689">
        <v>552</v>
      </c>
      <c r="M1689" t="s">
        <v>212</v>
      </c>
      <c r="N1689" t="s">
        <v>4434</v>
      </c>
      <c r="P1689" t="s">
        <v>100</v>
      </c>
      <c r="Q1689">
        <v>0</v>
      </c>
      <c r="R1689" t="s">
        <v>98</v>
      </c>
      <c r="S1689" t="s">
        <v>98</v>
      </c>
      <c r="T1689" t="str">
        <f>IF(Transcripts[[#This Row],[List?]]="Y", Transcripts[[#This Row],[RefSeq mRNA ID]]&amp;IF(Transcripts[[#This Row],[Preferred?]]="Y", " (Preferred)", ""), "")</f>
        <v/>
      </c>
      <c r="V1689" s="43" t="s">
        <v>18515</v>
      </c>
      <c r="W1689" s="43" t="e">
        <f t="array" ref="W1689">INDEX(Table6[#Data], MATCH(1, ISNUMBER(SEARCH(Transcripts[[#This Row],[RefSeq mRNA ID]], Table6['#name])), 0), 1)</f>
        <v>#N/A</v>
      </c>
      <c r="X1689" s="43"/>
      <c r="Y1689" s="43"/>
      <c r="Z1689" t="s">
        <v>7333</v>
      </c>
      <c r="AC1689" t="s">
        <v>7330</v>
      </c>
      <c r="AD1689" t="s">
        <v>27</v>
      </c>
      <c r="AE1689" t="s">
        <v>7333</v>
      </c>
    </row>
    <row r="1690" spans="8:31" hidden="1" x14ac:dyDescent="0.25">
      <c r="H1690" t="s">
        <v>4435</v>
      </c>
      <c r="I1690" t="s">
        <v>4438</v>
      </c>
      <c r="J1690" t="s">
        <v>4439</v>
      </c>
      <c r="K1690" t="s">
        <v>20386</v>
      </c>
      <c r="L1690">
        <v>6064</v>
      </c>
      <c r="M1690" t="s">
        <v>27</v>
      </c>
      <c r="N1690" t="s">
        <v>4440</v>
      </c>
      <c r="P1690" t="s">
        <v>4441</v>
      </c>
      <c r="Q1690">
        <v>1281</v>
      </c>
      <c r="R1690" t="s">
        <v>97</v>
      </c>
      <c r="S1690" t="s">
        <v>97</v>
      </c>
      <c r="T1690" t="str">
        <f>IF(Transcripts[[#This Row],[List?]]="Y", Transcripts[[#This Row],[RefSeq mRNA ID]]&amp;IF(Transcripts[[#This Row],[Preferred?]]="Y", " (Preferred)", ""), "")</f>
        <v>NM_002192.4 (Preferred)</v>
      </c>
      <c r="V1690" s="43" t="s">
        <v>18516</v>
      </c>
      <c r="W1690" s="43" t="e">
        <f t="array" ref="W1690">INDEX(Table6[#Data], MATCH(1, ISNUMBER(SEARCH(Transcripts[[#This Row],[RefSeq mRNA ID]], Table6['#name])), 0), 1)</f>
        <v>#N/A</v>
      </c>
      <c r="X1690" s="43"/>
      <c r="Y1690" s="43"/>
      <c r="Z1690" t="s">
        <v>7345</v>
      </c>
      <c r="AC1690" t="s">
        <v>7330</v>
      </c>
      <c r="AD1690" t="s">
        <v>27</v>
      </c>
      <c r="AE1690" t="s">
        <v>7345</v>
      </c>
    </row>
    <row r="1691" spans="8:31" hidden="1" x14ac:dyDescent="0.25">
      <c r="H1691" t="s">
        <v>4435</v>
      </c>
      <c r="I1691" t="s">
        <v>4442</v>
      </c>
      <c r="J1691" t="s">
        <v>4443</v>
      </c>
      <c r="L1691">
        <v>1632</v>
      </c>
      <c r="M1691" t="s">
        <v>27</v>
      </c>
      <c r="N1691" t="s">
        <v>4444</v>
      </c>
      <c r="P1691" t="s">
        <v>4441</v>
      </c>
      <c r="Q1691">
        <v>1281</v>
      </c>
      <c r="R1691" t="s">
        <v>98</v>
      </c>
      <c r="S1691" t="s">
        <v>98</v>
      </c>
      <c r="T1691" t="str">
        <f>IF(Transcripts[[#This Row],[List?]]="Y", Transcripts[[#This Row],[RefSeq mRNA ID]]&amp;IF(Transcripts[[#This Row],[Preferred?]]="Y", " (Preferred)", ""), "")</f>
        <v/>
      </c>
      <c r="V1691" s="43" t="s">
        <v>18516</v>
      </c>
      <c r="W1691" s="43" t="e">
        <f t="array" ref="W1691">INDEX(Table6[#Data], MATCH(1, ISNUMBER(SEARCH(Transcripts[[#This Row],[RefSeq mRNA ID]], Table6['#name])), 0), 1)</f>
        <v>#N/A</v>
      </c>
      <c r="X1691" s="43"/>
      <c r="Y1691" s="43"/>
      <c r="Z1691" t="s">
        <v>7343</v>
      </c>
      <c r="AC1691" t="s">
        <v>7330</v>
      </c>
      <c r="AD1691" t="s">
        <v>27</v>
      </c>
      <c r="AE1691" t="s">
        <v>7343</v>
      </c>
    </row>
    <row r="1692" spans="8:31" hidden="1" x14ac:dyDescent="0.25">
      <c r="H1692" t="s">
        <v>4435</v>
      </c>
      <c r="I1692" t="s">
        <v>4436</v>
      </c>
      <c r="L1692">
        <v>2403</v>
      </c>
      <c r="M1692" t="s">
        <v>195</v>
      </c>
      <c r="N1692" t="s">
        <v>4437</v>
      </c>
      <c r="Q1692">
        <v>0</v>
      </c>
      <c r="R1692" t="s">
        <v>98</v>
      </c>
      <c r="S1692" t="s">
        <v>98</v>
      </c>
      <c r="T1692" t="str">
        <f>IF(Transcripts[[#This Row],[List?]]="Y", Transcripts[[#This Row],[RefSeq mRNA ID]]&amp;IF(Transcripts[[#This Row],[Preferred?]]="Y", " (Preferred)", ""), "")</f>
        <v/>
      </c>
      <c r="V1692" s="43" t="s">
        <v>18516</v>
      </c>
      <c r="W1692" s="43" t="e">
        <f t="array" ref="W1692">INDEX(Table6[#Data], MATCH(1, ISNUMBER(SEARCH(Transcripts[[#This Row],[RefSeq mRNA ID]], Table6['#name])), 0), 1)</f>
        <v>#N/A</v>
      </c>
      <c r="X1692" s="43"/>
      <c r="Y1692" s="43"/>
      <c r="Z1692" t="s">
        <v>7442</v>
      </c>
      <c r="AA1692" t="s">
        <v>7443</v>
      </c>
      <c r="AB1692">
        <v>517</v>
      </c>
      <c r="AC1692" t="s">
        <v>7409</v>
      </c>
      <c r="AD1692" t="s">
        <v>27</v>
      </c>
      <c r="AE1692" t="s">
        <v>11068</v>
      </c>
    </row>
    <row r="1693" spans="8:31" hidden="1" x14ac:dyDescent="0.25">
      <c r="H1693" t="s">
        <v>4445</v>
      </c>
      <c r="I1693" t="s">
        <v>4455</v>
      </c>
      <c r="J1693" t="s">
        <v>4456</v>
      </c>
      <c r="K1693" t="s">
        <v>20388</v>
      </c>
      <c r="L1693">
        <v>5331</v>
      </c>
      <c r="M1693" t="s">
        <v>27</v>
      </c>
      <c r="N1693" t="s">
        <v>4457</v>
      </c>
      <c r="P1693" t="s">
        <v>4458</v>
      </c>
      <c r="Q1693">
        <v>1356</v>
      </c>
      <c r="R1693" t="s">
        <v>97</v>
      </c>
      <c r="S1693" t="s">
        <v>97</v>
      </c>
      <c r="T1693" t="str">
        <f>IF(Transcripts[[#This Row],[List?]]="Y", Transcripts[[#This Row],[RefSeq mRNA ID]]&amp;IF(Transcripts[[#This Row],[Preferred?]]="Y", " (Preferred)", ""), "")</f>
        <v>NM_002460.4 (Preferred)</v>
      </c>
      <c r="V1693" s="43" t="s">
        <v>18517</v>
      </c>
      <c r="W1693" s="43" t="e">
        <f t="array" ref="W1693">INDEX(Table6[#Data], MATCH(1, ISNUMBER(SEARCH(Transcripts[[#This Row],[RefSeq mRNA ID]], Table6['#name])), 0), 1)</f>
        <v>#N/A</v>
      </c>
      <c r="X1693" s="43"/>
      <c r="Y1693" s="43"/>
      <c r="Z1693" t="s">
        <v>7425</v>
      </c>
      <c r="AA1693" t="s">
        <v>7426</v>
      </c>
      <c r="AB1693">
        <v>843</v>
      </c>
      <c r="AC1693" t="s">
        <v>7409</v>
      </c>
      <c r="AD1693" t="s">
        <v>27</v>
      </c>
      <c r="AE1693" t="s">
        <v>11069</v>
      </c>
    </row>
    <row r="1694" spans="8:31" hidden="1" x14ac:dyDescent="0.25">
      <c r="H1694" t="s">
        <v>4445</v>
      </c>
      <c r="I1694" t="s">
        <v>4446</v>
      </c>
      <c r="J1694" t="s">
        <v>4447</v>
      </c>
      <c r="L1694">
        <v>1607</v>
      </c>
      <c r="M1694" t="s">
        <v>189</v>
      </c>
      <c r="N1694" t="s">
        <v>4448</v>
      </c>
      <c r="Q1694">
        <v>1233</v>
      </c>
      <c r="R1694" t="s">
        <v>98</v>
      </c>
      <c r="S1694" t="s">
        <v>98</v>
      </c>
      <c r="T1694" t="str">
        <f>IF(Transcripts[[#This Row],[List?]]="Y", Transcripts[[#This Row],[RefSeq mRNA ID]]&amp;IF(Transcripts[[#This Row],[Preferred?]]="Y", " (Preferred)", ""), "")</f>
        <v/>
      </c>
      <c r="V1694" s="43" t="s">
        <v>18517</v>
      </c>
      <c r="W1694" s="43" t="e">
        <f t="array" ref="W1694">INDEX(Table6[#Data], MATCH(1, ISNUMBER(SEARCH(Transcripts[[#This Row],[RefSeq mRNA ID]], Table6['#name])), 0), 1)</f>
        <v>#N/A</v>
      </c>
      <c r="X1694" s="43"/>
      <c r="Y1694" s="43"/>
      <c r="Z1694" t="s">
        <v>7421</v>
      </c>
      <c r="AA1694" t="s">
        <v>7422</v>
      </c>
      <c r="AB1694">
        <v>1020</v>
      </c>
      <c r="AC1694" t="s">
        <v>7409</v>
      </c>
      <c r="AD1694" t="s">
        <v>27</v>
      </c>
      <c r="AE1694" t="s">
        <v>11070</v>
      </c>
    </row>
    <row r="1695" spans="8:31" hidden="1" x14ac:dyDescent="0.25">
      <c r="H1695" t="s">
        <v>4445</v>
      </c>
      <c r="I1695" t="s">
        <v>4449</v>
      </c>
      <c r="L1695">
        <v>757</v>
      </c>
      <c r="M1695" t="s">
        <v>195</v>
      </c>
      <c r="N1695" t="s">
        <v>4450</v>
      </c>
      <c r="Q1695">
        <v>0</v>
      </c>
      <c r="R1695" t="s">
        <v>98</v>
      </c>
      <c r="S1695" t="s">
        <v>98</v>
      </c>
      <c r="T1695" t="str">
        <f>IF(Transcripts[[#This Row],[List?]]="Y", Transcripts[[#This Row],[RefSeq mRNA ID]]&amp;IF(Transcripts[[#This Row],[Preferred?]]="Y", " (Preferred)", ""), "")</f>
        <v/>
      </c>
      <c r="V1695" s="43" t="s">
        <v>18517</v>
      </c>
      <c r="W1695" s="43" t="e">
        <f t="array" ref="W1695">INDEX(Table6[#Data], MATCH(1, ISNUMBER(SEARCH(Transcripts[[#This Row],[RefSeq mRNA ID]], Table6['#name])), 0), 1)</f>
        <v>#N/A</v>
      </c>
      <c r="X1695" s="43"/>
      <c r="Y1695" s="43"/>
      <c r="Z1695" t="s">
        <v>7436</v>
      </c>
      <c r="AA1695" t="s">
        <v>7437</v>
      </c>
      <c r="AB1695">
        <v>729</v>
      </c>
      <c r="AC1695" t="s">
        <v>7409</v>
      </c>
      <c r="AD1695" t="s">
        <v>27</v>
      </c>
      <c r="AE1695" t="s">
        <v>11071</v>
      </c>
    </row>
    <row r="1696" spans="8:31" hidden="1" x14ac:dyDescent="0.25">
      <c r="H1696" t="s">
        <v>4445</v>
      </c>
      <c r="I1696" t="s">
        <v>4451</v>
      </c>
      <c r="L1696">
        <v>473</v>
      </c>
      <c r="M1696" t="s">
        <v>195</v>
      </c>
      <c r="N1696" t="s">
        <v>4452</v>
      </c>
      <c r="Q1696">
        <v>0</v>
      </c>
      <c r="R1696" t="s">
        <v>98</v>
      </c>
      <c r="S1696" t="s">
        <v>98</v>
      </c>
      <c r="T1696" t="str">
        <f>IF(Transcripts[[#This Row],[List?]]="Y", Transcripts[[#This Row],[RefSeq mRNA ID]]&amp;IF(Transcripts[[#This Row],[Preferred?]]="Y", " (Preferred)", ""), "")</f>
        <v/>
      </c>
      <c r="V1696" s="43" t="s">
        <v>18517</v>
      </c>
      <c r="W1696" s="43" t="e">
        <f t="array" ref="W1696">INDEX(Table6[#Data], MATCH(1, ISNUMBER(SEARCH(Transcripts[[#This Row],[RefSeq mRNA ID]], Table6['#name])), 0), 1)</f>
        <v>#N/A</v>
      </c>
      <c r="X1696" s="43"/>
      <c r="Y1696" s="43"/>
      <c r="Z1696" t="s">
        <v>7433</v>
      </c>
      <c r="AA1696" t="s">
        <v>7434</v>
      </c>
      <c r="AB1696">
        <v>1023</v>
      </c>
      <c r="AC1696" t="s">
        <v>7409</v>
      </c>
      <c r="AD1696" t="s">
        <v>27</v>
      </c>
      <c r="AE1696" t="s">
        <v>11072</v>
      </c>
    </row>
    <row r="1697" spans="8:31" hidden="1" x14ac:dyDescent="0.25">
      <c r="H1697" t="s">
        <v>4445</v>
      </c>
      <c r="I1697" t="s">
        <v>4453</v>
      </c>
      <c r="L1697">
        <v>346</v>
      </c>
      <c r="M1697" t="s">
        <v>195</v>
      </c>
      <c r="N1697" t="s">
        <v>4454</v>
      </c>
      <c r="Q1697">
        <v>0</v>
      </c>
      <c r="R1697" t="s">
        <v>98</v>
      </c>
      <c r="S1697" t="s">
        <v>98</v>
      </c>
      <c r="T1697" t="str">
        <f>IF(Transcripts[[#This Row],[List?]]="Y", Transcripts[[#This Row],[RefSeq mRNA ID]]&amp;IF(Transcripts[[#This Row],[Preferred?]]="Y", " (Preferred)", ""), "")</f>
        <v/>
      </c>
      <c r="V1697" s="43" t="s">
        <v>18517</v>
      </c>
      <c r="W1697" s="43" t="e">
        <f t="array" ref="W1697">INDEX(Table6[#Data], MATCH(1, ISNUMBER(SEARCH(Transcripts[[#This Row],[RefSeq mRNA ID]], Table6['#name])), 0), 1)</f>
        <v>#N/A</v>
      </c>
      <c r="X1697" s="43"/>
      <c r="Y1697" s="43"/>
      <c r="Z1697" t="s">
        <v>7429</v>
      </c>
      <c r="AA1697" t="s">
        <v>7430</v>
      </c>
      <c r="AB1697">
        <v>1023</v>
      </c>
      <c r="AC1697" t="s">
        <v>7409</v>
      </c>
      <c r="AD1697" t="s">
        <v>27</v>
      </c>
      <c r="AE1697" t="s">
        <v>11073</v>
      </c>
    </row>
    <row r="1698" spans="8:31" hidden="1" x14ac:dyDescent="0.25">
      <c r="H1698" t="s">
        <v>126</v>
      </c>
      <c r="I1698" t="s">
        <v>4469</v>
      </c>
      <c r="J1698" t="s">
        <v>4470</v>
      </c>
      <c r="K1698" t="s">
        <v>19553</v>
      </c>
      <c r="L1698">
        <v>5047</v>
      </c>
      <c r="M1698" t="s">
        <v>27</v>
      </c>
      <c r="N1698" t="s">
        <v>4471</v>
      </c>
      <c r="P1698" t="s">
        <v>4472</v>
      </c>
      <c r="Q1698">
        <v>3465</v>
      </c>
      <c r="R1698" t="s">
        <v>97</v>
      </c>
      <c r="S1698" t="s">
        <v>97</v>
      </c>
      <c r="T1698" t="str">
        <f>IF(Transcripts[[#This Row],[List?]]="Y", Transcripts[[#This Row],[RefSeq mRNA ID]]&amp;IF(Transcripts[[#This Row],[Preferred?]]="Y", " (Preferred)", ""), "")</f>
        <v>NM_002227.3 (Preferred)</v>
      </c>
      <c r="V1698" s="43" t="s">
        <v>18518</v>
      </c>
      <c r="W1698" s="43" t="e">
        <f t="array" ref="W1698">INDEX(Table6[#Data], MATCH(1, ISNUMBER(SEARCH(Transcripts[[#This Row],[RefSeq mRNA ID]], Table6['#name])), 0), 1)</f>
        <v>#N/A</v>
      </c>
      <c r="X1698" s="43"/>
      <c r="Y1698" s="43"/>
      <c r="Z1698" t="s">
        <v>7410</v>
      </c>
      <c r="AA1698" t="s">
        <v>7411</v>
      </c>
      <c r="AB1698">
        <v>456</v>
      </c>
      <c r="AC1698" t="s">
        <v>7409</v>
      </c>
      <c r="AD1698" t="s">
        <v>27</v>
      </c>
      <c r="AE1698" t="s">
        <v>11074</v>
      </c>
    </row>
    <row r="1699" spans="8:31" hidden="1" x14ac:dyDescent="0.25">
      <c r="H1699" t="s">
        <v>126</v>
      </c>
      <c r="I1699" t="s">
        <v>4459</v>
      </c>
      <c r="L1699">
        <v>814</v>
      </c>
      <c r="M1699" t="s">
        <v>195</v>
      </c>
      <c r="N1699" t="s">
        <v>4460</v>
      </c>
      <c r="P1699" t="s">
        <v>100</v>
      </c>
      <c r="Q1699">
        <v>0</v>
      </c>
      <c r="R1699" t="s">
        <v>98</v>
      </c>
      <c r="S1699" t="s">
        <v>98</v>
      </c>
      <c r="T1699" t="str">
        <f>IF(Transcripts[[#This Row],[List?]]="Y", Transcripts[[#This Row],[RefSeq mRNA ID]]&amp;IF(Transcripts[[#This Row],[Preferred?]]="Y", " (Preferred)", ""), "")</f>
        <v/>
      </c>
      <c r="V1699" s="43" t="s">
        <v>18518</v>
      </c>
      <c r="W1699" s="43" t="e">
        <f t="array" ref="W1699">INDEX(Table6[#Data], MATCH(1, ISNUMBER(SEARCH(Transcripts[[#This Row],[RefSeq mRNA ID]], Table6['#name])), 0), 1)</f>
        <v>#N/A</v>
      </c>
      <c r="X1699" s="43"/>
      <c r="Y1699" s="43"/>
      <c r="Z1699" t="s">
        <v>7439</v>
      </c>
      <c r="AA1699" t="s">
        <v>7440</v>
      </c>
      <c r="AB1699">
        <v>225</v>
      </c>
      <c r="AC1699" t="s">
        <v>7409</v>
      </c>
      <c r="AD1699" t="s">
        <v>27</v>
      </c>
      <c r="AE1699" t="s">
        <v>11075</v>
      </c>
    </row>
    <row r="1700" spans="8:31" hidden="1" x14ac:dyDescent="0.25">
      <c r="H1700" t="s">
        <v>126</v>
      </c>
      <c r="I1700" t="s">
        <v>4461</v>
      </c>
      <c r="L1700">
        <v>691</v>
      </c>
      <c r="M1700" t="s">
        <v>195</v>
      </c>
      <c r="N1700" t="s">
        <v>4462</v>
      </c>
      <c r="P1700" t="s">
        <v>100</v>
      </c>
      <c r="Q1700">
        <v>0</v>
      </c>
      <c r="R1700" t="s">
        <v>98</v>
      </c>
      <c r="S1700" t="s">
        <v>98</v>
      </c>
      <c r="T1700" t="str">
        <f>IF(Transcripts[[#This Row],[List?]]="Y", Transcripts[[#This Row],[RefSeq mRNA ID]]&amp;IF(Transcripts[[#This Row],[Preferred?]]="Y", " (Preferred)", ""), "")</f>
        <v/>
      </c>
      <c r="V1700" s="43" t="s">
        <v>18518</v>
      </c>
      <c r="W1700" s="43" t="e">
        <f t="array" ref="W1700">INDEX(Table6[#Data], MATCH(1, ISNUMBER(SEARCH(Transcripts[[#This Row],[RefSeq mRNA ID]], Table6['#name])), 0), 1)</f>
        <v>#N/A</v>
      </c>
      <c r="X1700" s="43"/>
      <c r="Y1700" s="43"/>
      <c r="Z1700" t="s">
        <v>7413</v>
      </c>
      <c r="AA1700" t="s">
        <v>7414</v>
      </c>
      <c r="AB1700">
        <v>303</v>
      </c>
      <c r="AC1700" t="s">
        <v>7409</v>
      </c>
      <c r="AD1700" t="s">
        <v>27</v>
      </c>
      <c r="AE1700" t="s">
        <v>11076</v>
      </c>
    </row>
    <row r="1701" spans="8:31" hidden="1" x14ac:dyDescent="0.25">
      <c r="H1701" t="s">
        <v>126</v>
      </c>
      <c r="I1701" t="s">
        <v>4463</v>
      </c>
      <c r="L1701">
        <v>645</v>
      </c>
      <c r="M1701" t="s">
        <v>195</v>
      </c>
      <c r="N1701" t="s">
        <v>4464</v>
      </c>
      <c r="P1701" t="s">
        <v>100</v>
      </c>
      <c r="Q1701">
        <v>0</v>
      </c>
      <c r="R1701" t="s">
        <v>98</v>
      </c>
      <c r="S1701" t="s">
        <v>98</v>
      </c>
      <c r="T1701" t="str">
        <f>IF(Transcripts[[#This Row],[List?]]="Y", Transcripts[[#This Row],[RefSeq mRNA ID]]&amp;IF(Transcripts[[#This Row],[Preferred?]]="Y", " (Preferred)", ""), "")</f>
        <v/>
      </c>
      <c r="V1701" s="43" t="s">
        <v>18518</v>
      </c>
      <c r="W1701" s="43" t="e">
        <f t="array" ref="W1701">INDEX(Table6[#Data], MATCH(1, ISNUMBER(SEARCH(Transcripts[[#This Row],[RefSeq mRNA ID]], Table6['#name])), 0), 1)</f>
        <v>#N/A</v>
      </c>
      <c r="X1701" s="43"/>
      <c r="Y1701" s="43"/>
      <c r="Z1701" t="s">
        <v>7416</v>
      </c>
      <c r="AA1701" t="s">
        <v>7417</v>
      </c>
      <c r="AB1701">
        <v>197</v>
      </c>
      <c r="AC1701" t="s">
        <v>7409</v>
      </c>
      <c r="AD1701" t="s">
        <v>27</v>
      </c>
      <c r="AE1701" t="s">
        <v>11077</v>
      </c>
    </row>
    <row r="1702" spans="8:31" hidden="1" x14ac:dyDescent="0.25">
      <c r="H1702" t="s">
        <v>126</v>
      </c>
      <c r="I1702" t="s">
        <v>4465</v>
      </c>
      <c r="L1702">
        <v>528</v>
      </c>
      <c r="M1702" t="s">
        <v>195</v>
      </c>
      <c r="N1702" t="s">
        <v>4466</v>
      </c>
      <c r="P1702" t="s">
        <v>100</v>
      </c>
      <c r="Q1702">
        <v>0</v>
      </c>
      <c r="R1702" t="s">
        <v>98</v>
      </c>
      <c r="S1702" t="s">
        <v>98</v>
      </c>
      <c r="T1702" t="str">
        <f>IF(Transcripts[[#This Row],[List?]]="Y", Transcripts[[#This Row],[RefSeq mRNA ID]]&amp;IF(Transcripts[[#This Row],[Preferred?]]="Y", " (Preferred)", ""), "")</f>
        <v/>
      </c>
      <c r="V1702" s="43" t="s">
        <v>18518</v>
      </c>
      <c r="W1702" s="43" t="e">
        <f t="array" ref="W1702">INDEX(Table6[#Data], MATCH(1, ISNUMBER(SEARCH(Transcripts[[#This Row],[RefSeq mRNA ID]], Table6['#name])), 0), 1)</f>
        <v>#N/A</v>
      </c>
      <c r="X1702" s="43"/>
      <c r="Y1702" s="43"/>
      <c r="Z1702" t="s">
        <v>7419</v>
      </c>
      <c r="AC1702" t="s">
        <v>7409</v>
      </c>
      <c r="AD1702" t="s">
        <v>27</v>
      </c>
      <c r="AE1702" t="s">
        <v>7419</v>
      </c>
    </row>
    <row r="1703" spans="8:31" hidden="1" x14ac:dyDescent="0.25">
      <c r="H1703" t="s">
        <v>126</v>
      </c>
      <c r="I1703" t="s">
        <v>4467</v>
      </c>
      <c r="L1703">
        <v>314</v>
      </c>
      <c r="M1703" t="s">
        <v>195</v>
      </c>
      <c r="N1703" t="s">
        <v>4468</v>
      </c>
      <c r="P1703" t="s">
        <v>100</v>
      </c>
      <c r="Q1703">
        <v>0</v>
      </c>
      <c r="R1703" t="s">
        <v>98</v>
      </c>
      <c r="S1703" t="s">
        <v>98</v>
      </c>
      <c r="T1703" t="str">
        <f>IF(Transcripts[[#This Row],[List?]]="Y", Transcripts[[#This Row],[RefSeq mRNA ID]]&amp;IF(Transcripts[[#This Row],[Preferred?]]="Y", " (Preferred)", ""), "")</f>
        <v/>
      </c>
      <c r="V1703" s="43" t="s">
        <v>18518</v>
      </c>
      <c r="W1703" s="43" t="e">
        <f t="array" ref="W1703">INDEX(Table6[#Data], MATCH(1, ISNUMBER(SEARCH(Transcripts[[#This Row],[RefSeq mRNA ID]], Table6['#name])), 0), 1)</f>
        <v>#N/A</v>
      </c>
      <c r="X1703" s="43"/>
      <c r="Y1703" s="43"/>
      <c r="Z1703" t="s">
        <v>8937</v>
      </c>
      <c r="AA1703" t="s">
        <v>8938</v>
      </c>
      <c r="AB1703">
        <v>551</v>
      </c>
      <c r="AC1703" t="s">
        <v>8914</v>
      </c>
      <c r="AD1703" t="s">
        <v>27</v>
      </c>
      <c r="AE1703" t="s">
        <v>11078</v>
      </c>
    </row>
    <row r="1704" spans="8:31" hidden="1" x14ac:dyDescent="0.25">
      <c r="H1704" t="s">
        <v>102</v>
      </c>
      <c r="I1704" t="s">
        <v>4477</v>
      </c>
      <c r="J1704" t="s">
        <v>4478</v>
      </c>
      <c r="K1704" t="s">
        <v>18847</v>
      </c>
      <c r="L1704">
        <v>5285</v>
      </c>
      <c r="M1704" t="s">
        <v>27</v>
      </c>
      <c r="N1704" t="s">
        <v>4479</v>
      </c>
      <c r="P1704" t="s">
        <v>4480</v>
      </c>
      <c r="Q1704">
        <v>3399</v>
      </c>
      <c r="R1704" t="s">
        <v>97</v>
      </c>
      <c r="S1704" t="s">
        <v>97</v>
      </c>
      <c r="T1704" t="str">
        <f>IF(Transcripts[[#This Row],[List?]]="Y", Transcripts[[#This Row],[RefSeq mRNA ID]]&amp;IF(Transcripts[[#This Row],[Preferred?]]="Y", " (Preferred)", ""), "")</f>
        <v>NM_004972.3 (Preferred)</v>
      </c>
      <c r="V1704" s="43" t="s">
        <v>18519</v>
      </c>
      <c r="W1704" s="43" t="e">
        <f t="array" ref="W1704">INDEX(Table6[#Data], MATCH(1, ISNUMBER(SEARCH(Transcripts[[#This Row],[RefSeq mRNA ID]], Table6['#name])), 0), 1)</f>
        <v>#N/A</v>
      </c>
      <c r="X1704" s="43"/>
      <c r="Y1704" s="43"/>
      <c r="Z1704" t="s">
        <v>8931</v>
      </c>
      <c r="AA1704" t="s">
        <v>8932</v>
      </c>
      <c r="AB1704">
        <v>694</v>
      </c>
      <c r="AC1704" t="s">
        <v>8914</v>
      </c>
      <c r="AD1704" t="s">
        <v>27</v>
      </c>
      <c r="AE1704" t="s">
        <v>11079</v>
      </c>
    </row>
    <row r="1705" spans="8:31" hidden="1" x14ac:dyDescent="0.25">
      <c r="H1705" t="s">
        <v>102</v>
      </c>
      <c r="I1705" t="s">
        <v>4481</v>
      </c>
      <c r="J1705" t="s">
        <v>4482</v>
      </c>
      <c r="L1705">
        <v>3535</v>
      </c>
      <c r="M1705" t="s">
        <v>27</v>
      </c>
      <c r="N1705" t="s">
        <v>4483</v>
      </c>
      <c r="P1705" t="s">
        <v>4480</v>
      </c>
      <c r="Q1705">
        <v>3399</v>
      </c>
      <c r="R1705" t="s">
        <v>98</v>
      </c>
      <c r="S1705" t="s">
        <v>98</v>
      </c>
      <c r="T1705" t="str">
        <f>IF(Transcripts[[#This Row],[List?]]="Y", Transcripts[[#This Row],[RefSeq mRNA ID]]&amp;IF(Transcripts[[#This Row],[Preferred?]]="Y", " (Preferred)", ""), "")</f>
        <v/>
      </c>
      <c r="V1705" s="43" t="s">
        <v>18519</v>
      </c>
      <c r="W1705" s="43" t="e">
        <f t="array" ref="W1705">INDEX(Table6[#Data], MATCH(1, ISNUMBER(SEARCH(Transcripts[[#This Row],[RefSeq mRNA ID]], Table6['#name])), 0), 1)</f>
        <v>#N/A</v>
      </c>
      <c r="X1705" s="43"/>
      <c r="Y1705" s="43"/>
      <c r="Z1705" t="s">
        <v>8925</v>
      </c>
      <c r="AA1705" t="s">
        <v>8926</v>
      </c>
      <c r="AB1705">
        <v>694</v>
      </c>
      <c r="AC1705" t="s">
        <v>8914</v>
      </c>
      <c r="AD1705" t="s">
        <v>27</v>
      </c>
      <c r="AE1705" t="s">
        <v>11080</v>
      </c>
    </row>
    <row r="1706" spans="8:31" hidden="1" x14ac:dyDescent="0.25">
      <c r="H1706" t="s">
        <v>102</v>
      </c>
      <c r="I1706" t="s">
        <v>4484</v>
      </c>
      <c r="J1706" t="s">
        <v>4485</v>
      </c>
      <c r="L1706">
        <v>3381</v>
      </c>
      <c r="M1706" t="s">
        <v>27</v>
      </c>
      <c r="N1706" t="s">
        <v>4486</v>
      </c>
      <c r="Q1706">
        <v>2952</v>
      </c>
      <c r="R1706" t="s">
        <v>98</v>
      </c>
      <c r="S1706" t="s">
        <v>98</v>
      </c>
      <c r="T1706" t="str">
        <f>IF(Transcripts[[#This Row],[List?]]="Y", Transcripts[[#This Row],[RefSeq mRNA ID]]&amp;IF(Transcripts[[#This Row],[Preferred?]]="Y", " (Preferred)", ""), "")</f>
        <v/>
      </c>
      <c r="V1706" s="43" t="s">
        <v>18519</v>
      </c>
      <c r="W1706" s="43" t="e">
        <f t="array" ref="W1706">INDEX(Table6[#Data], MATCH(1, ISNUMBER(SEARCH(Transcripts[[#This Row],[RefSeq mRNA ID]], Table6['#name])), 0), 1)</f>
        <v>#N/A</v>
      </c>
      <c r="X1706" s="43"/>
      <c r="Y1706" s="43"/>
      <c r="Z1706" t="s">
        <v>8934</v>
      </c>
      <c r="AA1706" t="s">
        <v>8935</v>
      </c>
      <c r="AB1706">
        <v>694</v>
      </c>
      <c r="AC1706" t="s">
        <v>8914</v>
      </c>
      <c r="AD1706" t="s">
        <v>27</v>
      </c>
      <c r="AE1706" t="s">
        <v>11081</v>
      </c>
    </row>
    <row r="1707" spans="8:31" hidden="1" x14ac:dyDescent="0.25">
      <c r="H1707" t="s">
        <v>102</v>
      </c>
      <c r="I1707" t="s">
        <v>4473</v>
      </c>
      <c r="L1707">
        <v>773</v>
      </c>
      <c r="M1707" t="s">
        <v>195</v>
      </c>
      <c r="N1707" t="s">
        <v>4474</v>
      </c>
      <c r="P1707" t="s">
        <v>100</v>
      </c>
      <c r="Q1707">
        <v>0</v>
      </c>
      <c r="R1707" t="s">
        <v>98</v>
      </c>
      <c r="S1707" t="s">
        <v>98</v>
      </c>
      <c r="T1707" t="str">
        <f>IF(Transcripts[[#This Row],[List?]]="Y", Transcripts[[#This Row],[RefSeq mRNA ID]]&amp;IF(Transcripts[[#This Row],[Preferred?]]="Y", " (Preferred)", ""), "")</f>
        <v/>
      </c>
      <c r="V1707" s="43" t="s">
        <v>18519</v>
      </c>
      <c r="W1707" s="43" t="e">
        <f t="array" ref="W1707">INDEX(Table6[#Data], MATCH(1, ISNUMBER(SEARCH(Transcripts[[#This Row],[RefSeq mRNA ID]], Table6['#name])), 0), 1)</f>
        <v>#N/A</v>
      </c>
      <c r="X1707" s="43"/>
      <c r="Y1707" s="43"/>
      <c r="Z1707" t="s">
        <v>8928</v>
      </c>
      <c r="AA1707" t="s">
        <v>8929</v>
      </c>
      <c r="AB1707">
        <v>582</v>
      </c>
      <c r="AC1707" t="s">
        <v>8914</v>
      </c>
      <c r="AD1707" t="s">
        <v>27</v>
      </c>
      <c r="AE1707" t="s">
        <v>11082</v>
      </c>
    </row>
    <row r="1708" spans="8:31" hidden="1" x14ac:dyDescent="0.25">
      <c r="H1708" t="s">
        <v>102</v>
      </c>
      <c r="I1708" t="s">
        <v>4475</v>
      </c>
      <c r="L1708">
        <v>327</v>
      </c>
      <c r="M1708" t="s">
        <v>195</v>
      </c>
      <c r="N1708" t="s">
        <v>4476</v>
      </c>
      <c r="P1708" t="s">
        <v>100</v>
      </c>
      <c r="Q1708">
        <v>0</v>
      </c>
      <c r="R1708" t="s">
        <v>98</v>
      </c>
      <c r="S1708" t="s">
        <v>98</v>
      </c>
      <c r="T1708" t="str">
        <f>IF(Transcripts[[#This Row],[List?]]="Y", Transcripts[[#This Row],[RefSeq mRNA ID]]&amp;IF(Transcripts[[#This Row],[Preferred?]]="Y", " (Preferred)", ""), "")</f>
        <v/>
      </c>
      <c r="V1708" s="43" t="s">
        <v>18519</v>
      </c>
      <c r="W1708" s="43" t="e">
        <f t="array" ref="W1708">INDEX(Table6[#Data], MATCH(1, ISNUMBER(SEARCH(Transcripts[[#This Row],[RefSeq mRNA ID]], Table6['#name])), 0), 1)</f>
        <v>#N/A</v>
      </c>
      <c r="X1708" s="43"/>
      <c r="Y1708" s="43"/>
      <c r="Z1708" t="s">
        <v>8921</v>
      </c>
      <c r="AA1708" t="s">
        <v>8922</v>
      </c>
      <c r="AB1708">
        <v>852</v>
      </c>
      <c r="AC1708" t="s">
        <v>8914</v>
      </c>
      <c r="AD1708" t="s">
        <v>27</v>
      </c>
      <c r="AE1708" t="s">
        <v>11083</v>
      </c>
    </row>
    <row r="1709" spans="8:31" hidden="1" x14ac:dyDescent="0.25">
      <c r="H1709" t="s">
        <v>4487</v>
      </c>
      <c r="I1709" t="s">
        <v>4490</v>
      </c>
      <c r="J1709" t="s">
        <v>4491</v>
      </c>
      <c r="K1709" t="s">
        <v>19560</v>
      </c>
      <c r="L1709">
        <v>5432</v>
      </c>
      <c r="M1709" t="s">
        <v>27</v>
      </c>
      <c r="N1709" t="s">
        <v>4492</v>
      </c>
      <c r="O1709" t="s">
        <v>4493</v>
      </c>
      <c r="P1709" t="s">
        <v>4494</v>
      </c>
      <c r="Q1709">
        <v>3375</v>
      </c>
      <c r="R1709" t="s">
        <v>97</v>
      </c>
      <c r="S1709" t="s">
        <v>97</v>
      </c>
      <c r="T1709" t="str">
        <f>IF(Transcripts[[#This Row],[List?]]="Y", Transcripts[[#This Row],[RefSeq mRNA ID]]&amp;IF(Transcripts[[#This Row],[Preferred?]]="Y", " (Preferred)", ""), "")</f>
        <v>NM_000215.3 (Preferred)</v>
      </c>
      <c r="V1709" s="43" t="s">
        <v>18520</v>
      </c>
      <c r="W1709" s="43" t="e">
        <f t="array" ref="W1709">INDEX(Table6[#Data], MATCH(1, ISNUMBER(SEARCH(Transcripts[[#This Row],[RefSeq mRNA ID]], Table6['#name])), 0), 1)</f>
        <v>#N/A</v>
      </c>
      <c r="X1709" s="43"/>
      <c r="Y1709" s="43"/>
      <c r="Z1709" t="s">
        <v>8944</v>
      </c>
      <c r="AC1709" t="s">
        <v>8914</v>
      </c>
      <c r="AD1709" t="s">
        <v>27</v>
      </c>
      <c r="AE1709" t="s">
        <v>8944</v>
      </c>
    </row>
    <row r="1710" spans="8:31" hidden="1" x14ac:dyDescent="0.25">
      <c r="H1710" t="s">
        <v>4487</v>
      </c>
      <c r="I1710" t="s">
        <v>4495</v>
      </c>
      <c r="J1710" t="s">
        <v>4496</v>
      </c>
      <c r="L1710">
        <v>3996</v>
      </c>
      <c r="M1710" t="s">
        <v>27</v>
      </c>
      <c r="N1710" t="s">
        <v>4497</v>
      </c>
      <c r="P1710" t="s">
        <v>4494</v>
      </c>
      <c r="Q1710">
        <v>3375</v>
      </c>
      <c r="R1710" t="s">
        <v>98</v>
      </c>
      <c r="S1710" t="s">
        <v>98</v>
      </c>
      <c r="T1710" t="str">
        <f>IF(Transcripts[[#This Row],[List?]]="Y", Transcripts[[#This Row],[RefSeq mRNA ID]]&amp;IF(Transcripts[[#This Row],[Preferred?]]="Y", " (Preferred)", ""), "")</f>
        <v/>
      </c>
      <c r="V1710" s="43" t="s">
        <v>18520</v>
      </c>
      <c r="W1710" s="43" t="e">
        <f t="array" ref="W1710">INDEX(Table6[#Data], MATCH(1, ISNUMBER(SEARCH(Transcripts[[#This Row],[RefSeq mRNA ID]], Table6['#name])), 0), 1)</f>
        <v>#N/A</v>
      </c>
      <c r="X1710" s="43"/>
      <c r="Y1710" s="43"/>
      <c r="Z1710" t="s">
        <v>8915</v>
      </c>
      <c r="AC1710" t="s">
        <v>8914</v>
      </c>
      <c r="AD1710" t="s">
        <v>27</v>
      </c>
      <c r="AE1710" t="s">
        <v>8915</v>
      </c>
    </row>
    <row r="1711" spans="8:31" hidden="1" x14ac:dyDescent="0.25">
      <c r="H1711" t="s">
        <v>4487</v>
      </c>
      <c r="I1711" t="s">
        <v>4498</v>
      </c>
      <c r="J1711" t="s">
        <v>4499</v>
      </c>
      <c r="L1711">
        <v>3612</v>
      </c>
      <c r="M1711" t="s">
        <v>27</v>
      </c>
      <c r="N1711" t="s">
        <v>4500</v>
      </c>
      <c r="Q1711">
        <v>3285</v>
      </c>
      <c r="R1711" t="s">
        <v>98</v>
      </c>
      <c r="S1711" t="s">
        <v>98</v>
      </c>
      <c r="T1711" t="str">
        <f>IF(Transcripts[[#This Row],[List?]]="Y", Transcripts[[#This Row],[RefSeq mRNA ID]]&amp;IF(Transcripts[[#This Row],[Preferred?]]="Y", " (Preferred)", ""), "")</f>
        <v/>
      </c>
      <c r="V1711" s="43" t="s">
        <v>18520</v>
      </c>
      <c r="W1711" s="43" t="e">
        <f t="array" ref="W1711">INDEX(Table6[#Data], MATCH(1, ISNUMBER(SEARCH(Transcripts[[#This Row],[RefSeq mRNA ID]], Table6['#name])), 0), 1)</f>
        <v>#N/A</v>
      </c>
      <c r="X1711" s="43"/>
      <c r="Y1711" s="43"/>
      <c r="Z1711" t="s">
        <v>8948</v>
      </c>
      <c r="AC1711" t="s">
        <v>8914</v>
      </c>
      <c r="AD1711" t="s">
        <v>27</v>
      </c>
      <c r="AE1711" t="s">
        <v>8948</v>
      </c>
    </row>
    <row r="1712" spans="8:31" hidden="1" x14ac:dyDescent="0.25">
      <c r="H1712" t="s">
        <v>4487</v>
      </c>
      <c r="I1712" t="s">
        <v>4488</v>
      </c>
      <c r="L1712">
        <v>1776</v>
      </c>
      <c r="M1712" t="s">
        <v>195</v>
      </c>
      <c r="N1712" t="s">
        <v>4489</v>
      </c>
      <c r="P1712" t="s">
        <v>100</v>
      </c>
      <c r="Q1712">
        <v>0</v>
      </c>
      <c r="R1712" t="s">
        <v>98</v>
      </c>
      <c r="S1712" t="s">
        <v>98</v>
      </c>
      <c r="T1712" t="str">
        <f>IF(Transcripts[[#This Row],[List?]]="Y", Transcripts[[#This Row],[RefSeq mRNA ID]]&amp;IF(Transcripts[[#This Row],[Preferred?]]="Y", " (Preferred)", ""), "")</f>
        <v/>
      </c>
      <c r="V1712" s="43" t="s">
        <v>18520</v>
      </c>
      <c r="W1712" s="43" t="e">
        <f t="array" ref="W1712">INDEX(Table6[#Data], MATCH(1, ISNUMBER(SEARCH(Transcripts[[#This Row],[RefSeq mRNA ID]], Table6['#name])), 0), 1)</f>
        <v>#N/A</v>
      </c>
      <c r="X1712" s="43"/>
      <c r="Y1712" s="43"/>
      <c r="Z1712" t="s">
        <v>8946</v>
      </c>
      <c r="AC1712" t="s">
        <v>8914</v>
      </c>
      <c r="AD1712" t="s">
        <v>27</v>
      </c>
      <c r="AE1712" t="s">
        <v>8946</v>
      </c>
    </row>
    <row r="1713" spans="8:31" hidden="1" x14ac:dyDescent="0.25">
      <c r="H1713" t="s">
        <v>4487</v>
      </c>
      <c r="I1713" t="s">
        <v>4501</v>
      </c>
      <c r="L1713">
        <v>2809</v>
      </c>
      <c r="M1713" t="s">
        <v>212</v>
      </c>
      <c r="N1713" t="s">
        <v>4502</v>
      </c>
      <c r="P1713" t="s">
        <v>100</v>
      </c>
      <c r="Q1713">
        <v>0</v>
      </c>
      <c r="R1713" t="s">
        <v>98</v>
      </c>
      <c r="S1713" t="s">
        <v>98</v>
      </c>
      <c r="T1713" t="str">
        <f>IF(Transcripts[[#This Row],[List?]]="Y", Transcripts[[#This Row],[RefSeq mRNA ID]]&amp;IF(Transcripts[[#This Row],[Preferred?]]="Y", " (Preferred)", ""), "")</f>
        <v/>
      </c>
      <c r="V1713" s="43" t="s">
        <v>18520</v>
      </c>
      <c r="W1713" s="43" t="e">
        <f t="array" ref="W1713">INDEX(Table6[#Data], MATCH(1, ISNUMBER(SEARCH(Transcripts[[#This Row],[RefSeq mRNA ID]], Table6['#name])), 0), 1)</f>
        <v>#N/A</v>
      </c>
      <c r="X1713" s="43"/>
      <c r="Y1713" s="43"/>
      <c r="Z1713" t="s">
        <v>8940</v>
      </c>
      <c r="AC1713" t="s">
        <v>8914</v>
      </c>
      <c r="AD1713" t="s">
        <v>27</v>
      </c>
      <c r="AE1713" t="s">
        <v>8940</v>
      </c>
    </row>
    <row r="1714" spans="8:31" hidden="1" x14ac:dyDescent="0.25">
      <c r="H1714" t="s">
        <v>4487</v>
      </c>
      <c r="I1714" t="s">
        <v>4503</v>
      </c>
      <c r="L1714">
        <v>1173</v>
      </c>
      <c r="M1714" t="s">
        <v>212</v>
      </c>
      <c r="N1714" t="s">
        <v>4504</v>
      </c>
      <c r="P1714" t="s">
        <v>100</v>
      </c>
      <c r="Q1714">
        <v>0</v>
      </c>
      <c r="R1714" t="s">
        <v>98</v>
      </c>
      <c r="S1714" t="s">
        <v>98</v>
      </c>
      <c r="T1714" t="str">
        <f>IF(Transcripts[[#This Row],[List?]]="Y", Transcripts[[#This Row],[RefSeq mRNA ID]]&amp;IF(Transcripts[[#This Row],[Preferred?]]="Y", " (Preferred)", ""), "")</f>
        <v/>
      </c>
      <c r="V1714" s="43" t="s">
        <v>18520</v>
      </c>
      <c r="W1714" s="43" t="e">
        <f t="array" ref="W1714">INDEX(Table6[#Data], MATCH(1, ISNUMBER(SEARCH(Transcripts[[#This Row],[RefSeq mRNA ID]], Table6['#name])), 0), 1)</f>
        <v>#N/A</v>
      </c>
      <c r="X1714" s="43"/>
      <c r="Y1714" s="43"/>
      <c r="Z1714" t="s">
        <v>8942</v>
      </c>
      <c r="AC1714" t="s">
        <v>8914</v>
      </c>
      <c r="AD1714" t="s">
        <v>27</v>
      </c>
      <c r="AE1714" t="s">
        <v>8942</v>
      </c>
    </row>
    <row r="1715" spans="8:31" hidden="1" x14ac:dyDescent="0.25">
      <c r="H1715" t="s">
        <v>4487</v>
      </c>
      <c r="I1715" t="s">
        <v>4505</v>
      </c>
      <c r="L1715">
        <v>843</v>
      </c>
      <c r="M1715" t="s">
        <v>212</v>
      </c>
      <c r="N1715" t="s">
        <v>4506</v>
      </c>
      <c r="P1715" t="s">
        <v>100</v>
      </c>
      <c r="Q1715">
        <v>0</v>
      </c>
      <c r="R1715" t="s">
        <v>98</v>
      </c>
      <c r="S1715" t="s">
        <v>98</v>
      </c>
      <c r="T1715" t="str">
        <f>IF(Transcripts[[#This Row],[List?]]="Y", Transcripts[[#This Row],[RefSeq mRNA ID]]&amp;IF(Transcripts[[#This Row],[Preferred?]]="Y", " (Preferred)", ""), "")</f>
        <v/>
      </c>
      <c r="V1715" s="43" t="s">
        <v>18520</v>
      </c>
      <c r="W1715" s="43" t="e">
        <f t="array" ref="W1715">INDEX(Table6[#Data], MATCH(1, ISNUMBER(SEARCH(Transcripts[[#This Row],[RefSeq mRNA ID]], Table6['#name])), 0), 1)</f>
        <v>#N/A</v>
      </c>
      <c r="X1715" s="43"/>
      <c r="Y1715" s="43"/>
      <c r="Z1715" t="s">
        <v>8952</v>
      </c>
      <c r="AC1715" t="s">
        <v>8914</v>
      </c>
      <c r="AD1715" t="s">
        <v>27</v>
      </c>
      <c r="AE1715" t="s">
        <v>8952</v>
      </c>
    </row>
    <row r="1716" spans="8:31" hidden="1" x14ac:dyDescent="0.25">
      <c r="H1716" t="s">
        <v>139</v>
      </c>
      <c r="I1716" t="s">
        <v>4507</v>
      </c>
      <c r="J1716" t="s">
        <v>4508</v>
      </c>
      <c r="L1716">
        <v>9285</v>
      </c>
      <c r="M1716" t="s">
        <v>27</v>
      </c>
      <c r="N1716" t="s">
        <v>4509</v>
      </c>
      <c r="P1716" t="s">
        <v>4510</v>
      </c>
      <c r="Q1716">
        <v>6015</v>
      </c>
      <c r="R1716" t="s">
        <v>98</v>
      </c>
      <c r="S1716" t="s">
        <v>98</v>
      </c>
      <c r="T1716" t="str">
        <f>IF(Transcripts[[#This Row],[List?]]="Y", Transcripts[[#This Row],[RefSeq mRNA ID]]&amp;IF(Transcripts[[#This Row],[Preferred?]]="Y", " (Preferred)", ""), "")</f>
        <v/>
      </c>
      <c r="V1716" s="43" t="s">
        <v>18521</v>
      </c>
      <c r="W1716" s="43" t="e">
        <f t="array" ref="W1716">INDEX(Table6[#Data], MATCH(1, ISNUMBER(SEARCH(Transcripts[[#This Row],[RefSeq mRNA ID]], Table6['#name])), 0), 1)</f>
        <v>#N/A</v>
      </c>
      <c r="X1716" s="43"/>
      <c r="Y1716" s="43"/>
      <c r="Z1716" t="s">
        <v>8950</v>
      </c>
      <c r="AC1716" t="s">
        <v>8914</v>
      </c>
      <c r="AD1716" t="s">
        <v>27</v>
      </c>
      <c r="AE1716" t="s">
        <v>8950</v>
      </c>
    </row>
    <row r="1717" spans="8:31" hidden="1" x14ac:dyDescent="0.25">
      <c r="H1717" t="s">
        <v>139</v>
      </c>
      <c r="I1717" t="s">
        <v>4511</v>
      </c>
      <c r="J1717" t="s">
        <v>4512</v>
      </c>
      <c r="L1717">
        <v>9241</v>
      </c>
      <c r="M1717" t="s">
        <v>27</v>
      </c>
      <c r="N1717" t="s">
        <v>4513</v>
      </c>
      <c r="P1717" t="s">
        <v>4510</v>
      </c>
      <c r="Q1717">
        <v>6015</v>
      </c>
      <c r="R1717" t="s">
        <v>98</v>
      </c>
      <c r="S1717" t="s">
        <v>98</v>
      </c>
      <c r="T1717" t="str">
        <f>IF(Transcripts[[#This Row],[List?]]="Y", Transcripts[[#This Row],[RefSeq mRNA ID]]&amp;IF(Transcripts[[#This Row],[Preferred?]]="Y", " (Preferred)", ""), "")</f>
        <v/>
      </c>
      <c r="V1717" s="43" t="s">
        <v>18521</v>
      </c>
      <c r="W1717" s="43" t="e">
        <f t="array" ref="W1717">INDEX(Table6[#Data], MATCH(1, ISNUMBER(SEARCH(Transcripts[[#This Row],[RefSeq mRNA ID]], Table6['#name])), 0), 1)</f>
        <v>#N/A</v>
      </c>
      <c r="X1717" s="43"/>
      <c r="Y1717" s="43"/>
      <c r="Z1717" t="s">
        <v>8919</v>
      </c>
      <c r="AC1717" t="s">
        <v>8914</v>
      </c>
      <c r="AD1717" t="s">
        <v>27</v>
      </c>
      <c r="AE1717" t="s">
        <v>8919</v>
      </c>
    </row>
    <row r="1718" spans="8:31" hidden="1" x14ac:dyDescent="0.25">
      <c r="H1718" t="s">
        <v>139</v>
      </c>
      <c r="I1718" t="s">
        <v>4514</v>
      </c>
      <c r="J1718" t="s">
        <v>4515</v>
      </c>
      <c r="K1718" t="s">
        <v>19561</v>
      </c>
      <c r="L1718">
        <v>9153</v>
      </c>
      <c r="M1718" t="s">
        <v>27</v>
      </c>
      <c r="N1718" t="s">
        <v>4516</v>
      </c>
      <c r="P1718" t="s">
        <v>4510</v>
      </c>
      <c r="Q1718">
        <v>6015</v>
      </c>
      <c r="R1718" t="s">
        <v>97</v>
      </c>
      <c r="S1718" t="s">
        <v>97</v>
      </c>
      <c r="T1718" t="str">
        <f>IF(Transcripts[[#This Row],[List?]]="Y", Transcripts[[#This Row],[RefSeq mRNA ID]]&amp;IF(Transcripts[[#This Row],[Preferred?]]="Y", " (Preferred)", ""), "")</f>
        <v>NM_006766.4 (Preferred)</v>
      </c>
      <c r="V1718" s="43" t="s">
        <v>18521</v>
      </c>
      <c r="W1718" s="43" t="e">
        <f t="array" ref="W1718">INDEX(Table6[#Data], MATCH(1, ISNUMBER(SEARCH(Transcripts[[#This Row],[RefSeq mRNA ID]], Table6['#name])), 0), 1)</f>
        <v>#N/A</v>
      </c>
      <c r="X1718" s="43"/>
      <c r="Y1718" s="43"/>
      <c r="Z1718" t="s">
        <v>8917</v>
      </c>
      <c r="AC1718" t="s">
        <v>8914</v>
      </c>
      <c r="AD1718" t="s">
        <v>27</v>
      </c>
      <c r="AE1718" t="s">
        <v>8917</v>
      </c>
    </row>
    <row r="1719" spans="8:31" hidden="1" x14ac:dyDescent="0.25">
      <c r="H1719" t="s">
        <v>139</v>
      </c>
      <c r="I1719" t="s">
        <v>4517</v>
      </c>
      <c r="J1719" t="s">
        <v>4518</v>
      </c>
      <c r="K1719" t="s">
        <v>19562</v>
      </c>
      <c r="L1719">
        <v>3592</v>
      </c>
      <c r="M1719" t="s">
        <v>27</v>
      </c>
      <c r="N1719" t="s">
        <v>4519</v>
      </c>
      <c r="Q1719">
        <v>2448</v>
      </c>
      <c r="R1719" t="s">
        <v>98</v>
      </c>
      <c r="S1719" t="s">
        <v>97</v>
      </c>
      <c r="T1719" t="str">
        <f>IF(Transcripts[[#This Row],[List?]]="Y", Transcripts[[#This Row],[RefSeq mRNA ID]]&amp;IF(Transcripts[[#This Row],[Preferred?]]="Y", " (Preferred)", ""), "")</f>
        <v>NM_001305878.1</v>
      </c>
      <c r="V1719" s="43" t="s">
        <v>18521</v>
      </c>
      <c r="W1719" s="43" t="e">
        <f t="array" ref="W1719">INDEX(Table6[#Data], MATCH(1, ISNUMBER(SEARCH(Transcripts[[#This Row],[RefSeq mRNA ID]], Table6['#name])), 0), 1)</f>
        <v>#N/A</v>
      </c>
      <c r="X1719" s="43"/>
      <c r="Y1719" s="43"/>
      <c r="Z1719" t="s">
        <v>2308</v>
      </c>
      <c r="AA1719" t="s">
        <v>2309</v>
      </c>
      <c r="AB1719">
        <v>2610</v>
      </c>
      <c r="AC1719" t="s">
        <v>2276</v>
      </c>
      <c r="AD1719" t="s">
        <v>27</v>
      </c>
      <c r="AE1719" t="s">
        <v>11084</v>
      </c>
    </row>
    <row r="1720" spans="8:31" hidden="1" x14ac:dyDescent="0.25">
      <c r="H1720" t="s">
        <v>139</v>
      </c>
      <c r="I1720" t="s">
        <v>4520</v>
      </c>
      <c r="J1720" t="s">
        <v>4521</v>
      </c>
      <c r="L1720">
        <v>3279</v>
      </c>
      <c r="M1720" t="s">
        <v>27</v>
      </c>
      <c r="N1720" t="s">
        <v>4522</v>
      </c>
      <c r="Q1720">
        <v>2186</v>
      </c>
      <c r="R1720" t="s">
        <v>98</v>
      </c>
      <c r="S1720" t="s">
        <v>98</v>
      </c>
      <c r="T1720" t="str">
        <f>IF(Transcripts[[#This Row],[List?]]="Y", Transcripts[[#This Row],[RefSeq mRNA ID]]&amp;IF(Transcripts[[#This Row],[Preferred?]]="Y", " (Preferred)", ""), "")</f>
        <v/>
      </c>
      <c r="V1720" s="43" t="s">
        <v>18521</v>
      </c>
      <c r="W1720" s="43" t="e">
        <f t="array" ref="W1720">INDEX(Table6[#Data], MATCH(1, ISNUMBER(SEARCH(Transcripts[[#This Row],[RefSeq mRNA ID]], Table6['#name])), 0), 1)</f>
        <v>#N/A</v>
      </c>
      <c r="X1720" s="43"/>
      <c r="Y1720" s="43"/>
      <c r="Z1720" t="s">
        <v>2292</v>
      </c>
      <c r="AA1720" t="s">
        <v>2293</v>
      </c>
      <c r="AB1720">
        <v>2601</v>
      </c>
      <c r="AC1720" t="s">
        <v>2276</v>
      </c>
      <c r="AD1720" t="s">
        <v>27</v>
      </c>
      <c r="AE1720" t="s">
        <v>11085</v>
      </c>
    </row>
    <row r="1721" spans="8:31" hidden="1" x14ac:dyDescent="0.25">
      <c r="H1721" t="s">
        <v>139</v>
      </c>
      <c r="I1721" t="s">
        <v>4523</v>
      </c>
      <c r="J1721" t="s">
        <v>4524</v>
      </c>
      <c r="L1721">
        <v>588</v>
      </c>
      <c r="M1721" t="s">
        <v>27</v>
      </c>
      <c r="N1721" t="s">
        <v>4525</v>
      </c>
      <c r="Q1721">
        <v>41</v>
      </c>
      <c r="R1721" t="s">
        <v>98</v>
      </c>
      <c r="S1721" t="s">
        <v>98</v>
      </c>
      <c r="T1721" t="str">
        <f>IF(Transcripts[[#This Row],[List?]]="Y", Transcripts[[#This Row],[RefSeq mRNA ID]]&amp;IF(Transcripts[[#This Row],[Preferred?]]="Y", " (Preferred)", ""), "")</f>
        <v/>
      </c>
      <c r="V1721" s="43" t="s">
        <v>18521</v>
      </c>
      <c r="W1721" s="43" t="e">
        <f t="array" ref="W1721">INDEX(Table6[#Data], MATCH(1, ISNUMBER(SEARCH(Transcripts[[#This Row],[RefSeq mRNA ID]], Table6['#name])), 0), 1)</f>
        <v>#N/A</v>
      </c>
      <c r="X1721" s="43"/>
      <c r="Y1721" s="43"/>
      <c r="Z1721" t="s">
        <v>2296</v>
      </c>
      <c r="AA1721" t="s">
        <v>2297</v>
      </c>
      <c r="AB1721">
        <v>2613</v>
      </c>
      <c r="AC1721" t="s">
        <v>2276</v>
      </c>
      <c r="AD1721" t="s">
        <v>27</v>
      </c>
      <c r="AE1721" t="s">
        <v>11086</v>
      </c>
    </row>
    <row r="1722" spans="8:31" hidden="1" x14ac:dyDescent="0.25">
      <c r="H1722" t="s">
        <v>139</v>
      </c>
      <c r="I1722" t="s">
        <v>4526</v>
      </c>
      <c r="L1722">
        <v>700</v>
      </c>
      <c r="M1722" t="s">
        <v>212</v>
      </c>
      <c r="N1722" t="s">
        <v>4527</v>
      </c>
      <c r="P1722" t="s">
        <v>100</v>
      </c>
      <c r="Q1722">
        <v>0</v>
      </c>
      <c r="R1722" t="s">
        <v>98</v>
      </c>
      <c r="S1722" t="s">
        <v>98</v>
      </c>
      <c r="T1722" t="str">
        <f>IF(Transcripts[[#This Row],[List?]]="Y", Transcripts[[#This Row],[RefSeq mRNA ID]]&amp;IF(Transcripts[[#This Row],[Preferred?]]="Y", " (Preferred)", ""), "")</f>
        <v/>
      </c>
      <c r="V1722" s="43" t="s">
        <v>18521</v>
      </c>
      <c r="W1722" s="43" t="e">
        <f t="array" ref="W1722">INDEX(Table6[#Data], MATCH(1, ISNUMBER(SEARCH(Transcripts[[#This Row],[RefSeq mRNA ID]], Table6['#name])), 0), 1)</f>
        <v>#N/A</v>
      </c>
      <c r="X1722" s="43"/>
      <c r="Y1722" s="43"/>
      <c r="Z1722" t="s">
        <v>2300</v>
      </c>
      <c r="AA1722" t="s">
        <v>2301</v>
      </c>
      <c r="AB1722">
        <v>2613</v>
      </c>
      <c r="AC1722" t="s">
        <v>2276</v>
      </c>
      <c r="AD1722" t="s">
        <v>27</v>
      </c>
      <c r="AE1722" t="s">
        <v>11087</v>
      </c>
    </row>
    <row r="1723" spans="8:31" hidden="1" x14ac:dyDescent="0.25">
      <c r="H1723" t="s">
        <v>139</v>
      </c>
      <c r="I1723" t="s">
        <v>4528</v>
      </c>
      <c r="L1723">
        <v>506</v>
      </c>
      <c r="M1723" t="s">
        <v>212</v>
      </c>
      <c r="N1723" t="s">
        <v>4529</v>
      </c>
      <c r="P1723" t="s">
        <v>100</v>
      </c>
      <c r="Q1723">
        <v>0</v>
      </c>
      <c r="R1723" t="s">
        <v>98</v>
      </c>
      <c r="S1723" t="s">
        <v>98</v>
      </c>
      <c r="T1723" t="str">
        <f>IF(Transcripts[[#This Row],[List?]]="Y", Transcripts[[#This Row],[RefSeq mRNA ID]]&amp;IF(Transcripts[[#This Row],[Preferred?]]="Y", " (Preferred)", ""), "")</f>
        <v/>
      </c>
      <c r="V1723" s="43" t="s">
        <v>18521</v>
      </c>
      <c r="W1723" s="43" t="e">
        <f t="array" ref="W1723">INDEX(Table6[#Data], MATCH(1, ISNUMBER(SEARCH(Transcripts[[#This Row],[RefSeq mRNA ID]], Table6['#name])), 0), 1)</f>
        <v>#N/A</v>
      </c>
      <c r="X1723" s="43"/>
      <c r="Y1723" s="43"/>
      <c r="Z1723" t="s">
        <v>2304</v>
      </c>
      <c r="AA1723" t="s">
        <v>2305</v>
      </c>
      <c r="AB1723">
        <v>2601</v>
      </c>
      <c r="AC1723" t="s">
        <v>2276</v>
      </c>
      <c r="AD1723" t="s">
        <v>27</v>
      </c>
      <c r="AE1723" t="s">
        <v>11088</v>
      </c>
    </row>
    <row r="1724" spans="8:31" hidden="1" x14ac:dyDescent="0.25">
      <c r="H1724" t="s">
        <v>142</v>
      </c>
      <c r="I1724" t="s">
        <v>4532</v>
      </c>
      <c r="J1724" t="s">
        <v>4533</v>
      </c>
      <c r="K1724" t="s">
        <v>20390</v>
      </c>
      <c r="L1724">
        <v>4172</v>
      </c>
      <c r="M1724" t="s">
        <v>27</v>
      </c>
      <c r="N1724" t="s">
        <v>4534</v>
      </c>
      <c r="P1724" t="s">
        <v>4535</v>
      </c>
      <c r="Q1724">
        <v>1962</v>
      </c>
      <c r="R1724" t="s">
        <v>97</v>
      </c>
      <c r="S1724" t="s">
        <v>97</v>
      </c>
      <c r="T1724" t="str">
        <f>IF(Transcripts[[#This Row],[List?]]="Y", Transcripts[[#This Row],[RefSeq mRNA ID]]&amp;IF(Transcripts[[#This Row],[Preferred?]]="Y", " (Preferred)", ""), "")</f>
        <v>NM_002233.4 (Preferred)</v>
      </c>
      <c r="V1724" s="43" t="s">
        <v>18522</v>
      </c>
      <c r="W1724" s="43" t="e">
        <f t="array" ref="W1724">INDEX(Table6[#Data], MATCH(1, ISNUMBER(SEARCH(Transcripts[[#This Row],[RefSeq mRNA ID]], Table6['#name])), 0), 1)</f>
        <v>#N/A</v>
      </c>
      <c r="X1724" s="43"/>
      <c r="Y1724" s="43"/>
      <c r="Z1724" t="s">
        <v>2318</v>
      </c>
      <c r="AA1724" t="s">
        <v>2319</v>
      </c>
      <c r="AB1724">
        <v>152</v>
      </c>
      <c r="AC1724" t="s">
        <v>2276</v>
      </c>
      <c r="AD1724" t="s">
        <v>27</v>
      </c>
      <c r="AE1724" t="s">
        <v>11089</v>
      </c>
    </row>
    <row r="1725" spans="8:31" hidden="1" x14ac:dyDescent="0.25">
      <c r="H1725" t="s">
        <v>142</v>
      </c>
      <c r="I1725" t="s">
        <v>4530</v>
      </c>
      <c r="L1725">
        <v>545</v>
      </c>
      <c r="M1725" t="s">
        <v>195</v>
      </c>
      <c r="N1725" t="s">
        <v>4531</v>
      </c>
      <c r="P1725" t="s">
        <v>100</v>
      </c>
      <c r="Q1725">
        <v>0</v>
      </c>
      <c r="R1725" t="s">
        <v>98</v>
      </c>
      <c r="S1725" t="s">
        <v>98</v>
      </c>
      <c r="T1725" t="str">
        <f>IF(Transcripts[[#This Row],[List?]]="Y", Transcripts[[#This Row],[RefSeq mRNA ID]]&amp;IF(Transcripts[[#This Row],[Preferred?]]="Y", " (Preferred)", ""), "")</f>
        <v/>
      </c>
      <c r="V1725" s="43" t="s">
        <v>18522</v>
      </c>
      <c r="W1725" s="43" t="e">
        <f t="array" ref="W1725">INDEX(Table6[#Data], MATCH(1, ISNUMBER(SEARCH(Transcripts[[#This Row],[RefSeq mRNA ID]], Table6['#name])), 0), 1)</f>
        <v>#N/A</v>
      </c>
      <c r="X1725" s="43"/>
      <c r="Y1725" s="43"/>
      <c r="Z1725" t="s">
        <v>2285</v>
      </c>
      <c r="AC1725" t="s">
        <v>2276</v>
      </c>
      <c r="AD1725" t="s">
        <v>27</v>
      </c>
      <c r="AE1725" t="s">
        <v>2285</v>
      </c>
    </row>
    <row r="1726" spans="8:31" hidden="1" x14ac:dyDescent="0.25">
      <c r="H1726" t="s">
        <v>4536</v>
      </c>
      <c r="I1726" t="s">
        <v>4537</v>
      </c>
      <c r="J1726" t="s">
        <v>4538</v>
      </c>
      <c r="K1726" t="s">
        <v>20392</v>
      </c>
      <c r="L1726">
        <v>2522</v>
      </c>
      <c r="M1726" t="s">
        <v>27</v>
      </c>
      <c r="N1726" t="s">
        <v>4539</v>
      </c>
      <c r="P1726" t="s">
        <v>4540</v>
      </c>
      <c r="Q1726">
        <v>1227</v>
      </c>
      <c r="R1726" t="s">
        <v>97</v>
      </c>
      <c r="S1726" t="s">
        <v>97</v>
      </c>
      <c r="T1726" t="str">
        <f>IF(Transcripts[[#This Row],[List?]]="Y", Transcripts[[#This Row],[RefSeq mRNA ID]]&amp;IF(Transcripts[[#This Row],[Preferred?]]="Y", " (Preferred)", ""), "")</f>
        <v>NM_022054.4 (Preferred)</v>
      </c>
      <c r="V1726" s="43" t="s">
        <v>18523</v>
      </c>
      <c r="W1726" s="43" t="e">
        <f t="array" ref="W1726">INDEX(Table6[#Data], MATCH(1, ISNUMBER(SEARCH(Transcripts[[#This Row],[RefSeq mRNA ID]], Table6['#name])), 0), 1)</f>
        <v>#N/A</v>
      </c>
      <c r="X1726" s="43"/>
      <c r="Y1726" s="43"/>
      <c r="Z1726" t="s">
        <v>2283</v>
      </c>
      <c r="AC1726" t="s">
        <v>2276</v>
      </c>
      <c r="AD1726" t="s">
        <v>27</v>
      </c>
      <c r="AE1726" t="s">
        <v>2283</v>
      </c>
    </row>
    <row r="1727" spans="8:31" hidden="1" x14ac:dyDescent="0.25">
      <c r="H1727" t="s">
        <v>4541</v>
      </c>
      <c r="I1727" t="s">
        <v>4576</v>
      </c>
      <c r="J1727" t="s">
        <v>4577</v>
      </c>
      <c r="K1727" t="s">
        <v>19567</v>
      </c>
      <c r="L1727">
        <v>6031</v>
      </c>
      <c r="M1727" t="s">
        <v>27</v>
      </c>
      <c r="N1727" t="s">
        <v>4578</v>
      </c>
      <c r="P1727" t="s">
        <v>4579</v>
      </c>
      <c r="Q1727">
        <v>4683</v>
      </c>
      <c r="R1727" t="s">
        <v>97</v>
      </c>
      <c r="S1727" t="s">
        <v>97</v>
      </c>
      <c r="T1727" t="str">
        <f>IF(Transcripts[[#This Row],[List?]]="Y", Transcripts[[#This Row],[RefSeq mRNA ID]]&amp;IF(Transcripts[[#This Row],[Preferred?]]="Y", " (Preferred)", ""), "")</f>
        <v>NM_004187.3 (Preferred)</v>
      </c>
      <c r="V1727" s="43" t="s">
        <v>18524</v>
      </c>
      <c r="W1727" s="43" t="e">
        <f t="array" ref="W1727">INDEX(Table6[#Data], MATCH(1, ISNUMBER(SEARCH(Transcripts[[#This Row],[RefSeq mRNA ID]], Table6['#name])), 0), 1)</f>
        <v>#N/A</v>
      </c>
      <c r="X1727" s="43"/>
      <c r="Y1727" s="43"/>
      <c r="Z1727" t="s">
        <v>2281</v>
      </c>
      <c r="AC1727" t="s">
        <v>2276</v>
      </c>
      <c r="AD1727" t="s">
        <v>27</v>
      </c>
      <c r="AE1727" t="s">
        <v>2281</v>
      </c>
    </row>
    <row r="1728" spans="8:31" hidden="1" x14ac:dyDescent="0.25">
      <c r="H1728" t="s">
        <v>4541</v>
      </c>
      <c r="I1728" t="s">
        <v>4580</v>
      </c>
      <c r="J1728" t="s">
        <v>4581</v>
      </c>
      <c r="L1728">
        <v>6031</v>
      </c>
      <c r="M1728" t="s">
        <v>27</v>
      </c>
      <c r="N1728" t="s">
        <v>4578</v>
      </c>
      <c r="Q1728">
        <v>4683</v>
      </c>
      <c r="R1728" t="s">
        <v>98</v>
      </c>
      <c r="S1728" t="s">
        <v>98</v>
      </c>
      <c r="T1728" t="str">
        <f>IF(Transcripts[[#This Row],[List?]]="Y", Transcripts[[#This Row],[RefSeq mRNA ID]]&amp;IF(Transcripts[[#This Row],[Preferred?]]="Y", " (Preferred)", ""), "")</f>
        <v/>
      </c>
      <c r="V1728" s="43" t="s">
        <v>18524</v>
      </c>
      <c r="W1728" s="43" t="e">
        <f t="array" ref="W1728">INDEX(Table6[#Data], MATCH(1, ISNUMBER(SEARCH(Transcripts[[#This Row],[RefSeq mRNA ID]], Table6['#name])), 0), 1)</f>
        <v>#N/A</v>
      </c>
      <c r="X1728" s="43"/>
      <c r="Y1728" s="43"/>
      <c r="Z1728" t="s">
        <v>2277</v>
      </c>
      <c r="AC1728" t="s">
        <v>2276</v>
      </c>
      <c r="AD1728" t="s">
        <v>27</v>
      </c>
      <c r="AE1728" t="s">
        <v>2277</v>
      </c>
    </row>
    <row r="1729" spans="8:31" hidden="1" x14ac:dyDescent="0.25">
      <c r="H1729" t="s">
        <v>4541</v>
      </c>
      <c r="I1729" t="s">
        <v>4582</v>
      </c>
      <c r="J1729" t="s">
        <v>4583</v>
      </c>
      <c r="K1729" t="s">
        <v>19566</v>
      </c>
      <c r="L1729">
        <v>5677</v>
      </c>
      <c r="M1729" t="s">
        <v>27</v>
      </c>
      <c r="N1729" t="s">
        <v>4584</v>
      </c>
      <c r="P1729" t="s">
        <v>4585</v>
      </c>
      <c r="Q1729">
        <v>4680</v>
      </c>
      <c r="R1729" t="s">
        <v>98</v>
      </c>
      <c r="S1729" t="s">
        <v>97</v>
      </c>
      <c r="T1729" t="str">
        <f>IF(Transcripts[[#This Row],[List?]]="Y", Transcripts[[#This Row],[RefSeq mRNA ID]]&amp;IF(Transcripts[[#This Row],[Preferred?]]="Y", " (Preferred)", ""), "")</f>
        <v>NM_001282622.1</v>
      </c>
      <c r="V1729" s="43" t="s">
        <v>18524</v>
      </c>
      <c r="W1729" s="43" t="e">
        <f t="array" ref="W1729">INDEX(Table6[#Data], MATCH(1, ISNUMBER(SEARCH(Transcripts[[#This Row],[RefSeq mRNA ID]], Table6['#name])), 0), 1)</f>
        <v>#N/A</v>
      </c>
      <c r="X1729" s="43"/>
      <c r="Y1729" s="43"/>
      <c r="Z1729" t="s">
        <v>2330</v>
      </c>
      <c r="AC1729" t="s">
        <v>2276</v>
      </c>
      <c r="AD1729" t="s">
        <v>27</v>
      </c>
      <c r="AE1729" t="s">
        <v>2330</v>
      </c>
    </row>
    <row r="1730" spans="8:31" hidden="1" x14ac:dyDescent="0.25">
      <c r="H1730" t="s">
        <v>4541</v>
      </c>
      <c r="I1730" t="s">
        <v>4586</v>
      </c>
      <c r="J1730" t="s">
        <v>4587</v>
      </c>
      <c r="L1730">
        <v>5677</v>
      </c>
      <c r="M1730" t="s">
        <v>27</v>
      </c>
      <c r="N1730" t="s">
        <v>4584</v>
      </c>
      <c r="Q1730">
        <v>4680</v>
      </c>
      <c r="R1730" t="s">
        <v>98</v>
      </c>
      <c r="S1730" t="s">
        <v>98</v>
      </c>
      <c r="T1730" t="str">
        <f>IF(Transcripts[[#This Row],[List?]]="Y", Transcripts[[#This Row],[RefSeq mRNA ID]]&amp;IF(Transcripts[[#This Row],[Preferred?]]="Y", " (Preferred)", ""), "")</f>
        <v/>
      </c>
      <c r="V1730" s="43" t="s">
        <v>18524</v>
      </c>
      <c r="W1730" s="43" t="e">
        <f t="array" ref="W1730">INDEX(Table6[#Data], MATCH(1, ISNUMBER(SEARCH(Transcripts[[#This Row],[RefSeq mRNA ID]], Table6['#name])), 0), 1)</f>
        <v>#N/A</v>
      </c>
      <c r="X1730" s="43"/>
      <c r="Y1730" s="43"/>
      <c r="Z1730" t="s">
        <v>2279</v>
      </c>
      <c r="AC1730" t="s">
        <v>2276</v>
      </c>
      <c r="AD1730" t="s">
        <v>27</v>
      </c>
      <c r="AE1730" t="s">
        <v>2279</v>
      </c>
    </row>
    <row r="1731" spans="8:31" hidden="1" x14ac:dyDescent="0.25">
      <c r="H1731" t="s">
        <v>4541</v>
      </c>
      <c r="I1731" t="s">
        <v>4588</v>
      </c>
      <c r="J1731" t="s">
        <v>4589</v>
      </c>
      <c r="K1731" t="s">
        <v>20395</v>
      </c>
      <c r="L1731">
        <v>5245</v>
      </c>
      <c r="M1731" t="s">
        <v>27</v>
      </c>
      <c r="N1731" t="s">
        <v>4590</v>
      </c>
      <c r="Q1731">
        <v>4674</v>
      </c>
      <c r="R1731" t="s">
        <v>98</v>
      </c>
      <c r="S1731" t="s">
        <v>97</v>
      </c>
      <c r="T1731" t="str">
        <f>IF(Transcripts[[#This Row],[List?]]="Y", Transcripts[[#This Row],[RefSeq mRNA ID]]&amp;IF(Transcripts[[#This Row],[Preferred?]]="Y", " (Preferred)", ""), "")</f>
        <v>NM_001353978.1</v>
      </c>
      <c r="V1731" s="43" t="s">
        <v>18524</v>
      </c>
      <c r="W1731" s="43" t="e">
        <f t="array" ref="W1731">INDEX(Table6[#Data], MATCH(1, ISNUMBER(SEARCH(Transcripts[[#This Row],[RefSeq mRNA ID]], Table6['#name])), 0), 1)</f>
        <v>#N/A</v>
      </c>
      <c r="X1731" s="43"/>
      <c r="Y1731" s="43"/>
      <c r="Z1731" t="s">
        <v>2287</v>
      </c>
      <c r="AC1731" t="s">
        <v>2276</v>
      </c>
      <c r="AD1731" t="s">
        <v>27</v>
      </c>
      <c r="AE1731" t="s">
        <v>2287</v>
      </c>
    </row>
    <row r="1732" spans="8:31" hidden="1" x14ac:dyDescent="0.25">
      <c r="H1732" t="s">
        <v>4541</v>
      </c>
      <c r="I1732" t="s">
        <v>4591</v>
      </c>
      <c r="J1732" t="s">
        <v>4592</v>
      </c>
      <c r="L1732">
        <v>5245</v>
      </c>
      <c r="M1732" t="s">
        <v>27</v>
      </c>
      <c r="N1732" t="s">
        <v>4590</v>
      </c>
      <c r="Q1732">
        <v>4674</v>
      </c>
      <c r="R1732" t="s">
        <v>98</v>
      </c>
      <c r="S1732" t="s">
        <v>98</v>
      </c>
      <c r="T1732" t="str">
        <f>IF(Transcripts[[#This Row],[List?]]="Y", Transcripts[[#This Row],[RefSeq mRNA ID]]&amp;IF(Transcripts[[#This Row],[Preferred?]]="Y", " (Preferred)", ""), "")</f>
        <v/>
      </c>
      <c r="V1732" s="43" t="s">
        <v>18524</v>
      </c>
      <c r="W1732" s="43" t="e">
        <f t="array" ref="W1732">INDEX(Table6[#Data], MATCH(1, ISNUMBER(SEARCH(Transcripts[[#This Row],[RefSeq mRNA ID]], Table6['#name])), 0), 1)</f>
        <v>#N/A</v>
      </c>
      <c r="X1732" s="43"/>
      <c r="Y1732" s="43"/>
      <c r="Z1732" t="s">
        <v>2312</v>
      </c>
      <c r="AA1732" t="s">
        <v>2313</v>
      </c>
      <c r="AB1732">
        <v>868</v>
      </c>
      <c r="AC1732" t="s">
        <v>2276</v>
      </c>
      <c r="AD1732" t="s">
        <v>27</v>
      </c>
      <c r="AE1732" t="s">
        <v>11090</v>
      </c>
    </row>
    <row r="1733" spans="8:31" hidden="1" x14ac:dyDescent="0.25">
      <c r="H1733" t="s">
        <v>4541</v>
      </c>
      <c r="I1733" t="s">
        <v>4593</v>
      </c>
      <c r="J1733" t="s">
        <v>4594</v>
      </c>
      <c r="L1733">
        <v>5122</v>
      </c>
      <c r="M1733" t="s">
        <v>27</v>
      </c>
      <c r="N1733" t="s">
        <v>4595</v>
      </c>
      <c r="Q1733">
        <v>4551</v>
      </c>
      <c r="R1733" t="s">
        <v>98</v>
      </c>
      <c r="S1733" t="s">
        <v>98</v>
      </c>
      <c r="T1733" t="str">
        <f>IF(Transcripts[[#This Row],[List?]]="Y", Transcripts[[#This Row],[RefSeq mRNA ID]]&amp;IF(Transcripts[[#This Row],[Preferred?]]="Y", " (Preferred)", ""), "")</f>
        <v/>
      </c>
      <c r="V1733" s="43" t="s">
        <v>18524</v>
      </c>
      <c r="W1733" s="43" t="e">
        <f t="array" ref="W1733">INDEX(Table6[#Data], MATCH(1, ISNUMBER(SEARCH(Transcripts[[#This Row],[RefSeq mRNA ID]], Table6['#name])), 0), 1)</f>
        <v>#N/A</v>
      </c>
      <c r="X1733" s="43"/>
      <c r="Y1733" s="43"/>
      <c r="Z1733" t="s">
        <v>2336</v>
      </c>
      <c r="AC1733" t="s">
        <v>2276</v>
      </c>
      <c r="AD1733" t="s">
        <v>27</v>
      </c>
      <c r="AE1733" t="s">
        <v>2336</v>
      </c>
    </row>
    <row r="1734" spans="8:31" hidden="1" x14ac:dyDescent="0.25">
      <c r="H1734" t="s">
        <v>4541</v>
      </c>
      <c r="I1734" t="s">
        <v>4596</v>
      </c>
      <c r="J1734" t="s">
        <v>4597</v>
      </c>
      <c r="L1734">
        <v>5122</v>
      </c>
      <c r="M1734" t="s">
        <v>27</v>
      </c>
      <c r="N1734" t="s">
        <v>4595</v>
      </c>
      <c r="Q1734">
        <v>4551</v>
      </c>
      <c r="R1734" t="s">
        <v>98</v>
      </c>
      <c r="S1734" t="s">
        <v>98</v>
      </c>
      <c r="T1734" t="str">
        <f>IF(Transcripts[[#This Row],[List?]]="Y", Transcripts[[#This Row],[RefSeq mRNA ID]]&amp;IF(Transcripts[[#This Row],[Preferred?]]="Y", " (Preferred)", ""), "")</f>
        <v/>
      </c>
      <c r="V1734" s="43" t="s">
        <v>18524</v>
      </c>
      <c r="W1734" s="43" t="e">
        <f t="array" ref="W1734">INDEX(Table6[#Data], MATCH(1, ISNUMBER(SEARCH(Transcripts[[#This Row],[RefSeq mRNA ID]], Table6['#name])), 0), 1)</f>
        <v>#N/A</v>
      </c>
      <c r="X1734" s="43"/>
      <c r="Y1734" s="43"/>
      <c r="Z1734" t="s">
        <v>2332</v>
      </c>
      <c r="AC1734" t="s">
        <v>2276</v>
      </c>
      <c r="AD1734" t="s">
        <v>27</v>
      </c>
      <c r="AE1734" t="s">
        <v>2332</v>
      </c>
    </row>
    <row r="1735" spans="8:31" hidden="1" x14ac:dyDescent="0.25">
      <c r="H1735" t="s">
        <v>4541</v>
      </c>
      <c r="I1735" t="s">
        <v>4569</v>
      </c>
      <c r="J1735" t="s">
        <v>4570</v>
      </c>
      <c r="K1735" t="s">
        <v>19565</v>
      </c>
      <c r="L1735">
        <v>6096</v>
      </c>
      <c r="M1735" t="s">
        <v>27</v>
      </c>
      <c r="N1735" t="s">
        <v>4571</v>
      </c>
      <c r="P1735" t="s">
        <v>4572</v>
      </c>
      <c r="Q1735">
        <v>4140</v>
      </c>
      <c r="R1735" t="s">
        <v>98</v>
      </c>
      <c r="S1735" t="s">
        <v>97</v>
      </c>
      <c r="T1735" t="str">
        <f>IF(Transcripts[[#This Row],[List?]]="Y", Transcripts[[#This Row],[RefSeq mRNA ID]]&amp;IF(Transcripts[[#This Row],[Preferred?]]="Y", " (Preferred)", ""), "")</f>
        <v>NM_001146702.1</v>
      </c>
      <c r="V1735" s="43" t="s">
        <v>18524</v>
      </c>
      <c r="W1735" s="43" t="e">
        <f t="array" ref="W1735">INDEX(Table6[#Data], MATCH(1, ISNUMBER(SEARCH(Transcripts[[#This Row],[RefSeq mRNA ID]], Table6['#name])), 0), 1)</f>
        <v>#N/A</v>
      </c>
      <c r="X1735" s="43"/>
      <c r="Y1735" s="43"/>
      <c r="Z1735" t="s">
        <v>2334</v>
      </c>
      <c r="AC1735" t="s">
        <v>2276</v>
      </c>
      <c r="AD1735" t="s">
        <v>27</v>
      </c>
      <c r="AE1735" t="s">
        <v>2334</v>
      </c>
    </row>
    <row r="1736" spans="8:31" hidden="1" x14ac:dyDescent="0.25">
      <c r="H1736" t="s">
        <v>4541</v>
      </c>
      <c r="I1736" t="s">
        <v>4573</v>
      </c>
      <c r="J1736" t="s">
        <v>4574</v>
      </c>
      <c r="L1736">
        <v>6096</v>
      </c>
      <c r="M1736" t="s">
        <v>27</v>
      </c>
      <c r="N1736" t="s">
        <v>4575</v>
      </c>
      <c r="Q1736">
        <v>4140</v>
      </c>
      <c r="R1736" t="s">
        <v>98</v>
      </c>
      <c r="S1736" t="s">
        <v>98</v>
      </c>
      <c r="T1736" t="str">
        <f>IF(Transcripts[[#This Row],[List?]]="Y", Transcripts[[#This Row],[RefSeq mRNA ID]]&amp;IF(Transcripts[[#This Row],[Preferred?]]="Y", " (Preferred)", ""), "")</f>
        <v/>
      </c>
      <c r="V1736" s="43" t="s">
        <v>18524</v>
      </c>
      <c r="W1736" s="43" t="e">
        <f t="array" ref="W1736">INDEX(Table6[#Data], MATCH(1, ISNUMBER(SEARCH(Transcripts[[#This Row],[RefSeq mRNA ID]], Table6['#name])), 0), 1)</f>
        <v>#N/A</v>
      </c>
      <c r="X1736" s="43"/>
      <c r="Y1736" s="43"/>
      <c r="Z1736" t="s">
        <v>2324</v>
      </c>
      <c r="AC1736" t="s">
        <v>2276</v>
      </c>
      <c r="AD1736" t="s">
        <v>27</v>
      </c>
      <c r="AE1736" t="s">
        <v>2324</v>
      </c>
    </row>
    <row r="1737" spans="8:31" hidden="1" x14ac:dyDescent="0.25">
      <c r="H1737" t="s">
        <v>4541</v>
      </c>
      <c r="I1737" t="s">
        <v>4547</v>
      </c>
      <c r="J1737" t="s">
        <v>4548</v>
      </c>
      <c r="L1737">
        <v>766</v>
      </c>
      <c r="M1737" t="s">
        <v>189</v>
      </c>
      <c r="N1737" t="s">
        <v>4549</v>
      </c>
      <c r="Q1737">
        <v>300</v>
      </c>
      <c r="R1737" t="s">
        <v>98</v>
      </c>
      <c r="S1737" t="s">
        <v>98</v>
      </c>
      <c r="T1737" t="str">
        <f>IF(Transcripts[[#This Row],[List?]]="Y", Transcripts[[#This Row],[RefSeq mRNA ID]]&amp;IF(Transcripts[[#This Row],[Preferred?]]="Y", " (Preferred)", ""), "")</f>
        <v/>
      </c>
      <c r="V1737" s="43" t="s">
        <v>18524</v>
      </c>
      <c r="W1737" s="43" t="e">
        <f t="array" ref="W1737">INDEX(Table6[#Data], MATCH(1, ISNUMBER(SEARCH(Transcripts[[#This Row],[RefSeq mRNA ID]], Table6['#name])), 0), 1)</f>
        <v>#N/A</v>
      </c>
      <c r="X1737" s="43"/>
      <c r="Y1737" s="43"/>
      <c r="Z1737" t="s">
        <v>2326</v>
      </c>
      <c r="AC1737" t="s">
        <v>2276</v>
      </c>
      <c r="AD1737" t="s">
        <v>27</v>
      </c>
      <c r="AE1737" t="s">
        <v>2326</v>
      </c>
    </row>
    <row r="1738" spans="8:31" hidden="1" x14ac:dyDescent="0.25">
      <c r="H1738" t="s">
        <v>4541</v>
      </c>
      <c r="I1738" t="s">
        <v>4550</v>
      </c>
      <c r="J1738" t="s">
        <v>4551</v>
      </c>
      <c r="L1738">
        <v>766</v>
      </c>
      <c r="M1738" t="s">
        <v>189</v>
      </c>
      <c r="N1738" t="s">
        <v>4549</v>
      </c>
      <c r="Q1738">
        <v>300</v>
      </c>
      <c r="R1738" t="s">
        <v>98</v>
      </c>
      <c r="S1738" t="s">
        <v>98</v>
      </c>
      <c r="T1738" t="str">
        <f>IF(Transcripts[[#This Row],[List?]]="Y", Transcripts[[#This Row],[RefSeq mRNA ID]]&amp;IF(Transcripts[[#This Row],[Preferred?]]="Y", " (Preferred)", ""), "")</f>
        <v/>
      </c>
      <c r="V1738" s="43" t="s">
        <v>18524</v>
      </c>
      <c r="W1738" s="43" t="e">
        <f t="array" ref="W1738">INDEX(Table6[#Data], MATCH(1, ISNUMBER(SEARCH(Transcripts[[#This Row],[RefSeq mRNA ID]], Table6['#name])), 0), 1)</f>
        <v>#N/A</v>
      </c>
      <c r="X1738" s="43"/>
      <c r="Y1738" s="43"/>
      <c r="Z1738" t="s">
        <v>2328</v>
      </c>
      <c r="AC1738" t="s">
        <v>2276</v>
      </c>
      <c r="AD1738" t="s">
        <v>27</v>
      </c>
      <c r="AE1738" t="s">
        <v>2328</v>
      </c>
    </row>
    <row r="1739" spans="8:31" hidden="1" x14ac:dyDescent="0.25">
      <c r="H1739" t="s">
        <v>4541</v>
      </c>
      <c r="I1739" t="s">
        <v>4552</v>
      </c>
      <c r="J1739" t="s">
        <v>4553</v>
      </c>
      <c r="L1739">
        <v>548</v>
      </c>
      <c r="M1739" t="s">
        <v>189</v>
      </c>
      <c r="N1739" t="s">
        <v>4554</v>
      </c>
      <c r="Q1739">
        <v>225</v>
      </c>
      <c r="R1739" t="s">
        <v>98</v>
      </c>
      <c r="S1739" t="s">
        <v>98</v>
      </c>
      <c r="T1739" t="str">
        <f>IF(Transcripts[[#This Row],[List?]]="Y", Transcripts[[#This Row],[RefSeq mRNA ID]]&amp;IF(Transcripts[[#This Row],[Preferred?]]="Y", " (Preferred)", ""), "")</f>
        <v/>
      </c>
      <c r="V1739" s="43" t="s">
        <v>18524</v>
      </c>
      <c r="W1739" s="43" t="e">
        <f t="array" ref="W1739">INDEX(Table6[#Data], MATCH(1, ISNUMBER(SEARCH(Transcripts[[#This Row],[RefSeq mRNA ID]], Table6['#name])), 0), 1)</f>
        <v>#N/A</v>
      </c>
      <c r="X1739" s="43"/>
      <c r="Y1739" s="43"/>
      <c r="Z1739" t="s">
        <v>2315</v>
      </c>
      <c r="AA1739" t="s">
        <v>2316</v>
      </c>
      <c r="AB1739">
        <v>413</v>
      </c>
      <c r="AC1739" t="s">
        <v>2276</v>
      </c>
      <c r="AD1739" t="s">
        <v>27</v>
      </c>
      <c r="AE1739" t="s">
        <v>11091</v>
      </c>
    </row>
    <row r="1740" spans="8:31" hidden="1" x14ac:dyDescent="0.25">
      <c r="H1740" t="s">
        <v>4541</v>
      </c>
      <c r="I1740" t="s">
        <v>4555</v>
      </c>
      <c r="J1740" t="s">
        <v>4556</v>
      </c>
      <c r="L1740">
        <v>548</v>
      </c>
      <c r="M1740" t="s">
        <v>189</v>
      </c>
      <c r="N1740" t="s">
        <v>4554</v>
      </c>
      <c r="Q1740">
        <v>225</v>
      </c>
      <c r="R1740" t="s">
        <v>98</v>
      </c>
      <c r="S1740" t="s">
        <v>98</v>
      </c>
      <c r="T1740" t="str">
        <f>IF(Transcripts[[#This Row],[List?]]="Y", Transcripts[[#This Row],[RefSeq mRNA ID]]&amp;IF(Transcripts[[#This Row],[Preferred?]]="Y", " (Preferred)", ""), "")</f>
        <v/>
      </c>
      <c r="V1740" s="43" t="s">
        <v>18524</v>
      </c>
      <c r="W1740" s="43" t="e">
        <f t="array" ref="W1740">INDEX(Table6[#Data], MATCH(1, ISNUMBER(SEARCH(Transcripts[[#This Row],[RefSeq mRNA ID]], Table6['#name])), 0), 1)</f>
        <v>#N/A</v>
      </c>
      <c r="X1740" s="43"/>
      <c r="Y1740" s="43"/>
      <c r="Z1740" t="s">
        <v>2321</v>
      </c>
      <c r="AA1740" t="s">
        <v>2322</v>
      </c>
      <c r="AB1740">
        <v>510</v>
      </c>
      <c r="AC1740" t="s">
        <v>2276</v>
      </c>
      <c r="AD1740" t="s">
        <v>27</v>
      </c>
      <c r="AE1740" t="s">
        <v>11092</v>
      </c>
    </row>
    <row r="1741" spans="8:31" hidden="1" x14ac:dyDescent="0.25">
      <c r="H1741" t="s">
        <v>4541</v>
      </c>
      <c r="I1741" t="s">
        <v>4542</v>
      </c>
      <c r="J1741" t="s">
        <v>4543</v>
      </c>
      <c r="L1741">
        <v>870</v>
      </c>
      <c r="M1741" t="s">
        <v>189</v>
      </c>
      <c r="N1741" t="s">
        <v>4544</v>
      </c>
      <c r="Q1741">
        <v>162</v>
      </c>
      <c r="R1741" t="s">
        <v>98</v>
      </c>
      <c r="S1741" t="s">
        <v>98</v>
      </c>
      <c r="T1741" t="str">
        <f>IF(Transcripts[[#This Row],[List?]]="Y", Transcripts[[#This Row],[RefSeq mRNA ID]]&amp;IF(Transcripts[[#This Row],[Preferred?]]="Y", " (Preferred)", ""), "")</f>
        <v/>
      </c>
      <c r="V1741" s="43" t="s">
        <v>18524</v>
      </c>
      <c r="W1741" s="43" t="e">
        <f t="array" ref="W1741">INDEX(Table6[#Data], MATCH(1, ISNUMBER(SEARCH(Transcripts[[#This Row],[RefSeq mRNA ID]], Table6['#name])), 0), 1)</f>
        <v>#N/A</v>
      </c>
      <c r="X1741" s="43"/>
      <c r="Y1741" s="43"/>
      <c r="Z1741" t="s">
        <v>2289</v>
      </c>
      <c r="AA1741" t="s">
        <v>2290</v>
      </c>
      <c r="AB1741">
        <v>2613</v>
      </c>
      <c r="AC1741" t="s">
        <v>2276</v>
      </c>
      <c r="AD1741" t="s">
        <v>27</v>
      </c>
      <c r="AE1741" t="s">
        <v>11093</v>
      </c>
    </row>
    <row r="1742" spans="8:31" hidden="1" x14ac:dyDescent="0.25">
      <c r="H1742" t="s">
        <v>4541</v>
      </c>
      <c r="I1742" t="s">
        <v>4545</v>
      </c>
      <c r="J1742" t="s">
        <v>4546</v>
      </c>
      <c r="L1742">
        <v>870</v>
      </c>
      <c r="M1742" t="s">
        <v>189</v>
      </c>
      <c r="N1742" t="s">
        <v>4544</v>
      </c>
      <c r="Q1742">
        <v>162</v>
      </c>
      <c r="R1742" t="s">
        <v>98</v>
      </c>
      <c r="S1742" t="s">
        <v>98</v>
      </c>
      <c r="T1742" t="str">
        <f>IF(Transcripts[[#This Row],[List?]]="Y", Transcripts[[#This Row],[RefSeq mRNA ID]]&amp;IF(Transcripts[[#This Row],[Preferred?]]="Y", " (Preferred)", ""), "")</f>
        <v/>
      </c>
      <c r="V1742" s="43" t="s">
        <v>18524</v>
      </c>
      <c r="W1742" s="43" t="e">
        <f t="array" ref="W1742">INDEX(Table6[#Data], MATCH(1, ISNUMBER(SEARCH(Transcripts[[#This Row],[RefSeq mRNA ID]], Table6['#name])), 0), 1)</f>
        <v>#N/A</v>
      </c>
      <c r="X1742" s="43"/>
      <c r="Y1742" s="43"/>
      <c r="Z1742" t="s">
        <v>7092</v>
      </c>
      <c r="AC1742" t="s">
        <v>7091</v>
      </c>
      <c r="AD1742" t="s">
        <v>27</v>
      </c>
      <c r="AE1742" t="s">
        <v>7092</v>
      </c>
    </row>
    <row r="1743" spans="8:31" hidden="1" x14ac:dyDescent="0.25">
      <c r="H1743" t="s">
        <v>4541</v>
      </c>
      <c r="I1743" t="s">
        <v>4557</v>
      </c>
      <c r="L1743">
        <v>720</v>
      </c>
      <c r="M1743" t="s">
        <v>195</v>
      </c>
      <c r="N1743" t="s">
        <v>4558</v>
      </c>
      <c r="Q1743">
        <v>0</v>
      </c>
      <c r="R1743" t="s">
        <v>98</v>
      </c>
      <c r="S1743" t="s">
        <v>98</v>
      </c>
      <c r="T1743" t="str">
        <f>IF(Transcripts[[#This Row],[List?]]="Y", Transcripts[[#This Row],[RefSeq mRNA ID]]&amp;IF(Transcripts[[#This Row],[Preferred?]]="Y", " (Preferred)", ""), "")</f>
        <v/>
      </c>
      <c r="V1743" s="43" t="s">
        <v>18524</v>
      </c>
      <c r="W1743" s="43" t="e">
        <f t="array" ref="W1743">INDEX(Table6[#Data], MATCH(1, ISNUMBER(SEARCH(Transcripts[[#This Row],[RefSeq mRNA ID]], Table6['#name])), 0), 1)</f>
        <v>#N/A</v>
      </c>
      <c r="X1743" s="43"/>
      <c r="Y1743" s="43"/>
      <c r="Z1743" t="s">
        <v>7094</v>
      </c>
      <c r="AC1743" t="s">
        <v>7091</v>
      </c>
      <c r="AD1743" t="s">
        <v>27</v>
      </c>
      <c r="AE1743" t="s">
        <v>7094</v>
      </c>
    </row>
    <row r="1744" spans="8:31" hidden="1" x14ac:dyDescent="0.25">
      <c r="H1744" t="s">
        <v>4541</v>
      </c>
      <c r="I1744" t="s">
        <v>4559</v>
      </c>
      <c r="L1744">
        <v>720</v>
      </c>
      <c r="M1744" t="s">
        <v>195</v>
      </c>
      <c r="N1744" t="s">
        <v>4558</v>
      </c>
      <c r="Q1744">
        <v>0</v>
      </c>
      <c r="R1744" t="s">
        <v>98</v>
      </c>
      <c r="S1744" t="s">
        <v>98</v>
      </c>
      <c r="T1744" t="str">
        <f>IF(Transcripts[[#This Row],[List?]]="Y", Transcripts[[#This Row],[RefSeq mRNA ID]]&amp;IF(Transcripts[[#This Row],[Preferred?]]="Y", " (Preferred)", ""), "")</f>
        <v/>
      </c>
      <c r="V1744" s="43" t="s">
        <v>18524</v>
      </c>
      <c r="W1744" s="43" t="e">
        <f t="array" ref="W1744">INDEX(Table6[#Data], MATCH(1, ISNUMBER(SEARCH(Transcripts[[#This Row],[RefSeq mRNA ID]], Table6['#name])), 0), 1)</f>
        <v>#N/A</v>
      </c>
      <c r="X1744" s="43"/>
      <c r="Y1744" s="43"/>
      <c r="Z1744" t="s">
        <v>7103</v>
      </c>
      <c r="AA1744" t="s">
        <v>7104</v>
      </c>
      <c r="AB1744">
        <v>271</v>
      </c>
      <c r="AC1744" t="s">
        <v>7091</v>
      </c>
      <c r="AD1744" t="s">
        <v>27</v>
      </c>
      <c r="AE1744" t="s">
        <v>11094</v>
      </c>
    </row>
    <row r="1745" spans="8:31" hidden="1" x14ac:dyDescent="0.25">
      <c r="H1745" t="s">
        <v>4541</v>
      </c>
      <c r="I1745" t="s">
        <v>4560</v>
      </c>
      <c r="L1745">
        <v>600</v>
      </c>
      <c r="M1745" t="s">
        <v>195</v>
      </c>
      <c r="N1745" t="s">
        <v>4561</v>
      </c>
      <c r="Q1745">
        <v>0</v>
      </c>
      <c r="R1745" t="s">
        <v>98</v>
      </c>
      <c r="S1745" t="s">
        <v>98</v>
      </c>
      <c r="T1745" t="str">
        <f>IF(Transcripts[[#This Row],[List?]]="Y", Transcripts[[#This Row],[RefSeq mRNA ID]]&amp;IF(Transcripts[[#This Row],[Preferred?]]="Y", " (Preferred)", ""), "")</f>
        <v/>
      </c>
      <c r="V1745" s="43" t="s">
        <v>18524</v>
      </c>
      <c r="W1745" s="43" t="e">
        <f t="array" ref="W1745">INDEX(Table6[#Data], MATCH(1, ISNUMBER(SEARCH(Transcripts[[#This Row],[RefSeq mRNA ID]], Table6['#name])), 0), 1)</f>
        <v>#N/A</v>
      </c>
      <c r="X1745" s="43"/>
      <c r="Y1745" s="43"/>
      <c r="Z1745" t="s">
        <v>7111</v>
      </c>
      <c r="AC1745" t="s">
        <v>7091</v>
      </c>
      <c r="AD1745" t="s">
        <v>27</v>
      </c>
      <c r="AE1745" t="s">
        <v>7111</v>
      </c>
    </row>
    <row r="1746" spans="8:31" hidden="1" x14ac:dyDescent="0.25">
      <c r="H1746" t="s">
        <v>4541</v>
      </c>
      <c r="I1746" t="s">
        <v>4562</v>
      </c>
      <c r="L1746">
        <v>600</v>
      </c>
      <c r="M1746" t="s">
        <v>195</v>
      </c>
      <c r="N1746" t="s">
        <v>4561</v>
      </c>
      <c r="Q1746">
        <v>0</v>
      </c>
      <c r="R1746" t="s">
        <v>98</v>
      </c>
      <c r="S1746" t="s">
        <v>98</v>
      </c>
      <c r="T1746" t="str">
        <f>IF(Transcripts[[#This Row],[List?]]="Y", Transcripts[[#This Row],[RefSeq mRNA ID]]&amp;IF(Transcripts[[#This Row],[Preferred?]]="Y", " (Preferred)", ""), "")</f>
        <v/>
      </c>
      <c r="V1746" s="43" t="s">
        <v>18524</v>
      </c>
      <c r="W1746" s="43" t="e">
        <f t="array" ref="W1746">INDEX(Table6[#Data], MATCH(1, ISNUMBER(SEARCH(Transcripts[[#This Row],[RefSeq mRNA ID]], Table6['#name])), 0), 1)</f>
        <v>#N/A</v>
      </c>
      <c r="X1746" s="43"/>
      <c r="Y1746" s="43"/>
      <c r="Z1746" t="s">
        <v>7109</v>
      </c>
      <c r="AC1746" t="s">
        <v>7091</v>
      </c>
      <c r="AD1746" t="s">
        <v>27</v>
      </c>
      <c r="AE1746" t="s">
        <v>7109</v>
      </c>
    </row>
    <row r="1747" spans="8:31" hidden="1" x14ac:dyDescent="0.25">
      <c r="H1747" t="s">
        <v>4541</v>
      </c>
      <c r="I1747" t="s">
        <v>4563</v>
      </c>
      <c r="L1747">
        <v>446</v>
      </c>
      <c r="M1747" t="s">
        <v>195</v>
      </c>
      <c r="N1747" t="s">
        <v>4564</v>
      </c>
      <c r="Q1747">
        <v>0</v>
      </c>
      <c r="R1747" t="s">
        <v>98</v>
      </c>
      <c r="S1747" t="s">
        <v>98</v>
      </c>
      <c r="T1747" t="str">
        <f>IF(Transcripts[[#This Row],[List?]]="Y", Transcripts[[#This Row],[RefSeq mRNA ID]]&amp;IF(Transcripts[[#This Row],[Preferred?]]="Y", " (Preferred)", ""), "")</f>
        <v/>
      </c>
      <c r="V1747" s="43" t="s">
        <v>18524</v>
      </c>
      <c r="W1747" s="43" t="e">
        <f t="array" ref="W1747">INDEX(Table6[#Data], MATCH(1, ISNUMBER(SEARCH(Transcripts[[#This Row],[RefSeq mRNA ID]], Table6['#name])), 0), 1)</f>
        <v>#N/A</v>
      </c>
      <c r="X1747" s="43"/>
      <c r="Y1747" s="43"/>
      <c r="Z1747" t="s">
        <v>7119</v>
      </c>
      <c r="AC1747" t="s">
        <v>7091</v>
      </c>
      <c r="AD1747" t="s">
        <v>27</v>
      </c>
      <c r="AE1747" t="s">
        <v>7119</v>
      </c>
    </row>
    <row r="1748" spans="8:31" hidden="1" x14ac:dyDescent="0.25">
      <c r="H1748" t="s">
        <v>4541</v>
      </c>
      <c r="I1748" t="s">
        <v>4565</v>
      </c>
      <c r="L1748">
        <v>446</v>
      </c>
      <c r="M1748" t="s">
        <v>195</v>
      </c>
      <c r="N1748" t="s">
        <v>4564</v>
      </c>
      <c r="Q1748">
        <v>0</v>
      </c>
      <c r="R1748" t="s">
        <v>98</v>
      </c>
      <c r="S1748" t="s">
        <v>98</v>
      </c>
      <c r="T1748" t="str">
        <f>IF(Transcripts[[#This Row],[List?]]="Y", Transcripts[[#This Row],[RefSeq mRNA ID]]&amp;IF(Transcripts[[#This Row],[Preferred?]]="Y", " (Preferred)", ""), "")</f>
        <v/>
      </c>
      <c r="V1748" s="43" t="s">
        <v>18524</v>
      </c>
      <c r="W1748" s="43" t="e">
        <f t="array" ref="W1748">INDEX(Table6[#Data], MATCH(1, ISNUMBER(SEARCH(Transcripts[[#This Row],[RefSeq mRNA ID]], Table6['#name])), 0), 1)</f>
        <v>#N/A</v>
      </c>
      <c r="X1748" s="43"/>
      <c r="Y1748" s="43"/>
      <c r="Z1748" t="s">
        <v>7117</v>
      </c>
      <c r="AC1748" t="s">
        <v>7091</v>
      </c>
      <c r="AD1748" t="s">
        <v>27</v>
      </c>
      <c r="AE1748" t="s">
        <v>7117</v>
      </c>
    </row>
    <row r="1749" spans="8:31" hidden="1" x14ac:dyDescent="0.25">
      <c r="H1749" t="s">
        <v>4541</v>
      </c>
      <c r="I1749" t="s">
        <v>4566</v>
      </c>
      <c r="L1749">
        <v>297</v>
      </c>
      <c r="M1749" t="s">
        <v>195</v>
      </c>
      <c r="N1749" t="s">
        <v>4567</v>
      </c>
      <c r="Q1749">
        <v>0</v>
      </c>
      <c r="R1749" t="s">
        <v>98</v>
      </c>
      <c r="S1749" t="s">
        <v>98</v>
      </c>
      <c r="T1749" t="str">
        <f>IF(Transcripts[[#This Row],[List?]]="Y", Transcripts[[#This Row],[RefSeq mRNA ID]]&amp;IF(Transcripts[[#This Row],[Preferred?]]="Y", " (Preferred)", ""), "")</f>
        <v/>
      </c>
      <c r="V1749" s="43" t="s">
        <v>18524</v>
      </c>
      <c r="W1749" s="43" t="e">
        <f t="array" ref="W1749">INDEX(Table6[#Data], MATCH(1, ISNUMBER(SEARCH(Transcripts[[#This Row],[RefSeq mRNA ID]], Table6['#name])), 0), 1)</f>
        <v>#N/A</v>
      </c>
      <c r="X1749" s="43"/>
      <c r="Y1749" s="43"/>
      <c r="Z1749" t="s">
        <v>7115</v>
      </c>
      <c r="AC1749" t="s">
        <v>7091</v>
      </c>
      <c r="AD1749" t="s">
        <v>27</v>
      </c>
      <c r="AE1749" t="s">
        <v>7115</v>
      </c>
    </row>
    <row r="1750" spans="8:31" hidden="1" x14ac:dyDescent="0.25">
      <c r="H1750" t="s">
        <v>4541</v>
      </c>
      <c r="I1750" t="s">
        <v>4568</v>
      </c>
      <c r="L1750">
        <v>297</v>
      </c>
      <c r="M1750" t="s">
        <v>195</v>
      </c>
      <c r="N1750" t="s">
        <v>4567</v>
      </c>
      <c r="Q1750">
        <v>0</v>
      </c>
      <c r="R1750" t="s">
        <v>98</v>
      </c>
      <c r="S1750" t="s">
        <v>98</v>
      </c>
      <c r="T1750" t="str">
        <f>IF(Transcripts[[#This Row],[List?]]="Y", Transcripts[[#This Row],[RefSeq mRNA ID]]&amp;IF(Transcripts[[#This Row],[Preferred?]]="Y", " (Preferred)", ""), "")</f>
        <v/>
      </c>
      <c r="V1750" s="43" t="s">
        <v>18524</v>
      </c>
      <c r="W1750" s="43" t="e">
        <f t="array" ref="W1750">INDEX(Table6[#Data], MATCH(1, ISNUMBER(SEARCH(Transcripts[[#This Row],[RefSeq mRNA ID]], Table6['#name])), 0), 1)</f>
        <v>#N/A</v>
      </c>
      <c r="X1750" s="43"/>
      <c r="Y1750" s="43"/>
      <c r="Z1750" t="s">
        <v>7113</v>
      </c>
      <c r="AC1750" t="s">
        <v>7091</v>
      </c>
      <c r="AD1750" t="s">
        <v>27</v>
      </c>
      <c r="AE1750" t="s">
        <v>7113</v>
      </c>
    </row>
    <row r="1751" spans="8:31" hidden="1" x14ac:dyDescent="0.25">
      <c r="H1751" t="s">
        <v>4541</v>
      </c>
      <c r="I1751" t="s">
        <v>4598</v>
      </c>
      <c r="L1751">
        <v>1403</v>
      </c>
      <c r="M1751" t="s">
        <v>212</v>
      </c>
      <c r="N1751" t="s">
        <v>4599</v>
      </c>
      <c r="Q1751">
        <v>0</v>
      </c>
      <c r="R1751" t="s">
        <v>98</v>
      </c>
      <c r="S1751" t="s">
        <v>98</v>
      </c>
      <c r="T1751" t="str">
        <f>IF(Transcripts[[#This Row],[List?]]="Y", Transcripts[[#This Row],[RefSeq mRNA ID]]&amp;IF(Transcripts[[#This Row],[Preferred?]]="Y", " (Preferred)", ""), "")</f>
        <v/>
      </c>
      <c r="V1751" s="43" t="s">
        <v>18524</v>
      </c>
      <c r="W1751" s="43" t="e">
        <f t="array" ref="W1751">INDEX(Table6[#Data], MATCH(1, ISNUMBER(SEARCH(Transcripts[[#This Row],[RefSeq mRNA ID]], Table6['#name])), 0), 1)</f>
        <v>#N/A</v>
      </c>
      <c r="X1751" s="43"/>
      <c r="Y1751" s="43"/>
      <c r="Z1751" t="s">
        <v>7121</v>
      </c>
      <c r="AC1751" t="s">
        <v>7091</v>
      </c>
      <c r="AD1751" t="s">
        <v>27</v>
      </c>
      <c r="AE1751" t="s">
        <v>7121</v>
      </c>
    </row>
    <row r="1752" spans="8:31" hidden="1" x14ac:dyDescent="0.25">
      <c r="H1752" t="s">
        <v>4541</v>
      </c>
      <c r="I1752" t="s">
        <v>4600</v>
      </c>
      <c r="L1752">
        <v>1403</v>
      </c>
      <c r="M1752" t="s">
        <v>212</v>
      </c>
      <c r="N1752" t="s">
        <v>4599</v>
      </c>
      <c r="Q1752">
        <v>0</v>
      </c>
      <c r="R1752" t="s">
        <v>98</v>
      </c>
      <c r="S1752" t="s">
        <v>98</v>
      </c>
      <c r="T1752" t="str">
        <f>IF(Transcripts[[#This Row],[List?]]="Y", Transcripts[[#This Row],[RefSeq mRNA ID]]&amp;IF(Transcripts[[#This Row],[Preferred?]]="Y", " (Preferred)", ""), "")</f>
        <v/>
      </c>
      <c r="V1752" s="43" t="s">
        <v>18524</v>
      </c>
      <c r="W1752" s="43" t="e">
        <f t="array" ref="W1752">INDEX(Table6[#Data], MATCH(1, ISNUMBER(SEARCH(Transcripts[[#This Row],[RefSeq mRNA ID]], Table6['#name])), 0), 1)</f>
        <v>#N/A</v>
      </c>
      <c r="X1752" s="43"/>
      <c r="Y1752" s="43"/>
      <c r="Z1752" t="s">
        <v>7106</v>
      </c>
      <c r="AA1752" t="s">
        <v>7107</v>
      </c>
      <c r="AB1752">
        <v>211</v>
      </c>
      <c r="AC1752" t="s">
        <v>7091</v>
      </c>
      <c r="AD1752" t="s">
        <v>27</v>
      </c>
      <c r="AE1752" t="s">
        <v>11095</v>
      </c>
    </row>
    <row r="1753" spans="8:31" hidden="1" x14ac:dyDescent="0.25">
      <c r="H1753" t="s">
        <v>4541</v>
      </c>
      <c r="I1753" t="s">
        <v>4601</v>
      </c>
      <c r="L1753">
        <v>1361</v>
      </c>
      <c r="M1753" t="s">
        <v>212</v>
      </c>
      <c r="N1753" t="s">
        <v>4602</v>
      </c>
      <c r="Q1753">
        <v>0</v>
      </c>
      <c r="R1753" t="s">
        <v>98</v>
      </c>
      <c r="S1753" t="s">
        <v>98</v>
      </c>
      <c r="T1753" t="str">
        <f>IF(Transcripts[[#This Row],[List?]]="Y", Transcripts[[#This Row],[RefSeq mRNA ID]]&amp;IF(Transcripts[[#This Row],[Preferred?]]="Y", " (Preferred)", ""), "")</f>
        <v/>
      </c>
      <c r="V1753" s="43" t="s">
        <v>18524</v>
      </c>
      <c r="W1753" s="43" t="e">
        <f t="array" ref="W1753">INDEX(Table6[#Data], MATCH(1, ISNUMBER(SEARCH(Transcripts[[#This Row],[RefSeq mRNA ID]], Table6['#name])), 0), 1)</f>
        <v>#N/A</v>
      </c>
      <c r="X1753" s="43"/>
      <c r="Y1753" s="43"/>
      <c r="Z1753" t="s">
        <v>7096</v>
      </c>
      <c r="AA1753" t="s">
        <v>7097</v>
      </c>
      <c r="AB1753">
        <v>12384</v>
      </c>
      <c r="AC1753" t="s">
        <v>7091</v>
      </c>
      <c r="AD1753" t="s">
        <v>27</v>
      </c>
      <c r="AE1753" t="s">
        <v>11096</v>
      </c>
    </row>
    <row r="1754" spans="8:31" hidden="1" x14ac:dyDescent="0.25">
      <c r="H1754" t="s">
        <v>4541</v>
      </c>
      <c r="I1754" t="s">
        <v>4603</v>
      </c>
      <c r="L1754">
        <v>1361</v>
      </c>
      <c r="M1754" t="s">
        <v>212</v>
      </c>
      <c r="N1754" t="s">
        <v>4602</v>
      </c>
      <c r="Q1754">
        <v>0</v>
      </c>
      <c r="R1754" t="s">
        <v>98</v>
      </c>
      <c r="S1754" t="s">
        <v>98</v>
      </c>
      <c r="T1754" t="str">
        <f>IF(Transcripts[[#This Row],[List?]]="Y", Transcripts[[#This Row],[RefSeq mRNA ID]]&amp;IF(Transcripts[[#This Row],[Preferred?]]="Y", " (Preferred)", ""), "")</f>
        <v/>
      </c>
      <c r="V1754" s="43" t="s">
        <v>18524</v>
      </c>
      <c r="W1754" s="43" t="e">
        <f t="array" ref="W1754">INDEX(Table6[#Data], MATCH(1, ISNUMBER(SEARCH(Transcripts[[#This Row],[RefSeq mRNA ID]], Table6['#name])), 0), 1)</f>
        <v>#N/A</v>
      </c>
      <c r="X1754" s="43"/>
      <c r="Y1754" s="43"/>
      <c r="Z1754" t="s">
        <v>7100</v>
      </c>
      <c r="AA1754" t="s">
        <v>7101</v>
      </c>
      <c r="AB1754">
        <v>12291</v>
      </c>
      <c r="AC1754" t="s">
        <v>7091</v>
      </c>
      <c r="AD1754" t="s">
        <v>27</v>
      </c>
      <c r="AE1754" t="s">
        <v>11097</v>
      </c>
    </row>
    <row r="1755" spans="8:31" hidden="1" x14ac:dyDescent="0.25">
      <c r="H1755" t="s">
        <v>4541</v>
      </c>
      <c r="I1755" t="s">
        <v>4604</v>
      </c>
      <c r="L1755">
        <v>394</v>
      </c>
      <c r="M1755" t="s">
        <v>212</v>
      </c>
      <c r="N1755" t="s">
        <v>4605</v>
      </c>
      <c r="Q1755">
        <v>0</v>
      </c>
      <c r="R1755" t="s">
        <v>98</v>
      </c>
      <c r="S1755" t="s">
        <v>98</v>
      </c>
      <c r="T1755" t="str">
        <f>IF(Transcripts[[#This Row],[List?]]="Y", Transcripts[[#This Row],[RefSeq mRNA ID]]&amp;IF(Transcripts[[#This Row],[Preferred?]]="Y", " (Preferred)", ""), "")</f>
        <v/>
      </c>
      <c r="V1755" s="43" t="s">
        <v>18524</v>
      </c>
      <c r="W1755" s="43" t="e">
        <f t="array" ref="W1755">INDEX(Table6[#Data], MATCH(1, ISNUMBER(SEARCH(Transcripts[[#This Row],[RefSeq mRNA ID]], Table6['#name])), 0), 1)</f>
        <v>#N/A</v>
      </c>
      <c r="X1755" s="43"/>
      <c r="Y1755" s="43"/>
      <c r="Z1755" t="s">
        <v>9307</v>
      </c>
      <c r="AA1755" t="s">
        <v>9308</v>
      </c>
      <c r="AB1755">
        <v>4098</v>
      </c>
      <c r="AC1755" t="s">
        <v>9263</v>
      </c>
      <c r="AD1755" t="s">
        <v>27</v>
      </c>
      <c r="AE1755" t="s">
        <v>11098</v>
      </c>
    </row>
    <row r="1756" spans="8:31" hidden="1" x14ac:dyDescent="0.25">
      <c r="H1756" t="s">
        <v>4541</v>
      </c>
      <c r="I1756" t="s">
        <v>4606</v>
      </c>
      <c r="L1756">
        <v>394</v>
      </c>
      <c r="M1756" t="s">
        <v>212</v>
      </c>
      <c r="N1756" t="s">
        <v>4605</v>
      </c>
      <c r="Q1756">
        <v>0</v>
      </c>
      <c r="R1756" t="s">
        <v>98</v>
      </c>
      <c r="S1756" t="s">
        <v>98</v>
      </c>
      <c r="T1756" t="str">
        <f>IF(Transcripts[[#This Row],[List?]]="Y", Transcripts[[#This Row],[RefSeq mRNA ID]]&amp;IF(Transcripts[[#This Row],[Preferred?]]="Y", " (Preferred)", ""), "")</f>
        <v/>
      </c>
      <c r="V1756" s="43" t="s">
        <v>18524</v>
      </c>
      <c r="W1756" s="43" t="e">
        <f t="array" ref="W1756">INDEX(Table6[#Data], MATCH(1, ISNUMBER(SEARCH(Transcripts[[#This Row],[RefSeq mRNA ID]], Table6['#name])), 0), 1)</f>
        <v>#N/A</v>
      </c>
      <c r="X1756" s="43"/>
      <c r="Y1756" s="43"/>
      <c r="Z1756" t="s">
        <v>9328</v>
      </c>
      <c r="AA1756" t="s">
        <v>9329</v>
      </c>
      <c r="AB1756">
        <v>112</v>
      </c>
      <c r="AC1756" t="s">
        <v>9263</v>
      </c>
      <c r="AD1756" t="s">
        <v>27</v>
      </c>
      <c r="AE1756" t="s">
        <v>11099</v>
      </c>
    </row>
    <row r="1757" spans="8:31" hidden="1" x14ac:dyDescent="0.25">
      <c r="H1757" t="s">
        <v>4607</v>
      </c>
      <c r="I1757" t="s">
        <v>4616</v>
      </c>
      <c r="J1757" t="s">
        <v>4617</v>
      </c>
      <c r="K1757" t="s">
        <v>19573</v>
      </c>
      <c r="L1757">
        <v>5438</v>
      </c>
      <c r="M1757" t="s">
        <v>27</v>
      </c>
      <c r="N1757" t="s">
        <v>4621</v>
      </c>
      <c r="P1757" t="s">
        <v>4618</v>
      </c>
      <c r="Q1757">
        <v>4206</v>
      </c>
      <c r="R1757" t="s">
        <v>97</v>
      </c>
      <c r="S1757" t="s">
        <v>97</v>
      </c>
      <c r="T1757" t="str">
        <f>IF(Transcripts[[#This Row],[List?]]="Y", Transcripts[[#This Row],[RefSeq mRNA ID]]&amp;IF(Transcripts[[#This Row],[Preferred?]]="Y", " (Preferred)", ""), "")</f>
        <v>NM_021140.3 (Preferred)</v>
      </c>
      <c r="V1757" s="43" t="s">
        <v>18525</v>
      </c>
      <c r="W1757" s="43" t="e">
        <f t="array" ref="W1757">INDEX(Table6[#Data], MATCH(1, ISNUMBER(SEARCH(Transcripts[[#This Row],[RefSeq mRNA ID]], Table6['#name])), 0), 1)</f>
        <v>#N/A</v>
      </c>
      <c r="X1757" s="43"/>
      <c r="Y1757" s="43"/>
      <c r="Z1757" t="s">
        <v>9331</v>
      </c>
      <c r="AC1757" t="s">
        <v>9263</v>
      </c>
      <c r="AD1757" t="s">
        <v>27</v>
      </c>
      <c r="AE1757" t="s">
        <v>9331</v>
      </c>
    </row>
    <row r="1758" spans="8:31" hidden="1" x14ac:dyDescent="0.25">
      <c r="H1758" t="s">
        <v>4607</v>
      </c>
      <c r="I1758" t="s">
        <v>4630</v>
      </c>
      <c r="J1758" t="s">
        <v>4631</v>
      </c>
      <c r="L1758">
        <v>3969</v>
      </c>
      <c r="M1758" t="s">
        <v>27</v>
      </c>
      <c r="N1758" t="s">
        <v>4632</v>
      </c>
      <c r="Q1758">
        <v>3969</v>
      </c>
      <c r="R1758" t="s">
        <v>98</v>
      </c>
      <c r="S1758" t="s">
        <v>98</v>
      </c>
      <c r="T1758" t="str">
        <f>IF(Transcripts[[#This Row],[List?]]="Y", Transcripts[[#This Row],[RefSeq mRNA ID]]&amp;IF(Transcripts[[#This Row],[Preferred?]]="Y", " (Preferred)", ""), "")</f>
        <v/>
      </c>
      <c r="V1758" s="43" t="s">
        <v>18525</v>
      </c>
      <c r="W1758" s="43" t="e">
        <f t="array" ref="W1758">INDEX(Table6[#Data], MATCH(1, ISNUMBER(SEARCH(Transcripts[[#This Row],[RefSeq mRNA ID]], Table6['#name])), 0), 1)</f>
        <v>#N/A</v>
      </c>
      <c r="X1758" s="43"/>
      <c r="Y1758" s="43"/>
      <c r="Z1758" t="s">
        <v>9310</v>
      </c>
      <c r="AA1758" t="s">
        <v>9311</v>
      </c>
      <c r="AB1758">
        <v>1890</v>
      </c>
      <c r="AC1758" t="s">
        <v>9263</v>
      </c>
      <c r="AD1758" t="s">
        <v>27</v>
      </c>
      <c r="AE1758" t="s">
        <v>11100</v>
      </c>
    </row>
    <row r="1759" spans="8:31" hidden="1" x14ac:dyDescent="0.25">
      <c r="H1759" t="s">
        <v>4607</v>
      </c>
      <c r="I1759" t="s">
        <v>4622</v>
      </c>
      <c r="J1759" t="s">
        <v>4623</v>
      </c>
      <c r="L1759">
        <v>4324</v>
      </c>
      <c r="M1759" t="s">
        <v>27</v>
      </c>
      <c r="N1759" t="s">
        <v>4624</v>
      </c>
      <c r="Q1759">
        <v>3133</v>
      </c>
      <c r="R1759" t="s">
        <v>98</v>
      </c>
      <c r="S1759" t="s">
        <v>98</v>
      </c>
      <c r="T1759" t="str">
        <f>IF(Transcripts[[#This Row],[List?]]="Y", Transcripts[[#This Row],[RefSeq mRNA ID]]&amp;IF(Transcripts[[#This Row],[Preferred?]]="Y", " (Preferred)", ""), "")</f>
        <v/>
      </c>
      <c r="V1759" s="43" t="s">
        <v>18525</v>
      </c>
      <c r="W1759" s="43" t="e">
        <f t="array" ref="W1759">INDEX(Table6[#Data], MATCH(1, ISNUMBER(SEARCH(Transcripts[[#This Row],[RefSeq mRNA ID]], Table6['#name])), 0), 1)</f>
        <v>#N/A</v>
      </c>
      <c r="X1759" s="43"/>
      <c r="Y1759" s="43"/>
      <c r="Z1759" t="s">
        <v>9325</v>
      </c>
      <c r="AA1759" t="s">
        <v>9326</v>
      </c>
      <c r="AB1759">
        <v>597</v>
      </c>
      <c r="AC1759" t="s">
        <v>9263</v>
      </c>
      <c r="AD1759" t="s">
        <v>27</v>
      </c>
      <c r="AE1759" t="s">
        <v>11101</v>
      </c>
    </row>
    <row r="1760" spans="8:31" hidden="1" x14ac:dyDescent="0.25">
      <c r="H1760" t="s">
        <v>4607</v>
      </c>
      <c r="I1760" t="s">
        <v>4636</v>
      </c>
      <c r="J1760" t="s">
        <v>4637</v>
      </c>
      <c r="L1760">
        <v>671</v>
      </c>
      <c r="M1760" t="s">
        <v>27</v>
      </c>
      <c r="N1760" t="s">
        <v>4638</v>
      </c>
      <c r="Q1760">
        <v>671</v>
      </c>
      <c r="R1760" t="s">
        <v>98</v>
      </c>
      <c r="S1760" t="s">
        <v>98</v>
      </c>
      <c r="T1760" t="str">
        <f>IF(Transcripts[[#This Row],[List?]]="Y", Transcripts[[#This Row],[RefSeq mRNA ID]]&amp;IF(Transcripts[[#This Row],[Preferred?]]="Y", " (Preferred)", ""), "")</f>
        <v/>
      </c>
      <c r="V1760" s="43" t="s">
        <v>18525</v>
      </c>
      <c r="W1760" s="43" t="e">
        <f t="array" ref="W1760">INDEX(Table6[#Data], MATCH(1, ISNUMBER(SEARCH(Transcripts[[#This Row],[RefSeq mRNA ID]], Table6['#name])), 0), 1)</f>
        <v>#N/A</v>
      </c>
      <c r="X1760" s="43"/>
      <c r="Y1760" s="43"/>
      <c r="Z1760" t="s">
        <v>9268</v>
      </c>
      <c r="AA1760" t="s">
        <v>9269</v>
      </c>
      <c r="AB1760">
        <v>1944</v>
      </c>
      <c r="AC1760" t="s">
        <v>9263</v>
      </c>
      <c r="AD1760" t="s">
        <v>27</v>
      </c>
      <c r="AE1760" t="s">
        <v>11102</v>
      </c>
    </row>
    <row r="1761" spans="8:31" hidden="1" x14ac:dyDescent="0.25">
      <c r="H1761" t="s">
        <v>4607</v>
      </c>
      <c r="I1761" t="s">
        <v>4633</v>
      </c>
      <c r="J1761" t="s">
        <v>4634</v>
      </c>
      <c r="L1761">
        <v>735</v>
      </c>
      <c r="M1761" t="s">
        <v>27</v>
      </c>
      <c r="N1761" t="s">
        <v>4635</v>
      </c>
      <c r="Q1761">
        <v>484</v>
      </c>
      <c r="R1761" t="s">
        <v>98</v>
      </c>
      <c r="S1761" t="s">
        <v>98</v>
      </c>
      <c r="T1761" t="str">
        <f>IF(Transcripts[[#This Row],[List?]]="Y", Transcripts[[#This Row],[RefSeq mRNA ID]]&amp;IF(Transcripts[[#This Row],[Preferred?]]="Y", " (Preferred)", ""), "")</f>
        <v/>
      </c>
      <c r="V1761" s="43" t="s">
        <v>18525</v>
      </c>
      <c r="W1761" s="43" t="e">
        <f t="array" ref="W1761">INDEX(Table6[#Data], MATCH(1, ISNUMBER(SEARCH(Transcripts[[#This Row],[RefSeq mRNA ID]], Table6['#name])), 0), 1)</f>
        <v>#N/A</v>
      </c>
      <c r="X1761" s="43"/>
      <c r="Y1761" s="43"/>
      <c r="Z1761" t="s">
        <v>9303</v>
      </c>
      <c r="AA1761" t="s">
        <v>9304</v>
      </c>
      <c r="AB1761">
        <v>1890</v>
      </c>
      <c r="AC1761" t="s">
        <v>9263</v>
      </c>
      <c r="AD1761" t="s">
        <v>27</v>
      </c>
      <c r="AE1761" t="s">
        <v>11103</v>
      </c>
    </row>
    <row r="1762" spans="8:31" hidden="1" x14ac:dyDescent="0.25">
      <c r="H1762" t="s">
        <v>4607</v>
      </c>
      <c r="I1762" t="s">
        <v>4608</v>
      </c>
      <c r="L1762">
        <v>768</v>
      </c>
      <c r="M1762" t="s">
        <v>195</v>
      </c>
      <c r="N1762" t="s">
        <v>4609</v>
      </c>
      <c r="P1762" t="s">
        <v>100</v>
      </c>
      <c r="Q1762">
        <v>0</v>
      </c>
      <c r="R1762" t="s">
        <v>98</v>
      </c>
      <c r="S1762" t="s">
        <v>98</v>
      </c>
      <c r="T1762" t="str">
        <f>IF(Transcripts[[#This Row],[List?]]="Y", Transcripts[[#This Row],[RefSeq mRNA ID]]&amp;IF(Transcripts[[#This Row],[Preferred?]]="Y", " (Preferred)", ""), "")</f>
        <v/>
      </c>
      <c r="V1762" s="43" t="s">
        <v>18525</v>
      </c>
      <c r="W1762" s="43" t="e">
        <f t="array" ref="W1762">INDEX(Table6[#Data], MATCH(1, ISNUMBER(SEARCH(Transcripts[[#This Row],[RefSeq mRNA ID]], Table6['#name])), 0), 1)</f>
        <v>#N/A</v>
      </c>
      <c r="X1762" s="43"/>
      <c r="Y1762" s="43"/>
      <c r="Z1762" t="s">
        <v>9264</v>
      </c>
      <c r="AA1762" t="s">
        <v>9265</v>
      </c>
      <c r="AB1762">
        <v>1944</v>
      </c>
      <c r="AC1762" t="s">
        <v>9263</v>
      </c>
      <c r="AD1762" t="s">
        <v>27</v>
      </c>
      <c r="AE1762" t="s">
        <v>11104</v>
      </c>
    </row>
    <row r="1763" spans="8:31" hidden="1" x14ac:dyDescent="0.25">
      <c r="H1763" t="s">
        <v>4607</v>
      </c>
      <c r="I1763" t="s">
        <v>4610</v>
      </c>
      <c r="L1763">
        <v>640</v>
      </c>
      <c r="M1763" t="s">
        <v>195</v>
      </c>
      <c r="N1763" t="s">
        <v>4611</v>
      </c>
      <c r="P1763" t="s">
        <v>100</v>
      </c>
      <c r="Q1763">
        <v>0</v>
      </c>
      <c r="R1763" t="s">
        <v>98</v>
      </c>
      <c r="S1763" t="s">
        <v>98</v>
      </c>
      <c r="T1763" t="str">
        <f>IF(Transcripts[[#This Row],[List?]]="Y", Transcripts[[#This Row],[RefSeq mRNA ID]]&amp;IF(Transcripts[[#This Row],[Preferred?]]="Y", " (Preferred)", ""), "")</f>
        <v/>
      </c>
      <c r="V1763" s="43" t="s">
        <v>18525</v>
      </c>
      <c r="W1763" s="43" t="e">
        <f t="array" ref="W1763">INDEX(Table6[#Data], MATCH(1, ISNUMBER(SEARCH(Transcripts[[#This Row],[RefSeq mRNA ID]], Table6['#name])), 0), 1)</f>
        <v>#N/A</v>
      </c>
      <c r="X1763" s="43"/>
      <c r="Y1763" s="43"/>
      <c r="Z1763" t="s">
        <v>9293</v>
      </c>
      <c r="AA1763" t="s">
        <v>9294</v>
      </c>
      <c r="AB1763">
        <v>4098</v>
      </c>
      <c r="AC1763" t="s">
        <v>9263</v>
      </c>
      <c r="AD1763" t="s">
        <v>27</v>
      </c>
      <c r="AE1763" t="s">
        <v>11105</v>
      </c>
    </row>
    <row r="1764" spans="8:31" hidden="1" x14ac:dyDescent="0.25">
      <c r="H1764" t="s">
        <v>4607</v>
      </c>
      <c r="I1764" t="s">
        <v>4612</v>
      </c>
      <c r="L1764">
        <v>612</v>
      </c>
      <c r="M1764" t="s">
        <v>195</v>
      </c>
      <c r="N1764" t="s">
        <v>4613</v>
      </c>
      <c r="P1764" t="s">
        <v>100</v>
      </c>
      <c r="Q1764">
        <v>0</v>
      </c>
      <c r="R1764" t="s">
        <v>98</v>
      </c>
      <c r="S1764" t="s">
        <v>98</v>
      </c>
      <c r="T1764" t="str">
        <f>IF(Transcripts[[#This Row],[List?]]="Y", Transcripts[[#This Row],[RefSeq mRNA ID]]&amp;IF(Transcripts[[#This Row],[Preferred?]]="Y", " (Preferred)", ""), "")</f>
        <v/>
      </c>
      <c r="V1764" s="43" t="s">
        <v>18525</v>
      </c>
      <c r="W1764" s="43" t="e">
        <f t="array" ref="W1764">INDEX(Table6[#Data], MATCH(1, ISNUMBER(SEARCH(Transcripts[[#This Row],[RefSeq mRNA ID]], Table6['#name])), 0), 1)</f>
        <v>#N/A</v>
      </c>
      <c r="X1764" s="43"/>
      <c r="Y1764" s="43"/>
      <c r="Z1764" t="s">
        <v>9287</v>
      </c>
      <c r="AA1764" t="s">
        <v>9288</v>
      </c>
      <c r="AB1764">
        <v>1944</v>
      </c>
      <c r="AC1764" t="s">
        <v>9263</v>
      </c>
      <c r="AD1764" t="s">
        <v>27</v>
      </c>
      <c r="AE1764" t="s">
        <v>11106</v>
      </c>
    </row>
    <row r="1765" spans="8:31" hidden="1" x14ac:dyDescent="0.25">
      <c r="H1765" t="s">
        <v>4607</v>
      </c>
      <c r="I1765" t="s">
        <v>4614</v>
      </c>
      <c r="L1765">
        <v>382</v>
      </c>
      <c r="M1765" t="s">
        <v>195</v>
      </c>
      <c r="N1765" t="s">
        <v>4615</v>
      </c>
      <c r="P1765" t="s">
        <v>100</v>
      </c>
      <c r="Q1765">
        <v>0</v>
      </c>
      <c r="R1765" t="s">
        <v>98</v>
      </c>
      <c r="S1765" t="s">
        <v>98</v>
      </c>
      <c r="T1765" t="str">
        <f>IF(Transcripts[[#This Row],[List?]]="Y", Transcripts[[#This Row],[RefSeq mRNA ID]]&amp;IF(Transcripts[[#This Row],[Preferred?]]="Y", " (Preferred)", ""), "")</f>
        <v/>
      </c>
      <c r="V1765" s="43" t="s">
        <v>18525</v>
      </c>
      <c r="W1765" s="43" t="e">
        <f t="array" ref="W1765">INDEX(Table6[#Data], MATCH(1, ISNUMBER(SEARCH(Transcripts[[#This Row],[RefSeq mRNA ID]], Table6['#name])), 0), 1)</f>
        <v>#N/A</v>
      </c>
      <c r="X1765" s="43"/>
      <c r="Y1765" s="43"/>
      <c r="Z1765" t="s">
        <v>9319</v>
      </c>
      <c r="AA1765" t="s">
        <v>9320</v>
      </c>
      <c r="AB1765">
        <v>1176</v>
      </c>
      <c r="AC1765" t="s">
        <v>9263</v>
      </c>
      <c r="AD1765" t="s">
        <v>27</v>
      </c>
      <c r="AE1765" t="s">
        <v>11107</v>
      </c>
    </row>
    <row r="1766" spans="8:31" hidden="1" x14ac:dyDescent="0.25">
      <c r="H1766" t="s">
        <v>4607</v>
      </c>
      <c r="I1766" t="s">
        <v>18710</v>
      </c>
      <c r="J1766" t="s">
        <v>18711</v>
      </c>
      <c r="K1766" t="s">
        <v>19568</v>
      </c>
      <c r="L1766">
        <v>5940</v>
      </c>
      <c r="M1766" t="s">
        <v>27</v>
      </c>
      <c r="N1766" t="s">
        <v>18712</v>
      </c>
      <c r="O1766" t="s">
        <v>18713</v>
      </c>
      <c r="R1766" t="s">
        <v>98</v>
      </c>
      <c r="S1766" t="s">
        <v>97</v>
      </c>
      <c r="T1766" t="str">
        <f>IF(Transcripts[[#This Row],[List?]]="Y", Transcripts[[#This Row],[RefSeq mRNA ID]]&amp;IF(Transcripts[[#This Row],[Preferred?]]="Y", " (Preferred)", ""), "")</f>
        <v>NM_001291415.1</v>
      </c>
      <c r="V1766" s="43" t="s">
        <v>18525</v>
      </c>
      <c r="W1766" s="43" t="e">
        <f t="array" ref="W1766">INDEX(Table6[#Data], MATCH(1, ISNUMBER(SEARCH(Transcripts[[#This Row],[RefSeq mRNA ID]], Table6['#name])), 0), 1)</f>
        <v>#N/A</v>
      </c>
      <c r="X1766" s="43"/>
      <c r="Y1766" s="43"/>
      <c r="Z1766" t="s">
        <v>9271</v>
      </c>
      <c r="AA1766" t="s">
        <v>9272</v>
      </c>
      <c r="AB1766">
        <v>822</v>
      </c>
      <c r="AC1766" t="s">
        <v>9263</v>
      </c>
      <c r="AD1766" t="s">
        <v>27</v>
      </c>
      <c r="AE1766" t="s">
        <v>11108</v>
      </c>
    </row>
    <row r="1767" spans="8:31" hidden="1" x14ac:dyDescent="0.25">
      <c r="H1767" t="s">
        <v>4607</v>
      </c>
      <c r="I1767" t="s">
        <v>4619</v>
      </c>
      <c r="J1767" t="s">
        <v>4620</v>
      </c>
      <c r="K1767" t="s">
        <v>19569</v>
      </c>
      <c r="L1767">
        <v>5789</v>
      </c>
      <c r="M1767" t="s">
        <v>27</v>
      </c>
      <c r="N1767" t="s">
        <v>4629</v>
      </c>
      <c r="R1767" t="s">
        <v>98</v>
      </c>
      <c r="S1767" t="s">
        <v>97</v>
      </c>
      <c r="T1767" t="str">
        <f>IF(Transcripts[[#This Row],[List?]]="Y", Transcripts[[#This Row],[RefSeq mRNA ID]]&amp;IF(Transcripts[[#This Row],[Preferred?]]="Y", " (Preferred)", ""), "")</f>
        <v>NM_001291416.1</v>
      </c>
      <c r="V1767" s="43" t="s">
        <v>18525</v>
      </c>
      <c r="W1767" s="43" t="e">
        <f t="array" ref="W1767">INDEX(Table6[#Data], MATCH(1, ISNUMBER(SEARCH(Transcripts[[#This Row],[RefSeq mRNA ID]], Table6['#name])), 0), 1)</f>
        <v>#N/A</v>
      </c>
      <c r="X1767" s="43"/>
      <c r="Y1767" s="43"/>
      <c r="Z1767" t="s">
        <v>9274</v>
      </c>
      <c r="AA1767" t="s">
        <v>9275</v>
      </c>
      <c r="AB1767">
        <v>492</v>
      </c>
      <c r="AC1767" t="s">
        <v>9263</v>
      </c>
      <c r="AD1767" t="s">
        <v>27</v>
      </c>
      <c r="AE1767" t="s">
        <v>11109</v>
      </c>
    </row>
    <row r="1768" spans="8:31" hidden="1" x14ac:dyDescent="0.25">
      <c r="H1768" t="s">
        <v>4607</v>
      </c>
      <c r="I1768" t="s">
        <v>4627</v>
      </c>
      <c r="J1768" t="s">
        <v>4628</v>
      </c>
      <c r="K1768" t="s">
        <v>19570</v>
      </c>
      <c r="L1768">
        <v>5633</v>
      </c>
      <c r="M1768" t="s">
        <v>27</v>
      </c>
      <c r="N1768" t="s">
        <v>18714</v>
      </c>
      <c r="R1768" t="s">
        <v>98</v>
      </c>
      <c r="S1768" t="s">
        <v>97</v>
      </c>
      <c r="T1768" t="str">
        <f>IF(Transcripts[[#This Row],[List?]]="Y", Transcripts[[#This Row],[RefSeq mRNA ID]]&amp;IF(Transcripts[[#This Row],[Preferred?]]="Y", " (Preferred)", ""), "")</f>
        <v>NM_001291417.1</v>
      </c>
      <c r="V1768" s="43" t="s">
        <v>18525</v>
      </c>
      <c r="W1768" s="43" t="e">
        <f t="array" ref="W1768">INDEX(Table6[#Data], MATCH(1, ISNUMBER(SEARCH(Transcripts[[#This Row],[RefSeq mRNA ID]], Table6['#name])), 0), 1)</f>
        <v>#N/A</v>
      </c>
      <c r="X1768" s="43"/>
      <c r="Y1768" s="43"/>
      <c r="Z1768" t="s">
        <v>9283</v>
      </c>
      <c r="AC1768" t="s">
        <v>9263</v>
      </c>
      <c r="AD1768" t="s">
        <v>27</v>
      </c>
      <c r="AE1768" t="s">
        <v>9283</v>
      </c>
    </row>
    <row r="1769" spans="8:31" hidden="1" x14ac:dyDescent="0.25">
      <c r="H1769" t="s">
        <v>4607</v>
      </c>
      <c r="I1769" t="s">
        <v>4625</v>
      </c>
      <c r="J1769" t="s">
        <v>4626</v>
      </c>
      <c r="K1769" t="s">
        <v>19572</v>
      </c>
      <c r="L1769">
        <v>4189</v>
      </c>
      <c r="M1769" t="s">
        <v>27</v>
      </c>
      <c r="N1769" t="s">
        <v>4632</v>
      </c>
      <c r="R1769" t="s">
        <v>98</v>
      </c>
      <c r="S1769" t="s">
        <v>97</v>
      </c>
      <c r="T1769" t="str">
        <f>IF(Transcripts[[#This Row],[List?]]="Y", Transcripts[[#This Row],[RefSeq mRNA ID]]&amp;IF(Transcripts[[#This Row],[Preferred?]]="Y", " (Preferred)", ""), "")</f>
        <v>NM_001291421.1</v>
      </c>
      <c r="V1769" s="43" t="s">
        <v>18525</v>
      </c>
      <c r="W1769" s="43" t="e">
        <f t="array" ref="W1769">INDEX(Table6[#Data], MATCH(1, ISNUMBER(SEARCH(Transcripts[[#This Row],[RefSeq mRNA ID]], Table6['#name])), 0), 1)</f>
        <v>#N/A</v>
      </c>
      <c r="X1769" s="43"/>
      <c r="Y1769" s="43"/>
      <c r="Z1769" t="s">
        <v>9277</v>
      </c>
      <c r="AC1769" t="s">
        <v>9263</v>
      </c>
      <c r="AD1769" t="s">
        <v>27</v>
      </c>
      <c r="AE1769" t="s">
        <v>9277</v>
      </c>
    </row>
    <row r="1770" spans="8:31" hidden="1" x14ac:dyDescent="0.25">
      <c r="H1770" t="s">
        <v>4639</v>
      </c>
      <c r="I1770" t="s">
        <v>4640</v>
      </c>
      <c r="J1770" t="s">
        <v>4641</v>
      </c>
      <c r="K1770" t="s">
        <v>20396</v>
      </c>
      <c r="L1770">
        <v>5831</v>
      </c>
      <c r="M1770" t="s">
        <v>27</v>
      </c>
      <c r="N1770" t="s">
        <v>4642</v>
      </c>
      <c r="P1770" t="s">
        <v>4643</v>
      </c>
      <c r="Q1770">
        <v>4071</v>
      </c>
      <c r="R1770" t="s">
        <v>97</v>
      </c>
      <c r="S1770" t="s">
        <v>97</v>
      </c>
      <c r="T1770" t="str">
        <f>IF(Transcripts[[#This Row],[List?]]="Y", Transcripts[[#This Row],[RefSeq mRNA ID]]&amp;IF(Transcripts[[#This Row],[Preferred?]]="Y", " (Preferred)", ""), "")</f>
        <v>NM_002253.3 (Preferred)</v>
      </c>
      <c r="V1770" s="43" t="s">
        <v>18526</v>
      </c>
      <c r="W1770" s="43" t="e">
        <f t="array" ref="W1770">INDEX(Table6[#Data], MATCH(1, ISNUMBER(SEARCH(Transcripts[[#This Row],[RefSeq mRNA ID]], Table6['#name])), 0), 1)</f>
        <v>#N/A</v>
      </c>
      <c r="X1770" s="43"/>
      <c r="Y1770" s="43"/>
      <c r="Z1770" t="s">
        <v>9322</v>
      </c>
      <c r="AA1770" t="s">
        <v>9323</v>
      </c>
      <c r="AB1770">
        <v>851</v>
      </c>
      <c r="AC1770" t="s">
        <v>9263</v>
      </c>
      <c r="AD1770" t="s">
        <v>27</v>
      </c>
      <c r="AE1770" t="s">
        <v>11110</v>
      </c>
    </row>
    <row r="1771" spans="8:31" hidden="1" x14ac:dyDescent="0.25">
      <c r="H1771" t="s">
        <v>4639</v>
      </c>
      <c r="I1771" t="s">
        <v>4644</v>
      </c>
      <c r="L1771">
        <v>2037</v>
      </c>
      <c r="M1771" t="s">
        <v>212</v>
      </c>
      <c r="N1771" t="s">
        <v>4645</v>
      </c>
      <c r="P1771" t="s">
        <v>100</v>
      </c>
      <c r="Q1771">
        <v>0</v>
      </c>
      <c r="R1771" t="s">
        <v>98</v>
      </c>
      <c r="S1771" t="s">
        <v>98</v>
      </c>
      <c r="T1771" t="str">
        <f>IF(Transcripts[[#This Row],[List?]]="Y", Transcripts[[#This Row],[RefSeq mRNA ID]]&amp;IF(Transcripts[[#This Row],[Preferred?]]="Y", " (Preferred)", ""), "")</f>
        <v/>
      </c>
      <c r="V1771" s="43" t="s">
        <v>18526</v>
      </c>
      <c r="W1771" s="43" t="e">
        <f t="array" ref="W1771">INDEX(Table6[#Data], MATCH(1, ISNUMBER(SEARCH(Transcripts[[#This Row],[RefSeq mRNA ID]], Table6['#name])), 0), 1)</f>
        <v>#N/A</v>
      </c>
      <c r="X1771" s="43"/>
      <c r="Y1771" s="43"/>
      <c r="Z1771" t="s">
        <v>9285</v>
      </c>
      <c r="AC1771" t="s">
        <v>9263</v>
      </c>
      <c r="AD1771" t="s">
        <v>27</v>
      </c>
      <c r="AE1771" t="s">
        <v>9285</v>
      </c>
    </row>
    <row r="1772" spans="8:31" hidden="1" x14ac:dyDescent="0.25">
      <c r="H1772" t="s">
        <v>4639</v>
      </c>
      <c r="I1772" t="s">
        <v>4646</v>
      </c>
      <c r="L1772">
        <v>687</v>
      </c>
      <c r="M1772" t="s">
        <v>212</v>
      </c>
      <c r="N1772" t="s">
        <v>4647</v>
      </c>
      <c r="P1772" t="s">
        <v>100</v>
      </c>
      <c r="Q1772">
        <v>0</v>
      </c>
      <c r="R1772" t="s">
        <v>98</v>
      </c>
      <c r="S1772" t="s">
        <v>98</v>
      </c>
      <c r="T1772" t="str">
        <f>IF(Transcripts[[#This Row],[List?]]="Y", Transcripts[[#This Row],[RefSeq mRNA ID]]&amp;IF(Transcripts[[#This Row],[Preferred?]]="Y", " (Preferred)", ""), "")</f>
        <v/>
      </c>
      <c r="V1772" s="43" t="s">
        <v>18526</v>
      </c>
      <c r="W1772" s="43" t="e">
        <f t="array" ref="W1772">INDEX(Table6[#Data], MATCH(1, ISNUMBER(SEARCH(Transcripts[[#This Row],[RefSeq mRNA ID]], Table6['#name])), 0), 1)</f>
        <v>#N/A</v>
      </c>
      <c r="X1772" s="43"/>
      <c r="Y1772" s="43"/>
      <c r="Z1772" t="s">
        <v>9279</v>
      </c>
      <c r="AC1772" t="s">
        <v>9263</v>
      </c>
      <c r="AD1772" t="s">
        <v>27</v>
      </c>
      <c r="AE1772" t="s">
        <v>9279</v>
      </c>
    </row>
    <row r="1773" spans="8:31" hidden="1" x14ac:dyDescent="0.25">
      <c r="H1773" t="s">
        <v>4648</v>
      </c>
      <c r="I1773" t="s">
        <v>4657</v>
      </c>
      <c r="J1773" t="s">
        <v>4658</v>
      </c>
      <c r="K1773" t="s">
        <v>20398</v>
      </c>
      <c r="L1773">
        <v>2955</v>
      </c>
      <c r="M1773" t="s">
        <v>27</v>
      </c>
      <c r="N1773" t="s">
        <v>4659</v>
      </c>
      <c r="P1773" t="s">
        <v>4660</v>
      </c>
      <c r="Q1773">
        <v>1875</v>
      </c>
      <c r="R1773" t="s">
        <v>97</v>
      </c>
      <c r="S1773" t="s">
        <v>97</v>
      </c>
      <c r="T1773" t="str">
        <f>IF(Transcripts[[#This Row],[List?]]="Y", Transcripts[[#This Row],[RefSeq mRNA ID]]&amp;IF(Transcripts[[#This Row],[Preferred?]]="Y", " (Preferred)", ""), "")</f>
        <v>NM_203500.2 (Preferred)</v>
      </c>
      <c r="V1773" s="43" t="s">
        <v>18527</v>
      </c>
      <c r="W1773" s="43" t="e">
        <f t="array" ref="W1773">INDEX(Table6[#Data], MATCH(1, ISNUMBER(SEARCH(Transcripts[[#This Row],[RefSeq mRNA ID]], Table6['#name])), 0), 1)</f>
        <v>#N/A</v>
      </c>
      <c r="X1773" s="43"/>
      <c r="Y1773" s="43"/>
      <c r="Z1773" t="s">
        <v>9313</v>
      </c>
      <c r="AA1773" t="s">
        <v>9314</v>
      </c>
      <c r="AB1773">
        <v>2142</v>
      </c>
      <c r="AC1773" t="s">
        <v>9263</v>
      </c>
      <c r="AD1773" t="s">
        <v>27</v>
      </c>
      <c r="AE1773" t="s">
        <v>11111</v>
      </c>
    </row>
    <row r="1774" spans="8:31" hidden="1" x14ac:dyDescent="0.25">
      <c r="H1774" t="s">
        <v>4648</v>
      </c>
      <c r="I1774" t="s">
        <v>4661</v>
      </c>
      <c r="J1774" t="s">
        <v>4662</v>
      </c>
      <c r="K1774" t="s">
        <v>19576</v>
      </c>
      <c r="L1774">
        <v>2648</v>
      </c>
      <c r="M1774" t="s">
        <v>27</v>
      </c>
      <c r="N1774" t="s">
        <v>4663</v>
      </c>
      <c r="P1774" t="s">
        <v>4660</v>
      </c>
      <c r="Q1774">
        <v>1875</v>
      </c>
      <c r="R1774" t="s">
        <v>98</v>
      </c>
      <c r="S1774" t="s">
        <v>97</v>
      </c>
      <c r="T1774" t="str">
        <f>IF(Transcripts[[#This Row],[List?]]="Y", Transcripts[[#This Row],[RefSeq mRNA ID]]&amp;IF(Transcripts[[#This Row],[Preferred?]]="Y", " (Preferred)", ""), "")</f>
        <v>NM_012289.3</v>
      </c>
      <c r="V1774" s="43" t="s">
        <v>18527</v>
      </c>
      <c r="W1774" s="43" t="e">
        <f t="array" ref="W1774">INDEX(Table6[#Data], MATCH(1, ISNUMBER(SEARCH(Transcripts[[#This Row],[RefSeq mRNA ID]], Table6['#name])), 0), 1)</f>
        <v>#N/A</v>
      </c>
      <c r="X1774" s="43"/>
      <c r="Y1774" s="43"/>
      <c r="Z1774" t="s">
        <v>9281</v>
      </c>
      <c r="AC1774" t="s">
        <v>9263</v>
      </c>
      <c r="AD1774" t="s">
        <v>27</v>
      </c>
      <c r="AE1774" t="s">
        <v>9281</v>
      </c>
    </row>
    <row r="1775" spans="8:31" hidden="1" x14ac:dyDescent="0.25">
      <c r="H1775" t="s">
        <v>4648</v>
      </c>
      <c r="I1775" t="s">
        <v>4670</v>
      </c>
      <c r="J1775" t="s">
        <v>4671</v>
      </c>
      <c r="L1775">
        <v>979</v>
      </c>
      <c r="M1775" t="s">
        <v>27</v>
      </c>
      <c r="N1775" t="s">
        <v>4672</v>
      </c>
      <c r="Q1775">
        <v>838</v>
      </c>
      <c r="R1775" t="s">
        <v>98</v>
      </c>
      <c r="S1775" t="s">
        <v>98</v>
      </c>
      <c r="T1775" t="str">
        <f>IF(Transcripts[[#This Row],[List?]]="Y", Transcripts[[#This Row],[RefSeq mRNA ID]]&amp;IF(Transcripts[[#This Row],[Preferred?]]="Y", " (Preferred)", ""), "")</f>
        <v/>
      </c>
      <c r="V1775" s="43" t="s">
        <v>18527</v>
      </c>
      <c r="W1775" s="43" t="e">
        <f t="array" ref="W1775">INDEX(Table6[#Data], MATCH(1, ISNUMBER(SEARCH(Transcripts[[#This Row],[RefSeq mRNA ID]], Table6['#name])), 0), 1)</f>
        <v>#N/A</v>
      </c>
      <c r="X1775" s="43"/>
      <c r="Y1775" s="43"/>
      <c r="Z1775" t="s">
        <v>9337</v>
      </c>
      <c r="AC1775" t="s">
        <v>9263</v>
      </c>
      <c r="AD1775" t="s">
        <v>27</v>
      </c>
      <c r="AE1775" t="s">
        <v>9337</v>
      </c>
    </row>
    <row r="1776" spans="8:31" hidden="1" x14ac:dyDescent="0.25">
      <c r="H1776" t="s">
        <v>4648</v>
      </c>
      <c r="I1776" t="s">
        <v>4667</v>
      </c>
      <c r="J1776" t="s">
        <v>4668</v>
      </c>
      <c r="L1776">
        <v>989</v>
      </c>
      <c r="M1776" t="s">
        <v>27</v>
      </c>
      <c r="N1776" t="s">
        <v>4669</v>
      </c>
      <c r="Q1776">
        <v>642</v>
      </c>
      <c r="R1776" t="s">
        <v>98</v>
      </c>
      <c r="S1776" t="s">
        <v>98</v>
      </c>
      <c r="T1776" t="str">
        <f>IF(Transcripts[[#This Row],[List?]]="Y", Transcripts[[#This Row],[RefSeq mRNA ID]]&amp;IF(Transcripts[[#This Row],[Preferred?]]="Y", " (Preferred)", ""), "")</f>
        <v/>
      </c>
      <c r="V1776" s="43" t="s">
        <v>18527</v>
      </c>
      <c r="W1776" s="43" t="e">
        <f t="array" ref="W1776">INDEX(Table6[#Data], MATCH(1, ISNUMBER(SEARCH(Transcripts[[#This Row],[RefSeq mRNA ID]], Table6['#name])), 0), 1)</f>
        <v>#N/A</v>
      </c>
      <c r="X1776" s="43"/>
      <c r="Y1776" s="43"/>
      <c r="Z1776" t="s">
        <v>9335</v>
      </c>
      <c r="AC1776" t="s">
        <v>9263</v>
      </c>
      <c r="AD1776" t="s">
        <v>27</v>
      </c>
      <c r="AE1776" t="s">
        <v>9335</v>
      </c>
    </row>
    <row r="1777" spans="8:31" hidden="1" x14ac:dyDescent="0.25">
      <c r="H1777" t="s">
        <v>4648</v>
      </c>
      <c r="I1777" t="s">
        <v>4673</v>
      </c>
      <c r="J1777" t="s">
        <v>4674</v>
      </c>
      <c r="L1777">
        <v>960</v>
      </c>
      <c r="M1777" t="s">
        <v>27</v>
      </c>
      <c r="N1777" t="s">
        <v>4675</v>
      </c>
      <c r="Q1777">
        <v>636</v>
      </c>
      <c r="R1777" t="s">
        <v>98</v>
      </c>
      <c r="S1777" t="s">
        <v>98</v>
      </c>
      <c r="T1777" t="str">
        <f>IF(Transcripts[[#This Row],[List?]]="Y", Transcripts[[#This Row],[RefSeq mRNA ID]]&amp;IF(Transcripts[[#This Row],[Preferred?]]="Y", " (Preferred)", ""), "")</f>
        <v/>
      </c>
      <c r="V1777" s="43" t="s">
        <v>18527</v>
      </c>
      <c r="W1777" s="43" t="e">
        <f t="array" ref="W1777">INDEX(Table6[#Data], MATCH(1, ISNUMBER(SEARCH(Transcripts[[#This Row],[RefSeq mRNA ID]], Table6['#name])), 0), 1)</f>
        <v>#N/A</v>
      </c>
      <c r="X1777" s="43"/>
      <c r="Y1777" s="43"/>
      <c r="Z1777" t="s">
        <v>9333</v>
      </c>
      <c r="AC1777" t="s">
        <v>9263</v>
      </c>
      <c r="AD1777" t="s">
        <v>27</v>
      </c>
      <c r="AE1777" t="s">
        <v>9333</v>
      </c>
    </row>
    <row r="1778" spans="8:31" hidden="1" x14ac:dyDescent="0.25">
      <c r="H1778" t="s">
        <v>4648</v>
      </c>
      <c r="I1778" t="s">
        <v>4664</v>
      </c>
      <c r="J1778" t="s">
        <v>4665</v>
      </c>
      <c r="L1778">
        <v>1044</v>
      </c>
      <c r="M1778" t="s">
        <v>27</v>
      </c>
      <c r="N1778" t="s">
        <v>4666</v>
      </c>
      <c r="Q1778">
        <v>517</v>
      </c>
      <c r="R1778" t="s">
        <v>98</v>
      </c>
      <c r="S1778" t="s">
        <v>98</v>
      </c>
      <c r="T1778" t="str">
        <f>IF(Transcripts[[#This Row],[List?]]="Y", Transcripts[[#This Row],[RefSeq mRNA ID]]&amp;IF(Transcripts[[#This Row],[Preferred?]]="Y", " (Preferred)", ""), "")</f>
        <v/>
      </c>
      <c r="V1778" s="43" t="s">
        <v>18527</v>
      </c>
      <c r="W1778" s="43" t="e">
        <f t="array" ref="W1778">INDEX(Table6[#Data], MATCH(1, ISNUMBER(SEARCH(Transcripts[[#This Row],[RefSeq mRNA ID]], Table6['#name])), 0), 1)</f>
        <v>#N/A</v>
      </c>
      <c r="X1778" s="43"/>
      <c r="Y1778" s="43"/>
      <c r="Z1778" t="s">
        <v>9300</v>
      </c>
      <c r="AA1778" t="s">
        <v>9301</v>
      </c>
      <c r="AB1778">
        <v>4098</v>
      </c>
      <c r="AC1778" t="s">
        <v>9263</v>
      </c>
      <c r="AD1778" t="s">
        <v>27</v>
      </c>
      <c r="AE1778" t="s">
        <v>11112</v>
      </c>
    </row>
    <row r="1779" spans="8:31" hidden="1" x14ac:dyDescent="0.25">
      <c r="H1779" t="s">
        <v>4648</v>
      </c>
      <c r="I1779" t="s">
        <v>4649</v>
      </c>
      <c r="J1779" t="s">
        <v>4650</v>
      </c>
      <c r="L1779">
        <v>774</v>
      </c>
      <c r="M1779" t="s">
        <v>189</v>
      </c>
      <c r="N1779" t="s">
        <v>4651</v>
      </c>
      <c r="Q1779">
        <v>389</v>
      </c>
      <c r="R1779" t="s">
        <v>98</v>
      </c>
      <c r="S1779" t="s">
        <v>98</v>
      </c>
      <c r="T1779" t="str">
        <f>IF(Transcripts[[#This Row],[List?]]="Y", Transcripts[[#This Row],[RefSeq mRNA ID]]&amp;IF(Transcripts[[#This Row],[Preferred?]]="Y", " (Preferred)", ""), "")</f>
        <v/>
      </c>
      <c r="V1779" s="43" t="s">
        <v>18527</v>
      </c>
      <c r="W1779" s="43" t="e">
        <f t="array" ref="W1779">INDEX(Table6[#Data], MATCH(1, ISNUMBER(SEARCH(Transcripts[[#This Row],[RefSeq mRNA ID]], Table6['#name])), 0), 1)</f>
        <v>#N/A</v>
      </c>
      <c r="X1779" s="43"/>
      <c r="Y1779" s="43"/>
      <c r="Z1779" t="s">
        <v>9297</v>
      </c>
      <c r="AA1779" t="s">
        <v>9298</v>
      </c>
      <c r="AB1779">
        <v>4098</v>
      </c>
      <c r="AC1779" t="s">
        <v>9263</v>
      </c>
      <c r="AD1779" t="s">
        <v>27</v>
      </c>
      <c r="AE1779" t="s">
        <v>11113</v>
      </c>
    </row>
    <row r="1780" spans="8:31" hidden="1" x14ac:dyDescent="0.25">
      <c r="H1780" t="s">
        <v>4648</v>
      </c>
      <c r="I1780" t="s">
        <v>4652</v>
      </c>
      <c r="J1780" t="s">
        <v>4653</v>
      </c>
      <c r="L1780">
        <v>582</v>
      </c>
      <c r="M1780" t="s">
        <v>189</v>
      </c>
      <c r="N1780" t="s">
        <v>4654</v>
      </c>
      <c r="Q1780">
        <v>350</v>
      </c>
      <c r="R1780" t="s">
        <v>98</v>
      </c>
      <c r="S1780" t="s">
        <v>98</v>
      </c>
      <c r="T1780" t="str">
        <f>IF(Transcripts[[#This Row],[List?]]="Y", Transcripts[[#This Row],[RefSeq mRNA ID]]&amp;IF(Transcripts[[#This Row],[Preferred?]]="Y", " (Preferred)", ""), "")</f>
        <v/>
      </c>
      <c r="V1780" s="43" t="s">
        <v>18527</v>
      </c>
      <c r="W1780" s="43" t="e">
        <f t="array" ref="W1780">INDEX(Table6[#Data], MATCH(1, ISNUMBER(SEARCH(Transcripts[[#This Row],[RefSeq mRNA ID]], Table6['#name])), 0), 1)</f>
        <v>#N/A</v>
      </c>
      <c r="X1780" s="43"/>
      <c r="Y1780" s="43"/>
      <c r="Z1780" t="s">
        <v>9290</v>
      </c>
      <c r="AA1780" t="s">
        <v>9291</v>
      </c>
      <c r="AB1780">
        <v>1944</v>
      </c>
      <c r="AC1780" t="s">
        <v>9263</v>
      </c>
      <c r="AD1780" t="s">
        <v>27</v>
      </c>
      <c r="AE1780" t="s">
        <v>11114</v>
      </c>
    </row>
    <row r="1781" spans="8:31" hidden="1" x14ac:dyDescent="0.25">
      <c r="H1781" t="s">
        <v>4648</v>
      </c>
      <c r="I1781" t="s">
        <v>4655</v>
      </c>
      <c r="L1781">
        <v>576</v>
      </c>
      <c r="M1781" t="s">
        <v>195</v>
      </c>
      <c r="N1781" t="s">
        <v>4656</v>
      </c>
      <c r="Q1781">
        <v>0</v>
      </c>
      <c r="R1781" t="s">
        <v>98</v>
      </c>
      <c r="S1781" t="s">
        <v>98</v>
      </c>
      <c r="T1781" t="str">
        <f>IF(Transcripts[[#This Row],[List?]]="Y", Transcripts[[#This Row],[RefSeq mRNA ID]]&amp;IF(Transcripts[[#This Row],[Preferred?]]="Y", " (Preferred)", ""), "")</f>
        <v/>
      </c>
      <c r="V1781" s="43" t="s">
        <v>18527</v>
      </c>
      <c r="W1781" s="43" t="e">
        <f t="array" ref="W1781">INDEX(Table6[#Data], MATCH(1, ISNUMBER(SEARCH(Transcripts[[#This Row],[RefSeq mRNA ID]], Table6['#name])), 0), 1)</f>
        <v>#N/A</v>
      </c>
      <c r="X1781" s="43"/>
      <c r="Y1781" s="43"/>
      <c r="Z1781" t="s">
        <v>9316</v>
      </c>
      <c r="AA1781" t="s">
        <v>9317</v>
      </c>
      <c r="AB1781">
        <v>822</v>
      </c>
      <c r="AC1781" t="s">
        <v>9263</v>
      </c>
      <c r="AD1781" t="s">
        <v>27</v>
      </c>
      <c r="AE1781" t="s">
        <v>11115</v>
      </c>
    </row>
    <row r="1782" spans="8:31" hidden="1" x14ac:dyDescent="0.25">
      <c r="H1782" t="s">
        <v>4648</v>
      </c>
      <c r="I1782" t="s">
        <v>4676</v>
      </c>
      <c r="L1782">
        <v>451</v>
      </c>
      <c r="M1782" t="s">
        <v>212</v>
      </c>
      <c r="N1782" t="s">
        <v>4677</v>
      </c>
      <c r="Q1782">
        <v>0</v>
      </c>
      <c r="R1782" t="s">
        <v>98</v>
      </c>
      <c r="S1782" t="s">
        <v>98</v>
      </c>
      <c r="T1782" t="str">
        <f>IF(Transcripts[[#This Row],[List?]]="Y", Transcripts[[#This Row],[RefSeq mRNA ID]]&amp;IF(Transcripts[[#This Row],[Preferred?]]="Y", " (Preferred)", ""), "")</f>
        <v/>
      </c>
      <c r="V1782" s="43" t="s">
        <v>18527</v>
      </c>
      <c r="W1782" s="43" t="e">
        <f t="array" ref="W1782">INDEX(Table6[#Data], MATCH(1, ISNUMBER(SEARCH(Transcripts[[#This Row],[RefSeq mRNA ID]], Table6['#name])), 0), 1)</f>
        <v>#N/A</v>
      </c>
      <c r="X1782" s="43"/>
      <c r="Y1782" s="43"/>
      <c r="Z1782" t="s">
        <v>4018</v>
      </c>
      <c r="AA1782" t="s">
        <v>4019</v>
      </c>
      <c r="AB1782">
        <v>411</v>
      </c>
      <c r="AC1782" t="s">
        <v>4007</v>
      </c>
      <c r="AD1782" t="s">
        <v>27</v>
      </c>
      <c r="AE1782" t="s">
        <v>11116</v>
      </c>
    </row>
    <row r="1783" spans="8:31" hidden="1" x14ac:dyDescent="0.25">
      <c r="H1783" t="s">
        <v>108</v>
      </c>
      <c r="I1783" t="s">
        <v>4678</v>
      </c>
      <c r="J1783" t="s">
        <v>4679</v>
      </c>
      <c r="K1783" t="s">
        <v>19578</v>
      </c>
      <c r="L1783">
        <v>5186</v>
      </c>
      <c r="M1783" t="s">
        <v>27</v>
      </c>
      <c r="N1783" t="s">
        <v>4680</v>
      </c>
      <c r="O1783" t="s">
        <v>4681</v>
      </c>
      <c r="P1783" t="s">
        <v>4682</v>
      </c>
      <c r="Q1783">
        <v>2931</v>
      </c>
      <c r="R1783" t="s">
        <v>97</v>
      </c>
      <c r="S1783" t="s">
        <v>97</v>
      </c>
      <c r="T1783" t="str">
        <f>IF(Transcripts[[#This Row],[List?]]="Y", Transcripts[[#This Row],[RefSeq mRNA ID]]&amp;IF(Transcripts[[#This Row],[Preferred?]]="Y", " (Preferred)", ""), "")</f>
        <v>NM_000222.2 (Preferred)</v>
      </c>
      <c r="V1783" s="43" t="s">
        <v>18528</v>
      </c>
      <c r="W1783" s="43" t="e">
        <f t="array" ref="W1783">INDEX(Table6[#Data], MATCH(1, ISNUMBER(SEARCH(Transcripts[[#This Row],[RefSeq mRNA ID]], Table6['#name])), 0), 1)</f>
        <v>#N/A</v>
      </c>
      <c r="X1783" s="43"/>
      <c r="Y1783" s="43"/>
      <c r="Z1783" t="s">
        <v>4015</v>
      </c>
      <c r="AA1783" t="s">
        <v>4016</v>
      </c>
      <c r="AB1783">
        <v>411</v>
      </c>
      <c r="AC1783" t="s">
        <v>4007</v>
      </c>
      <c r="AD1783" t="s">
        <v>27</v>
      </c>
      <c r="AE1783" t="s">
        <v>11117</v>
      </c>
    </row>
    <row r="1784" spans="8:31" hidden="1" x14ac:dyDescent="0.25">
      <c r="H1784" t="s">
        <v>108</v>
      </c>
      <c r="I1784" t="s">
        <v>4683</v>
      </c>
      <c r="J1784" t="s">
        <v>4684</v>
      </c>
      <c r="K1784" t="s">
        <v>19579</v>
      </c>
      <c r="L1784">
        <v>3470</v>
      </c>
      <c r="M1784" t="s">
        <v>27</v>
      </c>
      <c r="N1784" t="s">
        <v>4685</v>
      </c>
      <c r="P1784" t="s">
        <v>4686</v>
      </c>
      <c r="Q1784">
        <v>2919</v>
      </c>
      <c r="R1784" t="s">
        <v>98</v>
      </c>
      <c r="S1784" t="s">
        <v>97</v>
      </c>
      <c r="T1784" t="str">
        <f>IF(Transcripts[[#This Row],[List?]]="Y", Transcripts[[#This Row],[RefSeq mRNA ID]]&amp;IF(Transcripts[[#This Row],[Preferred?]]="Y", " (Preferred)", ""), "")</f>
        <v>NM_001093772.1</v>
      </c>
      <c r="V1784" s="43" t="s">
        <v>18528</v>
      </c>
      <c r="W1784" s="43" t="e">
        <f t="array" ref="W1784">INDEX(Table6[#Data], MATCH(1, ISNUMBER(SEARCH(Transcripts[[#This Row],[RefSeq mRNA ID]], Table6['#name])), 0), 1)</f>
        <v>#N/A</v>
      </c>
      <c r="X1784" s="43"/>
      <c r="Y1784" s="43"/>
      <c r="Z1784" t="s">
        <v>4008</v>
      </c>
      <c r="AA1784" t="s">
        <v>4009</v>
      </c>
      <c r="AB1784">
        <v>372</v>
      </c>
      <c r="AC1784" t="s">
        <v>4007</v>
      </c>
      <c r="AD1784" t="s">
        <v>27</v>
      </c>
      <c r="AE1784" t="s">
        <v>11118</v>
      </c>
    </row>
    <row r="1785" spans="8:31" hidden="1" x14ac:dyDescent="0.25">
      <c r="H1785" t="s">
        <v>108</v>
      </c>
      <c r="I1785" t="s">
        <v>4687</v>
      </c>
      <c r="L1785">
        <v>746</v>
      </c>
      <c r="M1785" t="s">
        <v>212</v>
      </c>
      <c r="N1785" t="s">
        <v>4688</v>
      </c>
      <c r="P1785" t="s">
        <v>100</v>
      </c>
      <c r="Q1785">
        <v>0</v>
      </c>
      <c r="R1785" t="s">
        <v>98</v>
      </c>
      <c r="S1785" t="s">
        <v>98</v>
      </c>
      <c r="T1785" t="str">
        <f>IF(Transcripts[[#This Row],[List?]]="Y", Transcripts[[#This Row],[RefSeq mRNA ID]]&amp;IF(Transcripts[[#This Row],[Preferred?]]="Y", " (Preferred)", ""), "")</f>
        <v/>
      </c>
      <c r="V1785" s="43" t="s">
        <v>18528</v>
      </c>
      <c r="W1785" s="43" t="e">
        <f t="array" ref="W1785">INDEX(Table6[#Data], MATCH(1, ISNUMBER(SEARCH(Transcripts[[#This Row],[RefSeq mRNA ID]], Table6['#name])), 0), 1)</f>
        <v>#N/A</v>
      </c>
      <c r="X1785" s="43"/>
      <c r="Y1785" s="43"/>
      <c r="Z1785" t="s">
        <v>4011</v>
      </c>
      <c r="AA1785" t="s">
        <v>4012</v>
      </c>
      <c r="AB1785">
        <v>411</v>
      </c>
      <c r="AC1785" t="s">
        <v>4007</v>
      </c>
      <c r="AD1785" t="s">
        <v>27</v>
      </c>
      <c r="AE1785" t="s">
        <v>11119</v>
      </c>
    </row>
    <row r="1786" spans="8:31" hidden="1" x14ac:dyDescent="0.25">
      <c r="H1786" t="s">
        <v>108</v>
      </c>
      <c r="I1786" t="s">
        <v>4689</v>
      </c>
      <c r="L1786">
        <v>538</v>
      </c>
      <c r="M1786" t="s">
        <v>212</v>
      </c>
      <c r="N1786" t="s">
        <v>4690</v>
      </c>
      <c r="P1786" t="s">
        <v>100</v>
      </c>
      <c r="Q1786">
        <v>0</v>
      </c>
      <c r="R1786" t="s">
        <v>98</v>
      </c>
      <c r="S1786" t="s">
        <v>98</v>
      </c>
      <c r="T1786" t="str">
        <f>IF(Transcripts[[#This Row],[List?]]="Y", Transcripts[[#This Row],[RefSeq mRNA ID]]&amp;IF(Transcripts[[#This Row],[Preferred?]]="Y", " (Preferred)", ""), "")</f>
        <v/>
      </c>
      <c r="V1786" s="43" t="s">
        <v>18528</v>
      </c>
      <c r="W1786" s="43" t="e">
        <f t="array" ref="W1786">INDEX(Table6[#Data], MATCH(1, ISNUMBER(SEARCH(Transcripts[[#This Row],[RefSeq mRNA ID]], Table6['#name])), 0), 1)</f>
        <v>#N/A</v>
      </c>
      <c r="X1786" s="43"/>
      <c r="Y1786" s="43"/>
      <c r="Z1786" t="s">
        <v>9805</v>
      </c>
      <c r="AA1786" t="s">
        <v>9806</v>
      </c>
      <c r="AB1786">
        <v>360</v>
      </c>
      <c r="AC1786" t="s">
        <v>9804</v>
      </c>
      <c r="AD1786" t="s">
        <v>27</v>
      </c>
      <c r="AE1786" t="s">
        <v>11120</v>
      </c>
    </row>
    <row r="1787" spans="8:31" hidden="1" x14ac:dyDescent="0.25">
      <c r="H1787" t="s">
        <v>4691</v>
      </c>
      <c r="I1787" t="s">
        <v>4698</v>
      </c>
      <c r="J1787" t="s">
        <v>4699</v>
      </c>
      <c r="K1787" t="s">
        <v>20401</v>
      </c>
      <c r="L1787">
        <v>1957</v>
      </c>
      <c r="M1787" t="s">
        <v>27</v>
      </c>
      <c r="N1787" t="s">
        <v>4700</v>
      </c>
      <c r="P1787" t="s">
        <v>4701</v>
      </c>
      <c r="Q1787">
        <v>1065</v>
      </c>
      <c r="R1787" t="s">
        <v>97</v>
      </c>
      <c r="S1787" t="s">
        <v>97</v>
      </c>
      <c r="T1787" t="str">
        <f>IF(Transcripts[[#This Row],[List?]]="Y", Transcripts[[#This Row],[RefSeq mRNA ID]]&amp;IF(Transcripts[[#This Row],[Preferred?]]="Y", " (Preferred)", ""), "")</f>
        <v>NM_173546.3 (Preferred)</v>
      </c>
      <c r="V1787" s="43" t="s">
        <v>18529</v>
      </c>
      <c r="W1787" s="43" t="e">
        <f t="array" ref="W1787">INDEX(Table6[#Data], MATCH(1, ISNUMBER(SEARCH(Transcripts[[#This Row],[RefSeq mRNA ID]], Table6['#name])), 0), 1)</f>
        <v>#N/A</v>
      </c>
      <c r="X1787" s="43"/>
      <c r="Y1787" s="43"/>
      <c r="Z1787" t="s">
        <v>9808</v>
      </c>
      <c r="AA1787" t="s">
        <v>9809</v>
      </c>
      <c r="AB1787">
        <v>369</v>
      </c>
      <c r="AC1787" t="s">
        <v>9804</v>
      </c>
      <c r="AD1787" t="s">
        <v>27</v>
      </c>
      <c r="AE1787" t="s">
        <v>11121</v>
      </c>
    </row>
    <row r="1788" spans="8:31" hidden="1" x14ac:dyDescent="0.25">
      <c r="H1788" t="s">
        <v>4691</v>
      </c>
      <c r="I1788" t="s">
        <v>4692</v>
      </c>
      <c r="L1788">
        <v>853</v>
      </c>
      <c r="M1788" t="s">
        <v>195</v>
      </c>
      <c r="N1788" t="s">
        <v>4693</v>
      </c>
      <c r="P1788" t="s">
        <v>100</v>
      </c>
      <c r="Q1788">
        <v>0</v>
      </c>
      <c r="R1788" t="s">
        <v>98</v>
      </c>
      <c r="S1788" t="s">
        <v>98</v>
      </c>
      <c r="T1788" t="str">
        <f>IF(Transcripts[[#This Row],[List?]]="Y", Transcripts[[#This Row],[RefSeq mRNA ID]]&amp;IF(Transcripts[[#This Row],[Preferred?]]="Y", " (Preferred)", ""), "")</f>
        <v/>
      </c>
      <c r="V1788" s="43" t="s">
        <v>18529</v>
      </c>
      <c r="W1788" s="43" t="e">
        <f t="array" ref="W1788">INDEX(Table6[#Data], MATCH(1, ISNUMBER(SEARCH(Transcripts[[#This Row],[RefSeq mRNA ID]], Table6['#name])), 0), 1)</f>
        <v>#N/A</v>
      </c>
      <c r="X1788" s="43"/>
      <c r="Y1788" s="43"/>
      <c r="Z1788" t="s">
        <v>9811</v>
      </c>
      <c r="AA1788" t="s">
        <v>9812</v>
      </c>
      <c r="AB1788">
        <v>360</v>
      </c>
      <c r="AC1788" t="s">
        <v>9804</v>
      </c>
      <c r="AD1788" t="s">
        <v>27</v>
      </c>
      <c r="AE1788" t="s">
        <v>11122</v>
      </c>
    </row>
    <row r="1789" spans="8:31" hidden="1" x14ac:dyDescent="0.25">
      <c r="H1789" t="s">
        <v>4691</v>
      </c>
      <c r="I1789" t="s">
        <v>4694</v>
      </c>
      <c r="L1789">
        <v>832</v>
      </c>
      <c r="M1789" t="s">
        <v>195</v>
      </c>
      <c r="N1789" t="s">
        <v>4695</v>
      </c>
      <c r="P1789" t="s">
        <v>100</v>
      </c>
      <c r="Q1789">
        <v>0</v>
      </c>
      <c r="R1789" t="s">
        <v>98</v>
      </c>
      <c r="S1789" t="s">
        <v>98</v>
      </c>
      <c r="T1789" t="str">
        <f>IF(Transcripts[[#This Row],[List?]]="Y", Transcripts[[#This Row],[RefSeq mRNA ID]]&amp;IF(Transcripts[[#This Row],[Preferred?]]="Y", " (Preferred)", ""), "")</f>
        <v/>
      </c>
      <c r="V1789" s="43" t="s">
        <v>18529</v>
      </c>
      <c r="W1789" s="43" t="e">
        <f t="array" ref="W1789">INDEX(Table6[#Data], MATCH(1, ISNUMBER(SEARCH(Transcripts[[#This Row],[RefSeq mRNA ID]], Table6['#name])), 0), 1)</f>
        <v>#N/A</v>
      </c>
      <c r="X1789" s="43"/>
      <c r="Y1789" s="43"/>
      <c r="Z1789" t="s">
        <v>9814</v>
      </c>
      <c r="AA1789" t="s">
        <v>9815</v>
      </c>
      <c r="AB1789">
        <v>360</v>
      </c>
      <c r="AC1789" t="s">
        <v>9804</v>
      </c>
      <c r="AD1789" t="s">
        <v>27</v>
      </c>
      <c r="AE1789" t="s">
        <v>11123</v>
      </c>
    </row>
    <row r="1790" spans="8:31" hidden="1" x14ac:dyDescent="0.25">
      <c r="H1790" t="s">
        <v>4691</v>
      </c>
      <c r="I1790" t="s">
        <v>4696</v>
      </c>
      <c r="L1790">
        <v>726</v>
      </c>
      <c r="M1790" t="s">
        <v>195</v>
      </c>
      <c r="N1790" t="s">
        <v>4697</v>
      </c>
      <c r="P1790" t="s">
        <v>100</v>
      </c>
      <c r="Q1790">
        <v>0</v>
      </c>
      <c r="R1790" t="s">
        <v>98</v>
      </c>
      <c r="S1790" t="s">
        <v>98</v>
      </c>
      <c r="T1790" t="str">
        <f>IF(Transcripts[[#This Row],[List?]]="Y", Transcripts[[#This Row],[RefSeq mRNA ID]]&amp;IF(Transcripts[[#This Row],[Preferred?]]="Y", " (Preferred)", ""), "")</f>
        <v/>
      </c>
      <c r="V1790" s="43" t="s">
        <v>18529</v>
      </c>
      <c r="W1790" s="43" t="e">
        <f t="array" ref="W1790">INDEX(Table6[#Data], MATCH(1, ISNUMBER(SEARCH(Transcripts[[#This Row],[RefSeq mRNA ID]], Table6['#name])), 0), 1)</f>
        <v>#N/A</v>
      </c>
      <c r="X1790" s="43"/>
      <c r="Y1790" s="43"/>
      <c r="Z1790" t="s">
        <v>9817</v>
      </c>
      <c r="AA1790" t="s">
        <v>9818</v>
      </c>
      <c r="AB1790">
        <v>174</v>
      </c>
      <c r="AC1790" t="s">
        <v>9804</v>
      </c>
      <c r="AD1790" t="s">
        <v>27</v>
      </c>
      <c r="AE1790" t="s">
        <v>11124</v>
      </c>
    </row>
    <row r="1791" spans="8:31" hidden="1" x14ac:dyDescent="0.25">
      <c r="H1791" t="s">
        <v>4691</v>
      </c>
      <c r="I1791" t="s">
        <v>4702</v>
      </c>
      <c r="L1791">
        <v>661</v>
      </c>
      <c r="M1791" t="s">
        <v>212</v>
      </c>
      <c r="N1791" t="s">
        <v>4703</v>
      </c>
      <c r="P1791" t="s">
        <v>100</v>
      </c>
      <c r="Q1791">
        <v>0</v>
      </c>
      <c r="R1791" t="s">
        <v>98</v>
      </c>
      <c r="S1791" t="s">
        <v>98</v>
      </c>
      <c r="T1791" t="str">
        <f>IF(Transcripts[[#This Row],[List?]]="Y", Transcripts[[#This Row],[RefSeq mRNA ID]]&amp;IF(Transcripts[[#This Row],[Preferred?]]="Y", " (Preferred)", ""), "")</f>
        <v/>
      </c>
      <c r="V1791" s="43" t="s">
        <v>18529</v>
      </c>
      <c r="W1791" s="43" t="e">
        <f t="array" ref="W1791">INDEX(Table6[#Data], MATCH(1, ISNUMBER(SEARCH(Transcripts[[#This Row],[RefSeq mRNA ID]], Table6['#name])), 0), 1)</f>
        <v>#N/A</v>
      </c>
      <c r="X1791" s="43"/>
      <c r="Y1791" s="43"/>
      <c r="Z1791" t="s">
        <v>9820</v>
      </c>
      <c r="AA1791" t="s">
        <v>9821</v>
      </c>
      <c r="AB1791">
        <v>156</v>
      </c>
      <c r="AC1791" t="s">
        <v>9804</v>
      </c>
      <c r="AD1791" t="s">
        <v>27</v>
      </c>
      <c r="AE1791" t="s">
        <v>11125</v>
      </c>
    </row>
    <row r="1792" spans="8:31" hidden="1" x14ac:dyDescent="0.25">
      <c r="H1792" t="s">
        <v>4704</v>
      </c>
      <c r="I1792" t="s">
        <v>4710</v>
      </c>
      <c r="J1792" t="s">
        <v>4711</v>
      </c>
      <c r="K1792" t="s">
        <v>20622</v>
      </c>
      <c r="L1792">
        <v>6298</v>
      </c>
      <c r="M1792" t="s">
        <v>27</v>
      </c>
      <c r="N1792" t="s">
        <v>4712</v>
      </c>
      <c r="P1792" t="s">
        <v>4713</v>
      </c>
      <c r="Q1792">
        <v>1866</v>
      </c>
      <c r="R1792" t="s">
        <v>97</v>
      </c>
      <c r="S1792" t="s">
        <v>97</v>
      </c>
      <c r="T1792" t="str">
        <f>IF(Transcripts[[#This Row],[List?]]="Y", Transcripts[[#This Row],[RefSeq mRNA ID]]&amp;IF(Transcripts[[#This Row],[Preferred?]]="Y", " (Preferred)", ""), "")</f>
        <v>NM_130446.3 (Preferred)</v>
      </c>
      <c r="V1792" s="43" t="s">
        <v>18530</v>
      </c>
      <c r="W1792" s="43" t="e">
        <f t="array" ref="W1792">INDEX(Table6[#Data], MATCH(1, ISNUMBER(SEARCH(Transcripts[[#This Row],[RefSeq mRNA ID]], Table6['#name])), 0), 1)</f>
        <v>#N/A</v>
      </c>
      <c r="X1792" s="43"/>
      <c r="Y1792" s="43"/>
      <c r="Z1792" t="s">
        <v>9823</v>
      </c>
      <c r="AC1792" t="s">
        <v>9804</v>
      </c>
      <c r="AD1792" t="s">
        <v>27</v>
      </c>
      <c r="AE1792" t="s">
        <v>9823</v>
      </c>
    </row>
    <row r="1793" spans="8:31" hidden="1" x14ac:dyDescent="0.25">
      <c r="H1793" t="s">
        <v>4704</v>
      </c>
      <c r="I1793" t="s">
        <v>4705</v>
      </c>
      <c r="J1793" t="s">
        <v>4706</v>
      </c>
      <c r="L1793">
        <v>5453</v>
      </c>
      <c r="M1793" t="s">
        <v>189</v>
      </c>
      <c r="N1793" t="s">
        <v>4707</v>
      </c>
      <c r="P1793" t="s">
        <v>100</v>
      </c>
      <c r="Q1793">
        <v>1833</v>
      </c>
      <c r="R1793" t="s">
        <v>98</v>
      </c>
      <c r="S1793" t="s">
        <v>98</v>
      </c>
      <c r="T1793" t="str">
        <f>IF(Transcripts[[#This Row],[List?]]="Y", Transcripts[[#This Row],[RefSeq mRNA ID]]&amp;IF(Transcripts[[#This Row],[Preferred?]]="Y", " (Preferred)", ""), "")</f>
        <v/>
      </c>
      <c r="V1793" s="43" t="s">
        <v>18530</v>
      </c>
      <c r="W1793" s="43" t="e">
        <f t="array" ref="W1793">INDEX(Table6[#Data], MATCH(1, ISNUMBER(SEARCH(Transcripts[[#This Row],[RefSeq mRNA ID]], Table6['#name])), 0), 1)</f>
        <v>#N/A</v>
      </c>
      <c r="X1793" s="43"/>
      <c r="Y1793" s="43"/>
      <c r="Z1793" t="s">
        <v>9825</v>
      </c>
      <c r="AC1793" t="s">
        <v>9804</v>
      </c>
      <c r="AD1793" t="s">
        <v>27</v>
      </c>
      <c r="AE1793" t="s">
        <v>9825</v>
      </c>
    </row>
    <row r="1794" spans="8:31" hidden="1" x14ac:dyDescent="0.25">
      <c r="H1794" t="s">
        <v>4704</v>
      </c>
      <c r="I1794" t="s">
        <v>4708</v>
      </c>
      <c r="L1794">
        <v>2778</v>
      </c>
      <c r="M1794" t="s">
        <v>195</v>
      </c>
      <c r="N1794" t="s">
        <v>4709</v>
      </c>
      <c r="P1794" t="s">
        <v>100</v>
      </c>
      <c r="Q1794">
        <v>0</v>
      </c>
      <c r="R1794" t="s">
        <v>98</v>
      </c>
      <c r="S1794" t="s">
        <v>98</v>
      </c>
      <c r="T1794" t="str">
        <f>IF(Transcripts[[#This Row],[List?]]="Y", Transcripts[[#This Row],[RefSeq mRNA ID]]&amp;IF(Transcripts[[#This Row],[Preferred?]]="Y", " (Preferred)", ""), "")</f>
        <v/>
      </c>
      <c r="V1794" s="43" t="s">
        <v>18530</v>
      </c>
      <c r="W1794" s="43" t="e">
        <f t="array" ref="W1794">INDEX(Table6[#Data], MATCH(1, ISNUMBER(SEARCH(Transcripts[[#This Row],[RefSeq mRNA ID]], Table6['#name])), 0), 1)</f>
        <v>#N/A</v>
      </c>
      <c r="X1794" s="43"/>
      <c r="Y1794" s="43"/>
      <c r="Z1794" t="s">
        <v>9827</v>
      </c>
      <c r="AC1794" t="s">
        <v>9804</v>
      </c>
      <c r="AD1794" t="s">
        <v>27</v>
      </c>
      <c r="AE1794" t="s">
        <v>9827</v>
      </c>
    </row>
    <row r="1795" spans="8:31" hidden="1" x14ac:dyDescent="0.25">
      <c r="H1795" t="s">
        <v>4704</v>
      </c>
      <c r="I1795" t="s">
        <v>4714</v>
      </c>
      <c r="L1795">
        <v>4193</v>
      </c>
      <c r="M1795" t="s">
        <v>212</v>
      </c>
      <c r="N1795" t="s">
        <v>4715</v>
      </c>
      <c r="P1795" t="s">
        <v>100</v>
      </c>
      <c r="Q1795">
        <v>0</v>
      </c>
      <c r="R1795" t="s">
        <v>98</v>
      </c>
      <c r="S1795" t="s">
        <v>98</v>
      </c>
      <c r="T1795" t="str">
        <f>IF(Transcripts[[#This Row],[List?]]="Y", Transcripts[[#This Row],[RefSeq mRNA ID]]&amp;IF(Transcripts[[#This Row],[Preferred?]]="Y", " (Preferred)", ""), "")</f>
        <v/>
      </c>
      <c r="V1795" s="43" t="s">
        <v>18530</v>
      </c>
      <c r="W1795" s="43" t="e">
        <f t="array" ref="W1795">INDEX(Table6[#Data], MATCH(1, ISNUMBER(SEARCH(Transcripts[[#This Row],[RefSeq mRNA ID]], Table6['#name])), 0), 1)</f>
        <v>#N/A</v>
      </c>
      <c r="X1795" s="43"/>
      <c r="Y1795" s="43"/>
      <c r="Z1795" t="s">
        <v>9829</v>
      </c>
      <c r="AA1795" t="s">
        <v>9830</v>
      </c>
      <c r="AB1795">
        <v>216</v>
      </c>
      <c r="AC1795" t="s">
        <v>9804</v>
      </c>
      <c r="AD1795" t="s">
        <v>27</v>
      </c>
      <c r="AE1795" t="s">
        <v>11126</v>
      </c>
    </row>
    <row r="1796" spans="8:31" hidden="1" x14ac:dyDescent="0.25">
      <c r="H1796" t="s">
        <v>4716</v>
      </c>
      <c r="I1796" t="s">
        <v>4720</v>
      </c>
      <c r="J1796" t="s">
        <v>4721</v>
      </c>
      <c r="K1796" t="s">
        <v>18872</v>
      </c>
      <c r="L1796">
        <v>16594</v>
      </c>
      <c r="M1796" t="s">
        <v>27</v>
      </c>
      <c r="N1796" t="s">
        <v>4722</v>
      </c>
      <c r="P1796" t="s">
        <v>4723</v>
      </c>
      <c r="Q1796">
        <v>11919</v>
      </c>
      <c r="R1796" t="s">
        <v>97</v>
      </c>
      <c r="S1796" t="s">
        <v>97</v>
      </c>
      <c r="T1796" t="str">
        <f>IF(Transcripts[[#This Row],[List?]]="Y", Transcripts[[#This Row],[RefSeq mRNA ID]]&amp;IF(Transcripts[[#This Row],[Preferred?]]="Y", " (Preferred)", ""), "")</f>
        <v>NM_001197104.1 (Preferred)</v>
      </c>
      <c r="V1796" s="43" t="s">
        <v>18531</v>
      </c>
      <c r="W1796" s="43" t="e">
        <f t="array" ref="W1796">INDEX(Table6[#Data], MATCH(1, ISNUMBER(SEARCH(Transcripts[[#This Row],[RefSeq mRNA ID]], Table6['#name])), 0), 1)</f>
        <v>#N/A</v>
      </c>
      <c r="X1796" s="43"/>
      <c r="Y1796" s="43"/>
      <c r="Z1796" t="s">
        <v>9832</v>
      </c>
      <c r="AC1796" t="s">
        <v>9804</v>
      </c>
      <c r="AD1796" t="s">
        <v>27</v>
      </c>
      <c r="AE1796" t="s">
        <v>9832</v>
      </c>
    </row>
    <row r="1797" spans="8:31" hidden="1" x14ac:dyDescent="0.25">
      <c r="H1797" t="s">
        <v>4716</v>
      </c>
      <c r="I1797" t="s">
        <v>4724</v>
      </c>
      <c r="J1797" t="s">
        <v>4725</v>
      </c>
      <c r="L1797">
        <v>16594</v>
      </c>
      <c r="M1797" t="s">
        <v>27</v>
      </c>
      <c r="N1797" t="s">
        <v>4722</v>
      </c>
      <c r="Q1797">
        <v>11919</v>
      </c>
      <c r="R1797" t="s">
        <v>98</v>
      </c>
      <c r="S1797" t="s">
        <v>98</v>
      </c>
      <c r="T1797" t="str">
        <f>IF(Transcripts[[#This Row],[List?]]="Y", Transcripts[[#This Row],[RefSeq mRNA ID]]&amp;IF(Transcripts[[#This Row],[Preferred?]]="Y", " (Preferred)", ""), "")</f>
        <v/>
      </c>
      <c r="V1797" s="43" t="s">
        <v>18531</v>
      </c>
      <c r="W1797" s="43" t="e">
        <f t="array" ref="W1797">INDEX(Table6[#Data], MATCH(1, ISNUMBER(SEARCH(Transcripts[[#This Row],[RefSeq mRNA ID]], Table6['#name])), 0), 1)</f>
        <v>#N/A</v>
      </c>
      <c r="X1797" s="43"/>
      <c r="Y1797" s="43"/>
      <c r="Z1797" t="s">
        <v>9834</v>
      </c>
      <c r="AA1797" t="s">
        <v>9835</v>
      </c>
      <c r="AB1797">
        <v>369</v>
      </c>
      <c r="AC1797" t="s">
        <v>9804</v>
      </c>
      <c r="AD1797" t="s">
        <v>27</v>
      </c>
      <c r="AE1797" t="s">
        <v>11127</v>
      </c>
    </row>
    <row r="1798" spans="8:31" hidden="1" x14ac:dyDescent="0.25">
      <c r="H1798" t="s">
        <v>4716</v>
      </c>
      <c r="I1798" t="s">
        <v>4732</v>
      </c>
      <c r="J1798" t="s">
        <v>4733</v>
      </c>
      <c r="K1798" t="s">
        <v>18871</v>
      </c>
      <c r="L1798">
        <v>13655</v>
      </c>
      <c r="M1798" t="s">
        <v>27</v>
      </c>
      <c r="N1798" t="s">
        <v>4734</v>
      </c>
      <c r="P1798" t="s">
        <v>4735</v>
      </c>
      <c r="Q1798">
        <v>11910</v>
      </c>
      <c r="R1798" t="s">
        <v>98</v>
      </c>
      <c r="S1798" t="s">
        <v>97</v>
      </c>
      <c r="T1798" t="str">
        <f>IF(Transcripts[[#This Row],[List?]]="Y", Transcripts[[#This Row],[RefSeq mRNA ID]]&amp;IF(Transcripts[[#This Row],[Preferred?]]="Y", " (Preferred)", ""), "")</f>
        <v>NM_005933.3</v>
      </c>
      <c r="V1798" s="43" t="s">
        <v>18531</v>
      </c>
      <c r="W1798" s="43" t="e">
        <f t="array" ref="W1798">INDEX(Table6[#Data], MATCH(1, ISNUMBER(SEARCH(Transcripts[[#This Row],[RefSeq mRNA ID]], Table6['#name])), 0), 1)</f>
        <v>#N/A</v>
      </c>
      <c r="X1798" s="43"/>
      <c r="Y1798" s="43"/>
      <c r="Z1798" t="s">
        <v>4816</v>
      </c>
      <c r="AA1798" t="s">
        <v>4817</v>
      </c>
      <c r="AB1798">
        <v>7324</v>
      </c>
      <c r="AC1798" t="s">
        <v>118</v>
      </c>
      <c r="AD1798" t="s">
        <v>27</v>
      </c>
      <c r="AE1798" t="s">
        <v>11128</v>
      </c>
    </row>
    <row r="1799" spans="8:31" hidden="1" x14ac:dyDescent="0.25">
      <c r="H1799" t="s">
        <v>4716</v>
      </c>
      <c r="I1799" t="s">
        <v>4736</v>
      </c>
      <c r="J1799" t="s">
        <v>4737</v>
      </c>
      <c r="L1799">
        <v>13655</v>
      </c>
      <c r="M1799" t="s">
        <v>27</v>
      </c>
      <c r="N1799" t="s">
        <v>4734</v>
      </c>
      <c r="P1799" t="s">
        <v>4735</v>
      </c>
      <c r="Q1799">
        <v>11910</v>
      </c>
      <c r="R1799" t="s">
        <v>98</v>
      </c>
      <c r="S1799" t="s">
        <v>98</v>
      </c>
      <c r="T1799" t="str">
        <f>IF(Transcripts[[#This Row],[List?]]="Y", Transcripts[[#This Row],[RefSeq mRNA ID]]&amp;IF(Transcripts[[#This Row],[Preferred?]]="Y", " (Preferred)", ""), "")</f>
        <v/>
      </c>
      <c r="V1799" s="43" t="s">
        <v>18531</v>
      </c>
      <c r="W1799" s="43" t="e">
        <f t="array" ref="W1799">INDEX(Table6[#Data], MATCH(1, ISNUMBER(SEARCH(Transcripts[[#This Row],[RefSeq mRNA ID]], Table6['#name])), 0), 1)</f>
        <v>#N/A</v>
      </c>
      <c r="X1799" s="43"/>
      <c r="Y1799" s="43"/>
      <c r="Z1799" t="s">
        <v>4804</v>
      </c>
      <c r="AA1799" t="s">
        <v>4805</v>
      </c>
      <c r="AB1799">
        <v>2480</v>
      </c>
      <c r="AC1799" t="s">
        <v>118</v>
      </c>
      <c r="AD1799" t="s">
        <v>27</v>
      </c>
      <c r="AE1799" t="s">
        <v>11129</v>
      </c>
    </row>
    <row r="1800" spans="8:31" hidden="1" x14ac:dyDescent="0.25">
      <c r="H1800" t="s">
        <v>4716</v>
      </c>
      <c r="I1800" t="s">
        <v>4726</v>
      </c>
      <c r="J1800" t="s">
        <v>4727</v>
      </c>
      <c r="L1800">
        <v>14320</v>
      </c>
      <c r="M1800" t="s">
        <v>27</v>
      </c>
      <c r="N1800" t="s">
        <v>4728</v>
      </c>
      <c r="Q1800">
        <v>11796</v>
      </c>
      <c r="R1800" t="s">
        <v>98</v>
      </c>
      <c r="S1800" t="s">
        <v>98</v>
      </c>
      <c r="T1800" t="str">
        <f>IF(Transcripts[[#This Row],[List?]]="Y", Transcripts[[#This Row],[RefSeq mRNA ID]]&amp;IF(Transcripts[[#This Row],[Preferred?]]="Y", " (Preferred)", ""), "")</f>
        <v/>
      </c>
      <c r="V1800" s="43" t="s">
        <v>18531</v>
      </c>
      <c r="W1800" s="43" t="e">
        <f t="array" ref="W1800">INDEX(Table6[#Data], MATCH(1, ISNUMBER(SEARCH(Transcripts[[#This Row],[RefSeq mRNA ID]], Table6['#name])), 0), 1)</f>
        <v>#N/A</v>
      </c>
      <c r="X1800" s="43"/>
      <c r="Y1800" s="43"/>
      <c r="Z1800" t="s">
        <v>4812</v>
      </c>
      <c r="AA1800" t="s">
        <v>4813</v>
      </c>
      <c r="AB1800">
        <v>14736</v>
      </c>
      <c r="AC1800" t="s">
        <v>118</v>
      </c>
      <c r="AD1800" t="s">
        <v>27</v>
      </c>
      <c r="AE1800" t="s">
        <v>11130</v>
      </c>
    </row>
    <row r="1801" spans="8:31" hidden="1" x14ac:dyDescent="0.25">
      <c r="H1801" t="s">
        <v>4716</v>
      </c>
      <c r="I1801" t="s">
        <v>4729</v>
      </c>
      <c r="J1801" t="s">
        <v>4730</v>
      </c>
      <c r="L1801">
        <v>14320</v>
      </c>
      <c r="M1801" t="s">
        <v>27</v>
      </c>
      <c r="N1801" t="s">
        <v>4731</v>
      </c>
      <c r="Q1801">
        <v>11796</v>
      </c>
      <c r="R1801" t="s">
        <v>98</v>
      </c>
      <c r="S1801" t="s">
        <v>98</v>
      </c>
      <c r="T1801" t="str">
        <f>IF(Transcripts[[#This Row],[List?]]="Y", Transcripts[[#This Row],[RefSeq mRNA ID]]&amp;IF(Transcripts[[#This Row],[Preferred?]]="Y", " (Preferred)", ""), "")</f>
        <v/>
      </c>
      <c r="V1801" s="43" t="s">
        <v>18531</v>
      </c>
      <c r="W1801" s="43" t="e">
        <f t="array" ref="W1801">INDEX(Table6[#Data], MATCH(1, ISNUMBER(SEARCH(Transcripts[[#This Row],[RefSeq mRNA ID]], Table6['#name])), 0), 1)</f>
        <v>#N/A</v>
      </c>
      <c r="X1801" s="43"/>
      <c r="Y1801" s="43"/>
      <c r="Z1801" t="s">
        <v>4819</v>
      </c>
      <c r="AA1801" t="s">
        <v>4820</v>
      </c>
      <c r="AB1801">
        <v>4575</v>
      </c>
      <c r="AC1801" t="s">
        <v>118</v>
      </c>
      <c r="AD1801" t="s">
        <v>27</v>
      </c>
      <c r="AE1801" t="s">
        <v>11131</v>
      </c>
    </row>
    <row r="1802" spans="8:31" hidden="1" x14ac:dyDescent="0.25">
      <c r="H1802" t="s">
        <v>4716</v>
      </c>
      <c r="I1802" t="s">
        <v>4738</v>
      </c>
      <c r="J1802" t="s">
        <v>4739</v>
      </c>
      <c r="L1802">
        <v>4320</v>
      </c>
      <c r="M1802" t="s">
        <v>27</v>
      </c>
      <c r="N1802" t="s">
        <v>4740</v>
      </c>
      <c r="Q1802">
        <v>4317</v>
      </c>
      <c r="R1802" t="s">
        <v>98</v>
      </c>
      <c r="S1802" t="s">
        <v>98</v>
      </c>
      <c r="T1802" t="str">
        <f>IF(Transcripts[[#This Row],[List?]]="Y", Transcripts[[#This Row],[RefSeq mRNA ID]]&amp;IF(Transcripts[[#This Row],[Preferred?]]="Y", " (Preferred)", ""), "")</f>
        <v/>
      </c>
      <c r="V1802" s="43" t="s">
        <v>18531</v>
      </c>
      <c r="W1802" s="43" t="e">
        <f t="array" ref="W1802">INDEX(Table6[#Data], MATCH(1, ISNUMBER(SEARCH(Transcripts[[#This Row],[RefSeq mRNA ID]], Table6['#name])), 0), 1)</f>
        <v>#N/A</v>
      </c>
      <c r="X1802" s="43"/>
      <c r="Y1802" s="43"/>
      <c r="Z1802" t="s">
        <v>4837</v>
      </c>
      <c r="AC1802" t="s">
        <v>118</v>
      </c>
      <c r="AD1802" t="s">
        <v>27</v>
      </c>
      <c r="AE1802" t="s">
        <v>4837</v>
      </c>
    </row>
    <row r="1803" spans="8:31" hidden="1" x14ac:dyDescent="0.25">
      <c r="H1803" t="s">
        <v>4716</v>
      </c>
      <c r="I1803" t="s">
        <v>4741</v>
      </c>
      <c r="J1803" t="s">
        <v>4742</v>
      </c>
      <c r="L1803">
        <v>4320</v>
      </c>
      <c r="M1803" t="s">
        <v>27</v>
      </c>
      <c r="N1803" t="s">
        <v>4740</v>
      </c>
      <c r="Q1803">
        <v>4317</v>
      </c>
      <c r="R1803" t="s">
        <v>98</v>
      </c>
      <c r="S1803" t="s">
        <v>98</v>
      </c>
      <c r="T1803" t="str">
        <f>IF(Transcripts[[#This Row],[List?]]="Y", Transcripts[[#This Row],[RefSeq mRNA ID]]&amp;IF(Transcripts[[#This Row],[Preferred?]]="Y", " (Preferred)", ""), "")</f>
        <v/>
      </c>
      <c r="V1803" s="43" t="s">
        <v>18531</v>
      </c>
      <c r="W1803" s="43" t="e">
        <f t="array" ref="W1803">INDEX(Table6[#Data], MATCH(1, ISNUMBER(SEARCH(Transcripts[[#This Row],[RefSeq mRNA ID]], Table6['#name])), 0), 1)</f>
        <v>#N/A</v>
      </c>
      <c r="X1803" s="43"/>
      <c r="Y1803" s="43"/>
      <c r="Z1803" t="s">
        <v>4807</v>
      </c>
      <c r="AC1803" t="s">
        <v>118</v>
      </c>
      <c r="AD1803" t="s">
        <v>27</v>
      </c>
      <c r="AE1803" t="s">
        <v>4807</v>
      </c>
    </row>
    <row r="1804" spans="8:31" hidden="1" x14ac:dyDescent="0.25">
      <c r="H1804" t="s">
        <v>4716</v>
      </c>
      <c r="I1804" t="s">
        <v>4748</v>
      </c>
      <c r="J1804" t="s">
        <v>4749</v>
      </c>
      <c r="L1804">
        <v>1098</v>
      </c>
      <c r="M1804" t="s">
        <v>27</v>
      </c>
      <c r="N1804" t="s">
        <v>4750</v>
      </c>
      <c r="Q1804">
        <v>1098</v>
      </c>
      <c r="R1804" t="s">
        <v>98</v>
      </c>
      <c r="S1804" t="s">
        <v>98</v>
      </c>
      <c r="T1804" t="str">
        <f>IF(Transcripts[[#This Row],[List?]]="Y", Transcripts[[#This Row],[RefSeq mRNA ID]]&amp;IF(Transcripts[[#This Row],[Preferred?]]="Y", " (Preferred)", ""), "")</f>
        <v/>
      </c>
      <c r="V1804" s="43" t="s">
        <v>18531</v>
      </c>
      <c r="W1804" s="43" t="e">
        <f t="array" ref="W1804">INDEX(Table6[#Data], MATCH(1, ISNUMBER(SEARCH(Transcripts[[#This Row],[RefSeq mRNA ID]], Table6['#name])), 0), 1)</f>
        <v>#N/A</v>
      </c>
      <c r="X1804" s="43"/>
      <c r="Y1804" s="43"/>
      <c r="Z1804" t="s">
        <v>4825</v>
      </c>
      <c r="AA1804" t="s">
        <v>4826</v>
      </c>
      <c r="AB1804">
        <v>710</v>
      </c>
      <c r="AC1804" t="s">
        <v>118</v>
      </c>
      <c r="AD1804" t="s">
        <v>27</v>
      </c>
      <c r="AE1804" t="s">
        <v>11132</v>
      </c>
    </row>
    <row r="1805" spans="8:31" hidden="1" x14ac:dyDescent="0.25">
      <c r="H1805" t="s">
        <v>4716</v>
      </c>
      <c r="I1805" t="s">
        <v>4751</v>
      </c>
      <c r="J1805" t="s">
        <v>4752</v>
      </c>
      <c r="L1805">
        <v>1098</v>
      </c>
      <c r="M1805" t="s">
        <v>27</v>
      </c>
      <c r="N1805" t="s">
        <v>4750</v>
      </c>
      <c r="Q1805">
        <v>1098</v>
      </c>
      <c r="R1805" t="s">
        <v>98</v>
      </c>
      <c r="S1805" t="s">
        <v>98</v>
      </c>
      <c r="T1805" t="str">
        <f>IF(Transcripts[[#This Row],[List?]]="Y", Transcripts[[#This Row],[RefSeq mRNA ID]]&amp;IF(Transcripts[[#This Row],[Preferred?]]="Y", " (Preferred)", ""), "")</f>
        <v/>
      </c>
      <c r="V1805" s="43" t="s">
        <v>18531</v>
      </c>
      <c r="W1805" s="43" t="e">
        <f t="array" ref="W1805">INDEX(Table6[#Data], MATCH(1, ISNUMBER(SEARCH(Transcripts[[#This Row],[RefSeq mRNA ID]], Table6['#name])), 0), 1)</f>
        <v>#N/A</v>
      </c>
      <c r="X1805" s="43"/>
      <c r="Y1805" s="43"/>
      <c r="Z1805" t="s">
        <v>4831</v>
      </c>
      <c r="AA1805" t="s">
        <v>4832</v>
      </c>
      <c r="AB1805">
        <v>538</v>
      </c>
      <c r="AC1805" t="s">
        <v>118</v>
      </c>
      <c r="AD1805" t="s">
        <v>27</v>
      </c>
      <c r="AE1805" t="s">
        <v>11133</v>
      </c>
    </row>
    <row r="1806" spans="8:31" hidden="1" x14ac:dyDescent="0.25">
      <c r="H1806" t="s">
        <v>4716</v>
      </c>
      <c r="I1806" t="s">
        <v>4753</v>
      </c>
      <c r="J1806" t="s">
        <v>4754</v>
      </c>
      <c r="L1806">
        <v>804</v>
      </c>
      <c r="M1806" t="s">
        <v>27</v>
      </c>
      <c r="N1806" t="s">
        <v>4755</v>
      </c>
      <c r="Q1806">
        <v>804</v>
      </c>
      <c r="R1806" t="s">
        <v>98</v>
      </c>
      <c r="S1806" t="s">
        <v>98</v>
      </c>
      <c r="T1806" t="str">
        <f>IF(Transcripts[[#This Row],[List?]]="Y", Transcripts[[#This Row],[RefSeq mRNA ID]]&amp;IF(Transcripts[[#This Row],[Preferred?]]="Y", " (Preferred)", ""), "")</f>
        <v/>
      </c>
      <c r="V1806" s="43" t="s">
        <v>18531</v>
      </c>
      <c r="W1806" s="43" t="e">
        <f t="array" ref="W1806">INDEX(Table6[#Data], MATCH(1, ISNUMBER(SEARCH(Transcripts[[#This Row],[RefSeq mRNA ID]], Table6['#name])), 0), 1)</f>
        <v>#N/A</v>
      </c>
      <c r="X1806" s="43"/>
      <c r="Y1806" s="43"/>
      <c r="Z1806" t="s">
        <v>4839</v>
      </c>
      <c r="AC1806" t="s">
        <v>118</v>
      </c>
      <c r="AD1806" t="s">
        <v>27</v>
      </c>
      <c r="AE1806" t="s">
        <v>4839</v>
      </c>
    </row>
    <row r="1807" spans="8:31" hidden="1" x14ac:dyDescent="0.25">
      <c r="H1807" t="s">
        <v>4716</v>
      </c>
      <c r="I1807" t="s">
        <v>4756</v>
      </c>
      <c r="J1807" t="s">
        <v>4757</v>
      </c>
      <c r="L1807">
        <v>804</v>
      </c>
      <c r="M1807" t="s">
        <v>27</v>
      </c>
      <c r="N1807" t="s">
        <v>4755</v>
      </c>
      <c r="Q1807">
        <v>804</v>
      </c>
      <c r="R1807" t="s">
        <v>98</v>
      </c>
      <c r="S1807" t="s">
        <v>98</v>
      </c>
      <c r="T1807" t="str">
        <f>IF(Transcripts[[#This Row],[List?]]="Y", Transcripts[[#This Row],[RefSeq mRNA ID]]&amp;IF(Transcripts[[#This Row],[Preferred?]]="Y", " (Preferred)", ""), "")</f>
        <v/>
      </c>
      <c r="V1807" s="43" t="s">
        <v>18531</v>
      </c>
      <c r="W1807" s="43" t="e">
        <f t="array" ref="W1807">INDEX(Table6[#Data], MATCH(1, ISNUMBER(SEARCH(Transcripts[[#This Row],[RefSeq mRNA ID]], Table6['#name])), 0), 1)</f>
        <v>#N/A</v>
      </c>
      <c r="X1807" s="43"/>
      <c r="Y1807" s="43"/>
      <c r="Z1807" t="s">
        <v>4828</v>
      </c>
      <c r="AA1807" t="s">
        <v>4829</v>
      </c>
      <c r="AB1807">
        <v>682</v>
      </c>
      <c r="AC1807" t="s">
        <v>118</v>
      </c>
      <c r="AD1807" t="s">
        <v>27</v>
      </c>
      <c r="AE1807" t="s">
        <v>11134</v>
      </c>
    </row>
    <row r="1808" spans="8:31" hidden="1" x14ac:dyDescent="0.25">
      <c r="H1808" t="s">
        <v>4716</v>
      </c>
      <c r="I1808" t="s">
        <v>4763</v>
      </c>
      <c r="J1808" t="s">
        <v>4764</v>
      </c>
      <c r="L1808">
        <v>481</v>
      </c>
      <c r="M1808" t="s">
        <v>27</v>
      </c>
      <c r="N1808" t="s">
        <v>4765</v>
      </c>
      <c r="Q1808">
        <v>481</v>
      </c>
      <c r="R1808" t="s">
        <v>98</v>
      </c>
      <c r="S1808" t="s">
        <v>98</v>
      </c>
      <c r="T1808" t="str">
        <f>IF(Transcripts[[#This Row],[List?]]="Y", Transcripts[[#This Row],[RefSeq mRNA ID]]&amp;IF(Transcripts[[#This Row],[Preferred?]]="Y", " (Preferred)", ""), "")</f>
        <v/>
      </c>
      <c r="V1808" s="43" t="s">
        <v>18531</v>
      </c>
      <c r="W1808" s="43" t="e">
        <f t="array" ref="W1808">INDEX(Table6[#Data], MATCH(1, ISNUMBER(SEARCH(Transcripts[[#This Row],[RefSeq mRNA ID]], Table6['#name])), 0), 1)</f>
        <v>#N/A</v>
      </c>
      <c r="X1808" s="43"/>
      <c r="Y1808" s="43"/>
      <c r="Z1808" t="s">
        <v>4841</v>
      </c>
      <c r="AC1808" t="s">
        <v>118</v>
      </c>
      <c r="AD1808" t="s">
        <v>27</v>
      </c>
      <c r="AE1808" t="s">
        <v>4841</v>
      </c>
    </row>
    <row r="1809" spans="8:31" hidden="1" x14ac:dyDescent="0.25">
      <c r="H1809" t="s">
        <v>4716</v>
      </c>
      <c r="I1809" t="s">
        <v>4766</v>
      </c>
      <c r="J1809" t="s">
        <v>4767</v>
      </c>
      <c r="L1809">
        <v>481</v>
      </c>
      <c r="M1809" t="s">
        <v>27</v>
      </c>
      <c r="N1809" t="s">
        <v>4765</v>
      </c>
      <c r="Q1809">
        <v>481</v>
      </c>
      <c r="R1809" t="s">
        <v>98</v>
      </c>
      <c r="S1809" t="s">
        <v>98</v>
      </c>
      <c r="T1809" t="str">
        <f>IF(Transcripts[[#This Row],[List?]]="Y", Transcripts[[#This Row],[RefSeq mRNA ID]]&amp;IF(Transcripts[[#This Row],[Preferred?]]="Y", " (Preferred)", ""), "")</f>
        <v/>
      </c>
      <c r="V1809" s="43" t="s">
        <v>18531</v>
      </c>
      <c r="W1809" s="43" t="e">
        <f t="array" ref="W1809">INDEX(Table6[#Data], MATCH(1, ISNUMBER(SEARCH(Transcripts[[#This Row],[RefSeq mRNA ID]], Table6['#name])), 0), 1)</f>
        <v>#N/A</v>
      </c>
      <c r="X1809" s="43"/>
      <c r="Y1809" s="43"/>
      <c r="Z1809" t="s">
        <v>4834</v>
      </c>
      <c r="AA1809" t="s">
        <v>4835</v>
      </c>
      <c r="AB1809">
        <v>466</v>
      </c>
      <c r="AC1809" t="s">
        <v>118</v>
      </c>
      <c r="AD1809" t="s">
        <v>27</v>
      </c>
      <c r="AE1809" t="s">
        <v>11135</v>
      </c>
    </row>
    <row r="1810" spans="8:31" hidden="1" x14ac:dyDescent="0.25">
      <c r="H1810" t="s">
        <v>4716</v>
      </c>
      <c r="I1810" t="s">
        <v>4743</v>
      </c>
      <c r="J1810" t="s">
        <v>4744</v>
      </c>
      <c r="L1810">
        <v>3323</v>
      </c>
      <c r="M1810" t="s">
        <v>27</v>
      </c>
      <c r="N1810" t="s">
        <v>4745</v>
      </c>
      <c r="Q1810">
        <v>264</v>
      </c>
      <c r="R1810" t="s">
        <v>98</v>
      </c>
      <c r="S1810" t="s">
        <v>98</v>
      </c>
      <c r="T1810" t="str">
        <f>IF(Transcripts[[#This Row],[List?]]="Y", Transcripts[[#This Row],[RefSeq mRNA ID]]&amp;IF(Transcripts[[#This Row],[Preferred?]]="Y", " (Preferred)", ""), "")</f>
        <v/>
      </c>
      <c r="V1810" s="43" t="s">
        <v>18531</v>
      </c>
      <c r="W1810" s="43" t="e">
        <f t="array" ref="W1810">INDEX(Table6[#Data], MATCH(1, ISNUMBER(SEARCH(Transcripts[[#This Row],[RefSeq mRNA ID]], Table6['#name])), 0), 1)</f>
        <v>#N/A</v>
      </c>
      <c r="X1810" s="43"/>
      <c r="Y1810" s="43"/>
      <c r="Z1810" t="s">
        <v>4809</v>
      </c>
      <c r="AA1810" t="s">
        <v>4810</v>
      </c>
      <c r="AB1810">
        <v>14907</v>
      </c>
      <c r="AC1810" t="s">
        <v>118</v>
      </c>
      <c r="AD1810" t="s">
        <v>27</v>
      </c>
      <c r="AE1810" t="s">
        <v>11136</v>
      </c>
    </row>
    <row r="1811" spans="8:31" hidden="1" x14ac:dyDescent="0.25">
      <c r="H1811" t="s">
        <v>4716</v>
      </c>
      <c r="I1811" t="s">
        <v>4746</v>
      </c>
      <c r="J1811" t="s">
        <v>4747</v>
      </c>
      <c r="L1811">
        <v>3323</v>
      </c>
      <c r="M1811" t="s">
        <v>27</v>
      </c>
      <c r="N1811" t="s">
        <v>4745</v>
      </c>
      <c r="Q1811">
        <v>264</v>
      </c>
      <c r="R1811" t="s">
        <v>98</v>
      </c>
      <c r="S1811" t="s">
        <v>98</v>
      </c>
      <c r="T1811" t="str">
        <f>IF(Transcripts[[#This Row],[List?]]="Y", Transcripts[[#This Row],[RefSeq mRNA ID]]&amp;IF(Transcripts[[#This Row],[Preferred?]]="Y", " (Preferred)", ""), "")</f>
        <v/>
      </c>
      <c r="V1811" s="43" t="s">
        <v>18531</v>
      </c>
      <c r="W1811" s="43" t="e">
        <f t="array" ref="W1811">INDEX(Table6[#Data], MATCH(1, ISNUMBER(SEARCH(Transcripts[[#This Row],[RefSeq mRNA ID]], Table6['#name])), 0), 1)</f>
        <v>#N/A</v>
      </c>
      <c r="X1811" s="43"/>
      <c r="Y1811" s="43"/>
      <c r="Z1811" t="s">
        <v>4822</v>
      </c>
      <c r="AA1811" t="s">
        <v>4823</v>
      </c>
      <c r="AB1811">
        <v>351</v>
      </c>
      <c r="AC1811" t="s">
        <v>118</v>
      </c>
      <c r="AD1811" t="s">
        <v>27</v>
      </c>
      <c r="AE1811" t="s">
        <v>11137</v>
      </c>
    </row>
    <row r="1812" spans="8:31" hidden="1" x14ac:dyDescent="0.25">
      <c r="H1812" t="s">
        <v>4716</v>
      </c>
      <c r="I1812" t="s">
        <v>4758</v>
      </c>
      <c r="J1812" t="s">
        <v>4759</v>
      </c>
      <c r="L1812">
        <v>499</v>
      </c>
      <c r="M1812" t="s">
        <v>27</v>
      </c>
      <c r="N1812" t="s">
        <v>4760</v>
      </c>
      <c r="Q1812">
        <v>264</v>
      </c>
      <c r="R1812" t="s">
        <v>98</v>
      </c>
      <c r="S1812" t="s">
        <v>98</v>
      </c>
      <c r="T1812" t="str">
        <f>IF(Transcripts[[#This Row],[List?]]="Y", Transcripts[[#This Row],[RefSeq mRNA ID]]&amp;IF(Transcripts[[#This Row],[Preferred?]]="Y", " (Preferred)", ""), "")</f>
        <v/>
      </c>
      <c r="V1812" s="43" t="s">
        <v>18531</v>
      </c>
      <c r="W1812" s="43" t="e">
        <f t="array" ref="W1812">INDEX(Table6[#Data], MATCH(1, ISNUMBER(SEARCH(Transcripts[[#This Row],[RefSeq mRNA ID]], Table6['#name])), 0), 1)</f>
        <v>#N/A</v>
      </c>
      <c r="X1812" s="43"/>
      <c r="Y1812" s="43"/>
      <c r="Z1812" t="s">
        <v>6044</v>
      </c>
      <c r="AA1812" t="s">
        <v>6045</v>
      </c>
      <c r="AB1812">
        <v>885</v>
      </c>
      <c r="AC1812" t="s">
        <v>19</v>
      </c>
      <c r="AD1812" t="s">
        <v>27</v>
      </c>
      <c r="AE1812" t="s">
        <v>11138</v>
      </c>
    </row>
    <row r="1813" spans="8:31" hidden="1" x14ac:dyDescent="0.25">
      <c r="H1813" t="s">
        <v>4716</v>
      </c>
      <c r="I1813" t="s">
        <v>4761</v>
      </c>
      <c r="J1813" t="s">
        <v>4762</v>
      </c>
      <c r="L1813">
        <v>499</v>
      </c>
      <c r="M1813" t="s">
        <v>27</v>
      </c>
      <c r="N1813" t="s">
        <v>4760</v>
      </c>
      <c r="Q1813">
        <v>264</v>
      </c>
      <c r="R1813" t="s">
        <v>98</v>
      </c>
      <c r="S1813" t="s">
        <v>98</v>
      </c>
      <c r="T1813" t="str">
        <f>IF(Transcripts[[#This Row],[List?]]="Y", Transcripts[[#This Row],[RefSeq mRNA ID]]&amp;IF(Transcripts[[#This Row],[Preferred?]]="Y", " (Preferred)", ""), "")</f>
        <v/>
      </c>
      <c r="V1813" s="43" t="s">
        <v>18531</v>
      </c>
      <c r="W1813" s="43" t="e">
        <f t="array" ref="W1813">INDEX(Table6[#Data], MATCH(1, ISNUMBER(SEARCH(Transcripts[[#This Row],[RefSeq mRNA ID]], Table6['#name])), 0), 1)</f>
        <v>#N/A</v>
      </c>
      <c r="X1813" s="43"/>
      <c r="Y1813" s="43"/>
      <c r="Z1813" t="s">
        <v>6035</v>
      </c>
      <c r="AA1813" t="s">
        <v>6036</v>
      </c>
      <c r="AB1813">
        <v>885</v>
      </c>
      <c r="AC1813" t="s">
        <v>19</v>
      </c>
      <c r="AD1813" t="s">
        <v>27</v>
      </c>
      <c r="AE1813" t="s">
        <v>11139</v>
      </c>
    </row>
    <row r="1814" spans="8:31" hidden="1" x14ac:dyDescent="0.25">
      <c r="H1814" t="s">
        <v>4716</v>
      </c>
      <c r="I1814" t="s">
        <v>4717</v>
      </c>
      <c r="L1814">
        <v>254</v>
      </c>
      <c r="M1814" t="s">
        <v>195</v>
      </c>
      <c r="N1814" t="s">
        <v>4718</v>
      </c>
      <c r="P1814" t="s">
        <v>100</v>
      </c>
      <c r="Q1814">
        <v>0</v>
      </c>
      <c r="R1814" t="s">
        <v>98</v>
      </c>
      <c r="S1814" t="s">
        <v>98</v>
      </c>
      <c r="T1814" t="str">
        <f>IF(Transcripts[[#This Row],[List?]]="Y", Transcripts[[#This Row],[RefSeq mRNA ID]]&amp;IF(Transcripts[[#This Row],[Preferred?]]="Y", " (Preferred)", ""), "")</f>
        <v/>
      </c>
      <c r="V1814" s="43" t="s">
        <v>18531</v>
      </c>
      <c r="W1814" s="43" t="e">
        <f t="array" ref="W1814">INDEX(Table6[#Data], MATCH(1, ISNUMBER(SEARCH(Transcripts[[#This Row],[RefSeq mRNA ID]], Table6['#name])), 0), 1)</f>
        <v>#N/A</v>
      </c>
      <c r="X1814" s="43"/>
      <c r="Y1814" s="43"/>
      <c r="Z1814" t="s">
        <v>6051</v>
      </c>
      <c r="AA1814" t="s">
        <v>6052</v>
      </c>
      <c r="AB1814">
        <v>335</v>
      </c>
      <c r="AC1814" t="s">
        <v>19</v>
      </c>
      <c r="AD1814" t="s">
        <v>27</v>
      </c>
      <c r="AE1814" t="s">
        <v>11140</v>
      </c>
    </row>
    <row r="1815" spans="8:31" hidden="1" x14ac:dyDescent="0.25">
      <c r="H1815" t="s">
        <v>4716</v>
      </c>
      <c r="I1815" t="s">
        <v>4719</v>
      </c>
      <c r="L1815">
        <v>254</v>
      </c>
      <c r="M1815" t="s">
        <v>195</v>
      </c>
      <c r="N1815" t="s">
        <v>4718</v>
      </c>
      <c r="P1815" t="s">
        <v>100</v>
      </c>
      <c r="Q1815">
        <v>0</v>
      </c>
      <c r="R1815" t="s">
        <v>98</v>
      </c>
      <c r="S1815" t="s">
        <v>98</v>
      </c>
      <c r="T1815" t="str">
        <f>IF(Transcripts[[#This Row],[List?]]="Y", Transcripts[[#This Row],[RefSeq mRNA ID]]&amp;IF(Transcripts[[#This Row],[Preferred?]]="Y", " (Preferred)", ""), "")</f>
        <v/>
      </c>
      <c r="V1815" s="43" t="s">
        <v>18531</v>
      </c>
      <c r="W1815" s="43" t="e">
        <f t="array" ref="W1815">INDEX(Table6[#Data], MATCH(1, ISNUMBER(SEARCH(Transcripts[[#This Row],[RefSeq mRNA ID]], Table6['#name])), 0), 1)</f>
        <v>#N/A</v>
      </c>
      <c r="X1815" s="43"/>
      <c r="Y1815" s="43"/>
      <c r="Z1815" t="s">
        <v>6047</v>
      </c>
      <c r="AA1815" t="s">
        <v>6048</v>
      </c>
      <c r="AB1815">
        <v>798</v>
      </c>
      <c r="AC1815" t="s">
        <v>19</v>
      </c>
      <c r="AD1815" t="s">
        <v>27</v>
      </c>
      <c r="AE1815" t="s">
        <v>11141</v>
      </c>
    </row>
    <row r="1816" spans="8:31" hidden="1" x14ac:dyDescent="0.25">
      <c r="H1816" t="s">
        <v>4716</v>
      </c>
      <c r="I1816" t="s">
        <v>4768</v>
      </c>
      <c r="L1816">
        <v>2096</v>
      </c>
      <c r="M1816" t="s">
        <v>212</v>
      </c>
      <c r="N1816" t="s">
        <v>4769</v>
      </c>
      <c r="P1816" t="s">
        <v>100</v>
      </c>
      <c r="Q1816">
        <v>0</v>
      </c>
      <c r="R1816" t="s">
        <v>98</v>
      </c>
      <c r="S1816" t="s">
        <v>98</v>
      </c>
      <c r="T1816" t="str">
        <f>IF(Transcripts[[#This Row],[List?]]="Y", Transcripts[[#This Row],[RefSeq mRNA ID]]&amp;IF(Transcripts[[#This Row],[Preferred?]]="Y", " (Preferred)", ""), "")</f>
        <v/>
      </c>
      <c r="V1816" s="43" t="s">
        <v>18531</v>
      </c>
      <c r="W1816" s="43" t="e">
        <f t="array" ref="W1816">INDEX(Table6[#Data], MATCH(1, ISNUMBER(SEARCH(Transcripts[[#This Row],[RefSeq mRNA ID]], Table6['#name])), 0), 1)</f>
        <v>#N/A</v>
      </c>
      <c r="X1816" s="43"/>
      <c r="Y1816" s="43"/>
      <c r="Z1816" t="s">
        <v>6040</v>
      </c>
      <c r="AA1816" t="s">
        <v>6041</v>
      </c>
      <c r="AB1816">
        <v>780</v>
      </c>
      <c r="AC1816" t="s">
        <v>19</v>
      </c>
      <c r="AD1816" t="s">
        <v>27</v>
      </c>
      <c r="AE1816" t="s">
        <v>11142</v>
      </c>
    </row>
    <row r="1817" spans="8:31" hidden="1" x14ac:dyDescent="0.25">
      <c r="H1817" t="s">
        <v>4716</v>
      </c>
      <c r="I1817" t="s">
        <v>4770</v>
      </c>
      <c r="L1817">
        <v>2096</v>
      </c>
      <c r="M1817" t="s">
        <v>212</v>
      </c>
      <c r="N1817" t="s">
        <v>4769</v>
      </c>
      <c r="P1817" t="s">
        <v>100</v>
      </c>
      <c r="Q1817">
        <v>0</v>
      </c>
      <c r="R1817" t="s">
        <v>98</v>
      </c>
      <c r="S1817" t="s">
        <v>98</v>
      </c>
      <c r="T1817" t="str">
        <f>IF(Transcripts[[#This Row],[List?]]="Y", Transcripts[[#This Row],[RefSeq mRNA ID]]&amp;IF(Transcripts[[#This Row],[Preferred?]]="Y", " (Preferred)", ""), "")</f>
        <v/>
      </c>
      <c r="V1817" s="43" t="s">
        <v>18531</v>
      </c>
      <c r="W1817" s="43" t="e">
        <f t="array" ref="W1817">INDEX(Table6[#Data], MATCH(1, ISNUMBER(SEARCH(Transcripts[[#This Row],[RefSeq mRNA ID]], Table6['#name])), 0), 1)</f>
        <v>#N/A</v>
      </c>
      <c r="X1817" s="43"/>
      <c r="Y1817" s="43"/>
      <c r="Z1817" t="s">
        <v>6067</v>
      </c>
      <c r="AC1817" t="s">
        <v>19</v>
      </c>
      <c r="AD1817" t="s">
        <v>27</v>
      </c>
      <c r="AE1817" t="s">
        <v>6067</v>
      </c>
    </row>
    <row r="1818" spans="8:31" hidden="1" x14ac:dyDescent="0.25">
      <c r="H1818" t="s">
        <v>4716</v>
      </c>
      <c r="I1818" t="s">
        <v>4771</v>
      </c>
      <c r="L1818">
        <v>1799</v>
      </c>
      <c r="M1818" t="s">
        <v>212</v>
      </c>
      <c r="N1818" t="s">
        <v>4772</v>
      </c>
      <c r="P1818" t="s">
        <v>100</v>
      </c>
      <c r="Q1818">
        <v>0</v>
      </c>
      <c r="R1818" t="s">
        <v>98</v>
      </c>
      <c r="S1818" t="s">
        <v>98</v>
      </c>
      <c r="T1818" t="str">
        <f>IF(Transcripts[[#This Row],[List?]]="Y", Transcripts[[#This Row],[RefSeq mRNA ID]]&amp;IF(Transcripts[[#This Row],[Preferred?]]="Y", " (Preferred)", ""), "")</f>
        <v/>
      </c>
      <c r="V1818" s="43" t="s">
        <v>18531</v>
      </c>
      <c r="W1818" s="43" t="e">
        <f t="array" ref="W1818">INDEX(Table6[#Data], MATCH(1, ISNUMBER(SEARCH(Transcripts[[#This Row],[RefSeq mRNA ID]], Table6['#name])), 0), 1)</f>
        <v>#N/A</v>
      </c>
      <c r="X1818" s="43"/>
      <c r="Y1818" s="43"/>
      <c r="Z1818" t="s">
        <v>6054</v>
      </c>
      <c r="AA1818" t="s">
        <v>6055</v>
      </c>
      <c r="AB1818">
        <v>179</v>
      </c>
      <c r="AC1818" t="s">
        <v>19</v>
      </c>
      <c r="AD1818" t="s">
        <v>27</v>
      </c>
      <c r="AE1818" t="s">
        <v>11143</v>
      </c>
    </row>
    <row r="1819" spans="8:31" hidden="1" x14ac:dyDescent="0.25">
      <c r="H1819" t="s">
        <v>4716</v>
      </c>
      <c r="I1819" t="s">
        <v>4773</v>
      </c>
      <c r="L1819">
        <v>1799</v>
      </c>
      <c r="M1819" t="s">
        <v>212</v>
      </c>
      <c r="N1819" t="s">
        <v>4772</v>
      </c>
      <c r="P1819" t="s">
        <v>100</v>
      </c>
      <c r="Q1819">
        <v>0</v>
      </c>
      <c r="R1819" t="s">
        <v>98</v>
      </c>
      <c r="S1819" t="s">
        <v>98</v>
      </c>
      <c r="T1819" t="str">
        <f>IF(Transcripts[[#This Row],[List?]]="Y", Transcripts[[#This Row],[RefSeq mRNA ID]]&amp;IF(Transcripts[[#This Row],[Preferred?]]="Y", " (Preferred)", ""), "")</f>
        <v/>
      </c>
      <c r="V1819" s="43" t="s">
        <v>18531</v>
      </c>
      <c r="W1819" s="43" t="e">
        <f t="array" ref="W1819">INDEX(Table6[#Data], MATCH(1, ISNUMBER(SEARCH(Transcripts[[#This Row],[RefSeq mRNA ID]], Table6['#name])), 0), 1)</f>
        <v>#N/A</v>
      </c>
      <c r="X1819" s="43"/>
      <c r="Y1819" s="43"/>
      <c r="Z1819" t="s">
        <v>6057</v>
      </c>
      <c r="AC1819" t="s">
        <v>19</v>
      </c>
      <c r="AD1819" t="s">
        <v>27</v>
      </c>
      <c r="AE1819" t="s">
        <v>6057</v>
      </c>
    </row>
    <row r="1820" spans="8:31" hidden="1" x14ac:dyDescent="0.25">
      <c r="H1820" t="s">
        <v>4716</v>
      </c>
      <c r="I1820" t="s">
        <v>4774</v>
      </c>
      <c r="L1820">
        <v>853</v>
      </c>
      <c r="M1820" t="s">
        <v>212</v>
      </c>
      <c r="N1820" t="s">
        <v>4775</v>
      </c>
      <c r="P1820" t="s">
        <v>100</v>
      </c>
      <c r="Q1820">
        <v>0</v>
      </c>
      <c r="R1820" t="s">
        <v>98</v>
      </c>
      <c r="S1820" t="s">
        <v>98</v>
      </c>
      <c r="T1820" t="str">
        <f>IF(Transcripts[[#This Row],[List?]]="Y", Transcripts[[#This Row],[RefSeq mRNA ID]]&amp;IF(Transcripts[[#This Row],[Preferred?]]="Y", " (Preferred)", ""), "")</f>
        <v/>
      </c>
      <c r="V1820" s="43" t="s">
        <v>18531</v>
      </c>
      <c r="W1820" s="43" t="e">
        <f t="array" ref="W1820">INDEX(Table6[#Data], MATCH(1, ISNUMBER(SEARCH(Transcripts[[#This Row],[RefSeq mRNA ID]], Table6['#name])), 0), 1)</f>
        <v>#N/A</v>
      </c>
      <c r="X1820" s="43"/>
      <c r="Y1820" s="43"/>
      <c r="Z1820" t="s">
        <v>6063</v>
      </c>
      <c r="AC1820" t="s">
        <v>19</v>
      </c>
      <c r="AD1820" t="s">
        <v>27</v>
      </c>
      <c r="AE1820" t="s">
        <v>6063</v>
      </c>
    </row>
    <row r="1821" spans="8:31" hidden="1" x14ac:dyDescent="0.25">
      <c r="H1821" t="s">
        <v>4716</v>
      </c>
      <c r="I1821" t="s">
        <v>4776</v>
      </c>
      <c r="L1821">
        <v>853</v>
      </c>
      <c r="M1821" t="s">
        <v>212</v>
      </c>
      <c r="N1821" t="s">
        <v>4775</v>
      </c>
      <c r="P1821" t="s">
        <v>100</v>
      </c>
      <c r="Q1821" s="43">
        <v>0</v>
      </c>
      <c r="R1821" t="s">
        <v>98</v>
      </c>
      <c r="S1821" s="43" t="s">
        <v>98</v>
      </c>
      <c r="T1821" t="str">
        <f>IF(Transcripts[[#This Row],[List?]]="Y", Transcripts[[#This Row],[RefSeq mRNA ID]]&amp;IF(Transcripts[[#This Row],[Preferred?]]="Y", " (Preferred)", ""), "")</f>
        <v/>
      </c>
      <c r="V1821" s="43" t="s">
        <v>18531</v>
      </c>
      <c r="W1821" s="43" t="e">
        <f t="array" ref="W1821">INDEX(Table6[#Data], MATCH(1, ISNUMBER(SEARCH(Transcripts[[#This Row],[RefSeq mRNA ID]], Table6['#name])), 0), 1)</f>
        <v>#N/A</v>
      </c>
      <c r="X1821" s="43"/>
      <c r="Y1821" s="43"/>
      <c r="Z1821" t="s">
        <v>6065</v>
      </c>
      <c r="AC1821" t="s">
        <v>19</v>
      </c>
      <c r="AD1821" t="s">
        <v>27</v>
      </c>
      <c r="AE1821" t="s">
        <v>6065</v>
      </c>
    </row>
    <row r="1822" spans="8:31" hidden="1" x14ac:dyDescent="0.25">
      <c r="H1822" t="s">
        <v>4716</v>
      </c>
      <c r="I1822" t="s">
        <v>4777</v>
      </c>
      <c r="L1822">
        <v>605</v>
      </c>
      <c r="M1822" t="s">
        <v>212</v>
      </c>
      <c r="N1822" t="s">
        <v>4778</v>
      </c>
      <c r="P1822" t="s">
        <v>100</v>
      </c>
      <c r="Q1822" s="43">
        <v>0</v>
      </c>
      <c r="R1822" t="s">
        <v>98</v>
      </c>
      <c r="S1822" s="43" t="s">
        <v>98</v>
      </c>
      <c r="T1822" t="str">
        <f>IF(Transcripts[[#This Row],[List?]]="Y", Transcripts[[#This Row],[RefSeq mRNA ID]]&amp;IF(Transcripts[[#This Row],[Preferred?]]="Y", " (Preferred)", ""), "")</f>
        <v/>
      </c>
      <c r="V1822" s="43" t="s">
        <v>18531</v>
      </c>
      <c r="W1822" s="43" t="e">
        <f t="array" ref="W1822">INDEX(Table6[#Data], MATCH(1, ISNUMBER(SEARCH(Transcripts[[#This Row],[RefSeq mRNA ID]], Table6['#name])), 0), 1)</f>
        <v>#N/A</v>
      </c>
      <c r="X1822" s="43"/>
      <c r="Y1822" s="43"/>
      <c r="Z1822" t="s">
        <v>6061</v>
      </c>
      <c r="AC1822" t="s">
        <v>19</v>
      </c>
      <c r="AD1822" t="s">
        <v>27</v>
      </c>
      <c r="AE1822" t="s">
        <v>6061</v>
      </c>
    </row>
    <row r="1823" spans="8:31" hidden="1" x14ac:dyDescent="0.25">
      <c r="H1823" t="s">
        <v>4716</v>
      </c>
      <c r="I1823" t="s">
        <v>4779</v>
      </c>
      <c r="L1823">
        <v>605</v>
      </c>
      <c r="M1823" t="s">
        <v>212</v>
      </c>
      <c r="N1823" t="s">
        <v>4778</v>
      </c>
      <c r="P1823" t="s">
        <v>100</v>
      </c>
      <c r="Q1823" s="43">
        <v>0</v>
      </c>
      <c r="R1823" t="s">
        <v>98</v>
      </c>
      <c r="S1823" s="43" t="s">
        <v>98</v>
      </c>
      <c r="T1823" t="str">
        <f>IF(Transcripts[[#This Row],[List?]]="Y", Transcripts[[#This Row],[RefSeq mRNA ID]]&amp;IF(Transcripts[[#This Row],[Preferred?]]="Y", " (Preferred)", ""), "")</f>
        <v/>
      </c>
      <c r="V1823" s="43" t="s">
        <v>18531</v>
      </c>
      <c r="W1823" s="43" t="e">
        <f t="array" ref="W1823">INDEX(Table6[#Data], MATCH(1, ISNUMBER(SEARCH(Transcripts[[#This Row],[RefSeq mRNA ID]], Table6['#name])), 0), 1)</f>
        <v>#N/A</v>
      </c>
      <c r="X1823" s="43"/>
      <c r="Y1823" s="43"/>
      <c r="Z1823" t="s">
        <v>6059</v>
      </c>
      <c r="AC1823" t="s">
        <v>19</v>
      </c>
      <c r="AD1823" t="s">
        <v>27</v>
      </c>
      <c r="AE1823" t="s">
        <v>6059</v>
      </c>
    </row>
    <row r="1824" spans="8:31" hidden="1" x14ac:dyDescent="0.25">
      <c r="H1824" t="s">
        <v>4716</v>
      </c>
      <c r="I1824" t="s">
        <v>4780</v>
      </c>
      <c r="L1824">
        <v>323</v>
      </c>
      <c r="M1824" t="s">
        <v>212</v>
      </c>
      <c r="N1824" t="s">
        <v>4781</v>
      </c>
      <c r="P1824" t="s">
        <v>100</v>
      </c>
      <c r="Q1824" s="43">
        <v>0</v>
      </c>
      <c r="R1824" t="s">
        <v>98</v>
      </c>
      <c r="S1824" s="43" t="s">
        <v>98</v>
      </c>
      <c r="T1824" t="str">
        <f>IF(Transcripts[[#This Row],[List?]]="Y", Transcripts[[#This Row],[RefSeq mRNA ID]]&amp;IF(Transcripts[[#This Row],[Preferred?]]="Y", " (Preferred)", ""), "")</f>
        <v/>
      </c>
      <c r="V1824" s="43" t="s">
        <v>18531</v>
      </c>
      <c r="W1824" s="43" t="e">
        <f t="array" ref="W1824">INDEX(Table6[#Data], MATCH(1, ISNUMBER(SEARCH(Transcripts[[#This Row],[RefSeq mRNA ID]], Table6['#name])), 0), 1)</f>
        <v>#N/A</v>
      </c>
      <c r="X1824" s="43"/>
      <c r="Y1824" s="43"/>
      <c r="Z1824" t="s">
        <v>7446</v>
      </c>
      <c r="AA1824" t="s">
        <v>7447</v>
      </c>
      <c r="AB1824">
        <v>327</v>
      </c>
      <c r="AC1824" t="s">
        <v>7445</v>
      </c>
      <c r="AD1824" t="s">
        <v>27</v>
      </c>
      <c r="AE1824" t="s">
        <v>11144</v>
      </c>
    </row>
    <row r="1825" spans="8:31" hidden="1" x14ac:dyDescent="0.25">
      <c r="H1825" t="s">
        <v>4716</v>
      </c>
      <c r="I1825" t="s">
        <v>4782</v>
      </c>
      <c r="L1825">
        <v>323</v>
      </c>
      <c r="M1825" t="s">
        <v>212</v>
      </c>
      <c r="N1825" t="s">
        <v>4781</v>
      </c>
      <c r="P1825" t="s">
        <v>100</v>
      </c>
      <c r="Q1825" s="43">
        <v>0</v>
      </c>
      <c r="R1825" t="s">
        <v>98</v>
      </c>
      <c r="S1825" s="43" t="s">
        <v>98</v>
      </c>
      <c r="T1825" t="str">
        <f>IF(Transcripts[[#This Row],[List?]]="Y", Transcripts[[#This Row],[RefSeq mRNA ID]]&amp;IF(Transcripts[[#This Row],[Preferred?]]="Y", " (Preferred)", ""), "")</f>
        <v/>
      </c>
      <c r="V1825" s="43" t="s">
        <v>18531</v>
      </c>
      <c r="W1825" s="43" t="e">
        <f t="array" ref="W1825">INDEX(Table6[#Data], MATCH(1, ISNUMBER(SEARCH(Transcripts[[#This Row],[RefSeq mRNA ID]], Table6['#name])), 0), 1)</f>
        <v>#N/A</v>
      </c>
      <c r="X1825" s="43"/>
      <c r="Y1825" s="43"/>
      <c r="Z1825" t="s">
        <v>7481</v>
      </c>
      <c r="AA1825" t="s">
        <v>7482</v>
      </c>
      <c r="AB1825">
        <v>1278</v>
      </c>
      <c r="AC1825" t="s">
        <v>7445</v>
      </c>
      <c r="AD1825" t="s">
        <v>27</v>
      </c>
      <c r="AE1825" t="s">
        <v>11145</v>
      </c>
    </row>
    <row r="1826" spans="8:31" hidden="1" x14ac:dyDescent="0.25">
      <c r="H1826" t="s">
        <v>4783</v>
      </c>
      <c r="I1826" t="s">
        <v>4788</v>
      </c>
      <c r="J1826" t="s">
        <v>4789</v>
      </c>
      <c r="K1826" t="s">
        <v>19582</v>
      </c>
      <c r="L1826">
        <v>8469</v>
      </c>
      <c r="M1826" t="s">
        <v>27</v>
      </c>
      <c r="N1826" t="s">
        <v>4790</v>
      </c>
      <c r="Q1826">
        <v>8148</v>
      </c>
      <c r="R1826" t="s">
        <v>97</v>
      </c>
      <c r="S1826" t="s">
        <v>97</v>
      </c>
      <c r="T1826" t="str">
        <f>IF(Transcripts[[#This Row],[List?]]="Y", Transcripts[[#This Row],[RefSeq mRNA ID]]&amp;IF(Transcripts[[#This Row],[Preferred?]]="Y", " (Preferred)", ""), "")</f>
        <v>NM_014727.2 (Preferred)</v>
      </c>
      <c r="V1826" s="43" t="s">
        <v>18532</v>
      </c>
      <c r="W1826" s="43" t="e">
        <f t="array" ref="W1826">INDEX(Table6[#Data], MATCH(1, ISNUMBER(SEARCH(Transcripts[[#This Row],[RefSeq mRNA ID]], Table6['#name])), 0), 1)</f>
        <v>#N/A</v>
      </c>
      <c r="X1826" s="43"/>
      <c r="Y1826" s="43"/>
      <c r="Z1826" t="s">
        <v>7487</v>
      </c>
      <c r="AA1826" t="s">
        <v>7488</v>
      </c>
      <c r="AB1826">
        <v>1053</v>
      </c>
      <c r="AC1826" t="s">
        <v>7445</v>
      </c>
      <c r="AD1826" t="s">
        <v>27</v>
      </c>
      <c r="AE1826" t="s">
        <v>11146</v>
      </c>
    </row>
    <row r="1827" spans="8:31" hidden="1" x14ac:dyDescent="0.25">
      <c r="H1827" t="s">
        <v>4783</v>
      </c>
      <c r="I1827" t="s">
        <v>4791</v>
      </c>
      <c r="J1827" t="s">
        <v>4792</v>
      </c>
      <c r="L1827">
        <v>8469</v>
      </c>
      <c r="M1827" t="s">
        <v>27</v>
      </c>
      <c r="N1827" t="s">
        <v>4793</v>
      </c>
      <c r="P1827" t="s">
        <v>4794</v>
      </c>
      <c r="Q1827">
        <v>8148</v>
      </c>
      <c r="R1827" t="s">
        <v>98</v>
      </c>
      <c r="S1827" t="s">
        <v>98</v>
      </c>
      <c r="T1827" t="str">
        <f>IF(Transcripts[[#This Row],[List?]]="Y", Transcripts[[#This Row],[RefSeq mRNA ID]]&amp;IF(Transcripts[[#This Row],[Preferred?]]="Y", " (Preferred)", ""), "")</f>
        <v/>
      </c>
      <c r="V1827" s="43" t="s">
        <v>18532</v>
      </c>
      <c r="W1827" s="43" t="e">
        <f t="array" ref="W1827">INDEX(Table6[#Data], MATCH(1, ISNUMBER(SEARCH(Transcripts[[#This Row],[RefSeq mRNA ID]], Table6['#name])), 0), 1)</f>
        <v>#N/A</v>
      </c>
      <c r="X1827" s="43"/>
      <c r="Y1827" s="43"/>
      <c r="Z1827" t="s">
        <v>7477</v>
      </c>
      <c r="AA1827" t="s">
        <v>7478</v>
      </c>
      <c r="AB1827">
        <v>1155</v>
      </c>
      <c r="AC1827" t="s">
        <v>7445</v>
      </c>
      <c r="AD1827" t="s">
        <v>27</v>
      </c>
      <c r="AE1827" t="s">
        <v>11147</v>
      </c>
    </row>
    <row r="1828" spans="8:31" hidden="1" x14ac:dyDescent="0.25">
      <c r="H1828" t="s">
        <v>4783</v>
      </c>
      <c r="I1828" t="s">
        <v>4795</v>
      </c>
      <c r="J1828" t="s">
        <v>4796</v>
      </c>
      <c r="L1828">
        <v>1749</v>
      </c>
      <c r="M1828" t="s">
        <v>27</v>
      </c>
      <c r="N1828" t="s">
        <v>4797</v>
      </c>
      <c r="Q1828">
        <v>1749</v>
      </c>
      <c r="R1828" t="s">
        <v>98</v>
      </c>
      <c r="S1828" t="s">
        <v>98</v>
      </c>
      <c r="T1828" t="str">
        <f>IF(Transcripts[[#This Row],[List?]]="Y", Transcripts[[#This Row],[RefSeq mRNA ID]]&amp;IF(Transcripts[[#This Row],[Preferred?]]="Y", " (Preferred)", ""), "")</f>
        <v/>
      </c>
      <c r="V1828" s="43" t="s">
        <v>18532</v>
      </c>
      <c r="W1828" s="43" t="e">
        <f t="array" ref="W1828">INDEX(Table6[#Data], MATCH(1, ISNUMBER(SEARCH(Transcripts[[#This Row],[RefSeq mRNA ID]], Table6['#name])), 0), 1)</f>
        <v>#N/A</v>
      </c>
      <c r="X1828" s="43"/>
      <c r="Y1828" s="43"/>
      <c r="Z1828" t="s">
        <v>7484</v>
      </c>
      <c r="AA1828" t="s">
        <v>7485</v>
      </c>
      <c r="AB1828">
        <v>1101</v>
      </c>
      <c r="AC1828" t="s">
        <v>7445</v>
      </c>
      <c r="AD1828" t="s">
        <v>27</v>
      </c>
      <c r="AE1828" t="s">
        <v>11148</v>
      </c>
    </row>
    <row r="1829" spans="8:31" hidden="1" x14ac:dyDescent="0.25">
      <c r="H1829" t="s">
        <v>4783</v>
      </c>
      <c r="I1829" t="s">
        <v>4784</v>
      </c>
      <c r="L1829">
        <v>8469</v>
      </c>
      <c r="M1829" t="s">
        <v>195</v>
      </c>
      <c r="N1829" t="s">
        <v>4785</v>
      </c>
      <c r="Q1829">
        <v>0</v>
      </c>
      <c r="R1829" t="s">
        <v>98</v>
      </c>
      <c r="S1829" t="s">
        <v>98</v>
      </c>
      <c r="T1829" t="str">
        <f>IF(Transcripts[[#This Row],[List?]]="Y", Transcripts[[#This Row],[RefSeq mRNA ID]]&amp;IF(Transcripts[[#This Row],[Preferred?]]="Y", " (Preferred)", ""), "")</f>
        <v/>
      </c>
      <c r="V1829" s="43" t="s">
        <v>18532</v>
      </c>
      <c r="W1829" s="43" t="e">
        <f t="array" ref="W1829">INDEX(Table6[#Data], MATCH(1, ISNUMBER(SEARCH(Transcripts[[#This Row],[RefSeq mRNA ID]], Table6['#name])), 0), 1)</f>
        <v>#N/A</v>
      </c>
      <c r="X1829" s="43"/>
      <c r="Y1829" s="43"/>
      <c r="Z1829" t="s">
        <v>7494</v>
      </c>
      <c r="AA1829" t="s">
        <v>7495</v>
      </c>
      <c r="AB1829">
        <v>400</v>
      </c>
      <c r="AC1829" t="s">
        <v>7445</v>
      </c>
      <c r="AD1829" t="s">
        <v>27</v>
      </c>
      <c r="AE1829" t="s">
        <v>11149</v>
      </c>
    </row>
    <row r="1830" spans="8:31" hidden="1" x14ac:dyDescent="0.25">
      <c r="H1830" t="s">
        <v>4783</v>
      </c>
      <c r="I1830" t="s">
        <v>4786</v>
      </c>
      <c r="L1830">
        <v>1749</v>
      </c>
      <c r="M1830" t="s">
        <v>195</v>
      </c>
      <c r="N1830" t="s">
        <v>4787</v>
      </c>
      <c r="Q1830">
        <v>0</v>
      </c>
      <c r="R1830" t="s">
        <v>98</v>
      </c>
      <c r="S1830" t="s">
        <v>98</v>
      </c>
      <c r="T1830" t="str">
        <f>IF(Transcripts[[#This Row],[List?]]="Y", Transcripts[[#This Row],[RefSeq mRNA ID]]&amp;IF(Transcripts[[#This Row],[Preferred?]]="Y", " (Preferred)", ""), "")</f>
        <v/>
      </c>
      <c r="V1830" s="43" t="s">
        <v>18532</v>
      </c>
      <c r="W1830" s="43" t="e">
        <f t="array" ref="W1830">INDEX(Table6[#Data], MATCH(1, ISNUMBER(SEARCH(Transcripts[[#This Row],[RefSeq mRNA ID]], Table6['#name])), 0), 1)</f>
        <v>#N/A</v>
      </c>
      <c r="X1830" s="43"/>
      <c r="Y1830" s="43"/>
      <c r="Z1830" t="s">
        <v>7500</v>
      </c>
      <c r="AA1830" t="s">
        <v>7501</v>
      </c>
      <c r="AB1830">
        <v>225</v>
      </c>
      <c r="AC1830" t="s">
        <v>7445</v>
      </c>
      <c r="AD1830" t="s">
        <v>27</v>
      </c>
      <c r="AE1830" t="s">
        <v>11150</v>
      </c>
    </row>
    <row r="1831" spans="8:31" hidden="1" x14ac:dyDescent="0.25">
      <c r="H1831" t="s">
        <v>4783</v>
      </c>
      <c r="I1831" t="s">
        <v>4798</v>
      </c>
      <c r="L1831">
        <v>2864</v>
      </c>
      <c r="M1831" t="s">
        <v>212</v>
      </c>
      <c r="N1831" t="s">
        <v>4799</v>
      </c>
      <c r="Q1831">
        <v>0</v>
      </c>
      <c r="R1831" t="s">
        <v>98</v>
      </c>
      <c r="S1831" t="s">
        <v>98</v>
      </c>
      <c r="T1831" t="str">
        <f>IF(Transcripts[[#This Row],[List?]]="Y", Transcripts[[#This Row],[RefSeq mRNA ID]]&amp;IF(Transcripts[[#This Row],[Preferred?]]="Y", " (Preferred)", ""), "")</f>
        <v/>
      </c>
      <c r="V1831" s="43" t="s">
        <v>18532</v>
      </c>
      <c r="W1831" s="43" t="e">
        <f t="array" ref="W1831">INDEX(Table6[#Data], MATCH(1, ISNUMBER(SEARCH(Transcripts[[#This Row],[RefSeq mRNA ID]], Table6['#name])), 0), 1)</f>
        <v>#N/A</v>
      </c>
      <c r="X1831" s="43"/>
      <c r="Y1831" s="43"/>
      <c r="Z1831" t="s">
        <v>7473</v>
      </c>
      <c r="AC1831" t="s">
        <v>7445</v>
      </c>
      <c r="AD1831" t="s">
        <v>27</v>
      </c>
      <c r="AE1831" t="s">
        <v>7473</v>
      </c>
    </row>
    <row r="1832" spans="8:31" hidden="1" x14ac:dyDescent="0.25">
      <c r="H1832" t="s">
        <v>4783</v>
      </c>
      <c r="I1832" t="s">
        <v>4800</v>
      </c>
      <c r="L1832">
        <v>823</v>
      </c>
      <c r="M1832" t="s">
        <v>212</v>
      </c>
      <c r="N1832" t="s">
        <v>4801</v>
      </c>
      <c r="Q1832">
        <v>0</v>
      </c>
      <c r="R1832" t="s">
        <v>98</v>
      </c>
      <c r="S1832" t="s">
        <v>98</v>
      </c>
      <c r="T1832" t="str">
        <f>IF(Transcripts[[#This Row],[List?]]="Y", Transcripts[[#This Row],[RefSeq mRNA ID]]&amp;IF(Transcripts[[#This Row],[Preferred?]]="Y", " (Preferred)", ""), "")</f>
        <v/>
      </c>
      <c r="V1832" s="43" t="s">
        <v>18532</v>
      </c>
      <c r="W1832" s="43" t="e">
        <f t="array" ref="W1832">INDEX(Table6[#Data], MATCH(1, ISNUMBER(SEARCH(Transcripts[[#This Row],[RefSeq mRNA ID]], Table6['#name])), 0), 1)</f>
        <v>#N/A</v>
      </c>
      <c r="X1832" s="43"/>
      <c r="Y1832" s="43"/>
      <c r="Z1832" t="s">
        <v>7461</v>
      </c>
      <c r="AC1832" t="s">
        <v>7445</v>
      </c>
      <c r="AD1832" t="s">
        <v>27</v>
      </c>
      <c r="AE1832" t="s">
        <v>7461</v>
      </c>
    </row>
    <row r="1833" spans="8:31" hidden="1" x14ac:dyDescent="0.25">
      <c r="H1833" t="s">
        <v>4783</v>
      </c>
      <c r="I1833" t="s">
        <v>4802</v>
      </c>
      <c r="L1833">
        <v>705</v>
      </c>
      <c r="M1833" t="s">
        <v>212</v>
      </c>
      <c r="N1833" t="s">
        <v>4803</v>
      </c>
      <c r="Q1833">
        <v>0</v>
      </c>
      <c r="R1833" t="s">
        <v>98</v>
      </c>
      <c r="S1833" t="s">
        <v>98</v>
      </c>
      <c r="T1833" t="str">
        <f>IF(Transcripts[[#This Row],[List?]]="Y", Transcripts[[#This Row],[RefSeq mRNA ID]]&amp;IF(Transcripts[[#This Row],[Preferred?]]="Y", " (Preferred)", ""), "")</f>
        <v/>
      </c>
      <c r="V1833" s="43" t="s">
        <v>18532</v>
      </c>
      <c r="W1833" s="43" t="e">
        <f t="array" ref="W1833">INDEX(Table6[#Data], MATCH(1, ISNUMBER(SEARCH(Transcripts[[#This Row],[RefSeq mRNA ID]], Table6['#name])), 0), 1)</f>
        <v>#N/A</v>
      </c>
      <c r="X1833" s="43"/>
      <c r="Y1833" s="43"/>
      <c r="Z1833" t="s">
        <v>7453</v>
      </c>
      <c r="AC1833" t="s">
        <v>7445</v>
      </c>
      <c r="AD1833" t="s">
        <v>27</v>
      </c>
      <c r="AE1833" t="s">
        <v>7453</v>
      </c>
    </row>
    <row r="1834" spans="8:31" hidden="1" x14ac:dyDescent="0.25">
      <c r="H1834" t="s">
        <v>118</v>
      </c>
      <c r="I1834" t="s">
        <v>4809</v>
      </c>
      <c r="J1834" t="s">
        <v>4810</v>
      </c>
      <c r="L1834">
        <v>17029</v>
      </c>
      <c r="M1834" t="s">
        <v>27</v>
      </c>
      <c r="N1834" t="s">
        <v>4811</v>
      </c>
      <c r="Q1834">
        <v>14907</v>
      </c>
      <c r="R1834" t="s">
        <v>98</v>
      </c>
      <c r="S1834" t="s">
        <v>98</v>
      </c>
      <c r="T1834" t="str">
        <f>IF(Transcripts[[#This Row],[List?]]="Y", Transcripts[[#This Row],[RefSeq mRNA ID]]&amp;IF(Transcripts[[#This Row],[Preferred?]]="Y", " (Preferred)", ""), "")</f>
        <v/>
      </c>
      <c r="V1834" s="43" t="s">
        <v>18533</v>
      </c>
      <c r="W1834" s="43" t="e">
        <f t="array" ref="W1834">INDEX(Table6[#Data], MATCH(1, ISNUMBER(SEARCH(Transcripts[[#This Row],[RefSeq mRNA ID]], Table6['#name])), 0), 1)</f>
        <v>#N/A</v>
      </c>
      <c r="X1834" s="43"/>
      <c r="Y1834" s="43"/>
      <c r="Z1834" t="s">
        <v>7503</v>
      </c>
      <c r="AC1834" t="s">
        <v>7445</v>
      </c>
      <c r="AD1834" t="s">
        <v>27</v>
      </c>
      <c r="AE1834" t="s">
        <v>7503</v>
      </c>
    </row>
    <row r="1835" spans="8:31" hidden="1" x14ac:dyDescent="0.25">
      <c r="H1835" t="s">
        <v>118</v>
      </c>
      <c r="I1835" t="s">
        <v>4812</v>
      </c>
      <c r="J1835" t="s">
        <v>4813</v>
      </c>
      <c r="K1835" t="s">
        <v>18873</v>
      </c>
      <c r="L1835">
        <v>16862</v>
      </c>
      <c r="M1835" t="s">
        <v>27</v>
      </c>
      <c r="N1835" t="s">
        <v>4814</v>
      </c>
      <c r="P1835" t="s">
        <v>4815</v>
      </c>
      <c r="Q1835">
        <v>14736</v>
      </c>
      <c r="R1835" t="s">
        <v>97</v>
      </c>
      <c r="S1835" t="s">
        <v>97</v>
      </c>
      <c r="T1835" t="str">
        <f>IF(Transcripts[[#This Row],[List?]]="Y", Transcripts[[#This Row],[RefSeq mRNA ID]]&amp;IF(Transcripts[[#This Row],[Preferred?]]="Y", " (Preferred)", ""), "")</f>
        <v>NM_170606.2 (Preferred)</v>
      </c>
      <c r="V1835" s="43" t="s">
        <v>18533</v>
      </c>
      <c r="W1835" s="43" t="e">
        <f t="array" ref="W1835">INDEX(Table6[#Data], MATCH(1, ISNUMBER(SEARCH(Transcripts[[#This Row],[RefSeq mRNA ID]], Table6['#name])), 0), 1)</f>
        <v>#N/A</v>
      </c>
      <c r="X1835" s="43"/>
      <c r="Y1835" s="43"/>
      <c r="Z1835" t="s">
        <v>7467</v>
      </c>
      <c r="AC1835" t="s">
        <v>7445</v>
      </c>
      <c r="AD1835" t="s">
        <v>27</v>
      </c>
      <c r="AE1835" t="s">
        <v>7467</v>
      </c>
    </row>
    <row r="1836" spans="8:31" hidden="1" x14ac:dyDescent="0.25">
      <c r="H1836" t="s">
        <v>118</v>
      </c>
      <c r="I1836" t="s">
        <v>4816</v>
      </c>
      <c r="J1836" t="s">
        <v>4817</v>
      </c>
      <c r="L1836">
        <v>11183</v>
      </c>
      <c r="M1836" t="s">
        <v>27</v>
      </c>
      <c r="N1836" t="s">
        <v>4818</v>
      </c>
      <c r="Q1836">
        <v>7324</v>
      </c>
      <c r="R1836" t="s">
        <v>98</v>
      </c>
      <c r="S1836" t="s">
        <v>98</v>
      </c>
      <c r="T1836" t="str">
        <f>IF(Transcripts[[#This Row],[List?]]="Y", Transcripts[[#This Row],[RefSeq mRNA ID]]&amp;IF(Transcripts[[#This Row],[Preferred?]]="Y", " (Preferred)", ""), "")</f>
        <v/>
      </c>
      <c r="V1836" s="43" t="s">
        <v>18533</v>
      </c>
      <c r="W1836" s="43" t="e">
        <f t="array" ref="W1836">INDEX(Table6[#Data], MATCH(1, ISNUMBER(SEARCH(Transcripts[[#This Row],[RefSeq mRNA ID]], Table6['#name])), 0), 1)</f>
        <v>#N/A</v>
      </c>
      <c r="X1836" s="43"/>
      <c r="Y1836" s="43"/>
      <c r="Z1836" t="s">
        <v>7475</v>
      </c>
      <c r="AC1836" t="s">
        <v>7445</v>
      </c>
      <c r="AD1836" t="s">
        <v>27</v>
      </c>
      <c r="AE1836" t="s">
        <v>7475</v>
      </c>
    </row>
    <row r="1837" spans="8:31" hidden="1" x14ac:dyDescent="0.25">
      <c r="H1837" t="s">
        <v>118</v>
      </c>
      <c r="I1837" t="s">
        <v>4819</v>
      </c>
      <c r="J1837" t="s">
        <v>4820</v>
      </c>
      <c r="L1837">
        <v>5874</v>
      </c>
      <c r="M1837" t="s">
        <v>27</v>
      </c>
      <c r="N1837" t="s">
        <v>4821</v>
      </c>
      <c r="Q1837">
        <v>4575</v>
      </c>
      <c r="R1837" t="s">
        <v>98</v>
      </c>
      <c r="S1837" t="s">
        <v>98</v>
      </c>
      <c r="T1837" t="str">
        <f>IF(Transcripts[[#This Row],[List?]]="Y", Transcripts[[#This Row],[RefSeq mRNA ID]]&amp;IF(Transcripts[[#This Row],[Preferred?]]="Y", " (Preferred)", ""), "")</f>
        <v/>
      </c>
      <c r="V1837" s="43" t="s">
        <v>18533</v>
      </c>
      <c r="W1837" s="43" t="e">
        <f t="array" ref="W1837">INDEX(Table6[#Data], MATCH(1, ISNUMBER(SEARCH(Transcripts[[#This Row],[RefSeq mRNA ID]], Table6['#name])), 0), 1)</f>
        <v>#N/A</v>
      </c>
      <c r="X1837" s="43"/>
      <c r="Y1837" s="43"/>
      <c r="Z1837" t="s">
        <v>7457</v>
      </c>
      <c r="AC1837" t="s">
        <v>7445</v>
      </c>
      <c r="AD1837" t="s">
        <v>27</v>
      </c>
      <c r="AE1837" t="s">
        <v>7457</v>
      </c>
    </row>
    <row r="1838" spans="8:31" hidden="1" x14ac:dyDescent="0.25">
      <c r="H1838" t="s">
        <v>118</v>
      </c>
      <c r="I1838" t="s">
        <v>4804</v>
      </c>
      <c r="J1838" t="s">
        <v>4805</v>
      </c>
      <c r="L1838">
        <v>16862</v>
      </c>
      <c r="M1838" t="s">
        <v>189</v>
      </c>
      <c r="N1838" t="s">
        <v>4806</v>
      </c>
      <c r="P1838" t="s">
        <v>100</v>
      </c>
      <c r="Q1838">
        <v>2480</v>
      </c>
      <c r="R1838" t="s">
        <v>98</v>
      </c>
      <c r="S1838" t="s">
        <v>98</v>
      </c>
      <c r="T1838" t="str">
        <f>IF(Transcripts[[#This Row],[List?]]="Y", Transcripts[[#This Row],[RefSeq mRNA ID]]&amp;IF(Transcripts[[#This Row],[Preferred?]]="Y", " (Preferred)", ""), "")</f>
        <v/>
      </c>
      <c r="V1838" s="43" t="s">
        <v>18533</v>
      </c>
      <c r="W1838" s="43" t="e">
        <f t="array" ref="W1838">INDEX(Table6[#Data], MATCH(1, ISNUMBER(SEARCH(Transcripts[[#This Row],[RefSeq mRNA ID]], Table6['#name])), 0), 1)</f>
        <v>#N/A</v>
      </c>
      <c r="X1838" s="43"/>
      <c r="Y1838" s="43"/>
      <c r="Z1838" t="s">
        <v>7459</v>
      </c>
      <c r="AC1838" t="s">
        <v>7445</v>
      </c>
      <c r="AD1838" t="s">
        <v>27</v>
      </c>
      <c r="AE1838" t="s">
        <v>7459</v>
      </c>
    </row>
    <row r="1839" spans="8:31" hidden="1" x14ac:dyDescent="0.25">
      <c r="H1839" t="s">
        <v>118</v>
      </c>
      <c r="I1839" t="s">
        <v>4825</v>
      </c>
      <c r="J1839" t="s">
        <v>4826</v>
      </c>
      <c r="L1839">
        <v>710</v>
      </c>
      <c r="M1839" t="s">
        <v>27</v>
      </c>
      <c r="N1839" t="s">
        <v>4827</v>
      </c>
      <c r="Q1839">
        <v>710</v>
      </c>
      <c r="R1839" t="s">
        <v>98</v>
      </c>
      <c r="S1839" t="s">
        <v>98</v>
      </c>
      <c r="T1839" t="str">
        <f>IF(Transcripts[[#This Row],[List?]]="Y", Transcripts[[#This Row],[RefSeq mRNA ID]]&amp;IF(Transcripts[[#This Row],[Preferred?]]="Y", " (Preferred)", ""), "")</f>
        <v/>
      </c>
      <c r="V1839" s="43" t="s">
        <v>18533</v>
      </c>
      <c r="W1839" s="43" t="e">
        <f t="array" ref="W1839">INDEX(Table6[#Data], MATCH(1, ISNUMBER(SEARCH(Transcripts[[#This Row],[RefSeq mRNA ID]], Table6['#name])), 0), 1)</f>
        <v>#N/A</v>
      </c>
      <c r="X1839" s="43"/>
      <c r="Y1839" s="43"/>
      <c r="Z1839" t="s">
        <v>7455</v>
      </c>
      <c r="AC1839" t="s">
        <v>7445</v>
      </c>
      <c r="AD1839" t="s">
        <v>27</v>
      </c>
      <c r="AE1839" t="s">
        <v>7455</v>
      </c>
    </row>
    <row r="1840" spans="8:31" hidden="1" x14ac:dyDescent="0.25">
      <c r="H1840" t="s">
        <v>118</v>
      </c>
      <c r="I1840" t="s">
        <v>4828</v>
      </c>
      <c r="J1840" t="s">
        <v>4829</v>
      </c>
      <c r="L1840">
        <v>682</v>
      </c>
      <c r="M1840" t="s">
        <v>27</v>
      </c>
      <c r="N1840" t="s">
        <v>4830</v>
      </c>
      <c r="Q1840">
        <v>682</v>
      </c>
      <c r="R1840" t="s">
        <v>98</v>
      </c>
      <c r="S1840" t="s">
        <v>98</v>
      </c>
      <c r="T1840" t="str">
        <f>IF(Transcripts[[#This Row],[List?]]="Y", Transcripts[[#This Row],[RefSeq mRNA ID]]&amp;IF(Transcripts[[#This Row],[Preferred?]]="Y", " (Preferred)", ""), "")</f>
        <v/>
      </c>
      <c r="V1840" s="43" t="s">
        <v>18533</v>
      </c>
      <c r="W1840" s="43" t="e">
        <f t="array" ref="W1840">INDEX(Table6[#Data], MATCH(1, ISNUMBER(SEARCH(Transcripts[[#This Row],[RefSeq mRNA ID]], Table6['#name])), 0), 1)</f>
        <v>#N/A</v>
      </c>
      <c r="X1840" s="43"/>
      <c r="Y1840" s="43"/>
      <c r="Z1840" t="s">
        <v>7449</v>
      </c>
      <c r="AC1840" t="s">
        <v>7445</v>
      </c>
      <c r="AD1840" t="s">
        <v>27</v>
      </c>
      <c r="AE1840" t="s">
        <v>7449</v>
      </c>
    </row>
    <row r="1841" spans="8:31" hidden="1" x14ac:dyDescent="0.25">
      <c r="H1841" t="s">
        <v>118</v>
      </c>
      <c r="I1841" t="s">
        <v>4831</v>
      </c>
      <c r="J1841" t="s">
        <v>4832</v>
      </c>
      <c r="L1841">
        <v>538</v>
      </c>
      <c r="M1841" t="s">
        <v>27</v>
      </c>
      <c r="N1841" t="s">
        <v>4833</v>
      </c>
      <c r="Q1841">
        <v>538</v>
      </c>
      <c r="R1841" t="s">
        <v>98</v>
      </c>
      <c r="S1841" t="s">
        <v>98</v>
      </c>
      <c r="T1841" t="str">
        <f>IF(Transcripts[[#This Row],[List?]]="Y", Transcripts[[#This Row],[RefSeq mRNA ID]]&amp;IF(Transcripts[[#This Row],[Preferred?]]="Y", " (Preferred)", ""), "")</f>
        <v/>
      </c>
      <c r="V1841" s="43" t="s">
        <v>18533</v>
      </c>
      <c r="W1841" s="43" t="e">
        <f t="array" ref="W1841">INDEX(Table6[#Data], MATCH(1, ISNUMBER(SEARCH(Transcripts[[#This Row],[RefSeq mRNA ID]], Table6['#name])), 0), 1)</f>
        <v>#N/A</v>
      </c>
      <c r="X1841" s="43"/>
      <c r="Y1841" s="43"/>
      <c r="Z1841" t="s">
        <v>7451</v>
      </c>
      <c r="AC1841" t="s">
        <v>7445</v>
      </c>
      <c r="AD1841" t="s">
        <v>27</v>
      </c>
      <c r="AE1841" t="s">
        <v>7451</v>
      </c>
    </row>
    <row r="1842" spans="8:31" hidden="1" x14ac:dyDescent="0.25">
      <c r="H1842" t="s">
        <v>118</v>
      </c>
      <c r="I1842" t="s">
        <v>4834</v>
      </c>
      <c r="J1842" t="s">
        <v>4835</v>
      </c>
      <c r="L1842">
        <v>479</v>
      </c>
      <c r="M1842" t="s">
        <v>27</v>
      </c>
      <c r="N1842" t="s">
        <v>4836</v>
      </c>
      <c r="Q1842">
        <v>466</v>
      </c>
      <c r="R1842" t="s">
        <v>98</v>
      </c>
      <c r="S1842" t="s">
        <v>98</v>
      </c>
      <c r="T1842" t="str">
        <f>IF(Transcripts[[#This Row],[List?]]="Y", Transcripts[[#This Row],[RefSeq mRNA ID]]&amp;IF(Transcripts[[#This Row],[Preferred?]]="Y", " (Preferred)", ""), "")</f>
        <v/>
      </c>
      <c r="V1842" s="43" t="s">
        <v>18533</v>
      </c>
      <c r="W1842" s="43" t="e">
        <f t="array" ref="W1842">INDEX(Table6[#Data], MATCH(1, ISNUMBER(SEARCH(Transcripts[[#This Row],[RefSeq mRNA ID]], Table6['#name])), 0), 1)</f>
        <v>#N/A</v>
      </c>
      <c r="X1842" s="43"/>
      <c r="Y1842" s="43"/>
      <c r="Z1842" t="s">
        <v>7471</v>
      </c>
      <c r="AC1842" t="s">
        <v>7445</v>
      </c>
      <c r="AD1842" t="s">
        <v>27</v>
      </c>
      <c r="AE1842" t="s">
        <v>7471</v>
      </c>
    </row>
    <row r="1843" spans="8:31" hidden="1" x14ac:dyDescent="0.25">
      <c r="H1843" t="s">
        <v>118</v>
      </c>
      <c r="I1843" t="s">
        <v>4822</v>
      </c>
      <c r="J1843" t="s">
        <v>4823</v>
      </c>
      <c r="L1843">
        <v>4835</v>
      </c>
      <c r="M1843" t="s">
        <v>27</v>
      </c>
      <c r="N1843" t="s">
        <v>4824</v>
      </c>
      <c r="Q1843">
        <v>351</v>
      </c>
      <c r="R1843" t="s">
        <v>98</v>
      </c>
      <c r="S1843" t="s">
        <v>98</v>
      </c>
      <c r="T1843" t="str">
        <f>IF(Transcripts[[#This Row],[List?]]="Y", Transcripts[[#This Row],[RefSeq mRNA ID]]&amp;IF(Transcripts[[#This Row],[Preferred?]]="Y", " (Preferred)", ""), "")</f>
        <v/>
      </c>
      <c r="V1843" s="43" t="s">
        <v>18533</v>
      </c>
      <c r="W1843" s="43" t="e">
        <f t="array" ref="W1843">INDEX(Table6[#Data], MATCH(1, ISNUMBER(SEARCH(Transcripts[[#This Row],[RefSeq mRNA ID]], Table6['#name])), 0), 1)</f>
        <v>#N/A</v>
      </c>
      <c r="X1843" s="43"/>
      <c r="Y1843" s="43"/>
      <c r="Z1843" t="s">
        <v>7465</v>
      </c>
      <c r="AC1843" t="s">
        <v>7445</v>
      </c>
      <c r="AD1843" t="s">
        <v>27</v>
      </c>
      <c r="AE1843" t="s">
        <v>7465</v>
      </c>
    </row>
    <row r="1844" spans="8:31" hidden="1" x14ac:dyDescent="0.25">
      <c r="H1844" t="s">
        <v>118</v>
      </c>
      <c r="I1844" t="s">
        <v>4807</v>
      </c>
      <c r="L1844">
        <v>479</v>
      </c>
      <c r="M1844" t="s">
        <v>195</v>
      </c>
      <c r="N1844" t="s">
        <v>4808</v>
      </c>
      <c r="P1844" t="s">
        <v>100</v>
      </c>
      <c r="Q1844">
        <v>0</v>
      </c>
      <c r="R1844" t="s">
        <v>98</v>
      </c>
      <c r="S1844" t="s">
        <v>98</v>
      </c>
      <c r="T1844" t="str">
        <f>IF(Transcripts[[#This Row],[List?]]="Y", Transcripts[[#This Row],[RefSeq mRNA ID]]&amp;IF(Transcripts[[#This Row],[Preferred?]]="Y", " (Preferred)", ""), "")</f>
        <v/>
      </c>
      <c r="V1844" s="43" t="s">
        <v>18533</v>
      </c>
      <c r="W1844" s="43" t="e">
        <f t="array" ref="W1844">INDEX(Table6[#Data], MATCH(1, ISNUMBER(SEARCH(Transcripts[[#This Row],[RefSeq mRNA ID]], Table6['#name])), 0), 1)</f>
        <v>#N/A</v>
      </c>
      <c r="X1844" s="43"/>
      <c r="Y1844" s="43"/>
      <c r="Z1844" t="s">
        <v>7497</v>
      </c>
      <c r="AA1844" t="s">
        <v>7498</v>
      </c>
      <c r="AB1844">
        <v>108</v>
      </c>
      <c r="AC1844" t="s">
        <v>7445</v>
      </c>
      <c r="AD1844" t="s">
        <v>27</v>
      </c>
      <c r="AE1844" t="s">
        <v>11151</v>
      </c>
    </row>
    <row r="1845" spans="8:31" hidden="1" x14ac:dyDescent="0.25">
      <c r="H1845" t="s">
        <v>118</v>
      </c>
      <c r="I1845" t="s">
        <v>4837</v>
      </c>
      <c r="L1845">
        <v>12854</v>
      </c>
      <c r="M1845" t="s">
        <v>212</v>
      </c>
      <c r="N1845" t="s">
        <v>4838</v>
      </c>
      <c r="P1845" t="s">
        <v>100</v>
      </c>
      <c r="Q1845">
        <v>0</v>
      </c>
      <c r="R1845" t="s">
        <v>98</v>
      </c>
      <c r="S1845" t="s">
        <v>98</v>
      </c>
      <c r="T1845" t="str">
        <f>IF(Transcripts[[#This Row],[List?]]="Y", Transcripts[[#This Row],[RefSeq mRNA ID]]&amp;IF(Transcripts[[#This Row],[Preferred?]]="Y", " (Preferred)", ""), "")</f>
        <v/>
      </c>
      <c r="V1845" s="43" t="s">
        <v>18533</v>
      </c>
      <c r="W1845" s="43" t="e">
        <f t="array" ref="W1845">INDEX(Table6[#Data], MATCH(1, ISNUMBER(SEARCH(Transcripts[[#This Row],[RefSeq mRNA ID]], Table6['#name])), 0), 1)</f>
        <v>#N/A</v>
      </c>
      <c r="X1845" s="43"/>
      <c r="Y1845" s="43"/>
      <c r="Z1845" t="s">
        <v>7469</v>
      </c>
      <c r="AC1845" t="s">
        <v>7445</v>
      </c>
      <c r="AD1845" t="s">
        <v>27</v>
      </c>
      <c r="AE1845" t="s">
        <v>7469</v>
      </c>
    </row>
    <row r="1846" spans="8:31" hidden="1" x14ac:dyDescent="0.25">
      <c r="H1846" t="s">
        <v>118</v>
      </c>
      <c r="I1846" t="s">
        <v>4839</v>
      </c>
      <c r="L1846">
        <v>761</v>
      </c>
      <c r="M1846" t="s">
        <v>212</v>
      </c>
      <c r="N1846" t="s">
        <v>4840</v>
      </c>
      <c r="P1846" t="s">
        <v>100</v>
      </c>
      <c r="Q1846">
        <v>0</v>
      </c>
      <c r="R1846" t="s">
        <v>98</v>
      </c>
      <c r="S1846" t="s">
        <v>98</v>
      </c>
      <c r="T1846" t="str">
        <f>IF(Transcripts[[#This Row],[List?]]="Y", Transcripts[[#This Row],[RefSeq mRNA ID]]&amp;IF(Transcripts[[#This Row],[Preferred?]]="Y", " (Preferred)", ""), "")</f>
        <v/>
      </c>
      <c r="V1846" s="43" t="s">
        <v>18533</v>
      </c>
      <c r="W1846" s="43" t="e">
        <f t="array" ref="W1846">INDEX(Table6[#Data], MATCH(1, ISNUMBER(SEARCH(Transcripts[[#This Row],[RefSeq mRNA ID]], Table6['#name])), 0), 1)</f>
        <v>#N/A</v>
      </c>
      <c r="X1846" s="43"/>
      <c r="Y1846" s="43"/>
      <c r="Z1846" t="s">
        <v>7463</v>
      </c>
      <c r="AC1846" t="s">
        <v>7445</v>
      </c>
      <c r="AD1846" t="s">
        <v>27</v>
      </c>
      <c r="AE1846" t="s">
        <v>7463</v>
      </c>
    </row>
    <row r="1847" spans="8:31" hidden="1" x14ac:dyDescent="0.25">
      <c r="H1847" t="s">
        <v>118</v>
      </c>
      <c r="I1847" t="s">
        <v>4841</v>
      </c>
      <c r="L1847">
        <v>641</v>
      </c>
      <c r="M1847" t="s">
        <v>212</v>
      </c>
      <c r="N1847" t="s">
        <v>4842</v>
      </c>
      <c r="P1847" t="s">
        <v>100</v>
      </c>
      <c r="Q1847">
        <v>0</v>
      </c>
      <c r="R1847" t="s">
        <v>98</v>
      </c>
      <c r="S1847" t="s">
        <v>98</v>
      </c>
      <c r="T1847" t="str">
        <f>IF(Transcripts[[#This Row],[List?]]="Y", Transcripts[[#This Row],[RefSeq mRNA ID]]&amp;IF(Transcripts[[#This Row],[Preferred?]]="Y", " (Preferred)", ""), "")</f>
        <v/>
      </c>
      <c r="V1847" s="43" t="s">
        <v>18533</v>
      </c>
      <c r="W1847" s="43" t="e">
        <f t="array" ref="W1847">INDEX(Table6[#Data], MATCH(1, ISNUMBER(SEARCH(Transcripts[[#This Row],[RefSeq mRNA ID]], Table6['#name])), 0), 1)</f>
        <v>#N/A</v>
      </c>
      <c r="X1847" s="43"/>
      <c r="Y1847" s="43"/>
      <c r="Z1847" t="s">
        <v>7491</v>
      </c>
      <c r="AA1847" t="s">
        <v>7492</v>
      </c>
      <c r="AB1847">
        <v>1101</v>
      </c>
      <c r="AC1847" t="s">
        <v>7445</v>
      </c>
      <c r="AD1847" t="s">
        <v>27</v>
      </c>
      <c r="AE1847" t="s">
        <v>11152</v>
      </c>
    </row>
    <row r="1848" spans="8:31" hidden="1" x14ac:dyDescent="0.25">
      <c r="H1848" t="s">
        <v>4843</v>
      </c>
      <c r="I1848" t="s">
        <v>4848</v>
      </c>
      <c r="J1848" t="s">
        <v>4849</v>
      </c>
      <c r="K1848" t="s">
        <v>19583</v>
      </c>
      <c r="L1848">
        <v>19419</v>
      </c>
      <c r="M1848" t="s">
        <v>27</v>
      </c>
      <c r="N1848" t="s">
        <v>4850</v>
      </c>
      <c r="P1848" t="s">
        <v>4851</v>
      </c>
      <c r="Q1848">
        <v>16614</v>
      </c>
      <c r="R1848" t="s">
        <v>97</v>
      </c>
      <c r="S1848" t="s">
        <v>97</v>
      </c>
      <c r="T1848" t="str">
        <f>IF(Transcripts[[#This Row],[List?]]="Y", Transcripts[[#This Row],[RefSeq mRNA ID]]&amp;IF(Transcripts[[#This Row],[Preferred?]]="Y", " (Preferred)", ""), "")</f>
        <v>NM_003482.3 (Preferred)</v>
      </c>
      <c r="V1848" s="43" t="s">
        <v>18534</v>
      </c>
      <c r="W1848" s="43" t="e">
        <f t="array" ref="W1848">INDEX(Table6[#Data], MATCH(1, ISNUMBER(SEARCH(Transcripts[[#This Row],[RefSeq mRNA ID]], Table6['#name])), 0), 1)</f>
        <v>#N/A</v>
      </c>
      <c r="X1848" s="43"/>
      <c r="Y1848" s="43"/>
      <c r="Z1848" t="s">
        <v>9258</v>
      </c>
      <c r="AA1848" t="s">
        <v>9259</v>
      </c>
      <c r="AB1848">
        <v>650</v>
      </c>
      <c r="AC1848" t="s">
        <v>9235</v>
      </c>
      <c r="AD1848" t="s">
        <v>27</v>
      </c>
      <c r="AE1848" t="s">
        <v>11153</v>
      </c>
    </row>
    <row r="1849" spans="8:31" hidden="1" x14ac:dyDescent="0.25">
      <c r="H1849" t="s">
        <v>4843</v>
      </c>
      <c r="I1849" t="s">
        <v>4852</v>
      </c>
      <c r="J1849" t="s">
        <v>4853</v>
      </c>
      <c r="L1849">
        <v>859</v>
      </c>
      <c r="M1849" t="s">
        <v>27</v>
      </c>
      <c r="N1849" t="s">
        <v>4854</v>
      </c>
      <c r="Q1849">
        <v>657</v>
      </c>
      <c r="R1849" t="s">
        <v>98</v>
      </c>
      <c r="S1849" t="s">
        <v>98</v>
      </c>
      <c r="T1849" t="str">
        <f>IF(Transcripts[[#This Row],[List?]]="Y", Transcripts[[#This Row],[RefSeq mRNA ID]]&amp;IF(Transcripts[[#This Row],[Preferred?]]="Y", " (Preferred)", ""), "")</f>
        <v/>
      </c>
      <c r="V1849" s="43" t="s">
        <v>18534</v>
      </c>
      <c r="W1849" s="43" t="e">
        <f t="array" ref="W1849">INDEX(Table6[#Data], MATCH(1, ISNUMBER(SEARCH(Transcripts[[#This Row],[RefSeq mRNA ID]], Table6['#name])), 0), 1)</f>
        <v>#N/A</v>
      </c>
      <c r="X1849" s="43"/>
      <c r="Y1849" s="43"/>
      <c r="Z1849" t="s">
        <v>9251</v>
      </c>
      <c r="AA1849" t="s">
        <v>9252</v>
      </c>
      <c r="AB1849">
        <v>1509</v>
      </c>
      <c r="AC1849" t="s">
        <v>9235</v>
      </c>
      <c r="AD1849" t="s">
        <v>27</v>
      </c>
      <c r="AE1849" t="s">
        <v>11154</v>
      </c>
    </row>
    <row r="1850" spans="8:31" hidden="1" x14ac:dyDescent="0.25">
      <c r="H1850" t="s">
        <v>4843</v>
      </c>
      <c r="I1850" t="s">
        <v>4855</v>
      </c>
      <c r="J1850" t="s">
        <v>4856</v>
      </c>
      <c r="L1850">
        <v>636</v>
      </c>
      <c r="M1850" t="s">
        <v>27</v>
      </c>
      <c r="N1850" t="s">
        <v>4857</v>
      </c>
      <c r="Q1850">
        <v>437</v>
      </c>
      <c r="R1850" t="s">
        <v>98</v>
      </c>
      <c r="S1850" t="s">
        <v>98</v>
      </c>
      <c r="T1850" t="str">
        <f>IF(Transcripts[[#This Row],[List?]]="Y", Transcripts[[#This Row],[RefSeq mRNA ID]]&amp;IF(Transcripts[[#This Row],[Preferred?]]="Y", " (Preferred)", ""), "")</f>
        <v/>
      </c>
      <c r="V1850" s="43" t="s">
        <v>18534</v>
      </c>
      <c r="W1850" s="43" t="e">
        <f t="array" ref="W1850">INDEX(Table6[#Data], MATCH(1, ISNUMBER(SEARCH(Transcripts[[#This Row],[RefSeq mRNA ID]], Table6['#name])), 0), 1)</f>
        <v>#N/A</v>
      </c>
      <c r="X1850" s="43"/>
      <c r="Y1850" s="43"/>
      <c r="Z1850" t="s">
        <v>9239</v>
      </c>
      <c r="AC1850" t="s">
        <v>9235</v>
      </c>
      <c r="AD1850" t="s">
        <v>27</v>
      </c>
      <c r="AE1850" t="s">
        <v>9239</v>
      </c>
    </row>
    <row r="1851" spans="8:31" hidden="1" x14ac:dyDescent="0.25">
      <c r="H1851" t="s">
        <v>4843</v>
      </c>
      <c r="I1851" t="s">
        <v>4844</v>
      </c>
      <c r="L1851">
        <v>615</v>
      </c>
      <c r="M1851" t="s">
        <v>195</v>
      </c>
      <c r="N1851" t="s">
        <v>4845</v>
      </c>
      <c r="Q1851">
        <v>0</v>
      </c>
      <c r="R1851" t="s">
        <v>98</v>
      </c>
      <c r="S1851" t="s">
        <v>98</v>
      </c>
      <c r="T1851" t="str">
        <f>IF(Transcripts[[#This Row],[List?]]="Y", Transcripts[[#This Row],[RefSeq mRNA ID]]&amp;IF(Transcripts[[#This Row],[Preferred?]]="Y", " (Preferred)", ""), "")</f>
        <v/>
      </c>
      <c r="V1851" s="43" t="s">
        <v>18534</v>
      </c>
      <c r="W1851" s="43" t="e">
        <f t="array" ref="W1851">INDEX(Table6[#Data], MATCH(1, ISNUMBER(SEARCH(Transcripts[[#This Row],[RefSeq mRNA ID]], Table6['#name])), 0), 1)</f>
        <v>#N/A</v>
      </c>
      <c r="X1851" s="43"/>
      <c r="Y1851" s="43"/>
      <c r="Z1851" t="s">
        <v>9236</v>
      </c>
      <c r="AC1851" t="s">
        <v>9235</v>
      </c>
      <c r="AD1851" t="s">
        <v>27</v>
      </c>
      <c r="AE1851" t="s">
        <v>9236</v>
      </c>
    </row>
    <row r="1852" spans="8:31" hidden="1" x14ac:dyDescent="0.25">
      <c r="H1852" t="s">
        <v>4843</v>
      </c>
      <c r="I1852" t="s">
        <v>4846</v>
      </c>
      <c r="L1852">
        <v>530</v>
      </c>
      <c r="M1852" t="s">
        <v>195</v>
      </c>
      <c r="N1852" t="s">
        <v>4847</v>
      </c>
      <c r="Q1852">
        <v>0</v>
      </c>
      <c r="R1852" t="s">
        <v>98</v>
      </c>
      <c r="S1852" t="s">
        <v>98</v>
      </c>
      <c r="T1852" t="str">
        <f>IF(Transcripts[[#This Row],[List?]]="Y", Transcripts[[#This Row],[RefSeq mRNA ID]]&amp;IF(Transcripts[[#This Row],[Preferred?]]="Y", " (Preferred)", ""), "")</f>
        <v/>
      </c>
      <c r="V1852" s="43" t="s">
        <v>18534</v>
      </c>
      <c r="W1852" s="43" t="e">
        <f t="array" ref="W1852">INDEX(Table6[#Data], MATCH(1, ISNUMBER(SEARCH(Transcripts[[#This Row],[RefSeq mRNA ID]], Table6['#name])), 0), 1)</f>
        <v>#N/A</v>
      </c>
      <c r="X1852" s="43"/>
      <c r="Y1852" s="43"/>
      <c r="Z1852" t="s">
        <v>9248</v>
      </c>
      <c r="AC1852" t="s">
        <v>9235</v>
      </c>
      <c r="AD1852" t="s">
        <v>27</v>
      </c>
      <c r="AE1852" t="s">
        <v>9248</v>
      </c>
    </row>
    <row r="1853" spans="8:31" hidden="1" x14ac:dyDescent="0.25">
      <c r="H1853" t="s">
        <v>4843</v>
      </c>
      <c r="I1853" t="s">
        <v>4858</v>
      </c>
      <c r="L1853">
        <v>860</v>
      </c>
      <c r="M1853" t="s">
        <v>212</v>
      </c>
      <c r="N1853" t="s">
        <v>4859</v>
      </c>
      <c r="Q1853">
        <v>0</v>
      </c>
      <c r="R1853" t="s">
        <v>98</v>
      </c>
      <c r="S1853" t="s">
        <v>98</v>
      </c>
      <c r="T1853" t="str">
        <f>IF(Transcripts[[#This Row],[List?]]="Y", Transcripts[[#This Row],[RefSeq mRNA ID]]&amp;IF(Transcripts[[#This Row],[Preferred?]]="Y", " (Preferred)", ""), "")</f>
        <v/>
      </c>
      <c r="V1853" s="43" t="s">
        <v>18534</v>
      </c>
      <c r="W1853" s="43" t="e">
        <f t="array" ref="W1853">INDEX(Table6[#Data], MATCH(1, ISNUMBER(SEARCH(Transcripts[[#This Row],[RefSeq mRNA ID]], Table6['#name])), 0), 1)</f>
        <v>#N/A</v>
      </c>
      <c r="X1853" s="43"/>
      <c r="Y1853" s="43"/>
      <c r="Z1853" t="s">
        <v>9242</v>
      </c>
      <c r="AC1853" t="s">
        <v>9235</v>
      </c>
      <c r="AD1853" t="s">
        <v>27</v>
      </c>
      <c r="AE1853" t="s">
        <v>9242</v>
      </c>
    </row>
    <row r="1854" spans="8:31" hidden="1" x14ac:dyDescent="0.25">
      <c r="H1854" t="s">
        <v>4843</v>
      </c>
      <c r="I1854" t="s">
        <v>4860</v>
      </c>
      <c r="L1854">
        <v>445</v>
      </c>
      <c r="M1854" t="s">
        <v>212</v>
      </c>
      <c r="N1854" t="s">
        <v>4861</v>
      </c>
      <c r="Q1854">
        <v>0</v>
      </c>
      <c r="R1854" t="s">
        <v>98</v>
      </c>
      <c r="S1854" t="s">
        <v>98</v>
      </c>
      <c r="T1854" t="str">
        <f>IF(Transcripts[[#This Row],[List?]]="Y", Transcripts[[#This Row],[RefSeq mRNA ID]]&amp;IF(Transcripts[[#This Row],[Preferred?]]="Y", " (Preferred)", ""), "")</f>
        <v/>
      </c>
      <c r="V1854" s="43" t="s">
        <v>18534</v>
      </c>
      <c r="W1854" s="43" t="e">
        <f t="array" ref="W1854">INDEX(Table6[#Data], MATCH(1, ISNUMBER(SEARCH(Transcripts[[#This Row],[RefSeq mRNA ID]], Table6['#name])), 0), 1)</f>
        <v>#N/A</v>
      </c>
      <c r="X1854" s="43"/>
      <c r="Y1854" s="43"/>
      <c r="Z1854" t="s">
        <v>9245</v>
      </c>
      <c r="AC1854" t="s">
        <v>9235</v>
      </c>
      <c r="AD1854" t="s">
        <v>27</v>
      </c>
      <c r="AE1854" t="s">
        <v>9245</v>
      </c>
    </row>
    <row r="1855" spans="8:31" hidden="1" x14ac:dyDescent="0.25">
      <c r="H1855" t="s">
        <v>18</v>
      </c>
      <c r="I1855" t="s">
        <v>4869</v>
      </c>
      <c r="J1855" t="s">
        <v>4870</v>
      </c>
      <c r="K1855" t="s">
        <v>18857</v>
      </c>
      <c r="L1855">
        <v>1119</v>
      </c>
      <c r="M1855" t="s">
        <v>27</v>
      </c>
      <c r="N1855" t="s">
        <v>4871</v>
      </c>
      <c r="P1855" t="s">
        <v>4872</v>
      </c>
      <c r="Q1855">
        <v>570</v>
      </c>
      <c r="R1855" t="s">
        <v>98</v>
      </c>
      <c r="S1855" t="s">
        <v>97</v>
      </c>
      <c r="T1855" t="str">
        <f>IF(Transcripts[[#This Row],[List?]]="Y", Transcripts[[#This Row],[RefSeq mRNA ID]]&amp;IF(Transcripts[[#This Row],[Preferred?]]="Y", " (Preferred)", ""), "")</f>
        <v>NM_033360.3</v>
      </c>
      <c r="U1855" t="s">
        <v>12170</v>
      </c>
      <c r="V1855" s="43" t="s">
        <v>18535</v>
      </c>
      <c r="W1855" s="43" t="e">
        <f t="array" ref="W1855">INDEX(Table6[#Data], MATCH(1, ISNUMBER(SEARCH(Transcripts[[#This Row],[RefSeq mRNA ID]], Table6['#name])), 0), 1)</f>
        <v>#N/A</v>
      </c>
      <c r="X1855" s="43"/>
      <c r="Y1855" s="43"/>
      <c r="Z1855" t="s">
        <v>6283</v>
      </c>
      <c r="AA1855" t="s">
        <v>6284</v>
      </c>
      <c r="AB1855">
        <v>927</v>
      </c>
      <c r="AC1855" t="s">
        <v>6282</v>
      </c>
      <c r="AD1855" t="s">
        <v>27</v>
      </c>
      <c r="AE1855" t="s">
        <v>11155</v>
      </c>
    </row>
    <row r="1856" spans="8:31" hidden="1" x14ac:dyDescent="0.25">
      <c r="H1856" t="s">
        <v>18</v>
      </c>
      <c r="I1856" t="s">
        <v>4862</v>
      </c>
      <c r="J1856" t="s">
        <v>4863</v>
      </c>
      <c r="K1856" t="s">
        <v>18856</v>
      </c>
      <c r="L1856">
        <v>5765</v>
      </c>
      <c r="M1856" t="s">
        <v>27</v>
      </c>
      <c r="N1856" t="s">
        <v>4864</v>
      </c>
      <c r="P1856" t="s">
        <v>4865</v>
      </c>
      <c r="Q1856">
        <v>567</v>
      </c>
      <c r="R1856" t="s">
        <v>97</v>
      </c>
      <c r="S1856" t="s">
        <v>97</v>
      </c>
      <c r="T1856" t="str">
        <f>IF(Transcripts[[#This Row],[List?]]="Y", Transcripts[[#This Row],[RefSeq mRNA ID]]&amp;IF(Transcripts[[#This Row],[Preferred?]]="Y", " (Preferred)", ""), "")</f>
        <v>NM_004985.4 (Preferred)</v>
      </c>
      <c r="U1856" t="s">
        <v>12171</v>
      </c>
      <c r="V1856" s="43" t="s">
        <v>18535</v>
      </c>
      <c r="W1856" s="43" t="e">
        <f t="array" ref="W1856">INDEX(Table6[#Data], MATCH(1, ISNUMBER(SEARCH(Transcripts[[#This Row],[RefSeq mRNA ID]], Table6['#name])), 0), 1)</f>
        <v>#N/A</v>
      </c>
      <c r="X1856" s="43"/>
      <c r="Y1856" s="43"/>
      <c r="Z1856" t="s">
        <v>8247</v>
      </c>
      <c r="AA1856" t="s">
        <v>8248</v>
      </c>
      <c r="AB1856">
        <v>4944</v>
      </c>
      <c r="AC1856" t="s">
        <v>8233</v>
      </c>
      <c r="AD1856" t="s">
        <v>27</v>
      </c>
      <c r="AE1856" t="s">
        <v>11156</v>
      </c>
    </row>
    <row r="1857" spans="8:31" hidden="1" x14ac:dyDescent="0.25">
      <c r="H1857" t="s">
        <v>18</v>
      </c>
      <c r="I1857" t="s">
        <v>4873</v>
      </c>
      <c r="J1857" t="s">
        <v>4874</v>
      </c>
      <c r="L1857">
        <v>1052</v>
      </c>
      <c r="M1857" t="s">
        <v>27</v>
      </c>
      <c r="N1857" t="s">
        <v>4875</v>
      </c>
      <c r="Q1857">
        <v>228</v>
      </c>
      <c r="R1857" t="s">
        <v>98</v>
      </c>
      <c r="S1857" t="s">
        <v>98</v>
      </c>
      <c r="T1857" t="str">
        <f>IF(Transcripts[[#This Row],[List?]]="Y", Transcripts[[#This Row],[RefSeq mRNA ID]]&amp;IF(Transcripts[[#This Row],[Preferred?]]="Y", " (Preferred)", ""), "")</f>
        <v/>
      </c>
      <c r="V1857" s="43" t="s">
        <v>18535</v>
      </c>
      <c r="W1857" s="43" t="e">
        <f t="array" ref="W1857">INDEX(Table6[#Data], MATCH(1, ISNUMBER(SEARCH(Transcripts[[#This Row],[RefSeq mRNA ID]], Table6['#name])), 0), 1)</f>
        <v>#N/A</v>
      </c>
      <c r="X1857" s="43"/>
      <c r="Y1857" s="43"/>
      <c r="Z1857" t="s">
        <v>8243</v>
      </c>
      <c r="AA1857" t="s">
        <v>8244</v>
      </c>
      <c r="AB1857">
        <v>4944</v>
      </c>
      <c r="AC1857" t="s">
        <v>8233</v>
      </c>
      <c r="AD1857" t="s">
        <v>27</v>
      </c>
      <c r="AE1857" t="s">
        <v>11157</v>
      </c>
    </row>
    <row r="1858" spans="8:31" hidden="1" x14ac:dyDescent="0.25">
      <c r="H1858" t="s">
        <v>18</v>
      </c>
      <c r="I1858" t="s">
        <v>4866</v>
      </c>
      <c r="J1858" t="s">
        <v>4867</v>
      </c>
      <c r="L1858">
        <v>1696</v>
      </c>
      <c r="M1858" t="s">
        <v>27</v>
      </c>
      <c r="N1858" t="s">
        <v>4868</v>
      </c>
      <c r="Q1858">
        <v>132</v>
      </c>
      <c r="R1858" t="s">
        <v>98</v>
      </c>
      <c r="S1858" t="s">
        <v>98</v>
      </c>
      <c r="T1858" t="str">
        <f>IF(Transcripts[[#This Row],[List?]]="Y", Transcripts[[#This Row],[RefSeq mRNA ID]]&amp;IF(Transcripts[[#This Row],[Preferred?]]="Y", " (Preferred)", ""), "")</f>
        <v/>
      </c>
      <c r="V1858" s="43" t="s">
        <v>18535</v>
      </c>
      <c r="W1858" s="43" t="e">
        <f t="array" ref="W1858">INDEX(Table6[#Data], MATCH(1, ISNUMBER(SEARCH(Transcripts[[#This Row],[RefSeq mRNA ID]], Table6['#name])), 0), 1)</f>
        <v>#N/A</v>
      </c>
      <c r="X1858" s="43"/>
      <c r="Y1858" s="43"/>
      <c r="Z1858" t="s">
        <v>8264</v>
      </c>
      <c r="AA1858" t="s">
        <v>8265</v>
      </c>
      <c r="AB1858">
        <v>4854</v>
      </c>
      <c r="AC1858" t="s">
        <v>8233</v>
      </c>
      <c r="AD1858" t="s">
        <v>27</v>
      </c>
      <c r="AE1858" t="s">
        <v>11158</v>
      </c>
    </row>
    <row r="1859" spans="8:31" hidden="1" x14ac:dyDescent="0.25">
      <c r="H1859" t="s">
        <v>4876</v>
      </c>
      <c r="I1859" t="s">
        <v>4879</v>
      </c>
      <c r="J1859" t="s">
        <v>4880</v>
      </c>
      <c r="K1859" t="s">
        <v>19584</v>
      </c>
      <c r="L1859">
        <v>16535</v>
      </c>
      <c r="M1859" t="s">
        <v>27</v>
      </c>
      <c r="N1859" t="s">
        <v>4881</v>
      </c>
      <c r="P1859" t="s">
        <v>4882</v>
      </c>
      <c r="Q1859">
        <v>13800</v>
      </c>
      <c r="R1859" t="s">
        <v>97</v>
      </c>
      <c r="S1859" t="s">
        <v>97</v>
      </c>
      <c r="T1859" t="str">
        <f>IF(Transcripts[[#This Row],[List?]]="Y", Transcripts[[#This Row],[RefSeq mRNA ID]]&amp;IF(Transcripts[[#This Row],[Preferred?]]="Y", " (Preferred)", ""), "")</f>
        <v>NM_018557.2 (Preferred)</v>
      </c>
      <c r="V1859" s="43" t="s">
        <v>18536</v>
      </c>
      <c r="W1859" s="43" t="e">
        <f t="array" ref="W1859">INDEX(Table6[#Data], MATCH(1, ISNUMBER(SEARCH(Transcripts[[#This Row],[RefSeq mRNA ID]], Table6['#name])), 0), 1)</f>
        <v>#N/A</v>
      </c>
      <c r="X1859" s="43"/>
      <c r="Y1859" s="43"/>
      <c r="Z1859" t="s">
        <v>8261</v>
      </c>
      <c r="AA1859" t="s">
        <v>8262</v>
      </c>
      <c r="AB1859">
        <v>4851</v>
      </c>
      <c r="AC1859" t="s">
        <v>8233</v>
      </c>
      <c r="AD1859" t="s">
        <v>27</v>
      </c>
      <c r="AE1859" t="s">
        <v>11159</v>
      </c>
    </row>
    <row r="1860" spans="8:31" hidden="1" x14ac:dyDescent="0.25">
      <c r="H1860" t="s">
        <v>4876</v>
      </c>
      <c r="I1860" t="s">
        <v>4883</v>
      </c>
      <c r="J1860" t="s">
        <v>4884</v>
      </c>
      <c r="L1860">
        <v>3810</v>
      </c>
      <c r="M1860" t="s">
        <v>27</v>
      </c>
      <c r="N1860" t="s">
        <v>4885</v>
      </c>
      <c r="Q1860">
        <v>2396</v>
      </c>
      <c r="R1860" t="s">
        <v>98</v>
      </c>
      <c r="S1860" t="s">
        <v>98</v>
      </c>
      <c r="T1860" t="str">
        <f>IF(Transcripts[[#This Row],[List?]]="Y", Transcripts[[#This Row],[RefSeq mRNA ID]]&amp;IF(Transcripts[[#This Row],[Preferred?]]="Y", " (Preferred)", ""), "")</f>
        <v/>
      </c>
      <c r="V1860" s="43" t="s">
        <v>18536</v>
      </c>
      <c r="W1860" s="43" t="e">
        <f t="array" ref="W1860">INDEX(Table6[#Data], MATCH(1, ISNUMBER(SEARCH(Transcripts[[#This Row],[RefSeq mRNA ID]], Table6['#name])), 0), 1)</f>
        <v>#N/A</v>
      </c>
      <c r="X1860" s="43"/>
      <c r="Y1860" s="43"/>
      <c r="Z1860" t="s">
        <v>8267</v>
      </c>
      <c r="AA1860" t="s">
        <v>8268</v>
      </c>
      <c r="AB1860">
        <v>4842</v>
      </c>
      <c r="AC1860" t="s">
        <v>8233</v>
      </c>
      <c r="AD1860" t="s">
        <v>27</v>
      </c>
      <c r="AE1860" t="s">
        <v>11160</v>
      </c>
    </row>
    <row r="1861" spans="8:31" hidden="1" x14ac:dyDescent="0.25">
      <c r="H1861" t="s">
        <v>4876</v>
      </c>
      <c r="I1861" t="s">
        <v>4886</v>
      </c>
      <c r="J1861" t="s">
        <v>4887</v>
      </c>
      <c r="L1861">
        <v>2621</v>
      </c>
      <c r="M1861" t="s">
        <v>27</v>
      </c>
      <c r="N1861" t="s">
        <v>4888</v>
      </c>
      <c r="Q1861">
        <v>2345</v>
      </c>
      <c r="R1861" t="s">
        <v>98</v>
      </c>
      <c r="S1861" t="s">
        <v>98</v>
      </c>
      <c r="T1861" t="str">
        <f>IF(Transcripts[[#This Row],[List?]]="Y", Transcripts[[#This Row],[RefSeq mRNA ID]]&amp;IF(Transcripts[[#This Row],[Preferred?]]="Y", " (Preferred)", ""), "")</f>
        <v/>
      </c>
      <c r="V1861" s="43" t="s">
        <v>18536</v>
      </c>
      <c r="W1861" s="43" t="e">
        <f t="array" ref="W1861">INDEX(Table6[#Data], MATCH(1, ISNUMBER(SEARCH(Transcripts[[#This Row],[RefSeq mRNA ID]], Table6['#name])), 0), 1)</f>
        <v>#N/A</v>
      </c>
      <c r="X1861" s="43"/>
      <c r="Y1861" s="43"/>
      <c r="Z1861" t="s">
        <v>8257</v>
      </c>
      <c r="AA1861" t="s">
        <v>8258</v>
      </c>
      <c r="AB1861">
        <v>4845</v>
      </c>
      <c r="AC1861" t="s">
        <v>8233</v>
      </c>
      <c r="AD1861" t="s">
        <v>27</v>
      </c>
      <c r="AE1861" t="s">
        <v>11161</v>
      </c>
    </row>
    <row r="1862" spans="8:31" hidden="1" x14ac:dyDescent="0.25">
      <c r="H1862" t="s">
        <v>4876</v>
      </c>
      <c r="I1862" t="s">
        <v>4889</v>
      </c>
      <c r="J1862" t="s">
        <v>4890</v>
      </c>
      <c r="L1862">
        <v>839</v>
      </c>
      <c r="M1862" t="s">
        <v>27</v>
      </c>
      <c r="N1862" t="s">
        <v>4891</v>
      </c>
      <c r="Q1862">
        <v>839</v>
      </c>
      <c r="R1862" t="s">
        <v>98</v>
      </c>
      <c r="S1862" t="s">
        <v>98</v>
      </c>
      <c r="T1862" t="str">
        <f>IF(Transcripts[[#This Row],[List?]]="Y", Transcripts[[#This Row],[RefSeq mRNA ID]]&amp;IF(Transcripts[[#This Row],[Preferred?]]="Y", " (Preferred)", ""), "")</f>
        <v/>
      </c>
      <c r="V1862" s="43" t="s">
        <v>18536</v>
      </c>
      <c r="W1862" s="43" t="e">
        <f t="array" ref="W1862">INDEX(Table6[#Data], MATCH(1, ISNUMBER(SEARCH(Transcripts[[#This Row],[RefSeq mRNA ID]], Table6['#name])), 0), 1)</f>
        <v>#N/A</v>
      </c>
      <c r="X1862" s="43"/>
      <c r="Y1862" s="43"/>
      <c r="Z1862" t="s">
        <v>8277</v>
      </c>
      <c r="AC1862" t="s">
        <v>8233</v>
      </c>
      <c r="AD1862" t="s">
        <v>27</v>
      </c>
      <c r="AE1862" t="s">
        <v>8277</v>
      </c>
    </row>
    <row r="1863" spans="8:31" hidden="1" x14ac:dyDescent="0.25">
      <c r="H1863" t="s">
        <v>4876</v>
      </c>
      <c r="I1863" t="s">
        <v>4877</v>
      </c>
      <c r="L1863">
        <v>514</v>
      </c>
      <c r="M1863" t="s">
        <v>195</v>
      </c>
      <c r="N1863" t="s">
        <v>4878</v>
      </c>
      <c r="Q1863">
        <v>0</v>
      </c>
      <c r="R1863" t="s">
        <v>98</v>
      </c>
      <c r="S1863" t="s">
        <v>98</v>
      </c>
      <c r="T1863" t="str">
        <f>IF(Transcripts[[#This Row],[List?]]="Y", Transcripts[[#This Row],[RefSeq mRNA ID]]&amp;IF(Transcripts[[#This Row],[Preferred?]]="Y", " (Preferred)", ""), "")</f>
        <v/>
      </c>
      <c r="V1863" s="43" t="s">
        <v>18536</v>
      </c>
      <c r="W1863" s="43" t="e">
        <f t="array" ref="W1863">INDEX(Table6[#Data], MATCH(1, ISNUMBER(SEARCH(Transcripts[[#This Row],[RefSeq mRNA ID]], Table6['#name])), 0), 1)</f>
        <v>#N/A</v>
      </c>
      <c r="X1863" s="43"/>
      <c r="Y1863" s="43"/>
      <c r="Z1863" t="s">
        <v>8283</v>
      </c>
      <c r="AC1863" t="s">
        <v>8233</v>
      </c>
      <c r="AD1863" t="s">
        <v>27</v>
      </c>
      <c r="AE1863" t="s">
        <v>8283</v>
      </c>
    </row>
    <row r="1864" spans="8:31" hidden="1" x14ac:dyDescent="0.25">
      <c r="H1864" t="s">
        <v>4892</v>
      </c>
      <c r="I1864" t="s">
        <v>4893</v>
      </c>
      <c r="J1864" t="s">
        <v>4894</v>
      </c>
      <c r="K1864" t="s">
        <v>20407</v>
      </c>
      <c r="L1864">
        <v>3828</v>
      </c>
      <c r="M1864" t="s">
        <v>27</v>
      </c>
      <c r="N1864" t="s">
        <v>4895</v>
      </c>
      <c r="P1864" t="s">
        <v>4896</v>
      </c>
      <c r="Q1864">
        <v>1962</v>
      </c>
      <c r="R1864" t="s">
        <v>97</v>
      </c>
      <c r="S1864" t="s">
        <v>97</v>
      </c>
      <c r="T1864" t="str">
        <f>IF(Transcripts[[#This Row],[List?]]="Y", Transcripts[[#This Row],[RefSeq mRNA ID]]&amp;IF(Transcripts[[#This Row],[Preferred?]]="Y", " (Preferred)", ""), "")</f>
        <v>NM_022143.5 (Preferred)</v>
      </c>
      <c r="V1864" s="43" t="s">
        <v>18537</v>
      </c>
      <c r="W1864" s="43" t="e">
        <f t="array" ref="W1864">INDEX(Table6[#Data], MATCH(1, ISNUMBER(SEARCH(Transcripts[[#This Row],[RefSeq mRNA ID]], Table6['#name])), 0), 1)</f>
        <v>#N/A</v>
      </c>
      <c r="X1864" s="43"/>
      <c r="Y1864" s="43"/>
      <c r="Z1864" t="s">
        <v>8238</v>
      </c>
      <c r="AC1864" t="s">
        <v>8233</v>
      </c>
      <c r="AD1864" t="s">
        <v>27</v>
      </c>
      <c r="AE1864" t="s">
        <v>8238</v>
      </c>
    </row>
    <row r="1865" spans="8:31" hidden="1" x14ac:dyDescent="0.25">
      <c r="H1865" t="s">
        <v>4892</v>
      </c>
      <c r="I1865" t="s">
        <v>4897</v>
      </c>
      <c r="J1865" t="s">
        <v>4898</v>
      </c>
      <c r="L1865">
        <v>561</v>
      </c>
      <c r="M1865" t="s">
        <v>27</v>
      </c>
      <c r="N1865" t="s">
        <v>4899</v>
      </c>
      <c r="Q1865">
        <v>284</v>
      </c>
      <c r="R1865" t="s">
        <v>98</v>
      </c>
      <c r="S1865" t="s">
        <v>98</v>
      </c>
      <c r="T1865" t="str">
        <f>IF(Transcripts[[#This Row],[List?]]="Y", Transcripts[[#This Row],[RefSeq mRNA ID]]&amp;IF(Transcripts[[#This Row],[Preferred?]]="Y", " (Preferred)", ""), "")</f>
        <v/>
      </c>
      <c r="V1865" s="43" t="s">
        <v>18537</v>
      </c>
      <c r="W1865" s="43" t="e">
        <f t="array" ref="W1865">INDEX(Table6[#Data], MATCH(1, ISNUMBER(SEARCH(Transcripts[[#This Row],[RefSeq mRNA ID]], Table6['#name])), 0), 1)</f>
        <v>#N/A</v>
      </c>
      <c r="X1865" s="43"/>
      <c r="Y1865" s="43"/>
      <c r="Z1865" t="s">
        <v>8287</v>
      </c>
      <c r="AC1865" t="s">
        <v>8233</v>
      </c>
      <c r="AD1865" t="s">
        <v>27</v>
      </c>
      <c r="AE1865" t="s">
        <v>8287</v>
      </c>
    </row>
    <row r="1866" spans="8:31" hidden="1" x14ac:dyDescent="0.25">
      <c r="H1866" t="s">
        <v>4892</v>
      </c>
      <c r="I1866" t="s">
        <v>4900</v>
      </c>
      <c r="J1866" t="s">
        <v>4901</v>
      </c>
      <c r="L1866">
        <v>557</v>
      </c>
      <c r="M1866" t="s">
        <v>27</v>
      </c>
      <c r="N1866" t="s">
        <v>4902</v>
      </c>
      <c r="Q1866">
        <v>236</v>
      </c>
      <c r="R1866" t="s">
        <v>98</v>
      </c>
      <c r="S1866" t="s">
        <v>98</v>
      </c>
      <c r="T1866" t="str">
        <f>IF(Transcripts[[#This Row],[List?]]="Y", Transcripts[[#This Row],[RefSeq mRNA ID]]&amp;IF(Transcripts[[#This Row],[Preferred?]]="Y", " (Preferred)", ""), "")</f>
        <v/>
      </c>
      <c r="V1866" s="43" t="s">
        <v>18537</v>
      </c>
      <c r="W1866" s="43" t="e">
        <f t="array" ref="W1866">INDEX(Table6[#Data], MATCH(1, ISNUMBER(SEARCH(Transcripts[[#This Row],[RefSeq mRNA ID]], Table6['#name])), 0), 1)</f>
        <v>#N/A</v>
      </c>
      <c r="X1866" s="43"/>
      <c r="Y1866" s="43"/>
      <c r="Z1866" t="s">
        <v>8281</v>
      </c>
      <c r="AC1866" t="s">
        <v>8233</v>
      </c>
      <c r="AD1866" t="s">
        <v>27</v>
      </c>
      <c r="AE1866" t="s">
        <v>8281</v>
      </c>
    </row>
    <row r="1867" spans="8:31" hidden="1" x14ac:dyDescent="0.25">
      <c r="H1867" t="s">
        <v>4892</v>
      </c>
      <c r="I1867" t="s">
        <v>4903</v>
      </c>
      <c r="J1867" t="s">
        <v>4904</v>
      </c>
      <c r="L1867">
        <v>451</v>
      </c>
      <c r="M1867" t="s">
        <v>27</v>
      </c>
      <c r="N1867" t="s">
        <v>4905</v>
      </c>
      <c r="Q1867">
        <v>152</v>
      </c>
      <c r="R1867" t="s">
        <v>98</v>
      </c>
      <c r="S1867" t="s">
        <v>98</v>
      </c>
      <c r="T1867" t="str">
        <f>IF(Transcripts[[#This Row],[List?]]="Y", Transcripts[[#This Row],[RefSeq mRNA ID]]&amp;IF(Transcripts[[#This Row],[Preferred?]]="Y", " (Preferred)", ""), "")</f>
        <v/>
      </c>
      <c r="V1867" s="43" t="s">
        <v>18537</v>
      </c>
      <c r="W1867" s="43" t="e">
        <f t="array" ref="W1867">INDEX(Table6[#Data], MATCH(1, ISNUMBER(SEARCH(Transcripts[[#This Row],[RefSeq mRNA ID]], Table6['#name])), 0), 1)</f>
        <v>#N/A</v>
      </c>
      <c r="X1867" s="43"/>
      <c r="Y1867" s="43"/>
      <c r="Z1867" t="s">
        <v>8279</v>
      </c>
      <c r="AC1867" t="s">
        <v>8233</v>
      </c>
      <c r="AD1867" t="s">
        <v>27</v>
      </c>
      <c r="AE1867" t="s">
        <v>8279</v>
      </c>
    </row>
    <row r="1868" spans="8:31" hidden="1" x14ac:dyDescent="0.25">
      <c r="H1868" t="s">
        <v>4906</v>
      </c>
      <c r="I1868" t="s">
        <v>4907</v>
      </c>
      <c r="J1868" t="s">
        <v>4908</v>
      </c>
      <c r="L1868">
        <v>1661</v>
      </c>
      <c r="M1868" t="s">
        <v>27</v>
      </c>
      <c r="N1868" t="s">
        <v>4909</v>
      </c>
      <c r="P1868" t="s">
        <v>4910</v>
      </c>
      <c r="Q1868">
        <v>1377</v>
      </c>
      <c r="R1868" t="s">
        <v>98</v>
      </c>
      <c r="S1868" t="s">
        <v>98</v>
      </c>
      <c r="T1868" t="str">
        <f>IF(Transcripts[[#This Row],[List?]]="Y", Transcripts[[#This Row],[RefSeq mRNA ID]]&amp;IF(Transcripts[[#This Row],[Preferred?]]="Y", " (Preferred)", ""), "")</f>
        <v/>
      </c>
      <c r="V1868" s="43" t="s">
        <v>18538</v>
      </c>
      <c r="W1868" s="43" t="e">
        <f t="array" ref="W1868">INDEX(Table6[#Data], MATCH(1, ISNUMBER(SEARCH(Transcripts[[#This Row],[RefSeq mRNA ID]], Table6['#name])), 0), 1)</f>
        <v>#N/A</v>
      </c>
      <c r="X1868" s="43"/>
      <c r="Y1868" s="43"/>
      <c r="Z1868" t="s">
        <v>8274</v>
      </c>
      <c r="AA1868" t="s">
        <v>8275</v>
      </c>
      <c r="AB1868">
        <v>409</v>
      </c>
      <c r="AC1868" t="s">
        <v>8233</v>
      </c>
      <c r="AD1868" t="s">
        <v>27</v>
      </c>
      <c r="AE1868" t="s">
        <v>11162</v>
      </c>
    </row>
    <row r="1869" spans="8:31" hidden="1" x14ac:dyDescent="0.25">
      <c r="H1869" t="s">
        <v>4906</v>
      </c>
      <c r="I1869" t="s">
        <v>20265</v>
      </c>
      <c r="J1869" t="s">
        <v>20266</v>
      </c>
      <c r="K1869" t="s">
        <v>19586</v>
      </c>
      <c r="M1869" t="s">
        <v>27</v>
      </c>
      <c r="P1869" t="s">
        <v>20273</v>
      </c>
      <c r="R1869" t="s">
        <v>98</v>
      </c>
      <c r="S1869" t="s">
        <v>97</v>
      </c>
      <c r="T1869" t="str">
        <f>IF(Transcripts[[#This Row],[List?]]="Y", Transcripts[[#This Row],[RefSeq mRNA ID]]&amp;IF(Transcripts[[#This Row],[Preferred?]]="Y", " (Preferred)", ""), "")</f>
        <v>NM_001244585.1</v>
      </c>
      <c r="V1869" s="43"/>
      <c r="W1869" s="43" t="e">
        <f t="array" ref="W1869">INDEX(Table6[#Data], MATCH(1, ISNUMBER(SEARCH(Transcripts[[#This Row],[RefSeq mRNA ID]], Table6['#name])), 0), 1)</f>
        <v>#N/A</v>
      </c>
      <c r="X1869" s="43"/>
      <c r="Y1869" s="43"/>
      <c r="Z1869" t="s">
        <v>8285</v>
      </c>
      <c r="AC1869" t="s">
        <v>8233</v>
      </c>
      <c r="AD1869" t="s">
        <v>27</v>
      </c>
      <c r="AE1869" t="s">
        <v>8285</v>
      </c>
    </row>
    <row r="1870" spans="8:31" hidden="1" x14ac:dyDescent="0.25">
      <c r="H1870" t="s">
        <v>4906</v>
      </c>
      <c r="I1870" t="s">
        <v>20267</v>
      </c>
      <c r="J1870" t="s">
        <v>20268</v>
      </c>
      <c r="K1870" t="s">
        <v>19587</v>
      </c>
      <c r="M1870" t="s">
        <v>27</v>
      </c>
      <c r="P1870" t="s">
        <v>20272</v>
      </c>
      <c r="R1870" t="s">
        <v>98</v>
      </c>
      <c r="S1870" t="s">
        <v>97</v>
      </c>
      <c r="T1870" t="str">
        <f>IF(Transcripts[[#This Row],[List?]]="Y", Transcripts[[#This Row],[RefSeq mRNA ID]]&amp;IF(Transcripts[[#This Row],[Preferred?]]="Y", " (Preferred)", ""), "")</f>
        <v>NM_001270643.1</v>
      </c>
      <c r="V1870" s="43"/>
      <c r="W1870" s="43" t="e">
        <f t="array" ref="W1870">INDEX(Table6[#Data], MATCH(1, ISNUMBER(SEARCH(Transcripts[[#This Row],[RefSeq mRNA ID]], Table6['#name])), 0), 1)</f>
        <v>#N/A</v>
      </c>
      <c r="X1870" s="43"/>
      <c r="Y1870" s="43"/>
      <c r="Z1870" t="s">
        <v>8234</v>
      </c>
      <c r="AC1870" t="s">
        <v>8233</v>
      </c>
      <c r="AD1870" t="s">
        <v>27</v>
      </c>
      <c r="AE1870" t="s">
        <v>8234</v>
      </c>
    </row>
    <row r="1871" spans="8:31" hidden="1" x14ac:dyDescent="0.25">
      <c r="H1871" t="s">
        <v>4906</v>
      </c>
      <c r="I1871" t="s">
        <v>20269</v>
      </c>
      <c r="J1871" t="s">
        <v>20270</v>
      </c>
      <c r="K1871" t="s">
        <v>19588</v>
      </c>
      <c r="M1871" t="s">
        <v>27</v>
      </c>
      <c r="P1871" t="s">
        <v>20271</v>
      </c>
      <c r="R1871" t="s">
        <v>97</v>
      </c>
      <c r="S1871" t="s">
        <v>97</v>
      </c>
      <c r="T1871" t="str">
        <f>IF(Transcripts[[#This Row],[List?]]="Y", Transcripts[[#This Row],[RefSeq mRNA ID]]&amp;IF(Transcripts[[#This Row],[Preferred?]]="Y", " (Preferred)", ""), "")</f>
        <v>NM_016019.4 (Preferred)</v>
      </c>
      <c r="V1871" s="43"/>
      <c r="W1871" s="43" t="e">
        <f t="array" ref="W1871">INDEX(Table6[#Data], MATCH(1, ISNUMBER(SEARCH(Transcripts[[#This Row],[RefSeq mRNA ID]], Table6['#name])), 0), 1)</f>
        <v>#N/A</v>
      </c>
      <c r="X1871" s="43"/>
      <c r="Y1871" s="43"/>
      <c r="Z1871" t="s">
        <v>8271</v>
      </c>
      <c r="AA1871" t="s">
        <v>8272</v>
      </c>
      <c r="AB1871">
        <v>340</v>
      </c>
      <c r="AC1871" t="s">
        <v>8233</v>
      </c>
      <c r="AD1871" t="s">
        <v>27</v>
      </c>
      <c r="AE1871" t="s">
        <v>11163</v>
      </c>
    </row>
    <row r="1872" spans="8:31" hidden="1" x14ac:dyDescent="0.25">
      <c r="H1872" t="s">
        <v>4911</v>
      </c>
      <c r="I1872" t="s">
        <v>4912</v>
      </c>
      <c r="J1872" t="s">
        <v>4913</v>
      </c>
      <c r="K1872" t="s">
        <v>19589</v>
      </c>
      <c r="L1872">
        <v>3410</v>
      </c>
      <c r="M1872" t="s">
        <v>27</v>
      </c>
      <c r="N1872" t="s">
        <v>4914</v>
      </c>
      <c r="P1872" t="s">
        <v>4915</v>
      </c>
      <c r="Q1872">
        <v>1182</v>
      </c>
      <c r="R1872" t="s">
        <v>97</v>
      </c>
      <c r="S1872" t="s">
        <v>97</v>
      </c>
      <c r="T1872" t="str">
        <f>IF(Transcripts[[#This Row],[List?]]="Y", Transcripts[[#This Row],[RefSeq mRNA ID]]&amp;IF(Transcripts[[#This Row],[Preferred?]]="Y", " (Preferred)", ""), "")</f>
        <v>NM_002755.3 (Preferred)</v>
      </c>
      <c r="V1872" s="43" t="s">
        <v>18539</v>
      </c>
      <c r="W1872" s="43" t="e">
        <f t="array" ref="W1872">INDEX(Table6[#Data], MATCH(1, ISNUMBER(SEARCH(Transcripts[[#This Row],[RefSeq mRNA ID]], Table6['#name])), 0), 1)</f>
        <v>#N/A</v>
      </c>
      <c r="X1872" s="43"/>
      <c r="Y1872" s="43"/>
      <c r="Z1872" t="s">
        <v>8236</v>
      </c>
      <c r="AC1872" t="s">
        <v>8233</v>
      </c>
      <c r="AD1872" t="s">
        <v>27</v>
      </c>
      <c r="AE1872" t="s">
        <v>8236</v>
      </c>
    </row>
    <row r="1873" spans="8:31" hidden="1" x14ac:dyDescent="0.25">
      <c r="H1873" t="s">
        <v>4911</v>
      </c>
      <c r="I1873" t="s">
        <v>4916</v>
      </c>
      <c r="J1873" t="s">
        <v>4917</v>
      </c>
      <c r="L1873">
        <v>1432</v>
      </c>
      <c r="M1873" t="s">
        <v>27</v>
      </c>
      <c r="N1873" t="s">
        <v>4918</v>
      </c>
      <c r="Q1873">
        <v>654</v>
      </c>
      <c r="R1873" t="s">
        <v>98</v>
      </c>
      <c r="S1873" t="s">
        <v>98</v>
      </c>
      <c r="T1873" t="str">
        <f>IF(Transcripts[[#This Row],[List?]]="Y", Transcripts[[#This Row],[RefSeq mRNA ID]]&amp;IF(Transcripts[[#This Row],[Preferred?]]="Y", " (Preferred)", ""), "")</f>
        <v/>
      </c>
      <c r="V1873" s="43" t="s">
        <v>18539</v>
      </c>
      <c r="W1873" s="43" t="e">
        <f t="array" ref="W1873">INDEX(Table6[#Data], MATCH(1, ISNUMBER(SEARCH(Transcripts[[#This Row],[RefSeq mRNA ID]], Table6['#name])), 0), 1)</f>
        <v>#N/A</v>
      </c>
      <c r="X1873" s="43"/>
      <c r="Y1873" s="43"/>
      <c r="Z1873" t="s">
        <v>8240</v>
      </c>
      <c r="AA1873" t="s">
        <v>8241</v>
      </c>
      <c r="AB1873">
        <v>5040</v>
      </c>
      <c r="AC1873" t="s">
        <v>8233</v>
      </c>
      <c r="AD1873" t="s">
        <v>27</v>
      </c>
      <c r="AE1873" t="s">
        <v>11164</v>
      </c>
    </row>
    <row r="1874" spans="8:31" hidden="1" x14ac:dyDescent="0.25">
      <c r="H1874" t="s">
        <v>4911</v>
      </c>
      <c r="I1874" t="s">
        <v>4919</v>
      </c>
      <c r="L1874">
        <v>1338</v>
      </c>
      <c r="M1874" t="s">
        <v>212</v>
      </c>
      <c r="N1874" t="s">
        <v>4920</v>
      </c>
      <c r="P1874" t="s">
        <v>100</v>
      </c>
      <c r="Q1874">
        <v>0</v>
      </c>
      <c r="R1874" t="s">
        <v>98</v>
      </c>
      <c r="S1874" t="s">
        <v>98</v>
      </c>
      <c r="T1874" t="str">
        <f>IF(Transcripts[[#This Row],[List?]]="Y", Transcripts[[#This Row],[RefSeq mRNA ID]]&amp;IF(Transcripts[[#This Row],[Preferred?]]="Y", " (Preferred)", ""), "")</f>
        <v/>
      </c>
      <c r="V1874" s="43" t="s">
        <v>18539</v>
      </c>
      <c r="W1874" s="43" t="e">
        <f t="array" ref="W1874">INDEX(Table6[#Data], MATCH(1, ISNUMBER(SEARCH(Transcripts[[#This Row],[RefSeq mRNA ID]], Table6['#name])), 0), 1)</f>
        <v>#N/A</v>
      </c>
      <c r="X1874" s="43"/>
      <c r="Y1874" s="43"/>
      <c r="Z1874" t="s">
        <v>8250</v>
      </c>
      <c r="AA1874" t="s">
        <v>8251</v>
      </c>
      <c r="AB1874">
        <v>4854</v>
      </c>
      <c r="AC1874" t="s">
        <v>8233</v>
      </c>
      <c r="AD1874" t="s">
        <v>27</v>
      </c>
      <c r="AE1874" t="s">
        <v>11165</v>
      </c>
    </row>
    <row r="1875" spans="8:31" hidden="1" x14ac:dyDescent="0.25">
      <c r="H1875" t="s">
        <v>4921</v>
      </c>
      <c r="I1875" t="s">
        <v>4932</v>
      </c>
      <c r="J1875" t="s">
        <v>4933</v>
      </c>
      <c r="K1875" t="s">
        <v>19590</v>
      </c>
      <c r="L1875">
        <v>1734</v>
      </c>
      <c r="M1875" t="s">
        <v>27</v>
      </c>
      <c r="N1875" t="s">
        <v>4934</v>
      </c>
      <c r="P1875" t="s">
        <v>4935</v>
      </c>
      <c r="Q1875">
        <v>1203</v>
      </c>
      <c r="R1875" t="s">
        <v>97</v>
      </c>
      <c r="S1875" t="s">
        <v>97</v>
      </c>
      <c r="T1875" t="str">
        <f>IF(Transcripts[[#This Row],[List?]]="Y", Transcripts[[#This Row],[RefSeq mRNA ID]]&amp;IF(Transcripts[[#This Row],[Preferred?]]="Y", " (Preferred)", ""), "")</f>
        <v>NM_030662.3 (Preferred)</v>
      </c>
      <c r="V1875" s="43" t="s">
        <v>18540</v>
      </c>
      <c r="W1875" s="43" t="e">
        <f t="array" ref="W1875">INDEX(Table6[#Data], MATCH(1, ISNUMBER(SEARCH(Transcripts[[#This Row],[RefSeq mRNA ID]], Table6['#name])), 0), 1)</f>
        <v>#N/A</v>
      </c>
      <c r="X1875" s="43"/>
      <c r="Y1875" s="43"/>
      <c r="Z1875" t="s">
        <v>8254</v>
      </c>
      <c r="AA1875" t="s">
        <v>8255</v>
      </c>
      <c r="AB1875">
        <v>4851</v>
      </c>
      <c r="AC1875" t="s">
        <v>8233</v>
      </c>
      <c r="AD1875" t="s">
        <v>27</v>
      </c>
      <c r="AE1875" t="s">
        <v>11166</v>
      </c>
    </row>
    <row r="1876" spans="8:31" hidden="1" x14ac:dyDescent="0.25">
      <c r="H1876" t="s">
        <v>4921</v>
      </c>
      <c r="I1876" t="s">
        <v>4936</v>
      </c>
      <c r="J1876" t="s">
        <v>4937</v>
      </c>
      <c r="L1876">
        <v>1471</v>
      </c>
      <c r="M1876" t="s">
        <v>27</v>
      </c>
      <c r="N1876" t="s">
        <v>4938</v>
      </c>
      <c r="Q1876">
        <v>912</v>
      </c>
      <c r="R1876" t="s">
        <v>98</v>
      </c>
      <c r="S1876" t="s">
        <v>98</v>
      </c>
      <c r="T1876" t="str">
        <f>IF(Transcripts[[#This Row],[List?]]="Y", Transcripts[[#This Row],[RefSeq mRNA ID]]&amp;IF(Transcripts[[#This Row],[Preferred?]]="Y", " (Preferred)", ""), "")</f>
        <v/>
      </c>
      <c r="V1876" s="43" t="s">
        <v>18540</v>
      </c>
      <c r="W1876" s="43" t="e">
        <f t="array" ref="W1876">INDEX(Table6[#Data], MATCH(1, ISNUMBER(SEARCH(Transcripts[[#This Row],[RefSeq mRNA ID]], Table6['#name])), 0), 1)</f>
        <v>#N/A</v>
      </c>
      <c r="X1876" s="43"/>
      <c r="Y1876" s="43"/>
      <c r="Z1876" t="s">
        <v>1627</v>
      </c>
      <c r="AA1876" t="s">
        <v>1628</v>
      </c>
      <c r="AB1876">
        <v>7329</v>
      </c>
      <c r="AC1876" t="s">
        <v>146</v>
      </c>
      <c r="AD1876" t="s">
        <v>27</v>
      </c>
      <c r="AE1876" t="s">
        <v>11167</v>
      </c>
    </row>
    <row r="1877" spans="8:31" hidden="1" x14ac:dyDescent="0.25">
      <c r="H1877" t="s">
        <v>4921</v>
      </c>
      <c r="I1877" t="s">
        <v>4939</v>
      </c>
      <c r="J1877" t="s">
        <v>4940</v>
      </c>
      <c r="L1877">
        <v>314</v>
      </c>
      <c r="M1877" t="s">
        <v>27</v>
      </c>
      <c r="N1877" t="s">
        <v>4941</v>
      </c>
      <c r="Q1877">
        <v>313</v>
      </c>
      <c r="R1877" t="s">
        <v>98</v>
      </c>
      <c r="S1877" t="s">
        <v>98</v>
      </c>
      <c r="T1877" t="str">
        <f>IF(Transcripts[[#This Row],[List?]]="Y", Transcripts[[#This Row],[RefSeq mRNA ID]]&amp;IF(Transcripts[[#This Row],[Preferred?]]="Y", " (Preferred)", ""), "")</f>
        <v/>
      </c>
      <c r="V1877" s="43" t="s">
        <v>18540</v>
      </c>
      <c r="W1877" s="43" t="e">
        <f t="array" ref="W1877">INDEX(Table6[#Data], MATCH(1, ISNUMBER(SEARCH(Transcripts[[#This Row],[RefSeq mRNA ID]], Table6['#name])), 0), 1)</f>
        <v>#N/A</v>
      </c>
      <c r="X1877" s="43"/>
      <c r="Y1877" s="43"/>
      <c r="Z1877" t="s">
        <v>1631</v>
      </c>
      <c r="AA1877" t="s">
        <v>1632</v>
      </c>
      <c r="AB1877">
        <v>7215</v>
      </c>
      <c r="AC1877" t="s">
        <v>146</v>
      </c>
      <c r="AD1877" t="s">
        <v>27</v>
      </c>
      <c r="AE1877" t="s">
        <v>11168</v>
      </c>
    </row>
    <row r="1878" spans="8:31" hidden="1" x14ac:dyDescent="0.25">
      <c r="H1878" t="s">
        <v>4921</v>
      </c>
      <c r="I1878" t="s">
        <v>4922</v>
      </c>
      <c r="L1878">
        <v>923</v>
      </c>
      <c r="M1878" t="s">
        <v>195</v>
      </c>
      <c r="N1878" t="s">
        <v>4923</v>
      </c>
      <c r="Q1878">
        <v>0</v>
      </c>
      <c r="R1878" t="s">
        <v>98</v>
      </c>
      <c r="S1878" t="s">
        <v>98</v>
      </c>
      <c r="T1878" t="str">
        <f>IF(Transcripts[[#This Row],[List?]]="Y", Transcripts[[#This Row],[RefSeq mRNA ID]]&amp;IF(Transcripts[[#This Row],[Preferred?]]="Y", " (Preferred)", ""), "")</f>
        <v/>
      </c>
      <c r="V1878" s="43" t="s">
        <v>18540</v>
      </c>
      <c r="W1878" s="43" t="e">
        <f t="array" ref="W1878">INDEX(Table6[#Data], MATCH(1, ISNUMBER(SEARCH(Transcripts[[#This Row],[RefSeq mRNA ID]], Table6['#name])), 0), 1)</f>
        <v>#N/A</v>
      </c>
      <c r="X1878" s="43"/>
      <c r="Y1878" s="43"/>
      <c r="Z1878" t="s">
        <v>1653</v>
      </c>
      <c r="AC1878" t="s">
        <v>146</v>
      </c>
      <c r="AD1878" t="s">
        <v>27</v>
      </c>
      <c r="AE1878" t="s">
        <v>1653</v>
      </c>
    </row>
    <row r="1879" spans="8:31" hidden="1" x14ac:dyDescent="0.25">
      <c r="H1879" t="s">
        <v>4921</v>
      </c>
      <c r="I1879" t="s">
        <v>4924</v>
      </c>
      <c r="L1879">
        <v>872</v>
      </c>
      <c r="M1879" t="s">
        <v>195</v>
      </c>
      <c r="N1879" t="s">
        <v>4925</v>
      </c>
      <c r="Q1879">
        <v>0</v>
      </c>
      <c r="R1879" t="s">
        <v>98</v>
      </c>
      <c r="S1879" t="s">
        <v>98</v>
      </c>
      <c r="T1879" t="str">
        <f>IF(Transcripts[[#This Row],[List?]]="Y", Transcripts[[#This Row],[RefSeq mRNA ID]]&amp;IF(Transcripts[[#This Row],[Preferred?]]="Y", " (Preferred)", ""), "")</f>
        <v/>
      </c>
      <c r="V1879" s="43" t="s">
        <v>18540</v>
      </c>
      <c r="W1879" s="43" t="e">
        <f t="array" ref="W1879">INDEX(Table6[#Data], MATCH(1, ISNUMBER(SEARCH(Transcripts[[#This Row],[RefSeq mRNA ID]], Table6['#name])), 0), 1)</f>
        <v>#N/A</v>
      </c>
      <c r="X1879" s="43"/>
      <c r="Y1879" s="43"/>
      <c r="Z1879" t="s">
        <v>1647</v>
      </c>
      <c r="AC1879" t="s">
        <v>146</v>
      </c>
      <c r="AD1879" t="s">
        <v>27</v>
      </c>
      <c r="AE1879" t="s">
        <v>1647</v>
      </c>
    </row>
    <row r="1880" spans="8:31" hidden="1" x14ac:dyDescent="0.25">
      <c r="H1880" t="s">
        <v>4921</v>
      </c>
      <c r="I1880" t="s">
        <v>4926</v>
      </c>
      <c r="L1880">
        <v>861</v>
      </c>
      <c r="M1880" t="s">
        <v>195</v>
      </c>
      <c r="N1880" t="s">
        <v>4927</v>
      </c>
      <c r="Q1880">
        <v>0</v>
      </c>
      <c r="R1880" t="s">
        <v>98</v>
      </c>
      <c r="S1880" t="s">
        <v>98</v>
      </c>
      <c r="T1880" t="str">
        <f>IF(Transcripts[[#This Row],[List?]]="Y", Transcripts[[#This Row],[RefSeq mRNA ID]]&amp;IF(Transcripts[[#This Row],[Preferred?]]="Y", " (Preferred)", ""), "")</f>
        <v/>
      </c>
      <c r="V1880" s="43" t="s">
        <v>18540</v>
      </c>
      <c r="W1880" s="43" t="e">
        <f t="array" ref="W1880">INDEX(Table6[#Data], MATCH(1, ISNUMBER(SEARCH(Transcripts[[#This Row],[RefSeq mRNA ID]], Table6['#name])), 0), 1)</f>
        <v>#N/A</v>
      </c>
      <c r="X1880" s="43"/>
      <c r="Y1880" s="43"/>
      <c r="Z1880" t="s">
        <v>1655</v>
      </c>
      <c r="AC1880" t="s">
        <v>146</v>
      </c>
      <c r="AD1880" t="s">
        <v>27</v>
      </c>
      <c r="AE1880" t="s">
        <v>1655</v>
      </c>
    </row>
    <row r="1881" spans="8:31" hidden="1" x14ac:dyDescent="0.25">
      <c r="H1881" t="s">
        <v>4921</v>
      </c>
      <c r="I1881" t="s">
        <v>4928</v>
      </c>
      <c r="L1881">
        <v>552</v>
      </c>
      <c r="M1881" t="s">
        <v>195</v>
      </c>
      <c r="N1881" t="s">
        <v>4929</v>
      </c>
      <c r="Q1881">
        <v>0</v>
      </c>
      <c r="R1881" t="s">
        <v>98</v>
      </c>
      <c r="S1881" t="s">
        <v>98</v>
      </c>
      <c r="T1881" t="str">
        <f>IF(Transcripts[[#This Row],[List?]]="Y", Transcripts[[#This Row],[RefSeq mRNA ID]]&amp;IF(Transcripts[[#This Row],[Preferred?]]="Y", " (Preferred)", ""), "")</f>
        <v/>
      </c>
      <c r="V1881" s="43" t="s">
        <v>18540</v>
      </c>
      <c r="W1881" s="43" t="e">
        <f t="array" ref="W1881">INDEX(Table6[#Data], MATCH(1, ISNUMBER(SEARCH(Transcripts[[#This Row],[RefSeq mRNA ID]], Table6['#name])), 0), 1)</f>
        <v>#N/A</v>
      </c>
      <c r="X1881" s="43"/>
      <c r="Y1881" s="43"/>
      <c r="Z1881" t="s">
        <v>1641</v>
      </c>
      <c r="AA1881" t="s">
        <v>1642</v>
      </c>
      <c r="AB1881">
        <v>588</v>
      </c>
      <c r="AC1881" t="s">
        <v>146</v>
      </c>
      <c r="AD1881" t="s">
        <v>27</v>
      </c>
      <c r="AE1881" t="s">
        <v>11169</v>
      </c>
    </row>
    <row r="1882" spans="8:31" hidden="1" x14ac:dyDescent="0.25">
      <c r="H1882" t="s">
        <v>4921</v>
      </c>
      <c r="I1882" t="s">
        <v>4930</v>
      </c>
      <c r="L1882">
        <v>431</v>
      </c>
      <c r="M1882" t="s">
        <v>195</v>
      </c>
      <c r="N1882" t="s">
        <v>4931</v>
      </c>
      <c r="Q1882">
        <v>0</v>
      </c>
      <c r="R1882" t="s">
        <v>98</v>
      </c>
      <c r="S1882" t="s">
        <v>98</v>
      </c>
      <c r="T1882" t="str">
        <f>IF(Transcripts[[#This Row],[List?]]="Y", Transcripts[[#This Row],[RefSeq mRNA ID]]&amp;IF(Transcripts[[#This Row],[Preferred?]]="Y", " (Preferred)", ""), "")</f>
        <v/>
      </c>
      <c r="V1882" s="43" t="s">
        <v>18540</v>
      </c>
      <c r="W1882" s="43" t="e">
        <f t="array" ref="W1882">INDEX(Table6[#Data], MATCH(1, ISNUMBER(SEARCH(Transcripts[[#This Row],[RefSeq mRNA ID]], Table6['#name])), 0), 1)</f>
        <v>#N/A</v>
      </c>
      <c r="X1882" s="43"/>
      <c r="Y1882" s="43"/>
      <c r="Z1882" t="s">
        <v>1635</v>
      </c>
      <c r="AA1882" t="s">
        <v>1636</v>
      </c>
      <c r="AB1882">
        <v>864</v>
      </c>
      <c r="AC1882" t="s">
        <v>146</v>
      </c>
      <c r="AD1882" t="s">
        <v>27</v>
      </c>
      <c r="AE1882" t="s">
        <v>11170</v>
      </c>
    </row>
    <row r="1883" spans="8:31" hidden="1" x14ac:dyDescent="0.25">
      <c r="H1883" t="s">
        <v>4921</v>
      </c>
      <c r="I1883" t="s">
        <v>4942</v>
      </c>
      <c r="L1883">
        <v>2926</v>
      </c>
      <c r="M1883" t="s">
        <v>212</v>
      </c>
      <c r="N1883" t="s">
        <v>4943</v>
      </c>
      <c r="Q1883">
        <v>0</v>
      </c>
      <c r="R1883" t="s">
        <v>98</v>
      </c>
      <c r="S1883" t="s">
        <v>98</v>
      </c>
      <c r="T1883" t="str">
        <f>IF(Transcripts[[#This Row],[List?]]="Y", Transcripts[[#This Row],[RefSeq mRNA ID]]&amp;IF(Transcripts[[#This Row],[Preferred?]]="Y", " (Preferred)", ""), "")</f>
        <v/>
      </c>
      <c r="V1883" s="43" t="s">
        <v>18540</v>
      </c>
      <c r="W1883" s="43" t="e">
        <f t="array" ref="W1883">INDEX(Table6[#Data], MATCH(1, ISNUMBER(SEARCH(Transcripts[[#This Row],[RefSeq mRNA ID]], Table6['#name])), 0), 1)</f>
        <v>#N/A</v>
      </c>
      <c r="X1883" s="43"/>
      <c r="Y1883" s="43"/>
      <c r="Z1883" t="s">
        <v>1651</v>
      </c>
      <c r="AC1883" t="s">
        <v>146</v>
      </c>
      <c r="AD1883" t="s">
        <v>27</v>
      </c>
      <c r="AE1883" t="s">
        <v>1651</v>
      </c>
    </row>
    <row r="1884" spans="8:31" hidden="1" x14ac:dyDescent="0.25">
      <c r="H1884" t="s">
        <v>4921</v>
      </c>
      <c r="I1884" t="s">
        <v>4944</v>
      </c>
      <c r="L1884">
        <v>1778</v>
      </c>
      <c r="M1884" t="s">
        <v>212</v>
      </c>
      <c r="N1884" t="s">
        <v>4945</v>
      </c>
      <c r="Q1884">
        <v>0</v>
      </c>
      <c r="R1884" t="s">
        <v>98</v>
      </c>
      <c r="S1884" t="s">
        <v>98</v>
      </c>
      <c r="T1884" t="str">
        <f>IF(Transcripts[[#This Row],[List?]]="Y", Transcripts[[#This Row],[RefSeq mRNA ID]]&amp;IF(Transcripts[[#This Row],[Preferred?]]="Y", " (Preferred)", ""), "")</f>
        <v/>
      </c>
      <c r="V1884" s="43" t="s">
        <v>18540</v>
      </c>
      <c r="W1884" s="43" t="e">
        <f t="array" ref="W1884">INDEX(Table6[#Data], MATCH(1, ISNUMBER(SEARCH(Transcripts[[#This Row],[RefSeq mRNA ID]], Table6['#name])), 0), 1)</f>
        <v>#N/A</v>
      </c>
      <c r="X1884" s="43"/>
      <c r="Y1884" s="43"/>
      <c r="Z1884" t="s">
        <v>1649</v>
      </c>
      <c r="AC1884" t="s">
        <v>146</v>
      </c>
      <c r="AD1884" t="s">
        <v>27</v>
      </c>
      <c r="AE1884" t="s">
        <v>1649</v>
      </c>
    </row>
    <row r="1885" spans="8:31" hidden="1" x14ac:dyDescent="0.25">
      <c r="H1885" t="s">
        <v>4921</v>
      </c>
      <c r="I1885" t="s">
        <v>4946</v>
      </c>
      <c r="L1885">
        <v>866</v>
      </c>
      <c r="M1885" t="s">
        <v>212</v>
      </c>
      <c r="N1885" t="s">
        <v>4947</v>
      </c>
      <c r="Q1885">
        <v>0</v>
      </c>
      <c r="R1885" t="s">
        <v>98</v>
      </c>
      <c r="S1885" t="s">
        <v>98</v>
      </c>
      <c r="T1885" t="str">
        <f>IF(Transcripts[[#This Row],[List?]]="Y", Transcripts[[#This Row],[RefSeq mRNA ID]]&amp;IF(Transcripts[[#This Row],[Preferred?]]="Y", " (Preferred)", ""), "")</f>
        <v/>
      </c>
      <c r="V1885" s="43" t="s">
        <v>18540</v>
      </c>
      <c r="W1885" s="43" t="e">
        <f t="array" ref="W1885">INDEX(Table6[#Data], MATCH(1, ISNUMBER(SEARCH(Transcripts[[#This Row],[RefSeq mRNA ID]], Table6['#name])), 0), 1)</f>
        <v>#N/A</v>
      </c>
      <c r="X1885" s="43"/>
      <c r="Y1885" s="43"/>
      <c r="Z1885" t="s">
        <v>1644</v>
      </c>
      <c r="AA1885" t="s">
        <v>1645</v>
      </c>
      <c r="AB1885">
        <v>545</v>
      </c>
      <c r="AC1885" t="s">
        <v>146</v>
      </c>
      <c r="AD1885" t="s">
        <v>27</v>
      </c>
      <c r="AE1885" t="s">
        <v>11171</v>
      </c>
    </row>
    <row r="1886" spans="8:31" hidden="1" x14ac:dyDescent="0.25">
      <c r="H1886" t="s">
        <v>4948</v>
      </c>
      <c r="I1886" t="s">
        <v>4976</v>
      </c>
      <c r="J1886" t="s">
        <v>4977</v>
      </c>
      <c r="K1886" t="s">
        <v>19591</v>
      </c>
      <c r="L1886">
        <v>3856</v>
      </c>
      <c r="M1886" t="s">
        <v>27</v>
      </c>
      <c r="N1886" t="s">
        <v>4978</v>
      </c>
      <c r="P1886" t="s">
        <v>4979</v>
      </c>
      <c r="Q1886">
        <v>1233</v>
      </c>
      <c r="R1886" t="s">
        <v>97</v>
      </c>
      <c r="S1886" t="s">
        <v>97</v>
      </c>
      <c r="T1886" t="str">
        <f>IF(Transcripts[[#This Row],[List?]]="Y", Transcripts[[#This Row],[RefSeq mRNA ID]]&amp;IF(Transcripts[[#This Row],[Preferred?]]="Y", " (Preferred)", ""), "")</f>
        <v>NM_001281435.1 (Preferred)</v>
      </c>
      <c r="V1886" s="43" t="s">
        <v>18541</v>
      </c>
      <c r="W1886" s="43" t="e">
        <f t="array" ref="W1886">INDEX(Table6[#Data], MATCH(1, ISNUMBER(SEARCH(Transcripts[[#This Row],[RefSeq mRNA ID]], Table6['#name])), 0), 1)</f>
        <v>#N/A</v>
      </c>
      <c r="X1886" s="43"/>
      <c r="Y1886" s="43"/>
      <c r="Z1886" t="s">
        <v>1638</v>
      </c>
      <c r="AA1886" t="s">
        <v>1639</v>
      </c>
      <c r="AB1886">
        <v>764</v>
      </c>
      <c r="AC1886" t="s">
        <v>146</v>
      </c>
      <c r="AD1886" t="s">
        <v>27</v>
      </c>
      <c r="AE1886" t="s">
        <v>11172</v>
      </c>
    </row>
    <row r="1887" spans="8:31" hidden="1" x14ac:dyDescent="0.25">
      <c r="H1887" t="s">
        <v>4948</v>
      </c>
      <c r="I1887" t="s">
        <v>4980</v>
      </c>
      <c r="J1887" t="s">
        <v>4981</v>
      </c>
      <c r="K1887" t="s">
        <v>20412</v>
      </c>
      <c r="L1887">
        <v>3826</v>
      </c>
      <c r="M1887" t="s">
        <v>27</v>
      </c>
      <c r="N1887" t="s">
        <v>4982</v>
      </c>
      <c r="P1887" t="s">
        <v>4983</v>
      </c>
      <c r="Q1887">
        <v>1200</v>
      </c>
      <c r="R1887" t="s">
        <v>98</v>
      </c>
      <c r="S1887" t="s">
        <v>97</v>
      </c>
      <c r="T1887" t="str">
        <f>IF(Transcripts[[#This Row],[List?]]="Y", Transcripts[[#This Row],[RefSeq mRNA ID]]&amp;IF(Transcripts[[#This Row],[Preferred?]]="Y", " (Preferred)", ""), "")</f>
        <v>NM_003010.4</v>
      </c>
      <c r="V1887" s="43" t="s">
        <v>18541</v>
      </c>
      <c r="W1887" s="43" t="e">
        <f t="array" ref="W1887">INDEX(Table6[#Data], MATCH(1, ISNUMBER(SEARCH(Transcripts[[#This Row],[RefSeq mRNA ID]], Table6['#name])), 0), 1)</f>
        <v>#N/A</v>
      </c>
      <c r="X1887" s="43"/>
      <c r="Y1887" s="43"/>
      <c r="Z1887" t="s">
        <v>1657</v>
      </c>
      <c r="AC1887" t="s">
        <v>146</v>
      </c>
      <c r="AD1887" t="s">
        <v>27</v>
      </c>
      <c r="AE1887" t="s">
        <v>1657</v>
      </c>
    </row>
    <row r="1888" spans="8:31" hidden="1" x14ac:dyDescent="0.25">
      <c r="H1888" t="s">
        <v>4948</v>
      </c>
      <c r="I1888" t="s">
        <v>4952</v>
      </c>
      <c r="J1888" t="s">
        <v>4953</v>
      </c>
      <c r="L1888">
        <v>1064</v>
      </c>
      <c r="M1888" t="s">
        <v>189</v>
      </c>
      <c r="N1888" t="s">
        <v>4954</v>
      </c>
      <c r="Q1888">
        <v>279</v>
      </c>
      <c r="R1888" t="s">
        <v>98</v>
      </c>
      <c r="S1888" t="s">
        <v>98</v>
      </c>
      <c r="T1888" t="str">
        <f>IF(Transcripts[[#This Row],[List?]]="Y", Transcripts[[#This Row],[RefSeq mRNA ID]]&amp;IF(Transcripts[[#This Row],[Preferred?]]="Y", " (Preferred)", ""), "")</f>
        <v/>
      </c>
      <c r="V1888" s="43" t="s">
        <v>18541</v>
      </c>
      <c r="W1888" s="43" t="e">
        <f t="array" ref="W1888">INDEX(Table6[#Data], MATCH(1, ISNUMBER(SEARCH(Transcripts[[#This Row],[RefSeq mRNA ID]], Table6['#name])), 0), 1)</f>
        <v>#N/A</v>
      </c>
      <c r="X1888" s="43"/>
      <c r="Y1888" s="43"/>
      <c r="Z1888" t="s">
        <v>3717</v>
      </c>
      <c r="AA1888" t="s">
        <v>3718</v>
      </c>
      <c r="AB1888">
        <v>1242</v>
      </c>
      <c r="AC1888" t="s">
        <v>3716</v>
      </c>
      <c r="AD1888" t="s">
        <v>27</v>
      </c>
      <c r="AE1888" t="s">
        <v>11173</v>
      </c>
    </row>
    <row r="1889" spans="8:31" hidden="1" x14ac:dyDescent="0.25">
      <c r="H1889" t="s">
        <v>4948</v>
      </c>
      <c r="I1889" t="s">
        <v>4958</v>
      </c>
      <c r="J1889" t="s">
        <v>4959</v>
      </c>
      <c r="L1889">
        <v>961</v>
      </c>
      <c r="M1889" t="s">
        <v>189</v>
      </c>
      <c r="N1889" t="s">
        <v>4960</v>
      </c>
      <c r="Q1889">
        <v>138</v>
      </c>
      <c r="R1889" t="s">
        <v>98</v>
      </c>
      <c r="S1889" t="s">
        <v>98</v>
      </c>
      <c r="T1889" t="str">
        <f>IF(Transcripts[[#This Row],[List?]]="Y", Transcripts[[#This Row],[RefSeq mRNA ID]]&amp;IF(Transcripts[[#This Row],[Preferred?]]="Y", " (Preferred)", ""), "")</f>
        <v/>
      </c>
      <c r="V1889" s="43" t="s">
        <v>18541</v>
      </c>
      <c r="W1889" s="43" t="e">
        <f t="array" ref="W1889">INDEX(Table6[#Data], MATCH(1, ISNUMBER(SEARCH(Transcripts[[#This Row],[RefSeq mRNA ID]], Table6['#name])), 0), 1)</f>
        <v>#N/A</v>
      </c>
      <c r="X1889" s="43"/>
      <c r="Y1889" s="43"/>
      <c r="Z1889" t="s">
        <v>3723</v>
      </c>
      <c r="AA1889" t="s">
        <v>3724</v>
      </c>
      <c r="AB1889">
        <v>1005</v>
      </c>
      <c r="AC1889" t="s">
        <v>3716</v>
      </c>
      <c r="AD1889" t="s">
        <v>27</v>
      </c>
      <c r="AE1889" t="s">
        <v>11174</v>
      </c>
    </row>
    <row r="1890" spans="8:31" hidden="1" x14ac:dyDescent="0.25">
      <c r="H1890" t="s">
        <v>4948</v>
      </c>
      <c r="I1890" t="s">
        <v>4967</v>
      </c>
      <c r="J1890" t="s">
        <v>4968</v>
      </c>
      <c r="L1890">
        <v>551</v>
      </c>
      <c r="M1890" t="s">
        <v>189</v>
      </c>
      <c r="N1890" t="s">
        <v>4969</v>
      </c>
      <c r="Q1890">
        <v>138</v>
      </c>
      <c r="R1890" t="s">
        <v>98</v>
      </c>
      <c r="S1890" t="s">
        <v>98</v>
      </c>
      <c r="T1890" t="str">
        <f>IF(Transcripts[[#This Row],[List?]]="Y", Transcripts[[#This Row],[RefSeq mRNA ID]]&amp;IF(Transcripts[[#This Row],[Preferred?]]="Y", " (Preferred)", ""), "")</f>
        <v/>
      </c>
      <c r="V1890" s="43" t="s">
        <v>18541</v>
      </c>
      <c r="W1890" s="43" t="e">
        <f t="array" ref="W1890">INDEX(Table6[#Data], MATCH(1, ISNUMBER(SEARCH(Transcripts[[#This Row],[RefSeq mRNA ID]], Table6['#name])), 0), 1)</f>
        <v>#N/A</v>
      </c>
      <c r="X1890" s="43"/>
      <c r="Y1890" s="43"/>
      <c r="Z1890" t="s">
        <v>991</v>
      </c>
      <c r="AA1890" t="s">
        <v>992</v>
      </c>
      <c r="AB1890">
        <v>1980</v>
      </c>
      <c r="AC1890" t="s">
        <v>978</v>
      </c>
      <c r="AD1890" t="s">
        <v>27</v>
      </c>
      <c r="AE1890" t="s">
        <v>11175</v>
      </c>
    </row>
    <row r="1891" spans="8:31" hidden="1" x14ac:dyDescent="0.25">
      <c r="H1891" t="s">
        <v>4948</v>
      </c>
      <c r="I1891" t="s">
        <v>4949</v>
      </c>
      <c r="J1891" t="s">
        <v>4950</v>
      </c>
      <c r="L1891">
        <v>1136</v>
      </c>
      <c r="M1891" t="s">
        <v>189</v>
      </c>
      <c r="N1891" t="s">
        <v>4951</v>
      </c>
      <c r="Q1891">
        <v>126</v>
      </c>
      <c r="R1891" t="s">
        <v>98</v>
      </c>
      <c r="S1891" t="s">
        <v>98</v>
      </c>
      <c r="T1891" t="str">
        <f>IF(Transcripts[[#This Row],[List?]]="Y", Transcripts[[#This Row],[RefSeq mRNA ID]]&amp;IF(Transcripts[[#This Row],[Preferred?]]="Y", " (Preferred)", ""), "")</f>
        <v/>
      </c>
      <c r="V1891" s="43" t="s">
        <v>18541</v>
      </c>
      <c r="W1891" s="43" t="e">
        <f t="array" ref="W1891">INDEX(Table6[#Data], MATCH(1, ISNUMBER(SEARCH(Transcripts[[#This Row],[RefSeq mRNA ID]], Table6['#name])), 0), 1)</f>
        <v>#N/A</v>
      </c>
      <c r="X1891" s="43"/>
      <c r="Y1891" s="43"/>
      <c r="Z1891" t="s">
        <v>982</v>
      </c>
      <c r="AC1891" t="s">
        <v>978</v>
      </c>
      <c r="AD1891" t="s">
        <v>27</v>
      </c>
      <c r="AE1891" t="s">
        <v>982</v>
      </c>
    </row>
    <row r="1892" spans="8:31" hidden="1" x14ac:dyDescent="0.25">
      <c r="H1892" t="s">
        <v>4948</v>
      </c>
      <c r="I1892" t="s">
        <v>4955</v>
      </c>
      <c r="J1892" t="s">
        <v>4956</v>
      </c>
      <c r="L1892">
        <v>977</v>
      </c>
      <c r="M1892" t="s">
        <v>189</v>
      </c>
      <c r="N1892" t="s">
        <v>4957</v>
      </c>
      <c r="Q1892">
        <v>126</v>
      </c>
      <c r="R1892" t="s">
        <v>98</v>
      </c>
      <c r="S1892" t="s">
        <v>98</v>
      </c>
      <c r="T1892" t="str">
        <f>IF(Transcripts[[#This Row],[List?]]="Y", Transcripts[[#This Row],[RefSeq mRNA ID]]&amp;IF(Transcripts[[#This Row],[Preferred?]]="Y", " (Preferred)", ""), "")</f>
        <v/>
      </c>
      <c r="V1892" s="43" t="s">
        <v>18541</v>
      </c>
      <c r="W1892" s="43" t="e">
        <f t="array" ref="W1892">INDEX(Table6[#Data], MATCH(1, ISNUMBER(SEARCH(Transcripts[[#This Row],[RefSeq mRNA ID]], Table6['#name])), 0), 1)</f>
        <v>#N/A</v>
      </c>
      <c r="X1892" s="43"/>
      <c r="Y1892" s="43"/>
      <c r="Z1892" t="s">
        <v>985</v>
      </c>
      <c r="AC1892" t="s">
        <v>978</v>
      </c>
      <c r="AD1892" t="s">
        <v>27</v>
      </c>
      <c r="AE1892" t="s">
        <v>985</v>
      </c>
    </row>
    <row r="1893" spans="8:31" hidden="1" x14ac:dyDescent="0.25">
      <c r="H1893" t="s">
        <v>4948</v>
      </c>
      <c r="I1893" t="s">
        <v>4961</v>
      </c>
      <c r="J1893" t="s">
        <v>4962</v>
      </c>
      <c r="L1893">
        <v>948</v>
      </c>
      <c r="M1893" t="s">
        <v>189</v>
      </c>
      <c r="N1893" t="s">
        <v>4963</v>
      </c>
      <c r="Q1893">
        <v>126</v>
      </c>
      <c r="R1893" t="s">
        <v>98</v>
      </c>
      <c r="S1893" t="s">
        <v>98</v>
      </c>
      <c r="T1893" t="str">
        <f>IF(Transcripts[[#This Row],[List?]]="Y", Transcripts[[#This Row],[RefSeq mRNA ID]]&amp;IF(Transcripts[[#This Row],[Preferred?]]="Y", " (Preferred)", ""), "")</f>
        <v/>
      </c>
      <c r="V1893" s="43" t="s">
        <v>18541</v>
      </c>
      <c r="W1893" s="43" t="e">
        <f t="array" ref="W1893">INDEX(Table6[#Data], MATCH(1, ISNUMBER(SEARCH(Transcripts[[#This Row],[RefSeq mRNA ID]], Table6['#name])), 0), 1)</f>
        <v>#N/A</v>
      </c>
      <c r="X1893" s="43"/>
      <c r="Y1893" s="43"/>
      <c r="Z1893" t="s">
        <v>1003</v>
      </c>
      <c r="AC1893" t="s">
        <v>978</v>
      </c>
      <c r="AD1893" t="s">
        <v>27</v>
      </c>
      <c r="AE1893" t="s">
        <v>1003</v>
      </c>
    </row>
    <row r="1894" spans="8:31" hidden="1" x14ac:dyDescent="0.25">
      <c r="H1894" t="s">
        <v>4948</v>
      </c>
      <c r="I1894" t="s">
        <v>4964</v>
      </c>
      <c r="J1894" t="s">
        <v>4965</v>
      </c>
      <c r="L1894">
        <v>925</v>
      </c>
      <c r="M1894" t="s">
        <v>189</v>
      </c>
      <c r="N1894" t="s">
        <v>4966</v>
      </c>
      <c r="Q1894">
        <v>49</v>
      </c>
      <c r="R1894" t="s">
        <v>98</v>
      </c>
      <c r="S1894" t="s">
        <v>98</v>
      </c>
      <c r="T1894" t="str">
        <f>IF(Transcripts[[#This Row],[List?]]="Y", Transcripts[[#This Row],[RefSeq mRNA ID]]&amp;IF(Transcripts[[#This Row],[Preferred?]]="Y", " (Preferred)", ""), "")</f>
        <v/>
      </c>
      <c r="V1894" s="43" t="s">
        <v>18541</v>
      </c>
      <c r="W1894" s="43" t="e">
        <f t="array" ref="W1894">INDEX(Table6[#Data], MATCH(1, ISNUMBER(SEARCH(Transcripts[[#This Row],[RefSeq mRNA ID]], Table6['#name])), 0), 1)</f>
        <v>#N/A</v>
      </c>
      <c r="X1894" s="43"/>
      <c r="Y1894" s="43"/>
      <c r="Z1894" t="s">
        <v>1006</v>
      </c>
      <c r="AC1894" t="s">
        <v>978</v>
      </c>
      <c r="AD1894" t="s">
        <v>27</v>
      </c>
      <c r="AE1894" t="s">
        <v>1006</v>
      </c>
    </row>
    <row r="1895" spans="8:31" hidden="1" x14ac:dyDescent="0.25">
      <c r="H1895" t="s">
        <v>4948</v>
      </c>
      <c r="I1895" t="s">
        <v>4970</v>
      </c>
      <c r="L1895">
        <v>813</v>
      </c>
      <c r="M1895" t="s">
        <v>195</v>
      </c>
      <c r="N1895" t="s">
        <v>4971</v>
      </c>
      <c r="Q1895">
        <v>0</v>
      </c>
      <c r="R1895" t="s">
        <v>98</v>
      </c>
      <c r="S1895" t="s">
        <v>98</v>
      </c>
      <c r="T1895" t="str">
        <f>IF(Transcripts[[#This Row],[List?]]="Y", Transcripts[[#This Row],[RefSeq mRNA ID]]&amp;IF(Transcripts[[#This Row],[Preferred?]]="Y", " (Preferred)", ""), "")</f>
        <v/>
      </c>
      <c r="V1895" s="43" t="s">
        <v>18541</v>
      </c>
      <c r="W1895" s="43" t="e">
        <f t="array" ref="W1895">INDEX(Table6[#Data], MATCH(1, ISNUMBER(SEARCH(Transcripts[[#This Row],[RefSeq mRNA ID]], Table6['#name])), 0), 1)</f>
        <v>#N/A</v>
      </c>
      <c r="X1895" s="43"/>
      <c r="Y1895" s="43"/>
      <c r="Z1895" t="s">
        <v>988</v>
      </c>
      <c r="AC1895" t="s">
        <v>978</v>
      </c>
      <c r="AD1895" t="s">
        <v>27</v>
      </c>
      <c r="AE1895" t="s">
        <v>988</v>
      </c>
    </row>
    <row r="1896" spans="8:31" hidden="1" x14ac:dyDescent="0.25">
      <c r="H1896" t="s">
        <v>4948</v>
      </c>
      <c r="I1896" t="s">
        <v>4972</v>
      </c>
      <c r="L1896">
        <v>571</v>
      </c>
      <c r="M1896" t="s">
        <v>195</v>
      </c>
      <c r="N1896" t="s">
        <v>4973</v>
      </c>
      <c r="Q1896">
        <v>0</v>
      </c>
      <c r="R1896" t="s">
        <v>98</v>
      </c>
      <c r="S1896" t="s">
        <v>98</v>
      </c>
      <c r="T1896" t="str">
        <f>IF(Transcripts[[#This Row],[List?]]="Y", Transcripts[[#This Row],[RefSeq mRNA ID]]&amp;IF(Transcripts[[#This Row],[Preferred?]]="Y", " (Preferred)", ""), "")</f>
        <v/>
      </c>
      <c r="V1896" s="43" t="s">
        <v>18541</v>
      </c>
      <c r="W1896" s="43" t="e">
        <f t="array" ref="W1896">INDEX(Table6[#Data], MATCH(1, ISNUMBER(SEARCH(Transcripts[[#This Row],[RefSeq mRNA ID]], Table6['#name])), 0), 1)</f>
        <v>#N/A</v>
      </c>
      <c r="X1896" s="43"/>
      <c r="Y1896" s="43"/>
      <c r="Z1896" t="s">
        <v>979</v>
      </c>
      <c r="AC1896" t="s">
        <v>978</v>
      </c>
      <c r="AD1896" t="s">
        <v>27</v>
      </c>
      <c r="AE1896" t="s">
        <v>979</v>
      </c>
    </row>
    <row r="1897" spans="8:31" hidden="1" x14ac:dyDescent="0.25">
      <c r="H1897" t="s">
        <v>4948</v>
      </c>
      <c r="I1897" t="s">
        <v>4974</v>
      </c>
      <c r="L1897">
        <v>482</v>
      </c>
      <c r="M1897" t="s">
        <v>195</v>
      </c>
      <c r="N1897" t="s">
        <v>4975</v>
      </c>
      <c r="Q1897">
        <v>0</v>
      </c>
      <c r="R1897" t="s">
        <v>98</v>
      </c>
      <c r="S1897" t="s">
        <v>98</v>
      </c>
      <c r="T1897" t="str">
        <f>IF(Transcripts[[#This Row],[List?]]="Y", Transcripts[[#This Row],[RefSeq mRNA ID]]&amp;IF(Transcripts[[#This Row],[Preferred?]]="Y", " (Preferred)", ""), "")</f>
        <v/>
      </c>
      <c r="V1897" s="43" t="s">
        <v>18541</v>
      </c>
      <c r="W1897" s="43" t="e">
        <f t="array" ref="W1897">INDEX(Table6[#Data], MATCH(1, ISNUMBER(SEARCH(Transcripts[[#This Row],[RefSeq mRNA ID]], Table6['#name])), 0), 1)</f>
        <v>#N/A</v>
      </c>
      <c r="X1897" s="43"/>
      <c r="Y1897" s="43"/>
      <c r="Z1897" t="s">
        <v>998</v>
      </c>
      <c r="AA1897" t="s">
        <v>999</v>
      </c>
      <c r="AB1897">
        <v>1452</v>
      </c>
      <c r="AC1897" t="s">
        <v>978</v>
      </c>
      <c r="AD1897" t="s">
        <v>27</v>
      </c>
      <c r="AE1897" t="s">
        <v>11176</v>
      </c>
    </row>
    <row r="1898" spans="8:31" hidden="1" x14ac:dyDescent="0.25">
      <c r="H1898" t="s">
        <v>4948</v>
      </c>
      <c r="I1898" t="s">
        <v>4984</v>
      </c>
      <c r="L1898">
        <v>3852</v>
      </c>
      <c r="M1898" t="s">
        <v>212</v>
      </c>
      <c r="N1898" t="s">
        <v>4985</v>
      </c>
      <c r="Q1898">
        <v>0</v>
      </c>
      <c r="R1898" t="s">
        <v>98</v>
      </c>
      <c r="S1898" t="s">
        <v>98</v>
      </c>
      <c r="T1898" t="str">
        <f>IF(Transcripts[[#This Row],[List?]]="Y", Transcripts[[#This Row],[RefSeq mRNA ID]]&amp;IF(Transcripts[[#This Row],[Preferred?]]="Y", " (Preferred)", ""), "")</f>
        <v/>
      </c>
      <c r="V1898" s="43" t="s">
        <v>18541</v>
      </c>
      <c r="W1898" s="43" t="e">
        <f t="array" ref="W1898">INDEX(Table6[#Data], MATCH(1, ISNUMBER(SEARCH(Transcripts[[#This Row],[RefSeq mRNA ID]], Table6['#name])), 0), 1)</f>
        <v>#N/A</v>
      </c>
      <c r="X1898" s="43"/>
      <c r="Y1898" s="43"/>
      <c r="Z1898" t="s">
        <v>4188</v>
      </c>
      <c r="AA1898" t="s">
        <v>4189</v>
      </c>
      <c r="AB1898">
        <v>2199</v>
      </c>
      <c r="AC1898" t="s">
        <v>4175</v>
      </c>
      <c r="AD1898" t="s">
        <v>27</v>
      </c>
      <c r="AE1898" t="s">
        <v>11177</v>
      </c>
    </row>
    <row r="1899" spans="8:31" hidden="1" x14ac:dyDescent="0.25">
      <c r="H1899" t="s">
        <v>4948</v>
      </c>
      <c r="I1899" t="s">
        <v>4986</v>
      </c>
      <c r="L1899">
        <v>648</v>
      </c>
      <c r="M1899" t="s">
        <v>212</v>
      </c>
      <c r="N1899" t="s">
        <v>4987</v>
      </c>
      <c r="Q1899">
        <v>0</v>
      </c>
      <c r="R1899" t="s">
        <v>98</v>
      </c>
      <c r="S1899" t="s">
        <v>98</v>
      </c>
      <c r="T1899" t="str">
        <f>IF(Transcripts[[#This Row],[List?]]="Y", Transcripts[[#This Row],[RefSeq mRNA ID]]&amp;IF(Transcripts[[#This Row],[Preferred?]]="Y", " (Preferred)", ""), "")</f>
        <v/>
      </c>
      <c r="V1899" s="43" t="s">
        <v>18541</v>
      </c>
      <c r="W1899" s="43" t="e">
        <f t="array" ref="W1899">INDEX(Table6[#Data], MATCH(1, ISNUMBER(SEARCH(Transcripts[[#This Row],[RefSeq mRNA ID]], Table6['#name])), 0), 1)</f>
        <v>#N/A</v>
      </c>
      <c r="X1899" s="43"/>
      <c r="Y1899" s="43"/>
      <c r="Z1899" t="s">
        <v>4184</v>
      </c>
      <c r="AA1899" t="s">
        <v>4185</v>
      </c>
      <c r="AB1899">
        <v>2565</v>
      </c>
      <c r="AC1899" t="s">
        <v>4175</v>
      </c>
      <c r="AD1899" t="s">
        <v>27</v>
      </c>
      <c r="AE1899" t="s">
        <v>11178</v>
      </c>
    </row>
    <row r="1900" spans="8:31" hidden="1" x14ac:dyDescent="0.25">
      <c r="H1900" t="s">
        <v>4948</v>
      </c>
      <c r="I1900" t="s">
        <v>4988</v>
      </c>
      <c r="L1900">
        <v>543</v>
      </c>
      <c r="M1900" t="s">
        <v>212</v>
      </c>
      <c r="N1900" t="s">
        <v>4989</v>
      </c>
      <c r="Q1900">
        <v>0</v>
      </c>
      <c r="R1900" t="s">
        <v>98</v>
      </c>
      <c r="S1900" t="s">
        <v>98</v>
      </c>
      <c r="T1900" t="str">
        <f>IF(Transcripts[[#This Row],[List?]]="Y", Transcripts[[#This Row],[RefSeq mRNA ID]]&amp;IF(Transcripts[[#This Row],[Preferred?]]="Y", " (Preferred)", ""), "")</f>
        <v/>
      </c>
      <c r="V1900" s="43" t="s">
        <v>18541</v>
      </c>
      <c r="W1900" s="43" t="e">
        <f t="array" ref="W1900">INDEX(Table6[#Data], MATCH(1, ISNUMBER(SEARCH(Transcripts[[#This Row],[RefSeq mRNA ID]], Table6['#name])), 0), 1)</f>
        <v>#N/A</v>
      </c>
      <c r="X1900" s="43"/>
      <c r="Y1900" s="43"/>
      <c r="Z1900" t="s">
        <v>4176</v>
      </c>
      <c r="AA1900" t="s">
        <v>4177</v>
      </c>
      <c r="AB1900">
        <v>157</v>
      </c>
      <c r="AC1900" t="s">
        <v>4175</v>
      </c>
      <c r="AD1900" t="s">
        <v>27</v>
      </c>
      <c r="AE1900" t="s">
        <v>11179</v>
      </c>
    </row>
    <row r="1901" spans="8:31" hidden="1" x14ac:dyDescent="0.25">
      <c r="H1901" t="s">
        <v>4990</v>
      </c>
      <c r="I1901" t="s">
        <v>4991</v>
      </c>
      <c r="J1901" t="s">
        <v>4992</v>
      </c>
      <c r="K1901" t="s">
        <v>20413</v>
      </c>
      <c r="L1901">
        <v>7011</v>
      </c>
      <c r="M1901" t="s">
        <v>27</v>
      </c>
      <c r="N1901" t="s">
        <v>4993</v>
      </c>
      <c r="P1901" t="s">
        <v>4994</v>
      </c>
      <c r="Q1901">
        <v>4539</v>
      </c>
      <c r="R1901" t="s">
        <v>97</v>
      </c>
      <c r="S1901" t="s">
        <v>97</v>
      </c>
      <c r="T1901" t="str">
        <f>IF(Transcripts[[#This Row],[List?]]="Y", Transcripts[[#This Row],[RefSeq mRNA ID]]&amp;IF(Transcripts[[#This Row],[Preferred?]]="Y", " (Preferred)", ""), "")</f>
        <v>NM_005921.2 (Preferred)</v>
      </c>
      <c r="V1901" s="43" t="s">
        <v>18542</v>
      </c>
      <c r="W1901" s="43" t="e">
        <f t="array" ref="W1901">INDEX(Table6[#Data], MATCH(1, ISNUMBER(SEARCH(Transcripts[[#This Row],[RefSeq mRNA ID]], Table6['#name])), 0), 1)</f>
        <v>#N/A</v>
      </c>
      <c r="X1901" s="43"/>
      <c r="Y1901" s="43"/>
      <c r="Z1901" t="s">
        <v>4198</v>
      </c>
      <c r="AC1901" t="s">
        <v>4175</v>
      </c>
      <c r="AD1901" t="s">
        <v>27</v>
      </c>
      <c r="AE1901" t="s">
        <v>4198</v>
      </c>
    </row>
    <row r="1902" spans="8:31" hidden="1" x14ac:dyDescent="0.25">
      <c r="H1902" t="s">
        <v>4990</v>
      </c>
      <c r="I1902" t="s">
        <v>4995</v>
      </c>
      <c r="L1902">
        <v>3713</v>
      </c>
      <c r="M1902" t="s">
        <v>212</v>
      </c>
      <c r="N1902" t="s">
        <v>4996</v>
      </c>
      <c r="Q1902">
        <v>0</v>
      </c>
      <c r="R1902" t="s">
        <v>98</v>
      </c>
      <c r="S1902" t="s">
        <v>98</v>
      </c>
      <c r="T1902" t="str">
        <f>IF(Transcripts[[#This Row],[List?]]="Y", Transcripts[[#This Row],[RefSeq mRNA ID]]&amp;IF(Transcripts[[#This Row],[Preferred?]]="Y", " (Preferred)", ""), "")</f>
        <v/>
      </c>
      <c r="V1902" s="43" t="s">
        <v>18542</v>
      </c>
      <c r="W1902" s="43" t="e">
        <f t="array" ref="W1902">INDEX(Table6[#Data], MATCH(1, ISNUMBER(SEARCH(Transcripts[[#This Row],[RefSeq mRNA ID]], Table6['#name])), 0), 1)</f>
        <v>#N/A</v>
      </c>
      <c r="X1902" s="43"/>
      <c r="Y1902" s="43"/>
      <c r="Z1902" t="s">
        <v>4202</v>
      </c>
      <c r="AC1902" t="s">
        <v>4175</v>
      </c>
      <c r="AD1902" t="s">
        <v>27</v>
      </c>
      <c r="AE1902" t="s">
        <v>4202</v>
      </c>
    </row>
    <row r="1903" spans="8:31" hidden="1" x14ac:dyDescent="0.25">
      <c r="H1903" t="s">
        <v>4997</v>
      </c>
      <c r="I1903" t="s">
        <v>4998</v>
      </c>
      <c r="J1903" t="s">
        <v>4999</v>
      </c>
      <c r="L1903">
        <v>1049</v>
      </c>
      <c r="M1903" t="s">
        <v>27</v>
      </c>
      <c r="N1903" t="s">
        <v>5000</v>
      </c>
      <c r="Q1903">
        <v>1049</v>
      </c>
      <c r="R1903" t="s">
        <v>98</v>
      </c>
      <c r="S1903" t="s">
        <v>98</v>
      </c>
      <c r="T1903" t="str">
        <f>IF(Transcripts[[#This Row],[List?]]="Y", Transcripts[[#This Row],[RefSeq mRNA ID]]&amp;IF(Transcripts[[#This Row],[Preferred?]]="Y", " (Preferred)", ""), "")</f>
        <v/>
      </c>
      <c r="V1903" s="43" t="s">
        <v>18543</v>
      </c>
      <c r="W1903" s="43" t="e">
        <f t="array" ref="W1903">INDEX(Table6[#Data], MATCH(1, ISNUMBER(SEARCH(Transcripts[[#This Row],[RefSeq mRNA ID]], Table6['#name])), 0), 1)</f>
        <v>#N/A</v>
      </c>
      <c r="X1903" s="43"/>
      <c r="Y1903" s="43"/>
      <c r="Z1903" t="s">
        <v>4195</v>
      </c>
      <c r="AA1903" t="s">
        <v>4196</v>
      </c>
      <c r="AB1903">
        <v>522</v>
      </c>
      <c r="AC1903" t="s">
        <v>4175</v>
      </c>
      <c r="AD1903" t="s">
        <v>27</v>
      </c>
      <c r="AE1903" t="s">
        <v>11180</v>
      </c>
    </row>
    <row r="1904" spans="8:31" hidden="1" x14ac:dyDescent="0.25">
      <c r="H1904" t="s">
        <v>4997</v>
      </c>
      <c r="I1904" t="s">
        <v>5001</v>
      </c>
      <c r="J1904" t="s">
        <v>5002</v>
      </c>
      <c r="K1904" t="s">
        <v>20415</v>
      </c>
      <c r="L1904">
        <v>4460</v>
      </c>
      <c r="M1904" t="s">
        <v>27</v>
      </c>
      <c r="N1904" t="s">
        <v>5003</v>
      </c>
      <c r="P1904" t="s">
        <v>5004</v>
      </c>
      <c r="Q1904">
        <v>4460</v>
      </c>
      <c r="R1904" t="s">
        <v>97</v>
      </c>
      <c r="S1904" t="s">
        <v>97</v>
      </c>
      <c r="T1904" t="str">
        <f>IF(Transcripts[[#This Row],[List?]]="Y", Transcripts[[#This Row],[RefSeq mRNA ID]]&amp;IF(Transcripts[[#This Row],[Preferred?]]="Y", " (Preferred)", ""), "")</f>
        <v>NM_003954.5 (Preferred)</v>
      </c>
      <c r="V1904" s="43" t="s">
        <v>18543</v>
      </c>
      <c r="W1904" s="43" t="e">
        <f t="array" ref="W1904">INDEX(Table6[#Data], MATCH(1, ISNUMBER(SEARCH(Transcripts[[#This Row],[RefSeq mRNA ID]], Table6['#name])), 0), 1)</f>
        <v>#N/A</v>
      </c>
      <c r="X1904" s="43"/>
      <c r="Y1904" s="43"/>
      <c r="Z1904" t="s">
        <v>4204</v>
      </c>
      <c r="AC1904" t="s">
        <v>4175</v>
      </c>
      <c r="AD1904" t="s">
        <v>27</v>
      </c>
      <c r="AE1904" t="s">
        <v>4204</v>
      </c>
    </row>
    <row r="1905" spans="8:31" hidden="1" x14ac:dyDescent="0.25">
      <c r="H1905" t="s">
        <v>4997</v>
      </c>
      <c r="I1905" t="s">
        <v>5007</v>
      </c>
      <c r="J1905" t="s">
        <v>5008</v>
      </c>
      <c r="L1905">
        <v>4583</v>
      </c>
      <c r="M1905" t="s">
        <v>27</v>
      </c>
      <c r="N1905" t="s">
        <v>5009</v>
      </c>
      <c r="P1905" t="s">
        <v>5004</v>
      </c>
      <c r="Q1905">
        <v>4583</v>
      </c>
      <c r="R1905" t="s">
        <v>98</v>
      </c>
      <c r="S1905" t="s">
        <v>98</v>
      </c>
      <c r="T1905" t="str">
        <f>IF(Transcripts[[#This Row],[List?]]="Y", Transcripts[[#This Row],[RefSeq mRNA ID]]&amp;IF(Transcripts[[#This Row],[Preferred?]]="Y", " (Preferred)", ""), "")</f>
        <v/>
      </c>
      <c r="V1905" s="43" t="s">
        <v>18543</v>
      </c>
      <c r="W1905" s="43" t="e">
        <f t="array" ref="W1905">INDEX(Table6[#Data], MATCH(1, ISNUMBER(SEARCH(Transcripts[[#This Row],[RefSeq mRNA ID]], Table6['#name])), 0), 1)</f>
        <v>#N/A</v>
      </c>
      <c r="X1905" s="43"/>
      <c r="Y1905" s="43"/>
      <c r="Z1905" t="s">
        <v>4200</v>
      </c>
      <c r="AC1905" t="s">
        <v>4175</v>
      </c>
      <c r="AD1905" t="s">
        <v>27</v>
      </c>
      <c r="AE1905" t="s">
        <v>4200</v>
      </c>
    </row>
    <row r="1906" spans="8:31" hidden="1" x14ac:dyDescent="0.25">
      <c r="H1906" t="s">
        <v>4997</v>
      </c>
      <c r="I1906" t="s">
        <v>9528</v>
      </c>
      <c r="L1906">
        <v>4583</v>
      </c>
      <c r="M1906" t="s">
        <v>212</v>
      </c>
      <c r="N1906" t="s">
        <v>9529</v>
      </c>
      <c r="Q1906">
        <v>0</v>
      </c>
      <c r="R1906" t="s">
        <v>98</v>
      </c>
      <c r="S1906" t="s">
        <v>98</v>
      </c>
      <c r="T1906" t="str">
        <f>IF(Transcripts[[#This Row],[List?]]="Y", Transcripts[[#This Row],[RefSeq mRNA ID]]&amp;IF(Transcripts[[#This Row],[Preferred?]]="Y", " (Preferred)", ""), "")</f>
        <v/>
      </c>
      <c r="V1906" s="43" t="s">
        <v>18543</v>
      </c>
      <c r="W1906" s="43" t="e">
        <f t="array" ref="W1906">INDEX(Table6[#Data], MATCH(1, ISNUMBER(SEARCH(Transcripts[[#This Row],[RefSeq mRNA ID]], Table6['#name])), 0), 1)</f>
        <v>#N/A</v>
      </c>
      <c r="X1906" s="43"/>
      <c r="Y1906" s="43"/>
      <c r="Z1906" t="s">
        <v>4179</v>
      </c>
      <c r="AA1906" t="s">
        <v>4180</v>
      </c>
      <c r="AB1906">
        <v>243</v>
      </c>
      <c r="AC1906" t="s">
        <v>4175</v>
      </c>
      <c r="AD1906" t="s">
        <v>27</v>
      </c>
      <c r="AE1906" t="s">
        <v>11181</v>
      </c>
    </row>
    <row r="1907" spans="8:31" hidden="1" x14ac:dyDescent="0.25">
      <c r="H1907" t="s">
        <v>4997</v>
      </c>
      <c r="I1907" t="s">
        <v>5005</v>
      </c>
      <c r="L1907">
        <v>4452</v>
      </c>
      <c r="M1907" t="s">
        <v>195</v>
      </c>
      <c r="N1907" t="s">
        <v>5006</v>
      </c>
      <c r="Q1907">
        <v>0</v>
      </c>
      <c r="R1907" t="s">
        <v>98</v>
      </c>
      <c r="S1907" t="s">
        <v>98</v>
      </c>
      <c r="T1907" t="str">
        <f>IF(Transcripts[[#This Row],[List?]]="Y", Transcripts[[#This Row],[RefSeq mRNA ID]]&amp;IF(Transcripts[[#This Row],[Preferred?]]="Y", " (Preferred)", ""), "")</f>
        <v/>
      </c>
      <c r="V1907" s="43" t="s">
        <v>18543</v>
      </c>
      <c r="W1907" s="43" t="e">
        <f t="array" ref="W1907">INDEX(Table6[#Data], MATCH(1, ISNUMBER(SEARCH(Transcripts[[#This Row],[RefSeq mRNA ID]], Table6['#name])), 0), 1)</f>
        <v>#N/A</v>
      </c>
      <c r="X1907" s="43"/>
      <c r="Y1907" s="43"/>
      <c r="Z1907" t="s">
        <v>4182</v>
      </c>
      <c r="AC1907" t="s">
        <v>4175</v>
      </c>
      <c r="AD1907" t="s">
        <v>27</v>
      </c>
      <c r="AE1907" t="s">
        <v>4182</v>
      </c>
    </row>
    <row r="1908" spans="8:31" hidden="1" x14ac:dyDescent="0.25">
      <c r="H1908" t="s">
        <v>4997</v>
      </c>
      <c r="I1908" t="s">
        <v>5010</v>
      </c>
      <c r="L1908">
        <v>3152</v>
      </c>
      <c r="M1908" t="s">
        <v>212</v>
      </c>
      <c r="N1908" t="s">
        <v>5011</v>
      </c>
      <c r="Q1908">
        <v>0</v>
      </c>
      <c r="R1908" t="s">
        <v>98</v>
      </c>
      <c r="S1908" t="s">
        <v>98</v>
      </c>
      <c r="T1908" t="str">
        <f>IF(Transcripts[[#This Row],[List?]]="Y", Transcripts[[#This Row],[RefSeq mRNA ID]]&amp;IF(Transcripts[[#This Row],[Preferred?]]="Y", " (Preferred)", ""), "")</f>
        <v/>
      </c>
      <c r="V1908" s="43" t="s">
        <v>18543</v>
      </c>
      <c r="W1908" s="43" t="e">
        <f t="array" ref="W1908">INDEX(Table6[#Data], MATCH(1, ISNUMBER(SEARCH(Transcripts[[#This Row],[RefSeq mRNA ID]], Table6['#name])), 0), 1)</f>
        <v>#N/A</v>
      </c>
      <c r="X1908" s="43"/>
      <c r="Y1908" s="43"/>
      <c r="Z1908" t="s">
        <v>4192</v>
      </c>
      <c r="AA1908" t="s">
        <v>4193</v>
      </c>
      <c r="AB1908">
        <v>1242</v>
      </c>
      <c r="AC1908" t="s">
        <v>4175</v>
      </c>
      <c r="AD1908" t="s">
        <v>27</v>
      </c>
      <c r="AE1908" t="s">
        <v>11182</v>
      </c>
    </row>
    <row r="1909" spans="8:31" hidden="1" x14ac:dyDescent="0.25">
      <c r="H1909" t="s">
        <v>4997</v>
      </c>
      <c r="I1909" t="s">
        <v>5012</v>
      </c>
      <c r="L1909">
        <v>570</v>
      </c>
      <c r="M1909" t="s">
        <v>212</v>
      </c>
      <c r="N1909" t="s">
        <v>5013</v>
      </c>
      <c r="Q1909">
        <v>0</v>
      </c>
      <c r="R1909" t="s">
        <v>98</v>
      </c>
      <c r="S1909" t="s">
        <v>98</v>
      </c>
      <c r="T1909" t="str">
        <f>IF(Transcripts[[#This Row],[List?]]="Y", Transcripts[[#This Row],[RefSeq mRNA ID]]&amp;IF(Transcripts[[#This Row],[Preferred?]]="Y", " (Preferred)", ""), "")</f>
        <v/>
      </c>
      <c r="V1909" s="43" t="s">
        <v>18543</v>
      </c>
      <c r="W1909" s="43" t="e">
        <f t="array" ref="W1909">INDEX(Table6[#Data], MATCH(1, ISNUMBER(SEARCH(Transcripts[[#This Row],[RefSeq mRNA ID]], Table6['#name])), 0), 1)</f>
        <v>#N/A</v>
      </c>
      <c r="X1909" s="43"/>
      <c r="Y1909" s="43"/>
      <c r="Z1909" t="s">
        <v>3183</v>
      </c>
      <c r="AA1909" t="s">
        <v>3184</v>
      </c>
      <c r="AB1909">
        <v>1125</v>
      </c>
      <c r="AC1909" t="s">
        <v>3182</v>
      </c>
      <c r="AD1909" t="s">
        <v>27</v>
      </c>
      <c r="AE1909" t="s">
        <v>11183</v>
      </c>
    </row>
    <row r="1910" spans="8:31" hidden="1" x14ac:dyDescent="0.25">
      <c r="H1910" t="s">
        <v>5014</v>
      </c>
      <c r="I1910" t="s">
        <v>5017</v>
      </c>
      <c r="J1910" t="s">
        <v>5018</v>
      </c>
      <c r="K1910" t="s">
        <v>19595</v>
      </c>
      <c r="L1910">
        <v>11022</v>
      </c>
      <c r="M1910" t="s">
        <v>27</v>
      </c>
      <c r="N1910" t="s">
        <v>5019</v>
      </c>
      <c r="P1910" t="s">
        <v>5020</v>
      </c>
      <c r="Q1910">
        <v>1083</v>
      </c>
      <c r="R1910" t="s">
        <v>97</v>
      </c>
      <c r="S1910" t="s">
        <v>97</v>
      </c>
      <c r="T1910" t="str">
        <f>IF(Transcripts[[#This Row],[List?]]="Y", Transcripts[[#This Row],[RefSeq mRNA ID]]&amp;IF(Transcripts[[#This Row],[Preferred?]]="Y", " (Preferred)", ""), "")</f>
        <v>NM_002745.4 (Preferred)</v>
      </c>
      <c r="V1910" s="43" t="s">
        <v>18544</v>
      </c>
      <c r="W1910" s="43" t="e">
        <f t="array" ref="W1910">INDEX(Table6[#Data], MATCH(1, ISNUMBER(SEARCH(Transcripts[[#This Row],[RefSeq mRNA ID]], Table6['#name])), 0), 1)</f>
        <v>#N/A</v>
      </c>
      <c r="X1910" s="43"/>
      <c r="Y1910" s="43"/>
      <c r="Z1910" t="s">
        <v>9443</v>
      </c>
      <c r="AC1910" t="s">
        <v>9442</v>
      </c>
      <c r="AD1910" t="s">
        <v>27</v>
      </c>
      <c r="AE1910" t="s">
        <v>9443</v>
      </c>
    </row>
    <row r="1911" spans="8:31" hidden="1" x14ac:dyDescent="0.25">
      <c r="H1911" t="s">
        <v>5014</v>
      </c>
      <c r="I1911" t="s">
        <v>5021</v>
      </c>
      <c r="J1911" t="s">
        <v>5022</v>
      </c>
      <c r="K1911" t="s">
        <v>19596</v>
      </c>
      <c r="L1911">
        <v>1487</v>
      </c>
      <c r="M1911" t="s">
        <v>27</v>
      </c>
      <c r="N1911" t="s">
        <v>5023</v>
      </c>
      <c r="P1911" t="s">
        <v>5020</v>
      </c>
      <c r="Q1911">
        <v>1083</v>
      </c>
      <c r="R1911" t="s">
        <v>98</v>
      </c>
      <c r="S1911" t="s">
        <v>97</v>
      </c>
      <c r="T1911" t="str">
        <f>IF(Transcripts[[#This Row],[List?]]="Y", Transcripts[[#This Row],[RefSeq mRNA ID]]&amp;IF(Transcripts[[#This Row],[Preferred?]]="Y", " (Preferred)", ""), "")</f>
        <v>NM_138957.3</v>
      </c>
      <c r="V1911" s="43" t="s">
        <v>18544</v>
      </c>
      <c r="W1911" s="43" t="e">
        <f t="array" ref="W1911">INDEX(Table6[#Data], MATCH(1, ISNUMBER(SEARCH(Transcripts[[#This Row],[RefSeq mRNA ID]], Table6['#name])), 0), 1)</f>
        <v>#N/A</v>
      </c>
      <c r="X1911" s="43"/>
      <c r="Y1911" s="43"/>
      <c r="Z1911" t="s">
        <v>9445</v>
      </c>
      <c r="AA1911" t="s">
        <v>9446</v>
      </c>
      <c r="AB1911">
        <v>843</v>
      </c>
      <c r="AC1911" t="s">
        <v>9442</v>
      </c>
      <c r="AD1911" t="s">
        <v>27</v>
      </c>
      <c r="AE1911" t="s">
        <v>11184</v>
      </c>
    </row>
    <row r="1912" spans="8:31" hidden="1" x14ac:dyDescent="0.25">
      <c r="H1912" t="s">
        <v>5014</v>
      </c>
      <c r="I1912" t="s">
        <v>5024</v>
      </c>
      <c r="J1912" t="s">
        <v>5025</v>
      </c>
      <c r="L1912">
        <v>951</v>
      </c>
      <c r="M1912" t="s">
        <v>27</v>
      </c>
      <c r="N1912" t="s">
        <v>5026</v>
      </c>
      <c r="Q1912">
        <v>951</v>
      </c>
      <c r="R1912" t="s">
        <v>98</v>
      </c>
      <c r="S1912" t="s">
        <v>98</v>
      </c>
      <c r="T1912" t="str">
        <f>IF(Transcripts[[#This Row],[List?]]="Y", Transcripts[[#This Row],[RefSeq mRNA ID]]&amp;IF(Transcripts[[#This Row],[Preferred?]]="Y", " (Preferred)", ""), "")</f>
        <v/>
      </c>
      <c r="V1912" s="43" t="s">
        <v>18544</v>
      </c>
      <c r="W1912" s="43" t="e">
        <f t="array" ref="W1912">INDEX(Table6[#Data], MATCH(1, ISNUMBER(SEARCH(Transcripts[[#This Row],[RefSeq mRNA ID]], Table6['#name])), 0), 1)</f>
        <v>#N/A</v>
      </c>
      <c r="X1912" s="43"/>
      <c r="Y1912" s="43"/>
      <c r="Z1912" t="s">
        <v>5980</v>
      </c>
      <c r="AA1912" t="s">
        <v>5981</v>
      </c>
      <c r="AB1912">
        <v>7668</v>
      </c>
      <c r="AC1912" t="s">
        <v>103</v>
      </c>
      <c r="AD1912" t="s">
        <v>27</v>
      </c>
      <c r="AE1912" t="s">
        <v>11185</v>
      </c>
    </row>
    <row r="1913" spans="8:31" hidden="1" x14ac:dyDescent="0.25">
      <c r="H1913" t="s">
        <v>5014</v>
      </c>
      <c r="I1913" t="s">
        <v>5015</v>
      </c>
      <c r="L1913">
        <v>491</v>
      </c>
      <c r="M1913" t="s">
        <v>195</v>
      </c>
      <c r="N1913" t="s">
        <v>5016</v>
      </c>
      <c r="Q1913">
        <v>0</v>
      </c>
      <c r="R1913" t="s">
        <v>98</v>
      </c>
      <c r="S1913" t="s">
        <v>98</v>
      </c>
      <c r="T1913" t="str">
        <f>IF(Transcripts[[#This Row],[List?]]="Y", Transcripts[[#This Row],[RefSeq mRNA ID]]&amp;IF(Transcripts[[#This Row],[Preferred?]]="Y", " (Preferred)", ""), "")</f>
        <v/>
      </c>
      <c r="V1913" s="43" t="s">
        <v>18544</v>
      </c>
      <c r="W1913" s="43" t="e">
        <f t="array" ref="W1913">INDEX(Table6[#Data], MATCH(1, ISNUMBER(SEARCH(Transcripts[[#This Row],[RefSeq mRNA ID]], Table6['#name])), 0), 1)</f>
        <v>#N/A</v>
      </c>
      <c r="X1913" s="43"/>
      <c r="Y1913" s="43"/>
      <c r="Z1913" t="s">
        <v>5978</v>
      </c>
      <c r="AC1913" t="s">
        <v>103</v>
      </c>
      <c r="AD1913" t="s">
        <v>27</v>
      </c>
      <c r="AE1913" t="s">
        <v>5978</v>
      </c>
    </row>
    <row r="1914" spans="8:31" hidden="1" x14ac:dyDescent="0.25">
      <c r="H1914" t="s">
        <v>5027</v>
      </c>
      <c r="I1914" t="s">
        <v>5030</v>
      </c>
      <c r="J1914" t="s">
        <v>5031</v>
      </c>
      <c r="K1914" t="s">
        <v>20418</v>
      </c>
      <c r="L1914">
        <v>3932</v>
      </c>
      <c r="M1914" t="s">
        <v>27</v>
      </c>
      <c r="N1914" t="s">
        <v>5032</v>
      </c>
      <c r="P1914" t="s">
        <v>5033</v>
      </c>
      <c r="Q1914">
        <v>1053</v>
      </c>
      <c r="R1914" t="s">
        <v>97</v>
      </c>
      <c r="S1914" t="s">
        <v>97</v>
      </c>
      <c r="T1914" t="str">
        <f>IF(Transcripts[[#This Row],[List?]]="Y", Transcripts[[#This Row],[RefSeq mRNA ID]]&amp;IF(Transcripts[[#This Row],[Preferred?]]="Y", " (Preferred)", ""), "")</f>
        <v>NM_021960.5 (Preferred)</v>
      </c>
      <c r="V1914" s="43" t="s">
        <v>18545</v>
      </c>
      <c r="W1914" s="43" t="e">
        <f t="array" ref="W1914">INDEX(Table6[#Data], MATCH(1, ISNUMBER(SEARCH(Transcripts[[#This Row],[RefSeq mRNA ID]], Table6['#name])), 0), 1)</f>
        <v>#N/A</v>
      </c>
      <c r="X1914" s="43"/>
      <c r="Y1914" s="43"/>
      <c r="Z1914" t="s">
        <v>5976</v>
      </c>
      <c r="AC1914" t="s">
        <v>103</v>
      </c>
      <c r="AD1914" t="s">
        <v>27</v>
      </c>
      <c r="AE1914" t="s">
        <v>5976</v>
      </c>
    </row>
    <row r="1915" spans="8:31" hidden="1" x14ac:dyDescent="0.25">
      <c r="H1915" t="s">
        <v>5027</v>
      </c>
      <c r="I1915" t="s">
        <v>20420</v>
      </c>
      <c r="J1915" t="s">
        <v>20421</v>
      </c>
      <c r="K1915" t="s">
        <v>19597</v>
      </c>
      <c r="L1915">
        <v>3932</v>
      </c>
      <c r="M1915" t="s">
        <v>27</v>
      </c>
      <c r="N1915" t="s">
        <v>5032</v>
      </c>
      <c r="P1915" t="s">
        <v>5033</v>
      </c>
      <c r="Q1915">
        <v>1053</v>
      </c>
      <c r="R1915" t="s">
        <v>98</v>
      </c>
      <c r="S1915" t="s">
        <v>97</v>
      </c>
      <c r="T1915" t="str">
        <f>IF(Transcripts[[#This Row],[List?]]="Y", Transcripts[[#This Row],[RefSeq mRNA ID]]&amp;IF(Transcripts[[#This Row],[Preferred?]]="Y", " (Preferred)", ""), "")</f>
        <v>NM_001197320.1</v>
      </c>
      <c r="V1915" s="43" t="s">
        <v>18545</v>
      </c>
      <c r="W1915" s="43" t="e">
        <f t="array" ref="W1915">INDEX(Table6[#Data], MATCH(1, ISNUMBER(SEARCH(Transcripts[[#This Row],[RefSeq mRNA ID]], Table6['#name])), 0), 1)</f>
        <v>#N/A</v>
      </c>
      <c r="X1915" s="43"/>
      <c r="Y1915" s="43"/>
      <c r="Z1915" t="s">
        <v>7815</v>
      </c>
      <c r="AA1915" t="s">
        <v>7816</v>
      </c>
      <c r="AB1915">
        <v>2352</v>
      </c>
      <c r="AC1915" t="s">
        <v>7808</v>
      </c>
      <c r="AD1915" t="s">
        <v>27</v>
      </c>
      <c r="AE1915" t="s">
        <v>11186</v>
      </c>
    </row>
    <row r="1916" spans="8:31" hidden="1" x14ac:dyDescent="0.25">
      <c r="H1916" t="s">
        <v>5027</v>
      </c>
      <c r="I1916" t="s">
        <v>5034</v>
      </c>
      <c r="J1916" t="s">
        <v>5035</v>
      </c>
      <c r="K1916" t="s">
        <v>19599</v>
      </c>
      <c r="L1916">
        <v>1110</v>
      </c>
      <c r="M1916" t="s">
        <v>27</v>
      </c>
      <c r="N1916" t="s">
        <v>5036</v>
      </c>
      <c r="P1916" t="s">
        <v>5037</v>
      </c>
      <c r="Q1916">
        <v>816</v>
      </c>
      <c r="R1916" t="s">
        <v>98</v>
      </c>
      <c r="S1916" t="s">
        <v>97</v>
      </c>
      <c r="T1916" t="str">
        <f>IF(Transcripts[[#This Row],[List?]]="Y", Transcripts[[#This Row],[RefSeq mRNA ID]]&amp;IF(Transcripts[[#This Row],[Preferred?]]="Y", " (Preferred)", ""), "")</f>
        <v>NM_182763.2</v>
      </c>
      <c r="V1916" s="43" t="s">
        <v>18545</v>
      </c>
      <c r="W1916" s="43" t="e">
        <f t="array" ref="W1916">INDEX(Table6[#Data], MATCH(1, ISNUMBER(SEARCH(Transcripts[[#This Row],[RefSeq mRNA ID]], Table6['#name])), 0), 1)</f>
        <v>#N/A</v>
      </c>
      <c r="X1916" s="43"/>
      <c r="Y1916" s="43"/>
      <c r="Z1916" t="s">
        <v>7824</v>
      </c>
      <c r="AA1916" t="s">
        <v>7825</v>
      </c>
      <c r="AB1916">
        <v>2229</v>
      </c>
      <c r="AC1916" t="s">
        <v>7808</v>
      </c>
      <c r="AD1916" t="s">
        <v>27</v>
      </c>
      <c r="AE1916" t="s">
        <v>11187</v>
      </c>
    </row>
    <row r="1917" spans="8:31" hidden="1" x14ac:dyDescent="0.25">
      <c r="H1917" t="s">
        <v>5027</v>
      </c>
      <c r="I1917" t="s">
        <v>5028</v>
      </c>
      <c r="L1917">
        <v>1099</v>
      </c>
      <c r="M1917" t="s">
        <v>195</v>
      </c>
      <c r="N1917" t="s">
        <v>5029</v>
      </c>
      <c r="Q1917">
        <v>0</v>
      </c>
      <c r="R1917" t="s">
        <v>98</v>
      </c>
      <c r="S1917" t="s">
        <v>98</v>
      </c>
      <c r="T1917" t="str">
        <f>IF(Transcripts[[#This Row],[List?]]="Y", Transcripts[[#This Row],[RefSeq mRNA ID]]&amp;IF(Transcripts[[#This Row],[Preferred?]]="Y", " (Preferred)", ""), "")</f>
        <v/>
      </c>
      <c r="V1917" s="43" t="s">
        <v>18545</v>
      </c>
      <c r="W1917" s="43" t="e">
        <f t="array" ref="W1917">INDEX(Table6[#Data], MATCH(1, ISNUMBER(SEARCH(Transcripts[[#This Row],[RefSeq mRNA ID]], Table6['#name])), 0), 1)</f>
        <v>#N/A</v>
      </c>
      <c r="X1917" s="43"/>
      <c r="Y1917" s="43"/>
      <c r="Z1917" t="s">
        <v>7811</v>
      </c>
      <c r="AA1917" t="s">
        <v>7812</v>
      </c>
      <c r="AB1917">
        <v>2352</v>
      </c>
      <c r="AC1917" t="s">
        <v>7808</v>
      </c>
      <c r="AD1917" t="s">
        <v>27</v>
      </c>
      <c r="AE1917" t="s">
        <v>11188</v>
      </c>
    </row>
    <row r="1918" spans="8:31" hidden="1" x14ac:dyDescent="0.25">
      <c r="H1918" t="s">
        <v>5038</v>
      </c>
      <c r="I1918" t="s">
        <v>5072</v>
      </c>
      <c r="J1918" t="s">
        <v>5073</v>
      </c>
      <c r="L1918">
        <v>7381</v>
      </c>
      <c r="M1918" t="s">
        <v>27</v>
      </c>
      <c r="N1918" t="s">
        <v>5074</v>
      </c>
      <c r="P1918" t="s">
        <v>5075</v>
      </c>
      <c r="Q1918">
        <v>1494</v>
      </c>
      <c r="R1918" t="s">
        <v>98</v>
      </c>
      <c r="S1918" t="s">
        <v>98</v>
      </c>
      <c r="T1918" t="str">
        <f>IF(Transcripts[[#This Row],[List?]]="Y", Transcripts[[#This Row],[RefSeq mRNA ID]]&amp;IF(Transcripts[[#This Row],[Preferred?]]="Y", " (Preferred)", ""), "")</f>
        <v/>
      </c>
      <c r="V1918" s="43" t="s">
        <v>18546</v>
      </c>
      <c r="W1918" s="43" t="e">
        <f t="array" ref="W1918">INDEX(Table6[#Data], MATCH(1, ISNUMBER(SEARCH(Transcripts[[#This Row],[RefSeq mRNA ID]], Table6['#name])), 0), 1)</f>
        <v>#N/A</v>
      </c>
      <c r="X1918" s="43"/>
      <c r="Y1918" s="43"/>
      <c r="Z1918" t="s">
        <v>7821</v>
      </c>
      <c r="AA1918" t="s">
        <v>7822</v>
      </c>
      <c r="AB1918">
        <v>2352</v>
      </c>
      <c r="AC1918" t="s">
        <v>7808</v>
      </c>
      <c r="AD1918" t="s">
        <v>27</v>
      </c>
      <c r="AE1918" t="s">
        <v>11189</v>
      </c>
    </row>
    <row r="1919" spans="8:31" hidden="1" x14ac:dyDescent="0.25">
      <c r="H1919" t="s">
        <v>5038</v>
      </c>
      <c r="I1919" t="s">
        <v>5089</v>
      </c>
      <c r="J1919" t="s">
        <v>5090</v>
      </c>
      <c r="L1919">
        <v>1401</v>
      </c>
      <c r="M1919" t="s">
        <v>27</v>
      </c>
      <c r="N1919" t="s">
        <v>5091</v>
      </c>
      <c r="Q1919">
        <v>1401</v>
      </c>
      <c r="R1919" t="s">
        <v>98</v>
      </c>
      <c r="S1919" t="s">
        <v>98</v>
      </c>
      <c r="T1919" t="str">
        <f>IF(Transcripts[[#This Row],[List?]]="Y", Transcripts[[#This Row],[RefSeq mRNA ID]]&amp;IF(Transcripts[[#This Row],[Preferred?]]="Y", " (Preferred)", ""), "")</f>
        <v/>
      </c>
      <c r="V1919" s="43" t="s">
        <v>18546</v>
      </c>
      <c r="W1919" s="43" t="e">
        <f t="array" ref="W1919">INDEX(Table6[#Data], MATCH(1, ISNUMBER(SEARCH(Transcripts[[#This Row],[RefSeq mRNA ID]], Table6['#name])), 0), 1)</f>
        <v>#N/A</v>
      </c>
      <c r="X1919" s="43"/>
      <c r="Y1919" s="43"/>
      <c r="Z1919" t="s">
        <v>7830</v>
      </c>
      <c r="AA1919" t="s">
        <v>7831</v>
      </c>
      <c r="AB1919">
        <v>1971</v>
      </c>
      <c r="AC1919" t="s">
        <v>7808</v>
      </c>
      <c r="AD1919" t="s">
        <v>27</v>
      </c>
      <c r="AE1919" t="s">
        <v>11190</v>
      </c>
    </row>
    <row r="1920" spans="8:31" hidden="1" x14ac:dyDescent="0.25">
      <c r="H1920" t="s">
        <v>5038</v>
      </c>
      <c r="I1920" t="s">
        <v>5092</v>
      </c>
      <c r="J1920" t="s">
        <v>5093</v>
      </c>
      <c r="K1920" t="s">
        <v>19601</v>
      </c>
      <c r="L1920">
        <v>1361</v>
      </c>
      <c r="M1920" t="s">
        <v>27</v>
      </c>
      <c r="N1920" t="s">
        <v>5094</v>
      </c>
      <c r="Q1920">
        <v>1329</v>
      </c>
      <c r="R1920" t="s">
        <v>98</v>
      </c>
      <c r="S1920" t="s">
        <v>97</v>
      </c>
      <c r="T1920" t="str">
        <f>IF(Transcripts[[#This Row],[List?]]="Y", Transcripts[[#This Row],[RefSeq mRNA ID]]&amp;IF(Transcripts[[#This Row],[Preferred?]]="Y", " (Preferred)", ""), "")</f>
        <v>NM_001145339.2</v>
      </c>
      <c r="V1920" s="43" t="s">
        <v>18546</v>
      </c>
      <c r="W1920" s="43" t="e">
        <f t="array" ref="W1920">INDEX(Table6[#Data], MATCH(1, ISNUMBER(SEARCH(Transcripts[[#This Row],[RefSeq mRNA ID]], Table6['#name])), 0), 1)</f>
        <v>#N/A</v>
      </c>
      <c r="X1920" s="43"/>
      <c r="Y1920" s="43"/>
      <c r="Z1920" t="s">
        <v>7827</v>
      </c>
      <c r="AA1920" t="s">
        <v>7828</v>
      </c>
      <c r="AB1920">
        <v>2229</v>
      </c>
      <c r="AC1920" t="s">
        <v>7808</v>
      </c>
      <c r="AD1920" t="s">
        <v>27</v>
      </c>
      <c r="AE1920" t="s">
        <v>11191</v>
      </c>
    </row>
    <row r="1921" spans="8:31" hidden="1" x14ac:dyDescent="0.25">
      <c r="H1921" t="s">
        <v>5038</v>
      </c>
      <c r="I1921" t="s">
        <v>5076</v>
      </c>
      <c r="J1921" t="s">
        <v>5077</v>
      </c>
      <c r="K1921" t="s">
        <v>19604</v>
      </c>
      <c r="L1921">
        <v>7198</v>
      </c>
      <c r="M1921" t="s">
        <v>27</v>
      </c>
      <c r="N1921" t="s">
        <v>5078</v>
      </c>
      <c r="Q1921">
        <v>1311</v>
      </c>
      <c r="R1921" t="s">
        <v>97</v>
      </c>
      <c r="S1921" t="s">
        <v>97</v>
      </c>
      <c r="T1921" t="str">
        <f>IF(Transcripts[[#This Row],[List?]]="Y", Transcripts[[#This Row],[RefSeq mRNA ID]]&amp;IF(Transcripts[[#This Row],[Preferred?]]="Y", " (Preferred)", ""), "")</f>
        <v>NM_002392.5 (Preferred)</v>
      </c>
      <c r="V1921" s="43" t="s">
        <v>18546</v>
      </c>
      <c r="W1921" s="43" t="e">
        <f t="array" ref="W1921">INDEX(Table6[#Data], MATCH(1, ISNUMBER(SEARCH(Transcripts[[#This Row],[RefSeq mRNA ID]], Table6['#name])), 0), 1)</f>
        <v>#N/A</v>
      </c>
      <c r="X1921" s="43"/>
      <c r="Y1921" s="43"/>
      <c r="Z1921" t="s">
        <v>7833</v>
      </c>
      <c r="AC1921" t="s">
        <v>7808</v>
      </c>
      <c r="AD1921" t="s">
        <v>27</v>
      </c>
      <c r="AE1921" t="s">
        <v>7833</v>
      </c>
    </row>
    <row r="1922" spans="8:31" hidden="1" x14ac:dyDescent="0.25">
      <c r="H1922" t="s">
        <v>5038</v>
      </c>
      <c r="I1922" t="s">
        <v>5079</v>
      </c>
      <c r="J1922" t="s">
        <v>5080</v>
      </c>
      <c r="L1922">
        <v>6853</v>
      </c>
      <c r="M1922" t="s">
        <v>27</v>
      </c>
      <c r="N1922" t="s">
        <v>5081</v>
      </c>
      <c r="P1922" t="s">
        <v>5082</v>
      </c>
      <c r="Q1922">
        <v>966</v>
      </c>
      <c r="R1922" t="s">
        <v>98</v>
      </c>
      <c r="S1922" t="s">
        <v>98</v>
      </c>
      <c r="T1922" t="str">
        <f>IF(Transcripts[[#This Row],[List?]]="Y", Transcripts[[#This Row],[RefSeq mRNA ID]]&amp;IF(Transcripts[[#This Row],[Preferred?]]="Y", " (Preferred)", ""), "")</f>
        <v/>
      </c>
      <c r="V1922" s="43" t="s">
        <v>18546</v>
      </c>
      <c r="W1922" s="43" t="e">
        <f t="array" ref="W1922">INDEX(Table6[#Data], MATCH(1, ISNUMBER(SEARCH(Transcripts[[#This Row],[RefSeq mRNA ID]], Table6['#name])), 0), 1)</f>
        <v>#N/A</v>
      </c>
      <c r="X1922" s="43"/>
      <c r="Y1922" s="43"/>
      <c r="Z1922" t="s">
        <v>7809</v>
      </c>
      <c r="AC1922" t="s">
        <v>7808</v>
      </c>
      <c r="AD1922" t="s">
        <v>27</v>
      </c>
      <c r="AE1922" t="s">
        <v>7809</v>
      </c>
    </row>
    <row r="1923" spans="8:31" hidden="1" x14ac:dyDescent="0.25">
      <c r="H1923" t="s">
        <v>5038</v>
      </c>
      <c r="I1923" t="s">
        <v>5098</v>
      </c>
      <c r="J1923" t="s">
        <v>5099</v>
      </c>
      <c r="K1923" t="s">
        <v>19603</v>
      </c>
      <c r="L1923">
        <v>966</v>
      </c>
      <c r="M1923" t="s">
        <v>27</v>
      </c>
      <c r="N1923" t="s">
        <v>5100</v>
      </c>
      <c r="P1923" t="s">
        <v>5082</v>
      </c>
      <c r="Q1923">
        <v>966</v>
      </c>
      <c r="R1923" t="s">
        <v>98</v>
      </c>
      <c r="S1923" t="s">
        <v>97</v>
      </c>
      <c r="T1923" t="str">
        <f>IF(Transcripts[[#This Row],[List?]]="Y", Transcripts[[#This Row],[RefSeq mRNA ID]]&amp;IF(Transcripts[[#This Row],[Preferred?]]="Y", " (Preferred)", ""), "")</f>
        <v>NM_001278462.1</v>
      </c>
      <c r="V1923" s="43" t="s">
        <v>18546</v>
      </c>
      <c r="W1923" s="43" t="e">
        <f t="array" ref="W1923">INDEX(Table6[#Data], MATCH(1, ISNUMBER(SEARCH(Transcripts[[#This Row],[RefSeq mRNA ID]], Table6['#name])), 0), 1)</f>
        <v>#N/A</v>
      </c>
      <c r="X1923" s="43"/>
      <c r="Y1923" s="43"/>
      <c r="Z1923" t="s">
        <v>7818</v>
      </c>
      <c r="AA1923" t="s">
        <v>7819</v>
      </c>
      <c r="AB1923">
        <v>2229</v>
      </c>
      <c r="AC1923" t="s">
        <v>7808</v>
      </c>
      <c r="AD1923" t="s">
        <v>27</v>
      </c>
      <c r="AE1923" t="s">
        <v>11192</v>
      </c>
    </row>
    <row r="1924" spans="8:31" hidden="1" x14ac:dyDescent="0.25">
      <c r="H1924" t="s">
        <v>5038</v>
      </c>
      <c r="I1924" t="s">
        <v>5083</v>
      </c>
      <c r="J1924" t="s">
        <v>5084</v>
      </c>
      <c r="L1924">
        <v>6778</v>
      </c>
      <c r="M1924" t="s">
        <v>27</v>
      </c>
      <c r="N1924" t="s">
        <v>5085</v>
      </c>
      <c r="Q1924">
        <v>891</v>
      </c>
      <c r="R1924" t="s">
        <v>98</v>
      </c>
      <c r="S1924" t="s">
        <v>98</v>
      </c>
      <c r="T1924" t="str">
        <f>IF(Transcripts[[#This Row],[List?]]="Y", Transcripts[[#This Row],[RefSeq mRNA ID]]&amp;IF(Transcripts[[#This Row],[Preferred?]]="Y", " (Preferred)", ""), "")</f>
        <v/>
      </c>
      <c r="V1924" s="43" t="s">
        <v>18546</v>
      </c>
      <c r="W1924" s="43" t="e">
        <f t="array" ref="W1924">INDEX(Table6[#Data], MATCH(1, ISNUMBER(SEARCH(Transcripts[[#This Row],[RefSeq mRNA ID]], Table6['#name])), 0), 1)</f>
        <v>#N/A</v>
      </c>
      <c r="X1924" s="43"/>
      <c r="Y1924" s="43"/>
      <c r="Z1924" t="s">
        <v>1240</v>
      </c>
      <c r="AA1924" t="s">
        <v>1241</v>
      </c>
      <c r="AB1924">
        <v>693</v>
      </c>
      <c r="AC1924" t="s">
        <v>1235</v>
      </c>
      <c r="AD1924" t="s">
        <v>27</v>
      </c>
      <c r="AE1924" t="s">
        <v>11193</v>
      </c>
    </row>
    <row r="1925" spans="8:31" hidden="1" x14ac:dyDescent="0.25">
      <c r="H1925" t="s">
        <v>5038</v>
      </c>
      <c r="I1925" t="s">
        <v>5101</v>
      </c>
      <c r="J1925" t="s">
        <v>5102</v>
      </c>
      <c r="L1925">
        <v>891</v>
      </c>
      <c r="M1925" t="s">
        <v>27</v>
      </c>
      <c r="N1925" t="s">
        <v>5103</v>
      </c>
      <c r="Q1925">
        <v>891</v>
      </c>
      <c r="R1925" t="s">
        <v>98</v>
      </c>
      <c r="S1925" t="s">
        <v>98</v>
      </c>
      <c r="T1925" t="str">
        <f>IF(Transcripts[[#This Row],[List?]]="Y", Transcripts[[#This Row],[RefSeq mRNA ID]]&amp;IF(Transcripts[[#This Row],[Preferred?]]="Y", " (Preferred)", ""), "")</f>
        <v/>
      </c>
      <c r="V1925" s="43" t="s">
        <v>18546</v>
      </c>
      <c r="W1925" s="43" t="e">
        <f t="array" ref="W1925">INDEX(Table6[#Data], MATCH(1, ISNUMBER(SEARCH(Transcripts[[#This Row],[RefSeq mRNA ID]], Table6['#name])), 0), 1)</f>
        <v>#N/A</v>
      </c>
      <c r="X1925" s="43"/>
      <c r="Y1925" s="43"/>
      <c r="Z1925" t="s">
        <v>1236</v>
      </c>
      <c r="AA1925" t="s">
        <v>1237</v>
      </c>
      <c r="AB1925">
        <v>690</v>
      </c>
      <c r="AC1925" t="s">
        <v>1235</v>
      </c>
      <c r="AD1925" t="s">
        <v>27</v>
      </c>
      <c r="AE1925" t="s">
        <v>11194</v>
      </c>
    </row>
    <row r="1926" spans="8:31" hidden="1" x14ac:dyDescent="0.25">
      <c r="H1926" t="s">
        <v>5038</v>
      </c>
      <c r="I1926" t="s">
        <v>5086</v>
      </c>
      <c r="J1926" t="s">
        <v>5087</v>
      </c>
      <c r="L1926">
        <v>6700</v>
      </c>
      <c r="M1926" t="s">
        <v>27</v>
      </c>
      <c r="N1926" t="s">
        <v>5088</v>
      </c>
      <c r="Q1926">
        <v>813</v>
      </c>
      <c r="R1926" t="s">
        <v>98</v>
      </c>
      <c r="S1926" t="s">
        <v>98</v>
      </c>
      <c r="T1926" t="str">
        <f>IF(Transcripts[[#This Row],[List?]]="Y", Transcripts[[#This Row],[RefSeq mRNA ID]]&amp;IF(Transcripts[[#This Row],[Preferred?]]="Y", " (Preferred)", ""), "")</f>
        <v/>
      </c>
      <c r="V1926" s="43" t="s">
        <v>18546</v>
      </c>
      <c r="W1926" s="43" t="e">
        <f t="array" ref="W1926">INDEX(Table6[#Data], MATCH(1, ISNUMBER(SEARCH(Transcripts[[#This Row],[RefSeq mRNA ID]], Table6['#name])), 0), 1)</f>
        <v>#N/A</v>
      </c>
      <c r="X1926" s="43"/>
      <c r="Y1926" s="43"/>
      <c r="Z1926" t="s">
        <v>1249</v>
      </c>
      <c r="AC1926" t="s">
        <v>1235</v>
      </c>
      <c r="AD1926" t="s">
        <v>27</v>
      </c>
      <c r="AE1926" t="s">
        <v>1249</v>
      </c>
    </row>
    <row r="1927" spans="8:31" hidden="1" x14ac:dyDescent="0.25">
      <c r="H1927" t="s">
        <v>5038</v>
      </c>
      <c r="I1927" t="s">
        <v>5110</v>
      </c>
      <c r="J1927" t="s">
        <v>5111</v>
      </c>
      <c r="K1927" t="s">
        <v>19602</v>
      </c>
      <c r="L1927">
        <v>798</v>
      </c>
      <c r="M1927" t="s">
        <v>27</v>
      </c>
      <c r="N1927" t="s">
        <v>5112</v>
      </c>
      <c r="Q1927" s="43">
        <v>798</v>
      </c>
      <c r="R1927" t="s">
        <v>98</v>
      </c>
      <c r="S1927" s="43" t="s">
        <v>97</v>
      </c>
      <c r="T1927" t="str">
        <f>IF(Transcripts[[#This Row],[List?]]="Y", Transcripts[[#This Row],[RefSeq mRNA ID]]&amp;IF(Transcripts[[#This Row],[Preferred?]]="Y", " (Preferred)", ""), "")</f>
        <v>NM_001145340.2</v>
      </c>
      <c r="V1927" s="43" t="s">
        <v>18546</v>
      </c>
      <c r="W1927" s="43" t="e">
        <f t="array" ref="W1927">INDEX(Table6[#Data], MATCH(1, ISNUMBER(SEARCH(Transcripts[[#This Row],[RefSeq mRNA ID]], Table6['#name])), 0), 1)</f>
        <v>#N/A</v>
      </c>
      <c r="X1927" s="43"/>
      <c r="Y1927" s="43"/>
      <c r="Z1927" t="s">
        <v>1245</v>
      </c>
      <c r="AA1927" t="s">
        <v>1246</v>
      </c>
      <c r="AB1927">
        <v>378</v>
      </c>
      <c r="AC1927" t="s">
        <v>1235</v>
      </c>
      <c r="AD1927" t="s">
        <v>27</v>
      </c>
      <c r="AE1927" t="s">
        <v>11195</v>
      </c>
    </row>
    <row r="1928" spans="8:31" hidden="1" x14ac:dyDescent="0.25">
      <c r="H1928" t="s">
        <v>5038</v>
      </c>
      <c r="I1928" t="s">
        <v>5104</v>
      </c>
      <c r="J1928" t="s">
        <v>5105</v>
      </c>
      <c r="L1928">
        <v>845</v>
      </c>
      <c r="M1928" t="s">
        <v>27</v>
      </c>
      <c r="N1928" t="s">
        <v>5106</v>
      </c>
      <c r="Q1928" s="43">
        <v>771</v>
      </c>
      <c r="R1928" t="s">
        <v>98</v>
      </c>
      <c r="S1928" s="43" t="s">
        <v>98</v>
      </c>
      <c r="T1928" t="str">
        <f>IF(Transcripts[[#This Row],[List?]]="Y", Transcripts[[#This Row],[RefSeq mRNA ID]]&amp;IF(Transcripts[[#This Row],[Preferred?]]="Y", " (Preferred)", ""), "")</f>
        <v/>
      </c>
      <c r="V1928" s="43" t="s">
        <v>18546</v>
      </c>
      <c r="W1928" s="43" t="e">
        <f t="array" ref="W1928">INDEX(Table6[#Data], MATCH(1, ISNUMBER(SEARCH(Transcripts[[#This Row],[RefSeq mRNA ID]], Table6['#name])), 0), 1)</f>
        <v>#N/A</v>
      </c>
      <c r="X1928" s="43"/>
      <c r="Y1928" s="43"/>
      <c r="Z1928" t="s">
        <v>1251</v>
      </c>
      <c r="AC1928" t="s">
        <v>1235</v>
      </c>
      <c r="AD1928" t="s">
        <v>27</v>
      </c>
      <c r="AE1928" t="s">
        <v>1251</v>
      </c>
    </row>
    <row r="1929" spans="8:31" hidden="1" x14ac:dyDescent="0.25">
      <c r="H1929" t="s">
        <v>5038</v>
      </c>
      <c r="I1929" t="s">
        <v>5107</v>
      </c>
      <c r="J1929" t="s">
        <v>5108</v>
      </c>
      <c r="K1929" t="s">
        <v>19600</v>
      </c>
      <c r="L1929">
        <v>842</v>
      </c>
      <c r="M1929" t="s">
        <v>27</v>
      </c>
      <c r="N1929" t="s">
        <v>5109</v>
      </c>
      <c r="Q1929" s="43">
        <v>768</v>
      </c>
      <c r="R1929" t="s">
        <v>98</v>
      </c>
      <c r="S1929" s="43" t="s">
        <v>97</v>
      </c>
      <c r="T1929" t="str">
        <f>IF(Transcripts[[#This Row],[List?]]="Y", Transcripts[[#This Row],[RefSeq mRNA ID]]&amp;IF(Transcripts[[#This Row],[Preferred?]]="Y", " (Preferred)", ""), "")</f>
        <v>NM_001145337.2</v>
      </c>
      <c r="V1929" s="43" t="s">
        <v>18546</v>
      </c>
      <c r="W1929" s="43" t="e">
        <f t="array" ref="W1929">INDEX(Table6[#Data], MATCH(1, ISNUMBER(SEARCH(Transcripts[[#This Row],[RefSeq mRNA ID]], Table6['#name])), 0), 1)</f>
        <v>#N/A</v>
      </c>
      <c r="X1929" s="43"/>
      <c r="Y1929" s="43"/>
      <c r="Z1929" t="s">
        <v>1253</v>
      </c>
      <c r="AC1929" t="s">
        <v>1235</v>
      </c>
      <c r="AD1929" t="s">
        <v>27</v>
      </c>
      <c r="AE1929" t="s">
        <v>1253</v>
      </c>
    </row>
    <row r="1930" spans="8:31" hidden="1" x14ac:dyDescent="0.25">
      <c r="H1930" t="s">
        <v>5038</v>
      </c>
      <c r="I1930" t="s">
        <v>5116</v>
      </c>
      <c r="J1930" t="s">
        <v>5117</v>
      </c>
      <c r="L1930">
        <v>732</v>
      </c>
      <c r="M1930" t="s">
        <v>27</v>
      </c>
      <c r="N1930" t="s">
        <v>5118</v>
      </c>
      <c r="Q1930">
        <v>732</v>
      </c>
      <c r="R1930" t="s">
        <v>98</v>
      </c>
      <c r="S1930" t="s">
        <v>98</v>
      </c>
      <c r="T1930" t="str">
        <f>IF(Transcripts[[#This Row],[List?]]="Y", Transcripts[[#This Row],[RefSeq mRNA ID]]&amp;IF(Transcripts[[#This Row],[Preferred?]]="Y", " (Preferred)", ""), "")</f>
        <v/>
      </c>
      <c r="V1930" s="43" t="s">
        <v>18546</v>
      </c>
      <c r="W1930" s="43" t="e">
        <f t="array" ref="W1930">INDEX(Table6[#Data], MATCH(1, ISNUMBER(SEARCH(Transcripts[[#This Row],[RefSeq mRNA ID]], Table6['#name])), 0), 1)</f>
        <v>#N/A</v>
      </c>
      <c r="X1930" s="43"/>
      <c r="Y1930" s="43"/>
      <c r="Z1930" t="s">
        <v>596</v>
      </c>
      <c r="AA1930" t="s">
        <v>597</v>
      </c>
      <c r="AB1930">
        <v>2190</v>
      </c>
      <c r="AC1930" t="s">
        <v>592</v>
      </c>
      <c r="AD1930" t="s">
        <v>27</v>
      </c>
      <c r="AE1930" t="s">
        <v>11196</v>
      </c>
    </row>
    <row r="1931" spans="8:31" hidden="1" x14ac:dyDescent="0.25">
      <c r="H1931" t="s">
        <v>5038</v>
      </c>
      <c r="I1931" t="s">
        <v>5113</v>
      </c>
      <c r="J1931" t="s">
        <v>5114</v>
      </c>
      <c r="L1931">
        <v>754</v>
      </c>
      <c r="M1931" t="s">
        <v>27</v>
      </c>
      <c r="N1931" t="s">
        <v>5115</v>
      </c>
      <c r="Q1931">
        <v>687</v>
      </c>
      <c r="R1931" t="s">
        <v>98</v>
      </c>
      <c r="S1931" t="s">
        <v>98</v>
      </c>
      <c r="T1931" t="str">
        <f>IF(Transcripts[[#This Row],[List?]]="Y", Transcripts[[#This Row],[RefSeq mRNA ID]]&amp;IF(Transcripts[[#This Row],[Preferred?]]="Y", " (Preferred)", ""), "")</f>
        <v/>
      </c>
      <c r="V1931" s="43" t="s">
        <v>18546</v>
      </c>
      <c r="W1931" s="43" t="e">
        <f t="array" ref="W1931">INDEX(Table6[#Data], MATCH(1, ISNUMBER(SEARCH(Transcripts[[#This Row],[RefSeq mRNA ID]], Table6['#name])), 0), 1)</f>
        <v>#N/A</v>
      </c>
      <c r="X1931" s="43"/>
      <c r="Y1931" s="43"/>
      <c r="Z1931" t="s">
        <v>603</v>
      </c>
      <c r="AA1931" t="s">
        <v>604</v>
      </c>
      <c r="AB1931">
        <v>389</v>
      </c>
      <c r="AC1931" t="s">
        <v>592</v>
      </c>
      <c r="AD1931" t="s">
        <v>27</v>
      </c>
      <c r="AE1931" t="s">
        <v>11197</v>
      </c>
    </row>
    <row r="1932" spans="8:31" hidden="1" x14ac:dyDescent="0.25">
      <c r="H1932" t="s">
        <v>5038</v>
      </c>
      <c r="I1932" t="s">
        <v>5095</v>
      </c>
      <c r="J1932" t="s">
        <v>5096</v>
      </c>
      <c r="L1932">
        <v>1171</v>
      </c>
      <c r="M1932" t="s">
        <v>27</v>
      </c>
      <c r="N1932" t="s">
        <v>5097</v>
      </c>
      <c r="Q1932">
        <v>657</v>
      </c>
      <c r="R1932" t="s">
        <v>98</v>
      </c>
      <c r="S1932" t="s">
        <v>98</v>
      </c>
      <c r="T1932" t="str">
        <f>IF(Transcripts[[#This Row],[List?]]="Y", Transcripts[[#This Row],[RefSeq mRNA ID]]&amp;IF(Transcripts[[#This Row],[Preferred?]]="Y", " (Preferred)", ""), "")</f>
        <v/>
      </c>
      <c r="V1932" s="43" t="s">
        <v>18546</v>
      </c>
      <c r="W1932" s="43" t="e">
        <f t="array" ref="W1932">INDEX(Table6[#Data], MATCH(1, ISNUMBER(SEARCH(Transcripts[[#This Row],[RefSeq mRNA ID]], Table6['#name])), 0), 1)</f>
        <v>#N/A</v>
      </c>
      <c r="X1932" s="43"/>
      <c r="Y1932" s="43"/>
      <c r="Z1932" t="s">
        <v>600</v>
      </c>
      <c r="AA1932" t="s">
        <v>601</v>
      </c>
      <c r="AB1932">
        <v>2136</v>
      </c>
      <c r="AC1932" t="s">
        <v>592</v>
      </c>
      <c r="AD1932" t="s">
        <v>27</v>
      </c>
      <c r="AE1932" t="s">
        <v>11198</v>
      </c>
    </row>
    <row r="1933" spans="8:31" hidden="1" x14ac:dyDescent="0.25">
      <c r="H1933" t="s">
        <v>5038</v>
      </c>
      <c r="I1933" t="s">
        <v>5122</v>
      </c>
      <c r="J1933" t="s">
        <v>5123</v>
      </c>
      <c r="L1933">
        <v>657</v>
      </c>
      <c r="M1933" t="s">
        <v>27</v>
      </c>
      <c r="N1933" t="s">
        <v>5124</v>
      </c>
      <c r="Q1933">
        <v>657</v>
      </c>
      <c r="R1933" t="s">
        <v>98</v>
      </c>
      <c r="S1933" t="s">
        <v>98</v>
      </c>
      <c r="T1933" t="str">
        <f>IF(Transcripts[[#This Row],[List?]]="Y", Transcripts[[#This Row],[RefSeq mRNA ID]]&amp;IF(Transcripts[[#This Row],[Preferred?]]="Y", " (Preferred)", ""), "")</f>
        <v/>
      </c>
      <c r="V1933" s="43" t="s">
        <v>18546</v>
      </c>
      <c r="W1933" s="43" t="e">
        <f t="array" ref="W1933">INDEX(Table6[#Data], MATCH(1, ISNUMBER(SEARCH(Transcripts[[#This Row],[RefSeq mRNA ID]], Table6['#name])), 0), 1)</f>
        <v>#N/A</v>
      </c>
      <c r="X1933" s="43"/>
      <c r="Y1933" s="43"/>
      <c r="Z1933" t="s">
        <v>606</v>
      </c>
      <c r="AA1933" t="s">
        <v>607</v>
      </c>
      <c r="AB1933">
        <v>762</v>
      </c>
      <c r="AC1933" t="s">
        <v>592</v>
      </c>
      <c r="AD1933" t="s">
        <v>27</v>
      </c>
      <c r="AE1933" t="s">
        <v>11199</v>
      </c>
    </row>
    <row r="1934" spans="8:31" hidden="1" x14ac:dyDescent="0.25">
      <c r="H1934" t="s">
        <v>5038</v>
      </c>
      <c r="I1934" t="s">
        <v>5045</v>
      </c>
      <c r="J1934" t="s">
        <v>5046</v>
      </c>
      <c r="L1934">
        <v>1315</v>
      </c>
      <c r="M1934" t="s">
        <v>189</v>
      </c>
      <c r="N1934" t="s">
        <v>5047</v>
      </c>
      <c r="Q1934">
        <v>513</v>
      </c>
      <c r="R1934" t="s">
        <v>98</v>
      </c>
      <c r="S1934" t="s">
        <v>98</v>
      </c>
      <c r="T1934" t="str">
        <f>IF(Transcripts[[#This Row],[List?]]="Y", Transcripts[[#This Row],[RefSeq mRNA ID]]&amp;IF(Transcripts[[#This Row],[Preferred?]]="Y", " (Preferred)", ""), "")</f>
        <v/>
      </c>
      <c r="V1934" s="43" t="s">
        <v>18546</v>
      </c>
      <c r="W1934" s="43" t="e">
        <f t="array" ref="W1934">INDEX(Table6[#Data], MATCH(1, ISNUMBER(SEARCH(Transcripts[[#This Row],[RefSeq mRNA ID]], Table6['#name])), 0), 1)</f>
        <v>#N/A</v>
      </c>
      <c r="X1934" s="43"/>
      <c r="Y1934" s="43"/>
      <c r="Z1934" t="s">
        <v>612</v>
      </c>
      <c r="AC1934" t="s">
        <v>592</v>
      </c>
      <c r="AD1934" t="s">
        <v>27</v>
      </c>
      <c r="AE1934" t="s">
        <v>612</v>
      </c>
    </row>
    <row r="1935" spans="8:31" hidden="1" x14ac:dyDescent="0.25">
      <c r="H1935" t="s">
        <v>5038</v>
      </c>
      <c r="I1935" t="s">
        <v>5125</v>
      </c>
      <c r="J1935" t="s">
        <v>5126</v>
      </c>
      <c r="L1935">
        <v>505</v>
      </c>
      <c r="M1935" t="s">
        <v>27</v>
      </c>
      <c r="N1935" t="s">
        <v>5127</v>
      </c>
      <c r="Q1935">
        <v>431</v>
      </c>
      <c r="R1935" t="s">
        <v>98</v>
      </c>
      <c r="S1935" t="s">
        <v>98</v>
      </c>
      <c r="T1935" t="str">
        <f>IF(Transcripts[[#This Row],[List?]]="Y", Transcripts[[#This Row],[RefSeq mRNA ID]]&amp;IF(Transcripts[[#This Row],[Preferred?]]="Y", " (Preferred)", ""), "")</f>
        <v/>
      </c>
      <c r="V1935" s="43" t="s">
        <v>18546</v>
      </c>
      <c r="W1935" s="43" t="e">
        <f t="array" ref="W1935">INDEX(Table6[#Data], MATCH(1, ISNUMBER(SEARCH(Transcripts[[#This Row],[RefSeq mRNA ID]], Table6['#name])), 0), 1)</f>
        <v>#N/A</v>
      </c>
      <c r="X1935" s="43"/>
      <c r="Y1935" s="43"/>
      <c r="Z1935" t="s">
        <v>616</v>
      </c>
      <c r="AC1935" t="s">
        <v>592</v>
      </c>
      <c r="AD1935" t="s">
        <v>27</v>
      </c>
      <c r="AE1935" t="s">
        <v>616</v>
      </c>
    </row>
    <row r="1936" spans="8:31" hidden="1" x14ac:dyDescent="0.25">
      <c r="H1936" t="s">
        <v>5038</v>
      </c>
      <c r="I1936" t="s">
        <v>5134</v>
      </c>
      <c r="J1936" t="s">
        <v>5135</v>
      </c>
      <c r="L1936">
        <v>393</v>
      </c>
      <c r="M1936" t="s">
        <v>27</v>
      </c>
      <c r="N1936" t="s">
        <v>5136</v>
      </c>
      <c r="Q1936">
        <v>393</v>
      </c>
      <c r="R1936" t="s">
        <v>98</v>
      </c>
      <c r="S1936" t="s">
        <v>98</v>
      </c>
      <c r="T1936" t="str">
        <f>IF(Transcripts[[#This Row],[List?]]="Y", Transcripts[[#This Row],[RefSeq mRNA ID]]&amp;IF(Transcripts[[#This Row],[Preferred?]]="Y", " (Preferred)", ""), "")</f>
        <v/>
      </c>
      <c r="V1936" s="43" t="s">
        <v>18546</v>
      </c>
      <c r="W1936" s="43" t="e">
        <f t="array" ref="W1936">INDEX(Table6[#Data], MATCH(1, ISNUMBER(SEARCH(Transcripts[[#This Row],[RefSeq mRNA ID]], Table6['#name])), 0), 1)</f>
        <v>#N/A</v>
      </c>
      <c r="X1936" s="43"/>
      <c r="Y1936" s="43"/>
      <c r="Z1936" t="s">
        <v>614</v>
      </c>
      <c r="AC1936" t="s">
        <v>592</v>
      </c>
      <c r="AD1936" t="s">
        <v>27</v>
      </c>
      <c r="AE1936" t="s">
        <v>614</v>
      </c>
    </row>
    <row r="1937" spans="8:31" hidden="1" x14ac:dyDescent="0.25">
      <c r="H1937" t="s">
        <v>5038</v>
      </c>
      <c r="I1937" t="s">
        <v>5128</v>
      </c>
      <c r="J1937" t="s">
        <v>5129</v>
      </c>
      <c r="L1937">
        <v>427</v>
      </c>
      <c r="M1937" t="s">
        <v>27</v>
      </c>
      <c r="N1937" t="s">
        <v>5130</v>
      </c>
      <c r="Q1937">
        <v>353</v>
      </c>
      <c r="R1937" t="s">
        <v>98</v>
      </c>
      <c r="S1937" t="s">
        <v>98</v>
      </c>
      <c r="T1937" t="str">
        <f>IF(Transcripts[[#This Row],[List?]]="Y", Transcripts[[#This Row],[RefSeq mRNA ID]]&amp;IF(Transcripts[[#This Row],[Preferred?]]="Y", " (Preferred)", ""), "")</f>
        <v/>
      </c>
      <c r="V1937" s="43" t="s">
        <v>18546</v>
      </c>
      <c r="W1937" s="43" t="e">
        <f t="array" ref="W1937">INDEX(Table6[#Data], MATCH(1, ISNUMBER(SEARCH(Transcripts[[#This Row],[RefSeq mRNA ID]], Table6['#name])), 0), 1)</f>
        <v>#N/A</v>
      </c>
      <c r="X1937" s="43"/>
      <c r="Y1937" s="43"/>
      <c r="Z1937" t="s">
        <v>618</v>
      </c>
      <c r="AC1937" t="s">
        <v>592</v>
      </c>
      <c r="AD1937" t="s">
        <v>27</v>
      </c>
      <c r="AE1937" t="s">
        <v>618</v>
      </c>
    </row>
    <row r="1938" spans="8:31" hidden="1" x14ac:dyDescent="0.25">
      <c r="H1938" t="s">
        <v>5038</v>
      </c>
      <c r="I1938" t="s">
        <v>5042</v>
      </c>
      <c r="J1938" t="s">
        <v>5043</v>
      </c>
      <c r="L1938">
        <v>1583</v>
      </c>
      <c r="M1938" t="s">
        <v>189</v>
      </c>
      <c r="N1938" t="s">
        <v>5044</v>
      </c>
      <c r="Q1938">
        <v>255</v>
      </c>
      <c r="R1938" t="s">
        <v>98</v>
      </c>
      <c r="S1938" t="s">
        <v>98</v>
      </c>
      <c r="T1938" t="str">
        <f>IF(Transcripts[[#This Row],[List?]]="Y", Transcripts[[#This Row],[RefSeq mRNA ID]]&amp;IF(Transcripts[[#This Row],[Preferred?]]="Y", " (Preferred)", ""), "")</f>
        <v/>
      </c>
      <c r="V1938" s="43" t="s">
        <v>18546</v>
      </c>
      <c r="W1938" s="43" t="e">
        <f t="array" ref="W1938">INDEX(Table6[#Data], MATCH(1, ISNUMBER(SEARCH(Transcripts[[#This Row],[RefSeq mRNA ID]], Table6['#name])), 0), 1)</f>
        <v>#N/A</v>
      </c>
      <c r="X1938" s="43"/>
      <c r="Y1938" s="43"/>
      <c r="Z1938" t="s">
        <v>593</v>
      </c>
      <c r="AA1938" t="s">
        <v>594</v>
      </c>
      <c r="AB1938">
        <v>126</v>
      </c>
      <c r="AC1938" t="s">
        <v>592</v>
      </c>
      <c r="AD1938" t="s">
        <v>27</v>
      </c>
      <c r="AE1938" t="s">
        <v>11200</v>
      </c>
    </row>
    <row r="1939" spans="8:31" hidden="1" x14ac:dyDescent="0.25">
      <c r="H1939" t="s">
        <v>5038</v>
      </c>
      <c r="I1939" t="s">
        <v>5051</v>
      </c>
      <c r="J1939" t="s">
        <v>5052</v>
      </c>
      <c r="L1939">
        <v>1127</v>
      </c>
      <c r="M1939" t="s">
        <v>189</v>
      </c>
      <c r="N1939" t="s">
        <v>5053</v>
      </c>
      <c r="Q1939">
        <v>255</v>
      </c>
      <c r="R1939" t="s">
        <v>98</v>
      </c>
      <c r="S1939" t="s">
        <v>98</v>
      </c>
      <c r="T1939" t="str">
        <f>IF(Transcripts[[#This Row],[List?]]="Y", Transcripts[[#This Row],[RefSeq mRNA ID]]&amp;IF(Transcripts[[#This Row],[Preferred?]]="Y", " (Preferred)", ""), "")</f>
        <v/>
      </c>
      <c r="V1939" s="43" t="s">
        <v>18546</v>
      </c>
      <c r="W1939" s="43" t="e">
        <f t="array" ref="W1939">INDEX(Table6[#Data], MATCH(1, ISNUMBER(SEARCH(Transcripts[[#This Row],[RefSeq mRNA ID]], Table6['#name])), 0), 1)</f>
        <v>#N/A</v>
      </c>
      <c r="X1939" s="43"/>
      <c r="Y1939" s="43"/>
      <c r="Z1939" t="s">
        <v>609</v>
      </c>
      <c r="AA1939" t="s">
        <v>610</v>
      </c>
      <c r="AB1939">
        <v>338</v>
      </c>
      <c r="AC1939" t="s">
        <v>592</v>
      </c>
      <c r="AD1939" t="s">
        <v>27</v>
      </c>
      <c r="AE1939" t="s">
        <v>11201</v>
      </c>
    </row>
    <row r="1940" spans="8:31" hidden="1" x14ac:dyDescent="0.25">
      <c r="H1940" t="s">
        <v>5038</v>
      </c>
      <c r="I1940" t="s">
        <v>5048</v>
      </c>
      <c r="J1940" t="s">
        <v>5049</v>
      </c>
      <c r="L1940">
        <v>1181</v>
      </c>
      <c r="M1940" t="s">
        <v>189</v>
      </c>
      <c r="N1940" t="s">
        <v>5050</v>
      </c>
      <c r="Q1940">
        <v>237</v>
      </c>
      <c r="R1940" t="s">
        <v>98</v>
      </c>
      <c r="S1940" t="s">
        <v>98</v>
      </c>
      <c r="T1940" t="str">
        <f>IF(Transcripts[[#This Row],[List?]]="Y", Transcripts[[#This Row],[RefSeq mRNA ID]]&amp;IF(Transcripts[[#This Row],[Preferred?]]="Y", " (Preferred)", ""), "")</f>
        <v/>
      </c>
      <c r="V1940" s="43" t="s">
        <v>18546</v>
      </c>
      <c r="W1940" s="43" t="e">
        <f t="array" ref="W1940">INDEX(Table6[#Data], MATCH(1, ISNUMBER(SEARCH(Transcripts[[#This Row],[RefSeq mRNA ID]], Table6['#name])), 0), 1)</f>
        <v>#N/A</v>
      </c>
      <c r="X1940" s="43"/>
      <c r="Y1940" s="43"/>
      <c r="Z1940" t="s">
        <v>4720</v>
      </c>
      <c r="AA1940" t="s">
        <v>4721</v>
      </c>
      <c r="AB1940">
        <v>11919</v>
      </c>
      <c r="AC1940" t="s">
        <v>4716</v>
      </c>
      <c r="AD1940" t="s">
        <v>27</v>
      </c>
      <c r="AE1940" t="s">
        <v>11202</v>
      </c>
    </row>
    <row r="1941" spans="8:31" hidden="1" x14ac:dyDescent="0.25">
      <c r="H1941" t="s">
        <v>5038</v>
      </c>
      <c r="I1941" t="s">
        <v>5057</v>
      </c>
      <c r="J1941" t="s">
        <v>5058</v>
      </c>
      <c r="L1941">
        <v>1011</v>
      </c>
      <c r="M1941" t="s">
        <v>189</v>
      </c>
      <c r="N1941" t="s">
        <v>5059</v>
      </c>
      <c r="Q1941">
        <v>237</v>
      </c>
      <c r="R1941" t="s">
        <v>98</v>
      </c>
      <c r="S1941" t="s">
        <v>98</v>
      </c>
      <c r="T1941" t="str">
        <f>IF(Transcripts[[#This Row],[List?]]="Y", Transcripts[[#This Row],[RefSeq mRNA ID]]&amp;IF(Transcripts[[#This Row],[Preferred?]]="Y", " (Preferred)", ""), "")</f>
        <v/>
      </c>
      <c r="V1941" s="43" t="s">
        <v>18546</v>
      </c>
      <c r="W1941" s="43" t="e">
        <f t="array" ref="W1941">INDEX(Table6[#Data], MATCH(1, ISNUMBER(SEARCH(Transcripts[[#This Row],[RefSeq mRNA ID]], Table6['#name])), 0), 1)</f>
        <v>#N/A</v>
      </c>
      <c r="X1941" s="43"/>
      <c r="Y1941" s="43"/>
      <c r="Z1941" t="s">
        <v>4738</v>
      </c>
      <c r="AA1941" t="s">
        <v>4739</v>
      </c>
      <c r="AB1941">
        <v>4317</v>
      </c>
      <c r="AC1941" t="s">
        <v>4716</v>
      </c>
      <c r="AD1941" t="s">
        <v>27</v>
      </c>
      <c r="AE1941" t="s">
        <v>11203</v>
      </c>
    </row>
    <row r="1942" spans="8:31" hidden="1" x14ac:dyDescent="0.25">
      <c r="H1942" t="s">
        <v>5038</v>
      </c>
      <c r="I1942" t="s">
        <v>5063</v>
      </c>
      <c r="J1942" t="s">
        <v>5064</v>
      </c>
      <c r="L1942">
        <v>363</v>
      </c>
      <c r="M1942" t="s">
        <v>189</v>
      </c>
      <c r="N1942" t="s">
        <v>5065</v>
      </c>
      <c r="Q1942">
        <v>237</v>
      </c>
      <c r="R1942" t="s">
        <v>98</v>
      </c>
      <c r="S1942" t="s">
        <v>98</v>
      </c>
      <c r="T1942" t="str">
        <f>IF(Transcripts[[#This Row],[List?]]="Y", Transcripts[[#This Row],[RefSeq mRNA ID]]&amp;IF(Transcripts[[#This Row],[Preferred?]]="Y", " (Preferred)", ""), "")</f>
        <v/>
      </c>
      <c r="V1942" s="43" t="s">
        <v>18546</v>
      </c>
      <c r="W1942" s="43" t="e">
        <f t="array" ref="W1942">INDEX(Table6[#Data], MATCH(1, ISNUMBER(SEARCH(Transcripts[[#This Row],[RefSeq mRNA ID]], Table6['#name])), 0), 1)</f>
        <v>#N/A</v>
      </c>
      <c r="X1942" s="43"/>
      <c r="Y1942" s="43"/>
      <c r="Z1942" t="s">
        <v>4732</v>
      </c>
      <c r="AA1942" t="s">
        <v>4733</v>
      </c>
      <c r="AB1942">
        <v>11910</v>
      </c>
      <c r="AC1942" t="s">
        <v>4716</v>
      </c>
      <c r="AD1942" t="s">
        <v>27</v>
      </c>
      <c r="AE1942" t="s">
        <v>11204</v>
      </c>
    </row>
    <row r="1943" spans="8:31" hidden="1" x14ac:dyDescent="0.25">
      <c r="H1943" t="s">
        <v>5038</v>
      </c>
      <c r="I1943" t="s">
        <v>5039</v>
      </c>
      <c r="J1943" t="s">
        <v>5040</v>
      </c>
      <c r="L1943">
        <v>1683</v>
      </c>
      <c r="M1943" t="s">
        <v>189</v>
      </c>
      <c r="N1943" t="s">
        <v>5041</v>
      </c>
      <c r="Q1943">
        <v>213</v>
      </c>
      <c r="R1943" t="s">
        <v>98</v>
      </c>
      <c r="S1943" t="s">
        <v>98</v>
      </c>
      <c r="T1943" t="str">
        <f>IF(Transcripts[[#This Row],[List?]]="Y", Transcripts[[#This Row],[RefSeq mRNA ID]]&amp;IF(Transcripts[[#This Row],[Preferred?]]="Y", " (Preferred)", ""), "")</f>
        <v/>
      </c>
      <c r="V1943" s="43" t="s">
        <v>18546</v>
      </c>
      <c r="W1943" s="43" t="e">
        <f t="array" ref="W1943">INDEX(Table6[#Data], MATCH(1, ISNUMBER(SEARCH(Transcripts[[#This Row],[RefSeq mRNA ID]], Table6['#name])), 0), 1)</f>
        <v>#N/A</v>
      </c>
      <c r="X1943" s="43"/>
      <c r="Y1943" s="43"/>
      <c r="Z1943" t="s">
        <v>4758</v>
      </c>
      <c r="AA1943" t="s">
        <v>4759</v>
      </c>
      <c r="AB1943">
        <v>264</v>
      </c>
      <c r="AC1943" t="s">
        <v>4716</v>
      </c>
      <c r="AD1943" t="s">
        <v>27</v>
      </c>
      <c r="AE1943" t="s">
        <v>11205</v>
      </c>
    </row>
    <row r="1944" spans="8:31" hidden="1" x14ac:dyDescent="0.25">
      <c r="H1944" t="s">
        <v>5038</v>
      </c>
      <c r="I1944" t="s">
        <v>5137</v>
      </c>
      <c r="J1944" t="s">
        <v>5138</v>
      </c>
      <c r="L1944">
        <v>213</v>
      </c>
      <c r="M1944" t="s">
        <v>27</v>
      </c>
      <c r="N1944" t="s">
        <v>5139</v>
      </c>
      <c r="Q1944">
        <v>213</v>
      </c>
      <c r="R1944" t="s">
        <v>98</v>
      </c>
      <c r="S1944" t="s">
        <v>98</v>
      </c>
      <c r="T1944" t="str">
        <f>IF(Transcripts[[#This Row],[List?]]="Y", Transcripts[[#This Row],[RefSeq mRNA ID]]&amp;IF(Transcripts[[#This Row],[Preferred?]]="Y", " (Preferred)", ""), "")</f>
        <v/>
      </c>
      <c r="V1944" s="43" t="s">
        <v>18546</v>
      </c>
      <c r="W1944" s="43" t="e">
        <f t="array" ref="W1944">INDEX(Table6[#Data], MATCH(1, ISNUMBER(SEARCH(Transcripts[[#This Row],[RefSeq mRNA ID]], Table6['#name])), 0), 1)</f>
        <v>#N/A</v>
      </c>
      <c r="X1944" s="43"/>
      <c r="Y1944" s="43"/>
      <c r="Z1944" t="s">
        <v>4743</v>
      </c>
      <c r="AA1944" t="s">
        <v>4744</v>
      </c>
      <c r="AB1944">
        <v>264</v>
      </c>
      <c r="AC1944" t="s">
        <v>4716</v>
      </c>
      <c r="AD1944" t="s">
        <v>27</v>
      </c>
      <c r="AE1944" t="s">
        <v>11206</v>
      </c>
    </row>
    <row r="1945" spans="8:31" hidden="1" x14ac:dyDescent="0.25">
      <c r="H1945" t="s">
        <v>5038</v>
      </c>
      <c r="I1945" t="s">
        <v>5060</v>
      </c>
      <c r="J1945" t="s">
        <v>5061</v>
      </c>
      <c r="L1945">
        <v>897</v>
      </c>
      <c r="M1945" t="s">
        <v>189</v>
      </c>
      <c r="N1945" t="s">
        <v>5062</v>
      </c>
      <c r="Q1945">
        <v>183</v>
      </c>
      <c r="R1945" t="s">
        <v>98</v>
      </c>
      <c r="S1945" t="s">
        <v>98</v>
      </c>
      <c r="T1945" t="str">
        <f>IF(Transcripts[[#This Row],[List?]]="Y", Transcripts[[#This Row],[RefSeq mRNA ID]]&amp;IF(Transcripts[[#This Row],[Preferred?]]="Y", " (Preferred)", ""), "")</f>
        <v/>
      </c>
      <c r="V1945" s="43" t="s">
        <v>18546</v>
      </c>
      <c r="W1945" s="43" t="e">
        <f t="array" ref="W1945">INDEX(Table6[#Data], MATCH(1, ISNUMBER(SEARCH(Transcripts[[#This Row],[RefSeq mRNA ID]], Table6['#name])), 0), 1)</f>
        <v>#N/A</v>
      </c>
      <c r="X1945" s="43"/>
      <c r="Y1945" s="43"/>
      <c r="Z1945" t="s">
        <v>4763</v>
      </c>
      <c r="AA1945" t="s">
        <v>4764</v>
      </c>
      <c r="AB1945">
        <v>481</v>
      </c>
      <c r="AC1945" t="s">
        <v>4716</v>
      </c>
      <c r="AD1945" t="s">
        <v>27</v>
      </c>
      <c r="AE1945" t="s">
        <v>11207</v>
      </c>
    </row>
    <row r="1946" spans="8:31" hidden="1" x14ac:dyDescent="0.25">
      <c r="H1946" t="s">
        <v>5038</v>
      </c>
      <c r="I1946" t="s">
        <v>5131</v>
      </c>
      <c r="J1946" t="s">
        <v>5132</v>
      </c>
      <c r="L1946">
        <v>398</v>
      </c>
      <c r="M1946" t="s">
        <v>27</v>
      </c>
      <c r="N1946" t="s">
        <v>5133</v>
      </c>
      <c r="Q1946">
        <v>156</v>
      </c>
      <c r="R1946" t="s">
        <v>98</v>
      </c>
      <c r="S1946" t="s">
        <v>98</v>
      </c>
      <c r="T1946" t="str">
        <f>IF(Transcripts[[#This Row],[List?]]="Y", Transcripts[[#This Row],[RefSeq mRNA ID]]&amp;IF(Transcripts[[#This Row],[Preferred?]]="Y", " (Preferred)", ""), "")</f>
        <v/>
      </c>
      <c r="V1946" s="43" t="s">
        <v>18546</v>
      </c>
      <c r="W1946" s="43" t="e">
        <f t="array" ref="W1946">INDEX(Table6[#Data], MATCH(1, ISNUMBER(SEARCH(Transcripts[[#This Row],[RefSeq mRNA ID]], Table6['#name])), 0), 1)</f>
        <v>#N/A</v>
      </c>
      <c r="X1946" s="43"/>
      <c r="Y1946" s="43"/>
      <c r="Z1946" t="s">
        <v>4753</v>
      </c>
      <c r="AA1946" t="s">
        <v>4754</v>
      </c>
      <c r="AB1946">
        <v>804</v>
      </c>
      <c r="AC1946" t="s">
        <v>4716</v>
      </c>
      <c r="AD1946" t="s">
        <v>27</v>
      </c>
      <c r="AE1946" t="s">
        <v>11208</v>
      </c>
    </row>
    <row r="1947" spans="8:31" hidden="1" x14ac:dyDescent="0.25">
      <c r="H1947" t="s">
        <v>5038</v>
      </c>
      <c r="I1947" t="s">
        <v>5119</v>
      </c>
      <c r="J1947" t="s">
        <v>5120</v>
      </c>
      <c r="L1947">
        <v>692</v>
      </c>
      <c r="M1947" t="s">
        <v>27</v>
      </c>
      <c r="N1947" t="s">
        <v>5121</v>
      </c>
      <c r="Q1947">
        <v>150</v>
      </c>
      <c r="R1947" t="s">
        <v>98</v>
      </c>
      <c r="S1947" t="s">
        <v>98</v>
      </c>
      <c r="T1947" t="str">
        <f>IF(Transcripts[[#This Row],[List?]]="Y", Transcripts[[#This Row],[RefSeq mRNA ID]]&amp;IF(Transcripts[[#This Row],[Preferred?]]="Y", " (Preferred)", ""), "")</f>
        <v/>
      </c>
      <c r="V1947" s="43" t="s">
        <v>18546</v>
      </c>
      <c r="W1947" s="43" t="e">
        <f t="array" ref="W1947">INDEX(Table6[#Data], MATCH(1, ISNUMBER(SEARCH(Transcripts[[#This Row],[RefSeq mRNA ID]], Table6['#name])), 0), 1)</f>
        <v>#N/A</v>
      </c>
      <c r="X1947" s="43"/>
      <c r="Y1947" s="43"/>
      <c r="Z1947" t="s">
        <v>4748</v>
      </c>
      <c r="AA1947" t="s">
        <v>4749</v>
      </c>
      <c r="AB1947">
        <v>1098</v>
      </c>
      <c r="AC1947" t="s">
        <v>4716</v>
      </c>
      <c r="AD1947" t="s">
        <v>27</v>
      </c>
      <c r="AE1947" t="s">
        <v>11209</v>
      </c>
    </row>
    <row r="1948" spans="8:31" hidden="1" x14ac:dyDescent="0.25">
      <c r="H1948" t="s">
        <v>5038</v>
      </c>
      <c r="I1948" t="s">
        <v>5054</v>
      </c>
      <c r="J1948" t="s">
        <v>5055</v>
      </c>
      <c r="L1948">
        <v>1056</v>
      </c>
      <c r="M1948" t="s">
        <v>189</v>
      </c>
      <c r="N1948" t="s">
        <v>5056</v>
      </c>
      <c r="Q1948">
        <v>108</v>
      </c>
      <c r="R1948" t="s">
        <v>98</v>
      </c>
      <c r="S1948" t="s">
        <v>98</v>
      </c>
      <c r="T1948" t="str">
        <f>IF(Transcripts[[#This Row],[List?]]="Y", Transcripts[[#This Row],[RefSeq mRNA ID]]&amp;IF(Transcripts[[#This Row],[Preferred?]]="Y", " (Preferred)", ""), "")</f>
        <v/>
      </c>
      <c r="V1948" s="43" t="s">
        <v>18546</v>
      </c>
      <c r="W1948" s="43" t="e">
        <f t="array" ref="W1948">INDEX(Table6[#Data], MATCH(1, ISNUMBER(SEARCH(Transcripts[[#This Row],[RefSeq mRNA ID]], Table6['#name])), 0), 1)</f>
        <v>#N/A</v>
      </c>
      <c r="X1948" s="43"/>
      <c r="Y1948" s="43"/>
      <c r="Z1948" t="s">
        <v>4717</v>
      </c>
      <c r="AC1948" t="s">
        <v>4716</v>
      </c>
      <c r="AD1948" t="s">
        <v>27</v>
      </c>
      <c r="AE1948" t="s">
        <v>4717</v>
      </c>
    </row>
    <row r="1949" spans="8:31" hidden="1" x14ac:dyDescent="0.25">
      <c r="H1949" t="s">
        <v>5038</v>
      </c>
      <c r="I1949" t="s">
        <v>5066</v>
      </c>
      <c r="L1949">
        <v>649</v>
      </c>
      <c r="M1949" t="s">
        <v>195</v>
      </c>
      <c r="N1949" t="s">
        <v>5067</v>
      </c>
      <c r="Q1949">
        <v>0</v>
      </c>
      <c r="R1949" t="s">
        <v>98</v>
      </c>
      <c r="S1949" t="s">
        <v>98</v>
      </c>
      <c r="T1949" t="str">
        <f>IF(Transcripts[[#This Row],[List?]]="Y", Transcripts[[#This Row],[RefSeq mRNA ID]]&amp;IF(Transcripts[[#This Row],[Preferred?]]="Y", " (Preferred)", ""), "")</f>
        <v/>
      </c>
      <c r="V1949" s="43" t="s">
        <v>18546</v>
      </c>
      <c r="W1949" s="43" t="e">
        <f t="array" ref="W1949">INDEX(Table6[#Data], MATCH(1, ISNUMBER(SEARCH(Transcripts[[#This Row],[RefSeq mRNA ID]], Table6['#name])), 0), 1)</f>
        <v>#N/A</v>
      </c>
      <c r="X1949" s="43"/>
      <c r="Y1949" s="43"/>
      <c r="Z1949" t="s">
        <v>4771</v>
      </c>
      <c r="AC1949" t="s">
        <v>4716</v>
      </c>
      <c r="AD1949" t="s">
        <v>27</v>
      </c>
      <c r="AE1949" t="s">
        <v>4771</v>
      </c>
    </row>
    <row r="1950" spans="8:31" hidden="1" x14ac:dyDescent="0.25">
      <c r="H1950" t="s">
        <v>5038</v>
      </c>
      <c r="I1950" t="s">
        <v>5068</v>
      </c>
      <c r="L1950">
        <v>502</v>
      </c>
      <c r="M1950" t="s">
        <v>195</v>
      </c>
      <c r="N1950" t="s">
        <v>5069</v>
      </c>
      <c r="Q1950">
        <v>0</v>
      </c>
      <c r="R1950" t="s">
        <v>98</v>
      </c>
      <c r="S1950" t="s">
        <v>98</v>
      </c>
      <c r="T1950" t="str">
        <f>IF(Transcripts[[#This Row],[List?]]="Y", Transcripts[[#This Row],[RefSeq mRNA ID]]&amp;IF(Transcripts[[#This Row],[Preferred?]]="Y", " (Preferred)", ""), "")</f>
        <v/>
      </c>
      <c r="V1950" s="43" t="s">
        <v>18546</v>
      </c>
      <c r="W1950" s="43" t="e">
        <f t="array" ref="W1950">INDEX(Table6[#Data], MATCH(1, ISNUMBER(SEARCH(Transcripts[[#This Row],[RefSeq mRNA ID]], Table6['#name])), 0), 1)</f>
        <v>#N/A</v>
      </c>
      <c r="X1950" s="43"/>
      <c r="Y1950" s="43"/>
      <c r="Z1950" t="s">
        <v>4780</v>
      </c>
      <c r="AC1950" t="s">
        <v>4716</v>
      </c>
      <c r="AD1950" t="s">
        <v>27</v>
      </c>
      <c r="AE1950" t="s">
        <v>4780</v>
      </c>
    </row>
    <row r="1951" spans="8:31" hidden="1" x14ac:dyDescent="0.25">
      <c r="H1951" t="s">
        <v>5038</v>
      </c>
      <c r="I1951" t="s">
        <v>5070</v>
      </c>
      <c r="L1951">
        <v>406</v>
      </c>
      <c r="M1951" t="s">
        <v>195</v>
      </c>
      <c r="N1951" t="s">
        <v>5071</v>
      </c>
      <c r="Q1951">
        <v>0</v>
      </c>
      <c r="R1951" t="s">
        <v>98</v>
      </c>
      <c r="S1951" t="s">
        <v>98</v>
      </c>
      <c r="T1951" t="str">
        <f>IF(Transcripts[[#This Row],[List?]]="Y", Transcripts[[#This Row],[RefSeq mRNA ID]]&amp;IF(Transcripts[[#This Row],[Preferred?]]="Y", " (Preferred)", ""), "")</f>
        <v/>
      </c>
      <c r="V1951" s="43" t="s">
        <v>18546</v>
      </c>
      <c r="W1951" s="43" t="e">
        <f t="array" ref="W1951">INDEX(Table6[#Data], MATCH(1, ISNUMBER(SEARCH(Transcripts[[#This Row],[RefSeq mRNA ID]], Table6['#name])), 0), 1)</f>
        <v>#N/A</v>
      </c>
      <c r="X1951" s="43"/>
      <c r="Y1951" s="43"/>
      <c r="Z1951" t="s">
        <v>4777</v>
      </c>
      <c r="AC1951" t="s">
        <v>4716</v>
      </c>
      <c r="AD1951" t="s">
        <v>27</v>
      </c>
      <c r="AE1951" t="s">
        <v>4777</v>
      </c>
    </row>
    <row r="1952" spans="8:31" hidden="1" x14ac:dyDescent="0.25">
      <c r="H1952" t="s">
        <v>5038</v>
      </c>
      <c r="I1952" t="s">
        <v>5140</v>
      </c>
      <c r="L1952">
        <v>577</v>
      </c>
      <c r="M1952" t="s">
        <v>212</v>
      </c>
      <c r="N1952" t="s">
        <v>5141</v>
      </c>
      <c r="Q1952">
        <v>0</v>
      </c>
      <c r="R1952" t="s">
        <v>98</v>
      </c>
      <c r="S1952" t="s">
        <v>98</v>
      </c>
      <c r="T1952" t="str">
        <f>IF(Transcripts[[#This Row],[List?]]="Y", Transcripts[[#This Row],[RefSeq mRNA ID]]&amp;IF(Transcripts[[#This Row],[Preferred?]]="Y", " (Preferred)", ""), "")</f>
        <v/>
      </c>
      <c r="V1952" s="43" t="s">
        <v>18546</v>
      </c>
      <c r="W1952" s="43" t="e">
        <f t="array" ref="W1952">INDEX(Table6[#Data], MATCH(1, ISNUMBER(SEARCH(Transcripts[[#This Row],[RefSeq mRNA ID]], Table6['#name])), 0), 1)</f>
        <v>#N/A</v>
      </c>
      <c r="X1952" s="43"/>
      <c r="Y1952" s="43"/>
      <c r="Z1952" t="s">
        <v>4774</v>
      </c>
      <c r="AC1952" t="s">
        <v>4716</v>
      </c>
      <c r="AD1952" t="s">
        <v>27</v>
      </c>
      <c r="AE1952" t="s">
        <v>4774</v>
      </c>
    </row>
    <row r="1953" spans="8:31" hidden="1" x14ac:dyDescent="0.25">
      <c r="H1953" t="s">
        <v>5038</v>
      </c>
      <c r="I1953" t="s">
        <v>5142</v>
      </c>
      <c r="L1953">
        <v>432</v>
      </c>
      <c r="M1953" t="s">
        <v>212</v>
      </c>
      <c r="N1953" t="s">
        <v>5143</v>
      </c>
      <c r="Q1953">
        <v>0</v>
      </c>
      <c r="R1953" t="s">
        <v>98</v>
      </c>
      <c r="S1953" t="s">
        <v>98</v>
      </c>
      <c r="T1953" t="str">
        <f>IF(Transcripts[[#This Row],[List?]]="Y", Transcripts[[#This Row],[RefSeq mRNA ID]]&amp;IF(Transcripts[[#This Row],[Preferred?]]="Y", " (Preferred)", ""), "")</f>
        <v/>
      </c>
      <c r="V1953" s="43" t="s">
        <v>18546</v>
      </c>
      <c r="W1953" s="43" t="e">
        <f t="array" ref="W1953">INDEX(Table6[#Data], MATCH(1, ISNUMBER(SEARCH(Transcripts[[#This Row],[RefSeq mRNA ID]], Table6['#name])), 0), 1)</f>
        <v>#N/A</v>
      </c>
      <c r="X1953" s="43"/>
      <c r="Y1953" s="43"/>
      <c r="Z1953" t="s">
        <v>4768</v>
      </c>
      <c r="AC1953" t="s">
        <v>4716</v>
      </c>
      <c r="AD1953" t="s">
        <v>27</v>
      </c>
      <c r="AE1953" t="s">
        <v>4768</v>
      </c>
    </row>
    <row r="1954" spans="8:31" hidden="1" x14ac:dyDescent="0.25">
      <c r="H1954" t="s">
        <v>5038</v>
      </c>
      <c r="I1954" t="s">
        <v>5144</v>
      </c>
      <c r="L1954">
        <v>251</v>
      </c>
      <c r="M1954" t="s">
        <v>212</v>
      </c>
      <c r="N1954" t="s">
        <v>5145</v>
      </c>
      <c r="Q1954">
        <v>0</v>
      </c>
      <c r="R1954" t="s">
        <v>98</v>
      </c>
      <c r="S1954" t="s">
        <v>98</v>
      </c>
      <c r="T1954" t="str">
        <f>IF(Transcripts[[#This Row],[List?]]="Y", Transcripts[[#This Row],[RefSeq mRNA ID]]&amp;IF(Transcripts[[#This Row],[Preferred?]]="Y", " (Preferred)", ""), "")</f>
        <v/>
      </c>
      <c r="V1954" s="43" t="s">
        <v>18546</v>
      </c>
      <c r="W1954" s="43" t="e">
        <f t="array" ref="W1954">INDEX(Table6[#Data], MATCH(1, ISNUMBER(SEARCH(Transcripts[[#This Row],[RefSeq mRNA ID]], Table6['#name])), 0), 1)</f>
        <v>#N/A</v>
      </c>
      <c r="X1954" s="43"/>
      <c r="Y1954" s="43"/>
      <c r="Z1954" t="s">
        <v>4726</v>
      </c>
      <c r="AA1954" t="s">
        <v>4727</v>
      </c>
      <c r="AB1954">
        <v>11796</v>
      </c>
      <c r="AC1954" t="s">
        <v>4716</v>
      </c>
      <c r="AD1954" t="s">
        <v>27</v>
      </c>
      <c r="AE1954" t="s">
        <v>11210</v>
      </c>
    </row>
    <row r="1955" spans="8:31" hidden="1" x14ac:dyDescent="0.25">
      <c r="H1955" t="s">
        <v>5146</v>
      </c>
      <c r="I1955" t="s">
        <v>5157</v>
      </c>
      <c r="J1955" t="s">
        <v>5158</v>
      </c>
      <c r="K1955" t="s">
        <v>20423</v>
      </c>
      <c r="L1955">
        <v>10073</v>
      </c>
      <c r="M1955" t="s">
        <v>27</v>
      </c>
      <c r="N1955" t="s">
        <v>5159</v>
      </c>
      <c r="P1955" t="s">
        <v>5160</v>
      </c>
      <c r="Q1955">
        <v>1473</v>
      </c>
      <c r="R1955" t="s">
        <v>97</v>
      </c>
      <c r="S1955" t="s">
        <v>97</v>
      </c>
      <c r="T1955" t="str">
        <f>IF(Transcripts[[#This Row],[List?]]="Y", Transcripts[[#This Row],[RefSeq mRNA ID]]&amp;IF(Transcripts[[#This Row],[Preferred?]]="Y", " (Preferred)", ""), "")</f>
        <v>NM_002393.5 (Preferred)</v>
      </c>
      <c r="V1955" s="43" t="s">
        <v>18547</v>
      </c>
      <c r="W1955" s="43" t="e">
        <f t="array" ref="W1955">INDEX(Table6[#Data], MATCH(1, ISNUMBER(SEARCH(Transcripts[[#This Row],[RefSeq mRNA ID]], Table6['#name])), 0), 1)</f>
        <v>#N/A</v>
      </c>
      <c r="X1955" s="43"/>
      <c r="Y1955" s="43"/>
      <c r="Z1955" t="s">
        <v>653</v>
      </c>
      <c r="AA1955" t="s">
        <v>654</v>
      </c>
      <c r="AB1955">
        <v>2121</v>
      </c>
      <c r="AC1955" t="s">
        <v>645</v>
      </c>
      <c r="AD1955" t="s">
        <v>27</v>
      </c>
      <c r="AE1955" t="s">
        <v>11211</v>
      </c>
    </row>
    <row r="1956" spans="8:31" hidden="1" x14ac:dyDescent="0.25">
      <c r="H1956" t="s">
        <v>5146</v>
      </c>
      <c r="I1956" t="s">
        <v>20425</v>
      </c>
      <c r="J1956" t="s">
        <v>20426</v>
      </c>
      <c r="K1956" t="s">
        <v>19610</v>
      </c>
      <c r="L1956">
        <v>10073</v>
      </c>
      <c r="M1956" t="s">
        <v>27</v>
      </c>
      <c r="N1956" t="s">
        <v>5159</v>
      </c>
      <c r="P1956" t="s">
        <v>5160</v>
      </c>
      <c r="Q1956">
        <v>1473</v>
      </c>
      <c r="R1956" t="s">
        <v>98</v>
      </c>
      <c r="S1956" t="s">
        <v>97</v>
      </c>
      <c r="T1956" t="str">
        <f>IF(Transcripts[[#This Row],[List?]]="Y", Transcripts[[#This Row],[RefSeq mRNA ID]]&amp;IF(Transcripts[[#This Row],[Preferred?]]="Y", " (Preferred)", ""), "")</f>
        <v>NM_001278519.1</v>
      </c>
      <c r="V1956" s="43" t="s">
        <v>18547</v>
      </c>
      <c r="W1956" s="43" t="e">
        <f t="array" ref="W1956">INDEX(Table6[#Data], MATCH(1, ISNUMBER(SEARCH(Transcripts[[#This Row],[RefSeq mRNA ID]], Table6['#name])), 0), 1)</f>
        <v>#N/A</v>
      </c>
      <c r="X1956" s="43"/>
      <c r="Y1956" s="43"/>
      <c r="Z1956" t="s">
        <v>646</v>
      </c>
      <c r="AA1956" t="s">
        <v>647</v>
      </c>
      <c r="AB1956">
        <v>168</v>
      </c>
      <c r="AC1956" t="s">
        <v>645</v>
      </c>
      <c r="AD1956" t="s">
        <v>27</v>
      </c>
      <c r="AE1956" t="s">
        <v>11212</v>
      </c>
    </row>
    <row r="1957" spans="8:31" hidden="1" x14ac:dyDescent="0.25">
      <c r="H1957" t="s">
        <v>5146</v>
      </c>
      <c r="I1957" t="s">
        <v>20427</v>
      </c>
      <c r="J1957" t="s">
        <v>20428</v>
      </c>
      <c r="K1957" t="s">
        <v>19609</v>
      </c>
      <c r="L1957">
        <v>10073</v>
      </c>
      <c r="M1957" t="s">
        <v>27</v>
      </c>
      <c r="N1957" t="s">
        <v>5159</v>
      </c>
      <c r="P1957" t="s">
        <v>5160</v>
      </c>
      <c r="Q1957">
        <v>1473</v>
      </c>
      <c r="R1957" t="s">
        <v>98</v>
      </c>
      <c r="S1957" t="s">
        <v>97</v>
      </c>
      <c r="T1957" t="str">
        <f>IF(Transcripts[[#This Row],[List?]]="Y", Transcripts[[#This Row],[RefSeq mRNA ID]]&amp;IF(Transcripts[[#This Row],[Preferred?]]="Y", " (Preferred)", ""), "")</f>
        <v>NM_001278518.1</v>
      </c>
      <c r="V1957" s="43" t="s">
        <v>18547</v>
      </c>
      <c r="W1957" s="43" t="e">
        <f t="array" ref="W1957">INDEX(Table6[#Data], MATCH(1, ISNUMBER(SEARCH(Transcripts[[#This Row],[RefSeq mRNA ID]], Table6['#name])), 0), 1)</f>
        <v>#N/A</v>
      </c>
      <c r="X1957" s="43"/>
      <c r="Y1957" s="43"/>
      <c r="Z1957" t="s">
        <v>657</v>
      </c>
      <c r="AA1957" t="s">
        <v>658</v>
      </c>
      <c r="AB1957">
        <v>2121</v>
      </c>
      <c r="AC1957" t="s">
        <v>645</v>
      </c>
      <c r="AD1957" t="s">
        <v>27</v>
      </c>
      <c r="AE1957" t="s">
        <v>11213</v>
      </c>
    </row>
    <row r="1958" spans="8:31" hidden="1" x14ac:dyDescent="0.25">
      <c r="H1958" t="s">
        <v>5146</v>
      </c>
      <c r="I1958" t="s">
        <v>20429</v>
      </c>
      <c r="J1958" t="s">
        <v>20430</v>
      </c>
      <c r="K1958" t="s">
        <v>19608</v>
      </c>
      <c r="L1958">
        <v>10073</v>
      </c>
      <c r="M1958" t="s">
        <v>27</v>
      </c>
      <c r="N1958" t="s">
        <v>5159</v>
      </c>
      <c r="P1958" t="s">
        <v>5160</v>
      </c>
      <c r="Q1958">
        <v>1473</v>
      </c>
      <c r="R1958" t="s">
        <v>98</v>
      </c>
      <c r="S1958" t="s">
        <v>97</v>
      </c>
      <c r="T1958" t="str">
        <f>IF(Transcripts[[#This Row],[List?]]="Y", Transcripts[[#This Row],[RefSeq mRNA ID]]&amp;IF(Transcripts[[#This Row],[Preferred?]]="Y", " (Preferred)", ""), "")</f>
        <v>NM_001278517.1</v>
      </c>
      <c r="V1958" s="43" t="s">
        <v>18547</v>
      </c>
      <c r="W1958" s="43" t="e">
        <f t="array" ref="W1958">INDEX(Table6[#Data], MATCH(1, ISNUMBER(SEARCH(Transcripts[[#This Row],[RefSeq mRNA ID]], Table6['#name])), 0), 1)</f>
        <v>#N/A</v>
      </c>
      <c r="X1958" s="43"/>
      <c r="Y1958" s="43"/>
      <c r="Z1958" t="s">
        <v>660</v>
      </c>
      <c r="AA1958" t="s">
        <v>661</v>
      </c>
      <c r="AB1958">
        <v>1953</v>
      </c>
      <c r="AC1958" t="s">
        <v>645</v>
      </c>
      <c r="AD1958" t="s">
        <v>27</v>
      </c>
      <c r="AE1958" t="s">
        <v>11214</v>
      </c>
    </row>
    <row r="1959" spans="8:31" hidden="1" x14ac:dyDescent="0.25">
      <c r="H1959" t="s">
        <v>5146</v>
      </c>
      <c r="I1959" t="s">
        <v>5161</v>
      </c>
      <c r="J1959" t="s">
        <v>5162</v>
      </c>
      <c r="K1959" t="s">
        <v>19605</v>
      </c>
      <c r="L1959">
        <v>1477</v>
      </c>
      <c r="M1959" t="s">
        <v>27</v>
      </c>
      <c r="N1959" t="s">
        <v>5163</v>
      </c>
      <c r="P1959" t="s">
        <v>5164</v>
      </c>
      <c r="Q1959">
        <v>1323</v>
      </c>
      <c r="R1959" t="s">
        <v>98</v>
      </c>
      <c r="S1959" t="s">
        <v>97</v>
      </c>
      <c r="T1959" t="str">
        <f>IF(Transcripts[[#This Row],[List?]]="Y", Transcripts[[#This Row],[RefSeq mRNA ID]]&amp;IF(Transcripts[[#This Row],[Preferred?]]="Y", " (Preferred)", ""), "")</f>
        <v>NM_001204171.1</v>
      </c>
      <c r="V1959" s="43" t="s">
        <v>18547</v>
      </c>
      <c r="W1959" s="43" t="e">
        <f t="array" ref="W1959">INDEX(Table6[#Data], MATCH(1, ISNUMBER(SEARCH(Transcripts[[#This Row],[RefSeq mRNA ID]], Table6['#name])), 0), 1)</f>
        <v>#N/A</v>
      </c>
      <c r="X1959" s="43"/>
      <c r="Y1959" s="43"/>
      <c r="Z1959" t="s">
        <v>670</v>
      </c>
      <c r="AC1959" t="s">
        <v>645</v>
      </c>
      <c r="AD1959" t="s">
        <v>27</v>
      </c>
      <c r="AE1959" t="s">
        <v>670</v>
      </c>
    </row>
    <row r="1960" spans="8:31" hidden="1" x14ac:dyDescent="0.25">
      <c r="H1960" t="s">
        <v>5146</v>
      </c>
      <c r="I1960" t="s">
        <v>5172</v>
      </c>
      <c r="J1960" t="s">
        <v>5173</v>
      </c>
      <c r="L1960">
        <v>697</v>
      </c>
      <c r="M1960" t="s">
        <v>27</v>
      </c>
      <c r="N1960" t="s">
        <v>5174</v>
      </c>
      <c r="Q1960">
        <v>640</v>
      </c>
      <c r="R1960" t="s">
        <v>98</v>
      </c>
      <c r="S1960" t="s">
        <v>98</v>
      </c>
      <c r="T1960" t="str">
        <f>IF(Transcripts[[#This Row],[List?]]="Y", Transcripts[[#This Row],[RefSeq mRNA ID]]&amp;IF(Transcripts[[#This Row],[Preferred?]]="Y", " (Preferred)", ""), "")</f>
        <v/>
      </c>
      <c r="V1960" s="43" t="s">
        <v>18547</v>
      </c>
      <c r="W1960" s="43" t="e">
        <f t="array" ref="W1960">INDEX(Table6[#Data], MATCH(1, ISNUMBER(SEARCH(Transcripts[[#This Row],[RefSeq mRNA ID]], Table6['#name])), 0), 1)</f>
        <v>#N/A</v>
      </c>
      <c r="X1960" s="43"/>
      <c r="Y1960" s="43"/>
      <c r="Z1960" t="s">
        <v>667</v>
      </c>
      <c r="AA1960" t="s">
        <v>668</v>
      </c>
      <c r="AB1960">
        <v>365</v>
      </c>
      <c r="AC1960" t="s">
        <v>645</v>
      </c>
      <c r="AD1960" t="s">
        <v>27</v>
      </c>
      <c r="AE1960" t="s">
        <v>11215</v>
      </c>
    </row>
    <row r="1961" spans="8:31" hidden="1" x14ac:dyDescent="0.25">
      <c r="H1961" t="s">
        <v>5146</v>
      </c>
      <c r="I1961" t="s">
        <v>5182</v>
      </c>
      <c r="J1961" t="s">
        <v>5183</v>
      </c>
      <c r="L1961">
        <v>513</v>
      </c>
      <c r="M1961" t="s">
        <v>27</v>
      </c>
      <c r="N1961" t="s">
        <v>5184</v>
      </c>
      <c r="Q1961">
        <v>513</v>
      </c>
      <c r="R1961" t="s">
        <v>98</v>
      </c>
      <c r="S1961" t="s">
        <v>98</v>
      </c>
      <c r="T1961" t="str">
        <f>IF(Transcripts[[#This Row],[List?]]="Y", Transcripts[[#This Row],[RefSeq mRNA ID]]&amp;IF(Transcripts[[#This Row],[Preferred?]]="Y", " (Preferred)", ""), "")</f>
        <v/>
      </c>
      <c r="V1961" s="43" t="s">
        <v>18547</v>
      </c>
      <c r="W1961" s="43" t="e">
        <f t="array" ref="W1961">INDEX(Table6[#Data], MATCH(1, ISNUMBER(SEARCH(Transcripts[[#This Row],[RefSeq mRNA ID]], Table6['#name])), 0), 1)</f>
        <v>#N/A</v>
      </c>
      <c r="X1961" s="43"/>
      <c r="Y1961" s="43"/>
      <c r="Z1961" t="s">
        <v>651</v>
      </c>
      <c r="AC1961" t="s">
        <v>645</v>
      </c>
      <c r="AD1961" t="s">
        <v>27</v>
      </c>
      <c r="AE1961" t="s">
        <v>651</v>
      </c>
    </row>
    <row r="1962" spans="8:31" hidden="1" x14ac:dyDescent="0.25">
      <c r="H1962" t="s">
        <v>5146</v>
      </c>
      <c r="I1962" t="s">
        <v>5175</v>
      </c>
      <c r="J1962" t="s">
        <v>5176</v>
      </c>
      <c r="K1962" t="s">
        <v>19606</v>
      </c>
      <c r="L1962">
        <v>646</v>
      </c>
      <c r="M1962" t="s">
        <v>27</v>
      </c>
      <c r="N1962" t="s">
        <v>5177</v>
      </c>
      <c r="P1962" t="s">
        <v>5178</v>
      </c>
      <c r="Q1962">
        <v>495</v>
      </c>
      <c r="R1962" t="s">
        <v>98</v>
      </c>
      <c r="S1962" t="s">
        <v>97</v>
      </c>
      <c r="T1962" t="str">
        <f>IF(Transcripts[[#This Row],[List?]]="Y", Transcripts[[#This Row],[RefSeq mRNA ID]]&amp;IF(Transcripts[[#This Row],[Preferred?]]="Y", " (Preferred)", ""), "")</f>
        <v>NM_001204172.1</v>
      </c>
      <c r="V1962" s="43" t="s">
        <v>18547</v>
      </c>
      <c r="W1962" s="43" t="e">
        <f t="array" ref="W1962">INDEX(Table6[#Data], MATCH(1, ISNUMBER(SEARCH(Transcripts[[#This Row],[RefSeq mRNA ID]], Table6['#name])), 0), 1)</f>
        <v>#N/A</v>
      </c>
      <c r="X1962" s="43"/>
      <c r="Y1962" s="43"/>
      <c r="Z1962" t="s">
        <v>664</v>
      </c>
      <c r="AA1962" t="s">
        <v>665</v>
      </c>
      <c r="AB1962">
        <v>312</v>
      </c>
      <c r="AC1962" t="s">
        <v>645</v>
      </c>
      <c r="AD1962" t="s">
        <v>27</v>
      </c>
      <c r="AE1962" t="s">
        <v>11216</v>
      </c>
    </row>
    <row r="1963" spans="8:31" hidden="1" x14ac:dyDescent="0.25">
      <c r="H1963" t="s">
        <v>5146</v>
      </c>
      <c r="I1963" t="s">
        <v>5165</v>
      </c>
      <c r="J1963" t="s">
        <v>5166</v>
      </c>
      <c r="K1963" t="s">
        <v>19607</v>
      </c>
      <c r="L1963">
        <v>1405</v>
      </c>
      <c r="M1963" t="s">
        <v>27</v>
      </c>
      <c r="N1963" t="s">
        <v>5167</v>
      </c>
      <c r="P1963" t="s">
        <v>5168</v>
      </c>
      <c r="Q1963">
        <v>423</v>
      </c>
      <c r="R1963" t="s">
        <v>98</v>
      </c>
      <c r="S1963" t="s">
        <v>97</v>
      </c>
      <c r="T1963" t="str">
        <f>IF(Transcripts[[#This Row],[List?]]="Y", Transcripts[[#This Row],[RefSeq mRNA ID]]&amp;IF(Transcripts[[#This Row],[Preferred?]]="Y", " (Preferred)", ""), "")</f>
        <v>NM_001278516.1</v>
      </c>
      <c r="V1963" s="43" t="s">
        <v>18547</v>
      </c>
      <c r="W1963" s="43" t="e">
        <f t="array" ref="W1963">INDEX(Table6[#Data], MATCH(1, ISNUMBER(SEARCH(Transcripts[[#This Row],[RefSeq mRNA ID]], Table6['#name])), 0), 1)</f>
        <v>#N/A</v>
      </c>
      <c r="X1963" s="43"/>
      <c r="Y1963" s="43"/>
      <c r="Z1963" t="s">
        <v>672</v>
      </c>
      <c r="AC1963" t="s">
        <v>645</v>
      </c>
      <c r="AD1963" t="s">
        <v>27</v>
      </c>
      <c r="AE1963" t="s">
        <v>672</v>
      </c>
    </row>
    <row r="1964" spans="8:31" hidden="1" x14ac:dyDescent="0.25">
      <c r="H1964" t="s">
        <v>5146</v>
      </c>
      <c r="I1964" t="s">
        <v>5179</v>
      </c>
      <c r="J1964" t="s">
        <v>5180</v>
      </c>
      <c r="L1964">
        <v>547</v>
      </c>
      <c r="M1964" t="s">
        <v>27</v>
      </c>
      <c r="N1964" t="s">
        <v>5181</v>
      </c>
      <c r="Q1964">
        <v>396</v>
      </c>
      <c r="R1964" t="s">
        <v>98</v>
      </c>
      <c r="S1964" t="s">
        <v>98</v>
      </c>
      <c r="T1964" t="str">
        <f>IF(Transcripts[[#This Row],[List?]]="Y", Transcripts[[#This Row],[RefSeq mRNA ID]]&amp;IF(Transcripts[[#This Row],[Preferred?]]="Y", " (Preferred)", ""), "")</f>
        <v/>
      </c>
      <c r="V1964" s="43" t="s">
        <v>18547</v>
      </c>
      <c r="W1964" s="43" t="e">
        <f t="array" ref="W1964">INDEX(Table6[#Data], MATCH(1, ISNUMBER(SEARCH(Transcripts[[#This Row],[RefSeq mRNA ID]], Table6['#name])), 0), 1)</f>
        <v>#N/A</v>
      </c>
      <c r="X1964" s="43"/>
      <c r="Y1964" s="43"/>
      <c r="Z1964" t="s">
        <v>649</v>
      </c>
      <c r="AC1964" t="s">
        <v>645</v>
      </c>
      <c r="AD1964" t="s">
        <v>27</v>
      </c>
      <c r="AE1964" t="s">
        <v>649</v>
      </c>
    </row>
    <row r="1965" spans="8:31" hidden="1" x14ac:dyDescent="0.25">
      <c r="H1965" t="s">
        <v>5146</v>
      </c>
      <c r="I1965" t="s">
        <v>5169</v>
      </c>
      <c r="J1965" t="s">
        <v>5170</v>
      </c>
      <c r="L1965">
        <v>863</v>
      </c>
      <c r="M1965" t="s">
        <v>27</v>
      </c>
      <c r="N1965" t="s">
        <v>5171</v>
      </c>
      <c r="Q1965">
        <v>384</v>
      </c>
      <c r="R1965" t="s">
        <v>98</v>
      </c>
      <c r="S1965" t="s">
        <v>98</v>
      </c>
      <c r="T1965" t="str">
        <f>IF(Transcripts[[#This Row],[List?]]="Y", Transcripts[[#This Row],[RefSeq mRNA ID]]&amp;IF(Transcripts[[#This Row],[Preferred?]]="Y", " (Preferred)", ""), "")</f>
        <v/>
      </c>
      <c r="V1965" s="43" t="s">
        <v>18547</v>
      </c>
      <c r="W1965" s="43" t="e">
        <f t="array" ref="W1965">INDEX(Table6[#Data], MATCH(1, ISNUMBER(SEARCH(Transcripts[[#This Row],[RefSeq mRNA ID]], Table6['#name])), 0), 1)</f>
        <v>#N/A</v>
      </c>
      <c r="X1965" s="43"/>
      <c r="Y1965" s="43"/>
      <c r="Z1965" t="s">
        <v>1809</v>
      </c>
      <c r="AA1965" t="s">
        <v>1810</v>
      </c>
      <c r="AB1965">
        <v>353</v>
      </c>
      <c r="AC1965" t="s">
        <v>1756</v>
      </c>
      <c r="AD1965" t="s">
        <v>27</v>
      </c>
      <c r="AE1965" t="s">
        <v>11217</v>
      </c>
    </row>
    <row r="1966" spans="8:31" hidden="1" x14ac:dyDescent="0.25">
      <c r="H1966" t="s">
        <v>5146</v>
      </c>
      <c r="I1966" t="s">
        <v>5147</v>
      </c>
      <c r="L1966">
        <v>6102</v>
      </c>
      <c r="M1966" t="s">
        <v>195</v>
      </c>
      <c r="N1966" t="s">
        <v>5148</v>
      </c>
      <c r="Q1966">
        <v>0</v>
      </c>
      <c r="R1966" t="s">
        <v>98</v>
      </c>
      <c r="S1966" t="s">
        <v>98</v>
      </c>
      <c r="T1966" t="str">
        <f>IF(Transcripts[[#This Row],[List?]]="Y", Transcripts[[#This Row],[RefSeq mRNA ID]]&amp;IF(Transcripts[[#This Row],[Preferred?]]="Y", " (Preferred)", ""), "")</f>
        <v/>
      </c>
      <c r="V1966" s="43" t="s">
        <v>18547</v>
      </c>
      <c r="W1966" s="43" t="e">
        <f t="array" ref="W1966">INDEX(Table6[#Data], MATCH(1, ISNUMBER(SEARCH(Transcripts[[#This Row],[RefSeq mRNA ID]], Table6['#name])), 0), 1)</f>
        <v>#N/A</v>
      </c>
      <c r="X1966" s="43"/>
      <c r="Y1966" s="43"/>
      <c r="Z1966" t="s">
        <v>1815</v>
      </c>
      <c r="AA1966" t="s">
        <v>1816</v>
      </c>
      <c r="AB1966">
        <v>369</v>
      </c>
      <c r="AC1966" t="s">
        <v>1756</v>
      </c>
      <c r="AD1966" t="s">
        <v>27</v>
      </c>
      <c r="AE1966" t="s">
        <v>11218</v>
      </c>
    </row>
    <row r="1967" spans="8:31" hidden="1" x14ac:dyDescent="0.25">
      <c r="H1967" t="s">
        <v>5146</v>
      </c>
      <c r="I1967" t="s">
        <v>5149</v>
      </c>
      <c r="L1967">
        <v>909</v>
      </c>
      <c r="M1967" t="s">
        <v>195</v>
      </c>
      <c r="N1967" t="s">
        <v>5150</v>
      </c>
      <c r="Q1967">
        <v>0</v>
      </c>
      <c r="R1967" t="s">
        <v>98</v>
      </c>
      <c r="S1967" t="s">
        <v>98</v>
      </c>
      <c r="T1967" t="str">
        <f>IF(Transcripts[[#This Row],[List?]]="Y", Transcripts[[#This Row],[RefSeq mRNA ID]]&amp;IF(Transcripts[[#This Row],[Preferred?]]="Y", " (Preferred)", ""), "")</f>
        <v/>
      </c>
      <c r="V1967" s="43" t="s">
        <v>18547</v>
      </c>
      <c r="W1967" s="43" t="e">
        <f t="array" ref="W1967">INDEX(Table6[#Data], MATCH(1, ISNUMBER(SEARCH(Transcripts[[#This Row],[RefSeq mRNA ID]], Table6['#name])), 0), 1)</f>
        <v>#N/A</v>
      </c>
      <c r="X1967" s="43"/>
      <c r="Y1967" s="43"/>
      <c r="Z1967" t="s">
        <v>1857</v>
      </c>
      <c r="AA1967" t="s">
        <v>1858</v>
      </c>
      <c r="AB1967">
        <v>282</v>
      </c>
      <c r="AC1967" t="s">
        <v>1756</v>
      </c>
      <c r="AD1967" t="s">
        <v>27</v>
      </c>
      <c r="AE1967" t="s">
        <v>11219</v>
      </c>
    </row>
    <row r="1968" spans="8:31" hidden="1" x14ac:dyDescent="0.25">
      <c r="H1968" t="s">
        <v>5146</v>
      </c>
      <c r="I1968" t="s">
        <v>5151</v>
      </c>
      <c r="L1968">
        <v>884</v>
      </c>
      <c r="M1968" t="s">
        <v>195</v>
      </c>
      <c r="N1968" t="s">
        <v>5152</v>
      </c>
      <c r="Q1968">
        <v>0</v>
      </c>
      <c r="R1968" t="s">
        <v>98</v>
      </c>
      <c r="S1968" t="s">
        <v>98</v>
      </c>
      <c r="T1968" t="str">
        <f>IF(Transcripts[[#This Row],[List?]]="Y", Transcripts[[#This Row],[RefSeq mRNA ID]]&amp;IF(Transcripts[[#This Row],[Preferred?]]="Y", " (Preferred)", ""), "")</f>
        <v/>
      </c>
      <c r="V1968" s="43" t="s">
        <v>18547</v>
      </c>
      <c r="W1968" s="43" t="e">
        <f t="array" ref="W1968">INDEX(Table6[#Data], MATCH(1, ISNUMBER(SEARCH(Transcripts[[#This Row],[RefSeq mRNA ID]], Table6['#name])), 0), 1)</f>
        <v>#N/A</v>
      </c>
      <c r="X1968" s="43"/>
      <c r="Y1968" s="43"/>
      <c r="Z1968" t="s">
        <v>1848</v>
      </c>
      <c r="AA1968" t="s">
        <v>1849</v>
      </c>
      <c r="AB1968">
        <v>468</v>
      </c>
      <c r="AC1968" t="s">
        <v>1756</v>
      </c>
      <c r="AD1968" t="s">
        <v>27</v>
      </c>
      <c r="AE1968" t="s">
        <v>11220</v>
      </c>
    </row>
    <row r="1969" spans="8:31" hidden="1" x14ac:dyDescent="0.25">
      <c r="H1969" t="s">
        <v>5146</v>
      </c>
      <c r="I1969" t="s">
        <v>5153</v>
      </c>
      <c r="L1969">
        <v>582</v>
      </c>
      <c r="M1969" t="s">
        <v>195</v>
      </c>
      <c r="N1969" t="s">
        <v>5154</v>
      </c>
      <c r="Q1969">
        <v>0</v>
      </c>
      <c r="R1969" t="s">
        <v>98</v>
      </c>
      <c r="S1969" t="s">
        <v>98</v>
      </c>
      <c r="T1969" t="str">
        <f>IF(Transcripts[[#This Row],[List?]]="Y", Transcripts[[#This Row],[RefSeq mRNA ID]]&amp;IF(Transcripts[[#This Row],[Preferred?]]="Y", " (Preferred)", ""), "")</f>
        <v/>
      </c>
      <c r="V1969" s="43" t="s">
        <v>18547</v>
      </c>
      <c r="W1969" s="43" t="e">
        <f t="array" ref="W1969">INDEX(Table6[#Data], MATCH(1, ISNUMBER(SEARCH(Transcripts[[#This Row],[RefSeq mRNA ID]], Table6['#name])), 0), 1)</f>
        <v>#N/A</v>
      </c>
      <c r="X1969" s="43"/>
      <c r="Y1969" s="43"/>
      <c r="Z1969" t="s">
        <v>1797</v>
      </c>
      <c r="AA1969" t="s">
        <v>1798</v>
      </c>
      <c r="AB1969">
        <v>303</v>
      </c>
      <c r="AC1969" t="s">
        <v>1756</v>
      </c>
      <c r="AD1969" t="s">
        <v>27</v>
      </c>
      <c r="AE1969" t="s">
        <v>11221</v>
      </c>
    </row>
    <row r="1970" spans="8:31" hidden="1" x14ac:dyDescent="0.25">
      <c r="H1970" t="s">
        <v>5146</v>
      </c>
      <c r="I1970" t="s">
        <v>5155</v>
      </c>
      <c r="L1970">
        <v>552</v>
      </c>
      <c r="M1970" t="s">
        <v>195</v>
      </c>
      <c r="N1970" t="s">
        <v>5156</v>
      </c>
      <c r="Q1970">
        <v>0</v>
      </c>
      <c r="R1970" t="s">
        <v>98</v>
      </c>
      <c r="S1970" t="s">
        <v>98</v>
      </c>
      <c r="T1970" t="str">
        <f>IF(Transcripts[[#This Row],[List?]]="Y", Transcripts[[#This Row],[RefSeq mRNA ID]]&amp;IF(Transcripts[[#This Row],[Preferred?]]="Y", " (Preferred)", ""), "")</f>
        <v/>
      </c>
      <c r="V1970" s="43" t="s">
        <v>18547</v>
      </c>
      <c r="W1970" s="43" t="e">
        <f t="array" ref="W1970">INDEX(Table6[#Data], MATCH(1, ISNUMBER(SEARCH(Transcripts[[#This Row],[RefSeq mRNA ID]], Table6['#name])), 0), 1)</f>
        <v>#N/A</v>
      </c>
      <c r="X1970" s="43"/>
      <c r="Y1970" s="43"/>
      <c r="Z1970" t="s">
        <v>1757</v>
      </c>
      <c r="AA1970" t="s">
        <v>1758</v>
      </c>
      <c r="AB1970">
        <v>114</v>
      </c>
      <c r="AC1970" t="s">
        <v>1756</v>
      </c>
      <c r="AD1970" t="s">
        <v>27</v>
      </c>
      <c r="AE1970" t="s">
        <v>11222</v>
      </c>
    </row>
    <row r="1971" spans="8:31" hidden="1" x14ac:dyDescent="0.25">
      <c r="H1971" t="s">
        <v>5185</v>
      </c>
      <c r="I1971" t="s">
        <v>5194</v>
      </c>
      <c r="J1971" t="s">
        <v>5195</v>
      </c>
      <c r="L1971">
        <v>6977</v>
      </c>
      <c r="M1971" t="s">
        <v>27</v>
      </c>
      <c r="N1971" t="s">
        <v>5196</v>
      </c>
      <c r="Q1971">
        <v>6543</v>
      </c>
      <c r="R1971" t="s">
        <v>98</v>
      </c>
      <c r="S1971" t="s">
        <v>98</v>
      </c>
      <c r="T1971" t="str">
        <f>IF(Transcripts[[#This Row],[List?]]="Y", Transcripts[[#This Row],[RefSeq mRNA ID]]&amp;IF(Transcripts[[#This Row],[Preferred?]]="Y", " (Preferred)", ""), "")</f>
        <v/>
      </c>
      <c r="V1971" s="43" t="s">
        <v>18548</v>
      </c>
      <c r="W1971" s="43" t="e">
        <f t="array" ref="W1971">INDEX(Table6[#Data], MATCH(1, ISNUMBER(SEARCH(Transcripts[[#This Row],[RefSeq mRNA ID]], Table6['#name])), 0), 1)</f>
        <v>#N/A</v>
      </c>
      <c r="X1971" s="43"/>
      <c r="Y1971" s="43"/>
      <c r="Z1971" t="s">
        <v>1781</v>
      </c>
      <c r="AA1971" t="s">
        <v>1782</v>
      </c>
      <c r="AB1971">
        <v>2721</v>
      </c>
      <c r="AC1971" t="s">
        <v>1756</v>
      </c>
      <c r="AD1971" t="s">
        <v>27</v>
      </c>
      <c r="AE1971" t="s">
        <v>11223</v>
      </c>
    </row>
    <row r="1972" spans="8:31" hidden="1" x14ac:dyDescent="0.25">
      <c r="H1972" t="s">
        <v>5185</v>
      </c>
      <c r="I1972" t="s">
        <v>5200</v>
      </c>
      <c r="J1972" t="s">
        <v>5201</v>
      </c>
      <c r="K1972" t="s">
        <v>19612</v>
      </c>
      <c r="L1972">
        <v>6795</v>
      </c>
      <c r="M1972" t="s">
        <v>27</v>
      </c>
      <c r="N1972" t="s">
        <v>5202</v>
      </c>
      <c r="P1972" t="s">
        <v>5203</v>
      </c>
      <c r="Q1972">
        <v>6534</v>
      </c>
      <c r="R1972" t="s">
        <v>97</v>
      </c>
      <c r="S1972" t="s">
        <v>97</v>
      </c>
      <c r="T1972" t="str">
        <f>IF(Transcripts[[#This Row],[List?]]="Y", Transcripts[[#This Row],[RefSeq mRNA ID]]&amp;IF(Transcripts[[#This Row],[Preferred?]]="Y", " (Preferred)", ""), "")</f>
        <v>NM_005120.2 (Preferred)</v>
      </c>
      <c r="V1972" s="43" t="s">
        <v>18548</v>
      </c>
      <c r="W1972" s="43" t="e">
        <f t="array" ref="W1972">INDEX(Table6[#Data], MATCH(1, ISNUMBER(SEARCH(Transcripts[[#This Row],[RefSeq mRNA ID]], Table6['#name])), 0), 1)</f>
        <v>#N/A</v>
      </c>
      <c r="X1972" s="43"/>
      <c r="Y1972" s="43"/>
      <c r="Z1972" t="s">
        <v>1827</v>
      </c>
      <c r="AA1972" t="s">
        <v>1828</v>
      </c>
      <c r="AB1972">
        <v>484</v>
      </c>
      <c r="AC1972" t="s">
        <v>1756</v>
      </c>
      <c r="AD1972" t="s">
        <v>27</v>
      </c>
      <c r="AE1972" t="s">
        <v>11224</v>
      </c>
    </row>
    <row r="1973" spans="8:31" hidden="1" x14ac:dyDescent="0.25">
      <c r="H1973" t="s">
        <v>5185</v>
      </c>
      <c r="I1973" t="s">
        <v>5197</v>
      </c>
      <c r="J1973" t="s">
        <v>5198</v>
      </c>
      <c r="L1973">
        <v>6823</v>
      </c>
      <c r="M1973" t="s">
        <v>27</v>
      </c>
      <c r="N1973" t="s">
        <v>5199</v>
      </c>
      <c r="Q1973">
        <v>6531</v>
      </c>
      <c r="R1973" t="s">
        <v>98</v>
      </c>
      <c r="S1973" t="s">
        <v>98</v>
      </c>
      <c r="T1973" t="str">
        <f>IF(Transcripts[[#This Row],[List?]]="Y", Transcripts[[#This Row],[RefSeq mRNA ID]]&amp;IF(Transcripts[[#This Row],[Preferred?]]="Y", " (Preferred)", ""), "")</f>
        <v/>
      </c>
      <c r="V1973" s="43" t="s">
        <v>18548</v>
      </c>
      <c r="W1973" s="43" t="e">
        <f t="array" ref="W1973">INDEX(Table6[#Data], MATCH(1, ISNUMBER(SEARCH(Transcripts[[#This Row],[RefSeq mRNA ID]], Table6['#name])), 0), 1)</f>
        <v>#N/A</v>
      </c>
      <c r="X1973" s="43"/>
      <c r="Y1973" s="43"/>
      <c r="Z1973" t="s">
        <v>1779</v>
      </c>
      <c r="AC1973" t="s">
        <v>1756</v>
      </c>
      <c r="AD1973" t="s">
        <v>27</v>
      </c>
      <c r="AE1973" t="s">
        <v>1779</v>
      </c>
    </row>
    <row r="1974" spans="8:31" hidden="1" x14ac:dyDescent="0.25">
      <c r="H1974" t="s">
        <v>5185</v>
      </c>
      <c r="I1974" t="s">
        <v>5204</v>
      </c>
      <c r="J1974" t="s">
        <v>5205</v>
      </c>
      <c r="L1974">
        <v>752</v>
      </c>
      <c r="M1974" t="s">
        <v>27</v>
      </c>
      <c r="N1974" t="s">
        <v>5206</v>
      </c>
      <c r="Q1974">
        <v>752</v>
      </c>
      <c r="R1974" t="s">
        <v>98</v>
      </c>
      <c r="S1974" t="s">
        <v>98</v>
      </c>
      <c r="T1974" t="str">
        <f>IF(Transcripts[[#This Row],[List?]]="Y", Transcripts[[#This Row],[RefSeq mRNA ID]]&amp;IF(Transcripts[[#This Row],[Preferred?]]="Y", " (Preferred)", ""), "")</f>
        <v/>
      </c>
      <c r="V1974" s="43" t="s">
        <v>18548</v>
      </c>
      <c r="W1974" s="43" t="e">
        <f t="array" ref="W1974">INDEX(Table6[#Data], MATCH(1, ISNUMBER(SEARCH(Transcripts[[#This Row],[RefSeq mRNA ID]], Table6['#name])), 0), 1)</f>
        <v>#N/A</v>
      </c>
      <c r="X1974" s="43"/>
      <c r="Y1974" s="43"/>
      <c r="Z1974" t="s">
        <v>1760</v>
      </c>
      <c r="AA1974" t="s">
        <v>1761</v>
      </c>
      <c r="AB1974">
        <v>168</v>
      </c>
      <c r="AC1974" t="s">
        <v>1756</v>
      </c>
      <c r="AD1974" t="s">
        <v>27</v>
      </c>
      <c r="AE1974" t="s">
        <v>11225</v>
      </c>
    </row>
    <row r="1975" spans="8:31" hidden="1" x14ac:dyDescent="0.25">
      <c r="H1975" t="s">
        <v>5185</v>
      </c>
      <c r="I1975" t="s">
        <v>5207</v>
      </c>
      <c r="J1975" t="s">
        <v>5208</v>
      </c>
      <c r="L1975">
        <v>389</v>
      </c>
      <c r="M1975" t="s">
        <v>27</v>
      </c>
      <c r="N1975" t="s">
        <v>5209</v>
      </c>
      <c r="Q1975">
        <v>389</v>
      </c>
      <c r="R1975" t="s">
        <v>98</v>
      </c>
      <c r="S1975" t="s">
        <v>98</v>
      </c>
      <c r="T1975" t="str">
        <f>IF(Transcripts[[#This Row],[List?]]="Y", Transcripts[[#This Row],[RefSeq mRNA ID]]&amp;IF(Transcripts[[#This Row],[Preferred?]]="Y", " (Preferred)", ""), "")</f>
        <v/>
      </c>
      <c r="V1975" s="43" t="s">
        <v>18548</v>
      </c>
      <c r="W1975" s="43" t="e">
        <f t="array" ref="W1975">INDEX(Table6[#Data], MATCH(1, ISNUMBER(SEARCH(Transcripts[[#This Row],[RefSeq mRNA ID]], Table6['#name])), 0), 1)</f>
        <v>#N/A</v>
      </c>
      <c r="X1975" s="43"/>
      <c r="Y1975" s="43"/>
      <c r="Z1975" t="s">
        <v>1800</v>
      </c>
      <c r="AA1975" t="s">
        <v>1801</v>
      </c>
      <c r="AB1975">
        <v>419</v>
      </c>
      <c r="AC1975" t="s">
        <v>1756</v>
      </c>
      <c r="AD1975" t="s">
        <v>27</v>
      </c>
      <c r="AE1975" t="s">
        <v>11226</v>
      </c>
    </row>
    <row r="1976" spans="8:31" hidden="1" x14ac:dyDescent="0.25">
      <c r="H1976" t="s">
        <v>5185</v>
      </c>
      <c r="I1976" t="s">
        <v>5186</v>
      </c>
      <c r="L1976">
        <v>631</v>
      </c>
      <c r="M1976" t="s">
        <v>195</v>
      </c>
      <c r="N1976" t="s">
        <v>5187</v>
      </c>
      <c r="Q1976">
        <v>0</v>
      </c>
      <c r="R1976" t="s">
        <v>98</v>
      </c>
      <c r="S1976" t="s">
        <v>98</v>
      </c>
      <c r="T1976" t="str">
        <f>IF(Transcripts[[#This Row],[List?]]="Y", Transcripts[[#This Row],[RefSeq mRNA ID]]&amp;IF(Transcripts[[#This Row],[Preferred?]]="Y", " (Preferred)", ""), "")</f>
        <v/>
      </c>
      <c r="V1976" s="43" t="s">
        <v>18548</v>
      </c>
      <c r="W1976" s="43" t="e">
        <f t="array" ref="W1976">INDEX(Table6[#Data], MATCH(1, ISNUMBER(SEARCH(Transcripts[[#This Row],[RefSeq mRNA ID]], Table6['#name])), 0), 1)</f>
        <v>#N/A</v>
      </c>
      <c r="X1976" s="43"/>
      <c r="Y1976" s="43"/>
      <c r="Z1976" t="s">
        <v>1803</v>
      </c>
      <c r="AA1976" t="s">
        <v>1804</v>
      </c>
      <c r="AB1976">
        <v>647</v>
      </c>
      <c r="AC1976" t="s">
        <v>1756</v>
      </c>
      <c r="AD1976" t="s">
        <v>27</v>
      </c>
      <c r="AE1976" t="s">
        <v>11227</v>
      </c>
    </row>
    <row r="1977" spans="8:31" hidden="1" x14ac:dyDescent="0.25">
      <c r="H1977" t="s">
        <v>5185</v>
      </c>
      <c r="I1977" t="s">
        <v>5188</v>
      </c>
      <c r="L1977">
        <v>439</v>
      </c>
      <c r="M1977" t="s">
        <v>195</v>
      </c>
      <c r="N1977" t="s">
        <v>5189</v>
      </c>
      <c r="Q1977">
        <v>0</v>
      </c>
      <c r="R1977" t="s">
        <v>98</v>
      </c>
      <c r="S1977" t="s">
        <v>98</v>
      </c>
      <c r="T1977" t="str">
        <f>IF(Transcripts[[#This Row],[List?]]="Y", Transcripts[[#This Row],[RefSeq mRNA ID]]&amp;IF(Transcripts[[#This Row],[Preferred?]]="Y", " (Preferred)", ""), "")</f>
        <v/>
      </c>
      <c r="V1977" s="43" t="s">
        <v>18548</v>
      </c>
      <c r="W1977" s="43" t="e">
        <f t="array" ref="W1977">INDEX(Table6[#Data], MATCH(1, ISNUMBER(SEARCH(Transcripts[[#This Row],[RefSeq mRNA ID]], Table6['#name])), 0), 1)</f>
        <v>#N/A</v>
      </c>
      <c r="X1977" s="43"/>
      <c r="Y1977" s="43"/>
      <c r="Z1977" t="s">
        <v>1785</v>
      </c>
      <c r="AA1977" t="s">
        <v>1786</v>
      </c>
      <c r="AB1977">
        <v>2526</v>
      </c>
      <c r="AC1977" t="s">
        <v>1756</v>
      </c>
      <c r="AD1977" t="s">
        <v>27</v>
      </c>
      <c r="AE1977" t="s">
        <v>11228</v>
      </c>
    </row>
    <row r="1978" spans="8:31" hidden="1" x14ac:dyDescent="0.25">
      <c r="H1978" t="s">
        <v>5185</v>
      </c>
      <c r="I1978" t="s">
        <v>5190</v>
      </c>
      <c r="L1978">
        <v>349</v>
      </c>
      <c r="M1978" t="s">
        <v>195</v>
      </c>
      <c r="N1978" t="s">
        <v>5191</v>
      </c>
      <c r="Q1978">
        <v>0</v>
      </c>
      <c r="R1978" t="s">
        <v>98</v>
      </c>
      <c r="S1978" t="s">
        <v>98</v>
      </c>
      <c r="T1978" t="str">
        <f>IF(Transcripts[[#This Row],[List?]]="Y", Transcripts[[#This Row],[RefSeq mRNA ID]]&amp;IF(Transcripts[[#This Row],[Preferred?]]="Y", " (Preferred)", ""), "")</f>
        <v/>
      </c>
      <c r="V1978" s="43" t="s">
        <v>18548</v>
      </c>
      <c r="W1978" s="43" t="e">
        <f t="array" ref="W1978">INDEX(Table6[#Data], MATCH(1, ISNUMBER(SEARCH(Transcripts[[#This Row],[RefSeq mRNA ID]], Table6['#name])), 0), 1)</f>
        <v>#N/A</v>
      </c>
      <c r="X1978" s="43"/>
      <c r="Y1978" s="43"/>
      <c r="Z1978" t="s">
        <v>1773</v>
      </c>
      <c r="AC1978" t="s">
        <v>1756</v>
      </c>
      <c r="AD1978" t="s">
        <v>27</v>
      </c>
      <c r="AE1978" t="s">
        <v>1773</v>
      </c>
    </row>
    <row r="1979" spans="8:31" hidden="1" x14ac:dyDescent="0.25">
      <c r="H1979" t="s">
        <v>5185</v>
      </c>
      <c r="I1979" t="s">
        <v>5192</v>
      </c>
      <c r="L1979">
        <v>330</v>
      </c>
      <c r="M1979" t="s">
        <v>195</v>
      </c>
      <c r="N1979" t="s">
        <v>5193</v>
      </c>
      <c r="Q1979">
        <v>0</v>
      </c>
      <c r="R1979" t="s">
        <v>98</v>
      </c>
      <c r="S1979" t="s">
        <v>98</v>
      </c>
      <c r="T1979" t="str">
        <f>IF(Transcripts[[#This Row],[List?]]="Y", Transcripts[[#This Row],[RefSeq mRNA ID]]&amp;IF(Transcripts[[#This Row],[Preferred?]]="Y", " (Preferred)", ""), "")</f>
        <v/>
      </c>
      <c r="V1979" s="43" t="s">
        <v>18548</v>
      </c>
      <c r="W1979" s="43" t="e">
        <f t="array" ref="W1979">INDEX(Table6[#Data], MATCH(1, ISNUMBER(SEARCH(Transcripts[[#This Row],[RefSeq mRNA ID]], Table6['#name])), 0), 1)</f>
        <v>#N/A</v>
      </c>
      <c r="X1979" s="43"/>
      <c r="Y1979" s="43"/>
      <c r="Z1979" t="s">
        <v>1871</v>
      </c>
      <c r="AC1979" t="s">
        <v>1756</v>
      </c>
      <c r="AD1979" t="s">
        <v>27</v>
      </c>
      <c r="AE1979" t="s">
        <v>1871</v>
      </c>
    </row>
    <row r="1980" spans="8:31" hidden="1" x14ac:dyDescent="0.25">
      <c r="H1980" t="s">
        <v>5210</v>
      </c>
      <c r="I1980" t="s">
        <v>5222</v>
      </c>
      <c r="J1980" t="s">
        <v>5223</v>
      </c>
      <c r="L1980">
        <v>1429</v>
      </c>
      <c r="M1980" t="s">
        <v>27</v>
      </c>
      <c r="N1980" t="s">
        <v>5224</v>
      </c>
      <c r="Q1980">
        <v>1128</v>
      </c>
      <c r="R1980" t="s">
        <v>98</v>
      </c>
      <c r="S1980" t="s">
        <v>98</v>
      </c>
      <c r="T1980" t="str">
        <f>IF(Transcripts[[#This Row],[List?]]="Y", Transcripts[[#This Row],[RefSeq mRNA ID]]&amp;IF(Transcripts[[#This Row],[Preferred?]]="Y", " (Preferred)", ""), "")</f>
        <v/>
      </c>
      <c r="V1980" s="43" t="s">
        <v>18549</v>
      </c>
      <c r="W1980" s="43" t="e">
        <f t="array" ref="W1980">INDEX(Table6[#Data], MATCH(1, ISNUMBER(SEARCH(Transcripts[[#This Row],[RefSeq mRNA ID]], Table6['#name])), 0), 1)</f>
        <v>#N/A</v>
      </c>
      <c r="X1980" s="43"/>
      <c r="Y1980" s="43"/>
      <c r="Z1980" t="s">
        <v>1766</v>
      </c>
      <c r="AA1980" t="s">
        <v>1767</v>
      </c>
      <c r="AB1980">
        <v>390</v>
      </c>
      <c r="AC1980" t="s">
        <v>1756</v>
      </c>
      <c r="AD1980" t="s">
        <v>27</v>
      </c>
      <c r="AE1980" t="s">
        <v>11229</v>
      </c>
    </row>
    <row r="1981" spans="8:31" hidden="1" x14ac:dyDescent="0.25">
      <c r="H1981" t="s">
        <v>5210</v>
      </c>
      <c r="I1981" t="s">
        <v>5218</v>
      </c>
      <c r="J1981" t="s">
        <v>5219</v>
      </c>
      <c r="L1981">
        <v>1623</v>
      </c>
      <c r="M1981" t="s">
        <v>27</v>
      </c>
      <c r="N1981" t="s">
        <v>5220</v>
      </c>
      <c r="P1981" t="s">
        <v>5221</v>
      </c>
      <c r="Q1981">
        <v>1107</v>
      </c>
      <c r="R1981" t="s">
        <v>98</v>
      </c>
      <c r="S1981" t="s">
        <v>98</v>
      </c>
      <c r="T1981" t="str">
        <f>IF(Transcripts[[#This Row],[List?]]="Y", Transcripts[[#This Row],[RefSeq mRNA ID]]&amp;IF(Transcripts[[#This Row],[Preferred?]]="Y", " (Preferred)", ""), "")</f>
        <v/>
      </c>
      <c r="V1981" s="43" t="s">
        <v>18549</v>
      </c>
      <c r="W1981" s="43" t="e">
        <f t="array" ref="W1981">INDEX(Table6[#Data], MATCH(1, ISNUMBER(SEARCH(Transcripts[[#This Row],[RefSeq mRNA ID]], Table6['#name])), 0), 1)</f>
        <v>#N/A</v>
      </c>
      <c r="X1981" s="43"/>
      <c r="Y1981" s="43"/>
      <c r="Z1981" t="s">
        <v>1867</v>
      </c>
      <c r="AC1981" t="s">
        <v>1756</v>
      </c>
      <c r="AD1981" t="s">
        <v>27</v>
      </c>
      <c r="AE1981" t="s">
        <v>1867</v>
      </c>
    </row>
    <row r="1982" spans="8:31" hidden="1" x14ac:dyDescent="0.25">
      <c r="H1982" t="s">
        <v>5210</v>
      </c>
      <c r="I1982" t="s">
        <v>5225</v>
      </c>
      <c r="J1982" t="s">
        <v>5226</v>
      </c>
      <c r="K1982" t="s">
        <v>20431</v>
      </c>
      <c r="L1982">
        <v>1405</v>
      </c>
      <c r="M1982" t="s">
        <v>27</v>
      </c>
      <c r="N1982" t="s">
        <v>5227</v>
      </c>
      <c r="P1982" t="s">
        <v>5221</v>
      </c>
      <c r="Q1982">
        <v>1107</v>
      </c>
      <c r="R1982" t="s">
        <v>97</v>
      </c>
      <c r="S1982" t="s">
        <v>97</v>
      </c>
      <c r="T1982" t="str">
        <f>IF(Transcripts[[#This Row],[List?]]="Y", Transcripts[[#This Row],[RefSeq mRNA ID]]&amp;IF(Transcripts[[#This Row],[Preferred?]]="Y", " (Preferred)", ""), "")</f>
        <v>NM_001145785.2 (Preferred)</v>
      </c>
      <c r="V1982" s="43" t="s">
        <v>18549</v>
      </c>
      <c r="W1982" s="43" t="e">
        <f t="array" ref="W1982">INDEX(Table6[#Data], MATCH(1, ISNUMBER(SEARCH(Transcripts[[#This Row],[RefSeq mRNA ID]], Table6['#name])), 0), 1)</f>
        <v>#N/A</v>
      </c>
      <c r="X1982" s="43"/>
      <c r="Y1982" s="43"/>
      <c r="Z1982" t="s">
        <v>1873</v>
      </c>
      <c r="AC1982" t="s">
        <v>1756</v>
      </c>
      <c r="AD1982" t="s">
        <v>27</v>
      </c>
      <c r="AE1982" t="s">
        <v>1873</v>
      </c>
    </row>
    <row r="1983" spans="8:31" hidden="1" x14ac:dyDescent="0.25">
      <c r="H1983" t="s">
        <v>5210</v>
      </c>
      <c r="I1983" t="s">
        <v>5211</v>
      </c>
      <c r="J1983" t="s">
        <v>5212</v>
      </c>
      <c r="L1983">
        <v>1949</v>
      </c>
      <c r="M1983" t="s">
        <v>27</v>
      </c>
      <c r="N1983" t="s">
        <v>5213</v>
      </c>
      <c r="P1983" t="s">
        <v>5214</v>
      </c>
      <c r="Q1983">
        <v>1098</v>
      </c>
      <c r="R1983" t="s">
        <v>98</v>
      </c>
      <c r="S1983" t="s">
        <v>98</v>
      </c>
      <c r="T1983" t="str">
        <f>IF(Transcripts[[#This Row],[List?]]="Y", Transcripts[[#This Row],[RefSeq mRNA ID]]&amp;IF(Transcripts[[#This Row],[Preferred?]]="Y", " (Preferred)", ""), "")</f>
        <v/>
      </c>
      <c r="V1983" s="43" t="s">
        <v>18549</v>
      </c>
      <c r="W1983" s="43" t="e">
        <f t="array" ref="W1983">INDEX(Table6[#Data], MATCH(1, ISNUMBER(SEARCH(Transcripts[[#This Row],[RefSeq mRNA ID]], Table6['#name])), 0), 1)</f>
        <v>#N/A</v>
      </c>
      <c r="X1983" s="43"/>
      <c r="Y1983" s="43"/>
      <c r="Z1983" t="s">
        <v>1769</v>
      </c>
      <c r="AC1983" t="s">
        <v>1756</v>
      </c>
      <c r="AD1983" t="s">
        <v>27</v>
      </c>
      <c r="AE1983" t="s">
        <v>1769</v>
      </c>
    </row>
    <row r="1984" spans="8:31" hidden="1" x14ac:dyDescent="0.25">
      <c r="H1984" t="s">
        <v>5210</v>
      </c>
      <c r="I1984" t="s">
        <v>5215</v>
      </c>
      <c r="J1984" t="s">
        <v>5216</v>
      </c>
      <c r="L1984">
        <v>1683</v>
      </c>
      <c r="M1984" t="s">
        <v>27</v>
      </c>
      <c r="N1984" t="s">
        <v>5217</v>
      </c>
      <c r="Q1984">
        <v>894</v>
      </c>
      <c r="R1984" t="s">
        <v>98</v>
      </c>
      <c r="S1984" t="s">
        <v>98</v>
      </c>
      <c r="T1984" t="str">
        <f>IF(Transcripts[[#This Row],[List?]]="Y", Transcripts[[#This Row],[RefSeq mRNA ID]]&amp;IF(Transcripts[[#This Row],[Preferred?]]="Y", " (Preferred)", ""), "")</f>
        <v/>
      </c>
      <c r="V1984" s="43" t="s">
        <v>18549</v>
      </c>
      <c r="W1984" s="43" t="e">
        <f t="array" ref="W1984">INDEX(Table6[#Data], MATCH(1, ISNUMBER(SEARCH(Transcripts[[#This Row],[RefSeq mRNA ID]], Table6['#name])), 0), 1)</f>
        <v>#N/A</v>
      </c>
      <c r="X1984" s="43"/>
      <c r="Y1984" s="43"/>
      <c r="Z1984" t="s">
        <v>1851</v>
      </c>
      <c r="AA1984" t="s">
        <v>1852</v>
      </c>
      <c r="AB1984">
        <v>225</v>
      </c>
      <c r="AC1984" t="s">
        <v>1756</v>
      </c>
      <c r="AD1984" t="s">
        <v>27</v>
      </c>
      <c r="AE1984" t="s">
        <v>11230</v>
      </c>
    </row>
    <row r="1985" spans="8:31" hidden="1" x14ac:dyDescent="0.25">
      <c r="H1985" t="s">
        <v>5210</v>
      </c>
      <c r="I1985" t="s">
        <v>5228</v>
      </c>
      <c r="J1985" t="s">
        <v>5229</v>
      </c>
      <c r="L1985">
        <v>1297</v>
      </c>
      <c r="M1985" t="s">
        <v>27</v>
      </c>
      <c r="N1985" t="s">
        <v>5230</v>
      </c>
      <c r="Q1985">
        <v>861</v>
      </c>
      <c r="R1985" t="s">
        <v>98</v>
      </c>
      <c r="S1985" t="s">
        <v>98</v>
      </c>
      <c r="T1985" t="str">
        <f>IF(Transcripts[[#This Row],[List?]]="Y", Transcripts[[#This Row],[RefSeq mRNA ID]]&amp;IF(Transcripts[[#This Row],[Preferred?]]="Y", " (Preferred)", ""), "")</f>
        <v/>
      </c>
      <c r="V1985" s="43" t="s">
        <v>18549</v>
      </c>
      <c r="W1985" s="43" t="e">
        <f t="array" ref="W1985">INDEX(Table6[#Data], MATCH(1, ISNUMBER(SEARCH(Transcripts[[#This Row],[RefSeq mRNA ID]], Table6['#name])), 0), 1)</f>
        <v>#N/A</v>
      </c>
      <c r="X1985" s="43"/>
      <c r="Y1985" s="43"/>
      <c r="Z1985" t="s">
        <v>1794</v>
      </c>
      <c r="AA1985" t="s">
        <v>1795</v>
      </c>
      <c r="AB1985">
        <v>317</v>
      </c>
      <c r="AC1985" t="s">
        <v>1756</v>
      </c>
      <c r="AD1985" t="s">
        <v>27</v>
      </c>
      <c r="AE1985" t="s">
        <v>11231</v>
      </c>
    </row>
    <row r="1986" spans="8:31" hidden="1" x14ac:dyDescent="0.25">
      <c r="H1986" t="s">
        <v>5210</v>
      </c>
      <c r="I1986" t="s">
        <v>20433</v>
      </c>
      <c r="J1986" t="s">
        <v>20434</v>
      </c>
      <c r="K1986" t="s">
        <v>20435</v>
      </c>
      <c r="R1986" t="s">
        <v>98</v>
      </c>
      <c r="S1986" t="s">
        <v>97</v>
      </c>
      <c r="T1986" t="str">
        <f>IF(Transcripts[[#This Row],[List?]]="Y", Transcripts[[#This Row],[RefSeq mRNA ID]]&amp;IF(Transcripts[[#This Row],[Preferred?]]="Y", " (Preferred)", ""), "")</f>
        <v>NM_005919.3</v>
      </c>
      <c r="V1986" s="43"/>
      <c r="W1986" s="43" t="e">
        <f t="array" ref="W1986">INDEX(Table6[#Data], MATCH(1, ISNUMBER(SEARCH(Transcripts[[#This Row],[RefSeq mRNA ID]], Table6['#name])), 0), 1)</f>
        <v>#N/A</v>
      </c>
      <c r="X1986" s="43"/>
      <c r="Y1986" s="43"/>
      <c r="Z1986" t="s">
        <v>1806</v>
      </c>
      <c r="AA1986" t="s">
        <v>1807</v>
      </c>
      <c r="AB1986">
        <v>96</v>
      </c>
      <c r="AC1986" t="s">
        <v>1756</v>
      </c>
      <c r="AD1986" t="s">
        <v>27</v>
      </c>
      <c r="AE1986" t="s">
        <v>11232</v>
      </c>
    </row>
    <row r="1987" spans="8:31" hidden="1" x14ac:dyDescent="0.25">
      <c r="H1987" t="s">
        <v>5231</v>
      </c>
      <c r="I1987" t="s">
        <v>5236</v>
      </c>
      <c r="J1987" t="s">
        <v>5237</v>
      </c>
      <c r="K1987" t="s">
        <v>19619</v>
      </c>
      <c r="L1987">
        <v>3162</v>
      </c>
      <c r="M1987" t="s">
        <v>27</v>
      </c>
      <c r="N1987" t="s">
        <v>5238</v>
      </c>
      <c r="P1987" t="s">
        <v>5239</v>
      </c>
      <c r="Q1987">
        <v>1848</v>
      </c>
      <c r="R1987" t="s">
        <v>98</v>
      </c>
      <c r="S1987" t="s">
        <v>97</v>
      </c>
      <c r="T1987" t="str">
        <f>IF(Transcripts[[#This Row],[List?]]="Y", Transcripts[[#This Row],[RefSeq mRNA ID]]&amp;IF(Transcripts[[#This Row],[Preferred?]]="Y", " (Preferred)", ""), "")</f>
        <v>NM_130803.2</v>
      </c>
      <c r="V1987" s="43" t="s">
        <v>18550</v>
      </c>
      <c r="W1987" s="43" t="e">
        <f t="array" ref="W1987">INDEX(Table6[#Data], MATCH(1, ISNUMBER(SEARCH(Transcripts[[#This Row],[RefSeq mRNA ID]], Table6['#name])), 0), 1)</f>
        <v>#N/A</v>
      </c>
      <c r="X1987" s="43"/>
      <c r="Y1987" s="43"/>
      <c r="Z1987" t="s">
        <v>1775</v>
      </c>
      <c r="AC1987" t="s">
        <v>1756</v>
      </c>
      <c r="AD1987" t="s">
        <v>27</v>
      </c>
      <c r="AE1987" t="s">
        <v>1775</v>
      </c>
    </row>
    <row r="1988" spans="8:31" hidden="1" x14ac:dyDescent="0.25">
      <c r="H1988" t="s">
        <v>5231</v>
      </c>
      <c r="I1988" t="s">
        <v>5240</v>
      </c>
      <c r="J1988" t="s">
        <v>5241</v>
      </c>
      <c r="K1988" t="s">
        <v>19618</v>
      </c>
      <c r="L1988">
        <v>3155</v>
      </c>
      <c r="M1988" t="s">
        <v>27</v>
      </c>
      <c r="N1988" t="s">
        <v>5242</v>
      </c>
      <c r="P1988" t="s">
        <v>5239</v>
      </c>
      <c r="Q1988">
        <v>1848</v>
      </c>
      <c r="R1988" t="s">
        <v>98</v>
      </c>
      <c r="S1988" t="s">
        <v>97</v>
      </c>
      <c r="T1988" t="str">
        <f>IF(Transcripts[[#This Row],[List?]]="Y", Transcripts[[#This Row],[RefSeq mRNA ID]]&amp;IF(Transcripts[[#This Row],[Preferred?]]="Y", " (Preferred)", ""), "")</f>
        <v>NM_130802.2</v>
      </c>
      <c r="V1988" s="43" t="s">
        <v>18550</v>
      </c>
      <c r="W1988" s="43" t="e">
        <f t="array" ref="W1988">INDEX(Table6[#Data], MATCH(1, ISNUMBER(SEARCH(Transcripts[[#This Row],[RefSeq mRNA ID]], Table6['#name])), 0), 1)</f>
        <v>#N/A</v>
      </c>
      <c r="X1988" s="43"/>
      <c r="Y1988" s="43"/>
      <c r="Z1988" t="s">
        <v>1824</v>
      </c>
      <c r="AA1988" t="s">
        <v>1825</v>
      </c>
      <c r="AB1988">
        <v>331</v>
      </c>
      <c r="AC1988" t="s">
        <v>1756</v>
      </c>
      <c r="AD1988" t="s">
        <v>27</v>
      </c>
      <c r="AE1988" t="s">
        <v>11233</v>
      </c>
    </row>
    <row r="1989" spans="8:31" hidden="1" x14ac:dyDescent="0.25">
      <c r="H1989" t="s">
        <v>5231</v>
      </c>
      <c r="I1989" t="s">
        <v>5251</v>
      </c>
      <c r="J1989" t="s">
        <v>5252</v>
      </c>
      <c r="K1989" t="s">
        <v>19620</v>
      </c>
      <c r="L1989">
        <v>3034</v>
      </c>
      <c r="M1989" t="s">
        <v>27</v>
      </c>
      <c r="N1989" t="s">
        <v>5253</v>
      </c>
      <c r="P1989" t="s">
        <v>5239</v>
      </c>
      <c r="Q1989">
        <v>1848</v>
      </c>
      <c r="R1989" t="s">
        <v>98</v>
      </c>
      <c r="S1989" t="s">
        <v>97</v>
      </c>
      <c r="T1989" t="str">
        <f>IF(Transcripts[[#This Row],[List?]]="Y", Transcripts[[#This Row],[RefSeq mRNA ID]]&amp;IF(Transcripts[[#This Row],[Preferred?]]="Y", " (Preferred)", ""), "")</f>
        <v>NM_130804.2</v>
      </c>
      <c r="V1989" s="43" t="s">
        <v>18550</v>
      </c>
      <c r="W1989" s="43" t="e">
        <f t="array" ref="W1989">INDEX(Table6[#Data], MATCH(1, ISNUMBER(SEARCH(Transcripts[[#This Row],[RefSeq mRNA ID]], Table6['#name])), 0), 1)</f>
        <v>#N/A</v>
      </c>
      <c r="X1989" s="43"/>
      <c r="Y1989" s="43"/>
      <c r="Z1989" t="s">
        <v>1842</v>
      </c>
      <c r="AA1989" t="s">
        <v>1843</v>
      </c>
      <c r="AB1989">
        <v>110</v>
      </c>
      <c r="AC1989" t="s">
        <v>1756</v>
      </c>
      <c r="AD1989" t="s">
        <v>27</v>
      </c>
      <c r="AE1989" t="s">
        <v>11234</v>
      </c>
    </row>
    <row r="1990" spans="8:31" hidden="1" x14ac:dyDescent="0.25">
      <c r="H1990" t="s">
        <v>5231</v>
      </c>
      <c r="I1990" t="s">
        <v>5257</v>
      </c>
      <c r="J1990" t="s">
        <v>5258</v>
      </c>
      <c r="K1990" t="s">
        <v>19614</v>
      </c>
      <c r="L1990">
        <v>2768</v>
      </c>
      <c r="M1990" t="s">
        <v>27</v>
      </c>
      <c r="N1990" t="s">
        <v>5259</v>
      </c>
      <c r="O1990" t="s">
        <v>5246</v>
      </c>
      <c r="P1990" t="s">
        <v>5239</v>
      </c>
      <c r="Q1990">
        <v>1848</v>
      </c>
      <c r="R1990" t="s">
        <v>97</v>
      </c>
      <c r="S1990" t="s">
        <v>97</v>
      </c>
      <c r="T1990" t="str">
        <f>IF(Transcripts[[#This Row],[List?]]="Y", Transcripts[[#This Row],[RefSeq mRNA ID]]&amp;IF(Transcripts[[#This Row],[Preferred?]]="Y", " (Preferred)", ""), "")</f>
        <v>NM_000244.3 (Preferred)</v>
      </c>
      <c r="V1990" s="43" t="s">
        <v>18550</v>
      </c>
      <c r="W1990" s="43" t="e">
        <f t="array" ref="W1990">INDEX(Table6[#Data], MATCH(1, ISNUMBER(SEARCH(Transcripts[[#This Row],[RefSeq mRNA ID]], Table6['#name])), 0), 1)</f>
        <v>#N/A</v>
      </c>
      <c r="X1990" s="43"/>
      <c r="Y1990" s="43"/>
      <c r="Z1990" t="s">
        <v>1818</v>
      </c>
      <c r="AA1990" t="s">
        <v>1819</v>
      </c>
      <c r="AB1990">
        <v>152</v>
      </c>
      <c r="AC1990" t="s">
        <v>1756</v>
      </c>
      <c r="AD1990" t="s">
        <v>27</v>
      </c>
      <c r="AE1990" t="s">
        <v>11235</v>
      </c>
    </row>
    <row r="1991" spans="8:31" hidden="1" x14ac:dyDescent="0.25">
      <c r="H1991" t="s">
        <v>5231</v>
      </c>
      <c r="I1991" t="s">
        <v>5267</v>
      </c>
      <c r="J1991" t="s">
        <v>5268</v>
      </c>
      <c r="K1991" t="s">
        <v>19617</v>
      </c>
      <c r="L1991">
        <v>1871</v>
      </c>
      <c r="M1991" t="s">
        <v>27</v>
      </c>
      <c r="N1991" t="s">
        <v>5269</v>
      </c>
      <c r="P1991" t="s">
        <v>5239</v>
      </c>
      <c r="Q1991">
        <v>1848</v>
      </c>
      <c r="R1991" t="s">
        <v>98</v>
      </c>
      <c r="S1991" t="s">
        <v>97</v>
      </c>
      <c r="T1991" t="str">
        <f>IF(Transcripts[[#This Row],[List?]]="Y", Transcripts[[#This Row],[RefSeq mRNA ID]]&amp;IF(Transcripts[[#This Row],[Preferred?]]="Y", " (Preferred)", ""), "")</f>
        <v>NM_130801.2</v>
      </c>
      <c r="V1991" s="43" t="s">
        <v>18550</v>
      </c>
      <c r="W1991" s="43" t="e">
        <f t="array" ref="W1991">INDEX(Table6[#Data], MATCH(1, ISNUMBER(SEARCH(Transcripts[[#This Row],[RefSeq mRNA ID]], Table6['#name])), 0), 1)</f>
        <v>#N/A</v>
      </c>
      <c r="X1991" s="43"/>
      <c r="Y1991" s="43"/>
      <c r="Z1991" t="s">
        <v>1821</v>
      </c>
      <c r="AA1991" t="s">
        <v>1822</v>
      </c>
      <c r="AB1991">
        <v>357</v>
      </c>
      <c r="AC1991" t="s">
        <v>1756</v>
      </c>
      <c r="AD1991" t="s">
        <v>27</v>
      </c>
      <c r="AE1991" t="s">
        <v>11236</v>
      </c>
    </row>
    <row r="1992" spans="8:31" hidden="1" x14ac:dyDescent="0.25">
      <c r="H1992" t="s">
        <v>5231</v>
      </c>
      <c r="I1992" t="s">
        <v>5243</v>
      </c>
      <c r="J1992" t="s">
        <v>5244</v>
      </c>
      <c r="K1992" t="s">
        <v>19616</v>
      </c>
      <c r="L1992">
        <v>3150</v>
      </c>
      <c r="M1992" t="s">
        <v>27</v>
      </c>
      <c r="N1992" t="s">
        <v>5245</v>
      </c>
      <c r="O1992" t="s">
        <v>5246</v>
      </c>
      <c r="P1992" t="s">
        <v>5247</v>
      </c>
      <c r="Q1992">
        <v>1833</v>
      </c>
      <c r="R1992" t="s">
        <v>98</v>
      </c>
      <c r="S1992" t="s">
        <v>97</v>
      </c>
      <c r="T1992" t="str">
        <f>IF(Transcripts[[#This Row],[List?]]="Y", Transcripts[[#This Row],[RefSeq mRNA ID]]&amp;IF(Transcripts[[#This Row],[Preferred?]]="Y", " (Preferred)", ""), "")</f>
        <v>NM_130800.2</v>
      </c>
      <c r="V1992" s="43" t="s">
        <v>18550</v>
      </c>
      <c r="W1992" s="43" t="e">
        <f t="array" ref="W1992">INDEX(Table6[#Data], MATCH(1, ISNUMBER(SEARCH(Transcripts[[#This Row],[RefSeq mRNA ID]], Table6['#name])), 0), 1)</f>
        <v>#N/A</v>
      </c>
      <c r="X1992" s="43"/>
      <c r="Y1992" s="43"/>
      <c r="Z1992" t="s">
        <v>1812</v>
      </c>
      <c r="AA1992" t="s">
        <v>1813</v>
      </c>
      <c r="AB1992">
        <v>385</v>
      </c>
      <c r="AC1992" t="s">
        <v>1756</v>
      </c>
      <c r="AD1992" t="s">
        <v>27</v>
      </c>
      <c r="AE1992" t="s">
        <v>11237</v>
      </c>
    </row>
    <row r="1993" spans="8:31" hidden="1" x14ac:dyDescent="0.25">
      <c r="H1993" t="s">
        <v>5231</v>
      </c>
      <c r="I1993" t="s">
        <v>5248</v>
      </c>
      <c r="J1993" t="s">
        <v>5249</v>
      </c>
      <c r="L1993">
        <v>3148</v>
      </c>
      <c r="M1993" t="s">
        <v>27</v>
      </c>
      <c r="N1993" t="s">
        <v>5250</v>
      </c>
      <c r="P1993" t="s">
        <v>5247</v>
      </c>
      <c r="Q1993">
        <v>1833</v>
      </c>
      <c r="R1993" t="s">
        <v>98</v>
      </c>
      <c r="S1993" t="s">
        <v>98</v>
      </c>
      <c r="T1993" t="str">
        <f>IF(Transcripts[[#This Row],[List?]]="Y", Transcripts[[#This Row],[RefSeq mRNA ID]]&amp;IF(Transcripts[[#This Row],[Preferred?]]="Y", " (Preferred)", ""), "")</f>
        <v/>
      </c>
      <c r="V1993" s="43" t="s">
        <v>18550</v>
      </c>
      <c r="W1993" s="43" t="e">
        <f t="array" ref="W1993">INDEX(Table6[#Data], MATCH(1, ISNUMBER(SEARCH(Transcripts[[#This Row],[RefSeq mRNA ID]], Table6['#name])), 0), 1)</f>
        <v>#N/A</v>
      </c>
      <c r="X1993" s="43"/>
      <c r="Y1993" s="43"/>
      <c r="Z1993" t="s">
        <v>1777</v>
      </c>
      <c r="AC1993" t="s">
        <v>1756</v>
      </c>
      <c r="AD1993" t="s">
        <v>27</v>
      </c>
      <c r="AE1993" t="s">
        <v>1777</v>
      </c>
    </row>
    <row r="1994" spans="8:31" hidden="1" x14ac:dyDescent="0.25">
      <c r="H1994" t="s">
        <v>5231</v>
      </c>
      <c r="I1994" t="s">
        <v>5260</v>
      </c>
      <c r="J1994" t="s">
        <v>5261</v>
      </c>
      <c r="K1994" t="s">
        <v>19615</v>
      </c>
      <c r="L1994">
        <v>2761</v>
      </c>
      <c r="M1994" t="s">
        <v>27</v>
      </c>
      <c r="N1994" t="s">
        <v>5262</v>
      </c>
      <c r="O1994" t="s">
        <v>5263</v>
      </c>
      <c r="P1994" t="s">
        <v>5247</v>
      </c>
      <c r="Q1994">
        <v>1833</v>
      </c>
      <c r="R1994" t="s">
        <v>98</v>
      </c>
      <c r="S1994" t="s">
        <v>97</v>
      </c>
      <c r="T1994" t="str">
        <f>IF(Transcripts[[#This Row],[List?]]="Y", Transcripts[[#This Row],[RefSeq mRNA ID]]&amp;IF(Transcripts[[#This Row],[Preferred?]]="Y", " (Preferred)", ""), "")</f>
        <v>NM_130799.2</v>
      </c>
      <c r="V1994" s="43" t="s">
        <v>18550</v>
      </c>
      <c r="W1994" s="43" t="e">
        <f t="array" ref="W1994">INDEX(Table6[#Data], MATCH(1, ISNUMBER(SEARCH(Transcripts[[#This Row],[RefSeq mRNA ID]], Table6['#name])), 0), 1)</f>
        <v>#N/A</v>
      </c>
      <c r="X1994" s="43"/>
      <c r="Y1994" s="43"/>
      <c r="Z1994" t="s">
        <v>1839</v>
      </c>
      <c r="AA1994" t="s">
        <v>1840</v>
      </c>
      <c r="AB1994">
        <v>61</v>
      </c>
      <c r="AC1994" t="s">
        <v>1756</v>
      </c>
      <c r="AD1994" t="s">
        <v>27</v>
      </c>
      <c r="AE1994" t="s">
        <v>11238</v>
      </c>
    </row>
    <row r="1995" spans="8:31" hidden="1" x14ac:dyDescent="0.25">
      <c r="H1995" t="s">
        <v>5231</v>
      </c>
      <c r="I1995" t="s">
        <v>5264</v>
      </c>
      <c r="J1995" t="s">
        <v>5265</v>
      </c>
      <c r="L1995">
        <v>2614</v>
      </c>
      <c r="M1995" t="s">
        <v>27</v>
      </c>
      <c r="N1995" t="s">
        <v>5266</v>
      </c>
      <c r="Q1995">
        <v>1728</v>
      </c>
      <c r="R1995" t="s">
        <v>98</v>
      </c>
      <c r="S1995" t="s">
        <v>98</v>
      </c>
      <c r="T1995" t="str">
        <f>IF(Transcripts[[#This Row],[List?]]="Y", Transcripts[[#This Row],[RefSeq mRNA ID]]&amp;IF(Transcripts[[#This Row],[Preferred?]]="Y", " (Preferred)", ""), "")</f>
        <v/>
      </c>
      <c r="V1995" s="43" t="s">
        <v>18550</v>
      </c>
      <c r="W1995" s="43" t="e">
        <f t="array" ref="W1995">INDEX(Table6[#Data], MATCH(1, ISNUMBER(SEARCH(Transcripts[[#This Row],[RefSeq mRNA ID]], Table6['#name])), 0), 1)</f>
        <v>#N/A</v>
      </c>
      <c r="X1995" s="43"/>
      <c r="Y1995" s="43"/>
      <c r="Z1995" t="s">
        <v>1845</v>
      </c>
      <c r="AA1995" t="s">
        <v>1846</v>
      </c>
      <c r="AB1995">
        <v>118</v>
      </c>
      <c r="AC1995" t="s">
        <v>1756</v>
      </c>
      <c r="AD1995" t="s">
        <v>27</v>
      </c>
      <c r="AE1995" t="s">
        <v>11239</v>
      </c>
    </row>
    <row r="1996" spans="8:31" hidden="1" x14ac:dyDescent="0.25">
      <c r="H1996" t="s">
        <v>5231</v>
      </c>
      <c r="I1996" t="s">
        <v>5254</v>
      </c>
      <c r="J1996" t="s">
        <v>5255</v>
      </c>
      <c r="L1996">
        <v>2868</v>
      </c>
      <c r="M1996" t="s">
        <v>27</v>
      </c>
      <c r="N1996" t="s">
        <v>5256</v>
      </c>
      <c r="Q1996">
        <v>1668</v>
      </c>
      <c r="R1996" t="s">
        <v>98</v>
      </c>
      <c r="S1996" t="s">
        <v>98</v>
      </c>
      <c r="T1996" t="str">
        <f>IF(Transcripts[[#This Row],[List?]]="Y", Transcripts[[#This Row],[RefSeq mRNA ID]]&amp;IF(Transcripts[[#This Row],[Preferred?]]="Y", " (Preferred)", ""), "")</f>
        <v/>
      </c>
      <c r="V1996" s="43" t="s">
        <v>18550</v>
      </c>
      <c r="W1996" s="43" t="e">
        <f t="array" ref="W1996">INDEX(Table6[#Data], MATCH(1, ISNUMBER(SEARCH(Transcripts[[#This Row],[RefSeq mRNA ID]], Table6['#name])), 0), 1)</f>
        <v>#N/A</v>
      </c>
      <c r="X1996" s="43"/>
      <c r="Y1996" s="43"/>
      <c r="Z1996" t="s">
        <v>1833</v>
      </c>
      <c r="AA1996" t="s">
        <v>1834</v>
      </c>
      <c r="AB1996">
        <v>213</v>
      </c>
      <c r="AC1996" t="s">
        <v>1756</v>
      </c>
      <c r="AD1996" t="s">
        <v>27</v>
      </c>
      <c r="AE1996" t="s">
        <v>11240</v>
      </c>
    </row>
    <row r="1997" spans="8:31" hidden="1" x14ac:dyDescent="0.25">
      <c r="H1997" t="s">
        <v>5231</v>
      </c>
      <c r="I1997" t="s">
        <v>5270</v>
      </c>
      <c r="J1997" t="s">
        <v>5271</v>
      </c>
      <c r="L1997">
        <v>1107</v>
      </c>
      <c r="M1997" t="s">
        <v>27</v>
      </c>
      <c r="N1997" t="s">
        <v>5272</v>
      </c>
      <c r="Q1997">
        <v>1039</v>
      </c>
      <c r="R1997" t="s">
        <v>98</v>
      </c>
      <c r="S1997" t="s">
        <v>98</v>
      </c>
      <c r="T1997" t="str">
        <f>IF(Transcripts[[#This Row],[List?]]="Y", Transcripts[[#This Row],[RefSeq mRNA ID]]&amp;IF(Transcripts[[#This Row],[Preferred?]]="Y", " (Preferred)", ""), "")</f>
        <v/>
      </c>
      <c r="V1997" s="43" t="s">
        <v>18550</v>
      </c>
      <c r="W1997" s="43" t="e">
        <f t="array" ref="W1997">INDEX(Table6[#Data], MATCH(1, ISNUMBER(SEARCH(Transcripts[[#This Row],[RefSeq mRNA ID]], Table6['#name])), 0), 1)</f>
        <v>#N/A</v>
      </c>
      <c r="X1997" s="43"/>
      <c r="Y1997" s="43"/>
      <c r="Z1997" t="s">
        <v>1830</v>
      </c>
      <c r="AA1997" t="s">
        <v>1831</v>
      </c>
      <c r="AB1997">
        <v>122</v>
      </c>
      <c r="AC1997" t="s">
        <v>1756</v>
      </c>
      <c r="AD1997" t="s">
        <v>27</v>
      </c>
      <c r="AE1997" t="s">
        <v>11241</v>
      </c>
    </row>
    <row r="1998" spans="8:31" hidden="1" x14ac:dyDescent="0.25">
      <c r="H1998" t="s">
        <v>5231</v>
      </c>
      <c r="I1998" t="s">
        <v>5276</v>
      </c>
      <c r="J1998" t="s">
        <v>5277</v>
      </c>
      <c r="L1998">
        <v>922</v>
      </c>
      <c r="M1998" t="s">
        <v>27</v>
      </c>
      <c r="N1998" t="s">
        <v>5278</v>
      </c>
      <c r="Q1998">
        <v>843</v>
      </c>
      <c r="R1998" t="s">
        <v>98</v>
      </c>
      <c r="S1998" t="s">
        <v>98</v>
      </c>
      <c r="T1998" t="str">
        <f>IF(Transcripts[[#This Row],[List?]]="Y", Transcripts[[#This Row],[RefSeq mRNA ID]]&amp;IF(Transcripts[[#This Row],[Preferred?]]="Y", " (Preferred)", ""), "")</f>
        <v/>
      </c>
      <c r="V1998" s="43" t="s">
        <v>18550</v>
      </c>
      <c r="W1998" s="43" t="e">
        <f t="array" ref="W1998">INDEX(Table6[#Data], MATCH(1, ISNUMBER(SEARCH(Transcripts[[#This Row],[RefSeq mRNA ID]], Table6['#name])), 0), 1)</f>
        <v>#N/A</v>
      </c>
      <c r="X1998" s="43"/>
      <c r="Y1998" s="43"/>
      <c r="Z1998" t="s">
        <v>1836</v>
      </c>
      <c r="AA1998" t="s">
        <v>1837</v>
      </c>
      <c r="AB1998">
        <v>275</v>
      </c>
      <c r="AC1998" t="s">
        <v>1756</v>
      </c>
      <c r="AD1998" t="s">
        <v>27</v>
      </c>
      <c r="AE1998" t="s">
        <v>11242</v>
      </c>
    </row>
    <row r="1999" spans="8:31" hidden="1" x14ac:dyDescent="0.25">
      <c r="H1999" t="s">
        <v>5231</v>
      </c>
      <c r="I1999" t="s">
        <v>5279</v>
      </c>
      <c r="J1999" t="s">
        <v>5280</v>
      </c>
      <c r="L1999">
        <v>870</v>
      </c>
      <c r="M1999" t="s">
        <v>27</v>
      </c>
      <c r="N1999" t="s">
        <v>5281</v>
      </c>
      <c r="Q1999">
        <v>783</v>
      </c>
      <c r="R1999" t="s">
        <v>98</v>
      </c>
      <c r="S1999" t="s">
        <v>98</v>
      </c>
      <c r="T1999" t="str">
        <f>IF(Transcripts[[#This Row],[List?]]="Y", Transcripts[[#This Row],[RefSeq mRNA ID]]&amp;IF(Transcripts[[#This Row],[Preferred?]]="Y", " (Preferred)", ""), "")</f>
        <v/>
      </c>
      <c r="V1999" s="43" t="s">
        <v>18550</v>
      </c>
      <c r="W1999" s="43" t="e">
        <f t="array" ref="W1999">INDEX(Table6[#Data], MATCH(1, ISNUMBER(SEARCH(Transcripts[[#This Row],[RefSeq mRNA ID]], Table6['#name])), 0), 1)</f>
        <v>#N/A</v>
      </c>
      <c r="X1999" s="43"/>
      <c r="Y1999" s="43"/>
      <c r="Z1999" t="s">
        <v>1771</v>
      </c>
      <c r="AC1999" t="s">
        <v>1756</v>
      </c>
      <c r="AD1999" t="s">
        <v>27</v>
      </c>
      <c r="AE1999" t="s">
        <v>1771</v>
      </c>
    </row>
    <row r="2000" spans="8:31" hidden="1" x14ac:dyDescent="0.25">
      <c r="H2000" t="s">
        <v>5231</v>
      </c>
      <c r="I2000" t="s">
        <v>5273</v>
      </c>
      <c r="J2000" t="s">
        <v>5274</v>
      </c>
      <c r="L2000">
        <v>944</v>
      </c>
      <c r="M2000" t="s">
        <v>27</v>
      </c>
      <c r="N2000" t="s">
        <v>5275</v>
      </c>
      <c r="Q2000">
        <v>440</v>
      </c>
      <c r="R2000" t="s">
        <v>98</v>
      </c>
      <c r="S2000" t="s">
        <v>98</v>
      </c>
      <c r="T2000" t="str">
        <f>IF(Transcripts[[#This Row],[List?]]="Y", Transcripts[[#This Row],[RefSeq mRNA ID]]&amp;IF(Transcripts[[#This Row],[Preferred?]]="Y", " (Preferred)", ""), "")</f>
        <v/>
      </c>
      <c r="V2000" s="43" t="s">
        <v>18550</v>
      </c>
      <c r="W2000" s="43" t="e">
        <f t="array" ref="W2000">INDEX(Table6[#Data], MATCH(1, ISNUMBER(SEARCH(Transcripts[[#This Row],[RefSeq mRNA ID]], Table6['#name])), 0), 1)</f>
        <v>#N/A</v>
      </c>
      <c r="X2000" s="43"/>
      <c r="Y2000" s="43"/>
      <c r="Z2000" t="s">
        <v>1860</v>
      </c>
      <c r="AA2000" t="s">
        <v>1861</v>
      </c>
      <c r="AB2000">
        <v>152</v>
      </c>
      <c r="AC2000" t="s">
        <v>1756</v>
      </c>
      <c r="AD2000" t="s">
        <v>27</v>
      </c>
      <c r="AE2000" t="s">
        <v>11243</v>
      </c>
    </row>
    <row r="2001" spans="8:31" hidden="1" x14ac:dyDescent="0.25">
      <c r="H2001" t="s">
        <v>5231</v>
      </c>
      <c r="I2001" t="s">
        <v>5282</v>
      </c>
      <c r="J2001" t="s">
        <v>5283</v>
      </c>
      <c r="L2001">
        <v>816</v>
      </c>
      <c r="M2001" t="s">
        <v>27</v>
      </c>
      <c r="N2001" t="s">
        <v>5284</v>
      </c>
      <c r="Q2001">
        <v>440</v>
      </c>
      <c r="R2001" t="s">
        <v>98</v>
      </c>
      <c r="S2001" t="s">
        <v>98</v>
      </c>
      <c r="T2001" t="str">
        <f>IF(Transcripts[[#This Row],[List?]]="Y", Transcripts[[#This Row],[RefSeq mRNA ID]]&amp;IF(Transcripts[[#This Row],[Preferred?]]="Y", " (Preferred)", ""), "")</f>
        <v/>
      </c>
      <c r="V2001" s="43" t="s">
        <v>18550</v>
      </c>
      <c r="W2001" s="43" t="e">
        <f t="array" ref="W2001">INDEX(Table6[#Data], MATCH(1, ISNUMBER(SEARCH(Transcripts[[#This Row],[RefSeq mRNA ID]], Table6['#name])), 0), 1)</f>
        <v>#N/A</v>
      </c>
      <c r="X2001" s="43"/>
      <c r="Y2001" s="43"/>
      <c r="Z2001" t="s">
        <v>1869</v>
      </c>
      <c r="AC2001" t="s">
        <v>1756</v>
      </c>
      <c r="AD2001" t="s">
        <v>27</v>
      </c>
      <c r="AE2001" t="s">
        <v>1869</v>
      </c>
    </row>
    <row r="2002" spans="8:31" hidden="1" x14ac:dyDescent="0.25">
      <c r="H2002" t="s">
        <v>5231</v>
      </c>
      <c r="I2002" t="s">
        <v>5232</v>
      </c>
      <c r="L2002">
        <v>1341</v>
      </c>
      <c r="M2002" t="s">
        <v>195</v>
      </c>
      <c r="N2002" t="s">
        <v>5233</v>
      </c>
      <c r="Q2002">
        <v>0</v>
      </c>
      <c r="R2002" t="s">
        <v>98</v>
      </c>
      <c r="S2002" t="s">
        <v>98</v>
      </c>
      <c r="T2002" t="str">
        <f>IF(Transcripts[[#This Row],[List?]]="Y", Transcripts[[#This Row],[RefSeq mRNA ID]]&amp;IF(Transcripts[[#This Row],[Preferred?]]="Y", " (Preferred)", ""), "")</f>
        <v/>
      </c>
      <c r="V2002" s="43" t="s">
        <v>18550</v>
      </c>
      <c r="W2002" s="43" t="e">
        <f t="array" ref="W2002">INDEX(Table6[#Data], MATCH(1, ISNUMBER(SEARCH(Transcripts[[#This Row],[RefSeq mRNA ID]], Table6['#name])), 0), 1)</f>
        <v>#N/A</v>
      </c>
      <c r="X2002" s="43"/>
      <c r="Y2002" s="43"/>
      <c r="Z2002" t="s">
        <v>1763</v>
      </c>
      <c r="AA2002" t="s">
        <v>1764</v>
      </c>
      <c r="AB2002">
        <v>67</v>
      </c>
      <c r="AC2002" t="s">
        <v>1756</v>
      </c>
      <c r="AD2002" t="s">
        <v>27</v>
      </c>
      <c r="AE2002" t="s">
        <v>11244</v>
      </c>
    </row>
    <row r="2003" spans="8:31" hidden="1" x14ac:dyDescent="0.25">
      <c r="H2003" t="s">
        <v>5231</v>
      </c>
      <c r="I2003" t="s">
        <v>5234</v>
      </c>
      <c r="L2003">
        <v>314</v>
      </c>
      <c r="M2003" t="s">
        <v>195</v>
      </c>
      <c r="N2003" t="s">
        <v>5235</v>
      </c>
      <c r="Q2003">
        <v>0</v>
      </c>
      <c r="R2003" t="s">
        <v>98</v>
      </c>
      <c r="S2003" t="s">
        <v>98</v>
      </c>
      <c r="T2003" t="str">
        <f>IF(Transcripts[[#This Row],[List?]]="Y", Transcripts[[#This Row],[RefSeq mRNA ID]]&amp;IF(Transcripts[[#This Row],[Preferred?]]="Y", " (Preferred)", ""), "")</f>
        <v/>
      </c>
      <c r="V2003" s="43" t="s">
        <v>18550</v>
      </c>
      <c r="W2003" s="43" t="e">
        <f t="array" ref="W2003">INDEX(Table6[#Data], MATCH(1, ISNUMBER(SEARCH(Transcripts[[#This Row],[RefSeq mRNA ID]], Table6['#name])), 0), 1)</f>
        <v>#N/A</v>
      </c>
      <c r="X2003" s="43"/>
      <c r="Y2003" s="43"/>
      <c r="Z2003" t="s">
        <v>1865</v>
      </c>
      <c r="AC2003" t="s">
        <v>1756</v>
      </c>
      <c r="AD2003" t="s">
        <v>27</v>
      </c>
      <c r="AE2003" t="s">
        <v>1865</v>
      </c>
    </row>
    <row r="2004" spans="8:31" hidden="1" x14ac:dyDescent="0.25">
      <c r="H2004" t="s">
        <v>5285</v>
      </c>
      <c r="I2004" t="s">
        <v>5292</v>
      </c>
      <c r="J2004" t="s">
        <v>5293</v>
      </c>
      <c r="K2004" t="s">
        <v>19622</v>
      </c>
      <c r="L2004">
        <v>4632</v>
      </c>
      <c r="M2004" t="s">
        <v>27</v>
      </c>
      <c r="N2004" t="s">
        <v>5294</v>
      </c>
      <c r="P2004" t="s">
        <v>5295</v>
      </c>
      <c r="Q2004">
        <v>4227</v>
      </c>
      <c r="R2004" t="s">
        <v>97</v>
      </c>
      <c r="S2004" t="s">
        <v>97</v>
      </c>
      <c r="T2004" t="str">
        <f>IF(Transcripts[[#This Row],[List?]]="Y", Transcripts[[#This Row],[RefSeq mRNA ID]]&amp;IF(Transcripts[[#This Row],[Preferred?]]="Y", " (Preferred)", ""), "")</f>
        <v>NM_001127500.2 (Preferred)</v>
      </c>
      <c r="V2004" s="43" t="s">
        <v>18551</v>
      </c>
      <c r="W2004" s="43" t="e">
        <f t="array" ref="W2004">INDEX(Table6[#Data], MATCH(1, ISNUMBER(SEARCH(Transcripts[[#This Row],[RefSeq mRNA ID]], Table6['#name])), 0), 1)</f>
        <v>#N/A</v>
      </c>
      <c r="X2004" s="43"/>
      <c r="Y2004" s="43"/>
      <c r="Z2004" t="s">
        <v>1875</v>
      </c>
      <c r="AC2004" t="s">
        <v>1756</v>
      </c>
      <c r="AD2004" t="s">
        <v>27</v>
      </c>
      <c r="AE2004" t="s">
        <v>1875</v>
      </c>
    </row>
    <row r="2005" spans="8:31" hidden="1" x14ac:dyDescent="0.25">
      <c r="H2005" t="s">
        <v>5285</v>
      </c>
      <c r="I2005" t="s">
        <v>5288</v>
      </c>
      <c r="J2005" t="s">
        <v>5289</v>
      </c>
      <c r="K2005" t="s">
        <v>19621</v>
      </c>
      <c r="L2005">
        <v>6635</v>
      </c>
      <c r="M2005" t="s">
        <v>27</v>
      </c>
      <c r="N2005" t="s">
        <v>5290</v>
      </c>
      <c r="P2005" t="s">
        <v>5291</v>
      </c>
      <c r="Q2005">
        <v>4173</v>
      </c>
      <c r="R2005" t="s">
        <v>98</v>
      </c>
      <c r="S2005" t="s">
        <v>97</v>
      </c>
      <c r="T2005" t="str">
        <f>IF(Transcripts[[#This Row],[List?]]="Y", Transcripts[[#This Row],[RefSeq mRNA ID]]&amp;IF(Transcripts[[#This Row],[Preferred?]]="Y", " (Preferred)", ""), "")</f>
        <v>NM_000245.3</v>
      </c>
      <c r="V2005" s="43" t="s">
        <v>18551</v>
      </c>
      <c r="W2005" s="43" t="e">
        <f t="array" ref="W2005">INDEX(Table6[#Data], MATCH(1, ISNUMBER(SEARCH(Transcripts[[#This Row],[RefSeq mRNA ID]], Table6['#name])), 0), 1)</f>
        <v>#N/A</v>
      </c>
      <c r="X2005" s="43"/>
      <c r="Y2005" s="43"/>
      <c r="Z2005" t="s">
        <v>1854</v>
      </c>
      <c r="AA2005" t="s">
        <v>1855</v>
      </c>
      <c r="AB2005">
        <v>411</v>
      </c>
      <c r="AC2005" t="s">
        <v>1756</v>
      </c>
      <c r="AD2005" t="s">
        <v>27</v>
      </c>
      <c r="AE2005" t="s">
        <v>11245</v>
      </c>
    </row>
    <row r="2006" spans="8:31" hidden="1" x14ac:dyDescent="0.25">
      <c r="H2006" t="s">
        <v>5285</v>
      </c>
      <c r="I2006" t="s">
        <v>5296</v>
      </c>
      <c r="J2006" t="s">
        <v>5297</v>
      </c>
      <c r="K2006" t="s">
        <v>19623</v>
      </c>
      <c r="L2006">
        <v>2295</v>
      </c>
      <c r="M2006" t="s">
        <v>27</v>
      </c>
      <c r="N2006" t="s">
        <v>5298</v>
      </c>
      <c r="Q2006">
        <v>2295</v>
      </c>
      <c r="R2006" t="s">
        <v>98</v>
      </c>
      <c r="S2006" t="s">
        <v>97</v>
      </c>
      <c r="T2006" t="str">
        <f>IF(Transcripts[[#This Row],[List?]]="Y", Transcripts[[#This Row],[RefSeq mRNA ID]]&amp;IF(Transcripts[[#This Row],[Preferred?]]="Y", " (Preferred)", ""), "")</f>
        <v>NM_001324401.1</v>
      </c>
      <c r="V2006" s="43" t="s">
        <v>18551</v>
      </c>
      <c r="W2006" s="43" t="e">
        <f t="array" ref="W2006">INDEX(Table6[#Data], MATCH(1, ISNUMBER(SEARCH(Transcripts[[#This Row],[RefSeq mRNA ID]], Table6['#name])), 0), 1)</f>
        <v>#N/A</v>
      </c>
      <c r="X2006" s="43"/>
      <c r="Y2006" s="43"/>
      <c r="Z2006" t="s">
        <v>1863</v>
      </c>
      <c r="AC2006" t="s">
        <v>1756</v>
      </c>
      <c r="AD2006" t="s">
        <v>27</v>
      </c>
      <c r="AE2006" t="s">
        <v>1863</v>
      </c>
    </row>
    <row r="2007" spans="8:31" hidden="1" x14ac:dyDescent="0.25">
      <c r="H2007" t="s">
        <v>5285</v>
      </c>
      <c r="I2007" t="s">
        <v>5299</v>
      </c>
      <c r="J2007" t="s">
        <v>5300</v>
      </c>
      <c r="L2007">
        <v>1460</v>
      </c>
      <c r="M2007" t="s">
        <v>27</v>
      </c>
      <c r="N2007" t="s">
        <v>5301</v>
      </c>
      <c r="Q2007">
        <v>783</v>
      </c>
      <c r="R2007" t="s">
        <v>98</v>
      </c>
      <c r="S2007" t="s">
        <v>98</v>
      </c>
      <c r="T2007" t="str">
        <f>IF(Transcripts[[#This Row],[List?]]="Y", Transcripts[[#This Row],[RefSeq mRNA ID]]&amp;IF(Transcripts[[#This Row],[Preferred?]]="Y", " (Preferred)", ""), "")</f>
        <v/>
      </c>
      <c r="V2007" s="43" t="s">
        <v>18551</v>
      </c>
      <c r="W2007" s="43" t="e">
        <f t="array" ref="W2007">INDEX(Table6[#Data], MATCH(1, ISNUMBER(SEARCH(Transcripts[[#This Row],[RefSeq mRNA ID]], Table6['#name])), 0), 1)</f>
        <v>#N/A</v>
      </c>
      <c r="X2007" s="43"/>
      <c r="Y2007" s="43"/>
      <c r="Z2007" t="s">
        <v>1788</v>
      </c>
      <c r="AA2007" t="s">
        <v>1789</v>
      </c>
      <c r="AB2007">
        <v>2412</v>
      </c>
      <c r="AC2007" t="s">
        <v>1756</v>
      </c>
      <c r="AD2007" t="s">
        <v>27</v>
      </c>
      <c r="AE2007" t="s">
        <v>11246</v>
      </c>
    </row>
    <row r="2008" spans="8:31" hidden="1" x14ac:dyDescent="0.25">
      <c r="H2008" t="s">
        <v>5285</v>
      </c>
      <c r="I2008" t="s">
        <v>5305</v>
      </c>
      <c r="J2008" t="s">
        <v>5306</v>
      </c>
      <c r="L2008">
        <v>688</v>
      </c>
      <c r="M2008" t="s">
        <v>27</v>
      </c>
      <c r="N2008" t="s">
        <v>5307</v>
      </c>
      <c r="Q2008">
        <v>645</v>
      </c>
      <c r="R2008" t="s">
        <v>98</v>
      </c>
      <c r="S2008" t="s">
        <v>98</v>
      </c>
      <c r="T2008" t="str">
        <f>IF(Transcripts[[#This Row],[List?]]="Y", Transcripts[[#This Row],[RefSeq mRNA ID]]&amp;IF(Transcripts[[#This Row],[Preferred?]]="Y", " (Preferred)", ""), "")</f>
        <v/>
      </c>
      <c r="V2008" s="43" t="s">
        <v>18551</v>
      </c>
      <c r="W2008" s="43" t="e">
        <f t="array" ref="W2008">INDEX(Table6[#Data], MATCH(1, ISNUMBER(SEARCH(Transcripts[[#This Row],[RefSeq mRNA ID]], Table6['#name])), 0), 1)</f>
        <v>#N/A</v>
      </c>
      <c r="X2008" s="43"/>
      <c r="Y2008" s="43"/>
      <c r="Z2008" t="s">
        <v>1791</v>
      </c>
      <c r="AA2008" t="s">
        <v>1792</v>
      </c>
      <c r="AB2008">
        <v>1611</v>
      </c>
      <c r="AC2008" t="s">
        <v>1756</v>
      </c>
      <c r="AD2008" t="s">
        <v>27</v>
      </c>
      <c r="AE2008" t="s">
        <v>11247</v>
      </c>
    </row>
    <row r="2009" spans="8:31" hidden="1" x14ac:dyDescent="0.25">
      <c r="H2009" t="s">
        <v>5285</v>
      </c>
      <c r="I2009" t="s">
        <v>5302</v>
      </c>
      <c r="J2009" t="s">
        <v>5303</v>
      </c>
      <c r="L2009">
        <v>767</v>
      </c>
      <c r="M2009" t="s">
        <v>27</v>
      </c>
      <c r="N2009" t="s">
        <v>5304</v>
      </c>
      <c r="Q2009">
        <v>572</v>
      </c>
      <c r="R2009" t="s">
        <v>98</v>
      </c>
      <c r="S2009" t="s">
        <v>98</v>
      </c>
      <c r="T2009" t="str">
        <f>IF(Transcripts[[#This Row],[List?]]="Y", Transcripts[[#This Row],[RefSeq mRNA ID]]&amp;IF(Transcripts[[#This Row],[Preferred?]]="Y", " (Preferred)", ""), "")</f>
        <v/>
      </c>
      <c r="V2009" s="43" t="s">
        <v>18551</v>
      </c>
      <c r="W2009" s="43" t="e">
        <f t="array" ref="W2009">INDEX(Table6[#Data], MATCH(1, ISNUMBER(SEARCH(Transcripts[[#This Row],[RefSeq mRNA ID]], Table6['#name])), 0), 1)</f>
        <v>#N/A</v>
      </c>
      <c r="X2009" s="43"/>
      <c r="Y2009" s="43"/>
      <c r="Z2009" t="s">
        <v>8828</v>
      </c>
      <c r="AC2009" t="s">
        <v>130</v>
      </c>
      <c r="AD2009" t="s">
        <v>27</v>
      </c>
      <c r="AE2009" t="s">
        <v>8828</v>
      </c>
    </row>
    <row r="2010" spans="8:31" hidden="1" x14ac:dyDescent="0.25">
      <c r="H2010" t="s">
        <v>5285</v>
      </c>
      <c r="I2010" t="s">
        <v>5308</v>
      </c>
      <c r="J2010" t="s">
        <v>5309</v>
      </c>
      <c r="L2010">
        <v>475</v>
      </c>
      <c r="M2010" t="s">
        <v>27</v>
      </c>
      <c r="N2010" t="s">
        <v>5310</v>
      </c>
      <c r="Q2010">
        <v>475</v>
      </c>
      <c r="R2010" t="s">
        <v>98</v>
      </c>
      <c r="S2010" t="s">
        <v>98</v>
      </c>
      <c r="T2010" t="str">
        <f>IF(Transcripts[[#This Row],[List?]]="Y", Transcripts[[#This Row],[RefSeq mRNA ID]]&amp;IF(Transcripts[[#This Row],[Preferred?]]="Y", " (Preferred)", ""), "")</f>
        <v/>
      </c>
      <c r="V2010" s="43" t="s">
        <v>18551</v>
      </c>
      <c r="W2010" s="43" t="e">
        <f t="array" ref="W2010">INDEX(Table6[#Data], MATCH(1, ISNUMBER(SEARCH(Transcripts[[#This Row],[RefSeq mRNA ID]], Table6['#name])), 0), 1)</f>
        <v>#N/A</v>
      </c>
      <c r="X2010" s="43"/>
      <c r="Y2010" s="43"/>
      <c r="Z2010" t="s">
        <v>8813</v>
      </c>
      <c r="AA2010" t="s">
        <v>8814</v>
      </c>
      <c r="AB2010">
        <v>3399</v>
      </c>
      <c r="AC2010" t="s">
        <v>130</v>
      </c>
      <c r="AD2010" t="s">
        <v>27</v>
      </c>
      <c r="AE2010" t="s">
        <v>11248</v>
      </c>
    </row>
    <row r="2011" spans="8:31" hidden="1" x14ac:dyDescent="0.25">
      <c r="H2011" t="s">
        <v>5285</v>
      </c>
      <c r="I2011" t="s">
        <v>5286</v>
      </c>
      <c r="L2011">
        <v>741</v>
      </c>
      <c r="M2011" t="s">
        <v>195</v>
      </c>
      <c r="N2011" t="s">
        <v>5287</v>
      </c>
      <c r="Q2011">
        <v>0</v>
      </c>
      <c r="R2011" t="s">
        <v>98</v>
      </c>
      <c r="S2011" t="s">
        <v>98</v>
      </c>
      <c r="T2011" t="str">
        <f>IF(Transcripts[[#This Row],[List?]]="Y", Transcripts[[#This Row],[RefSeq mRNA ID]]&amp;IF(Transcripts[[#This Row],[Preferred?]]="Y", " (Preferred)", ""), "")</f>
        <v/>
      </c>
      <c r="V2011" s="43" t="s">
        <v>18551</v>
      </c>
      <c r="W2011" s="43" t="e">
        <f t="array" ref="W2011">INDEX(Table6[#Data], MATCH(1, ISNUMBER(SEARCH(Transcripts[[#This Row],[RefSeq mRNA ID]], Table6['#name])), 0), 1)</f>
        <v>#N/A</v>
      </c>
      <c r="X2011" s="43"/>
      <c r="Y2011" s="43"/>
      <c r="Z2011" t="s">
        <v>8808</v>
      </c>
      <c r="AA2011" t="s">
        <v>8809</v>
      </c>
      <c r="AB2011">
        <v>2388</v>
      </c>
      <c r="AC2011" t="s">
        <v>130</v>
      </c>
      <c r="AD2011" t="s">
        <v>27</v>
      </c>
      <c r="AE2011" t="s">
        <v>11249</v>
      </c>
    </row>
    <row r="2012" spans="8:31" hidden="1" x14ac:dyDescent="0.25">
      <c r="H2012" t="s">
        <v>5311</v>
      </c>
      <c r="I2012" t="s">
        <v>5333</v>
      </c>
      <c r="J2012" t="s">
        <v>5334</v>
      </c>
      <c r="K2012" t="s">
        <v>20437</v>
      </c>
      <c r="L2012">
        <v>2489</v>
      </c>
      <c r="M2012" t="s">
        <v>27</v>
      </c>
      <c r="N2012" t="s">
        <v>5335</v>
      </c>
      <c r="Q2012">
        <v>1581</v>
      </c>
      <c r="R2012" t="s">
        <v>98</v>
      </c>
      <c r="S2012" t="s">
        <v>97</v>
      </c>
      <c r="T2012" t="str">
        <f>IF(Transcripts[[#This Row],[List?]]="Y", Transcripts[[#This Row],[RefSeq mRNA ID]]&amp;IF(Transcripts[[#This Row],[Preferred?]]="Y", " (Preferred)", ""), "")</f>
        <v>NM_001354604.1</v>
      </c>
      <c r="V2012" s="43" t="s">
        <v>18552</v>
      </c>
      <c r="W2012" s="43" t="e">
        <f t="array" ref="W2012">INDEX(Table6[#Data], MATCH(1, ISNUMBER(SEARCH(Transcripts[[#This Row],[RefSeq mRNA ID]], Table6['#name])), 0), 1)</f>
        <v>#N/A</v>
      </c>
      <c r="X2012" s="43"/>
      <c r="Y2012" s="43"/>
      <c r="Z2012" t="s">
        <v>8821</v>
      </c>
      <c r="AA2012" t="s">
        <v>8822</v>
      </c>
      <c r="AB2012">
        <v>3210</v>
      </c>
      <c r="AC2012" t="s">
        <v>130</v>
      </c>
      <c r="AD2012" t="s">
        <v>27</v>
      </c>
      <c r="AE2012" t="s">
        <v>11250</v>
      </c>
    </row>
    <row r="2013" spans="8:31" hidden="1" x14ac:dyDescent="0.25">
      <c r="H2013" t="s">
        <v>5311</v>
      </c>
      <c r="I2013" t="s">
        <v>5323</v>
      </c>
      <c r="J2013" t="s">
        <v>5324</v>
      </c>
      <c r="K2013" t="s">
        <v>19630</v>
      </c>
      <c r="L2013">
        <v>4814</v>
      </c>
      <c r="M2013" t="s">
        <v>27</v>
      </c>
      <c r="N2013" t="s">
        <v>5325</v>
      </c>
      <c r="P2013" t="s">
        <v>5326</v>
      </c>
      <c r="Q2013">
        <v>1563</v>
      </c>
      <c r="R2013" t="s">
        <v>97</v>
      </c>
      <c r="S2013" t="s">
        <v>97</v>
      </c>
      <c r="T2013" t="str">
        <f>IF(Transcripts[[#This Row],[List?]]="Y", Transcripts[[#This Row],[RefSeq mRNA ID]]&amp;IF(Transcripts[[#This Row],[Preferred?]]="Y", " (Preferred)", ""), "")</f>
        <v>NM_198159.2 (Preferred)</v>
      </c>
      <c r="V2013" s="43" t="s">
        <v>18552</v>
      </c>
      <c r="W2013" s="43" t="e">
        <f t="array" ref="W2013">INDEX(Table6[#Data], MATCH(1, ISNUMBER(SEARCH(Transcripts[[#This Row],[RefSeq mRNA ID]], Table6['#name])), 0), 1)</f>
        <v>#N/A</v>
      </c>
      <c r="X2013" s="43"/>
      <c r="Y2013" s="43"/>
      <c r="Z2013" t="s">
        <v>8830</v>
      </c>
      <c r="AC2013" t="s">
        <v>130</v>
      </c>
      <c r="AD2013" t="s">
        <v>27</v>
      </c>
      <c r="AE2013" t="s">
        <v>8830</v>
      </c>
    </row>
    <row r="2014" spans="8:31" hidden="1" x14ac:dyDescent="0.25">
      <c r="H2014" t="s">
        <v>5311</v>
      </c>
      <c r="I2014" t="s">
        <v>5327</v>
      </c>
      <c r="J2014" t="s">
        <v>5328</v>
      </c>
      <c r="K2014" t="s">
        <v>19628</v>
      </c>
      <c r="L2014">
        <v>4680</v>
      </c>
      <c r="M2014" t="s">
        <v>27</v>
      </c>
      <c r="N2014" t="s">
        <v>5329</v>
      </c>
      <c r="Q2014">
        <v>1560</v>
      </c>
      <c r="R2014" t="s">
        <v>98</v>
      </c>
      <c r="S2014" t="s">
        <v>97</v>
      </c>
      <c r="T2014" t="str">
        <f>IF(Transcripts[[#This Row],[List?]]="Y", Transcripts[[#This Row],[RefSeq mRNA ID]]&amp;IF(Transcripts[[#This Row],[Preferred?]]="Y", " (Preferred)", ""), "")</f>
        <v>NM_006722.2</v>
      </c>
      <c r="V2014" s="43" t="s">
        <v>18552</v>
      </c>
      <c r="W2014" s="43" t="e">
        <f t="array" ref="W2014">INDEX(Table6[#Data], MATCH(1, ISNUMBER(SEARCH(Transcripts[[#This Row],[RefSeq mRNA ID]], Table6['#name])), 0), 1)</f>
        <v>#N/A</v>
      </c>
      <c r="X2014" s="43"/>
      <c r="Y2014" s="43"/>
      <c r="Z2014" t="s">
        <v>8825</v>
      </c>
      <c r="AA2014" t="s">
        <v>8826</v>
      </c>
      <c r="AB2014">
        <v>2424</v>
      </c>
      <c r="AC2014" t="s">
        <v>130</v>
      </c>
      <c r="AD2014" t="s">
        <v>27</v>
      </c>
      <c r="AE2014" t="s">
        <v>11251</v>
      </c>
    </row>
    <row r="2015" spans="8:31" hidden="1" x14ac:dyDescent="0.25">
      <c r="H2015" t="s">
        <v>5311</v>
      </c>
      <c r="I2015" t="s">
        <v>5344</v>
      </c>
      <c r="J2015" t="s">
        <v>5345</v>
      </c>
      <c r="K2015" t="s">
        <v>19631</v>
      </c>
      <c r="L2015">
        <v>1926</v>
      </c>
      <c r="M2015" t="s">
        <v>27</v>
      </c>
      <c r="N2015" t="s">
        <v>5346</v>
      </c>
      <c r="P2015" t="s">
        <v>5347</v>
      </c>
      <c r="Q2015">
        <v>1515</v>
      </c>
      <c r="R2015" t="s">
        <v>98</v>
      </c>
      <c r="S2015" t="s">
        <v>97</v>
      </c>
      <c r="T2015" t="str">
        <f>IF(Transcripts[[#This Row],[List?]]="Y", Transcripts[[#This Row],[RefSeq mRNA ID]]&amp;IF(Transcripts[[#This Row],[Preferred?]]="Y", " (Preferred)", ""), "")</f>
        <v>NM_198177.2</v>
      </c>
      <c r="V2015" s="43" t="s">
        <v>18552</v>
      </c>
      <c r="W2015" s="43" t="e">
        <f t="array" ref="W2015">INDEX(Table6[#Data], MATCH(1, ISNUMBER(SEARCH(Transcripts[[#This Row],[RefSeq mRNA ID]], Table6['#name])), 0), 1)</f>
        <v>#N/A</v>
      </c>
      <c r="X2015" s="43"/>
      <c r="Y2015" s="43"/>
      <c r="Z2015" t="s">
        <v>8811</v>
      </c>
      <c r="AC2015" t="s">
        <v>130</v>
      </c>
      <c r="AD2015" t="s">
        <v>27</v>
      </c>
      <c r="AE2015" t="s">
        <v>8811</v>
      </c>
    </row>
    <row r="2016" spans="8:31" hidden="1" x14ac:dyDescent="0.25">
      <c r="H2016" t="s">
        <v>5311</v>
      </c>
      <c r="I2016" t="s">
        <v>5330</v>
      </c>
      <c r="J2016" t="s">
        <v>5331</v>
      </c>
      <c r="L2016">
        <v>4573</v>
      </c>
      <c r="M2016" t="s">
        <v>27</v>
      </c>
      <c r="N2016" t="s">
        <v>5332</v>
      </c>
      <c r="Q2016">
        <v>1488</v>
      </c>
      <c r="R2016" t="s">
        <v>98</v>
      </c>
      <c r="S2016" t="s">
        <v>98</v>
      </c>
      <c r="T2016" t="str">
        <f>IF(Transcripts[[#This Row],[List?]]="Y", Transcripts[[#This Row],[RefSeq mRNA ID]]&amp;IF(Transcripts[[#This Row],[Preferred?]]="Y", " (Preferred)", ""), "")</f>
        <v/>
      </c>
      <c r="V2016" s="43" t="s">
        <v>18552</v>
      </c>
      <c r="W2016" s="43" t="e">
        <f t="array" ref="W2016">INDEX(Table6[#Data], MATCH(1, ISNUMBER(SEARCH(Transcripts[[#This Row],[RefSeq mRNA ID]], Table6['#name])), 0), 1)</f>
        <v>#N/A</v>
      </c>
      <c r="X2016" s="43"/>
      <c r="Y2016" s="43"/>
      <c r="Z2016" t="s">
        <v>8818</v>
      </c>
      <c r="AA2016" t="s">
        <v>8819</v>
      </c>
      <c r="AB2016">
        <v>2424</v>
      </c>
      <c r="AC2016" t="s">
        <v>130</v>
      </c>
      <c r="AD2016" t="s">
        <v>27</v>
      </c>
      <c r="AE2016" t="s">
        <v>11252</v>
      </c>
    </row>
    <row r="2017" spans="8:31" hidden="1" x14ac:dyDescent="0.25">
      <c r="H2017" t="s">
        <v>5311</v>
      </c>
      <c r="I2017" t="s">
        <v>5336</v>
      </c>
      <c r="J2017" t="s">
        <v>5337</v>
      </c>
      <c r="K2017" t="s">
        <v>19626</v>
      </c>
      <c r="L2017">
        <v>1995</v>
      </c>
      <c r="M2017" t="s">
        <v>27</v>
      </c>
      <c r="N2017" t="s">
        <v>5338</v>
      </c>
      <c r="P2017" t="s">
        <v>5339</v>
      </c>
      <c r="Q2017">
        <v>1407</v>
      </c>
      <c r="R2017" t="s">
        <v>98</v>
      </c>
      <c r="S2017" t="s">
        <v>97</v>
      </c>
      <c r="T2017" t="str">
        <f>IF(Transcripts[[#This Row],[List?]]="Y", Transcripts[[#This Row],[RefSeq mRNA ID]]&amp;IF(Transcripts[[#This Row],[Preferred?]]="Y", " (Preferred)", ""), "")</f>
        <v>NM_001184967.1</v>
      </c>
      <c r="V2017" s="43" t="s">
        <v>18552</v>
      </c>
      <c r="W2017" s="43" t="e">
        <f t="array" ref="W2017">INDEX(Table6[#Data], MATCH(1, ISNUMBER(SEARCH(Transcripts[[#This Row],[RefSeq mRNA ID]], Table6['#name])), 0), 1)</f>
        <v>#N/A</v>
      </c>
      <c r="X2017" s="43"/>
      <c r="Y2017" s="43"/>
      <c r="Z2017" t="s">
        <v>6741</v>
      </c>
      <c r="AA2017" t="s">
        <v>6742</v>
      </c>
      <c r="AB2017">
        <v>1902</v>
      </c>
      <c r="AC2017" t="s">
        <v>6704</v>
      </c>
      <c r="AD2017" t="s">
        <v>27</v>
      </c>
      <c r="AE2017" t="s">
        <v>11253</v>
      </c>
    </row>
    <row r="2018" spans="8:31" hidden="1" x14ac:dyDescent="0.25">
      <c r="H2018" t="s">
        <v>5311</v>
      </c>
      <c r="I2018" t="s">
        <v>5340</v>
      </c>
      <c r="J2018" t="s">
        <v>5341</v>
      </c>
      <c r="K2018" t="s">
        <v>19625</v>
      </c>
      <c r="L2018">
        <v>1956</v>
      </c>
      <c r="M2018" t="s">
        <v>27</v>
      </c>
      <c r="N2018" t="s">
        <v>5342</v>
      </c>
      <c r="P2018" t="s">
        <v>5343</v>
      </c>
      <c r="Q2018">
        <v>1260</v>
      </c>
      <c r="R2018" t="s">
        <v>98</v>
      </c>
      <c r="S2018" t="s">
        <v>97</v>
      </c>
      <c r="T2018" t="str">
        <f>IF(Transcripts[[#This Row],[List?]]="Y", Transcripts[[#This Row],[RefSeq mRNA ID]]&amp;IF(Transcripts[[#This Row],[Preferred?]]="Y", " (Preferred)", ""), "")</f>
        <v>NM_000248.3</v>
      </c>
      <c r="V2018" s="43" t="s">
        <v>18552</v>
      </c>
      <c r="W2018" s="43" t="e">
        <f t="array" ref="W2018">INDEX(Table6[#Data], MATCH(1, ISNUMBER(SEARCH(Transcripts[[#This Row],[RefSeq mRNA ID]], Table6['#name])), 0), 1)</f>
        <v>#N/A</v>
      </c>
      <c r="X2018" s="43"/>
      <c r="Y2018" s="43"/>
      <c r="Z2018" t="s">
        <v>6755</v>
      </c>
      <c r="AA2018" t="s">
        <v>6756</v>
      </c>
      <c r="AB2018">
        <v>1308</v>
      </c>
      <c r="AC2018" t="s">
        <v>6704</v>
      </c>
      <c r="AD2018" t="s">
        <v>27</v>
      </c>
      <c r="AE2018" t="s">
        <v>11254</v>
      </c>
    </row>
    <row r="2019" spans="8:31" hidden="1" x14ac:dyDescent="0.25">
      <c r="H2019" t="s">
        <v>5311</v>
      </c>
      <c r="I2019" t="s">
        <v>5348</v>
      </c>
      <c r="J2019" t="s">
        <v>5349</v>
      </c>
      <c r="K2019" t="s">
        <v>19629</v>
      </c>
      <c r="L2019">
        <v>1798</v>
      </c>
      <c r="M2019" t="s">
        <v>27</v>
      </c>
      <c r="N2019" t="s">
        <v>5350</v>
      </c>
      <c r="P2019" t="s">
        <v>5351</v>
      </c>
      <c r="Q2019">
        <v>1242</v>
      </c>
      <c r="R2019" t="s">
        <v>98</v>
      </c>
      <c r="S2019" t="s">
        <v>97</v>
      </c>
      <c r="T2019" t="str">
        <f>IF(Transcripts[[#This Row],[List?]]="Y", Transcripts[[#This Row],[RefSeq mRNA ID]]&amp;IF(Transcripts[[#This Row],[Preferred?]]="Y", " (Preferred)", ""), "")</f>
        <v>NM_198158.2</v>
      </c>
      <c r="V2019" s="43" t="s">
        <v>18552</v>
      </c>
      <c r="W2019" s="43" t="e">
        <f t="array" ref="W2019">INDEX(Table6[#Data], MATCH(1, ISNUMBER(SEARCH(Transcripts[[#This Row],[RefSeq mRNA ID]], Table6['#name])), 0), 1)</f>
        <v>#N/A</v>
      </c>
      <c r="X2019" s="43"/>
      <c r="Y2019" s="43"/>
      <c r="Z2019" t="s">
        <v>6723</v>
      </c>
      <c r="AA2019" t="s">
        <v>6724</v>
      </c>
      <c r="AB2019">
        <v>2490</v>
      </c>
      <c r="AC2019" t="s">
        <v>6704</v>
      </c>
      <c r="AD2019" t="s">
        <v>27</v>
      </c>
      <c r="AE2019" t="s">
        <v>11255</v>
      </c>
    </row>
    <row r="2020" spans="8:31" hidden="1" x14ac:dyDescent="0.25">
      <c r="H2020" t="s">
        <v>5311</v>
      </c>
      <c r="I2020" t="s">
        <v>5352</v>
      </c>
      <c r="J2020" t="s">
        <v>5353</v>
      </c>
      <c r="L2020">
        <v>1163</v>
      </c>
      <c r="M2020" t="s">
        <v>27</v>
      </c>
      <c r="N2020" t="s">
        <v>5354</v>
      </c>
      <c r="Q2020">
        <v>1084</v>
      </c>
      <c r="R2020" t="s">
        <v>98</v>
      </c>
      <c r="S2020" t="s">
        <v>98</v>
      </c>
      <c r="T2020" t="str">
        <f>IF(Transcripts[[#This Row],[List?]]="Y", Transcripts[[#This Row],[RefSeq mRNA ID]]&amp;IF(Transcripts[[#This Row],[Preferred?]]="Y", " (Preferred)", ""), "")</f>
        <v/>
      </c>
      <c r="V2020" s="43" t="s">
        <v>18552</v>
      </c>
      <c r="W2020" s="43" t="e">
        <f t="array" ref="W2020">INDEX(Table6[#Data], MATCH(1, ISNUMBER(SEARCH(Transcripts[[#This Row],[RefSeq mRNA ID]], Table6['#name])), 0), 1)</f>
        <v>#N/A</v>
      </c>
      <c r="X2020" s="43"/>
      <c r="Y2020" s="43"/>
      <c r="Z2020" t="s">
        <v>6731</v>
      </c>
      <c r="AA2020" t="s">
        <v>6732</v>
      </c>
      <c r="AB2020">
        <v>2346</v>
      </c>
      <c r="AC2020" t="s">
        <v>6704</v>
      </c>
      <c r="AD2020" t="s">
        <v>27</v>
      </c>
      <c r="AE2020" t="s">
        <v>11256</v>
      </c>
    </row>
    <row r="2021" spans="8:31" hidden="1" x14ac:dyDescent="0.25">
      <c r="H2021" t="s">
        <v>5311</v>
      </c>
      <c r="I2021" t="s">
        <v>5355</v>
      </c>
      <c r="J2021" t="s">
        <v>5356</v>
      </c>
      <c r="K2021" t="s">
        <v>19632</v>
      </c>
      <c r="L2021">
        <v>1074</v>
      </c>
      <c r="M2021" t="s">
        <v>27</v>
      </c>
      <c r="N2021" t="s">
        <v>5357</v>
      </c>
      <c r="P2021" t="s">
        <v>5358</v>
      </c>
      <c r="Q2021">
        <v>1074</v>
      </c>
      <c r="R2021" t="s">
        <v>98</v>
      </c>
      <c r="S2021" t="s">
        <v>97</v>
      </c>
      <c r="T2021" t="str">
        <f>IF(Transcripts[[#This Row],[List?]]="Y", Transcripts[[#This Row],[RefSeq mRNA ID]]&amp;IF(Transcripts[[#This Row],[Preferred?]]="Y", " (Preferred)", ""), "")</f>
        <v>NM_198178.2</v>
      </c>
      <c r="V2021" s="43" t="s">
        <v>18552</v>
      </c>
      <c r="W2021" s="43" t="e">
        <f t="array" ref="W2021">INDEX(Table6[#Data], MATCH(1, ISNUMBER(SEARCH(Transcripts[[#This Row],[RefSeq mRNA ID]], Table6['#name])), 0), 1)</f>
        <v>#N/A</v>
      </c>
      <c r="X2021" s="43"/>
      <c r="Y2021" s="43"/>
      <c r="Z2021" t="s">
        <v>6712</v>
      </c>
      <c r="AA2021" t="s">
        <v>6713</v>
      </c>
      <c r="AB2021">
        <v>2649</v>
      </c>
      <c r="AC2021" t="s">
        <v>6704</v>
      </c>
      <c r="AD2021" t="s">
        <v>27</v>
      </c>
      <c r="AE2021" t="s">
        <v>11257</v>
      </c>
    </row>
    <row r="2022" spans="8:31" hidden="1" x14ac:dyDescent="0.25">
      <c r="H2022" t="s">
        <v>5311</v>
      </c>
      <c r="I2022" t="s">
        <v>5359</v>
      </c>
      <c r="J2022" t="s">
        <v>5360</v>
      </c>
      <c r="L2022">
        <v>589</v>
      </c>
      <c r="M2022" t="s">
        <v>27</v>
      </c>
      <c r="N2022" t="s">
        <v>5361</v>
      </c>
      <c r="Q2022">
        <v>471</v>
      </c>
      <c r="R2022" t="s">
        <v>98</v>
      </c>
      <c r="S2022" t="s">
        <v>98</v>
      </c>
      <c r="T2022" t="str">
        <f>IF(Transcripts[[#This Row],[List?]]="Y", Transcripts[[#This Row],[RefSeq mRNA ID]]&amp;IF(Transcripts[[#This Row],[Preferred?]]="Y", " (Preferred)", ""), "")</f>
        <v/>
      </c>
      <c r="V2022" s="43" t="s">
        <v>18552</v>
      </c>
      <c r="W2022" s="43" t="e">
        <f t="array" ref="W2022">INDEX(Table6[#Data], MATCH(1, ISNUMBER(SEARCH(Transcripts[[#This Row],[RefSeq mRNA ID]], Table6['#name])), 0), 1)</f>
        <v>#N/A</v>
      </c>
      <c r="X2022" s="43"/>
      <c r="Y2022" s="43"/>
      <c r="Z2022" t="s">
        <v>6709</v>
      </c>
      <c r="AA2022" t="s">
        <v>6710</v>
      </c>
      <c r="AB2022">
        <v>2505</v>
      </c>
      <c r="AC2022" t="s">
        <v>6704</v>
      </c>
      <c r="AD2022" t="s">
        <v>27</v>
      </c>
      <c r="AE2022" t="s">
        <v>11258</v>
      </c>
    </row>
    <row r="2023" spans="8:31" hidden="1" x14ac:dyDescent="0.25">
      <c r="H2023" t="s">
        <v>5311</v>
      </c>
      <c r="I2023" t="s">
        <v>5365</v>
      </c>
      <c r="J2023" t="s">
        <v>5366</v>
      </c>
      <c r="L2023">
        <v>382</v>
      </c>
      <c r="M2023" t="s">
        <v>27</v>
      </c>
      <c r="N2023" t="s">
        <v>5367</v>
      </c>
      <c r="Q2023">
        <v>351</v>
      </c>
      <c r="R2023" t="s">
        <v>98</v>
      </c>
      <c r="S2023" t="s">
        <v>98</v>
      </c>
      <c r="T2023" t="str">
        <f>IF(Transcripts[[#This Row],[List?]]="Y", Transcripts[[#This Row],[RefSeq mRNA ID]]&amp;IF(Transcripts[[#This Row],[Preferred?]]="Y", " (Preferred)", ""), "")</f>
        <v/>
      </c>
      <c r="V2023" s="43" t="s">
        <v>18552</v>
      </c>
      <c r="W2023" s="43" t="e">
        <f t="array" ref="W2023">INDEX(Table6[#Data], MATCH(1, ISNUMBER(SEARCH(Transcripts[[#This Row],[RefSeq mRNA ID]], Table6['#name])), 0), 1)</f>
        <v>#N/A</v>
      </c>
      <c r="X2023" s="43"/>
      <c r="Y2023" s="43"/>
      <c r="Z2023" t="s">
        <v>6735</v>
      </c>
      <c r="AA2023" t="s">
        <v>6736</v>
      </c>
      <c r="AB2023">
        <v>1926</v>
      </c>
      <c r="AC2023" t="s">
        <v>6704</v>
      </c>
      <c r="AD2023" t="s">
        <v>27</v>
      </c>
      <c r="AE2023" t="s">
        <v>11259</v>
      </c>
    </row>
    <row r="2024" spans="8:31" hidden="1" x14ac:dyDescent="0.25">
      <c r="H2024" t="s">
        <v>5311</v>
      </c>
      <c r="I2024" t="s">
        <v>5312</v>
      </c>
      <c r="J2024" t="s">
        <v>5313</v>
      </c>
      <c r="L2024">
        <v>1642</v>
      </c>
      <c r="M2024" t="s">
        <v>189</v>
      </c>
      <c r="N2024" t="s">
        <v>5314</v>
      </c>
      <c r="Q2024">
        <v>318</v>
      </c>
      <c r="R2024" t="s">
        <v>98</v>
      </c>
      <c r="S2024" t="s">
        <v>98</v>
      </c>
      <c r="T2024" t="str">
        <f>IF(Transcripts[[#This Row],[List?]]="Y", Transcripts[[#This Row],[RefSeq mRNA ID]]&amp;IF(Transcripts[[#This Row],[Preferred?]]="Y", " (Preferred)", ""), "")</f>
        <v/>
      </c>
      <c r="V2024" s="43" t="s">
        <v>18552</v>
      </c>
      <c r="W2024" s="43" t="e">
        <f t="array" ref="W2024">INDEX(Table6[#Data], MATCH(1, ISNUMBER(SEARCH(Transcripts[[#This Row],[RefSeq mRNA ID]], Table6['#name])), 0), 1)</f>
        <v>#N/A</v>
      </c>
      <c r="X2024" s="43"/>
      <c r="Y2024" s="43"/>
      <c r="Z2024" t="s">
        <v>6745</v>
      </c>
      <c r="AA2024" t="s">
        <v>6746</v>
      </c>
      <c r="AB2024">
        <v>1683</v>
      </c>
      <c r="AC2024" t="s">
        <v>6704</v>
      </c>
      <c r="AD2024" t="s">
        <v>27</v>
      </c>
      <c r="AE2024" t="s">
        <v>11260</v>
      </c>
    </row>
    <row r="2025" spans="8:31" hidden="1" x14ac:dyDescent="0.25">
      <c r="H2025" t="s">
        <v>5311</v>
      </c>
      <c r="I2025" t="s">
        <v>5362</v>
      </c>
      <c r="J2025" t="s">
        <v>5363</v>
      </c>
      <c r="L2025">
        <v>542</v>
      </c>
      <c r="M2025" t="s">
        <v>27</v>
      </c>
      <c r="N2025" t="s">
        <v>5364</v>
      </c>
      <c r="Q2025">
        <v>212</v>
      </c>
      <c r="R2025" t="s">
        <v>98</v>
      </c>
      <c r="S2025" t="s">
        <v>98</v>
      </c>
      <c r="T2025" t="str">
        <f>IF(Transcripts[[#This Row],[List?]]="Y", Transcripts[[#This Row],[RefSeq mRNA ID]]&amp;IF(Transcripts[[#This Row],[Preferred?]]="Y", " (Preferred)", ""), "")</f>
        <v/>
      </c>
      <c r="V2025" s="43" t="s">
        <v>18552</v>
      </c>
      <c r="W2025" s="43" t="e">
        <f t="array" ref="W2025">INDEX(Table6[#Data], MATCH(1, ISNUMBER(SEARCH(Transcripts[[#This Row],[RefSeq mRNA ID]], Table6['#name])), 0), 1)</f>
        <v>#N/A</v>
      </c>
      <c r="X2025" s="43"/>
      <c r="Y2025" s="43"/>
      <c r="Z2025" t="s">
        <v>6763</v>
      </c>
      <c r="AA2025" t="s">
        <v>6764</v>
      </c>
      <c r="AB2025">
        <v>1272</v>
      </c>
      <c r="AC2025" t="s">
        <v>6704</v>
      </c>
      <c r="AD2025" t="s">
        <v>27</v>
      </c>
      <c r="AE2025" t="s">
        <v>11261</v>
      </c>
    </row>
    <row r="2026" spans="8:31" hidden="1" x14ac:dyDescent="0.25">
      <c r="H2026" t="s">
        <v>5311</v>
      </c>
      <c r="I2026" t="s">
        <v>5315</v>
      </c>
      <c r="J2026" t="s">
        <v>20439</v>
      </c>
      <c r="K2026" t="s">
        <v>19627</v>
      </c>
      <c r="L2026">
        <v>1069</v>
      </c>
      <c r="M2026" t="s">
        <v>195</v>
      </c>
      <c r="N2026" t="s">
        <v>5316</v>
      </c>
      <c r="Q2026">
        <v>0</v>
      </c>
      <c r="R2026" t="s">
        <v>98</v>
      </c>
      <c r="S2026" t="s">
        <v>97</v>
      </c>
      <c r="T2026" t="str">
        <f>IF(Transcripts[[#This Row],[List?]]="Y", Transcripts[[#This Row],[RefSeq mRNA ID]]&amp;IF(Transcripts[[#This Row],[Preferred?]]="Y", " (Preferred)", ""), "")</f>
        <v>NM_001184968.1</v>
      </c>
      <c r="V2026" s="43" t="s">
        <v>18552</v>
      </c>
      <c r="W2026" s="43" t="e">
        <f t="array" ref="W2026">INDEX(Table6[#Data], MATCH(1, ISNUMBER(SEARCH(Transcripts[[#This Row],[RefSeq mRNA ID]], Table6['#name])), 0), 1)</f>
        <v>#N/A</v>
      </c>
      <c r="X2026" s="43"/>
      <c r="Y2026" s="43"/>
      <c r="Z2026" t="s">
        <v>6727</v>
      </c>
      <c r="AA2026" t="s">
        <v>6728</v>
      </c>
      <c r="AB2026">
        <v>1683</v>
      </c>
      <c r="AC2026" t="s">
        <v>6704</v>
      </c>
      <c r="AD2026" t="s">
        <v>27</v>
      </c>
      <c r="AE2026" t="s">
        <v>11262</v>
      </c>
    </row>
    <row r="2027" spans="8:31" hidden="1" x14ac:dyDescent="0.25">
      <c r="H2027" t="s">
        <v>5311</v>
      </c>
      <c r="I2027" t="s">
        <v>5317</v>
      </c>
      <c r="L2027">
        <v>752</v>
      </c>
      <c r="M2027" t="s">
        <v>195</v>
      </c>
      <c r="N2027" t="s">
        <v>5318</v>
      </c>
      <c r="Q2027">
        <v>0</v>
      </c>
      <c r="R2027" t="s">
        <v>98</v>
      </c>
      <c r="S2027" t="s">
        <v>98</v>
      </c>
      <c r="T2027" t="str">
        <f>IF(Transcripts[[#This Row],[List?]]="Y", Transcripts[[#This Row],[RefSeq mRNA ID]]&amp;IF(Transcripts[[#This Row],[Preferred?]]="Y", " (Preferred)", ""), "")</f>
        <v/>
      </c>
      <c r="V2027" s="43" t="s">
        <v>18552</v>
      </c>
      <c r="W2027" s="43" t="e">
        <f t="array" ref="W2027">INDEX(Table6[#Data], MATCH(1, ISNUMBER(SEARCH(Transcripts[[#This Row],[RefSeq mRNA ID]], Table6['#name])), 0), 1)</f>
        <v>#N/A</v>
      </c>
      <c r="X2027" s="43"/>
      <c r="Y2027" s="43"/>
      <c r="Z2027" t="s">
        <v>6719</v>
      </c>
      <c r="AA2027" t="s">
        <v>6720</v>
      </c>
      <c r="AB2027">
        <v>1836</v>
      </c>
      <c r="AC2027" t="s">
        <v>6704</v>
      </c>
      <c r="AD2027" t="s">
        <v>27</v>
      </c>
      <c r="AE2027" t="s">
        <v>11263</v>
      </c>
    </row>
    <row r="2028" spans="8:31" hidden="1" x14ac:dyDescent="0.25">
      <c r="H2028" t="s">
        <v>5311</v>
      </c>
      <c r="I2028" t="s">
        <v>5319</v>
      </c>
      <c r="L2028">
        <v>574</v>
      </c>
      <c r="M2028" t="s">
        <v>195</v>
      </c>
      <c r="N2028" t="s">
        <v>5320</v>
      </c>
      <c r="Q2028">
        <v>0</v>
      </c>
      <c r="R2028" t="s">
        <v>98</v>
      </c>
      <c r="S2028" t="s">
        <v>98</v>
      </c>
      <c r="T2028" t="str">
        <f>IF(Transcripts[[#This Row],[List?]]="Y", Transcripts[[#This Row],[RefSeq mRNA ID]]&amp;IF(Transcripts[[#This Row],[Preferred?]]="Y", " (Preferred)", ""), "")</f>
        <v/>
      </c>
      <c r="V2028" s="43" t="s">
        <v>18552</v>
      </c>
      <c r="W2028" s="43" t="e">
        <f t="array" ref="W2028">INDEX(Table6[#Data], MATCH(1, ISNUMBER(SEARCH(Transcripts[[#This Row],[RefSeq mRNA ID]], Table6['#name])), 0), 1)</f>
        <v>#N/A</v>
      </c>
      <c r="X2028" s="43"/>
      <c r="Y2028" s="43"/>
      <c r="Z2028" t="s">
        <v>6751</v>
      </c>
      <c r="AA2028" t="s">
        <v>6752</v>
      </c>
      <c r="AB2028">
        <v>1758</v>
      </c>
      <c r="AC2028" t="s">
        <v>6704</v>
      </c>
      <c r="AD2028" t="s">
        <v>27</v>
      </c>
      <c r="AE2028" t="s">
        <v>11264</v>
      </c>
    </row>
    <row r="2029" spans="8:31" hidden="1" x14ac:dyDescent="0.25">
      <c r="H2029" t="s">
        <v>5311</v>
      </c>
      <c r="I2029" t="s">
        <v>5321</v>
      </c>
      <c r="L2029">
        <v>473</v>
      </c>
      <c r="M2029" t="s">
        <v>195</v>
      </c>
      <c r="N2029" t="s">
        <v>5322</v>
      </c>
      <c r="Q2029">
        <v>0</v>
      </c>
      <c r="R2029" t="s">
        <v>98</v>
      </c>
      <c r="S2029" t="s">
        <v>98</v>
      </c>
      <c r="T2029" t="str">
        <f>IF(Transcripts[[#This Row],[List?]]="Y", Transcripts[[#This Row],[RefSeq mRNA ID]]&amp;IF(Transcripts[[#This Row],[Preferred?]]="Y", " (Preferred)", ""), "")</f>
        <v/>
      </c>
      <c r="V2029" s="43" t="s">
        <v>18552</v>
      </c>
      <c r="W2029" s="43" t="e">
        <f t="array" ref="W2029">INDEX(Table6[#Data], MATCH(1, ISNUMBER(SEARCH(Transcripts[[#This Row],[RefSeq mRNA ID]], Table6['#name])), 0), 1)</f>
        <v>#N/A</v>
      </c>
      <c r="X2029" s="43"/>
      <c r="Y2029" s="43"/>
      <c r="Z2029" t="s">
        <v>6759</v>
      </c>
      <c r="AA2029" t="s">
        <v>6760</v>
      </c>
      <c r="AB2029">
        <v>1272</v>
      </c>
      <c r="AC2029" t="s">
        <v>6704</v>
      </c>
      <c r="AD2029" t="s">
        <v>27</v>
      </c>
      <c r="AE2029" t="s">
        <v>11265</v>
      </c>
    </row>
    <row r="2030" spans="8:31" hidden="1" x14ac:dyDescent="0.25">
      <c r="H2030" t="s">
        <v>5368</v>
      </c>
      <c r="I2030" t="s">
        <v>5398</v>
      </c>
      <c r="J2030" t="s">
        <v>5399</v>
      </c>
      <c r="K2030" t="s">
        <v>19633</v>
      </c>
      <c r="L2030">
        <v>2752</v>
      </c>
      <c r="M2030" t="s">
        <v>27</v>
      </c>
      <c r="N2030" t="s">
        <v>5400</v>
      </c>
      <c r="O2030" t="s">
        <v>5401</v>
      </c>
      <c r="P2030" t="s">
        <v>5402</v>
      </c>
      <c r="Q2030">
        <v>2271</v>
      </c>
      <c r="R2030" t="s">
        <v>97</v>
      </c>
      <c r="S2030" t="s">
        <v>97</v>
      </c>
      <c r="T2030" t="str">
        <f>IF(Transcripts[[#This Row],[List?]]="Y", Transcripts[[#This Row],[RefSeq mRNA ID]]&amp;IF(Transcripts[[#This Row],[Preferred?]]="Y", " (Preferred)", ""), "")</f>
        <v>NM_000249.3 (Preferred)</v>
      </c>
      <c r="V2030" s="43" t="s">
        <v>18553</v>
      </c>
      <c r="W2030" s="43" t="e">
        <f t="array" ref="W2030">INDEX(Table6[#Data], MATCH(1, ISNUMBER(SEARCH(Transcripts[[#This Row],[RefSeq mRNA ID]], Table6['#name])), 0), 1)</f>
        <v>#N/A</v>
      </c>
      <c r="X2030" s="43"/>
      <c r="Y2030" s="43"/>
      <c r="Z2030" t="s">
        <v>6716</v>
      </c>
      <c r="AA2030" t="s">
        <v>6717</v>
      </c>
      <c r="AB2030">
        <v>1707</v>
      </c>
      <c r="AC2030" t="s">
        <v>6704</v>
      </c>
      <c r="AD2030" t="s">
        <v>27</v>
      </c>
      <c r="AE2030" t="s">
        <v>11266</v>
      </c>
    </row>
    <row r="2031" spans="8:31" hidden="1" x14ac:dyDescent="0.25">
      <c r="H2031" t="s">
        <v>5368</v>
      </c>
      <c r="I2031" t="s">
        <v>5420</v>
      </c>
      <c r="J2031" t="s">
        <v>5421</v>
      </c>
      <c r="K2031" t="s">
        <v>19637</v>
      </c>
      <c r="L2031">
        <v>2230</v>
      </c>
      <c r="M2031" t="s">
        <v>27</v>
      </c>
      <c r="N2031" t="s">
        <v>5422</v>
      </c>
      <c r="Q2031">
        <v>2039</v>
      </c>
      <c r="R2031" t="s">
        <v>98</v>
      </c>
      <c r="S2031" t="s">
        <v>97</v>
      </c>
      <c r="T2031" t="str">
        <f>IF(Transcripts[[#This Row],[List?]]="Y", Transcripts[[#This Row],[RefSeq mRNA ID]]&amp;IF(Transcripts[[#This Row],[Preferred?]]="Y", " (Preferred)", ""), "")</f>
        <v>NM_001258271.1</v>
      </c>
      <c r="V2031" s="43" t="s">
        <v>18553</v>
      </c>
      <c r="W2031" s="43" t="e">
        <f t="array" ref="W2031">INDEX(Table6[#Data], MATCH(1, ISNUMBER(SEARCH(Transcripts[[#This Row],[RefSeq mRNA ID]], Table6['#name])), 0), 1)</f>
        <v>#N/A</v>
      </c>
      <c r="X2031" s="43"/>
      <c r="Y2031" s="43"/>
      <c r="Z2031" t="s">
        <v>6772</v>
      </c>
      <c r="AC2031" t="s">
        <v>6704</v>
      </c>
      <c r="AD2031" t="s">
        <v>27</v>
      </c>
      <c r="AE2031" t="s">
        <v>6772</v>
      </c>
    </row>
    <row r="2032" spans="8:31" hidden="1" x14ac:dyDescent="0.25">
      <c r="H2032" t="s">
        <v>5368</v>
      </c>
      <c r="I2032" t="s">
        <v>5407</v>
      </c>
      <c r="J2032" t="s">
        <v>5408</v>
      </c>
      <c r="K2032" t="s">
        <v>20441</v>
      </c>
      <c r="L2032">
        <v>2428</v>
      </c>
      <c r="M2032" t="s">
        <v>27</v>
      </c>
      <c r="N2032" t="s">
        <v>5409</v>
      </c>
      <c r="O2032" t="s">
        <v>5401</v>
      </c>
      <c r="P2032" t="s">
        <v>5410</v>
      </c>
      <c r="Q2032">
        <v>1977</v>
      </c>
      <c r="R2032" t="s">
        <v>98</v>
      </c>
      <c r="S2032" t="s">
        <v>97</v>
      </c>
      <c r="T2032" t="str">
        <f>IF(Transcripts[[#This Row],[List?]]="Y", Transcripts[[#This Row],[RefSeq mRNA ID]]&amp;IF(Transcripts[[#This Row],[Preferred?]]="Y", " (Preferred)", ""), "")</f>
        <v>NM_001167617.2</v>
      </c>
      <c r="V2032" s="43" t="s">
        <v>18553</v>
      </c>
      <c r="W2032" s="43" t="e">
        <f t="array" ref="W2032">INDEX(Table6[#Data], MATCH(1, ISNUMBER(SEARCH(Transcripts[[#This Row],[RefSeq mRNA ID]], Table6['#name])), 0), 1)</f>
        <v>#N/A</v>
      </c>
      <c r="X2032" s="43"/>
      <c r="Y2032" s="43"/>
      <c r="Z2032" t="s">
        <v>6705</v>
      </c>
      <c r="AC2032" t="s">
        <v>6704</v>
      </c>
      <c r="AD2032" t="s">
        <v>27</v>
      </c>
      <c r="AE2032" t="s">
        <v>6705</v>
      </c>
    </row>
    <row r="2033" spans="8:31" hidden="1" x14ac:dyDescent="0.25">
      <c r="H2033" t="s">
        <v>5368</v>
      </c>
      <c r="I2033" t="s">
        <v>5403</v>
      </c>
      <c r="J2033" t="s">
        <v>5404</v>
      </c>
      <c r="K2033" t="s">
        <v>20442</v>
      </c>
      <c r="L2033">
        <v>2608</v>
      </c>
      <c r="M2033" t="s">
        <v>27</v>
      </c>
      <c r="N2033" t="s">
        <v>5405</v>
      </c>
      <c r="O2033" t="s">
        <v>5401</v>
      </c>
      <c r="P2033" t="s">
        <v>5406</v>
      </c>
      <c r="Q2033">
        <v>1548</v>
      </c>
      <c r="R2033" t="s">
        <v>98</v>
      </c>
      <c r="S2033" t="s">
        <v>97</v>
      </c>
      <c r="T2033" t="str">
        <f>IF(Transcripts[[#This Row],[List?]]="Y", Transcripts[[#This Row],[RefSeq mRNA ID]]&amp;IF(Transcripts[[#This Row],[Preferred?]]="Y", " (Preferred)", ""), "")</f>
        <v>NM_001258274.2</v>
      </c>
      <c r="V2033" s="43" t="s">
        <v>18553</v>
      </c>
      <c r="W2033" s="43" t="e">
        <f t="array" ref="W2033">INDEX(Table6[#Data], MATCH(1, ISNUMBER(SEARCH(Transcripts[[#This Row],[RefSeq mRNA ID]], Table6['#name])), 0), 1)</f>
        <v>#N/A</v>
      </c>
      <c r="X2033" s="43"/>
      <c r="Y2033" s="43"/>
      <c r="Z2033" t="s">
        <v>6769</v>
      </c>
      <c r="AA2033" t="s">
        <v>6770</v>
      </c>
      <c r="AB2033">
        <v>721</v>
      </c>
      <c r="AC2033" t="s">
        <v>6704</v>
      </c>
      <c r="AD2033" t="s">
        <v>27</v>
      </c>
      <c r="AE2033" t="s">
        <v>11267</v>
      </c>
    </row>
    <row r="2034" spans="8:31" hidden="1" x14ac:dyDescent="0.25">
      <c r="H2034" t="s">
        <v>5368</v>
      </c>
      <c r="I2034" t="s">
        <v>5411</v>
      </c>
      <c r="J2034" t="s">
        <v>5412</v>
      </c>
      <c r="K2034" t="s">
        <v>20443</v>
      </c>
      <c r="L2034">
        <v>2366</v>
      </c>
      <c r="M2034" t="s">
        <v>27</v>
      </c>
      <c r="N2034" t="s">
        <v>5413</v>
      </c>
      <c r="O2034" t="s">
        <v>5401</v>
      </c>
      <c r="P2034" t="s">
        <v>5406</v>
      </c>
      <c r="Q2034">
        <v>1548</v>
      </c>
      <c r="R2034" t="s">
        <v>98</v>
      </c>
      <c r="S2034" t="s">
        <v>97</v>
      </c>
      <c r="T2034" t="str">
        <f>IF(Transcripts[[#This Row],[List?]]="Y", Transcripts[[#This Row],[RefSeq mRNA ID]]&amp;IF(Transcripts[[#This Row],[Preferred?]]="Y", " (Preferred)", ""), "")</f>
        <v>NM_001167619.2</v>
      </c>
      <c r="V2034" s="43" t="s">
        <v>18553</v>
      </c>
      <c r="W2034" s="43" t="e">
        <f t="array" ref="W2034">INDEX(Table6[#Data], MATCH(1, ISNUMBER(SEARCH(Transcripts[[#This Row],[RefSeq mRNA ID]], Table6['#name])), 0), 1)</f>
        <v>#N/A</v>
      </c>
      <c r="X2034" s="43"/>
      <c r="Y2034" s="43"/>
      <c r="Z2034" t="s">
        <v>6748</v>
      </c>
      <c r="AA2034" t="s">
        <v>6749</v>
      </c>
      <c r="AB2034">
        <v>784</v>
      </c>
      <c r="AC2034" t="s">
        <v>6704</v>
      </c>
      <c r="AD2034" t="s">
        <v>27</v>
      </c>
      <c r="AE2034" t="s">
        <v>11268</v>
      </c>
    </row>
    <row r="2035" spans="8:31" hidden="1" x14ac:dyDescent="0.25">
      <c r="H2035" t="s">
        <v>5368</v>
      </c>
      <c r="I2035" t="s">
        <v>5417</v>
      </c>
      <c r="J2035" t="s">
        <v>5418</v>
      </c>
      <c r="K2035" t="s">
        <v>20444</v>
      </c>
      <c r="L2035">
        <v>2296</v>
      </c>
      <c r="M2035" t="s">
        <v>27</v>
      </c>
      <c r="N2035" t="s">
        <v>5419</v>
      </c>
      <c r="P2035" t="s">
        <v>5406</v>
      </c>
      <c r="Q2035">
        <v>1548</v>
      </c>
      <c r="R2035" t="s">
        <v>98</v>
      </c>
      <c r="S2035" t="s">
        <v>97</v>
      </c>
      <c r="T2035" t="str">
        <f>IF(Transcripts[[#This Row],[List?]]="Y", Transcripts[[#This Row],[RefSeq mRNA ID]]&amp;IF(Transcripts[[#This Row],[Preferred?]]="Y", " (Preferred)", ""), "")</f>
        <v>NM_001167618.2</v>
      </c>
      <c r="V2035" s="43" t="s">
        <v>18553</v>
      </c>
      <c r="W2035" s="43" t="e">
        <f t="array" ref="W2035">INDEX(Table6[#Data], MATCH(1, ISNUMBER(SEARCH(Transcripts[[#This Row],[RefSeq mRNA ID]], Table6['#name])), 0), 1)</f>
        <v>#N/A</v>
      </c>
      <c r="X2035" s="43"/>
      <c r="Y2035" s="43"/>
      <c r="Z2035" t="s">
        <v>6766</v>
      </c>
      <c r="AA2035" t="s">
        <v>6767</v>
      </c>
      <c r="AB2035">
        <v>653</v>
      </c>
      <c r="AC2035" t="s">
        <v>6704</v>
      </c>
      <c r="AD2035" t="s">
        <v>27</v>
      </c>
      <c r="AE2035" t="s">
        <v>11269</v>
      </c>
    </row>
    <row r="2036" spans="8:31" hidden="1" x14ac:dyDescent="0.25">
      <c r="H2036" t="s">
        <v>5368</v>
      </c>
      <c r="I2036" t="s">
        <v>5414</v>
      </c>
      <c r="J2036" t="s">
        <v>5415</v>
      </c>
      <c r="K2036" t="s">
        <v>19638</v>
      </c>
      <c r="L2036">
        <v>2303</v>
      </c>
      <c r="M2036" t="s">
        <v>27</v>
      </c>
      <c r="N2036" t="s">
        <v>5416</v>
      </c>
      <c r="Q2036">
        <v>1383</v>
      </c>
      <c r="R2036" t="s">
        <v>98</v>
      </c>
      <c r="S2036" t="s">
        <v>97</v>
      </c>
      <c r="T2036" t="str">
        <f>IF(Transcripts[[#This Row],[List?]]="Y", Transcripts[[#This Row],[RefSeq mRNA ID]]&amp;IF(Transcripts[[#This Row],[Preferred?]]="Y", " (Preferred)", ""), "")</f>
        <v>NM_001258273.1</v>
      </c>
      <c r="V2036" s="43" t="s">
        <v>18553</v>
      </c>
      <c r="W2036" s="43" t="e">
        <f t="array" ref="W2036">INDEX(Table6[#Data], MATCH(1, ISNUMBER(SEARCH(Transcripts[[#This Row],[RefSeq mRNA ID]], Table6['#name])), 0), 1)</f>
        <v>#N/A</v>
      </c>
      <c r="X2036" s="43"/>
      <c r="Y2036" s="43"/>
      <c r="Z2036" t="s">
        <v>6738</v>
      </c>
      <c r="AA2036" t="s">
        <v>6739</v>
      </c>
      <c r="AB2036">
        <v>333</v>
      </c>
      <c r="AC2036" t="s">
        <v>6704</v>
      </c>
      <c r="AD2036" t="s">
        <v>27</v>
      </c>
      <c r="AE2036" t="s">
        <v>11270</v>
      </c>
    </row>
    <row r="2037" spans="8:31" hidden="1" x14ac:dyDescent="0.25">
      <c r="H2037" t="s">
        <v>5368</v>
      </c>
      <c r="I2037" t="s">
        <v>5429</v>
      </c>
      <c r="J2037" t="s">
        <v>5430</v>
      </c>
      <c r="L2037">
        <v>342</v>
      </c>
      <c r="M2037" t="s">
        <v>27</v>
      </c>
      <c r="N2037" t="s">
        <v>5431</v>
      </c>
      <c r="Q2037">
        <v>342</v>
      </c>
      <c r="R2037" t="s">
        <v>98</v>
      </c>
      <c r="S2037" t="s">
        <v>98</v>
      </c>
      <c r="T2037" t="str">
        <f>IF(Transcripts[[#This Row],[List?]]="Y", Transcripts[[#This Row],[RefSeq mRNA ID]]&amp;IF(Transcripts[[#This Row],[Preferred?]]="Y", " (Preferred)", ""), "")</f>
        <v/>
      </c>
      <c r="V2037" s="43" t="s">
        <v>18553</v>
      </c>
      <c r="W2037" s="43" t="e">
        <f t="array" ref="W2037">INDEX(Table6[#Data], MATCH(1, ISNUMBER(SEARCH(Transcripts[[#This Row],[RefSeq mRNA ID]], Table6['#name])), 0), 1)</f>
        <v>#N/A</v>
      </c>
      <c r="X2037" s="43"/>
      <c r="Y2037" s="43"/>
      <c r="Z2037" t="s">
        <v>6774</v>
      </c>
      <c r="AC2037" t="s">
        <v>6704</v>
      </c>
      <c r="AD2037" t="s">
        <v>27</v>
      </c>
      <c r="AE2037" t="s">
        <v>6774</v>
      </c>
    </row>
    <row r="2038" spans="8:31" hidden="1" x14ac:dyDescent="0.25">
      <c r="H2038" t="s">
        <v>5368</v>
      </c>
      <c r="I2038" t="s">
        <v>5423</v>
      </c>
      <c r="J2038" t="s">
        <v>5424</v>
      </c>
      <c r="L2038">
        <v>917</v>
      </c>
      <c r="M2038" t="s">
        <v>27</v>
      </c>
      <c r="N2038" t="s">
        <v>5425</v>
      </c>
      <c r="Q2038">
        <v>315</v>
      </c>
      <c r="R2038" t="s">
        <v>98</v>
      </c>
      <c r="S2038" t="s">
        <v>98</v>
      </c>
      <c r="T2038" t="str">
        <f>IF(Transcripts[[#This Row],[List?]]="Y", Transcripts[[#This Row],[RefSeq mRNA ID]]&amp;IF(Transcripts[[#This Row],[Preferred?]]="Y", " (Preferred)", ""), "")</f>
        <v/>
      </c>
      <c r="V2038" s="43" t="s">
        <v>18553</v>
      </c>
      <c r="W2038" s="43" t="e">
        <f t="array" ref="W2038">INDEX(Table6[#Data], MATCH(1, ISNUMBER(SEARCH(Transcripts[[#This Row],[RefSeq mRNA ID]], Table6['#name])), 0), 1)</f>
        <v>#N/A</v>
      </c>
      <c r="X2038" s="43"/>
      <c r="Y2038" s="43"/>
      <c r="Z2038" t="s">
        <v>6707</v>
      </c>
      <c r="AC2038" t="s">
        <v>6704</v>
      </c>
      <c r="AD2038" t="s">
        <v>27</v>
      </c>
      <c r="AE2038" t="s">
        <v>6707</v>
      </c>
    </row>
    <row r="2039" spans="8:31" hidden="1" x14ac:dyDescent="0.25">
      <c r="H2039" t="s">
        <v>5368</v>
      </c>
      <c r="I2039" t="s">
        <v>5378</v>
      </c>
      <c r="J2039" t="s">
        <v>5379</v>
      </c>
      <c r="L2039">
        <v>660</v>
      </c>
      <c r="M2039" t="s">
        <v>189</v>
      </c>
      <c r="N2039" t="s">
        <v>5380</v>
      </c>
      <c r="P2039" t="s">
        <v>100</v>
      </c>
      <c r="Q2039">
        <v>286</v>
      </c>
      <c r="R2039" t="s">
        <v>98</v>
      </c>
      <c r="S2039" t="s">
        <v>98</v>
      </c>
      <c r="T2039" t="str">
        <f>IF(Transcripts[[#This Row],[List?]]="Y", Transcripts[[#This Row],[RefSeq mRNA ID]]&amp;IF(Transcripts[[#This Row],[Preferred?]]="Y", " (Preferred)", ""), "")</f>
        <v/>
      </c>
      <c r="V2039" s="43" t="s">
        <v>18553</v>
      </c>
      <c r="W2039" s="43" t="e">
        <f t="array" ref="W2039">INDEX(Table6[#Data], MATCH(1, ISNUMBER(SEARCH(Transcripts[[#This Row],[RefSeq mRNA ID]], Table6['#name])), 0), 1)</f>
        <v>#N/A</v>
      </c>
      <c r="X2039" s="43"/>
      <c r="Y2039" s="43"/>
      <c r="Z2039" t="s">
        <v>5482</v>
      </c>
      <c r="AA2039" t="s">
        <v>5483</v>
      </c>
      <c r="AB2039">
        <v>2805</v>
      </c>
      <c r="AC2039" t="s">
        <v>128</v>
      </c>
      <c r="AD2039" t="s">
        <v>27</v>
      </c>
      <c r="AE2039" t="s">
        <v>11271</v>
      </c>
    </row>
    <row r="2040" spans="8:31" hidden="1" x14ac:dyDescent="0.25">
      <c r="H2040" t="s">
        <v>5368</v>
      </c>
      <c r="I2040" t="s">
        <v>5426</v>
      </c>
      <c r="J2040" t="s">
        <v>5427</v>
      </c>
      <c r="L2040">
        <v>562</v>
      </c>
      <c r="M2040" t="s">
        <v>27</v>
      </c>
      <c r="N2040" t="s">
        <v>5428</v>
      </c>
      <c r="Q2040">
        <v>250</v>
      </c>
      <c r="R2040" t="s">
        <v>98</v>
      </c>
      <c r="S2040" t="s">
        <v>98</v>
      </c>
      <c r="T2040" t="str">
        <f>IF(Transcripts[[#This Row],[List?]]="Y", Transcripts[[#This Row],[RefSeq mRNA ID]]&amp;IF(Transcripts[[#This Row],[Preferred?]]="Y", " (Preferred)", ""), "")</f>
        <v/>
      </c>
      <c r="V2040" s="43" t="s">
        <v>18553</v>
      </c>
      <c r="W2040" s="43" t="e">
        <f t="array" ref="W2040">INDEX(Table6[#Data], MATCH(1, ISNUMBER(SEARCH(Transcripts[[#This Row],[RefSeq mRNA ID]], Table6['#name])), 0), 1)</f>
        <v>#N/A</v>
      </c>
      <c r="X2040" s="43"/>
      <c r="Y2040" s="43"/>
      <c r="Z2040" t="s">
        <v>5491</v>
      </c>
      <c r="AA2040" t="s">
        <v>5492</v>
      </c>
      <c r="AB2040">
        <v>421</v>
      </c>
      <c r="AC2040" t="s">
        <v>128</v>
      </c>
      <c r="AD2040" t="s">
        <v>27</v>
      </c>
      <c r="AE2040" t="s">
        <v>11272</v>
      </c>
    </row>
    <row r="2041" spans="8:31" hidden="1" x14ac:dyDescent="0.25">
      <c r="H2041" t="s">
        <v>5368</v>
      </c>
      <c r="I2041" t="s">
        <v>5432</v>
      </c>
      <c r="J2041" t="s">
        <v>5433</v>
      </c>
      <c r="L2041">
        <v>233</v>
      </c>
      <c r="M2041" t="s">
        <v>27</v>
      </c>
      <c r="N2041" t="s">
        <v>5434</v>
      </c>
      <c r="Q2041">
        <v>186</v>
      </c>
      <c r="R2041" t="s">
        <v>98</v>
      </c>
      <c r="S2041" t="s">
        <v>98</v>
      </c>
      <c r="T2041" t="str">
        <f>IF(Transcripts[[#This Row],[List?]]="Y", Transcripts[[#This Row],[RefSeq mRNA ID]]&amp;IF(Transcripts[[#This Row],[Preferred?]]="Y", " (Preferred)", ""), "")</f>
        <v/>
      </c>
      <c r="V2041" s="43" t="s">
        <v>18553</v>
      </c>
      <c r="W2041" s="43" t="e">
        <f t="array" ref="W2041">INDEX(Table6[#Data], MATCH(1, ISNUMBER(SEARCH(Transcripts[[#This Row],[RefSeq mRNA ID]], Table6['#name])), 0), 1)</f>
        <v>#N/A</v>
      </c>
      <c r="X2041" s="43"/>
      <c r="Y2041" s="43"/>
      <c r="Z2041" t="s">
        <v>5479</v>
      </c>
      <c r="AA2041" t="s">
        <v>5480</v>
      </c>
      <c r="AB2041">
        <v>2766</v>
      </c>
      <c r="AC2041" t="s">
        <v>128</v>
      </c>
      <c r="AD2041" t="s">
        <v>27</v>
      </c>
      <c r="AE2041" t="s">
        <v>11273</v>
      </c>
    </row>
    <row r="2042" spans="8:31" hidden="1" x14ac:dyDescent="0.25">
      <c r="H2042" t="s">
        <v>5368</v>
      </c>
      <c r="I2042" t="s">
        <v>5381</v>
      </c>
      <c r="J2042" t="s">
        <v>5382</v>
      </c>
      <c r="L2042">
        <v>608</v>
      </c>
      <c r="M2042" t="s">
        <v>189</v>
      </c>
      <c r="N2042" t="s">
        <v>5383</v>
      </c>
      <c r="P2042" t="s">
        <v>100</v>
      </c>
      <c r="Q2042">
        <v>176</v>
      </c>
      <c r="R2042" t="s">
        <v>98</v>
      </c>
      <c r="S2042" t="s">
        <v>98</v>
      </c>
      <c r="T2042" t="str">
        <f>IF(Transcripts[[#This Row],[List?]]="Y", Transcripts[[#This Row],[RefSeq mRNA ID]]&amp;IF(Transcripts[[#This Row],[Preferred?]]="Y", " (Preferred)", ""), "")</f>
        <v/>
      </c>
      <c r="V2042" s="43" t="s">
        <v>18553</v>
      </c>
      <c r="W2042" s="43" t="e">
        <f t="array" ref="W2042">INDEX(Table6[#Data], MATCH(1, ISNUMBER(SEARCH(Transcripts[[#This Row],[RefSeq mRNA ID]], Table6['#name])), 0), 1)</f>
        <v>#N/A</v>
      </c>
      <c r="X2042" s="43"/>
      <c r="Y2042" s="43"/>
      <c r="Z2042" t="s">
        <v>5475</v>
      </c>
      <c r="AC2042" t="s">
        <v>128</v>
      </c>
      <c r="AD2042" t="s">
        <v>27</v>
      </c>
      <c r="AE2042" t="s">
        <v>5475</v>
      </c>
    </row>
    <row r="2043" spans="8:31" hidden="1" x14ac:dyDescent="0.25">
      <c r="H2043" t="s">
        <v>5368</v>
      </c>
      <c r="I2043" t="s">
        <v>5372</v>
      </c>
      <c r="J2043" t="s">
        <v>5373</v>
      </c>
      <c r="L2043">
        <v>684</v>
      </c>
      <c r="M2043" t="s">
        <v>189</v>
      </c>
      <c r="N2043" t="s">
        <v>5374</v>
      </c>
      <c r="P2043" t="s">
        <v>100</v>
      </c>
      <c r="Q2043">
        <v>157</v>
      </c>
      <c r="R2043" t="s">
        <v>98</v>
      </c>
      <c r="S2043" t="s">
        <v>98</v>
      </c>
      <c r="T2043" t="str">
        <f>IF(Transcripts[[#This Row],[List?]]="Y", Transcripts[[#This Row],[RefSeq mRNA ID]]&amp;IF(Transcripts[[#This Row],[Preferred?]]="Y", " (Preferred)", ""), "")</f>
        <v/>
      </c>
      <c r="V2043" s="43" t="s">
        <v>18553</v>
      </c>
      <c r="W2043" s="43" t="e">
        <f t="array" ref="W2043">INDEX(Table6[#Data], MATCH(1, ISNUMBER(SEARCH(Transcripts[[#This Row],[RefSeq mRNA ID]], Table6['#name])), 0), 1)</f>
        <v>#N/A</v>
      </c>
      <c r="X2043" s="43"/>
      <c r="Y2043" s="43"/>
      <c r="Z2043" t="s">
        <v>5477</v>
      </c>
      <c r="AC2043" t="s">
        <v>128</v>
      </c>
      <c r="AD2043" t="s">
        <v>27</v>
      </c>
      <c r="AE2043" t="s">
        <v>5477</v>
      </c>
    </row>
    <row r="2044" spans="8:31" hidden="1" x14ac:dyDescent="0.25">
      <c r="H2044" t="s">
        <v>5368</v>
      </c>
      <c r="I2044" t="s">
        <v>5369</v>
      </c>
      <c r="J2044" t="s">
        <v>5370</v>
      </c>
      <c r="L2044">
        <v>928</v>
      </c>
      <c r="M2044" t="s">
        <v>189</v>
      </c>
      <c r="N2044" t="s">
        <v>5371</v>
      </c>
      <c r="P2044" t="s">
        <v>100</v>
      </c>
      <c r="Q2044">
        <v>147</v>
      </c>
      <c r="R2044" t="s">
        <v>98</v>
      </c>
      <c r="S2044" t="s">
        <v>98</v>
      </c>
      <c r="T2044" t="str">
        <f>IF(Transcripts[[#This Row],[List?]]="Y", Transcripts[[#This Row],[RefSeq mRNA ID]]&amp;IF(Transcripts[[#This Row],[Preferred?]]="Y", " (Preferred)", ""), "")</f>
        <v/>
      </c>
      <c r="V2044" s="43" t="s">
        <v>18553</v>
      </c>
      <c r="W2044" s="43" t="e">
        <f t="array" ref="W2044">INDEX(Table6[#Data], MATCH(1, ISNUMBER(SEARCH(Transcripts[[#This Row],[RefSeq mRNA ID]], Table6['#name])), 0), 1)</f>
        <v>#N/A</v>
      </c>
      <c r="X2044" s="43"/>
      <c r="Y2044" s="43"/>
      <c r="Z2044" t="s">
        <v>5487</v>
      </c>
      <c r="AA2044" t="s">
        <v>5488</v>
      </c>
      <c r="AB2044">
        <v>2607</v>
      </c>
      <c r="AC2044" t="s">
        <v>128</v>
      </c>
      <c r="AD2044" t="s">
        <v>27</v>
      </c>
      <c r="AE2044" t="s">
        <v>11274</v>
      </c>
    </row>
    <row r="2045" spans="8:31" hidden="1" x14ac:dyDescent="0.25">
      <c r="H2045" t="s">
        <v>5368</v>
      </c>
      <c r="I2045" t="s">
        <v>5375</v>
      </c>
      <c r="J2045" t="s">
        <v>5376</v>
      </c>
      <c r="L2045">
        <v>668</v>
      </c>
      <c r="M2045" t="s">
        <v>189</v>
      </c>
      <c r="N2045" t="s">
        <v>5377</v>
      </c>
      <c r="P2045" t="s">
        <v>100</v>
      </c>
      <c r="Q2045">
        <v>117</v>
      </c>
      <c r="R2045" t="s">
        <v>98</v>
      </c>
      <c r="S2045" t="s">
        <v>98</v>
      </c>
      <c r="T2045" t="str">
        <f>IF(Transcripts[[#This Row],[List?]]="Y", Transcripts[[#This Row],[RefSeq mRNA ID]]&amp;IF(Transcripts[[#This Row],[Preferred?]]="Y", " (Preferred)", ""), "")</f>
        <v/>
      </c>
      <c r="V2045" s="43" t="s">
        <v>18553</v>
      </c>
      <c r="W2045" s="43" t="e">
        <f t="array" ref="W2045">INDEX(Table6[#Data], MATCH(1, ISNUMBER(SEARCH(Transcripts[[#This Row],[RefSeq mRNA ID]], Table6['#name])), 0), 1)</f>
        <v>#N/A</v>
      </c>
      <c r="X2045" s="43"/>
      <c r="Y2045" s="43"/>
      <c r="Z2045" t="s">
        <v>2879</v>
      </c>
      <c r="AA2045" t="s">
        <v>2880</v>
      </c>
      <c r="AB2045">
        <v>1359</v>
      </c>
      <c r="AC2045" t="s">
        <v>2874</v>
      </c>
      <c r="AD2045" t="s">
        <v>27</v>
      </c>
      <c r="AE2045" t="s">
        <v>11275</v>
      </c>
    </row>
    <row r="2046" spans="8:31" hidden="1" x14ac:dyDescent="0.25">
      <c r="H2046" t="s">
        <v>5368</v>
      </c>
      <c r="I2046" t="s">
        <v>5384</v>
      </c>
      <c r="J2046" t="s">
        <v>5385</v>
      </c>
      <c r="L2046">
        <v>570</v>
      </c>
      <c r="M2046" t="s">
        <v>189</v>
      </c>
      <c r="N2046" t="s">
        <v>5386</v>
      </c>
      <c r="P2046" t="s">
        <v>100</v>
      </c>
      <c r="Q2046">
        <v>117</v>
      </c>
      <c r="R2046" t="s">
        <v>98</v>
      </c>
      <c r="S2046" t="s">
        <v>98</v>
      </c>
      <c r="T2046" t="str">
        <f>IF(Transcripts[[#This Row],[List?]]="Y", Transcripts[[#This Row],[RefSeq mRNA ID]]&amp;IF(Transcripts[[#This Row],[Preferred?]]="Y", " (Preferred)", ""), "")</f>
        <v/>
      </c>
      <c r="V2046" s="43" t="s">
        <v>18553</v>
      </c>
      <c r="W2046" s="43" t="e">
        <f t="array" ref="W2046">INDEX(Table6[#Data], MATCH(1, ISNUMBER(SEARCH(Transcripts[[#This Row],[RefSeq mRNA ID]], Table6['#name])), 0), 1)</f>
        <v>#N/A</v>
      </c>
      <c r="X2046" s="43"/>
      <c r="Y2046" s="43"/>
      <c r="Z2046" t="s">
        <v>2877</v>
      </c>
      <c r="AC2046" t="s">
        <v>2874</v>
      </c>
      <c r="AD2046" t="s">
        <v>27</v>
      </c>
      <c r="AE2046" t="s">
        <v>2877</v>
      </c>
    </row>
    <row r="2047" spans="8:31" hidden="1" x14ac:dyDescent="0.25">
      <c r="H2047" t="s">
        <v>5368</v>
      </c>
      <c r="I2047" t="s">
        <v>5387</v>
      </c>
      <c r="J2047" t="s">
        <v>5388</v>
      </c>
      <c r="L2047">
        <v>558</v>
      </c>
      <c r="M2047" t="s">
        <v>189</v>
      </c>
      <c r="N2047" t="s">
        <v>5389</v>
      </c>
      <c r="P2047" t="s">
        <v>100</v>
      </c>
      <c r="Q2047">
        <v>117</v>
      </c>
      <c r="R2047" t="s">
        <v>98</v>
      </c>
      <c r="S2047" t="s">
        <v>98</v>
      </c>
      <c r="T2047" t="str">
        <f>IF(Transcripts[[#This Row],[List?]]="Y", Transcripts[[#This Row],[RefSeq mRNA ID]]&amp;IF(Transcripts[[#This Row],[Preferred?]]="Y", " (Preferred)", ""), "")</f>
        <v/>
      </c>
      <c r="V2047" s="43" t="s">
        <v>18553</v>
      </c>
      <c r="W2047" s="43" t="e">
        <f t="array" ref="W2047">INDEX(Table6[#Data], MATCH(1, ISNUMBER(SEARCH(Transcripts[[#This Row],[RefSeq mRNA ID]], Table6['#name])), 0), 1)</f>
        <v>#N/A</v>
      </c>
      <c r="X2047" s="43"/>
      <c r="Y2047" s="43"/>
      <c r="Z2047" t="s">
        <v>2875</v>
      </c>
      <c r="AC2047" t="s">
        <v>2874</v>
      </c>
      <c r="AD2047" t="s">
        <v>27</v>
      </c>
      <c r="AE2047" t="s">
        <v>2875</v>
      </c>
    </row>
    <row r="2048" spans="8:31" hidden="1" x14ac:dyDescent="0.25">
      <c r="H2048" t="s">
        <v>5368</v>
      </c>
      <c r="I2048" t="s">
        <v>5390</v>
      </c>
      <c r="L2048">
        <v>589</v>
      </c>
      <c r="M2048" t="s">
        <v>195</v>
      </c>
      <c r="N2048" t="s">
        <v>5391</v>
      </c>
      <c r="P2048" t="s">
        <v>100</v>
      </c>
      <c r="Q2048">
        <v>0</v>
      </c>
      <c r="R2048" t="s">
        <v>98</v>
      </c>
      <c r="S2048" t="s">
        <v>98</v>
      </c>
      <c r="T2048" t="str">
        <f>IF(Transcripts[[#This Row],[List?]]="Y", Transcripts[[#This Row],[RefSeq mRNA ID]]&amp;IF(Transcripts[[#This Row],[Preferred?]]="Y", " (Preferred)", ""), "")</f>
        <v/>
      </c>
      <c r="V2048" s="43" t="s">
        <v>18553</v>
      </c>
      <c r="W2048" s="43" t="e">
        <f t="array" ref="W2048">INDEX(Table6[#Data], MATCH(1, ISNUMBER(SEARCH(Transcripts[[#This Row],[RefSeq mRNA ID]], Table6['#name])), 0), 1)</f>
        <v>#N/A</v>
      </c>
      <c r="X2048" s="43"/>
      <c r="Y2048" s="43"/>
      <c r="Z2048" t="s">
        <v>2883</v>
      </c>
      <c r="AA2048" t="s">
        <v>2884</v>
      </c>
      <c r="AB2048">
        <v>267</v>
      </c>
      <c r="AC2048" t="s">
        <v>2874</v>
      </c>
      <c r="AD2048" t="s">
        <v>27</v>
      </c>
      <c r="AE2048" t="s">
        <v>11276</v>
      </c>
    </row>
    <row r="2049" spans="8:31" hidden="1" x14ac:dyDescent="0.25">
      <c r="H2049" t="s">
        <v>5368</v>
      </c>
      <c r="I2049" t="s">
        <v>5392</v>
      </c>
      <c r="L2049">
        <v>566</v>
      </c>
      <c r="M2049" t="s">
        <v>195</v>
      </c>
      <c r="N2049" t="s">
        <v>5393</v>
      </c>
      <c r="P2049" t="s">
        <v>100</v>
      </c>
      <c r="Q2049">
        <v>0</v>
      </c>
      <c r="R2049" t="s">
        <v>98</v>
      </c>
      <c r="S2049" t="s">
        <v>98</v>
      </c>
      <c r="T2049" t="str">
        <f>IF(Transcripts[[#This Row],[List?]]="Y", Transcripts[[#This Row],[RefSeq mRNA ID]]&amp;IF(Transcripts[[#This Row],[Preferred?]]="Y", " (Preferred)", ""), "")</f>
        <v/>
      </c>
      <c r="V2049" s="43" t="s">
        <v>18553</v>
      </c>
      <c r="W2049" s="43" t="e">
        <f t="array" ref="W2049">INDEX(Table6[#Data], MATCH(1, ISNUMBER(SEARCH(Transcripts[[#This Row],[RefSeq mRNA ID]], Table6['#name])), 0), 1)</f>
        <v>#N/A</v>
      </c>
      <c r="X2049" s="43"/>
      <c r="Y2049" s="43"/>
      <c r="Z2049" t="s">
        <v>2886</v>
      </c>
      <c r="AA2049" t="s">
        <v>2887</v>
      </c>
      <c r="AB2049">
        <v>151</v>
      </c>
      <c r="AC2049" t="s">
        <v>2874</v>
      </c>
      <c r="AD2049" t="s">
        <v>27</v>
      </c>
      <c r="AE2049" t="s">
        <v>11277</v>
      </c>
    </row>
    <row r="2050" spans="8:31" hidden="1" x14ac:dyDescent="0.25">
      <c r="H2050" t="s">
        <v>5368</v>
      </c>
      <c r="I2050" t="s">
        <v>5394</v>
      </c>
      <c r="L2050">
        <v>555</v>
      </c>
      <c r="M2050" t="s">
        <v>195</v>
      </c>
      <c r="N2050" t="s">
        <v>5395</v>
      </c>
      <c r="P2050" t="s">
        <v>100</v>
      </c>
      <c r="Q2050">
        <v>0</v>
      </c>
      <c r="R2050" t="s">
        <v>98</v>
      </c>
      <c r="S2050" t="s">
        <v>98</v>
      </c>
      <c r="T2050" t="str">
        <f>IF(Transcripts[[#This Row],[List?]]="Y", Transcripts[[#This Row],[RefSeq mRNA ID]]&amp;IF(Transcripts[[#This Row],[Preferred?]]="Y", " (Preferred)", ""), "")</f>
        <v/>
      </c>
      <c r="V2050" s="43" t="s">
        <v>18553</v>
      </c>
      <c r="W2050" s="43" t="e">
        <f t="array" ref="W2050">INDEX(Table6[#Data], MATCH(1, ISNUMBER(SEARCH(Transcripts[[#This Row],[RefSeq mRNA ID]], Table6['#name])), 0), 1)</f>
        <v>#N/A</v>
      </c>
      <c r="X2050" s="43"/>
      <c r="Y2050" s="43"/>
      <c r="Z2050" t="s">
        <v>4219</v>
      </c>
      <c r="AA2050" t="s">
        <v>4220</v>
      </c>
      <c r="AB2050">
        <v>1245</v>
      </c>
      <c r="AC2050" t="s">
        <v>17</v>
      </c>
      <c r="AD2050" t="s">
        <v>27</v>
      </c>
      <c r="AE2050" t="s">
        <v>11278</v>
      </c>
    </row>
    <row r="2051" spans="8:31" hidden="1" x14ac:dyDescent="0.25">
      <c r="H2051" t="s">
        <v>5368</v>
      </c>
      <c r="I2051" t="s">
        <v>5396</v>
      </c>
      <c r="L2051">
        <v>429</v>
      </c>
      <c r="M2051" t="s">
        <v>195</v>
      </c>
      <c r="N2051" t="s">
        <v>5397</v>
      </c>
      <c r="P2051" t="s">
        <v>100</v>
      </c>
      <c r="Q2051">
        <v>0</v>
      </c>
      <c r="R2051" t="s">
        <v>98</v>
      </c>
      <c r="S2051" t="s">
        <v>98</v>
      </c>
      <c r="T2051" t="str">
        <f>IF(Transcripts[[#This Row],[List?]]="Y", Transcripts[[#This Row],[RefSeq mRNA ID]]&amp;IF(Transcripts[[#This Row],[Preferred?]]="Y", " (Preferred)", ""), "")</f>
        <v/>
      </c>
      <c r="V2051" s="43" t="s">
        <v>18553</v>
      </c>
      <c r="W2051" s="43" t="e">
        <f t="array" ref="W2051">INDEX(Table6[#Data], MATCH(1, ISNUMBER(SEARCH(Transcripts[[#This Row],[RefSeq mRNA ID]], Table6['#name])), 0), 1)</f>
        <v>#N/A</v>
      </c>
      <c r="X2051" s="43"/>
      <c r="Y2051" s="43"/>
      <c r="Z2051" t="s">
        <v>4222</v>
      </c>
      <c r="AA2051" t="s">
        <v>4223</v>
      </c>
      <c r="AB2051">
        <v>1245</v>
      </c>
      <c r="AC2051" t="s">
        <v>17</v>
      </c>
      <c r="AD2051" t="s">
        <v>27</v>
      </c>
      <c r="AE2051" t="s">
        <v>11279</v>
      </c>
    </row>
    <row r="2052" spans="8:31" hidden="1" x14ac:dyDescent="0.25">
      <c r="H2052" t="s">
        <v>5435</v>
      </c>
      <c r="I2052" t="s">
        <v>5436</v>
      </c>
      <c r="J2052" t="s">
        <v>5437</v>
      </c>
      <c r="K2052" t="s">
        <v>19640</v>
      </c>
      <c r="L2052">
        <v>1950</v>
      </c>
      <c r="M2052" t="s">
        <v>27</v>
      </c>
      <c r="N2052" t="s">
        <v>5438</v>
      </c>
      <c r="O2052" t="s">
        <v>5439</v>
      </c>
      <c r="P2052" t="s">
        <v>5440</v>
      </c>
      <c r="Q2052">
        <v>1908</v>
      </c>
      <c r="R2052" t="s">
        <v>97</v>
      </c>
      <c r="S2052" t="s">
        <v>97</v>
      </c>
      <c r="T2052" t="str">
        <f>IF(Transcripts[[#This Row],[List?]]="Y", Transcripts[[#This Row],[RefSeq mRNA ID]]&amp;IF(Transcripts[[#This Row],[Preferred?]]="Y", " (Preferred)", ""), "")</f>
        <v>NM_005373.2 (Preferred)</v>
      </c>
      <c r="V2052" s="43" t="s">
        <v>18554</v>
      </c>
      <c r="W2052" s="43" t="e">
        <f t="array" ref="W2052">INDEX(Table6[#Data], MATCH(1, ISNUMBER(SEARCH(Transcripts[[#This Row],[RefSeq mRNA ID]], Table6['#name])), 0), 1)</f>
        <v>#N/A</v>
      </c>
      <c r="X2052" s="43"/>
      <c r="Y2052" s="43"/>
      <c r="Z2052" t="s">
        <v>4215</v>
      </c>
      <c r="AA2052" t="s">
        <v>4216</v>
      </c>
      <c r="AB2052">
        <v>1245</v>
      </c>
      <c r="AC2052" t="s">
        <v>17</v>
      </c>
      <c r="AD2052" t="s">
        <v>27</v>
      </c>
      <c r="AE2052" t="s">
        <v>11280</v>
      </c>
    </row>
    <row r="2053" spans="8:31" hidden="1" x14ac:dyDescent="0.25">
      <c r="H2053" t="s">
        <v>5435</v>
      </c>
      <c r="I2053" t="s">
        <v>5441</v>
      </c>
      <c r="J2053" t="s">
        <v>5442</v>
      </c>
      <c r="L2053">
        <v>1743</v>
      </c>
      <c r="M2053" t="s">
        <v>27</v>
      </c>
      <c r="N2053" t="s">
        <v>5443</v>
      </c>
      <c r="Q2053">
        <v>1650</v>
      </c>
      <c r="R2053" t="s">
        <v>98</v>
      </c>
      <c r="S2053" t="s">
        <v>98</v>
      </c>
      <c r="T2053" t="str">
        <f>IF(Transcripts[[#This Row],[List?]]="Y", Transcripts[[#This Row],[RefSeq mRNA ID]]&amp;IF(Transcripts[[#This Row],[Preferred?]]="Y", " (Preferred)", ""), "")</f>
        <v/>
      </c>
      <c r="V2053" s="43" t="s">
        <v>18554</v>
      </c>
      <c r="W2053" s="43" t="e">
        <f t="array" ref="W2053">INDEX(Table6[#Data], MATCH(1, ISNUMBER(SEARCH(Transcripts[[#This Row],[RefSeq mRNA ID]], Table6['#name])), 0), 1)</f>
        <v>#N/A</v>
      </c>
      <c r="X2053" s="43"/>
      <c r="Y2053" s="43"/>
      <c r="Z2053" t="s">
        <v>4236</v>
      </c>
      <c r="AC2053" t="s">
        <v>17</v>
      </c>
      <c r="AD2053" t="s">
        <v>27</v>
      </c>
      <c r="AE2053" t="s">
        <v>4236</v>
      </c>
    </row>
    <row r="2054" spans="8:31" hidden="1" x14ac:dyDescent="0.25">
      <c r="H2054" t="s">
        <v>5444</v>
      </c>
      <c r="I2054" t="s">
        <v>5454</v>
      </c>
      <c r="J2054" t="s">
        <v>5455</v>
      </c>
      <c r="L2054">
        <v>2684</v>
      </c>
      <c r="M2054" t="s">
        <v>27</v>
      </c>
      <c r="N2054" t="s">
        <v>5456</v>
      </c>
      <c r="Q2054">
        <v>2136</v>
      </c>
      <c r="R2054" t="s">
        <v>98</v>
      </c>
      <c r="S2054" t="s">
        <v>98</v>
      </c>
      <c r="T2054" t="str">
        <f>IF(Transcripts[[#This Row],[List?]]="Y", Transcripts[[#This Row],[RefSeq mRNA ID]]&amp;IF(Transcripts[[#This Row],[Preferred?]]="Y", " (Preferred)", ""), "")</f>
        <v/>
      </c>
      <c r="V2054" s="43" t="s">
        <v>18555</v>
      </c>
      <c r="W2054" s="43" t="e">
        <f t="array" ref="W2054">INDEX(Table6[#Data], MATCH(1, ISNUMBER(SEARCH(Transcripts[[#This Row],[RefSeq mRNA ID]], Table6['#name])), 0), 1)</f>
        <v>#N/A</v>
      </c>
      <c r="X2054" s="43"/>
      <c r="Y2054" s="43"/>
      <c r="Z2054" t="s">
        <v>4225</v>
      </c>
      <c r="AA2054" t="s">
        <v>4226</v>
      </c>
      <c r="AB2054">
        <v>472</v>
      </c>
      <c r="AC2054" t="s">
        <v>17</v>
      </c>
      <c r="AD2054" t="s">
        <v>27</v>
      </c>
      <c r="AE2054" t="s">
        <v>11281</v>
      </c>
    </row>
    <row r="2055" spans="8:31" hidden="1" x14ac:dyDescent="0.25">
      <c r="H2055" t="s">
        <v>5444</v>
      </c>
      <c r="I2055" t="s">
        <v>5449</v>
      </c>
      <c r="J2055" t="s">
        <v>5450</v>
      </c>
      <c r="K2055" t="s">
        <v>20446</v>
      </c>
      <c r="L2055">
        <v>2746</v>
      </c>
      <c r="M2055" t="s">
        <v>27</v>
      </c>
      <c r="N2055" t="s">
        <v>5451</v>
      </c>
      <c r="O2055" t="s">
        <v>5452</v>
      </c>
      <c r="P2055" t="s">
        <v>5453</v>
      </c>
      <c r="Q2055">
        <v>2127</v>
      </c>
      <c r="R2055" t="s">
        <v>97</v>
      </c>
      <c r="S2055" t="s">
        <v>97</v>
      </c>
      <c r="T2055" t="str">
        <f>IF(Transcripts[[#This Row],[List?]]="Y", Transcripts[[#This Row],[RefSeq mRNA ID]]&amp;IF(Transcripts[[#This Row],[Preferred?]]="Y", " (Preferred)", ""), "")</f>
        <v>NM_005591.3 (Preferred)</v>
      </c>
      <c r="V2055" s="43" t="s">
        <v>18555</v>
      </c>
      <c r="W2055" s="43" t="e">
        <f t="array" ref="W2055">INDEX(Table6[#Data], MATCH(1, ISNUMBER(SEARCH(Transcripts[[#This Row],[RefSeq mRNA ID]], Table6['#name])), 0), 1)</f>
        <v>#N/A</v>
      </c>
      <c r="X2055" s="43"/>
      <c r="Y2055" s="43"/>
      <c r="Z2055" t="s">
        <v>4234</v>
      </c>
      <c r="AC2055" t="s">
        <v>17</v>
      </c>
      <c r="AD2055" t="s">
        <v>27</v>
      </c>
      <c r="AE2055" t="s">
        <v>4234</v>
      </c>
    </row>
    <row r="2056" spans="8:31" hidden="1" x14ac:dyDescent="0.25">
      <c r="H2056" t="s">
        <v>5444</v>
      </c>
      <c r="I2056" t="s">
        <v>5457</v>
      </c>
      <c r="J2056" t="s">
        <v>5458</v>
      </c>
      <c r="L2056">
        <v>2604</v>
      </c>
      <c r="M2056" t="s">
        <v>27</v>
      </c>
      <c r="N2056" t="s">
        <v>5459</v>
      </c>
      <c r="Q2056">
        <v>2124</v>
      </c>
      <c r="R2056" t="s">
        <v>98</v>
      </c>
      <c r="S2056" t="s">
        <v>98</v>
      </c>
      <c r="T2056" t="str">
        <f>IF(Transcripts[[#This Row],[List?]]="Y", Transcripts[[#This Row],[RefSeq mRNA ID]]&amp;IF(Transcripts[[#This Row],[Preferred?]]="Y", " (Preferred)", ""), "")</f>
        <v/>
      </c>
      <c r="V2056" s="43" t="s">
        <v>18555</v>
      </c>
      <c r="W2056" s="43" t="e">
        <f t="array" ref="W2056">INDEX(Table6[#Data], MATCH(1, ISNUMBER(SEARCH(Transcripts[[#This Row],[RefSeq mRNA ID]], Table6['#name])), 0), 1)</f>
        <v>#N/A</v>
      </c>
      <c r="X2056" s="43"/>
      <c r="Y2056" s="43"/>
      <c r="Z2056" t="s">
        <v>4228</v>
      </c>
      <c r="AA2056" t="s">
        <v>4229</v>
      </c>
      <c r="AB2056">
        <v>221</v>
      </c>
      <c r="AC2056" t="s">
        <v>17</v>
      </c>
      <c r="AD2056" t="s">
        <v>27</v>
      </c>
      <c r="AE2056" t="s">
        <v>11282</v>
      </c>
    </row>
    <row r="2057" spans="8:31" hidden="1" x14ac:dyDescent="0.25">
      <c r="H2057" t="s">
        <v>5444</v>
      </c>
      <c r="I2057" t="s">
        <v>5460</v>
      </c>
      <c r="J2057" t="s">
        <v>5461</v>
      </c>
      <c r="K2057" t="s">
        <v>20448</v>
      </c>
      <c r="L2057">
        <v>2588</v>
      </c>
      <c r="M2057" t="s">
        <v>27</v>
      </c>
      <c r="N2057" t="s">
        <v>5462</v>
      </c>
      <c r="O2057" t="s">
        <v>5452</v>
      </c>
      <c r="P2057" t="s">
        <v>5463</v>
      </c>
      <c r="Q2057">
        <v>2043</v>
      </c>
      <c r="R2057" t="s">
        <v>98</v>
      </c>
      <c r="S2057" t="s">
        <v>97</v>
      </c>
      <c r="T2057" t="str">
        <f>IF(Transcripts[[#This Row],[List?]]="Y", Transcripts[[#This Row],[RefSeq mRNA ID]]&amp;IF(Transcripts[[#This Row],[Preferred?]]="Y", " (Preferred)", ""), "")</f>
        <v>NM_005590.3</v>
      </c>
      <c r="V2057" s="43" t="s">
        <v>18555</v>
      </c>
      <c r="W2057" s="43" t="e">
        <f t="array" ref="W2057">INDEX(Table6[#Data], MATCH(1, ISNUMBER(SEARCH(Transcripts[[#This Row],[RefSeq mRNA ID]], Table6['#name])), 0), 1)</f>
        <v>#N/A</v>
      </c>
      <c r="X2057" s="43"/>
      <c r="Y2057" s="43"/>
      <c r="Z2057" t="s">
        <v>4231</v>
      </c>
      <c r="AA2057" t="s">
        <v>4232</v>
      </c>
      <c r="AB2057">
        <v>186</v>
      </c>
      <c r="AC2057" t="s">
        <v>17</v>
      </c>
      <c r="AD2057" t="s">
        <v>27</v>
      </c>
      <c r="AE2057" t="s">
        <v>11283</v>
      </c>
    </row>
    <row r="2058" spans="8:31" hidden="1" x14ac:dyDescent="0.25">
      <c r="H2058" t="s">
        <v>5444</v>
      </c>
      <c r="I2058" t="s">
        <v>5464</v>
      </c>
      <c r="J2058" t="s">
        <v>5465</v>
      </c>
      <c r="L2058">
        <v>1212</v>
      </c>
      <c r="M2058" t="s">
        <v>27</v>
      </c>
      <c r="N2058" t="s">
        <v>5466</v>
      </c>
      <c r="Q2058">
        <v>666</v>
      </c>
      <c r="R2058" t="s">
        <v>98</v>
      </c>
      <c r="S2058" t="s">
        <v>98</v>
      </c>
      <c r="T2058" t="str">
        <f>IF(Transcripts[[#This Row],[List?]]="Y", Transcripts[[#This Row],[RefSeq mRNA ID]]&amp;IF(Transcripts[[#This Row],[Preferred?]]="Y", " (Preferred)", ""), "")</f>
        <v/>
      </c>
      <c r="V2058" s="43" t="s">
        <v>18555</v>
      </c>
      <c r="W2058" s="43" t="e">
        <f t="array" ref="W2058">INDEX(Table6[#Data], MATCH(1, ISNUMBER(SEARCH(Transcripts[[#This Row],[RefSeq mRNA ID]], Table6['#name])), 0), 1)</f>
        <v>#N/A</v>
      </c>
      <c r="X2058" s="43"/>
      <c r="Y2058" s="43"/>
      <c r="Z2058" t="s">
        <v>4238</v>
      </c>
      <c r="AC2058" t="s">
        <v>17</v>
      </c>
      <c r="AD2058" t="s">
        <v>27</v>
      </c>
      <c r="AE2058" t="s">
        <v>4238</v>
      </c>
    </row>
    <row r="2059" spans="8:31" hidden="1" x14ac:dyDescent="0.25">
      <c r="H2059" t="s">
        <v>5444</v>
      </c>
      <c r="I2059" t="s">
        <v>5467</v>
      </c>
      <c r="J2059" t="s">
        <v>5468</v>
      </c>
      <c r="L2059">
        <v>572</v>
      </c>
      <c r="M2059" t="s">
        <v>27</v>
      </c>
      <c r="N2059" t="s">
        <v>5469</v>
      </c>
      <c r="Q2059">
        <v>381</v>
      </c>
      <c r="R2059" t="s">
        <v>98</v>
      </c>
      <c r="S2059" t="s">
        <v>98</v>
      </c>
      <c r="T2059" t="str">
        <f>IF(Transcripts[[#This Row],[List?]]="Y", Transcripts[[#This Row],[RefSeq mRNA ID]]&amp;IF(Transcripts[[#This Row],[Preferred?]]="Y", " (Preferred)", ""), "")</f>
        <v/>
      </c>
      <c r="V2059" s="43" t="s">
        <v>18555</v>
      </c>
      <c r="W2059" s="43" t="e">
        <f t="array" ref="W2059">INDEX(Table6[#Data], MATCH(1, ISNUMBER(SEARCH(Transcripts[[#This Row],[RefSeq mRNA ID]], Table6['#name])), 0), 1)</f>
        <v>#N/A</v>
      </c>
      <c r="X2059" s="43"/>
      <c r="Y2059" s="43"/>
      <c r="Z2059" t="s">
        <v>4532</v>
      </c>
      <c r="AA2059" t="s">
        <v>4533</v>
      </c>
      <c r="AB2059">
        <v>1962</v>
      </c>
      <c r="AC2059" t="s">
        <v>142</v>
      </c>
      <c r="AD2059" t="s">
        <v>27</v>
      </c>
      <c r="AE2059" t="s">
        <v>11284</v>
      </c>
    </row>
    <row r="2060" spans="8:31" hidden="1" x14ac:dyDescent="0.25">
      <c r="H2060" t="s">
        <v>5444</v>
      </c>
      <c r="I2060" t="s">
        <v>5470</v>
      </c>
      <c r="J2060" t="s">
        <v>5471</v>
      </c>
      <c r="L2060">
        <v>558</v>
      </c>
      <c r="M2060" t="s">
        <v>27</v>
      </c>
      <c r="N2060" t="s">
        <v>5472</v>
      </c>
      <c r="Q2060">
        <v>333</v>
      </c>
      <c r="R2060" t="s">
        <v>98</v>
      </c>
      <c r="S2060" t="s">
        <v>98</v>
      </c>
      <c r="T2060" t="str">
        <f>IF(Transcripts[[#This Row],[List?]]="Y", Transcripts[[#This Row],[RefSeq mRNA ID]]&amp;IF(Transcripts[[#This Row],[Preferred?]]="Y", " (Preferred)", ""), "")</f>
        <v/>
      </c>
      <c r="V2060" s="43" t="s">
        <v>18555</v>
      </c>
      <c r="W2060" s="43" t="e">
        <f t="array" ref="W2060">INDEX(Table6[#Data], MATCH(1, ISNUMBER(SEARCH(Transcripts[[#This Row],[RefSeq mRNA ID]], Table6['#name])), 0), 1)</f>
        <v>#N/A</v>
      </c>
      <c r="X2060" s="43"/>
      <c r="Y2060" s="43"/>
      <c r="Z2060" t="s">
        <v>4530</v>
      </c>
      <c r="AC2060" t="s">
        <v>142</v>
      </c>
      <c r="AD2060" t="s">
        <v>27</v>
      </c>
      <c r="AE2060" t="s">
        <v>4530</v>
      </c>
    </row>
    <row r="2061" spans="8:31" hidden="1" x14ac:dyDescent="0.25">
      <c r="H2061" t="s">
        <v>5444</v>
      </c>
      <c r="I2061" t="s">
        <v>5445</v>
      </c>
      <c r="L2061">
        <v>619</v>
      </c>
      <c r="M2061" t="s">
        <v>195</v>
      </c>
      <c r="N2061" t="s">
        <v>5446</v>
      </c>
      <c r="Q2061">
        <v>0</v>
      </c>
      <c r="R2061" t="s">
        <v>98</v>
      </c>
      <c r="S2061" t="s">
        <v>98</v>
      </c>
      <c r="T2061" t="str">
        <f>IF(Transcripts[[#This Row],[List?]]="Y", Transcripts[[#This Row],[RefSeq mRNA ID]]&amp;IF(Transcripts[[#This Row],[Preferred?]]="Y", " (Preferred)", ""), "")</f>
        <v/>
      </c>
      <c r="V2061" s="43" t="s">
        <v>18555</v>
      </c>
      <c r="W2061" s="43" t="e">
        <f t="array" ref="W2061">INDEX(Table6[#Data], MATCH(1, ISNUMBER(SEARCH(Transcripts[[#This Row],[RefSeq mRNA ID]], Table6['#name])), 0), 1)</f>
        <v>#N/A</v>
      </c>
      <c r="X2061" s="43"/>
      <c r="Y2061" s="43"/>
      <c r="Z2061" t="s">
        <v>6549</v>
      </c>
      <c r="AA2061" t="s">
        <v>6550</v>
      </c>
      <c r="AB2061">
        <v>1098</v>
      </c>
      <c r="AC2061" t="s">
        <v>6544</v>
      </c>
      <c r="AD2061" t="s">
        <v>27</v>
      </c>
      <c r="AE2061" t="s">
        <v>11285</v>
      </c>
    </row>
    <row r="2062" spans="8:31" hidden="1" x14ac:dyDescent="0.25">
      <c r="H2062" t="s">
        <v>5444</v>
      </c>
      <c r="I2062" t="s">
        <v>5447</v>
      </c>
      <c r="L2062">
        <v>594</v>
      </c>
      <c r="M2062" t="s">
        <v>195</v>
      </c>
      <c r="N2062" t="s">
        <v>5448</v>
      </c>
      <c r="Q2062">
        <v>0</v>
      </c>
      <c r="R2062" t="s">
        <v>98</v>
      </c>
      <c r="S2062" t="s">
        <v>98</v>
      </c>
      <c r="T2062" t="str">
        <f>IF(Transcripts[[#This Row],[List?]]="Y", Transcripts[[#This Row],[RefSeq mRNA ID]]&amp;IF(Transcripts[[#This Row],[Preferred?]]="Y", " (Preferred)", ""), "")</f>
        <v/>
      </c>
      <c r="V2062" s="43" t="s">
        <v>18555</v>
      </c>
      <c r="W2062" s="43" t="e">
        <f t="array" ref="W2062">INDEX(Table6[#Data], MATCH(1, ISNUMBER(SEARCH(Transcripts[[#This Row],[RefSeq mRNA ID]], Table6['#name])), 0), 1)</f>
        <v>#N/A</v>
      </c>
      <c r="X2062" s="43"/>
      <c r="Y2062" s="43"/>
      <c r="Z2062" t="s">
        <v>6545</v>
      </c>
      <c r="AA2062" t="s">
        <v>6546</v>
      </c>
      <c r="AB2062">
        <v>1098</v>
      </c>
      <c r="AC2062" t="s">
        <v>6544</v>
      </c>
      <c r="AD2062" t="s">
        <v>27</v>
      </c>
      <c r="AE2062" t="s">
        <v>11286</v>
      </c>
    </row>
    <row r="2063" spans="8:31" hidden="1" x14ac:dyDescent="0.25">
      <c r="H2063" t="s">
        <v>5444</v>
      </c>
      <c r="I2063" t="s">
        <v>5473</v>
      </c>
      <c r="L2063">
        <v>234</v>
      </c>
      <c r="M2063" t="s">
        <v>212</v>
      </c>
      <c r="N2063" t="s">
        <v>5474</v>
      </c>
      <c r="Q2063">
        <v>0</v>
      </c>
      <c r="R2063" t="s">
        <v>98</v>
      </c>
      <c r="S2063" t="s">
        <v>98</v>
      </c>
      <c r="T2063" t="str">
        <f>IF(Transcripts[[#This Row],[List?]]="Y", Transcripts[[#This Row],[RefSeq mRNA ID]]&amp;IF(Transcripts[[#This Row],[Preferred?]]="Y", " (Preferred)", ""), "")</f>
        <v/>
      </c>
      <c r="V2063" s="43" t="s">
        <v>18555</v>
      </c>
      <c r="W2063" s="43" t="e">
        <f t="array" ref="W2063">INDEX(Table6[#Data], MATCH(1, ISNUMBER(SEARCH(Transcripts[[#This Row],[RefSeq mRNA ID]], Table6['#name])), 0), 1)</f>
        <v>#N/A</v>
      </c>
      <c r="X2063" s="43"/>
      <c r="Y2063" s="43"/>
      <c r="Z2063" t="s">
        <v>6555</v>
      </c>
      <c r="AA2063" t="s">
        <v>6556</v>
      </c>
      <c r="AB2063">
        <v>975</v>
      </c>
      <c r="AC2063" t="s">
        <v>6544</v>
      </c>
      <c r="AD2063" t="s">
        <v>27</v>
      </c>
      <c r="AE2063" t="s">
        <v>11287</v>
      </c>
    </row>
    <row r="2064" spans="8:31" hidden="1" x14ac:dyDescent="0.25">
      <c r="H2064" t="s">
        <v>128</v>
      </c>
      <c r="I2064" t="s">
        <v>5482</v>
      </c>
      <c r="J2064" t="s">
        <v>5483</v>
      </c>
      <c r="K2064" t="s">
        <v>19641</v>
      </c>
      <c r="L2064">
        <v>3307</v>
      </c>
      <c r="M2064" t="s">
        <v>27</v>
      </c>
      <c r="N2064" t="s">
        <v>5484</v>
      </c>
      <c r="O2064" t="s">
        <v>5485</v>
      </c>
      <c r="P2064" t="s">
        <v>5486</v>
      </c>
      <c r="Q2064">
        <v>2805</v>
      </c>
      <c r="R2064" t="s">
        <v>97</v>
      </c>
      <c r="S2064" t="s">
        <v>97</v>
      </c>
      <c r="T2064" t="str">
        <f>IF(Transcripts[[#This Row],[List?]]="Y", Transcripts[[#This Row],[RefSeq mRNA ID]]&amp;IF(Transcripts[[#This Row],[Preferred?]]="Y", " (Preferred)", ""), "")</f>
        <v>NM_000251.2 (Preferred)</v>
      </c>
      <c r="V2064" s="43" t="s">
        <v>18556</v>
      </c>
      <c r="W2064" s="43" t="e">
        <f t="array" ref="W2064">INDEX(Table6[#Data], MATCH(1, ISNUMBER(SEARCH(Transcripts[[#This Row],[RefSeq mRNA ID]], Table6['#name])), 0), 1)</f>
        <v>#N/A</v>
      </c>
      <c r="X2064" s="43"/>
      <c r="Y2064" s="43"/>
      <c r="Z2064" t="s">
        <v>6561</v>
      </c>
      <c r="AA2064" t="s">
        <v>6562</v>
      </c>
      <c r="AB2064">
        <v>939</v>
      </c>
      <c r="AC2064" t="s">
        <v>6544</v>
      </c>
      <c r="AD2064" t="s">
        <v>27</v>
      </c>
      <c r="AE2064" t="s">
        <v>11288</v>
      </c>
    </row>
    <row r="2065" spans="8:31" hidden="1" x14ac:dyDescent="0.25">
      <c r="H2065" t="s">
        <v>128</v>
      </c>
      <c r="I2065" t="s">
        <v>5479</v>
      </c>
      <c r="J2065" t="s">
        <v>5480</v>
      </c>
      <c r="L2065">
        <v>3628</v>
      </c>
      <c r="M2065" t="s">
        <v>27</v>
      </c>
      <c r="N2065" t="s">
        <v>5481</v>
      </c>
      <c r="Q2065">
        <v>2766</v>
      </c>
      <c r="R2065" t="s">
        <v>98</v>
      </c>
      <c r="S2065" t="s">
        <v>98</v>
      </c>
      <c r="T2065" t="str">
        <f>IF(Transcripts[[#This Row],[List?]]="Y", Transcripts[[#This Row],[RefSeq mRNA ID]]&amp;IF(Transcripts[[#This Row],[Preferred?]]="Y", " (Preferred)", ""), "")</f>
        <v/>
      </c>
      <c r="V2065" s="43" t="s">
        <v>18556</v>
      </c>
      <c r="W2065" s="43" t="e">
        <f t="array" ref="W2065">INDEX(Table6[#Data], MATCH(1, ISNUMBER(SEARCH(Transcripts[[#This Row],[RefSeq mRNA ID]], Table6['#name])), 0), 1)</f>
        <v>#N/A</v>
      </c>
      <c r="X2065" s="43"/>
      <c r="Y2065" s="43"/>
      <c r="Z2065" t="s">
        <v>6552</v>
      </c>
      <c r="AA2065" t="s">
        <v>6553</v>
      </c>
      <c r="AB2065">
        <v>1101</v>
      </c>
      <c r="AC2065" t="s">
        <v>6544</v>
      </c>
      <c r="AD2065" t="s">
        <v>27</v>
      </c>
      <c r="AE2065" t="s">
        <v>11289</v>
      </c>
    </row>
    <row r="2066" spans="8:31" hidden="1" x14ac:dyDescent="0.25">
      <c r="H2066" t="s">
        <v>128</v>
      </c>
      <c r="I2066" t="s">
        <v>5487</v>
      </c>
      <c r="J2066" t="s">
        <v>5488</v>
      </c>
      <c r="K2066" t="s">
        <v>19642</v>
      </c>
      <c r="L2066">
        <v>3018</v>
      </c>
      <c r="M2066" t="s">
        <v>27</v>
      </c>
      <c r="N2066" t="s">
        <v>5489</v>
      </c>
      <c r="O2066" t="s">
        <v>5485</v>
      </c>
      <c r="P2066" t="s">
        <v>5490</v>
      </c>
      <c r="Q2066">
        <v>2607</v>
      </c>
      <c r="R2066" t="s">
        <v>98</v>
      </c>
      <c r="S2066" t="s">
        <v>97</v>
      </c>
      <c r="T2066" t="str">
        <f>IF(Transcripts[[#This Row],[List?]]="Y", Transcripts[[#This Row],[RefSeq mRNA ID]]&amp;IF(Transcripts[[#This Row],[Preferred?]]="Y", " (Preferred)", ""), "")</f>
        <v>NM_001258281.1</v>
      </c>
      <c r="V2066" s="43" t="s">
        <v>18556</v>
      </c>
      <c r="W2066" s="43" t="e">
        <f t="array" ref="W2066">INDEX(Table6[#Data], MATCH(1, ISNUMBER(SEARCH(Transcripts[[#This Row],[RefSeq mRNA ID]], Table6['#name])), 0), 1)</f>
        <v>#N/A</v>
      </c>
      <c r="X2066" s="43"/>
      <c r="Y2066" s="43"/>
      <c r="Z2066" t="s">
        <v>6558</v>
      </c>
      <c r="AA2066" t="s">
        <v>6559</v>
      </c>
      <c r="AB2066">
        <v>996</v>
      </c>
      <c r="AC2066" t="s">
        <v>6544</v>
      </c>
      <c r="AD2066" t="s">
        <v>27</v>
      </c>
      <c r="AE2066" t="s">
        <v>11290</v>
      </c>
    </row>
    <row r="2067" spans="8:31" hidden="1" x14ac:dyDescent="0.25">
      <c r="H2067" t="s">
        <v>128</v>
      </c>
      <c r="I2067" t="s">
        <v>5491</v>
      </c>
      <c r="J2067" t="s">
        <v>5492</v>
      </c>
      <c r="L2067">
        <v>560</v>
      </c>
      <c r="M2067" t="s">
        <v>27</v>
      </c>
      <c r="N2067" t="s">
        <v>5493</v>
      </c>
      <c r="Q2067">
        <v>421</v>
      </c>
      <c r="R2067" t="s">
        <v>98</v>
      </c>
      <c r="S2067" t="s">
        <v>98</v>
      </c>
      <c r="T2067" t="str">
        <f>IF(Transcripts[[#This Row],[List?]]="Y", Transcripts[[#This Row],[RefSeq mRNA ID]]&amp;IF(Transcripts[[#This Row],[Preferred?]]="Y", " (Preferred)", ""), "")</f>
        <v/>
      </c>
      <c r="V2067" s="43" t="s">
        <v>18556</v>
      </c>
      <c r="W2067" s="43" t="e">
        <f t="array" ref="W2067">INDEX(Table6[#Data], MATCH(1, ISNUMBER(SEARCH(Transcripts[[#This Row],[RefSeq mRNA ID]], Table6['#name])), 0), 1)</f>
        <v>#N/A</v>
      </c>
      <c r="X2067" s="43"/>
      <c r="Y2067" s="43"/>
      <c r="Z2067" t="s">
        <v>9838</v>
      </c>
      <c r="AA2067" t="s">
        <v>9839</v>
      </c>
      <c r="AB2067">
        <v>702</v>
      </c>
      <c r="AC2067" t="s">
        <v>9837</v>
      </c>
      <c r="AD2067" t="s">
        <v>27</v>
      </c>
      <c r="AE2067" t="s">
        <v>11291</v>
      </c>
    </row>
    <row r="2068" spans="8:31" hidden="1" x14ac:dyDescent="0.25">
      <c r="H2068" t="s">
        <v>128</v>
      </c>
      <c r="I2068" t="s">
        <v>5475</v>
      </c>
      <c r="L2068">
        <v>416</v>
      </c>
      <c r="M2068" t="s">
        <v>195</v>
      </c>
      <c r="N2068" t="s">
        <v>5476</v>
      </c>
      <c r="P2068" t="s">
        <v>100</v>
      </c>
      <c r="Q2068">
        <v>0</v>
      </c>
      <c r="R2068" t="s">
        <v>98</v>
      </c>
      <c r="S2068" t="s">
        <v>98</v>
      </c>
      <c r="T2068" t="str">
        <f>IF(Transcripts[[#This Row],[List?]]="Y", Transcripts[[#This Row],[RefSeq mRNA ID]]&amp;IF(Transcripts[[#This Row],[Preferred?]]="Y", " (Preferred)", ""), "")</f>
        <v/>
      </c>
      <c r="V2068" s="43" t="s">
        <v>18556</v>
      </c>
      <c r="W2068" s="43" t="e">
        <f t="array" ref="W2068">INDEX(Table6[#Data], MATCH(1, ISNUMBER(SEARCH(Transcripts[[#This Row],[RefSeq mRNA ID]], Table6['#name])), 0), 1)</f>
        <v>#N/A</v>
      </c>
      <c r="X2068" s="43"/>
      <c r="Y2068" s="43"/>
      <c r="Z2068" t="s">
        <v>9842</v>
      </c>
      <c r="AA2068" t="s">
        <v>9843</v>
      </c>
      <c r="AB2068">
        <v>513</v>
      </c>
      <c r="AC2068" t="s">
        <v>9837</v>
      </c>
      <c r="AD2068" t="s">
        <v>27</v>
      </c>
      <c r="AE2068" t="s">
        <v>11292</v>
      </c>
    </row>
    <row r="2069" spans="8:31" hidden="1" x14ac:dyDescent="0.25">
      <c r="H2069" t="s">
        <v>128</v>
      </c>
      <c r="I2069" t="s">
        <v>5477</v>
      </c>
      <c r="L2069">
        <v>313</v>
      </c>
      <c r="M2069" t="s">
        <v>195</v>
      </c>
      <c r="N2069" t="s">
        <v>5478</v>
      </c>
      <c r="P2069" t="s">
        <v>100</v>
      </c>
      <c r="Q2069">
        <v>0</v>
      </c>
      <c r="R2069" t="s">
        <v>98</v>
      </c>
      <c r="S2069" t="s">
        <v>98</v>
      </c>
      <c r="T2069" t="str">
        <f>IF(Transcripts[[#This Row],[List?]]="Y", Transcripts[[#This Row],[RefSeq mRNA ID]]&amp;IF(Transcripts[[#This Row],[Preferred?]]="Y", " (Preferred)", ""), "")</f>
        <v/>
      </c>
      <c r="V2069" s="43" t="s">
        <v>18556</v>
      </c>
      <c r="W2069" s="43" t="e">
        <f t="array" ref="W2069">INDEX(Table6[#Data], MATCH(1, ISNUMBER(SEARCH(Transcripts[[#This Row],[RefSeq mRNA ID]], Table6['#name])), 0), 1)</f>
        <v>#N/A</v>
      </c>
      <c r="X2069" s="43"/>
      <c r="Y2069" s="43"/>
      <c r="Z2069" t="s">
        <v>9846</v>
      </c>
      <c r="AA2069" t="s">
        <v>9847</v>
      </c>
      <c r="AB2069">
        <v>702</v>
      </c>
      <c r="AC2069" t="s">
        <v>9837</v>
      </c>
      <c r="AD2069" t="s">
        <v>27</v>
      </c>
      <c r="AE2069" t="s">
        <v>11293</v>
      </c>
    </row>
    <row r="2070" spans="8:31" hidden="1" x14ac:dyDescent="0.25">
      <c r="H2070" t="s">
        <v>161</v>
      </c>
      <c r="I2070" t="s">
        <v>5506</v>
      </c>
      <c r="J2070" t="s">
        <v>5507</v>
      </c>
      <c r="K2070" t="s">
        <v>18842</v>
      </c>
      <c r="L2070">
        <v>7476</v>
      </c>
      <c r="M2070" t="s">
        <v>27</v>
      </c>
      <c r="N2070" t="s">
        <v>5508</v>
      </c>
      <c r="O2070" t="s">
        <v>5509</v>
      </c>
      <c r="P2070" t="s">
        <v>5510</v>
      </c>
      <c r="Q2070">
        <v>4083</v>
      </c>
      <c r="R2070" t="s">
        <v>97</v>
      </c>
      <c r="S2070" t="s">
        <v>97</v>
      </c>
      <c r="T2070" t="str">
        <f>IF(Transcripts[[#This Row],[List?]]="Y", Transcripts[[#This Row],[RefSeq mRNA ID]]&amp;IF(Transcripts[[#This Row],[Preferred?]]="Y", " (Preferred)", ""), "")</f>
        <v>NM_000179.2 (Preferred)</v>
      </c>
      <c r="V2070" s="43" t="s">
        <v>18557</v>
      </c>
      <c r="W2070" s="43" t="e">
        <f t="array" ref="W2070">INDEX(Table6[#Data], MATCH(1, ISNUMBER(SEARCH(Transcripts[[#This Row],[RefSeq mRNA ID]], Table6['#name])), 0), 1)</f>
        <v>#N/A</v>
      </c>
      <c r="X2070" s="43"/>
      <c r="Y2070" s="43"/>
      <c r="Z2070" t="s">
        <v>9849</v>
      </c>
      <c r="AA2070" t="s">
        <v>9850</v>
      </c>
      <c r="AB2070">
        <v>616</v>
      </c>
      <c r="AC2070" t="s">
        <v>9837</v>
      </c>
      <c r="AD2070" t="s">
        <v>27</v>
      </c>
      <c r="AE2070" t="s">
        <v>11294</v>
      </c>
    </row>
    <row r="2071" spans="8:31" hidden="1" x14ac:dyDescent="0.25">
      <c r="H2071" t="s">
        <v>161</v>
      </c>
      <c r="I2071" t="s">
        <v>5515</v>
      </c>
      <c r="J2071" t="s">
        <v>5516</v>
      </c>
      <c r="K2071" t="s">
        <v>18843</v>
      </c>
      <c r="L2071">
        <v>3829</v>
      </c>
      <c r="M2071" t="s">
        <v>27</v>
      </c>
      <c r="N2071" t="s">
        <v>5517</v>
      </c>
      <c r="P2071" t="s">
        <v>5518</v>
      </c>
      <c r="Q2071">
        <v>3693</v>
      </c>
      <c r="R2071" t="s">
        <v>98</v>
      </c>
      <c r="S2071" t="s">
        <v>97</v>
      </c>
      <c r="T2071" t="str">
        <f>IF(Transcripts[[#This Row],[List?]]="Y", Transcripts[[#This Row],[RefSeq mRNA ID]]&amp;IF(Transcripts[[#This Row],[Preferred?]]="Y", " (Preferred)", ""), "")</f>
        <v>NM_001281492.1</v>
      </c>
      <c r="V2071" s="43" t="s">
        <v>18557</v>
      </c>
      <c r="W2071" s="43" t="e">
        <f t="array" ref="W2071">INDEX(Table6[#Data], MATCH(1, ISNUMBER(SEARCH(Transcripts[[#This Row],[RefSeq mRNA ID]], Table6['#name])), 0), 1)</f>
        <v>#N/A</v>
      </c>
      <c r="X2071" s="43"/>
      <c r="Y2071" s="43"/>
      <c r="Z2071" t="s">
        <v>9852</v>
      </c>
      <c r="AA2071" t="s">
        <v>9853</v>
      </c>
      <c r="AB2071">
        <v>564</v>
      </c>
      <c r="AC2071" t="s">
        <v>9837</v>
      </c>
      <c r="AD2071" t="s">
        <v>27</v>
      </c>
      <c r="AE2071" t="s">
        <v>11295</v>
      </c>
    </row>
    <row r="2072" spans="8:31" hidden="1" x14ac:dyDescent="0.25">
      <c r="H2072" t="s">
        <v>161</v>
      </c>
      <c r="I2072" t="s">
        <v>20450</v>
      </c>
      <c r="J2072" t="s">
        <v>20451</v>
      </c>
      <c r="K2072" t="s">
        <v>18844</v>
      </c>
      <c r="L2072">
        <v>3829</v>
      </c>
      <c r="M2072" t="s">
        <v>27</v>
      </c>
      <c r="N2072" t="s">
        <v>5517</v>
      </c>
      <c r="P2072" t="s">
        <v>5518</v>
      </c>
      <c r="Q2072">
        <v>3693</v>
      </c>
      <c r="R2072" t="s">
        <v>98</v>
      </c>
      <c r="S2072" t="s">
        <v>97</v>
      </c>
      <c r="T2072" t="str">
        <f>IF(Transcripts[[#This Row],[List?]]="Y", Transcripts[[#This Row],[RefSeq mRNA ID]]&amp;IF(Transcripts[[#This Row],[Preferred?]]="Y", " (Preferred)", ""), "")</f>
        <v>NM_001281493.1</v>
      </c>
      <c r="V2072" s="43" t="s">
        <v>18557</v>
      </c>
      <c r="W2072" s="43" t="e">
        <f t="array" ref="W2072">INDEX(Table6[#Data], MATCH(1, ISNUMBER(SEARCH(Transcripts[[#This Row],[RefSeq mRNA ID]], Table6['#name])), 0), 1)</f>
        <v>#N/A</v>
      </c>
      <c r="X2072" s="43"/>
      <c r="Y2072" s="43"/>
      <c r="Z2072" t="s">
        <v>9855</v>
      </c>
      <c r="AA2072" t="s">
        <v>9856</v>
      </c>
      <c r="AB2072">
        <v>564</v>
      </c>
      <c r="AC2072" t="s">
        <v>9837</v>
      </c>
      <c r="AD2072" t="s">
        <v>27</v>
      </c>
      <c r="AE2072" t="s">
        <v>11296</v>
      </c>
    </row>
    <row r="2073" spans="8:31" hidden="1" x14ac:dyDescent="0.25">
      <c r="H2073" t="s">
        <v>161</v>
      </c>
      <c r="I2073" t="s">
        <v>5511</v>
      </c>
      <c r="J2073" t="s">
        <v>5512</v>
      </c>
      <c r="K2073" t="s">
        <v>18845</v>
      </c>
      <c r="L2073">
        <v>4055</v>
      </c>
      <c r="M2073" t="s">
        <v>27</v>
      </c>
      <c r="N2073" t="s">
        <v>5513</v>
      </c>
      <c r="P2073" t="s">
        <v>5514</v>
      </c>
      <c r="Q2073">
        <v>3177</v>
      </c>
      <c r="R2073" t="s">
        <v>98</v>
      </c>
      <c r="S2073" t="s">
        <v>97</v>
      </c>
      <c r="T2073" t="str">
        <f>IF(Transcripts[[#This Row],[List?]]="Y", Transcripts[[#This Row],[RefSeq mRNA ID]]&amp;IF(Transcripts[[#This Row],[Preferred?]]="Y", " (Preferred)", ""), "")</f>
        <v>NM_001281494.1</v>
      </c>
      <c r="V2073" s="43" t="s">
        <v>18557</v>
      </c>
      <c r="W2073" s="43" t="e">
        <f t="array" ref="W2073">INDEX(Table6[#Data], MATCH(1, ISNUMBER(SEARCH(Transcripts[[#This Row],[RefSeq mRNA ID]], Table6['#name])), 0), 1)</f>
        <v>#N/A</v>
      </c>
      <c r="X2073" s="43"/>
      <c r="Y2073" s="43"/>
      <c r="Z2073" t="s">
        <v>9858</v>
      </c>
      <c r="AA2073" t="s">
        <v>9859</v>
      </c>
      <c r="AB2073">
        <v>564</v>
      </c>
      <c r="AC2073" t="s">
        <v>9837</v>
      </c>
      <c r="AD2073" t="s">
        <v>27</v>
      </c>
      <c r="AE2073" t="s">
        <v>11297</v>
      </c>
    </row>
    <row r="2074" spans="8:31" hidden="1" x14ac:dyDescent="0.25">
      <c r="H2074" t="s">
        <v>161</v>
      </c>
      <c r="I2074" t="s">
        <v>5494</v>
      </c>
      <c r="J2074" t="s">
        <v>5495</v>
      </c>
      <c r="L2074">
        <v>4158</v>
      </c>
      <c r="M2074" t="s">
        <v>189</v>
      </c>
      <c r="N2074" t="s">
        <v>5496</v>
      </c>
      <c r="P2074" t="s">
        <v>100</v>
      </c>
      <c r="Q2074">
        <v>483</v>
      </c>
      <c r="R2074" t="s">
        <v>98</v>
      </c>
      <c r="S2074" t="s">
        <v>98</v>
      </c>
      <c r="T2074" t="str">
        <f>IF(Transcripts[[#This Row],[List?]]="Y", Transcripts[[#This Row],[RefSeq mRNA ID]]&amp;IF(Transcripts[[#This Row],[Preferred?]]="Y", " (Preferred)", ""), "")</f>
        <v/>
      </c>
      <c r="V2074" s="43" t="s">
        <v>18557</v>
      </c>
      <c r="W2074" s="43" t="e">
        <f t="array" ref="W2074">INDEX(Table6[#Data], MATCH(1, ISNUMBER(SEARCH(Transcripts[[#This Row],[RefSeq mRNA ID]], Table6['#name])), 0), 1)</f>
        <v>#N/A</v>
      </c>
      <c r="X2074" s="43"/>
      <c r="Y2074" s="43"/>
      <c r="Z2074" t="s">
        <v>9861</v>
      </c>
      <c r="AA2074" t="s">
        <v>9862</v>
      </c>
      <c r="AB2074">
        <v>543</v>
      </c>
      <c r="AC2074" t="s">
        <v>9837</v>
      </c>
      <c r="AD2074" t="s">
        <v>27</v>
      </c>
      <c r="AE2074" t="s">
        <v>11298</v>
      </c>
    </row>
    <row r="2075" spans="8:31" hidden="1" x14ac:dyDescent="0.25">
      <c r="H2075" t="s">
        <v>161</v>
      </c>
      <c r="I2075" t="s">
        <v>5525</v>
      </c>
      <c r="J2075" t="s">
        <v>5526</v>
      </c>
      <c r="L2075">
        <v>548</v>
      </c>
      <c r="M2075" t="s">
        <v>27</v>
      </c>
      <c r="N2075" t="s">
        <v>5527</v>
      </c>
      <c r="Q2075">
        <v>453</v>
      </c>
      <c r="R2075" t="s">
        <v>98</v>
      </c>
      <c r="S2075" t="s">
        <v>98</v>
      </c>
      <c r="T2075" t="str">
        <f>IF(Transcripts[[#This Row],[List?]]="Y", Transcripts[[#This Row],[RefSeq mRNA ID]]&amp;IF(Transcripts[[#This Row],[Preferred?]]="Y", " (Preferred)", ""), "")</f>
        <v/>
      </c>
      <c r="V2075" s="43" t="s">
        <v>18557</v>
      </c>
      <c r="W2075" s="43" t="e">
        <f t="array" ref="W2075">INDEX(Table6[#Data], MATCH(1, ISNUMBER(SEARCH(Transcripts[[#This Row],[RefSeq mRNA ID]], Table6['#name])), 0), 1)</f>
        <v>#N/A</v>
      </c>
      <c r="X2075" s="43"/>
      <c r="Y2075" s="43"/>
      <c r="Z2075" t="s">
        <v>9864</v>
      </c>
      <c r="AA2075" t="s">
        <v>9865</v>
      </c>
      <c r="AB2075">
        <v>146</v>
      </c>
      <c r="AC2075" t="s">
        <v>9837</v>
      </c>
      <c r="AD2075" t="s">
        <v>27</v>
      </c>
      <c r="AE2075" t="s">
        <v>11299</v>
      </c>
    </row>
    <row r="2076" spans="8:31" hidden="1" x14ac:dyDescent="0.25">
      <c r="H2076" t="s">
        <v>161</v>
      </c>
      <c r="I2076" t="s">
        <v>5522</v>
      </c>
      <c r="J2076" t="s">
        <v>5523</v>
      </c>
      <c r="L2076">
        <v>578</v>
      </c>
      <c r="M2076" t="s">
        <v>27</v>
      </c>
      <c r="N2076" t="s">
        <v>5524</v>
      </c>
      <c r="Q2076">
        <v>347</v>
      </c>
      <c r="R2076" t="s">
        <v>98</v>
      </c>
      <c r="S2076" t="s">
        <v>98</v>
      </c>
      <c r="T2076" t="str">
        <f>IF(Transcripts[[#This Row],[List?]]="Y", Transcripts[[#This Row],[RefSeq mRNA ID]]&amp;IF(Transcripts[[#This Row],[Preferred?]]="Y", " (Preferred)", ""), "")</f>
        <v/>
      </c>
      <c r="V2076" s="43" t="s">
        <v>18557</v>
      </c>
      <c r="W2076" s="43" t="e">
        <f t="array" ref="W2076">INDEX(Table6[#Data], MATCH(1, ISNUMBER(SEARCH(Transcripts[[#This Row],[RefSeq mRNA ID]], Table6['#name])), 0), 1)</f>
        <v>#N/A</v>
      </c>
      <c r="X2076" s="43"/>
      <c r="Y2076" s="43"/>
      <c r="Z2076" t="s">
        <v>9867</v>
      </c>
      <c r="AA2076" t="s">
        <v>9868</v>
      </c>
      <c r="AB2076">
        <v>702</v>
      </c>
      <c r="AC2076" t="s">
        <v>9837</v>
      </c>
      <c r="AD2076" t="s">
        <v>27</v>
      </c>
      <c r="AE2076" t="s">
        <v>11300</v>
      </c>
    </row>
    <row r="2077" spans="8:31" hidden="1" x14ac:dyDescent="0.25">
      <c r="H2077" t="s">
        <v>161</v>
      </c>
      <c r="I2077" t="s">
        <v>5497</v>
      </c>
      <c r="J2077" t="s">
        <v>5498</v>
      </c>
      <c r="L2077">
        <v>846</v>
      </c>
      <c r="M2077" t="s">
        <v>189</v>
      </c>
      <c r="N2077" t="s">
        <v>5499</v>
      </c>
      <c r="P2077" t="s">
        <v>100</v>
      </c>
      <c r="Q2077">
        <v>315</v>
      </c>
      <c r="R2077" t="s">
        <v>98</v>
      </c>
      <c r="S2077" t="s">
        <v>98</v>
      </c>
      <c r="T2077" t="str">
        <f>IF(Transcripts[[#This Row],[List?]]="Y", Transcripts[[#This Row],[RefSeq mRNA ID]]&amp;IF(Transcripts[[#This Row],[Preferred?]]="Y", " (Preferred)", ""), "")</f>
        <v/>
      </c>
      <c r="V2077" s="43" t="s">
        <v>18557</v>
      </c>
      <c r="W2077" s="43" t="e">
        <f t="array" ref="W2077">INDEX(Table6[#Data], MATCH(1, ISNUMBER(SEARCH(Transcripts[[#This Row],[RefSeq mRNA ID]], Table6['#name])), 0), 1)</f>
        <v>#N/A</v>
      </c>
      <c r="X2077" s="43"/>
      <c r="Y2077" s="43"/>
      <c r="Z2077" t="s">
        <v>2548</v>
      </c>
      <c r="AA2077" t="s">
        <v>2549</v>
      </c>
      <c r="AB2077">
        <v>1281</v>
      </c>
      <c r="AC2077" t="s">
        <v>2545</v>
      </c>
      <c r="AD2077" t="s">
        <v>27</v>
      </c>
      <c r="AE2077" t="s">
        <v>11301</v>
      </c>
    </row>
    <row r="2078" spans="8:31" hidden="1" x14ac:dyDescent="0.25">
      <c r="H2078" t="s">
        <v>161</v>
      </c>
      <c r="I2078" t="s">
        <v>5528</v>
      </c>
      <c r="J2078" t="s">
        <v>5529</v>
      </c>
      <c r="L2078">
        <v>491</v>
      </c>
      <c r="M2078" t="s">
        <v>27</v>
      </c>
      <c r="N2078" t="s">
        <v>5530</v>
      </c>
      <c r="Q2078">
        <v>303</v>
      </c>
      <c r="R2078" t="s">
        <v>98</v>
      </c>
      <c r="S2078" t="s">
        <v>98</v>
      </c>
      <c r="T2078" t="str">
        <f>IF(Transcripts[[#This Row],[List?]]="Y", Transcripts[[#This Row],[RefSeq mRNA ID]]&amp;IF(Transcripts[[#This Row],[Preferred?]]="Y", " (Preferred)", ""), "")</f>
        <v/>
      </c>
      <c r="V2078" s="43" t="s">
        <v>18557</v>
      </c>
      <c r="W2078" s="43" t="e">
        <f t="array" ref="W2078">INDEX(Table6[#Data], MATCH(1, ISNUMBER(SEARCH(Transcripts[[#This Row],[RefSeq mRNA ID]], Table6['#name])), 0), 1)</f>
        <v>#N/A</v>
      </c>
      <c r="X2078" s="43"/>
      <c r="Y2078" s="43"/>
      <c r="Z2078" t="s">
        <v>2546</v>
      </c>
      <c r="AC2078" t="s">
        <v>2545</v>
      </c>
      <c r="AD2078" t="s">
        <v>27</v>
      </c>
      <c r="AE2078" t="s">
        <v>2546</v>
      </c>
    </row>
    <row r="2079" spans="8:31" hidden="1" x14ac:dyDescent="0.25">
      <c r="H2079" t="s">
        <v>161</v>
      </c>
      <c r="I2079" t="s">
        <v>5519</v>
      </c>
      <c r="J2079" t="s">
        <v>5520</v>
      </c>
      <c r="L2079">
        <v>833</v>
      </c>
      <c r="M2079" t="s">
        <v>27</v>
      </c>
      <c r="N2079" t="s">
        <v>5521</v>
      </c>
      <c r="Q2079">
        <v>153</v>
      </c>
      <c r="R2079" t="s">
        <v>98</v>
      </c>
      <c r="S2079" t="s">
        <v>98</v>
      </c>
      <c r="T2079" t="str">
        <f>IF(Transcripts[[#This Row],[List?]]="Y", Transcripts[[#This Row],[RefSeq mRNA ID]]&amp;IF(Transcripts[[#This Row],[Preferred?]]="Y", " (Preferred)", ""), "")</f>
        <v/>
      </c>
      <c r="V2079" s="43" t="s">
        <v>18557</v>
      </c>
      <c r="W2079" s="43" t="e">
        <f t="array" ref="W2079">INDEX(Table6[#Data], MATCH(1, ISNUMBER(SEARCH(Transcripts[[#This Row],[RefSeq mRNA ID]], Table6['#name])), 0), 1)</f>
        <v>#N/A</v>
      </c>
      <c r="X2079" s="43"/>
      <c r="Y2079" s="43"/>
      <c r="Z2079" t="s">
        <v>9360</v>
      </c>
      <c r="AA2079" t="s">
        <v>9361</v>
      </c>
      <c r="AB2079">
        <v>909</v>
      </c>
      <c r="AC2079" t="s">
        <v>9348</v>
      </c>
      <c r="AD2079" t="s">
        <v>27</v>
      </c>
      <c r="AE2079" t="s">
        <v>11302</v>
      </c>
    </row>
    <row r="2080" spans="8:31" hidden="1" x14ac:dyDescent="0.25">
      <c r="H2080" t="s">
        <v>161</v>
      </c>
      <c r="I2080" t="s">
        <v>5500</v>
      </c>
      <c r="L2080">
        <v>2216</v>
      </c>
      <c r="M2080" t="s">
        <v>195</v>
      </c>
      <c r="N2080" t="s">
        <v>5501</v>
      </c>
      <c r="P2080" t="s">
        <v>100</v>
      </c>
      <c r="Q2080">
        <v>0</v>
      </c>
      <c r="R2080" t="s">
        <v>98</v>
      </c>
      <c r="S2080" t="s">
        <v>98</v>
      </c>
      <c r="T2080" t="str">
        <f>IF(Transcripts[[#This Row],[List?]]="Y", Transcripts[[#This Row],[RefSeq mRNA ID]]&amp;IF(Transcripts[[#This Row],[Preferred?]]="Y", " (Preferred)", ""), "")</f>
        <v/>
      </c>
      <c r="V2080" s="43" t="s">
        <v>18557</v>
      </c>
      <c r="W2080" s="43" t="e">
        <f t="array" ref="W2080">INDEX(Table6[#Data], MATCH(1, ISNUMBER(SEARCH(Transcripts[[#This Row],[RefSeq mRNA ID]], Table6['#name])), 0), 1)</f>
        <v>#N/A</v>
      </c>
      <c r="X2080" s="43"/>
      <c r="Y2080" s="43"/>
      <c r="Z2080" t="s">
        <v>9349</v>
      </c>
      <c r="AA2080" t="s">
        <v>9350</v>
      </c>
      <c r="AB2080">
        <v>954</v>
      </c>
      <c r="AC2080" t="s">
        <v>9348</v>
      </c>
      <c r="AD2080" t="s">
        <v>27</v>
      </c>
      <c r="AE2080" t="s">
        <v>11303</v>
      </c>
    </row>
    <row r="2081" spans="8:31" hidden="1" x14ac:dyDescent="0.25">
      <c r="H2081" t="s">
        <v>161</v>
      </c>
      <c r="I2081" t="s">
        <v>5502</v>
      </c>
      <c r="L2081">
        <v>813</v>
      </c>
      <c r="M2081" t="s">
        <v>195</v>
      </c>
      <c r="N2081" t="s">
        <v>5503</v>
      </c>
      <c r="P2081" t="s">
        <v>100</v>
      </c>
      <c r="Q2081">
        <v>0</v>
      </c>
      <c r="R2081" t="s">
        <v>98</v>
      </c>
      <c r="S2081" t="s">
        <v>98</v>
      </c>
      <c r="T2081" t="str">
        <f>IF(Transcripts[[#This Row],[List?]]="Y", Transcripts[[#This Row],[RefSeq mRNA ID]]&amp;IF(Transcripts[[#This Row],[Preferred?]]="Y", " (Preferred)", ""), "")</f>
        <v/>
      </c>
      <c r="V2081" s="43" t="s">
        <v>18557</v>
      </c>
      <c r="W2081" s="43" t="e">
        <f t="array" ref="W2081">INDEX(Table6[#Data], MATCH(1, ISNUMBER(SEARCH(Transcripts[[#This Row],[RefSeq mRNA ID]], Table6['#name])), 0), 1)</f>
        <v>#N/A</v>
      </c>
      <c r="X2081" s="43"/>
      <c r="Y2081" s="43"/>
      <c r="Z2081" t="s">
        <v>9352</v>
      </c>
      <c r="AA2081" t="s">
        <v>9353</v>
      </c>
      <c r="AB2081">
        <v>1554</v>
      </c>
      <c r="AC2081" t="s">
        <v>9348</v>
      </c>
      <c r="AD2081" t="s">
        <v>27</v>
      </c>
      <c r="AE2081" t="s">
        <v>11304</v>
      </c>
    </row>
    <row r="2082" spans="8:31" hidden="1" x14ac:dyDescent="0.25">
      <c r="H2082" t="s">
        <v>161</v>
      </c>
      <c r="I2082" t="s">
        <v>5504</v>
      </c>
      <c r="L2082">
        <v>725</v>
      </c>
      <c r="M2082" t="s">
        <v>195</v>
      </c>
      <c r="N2082" t="s">
        <v>5505</v>
      </c>
      <c r="P2082" t="s">
        <v>100</v>
      </c>
      <c r="Q2082">
        <v>0</v>
      </c>
      <c r="R2082" t="s">
        <v>98</v>
      </c>
      <c r="S2082" t="s">
        <v>98</v>
      </c>
      <c r="T2082" t="str">
        <f>IF(Transcripts[[#This Row],[List?]]="Y", Transcripts[[#This Row],[RefSeq mRNA ID]]&amp;IF(Transcripts[[#This Row],[Preferred?]]="Y", " (Preferred)", ""), "")</f>
        <v/>
      </c>
      <c r="V2082" s="43" t="s">
        <v>18557</v>
      </c>
      <c r="W2082" s="43" t="e">
        <f t="array" ref="W2082">INDEX(Table6[#Data], MATCH(1, ISNUMBER(SEARCH(Transcripts[[#This Row],[RefSeq mRNA ID]], Table6['#name])), 0), 1)</f>
        <v>#N/A</v>
      </c>
      <c r="X2082" s="43"/>
      <c r="Y2082" s="43"/>
      <c r="Z2082" t="s">
        <v>9364</v>
      </c>
      <c r="AA2082" t="s">
        <v>9365</v>
      </c>
      <c r="AB2082">
        <v>867</v>
      </c>
      <c r="AC2082" t="s">
        <v>9348</v>
      </c>
      <c r="AD2082" t="s">
        <v>27</v>
      </c>
      <c r="AE2082" t="s">
        <v>11305</v>
      </c>
    </row>
    <row r="2083" spans="8:31" hidden="1" x14ac:dyDescent="0.25">
      <c r="H2083" t="s">
        <v>5531</v>
      </c>
      <c r="I2083" t="s">
        <v>5540</v>
      </c>
      <c r="J2083" t="s">
        <v>5541</v>
      </c>
      <c r="K2083" t="s">
        <v>19643</v>
      </c>
      <c r="L2083">
        <v>8677</v>
      </c>
      <c r="M2083" t="s">
        <v>27</v>
      </c>
      <c r="N2083" t="s">
        <v>5542</v>
      </c>
      <c r="P2083" t="s">
        <v>5543</v>
      </c>
      <c r="Q2083">
        <v>7650</v>
      </c>
      <c r="R2083" t="s">
        <v>97</v>
      </c>
      <c r="S2083" t="s">
        <v>97</v>
      </c>
      <c r="T2083" t="str">
        <f>IF(Transcripts[[#This Row],[List?]]="Y", Transcripts[[#This Row],[RefSeq mRNA ID]]&amp;IF(Transcripts[[#This Row],[Preferred?]]="Y", " (Preferred)", ""), "")</f>
        <v>NM_004958.3 (Preferred)</v>
      </c>
      <c r="V2083" s="43" t="s">
        <v>18558</v>
      </c>
      <c r="W2083" s="43" t="e">
        <f t="array" ref="W2083">INDEX(Table6[#Data], MATCH(1, ISNUMBER(SEARCH(Transcripts[[#This Row],[RefSeq mRNA ID]], Table6['#name])), 0), 1)</f>
        <v>#N/A</v>
      </c>
      <c r="X2083" s="43"/>
      <c r="Y2083" s="43"/>
      <c r="Z2083" t="s">
        <v>9356</v>
      </c>
      <c r="AA2083" t="s">
        <v>9357</v>
      </c>
      <c r="AB2083">
        <v>1494</v>
      </c>
      <c r="AC2083" t="s">
        <v>9348</v>
      </c>
      <c r="AD2083" t="s">
        <v>27</v>
      </c>
      <c r="AE2083" t="s">
        <v>11306</v>
      </c>
    </row>
    <row r="2084" spans="8:31" hidden="1" x14ac:dyDescent="0.25">
      <c r="H2084" t="s">
        <v>5531</v>
      </c>
      <c r="I2084" t="s">
        <v>5544</v>
      </c>
      <c r="J2084" t="s">
        <v>5545</v>
      </c>
      <c r="L2084">
        <v>4017</v>
      </c>
      <c r="M2084" t="s">
        <v>27</v>
      </c>
      <c r="N2084" t="s">
        <v>5546</v>
      </c>
      <c r="Q2084">
        <v>2265</v>
      </c>
      <c r="R2084" t="s">
        <v>98</v>
      </c>
      <c r="S2084" t="s">
        <v>98</v>
      </c>
      <c r="T2084" t="str">
        <f>IF(Transcripts[[#This Row],[List?]]="Y", Transcripts[[#This Row],[RefSeq mRNA ID]]&amp;IF(Transcripts[[#This Row],[Preferred?]]="Y", " (Preferred)", ""), "")</f>
        <v/>
      </c>
      <c r="V2084" s="43" t="s">
        <v>18558</v>
      </c>
      <c r="W2084" s="43" t="e">
        <f t="array" ref="W2084">INDEX(Table6[#Data], MATCH(1, ISNUMBER(SEARCH(Transcripts[[#This Row],[RefSeq mRNA ID]], Table6['#name])), 0), 1)</f>
        <v>#N/A</v>
      </c>
      <c r="X2084" s="43"/>
      <c r="Y2084" s="43"/>
      <c r="Z2084" t="s">
        <v>9368</v>
      </c>
      <c r="AA2084" t="s">
        <v>9369</v>
      </c>
      <c r="AB2084">
        <v>1545</v>
      </c>
      <c r="AC2084" t="s">
        <v>9348</v>
      </c>
      <c r="AD2084" t="s">
        <v>27</v>
      </c>
      <c r="AE2084" t="s">
        <v>11307</v>
      </c>
    </row>
    <row r="2085" spans="8:31" hidden="1" x14ac:dyDescent="0.25">
      <c r="H2085" t="s">
        <v>5531</v>
      </c>
      <c r="I2085" t="s">
        <v>5547</v>
      </c>
      <c r="J2085" t="s">
        <v>5548</v>
      </c>
      <c r="L2085">
        <v>694</v>
      </c>
      <c r="M2085" t="s">
        <v>27</v>
      </c>
      <c r="N2085" t="s">
        <v>5549</v>
      </c>
      <c r="Q2085">
        <v>483</v>
      </c>
      <c r="R2085" t="s">
        <v>98</v>
      </c>
      <c r="S2085" t="s">
        <v>98</v>
      </c>
      <c r="T2085" t="str">
        <f>IF(Transcripts[[#This Row],[List?]]="Y", Transcripts[[#This Row],[RefSeq mRNA ID]]&amp;IF(Transcripts[[#This Row],[Preferred?]]="Y", " (Preferred)", ""), "")</f>
        <v/>
      </c>
      <c r="V2085" s="43" t="s">
        <v>18558</v>
      </c>
      <c r="W2085" s="43" t="e">
        <f t="array" ref="W2085">INDEX(Table6[#Data], MATCH(1, ISNUMBER(SEARCH(Transcripts[[#This Row],[RefSeq mRNA ID]], Table6['#name])), 0), 1)</f>
        <v>#N/A</v>
      </c>
      <c r="X2085" s="43"/>
      <c r="Y2085" s="43"/>
      <c r="Z2085" t="s">
        <v>9378</v>
      </c>
      <c r="AA2085" t="s">
        <v>9379</v>
      </c>
      <c r="AB2085">
        <v>535</v>
      </c>
      <c r="AC2085" t="s">
        <v>9348</v>
      </c>
      <c r="AD2085" t="s">
        <v>27</v>
      </c>
      <c r="AE2085" t="s">
        <v>11308</v>
      </c>
    </row>
    <row r="2086" spans="8:31" hidden="1" x14ac:dyDescent="0.25">
      <c r="H2086" t="s">
        <v>5531</v>
      </c>
      <c r="I2086" t="s">
        <v>5532</v>
      </c>
      <c r="L2086">
        <v>2356</v>
      </c>
      <c r="M2086" t="s">
        <v>195</v>
      </c>
      <c r="N2086" t="s">
        <v>5533</v>
      </c>
      <c r="Q2086">
        <v>0</v>
      </c>
      <c r="R2086" t="s">
        <v>98</v>
      </c>
      <c r="S2086" t="s">
        <v>98</v>
      </c>
      <c r="T2086" t="str">
        <f>IF(Transcripts[[#This Row],[List?]]="Y", Transcripts[[#This Row],[RefSeq mRNA ID]]&amp;IF(Transcripts[[#This Row],[Preferred?]]="Y", " (Preferred)", ""), "")</f>
        <v/>
      </c>
      <c r="V2086" s="43" t="s">
        <v>18558</v>
      </c>
      <c r="W2086" s="43" t="e">
        <f t="array" ref="W2086">INDEX(Table6[#Data], MATCH(1, ISNUMBER(SEARCH(Transcripts[[#This Row],[RefSeq mRNA ID]], Table6['#name])), 0), 1)</f>
        <v>#N/A</v>
      </c>
      <c r="X2086" s="43"/>
      <c r="Y2086" s="43"/>
      <c r="Z2086" t="s">
        <v>9372</v>
      </c>
      <c r="AA2086" t="s">
        <v>9373</v>
      </c>
      <c r="AB2086">
        <v>76</v>
      </c>
      <c r="AC2086" t="s">
        <v>9348</v>
      </c>
      <c r="AD2086" t="s">
        <v>27</v>
      </c>
      <c r="AE2086" t="s">
        <v>11309</v>
      </c>
    </row>
    <row r="2087" spans="8:31" hidden="1" x14ac:dyDescent="0.25">
      <c r="H2087" t="s">
        <v>5531</v>
      </c>
      <c r="I2087" t="s">
        <v>5534</v>
      </c>
      <c r="L2087">
        <v>1111</v>
      </c>
      <c r="M2087" t="s">
        <v>195</v>
      </c>
      <c r="N2087" t="s">
        <v>5535</v>
      </c>
      <c r="Q2087">
        <v>0</v>
      </c>
      <c r="R2087" t="s">
        <v>98</v>
      </c>
      <c r="S2087" t="s">
        <v>98</v>
      </c>
      <c r="T2087" t="str">
        <f>IF(Transcripts[[#This Row],[List?]]="Y", Transcripts[[#This Row],[RefSeq mRNA ID]]&amp;IF(Transcripts[[#This Row],[Preferred?]]="Y", " (Preferred)", ""), "")</f>
        <v/>
      </c>
      <c r="V2087" s="43" t="s">
        <v>18558</v>
      </c>
      <c r="W2087" s="43" t="e">
        <f t="array" ref="W2087">INDEX(Table6[#Data], MATCH(1, ISNUMBER(SEARCH(Transcripts[[#This Row],[RefSeq mRNA ID]], Table6['#name])), 0), 1)</f>
        <v>#N/A</v>
      </c>
      <c r="X2087" s="43"/>
      <c r="Y2087" s="43"/>
      <c r="Z2087" t="s">
        <v>9375</v>
      </c>
      <c r="AA2087" t="s">
        <v>9376</v>
      </c>
      <c r="AB2087">
        <v>393</v>
      </c>
      <c r="AC2087" t="s">
        <v>9348</v>
      </c>
      <c r="AD2087" t="s">
        <v>27</v>
      </c>
      <c r="AE2087" t="s">
        <v>11310</v>
      </c>
    </row>
    <row r="2088" spans="8:31" hidden="1" x14ac:dyDescent="0.25">
      <c r="H2088" t="s">
        <v>5531</v>
      </c>
      <c r="I2088" t="s">
        <v>5536</v>
      </c>
      <c r="L2088">
        <v>862</v>
      </c>
      <c r="M2088" t="s">
        <v>195</v>
      </c>
      <c r="N2088" t="s">
        <v>5537</v>
      </c>
      <c r="Q2088">
        <v>0</v>
      </c>
      <c r="R2088" t="s">
        <v>98</v>
      </c>
      <c r="S2088" t="s">
        <v>98</v>
      </c>
      <c r="T2088" t="str">
        <f>IF(Transcripts[[#This Row],[List?]]="Y", Transcripts[[#This Row],[RefSeq mRNA ID]]&amp;IF(Transcripts[[#This Row],[Preferred?]]="Y", " (Preferred)", ""), "")</f>
        <v/>
      </c>
      <c r="V2088" s="43" t="s">
        <v>18558</v>
      </c>
      <c r="W2088" s="43" t="e">
        <f t="array" ref="W2088">INDEX(Table6[#Data], MATCH(1, ISNUMBER(SEARCH(Transcripts[[#This Row],[RefSeq mRNA ID]], Table6['#name])), 0), 1)</f>
        <v>#N/A</v>
      </c>
      <c r="X2088" s="43"/>
      <c r="Y2088" s="43"/>
      <c r="Z2088" t="s">
        <v>1671</v>
      </c>
      <c r="AA2088" t="s">
        <v>1672</v>
      </c>
      <c r="AB2088">
        <v>2016</v>
      </c>
      <c r="AC2088" t="s">
        <v>132</v>
      </c>
      <c r="AD2088" t="s">
        <v>27</v>
      </c>
      <c r="AE2088" t="s">
        <v>11311</v>
      </c>
    </row>
    <row r="2089" spans="8:31" hidden="1" x14ac:dyDescent="0.25">
      <c r="H2089" t="s">
        <v>5531</v>
      </c>
      <c r="I2089" t="s">
        <v>5538</v>
      </c>
      <c r="L2089">
        <v>610</v>
      </c>
      <c r="M2089" t="s">
        <v>195</v>
      </c>
      <c r="N2089" t="s">
        <v>5539</v>
      </c>
      <c r="Q2089">
        <v>0</v>
      </c>
      <c r="R2089" t="s">
        <v>98</v>
      </c>
      <c r="S2089" t="s">
        <v>98</v>
      </c>
      <c r="T2089" t="str">
        <f>IF(Transcripts[[#This Row],[List?]]="Y", Transcripts[[#This Row],[RefSeq mRNA ID]]&amp;IF(Transcripts[[#This Row],[Preferred?]]="Y", " (Preferred)", ""), "")</f>
        <v/>
      </c>
      <c r="V2089" s="43" t="s">
        <v>18558</v>
      </c>
      <c r="W2089" s="43" t="e">
        <f t="array" ref="W2089">INDEX(Table6[#Data], MATCH(1, ISNUMBER(SEARCH(Transcripts[[#This Row],[RefSeq mRNA ID]], Table6['#name])), 0), 1)</f>
        <v>#N/A</v>
      </c>
      <c r="X2089" s="43"/>
      <c r="Y2089" s="43"/>
      <c r="Z2089" t="s">
        <v>1679</v>
      </c>
      <c r="AA2089" t="s">
        <v>1680</v>
      </c>
      <c r="AB2089">
        <v>2919</v>
      </c>
      <c r="AC2089" t="s">
        <v>132</v>
      </c>
      <c r="AD2089" t="s">
        <v>27</v>
      </c>
      <c r="AE2089" t="s">
        <v>11312</v>
      </c>
    </row>
    <row r="2090" spans="8:31" hidden="1" x14ac:dyDescent="0.25">
      <c r="H2090" t="s">
        <v>5550</v>
      </c>
      <c r="I2090" t="s">
        <v>5578</v>
      </c>
      <c r="J2090" t="s">
        <v>5579</v>
      </c>
      <c r="K2090" t="s">
        <v>19648</v>
      </c>
      <c r="L2090">
        <v>1929</v>
      </c>
      <c r="M2090" t="s">
        <v>27</v>
      </c>
      <c r="N2090" t="s">
        <v>5580</v>
      </c>
      <c r="O2090" t="s">
        <v>5581</v>
      </c>
      <c r="Q2090">
        <v>1650</v>
      </c>
      <c r="R2090" t="s">
        <v>97</v>
      </c>
      <c r="S2090" t="s">
        <v>97</v>
      </c>
      <c r="T2090" t="str">
        <f>IF(Transcripts[[#This Row],[List?]]="Y", Transcripts[[#This Row],[RefSeq mRNA ID]]&amp;IF(Transcripts[[#This Row],[Preferred?]]="Y", " (Preferred)", ""), "")</f>
        <v>NM_001128425.1 (Preferred)</v>
      </c>
      <c r="V2090" s="43" t="s">
        <v>18559</v>
      </c>
      <c r="W2090" s="43" t="e">
        <f t="array" ref="W2090">INDEX(Table6[#Data], MATCH(1, ISNUMBER(SEARCH(Transcripts[[#This Row],[RefSeq mRNA ID]], Table6['#name])), 0), 1)</f>
        <v>#N/A</v>
      </c>
      <c r="X2090" s="43"/>
      <c r="Y2090" s="43"/>
      <c r="Z2090" t="s">
        <v>1691</v>
      </c>
      <c r="AC2090" t="s">
        <v>132</v>
      </c>
      <c r="AD2090" t="s">
        <v>27</v>
      </c>
      <c r="AE2090" t="s">
        <v>1691</v>
      </c>
    </row>
    <row r="2091" spans="8:31" hidden="1" x14ac:dyDescent="0.25">
      <c r="H2091" t="s">
        <v>5550</v>
      </c>
      <c r="I2091" t="s">
        <v>5586</v>
      </c>
      <c r="J2091" t="s">
        <v>5587</v>
      </c>
      <c r="K2091" t="s">
        <v>19654</v>
      </c>
      <c r="L2091">
        <v>1839</v>
      </c>
      <c r="M2091" t="s">
        <v>27</v>
      </c>
      <c r="N2091" t="s">
        <v>5588</v>
      </c>
      <c r="P2091" t="s">
        <v>5589</v>
      </c>
      <c r="Q2091">
        <v>1641</v>
      </c>
      <c r="R2091" t="s">
        <v>98</v>
      </c>
      <c r="S2091" t="s">
        <v>97</v>
      </c>
      <c r="T2091" t="str">
        <f>IF(Transcripts[[#This Row],[List?]]="Y", Transcripts[[#This Row],[RefSeq mRNA ID]]&amp;IF(Transcripts[[#This Row],[Preferred?]]="Y", " (Preferred)", ""), "")</f>
        <v>NM_012222.2</v>
      </c>
      <c r="V2091" s="43" t="s">
        <v>18559</v>
      </c>
      <c r="W2091" s="43" t="e">
        <f t="array" ref="W2091">INDEX(Table6[#Data], MATCH(1, ISNUMBER(SEARCH(Transcripts[[#This Row],[RefSeq mRNA ID]], Table6['#name])), 0), 1)</f>
        <v>#N/A</v>
      </c>
      <c r="X2091" s="43"/>
      <c r="Y2091" s="43"/>
      <c r="Z2091" t="s">
        <v>1674</v>
      </c>
      <c r="AA2091" t="s">
        <v>1675</v>
      </c>
      <c r="AB2091">
        <v>195</v>
      </c>
      <c r="AC2091" t="s">
        <v>132</v>
      </c>
      <c r="AD2091" t="s">
        <v>27</v>
      </c>
      <c r="AE2091" t="s">
        <v>11313</v>
      </c>
    </row>
    <row r="2092" spans="8:31" hidden="1" x14ac:dyDescent="0.25">
      <c r="H2092" t="s">
        <v>5550</v>
      </c>
      <c r="I2092" t="s">
        <v>5594</v>
      </c>
      <c r="J2092" t="s">
        <v>5595</v>
      </c>
      <c r="K2092" t="s">
        <v>19649</v>
      </c>
      <c r="L2092">
        <v>1809</v>
      </c>
      <c r="M2092" t="s">
        <v>27</v>
      </c>
      <c r="N2092" t="s">
        <v>5596</v>
      </c>
      <c r="Q2092">
        <v>1611</v>
      </c>
      <c r="R2092" t="s">
        <v>98</v>
      </c>
      <c r="S2092" t="s">
        <v>97</v>
      </c>
      <c r="T2092" t="str">
        <f>IF(Transcripts[[#This Row],[List?]]="Y", Transcripts[[#This Row],[RefSeq mRNA ID]]&amp;IF(Transcripts[[#This Row],[Preferred?]]="Y", " (Preferred)", ""), "")</f>
        <v>NM_001293190.1</v>
      </c>
      <c r="V2092" s="43" t="s">
        <v>18559</v>
      </c>
      <c r="W2092" s="43" t="e">
        <f t="array" ref="W2092">INDEX(Table6[#Data], MATCH(1, ISNUMBER(SEARCH(Transcripts[[#This Row],[RefSeq mRNA ID]], Table6['#name])), 0), 1)</f>
        <v>#N/A</v>
      </c>
      <c r="X2092" s="43"/>
      <c r="Y2092" s="43"/>
      <c r="Z2092" t="s">
        <v>1677</v>
      </c>
      <c r="AC2092" t="s">
        <v>132</v>
      </c>
      <c r="AD2092" t="s">
        <v>27</v>
      </c>
      <c r="AE2092" t="s">
        <v>1677</v>
      </c>
    </row>
    <row r="2093" spans="8:31" hidden="1" x14ac:dyDescent="0.25">
      <c r="H2093" t="s">
        <v>5550</v>
      </c>
      <c r="I2093" t="s">
        <v>5582</v>
      </c>
      <c r="J2093" t="s">
        <v>5583</v>
      </c>
      <c r="K2093" t="s">
        <v>19644</v>
      </c>
      <c r="L2093">
        <v>1888</v>
      </c>
      <c r="M2093" t="s">
        <v>27</v>
      </c>
      <c r="N2093" t="s">
        <v>5584</v>
      </c>
      <c r="P2093" t="s">
        <v>5585</v>
      </c>
      <c r="Q2093">
        <v>1608</v>
      </c>
      <c r="R2093" t="s">
        <v>98</v>
      </c>
      <c r="S2093" t="s">
        <v>97</v>
      </c>
      <c r="T2093" t="str">
        <f>IF(Transcripts[[#This Row],[List?]]="Y", Transcripts[[#This Row],[RefSeq mRNA ID]]&amp;IF(Transcripts[[#This Row],[Preferred?]]="Y", " (Preferred)", ""), "")</f>
        <v>NM_001048171.1</v>
      </c>
      <c r="V2093" s="43" t="s">
        <v>18559</v>
      </c>
      <c r="W2093" s="43" t="e">
        <f t="array" ref="W2093">INDEX(Table6[#Data], MATCH(1, ISNUMBER(SEARCH(Transcripts[[#This Row],[RefSeq mRNA ID]], Table6['#name])), 0), 1)</f>
        <v>#N/A</v>
      </c>
      <c r="X2093" s="43"/>
      <c r="Y2093" s="43"/>
      <c r="Z2093" t="s">
        <v>1693</v>
      </c>
      <c r="AC2093" t="s">
        <v>132</v>
      </c>
      <c r="AD2093" t="s">
        <v>27</v>
      </c>
      <c r="AE2093" t="s">
        <v>1693</v>
      </c>
    </row>
    <row r="2094" spans="8:31" hidden="1" x14ac:dyDescent="0.25">
      <c r="H2094" t="s">
        <v>5550</v>
      </c>
      <c r="I2094" t="s">
        <v>5613</v>
      </c>
      <c r="J2094" t="s">
        <v>5614</v>
      </c>
      <c r="L2094">
        <v>1662</v>
      </c>
      <c r="M2094" t="s">
        <v>27</v>
      </c>
      <c r="N2094" t="s">
        <v>5615</v>
      </c>
      <c r="Q2094">
        <v>1608</v>
      </c>
      <c r="R2094" t="s">
        <v>98</v>
      </c>
      <c r="S2094" t="s">
        <v>98</v>
      </c>
      <c r="T2094" t="str">
        <f>IF(Transcripts[[#This Row],[List?]]="Y", Transcripts[[#This Row],[RefSeq mRNA ID]]&amp;IF(Transcripts[[#This Row],[Preferred?]]="Y", " (Preferred)", ""), "")</f>
        <v/>
      </c>
      <c r="V2094" s="43" t="s">
        <v>18559</v>
      </c>
      <c r="W2094" s="43" t="e">
        <f t="array" ref="W2094">INDEX(Table6[#Data], MATCH(1, ISNUMBER(SEARCH(Transcripts[[#This Row],[RefSeq mRNA ID]], Table6['#name])), 0), 1)</f>
        <v>#N/A</v>
      </c>
      <c r="X2094" s="43"/>
      <c r="Y2094" s="43"/>
      <c r="Z2094" t="s">
        <v>1689</v>
      </c>
      <c r="AC2094" t="s">
        <v>132</v>
      </c>
      <c r="AD2094" t="s">
        <v>27</v>
      </c>
      <c r="AE2094" t="s">
        <v>1689</v>
      </c>
    </row>
    <row r="2095" spans="8:31" hidden="1" x14ac:dyDescent="0.25">
      <c r="H2095" t="s">
        <v>5550</v>
      </c>
      <c r="I2095" t="s">
        <v>5597</v>
      </c>
      <c r="J2095" t="s">
        <v>5598</v>
      </c>
      <c r="L2095">
        <v>1808</v>
      </c>
      <c r="M2095" t="s">
        <v>27</v>
      </c>
      <c r="N2095" t="s">
        <v>5599</v>
      </c>
      <c r="Q2095">
        <v>1599</v>
      </c>
      <c r="R2095" t="s">
        <v>98</v>
      </c>
      <c r="S2095" t="s">
        <v>98</v>
      </c>
      <c r="T2095" t="str">
        <f>IF(Transcripts[[#This Row],[List?]]="Y", Transcripts[[#This Row],[RefSeq mRNA ID]]&amp;IF(Transcripts[[#This Row],[Preferred?]]="Y", " (Preferred)", ""), "")</f>
        <v/>
      </c>
      <c r="V2095" s="43" t="s">
        <v>18559</v>
      </c>
      <c r="W2095" s="43" t="e">
        <f t="array" ref="W2095">INDEX(Table6[#Data], MATCH(1, ISNUMBER(SEARCH(Transcripts[[#This Row],[RefSeq mRNA ID]], Table6['#name])), 0), 1)</f>
        <v>#N/A</v>
      </c>
      <c r="X2095" s="43"/>
      <c r="Y2095" s="43"/>
      <c r="Z2095" t="s">
        <v>1686</v>
      </c>
      <c r="AA2095" t="s">
        <v>1687</v>
      </c>
      <c r="AB2095">
        <v>148</v>
      </c>
      <c r="AC2095" t="s">
        <v>132</v>
      </c>
      <c r="AD2095" t="s">
        <v>27</v>
      </c>
      <c r="AE2095" t="s">
        <v>11314</v>
      </c>
    </row>
    <row r="2096" spans="8:31" hidden="1" x14ac:dyDescent="0.25">
      <c r="H2096" t="s">
        <v>5550</v>
      </c>
      <c r="I2096" t="s">
        <v>5607</v>
      </c>
      <c r="J2096" t="s">
        <v>5608</v>
      </c>
      <c r="K2096" t="s">
        <v>19650</v>
      </c>
      <c r="L2096">
        <v>1706</v>
      </c>
      <c r="M2096" t="s">
        <v>27</v>
      </c>
      <c r="N2096" t="s">
        <v>5609</v>
      </c>
      <c r="Q2096">
        <v>1599</v>
      </c>
      <c r="R2096" t="s">
        <v>98</v>
      </c>
      <c r="S2096" t="s">
        <v>97</v>
      </c>
      <c r="T2096" t="str">
        <f>IF(Transcripts[[#This Row],[List?]]="Y", Transcripts[[#This Row],[RefSeq mRNA ID]]&amp;IF(Transcripts[[#This Row],[Preferred?]]="Y", " (Preferred)", ""), "")</f>
        <v>NM_001293191.1</v>
      </c>
      <c r="V2096" s="43" t="s">
        <v>18559</v>
      </c>
      <c r="W2096" s="43" t="e">
        <f t="array" ref="W2096">INDEX(Table6[#Data], MATCH(1, ISNUMBER(SEARCH(Transcripts[[#This Row],[RefSeq mRNA ID]], Table6['#name])), 0), 1)</f>
        <v>#N/A</v>
      </c>
      <c r="X2096" s="43"/>
      <c r="Y2096" s="43"/>
      <c r="Z2096" t="s">
        <v>1683</v>
      </c>
      <c r="AA2096" t="s">
        <v>1684</v>
      </c>
      <c r="AB2096">
        <v>921</v>
      </c>
      <c r="AC2096" t="s">
        <v>132</v>
      </c>
      <c r="AD2096" t="s">
        <v>27</v>
      </c>
      <c r="AE2096" t="s">
        <v>11315</v>
      </c>
    </row>
    <row r="2097" spans="8:31" hidden="1" x14ac:dyDescent="0.25">
      <c r="H2097" t="s">
        <v>5550</v>
      </c>
      <c r="I2097" t="s">
        <v>5603</v>
      </c>
      <c r="J2097" t="s">
        <v>5604</v>
      </c>
      <c r="K2097" t="s">
        <v>19645</v>
      </c>
      <c r="L2097">
        <v>1744</v>
      </c>
      <c r="M2097" t="s">
        <v>27</v>
      </c>
      <c r="N2097" t="s">
        <v>5605</v>
      </c>
      <c r="P2097" t="s">
        <v>5606</v>
      </c>
      <c r="Q2097">
        <v>1569</v>
      </c>
      <c r="R2097" t="s">
        <v>98</v>
      </c>
      <c r="S2097" t="s">
        <v>97</v>
      </c>
      <c r="T2097" t="str">
        <f>IF(Transcripts[[#This Row],[List?]]="Y", Transcripts[[#This Row],[RefSeq mRNA ID]]&amp;IF(Transcripts[[#This Row],[Preferred?]]="Y", " (Preferred)", ""), "")</f>
        <v>NM_001048172.1</v>
      </c>
      <c r="V2097" s="43" t="s">
        <v>18559</v>
      </c>
      <c r="W2097" s="43" t="e">
        <f t="array" ref="W2097">INDEX(Table6[#Data], MATCH(1, ISNUMBER(SEARCH(Transcripts[[#This Row],[RefSeq mRNA ID]], Table6['#name])), 0), 1)</f>
        <v>#N/A</v>
      </c>
      <c r="X2097" s="43"/>
      <c r="Y2097" s="43"/>
      <c r="Z2097" t="s">
        <v>5500</v>
      </c>
      <c r="AC2097" t="s">
        <v>161</v>
      </c>
      <c r="AD2097" t="s">
        <v>27</v>
      </c>
      <c r="AE2097" t="s">
        <v>5500</v>
      </c>
    </row>
    <row r="2098" spans="8:31" hidden="1" x14ac:dyDescent="0.25">
      <c r="H2098" t="s">
        <v>5550</v>
      </c>
      <c r="I2098" t="s">
        <v>5590</v>
      </c>
      <c r="J2098" t="s">
        <v>5591</v>
      </c>
      <c r="K2098" t="s">
        <v>19652</v>
      </c>
      <c r="L2098">
        <v>1823</v>
      </c>
      <c r="M2098" t="s">
        <v>27</v>
      </c>
      <c r="N2098" t="s">
        <v>5592</v>
      </c>
      <c r="P2098" t="s">
        <v>5593</v>
      </c>
      <c r="Q2098">
        <v>1566</v>
      </c>
      <c r="R2098" t="s">
        <v>98</v>
      </c>
      <c r="S2098" t="s">
        <v>97</v>
      </c>
      <c r="T2098" t="str">
        <f>IF(Transcripts[[#This Row],[List?]]="Y", Transcripts[[#This Row],[RefSeq mRNA ID]]&amp;IF(Transcripts[[#This Row],[Preferred?]]="Y", " (Preferred)", ""), "")</f>
        <v>NM_001293195.1</v>
      </c>
      <c r="V2098" s="43" t="s">
        <v>18559</v>
      </c>
      <c r="W2098" s="43" t="e">
        <f t="array" ref="W2098">INDEX(Table6[#Data], MATCH(1, ISNUMBER(SEARCH(Transcripts[[#This Row],[RefSeq mRNA ID]], Table6['#name])), 0), 1)</f>
        <v>#N/A</v>
      </c>
      <c r="X2098" s="43"/>
      <c r="Y2098" s="43"/>
      <c r="Z2098" t="s">
        <v>5504</v>
      </c>
      <c r="AC2098" t="s">
        <v>161</v>
      </c>
      <c r="AD2098" t="s">
        <v>27</v>
      </c>
      <c r="AE2098" t="s">
        <v>5504</v>
      </c>
    </row>
    <row r="2099" spans="8:31" hidden="1" x14ac:dyDescent="0.25">
      <c r="H2099" t="s">
        <v>5550</v>
      </c>
      <c r="I2099" t="s">
        <v>5600</v>
      </c>
      <c r="J2099" t="s">
        <v>5601</v>
      </c>
      <c r="K2099" t="s">
        <v>19646</v>
      </c>
      <c r="L2099">
        <v>1776</v>
      </c>
      <c r="M2099" t="s">
        <v>27</v>
      </c>
      <c r="N2099" t="s">
        <v>5602</v>
      </c>
      <c r="O2099" t="s">
        <v>5581</v>
      </c>
      <c r="P2099" t="s">
        <v>5593</v>
      </c>
      <c r="Q2099">
        <v>1566</v>
      </c>
      <c r="R2099" t="s">
        <v>98</v>
      </c>
      <c r="S2099" t="s">
        <v>97</v>
      </c>
      <c r="T2099" t="str">
        <f>IF(Transcripts[[#This Row],[List?]]="Y", Transcripts[[#This Row],[RefSeq mRNA ID]]&amp;IF(Transcripts[[#This Row],[Preferred?]]="Y", " (Preferred)", ""), "")</f>
        <v>NM_001048173.1</v>
      </c>
      <c r="V2099" s="43" t="s">
        <v>18559</v>
      </c>
      <c r="W2099" s="43" t="e">
        <f t="array" ref="W2099">INDEX(Table6[#Data], MATCH(1, ISNUMBER(SEARCH(Transcripts[[#This Row],[RefSeq mRNA ID]], Table6['#name])), 0), 1)</f>
        <v>#N/A</v>
      </c>
      <c r="X2099" s="43"/>
      <c r="Y2099" s="43"/>
      <c r="Z2099" t="s">
        <v>5519</v>
      </c>
      <c r="AA2099" t="s">
        <v>5520</v>
      </c>
      <c r="AB2099">
        <v>153</v>
      </c>
      <c r="AC2099" t="s">
        <v>161</v>
      </c>
      <c r="AD2099" t="s">
        <v>27</v>
      </c>
      <c r="AE2099" t="s">
        <v>11316</v>
      </c>
    </row>
    <row r="2100" spans="8:31" hidden="1" x14ac:dyDescent="0.25">
      <c r="H2100" t="s">
        <v>5550</v>
      </c>
      <c r="I2100" t="s">
        <v>5610</v>
      </c>
      <c r="J2100" t="s">
        <v>5611</v>
      </c>
      <c r="K2100" t="s">
        <v>19647</v>
      </c>
      <c r="L2100">
        <v>1692</v>
      </c>
      <c r="M2100" t="s">
        <v>27</v>
      </c>
      <c r="N2100" t="s">
        <v>5612</v>
      </c>
      <c r="O2100" t="s">
        <v>5581</v>
      </c>
      <c r="P2100" t="s">
        <v>5593</v>
      </c>
      <c r="Q2100">
        <v>1566</v>
      </c>
      <c r="R2100" t="s">
        <v>98</v>
      </c>
      <c r="S2100" t="s">
        <v>97</v>
      </c>
      <c r="T2100" t="str">
        <f>IF(Transcripts[[#This Row],[List?]]="Y", Transcripts[[#This Row],[RefSeq mRNA ID]]&amp;IF(Transcripts[[#This Row],[Preferred?]]="Y", " (Preferred)", ""), "")</f>
        <v>NM_001048174.1</v>
      </c>
      <c r="V2100" s="43" t="s">
        <v>18559</v>
      </c>
      <c r="W2100" s="43" t="e">
        <f t="array" ref="W2100">INDEX(Table6[#Data], MATCH(1, ISNUMBER(SEARCH(Transcripts[[#This Row],[RefSeq mRNA ID]], Table6['#name])), 0), 1)</f>
        <v>#N/A</v>
      </c>
      <c r="X2100" s="43"/>
      <c r="Y2100" s="43"/>
      <c r="Z2100" t="s">
        <v>5494</v>
      </c>
      <c r="AA2100" t="s">
        <v>5495</v>
      </c>
      <c r="AB2100">
        <v>483</v>
      </c>
      <c r="AC2100" t="s">
        <v>161</v>
      </c>
      <c r="AD2100" t="s">
        <v>27</v>
      </c>
      <c r="AE2100" t="s">
        <v>11317</v>
      </c>
    </row>
    <row r="2101" spans="8:31" hidden="1" x14ac:dyDescent="0.25">
      <c r="H2101" t="s">
        <v>5550</v>
      </c>
      <c r="I2101" t="s">
        <v>5622</v>
      </c>
      <c r="J2101" t="s">
        <v>5623</v>
      </c>
      <c r="L2101">
        <v>904</v>
      </c>
      <c r="M2101" t="s">
        <v>27</v>
      </c>
      <c r="N2101" t="s">
        <v>5624</v>
      </c>
      <c r="Q2101">
        <v>873</v>
      </c>
      <c r="R2101" t="s">
        <v>98</v>
      </c>
      <c r="S2101" t="s">
        <v>98</v>
      </c>
      <c r="T2101" t="str">
        <f>IF(Transcripts[[#This Row],[List?]]="Y", Transcripts[[#This Row],[RefSeq mRNA ID]]&amp;IF(Transcripts[[#This Row],[Preferred?]]="Y", " (Preferred)", ""), "")</f>
        <v/>
      </c>
      <c r="V2101" s="43" t="s">
        <v>18559</v>
      </c>
      <c r="W2101" s="43" t="e">
        <f t="array" ref="W2101">INDEX(Table6[#Data], MATCH(1, ISNUMBER(SEARCH(Transcripts[[#This Row],[RefSeq mRNA ID]], Table6['#name])), 0), 1)</f>
        <v>#N/A</v>
      </c>
      <c r="X2101" s="43"/>
      <c r="Y2101" s="43"/>
      <c r="Z2101" t="s">
        <v>5506</v>
      </c>
      <c r="AA2101" t="s">
        <v>5507</v>
      </c>
      <c r="AB2101">
        <v>4083</v>
      </c>
      <c r="AC2101" t="s">
        <v>161</v>
      </c>
      <c r="AD2101" t="s">
        <v>27</v>
      </c>
      <c r="AE2101" t="s">
        <v>11318</v>
      </c>
    </row>
    <row r="2102" spans="8:31" hidden="1" x14ac:dyDescent="0.25">
      <c r="H2102" t="s">
        <v>5550</v>
      </c>
      <c r="I2102" t="s">
        <v>5619</v>
      </c>
      <c r="J2102" t="s">
        <v>5620</v>
      </c>
      <c r="L2102">
        <v>1029</v>
      </c>
      <c r="M2102" t="s">
        <v>27</v>
      </c>
      <c r="N2102" t="s">
        <v>5621</v>
      </c>
      <c r="Q2102">
        <v>693</v>
      </c>
      <c r="R2102" t="s">
        <v>98</v>
      </c>
      <c r="S2102" t="s">
        <v>98</v>
      </c>
      <c r="T2102" t="str">
        <f>IF(Transcripts[[#This Row],[List?]]="Y", Transcripts[[#This Row],[RefSeq mRNA ID]]&amp;IF(Transcripts[[#This Row],[Preferred?]]="Y", " (Preferred)", ""), "")</f>
        <v/>
      </c>
      <c r="V2102" s="43" t="s">
        <v>18559</v>
      </c>
      <c r="W2102" s="43" t="e">
        <f t="array" ref="W2102">INDEX(Table6[#Data], MATCH(1, ISNUMBER(SEARCH(Transcripts[[#This Row],[RefSeq mRNA ID]], Table6['#name])), 0), 1)</f>
        <v>#N/A</v>
      </c>
      <c r="X2102" s="43"/>
      <c r="Y2102" s="43"/>
      <c r="Z2102" t="s">
        <v>5497</v>
      </c>
      <c r="AA2102" t="s">
        <v>5498</v>
      </c>
      <c r="AB2102">
        <v>315</v>
      </c>
      <c r="AC2102" t="s">
        <v>161</v>
      </c>
      <c r="AD2102" t="s">
        <v>27</v>
      </c>
      <c r="AE2102" t="s">
        <v>11319</v>
      </c>
    </row>
    <row r="2103" spans="8:31" hidden="1" x14ac:dyDescent="0.25">
      <c r="H2103" t="s">
        <v>5550</v>
      </c>
      <c r="I2103" t="s">
        <v>5616</v>
      </c>
      <c r="J2103" t="s">
        <v>5617</v>
      </c>
      <c r="L2103">
        <v>1029</v>
      </c>
      <c r="M2103" t="s">
        <v>27</v>
      </c>
      <c r="N2103" t="s">
        <v>5618</v>
      </c>
      <c r="Q2103">
        <v>651</v>
      </c>
      <c r="R2103" t="s">
        <v>98</v>
      </c>
      <c r="S2103" t="s">
        <v>98</v>
      </c>
      <c r="T2103" t="str">
        <f>IF(Transcripts[[#This Row],[List?]]="Y", Transcripts[[#This Row],[RefSeq mRNA ID]]&amp;IF(Transcripts[[#This Row],[Preferred?]]="Y", " (Preferred)", ""), "")</f>
        <v/>
      </c>
      <c r="V2103" s="43" t="s">
        <v>18559</v>
      </c>
      <c r="W2103" s="43" t="e">
        <f t="array" ref="W2103">INDEX(Table6[#Data], MATCH(1, ISNUMBER(SEARCH(Transcripts[[#This Row],[RefSeq mRNA ID]], Table6['#name])), 0), 1)</f>
        <v>#N/A</v>
      </c>
      <c r="X2103" s="43"/>
      <c r="Y2103" s="43"/>
      <c r="Z2103" t="s">
        <v>5502</v>
      </c>
      <c r="AC2103" t="s">
        <v>161</v>
      </c>
      <c r="AD2103" t="s">
        <v>27</v>
      </c>
      <c r="AE2103" t="s">
        <v>5502</v>
      </c>
    </row>
    <row r="2104" spans="8:31" hidden="1" x14ac:dyDescent="0.25">
      <c r="H2104" t="s">
        <v>5550</v>
      </c>
      <c r="I2104" t="s">
        <v>5631</v>
      </c>
      <c r="J2104" t="s">
        <v>5632</v>
      </c>
      <c r="L2104">
        <v>740</v>
      </c>
      <c r="M2104" t="s">
        <v>27</v>
      </c>
      <c r="N2104" t="s">
        <v>5633</v>
      </c>
      <c r="Q2104">
        <v>651</v>
      </c>
      <c r="R2104" t="s">
        <v>98</v>
      </c>
      <c r="S2104" t="s">
        <v>98</v>
      </c>
      <c r="T2104" t="str">
        <f>IF(Transcripts[[#This Row],[List?]]="Y", Transcripts[[#This Row],[RefSeq mRNA ID]]&amp;IF(Transcripts[[#This Row],[Preferred?]]="Y", " (Preferred)", ""), "")</f>
        <v/>
      </c>
      <c r="V2104" s="43" t="s">
        <v>18559</v>
      </c>
      <c r="W2104" s="43" t="e">
        <f t="array" ref="W2104">INDEX(Table6[#Data], MATCH(1, ISNUMBER(SEARCH(Transcripts[[#This Row],[RefSeq mRNA ID]], Table6['#name])), 0), 1)</f>
        <v>#N/A</v>
      </c>
      <c r="X2104" s="43"/>
      <c r="Y2104" s="43"/>
      <c r="Z2104" t="s">
        <v>5522</v>
      </c>
      <c r="AA2104" t="s">
        <v>5523</v>
      </c>
      <c r="AB2104">
        <v>347</v>
      </c>
      <c r="AC2104" t="s">
        <v>161</v>
      </c>
      <c r="AD2104" t="s">
        <v>27</v>
      </c>
      <c r="AE2104" t="s">
        <v>11320</v>
      </c>
    </row>
    <row r="2105" spans="8:31" hidden="1" x14ac:dyDescent="0.25">
      <c r="H2105" t="s">
        <v>5550</v>
      </c>
      <c r="I2105" t="s">
        <v>5628</v>
      </c>
      <c r="J2105" t="s">
        <v>5629</v>
      </c>
      <c r="L2105">
        <v>772</v>
      </c>
      <c r="M2105" t="s">
        <v>27</v>
      </c>
      <c r="N2105" t="s">
        <v>5630</v>
      </c>
      <c r="Q2105">
        <v>645</v>
      </c>
      <c r="R2105" t="s">
        <v>98</v>
      </c>
      <c r="S2105" t="s">
        <v>98</v>
      </c>
      <c r="T2105" t="str">
        <f>IF(Transcripts[[#This Row],[List?]]="Y", Transcripts[[#This Row],[RefSeq mRNA ID]]&amp;IF(Transcripts[[#This Row],[Preferred?]]="Y", " (Preferred)", ""), "")</f>
        <v/>
      </c>
      <c r="V2105" s="43" t="s">
        <v>18559</v>
      </c>
      <c r="W2105" s="43" t="e">
        <f t="array" ref="W2105">INDEX(Table6[#Data], MATCH(1, ISNUMBER(SEARCH(Transcripts[[#This Row],[RefSeq mRNA ID]], Table6['#name])), 0), 1)</f>
        <v>#N/A</v>
      </c>
      <c r="X2105" s="43"/>
      <c r="Y2105" s="43"/>
      <c r="Z2105" t="s">
        <v>5528</v>
      </c>
      <c r="AA2105" t="s">
        <v>5529</v>
      </c>
      <c r="AB2105">
        <v>303</v>
      </c>
      <c r="AC2105" t="s">
        <v>161</v>
      </c>
      <c r="AD2105" t="s">
        <v>27</v>
      </c>
      <c r="AE2105" t="s">
        <v>11321</v>
      </c>
    </row>
    <row r="2106" spans="8:31" hidden="1" x14ac:dyDescent="0.25">
      <c r="H2106" t="s">
        <v>5550</v>
      </c>
      <c r="I2106" t="s">
        <v>5634</v>
      </c>
      <c r="J2106" t="s">
        <v>5635</v>
      </c>
      <c r="L2106">
        <v>673</v>
      </c>
      <c r="M2106" t="s">
        <v>27</v>
      </c>
      <c r="N2106" t="s">
        <v>5636</v>
      </c>
      <c r="Q2106">
        <v>641</v>
      </c>
      <c r="R2106" t="s">
        <v>98</v>
      </c>
      <c r="S2106" t="s">
        <v>98</v>
      </c>
      <c r="T2106" t="str">
        <f>IF(Transcripts[[#This Row],[List?]]="Y", Transcripts[[#This Row],[RefSeq mRNA ID]]&amp;IF(Transcripts[[#This Row],[Preferred?]]="Y", " (Preferred)", ""), "")</f>
        <v/>
      </c>
      <c r="V2106" s="43" t="s">
        <v>18559</v>
      </c>
      <c r="W2106" s="43" t="e">
        <f t="array" ref="W2106">INDEX(Table6[#Data], MATCH(1, ISNUMBER(SEARCH(Transcripts[[#This Row],[RefSeq mRNA ID]], Table6['#name])), 0), 1)</f>
        <v>#N/A</v>
      </c>
      <c r="X2106" s="43"/>
      <c r="Y2106" s="43"/>
      <c r="Z2106" t="s">
        <v>5525</v>
      </c>
      <c r="AA2106" t="s">
        <v>5526</v>
      </c>
      <c r="AB2106">
        <v>453</v>
      </c>
      <c r="AC2106" t="s">
        <v>161</v>
      </c>
      <c r="AD2106" t="s">
        <v>27</v>
      </c>
      <c r="AE2106" t="s">
        <v>11322</v>
      </c>
    </row>
    <row r="2107" spans="8:31" hidden="1" x14ac:dyDescent="0.25">
      <c r="H2107" t="s">
        <v>5550</v>
      </c>
      <c r="I2107" t="s">
        <v>5569</v>
      </c>
      <c r="J2107" t="s">
        <v>5570</v>
      </c>
      <c r="L2107">
        <v>839</v>
      </c>
      <c r="M2107" t="s">
        <v>189</v>
      </c>
      <c r="N2107" t="s">
        <v>5571</v>
      </c>
      <c r="Q2107">
        <v>558</v>
      </c>
      <c r="R2107" t="s">
        <v>98</v>
      </c>
      <c r="S2107" t="s">
        <v>98</v>
      </c>
      <c r="T2107" t="str">
        <f>IF(Transcripts[[#This Row],[List?]]="Y", Transcripts[[#This Row],[RefSeq mRNA ID]]&amp;IF(Transcripts[[#This Row],[Preferred?]]="Y", " (Preferred)", ""), "")</f>
        <v/>
      </c>
      <c r="V2107" s="43" t="s">
        <v>18559</v>
      </c>
      <c r="W2107" s="43" t="e">
        <f t="array" ref="W2107">INDEX(Table6[#Data], MATCH(1, ISNUMBER(SEARCH(Transcripts[[#This Row],[RefSeq mRNA ID]], Table6['#name])), 0), 1)</f>
        <v>#N/A</v>
      </c>
      <c r="X2107" s="43"/>
      <c r="Y2107" s="43"/>
      <c r="Z2107" t="s">
        <v>5515</v>
      </c>
      <c r="AA2107" t="s">
        <v>5516</v>
      </c>
      <c r="AB2107">
        <v>3693</v>
      </c>
      <c r="AC2107" t="s">
        <v>161</v>
      </c>
      <c r="AD2107" t="s">
        <v>27</v>
      </c>
      <c r="AE2107" t="s">
        <v>11323</v>
      </c>
    </row>
    <row r="2108" spans="8:31" hidden="1" x14ac:dyDescent="0.25">
      <c r="H2108" t="s">
        <v>5550</v>
      </c>
      <c r="I2108" t="s">
        <v>5560</v>
      </c>
      <c r="J2108" t="s">
        <v>5561</v>
      </c>
      <c r="L2108">
        <v>1017</v>
      </c>
      <c r="M2108" t="s">
        <v>189</v>
      </c>
      <c r="N2108" t="s">
        <v>5562</v>
      </c>
      <c r="Q2108">
        <v>555</v>
      </c>
      <c r="R2108" t="s">
        <v>98</v>
      </c>
      <c r="S2108" t="s">
        <v>98</v>
      </c>
      <c r="T2108" t="str">
        <f>IF(Transcripts[[#This Row],[List?]]="Y", Transcripts[[#This Row],[RefSeq mRNA ID]]&amp;IF(Transcripts[[#This Row],[Preferred?]]="Y", " (Preferred)", ""), "")</f>
        <v/>
      </c>
      <c r="V2108" s="43" t="s">
        <v>18559</v>
      </c>
      <c r="W2108" s="43" t="e">
        <f t="array" ref="W2108">INDEX(Table6[#Data], MATCH(1, ISNUMBER(SEARCH(Transcripts[[#This Row],[RefSeq mRNA ID]], Table6['#name])), 0), 1)</f>
        <v>#N/A</v>
      </c>
      <c r="X2108" s="43"/>
      <c r="Y2108" s="43"/>
      <c r="Z2108" t="s">
        <v>5511</v>
      </c>
      <c r="AA2108" t="s">
        <v>5512</v>
      </c>
      <c r="AB2108">
        <v>3177</v>
      </c>
      <c r="AC2108" t="s">
        <v>161</v>
      </c>
      <c r="AD2108" t="s">
        <v>27</v>
      </c>
      <c r="AE2108" t="s">
        <v>11324</v>
      </c>
    </row>
    <row r="2109" spans="8:31" hidden="1" x14ac:dyDescent="0.25">
      <c r="H2109" t="s">
        <v>5550</v>
      </c>
      <c r="I2109" t="s">
        <v>5557</v>
      </c>
      <c r="J2109" t="s">
        <v>5558</v>
      </c>
      <c r="L2109">
        <v>1225</v>
      </c>
      <c r="M2109" t="s">
        <v>189</v>
      </c>
      <c r="N2109" t="s">
        <v>5559</v>
      </c>
      <c r="Q2109">
        <v>300</v>
      </c>
      <c r="R2109" t="s">
        <v>98</v>
      </c>
      <c r="S2109" t="s">
        <v>98</v>
      </c>
      <c r="T2109" t="str">
        <f>IF(Transcripts[[#This Row],[List?]]="Y", Transcripts[[#This Row],[RefSeq mRNA ID]]&amp;IF(Transcripts[[#This Row],[Preferred?]]="Y", " (Preferred)", ""), "")</f>
        <v/>
      </c>
      <c r="V2109" s="43" t="s">
        <v>18559</v>
      </c>
      <c r="W2109" s="43" t="e">
        <f t="array" ref="W2109">INDEX(Table6[#Data], MATCH(1, ISNUMBER(SEARCH(Transcripts[[#This Row],[RefSeq mRNA ID]], Table6['#name])), 0), 1)</f>
        <v>#N/A</v>
      </c>
      <c r="X2109" s="43"/>
      <c r="Y2109" s="43"/>
      <c r="Z2109" t="s">
        <v>3688</v>
      </c>
      <c r="AC2109" t="s">
        <v>3674</v>
      </c>
      <c r="AD2109" t="s">
        <v>27</v>
      </c>
      <c r="AE2109" t="s">
        <v>3688</v>
      </c>
    </row>
    <row r="2110" spans="8:31" hidden="1" x14ac:dyDescent="0.25">
      <c r="H2110" t="s">
        <v>5550</v>
      </c>
      <c r="I2110" t="s">
        <v>5625</v>
      </c>
      <c r="J2110" t="s">
        <v>5626</v>
      </c>
      <c r="L2110">
        <v>788</v>
      </c>
      <c r="M2110" t="s">
        <v>27</v>
      </c>
      <c r="N2110" t="s">
        <v>5627</v>
      </c>
      <c r="Q2110">
        <v>282</v>
      </c>
      <c r="R2110" t="s">
        <v>98</v>
      </c>
      <c r="S2110" t="s">
        <v>98</v>
      </c>
      <c r="T2110" t="str">
        <f>IF(Transcripts[[#This Row],[List?]]="Y", Transcripts[[#This Row],[RefSeq mRNA ID]]&amp;IF(Transcripts[[#This Row],[Preferred?]]="Y", " (Preferred)", ""), "")</f>
        <v/>
      </c>
      <c r="V2110" s="43" t="s">
        <v>18559</v>
      </c>
      <c r="W2110" s="43" t="e">
        <f t="array" ref="W2110">INDEX(Table6[#Data], MATCH(1, ISNUMBER(SEARCH(Transcripts[[#This Row],[RefSeq mRNA ID]], Table6['#name])), 0), 1)</f>
        <v>#N/A</v>
      </c>
      <c r="X2110" s="43"/>
      <c r="Y2110" s="43"/>
      <c r="Z2110" t="s">
        <v>3694</v>
      </c>
      <c r="AC2110" t="s">
        <v>3674</v>
      </c>
      <c r="AD2110" t="s">
        <v>27</v>
      </c>
      <c r="AE2110" t="s">
        <v>3694</v>
      </c>
    </row>
    <row r="2111" spans="8:31" hidden="1" x14ac:dyDescent="0.25">
      <c r="H2111" t="s">
        <v>5550</v>
      </c>
      <c r="I2111" t="s">
        <v>5637</v>
      </c>
      <c r="J2111" t="s">
        <v>5638</v>
      </c>
      <c r="L2111">
        <v>501</v>
      </c>
      <c r="M2111" t="s">
        <v>27</v>
      </c>
      <c r="N2111" t="s">
        <v>5639</v>
      </c>
      <c r="Q2111">
        <v>189</v>
      </c>
      <c r="R2111" t="s">
        <v>98</v>
      </c>
      <c r="S2111" t="s">
        <v>98</v>
      </c>
      <c r="T2111" t="str">
        <f>IF(Transcripts[[#This Row],[List?]]="Y", Transcripts[[#This Row],[RefSeq mRNA ID]]&amp;IF(Transcripts[[#This Row],[Preferred?]]="Y", " (Preferred)", ""), "")</f>
        <v/>
      </c>
      <c r="V2111" s="43" t="s">
        <v>18559</v>
      </c>
      <c r="W2111" s="43" t="e">
        <f t="array" ref="W2111">INDEX(Table6[#Data], MATCH(1, ISNUMBER(SEARCH(Transcripts[[#This Row],[RefSeq mRNA ID]], Table6['#name])), 0), 1)</f>
        <v>#N/A</v>
      </c>
      <c r="X2111" s="43"/>
      <c r="Y2111" s="43"/>
      <c r="Z2111" t="s">
        <v>3684</v>
      </c>
      <c r="AC2111" t="s">
        <v>3674</v>
      </c>
      <c r="AD2111" t="s">
        <v>27</v>
      </c>
      <c r="AE2111" t="s">
        <v>3684</v>
      </c>
    </row>
    <row r="2112" spans="8:31" hidden="1" x14ac:dyDescent="0.25">
      <c r="H2112" t="s">
        <v>5550</v>
      </c>
      <c r="I2112" t="s">
        <v>5572</v>
      </c>
      <c r="J2112" t="s">
        <v>5573</v>
      </c>
      <c r="L2112">
        <v>670</v>
      </c>
      <c r="M2112" t="s">
        <v>189</v>
      </c>
      <c r="N2112" t="s">
        <v>5574</v>
      </c>
      <c r="Q2112">
        <v>168</v>
      </c>
      <c r="R2112" t="s">
        <v>98</v>
      </c>
      <c r="S2112" t="s">
        <v>98</v>
      </c>
      <c r="T2112" t="str">
        <f>IF(Transcripts[[#This Row],[List?]]="Y", Transcripts[[#This Row],[RefSeq mRNA ID]]&amp;IF(Transcripts[[#This Row],[Preferred?]]="Y", " (Preferred)", ""), "")</f>
        <v/>
      </c>
      <c r="V2112" s="43" t="s">
        <v>18559</v>
      </c>
      <c r="W2112" s="43" t="e">
        <f t="array" ref="W2112">INDEX(Table6[#Data], MATCH(1, ISNUMBER(SEARCH(Transcripts[[#This Row],[RefSeq mRNA ID]], Table6['#name])), 0), 1)</f>
        <v>#N/A</v>
      </c>
      <c r="X2112" s="43"/>
      <c r="Y2112" s="43"/>
      <c r="Z2112" t="s">
        <v>3678</v>
      </c>
      <c r="AC2112" t="s">
        <v>3674</v>
      </c>
      <c r="AD2112" t="s">
        <v>27</v>
      </c>
      <c r="AE2112" t="s">
        <v>3678</v>
      </c>
    </row>
    <row r="2113" spans="8:31" hidden="1" x14ac:dyDescent="0.25">
      <c r="H2113" t="s">
        <v>5550</v>
      </c>
      <c r="I2113" t="s">
        <v>5551</v>
      </c>
      <c r="J2113" t="s">
        <v>5552</v>
      </c>
      <c r="L2113">
        <v>1742</v>
      </c>
      <c r="M2113" t="s">
        <v>189</v>
      </c>
      <c r="N2113" t="s">
        <v>5553</v>
      </c>
      <c r="Q2113">
        <v>165</v>
      </c>
      <c r="R2113" t="s">
        <v>98</v>
      </c>
      <c r="S2113" t="s">
        <v>98</v>
      </c>
      <c r="T2113" t="str">
        <f>IF(Transcripts[[#This Row],[List?]]="Y", Transcripts[[#This Row],[RefSeq mRNA ID]]&amp;IF(Transcripts[[#This Row],[Preferred?]]="Y", " (Preferred)", ""), "")</f>
        <v/>
      </c>
      <c r="V2113" s="43" t="s">
        <v>18559</v>
      </c>
      <c r="W2113" s="43" t="e">
        <f t="array" ref="W2113">INDEX(Table6[#Data], MATCH(1, ISNUMBER(SEARCH(Transcripts[[#This Row],[RefSeq mRNA ID]], Table6['#name])), 0), 1)</f>
        <v>#N/A</v>
      </c>
      <c r="X2113" s="43"/>
      <c r="Y2113" s="43"/>
      <c r="Z2113" t="s">
        <v>3686</v>
      </c>
      <c r="AC2113" t="s">
        <v>3674</v>
      </c>
      <c r="AD2113" t="s">
        <v>27</v>
      </c>
      <c r="AE2113" t="s">
        <v>3686</v>
      </c>
    </row>
    <row r="2114" spans="8:31" hidden="1" x14ac:dyDescent="0.25">
      <c r="H2114" t="s">
        <v>5550</v>
      </c>
      <c r="I2114" t="s">
        <v>5566</v>
      </c>
      <c r="J2114" t="s">
        <v>5567</v>
      </c>
      <c r="L2114">
        <v>965</v>
      </c>
      <c r="M2114" t="s">
        <v>189</v>
      </c>
      <c r="N2114" t="s">
        <v>5568</v>
      </c>
      <c r="Q2114">
        <v>165</v>
      </c>
      <c r="R2114" t="s">
        <v>98</v>
      </c>
      <c r="S2114" t="s">
        <v>98</v>
      </c>
      <c r="T2114" t="str">
        <f>IF(Transcripts[[#This Row],[List?]]="Y", Transcripts[[#This Row],[RefSeq mRNA ID]]&amp;IF(Transcripts[[#This Row],[Preferred?]]="Y", " (Preferred)", ""), "")</f>
        <v/>
      </c>
      <c r="V2114" s="43" t="s">
        <v>18559</v>
      </c>
      <c r="W2114" s="43" t="e">
        <f t="array" ref="W2114">INDEX(Table6[#Data], MATCH(1, ISNUMBER(SEARCH(Transcripts[[#This Row],[RefSeq mRNA ID]], Table6['#name])), 0), 1)</f>
        <v>#N/A</v>
      </c>
      <c r="X2114" s="43"/>
      <c r="Y2114" s="43"/>
      <c r="Z2114" t="s">
        <v>3682</v>
      </c>
      <c r="AC2114" t="s">
        <v>3674</v>
      </c>
      <c r="AD2114" t="s">
        <v>27</v>
      </c>
      <c r="AE2114" t="s">
        <v>3682</v>
      </c>
    </row>
    <row r="2115" spans="8:31" hidden="1" x14ac:dyDescent="0.25">
      <c r="H2115" t="s">
        <v>5550</v>
      </c>
      <c r="I2115" t="s">
        <v>5563</v>
      </c>
      <c r="J2115" t="s">
        <v>5564</v>
      </c>
      <c r="L2115">
        <v>989</v>
      </c>
      <c r="M2115" t="s">
        <v>189</v>
      </c>
      <c r="N2115" t="s">
        <v>5565</v>
      </c>
      <c r="Q2115">
        <v>138</v>
      </c>
      <c r="R2115" t="s">
        <v>98</v>
      </c>
      <c r="S2115" t="s">
        <v>98</v>
      </c>
      <c r="T2115" t="str">
        <f>IF(Transcripts[[#This Row],[List?]]="Y", Transcripts[[#This Row],[RefSeq mRNA ID]]&amp;IF(Transcripts[[#This Row],[Preferred?]]="Y", " (Preferred)", ""), "")</f>
        <v/>
      </c>
      <c r="V2115" s="43" t="s">
        <v>18559</v>
      </c>
      <c r="W2115" s="43" t="e">
        <f t="array" ref="W2115">INDEX(Table6[#Data], MATCH(1, ISNUMBER(SEARCH(Transcripts[[#This Row],[RefSeq mRNA ID]], Table6['#name])), 0), 1)</f>
        <v>#N/A</v>
      </c>
      <c r="X2115" s="43"/>
      <c r="Y2115" s="43"/>
      <c r="Z2115" t="s">
        <v>3690</v>
      </c>
      <c r="AC2115" t="s">
        <v>3674</v>
      </c>
      <c r="AD2115" t="s">
        <v>27</v>
      </c>
      <c r="AE2115" t="s">
        <v>3690</v>
      </c>
    </row>
    <row r="2116" spans="8:31" hidden="1" x14ac:dyDescent="0.25">
      <c r="H2116" t="s">
        <v>5550</v>
      </c>
      <c r="I2116" t="s">
        <v>5575</v>
      </c>
      <c r="J2116" t="s">
        <v>5576</v>
      </c>
      <c r="L2116">
        <v>507</v>
      </c>
      <c r="M2116" t="s">
        <v>189</v>
      </c>
      <c r="N2116" t="s">
        <v>5577</v>
      </c>
      <c r="Q2116">
        <v>134</v>
      </c>
      <c r="R2116" t="s">
        <v>98</v>
      </c>
      <c r="S2116" t="s">
        <v>98</v>
      </c>
      <c r="T2116" t="str">
        <f>IF(Transcripts[[#This Row],[List?]]="Y", Transcripts[[#This Row],[RefSeq mRNA ID]]&amp;IF(Transcripts[[#This Row],[Preferred?]]="Y", " (Preferred)", ""), "")</f>
        <v/>
      </c>
      <c r="V2116" s="43" t="s">
        <v>18559</v>
      </c>
      <c r="W2116" s="43" t="e">
        <f t="array" ref="W2116">INDEX(Table6[#Data], MATCH(1, ISNUMBER(SEARCH(Transcripts[[#This Row],[RefSeq mRNA ID]], Table6['#name])), 0), 1)</f>
        <v>#N/A</v>
      </c>
      <c r="X2116" s="43"/>
      <c r="Y2116" s="43"/>
      <c r="Z2116" t="s">
        <v>3675</v>
      </c>
      <c r="AA2116" t="s">
        <v>3676</v>
      </c>
      <c r="AB2116">
        <v>1962</v>
      </c>
      <c r="AC2116" t="s">
        <v>3674</v>
      </c>
      <c r="AD2116" t="s">
        <v>27</v>
      </c>
      <c r="AE2116" t="s">
        <v>11325</v>
      </c>
    </row>
    <row r="2117" spans="8:31" hidden="1" x14ac:dyDescent="0.25">
      <c r="H2117" t="s">
        <v>5550</v>
      </c>
      <c r="I2117" t="s">
        <v>5554</v>
      </c>
      <c r="J2117" t="s">
        <v>5555</v>
      </c>
      <c r="L2117">
        <v>1677</v>
      </c>
      <c r="M2117" t="s">
        <v>189</v>
      </c>
      <c r="N2117" t="s">
        <v>5556</v>
      </c>
      <c r="Q2117">
        <v>123</v>
      </c>
      <c r="R2117" t="s">
        <v>98</v>
      </c>
      <c r="S2117" t="s">
        <v>98</v>
      </c>
      <c r="T2117" t="str">
        <f>IF(Transcripts[[#This Row],[List?]]="Y", Transcripts[[#This Row],[RefSeq mRNA ID]]&amp;IF(Transcripts[[#This Row],[Preferred?]]="Y", " (Preferred)", ""), "")</f>
        <v/>
      </c>
      <c r="V2117" s="43" t="s">
        <v>18559</v>
      </c>
      <c r="W2117" s="43" t="e">
        <f t="array" ref="W2117">INDEX(Table6[#Data], MATCH(1, ISNUMBER(SEARCH(Transcripts[[#This Row],[RefSeq mRNA ID]], Table6['#name])), 0), 1)</f>
        <v>#N/A</v>
      </c>
      <c r="X2117" s="43"/>
      <c r="Y2117" s="43"/>
      <c r="Z2117" t="s">
        <v>3699</v>
      </c>
      <c r="AA2117" t="s">
        <v>3700</v>
      </c>
      <c r="AB2117">
        <v>1935</v>
      </c>
      <c r="AC2117" t="s">
        <v>3674</v>
      </c>
      <c r="AD2117" t="s">
        <v>27</v>
      </c>
      <c r="AE2117" t="s">
        <v>11326</v>
      </c>
    </row>
    <row r="2118" spans="8:31" hidden="1" x14ac:dyDescent="0.25">
      <c r="H2118" t="s">
        <v>5550</v>
      </c>
      <c r="I2118" t="s">
        <v>5640</v>
      </c>
      <c r="L2118">
        <v>1080</v>
      </c>
      <c r="M2118" t="s">
        <v>212</v>
      </c>
      <c r="N2118" t="s">
        <v>5641</v>
      </c>
      <c r="Q2118">
        <v>0</v>
      </c>
      <c r="R2118" t="s">
        <v>98</v>
      </c>
      <c r="S2118" t="s">
        <v>98</v>
      </c>
      <c r="T2118" t="str">
        <f>IF(Transcripts[[#This Row],[List?]]="Y", Transcripts[[#This Row],[RefSeq mRNA ID]]&amp;IF(Transcripts[[#This Row],[Preferred?]]="Y", " (Preferred)", ""), "")</f>
        <v/>
      </c>
      <c r="V2118" s="43" t="s">
        <v>18559</v>
      </c>
      <c r="W2118" s="43" t="e">
        <f t="array" ref="W2118">INDEX(Table6[#Data], MATCH(1, ISNUMBER(SEARCH(Transcripts[[#This Row],[RefSeq mRNA ID]], Table6['#name])), 0), 1)</f>
        <v>#N/A</v>
      </c>
      <c r="X2118" s="43"/>
      <c r="Y2118" s="43"/>
      <c r="Z2118" t="s">
        <v>3696</v>
      </c>
      <c r="AA2118" t="s">
        <v>3697</v>
      </c>
      <c r="AB2118">
        <v>1968</v>
      </c>
      <c r="AC2118" t="s">
        <v>3674</v>
      </c>
      <c r="AD2118" t="s">
        <v>27</v>
      </c>
      <c r="AE2118" t="s">
        <v>11327</v>
      </c>
    </row>
    <row r="2119" spans="8:31" hidden="1" x14ac:dyDescent="0.25">
      <c r="H2119" t="s">
        <v>5550</v>
      </c>
      <c r="I2119" t="s">
        <v>5642</v>
      </c>
      <c r="L2119">
        <v>1051</v>
      </c>
      <c r="M2119" t="s">
        <v>212</v>
      </c>
      <c r="N2119" t="s">
        <v>5643</v>
      </c>
      <c r="Q2119">
        <v>0</v>
      </c>
      <c r="R2119" t="s">
        <v>98</v>
      </c>
      <c r="S2119" t="s">
        <v>98</v>
      </c>
      <c r="T2119" t="str">
        <f>IF(Transcripts[[#This Row],[List?]]="Y", Transcripts[[#This Row],[RefSeq mRNA ID]]&amp;IF(Transcripts[[#This Row],[Preferred?]]="Y", " (Preferred)", ""), "")</f>
        <v/>
      </c>
      <c r="V2119" s="43" t="s">
        <v>18559</v>
      </c>
      <c r="W2119" s="43" t="e">
        <f t="array" ref="W2119">INDEX(Table6[#Data], MATCH(1, ISNUMBER(SEARCH(Transcripts[[#This Row],[RefSeq mRNA ID]], Table6['#name])), 0), 1)</f>
        <v>#N/A</v>
      </c>
      <c r="X2119" s="43"/>
      <c r="Y2119" s="43"/>
      <c r="Z2119" t="s">
        <v>3692</v>
      </c>
      <c r="AC2119" t="s">
        <v>3674</v>
      </c>
      <c r="AD2119" t="s">
        <v>27</v>
      </c>
      <c r="AE2119" t="s">
        <v>3692</v>
      </c>
    </row>
    <row r="2120" spans="8:31" hidden="1" x14ac:dyDescent="0.25">
      <c r="H2120" t="s">
        <v>5550</v>
      </c>
      <c r="I2120" t="s">
        <v>5644</v>
      </c>
      <c r="L2120">
        <v>998</v>
      </c>
      <c r="M2120" t="s">
        <v>212</v>
      </c>
      <c r="N2120" t="s">
        <v>5645</v>
      </c>
      <c r="Q2120">
        <v>0</v>
      </c>
      <c r="R2120" t="s">
        <v>98</v>
      </c>
      <c r="S2120" t="s">
        <v>98</v>
      </c>
      <c r="T2120" t="str">
        <f>IF(Transcripts[[#This Row],[List?]]="Y", Transcripts[[#This Row],[RefSeq mRNA ID]]&amp;IF(Transcripts[[#This Row],[Preferred?]]="Y", " (Preferred)", ""), "")</f>
        <v/>
      </c>
      <c r="V2120" s="43" t="s">
        <v>18559</v>
      </c>
      <c r="W2120" s="43" t="e">
        <f t="array" ref="W2120">INDEX(Table6[#Data], MATCH(1, ISNUMBER(SEARCH(Transcripts[[#This Row],[RefSeq mRNA ID]], Table6['#name])), 0), 1)</f>
        <v>#N/A</v>
      </c>
      <c r="X2120" s="43"/>
      <c r="Y2120" s="43"/>
      <c r="Z2120" t="s">
        <v>3680</v>
      </c>
      <c r="AC2120" t="s">
        <v>3674</v>
      </c>
      <c r="AD2120" t="s">
        <v>27</v>
      </c>
      <c r="AE2120" t="s">
        <v>3680</v>
      </c>
    </row>
    <row r="2121" spans="8:31" hidden="1" x14ac:dyDescent="0.25">
      <c r="H2121" t="s">
        <v>5550</v>
      </c>
      <c r="I2121" t="s">
        <v>5646</v>
      </c>
      <c r="L2121">
        <v>971</v>
      </c>
      <c r="M2121" t="s">
        <v>212</v>
      </c>
      <c r="N2121" t="s">
        <v>5647</v>
      </c>
      <c r="Q2121">
        <v>0</v>
      </c>
      <c r="R2121" t="s">
        <v>98</v>
      </c>
      <c r="S2121" t="s">
        <v>98</v>
      </c>
      <c r="T2121" t="str">
        <f>IF(Transcripts[[#This Row],[List?]]="Y", Transcripts[[#This Row],[RefSeq mRNA ID]]&amp;IF(Transcripts[[#This Row],[Preferred?]]="Y", " (Preferred)", ""), "")</f>
        <v/>
      </c>
      <c r="V2121" s="43" t="s">
        <v>18559</v>
      </c>
      <c r="W2121" s="43" t="e">
        <f t="array" ref="W2121">INDEX(Table6[#Data], MATCH(1, ISNUMBER(SEARCH(Transcripts[[#This Row],[RefSeq mRNA ID]], Table6['#name])), 0), 1)</f>
        <v>#N/A</v>
      </c>
      <c r="X2121" s="43"/>
      <c r="Y2121" s="43"/>
      <c r="Z2121" t="s">
        <v>3706</v>
      </c>
      <c r="AA2121" t="s">
        <v>3707</v>
      </c>
      <c r="AB2121">
        <v>696</v>
      </c>
      <c r="AC2121" t="s">
        <v>3674</v>
      </c>
      <c r="AD2121" t="s">
        <v>27</v>
      </c>
      <c r="AE2121" t="s">
        <v>11328</v>
      </c>
    </row>
    <row r="2122" spans="8:31" hidden="1" x14ac:dyDescent="0.25">
      <c r="H2122" t="s">
        <v>5550</v>
      </c>
      <c r="I2122" t="s">
        <v>5648</v>
      </c>
      <c r="L2122">
        <v>932</v>
      </c>
      <c r="M2122" t="s">
        <v>212</v>
      </c>
      <c r="N2122" t="s">
        <v>5649</v>
      </c>
      <c r="Q2122">
        <v>0</v>
      </c>
      <c r="R2122" t="s">
        <v>98</v>
      </c>
      <c r="S2122" t="s">
        <v>98</v>
      </c>
      <c r="T2122" t="str">
        <f>IF(Transcripts[[#This Row],[List?]]="Y", Transcripts[[#This Row],[RefSeq mRNA ID]]&amp;IF(Transcripts[[#This Row],[Preferred?]]="Y", " (Preferred)", ""), "")</f>
        <v/>
      </c>
      <c r="V2122" s="43" t="s">
        <v>18559</v>
      </c>
      <c r="W2122" s="43" t="e">
        <f t="array" ref="W2122">INDEX(Table6[#Data], MATCH(1, ISNUMBER(SEARCH(Transcripts[[#This Row],[RefSeq mRNA ID]], Table6['#name])), 0), 1)</f>
        <v>#N/A</v>
      </c>
      <c r="X2122" s="43"/>
      <c r="Y2122" s="43"/>
      <c r="Z2122" t="s">
        <v>3703</v>
      </c>
      <c r="AA2122" t="s">
        <v>3704</v>
      </c>
      <c r="AB2122">
        <v>1998</v>
      </c>
      <c r="AC2122" t="s">
        <v>3674</v>
      </c>
      <c r="AD2122" t="s">
        <v>27</v>
      </c>
      <c r="AE2122" t="s">
        <v>11329</v>
      </c>
    </row>
    <row r="2123" spans="8:31" hidden="1" x14ac:dyDescent="0.25">
      <c r="H2123" t="s">
        <v>5550</v>
      </c>
      <c r="I2123" t="s">
        <v>5650</v>
      </c>
      <c r="L2123">
        <v>920</v>
      </c>
      <c r="M2123" t="s">
        <v>212</v>
      </c>
      <c r="N2123" t="s">
        <v>5651</v>
      </c>
      <c r="Q2123">
        <v>0</v>
      </c>
      <c r="R2123" t="s">
        <v>98</v>
      </c>
      <c r="S2123" t="s">
        <v>98</v>
      </c>
      <c r="T2123" t="str">
        <f>IF(Transcripts[[#This Row],[List?]]="Y", Transcripts[[#This Row],[RefSeq mRNA ID]]&amp;IF(Transcripts[[#This Row],[Preferred?]]="Y", " (Preferred)", ""), "")</f>
        <v/>
      </c>
      <c r="V2123" s="43" t="s">
        <v>18559</v>
      </c>
      <c r="W2123" s="43" t="e">
        <f t="array" ref="W2123">INDEX(Table6[#Data], MATCH(1, ISNUMBER(SEARCH(Transcripts[[#This Row],[RefSeq mRNA ID]], Table6['#name])), 0), 1)</f>
        <v>#N/A</v>
      </c>
      <c r="X2123" s="43"/>
      <c r="Y2123" s="43"/>
      <c r="Z2123" t="s">
        <v>6530</v>
      </c>
      <c r="AA2123" t="s">
        <v>6531</v>
      </c>
      <c r="AB2123">
        <v>3321</v>
      </c>
      <c r="AC2123" t="s">
        <v>6516</v>
      </c>
      <c r="AD2123" t="s">
        <v>27</v>
      </c>
      <c r="AE2123" t="s">
        <v>11330</v>
      </c>
    </row>
    <row r="2124" spans="8:31" hidden="1" x14ac:dyDescent="0.25">
      <c r="H2124" t="s">
        <v>5550</v>
      </c>
      <c r="I2124" t="s">
        <v>5652</v>
      </c>
      <c r="L2124">
        <v>880</v>
      </c>
      <c r="M2124" t="s">
        <v>212</v>
      </c>
      <c r="N2124" t="s">
        <v>5653</v>
      </c>
      <c r="Q2124">
        <v>0</v>
      </c>
      <c r="R2124" t="s">
        <v>98</v>
      </c>
      <c r="S2124" t="s">
        <v>98</v>
      </c>
      <c r="T2124" t="str">
        <f>IF(Transcripts[[#This Row],[List?]]="Y", Transcripts[[#This Row],[RefSeq mRNA ID]]&amp;IF(Transcripts[[#This Row],[Preferred?]]="Y", " (Preferred)", ""), "")</f>
        <v/>
      </c>
      <c r="V2124" s="43" t="s">
        <v>18559</v>
      </c>
      <c r="W2124" s="43" t="e">
        <f t="array" ref="W2124">INDEX(Table6[#Data], MATCH(1, ISNUMBER(SEARCH(Transcripts[[#This Row],[RefSeq mRNA ID]], Table6['#name])), 0), 1)</f>
        <v>#N/A</v>
      </c>
      <c r="X2124" s="43"/>
      <c r="Y2124" s="43"/>
      <c r="Z2124" t="s">
        <v>6526</v>
      </c>
      <c r="AC2124" t="s">
        <v>6516</v>
      </c>
      <c r="AD2124" t="s">
        <v>27</v>
      </c>
      <c r="AE2124" t="s">
        <v>6526</v>
      </c>
    </row>
    <row r="2125" spans="8:31" hidden="1" x14ac:dyDescent="0.25">
      <c r="H2125" t="s">
        <v>5550</v>
      </c>
      <c r="I2125" t="s">
        <v>5654</v>
      </c>
      <c r="L2125">
        <v>820</v>
      </c>
      <c r="M2125" t="s">
        <v>212</v>
      </c>
      <c r="N2125" t="s">
        <v>5655</v>
      </c>
      <c r="Q2125">
        <v>0</v>
      </c>
      <c r="R2125" t="s">
        <v>98</v>
      </c>
      <c r="S2125" t="s">
        <v>98</v>
      </c>
      <c r="T2125" t="str">
        <f>IF(Transcripts[[#This Row],[List?]]="Y", Transcripts[[#This Row],[RefSeq mRNA ID]]&amp;IF(Transcripts[[#This Row],[Preferred?]]="Y", " (Preferred)", ""), "")</f>
        <v/>
      </c>
      <c r="V2125" s="43" t="s">
        <v>18559</v>
      </c>
      <c r="W2125" s="43" t="e">
        <f t="array" ref="W2125">INDEX(Table6[#Data], MATCH(1, ISNUMBER(SEARCH(Transcripts[[#This Row],[RefSeq mRNA ID]], Table6['#name])), 0), 1)</f>
        <v>#N/A</v>
      </c>
      <c r="X2125" s="43"/>
      <c r="Y2125" s="43"/>
      <c r="Z2125" t="s">
        <v>6517</v>
      </c>
      <c r="AA2125" t="s">
        <v>6518</v>
      </c>
      <c r="AB2125">
        <v>720</v>
      </c>
      <c r="AC2125" t="s">
        <v>6516</v>
      </c>
      <c r="AD2125" t="s">
        <v>27</v>
      </c>
      <c r="AE2125" t="s">
        <v>11331</v>
      </c>
    </row>
    <row r="2126" spans="8:31" hidden="1" x14ac:dyDescent="0.25">
      <c r="H2126" t="s">
        <v>5550</v>
      </c>
      <c r="I2126" t="s">
        <v>5656</v>
      </c>
      <c r="L2126">
        <v>810</v>
      </c>
      <c r="M2126" t="s">
        <v>212</v>
      </c>
      <c r="N2126" t="s">
        <v>5657</v>
      </c>
      <c r="Q2126">
        <v>0</v>
      </c>
      <c r="R2126" t="s">
        <v>98</v>
      </c>
      <c r="S2126" t="s">
        <v>98</v>
      </c>
      <c r="T2126" t="str">
        <f>IF(Transcripts[[#This Row],[List?]]="Y", Transcripts[[#This Row],[RefSeq mRNA ID]]&amp;IF(Transcripts[[#This Row],[Preferred?]]="Y", " (Preferred)", ""), "")</f>
        <v/>
      </c>
      <c r="V2126" s="43" t="s">
        <v>18559</v>
      </c>
      <c r="W2126" s="43" t="e">
        <f t="array" ref="W2126">INDEX(Table6[#Data], MATCH(1, ISNUMBER(SEARCH(Transcripts[[#This Row],[RefSeq mRNA ID]], Table6['#name])), 0), 1)</f>
        <v>#N/A</v>
      </c>
      <c r="X2126" s="43"/>
      <c r="Y2126" s="43"/>
      <c r="Z2126" t="s">
        <v>6522</v>
      </c>
      <c r="AC2126" t="s">
        <v>6516</v>
      </c>
      <c r="AD2126" t="s">
        <v>27</v>
      </c>
      <c r="AE2126" t="s">
        <v>6522</v>
      </c>
    </row>
    <row r="2127" spans="8:31" hidden="1" x14ac:dyDescent="0.25">
      <c r="H2127" t="s">
        <v>5550</v>
      </c>
      <c r="I2127" t="s">
        <v>5658</v>
      </c>
      <c r="L2127">
        <v>779</v>
      </c>
      <c r="M2127" t="s">
        <v>212</v>
      </c>
      <c r="N2127" t="s">
        <v>5659</v>
      </c>
      <c r="Q2127">
        <v>0</v>
      </c>
      <c r="R2127" t="s">
        <v>98</v>
      </c>
      <c r="S2127" t="s">
        <v>98</v>
      </c>
      <c r="T2127" t="str">
        <f>IF(Transcripts[[#This Row],[List?]]="Y", Transcripts[[#This Row],[RefSeq mRNA ID]]&amp;IF(Transcripts[[#This Row],[Preferred?]]="Y", " (Preferred)", ""), "")</f>
        <v/>
      </c>
      <c r="V2127" s="43" t="s">
        <v>18559</v>
      </c>
      <c r="W2127" s="43" t="e">
        <f t="array" ref="W2127">INDEX(Table6[#Data], MATCH(1, ISNUMBER(SEARCH(Transcripts[[#This Row],[RefSeq mRNA ID]], Table6['#name])), 0), 1)</f>
        <v>#N/A</v>
      </c>
      <c r="X2127" s="43"/>
      <c r="Y2127" s="43"/>
      <c r="Z2127" t="s">
        <v>6528</v>
      </c>
      <c r="AC2127" t="s">
        <v>6516</v>
      </c>
      <c r="AD2127" t="s">
        <v>27</v>
      </c>
      <c r="AE2127" t="s">
        <v>6528</v>
      </c>
    </row>
    <row r="2128" spans="8:31" hidden="1" x14ac:dyDescent="0.25">
      <c r="H2128" t="s">
        <v>5550</v>
      </c>
      <c r="I2128" t="s">
        <v>5660</v>
      </c>
      <c r="L2128">
        <v>672</v>
      </c>
      <c r="M2128" t="s">
        <v>212</v>
      </c>
      <c r="N2128" t="s">
        <v>5661</v>
      </c>
      <c r="Q2128">
        <v>0</v>
      </c>
      <c r="R2128" t="s">
        <v>98</v>
      </c>
      <c r="S2128" t="s">
        <v>98</v>
      </c>
      <c r="T2128" t="str">
        <f>IF(Transcripts[[#This Row],[List?]]="Y", Transcripts[[#This Row],[RefSeq mRNA ID]]&amp;IF(Transcripts[[#This Row],[Preferred?]]="Y", " (Preferred)", ""), "")</f>
        <v/>
      </c>
      <c r="V2128" s="43" t="s">
        <v>18559</v>
      </c>
      <c r="W2128" s="43" t="e">
        <f t="array" ref="W2128">INDEX(Table6[#Data], MATCH(1, ISNUMBER(SEARCH(Transcripts[[#This Row],[RefSeq mRNA ID]], Table6['#name])), 0), 1)</f>
        <v>#N/A</v>
      </c>
      <c r="X2128" s="43"/>
      <c r="Y2128" s="43"/>
      <c r="Z2128" t="s">
        <v>6540</v>
      </c>
      <c r="AC2128" t="s">
        <v>6516</v>
      </c>
      <c r="AD2128" t="s">
        <v>27</v>
      </c>
      <c r="AE2128" t="s">
        <v>6540</v>
      </c>
    </row>
    <row r="2129" spans="8:31" hidden="1" x14ac:dyDescent="0.25">
      <c r="H2129" t="s">
        <v>5550</v>
      </c>
      <c r="I2129" t="s">
        <v>5662</v>
      </c>
      <c r="L2129">
        <v>577</v>
      </c>
      <c r="M2129" t="s">
        <v>212</v>
      </c>
      <c r="N2129" t="s">
        <v>5663</v>
      </c>
      <c r="Q2129">
        <v>0</v>
      </c>
      <c r="R2129" t="s">
        <v>98</v>
      </c>
      <c r="S2129" t="s">
        <v>98</v>
      </c>
      <c r="T2129" t="str">
        <f>IF(Transcripts[[#This Row],[List?]]="Y", Transcripts[[#This Row],[RefSeq mRNA ID]]&amp;IF(Transcripts[[#This Row],[Preferred?]]="Y", " (Preferred)", ""), "")</f>
        <v/>
      </c>
      <c r="V2129" s="43" t="s">
        <v>18559</v>
      </c>
      <c r="W2129" s="43" t="e">
        <f t="array" ref="W2129">INDEX(Table6[#Data], MATCH(1, ISNUMBER(SEARCH(Transcripts[[#This Row],[RefSeq mRNA ID]], Table6['#name])), 0), 1)</f>
        <v>#N/A</v>
      </c>
      <c r="X2129" s="43"/>
      <c r="Y2129" s="43"/>
      <c r="Z2129" t="s">
        <v>6542</v>
      </c>
      <c r="AC2129" t="s">
        <v>6516</v>
      </c>
      <c r="AD2129" t="s">
        <v>27</v>
      </c>
      <c r="AE2129" t="s">
        <v>6542</v>
      </c>
    </row>
    <row r="2130" spans="8:31" hidden="1" x14ac:dyDescent="0.25">
      <c r="H2130" t="s">
        <v>5550</v>
      </c>
      <c r="I2130" t="s">
        <v>5664</v>
      </c>
      <c r="L2130">
        <v>358</v>
      </c>
      <c r="M2130" t="s">
        <v>212</v>
      </c>
      <c r="N2130" t="s">
        <v>5665</v>
      </c>
      <c r="Q2130">
        <v>0</v>
      </c>
      <c r="R2130" t="s">
        <v>98</v>
      </c>
      <c r="S2130" t="s">
        <v>98</v>
      </c>
      <c r="T2130" t="str">
        <f>IF(Transcripts[[#This Row],[List?]]="Y", Transcripts[[#This Row],[RefSeq mRNA ID]]&amp;IF(Transcripts[[#This Row],[Preferred?]]="Y", " (Preferred)", ""), "")</f>
        <v/>
      </c>
      <c r="V2130" s="43" t="s">
        <v>18559</v>
      </c>
      <c r="W2130" s="43" t="e">
        <f t="array" ref="W2130">INDEX(Table6[#Data], MATCH(1, ISNUMBER(SEARCH(Transcripts[[#This Row],[RefSeq mRNA ID]], Table6['#name])), 0), 1)</f>
        <v>#N/A</v>
      </c>
      <c r="X2130" s="43"/>
      <c r="Y2130" s="43"/>
      <c r="Z2130" t="s">
        <v>6534</v>
      </c>
      <c r="AA2130" t="s">
        <v>6535</v>
      </c>
      <c r="AB2130">
        <v>439</v>
      </c>
      <c r="AC2130" t="s">
        <v>6516</v>
      </c>
      <c r="AD2130" t="s">
        <v>27</v>
      </c>
      <c r="AE2130" t="s">
        <v>11332</v>
      </c>
    </row>
    <row r="2131" spans="8:31" hidden="1" x14ac:dyDescent="0.25">
      <c r="H2131" t="s">
        <v>140</v>
      </c>
      <c r="I2131" t="s">
        <v>5666</v>
      </c>
      <c r="J2131" t="s">
        <v>5667</v>
      </c>
      <c r="K2131" t="s">
        <v>20596</v>
      </c>
      <c r="L2131">
        <v>2345</v>
      </c>
      <c r="M2131" t="s">
        <v>27</v>
      </c>
      <c r="N2131" t="s">
        <v>5668</v>
      </c>
      <c r="P2131" t="s">
        <v>5669</v>
      </c>
      <c r="Q2131">
        <v>1365</v>
      </c>
      <c r="R2131" t="s">
        <v>97</v>
      </c>
      <c r="S2131" t="s">
        <v>97</v>
      </c>
      <c r="T2131" t="str">
        <f>IF(Transcripts[[#This Row],[List?]]="Y", Transcripts[[#This Row],[RefSeq mRNA ID]]&amp;IF(Transcripts[[#This Row],[Preferred?]]="Y", " (Preferred)", ""), "")</f>
        <v>NM_002467.5 (Preferred)</v>
      </c>
      <c r="V2131" s="43" t="s">
        <v>18560</v>
      </c>
      <c r="W2131" s="43" t="e">
        <f t="array" ref="W2131">INDEX(Table6[#Data], MATCH(1, ISNUMBER(SEARCH(Transcripts[[#This Row],[RefSeq mRNA ID]], Table6['#name])), 0), 1)</f>
        <v>#N/A</v>
      </c>
      <c r="X2131" s="43"/>
      <c r="Y2131" s="43"/>
      <c r="Z2131" t="s">
        <v>6537</v>
      </c>
      <c r="AA2131" t="s">
        <v>6538</v>
      </c>
      <c r="AB2131">
        <v>524</v>
      </c>
      <c r="AC2131" t="s">
        <v>6516</v>
      </c>
      <c r="AD2131" t="s">
        <v>27</v>
      </c>
      <c r="AE2131" t="s">
        <v>11333</v>
      </c>
    </row>
    <row r="2132" spans="8:31" hidden="1" x14ac:dyDescent="0.25">
      <c r="H2132" t="s">
        <v>140</v>
      </c>
      <c r="I2132" t="s">
        <v>5670</v>
      </c>
      <c r="J2132" t="s">
        <v>5671</v>
      </c>
      <c r="K2132" t="s">
        <v>20454</v>
      </c>
      <c r="L2132">
        <v>2150</v>
      </c>
      <c r="M2132" t="s">
        <v>27</v>
      </c>
      <c r="N2132" t="s">
        <v>5672</v>
      </c>
      <c r="Q2132">
        <v>1362</v>
      </c>
      <c r="R2132" t="s">
        <v>98</v>
      </c>
      <c r="S2132" t="s">
        <v>97</v>
      </c>
      <c r="T2132" t="str">
        <f>IF(Transcripts[[#This Row],[List?]]="Y", Transcripts[[#This Row],[RefSeq mRNA ID]]&amp;IF(Transcripts[[#This Row],[Preferred?]]="Y", " (Preferred)", ""), "")</f>
        <v>NM_001354870.1</v>
      </c>
      <c r="V2132" s="43" t="s">
        <v>18560</v>
      </c>
      <c r="W2132" s="43" t="e">
        <f t="array" ref="W2132">INDEX(Table6[#Data], MATCH(1, ISNUMBER(SEARCH(Transcripts[[#This Row],[RefSeq mRNA ID]], Table6['#name])), 0), 1)</f>
        <v>#N/A</v>
      </c>
      <c r="X2132" s="43"/>
      <c r="Y2132" s="43"/>
      <c r="Z2132" t="s">
        <v>6524</v>
      </c>
      <c r="AC2132" t="s">
        <v>6516</v>
      </c>
      <c r="AD2132" t="s">
        <v>27</v>
      </c>
      <c r="AE2132" t="s">
        <v>6524</v>
      </c>
    </row>
    <row r="2133" spans="8:31" hidden="1" x14ac:dyDescent="0.25">
      <c r="H2133" t="s">
        <v>140</v>
      </c>
      <c r="I2133" t="s">
        <v>20455</v>
      </c>
      <c r="J2133" t="s">
        <v>20456</v>
      </c>
      <c r="R2133" t="s">
        <v>98</v>
      </c>
      <c r="S2133" t="s">
        <v>98</v>
      </c>
      <c r="T2133" t="str">
        <f>IF(Transcripts[[#This Row],[List?]]="Y", Transcripts[[#This Row],[RefSeq mRNA ID]]&amp;IF(Transcripts[[#This Row],[Preferred?]]="Y", " (Preferred)", ""), "")</f>
        <v/>
      </c>
      <c r="V2133" s="43"/>
      <c r="W2133" s="43" t="e">
        <f t="array" ref="W2133">INDEX(Table6[#Data], MATCH(1, ISNUMBER(SEARCH(Transcripts[[#This Row],[RefSeq mRNA ID]], Table6['#name])), 0), 1)</f>
        <v>#N/A</v>
      </c>
      <c r="X2133" s="43"/>
      <c r="Y2133" s="43"/>
      <c r="Z2133" t="s">
        <v>6520</v>
      </c>
      <c r="AC2133" t="s">
        <v>6516</v>
      </c>
      <c r="AD2133" t="s">
        <v>27</v>
      </c>
      <c r="AE2133" t="s">
        <v>6520</v>
      </c>
    </row>
    <row r="2134" spans="8:31" hidden="1" x14ac:dyDescent="0.25">
      <c r="H2134" t="s">
        <v>140</v>
      </c>
      <c r="I2134" t="s">
        <v>5673</v>
      </c>
      <c r="J2134" t="s">
        <v>5674</v>
      </c>
      <c r="L2134">
        <v>2042</v>
      </c>
      <c r="M2134" t="s">
        <v>27</v>
      </c>
      <c r="N2134" t="s">
        <v>5675</v>
      </c>
      <c r="Q2134">
        <v>774</v>
      </c>
      <c r="R2134" t="s">
        <v>98</v>
      </c>
      <c r="S2134" t="s">
        <v>98</v>
      </c>
      <c r="T2134" t="str">
        <f>IF(Transcripts[[#This Row],[List?]]="Y", Transcripts[[#This Row],[RefSeq mRNA ID]]&amp;IF(Transcripts[[#This Row],[Preferred?]]="Y", " (Preferred)", ""), "")</f>
        <v/>
      </c>
      <c r="V2134" s="43" t="s">
        <v>18560</v>
      </c>
      <c r="W2134" s="43" t="e">
        <f t="array" ref="W2134">INDEX(Table6[#Data], MATCH(1, ISNUMBER(SEARCH(Transcripts[[#This Row],[RefSeq mRNA ID]], Table6['#name])), 0), 1)</f>
        <v>#N/A</v>
      </c>
      <c r="X2134" s="43"/>
      <c r="Y2134" s="43"/>
      <c r="Z2134" t="s">
        <v>2562</v>
      </c>
      <c r="AA2134" t="s">
        <v>2563</v>
      </c>
      <c r="AB2134">
        <v>7245</v>
      </c>
      <c r="AC2134" t="s">
        <v>2561</v>
      </c>
      <c r="AD2134" t="s">
        <v>27</v>
      </c>
      <c r="AE2134" t="s">
        <v>11334</v>
      </c>
    </row>
    <row r="2135" spans="8:31" hidden="1" x14ac:dyDescent="0.25">
      <c r="H2135" t="s">
        <v>140</v>
      </c>
      <c r="I2135" t="s">
        <v>5676</v>
      </c>
      <c r="J2135" t="s">
        <v>5677</v>
      </c>
      <c r="L2135">
        <v>1023</v>
      </c>
      <c r="M2135" t="s">
        <v>27</v>
      </c>
      <c r="N2135" t="s">
        <v>5678</v>
      </c>
      <c r="Q2135">
        <v>552</v>
      </c>
      <c r="R2135" t="s">
        <v>98</v>
      </c>
      <c r="S2135" t="s">
        <v>98</v>
      </c>
      <c r="T2135" t="str">
        <f>IF(Transcripts[[#This Row],[List?]]="Y", Transcripts[[#This Row],[RefSeq mRNA ID]]&amp;IF(Transcripts[[#This Row],[Preferred?]]="Y", " (Preferred)", ""), "")</f>
        <v/>
      </c>
      <c r="V2135" s="43" t="s">
        <v>18560</v>
      </c>
      <c r="W2135" s="43" t="e">
        <f t="array" ref="W2135">INDEX(Table6[#Data], MATCH(1, ISNUMBER(SEARCH(Transcripts[[#This Row],[RefSeq mRNA ID]], Table6['#name])), 0), 1)</f>
        <v>#N/A</v>
      </c>
      <c r="X2135" s="43"/>
      <c r="Y2135" s="43"/>
      <c r="Z2135" t="s">
        <v>9871</v>
      </c>
      <c r="AA2135" t="s">
        <v>9872</v>
      </c>
      <c r="AB2135">
        <v>2415</v>
      </c>
      <c r="AC2135" t="s">
        <v>9870</v>
      </c>
      <c r="AD2135" t="s">
        <v>27</v>
      </c>
      <c r="AE2135" t="s">
        <v>11335</v>
      </c>
    </row>
    <row r="2136" spans="8:31" hidden="1" x14ac:dyDescent="0.25">
      <c r="H2136" t="s">
        <v>140</v>
      </c>
      <c r="I2136" t="s">
        <v>5679</v>
      </c>
      <c r="J2136" t="s">
        <v>5680</v>
      </c>
      <c r="L2136">
        <v>577</v>
      </c>
      <c r="M2136" t="s">
        <v>27</v>
      </c>
      <c r="N2136" t="s">
        <v>5681</v>
      </c>
      <c r="Q2136">
        <v>179</v>
      </c>
      <c r="R2136" t="s">
        <v>98</v>
      </c>
      <c r="S2136" t="s">
        <v>98</v>
      </c>
      <c r="T2136" t="str">
        <f>IF(Transcripts[[#This Row],[List?]]="Y", Transcripts[[#This Row],[RefSeq mRNA ID]]&amp;IF(Transcripts[[#This Row],[Preferred?]]="Y", " (Preferred)", ""), "")</f>
        <v/>
      </c>
      <c r="V2136" s="43" t="s">
        <v>18560</v>
      </c>
      <c r="W2136" s="43" t="e">
        <f t="array" ref="W2136">INDEX(Table6[#Data], MATCH(1, ISNUMBER(SEARCH(Transcripts[[#This Row],[RefSeq mRNA ID]], Table6['#name])), 0), 1)</f>
        <v>#N/A</v>
      </c>
      <c r="X2136" s="43"/>
      <c r="Y2136" s="43"/>
      <c r="Z2136" t="s">
        <v>9874</v>
      </c>
      <c r="AA2136" t="s">
        <v>9875</v>
      </c>
      <c r="AB2136">
        <v>3408</v>
      </c>
      <c r="AC2136" t="s">
        <v>9870</v>
      </c>
      <c r="AD2136" t="s">
        <v>27</v>
      </c>
      <c r="AE2136" t="s">
        <v>11336</v>
      </c>
    </row>
    <row r="2137" spans="8:31" hidden="1" x14ac:dyDescent="0.25">
      <c r="H2137" t="s">
        <v>5682</v>
      </c>
      <c r="I2137" t="s">
        <v>5683</v>
      </c>
      <c r="J2137" t="s">
        <v>5684</v>
      </c>
      <c r="K2137" t="s">
        <v>19657</v>
      </c>
      <c r="L2137">
        <v>3256</v>
      </c>
      <c r="M2137" t="s">
        <v>27</v>
      </c>
      <c r="N2137" t="s">
        <v>5685</v>
      </c>
      <c r="P2137" t="s">
        <v>5686</v>
      </c>
      <c r="Q2137">
        <v>1185</v>
      </c>
      <c r="R2137" t="s">
        <v>98</v>
      </c>
      <c r="S2137" t="s">
        <v>97</v>
      </c>
      <c r="T2137" t="str">
        <f>IF(Transcripts[[#This Row],[List?]]="Y", Transcripts[[#This Row],[RefSeq mRNA ID]]&amp;IF(Transcripts[[#This Row],[Preferred?]]="Y", " (Preferred)", ""), "")</f>
        <v>NM_001033082.2</v>
      </c>
      <c r="V2137" s="43" t="s">
        <v>18561</v>
      </c>
      <c r="W2137" s="43" t="e">
        <f t="array" ref="W2137">INDEX(Table6[#Data], MATCH(1, ISNUMBER(SEARCH(Transcripts[[#This Row],[RefSeq mRNA ID]], Table6['#name])), 0), 1)</f>
        <v>#N/A</v>
      </c>
      <c r="X2137" s="43"/>
      <c r="Y2137" s="43"/>
      <c r="Z2137" t="s">
        <v>9878</v>
      </c>
      <c r="AA2137" t="s">
        <v>9879</v>
      </c>
      <c r="AB2137">
        <v>2415</v>
      </c>
      <c r="AC2137" t="s">
        <v>9870</v>
      </c>
      <c r="AD2137" t="s">
        <v>27</v>
      </c>
      <c r="AE2137" t="s">
        <v>11337</v>
      </c>
    </row>
    <row r="2138" spans="8:31" hidden="1" x14ac:dyDescent="0.25">
      <c r="H2138" t="s">
        <v>5682</v>
      </c>
      <c r="I2138" t="s">
        <v>5694</v>
      </c>
      <c r="J2138" t="s">
        <v>5695</v>
      </c>
      <c r="K2138" t="s">
        <v>20457</v>
      </c>
      <c r="L2138">
        <v>1688</v>
      </c>
      <c r="M2138" t="s">
        <v>27</v>
      </c>
      <c r="N2138" t="s">
        <v>5696</v>
      </c>
      <c r="P2138" t="s">
        <v>5697</v>
      </c>
      <c r="Q2138">
        <v>1095</v>
      </c>
      <c r="R2138" t="s">
        <v>98</v>
      </c>
      <c r="S2138" t="s">
        <v>97</v>
      </c>
      <c r="T2138" t="str">
        <f>IF(Transcripts[[#This Row],[List?]]="Y", Transcripts[[#This Row],[RefSeq mRNA ID]]&amp;IF(Transcripts[[#This Row],[Preferred?]]="Y", " (Preferred)", ""), "")</f>
        <v>NM_001033081.3</v>
      </c>
      <c r="V2138" s="43" t="s">
        <v>18561</v>
      </c>
      <c r="W2138" s="43" t="e">
        <f t="array" ref="W2138">INDEX(Table6[#Data], MATCH(1, ISNUMBER(SEARCH(Transcripts[[#This Row],[RefSeq mRNA ID]], Table6['#name])), 0), 1)</f>
        <v>#N/A</v>
      </c>
      <c r="X2138" s="43"/>
      <c r="Y2138" s="43"/>
      <c r="Z2138" t="s">
        <v>7535</v>
      </c>
      <c r="AA2138" t="s">
        <v>7536</v>
      </c>
      <c r="AB2138">
        <v>407</v>
      </c>
      <c r="AC2138" t="s">
        <v>7505</v>
      </c>
      <c r="AD2138" t="s">
        <v>27</v>
      </c>
      <c r="AE2138" t="s">
        <v>11338</v>
      </c>
    </row>
    <row r="2139" spans="8:31" hidden="1" x14ac:dyDescent="0.25">
      <c r="H2139" t="s">
        <v>5682</v>
      </c>
      <c r="I2139" t="s">
        <v>5690</v>
      </c>
      <c r="J2139" t="s">
        <v>5691</v>
      </c>
      <c r="K2139" t="s">
        <v>19658</v>
      </c>
      <c r="L2139">
        <v>1944</v>
      </c>
      <c r="M2139" t="s">
        <v>27</v>
      </c>
      <c r="N2139" t="s">
        <v>5692</v>
      </c>
      <c r="P2139" t="s">
        <v>5693</v>
      </c>
      <c r="Q2139">
        <v>711</v>
      </c>
      <c r="R2139" t="s">
        <v>98</v>
      </c>
      <c r="S2139" t="s">
        <v>97</v>
      </c>
      <c r="T2139" t="str">
        <f>IF(Transcripts[[#This Row],[List?]]="Y", Transcripts[[#This Row],[RefSeq mRNA ID]]&amp;IF(Transcripts[[#This Row],[Preferred?]]="Y", " (Preferred)", ""), "")</f>
        <v>NM_005376.4</v>
      </c>
      <c r="V2139" s="43" t="s">
        <v>18561</v>
      </c>
      <c r="W2139" s="43" t="e">
        <f t="array" ref="W2139">INDEX(Table6[#Data], MATCH(1, ISNUMBER(SEARCH(Transcripts[[#This Row],[RefSeq mRNA ID]], Table6['#name])), 0), 1)</f>
        <v>#N/A</v>
      </c>
      <c r="X2139" s="43"/>
      <c r="Y2139" s="43"/>
      <c r="Z2139" t="s">
        <v>7529</v>
      </c>
      <c r="AA2139" t="s">
        <v>7530</v>
      </c>
      <c r="AB2139">
        <v>1041</v>
      </c>
      <c r="AC2139" t="s">
        <v>7505</v>
      </c>
      <c r="AD2139" t="s">
        <v>27</v>
      </c>
      <c r="AE2139" t="s">
        <v>11339</v>
      </c>
    </row>
    <row r="2140" spans="8:31" hidden="1" x14ac:dyDescent="0.25">
      <c r="H2140" t="s">
        <v>5682</v>
      </c>
      <c r="I2140" t="s">
        <v>5687</v>
      </c>
      <c r="J2140" t="s">
        <v>5688</v>
      </c>
      <c r="L2140">
        <v>2038</v>
      </c>
      <c r="M2140" t="s">
        <v>27</v>
      </c>
      <c r="N2140" t="s">
        <v>5689</v>
      </c>
      <c r="Q2140">
        <v>621</v>
      </c>
      <c r="R2140" t="s">
        <v>98</v>
      </c>
      <c r="S2140" t="s">
        <v>98</v>
      </c>
      <c r="T2140" t="str">
        <f>IF(Transcripts[[#This Row],[List?]]="Y", Transcripts[[#This Row],[RefSeq mRNA ID]]&amp;IF(Transcripts[[#This Row],[Preferred?]]="Y", " (Preferred)", ""), "")</f>
        <v/>
      </c>
      <c r="V2140" s="43" t="s">
        <v>18561</v>
      </c>
      <c r="W2140" s="43" t="e">
        <f t="array" ref="W2140">INDEX(Table6[#Data], MATCH(1, ISNUMBER(SEARCH(Transcripts[[#This Row],[RefSeq mRNA ID]], Table6['#name])), 0), 1)</f>
        <v>#N/A</v>
      </c>
      <c r="X2140" s="43"/>
      <c r="Y2140" s="43"/>
      <c r="Z2140" t="s">
        <v>7525</v>
      </c>
      <c r="AA2140" t="s">
        <v>7526</v>
      </c>
      <c r="AB2140">
        <v>1131</v>
      </c>
      <c r="AC2140" t="s">
        <v>7505</v>
      </c>
      <c r="AD2140" t="s">
        <v>27</v>
      </c>
      <c r="AE2140" t="s">
        <v>11340</v>
      </c>
    </row>
    <row r="2141" spans="8:31" hidden="1" x14ac:dyDescent="0.25">
      <c r="H2141" t="s">
        <v>5682</v>
      </c>
      <c r="I2141" t="s">
        <v>5698</v>
      </c>
      <c r="J2141" t="s">
        <v>5699</v>
      </c>
      <c r="L2141">
        <v>426</v>
      </c>
      <c r="M2141" t="s">
        <v>27</v>
      </c>
      <c r="N2141" t="s">
        <v>5700</v>
      </c>
      <c r="Q2141">
        <v>301</v>
      </c>
      <c r="R2141" t="s">
        <v>98</v>
      </c>
      <c r="S2141" t="s">
        <v>98</v>
      </c>
      <c r="T2141" t="str">
        <f>IF(Transcripts[[#This Row],[List?]]="Y", Transcripts[[#This Row],[RefSeq mRNA ID]]&amp;IF(Transcripts[[#This Row],[Preferred?]]="Y", " (Preferred)", ""), "")</f>
        <v/>
      </c>
      <c r="V2141" s="43" t="s">
        <v>18561</v>
      </c>
      <c r="W2141" s="43" t="e">
        <f t="array" ref="W2141">INDEX(Table6[#Data], MATCH(1, ISNUMBER(SEARCH(Transcripts[[#This Row],[RefSeq mRNA ID]], Table6['#name])), 0), 1)</f>
        <v>#N/A</v>
      </c>
      <c r="X2141" s="43"/>
      <c r="Y2141" s="43"/>
      <c r="Z2141" t="s">
        <v>7521</v>
      </c>
      <c r="AC2141" t="s">
        <v>7505</v>
      </c>
      <c r="AD2141" t="s">
        <v>27</v>
      </c>
      <c r="AE2141" t="s">
        <v>7521</v>
      </c>
    </row>
    <row r="2142" spans="8:31" hidden="1" x14ac:dyDescent="0.25">
      <c r="H2142" t="s">
        <v>5701</v>
      </c>
      <c r="I2142" t="s">
        <v>5702</v>
      </c>
      <c r="J2142" t="s">
        <v>5703</v>
      </c>
      <c r="K2142" t="s">
        <v>20458</v>
      </c>
      <c r="L2142">
        <v>2602</v>
      </c>
      <c r="M2142" t="s">
        <v>27</v>
      </c>
      <c r="N2142" t="s">
        <v>5704</v>
      </c>
      <c r="P2142" t="s">
        <v>5705</v>
      </c>
      <c r="Q2142">
        <v>1395</v>
      </c>
      <c r="R2142" t="s">
        <v>98</v>
      </c>
      <c r="S2142" t="s">
        <v>97</v>
      </c>
      <c r="T2142" t="str">
        <f>IF(Transcripts[[#This Row],[List?]]="Y", Transcripts[[#This Row],[RefSeq mRNA ID]]&amp;IF(Transcripts[[#This Row],[Preferred?]]="Y", " (Preferred)", ""), "")</f>
        <v>NM_005378.6</v>
      </c>
      <c r="V2142" s="43" t="s">
        <v>18562</v>
      </c>
      <c r="W2142" s="43" t="e">
        <f t="array" ref="W2142">INDEX(Table6[#Data], MATCH(1, ISNUMBER(SEARCH(Transcripts[[#This Row],[RefSeq mRNA ID]], Table6['#name])), 0), 1)</f>
        <v>#N/A</v>
      </c>
      <c r="X2142" s="43"/>
      <c r="Y2142" s="43"/>
      <c r="Z2142" t="s">
        <v>7523</v>
      </c>
      <c r="AC2142" t="s">
        <v>7505</v>
      </c>
      <c r="AD2142" t="s">
        <v>27</v>
      </c>
      <c r="AE2142" t="s">
        <v>7523</v>
      </c>
    </row>
    <row r="2143" spans="8:31" hidden="1" x14ac:dyDescent="0.25">
      <c r="H2143" t="s">
        <v>5701</v>
      </c>
      <c r="I2143" t="s">
        <v>20459</v>
      </c>
      <c r="J2143" t="s">
        <v>20460</v>
      </c>
      <c r="K2143" t="s">
        <v>19660</v>
      </c>
      <c r="R2143" t="s">
        <v>97</v>
      </c>
      <c r="S2143" t="s">
        <v>97</v>
      </c>
      <c r="T2143" t="str">
        <f>IF(Transcripts[[#This Row],[List?]]="Y", Transcripts[[#This Row],[RefSeq mRNA ID]]&amp;IF(Transcripts[[#This Row],[Preferred?]]="Y", " (Preferred)", ""), "")</f>
        <v>NM_001293231.1 (Preferred)</v>
      </c>
      <c r="V2143" s="43"/>
      <c r="W2143" s="43" t="e">
        <f t="array" ref="W2143">INDEX(Table6[#Data], MATCH(1, ISNUMBER(SEARCH(Transcripts[[#This Row],[RefSeq mRNA ID]], Table6['#name])), 0), 1)</f>
        <v>#N/A</v>
      </c>
      <c r="X2143" s="43"/>
      <c r="Y2143" s="43"/>
      <c r="Z2143" t="s">
        <v>7506</v>
      </c>
      <c r="AA2143" t="s">
        <v>7507</v>
      </c>
      <c r="AB2143">
        <v>159</v>
      </c>
      <c r="AC2143" t="s">
        <v>7505</v>
      </c>
      <c r="AD2143" t="s">
        <v>27</v>
      </c>
      <c r="AE2143" t="s">
        <v>11341</v>
      </c>
    </row>
    <row r="2144" spans="8:31" hidden="1" x14ac:dyDescent="0.25">
      <c r="H2144" t="s">
        <v>5706</v>
      </c>
      <c r="I2144" t="s">
        <v>5711</v>
      </c>
      <c r="J2144" t="s">
        <v>5712</v>
      </c>
      <c r="K2144" t="s">
        <v>20462</v>
      </c>
      <c r="L2144">
        <v>2871</v>
      </c>
      <c r="M2144" t="s">
        <v>27</v>
      </c>
      <c r="N2144" t="s">
        <v>5713</v>
      </c>
      <c r="O2144" t="s">
        <v>5714</v>
      </c>
      <c r="P2144" t="s">
        <v>5715</v>
      </c>
      <c r="Q2144">
        <v>954</v>
      </c>
      <c r="R2144" t="s">
        <v>98</v>
      </c>
      <c r="S2144" t="s">
        <v>97</v>
      </c>
      <c r="T2144" t="str">
        <f>IF(Transcripts[[#This Row],[List?]]="Y", Transcripts[[#This Row],[RefSeq mRNA ID]]&amp;IF(Transcripts[[#This Row],[Preferred?]]="Y", " (Preferred)", ""), "")</f>
        <v>NM_001172568.2</v>
      </c>
      <c r="V2144" s="43" t="s">
        <v>18563</v>
      </c>
      <c r="W2144" s="43" t="e">
        <f t="array" ref="W2144">INDEX(Table6[#Data], MATCH(1, ISNUMBER(SEARCH(Transcripts[[#This Row],[RefSeq mRNA ID]], Table6['#name])), 0), 1)</f>
        <v>#N/A</v>
      </c>
      <c r="X2144" s="43"/>
      <c r="Y2144" s="43"/>
      <c r="Z2144" t="s">
        <v>7509</v>
      </c>
      <c r="AA2144" t="s">
        <v>7510</v>
      </c>
      <c r="AB2144">
        <v>159</v>
      </c>
      <c r="AC2144" t="s">
        <v>7505</v>
      </c>
      <c r="AD2144" t="s">
        <v>27</v>
      </c>
      <c r="AE2144" t="s">
        <v>11342</v>
      </c>
    </row>
    <row r="2145" spans="8:31" hidden="1" x14ac:dyDescent="0.25">
      <c r="H2145" t="s">
        <v>5706</v>
      </c>
      <c r="I2145" t="s">
        <v>5720</v>
      </c>
      <c r="J2145" t="s">
        <v>5721</v>
      </c>
      <c r="K2145" t="s">
        <v>20463</v>
      </c>
      <c r="L2145">
        <v>2687</v>
      </c>
      <c r="M2145" t="s">
        <v>27</v>
      </c>
      <c r="N2145" t="s">
        <v>5722</v>
      </c>
      <c r="Q2145">
        <v>951</v>
      </c>
      <c r="R2145" t="s">
        <v>97</v>
      </c>
      <c r="S2145" t="s">
        <v>97</v>
      </c>
      <c r="T2145" t="str">
        <f>IF(Transcripts[[#This Row],[List?]]="Y", Transcripts[[#This Row],[RefSeq mRNA ID]]&amp;IF(Transcripts[[#This Row],[Preferred?]]="Y", " (Preferred)", ""), "")</f>
        <v>NM_001172567.2 (Preferred)</v>
      </c>
      <c r="V2145" s="43" t="s">
        <v>18563</v>
      </c>
      <c r="W2145" s="43" t="e">
        <f t="array" ref="W2145">INDEX(Table6[#Data], MATCH(1, ISNUMBER(SEARCH(Transcripts[[#This Row],[RefSeq mRNA ID]], Table6['#name])), 0), 1)</f>
        <v>#N/A</v>
      </c>
      <c r="X2145" s="43"/>
      <c r="Y2145" s="43"/>
      <c r="Z2145" t="s">
        <v>7512</v>
      </c>
      <c r="AA2145" t="s">
        <v>7513</v>
      </c>
      <c r="AB2145">
        <v>405</v>
      </c>
      <c r="AC2145" t="s">
        <v>7505</v>
      </c>
      <c r="AD2145" t="s">
        <v>27</v>
      </c>
      <c r="AE2145" t="s">
        <v>11343</v>
      </c>
    </row>
    <row r="2146" spans="8:31" hidden="1" x14ac:dyDescent="0.25">
      <c r="H2146" t="s">
        <v>5706</v>
      </c>
      <c r="I2146" t="s">
        <v>5716</v>
      </c>
      <c r="J2146" t="s">
        <v>5717</v>
      </c>
      <c r="K2146" t="s">
        <v>19667</v>
      </c>
      <c r="L2146">
        <v>2850</v>
      </c>
      <c r="M2146" t="s">
        <v>27</v>
      </c>
      <c r="N2146" t="s">
        <v>5718</v>
      </c>
      <c r="P2146" t="s">
        <v>5719</v>
      </c>
      <c r="Q2146">
        <v>930</v>
      </c>
      <c r="R2146" t="s">
        <v>98</v>
      </c>
      <c r="S2146" t="s">
        <v>97</v>
      </c>
      <c r="T2146" t="str">
        <f>IF(Transcripts[[#This Row],[List?]]="Y", Transcripts[[#This Row],[RefSeq mRNA ID]]&amp;IF(Transcripts[[#This Row],[Preferred?]]="Y", " (Preferred)", ""), "")</f>
        <v>NM_002468.4</v>
      </c>
      <c r="V2146" s="43" t="s">
        <v>18563</v>
      </c>
      <c r="W2146" s="43" t="e">
        <f t="array" ref="W2146">INDEX(Table6[#Data], MATCH(1, ISNUMBER(SEARCH(Transcripts[[#This Row],[RefSeq mRNA ID]], Table6['#name])), 0), 1)</f>
        <v>#N/A</v>
      </c>
      <c r="X2146" s="43"/>
      <c r="Y2146" s="43"/>
      <c r="Z2146" t="s">
        <v>7515</v>
      </c>
      <c r="AA2146" t="s">
        <v>7516</v>
      </c>
      <c r="AB2146">
        <v>405</v>
      </c>
      <c r="AC2146" t="s">
        <v>7505</v>
      </c>
      <c r="AD2146" t="s">
        <v>27</v>
      </c>
      <c r="AE2146" t="s">
        <v>11344</v>
      </c>
    </row>
    <row r="2147" spans="8:31" hidden="1" x14ac:dyDescent="0.25">
      <c r="H2147" t="s">
        <v>5706</v>
      </c>
      <c r="I2147" t="s">
        <v>5723</v>
      </c>
      <c r="J2147" t="s">
        <v>5724</v>
      </c>
      <c r="L2147">
        <v>1279</v>
      </c>
      <c r="M2147" t="s">
        <v>27</v>
      </c>
      <c r="N2147" t="s">
        <v>5725</v>
      </c>
      <c r="O2147" t="s">
        <v>5714</v>
      </c>
      <c r="P2147" t="s">
        <v>5726</v>
      </c>
      <c r="Q2147">
        <v>795</v>
      </c>
      <c r="R2147" t="s">
        <v>98</v>
      </c>
      <c r="S2147" t="s">
        <v>98</v>
      </c>
      <c r="T2147" t="str">
        <f>IF(Transcripts[[#This Row],[List?]]="Y", Transcripts[[#This Row],[RefSeq mRNA ID]]&amp;IF(Transcripts[[#This Row],[Preferred?]]="Y", " (Preferred)", ""), "")</f>
        <v/>
      </c>
      <c r="V2147" s="43" t="s">
        <v>18563</v>
      </c>
      <c r="W2147" s="43" t="e">
        <f t="array" ref="W2147">INDEX(Table6[#Data], MATCH(1, ISNUMBER(SEARCH(Transcripts[[#This Row],[RefSeq mRNA ID]], Table6['#name])), 0), 1)</f>
        <v>#N/A</v>
      </c>
      <c r="X2147" s="43"/>
      <c r="Y2147" s="43"/>
      <c r="Z2147" t="s">
        <v>7541</v>
      </c>
      <c r="AA2147" t="s">
        <v>7542</v>
      </c>
      <c r="AB2147">
        <v>408</v>
      </c>
      <c r="AC2147" t="s">
        <v>7505</v>
      </c>
      <c r="AD2147" t="s">
        <v>27</v>
      </c>
      <c r="AE2147" t="s">
        <v>11345</v>
      </c>
    </row>
    <row r="2148" spans="8:31" hidden="1" x14ac:dyDescent="0.25">
      <c r="H2148" t="s">
        <v>5706</v>
      </c>
      <c r="I2148" t="s">
        <v>5731</v>
      </c>
      <c r="J2148" t="s">
        <v>5732</v>
      </c>
      <c r="K2148" t="s">
        <v>20465</v>
      </c>
      <c r="L2148">
        <v>914</v>
      </c>
      <c r="M2148" t="s">
        <v>27</v>
      </c>
      <c r="N2148" t="s">
        <v>5733</v>
      </c>
      <c r="O2148" t="s">
        <v>5714</v>
      </c>
      <c r="P2148" t="s">
        <v>5734</v>
      </c>
      <c r="Q2148">
        <v>615</v>
      </c>
      <c r="R2148" t="s">
        <v>98</v>
      </c>
      <c r="S2148" t="s">
        <v>97</v>
      </c>
      <c r="T2148" t="str">
        <f>IF(Transcripts[[#This Row],[List?]]="Y", Transcripts[[#This Row],[RefSeq mRNA ID]]&amp;IF(Transcripts[[#This Row],[Preferred?]]="Y", " (Preferred)", ""), "")</f>
        <v>NM_001172569.2</v>
      </c>
      <c r="V2148" s="43" t="s">
        <v>18563</v>
      </c>
      <c r="W2148" s="43" t="e">
        <f t="array" ref="W2148">INDEX(Table6[#Data], MATCH(1, ISNUMBER(SEARCH(Transcripts[[#This Row],[RefSeq mRNA ID]], Table6['#name])), 0), 1)</f>
        <v>#N/A</v>
      </c>
      <c r="X2148" s="43"/>
      <c r="Y2148" s="43"/>
      <c r="Z2148" t="s">
        <v>7518</v>
      </c>
      <c r="AA2148" t="s">
        <v>7519</v>
      </c>
      <c r="AB2148">
        <v>143</v>
      </c>
      <c r="AC2148" t="s">
        <v>7505</v>
      </c>
      <c r="AD2148" t="s">
        <v>27</v>
      </c>
      <c r="AE2148" t="s">
        <v>11346</v>
      </c>
    </row>
    <row r="2149" spans="8:31" hidden="1" x14ac:dyDescent="0.25">
      <c r="H2149" t="s">
        <v>5706</v>
      </c>
      <c r="I2149" t="s">
        <v>5727</v>
      </c>
      <c r="J2149" t="s">
        <v>5728</v>
      </c>
      <c r="L2149">
        <v>976</v>
      </c>
      <c r="M2149" t="s">
        <v>27</v>
      </c>
      <c r="N2149" t="s">
        <v>5729</v>
      </c>
      <c r="O2149" t="s">
        <v>5714</v>
      </c>
      <c r="P2149" t="s">
        <v>5730</v>
      </c>
      <c r="Q2149">
        <v>480</v>
      </c>
      <c r="R2149" t="s">
        <v>98</v>
      </c>
      <c r="S2149" t="s">
        <v>98</v>
      </c>
      <c r="T2149" t="str">
        <f>IF(Transcripts[[#This Row],[List?]]="Y", Transcripts[[#This Row],[RefSeq mRNA ID]]&amp;IF(Transcripts[[#This Row],[Preferred?]]="Y", " (Preferred)", ""), "")</f>
        <v/>
      </c>
      <c r="V2149" s="43" t="s">
        <v>18563</v>
      </c>
      <c r="W2149" s="43" t="e">
        <f t="array" ref="W2149">INDEX(Table6[#Data], MATCH(1, ISNUMBER(SEARCH(Transcripts[[#This Row],[RefSeq mRNA ID]], Table6['#name])), 0), 1)</f>
        <v>#N/A</v>
      </c>
      <c r="X2149" s="43"/>
      <c r="Y2149" s="43"/>
      <c r="Z2149" t="s">
        <v>7538</v>
      </c>
      <c r="AA2149" t="s">
        <v>7539</v>
      </c>
      <c r="AB2149">
        <v>639</v>
      </c>
      <c r="AC2149" t="s">
        <v>7505</v>
      </c>
      <c r="AD2149" t="s">
        <v>27</v>
      </c>
      <c r="AE2149" t="s">
        <v>11347</v>
      </c>
    </row>
    <row r="2150" spans="8:31" hidden="1" x14ac:dyDescent="0.25">
      <c r="H2150" t="s">
        <v>5706</v>
      </c>
      <c r="I2150" t="s">
        <v>5707</v>
      </c>
      <c r="L2150">
        <v>712</v>
      </c>
      <c r="M2150" t="s">
        <v>195</v>
      </c>
      <c r="N2150" t="s">
        <v>5708</v>
      </c>
      <c r="P2150" t="s">
        <v>100</v>
      </c>
      <c r="Q2150">
        <v>0</v>
      </c>
      <c r="R2150" t="s">
        <v>98</v>
      </c>
      <c r="S2150" t="s">
        <v>98</v>
      </c>
      <c r="T2150" t="str">
        <f>IF(Transcripts[[#This Row],[List?]]="Y", Transcripts[[#This Row],[RefSeq mRNA ID]]&amp;IF(Transcripts[[#This Row],[Preferred?]]="Y", " (Preferred)", ""), "")</f>
        <v/>
      </c>
      <c r="V2150" s="43" t="s">
        <v>18563</v>
      </c>
      <c r="W2150" s="43" t="e">
        <f t="array" ref="W2150">INDEX(Table6[#Data], MATCH(1, ISNUMBER(SEARCH(Transcripts[[#This Row],[RefSeq mRNA ID]], Table6['#name])), 0), 1)</f>
        <v>#N/A</v>
      </c>
      <c r="X2150" s="43"/>
      <c r="Y2150" s="43"/>
      <c r="Z2150" t="s">
        <v>7532</v>
      </c>
      <c r="AA2150" t="s">
        <v>7533</v>
      </c>
      <c r="AB2150">
        <v>772</v>
      </c>
      <c r="AC2150" t="s">
        <v>7505</v>
      </c>
      <c r="AD2150" t="s">
        <v>27</v>
      </c>
      <c r="AE2150" t="s">
        <v>11348</v>
      </c>
    </row>
    <row r="2151" spans="8:31" hidden="1" x14ac:dyDescent="0.25">
      <c r="H2151" t="s">
        <v>5706</v>
      </c>
      <c r="I2151" t="s">
        <v>5709</v>
      </c>
      <c r="L2151">
        <v>583</v>
      </c>
      <c r="M2151" t="s">
        <v>195</v>
      </c>
      <c r="N2151" t="s">
        <v>5710</v>
      </c>
      <c r="P2151" t="s">
        <v>100</v>
      </c>
      <c r="Q2151">
        <v>0</v>
      </c>
      <c r="R2151" t="s">
        <v>98</v>
      </c>
      <c r="S2151" t="s">
        <v>98</v>
      </c>
      <c r="T2151" t="str">
        <f>IF(Transcripts[[#This Row],[List?]]="Y", Transcripts[[#This Row],[RefSeq mRNA ID]]&amp;IF(Transcripts[[#This Row],[Preferred?]]="Y", " (Preferred)", ""), "")</f>
        <v/>
      </c>
      <c r="V2151" s="43" t="s">
        <v>18563</v>
      </c>
      <c r="W2151" s="43" t="e">
        <f t="array" ref="W2151">INDEX(Table6[#Data], MATCH(1, ISNUMBER(SEARCH(Transcripts[[#This Row],[RefSeq mRNA ID]], Table6['#name])), 0), 1)</f>
        <v>#N/A</v>
      </c>
      <c r="X2151" s="43"/>
      <c r="Y2151" s="43"/>
      <c r="Z2151" t="s">
        <v>7548</v>
      </c>
      <c r="AC2151" t="s">
        <v>7505</v>
      </c>
      <c r="AD2151" t="s">
        <v>27</v>
      </c>
      <c r="AE2151" t="s">
        <v>7548</v>
      </c>
    </row>
    <row r="2152" spans="8:31" hidden="1" x14ac:dyDescent="0.25">
      <c r="H2152" t="s">
        <v>5706</v>
      </c>
      <c r="I2152" t="s">
        <v>5735</v>
      </c>
      <c r="L2152">
        <v>3314</v>
      </c>
      <c r="M2152" t="s">
        <v>212</v>
      </c>
      <c r="N2152" t="s">
        <v>5736</v>
      </c>
      <c r="P2152" t="s">
        <v>100</v>
      </c>
      <c r="Q2152">
        <v>0</v>
      </c>
      <c r="R2152" t="s">
        <v>98</v>
      </c>
      <c r="S2152" t="s">
        <v>98</v>
      </c>
      <c r="T2152" t="str">
        <f>IF(Transcripts[[#This Row],[List?]]="Y", Transcripts[[#This Row],[RefSeq mRNA ID]]&amp;IF(Transcripts[[#This Row],[Preferred?]]="Y", " (Preferred)", ""), "")</f>
        <v/>
      </c>
      <c r="V2152" s="43" t="s">
        <v>18563</v>
      </c>
      <c r="W2152" s="43" t="e">
        <f t="array" ref="W2152">INDEX(Table6[#Data], MATCH(1, ISNUMBER(SEARCH(Transcripts[[#This Row],[RefSeq mRNA ID]], Table6['#name])), 0), 1)</f>
        <v>#N/A</v>
      </c>
      <c r="X2152" s="43"/>
      <c r="Y2152" s="43"/>
      <c r="Z2152" t="s">
        <v>7550</v>
      </c>
      <c r="AC2152" t="s">
        <v>7505</v>
      </c>
      <c r="AD2152" t="s">
        <v>27</v>
      </c>
      <c r="AE2152" t="s">
        <v>7550</v>
      </c>
    </row>
    <row r="2153" spans="8:31" hidden="1" x14ac:dyDescent="0.25">
      <c r="H2153" t="s">
        <v>5706</v>
      </c>
      <c r="I2153" t="s">
        <v>5737</v>
      </c>
      <c r="L2153">
        <v>2730</v>
      </c>
      <c r="M2153" t="s">
        <v>212</v>
      </c>
      <c r="N2153" t="s">
        <v>5738</v>
      </c>
      <c r="P2153" t="s">
        <v>100</v>
      </c>
      <c r="Q2153">
        <v>0</v>
      </c>
      <c r="R2153" t="s">
        <v>98</v>
      </c>
      <c r="S2153" t="s">
        <v>98</v>
      </c>
      <c r="T2153" t="str">
        <f>IF(Transcripts[[#This Row],[List?]]="Y", Transcripts[[#This Row],[RefSeq mRNA ID]]&amp;IF(Transcripts[[#This Row],[Preferred?]]="Y", " (Preferred)", ""), "")</f>
        <v/>
      </c>
      <c r="V2153" s="43" t="s">
        <v>18563</v>
      </c>
      <c r="W2153" s="43" t="e">
        <f t="array" ref="W2153">INDEX(Table6[#Data], MATCH(1, ISNUMBER(SEARCH(Transcripts[[#This Row],[RefSeq mRNA ID]], Table6['#name])), 0), 1)</f>
        <v>#N/A</v>
      </c>
      <c r="X2153" s="43"/>
      <c r="Y2153" s="43"/>
      <c r="Z2153" t="s">
        <v>7545</v>
      </c>
      <c r="AA2153" t="s">
        <v>7546</v>
      </c>
      <c r="AB2153">
        <v>324</v>
      </c>
      <c r="AC2153" t="s">
        <v>7505</v>
      </c>
      <c r="AD2153" t="s">
        <v>27</v>
      </c>
      <c r="AE2153" t="s">
        <v>11349</v>
      </c>
    </row>
    <row r="2154" spans="8:31" hidden="1" x14ac:dyDescent="0.25">
      <c r="H2154" t="s">
        <v>5706</v>
      </c>
      <c r="I2154" t="s">
        <v>5739</v>
      </c>
      <c r="L2154">
        <v>1088</v>
      </c>
      <c r="M2154" t="s">
        <v>212</v>
      </c>
      <c r="N2154" t="s">
        <v>5740</v>
      </c>
      <c r="P2154" t="s">
        <v>100</v>
      </c>
      <c r="Q2154">
        <v>0</v>
      </c>
      <c r="R2154" t="s">
        <v>98</v>
      </c>
      <c r="S2154" t="s">
        <v>98</v>
      </c>
      <c r="T2154" t="str">
        <f>IF(Transcripts[[#This Row],[List?]]="Y", Transcripts[[#This Row],[RefSeq mRNA ID]]&amp;IF(Transcripts[[#This Row],[Preferred?]]="Y", " (Preferred)", ""), "")</f>
        <v/>
      </c>
      <c r="V2154" s="43" t="s">
        <v>18563</v>
      </c>
      <c r="W2154" s="43" t="e">
        <f t="array" ref="W2154">INDEX(Table6[#Data], MATCH(1, ISNUMBER(SEARCH(Transcripts[[#This Row],[RefSeq mRNA ID]], Table6['#name])), 0), 1)</f>
        <v>#N/A</v>
      </c>
      <c r="X2154" s="43"/>
      <c r="Y2154" s="43"/>
      <c r="Z2154" t="s">
        <v>7552</v>
      </c>
      <c r="AC2154" t="s">
        <v>7505</v>
      </c>
      <c r="AD2154" t="s">
        <v>27</v>
      </c>
      <c r="AE2154" t="s">
        <v>7552</v>
      </c>
    </row>
    <row r="2155" spans="8:31" hidden="1" x14ac:dyDescent="0.25">
      <c r="H2155" t="s">
        <v>5706</v>
      </c>
      <c r="I2155" t="s">
        <v>20466</v>
      </c>
      <c r="J2155" t="s">
        <v>20467</v>
      </c>
      <c r="K2155" t="s">
        <v>20468</v>
      </c>
      <c r="R2155" t="s">
        <v>98</v>
      </c>
      <c r="S2155" t="s">
        <v>97</v>
      </c>
      <c r="T2155" t="str">
        <f>IF(Transcripts[[#This Row],[List?]]="Y", Transcripts[[#This Row],[RefSeq mRNA ID]]&amp;IF(Transcripts[[#This Row],[Preferred?]]="Y", " (Preferred)", ""), "")</f>
        <v>NM_001172566.2</v>
      </c>
      <c r="V2155" s="43"/>
      <c r="W2155" s="43" t="e">
        <f t="array" ref="W2155">INDEX(Table6[#Data], MATCH(1, ISNUMBER(SEARCH(Transcripts[[#This Row],[RefSeq mRNA ID]], Table6['#name])), 0), 1)</f>
        <v>#N/A</v>
      </c>
      <c r="X2155" s="43"/>
      <c r="Y2155" s="43"/>
      <c r="Z2155" t="s">
        <v>2591</v>
      </c>
      <c r="AA2155" t="s">
        <v>2592</v>
      </c>
      <c r="AB2155">
        <v>2952</v>
      </c>
      <c r="AC2155" t="s">
        <v>2590</v>
      </c>
      <c r="AD2155" t="s">
        <v>27</v>
      </c>
      <c r="AE2155" t="s">
        <v>11350</v>
      </c>
    </row>
    <row r="2156" spans="8:31" x14ac:dyDescent="0.25">
      <c r="H2156" t="s">
        <v>5741</v>
      </c>
      <c r="I2156" t="s">
        <v>5748</v>
      </c>
      <c r="J2156" t="s">
        <v>5749</v>
      </c>
      <c r="K2156" t="s">
        <v>19668</v>
      </c>
      <c r="L2156">
        <v>4666</v>
      </c>
      <c r="M2156" t="s">
        <v>27</v>
      </c>
      <c r="N2156" t="s">
        <v>5750</v>
      </c>
      <c r="O2156" t="s">
        <v>5751</v>
      </c>
      <c r="P2156" t="s">
        <v>5752</v>
      </c>
      <c r="Q2156">
        <v>2265</v>
      </c>
      <c r="R2156" t="s">
        <v>97</v>
      </c>
      <c r="S2156" t="s">
        <v>97</v>
      </c>
      <c r="T2156" t="str">
        <f>IF(Transcripts[[#This Row],[List?]]="Y", Transcripts[[#This Row],[RefSeq mRNA ID]]&amp;IF(Transcripts[[#This Row],[Preferred?]]="Y", " (Preferred)", ""), "")</f>
        <v>NM_002485.4 (Preferred)</v>
      </c>
      <c r="V2156" s="43" t="s">
        <v>18564</v>
      </c>
      <c r="W2156" s="43" t="e">
        <f t="array" ref="W2156">INDEX(Table6[#Data], MATCH(1, ISNUMBER(SEARCH(Transcripts[[#This Row],[RefSeq mRNA ID]], Table6['#name])), 0), 1)</f>
        <v>#N/A</v>
      </c>
      <c r="X2156" s="43"/>
      <c r="Y2156" s="43"/>
      <c r="Z2156" t="s">
        <v>2598</v>
      </c>
      <c r="AA2156" t="s">
        <v>2599</v>
      </c>
      <c r="AB2156">
        <v>1620</v>
      </c>
      <c r="AC2156" t="s">
        <v>2590</v>
      </c>
      <c r="AD2156" t="s">
        <v>27</v>
      </c>
      <c r="AE2156" t="s">
        <v>11351</v>
      </c>
    </row>
    <row r="2157" spans="8:31" x14ac:dyDescent="0.25">
      <c r="H2157" t="s">
        <v>5741</v>
      </c>
      <c r="I2157" t="s">
        <v>5753</v>
      </c>
      <c r="J2157" t="s">
        <v>5754</v>
      </c>
      <c r="K2157" t="s">
        <v>19669</v>
      </c>
      <c r="L2157">
        <v>4523</v>
      </c>
      <c r="M2157" t="s">
        <v>27</v>
      </c>
      <c r="N2157" t="s">
        <v>5755</v>
      </c>
      <c r="Q2157">
        <v>2019</v>
      </c>
      <c r="R2157" t="s">
        <v>98</v>
      </c>
      <c r="S2157" t="s">
        <v>97</v>
      </c>
      <c r="T2157" t="str">
        <f>IF(Transcripts[[#This Row],[List?]]="Y", Transcripts[[#This Row],[RefSeq mRNA ID]]&amp;IF(Transcripts[[#This Row],[Preferred?]]="Y", " (Preferred)", ""), "")</f>
        <v>NM_001024688.2</v>
      </c>
      <c r="V2157" s="43" t="s">
        <v>18564</v>
      </c>
      <c r="W2157" s="43" t="e">
        <f t="array" ref="W2157">INDEX(Table6[#Data], MATCH(1, ISNUMBER(SEARCH(Transcripts[[#This Row],[RefSeq mRNA ID]], Table6['#name])), 0), 1)</f>
        <v>#N/A</v>
      </c>
      <c r="X2157" s="43"/>
      <c r="Y2157" s="43"/>
      <c r="Z2157" t="s">
        <v>2595</v>
      </c>
      <c r="AA2157" t="s">
        <v>2596</v>
      </c>
      <c r="AB2157">
        <v>2757</v>
      </c>
      <c r="AC2157" t="s">
        <v>2590</v>
      </c>
      <c r="AD2157" t="s">
        <v>27</v>
      </c>
      <c r="AE2157" t="s">
        <v>11352</v>
      </c>
    </row>
    <row r="2158" spans="8:31" x14ac:dyDescent="0.25">
      <c r="H2158" t="s">
        <v>5741</v>
      </c>
      <c r="I2158" t="s">
        <v>5756</v>
      </c>
      <c r="J2158" t="s">
        <v>5757</v>
      </c>
      <c r="L2158">
        <v>701</v>
      </c>
      <c r="M2158" t="s">
        <v>27</v>
      </c>
      <c r="N2158" t="s">
        <v>5758</v>
      </c>
      <c r="Q2158">
        <v>494</v>
      </c>
      <c r="R2158" t="s">
        <v>98</v>
      </c>
      <c r="S2158" t="s">
        <v>98</v>
      </c>
      <c r="T2158" t="str">
        <f>IF(Transcripts[[#This Row],[List?]]="Y", Transcripts[[#This Row],[RefSeq mRNA ID]]&amp;IF(Transcripts[[#This Row],[Preferred?]]="Y", " (Preferred)", ""), "")</f>
        <v/>
      </c>
      <c r="V2158" s="43" t="s">
        <v>18564</v>
      </c>
      <c r="W2158" s="43" t="e">
        <f t="array" ref="W2158">INDEX(Table6[#Data], MATCH(1, ISNUMBER(SEARCH(Transcripts[[#This Row],[RefSeq mRNA ID]], Table6['#name])), 0), 1)</f>
        <v>#N/A</v>
      </c>
      <c r="X2158" s="43"/>
      <c r="Y2158" s="43"/>
      <c r="Z2158" t="s">
        <v>4980</v>
      </c>
      <c r="AA2158" t="s">
        <v>4981</v>
      </c>
      <c r="AB2158">
        <v>1200</v>
      </c>
      <c r="AC2158" t="s">
        <v>4948</v>
      </c>
      <c r="AD2158" t="s">
        <v>27</v>
      </c>
      <c r="AE2158" t="s">
        <v>11353</v>
      </c>
    </row>
    <row r="2159" spans="8:31" x14ac:dyDescent="0.25">
      <c r="H2159" t="s">
        <v>5741</v>
      </c>
      <c r="I2159" t="s">
        <v>5762</v>
      </c>
      <c r="J2159" t="s">
        <v>5763</v>
      </c>
      <c r="L2159">
        <v>535</v>
      </c>
      <c r="M2159" t="s">
        <v>27</v>
      </c>
      <c r="N2159" t="s">
        <v>5764</v>
      </c>
      <c r="Q2159">
        <v>477</v>
      </c>
      <c r="R2159" t="s">
        <v>98</v>
      </c>
      <c r="S2159" t="s">
        <v>98</v>
      </c>
      <c r="T2159" t="str">
        <f>IF(Transcripts[[#This Row],[List?]]="Y", Transcripts[[#This Row],[RefSeq mRNA ID]]&amp;IF(Transcripts[[#This Row],[Preferred?]]="Y", " (Preferred)", ""), "")</f>
        <v/>
      </c>
      <c r="V2159" s="43" t="s">
        <v>18564</v>
      </c>
      <c r="W2159" s="43" t="e">
        <f t="array" ref="W2159">INDEX(Table6[#Data], MATCH(1, ISNUMBER(SEARCH(Transcripts[[#This Row],[RefSeq mRNA ID]], Table6['#name])), 0), 1)</f>
        <v>#N/A</v>
      </c>
      <c r="X2159" s="43"/>
      <c r="Y2159" s="43"/>
      <c r="Z2159" t="s">
        <v>4967</v>
      </c>
      <c r="AA2159" t="s">
        <v>4968</v>
      </c>
      <c r="AB2159">
        <v>138</v>
      </c>
      <c r="AC2159" t="s">
        <v>4948</v>
      </c>
      <c r="AD2159" t="s">
        <v>27</v>
      </c>
      <c r="AE2159" t="s">
        <v>11354</v>
      </c>
    </row>
    <row r="2160" spans="8:31" x14ac:dyDescent="0.25">
      <c r="H2160" t="s">
        <v>5741</v>
      </c>
      <c r="I2160" t="s">
        <v>5759</v>
      </c>
      <c r="J2160" t="s">
        <v>5760</v>
      </c>
      <c r="L2160">
        <v>565</v>
      </c>
      <c r="M2160" t="s">
        <v>27</v>
      </c>
      <c r="N2160" t="s">
        <v>5761</v>
      </c>
      <c r="Q2160">
        <v>276</v>
      </c>
      <c r="R2160" t="s">
        <v>98</v>
      </c>
      <c r="S2160" t="s">
        <v>98</v>
      </c>
      <c r="T2160" t="str">
        <f>IF(Transcripts[[#This Row],[List?]]="Y", Transcripts[[#This Row],[RefSeq mRNA ID]]&amp;IF(Transcripts[[#This Row],[Preferred?]]="Y", " (Preferred)", ""), "")</f>
        <v/>
      </c>
      <c r="V2160" s="43" t="s">
        <v>18564</v>
      </c>
      <c r="W2160" s="43" t="e">
        <f t="array" ref="W2160">INDEX(Table6[#Data], MATCH(1, ISNUMBER(SEARCH(Transcripts[[#This Row],[RefSeq mRNA ID]], Table6['#name])), 0), 1)</f>
        <v>#N/A</v>
      </c>
      <c r="X2160" s="43"/>
      <c r="Y2160" s="43"/>
      <c r="Z2160" t="s">
        <v>4976</v>
      </c>
      <c r="AA2160" t="s">
        <v>4977</v>
      </c>
      <c r="AB2160">
        <v>1233</v>
      </c>
      <c r="AC2160" t="s">
        <v>4948</v>
      </c>
      <c r="AD2160" t="s">
        <v>27</v>
      </c>
      <c r="AE2160" t="s">
        <v>11355</v>
      </c>
    </row>
    <row r="2161" spans="8:31" x14ac:dyDescent="0.25">
      <c r="H2161" t="s">
        <v>5741</v>
      </c>
      <c r="I2161" t="s">
        <v>5742</v>
      </c>
      <c r="J2161" t="s">
        <v>5743</v>
      </c>
      <c r="L2161">
        <v>4907</v>
      </c>
      <c r="M2161" t="s">
        <v>189</v>
      </c>
      <c r="N2161" t="s">
        <v>5744</v>
      </c>
      <c r="P2161" t="s">
        <v>100</v>
      </c>
      <c r="Q2161">
        <v>177</v>
      </c>
      <c r="R2161" t="s">
        <v>98</v>
      </c>
      <c r="S2161" t="s">
        <v>98</v>
      </c>
      <c r="T2161" t="str">
        <f>IF(Transcripts[[#This Row],[List?]]="Y", Transcripts[[#This Row],[RefSeq mRNA ID]]&amp;IF(Transcripts[[#This Row],[Preferred?]]="Y", " (Preferred)", ""), "")</f>
        <v/>
      </c>
      <c r="V2161" s="43" t="s">
        <v>18564</v>
      </c>
      <c r="W2161" s="43" t="e">
        <f t="array" ref="W2161">INDEX(Table6[#Data], MATCH(1, ISNUMBER(SEARCH(Transcripts[[#This Row],[RefSeq mRNA ID]], Table6['#name])), 0), 1)</f>
        <v>#N/A</v>
      </c>
      <c r="X2161" s="43"/>
      <c r="Y2161" s="43"/>
      <c r="Z2161" t="s">
        <v>4949</v>
      </c>
      <c r="AA2161" t="s">
        <v>4950</v>
      </c>
      <c r="AB2161">
        <v>126</v>
      </c>
      <c r="AC2161" t="s">
        <v>4948</v>
      </c>
      <c r="AD2161" t="s">
        <v>27</v>
      </c>
      <c r="AE2161" t="s">
        <v>11356</v>
      </c>
    </row>
    <row r="2162" spans="8:31" x14ac:dyDescent="0.25">
      <c r="H2162" t="s">
        <v>5741</v>
      </c>
      <c r="I2162" t="s">
        <v>5745</v>
      </c>
      <c r="J2162" t="s">
        <v>5746</v>
      </c>
      <c r="L2162">
        <v>593</v>
      </c>
      <c r="M2162" t="s">
        <v>189</v>
      </c>
      <c r="N2162" t="s">
        <v>5747</v>
      </c>
      <c r="P2162" t="s">
        <v>100</v>
      </c>
      <c r="Q2162">
        <v>177</v>
      </c>
      <c r="R2162" t="s">
        <v>98</v>
      </c>
      <c r="S2162" t="s">
        <v>98</v>
      </c>
      <c r="T2162" t="str">
        <f>IF(Transcripts[[#This Row],[List?]]="Y", Transcripts[[#This Row],[RefSeq mRNA ID]]&amp;IF(Transcripts[[#This Row],[Preferred?]]="Y", " (Preferred)", ""), "")</f>
        <v/>
      </c>
      <c r="V2162" s="43" t="s">
        <v>18564</v>
      </c>
      <c r="W2162" s="43" t="e">
        <f t="array" ref="W2162">INDEX(Table6[#Data], MATCH(1, ISNUMBER(SEARCH(Transcripts[[#This Row],[RefSeq mRNA ID]], Table6['#name])), 0), 1)</f>
        <v>#N/A</v>
      </c>
      <c r="X2162" s="43"/>
      <c r="Y2162" s="43"/>
      <c r="Z2162" t="s">
        <v>4952</v>
      </c>
      <c r="AA2162" t="s">
        <v>4953</v>
      </c>
      <c r="AB2162">
        <v>279</v>
      </c>
      <c r="AC2162" t="s">
        <v>4948</v>
      </c>
      <c r="AD2162" t="s">
        <v>27</v>
      </c>
      <c r="AE2162" t="s">
        <v>11357</v>
      </c>
    </row>
    <row r="2163" spans="8:31" x14ac:dyDescent="0.25">
      <c r="H2163" t="s">
        <v>5741</v>
      </c>
      <c r="I2163" t="s">
        <v>5765</v>
      </c>
      <c r="L2163">
        <v>593</v>
      </c>
      <c r="M2163" t="s">
        <v>212</v>
      </c>
      <c r="N2163" t="s">
        <v>5766</v>
      </c>
      <c r="P2163" t="s">
        <v>100</v>
      </c>
      <c r="Q2163">
        <v>0</v>
      </c>
      <c r="R2163" t="s">
        <v>98</v>
      </c>
      <c r="S2163" t="s">
        <v>98</v>
      </c>
      <c r="T2163" t="str">
        <f>IF(Transcripts[[#This Row],[List?]]="Y", Transcripts[[#This Row],[RefSeq mRNA ID]]&amp;IF(Transcripts[[#This Row],[Preferred?]]="Y", " (Preferred)", ""), "")</f>
        <v/>
      </c>
      <c r="V2163" s="43" t="s">
        <v>18564</v>
      </c>
      <c r="W2163" s="43" t="e">
        <f t="array" ref="W2163">INDEX(Table6[#Data], MATCH(1, ISNUMBER(SEARCH(Transcripts[[#This Row],[RefSeq mRNA ID]], Table6['#name])), 0), 1)</f>
        <v>#N/A</v>
      </c>
      <c r="X2163" s="43"/>
      <c r="Y2163" s="43"/>
      <c r="Z2163" t="s">
        <v>4958</v>
      </c>
      <c r="AA2163" t="s">
        <v>4959</v>
      </c>
      <c r="AB2163">
        <v>138</v>
      </c>
      <c r="AC2163" t="s">
        <v>4948</v>
      </c>
      <c r="AD2163" t="s">
        <v>27</v>
      </c>
      <c r="AE2163" t="s">
        <v>11358</v>
      </c>
    </row>
    <row r="2164" spans="8:31" x14ac:dyDescent="0.25">
      <c r="H2164" t="s">
        <v>5741</v>
      </c>
      <c r="I2164" t="s">
        <v>5767</v>
      </c>
      <c r="L2164">
        <v>503</v>
      </c>
      <c r="M2164" t="s">
        <v>212</v>
      </c>
      <c r="N2164" t="s">
        <v>5768</v>
      </c>
      <c r="P2164" t="s">
        <v>100</v>
      </c>
      <c r="Q2164">
        <v>0</v>
      </c>
      <c r="R2164" t="s">
        <v>98</v>
      </c>
      <c r="S2164" t="s">
        <v>98</v>
      </c>
      <c r="T2164" t="str">
        <f>IF(Transcripts[[#This Row],[List?]]="Y", Transcripts[[#This Row],[RefSeq mRNA ID]]&amp;IF(Transcripts[[#This Row],[Preferred?]]="Y", " (Preferred)", ""), "")</f>
        <v/>
      </c>
      <c r="V2164" s="43" t="s">
        <v>18564</v>
      </c>
      <c r="W2164" s="43" t="e">
        <f t="array" ref="W2164">INDEX(Table6[#Data], MATCH(1, ISNUMBER(SEARCH(Transcripts[[#This Row],[RefSeq mRNA ID]], Table6['#name])), 0), 1)</f>
        <v>#N/A</v>
      </c>
      <c r="X2164" s="43"/>
      <c r="Y2164" s="43"/>
      <c r="Z2164" t="s">
        <v>4955</v>
      </c>
      <c r="AA2164" t="s">
        <v>4956</v>
      </c>
      <c r="AB2164">
        <v>126</v>
      </c>
      <c r="AC2164" t="s">
        <v>4948</v>
      </c>
      <c r="AD2164" t="s">
        <v>27</v>
      </c>
      <c r="AE2164" t="s">
        <v>11359</v>
      </c>
    </row>
    <row r="2165" spans="8:31" x14ac:dyDescent="0.25">
      <c r="H2165" t="s">
        <v>5741</v>
      </c>
      <c r="I2165" t="s">
        <v>5769</v>
      </c>
      <c r="L2165">
        <v>494</v>
      </c>
      <c r="M2165" t="s">
        <v>212</v>
      </c>
      <c r="N2165" t="s">
        <v>5770</v>
      </c>
      <c r="P2165" t="s">
        <v>100</v>
      </c>
      <c r="Q2165">
        <v>0</v>
      </c>
      <c r="R2165" t="s">
        <v>98</v>
      </c>
      <c r="S2165" t="s">
        <v>98</v>
      </c>
      <c r="T2165" t="str">
        <f>IF(Transcripts[[#This Row],[List?]]="Y", Transcripts[[#This Row],[RefSeq mRNA ID]]&amp;IF(Transcripts[[#This Row],[Preferred?]]="Y", " (Preferred)", ""), "")</f>
        <v/>
      </c>
      <c r="V2165" s="43" t="s">
        <v>18564</v>
      </c>
      <c r="W2165" s="43" t="e">
        <f t="array" ref="W2165">INDEX(Table6[#Data], MATCH(1, ISNUMBER(SEARCH(Transcripts[[#This Row],[RefSeq mRNA ID]], Table6['#name])), 0), 1)</f>
        <v>#N/A</v>
      </c>
      <c r="X2165" s="43"/>
      <c r="Y2165" s="43"/>
      <c r="Z2165" t="s">
        <v>4961</v>
      </c>
      <c r="AA2165" t="s">
        <v>4962</v>
      </c>
      <c r="AB2165">
        <v>126</v>
      </c>
      <c r="AC2165" t="s">
        <v>4948</v>
      </c>
      <c r="AD2165" t="s">
        <v>27</v>
      </c>
      <c r="AE2165" t="s">
        <v>11360</v>
      </c>
    </row>
    <row r="2166" spans="8:31" hidden="1" x14ac:dyDescent="0.25">
      <c r="H2166" t="s">
        <v>113</v>
      </c>
      <c r="I2166" t="s">
        <v>5801</v>
      </c>
      <c r="J2166" t="s">
        <v>5802</v>
      </c>
      <c r="K2166" t="s">
        <v>19671</v>
      </c>
      <c r="L2166">
        <v>12425</v>
      </c>
      <c r="M2166" t="s">
        <v>27</v>
      </c>
      <c r="N2166" t="s">
        <v>5803</v>
      </c>
      <c r="O2166" t="s">
        <v>5804</v>
      </c>
      <c r="P2166" t="s">
        <v>5805</v>
      </c>
      <c r="Q2166">
        <v>8520</v>
      </c>
      <c r="R2166" t="s">
        <v>97</v>
      </c>
      <c r="S2166" t="s">
        <v>97</v>
      </c>
      <c r="T2166" t="str">
        <f>IF(Transcripts[[#This Row],[List?]]="Y", Transcripts[[#This Row],[RefSeq mRNA ID]]&amp;IF(Transcripts[[#This Row],[Preferred?]]="Y", " (Preferred)", ""), "")</f>
        <v>NM_001042492.2 (Preferred)</v>
      </c>
      <c r="V2166" s="43" t="s">
        <v>18565</v>
      </c>
      <c r="W2166" s="43" t="e">
        <f t="array" ref="W2166">INDEX(Table6[#Data], MATCH(1, ISNUMBER(SEARCH(Transcripts[[#This Row],[RefSeq mRNA ID]], Table6['#name])), 0), 1)</f>
        <v>#N/A</v>
      </c>
      <c r="X2166" s="43"/>
      <c r="Y2166" s="43"/>
      <c r="Z2166" t="s">
        <v>4964</v>
      </c>
      <c r="AA2166" t="s">
        <v>4965</v>
      </c>
      <c r="AB2166">
        <v>49</v>
      </c>
      <c r="AC2166" t="s">
        <v>4948</v>
      </c>
      <c r="AD2166" t="s">
        <v>27</v>
      </c>
      <c r="AE2166" t="s">
        <v>11361</v>
      </c>
    </row>
    <row r="2167" spans="8:31" hidden="1" x14ac:dyDescent="0.25">
      <c r="H2167" t="s">
        <v>113</v>
      </c>
      <c r="I2167" t="s">
        <v>5806</v>
      </c>
      <c r="J2167" t="s">
        <v>5807</v>
      </c>
      <c r="K2167" t="s">
        <v>19670</v>
      </c>
      <c r="L2167">
        <v>12362</v>
      </c>
      <c r="M2167" t="s">
        <v>27</v>
      </c>
      <c r="N2167" t="s">
        <v>5808</v>
      </c>
      <c r="O2167" t="s">
        <v>5809</v>
      </c>
      <c r="P2167" t="s">
        <v>5810</v>
      </c>
      <c r="Q2167">
        <v>8457</v>
      </c>
      <c r="R2167" t="s">
        <v>98</v>
      </c>
      <c r="S2167" t="s">
        <v>97</v>
      </c>
      <c r="T2167" t="str">
        <f>IF(Transcripts[[#This Row],[List?]]="Y", Transcripts[[#This Row],[RefSeq mRNA ID]]&amp;IF(Transcripts[[#This Row],[Preferred?]]="Y", " (Preferred)", ""), "")</f>
        <v>NM_000267.3</v>
      </c>
      <c r="V2167" s="43" t="s">
        <v>18565</v>
      </c>
      <c r="W2167" s="43" t="e">
        <f t="array" ref="W2167">INDEX(Table6[#Data], MATCH(1, ISNUMBER(SEARCH(Transcripts[[#This Row],[RefSeq mRNA ID]], Table6['#name])), 0), 1)</f>
        <v>#N/A</v>
      </c>
      <c r="X2167" s="43"/>
      <c r="Y2167" s="43"/>
      <c r="Z2167" t="s">
        <v>4974</v>
      </c>
      <c r="AC2167" t="s">
        <v>4948</v>
      </c>
      <c r="AD2167" t="s">
        <v>27</v>
      </c>
      <c r="AE2167" t="s">
        <v>4974</v>
      </c>
    </row>
    <row r="2168" spans="8:31" hidden="1" x14ac:dyDescent="0.25">
      <c r="H2168" t="s">
        <v>113</v>
      </c>
      <c r="I2168" t="s">
        <v>5811</v>
      </c>
      <c r="J2168" t="s">
        <v>5812</v>
      </c>
      <c r="L2168">
        <v>7787</v>
      </c>
      <c r="M2168" t="s">
        <v>27</v>
      </c>
      <c r="N2168" t="s">
        <v>5813</v>
      </c>
      <c r="Q2168">
        <v>7509</v>
      </c>
      <c r="R2168" t="s">
        <v>98</v>
      </c>
      <c r="S2168" t="s">
        <v>98</v>
      </c>
      <c r="T2168" t="str">
        <f>IF(Transcripts[[#This Row],[List?]]="Y", Transcripts[[#This Row],[RefSeq mRNA ID]]&amp;IF(Transcripts[[#This Row],[Preferred?]]="Y", " (Preferred)", ""), "")</f>
        <v/>
      </c>
      <c r="V2168" s="43" t="s">
        <v>18565</v>
      </c>
      <c r="W2168" s="43" t="e">
        <f t="array" ref="W2168">INDEX(Table6[#Data], MATCH(1, ISNUMBER(SEARCH(Transcripts[[#This Row],[RefSeq mRNA ID]], Table6['#name])), 0), 1)</f>
        <v>#N/A</v>
      </c>
      <c r="X2168" s="43"/>
      <c r="Y2168" s="43"/>
      <c r="Z2168" t="s">
        <v>4970</v>
      </c>
      <c r="AC2168" t="s">
        <v>4948</v>
      </c>
      <c r="AD2168" t="s">
        <v>27</v>
      </c>
      <c r="AE2168" t="s">
        <v>4970</v>
      </c>
    </row>
    <row r="2169" spans="8:31" hidden="1" x14ac:dyDescent="0.25">
      <c r="H2169" t="s">
        <v>113</v>
      </c>
      <c r="I2169" t="s">
        <v>5771</v>
      </c>
      <c r="J2169" t="s">
        <v>5772</v>
      </c>
      <c r="L2169">
        <v>8788</v>
      </c>
      <c r="M2169" t="s">
        <v>189</v>
      </c>
      <c r="N2169" t="s">
        <v>5773</v>
      </c>
      <c r="P2169" t="s">
        <v>100</v>
      </c>
      <c r="Q2169">
        <v>4971</v>
      </c>
      <c r="R2169" t="s">
        <v>98</v>
      </c>
      <c r="S2169" t="s">
        <v>98</v>
      </c>
      <c r="T2169" t="str">
        <f>IF(Transcripts[[#This Row],[List?]]="Y", Transcripts[[#This Row],[RefSeq mRNA ID]]&amp;IF(Transcripts[[#This Row],[Preferred?]]="Y", " (Preferred)", ""), "")</f>
        <v/>
      </c>
      <c r="V2169" s="43" t="s">
        <v>18565</v>
      </c>
      <c r="W2169" s="43" t="e">
        <f t="array" ref="W2169">INDEX(Table6[#Data], MATCH(1, ISNUMBER(SEARCH(Transcripts[[#This Row],[RefSeq mRNA ID]], Table6['#name])), 0), 1)</f>
        <v>#N/A</v>
      </c>
      <c r="X2169" s="43"/>
      <c r="Y2169" s="43"/>
      <c r="Z2169" t="s">
        <v>4972</v>
      </c>
      <c r="AC2169" t="s">
        <v>4948</v>
      </c>
      <c r="AD2169" t="s">
        <v>27</v>
      </c>
      <c r="AE2169" t="s">
        <v>4972</v>
      </c>
    </row>
    <row r="2170" spans="8:31" hidden="1" x14ac:dyDescent="0.25">
      <c r="H2170" t="s">
        <v>113</v>
      </c>
      <c r="I2170" t="s">
        <v>5777</v>
      </c>
      <c r="J2170" t="s">
        <v>5778</v>
      </c>
      <c r="L2170">
        <v>2028</v>
      </c>
      <c r="M2170" t="s">
        <v>189</v>
      </c>
      <c r="N2170" t="s">
        <v>5779</v>
      </c>
      <c r="P2170" t="s">
        <v>100</v>
      </c>
      <c r="Q2170">
        <v>1921</v>
      </c>
      <c r="R2170" t="s">
        <v>98</v>
      </c>
      <c r="S2170" t="s">
        <v>98</v>
      </c>
      <c r="T2170" t="str">
        <f>IF(Transcripts[[#This Row],[List?]]="Y", Transcripts[[#This Row],[RefSeq mRNA ID]]&amp;IF(Transcripts[[#This Row],[Preferred?]]="Y", " (Preferred)", ""), "")</f>
        <v/>
      </c>
      <c r="V2170" s="43" t="s">
        <v>18565</v>
      </c>
      <c r="W2170" s="43" t="e">
        <f t="array" ref="W2170">INDEX(Table6[#Data], MATCH(1, ISNUMBER(SEARCH(Transcripts[[#This Row],[RefSeq mRNA ID]], Table6['#name])), 0), 1)</f>
        <v>#N/A</v>
      </c>
      <c r="X2170" s="43"/>
      <c r="Y2170" s="43"/>
      <c r="Z2170" t="s">
        <v>4986</v>
      </c>
      <c r="AC2170" t="s">
        <v>4948</v>
      </c>
      <c r="AD2170" t="s">
        <v>27</v>
      </c>
      <c r="AE2170" t="s">
        <v>4986</v>
      </c>
    </row>
    <row r="2171" spans="8:31" hidden="1" x14ac:dyDescent="0.25">
      <c r="H2171" t="s">
        <v>113</v>
      </c>
      <c r="I2171" t="s">
        <v>5818</v>
      </c>
      <c r="J2171" t="s">
        <v>5819</v>
      </c>
      <c r="L2171">
        <v>2028</v>
      </c>
      <c r="M2171" t="s">
        <v>27</v>
      </c>
      <c r="N2171" t="s">
        <v>5820</v>
      </c>
      <c r="Q2171">
        <v>1917</v>
      </c>
      <c r="R2171" t="s">
        <v>98</v>
      </c>
      <c r="S2171" t="s">
        <v>98</v>
      </c>
      <c r="T2171" t="str">
        <f>IF(Transcripts[[#This Row],[List?]]="Y", Transcripts[[#This Row],[RefSeq mRNA ID]]&amp;IF(Transcripts[[#This Row],[Preferred?]]="Y", " (Preferred)", ""), "")</f>
        <v/>
      </c>
      <c r="V2171" s="43" t="s">
        <v>18565</v>
      </c>
      <c r="W2171" s="43" t="e">
        <f t="array" ref="W2171">INDEX(Table6[#Data], MATCH(1, ISNUMBER(SEARCH(Transcripts[[#This Row],[RefSeq mRNA ID]], Table6['#name])), 0), 1)</f>
        <v>#N/A</v>
      </c>
      <c r="X2171" s="43"/>
      <c r="Y2171" s="43"/>
      <c r="Z2171" t="s">
        <v>4988</v>
      </c>
      <c r="AC2171" t="s">
        <v>4948</v>
      </c>
      <c r="AD2171" t="s">
        <v>27</v>
      </c>
      <c r="AE2171" t="s">
        <v>4988</v>
      </c>
    </row>
    <row r="2172" spans="8:31" hidden="1" x14ac:dyDescent="0.25">
      <c r="H2172" t="s">
        <v>113</v>
      </c>
      <c r="I2172" t="s">
        <v>5814</v>
      </c>
      <c r="J2172" t="s">
        <v>5815</v>
      </c>
      <c r="K2172" t="s">
        <v>19672</v>
      </c>
      <c r="L2172">
        <v>2889</v>
      </c>
      <c r="M2172" t="s">
        <v>27</v>
      </c>
      <c r="N2172" t="s">
        <v>5816</v>
      </c>
      <c r="O2172" t="s">
        <v>5809</v>
      </c>
      <c r="P2172" t="s">
        <v>5817</v>
      </c>
      <c r="Q2172">
        <v>1782</v>
      </c>
      <c r="R2172" t="s">
        <v>98</v>
      </c>
      <c r="S2172" t="s">
        <v>97</v>
      </c>
      <c r="T2172" t="str">
        <f>IF(Transcripts[[#This Row],[List?]]="Y", Transcripts[[#This Row],[RefSeq mRNA ID]]&amp;IF(Transcripts[[#This Row],[Preferred?]]="Y", " (Preferred)", ""), "")</f>
        <v>NM_001128147.2</v>
      </c>
      <c r="V2172" s="43" t="s">
        <v>18565</v>
      </c>
      <c r="W2172" s="43" t="e">
        <f t="array" ref="W2172">INDEX(Table6[#Data], MATCH(1, ISNUMBER(SEARCH(Transcripts[[#This Row],[RefSeq mRNA ID]], Table6['#name])), 0), 1)</f>
        <v>#N/A</v>
      </c>
      <c r="X2172" s="43"/>
      <c r="Y2172" s="43"/>
      <c r="Z2172" t="s">
        <v>4984</v>
      </c>
      <c r="AC2172" t="s">
        <v>4948</v>
      </c>
      <c r="AD2172" t="s">
        <v>27</v>
      </c>
      <c r="AE2172" t="s">
        <v>4984</v>
      </c>
    </row>
    <row r="2173" spans="8:31" hidden="1" x14ac:dyDescent="0.25">
      <c r="H2173" t="s">
        <v>113</v>
      </c>
      <c r="I2173" t="s">
        <v>5783</v>
      </c>
      <c r="J2173" t="s">
        <v>5784</v>
      </c>
      <c r="L2173">
        <v>1177</v>
      </c>
      <c r="M2173" t="s">
        <v>189</v>
      </c>
      <c r="N2173" t="s">
        <v>5785</v>
      </c>
      <c r="P2173" t="s">
        <v>100</v>
      </c>
      <c r="Q2173">
        <v>682</v>
      </c>
      <c r="R2173" t="s">
        <v>98</v>
      </c>
      <c r="S2173" t="s">
        <v>98</v>
      </c>
      <c r="T2173" t="str">
        <f>IF(Transcripts[[#This Row],[List?]]="Y", Transcripts[[#This Row],[RefSeq mRNA ID]]&amp;IF(Transcripts[[#This Row],[Preferred?]]="Y", " (Preferred)", ""), "")</f>
        <v/>
      </c>
      <c r="V2173" s="43" t="s">
        <v>18565</v>
      </c>
      <c r="W2173" s="43" t="e">
        <f t="array" ref="W2173">INDEX(Table6[#Data], MATCH(1, ISNUMBER(SEARCH(Transcripts[[#This Row],[RefSeq mRNA ID]], Table6['#name])), 0), 1)</f>
        <v>#N/A</v>
      </c>
      <c r="X2173" s="43"/>
      <c r="Y2173" s="43"/>
      <c r="Z2173" t="s">
        <v>9882</v>
      </c>
      <c r="AA2173" t="s">
        <v>9883</v>
      </c>
      <c r="AB2173">
        <v>1518</v>
      </c>
      <c r="AC2173" t="s">
        <v>9881</v>
      </c>
      <c r="AD2173" t="s">
        <v>27</v>
      </c>
      <c r="AE2173" t="s">
        <v>11362</v>
      </c>
    </row>
    <row r="2174" spans="8:31" hidden="1" x14ac:dyDescent="0.25">
      <c r="H2174" t="s">
        <v>113</v>
      </c>
      <c r="I2174" t="s">
        <v>5780</v>
      </c>
      <c r="J2174" t="s">
        <v>5781</v>
      </c>
      <c r="L2174">
        <v>1256</v>
      </c>
      <c r="M2174" t="s">
        <v>189</v>
      </c>
      <c r="N2174" t="s">
        <v>5782</v>
      </c>
      <c r="P2174" t="s">
        <v>100</v>
      </c>
      <c r="Q2174">
        <v>619</v>
      </c>
      <c r="R2174" t="s">
        <v>98</v>
      </c>
      <c r="S2174" t="s">
        <v>98</v>
      </c>
      <c r="T2174" t="str">
        <f>IF(Transcripts[[#This Row],[List?]]="Y", Transcripts[[#This Row],[RefSeq mRNA ID]]&amp;IF(Transcripts[[#This Row],[Preferred?]]="Y", " (Preferred)", ""), "")</f>
        <v/>
      </c>
      <c r="V2174" s="43" t="s">
        <v>18565</v>
      </c>
      <c r="W2174" s="43" t="e">
        <f t="array" ref="W2174">INDEX(Table6[#Data], MATCH(1, ISNUMBER(SEARCH(Transcripts[[#This Row],[RefSeq mRNA ID]], Table6['#name])), 0), 1)</f>
        <v>#N/A</v>
      </c>
      <c r="X2174" s="43"/>
      <c r="Y2174" s="43"/>
      <c r="Z2174" t="s">
        <v>9886</v>
      </c>
      <c r="AA2174" t="s">
        <v>9887</v>
      </c>
      <c r="AB2174">
        <v>1641</v>
      </c>
      <c r="AC2174" t="s">
        <v>9881</v>
      </c>
      <c r="AD2174" t="s">
        <v>27</v>
      </c>
      <c r="AE2174" t="s">
        <v>11363</v>
      </c>
    </row>
    <row r="2175" spans="8:31" hidden="1" x14ac:dyDescent="0.25">
      <c r="H2175" t="s">
        <v>113</v>
      </c>
      <c r="I2175" t="s">
        <v>5786</v>
      </c>
      <c r="J2175" t="s">
        <v>5787</v>
      </c>
      <c r="L2175">
        <v>1114</v>
      </c>
      <c r="M2175" t="s">
        <v>189</v>
      </c>
      <c r="N2175" t="s">
        <v>5788</v>
      </c>
      <c r="P2175" t="s">
        <v>100</v>
      </c>
      <c r="Q2175">
        <v>619</v>
      </c>
      <c r="R2175" t="s">
        <v>98</v>
      </c>
      <c r="S2175" t="s">
        <v>98</v>
      </c>
      <c r="T2175" t="str">
        <f>IF(Transcripts[[#This Row],[List?]]="Y", Transcripts[[#This Row],[RefSeq mRNA ID]]&amp;IF(Transcripts[[#This Row],[Preferred?]]="Y", " (Preferred)", ""), "")</f>
        <v/>
      </c>
      <c r="V2175" s="43" t="s">
        <v>18565</v>
      </c>
      <c r="W2175" s="43" t="e">
        <f t="array" ref="W2175">INDEX(Table6[#Data], MATCH(1, ISNUMBER(SEARCH(Transcripts[[#This Row],[RefSeq mRNA ID]], Table6['#name])), 0), 1)</f>
        <v>#N/A</v>
      </c>
      <c r="X2175" s="43"/>
      <c r="Y2175" s="43"/>
      <c r="Z2175" t="s">
        <v>9890</v>
      </c>
      <c r="AA2175" t="s">
        <v>9891</v>
      </c>
      <c r="AB2175">
        <v>1431</v>
      </c>
      <c r="AC2175" t="s">
        <v>9881</v>
      </c>
      <c r="AD2175" t="s">
        <v>27</v>
      </c>
      <c r="AE2175" t="s">
        <v>11364</v>
      </c>
    </row>
    <row r="2176" spans="8:31" hidden="1" x14ac:dyDescent="0.25">
      <c r="H2176" t="s">
        <v>113</v>
      </c>
      <c r="I2176" t="s">
        <v>5821</v>
      </c>
      <c r="J2176" t="s">
        <v>5822</v>
      </c>
      <c r="L2176">
        <v>1256</v>
      </c>
      <c r="M2176" t="s">
        <v>27</v>
      </c>
      <c r="N2176" t="s">
        <v>5823</v>
      </c>
      <c r="Q2176">
        <v>615</v>
      </c>
      <c r="R2176" t="s">
        <v>98</v>
      </c>
      <c r="S2176" t="s">
        <v>98</v>
      </c>
      <c r="T2176" t="str">
        <f>IF(Transcripts[[#This Row],[List?]]="Y", Transcripts[[#This Row],[RefSeq mRNA ID]]&amp;IF(Transcripts[[#This Row],[Preferred?]]="Y", " (Preferred)", ""), "")</f>
        <v/>
      </c>
      <c r="V2176" s="43" t="s">
        <v>18565</v>
      </c>
      <c r="W2176" s="43" t="e">
        <f t="array" ref="W2176">INDEX(Table6[#Data], MATCH(1, ISNUMBER(SEARCH(Transcripts[[#This Row],[RefSeq mRNA ID]], Table6['#name])), 0), 1)</f>
        <v>#N/A</v>
      </c>
      <c r="X2176" s="43"/>
      <c r="Y2176" s="43"/>
      <c r="Z2176" t="s">
        <v>9893</v>
      </c>
      <c r="AA2176" t="s">
        <v>9894</v>
      </c>
      <c r="AB2176">
        <v>213</v>
      </c>
      <c r="AC2176" t="s">
        <v>9881</v>
      </c>
      <c r="AD2176" t="s">
        <v>27</v>
      </c>
      <c r="AE2176" t="s">
        <v>11365</v>
      </c>
    </row>
    <row r="2177" spans="8:31" hidden="1" x14ac:dyDescent="0.25">
      <c r="H2177" t="s">
        <v>113</v>
      </c>
      <c r="I2177" t="s">
        <v>5774</v>
      </c>
      <c r="J2177" t="s">
        <v>5775</v>
      </c>
      <c r="L2177">
        <v>8223</v>
      </c>
      <c r="M2177" t="s">
        <v>189</v>
      </c>
      <c r="N2177" t="s">
        <v>5776</v>
      </c>
      <c r="P2177" t="s">
        <v>100</v>
      </c>
      <c r="Q2177">
        <v>374</v>
      </c>
      <c r="R2177" t="s">
        <v>98</v>
      </c>
      <c r="S2177" t="s">
        <v>98</v>
      </c>
      <c r="T2177" t="str">
        <f>IF(Transcripts[[#This Row],[List?]]="Y", Transcripts[[#This Row],[RefSeq mRNA ID]]&amp;IF(Transcripts[[#This Row],[Preferred?]]="Y", " (Preferred)", ""), "")</f>
        <v/>
      </c>
      <c r="V2177" s="43" t="s">
        <v>18565</v>
      </c>
      <c r="W2177" s="43" t="e">
        <f t="array" ref="W2177">INDEX(Table6[#Data], MATCH(1, ISNUMBER(SEARCH(Transcripts[[#This Row],[RefSeq mRNA ID]], Table6['#name])), 0), 1)</f>
        <v>#N/A</v>
      </c>
      <c r="X2177" s="43"/>
      <c r="Y2177" s="43"/>
      <c r="Z2177" t="s">
        <v>9896</v>
      </c>
      <c r="AA2177" t="s">
        <v>9897</v>
      </c>
      <c r="AB2177">
        <v>1464</v>
      </c>
      <c r="AC2177" t="s">
        <v>9881</v>
      </c>
      <c r="AD2177" t="s">
        <v>27</v>
      </c>
      <c r="AE2177" t="s">
        <v>11366</v>
      </c>
    </row>
    <row r="2178" spans="8:31" hidden="1" x14ac:dyDescent="0.25">
      <c r="H2178" t="s">
        <v>113</v>
      </c>
      <c r="I2178" t="s">
        <v>5827</v>
      </c>
      <c r="J2178" t="s">
        <v>5828</v>
      </c>
      <c r="L2178">
        <v>543</v>
      </c>
      <c r="M2178" t="s">
        <v>27</v>
      </c>
      <c r="N2178" t="s">
        <v>5829</v>
      </c>
      <c r="Q2178">
        <v>352</v>
      </c>
      <c r="R2178" t="s">
        <v>98</v>
      </c>
      <c r="S2178" t="s">
        <v>98</v>
      </c>
      <c r="T2178" t="str">
        <f>IF(Transcripts[[#This Row],[List?]]="Y", Transcripts[[#This Row],[RefSeq mRNA ID]]&amp;IF(Transcripts[[#This Row],[Preferred?]]="Y", " (Preferred)", ""), "")</f>
        <v/>
      </c>
      <c r="V2178" s="43" t="s">
        <v>18565</v>
      </c>
      <c r="W2178" s="43" t="e">
        <f t="array" ref="W2178">INDEX(Table6[#Data], MATCH(1, ISNUMBER(SEARCH(Transcripts[[#This Row],[RefSeq mRNA ID]], Table6['#name])), 0), 1)</f>
        <v>#N/A</v>
      </c>
      <c r="X2178" s="43"/>
      <c r="Y2178" s="43"/>
      <c r="Z2178" t="s">
        <v>9899</v>
      </c>
      <c r="AA2178" t="s">
        <v>9900</v>
      </c>
      <c r="AB2178">
        <v>1362</v>
      </c>
      <c r="AC2178" t="s">
        <v>9881</v>
      </c>
      <c r="AD2178" t="s">
        <v>27</v>
      </c>
      <c r="AE2178" t="s">
        <v>11367</v>
      </c>
    </row>
    <row r="2179" spans="8:31" hidden="1" x14ac:dyDescent="0.25">
      <c r="H2179" t="s">
        <v>113</v>
      </c>
      <c r="I2179" t="s">
        <v>5824</v>
      </c>
      <c r="J2179" t="s">
        <v>5825</v>
      </c>
      <c r="L2179">
        <v>592</v>
      </c>
      <c r="M2179" t="s">
        <v>27</v>
      </c>
      <c r="N2179" t="s">
        <v>5826</v>
      </c>
      <c r="Q2179">
        <v>347</v>
      </c>
      <c r="R2179" t="s">
        <v>98</v>
      </c>
      <c r="S2179" t="s">
        <v>98</v>
      </c>
      <c r="T2179" t="str">
        <f>IF(Transcripts[[#This Row],[List?]]="Y", Transcripts[[#This Row],[RefSeq mRNA ID]]&amp;IF(Transcripts[[#This Row],[Preferred?]]="Y", " (Preferred)", ""), "")</f>
        <v/>
      </c>
      <c r="V2179" s="43" t="s">
        <v>18565</v>
      </c>
      <c r="W2179" s="43" t="e">
        <f t="array" ref="W2179">INDEX(Table6[#Data], MATCH(1, ISNUMBER(SEARCH(Transcripts[[#This Row],[RefSeq mRNA ID]], Table6['#name])), 0), 1)</f>
        <v>#N/A</v>
      </c>
      <c r="X2179" s="43"/>
      <c r="Y2179" s="43"/>
      <c r="Z2179" t="s">
        <v>9903</v>
      </c>
      <c r="AC2179" t="s">
        <v>9881</v>
      </c>
      <c r="AD2179" t="s">
        <v>27</v>
      </c>
      <c r="AE2179" t="s">
        <v>9903</v>
      </c>
    </row>
    <row r="2180" spans="8:31" hidden="1" x14ac:dyDescent="0.25">
      <c r="H2180" t="s">
        <v>113</v>
      </c>
      <c r="I2180" t="s">
        <v>5789</v>
      </c>
      <c r="J2180" t="s">
        <v>5790</v>
      </c>
      <c r="L2180">
        <v>811</v>
      </c>
      <c r="M2180" t="s">
        <v>189</v>
      </c>
      <c r="N2180" t="s">
        <v>5791</v>
      </c>
      <c r="P2180" t="s">
        <v>100</v>
      </c>
      <c r="Q2180">
        <v>244</v>
      </c>
      <c r="R2180" t="s">
        <v>98</v>
      </c>
      <c r="S2180" t="s">
        <v>98</v>
      </c>
      <c r="T2180" t="str">
        <f>IF(Transcripts[[#This Row],[List?]]="Y", Transcripts[[#This Row],[RefSeq mRNA ID]]&amp;IF(Transcripts[[#This Row],[Preferred?]]="Y", " (Preferred)", ""), "")</f>
        <v/>
      </c>
      <c r="V2180" s="43" t="s">
        <v>18565</v>
      </c>
      <c r="W2180" s="43" t="e">
        <f t="array" ref="W2180">INDEX(Table6[#Data], MATCH(1, ISNUMBER(SEARCH(Transcripts[[#This Row],[RefSeq mRNA ID]], Table6['#name])), 0), 1)</f>
        <v>#N/A</v>
      </c>
      <c r="X2180" s="43"/>
      <c r="Y2180" s="43"/>
      <c r="Z2180" t="s">
        <v>5834</v>
      </c>
      <c r="AC2180" t="s">
        <v>113</v>
      </c>
      <c r="AD2180" t="s">
        <v>27</v>
      </c>
      <c r="AE2180" t="s">
        <v>5834</v>
      </c>
    </row>
    <row r="2181" spans="8:31" hidden="1" x14ac:dyDescent="0.25">
      <c r="H2181" t="s">
        <v>113</v>
      </c>
      <c r="I2181" t="s">
        <v>5792</v>
      </c>
      <c r="J2181" t="s">
        <v>5793</v>
      </c>
      <c r="L2181">
        <v>619</v>
      </c>
      <c r="M2181" t="s">
        <v>189</v>
      </c>
      <c r="N2181" t="s">
        <v>5794</v>
      </c>
      <c r="P2181" t="s">
        <v>100</v>
      </c>
      <c r="Q2181">
        <v>41</v>
      </c>
      <c r="R2181" t="s">
        <v>98</v>
      </c>
      <c r="S2181" t="s">
        <v>98</v>
      </c>
      <c r="T2181" t="str">
        <f>IF(Transcripts[[#This Row],[List?]]="Y", Transcripts[[#This Row],[RefSeq mRNA ID]]&amp;IF(Transcripts[[#This Row],[Preferred?]]="Y", " (Preferred)", ""), "")</f>
        <v/>
      </c>
      <c r="V2181" s="43" t="s">
        <v>18565</v>
      </c>
      <c r="W2181" s="43" t="e">
        <f t="array" ref="W2181">INDEX(Table6[#Data], MATCH(1, ISNUMBER(SEARCH(Transcripts[[#This Row],[RefSeq mRNA ID]], Table6['#name])), 0), 1)</f>
        <v>#N/A</v>
      </c>
      <c r="X2181" s="43"/>
      <c r="Y2181" s="43"/>
      <c r="Z2181" t="s">
        <v>5801</v>
      </c>
      <c r="AA2181" t="s">
        <v>5802</v>
      </c>
      <c r="AB2181">
        <v>8520</v>
      </c>
      <c r="AC2181" t="s">
        <v>113</v>
      </c>
      <c r="AD2181" t="s">
        <v>27</v>
      </c>
      <c r="AE2181" t="s">
        <v>11368</v>
      </c>
    </row>
    <row r="2182" spans="8:31" hidden="1" x14ac:dyDescent="0.25">
      <c r="H2182" t="s">
        <v>113</v>
      </c>
      <c r="I2182" t="s">
        <v>5795</v>
      </c>
      <c r="L2182">
        <v>1464</v>
      </c>
      <c r="M2182" t="s">
        <v>195</v>
      </c>
      <c r="N2182" t="s">
        <v>5796</v>
      </c>
      <c r="P2182" t="s">
        <v>100</v>
      </c>
      <c r="Q2182">
        <v>0</v>
      </c>
      <c r="R2182" t="s">
        <v>98</v>
      </c>
      <c r="S2182" t="s">
        <v>98</v>
      </c>
      <c r="T2182" t="str">
        <f>IF(Transcripts[[#This Row],[List?]]="Y", Transcripts[[#This Row],[RefSeq mRNA ID]]&amp;IF(Transcripts[[#This Row],[Preferred?]]="Y", " (Preferred)", ""), "")</f>
        <v/>
      </c>
      <c r="V2182" s="43" t="s">
        <v>18565</v>
      </c>
      <c r="W2182" s="43" t="e">
        <f t="array" ref="W2182">INDEX(Table6[#Data], MATCH(1, ISNUMBER(SEARCH(Transcripts[[#This Row],[RefSeq mRNA ID]], Table6['#name])), 0), 1)</f>
        <v>#N/A</v>
      </c>
      <c r="X2182" s="43"/>
      <c r="Y2182" s="43"/>
      <c r="Z2182" t="s">
        <v>5806</v>
      </c>
      <c r="AA2182" t="s">
        <v>5807</v>
      </c>
      <c r="AB2182">
        <v>8457</v>
      </c>
      <c r="AC2182" t="s">
        <v>113</v>
      </c>
      <c r="AD2182" t="s">
        <v>27</v>
      </c>
      <c r="AE2182" t="s">
        <v>11369</v>
      </c>
    </row>
    <row r="2183" spans="8:31" hidden="1" x14ac:dyDescent="0.25">
      <c r="H2183" t="s">
        <v>113</v>
      </c>
      <c r="I2183" t="s">
        <v>5797</v>
      </c>
      <c r="L2183">
        <v>620</v>
      </c>
      <c r="M2183" t="s">
        <v>195</v>
      </c>
      <c r="N2183" t="s">
        <v>5798</v>
      </c>
      <c r="P2183" t="s">
        <v>100</v>
      </c>
      <c r="Q2183">
        <v>0</v>
      </c>
      <c r="R2183" t="s">
        <v>98</v>
      </c>
      <c r="S2183" t="s">
        <v>98</v>
      </c>
      <c r="T2183" t="str">
        <f>IF(Transcripts[[#This Row],[List?]]="Y", Transcripts[[#This Row],[RefSeq mRNA ID]]&amp;IF(Transcripts[[#This Row],[Preferred?]]="Y", " (Preferred)", ""), "")</f>
        <v/>
      </c>
      <c r="V2183" s="43" t="s">
        <v>18565</v>
      </c>
      <c r="W2183" s="43" t="e">
        <f t="array" ref="W2183">INDEX(Table6[#Data], MATCH(1, ISNUMBER(SEARCH(Transcripts[[#This Row],[RefSeq mRNA ID]], Table6['#name])), 0), 1)</f>
        <v>#N/A</v>
      </c>
      <c r="X2183" s="43"/>
      <c r="Y2183" s="43"/>
      <c r="Z2183" t="s">
        <v>5814</v>
      </c>
      <c r="AA2183" t="s">
        <v>5815</v>
      </c>
      <c r="AB2183">
        <v>1782</v>
      </c>
      <c r="AC2183" t="s">
        <v>113</v>
      </c>
      <c r="AD2183" t="s">
        <v>27</v>
      </c>
      <c r="AE2183" t="s">
        <v>11370</v>
      </c>
    </row>
    <row r="2184" spans="8:31" hidden="1" x14ac:dyDescent="0.25">
      <c r="H2184" t="s">
        <v>113</v>
      </c>
      <c r="I2184" t="s">
        <v>5799</v>
      </c>
      <c r="L2184">
        <v>331</v>
      </c>
      <c r="M2184" t="s">
        <v>195</v>
      </c>
      <c r="N2184" t="s">
        <v>5800</v>
      </c>
      <c r="P2184" t="s">
        <v>100</v>
      </c>
      <c r="Q2184">
        <v>0</v>
      </c>
      <c r="R2184" t="s">
        <v>98</v>
      </c>
      <c r="S2184" t="s">
        <v>98</v>
      </c>
      <c r="T2184" t="str">
        <f>IF(Transcripts[[#This Row],[List?]]="Y", Transcripts[[#This Row],[RefSeq mRNA ID]]&amp;IF(Transcripts[[#This Row],[Preferred?]]="Y", " (Preferred)", ""), "")</f>
        <v/>
      </c>
      <c r="V2184" s="43" t="s">
        <v>18565</v>
      </c>
      <c r="W2184" s="43" t="e">
        <f t="array" ref="W2184">INDEX(Table6[#Data], MATCH(1, ISNUMBER(SEARCH(Transcripts[[#This Row],[RefSeq mRNA ID]], Table6['#name])), 0), 1)</f>
        <v>#N/A</v>
      </c>
      <c r="X2184" s="43"/>
      <c r="Y2184" s="43"/>
      <c r="Z2184" t="s">
        <v>5771</v>
      </c>
      <c r="AA2184" t="s">
        <v>5772</v>
      </c>
      <c r="AB2184">
        <v>4971</v>
      </c>
      <c r="AC2184" t="s">
        <v>113</v>
      </c>
      <c r="AD2184" t="s">
        <v>27</v>
      </c>
      <c r="AE2184" t="s">
        <v>11371</v>
      </c>
    </row>
    <row r="2185" spans="8:31" hidden="1" x14ac:dyDescent="0.25">
      <c r="H2185" t="s">
        <v>113</v>
      </c>
      <c r="I2185" t="s">
        <v>5830</v>
      </c>
      <c r="L2185">
        <v>5799</v>
      </c>
      <c r="M2185" t="s">
        <v>212</v>
      </c>
      <c r="N2185" t="s">
        <v>5831</v>
      </c>
      <c r="P2185" t="s">
        <v>100</v>
      </c>
      <c r="Q2185">
        <v>0</v>
      </c>
      <c r="R2185" t="s">
        <v>98</v>
      </c>
      <c r="S2185" t="s">
        <v>98</v>
      </c>
      <c r="T2185" t="str">
        <f>IF(Transcripts[[#This Row],[List?]]="Y", Transcripts[[#This Row],[RefSeq mRNA ID]]&amp;IF(Transcripts[[#This Row],[Preferred?]]="Y", " (Preferred)", ""), "")</f>
        <v/>
      </c>
      <c r="V2185" s="43" t="s">
        <v>18565</v>
      </c>
      <c r="W2185" s="43" t="e">
        <f t="array" ref="W2185">INDEX(Table6[#Data], MATCH(1, ISNUMBER(SEARCH(Transcripts[[#This Row],[RefSeq mRNA ID]], Table6['#name])), 0), 1)</f>
        <v>#N/A</v>
      </c>
      <c r="X2185" s="43"/>
      <c r="Y2185" s="43"/>
      <c r="Z2185" t="s">
        <v>5827</v>
      </c>
      <c r="AA2185" t="s">
        <v>5828</v>
      </c>
      <c r="AB2185">
        <v>352</v>
      </c>
      <c r="AC2185" t="s">
        <v>113</v>
      </c>
      <c r="AD2185" t="s">
        <v>27</v>
      </c>
      <c r="AE2185" t="s">
        <v>11372</v>
      </c>
    </row>
    <row r="2186" spans="8:31" hidden="1" x14ac:dyDescent="0.25">
      <c r="H2186" t="s">
        <v>113</v>
      </c>
      <c r="I2186" t="s">
        <v>5832</v>
      </c>
      <c r="L2186">
        <v>5691</v>
      </c>
      <c r="M2186" t="s">
        <v>212</v>
      </c>
      <c r="N2186" t="s">
        <v>5833</v>
      </c>
      <c r="P2186" t="s">
        <v>100</v>
      </c>
      <c r="Q2186">
        <v>0</v>
      </c>
      <c r="R2186" t="s">
        <v>98</v>
      </c>
      <c r="S2186" t="s">
        <v>98</v>
      </c>
      <c r="T2186" t="str">
        <f>IF(Transcripts[[#This Row],[List?]]="Y", Transcripts[[#This Row],[RefSeq mRNA ID]]&amp;IF(Transcripts[[#This Row],[Preferred?]]="Y", " (Preferred)", ""), "")</f>
        <v/>
      </c>
      <c r="V2186" s="43" t="s">
        <v>18565</v>
      </c>
      <c r="W2186" s="43" t="e">
        <f t="array" ref="W2186">INDEX(Table6[#Data], MATCH(1, ISNUMBER(SEARCH(Transcripts[[#This Row],[RefSeq mRNA ID]], Table6['#name])), 0), 1)</f>
        <v>#N/A</v>
      </c>
      <c r="X2186" s="43"/>
      <c r="Y2186" s="43"/>
      <c r="Z2186" t="s">
        <v>5774</v>
      </c>
      <c r="AA2186" t="s">
        <v>5775</v>
      </c>
      <c r="AB2186">
        <v>374</v>
      </c>
      <c r="AC2186" t="s">
        <v>113</v>
      </c>
      <c r="AD2186" t="s">
        <v>27</v>
      </c>
      <c r="AE2186" t="s">
        <v>11373</v>
      </c>
    </row>
    <row r="2187" spans="8:31" hidden="1" x14ac:dyDescent="0.25">
      <c r="H2187" t="s">
        <v>113</v>
      </c>
      <c r="I2187" t="s">
        <v>5834</v>
      </c>
      <c r="L2187">
        <v>2265</v>
      </c>
      <c r="M2187" t="s">
        <v>212</v>
      </c>
      <c r="N2187" t="s">
        <v>5835</v>
      </c>
      <c r="P2187" t="s">
        <v>100</v>
      </c>
      <c r="Q2187">
        <v>0</v>
      </c>
      <c r="R2187" t="s">
        <v>98</v>
      </c>
      <c r="S2187" t="s">
        <v>98</v>
      </c>
      <c r="T2187" t="str">
        <f>IF(Transcripts[[#This Row],[List?]]="Y", Transcripts[[#This Row],[RefSeq mRNA ID]]&amp;IF(Transcripts[[#This Row],[Preferred?]]="Y", " (Preferred)", ""), "")</f>
        <v/>
      </c>
      <c r="V2187" s="43" t="s">
        <v>18565</v>
      </c>
      <c r="W2187" s="43" t="e">
        <f t="array" ref="W2187">INDEX(Table6[#Data], MATCH(1, ISNUMBER(SEARCH(Transcripts[[#This Row],[RefSeq mRNA ID]], Table6['#name])), 0), 1)</f>
        <v>#N/A</v>
      </c>
      <c r="X2187" s="43"/>
      <c r="Y2187" s="43"/>
      <c r="Z2187" t="s">
        <v>5836</v>
      </c>
      <c r="AC2187" t="s">
        <v>113</v>
      </c>
      <c r="AD2187" t="s">
        <v>27</v>
      </c>
      <c r="AE2187" t="s">
        <v>5836</v>
      </c>
    </row>
    <row r="2188" spans="8:31" hidden="1" x14ac:dyDescent="0.25">
      <c r="H2188" t="s">
        <v>113</v>
      </c>
      <c r="I2188" t="s">
        <v>5836</v>
      </c>
      <c r="L2188">
        <v>884</v>
      </c>
      <c r="M2188" t="s">
        <v>212</v>
      </c>
      <c r="N2188" t="s">
        <v>5837</v>
      </c>
      <c r="P2188" t="s">
        <v>100</v>
      </c>
      <c r="Q2188">
        <v>0</v>
      </c>
      <c r="R2188" t="s">
        <v>98</v>
      </c>
      <c r="S2188" t="s">
        <v>98</v>
      </c>
      <c r="T2188" t="str">
        <f>IF(Transcripts[[#This Row],[List?]]="Y", Transcripts[[#This Row],[RefSeq mRNA ID]]&amp;IF(Transcripts[[#This Row],[Preferred?]]="Y", " (Preferred)", ""), "")</f>
        <v/>
      </c>
      <c r="V2188" s="43" t="s">
        <v>18565</v>
      </c>
      <c r="W2188" s="43" t="e">
        <f t="array" ref="W2188">INDEX(Table6[#Data], MATCH(1, ISNUMBER(SEARCH(Transcripts[[#This Row],[RefSeq mRNA ID]], Table6['#name])), 0), 1)</f>
        <v>#N/A</v>
      </c>
      <c r="X2188" s="43"/>
      <c r="Y2188" s="43"/>
      <c r="Z2188" t="s">
        <v>5811</v>
      </c>
      <c r="AA2188" t="s">
        <v>5812</v>
      </c>
      <c r="AB2188">
        <v>7509</v>
      </c>
      <c r="AC2188" t="s">
        <v>113</v>
      </c>
      <c r="AD2188" t="s">
        <v>27</v>
      </c>
      <c r="AE2188" t="s">
        <v>11374</v>
      </c>
    </row>
    <row r="2189" spans="8:31" hidden="1" x14ac:dyDescent="0.25">
      <c r="H2189" t="s">
        <v>113</v>
      </c>
      <c r="I2189" t="s">
        <v>5838</v>
      </c>
      <c r="L2189">
        <v>566</v>
      </c>
      <c r="M2189" t="s">
        <v>212</v>
      </c>
      <c r="N2189" t="s">
        <v>5839</v>
      </c>
      <c r="P2189" t="s">
        <v>100</v>
      </c>
      <c r="Q2189">
        <v>0</v>
      </c>
      <c r="R2189" t="s">
        <v>98</v>
      </c>
      <c r="S2189" t="s">
        <v>98</v>
      </c>
      <c r="T2189" t="str">
        <f>IF(Transcripts[[#This Row],[List?]]="Y", Transcripts[[#This Row],[RefSeq mRNA ID]]&amp;IF(Transcripts[[#This Row],[Preferred?]]="Y", " (Preferred)", ""), "")</f>
        <v/>
      </c>
      <c r="V2189" s="43" t="s">
        <v>18565</v>
      </c>
      <c r="W2189" s="43" t="e">
        <f t="array" ref="W2189">INDEX(Table6[#Data], MATCH(1, ISNUMBER(SEARCH(Transcripts[[#This Row],[RefSeq mRNA ID]], Table6['#name])), 0), 1)</f>
        <v>#N/A</v>
      </c>
      <c r="X2189" s="43"/>
      <c r="Y2189" s="43"/>
      <c r="Z2189" t="s">
        <v>5832</v>
      </c>
      <c r="AC2189" t="s">
        <v>113</v>
      </c>
      <c r="AD2189" t="s">
        <v>27</v>
      </c>
      <c r="AE2189" t="s">
        <v>5832</v>
      </c>
    </row>
    <row r="2190" spans="8:31" hidden="1" x14ac:dyDescent="0.25">
      <c r="H2190" t="s">
        <v>113</v>
      </c>
      <c r="I2190" t="s">
        <v>5840</v>
      </c>
      <c r="L2190">
        <v>462</v>
      </c>
      <c r="M2190" t="s">
        <v>212</v>
      </c>
      <c r="N2190" t="s">
        <v>5841</v>
      </c>
      <c r="P2190" t="s">
        <v>100</v>
      </c>
      <c r="Q2190">
        <v>0</v>
      </c>
      <c r="R2190" t="s">
        <v>98</v>
      </c>
      <c r="S2190" t="s">
        <v>98</v>
      </c>
      <c r="T2190" t="str">
        <f>IF(Transcripts[[#This Row],[List?]]="Y", Transcripts[[#This Row],[RefSeq mRNA ID]]&amp;IF(Transcripts[[#This Row],[Preferred?]]="Y", " (Preferred)", ""), "")</f>
        <v/>
      </c>
      <c r="V2190" s="43" t="s">
        <v>18565</v>
      </c>
      <c r="W2190" s="43" t="e">
        <f t="array" ref="W2190">INDEX(Table6[#Data], MATCH(1, ISNUMBER(SEARCH(Transcripts[[#This Row],[RefSeq mRNA ID]], Table6['#name])), 0), 1)</f>
        <v>#N/A</v>
      </c>
      <c r="X2190" s="43"/>
      <c r="Y2190" s="43"/>
      <c r="Z2190" t="s">
        <v>5783</v>
      </c>
      <c r="AA2190" t="s">
        <v>5784</v>
      </c>
      <c r="AB2190">
        <v>682</v>
      </c>
      <c r="AC2190" t="s">
        <v>113</v>
      </c>
      <c r="AD2190" t="s">
        <v>27</v>
      </c>
      <c r="AE2190" t="s">
        <v>11375</v>
      </c>
    </row>
    <row r="2191" spans="8:31" hidden="1" x14ac:dyDescent="0.25">
      <c r="H2191" t="s">
        <v>5842</v>
      </c>
      <c r="I2191" t="s">
        <v>5846</v>
      </c>
      <c r="J2191" t="s">
        <v>5847</v>
      </c>
      <c r="K2191" t="s">
        <v>19679</v>
      </c>
      <c r="L2191">
        <v>6025</v>
      </c>
      <c r="M2191" t="s">
        <v>27</v>
      </c>
      <c r="N2191" t="s">
        <v>5848</v>
      </c>
      <c r="O2191" t="s">
        <v>5849</v>
      </c>
      <c r="P2191" t="s">
        <v>5850</v>
      </c>
      <c r="Q2191">
        <v>1788</v>
      </c>
      <c r="R2191" t="s">
        <v>97</v>
      </c>
      <c r="S2191" t="s">
        <v>97</v>
      </c>
      <c r="T2191" t="str">
        <f>IF(Transcripts[[#This Row],[List?]]="Y", Transcripts[[#This Row],[RefSeq mRNA ID]]&amp;IF(Transcripts[[#This Row],[Preferred?]]="Y", " (Preferred)", ""), "")</f>
        <v>NM_000268.3 (Preferred)</v>
      </c>
      <c r="V2191" s="43" t="s">
        <v>18566</v>
      </c>
      <c r="W2191" s="43" t="e">
        <f t="array" ref="W2191">INDEX(Table6[#Data], MATCH(1, ISNUMBER(SEARCH(Transcripts[[#This Row],[RefSeq mRNA ID]], Table6['#name])), 0), 1)</f>
        <v>#N/A</v>
      </c>
      <c r="X2191" s="43"/>
      <c r="Y2191" s="43"/>
      <c r="Z2191" t="s">
        <v>5786</v>
      </c>
      <c r="AA2191" t="s">
        <v>5787</v>
      </c>
      <c r="AB2191">
        <v>619</v>
      </c>
      <c r="AC2191" t="s">
        <v>113</v>
      </c>
      <c r="AD2191" t="s">
        <v>27</v>
      </c>
      <c r="AE2191" t="s">
        <v>11376</v>
      </c>
    </row>
    <row r="2192" spans="8:31" hidden="1" x14ac:dyDescent="0.25">
      <c r="H2192" t="s">
        <v>5842</v>
      </c>
      <c r="I2192" t="s">
        <v>5862</v>
      </c>
      <c r="J2192" t="s">
        <v>5863</v>
      </c>
      <c r="K2192" t="s">
        <v>19674</v>
      </c>
      <c r="L2192">
        <v>2999</v>
      </c>
      <c r="M2192" t="s">
        <v>27</v>
      </c>
      <c r="N2192" t="s">
        <v>5864</v>
      </c>
      <c r="O2192" t="s">
        <v>5849</v>
      </c>
      <c r="P2192" t="s">
        <v>5865</v>
      </c>
      <c r="Q2192">
        <v>1773</v>
      </c>
      <c r="R2192" t="s">
        <v>98</v>
      </c>
      <c r="S2192" t="s">
        <v>97</v>
      </c>
      <c r="T2192" t="str">
        <f>IF(Transcripts[[#This Row],[List?]]="Y", Transcripts[[#This Row],[RefSeq mRNA ID]]&amp;IF(Transcripts[[#This Row],[Preferred?]]="Y", " (Preferred)", ""), "")</f>
        <v>NM_181825.2</v>
      </c>
      <c r="V2192" s="43" t="s">
        <v>18566</v>
      </c>
      <c r="W2192" s="43" t="e">
        <f t="array" ref="W2192">INDEX(Table6[#Data], MATCH(1, ISNUMBER(SEARCH(Transcripts[[#This Row],[RefSeq mRNA ID]], Table6['#name])), 0), 1)</f>
        <v>#N/A</v>
      </c>
      <c r="X2192" s="43"/>
      <c r="Y2192" s="43"/>
      <c r="Z2192" t="s">
        <v>5795</v>
      </c>
      <c r="AC2192" t="s">
        <v>113</v>
      </c>
      <c r="AD2192" t="s">
        <v>27</v>
      </c>
      <c r="AE2192" t="s">
        <v>5795</v>
      </c>
    </row>
    <row r="2193" spans="8:31" hidden="1" x14ac:dyDescent="0.25">
      <c r="H2193" t="s">
        <v>5842</v>
      </c>
      <c r="I2193" t="s">
        <v>5873</v>
      </c>
      <c r="J2193" t="s">
        <v>5874</v>
      </c>
      <c r="K2193" t="s">
        <v>19681</v>
      </c>
      <c r="L2193">
        <v>1857</v>
      </c>
      <c r="M2193" t="s">
        <v>27</v>
      </c>
      <c r="N2193" t="s">
        <v>5875</v>
      </c>
      <c r="P2193" t="s">
        <v>5865</v>
      </c>
      <c r="Q2193">
        <v>1773</v>
      </c>
      <c r="R2193" t="s">
        <v>98</v>
      </c>
      <c r="S2193" t="s">
        <v>97</v>
      </c>
      <c r="T2193" t="str">
        <f>IF(Transcripts[[#This Row],[List?]]="Y", Transcripts[[#This Row],[RefSeq mRNA ID]]&amp;IF(Transcripts[[#This Row],[Preferred?]]="Y", " (Preferred)", ""), "")</f>
        <v>NM_181832.2</v>
      </c>
      <c r="V2193" s="43" t="s">
        <v>18566</v>
      </c>
      <c r="W2193" s="43" t="e">
        <f t="array" ref="W2193">INDEX(Table6[#Data], MATCH(1, ISNUMBER(SEARCH(Transcripts[[#This Row],[RefSeq mRNA ID]], Table6['#name])), 0), 1)</f>
        <v>#N/A</v>
      </c>
      <c r="X2193" s="43"/>
      <c r="Y2193" s="43"/>
      <c r="Z2193" t="s">
        <v>5789</v>
      </c>
      <c r="AA2193" t="s">
        <v>5790</v>
      </c>
      <c r="AB2193">
        <v>244</v>
      </c>
      <c r="AC2193" t="s">
        <v>113</v>
      </c>
      <c r="AD2193" t="s">
        <v>27</v>
      </c>
      <c r="AE2193" t="s">
        <v>11377</v>
      </c>
    </row>
    <row r="2194" spans="8:31" hidden="1" x14ac:dyDescent="0.25">
      <c r="H2194" t="s">
        <v>5842</v>
      </c>
      <c r="I2194" t="s">
        <v>5879</v>
      </c>
      <c r="J2194" t="s">
        <v>5880</v>
      </c>
      <c r="K2194" t="s">
        <v>19680</v>
      </c>
      <c r="L2194">
        <v>1837</v>
      </c>
      <c r="M2194" t="s">
        <v>27</v>
      </c>
      <c r="N2194" t="s">
        <v>5881</v>
      </c>
      <c r="P2194" t="s">
        <v>5865</v>
      </c>
      <c r="Q2194">
        <v>1773</v>
      </c>
      <c r="R2194" t="s">
        <v>98</v>
      </c>
      <c r="S2194" t="s">
        <v>97</v>
      </c>
      <c r="T2194" t="str">
        <f>IF(Transcripts[[#This Row],[List?]]="Y", Transcripts[[#This Row],[RefSeq mRNA ID]]&amp;IF(Transcripts[[#This Row],[Preferred?]]="Y", " (Preferred)", ""), "")</f>
        <v>NM_016418.5</v>
      </c>
      <c r="V2194" s="43" t="s">
        <v>18566</v>
      </c>
      <c r="W2194" s="43" t="e">
        <f t="array" ref="W2194">INDEX(Table6[#Data], MATCH(1, ISNUMBER(SEARCH(Transcripts[[#This Row],[RefSeq mRNA ID]], Table6['#name])), 0), 1)</f>
        <v>#N/A</v>
      </c>
      <c r="X2194" s="43"/>
      <c r="Y2194" s="43"/>
      <c r="Z2194" t="s">
        <v>5838</v>
      </c>
      <c r="AC2194" t="s">
        <v>113</v>
      </c>
      <c r="AD2194" t="s">
        <v>27</v>
      </c>
      <c r="AE2194" t="s">
        <v>5838</v>
      </c>
    </row>
    <row r="2195" spans="8:31" hidden="1" x14ac:dyDescent="0.25">
      <c r="H2195" t="s">
        <v>5842</v>
      </c>
      <c r="I2195" t="s">
        <v>5866</v>
      </c>
      <c r="J2195" t="s">
        <v>5867</v>
      </c>
      <c r="L2195">
        <v>2568</v>
      </c>
      <c r="M2195" t="s">
        <v>27</v>
      </c>
      <c r="N2195" t="s">
        <v>5868</v>
      </c>
      <c r="Q2195">
        <v>1686</v>
      </c>
      <c r="R2195" t="s">
        <v>98</v>
      </c>
      <c r="S2195" t="s">
        <v>98</v>
      </c>
      <c r="T2195" t="str">
        <f>IF(Transcripts[[#This Row],[List?]]="Y", Transcripts[[#This Row],[RefSeq mRNA ID]]&amp;IF(Transcripts[[#This Row],[Preferred?]]="Y", " (Preferred)", ""), "")</f>
        <v/>
      </c>
      <c r="V2195" s="43" t="s">
        <v>18566</v>
      </c>
      <c r="W2195" s="43" t="e">
        <f t="array" ref="W2195">INDEX(Table6[#Data], MATCH(1, ISNUMBER(SEARCH(Transcripts[[#This Row],[RefSeq mRNA ID]], Table6['#name])), 0), 1)</f>
        <v>#N/A</v>
      </c>
      <c r="X2195" s="43"/>
      <c r="Y2195" s="43"/>
      <c r="Z2195" t="s">
        <v>5780</v>
      </c>
      <c r="AA2195" t="s">
        <v>5781</v>
      </c>
      <c r="AB2195">
        <v>619</v>
      </c>
      <c r="AC2195" t="s">
        <v>113</v>
      </c>
      <c r="AD2195" t="s">
        <v>27</v>
      </c>
      <c r="AE2195" t="s">
        <v>11378</v>
      </c>
    </row>
    <row r="2196" spans="8:31" hidden="1" x14ac:dyDescent="0.25">
      <c r="H2196" t="s">
        <v>5842</v>
      </c>
      <c r="I2196" t="s">
        <v>5851</v>
      </c>
      <c r="J2196" t="s">
        <v>5852</v>
      </c>
      <c r="K2196" t="s">
        <v>19677</v>
      </c>
      <c r="L2196">
        <v>5884</v>
      </c>
      <c r="M2196" t="s">
        <v>27</v>
      </c>
      <c r="N2196" t="s">
        <v>5853</v>
      </c>
      <c r="O2196" t="s">
        <v>5849</v>
      </c>
      <c r="P2196" t="s">
        <v>5854</v>
      </c>
      <c r="Q2196">
        <v>1650</v>
      </c>
      <c r="R2196" t="s">
        <v>98</v>
      </c>
      <c r="S2196" t="s">
        <v>97</v>
      </c>
      <c r="T2196" t="str">
        <f>IF(Transcripts[[#This Row],[List?]]="Y", Transcripts[[#This Row],[RefSeq mRNA ID]]&amp;IF(Transcripts[[#This Row],[Preferred?]]="Y", " (Preferred)", ""), "")</f>
        <v>NM_181829.2</v>
      </c>
      <c r="V2196" s="43" t="s">
        <v>18566</v>
      </c>
      <c r="W2196" s="43" t="e">
        <f t="array" ref="W2196">INDEX(Table6[#Data], MATCH(1, ISNUMBER(SEARCH(Transcripts[[#This Row],[RefSeq mRNA ID]], Table6['#name])), 0), 1)</f>
        <v>#N/A</v>
      </c>
      <c r="X2196" s="43"/>
      <c r="Y2196" s="43"/>
      <c r="Z2196" t="s">
        <v>5777</v>
      </c>
      <c r="AA2196" t="s">
        <v>5778</v>
      </c>
      <c r="AB2196">
        <v>1921</v>
      </c>
      <c r="AC2196" t="s">
        <v>113</v>
      </c>
      <c r="AD2196" t="s">
        <v>27</v>
      </c>
      <c r="AE2196" t="s">
        <v>11379</v>
      </c>
    </row>
    <row r="2197" spans="8:31" hidden="1" x14ac:dyDescent="0.25">
      <c r="H2197" t="s">
        <v>5842</v>
      </c>
      <c r="I2197" t="s">
        <v>5882</v>
      </c>
      <c r="J2197" t="s">
        <v>5883</v>
      </c>
      <c r="K2197" t="s">
        <v>19676</v>
      </c>
      <c r="L2197">
        <v>1716</v>
      </c>
      <c r="M2197" t="s">
        <v>27</v>
      </c>
      <c r="N2197" t="s">
        <v>5884</v>
      </c>
      <c r="O2197" t="s">
        <v>5849</v>
      </c>
      <c r="P2197" t="s">
        <v>5885</v>
      </c>
      <c r="Q2197">
        <v>1647</v>
      </c>
      <c r="R2197" t="s">
        <v>98</v>
      </c>
      <c r="S2197" t="s">
        <v>97</v>
      </c>
      <c r="T2197" t="str">
        <f>IF(Transcripts[[#This Row],[List?]]="Y", Transcripts[[#This Row],[RefSeq mRNA ID]]&amp;IF(Transcripts[[#This Row],[Preferred?]]="Y", " (Preferred)", ""), "")</f>
        <v>NM_181828.2</v>
      </c>
      <c r="V2197" s="43" t="s">
        <v>18566</v>
      </c>
      <c r="W2197" s="43" t="e">
        <f t="array" ref="W2197">INDEX(Table6[#Data], MATCH(1, ISNUMBER(SEARCH(Transcripts[[#This Row],[RefSeq mRNA ID]], Table6['#name])), 0), 1)</f>
        <v>#N/A</v>
      </c>
      <c r="X2197" s="43"/>
      <c r="Y2197" s="43"/>
      <c r="Z2197" t="s">
        <v>5840</v>
      </c>
      <c r="AC2197" t="s">
        <v>113</v>
      </c>
      <c r="AD2197" t="s">
        <v>27</v>
      </c>
      <c r="AE2197" t="s">
        <v>5840</v>
      </c>
    </row>
    <row r="2198" spans="8:31" hidden="1" x14ac:dyDescent="0.25">
      <c r="H2198" t="s">
        <v>5842</v>
      </c>
      <c r="I2198" t="s">
        <v>5869</v>
      </c>
      <c r="J2198" t="s">
        <v>5870</v>
      </c>
      <c r="K2198" t="s">
        <v>19673</v>
      </c>
      <c r="L2198">
        <v>2020</v>
      </c>
      <c r="M2198" t="s">
        <v>27</v>
      </c>
      <c r="N2198" t="s">
        <v>5871</v>
      </c>
      <c r="O2198" t="s">
        <v>5849</v>
      </c>
      <c r="P2198" t="s">
        <v>5872</v>
      </c>
      <c r="Q2198">
        <v>1524</v>
      </c>
      <c r="R2198" t="s">
        <v>98</v>
      </c>
      <c r="S2198" t="s">
        <v>97</v>
      </c>
      <c r="T2198" t="str">
        <f>IF(Transcripts[[#This Row],[List?]]="Y", Transcripts[[#This Row],[RefSeq mRNA ID]]&amp;IF(Transcripts[[#This Row],[Preferred?]]="Y", " (Preferred)", ""), "")</f>
        <v>NM_181831.2</v>
      </c>
      <c r="V2198" s="43" t="s">
        <v>18566</v>
      </c>
      <c r="W2198" s="43" t="e">
        <f t="array" ref="W2198">INDEX(Table6[#Data], MATCH(1, ISNUMBER(SEARCH(Transcripts[[#This Row],[RefSeq mRNA ID]], Table6['#name])), 0), 1)</f>
        <v>#N/A</v>
      </c>
      <c r="X2198" s="43"/>
      <c r="Y2198" s="43"/>
      <c r="Z2198" t="s">
        <v>5830</v>
      </c>
      <c r="AC2198" t="s">
        <v>113</v>
      </c>
      <c r="AD2198" t="s">
        <v>27</v>
      </c>
      <c r="AE2198" t="s">
        <v>5830</v>
      </c>
    </row>
    <row r="2199" spans="8:31" hidden="1" x14ac:dyDescent="0.25">
      <c r="H2199" t="s">
        <v>5842</v>
      </c>
      <c r="I2199" t="s">
        <v>5876</v>
      </c>
      <c r="J2199" t="s">
        <v>5877</v>
      </c>
      <c r="K2199" t="s">
        <v>19675</v>
      </c>
      <c r="L2199">
        <v>1845</v>
      </c>
      <c r="M2199" t="s">
        <v>27</v>
      </c>
      <c r="N2199" t="s">
        <v>5878</v>
      </c>
      <c r="P2199" t="s">
        <v>5872</v>
      </c>
      <c r="Q2199">
        <v>1524</v>
      </c>
      <c r="R2199" t="s">
        <v>98</v>
      </c>
      <c r="S2199" t="s">
        <v>97</v>
      </c>
      <c r="T2199" t="str">
        <f>IF(Transcripts[[#This Row],[List?]]="Y", Transcripts[[#This Row],[RefSeq mRNA ID]]&amp;IF(Transcripts[[#This Row],[Preferred?]]="Y", " (Preferred)", ""), "")</f>
        <v>NM_181830.2</v>
      </c>
      <c r="V2199" s="43" t="s">
        <v>18566</v>
      </c>
      <c r="W2199" s="43" t="e">
        <f t="array" ref="W2199">INDEX(Table6[#Data], MATCH(1, ISNUMBER(SEARCH(Transcripts[[#This Row],[RefSeq mRNA ID]], Table6['#name])), 0), 1)</f>
        <v>#N/A</v>
      </c>
      <c r="X2199" s="43"/>
      <c r="Y2199" s="43"/>
      <c r="Z2199" t="s">
        <v>5824</v>
      </c>
      <c r="AA2199" t="s">
        <v>5825</v>
      </c>
      <c r="AB2199">
        <v>347</v>
      </c>
      <c r="AC2199" t="s">
        <v>113</v>
      </c>
      <c r="AD2199" t="s">
        <v>27</v>
      </c>
      <c r="AE2199" t="s">
        <v>11380</v>
      </c>
    </row>
    <row r="2200" spans="8:31" hidden="1" x14ac:dyDescent="0.25">
      <c r="H2200" t="s">
        <v>5842</v>
      </c>
      <c r="I2200" t="s">
        <v>5843</v>
      </c>
      <c r="J2200" t="s">
        <v>5844</v>
      </c>
      <c r="L2200">
        <v>1000</v>
      </c>
      <c r="M2200" t="s">
        <v>189</v>
      </c>
      <c r="N2200" t="s">
        <v>5845</v>
      </c>
      <c r="Q2200">
        <v>663</v>
      </c>
      <c r="R2200" t="s">
        <v>98</v>
      </c>
      <c r="S2200" t="s">
        <v>98</v>
      </c>
      <c r="T2200" t="str">
        <f>IF(Transcripts[[#This Row],[List?]]="Y", Transcripts[[#This Row],[RefSeq mRNA ID]]&amp;IF(Transcripts[[#This Row],[Preferred?]]="Y", " (Preferred)", ""), "")</f>
        <v/>
      </c>
      <c r="V2200" s="43" t="s">
        <v>18566</v>
      </c>
      <c r="W2200" s="43" t="e">
        <f t="array" ref="W2200">INDEX(Table6[#Data], MATCH(1, ISNUMBER(SEARCH(Transcripts[[#This Row],[RefSeq mRNA ID]], Table6['#name])), 0), 1)</f>
        <v>#N/A</v>
      </c>
      <c r="X2200" s="43"/>
      <c r="Y2200" s="43"/>
      <c r="Z2200" t="s">
        <v>5797</v>
      </c>
      <c r="AC2200" t="s">
        <v>113</v>
      </c>
      <c r="AD2200" t="s">
        <v>27</v>
      </c>
      <c r="AE2200" t="s">
        <v>5797</v>
      </c>
    </row>
    <row r="2201" spans="8:31" hidden="1" x14ac:dyDescent="0.25">
      <c r="H2201" t="s">
        <v>5842</v>
      </c>
      <c r="I2201" t="s">
        <v>5855</v>
      </c>
      <c r="J2201" t="s">
        <v>5856</v>
      </c>
      <c r="L2201">
        <v>5250</v>
      </c>
      <c r="M2201" t="s">
        <v>27</v>
      </c>
      <c r="N2201" t="s">
        <v>5857</v>
      </c>
      <c r="Q2201">
        <v>663</v>
      </c>
      <c r="R2201" t="s">
        <v>98</v>
      </c>
      <c r="S2201" t="s">
        <v>98</v>
      </c>
      <c r="T2201" t="str">
        <f>IF(Transcripts[[#This Row],[List?]]="Y", Transcripts[[#This Row],[RefSeq mRNA ID]]&amp;IF(Transcripts[[#This Row],[Preferred?]]="Y", " (Preferred)", ""), "")</f>
        <v/>
      </c>
      <c r="V2201" s="43" t="s">
        <v>18566</v>
      </c>
      <c r="W2201" s="43" t="e">
        <f t="array" ref="W2201">INDEX(Table6[#Data], MATCH(1, ISNUMBER(SEARCH(Transcripts[[#This Row],[RefSeq mRNA ID]], Table6['#name])), 0), 1)</f>
        <v>#N/A</v>
      </c>
      <c r="X2201" s="43"/>
      <c r="Y2201" s="43"/>
      <c r="Z2201" t="s">
        <v>5792</v>
      </c>
      <c r="AA2201" t="s">
        <v>5793</v>
      </c>
      <c r="AB2201">
        <v>41</v>
      </c>
      <c r="AC2201" t="s">
        <v>113</v>
      </c>
      <c r="AD2201" t="s">
        <v>27</v>
      </c>
      <c r="AE2201" t="s">
        <v>11381</v>
      </c>
    </row>
    <row r="2202" spans="8:31" hidden="1" x14ac:dyDescent="0.25">
      <c r="H2202" t="s">
        <v>5842</v>
      </c>
      <c r="I2202" t="s">
        <v>5858</v>
      </c>
      <c r="J2202" t="s">
        <v>5859</v>
      </c>
      <c r="K2202" t="s">
        <v>19678</v>
      </c>
      <c r="L2202">
        <v>4733</v>
      </c>
      <c r="M2202" t="s">
        <v>27</v>
      </c>
      <c r="N2202" t="s">
        <v>5860</v>
      </c>
      <c r="P2202" t="s">
        <v>5861</v>
      </c>
      <c r="Q2202">
        <v>498</v>
      </c>
      <c r="R2202" t="s">
        <v>98</v>
      </c>
      <c r="S2202" t="s">
        <v>97</v>
      </c>
      <c r="T2202" t="str">
        <f>IF(Transcripts[[#This Row],[List?]]="Y", Transcripts[[#This Row],[RefSeq mRNA ID]]&amp;IF(Transcripts[[#This Row],[Preferred?]]="Y", " (Preferred)", ""), "")</f>
        <v>NM_181833.2</v>
      </c>
      <c r="V2202" s="43" t="s">
        <v>18566</v>
      </c>
      <c r="W2202" s="43" t="e">
        <f t="array" ref="W2202">INDEX(Table6[#Data], MATCH(1, ISNUMBER(SEARCH(Transcripts[[#This Row],[RefSeq mRNA ID]], Table6['#name])), 0), 1)</f>
        <v>#N/A</v>
      </c>
      <c r="X2202" s="43"/>
      <c r="Y2202" s="43"/>
      <c r="Z2202" t="s">
        <v>5799</v>
      </c>
      <c r="AC2202" t="s">
        <v>113</v>
      </c>
      <c r="AD2202" t="s">
        <v>27</v>
      </c>
      <c r="AE2202" t="s">
        <v>5799</v>
      </c>
    </row>
    <row r="2203" spans="8:31" hidden="1" x14ac:dyDescent="0.25">
      <c r="H2203" t="s">
        <v>5886</v>
      </c>
      <c r="I2203" t="s">
        <v>5887</v>
      </c>
      <c r="J2203" t="s">
        <v>5888</v>
      </c>
      <c r="K2203" t="s">
        <v>20472</v>
      </c>
      <c r="L2203">
        <v>2853</v>
      </c>
      <c r="M2203" t="s">
        <v>27</v>
      </c>
      <c r="N2203" t="s">
        <v>5889</v>
      </c>
      <c r="P2203" t="s">
        <v>5890</v>
      </c>
      <c r="Q2203">
        <v>1818</v>
      </c>
      <c r="R2203" t="s">
        <v>97</v>
      </c>
      <c r="S2203" t="s">
        <v>97</v>
      </c>
      <c r="T2203" t="str">
        <f>IF(Transcripts[[#This Row],[List?]]="Y", Transcripts[[#This Row],[RefSeq mRNA ID]]&amp;IF(Transcripts[[#This Row],[Preferred?]]="Y", " (Preferred)", ""), "")</f>
        <v>NM_006164.5 (Preferred)</v>
      </c>
      <c r="V2203" s="43" t="s">
        <v>18567</v>
      </c>
      <c r="W2203" s="43" t="e">
        <f t="array" ref="W2203">INDEX(Table6[#Data], MATCH(1, ISNUMBER(SEARCH(Transcripts[[#This Row],[RefSeq mRNA ID]], Table6['#name])), 0), 1)</f>
        <v>#N/A</v>
      </c>
      <c r="X2203" s="43"/>
      <c r="Y2203" s="43"/>
      <c r="Z2203" t="s">
        <v>5818</v>
      </c>
      <c r="AA2203" t="s">
        <v>5819</v>
      </c>
      <c r="AB2203">
        <v>1917</v>
      </c>
      <c r="AC2203" t="s">
        <v>113</v>
      </c>
      <c r="AD2203" t="s">
        <v>27</v>
      </c>
      <c r="AE2203" t="s">
        <v>11382</v>
      </c>
    </row>
    <row r="2204" spans="8:31" hidden="1" x14ac:dyDescent="0.25">
      <c r="H2204" t="s">
        <v>5886</v>
      </c>
      <c r="I2204" t="s">
        <v>5891</v>
      </c>
      <c r="J2204" t="s">
        <v>5892</v>
      </c>
      <c r="K2204" t="s">
        <v>19684</v>
      </c>
      <c r="L2204">
        <v>2749</v>
      </c>
      <c r="M2204" t="s">
        <v>27</v>
      </c>
      <c r="N2204" t="s">
        <v>5893</v>
      </c>
      <c r="P2204" t="s">
        <v>5894</v>
      </c>
      <c r="Q2204">
        <v>1770</v>
      </c>
      <c r="R2204" t="s">
        <v>98</v>
      </c>
      <c r="S2204" t="s">
        <v>97</v>
      </c>
      <c r="T2204" t="str">
        <f>IF(Transcripts[[#This Row],[List?]]="Y", Transcripts[[#This Row],[RefSeq mRNA ID]]&amp;IF(Transcripts[[#This Row],[Preferred?]]="Y", " (Preferred)", ""), "")</f>
        <v>NM_001313900.1</v>
      </c>
      <c r="V2204" s="43" t="s">
        <v>18567</v>
      </c>
      <c r="W2204" s="43" t="e">
        <f t="array" ref="W2204">INDEX(Table6[#Data], MATCH(1, ISNUMBER(SEARCH(Transcripts[[#This Row],[RefSeq mRNA ID]], Table6['#name])), 0), 1)</f>
        <v>#N/A</v>
      </c>
      <c r="X2204" s="43"/>
      <c r="Y2204" s="43"/>
      <c r="Z2204" t="s">
        <v>5821</v>
      </c>
      <c r="AA2204" t="s">
        <v>5822</v>
      </c>
      <c r="AB2204">
        <v>615</v>
      </c>
      <c r="AC2204" t="s">
        <v>113</v>
      </c>
      <c r="AD2204" t="s">
        <v>27</v>
      </c>
      <c r="AE2204" t="s">
        <v>11383</v>
      </c>
    </row>
    <row r="2205" spans="8:31" hidden="1" x14ac:dyDescent="0.25">
      <c r="H2205" t="s">
        <v>5886</v>
      </c>
      <c r="I2205" t="s">
        <v>5895</v>
      </c>
      <c r="J2205" t="s">
        <v>5896</v>
      </c>
      <c r="K2205" t="s">
        <v>19682</v>
      </c>
      <c r="L2205">
        <v>2651</v>
      </c>
      <c r="M2205" t="s">
        <v>27</v>
      </c>
      <c r="N2205" t="s">
        <v>5897</v>
      </c>
      <c r="P2205" t="s">
        <v>5894</v>
      </c>
      <c r="Q2205">
        <v>1770</v>
      </c>
      <c r="R2205" t="s">
        <v>98</v>
      </c>
      <c r="S2205" t="s">
        <v>97</v>
      </c>
      <c r="T2205" t="str">
        <f>IF(Transcripts[[#This Row],[List?]]="Y", Transcripts[[#This Row],[RefSeq mRNA ID]]&amp;IF(Transcripts[[#This Row],[Preferred?]]="Y", " (Preferred)", ""), "")</f>
        <v>NM_001145412.3</v>
      </c>
      <c r="V2205" s="43" t="s">
        <v>18567</v>
      </c>
      <c r="W2205" s="43" t="e">
        <f t="array" ref="W2205">INDEX(Table6[#Data], MATCH(1, ISNUMBER(SEARCH(Transcripts[[#This Row],[RefSeq mRNA ID]], Table6['#name])), 0), 1)</f>
        <v>#N/A</v>
      </c>
      <c r="X2205" s="43"/>
      <c r="Y2205" s="43"/>
      <c r="Z2205" t="s">
        <v>428</v>
      </c>
      <c r="AA2205" t="s">
        <v>429</v>
      </c>
      <c r="AB2205">
        <v>4626</v>
      </c>
      <c r="AC2205" t="s">
        <v>150</v>
      </c>
      <c r="AD2205" t="s">
        <v>27</v>
      </c>
      <c r="AE2205" t="s">
        <v>11384</v>
      </c>
    </row>
    <row r="2206" spans="8:31" hidden="1" x14ac:dyDescent="0.25">
      <c r="H2206" t="s">
        <v>5886</v>
      </c>
      <c r="I2206" t="s">
        <v>5898</v>
      </c>
      <c r="J2206" t="s">
        <v>5899</v>
      </c>
      <c r="K2206" t="s">
        <v>19683</v>
      </c>
      <c r="L2206">
        <v>2399</v>
      </c>
      <c r="M2206" t="s">
        <v>27</v>
      </c>
      <c r="N2206" t="s">
        <v>5900</v>
      </c>
      <c r="P2206" t="s">
        <v>5901</v>
      </c>
      <c r="Q2206">
        <v>1749</v>
      </c>
      <c r="R2206" t="s">
        <v>98</v>
      </c>
      <c r="S2206" t="s">
        <v>97</v>
      </c>
      <c r="T2206" t="str">
        <f>IF(Transcripts[[#This Row],[List?]]="Y", Transcripts[[#This Row],[RefSeq mRNA ID]]&amp;IF(Transcripts[[#This Row],[Preferred?]]="Y", " (Preferred)", ""), "")</f>
        <v>NM_001145413.3</v>
      </c>
      <c r="V2206" s="43" t="s">
        <v>18567</v>
      </c>
      <c r="W2206" s="43" t="e">
        <f t="array" ref="W2206">INDEX(Table6[#Data], MATCH(1, ISNUMBER(SEARCH(Transcripts[[#This Row],[RefSeq mRNA ID]], Table6['#name])), 0), 1)</f>
        <v>#N/A</v>
      </c>
      <c r="X2206" s="43"/>
      <c r="Y2206" s="43"/>
      <c r="Z2206" t="s">
        <v>444</v>
      </c>
      <c r="AA2206" t="s">
        <v>445</v>
      </c>
      <c r="AB2206">
        <v>223</v>
      </c>
      <c r="AC2206" t="s">
        <v>150</v>
      </c>
      <c r="AD2206" t="s">
        <v>27</v>
      </c>
      <c r="AE2206" t="s">
        <v>11385</v>
      </c>
    </row>
    <row r="2207" spans="8:31" hidden="1" x14ac:dyDescent="0.25">
      <c r="H2207" t="s">
        <v>5886</v>
      </c>
      <c r="I2207" t="s">
        <v>5908</v>
      </c>
      <c r="J2207" t="s">
        <v>5909</v>
      </c>
      <c r="L2207">
        <v>975</v>
      </c>
      <c r="M2207" t="s">
        <v>27</v>
      </c>
      <c r="N2207" t="s">
        <v>5910</v>
      </c>
      <c r="Q2207">
        <v>841</v>
      </c>
      <c r="R2207" t="s">
        <v>98</v>
      </c>
      <c r="S2207" t="s">
        <v>98</v>
      </c>
      <c r="T2207" t="str">
        <f>IF(Transcripts[[#This Row],[List?]]="Y", Transcripts[[#This Row],[RefSeq mRNA ID]]&amp;IF(Transcripts[[#This Row],[Preferred?]]="Y", " (Preferred)", ""), "")</f>
        <v/>
      </c>
      <c r="V2207" s="43" t="s">
        <v>18567</v>
      </c>
      <c r="W2207" s="43" t="e">
        <f t="array" ref="W2207">INDEX(Table6[#Data], MATCH(1, ISNUMBER(SEARCH(Transcripts[[#This Row],[RefSeq mRNA ID]], Table6['#name])), 0), 1)</f>
        <v>#N/A</v>
      </c>
      <c r="X2207" s="43"/>
      <c r="Y2207" s="43"/>
      <c r="Z2207" t="s">
        <v>438</v>
      </c>
      <c r="AA2207" t="s">
        <v>439</v>
      </c>
      <c r="AB2207">
        <v>246</v>
      </c>
      <c r="AC2207" t="s">
        <v>150</v>
      </c>
      <c r="AD2207" t="s">
        <v>27</v>
      </c>
      <c r="AE2207" t="s">
        <v>11386</v>
      </c>
    </row>
    <row r="2208" spans="8:31" hidden="1" x14ac:dyDescent="0.25">
      <c r="H2208" t="s">
        <v>5886</v>
      </c>
      <c r="I2208" t="s">
        <v>5911</v>
      </c>
      <c r="J2208" t="s">
        <v>5912</v>
      </c>
      <c r="L2208">
        <v>909</v>
      </c>
      <c r="M2208" t="s">
        <v>27</v>
      </c>
      <c r="N2208" t="s">
        <v>5913</v>
      </c>
      <c r="Q2208">
        <v>797</v>
      </c>
      <c r="R2208" t="s">
        <v>98</v>
      </c>
      <c r="S2208" t="s">
        <v>98</v>
      </c>
      <c r="T2208" t="str">
        <f>IF(Transcripts[[#This Row],[List?]]="Y", Transcripts[[#This Row],[RefSeq mRNA ID]]&amp;IF(Transcripts[[#This Row],[Preferred?]]="Y", " (Preferred)", ""), "")</f>
        <v/>
      </c>
      <c r="V2208" s="43" t="s">
        <v>18567</v>
      </c>
      <c r="W2208" s="43" t="e">
        <f t="array" ref="W2208">INDEX(Table6[#Data], MATCH(1, ISNUMBER(SEARCH(Transcripts[[#This Row],[RefSeq mRNA ID]], Table6['#name])), 0), 1)</f>
        <v>#N/A</v>
      </c>
      <c r="X2208" s="43"/>
      <c r="Y2208" s="43"/>
      <c r="Z2208" t="s">
        <v>426</v>
      </c>
      <c r="AC2208" t="s">
        <v>150</v>
      </c>
      <c r="AD2208" t="s">
        <v>27</v>
      </c>
      <c r="AE2208" t="s">
        <v>426</v>
      </c>
    </row>
    <row r="2209" spans="8:31" hidden="1" x14ac:dyDescent="0.25">
      <c r="H2209" t="s">
        <v>5886</v>
      </c>
      <c r="I2209" t="s">
        <v>5914</v>
      </c>
      <c r="J2209" t="s">
        <v>5915</v>
      </c>
      <c r="L2209">
        <v>870</v>
      </c>
      <c r="M2209" t="s">
        <v>27</v>
      </c>
      <c r="N2209" t="s">
        <v>5916</v>
      </c>
      <c r="Q2209">
        <v>795</v>
      </c>
      <c r="R2209" t="s">
        <v>98</v>
      </c>
      <c r="S2209" t="s">
        <v>98</v>
      </c>
      <c r="T2209" t="str">
        <f>IF(Transcripts[[#This Row],[List?]]="Y", Transcripts[[#This Row],[RefSeq mRNA ID]]&amp;IF(Transcripts[[#This Row],[Preferred?]]="Y", " (Preferred)", ""), "")</f>
        <v/>
      </c>
      <c r="V2209" s="43" t="s">
        <v>18567</v>
      </c>
      <c r="W2209" s="43" t="e">
        <f t="array" ref="W2209">INDEX(Table6[#Data], MATCH(1, ISNUMBER(SEARCH(Transcripts[[#This Row],[RefSeq mRNA ID]], Table6['#name])), 0), 1)</f>
        <v>#N/A</v>
      </c>
      <c r="X2209" s="43"/>
      <c r="Y2209" s="43"/>
      <c r="Z2209" t="s">
        <v>424</v>
      </c>
      <c r="AC2209" t="s">
        <v>150</v>
      </c>
      <c r="AD2209" t="s">
        <v>27</v>
      </c>
      <c r="AE2209" t="s">
        <v>424</v>
      </c>
    </row>
    <row r="2210" spans="8:31" hidden="1" x14ac:dyDescent="0.25">
      <c r="H2210" t="s">
        <v>5886</v>
      </c>
      <c r="I2210" t="s">
        <v>5905</v>
      </c>
      <c r="J2210" t="s">
        <v>5906</v>
      </c>
      <c r="L2210">
        <v>979</v>
      </c>
      <c r="M2210" t="s">
        <v>27</v>
      </c>
      <c r="N2210" t="s">
        <v>5907</v>
      </c>
      <c r="Q2210">
        <v>704</v>
      </c>
      <c r="R2210" t="s">
        <v>98</v>
      </c>
      <c r="S2210" t="s">
        <v>98</v>
      </c>
      <c r="T2210" t="str">
        <f>IF(Transcripts[[#This Row],[List?]]="Y", Transcripts[[#This Row],[RefSeq mRNA ID]]&amp;IF(Transcripts[[#This Row],[Preferred?]]="Y", " (Preferred)", ""), "")</f>
        <v/>
      </c>
      <c r="V2210" s="43" t="s">
        <v>18567</v>
      </c>
      <c r="W2210" s="43" t="e">
        <f t="array" ref="W2210">INDEX(Table6[#Data], MATCH(1, ISNUMBER(SEARCH(Transcripts[[#This Row],[RefSeq mRNA ID]], Table6['#name])), 0), 1)</f>
        <v>#N/A</v>
      </c>
      <c r="X2210" s="43"/>
      <c r="Y2210" s="43"/>
      <c r="Z2210" t="s">
        <v>441</v>
      </c>
      <c r="AA2210" t="s">
        <v>442</v>
      </c>
      <c r="AB2210">
        <v>528</v>
      </c>
      <c r="AC2210" t="s">
        <v>150</v>
      </c>
      <c r="AD2210" t="s">
        <v>27</v>
      </c>
      <c r="AE2210" t="s">
        <v>11387</v>
      </c>
    </row>
    <row r="2211" spans="8:31" hidden="1" x14ac:dyDescent="0.25">
      <c r="H2211" t="s">
        <v>5886</v>
      </c>
      <c r="I2211" t="s">
        <v>5917</v>
      </c>
      <c r="J2211" t="s">
        <v>5918</v>
      </c>
      <c r="L2211">
        <v>814</v>
      </c>
      <c r="M2211" t="s">
        <v>27</v>
      </c>
      <c r="N2211" t="s">
        <v>5919</v>
      </c>
      <c r="Q2211">
        <v>439</v>
      </c>
      <c r="R2211" t="s">
        <v>98</v>
      </c>
      <c r="S2211" t="s">
        <v>98</v>
      </c>
      <c r="T2211" t="str">
        <f>IF(Transcripts[[#This Row],[List?]]="Y", Transcripts[[#This Row],[RefSeq mRNA ID]]&amp;IF(Transcripts[[#This Row],[Preferred?]]="Y", " (Preferred)", ""), "")</f>
        <v/>
      </c>
      <c r="V2211" s="43" t="s">
        <v>18567</v>
      </c>
      <c r="W2211" s="43" t="e">
        <f t="array" ref="W2211">INDEX(Table6[#Data], MATCH(1, ISNUMBER(SEARCH(Transcripts[[#This Row],[RefSeq mRNA ID]], Table6['#name])), 0), 1)</f>
        <v>#N/A</v>
      </c>
      <c r="X2211" s="43"/>
      <c r="Y2211" s="43"/>
      <c r="Z2211" t="s">
        <v>447</v>
      </c>
      <c r="AC2211" t="s">
        <v>150</v>
      </c>
      <c r="AD2211" t="s">
        <v>27</v>
      </c>
      <c r="AE2211" t="s">
        <v>447</v>
      </c>
    </row>
    <row r="2212" spans="8:31" hidden="1" x14ac:dyDescent="0.25">
      <c r="H2212" t="s">
        <v>5886</v>
      </c>
      <c r="I2212" t="s">
        <v>5902</v>
      </c>
      <c r="J2212" t="s">
        <v>5903</v>
      </c>
      <c r="L2212">
        <v>1382</v>
      </c>
      <c r="M2212" t="s">
        <v>27</v>
      </c>
      <c r="N2212" t="s">
        <v>5904</v>
      </c>
      <c r="Q2212">
        <v>426</v>
      </c>
      <c r="R2212" t="s">
        <v>98</v>
      </c>
      <c r="S2212" t="s">
        <v>98</v>
      </c>
      <c r="T2212" t="str">
        <f>IF(Transcripts[[#This Row],[List?]]="Y", Transcripts[[#This Row],[RefSeq mRNA ID]]&amp;IF(Transcripts[[#This Row],[Preferred?]]="Y", " (Preferred)", ""), "")</f>
        <v/>
      </c>
      <c r="V2212" s="43" t="s">
        <v>18567</v>
      </c>
      <c r="W2212" s="43" t="e">
        <f t="array" ref="W2212">INDEX(Table6[#Data], MATCH(1, ISNUMBER(SEARCH(Transcripts[[#This Row],[RefSeq mRNA ID]], Table6['#name])), 0), 1)</f>
        <v>#N/A</v>
      </c>
      <c r="X2212" s="43"/>
      <c r="Y2212" s="43"/>
      <c r="Z2212" t="s">
        <v>435</v>
      </c>
      <c r="AA2212" t="s">
        <v>436</v>
      </c>
      <c r="AB2212">
        <v>255</v>
      </c>
      <c r="AC2212" t="s">
        <v>150</v>
      </c>
      <c r="AD2212" t="s">
        <v>27</v>
      </c>
      <c r="AE2212" t="s">
        <v>11388</v>
      </c>
    </row>
    <row r="2213" spans="8:31" hidden="1" x14ac:dyDescent="0.25">
      <c r="H2213" t="s">
        <v>5886</v>
      </c>
      <c r="I2213" t="s">
        <v>5923</v>
      </c>
      <c r="J2213" t="s">
        <v>5924</v>
      </c>
      <c r="L2213">
        <v>451</v>
      </c>
      <c r="M2213" t="s">
        <v>27</v>
      </c>
      <c r="N2213" t="s">
        <v>5925</v>
      </c>
      <c r="Q2213">
        <v>204</v>
      </c>
      <c r="R2213" t="s">
        <v>98</v>
      </c>
      <c r="S2213" t="s">
        <v>98</v>
      </c>
      <c r="T2213" t="str">
        <f>IF(Transcripts[[#This Row],[List?]]="Y", Transcripts[[#This Row],[RefSeq mRNA ID]]&amp;IF(Transcripts[[#This Row],[Preferred?]]="Y", " (Preferred)", ""), "")</f>
        <v/>
      </c>
      <c r="V2213" s="43" t="s">
        <v>18567</v>
      </c>
      <c r="W2213" s="43" t="e">
        <f t="array" ref="W2213">INDEX(Table6[#Data], MATCH(1, ISNUMBER(SEARCH(Transcripts[[#This Row],[RefSeq mRNA ID]], Table6['#name])), 0), 1)</f>
        <v>#N/A</v>
      </c>
      <c r="X2213" s="43"/>
      <c r="Y2213" s="43"/>
      <c r="Z2213" t="s">
        <v>432</v>
      </c>
      <c r="AA2213" t="s">
        <v>433</v>
      </c>
      <c r="AB2213">
        <v>4611</v>
      </c>
      <c r="AC2213" t="s">
        <v>150</v>
      </c>
      <c r="AD2213" t="s">
        <v>27</v>
      </c>
      <c r="AE2213" t="s">
        <v>11389</v>
      </c>
    </row>
    <row r="2214" spans="8:31" hidden="1" x14ac:dyDescent="0.25">
      <c r="H2214" t="s">
        <v>5886</v>
      </c>
      <c r="I2214" t="s">
        <v>5920</v>
      </c>
      <c r="J2214" t="s">
        <v>5921</v>
      </c>
      <c r="L2214">
        <v>455</v>
      </c>
      <c r="M2214" t="s">
        <v>27</v>
      </c>
      <c r="N2214" t="s">
        <v>5922</v>
      </c>
      <c r="Q2214">
        <v>144</v>
      </c>
      <c r="R2214" t="s">
        <v>98</v>
      </c>
      <c r="S2214" t="s">
        <v>98</v>
      </c>
      <c r="T2214" t="str">
        <f>IF(Transcripts[[#This Row],[List?]]="Y", Transcripts[[#This Row],[RefSeq mRNA ID]]&amp;IF(Transcripts[[#This Row],[Preferred?]]="Y", " (Preferred)", ""), "")</f>
        <v/>
      </c>
      <c r="V2214" s="43" t="s">
        <v>18567</v>
      </c>
      <c r="W2214" s="43" t="e">
        <f t="array" ref="W2214">INDEX(Table6[#Data], MATCH(1, ISNUMBER(SEARCH(Transcripts[[#This Row],[RefSeq mRNA ID]], Table6['#name])), 0), 1)</f>
        <v>#N/A</v>
      </c>
      <c r="X2214" s="43"/>
      <c r="Y2214" s="43"/>
      <c r="Z2214" t="s">
        <v>9010</v>
      </c>
      <c r="AA2214" t="s">
        <v>9011</v>
      </c>
      <c r="AB2214">
        <v>1707</v>
      </c>
      <c r="AC2214" t="s">
        <v>9006</v>
      </c>
      <c r="AD2214" t="s">
        <v>27</v>
      </c>
      <c r="AE2214" t="s">
        <v>11390</v>
      </c>
    </row>
    <row r="2215" spans="8:31" hidden="1" x14ac:dyDescent="0.25">
      <c r="H2215" t="s">
        <v>5886</v>
      </c>
      <c r="I2215" t="s">
        <v>5926</v>
      </c>
      <c r="L2215">
        <v>930</v>
      </c>
      <c r="M2215" t="s">
        <v>212</v>
      </c>
      <c r="N2215" t="s">
        <v>5927</v>
      </c>
      <c r="Q2215">
        <v>0</v>
      </c>
      <c r="R2215" t="s">
        <v>98</v>
      </c>
      <c r="S2215" t="s">
        <v>98</v>
      </c>
      <c r="T2215" t="str">
        <f>IF(Transcripts[[#This Row],[List?]]="Y", Transcripts[[#This Row],[RefSeq mRNA ID]]&amp;IF(Transcripts[[#This Row],[Preferred?]]="Y", " (Preferred)", ""), "")</f>
        <v/>
      </c>
      <c r="V2215" s="43" t="s">
        <v>18567</v>
      </c>
      <c r="W2215" s="43" t="e">
        <f t="array" ref="W2215">INDEX(Table6[#Data], MATCH(1, ISNUMBER(SEARCH(Transcripts[[#This Row],[RefSeq mRNA ID]], Table6['#name])), 0), 1)</f>
        <v>#N/A</v>
      </c>
      <c r="X2215" s="43"/>
      <c r="Y2215" s="43"/>
      <c r="Z2215" t="s">
        <v>9019</v>
      </c>
      <c r="AA2215" t="s">
        <v>9020</v>
      </c>
      <c r="AB2215">
        <v>1707</v>
      </c>
      <c r="AC2215" t="s">
        <v>9006</v>
      </c>
      <c r="AD2215" t="s">
        <v>27</v>
      </c>
      <c r="AE2215" t="s">
        <v>11391</v>
      </c>
    </row>
    <row r="2216" spans="8:31" hidden="1" x14ac:dyDescent="0.25">
      <c r="H2216" t="s">
        <v>5886</v>
      </c>
      <c r="I2216" t="s">
        <v>5928</v>
      </c>
      <c r="L2216">
        <v>521</v>
      </c>
      <c r="M2216" t="s">
        <v>212</v>
      </c>
      <c r="N2216" t="s">
        <v>5929</v>
      </c>
      <c r="Q2216">
        <v>0</v>
      </c>
      <c r="R2216" t="s">
        <v>98</v>
      </c>
      <c r="S2216" t="s">
        <v>98</v>
      </c>
      <c r="T2216" t="str">
        <f>IF(Transcripts[[#This Row],[List?]]="Y", Transcripts[[#This Row],[RefSeq mRNA ID]]&amp;IF(Transcripts[[#This Row],[Preferred?]]="Y", " (Preferred)", ""), "")</f>
        <v/>
      </c>
      <c r="V2216" s="43" t="s">
        <v>18567</v>
      </c>
      <c r="W2216" s="43" t="e">
        <f t="array" ref="W2216">INDEX(Table6[#Data], MATCH(1, ISNUMBER(SEARCH(Transcripts[[#This Row],[RefSeq mRNA ID]], Table6['#name])), 0), 1)</f>
        <v>#N/A</v>
      </c>
      <c r="X2216" s="43"/>
      <c r="Y2216" s="43"/>
      <c r="Z2216" t="s">
        <v>9025</v>
      </c>
      <c r="AA2216" t="s">
        <v>9026</v>
      </c>
      <c r="AB2216">
        <v>1458</v>
      </c>
      <c r="AC2216" t="s">
        <v>9006</v>
      </c>
      <c r="AD2216" t="s">
        <v>27</v>
      </c>
      <c r="AE2216" t="s">
        <v>11392</v>
      </c>
    </row>
    <row r="2217" spans="8:31" hidden="1" x14ac:dyDescent="0.25">
      <c r="H2217" t="s">
        <v>5930</v>
      </c>
      <c r="I2217" t="s">
        <v>5936</v>
      </c>
      <c r="J2217" t="s">
        <v>5937</v>
      </c>
      <c r="K2217" t="s">
        <v>19690</v>
      </c>
      <c r="L2217">
        <v>1558</v>
      </c>
      <c r="M2217" t="s">
        <v>27</v>
      </c>
      <c r="N2217" t="s">
        <v>5938</v>
      </c>
      <c r="O2217" t="s">
        <v>5939</v>
      </c>
      <c r="P2217" t="s">
        <v>5940</v>
      </c>
      <c r="Q2217">
        <v>954</v>
      </c>
      <c r="R2217" t="s">
        <v>97</v>
      </c>
      <c r="S2217" t="s">
        <v>97</v>
      </c>
      <c r="T2217" t="str">
        <f>IF(Transcripts[[#This Row],[List?]]="Y", Transcripts[[#This Row],[RefSeq mRNA ID]]&amp;IF(Transcripts[[#This Row],[Preferred?]]="Y", " (Preferred)", ""), "")</f>
        <v>NM_020529.2 (Preferred)</v>
      </c>
      <c r="V2217" s="43" t="s">
        <v>18568</v>
      </c>
      <c r="W2217" s="43" t="e">
        <f t="array" ref="W2217">INDEX(Table6[#Data], MATCH(1, ISNUMBER(SEARCH(Transcripts[[#This Row],[RefSeq mRNA ID]], Table6['#name])), 0), 1)</f>
        <v>#N/A</v>
      </c>
      <c r="X2217" s="43"/>
      <c r="Y2217" s="43"/>
      <c r="Z2217" t="s">
        <v>9032</v>
      </c>
      <c r="AA2217" t="s">
        <v>9033</v>
      </c>
      <c r="AB2217">
        <v>282</v>
      </c>
      <c r="AC2217" t="s">
        <v>9006</v>
      </c>
      <c r="AD2217" t="s">
        <v>27</v>
      </c>
      <c r="AE2217" t="s">
        <v>11393</v>
      </c>
    </row>
    <row r="2218" spans="8:31" hidden="1" x14ac:dyDescent="0.25">
      <c r="H2218" t="s">
        <v>5930</v>
      </c>
      <c r="I2218" t="s">
        <v>5944</v>
      </c>
      <c r="J2218" t="s">
        <v>5945</v>
      </c>
      <c r="L2218">
        <v>1400</v>
      </c>
      <c r="M2218" t="s">
        <v>27</v>
      </c>
      <c r="N2218" t="s">
        <v>5946</v>
      </c>
      <c r="Q2218">
        <v>825</v>
      </c>
      <c r="R2218" t="s">
        <v>98</v>
      </c>
      <c r="S2218" t="s">
        <v>98</v>
      </c>
      <c r="T2218" t="str">
        <f>IF(Transcripts[[#This Row],[List?]]="Y", Transcripts[[#This Row],[RefSeq mRNA ID]]&amp;IF(Transcripts[[#This Row],[Preferred?]]="Y", " (Preferred)", ""), "")</f>
        <v/>
      </c>
      <c r="V2218" s="43" t="s">
        <v>18568</v>
      </c>
      <c r="W2218" s="43" t="e">
        <f t="array" ref="W2218">INDEX(Table6[#Data], MATCH(1, ISNUMBER(SEARCH(Transcripts[[#This Row],[RefSeq mRNA ID]], Table6['#name])), 0), 1)</f>
        <v>#N/A</v>
      </c>
      <c r="X2218" s="43"/>
      <c r="Y2218" s="43"/>
      <c r="Z2218" t="s">
        <v>9022</v>
      </c>
      <c r="AA2218" t="s">
        <v>9023</v>
      </c>
      <c r="AB2218">
        <v>1632</v>
      </c>
      <c r="AC2218" t="s">
        <v>9006</v>
      </c>
      <c r="AD2218" t="s">
        <v>27</v>
      </c>
      <c r="AE2218" t="s">
        <v>11394</v>
      </c>
    </row>
    <row r="2219" spans="8:31" hidden="1" x14ac:dyDescent="0.25">
      <c r="H2219" t="s">
        <v>5930</v>
      </c>
      <c r="I2219" t="s">
        <v>5941</v>
      </c>
      <c r="J2219" t="s">
        <v>5942</v>
      </c>
      <c r="L2219">
        <v>1537</v>
      </c>
      <c r="M2219" t="s">
        <v>27</v>
      </c>
      <c r="N2219" t="s">
        <v>5943</v>
      </c>
      <c r="Q2219">
        <v>684</v>
      </c>
      <c r="R2219" t="s">
        <v>98</v>
      </c>
      <c r="S2219" t="s">
        <v>98</v>
      </c>
      <c r="T2219" t="str">
        <f>IF(Transcripts[[#This Row],[List?]]="Y", Transcripts[[#This Row],[RefSeq mRNA ID]]&amp;IF(Transcripts[[#This Row],[Preferred?]]="Y", " (Preferred)", ""), "")</f>
        <v/>
      </c>
      <c r="V2219" s="43" t="s">
        <v>18568</v>
      </c>
      <c r="W2219" s="43" t="e">
        <f t="array" ref="W2219">INDEX(Table6[#Data], MATCH(1, ISNUMBER(SEARCH(Transcripts[[#This Row],[RefSeq mRNA ID]], Table6['#name])), 0), 1)</f>
        <v>#N/A</v>
      </c>
      <c r="X2219" s="43"/>
      <c r="Y2219" s="43"/>
      <c r="Z2219" t="s">
        <v>9007</v>
      </c>
      <c r="AA2219" t="s">
        <v>9008</v>
      </c>
      <c r="AB2219">
        <v>624</v>
      </c>
      <c r="AC2219" t="s">
        <v>9006</v>
      </c>
      <c r="AD2219" t="s">
        <v>27</v>
      </c>
      <c r="AE2219" t="s">
        <v>11395</v>
      </c>
    </row>
    <row r="2220" spans="8:31" hidden="1" x14ac:dyDescent="0.25">
      <c r="H2220" t="s">
        <v>5930</v>
      </c>
      <c r="I2220" t="s">
        <v>5931</v>
      </c>
      <c r="J2220" t="s">
        <v>5932</v>
      </c>
      <c r="L2220">
        <v>1396</v>
      </c>
      <c r="M2220" t="s">
        <v>189</v>
      </c>
      <c r="N2220" t="s">
        <v>5933</v>
      </c>
      <c r="Q2220">
        <v>249</v>
      </c>
      <c r="R2220" t="s">
        <v>98</v>
      </c>
      <c r="S2220" t="s">
        <v>98</v>
      </c>
      <c r="T2220" t="str">
        <f>IF(Transcripts[[#This Row],[List?]]="Y", Transcripts[[#This Row],[RefSeq mRNA ID]]&amp;IF(Transcripts[[#This Row],[Preferred?]]="Y", " (Preferred)", ""), "")</f>
        <v/>
      </c>
      <c r="V2220" s="43" t="s">
        <v>18568</v>
      </c>
      <c r="W2220" s="43" t="e">
        <f t="array" ref="W2220">INDEX(Table6[#Data], MATCH(1, ISNUMBER(SEARCH(Transcripts[[#This Row],[RefSeq mRNA ID]], Table6['#name])), 0), 1)</f>
        <v>#N/A</v>
      </c>
      <c r="X2220" s="43"/>
      <c r="Y2220" s="43"/>
      <c r="Z2220" t="s">
        <v>9035</v>
      </c>
      <c r="AC2220" t="s">
        <v>9006</v>
      </c>
      <c r="AD2220" t="s">
        <v>27</v>
      </c>
      <c r="AE2220" t="s">
        <v>9035</v>
      </c>
    </row>
    <row r="2221" spans="8:31" hidden="1" x14ac:dyDescent="0.25">
      <c r="H2221" t="s">
        <v>5930</v>
      </c>
      <c r="I2221" t="s">
        <v>5947</v>
      </c>
      <c r="J2221" t="s">
        <v>5948</v>
      </c>
      <c r="L2221">
        <v>212</v>
      </c>
      <c r="M2221" t="s">
        <v>27</v>
      </c>
      <c r="N2221" t="s">
        <v>5949</v>
      </c>
      <c r="Q2221">
        <v>206</v>
      </c>
      <c r="R2221" t="s">
        <v>98</v>
      </c>
      <c r="S2221" t="s">
        <v>98</v>
      </c>
      <c r="T2221" t="str">
        <f>IF(Transcripts[[#This Row],[List?]]="Y", Transcripts[[#This Row],[RefSeq mRNA ID]]&amp;IF(Transcripts[[#This Row],[Preferred?]]="Y", " (Preferred)", ""), "")</f>
        <v/>
      </c>
      <c r="V2221" s="43" t="s">
        <v>18568</v>
      </c>
      <c r="W2221" s="43" t="e">
        <f t="array" ref="W2221">INDEX(Table6[#Data], MATCH(1, ISNUMBER(SEARCH(Transcripts[[#This Row],[RefSeq mRNA ID]], Table6['#name])), 0), 1)</f>
        <v>#N/A</v>
      </c>
      <c r="X2221" s="43"/>
      <c r="Y2221" s="43"/>
      <c r="Z2221" t="s">
        <v>9029</v>
      </c>
      <c r="AA2221" t="s">
        <v>9030</v>
      </c>
      <c r="AB2221">
        <v>870</v>
      </c>
      <c r="AC2221" t="s">
        <v>9006</v>
      </c>
      <c r="AD2221" t="s">
        <v>27</v>
      </c>
      <c r="AE2221" t="s">
        <v>11396</v>
      </c>
    </row>
    <row r="2222" spans="8:31" hidden="1" x14ac:dyDescent="0.25">
      <c r="H2222" t="s">
        <v>5930</v>
      </c>
      <c r="I2222" t="s">
        <v>5934</v>
      </c>
      <c r="L2222">
        <v>825</v>
      </c>
      <c r="M2222" t="s">
        <v>195</v>
      </c>
      <c r="N2222" t="s">
        <v>5935</v>
      </c>
      <c r="Q2222">
        <v>0</v>
      </c>
      <c r="R2222" t="s">
        <v>98</v>
      </c>
      <c r="S2222" t="s">
        <v>98</v>
      </c>
      <c r="T2222" t="str">
        <f>IF(Transcripts[[#This Row],[List?]]="Y", Transcripts[[#This Row],[RefSeq mRNA ID]]&amp;IF(Transcripts[[#This Row],[Preferred?]]="Y", " (Preferred)", ""), "")</f>
        <v/>
      </c>
      <c r="V2222" s="43" t="s">
        <v>18568</v>
      </c>
      <c r="W2222" s="43" t="e">
        <f t="array" ref="W2222">INDEX(Table6[#Data], MATCH(1, ISNUMBER(SEARCH(Transcripts[[#This Row],[RefSeq mRNA ID]], Table6['#name])), 0), 1)</f>
        <v>#N/A</v>
      </c>
      <c r="X2222" s="43"/>
      <c r="Y2222" s="43"/>
      <c r="Z2222" t="s">
        <v>9015</v>
      </c>
      <c r="AA2222" t="s">
        <v>9016</v>
      </c>
      <c r="AB2222">
        <v>1632</v>
      </c>
      <c r="AC2222" t="s">
        <v>9006</v>
      </c>
      <c r="AD2222" t="s">
        <v>27</v>
      </c>
      <c r="AE2222" t="s">
        <v>11397</v>
      </c>
    </row>
    <row r="2223" spans="8:31" hidden="1" x14ac:dyDescent="0.25">
      <c r="H2223" t="s">
        <v>5930</v>
      </c>
      <c r="I2223" t="s">
        <v>5950</v>
      </c>
      <c r="L2223">
        <v>780</v>
      </c>
      <c r="M2223" t="s">
        <v>212</v>
      </c>
      <c r="N2223" t="s">
        <v>5951</v>
      </c>
      <c r="Q2223">
        <v>0</v>
      </c>
      <c r="R2223" t="s">
        <v>98</v>
      </c>
      <c r="S2223" t="s">
        <v>98</v>
      </c>
      <c r="T2223" t="str">
        <f>IF(Transcripts[[#This Row],[List?]]="Y", Transcripts[[#This Row],[RefSeq mRNA ID]]&amp;IF(Transcripts[[#This Row],[Preferred?]]="Y", " (Preferred)", ""), "")</f>
        <v/>
      </c>
      <c r="V2223" s="43" t="s">
        <v>18568</v>
      </c>
      <c r="W2223" s="43" t="e">
        <f t="array" ref="W2223">INDEX(Table6[#Data], MATCH(1, ISNUMBER(SEARCH(Transcripts[[#This Row],[RefSeq mRNA ID]], Table6['#name])), 0), 1)</f>
        <v>#N/A</v>
      </c>
      <c r="X2223" s="43"/>
      <c r="Y2223" s="43"/>
      <c r="Z2223" t="s">
        <v>6425</v>
      </c>
      <c r="AA2223" t="s">
        <v>6426</v>
      </c>
      <c r="AB2223">
        <v>4809</v>
      </c>
      <c r="AC2223" t="s">
        <v>6421</v>
      </c>
      <c r="AD2223" t="s">
        <v>27</v>
      </c>
      <c r="AE2223" t="s">
        <v>11398</v>
      </c>
    </row>
    <row r="2224" spans="8:31" hidden="1" x14ac:dyDescent="0.25">
      <c r="H2224" t="s">
        <v>5930</v>
      </c>
      <c r="I2224" t="s">
        <v>5952</v>
      </c>
      <c r="L2224">
        <v>690</v>
      </c>
      <c r="M2224" t="s">
        <v>212</v>
      </c>
      <c r="N2224" t="s">
        <v>5953</v>
      </c>
      <c r="Q2224">
        <v>0</v>
      </c>
      <c r="R2224" t="s">
        <v>98</v>
      </c>
      <c r="S2224" t="s">
        <v>98</v>
      </c>
      <c r="T2224" t="str">
        <f>IF(Transcripts[[#This Row],[List?]]="Y", Transcripts[[#This Row],[RefSeq mRNA ID]]&amp;IF(Transcripts[[#This Row],[Preferred?]]="Y", " (Preferred)", ""), "")</f>
        <v/>
      </c>
      <c r="V2224" s="43" t="s">
        <v>18568</v>
      </c>
      <c r="W2224" s="43" t="e">
        <f t="array" ref="W2224">INDEX(Table6[#Data], MATCH(1, ISNUMBER(SEARCH(Transcripts[[#This Row],[RefSeq mRNA ID]], Table6['#name])), 0), 1)</f>
        <v>#N/A</v>
      </c>
      <c r="X2224" s="43"/>
      <c r="Y2224" s="43"/>
      <c r="Z2224" t="s">
        <v>6431</v>
      </c>
      <c r="AA2224" t="s">
        <v>6432</v>
      </c>
      <c r="AB2224">
        <v>4749</v>
      </c>
      <c r="AC2224" t="s">
        <v>6421</v>
      </c>
      <c r="AD2224" t="s">
        <v>27</v>
      </c>
      <c r="AE2224" t="s">
        <v>11399</v>
      </c>
    </row>
    <row r="2225" spans="8:31" hidden="1" x14ac:dyDescent="0.25">
      <c r="H2225" t="s">
        <v>5930</v>
      </c>
      <c r="I2225" t="s">
        <v>5954</v>
      </c>
      <c r="L2225">
        <v>599</v>
      </c>
      <c r="M2225" t="s">
        <v>212</v>
      </c>
      <c r="N2225" t="s">
        <v>5955</v>
      </c>
      <c r="Q2225">
        <v>0</v>
      </c>
      <c r="R2225" t="s">
        <v>98</v>
      </c>
      <c r="S2225" t="s">
        <v>98</v>
      </c>
      <c r="T2225" t="str">
        <f>IF(Transcripts[[#This Row],[List?]]="Y", Transcripts[[#This Row],[RefSeq mRNA ID]]&amp;IF(Transcripts[[#This Row],[Preferred?]]="Y", " (Preferred)", ""), "")</f>
        <v/>
      </c>
      <c r="V2225" s="43" t="s">
        <v>18568</v>
      </c>
      <c r="W2225" s="43" t="e">
        <f t="array" ref="W2225">INDEX(Table6[#Data], MATCH(1, ISNUMBER(SEARCH(Transcripts[[#This Row],[RefSeq mRNA ID]], Table6['#name])), 0), 1)</f>
        <v>#N/A</v>
      </c>
      <c r="X2225" s="43"/>
      <c r="Y2225" s="43"/>
      <c r="Z2225" t="s">
        <v>6428</v>
      </c>
      <c r="AA2225" t="s">
        <v>6429</v>
      </c>
      <c r="AB2225">
        <v>5070</v>
      </c>
      <c r="AC2225" t="s">
        <v>6421</v>
      </c>
      <c r="AD2225" t="s">
        <v>27</v>
      </c>
      <c r="AE2225" t="s">
        <v>11400</v>
      </c>
    </row>
    <row r="2226" spans="8:31" hidden="1" x14ac:dyDescent="0.25">
      <c r="H2226" t="s">
        <v>5930</v>
      </c>
      <c r="I2226" t="s">
        <v>5956</v>
      </c>
      <c r="L2226">
        <v>381</v>
      </c>
      <c r="M2226" t="s">
        <v>212</v>
      </c>
      <c r="N2226" t="s">
        <v>5957</v>
      </c>
      <c r="Q2226">
        <v>0</v>
      </c>
      <c r="R2226" t="s">
        <v>98</v>
      </c>
      <c r="S2226" t="s">
        <v>98</v>
      </c>
      <c r="T2226" t="str">
        <f>IF(Transcripts[[#This Row],[List?]]="Y", Transcripts[[#This Row],[RefSeq mRNA ID]]&amp;IF(Transcripts[[#This Row],[Preferred?]]="Y", " (Preferred)", ""), "")</f>
        <v/>
      </c>
      <c r="V2226" s="43" t="s">
        <v>18568</v>
      </c>
      <c r="W2226" s="43" t="e">
        <f t="array" ref="W2226">INDEX(Table6[#Data], MATCH(1, ISNUMBER(SEARCH(Transcripts[[#This Row],[RefSeq mRNA ID]], Table6['#name])), 0), 1)</f>
        <v>#N/A</v>
      </c>
      <c r="X2226" s="43"/>
      <c r="Y2226" s="43"/>
      <c r="Z2226" t="s">
        <v>6447</v>
      </c>
      <c r="AA2226" t="s">
        <v>6448</v>
      </c>
      <c r="AB2226">
        <v>4749</v>
      </c>
      <c r="AC2226" t="s">
        <v>6421</v>
      </c>
      <c r="AD2226" t="s">
        <v>27</v>
      </c>
      <c r="AE2226" t="s">
        <v>11401</v>
      </c>
    </row>
    <row r="2227" spans="8:31" hidden="1" x14ac:dyDescent="0.25">
      <c r="H2227" t="s">
        <v>5958</v>
      </c>
      <c r="I2227" t="s">
        <v>5966</v>
      </c>
      <c r="J2227" t="s">
        <v>5967</v>
      </c>
      <c r="K2227" t="s">
        <v>19692</v>
      </c>
      <c r="L2227">
        <v>2186</v>
      </c>
      <c r="M2227" t="s">
        <v>27</v>
      </c>
      <c r="N2227" t="s">
        <v>5968</v>
      </c>
      <c r="P2227" t="s">
        <v>5969</v>
      </c>
      <c r="Q2227">
        <v>1206</v>
      </c>
      <c r="R2227" t="s">
        <v>97</v>
      </c>
      <c r="S2227" t="s">
        <v>97</v>
      </c>
      <c r="T2227" t="str">
        <f>IF(Transcripts[[#This Row],[List?]]="Y", Transcripts[[#This Row],[RefSeq mRNA ID]]&amp;IF(Transcripts[[#This Row],[Preferred?]]="Y", " (Preferred)", ""), "")</f>
        <v>NM_001079668.2 (Preferred)</v>
      </c>
      <c r="V2227" s="43" t="s">
        <v>18569</v>
      </c>
      <c r="W2227" s="43" t="e">
        <f t="array" ref="W2227">INDEX(Table6[#Data], MATCH(1, ISNUMBER(SEARCH(Transcripts[[#This Row],[RefSeq mRNA ID]], Table6['#name])), 0), 1)</f>
        <v>#N/A</v>
      </c>
      <c r="X2227" s="43"/>
      <c r="Y2227" s="43"/>
      <c r="Z2227" t="s">
        <v>6422</v>
      </c>
      <c r="AA2227" t="s">
        <v>6423</v>
      </c>
      <c r="AB2227">
        <v>2571</v>
      </c>
      <c r="AC2227" t="s">
        <v>6421</v>
      </c>
      <c r="AD2227" t="s">
        <v>27</v>
      </c>
      <c r="AE2227" t="s">
        <v>11402</v>
      </c>
    </row>
    <row r="2228" spans="8:31" hidden="1" x14ac:dyDescent="0.25">
      <c r="H2228" t="s">
        <v>5958</v>
      </c>
      <c r="I2228" t="s">
        <v>5959</v>
      </c>
      <c r="J2228" t="s">
        <v>5960</v>
      </c>
      <c r="L2228">
        <v>2583</v>
      </c>
      <c r="M2228" t="s">
        <v>27</v>
      </c>
      <c r="N2228" t="s">
        <v>5961</v>
      </c>
      <c r="P2228" t="s">
        <v>5962</v>
      </c>
      <c r="Q2228">
        <v>1116</v>
      </c>
      <c r="R2228" t="s">
        <v>98</v>
      </c>
      <c r="S2228" t="s">
        <v>98</v>
      </c>
      <c r="T2228" t="str">
        <f>IF(Transcripts[[#This Row],[List?]]="Y", Transcripts[[#This Row],[RefSeq mRNA ID]]&amp;IF(Transcripts[[#This Row],[Preferred?]]="Y", " (Preferred)", ""), "")</f>
        <v/>
      </c>
      <c r="V2228" s="43" t="s">
        <v>18569</v>
      </c>
      <c r="W2228" s="43" t="e">
        <f t="array" ref="W2228">INDEX(Table6[#Data], MATCH(1, ISNUMBER(SEARCH(Transcripts[[#This Row],[RefSeq mRNA ID]], Table6['#name])), 0), 1)</f>
        <v>#N/A</v>
      </c>
      <c r="X2228" s="43"/>
      <c r="Y2228" s="43"/>
      <c r="Z2228" t="s">
        <v>6438</v>
      </c>
      <c r="AA2228" t="s">
        <v>6439</v>
      </c>
      <c r="AB2228">
        <v>4905</v>
      </c>
      <c r="AC2228" t="s">
        <v>6421</v>
      </c>
      <c r="AD2228" t="s">
        <v>27</v>
      </c>
      <c r="AE2228" t="s">
        <v>11403</v>
      </c>
    </row>
    <row r="2229" spans="8:31" hidden="1" x14ac:dyDescent="0.25">
      <c r="H2229" t="s">
        <v>5958</v>
      </c>
      <c r="I2229" t="s">
        <v>5963</v>
      </c>
      <c r="J2229" t="s">
        <v>5964</v>
      </c>
      <c r="K2229" t="s">
        <v>19691</v>
      </c>
      <c r="L2229">
        <v>2330</v>
      </c>
      <c r="M2229" t="s">
        <v>27</v>
      </c>
      <c r="N2229" t="s">
        <v>5965</v>
      </c>
      <c r="P2229" t="s">
        <v>5962</v>
      </c>
      <c r="Q2229">
        <v>1116</v>
      </c>
      <c r="R2229" t="s">
        <v>98</v>
      </c>
      <c r="S2229" t="s">
        <v>97</v>
      </c>
      <c r="T2229" t="str">
        <f>IF(Transcripts[[#This Row],[List?]]="Y", Transcripts[[#This Row],[RefSeq mRNA ID]]&amp;IF(Transcripts[[#This Row],[Preferred?]]="Y", " (Preferred)", ""), "")</f>
        <v>NM_003317.3</v>
      </c>
      <c r="V2229" s="43" t="s">
        <v>18569</v>
      </c>
      <c r="W2229" s="43" t="e">
        <f t="array" ref="W2229">INDEX(Table6[#Data], MATCH(1, ISNUMBER(SEARCH(Transcripts[[#This Row],[RefSeq mRNA ID]], Table6['#name])), 0), 1)</f>
        <v>#N/A</v>
      </c>
      <c r="X2229" s="43"/>
      <c r="Y2229" s="43"/>
      <c r="Z2229" t="s">
        <v>6441</v>
      </c>
      <c r="AA2229" t="s">
        <v>6442</v>
      </c>
      <c r="AB2229">
        <v>4830</v>
      </c>
      <c r="AC2229" t="s">
        <v>6421</v>
      </c>
      <c r="AD2229" t="s">
        <v>27</v>
      </c>
      <c r="AE2229" t="s">
        <v>11404</v>
      </c>
    </row>
    <row r="2230" spans="8:31" hidden="1" x14ac:dyDescent="0.25">
      <c r="H2230" t="s">
        <v>5958</v>
      </c>
      <c r="I2230" t="s">
        <v>5970</v>
      </c>
      <c r="J2230" t="s">
        <v>5971</v>
      </c>
      <c r="L2230">
        <v>1417</v>
      </c>
      <c r="M2230" t="s">
        <v>27</v>
      </c>
      <c r="N2230" t="s">
        <v>5972</v>
      </c>
      <c r="P2230" t="s">
        <v>5962</v>
      </c>
      <c r="Q2230">
        <v>1116</v>
      </c>
      <c r="R2230" t="s">
        <v>98</v>
      </c>
      <c r="S2230" t="s">
        <v>98</v>
      </c>
      <c r="T2230" t="str">
        <f>IF(Transcripts[[#This Row],[List?]]="Y", Transcripts[[#This Row],[RefSeq mRNA ID]]&amp;IF(Transcripts[[#This Row],[Preferred?]]="Y", " (Preferred)", ""), "")</f>
        <v/>
      </c>
      <c r="V2230" s="43" t="s">
        <v>18569</v>
      </c>
      <c r="W2230" s="43" t="e">
        <f t="array" ref="W2230">INDEX(Table6[#Data], MATCH(1, ISNUMBER(SEARCH(Transcripts[[#This Row],[RefSeq mRNA ID]], Table6['#name])), 0), 1)</f>
        <v>#N/A</v>
      </c>
      <c r="X2230" s="43"/>
      <c r="Y2230" s="43"/>
      <c r="Z2230" t="s">
        <v>6435</v>
      </c>
      <c r="AA2230" t="s">
        <v>6436</v>
      </c>
      <c r="AB2230">
        <v>4959</v>
      </c>
      <c r="AC2230" t="s">
        <v>6421</v>
      </c>
      <c r="AD2230" t="s">
        <v>27</v>
      </c>
      <c r="AE2230" t="s">
        <v>11405</v>
      </c>
    </row>
    <row r="2231" spans="8:31" hidden="1" x14ac:dyDescent="0.25">
      <c r="H2231" t="s">
        <v>5958</v>
      </c>
      <c r="I2231" t="s">
        <v>5973</v>
      </c>
      <c r="J2231" t="s">
        <v>5974</v>
      </c>
      <c r="L2231">
        <v>653</v>
      </c>
      <c r="M2231" t="s">
        <v>27</v>
      </c>
      <c r="N2231" t="s">
        <v>5975</v>
      </c>
      <c r="Q2231">
        <v>103</v>
      </c>
      <c r="R2231" t="s">
        <v>98</v>
      </c>
      <c r="S2231" t="s">
        <v>98</v>
      </c>
      <c r="T2231" t="str">
        <f>IF(Transcripts[[#This Row],[List?]]="Y", Transcripts[[#This Row],[RefSeq mRNA ID]]&amp;IF(Transcripts[[#This Row],[Preferred?]]="Y", " (Preferred)", ""), "")</f>
        <v/>
      </c>
      <c r="V2231" s="43" t="s">
        <v>18569</v>
      </c>
      <c r="W2231" s="43" t="e">
        <f t="array" ref="W2231">INDEX(Table6[#Data], MATCH(1, ISNUMBER(SEARCH(Transcripts[[#This Row],[RefSeq mRNA ID]], Table6['#name])), 0), 1)</f>
        <v>#N/A</v>
      </c>
      <c r="X2231" s="43"/>
      <c r="Y2231" s="43"/>
      <c r="Z2231" t="s">
        <v>6444</v>
      </c>
      <c r="AA2231" t="s">
        <v>6445</v>
      </c>
      <c r="AB2231">
        <v>4794</v>
      </c>
      <c r="AC2231" t="s">
        <v>6421</v>
      </c>
      <c r="AD2231" t="s">
        <v>27</v>
      </c>
      <c r="AE2231" t="s">
        <v>11406</v>
      </c>
    </row>
    <row r="2232" spans="8:31" hidden="1" x14ac:dyDescent="0.25">
      <c r="H2232" t="s">
        <v>18005</v>
      </c>
      <c r="I2232" t="s">
        <v>18006</v>
      </c>
      <c r="J2232" t="s">
        <v>18715</v>
      </c>
      <c r="K2232" t="s">
        <v>20204</v>
      </c>
      <c r="L2232">
        <v>12158</v>
      </c>
      <c r="M2232" t="s">
        <v>27</v>
      </c>
      <c r="N2232" t="s">
        <v>18716</v>
      </c>
      <c r="P2232" t="s">
        <v>18717</v>
      </c>
      <c r="Q2232">
        <v>4305</v>
      </c>
      <c r="R2232" t="s">
        <v>97</v>
      </c>
      <c r="S2232" t="s">
        <v>97</v>
      </c>
      <c r="T2232" t="str">
        <f>IF(Transcripts[[#This Row],[List?]]="Y", Transcripts[[#This Row],[RefSeq mRNA ID]]&amp;IF(Transcripts[[#This Row],[Preferred?]]="Y", " (Preferred)", ""), "")</f>
        <v>NM_000620.5 (Preferred)</v>
      </c>
      <c r="V2232" s="43"/>
      <c r="W2232" s="43" t="e">
        <f t="array" ref="W2232">INDEX(Table6[#Data], MATCH(1, ISNUMBER(SEARCH(Transcripts[[#This Row],[RefSeq mRNA ID]], Table6['#name])), 0), 1)</f>
        <v>#N/A</v>
      </c>
      <c r="X2232" s="43"/>
      <c r="Y2232" s="43"/>
      <c r="Z2232" t="s">
        <v>6450</v>
      </c>
      <c r="AA2232" t="s">
        <v>6451</v>
      </c>
      <c r="AB2232">
        <v>4382</v>
      </c>
      <c r="AC2232" t="s">
        <v>6421</v>
      </c>
      <c r="AD2232" t="s">
        <v>27</v>
      </c>
      <c r="AE2232" t="s">
        <v>11407</v>
      </c>
    </row>
    <row r="2233" spans="8:31" hidden="1" x14ac:dyDescent="0.25">
      <c r="H2233" t="s">
        <v>18005</v>
      </c>
      <c r="I2233" t="s">
        <v>20205</v>
      </c>
      <c r="J2233" t="s">
        <v>20206</v>
      </c>
      <c r="K2233" t="s">
        <v>19696</v>
      </c>
      <c r="L2233">
        <v>12260</v>
      </c>
      <c r="M2233" t="s">
        <v>27</v>
      </c>
      <c r="N2233" t="s">
        <v>18716</v>
      </c>
      <c r="P2233" t="s">
        <v>18720</v>
      </c>
      <c r="Q2233">
        <v>4305</v>
      </c>
      <c r="R2233" t="s">
        <v>98</v>
      </c>
      <c r="S2233" t="s">
        <v>97</v>
      </c>
      <c r="T2233" t="str">
        <f>IF(Transcripts[[#This Row],[List?]]="Y", Transcripts[[#This Row],[RefSeq mRNA ID]]&amp;IF(Transcripts[[#This Row],[Preferred?]]="Y", " (Preferred)", ""), "")</f>
        <v>NM_001204218.1</v>
      </c>
      <c r="V2233" s="43"/>
      <c r="W2233" s="43" t="e">
        <f t="array" ref="W2233">INDEX(Table6[#Data], MATCH(1, ISNUMBER(SEARCH(Transcripts[[#This Row],[RefSeq mRNA ID]], Table6['#name])), 0), 1)</f>
        <v>#N/A</v>
      </c>
      <c r="X2233" s="43"/>
      <c r="Y2233" s="43"/>
      <c r="Z2233" t="s">
        <v>6477</v>
      </c>
      <c r="AC2233" t="s">
        <v>6421</v>
      </c>
      <c r="AD2233" t="s">
        <v>27</v>
      </c>
      <c r="AE2233" t="s">
        <v>6477</v>
      </c>
    </row>
    <row r="2234" spans="8:31" hidden="1" x14ac:dyDescent="0.25">
      <c r="H2234" t="s">
        <v>18005</v>
      </c>
      <c r="I2234" t="s">
        <v>18036</v>
      </c>
      <c r="J2234" t="s">
        <v>18718</v>
      </c>
      <c r="L2234">
        <v>4462</v>
      </c>
      <c r="M2234" t="s">
        <v>27</v>
      </c>
      <c r="N2234" t="s">
        <v>18719</v>
      </c>
      <c r="P2234" t="s">
        <v>18720</v>
      </c>
      <c r="Q2234">
        <v>4407</v>
      </c>
      <c r="R2234" t="s">
        <v>98</v>
      </c>
      <c r="S2234" t="s">
        <v>98</v>
      </c>
      <c r="T2234" t="str">
        <f>IF(Transcripts[[#This Row],[List?]]="Y", Transcripts[[#This Row],[RefSeq mRNA ID]]&amp;IF(Transcripts[[#This Row],[Preferred?]]="Y", " (Preferred)", ""), "")</f>
        <v/>
      </c>
      <c r="V2234" s="43"/>
      <c r="W2234" s="43" t="e">
        <f t="array" ref="W2234">INDEX(Table6[#Data], MATCH(1, ISNUMBER(SEARCH(Transcripts[[#This Row],[RefSeq mRNA ID]], Table6['#name])), 0), 1)</f>
        <v>#N/A</v>
      </c>
      <c r="X2234" s="43"/>
      <c r="Y2234" s="43"/>
      <c r="Z2234" t="s">
        <v>6453</v>
      </c>
      <c r="AA2234" t="s">
        <v>6454</v>
      </c>
      <c r="AB2234">
        <v>3256</v>
      </c>
      <c r="AC2234" t="s">
        <v>6421</v>
      </c>
      <c r="AD2234" t="s">
        <v>27</v>
      </c>
      <c r="AE2234" t="s">
        <v>11408</v>
      </c>
    </row>
    <row r="2235" spans="8:31" hidden="1" x14ac:dyDescent="0.25">
      <c r="H2235" t="s">
        <v>18005</v>
      </c>
      <c r="I2235" t="s">
        <v>18037</v>
      </c>
      <c r="L2235">
        <v>527</v>
      </c>
      <c r="M2235" t="s">
        <v>195</v>
      </c>
      <c r="N2235" t="s">
        <v>18721</v>
      </c>
      <c r="R2235" t="s">
        <v>98</v>
      </c>
      <c r="S2235" t="s">
        <v>98</v>
      </c>
      <c r="T2235" t="str">
        <f>IF(Transcripts[[#This Row],[List?]]="Y", Transcripts[[#This Row],[RefSeq mRNA ID]]&amp;IF(Transcripts[[#This Row],[Preferred?]]="Y", " (Preferred)", ""), "")</f>
        <v/>
      </c>
      <c r="V2235" s="43"/>
      <c r="W2235" s="43" t="e">
        <f t="array" ref="W2235">INDEX(Table6[#Data], MATCH(1, ISNUMBER(SEARCH(Transcripts[[#This Row],[RefSeq mRNA ID]], Table6['#name])), 0), 1)</f>
        <v>#N/A</v>
      </c>
      <c r="X2235" s="43"/>
      <c r="Y2235" s="43"/>
      <c r="Z2235" t="s">
        <v>6479</v>
      </c>
      <c r="AC2235" t="s">
        <v>6421</v>
      </c>
      <c r="AD2235" t="s">
        <v>27</v>
      </c>
      <c r="AE2235" t="s">
        <v>6479</v>
      </c>
    </row>
    <row r="2236" spans="8:31" hidden="1" x14ac:dyDescent="0.25">
      <c r="H2236" t="s">
        <v>18005</v>
      </c>
      <c r="I2236" t="s">
        <v>18038</v>
      </c>
      <c r="L2236">
        <v>476</v>
      </c>
      <c r="M2236" t="s">
        <v>195</v>
      </c>
      <c r="N2236" t="s">
        <v>18722</v>
      </c>
      <c r="R2236" t="s">
        <v>98</v>
      </c>
      <c r="S2236" t="s">
        <v>98</v>
      </c>
      <c r="T2236" t="str">
        <f>IF(Transcripts[[#This Row],[List?]]="Y", Transcripts[[#This Row],[RefSeq mRNA ID]]&amp;IF(Transcripts[[#This Row],[Preferred?]]="Y", " (Preferred)", ""), "")</f>
        <v/>
      </c>
      <c r="V2236" s="43"/>
      <c r="W2236" s="43" t="e">
        <f t="array" ref="W2236">INDEX(Table6[#Data], MATCH(1, ISNUMBER(SEARCH(Transcripts[[#This Row],[RefSeq mRNA ID]], Table6['#name])), 0), 1)</f>
        <v>#N/A</v>
      </c>
      <c r="X2236" s="43"/>
      <c r="Y2236" s="43"/>
      <c r="Z2236" t="s">
        <v>6456</v>
      </c>
      <c r="AA2236" t="s">
        <v>6457</v>
      </c>
      <c r="AB2236">
        <v>692</v>
      </c>
      <c r="AC2236" t="s">
        <v>6421</v>
      </c>
      <c r="AD2236" t="s">
        <v>27</v>
      </c>
      <c r="AE2236" t="s">
        <v>11409</v>
      </c>
    </row>
    <row r="2237" spans="8:31" hidden="1" x14ac:dyDescent="0.25">
      <c r="H2237" t="s">
        <v>103</v>
      </c>
      <c r="I2237" t="s">
        <v>5980</v>
      </c>
      <c r="J2237" t="s">
        <v>5981</v>
      </c>
      <c r="K2237" t="s">
        <v>18854</v>
      </c>
      <c r="L2237">
        <v>9371</v>
      </c>
      <c r="M2237" t="s">
        <v>27</v>
      </c>
      <c r="N2237" t="s">
        <v>5982</v>
      </c>
      <c r="P2237" t="s">
        <v>5983</v>
      </c>
      <c r="Q2237">
        <v>7668</v>
      </c>
      <c r="R2237" t="s">
        <v>97</v>
      </c>
      <c r="S2237" t="s">
        <v>97</v>
      </c>
      <c r="T2237" t="str">
        <f>IF(Transcripts[[#This Row],[List?]]="Y", Transcripts[[#This Row],[RefSeq mRNA ID]]&amp;IF(Transcripts[[#This Row],[Preferred?]]="Y", " (Preferred)", ""), "")</f>
        <v>NM_017617.5 (Preferred)</v>
      </c>
      <c r="V2237" s="43" t="s">
        <v>18570</v>
      </c>
      <c r="W2237" s="43" t="e">
        <f t="array" ref="W2237">INDEX(Table6[#Data], MATCH(1, ISNUMBER(SEARCH(Transcripts[[#This Row],[RefSeq mRNA ID]], Table6['#name])), 0), 1)</f>
        <v>#N/A</v>
      </c>
      <c r="X2237" s="43"/>
      <c r="Y2237" s="43"/>
      <c r="Z2237" t="s">
        <v>6459</v>
      </c>
      <c r="AA2237" t="s">
        <v>6460</v>
      </c>
      <c r="AB2237">
        <v>457</v>
      </c>
      <c r="AC2237" t="s">
        <v>6421</v>
      </c>
      <c r="AD2237" t="s">
        <v>27</v>
      </c>
      <c r="AE2237" t="s">
        <v>11410</v>
      </c>
    </row>
    <row r="2238" spans="8:31" hidden="1" x14ac:dyDescent="0.25">
      <c r="H2238" t="s">
        <v>103</v>
      </c>
      <c r="I2238" t="s">
        <v>5976</v>
      </c>
      <c r="L2238">
        <v>743</v>
      </c>
      <c r="M2238" t="s">
        <v>195</v>
      </c>
      <c r="N2238" t="s">
        <v>5977</v>
      </c>
      <c r="P2238" t="s">
        <v>100</v>
      </c>
      <c r="Q2238">
        <v>0</v>
      </c>
      <c r="R2238" t="s">
        <v>98</v>
      </c>
      <c r="S2238" t="s">
        <v>98</v>
      </c>
      <c r="T2238" t="str">
        <f>IF(Transcripts[[#This Row],[List?]]="Y", Transcripts[[#This Row],[RefSeq mRNA ID]]&amp;IF(Transcripts[[#This Row],[Preferred?]]="Y", " (Preferred)", ""), "")</f>
        <v/>
      </c>
      <c r="V2238" s="43" t="s">
        <v>18570</v>
      </c>
      <c r="W2238" s="43" t="e">
        <f t="array" ref="W2238">INDEX(Table6[#Data], MATCH(1, ISNUMBER(SEARCH(Transcripts[[#This Row],[RefSeq mRNA ID]], Table6['#name])), 0), 1)</f>
        <v>#N/A</v>
      </c>
      <c r="X2238" s="43"/>
      <c r="Y2238" s="43"/>
      <c r="Z2238" t="s">
        <v>6465</v>
      </c>
      <c r="AA2238" t="s">
        <v>6466</v>
      </c>
      <c r="AB2238">
        <v>355</v>
      </c>
      <c r="AC2238" t="s">
        <v>6421</v>
      </c>
      <c r="AD2238" t="s">
        <v>27</v>
      </c>
      <c r="AE2238" t="s">
        <v>11411</v>
      </c>
    </row>
    <row r="2239" spans="8:31" hidden="1" x14ac:dyDescent="0.25">
      <c r="H2239" t="s">
        <v>103</v>
      </c>
      <c r="I2239" t="s">
        <v>5978</v>
      </c>
      <c r="L2239">
        <v>652</v>
      </c>
      <c r="M2239" t="s">
        <v>195</v>
      </c>
      <c r="N2239" t="s">
        <v>5979</v>
      </c>
      <c r="P2239" t="s">
        <v>100</v>
      </c>
      <c r="Q2239">
        <v>0</v>
      </c>
      <c r="R2239" t="s">
        <v>98</v>
      </c>
      <c r="S2239" t="s">
        <v>98</v>
      </c>
      <c r="T2239" t="str">
        <f>IF(Transcripts[[#This Row],[List?]]="Y", Transcripts[[#This Row],[RefSeq mRNA ID]]&amp;IF(Transcripts[[#This Row],[Preferred?]]="Y", " (Preferred)", ""), "")</f>
        <v/>
      </c>
      <c r="V2239" s="43" t="s">
        <v>18570</v>
      </c>
      <c r="W2239" s="43" t="e">
        <f t="array" ref="W2239">INDEX(Table6[#Data], MATCH(1, ISNUMBER(SEARCH(Transcripts[[#This Row],[RefSeq mRNA ID]], Table6['#name])), 0), 1)</f>
        <v>#N/A</v>
      </c>
      <c r="X2239" s="43"/>
      <c r="Y2239" s="43"/>
      <c r="Z2239" t="s">
        <v>6468</v>
      </c>
      <c r="AA2239" t="s">
        <v>6469</v>
      </c>
      <c r="AB2239">
        <v>261</v>
      </c>
      <c r="AC2239" t="s">
        <v>6421</v>
      </c>
      <c r="AD2239" t="s">
        <v>27</v>
      </c>
      <c r="AE2239" t="s">
        <v>11412</v>
      </c>
    </row>
    <row r="2240" spans="8:31" hidden="1" x14ac:dyDescent="0.25">
      <c r="H2240" t="s">
        <v>5984</v>
      </c>
      <c r="I2240" t="s">
        <v>5991</v>
      </c>
      <c r="J2240" t="s">
        <v>5992</v>
      </c>
      <c r="K2240" t="s">
        <v>19699</v>
      </c>
      <c r="L2240">
        <v>11389</v>
      </c>
      <c r="M2240" t="s">
        <v>27</v>
      </c>
      <c r="N2240" t="s">
        <v>5993</v>
      </c>
      <c r="P2240" t="s">
        <v>5994</v>
      </c>
      <c r="Q2240">
        <v>7416</v>
      </c>
      <c r="R2240" t="s">
        <v>97</v>
      </c>
      <c r="S2240" t="s">
        <v>97</v>
      </c>
      <c r="T2240" t="str">
        <f>IF(Transcripts[[#This Row],[List?]]="Y", Transcripts[[#This Row],[RefSeq mRNA ID]]&amp;IF(Transcripts[[#This Row],[Preferred?]]="Y", " (Preferred)", ""), "")</f>
        <v>NM_024408.3 (Preferred)</v>
      </c>
      <c r="V2240" s="43" t="s">
        <v>18571</v>
      </c>
      <c r="W2240" s="43" t="e">
        <f t="array" ref="W2240">INDEX(Table6[#Data], MATCH(1, ISNUMBER(SEARCH(Transcripts[[#This Row],[RefSeq mRNA ID]], Table6['#name])), 0), 1)</f>
        <v>#N/A</v>
      </c>
      <c r="X2240" s="43"/>
      <c r="Y2240" s="43"/>
      <c r="Z2240" t="s">
        <v>6462</v>
      </c>
      <c r="AA2240" t="s">
        <v>6463</v>
      </c>
      <c r="AB2240">
        <v>130</v>
      </c>
      <c r="AC2240" t="s">
        <v>6421</v>
      </c>
      <c r="AD2240" t="s">
        <v>27</v>
      </c>
      <c r="AE2240" t="s">
        <v>11413</v>
      </c>
    </row>
    <row r="2241" spans="8:31" hidden="1" x14ac:dyDescent="0.25">
      <c r="H2241" t="s">
        <v>5984</v>
      </c>
      <c r="I2241" t="s">
        <v>5995</v>
      </c>
      <c r="J2241" t="s">
        <v>5996</v>
      </c>
      <c r="L2241">
        <v>5046</v>
      </c>
      <c r="M2241" t="s">
        <v>27</v>
      </c>
      <c r="N2241" t="s">
        <v>5997</v>
      </c>
      <c r="Q2241">
        <v>708</v>
      </c>
      <c r="R2241" t="s">
        <v>98</v>
      </c>
      <c r="S2241" t="s">
        <v>98</v>
      </c>
      <c r="T2241" t="str">
        <f>IF(Transcripts[[#This Row],[List?]]="Y", Transcripts[[#This Row],[RefSeq mRNA ID]]&amp;IF(Transcripts[[#This Row],[Preferred?]]="Y", " (Preferred)", ""), "")</f>
        <v/>
      </c>
      <c r="V2241" s="43" t="s">
        <v>18571</v>
      </c>
      <c r="W2241" s="43" t="e">
        <f t="array" ref="W2241">INDEX(Table6[#Data], MATCH(1, ISNUMBER(SEARCH(Transcripts[[#This Row],[RefSeq mRNA ID]], Table6['#name])), 0), 1)</f>
        <v>#N/A</v>
      </c>
      <c r="X2241" s="43"/>
      <c r="Y2241" s="43"/>
      <c r="Z2241" t="s">
        <v>6471</v>
      </c>
      <c r="AA2241" t="s">
        <v>6472</v>
      </c>
      <c r="AB2241">
        <v>129</v>
      </c>
      <c r="AC2241" t="s">
        <v>6421</v>
      </c>
      <c r="AD2241" t="s">
        <v>27</v>
      </c>
      <c r="AE2241" t="s">
        <v>11414</v>
      </c>
    </row>
    <row r="2242" spans="8:31" hidden="1" x14ac:dyDescent="0.25">
      <c r="H2242" t="s">
        <v>5984</v>
      </c>
      <c r="I2242" t="s">
        <v>5985</v>
      </c>
      <c r="L2242">
        <v>553</v>
      </c>
      <c r="M2242" t="s">
        <v>195</v>
      </c>
      <c r="N2242" t="s">
        <v>5986</v>
      </c>
      <c r="Q2242">
        <v>0</v>
      </c>
      <c r="R2242" t="s">
        <v>98</v>
      </c>
      <c r="S2242" t="s">
        <v>98</v>
      </c>
      <c r="T2242" t="str">
        <f>IF(Transcripts[[#This Row],[List?]]="Y", Transcripts[[#This Row],[RefSeq mRNA ID]]&amp;IF(Transcripts[[#This Row],[Preferred?]]="Y", " (Preferred)", ""), "")</f>
        <v/>
      </c>
      <c r="V2242" s="43" t="s">
        <v>18571</v>
      </c>
      <c r="W2242" s="43" t="e">
        <f t="array" ref="W2242">INDEX(Table6[#Data], MATCH(1, ISNUMBER(SEARCH(Transcripts[[#This Row],[RefSeq mRNA ID]], Table6['#name])), 0), 1)</f>
        <v>#N/A</v>
      </c>
      <c r="X2242" s="43"/>
      <c r="Y2242" s="43"/>
      <c r="Z2242" t="s">
        <v>6474</v>
      </c>
      <c r="AA2242" t="s">
        <v>6475</v>
      </c>
      <c r="AB2242">
        <v>78</v>
      </c>
      <c r="AC2242" t="s">
        <v>6421</v>
      </c>
      <c r="AD2242" t="s">
        <v>27</v>
      </c>
      <c r="AE2242" t="s">
        <v>11415</v>
      </c>
    </row>
    <row r="2243" spans="8:31" hidden="1" x14ac:dyDescent="0.25">
      <c r="H2243" t="s">
        <v>5984</v>
      </c>
      <c r="I2243" t="s">
        <v>5987</v>
      </c>
      <c r="L2243">
        <v>520</v>
      </c>
      <c r="M2243" t="s">
        <v>195</v>
      </c>
      <c r="N2243" t="s">
        <v>5988</v>
      </c>
      <c r="Q2243">
        <v>0</v>
      </c>
      <c r="R2243" t="s">
        <v>98</v>
      </c>
      <c r="S2243" t="s">
        <v>98</v>
      </c>
      <c r="T2243" t="str">
        <f>IF(Transcripts[[#This Row],[List?]]="Y", Transcripts[[#This Row],[RefSeq mRNA ID]]&amp;IF(Transcripts[[#This Row],[Preferred?]]="Y", " (Preferred)", ""), "")</f>
        <v/>
      </c>
      <c r="V2243" s="43" t="s">
        <v>18571</v>
      </c>
      <c r="W2243" s="43" t="e">
        <f t="array" ref="W2243">INDEX(Table6[#Data], MATCH(1, ISNUMBER(SEARCH(Transcripts[[#This Row],[RefSeq mRNA ID]], Table6['#name])), 0), 1)</f>
        <v>#N/A</v>
      </c>
      <c r="X2243" s="43"/>
      <c r="Y2243" s="43"/>
      <c r="Z2243" t="s">
        <v>2553</v>
      </c>
      <c r="AA2243" t="s">
        <v>2554</v>
      </c>
      <c r="AB2243">
        <v>804</v>
      </c>
      <c r="AC2243" t="s">
        <v>2552</v>
      </c>
      <c r="AD2243" t="s">
        <v>27</v>
      </c>
      <c r="AE2243" t="s">
        <v>11416</v>
      </c>
    </row>
    <row r="2244" spans="8:31" hidden="1" x14ac:dyDescent="0.25">
      <c r="H2244" t="s">
        <v>5984</v>
      </c>
      <c r="I2244" t="s">
        <v>5989</v>
      </c>
      <c r="L2244">
        <v>414</v>
      </c>
      <c r="M2244" t="s">
        <v>195</v>
      </c>
      <c r="N2244" t="s">
        <v>5990</v>
      </c>
      <c r="Q2244">
        <v>0</v>
      </c>
      <c r="R2244" t="s">
        <v>98</v>
      </c>
      <c r="S2244" t="s">
        <v>98</v>
      </c>
      <c r="T2244" t="str">
        <f>IF(Transcripts[[#This Row],[List?]]="Y", Transcripts[[#This Row],[RefSeq mRNA ID]]&amp;IF(Transcripts[[#This Row],[Preferred?]]="Y", " (Preferred)", ""), "")</f>
        <v/>
      </c>
      <c r="V2244" s="43" t="s">
        <v>18571</v>
      </c>
      <c r="W2244" s="43" t="e">
        <f t="array" ref="W2244">INDEX(Table6[#Data], MATCH(1, ISNUMBER(SEARCH(Transcripts[[#This Row],[RefSeq mRNA ID]], Table6['#name])), 0), 1)</f>
        <v>#N/A</v>
      </c>
      <c r="X2244" s="43"/>
      <c r="Y2244" s="43"/>
      <c r="Z2244" t="s">
        <v>2557</v>
      </c>
      <c r="AA2244" t="s">
        <v>2558</v>
      </c>
      <c r="AB2244">
        <v>804</v>
      </c>
      <c r="AC2244" t="s">
        <v>2552</v>
      </c>
      <c r="AD2244" t="s">
        <v>27</v>
      </c>
      <c r="AE2244" t="s">
        <v>11417</v>
      </c>
    </row>
    <row r="2245" spans="8:31" hidden="1" x14ac:dyDescent="0.25">
      <c r="H2245" t="s">
        <v>5984</v>
      </c>
      <c r="I2245" t="s">
        <v>5998</v>
      </c>
      <c r="L2245">
        <v>3221</v>
      </c>
      <c r="M2245" t="s">
        <v>212</v>
      </c>
      <c r="N2245" t="s">
        <v>5999</v>
      </c>
      <c r="Q2245">
        <v>0</v>
      </c>
      <c r="R2245" t="s">
        <v>98</v>
      </c>
      <c r="S2245" t="s">
        <v>98</v>
      </c>
      <c r="T2245" t="str">
        <f>IF(Transcripts[[#This Row],[List?]]="Y", Transcripts[[#This Row],[RefSeq mRNA ID]]&amp;IF(Transcripts[[#This Row],[Preferred?]]="Y", " (Preferred)", ""), "")</f>
        <v/>
      </c>
      <c r="V2245" s="43" t="s">
        <v>18571</v>
      </c>
      <c r="W2245" s="43" t="e">
        <f t="array" ref="W2245">INDEX(Table6[#Data], MATCH(1, ISNUMBER(SEARCH(Transcripts[[#This Row],[RefSeq mRNA ID]], Table6['#name])), 0), 1)</f>
        <v>#N/A</v>
      </c>
      <c r="X2245" s="43"/>
      <c r="Y2245" s="43"/>
      <c r="Z2245" t="s">
        <v>1331</v>
      </c>
      <c r="AA2245" t="s">
        <v>1332</v>
      </c>
      <c r="AB2245">
        <v>912</v>
      </c>
      <c r="AC2245" t="s">
        <v>1322</v>
      </c>
      <c r="AD2245" t="s">
        <v>27</v>
      </c>
      <c r="AE2245" t="s">
        <v>11418</v>
      </c>
    </row>
    <row r="2246" spans="8:31" hidden="1" x14ac:dyDescent="0.25">
      <c r="H2246" t="s">
        <v>6000</v>
      </c>
      <c r="I2246" t="s">
        <v>6004</v>
      </c>
      <c r="J2246" t="s">
        <v>6005</v>
      </c>
      <c r="K2246" t="s">
        <v>20476</v>
      </c>
      <c r="L2246">
        <v>8071</v>
      </c>
      <c r="M2246" t="s">
        <v>27</v>
      </c>
      <c r="N2246" t="s">
        <v>6006</v>
      </c>
      <c r="P2246" t="s">
        <v>6007</v>
      </c>
      <c r="Q2246">
        <v>6966</v>
      </c>
      <c r="R2246" t="s">
        <v>97</v>
      </c>
      <c r="S2246" t="s">
        <v>97</v>
      </c>
      <c r="T2246" t="str">
        <f>IF(Transcripts[[#This Row],[List?]]="Y", Transcripts[[#This Row],[RefSeq mRNA ID]]&amp;IF(Transcripts[[#This Row],[Preferred?]]="Y", " (Preferred)", ""), "")</f>
        <v>NM_000435.3 (Preferred)</v>
      </c>
      <c r="V2246" s="43" t="s">
        <v>18572</v>
      </c>
      <c r="W2246" s="43" t="e">
        <f t="array" ref="W2246">INDEX(Table6[#Data], MATCH(1, ISNUMBER(SEARCH(Transcripts[[#This Row],[RefSeq mRNA ID]], Table6['#name])), 0), 1)</f>
        <v>#N/A</v>
      </c>
      <c r="X2246" s="43"/>
      <c r="Y2246" s="43"/>
      <c r="Z2246" t="s">
        <v>1367</v>
      </c>
      <c r="AC2246" t="s">
        <v>1322</v>
      </c>
      <c r="AD2246" t="s">
        <v>27</v>
      </c>
      <c r="AE2246" t="s">
        <v>1367</v>
      </c>
    </row>
    <row r="2247" spans="8:31" hidden="1" x14ac:dyDescent="0.25">
      <c r="H2247" t="s">
        <v>6000</v>
      </c>
      <c r="I2247" t="s">
        <v>6008</v>
      </c>
      <c r="J2247" t="s">
        <v>6009</v>
      </c>
      <c r="L2247">
        <v>3858</v>
      </c>
      <c r="M2247" t="s">
        <v>27</v>
      </c>
      <c r="N2247" t="s">
        <v>6010</v>
      </c>
      <c r="Q2247">
        <v>3858</v>
      </c>
      <c r="R2247" t="s">
        <v>98</v>
      </c>
      <c r="S2247" t="s">
        <v>98</v>
      </c>
      <c r="T2247" t="str">
        <f>IF(Transcripts[[#This Row],[List?]]="Y", Transcripts[[#This Row],[RefSeq mRNA ID]]&amp;IF(Transcripts[[#This Row],[Preferred?]]="Y", " (Preferred)", ""), "")</f>
        <v/>
      </c>
      <c r="V2247" s="43" t="s">
        <v>18572</v>
      </c>
      <c r="W2247" s="43" t="e">
        <f t="array" ref="W2247">INDEX(Table6[#Data], MATCH(1, ISNUMBER(SEARCH(Transcripts[[#This Row],[RefSeq mRNA ID]], Table6['#name])), 0), 1)</f>
        <v>#N/A</v>
      </c>
      <c r="X2247" s="43"/>
      <c r="Y2247" s="43"/>
      <c r="Z2247" t="s">
        <v>1356</v>
      </c>
      <c r="AA2247" t="s">
        <v>1357</v>
      </c>
      <c r="AB2247">
        <v>123</v>
      </c>
      <c r="AC2247" t="s">
        <v>1322</v>
      </c>
      <c r="AD2247" t="s">
        <v>27</v>
      </c>
      <c r="AE2247" t="s">
        <v>11419</v>
      </c>
    </row>
    <row r="2248" spans="8:31" hidden="1" x14ac:dyDescent="0.25">
      <c r="H2248" t="s">
        <v>6000</v>
      </c>
      <c r="I2248" t="s">
        <v>6011</v>
      </c>
      <c r="J2248" t="s">
        <v>6012</v>
      </c>
      <c r="L2248">
        <v>559</v>
      </c>
      <c r="M2248" t="s">
        <v>27</v>
      </c>
      <c r="N2248" t="s">
        <v>6013</v>
      </c>
      <c r="Q2248">
        <v>532</v>
      </c>
      <c r="R2248" t="s">
        <v>98</v>
      </c>
      <c r="S2248" t="s">
        <v>98</v>
      </c>
      <c r="T2248" t="str">
        <f>IF(Transcripts[[#This Row],[List?]]="Y", Transcripts[[#This Row],[RefSeq mRNA ID]]&amp;IF(Transcripts[[#This Row],[Preferred?]]="Y", " (Preferred)", ""), "")</f>
        <v/>
      </c>
      <c r="V2248" s="43" t="s">
        <v>18572</v>
      </c>
      <c r="W2248" s="43" t="e">
        <f t="array" ref="W2248">INDEX(Table6[#Data], MATCH(1, ISNUMBER(SEARCH(Transcripts[[#This Row],[RefSeq mRNA ID]], Table6['#name])), 0), 1)</f>
        <v>#N/A</v>
      </c>
      <c r="X2248" s="43"/>
      <c r="Y2248" s="43"/>
      <c r="Z2248" t="s">
        <v>1323</v>
      </c>
      <c r="AA2248" t="s">
        <v>1324</v>
      </c>
      <c r="AB2248">
        <v>225</v>
      </c>
      <c r="AC2248" t="s">
        <v>1322</v>
      </c>
      <c r="AD2248" t="s">
        <v>27</v>
      </c>
      <c r="AE2248" t="s">
        <v>11420</v>
      </c>
    </row>
    <row r="2249" spans="8:31" hidden="1" x14ac:dyDescent="0.25">
      <c r="H2249" t="s">
        <v>6000</v>
      </c>
      <c r="I2249" t="s">
        <v>6001</v>
      </c>
      <c r="J2249" t="s">
        <v>6002</v>
      </c>
      <c r="L2249">
        <v>564</v>
      </c>
      <c r="M2249" t="s">
        <v>189</v>
      </c>
      <c r="N2249" t="s">
        <v>6003</v>
      </c>
      <c r="Q2249">
        <v>353</v>
      </c>
      <c r="R2249" t="s">
        <v>98</v>
      </c>
      <c r="S2249" t="s">
        <v>98</v>
      </c>
      <c r="T2249" t="str">
        <f>IF(Transcripts[[#This Row],[List?]]="Y", Transcripts[[#This Row],[RefSeq mRNA ID]]&amp;IF(Transcripts[[#This Row],[Preferred?]]="Y", " (Preferred)", ""), "")</f>
        <v/>
      </c>
      <c r="V2249" s="43" t="s">
        <v>18572</v>
      </c>
      <c r="W2249" s="43" t="e">
        <f t="array" ref="W2249">INDEX(Table6[#Data], MATCH(1, ISNUMBER(SEARCH(Transcripts[[#This Row],[RefSeq mRNA ID]], Table6['#name])), 0), 1)</f>
        <v>#N/A</v>
      </c>
      <c r="X2249" s="43"/>
      <c r="Y2249" s="43"/>
      <c r="Z2249" t="s">
        <v>1344</v>
      </c>
      <c r="AA2249" t="s">
        <v>1345</v>
      </c>
      <c r="AB2249">
        <v>624</v>
      </c>
      <c r="AC2249" t="s">
        <v>1322</v>
      </c>
      <c r="AD2249" t="s">
        <v>27</v>
      </c>
      <c r="AE2249" t="s">
        <v>11421</v>
      </c>
    </row>
    <row r="2250" spans="8:31" hidden="1" x14ac:dyDescent="0.25">
      <c r="H2250" t="s">
        <v>6000</v>
      </c>
      <c r="I2250" t="s">
        <v>6014</v>
      </c>
      <c r="L2250">
        <v>748</v>
      </c>
      <c r="M2250" t="s">
        <v>212</v>
      </c>
      <c r="N2250" t="s">
        <v>6015</v>
      </c>
      <c r="Q2250">
        <v>0</v>
      </c>
      <c r="R2250" t="s">
        <v>98</v>
      </c>
      <c r="S2250" t="s">
        <v>98</v>
      </c>
      <c r="T2250" t="str">
        <f>IF(Transcripts[[#This Row],[List?]]="Y", Transcripts[[#This Row],[RefSeq mRNA ID]]&amp;IF(Transcripts[[#This Row],[Preferred?]]="Y", " (Preferred)", ""), "")</f>
        <v/>
      </c>
      <c r="V2250" s="43" t="s">
        <v>18572</v>
      </c>
      <c r="W2250" s="43" t="e">
        <f t="array" ref="W2250">INDEX(Table6[#Data], MATCH(1, ISNUMBER(SEARCH(Transcripts[[#This Row],[RefSeq mRNA ID]], Table6['#name])), 0), 1)</f>
        <v>#N/A</v>
      </c>
      <c r="X2250" s="43"/>
      <c r="Y2250" s="43"/>
      <c r="Z2250" t="s">
        <v>1329</v>
      </c>
      <c r="AC2250" t="s">
        <v>1322</v>
      </c>
      <c r="AD2250" t="s">
        <v>27</v>
      </c>
      <c r="AE2250" t="s">
        <v>1329</v>
      </c>
    </row>
    <row r="2251" spans="8:31" hidden="1" x14ac:dyDescent="0.25">
      <c r="H2251" t="s">
        <v>6000</v>
      </c>
      <c r="I2251" t="s">
        <v>6016</v>
      </c>
      <c r="L2251">
        <v>558</v>
      </c>
      <c r="M2251" t="s">
        <v>212</v>
      </c>
      <c r="N2251" t="s">
        <v>6017</v>
      </c>
      <c r="Q2251">
        <v>0</v>
      </c>
      <c r="R2251" t="s">
        <v>98</v>
      </c>
      <c r="S2251" t="s">
        <v>98</v>
      </c>
      <c r="T2251" t="str">
        <f>IF(Transcripts[[#This Row],[List?]]="Y", Transcripts[[#This Row],[RefSeq mRNA ID]]&amp;IF(Transcripts[[#This Row],[Preferred?]]="Y", " (Preferred)", ""), "")</f>
        <v/>
      </c>
      <c r="V2251" s="43" t="s">
        <v>18572</v>
      </c>
      <c r="W2251" s="43" t="e">
        <f t="array" ref="W2251">INDEX(Table6[#Data], MATCH(1, ISNUMBER(SEARCH(Transcripts[[#This Row],[RefSeq mRNA ID]], Table6['#name])), 0), 1)</f>
        <v>#N/A</v>
      </c>
      <c r="X2251" s="43"/>
      <c r="Y2251" s="43"/>
      <c r="Z2251" t="s">
        <v>1341</v>
      </c>
      <c r="AA2251" t="s">
        <v>1342</v>
      </c>
      <c r="AB2251">
        <v>559</v>
      </c>
      <c r="AC2251" t="s">
        <v>1322</v>
      </c>
      <c r="AD2251" t="s">
        <v>27</v>
      </c>
      <c r="AE2251" t="s">
        <v>11422</v>
      </c>
    </row>
    <row r="2252" spans="8:31" hidden="1" x14ac:dyDescent="0.25">
      <c r="H2252" t="s">
        <v>6018</v>
      </c>
      <c r="I2252" t="s">
        <v>6024</v>
      </c>
      <c r="J2252" t="s">
        <v>6025</v>
      </c>
      <c r="K2252" t="s">
        <v>19702</v>
      </c>
      <c r="L2252">
        <v>6117</v>
      </c>
      <c r="M2252" t="s">
        <v>27</v>
      </c>
      <c r="N2252" t="s">
        <v>6026</v>
      </c>
      <c r="P2252" t="s">
        <v>6027</v>
      </c>
      <c r="Q2252">
        <v>4284</v>
      </c>
      <c r="R2252" t="s">
        <v>97</v>
      </c>
      <c r="S2252" t="s">
        <v>97</v>
      </c>
      <c r="T2252" t="str">
        <f>IF(Transcripts[[#This Row],[List?]]="Y", Transcripts[[#This Row],[RefSeq mRNA ID]]&amp;IF(Transcripts[[#This Row],[Preferred?]]="Y", " (Preferred)", ""), "")</f>
        <v>NM_002519.2 (Preferred)</v>
      </c>
      <c r="V2252" s="43" t="s">
        <v>18573</v>
      </c>
      <c r="W2252" s="43" t="e">
        <f t="array" ref="W2252">INDEX(Table6[#Data], MATCH(1, ISNUMBER(SEARCH(Transcripts[[#This Row],[RefSeq mRNA ID]], Table6['#name])), 0), 1)</f>
        <v>#N/A</v>
      </c>
      <c r="X2252" s="43"/>
      <c r="Y2252" s="43"/>
      <c r="Z2252" t="s">
        <v>1326</v>
      </c>
      <c r="AA2252" t="s">
        <v>1327</v>
      </c>
      <c r="AB2252">
        <v>606</v>
      </c>
      <c r="AC2252" t="s">
        <v>1322</v>
      </c>
      <c r="AD2252" t="s">
        <v>27</v>
      </c>
      <c r="AE2252" t="s">
        <v>11423</v>
      </c>
    </row>
    <row r="2253" spans="8:31" hidden="1" x14ac:dyDescent="0.25">
      <c r="H2253" t="s">
        <v>6018</v>
      </c>
      <c r="I2253" t="s">
        <v>6028</v>
      </c>
      <c r="J2253" t="s">
        <v>6029</v>
      </c>
      <c r="K2253" t="s">
        <v>19701</v>
      </c>
      <c r="L2253">
        <v>898</v>
      </c>
      <c r="M2253" t="s">
        <v>27</v>
      </c>
      <c r="N2253" t="s">
        <v>6030</v>
      </c>
      <c r="Q2253">
        <v>898</v>
      </c>
      <c r="R2253" t="s">
        <v>98</v>
      </c>
      <c r="S2253" t="s">
        <v>97</v>
      </c>
      <c r="T2253" t="str">
        <f>IF(Transcripts[[#This Row],[List?]]="Y", Transcripts[[#This Row],[RefSeq mRNA ID]]&amp;IF(Transcripts[[#This Row],[Preferred?]]="Y", " (Preferred)", ""), "")</f>
        <v>NM_001321307.1</v>
      </c>
      <c r="V2253" s="43" t="s">
        <v>18573</v>
      </c>
      <c r="W2253" s="43" t="e">
        <f t="array" ref="W2253">INDEX(Table6[#Data], MATCH(1, ISNUMBER(SEARCH(Transcripts[[#This Row],[RefSeq mRNA ID]], Table6['#name])), 0), 1)</f>
        <v>#N/A</v>
      </c>
      <c r="X2253" s="43"/>
      <c r="Y2253" s="43"/>
      <c r="Z2253" t="s">
        <v>1347</v>
      </c>
      <c r="AA2253" t="s">
        <v>1348</v>
      </c>
      <c r="AB2253">
        <v>397</v>
      </c>
      <c r="AC2253" t="s">
        <v>1322</v>
      </c>
      <c r="AD2253" t="s">
        <v>27</v>
      </c>
      <c r="AE2253" t="s">
        <v>11424</v>
      </c>
    </row>
    <row r="2254" spans="8:31" hidden="1" x14ac:dyDescent="0.25">
      <c r="H2254" t="s">
        <v>6018</v>
      </c>
      <c r="I2254" t="s">
        <v>6019</v>
      </c>
      <c r="J2254" t="s">
        <v>6020</v>
      </c>
      <c r="L2254">
        <v>575</v>
      </c>
      <c r="M2254" t="s">
        <v>189</v>
      </c>
      <c r="N2254" t="s">
        <v>6021</v>
      </c>
      <c r="P2254" t="s">
        <v>100</v>
      </c>
      <c r="Q2254">
        <v>183</v>
      </c>
      <c r="R2254" t="s">
        <v>98</v>
      </c>
      <c r="S2254" t="s">
        <v>98</v>
      </c>
      <c r="T2254" t="str">
        <f>IF(Transcripts[[#This Row],[List?]]="Y", Transcripts[[#This Row],[RefSeq mRNA ID]]&amp;IF(Transcripts[[#This Row],[Preferred?]]="Y", " (Preferred)", ""), "")</f>
        <v/>
      </c>
      <c r="V2254" s="43" t="s">
        <v>18573</v>
      </c>
      <c r="W2254" s="43" t="e">
        <f t="array" ref="W2254">INDEX(Table6[#Data], MATCH(1, ISNUMBER(SEARCH(Transcripts[[#This Row],[RefSeq mRNA ID]], Table6['#name])), 0), 1)</f>
        <v>#N/A</v>
      </c>
      <c r="X2254" s="43"/>
      <c r="Y2254" s="43"/>
      <c r="Z2254" t="s">
        <v>1350</v>
      </c>
      <c r="AA2254" t="s">
        <v>1351</v>
      </c>
      <c r="AB2254">
        <v>609</v>
      </c>
      <c r="AC2254" t="s">
        <v>1322</v>
      </c>
      <c r="AD2254" t="s">
        <v>27</v>
      </c>
      <c r="AE2254" t="s">
        <v>11425</v>
      </c>
    </row>
    <row r="2255" spans="8:31" hidden="1" x14ac:dyDescent="0.25">
      <c r="H2255" t="s">
        <v>6018</v>
      </c>
      <c r="I2255" t="s">
        <v>6022</v>
      </c>
      <c r="L2255">
        <v>3959</v>
      </c>
      <c r="M2255" t="s">
        <v>195</v>
      </c>
      <c r="N2255" t="s">
        <v>6023</v>
      </c>
      <c r="P2255" t="s">
        <v>100</v>
      </c>
      <c r="Q2255">
        <v>0</v>
      </c>
      <c r="R2255" t="s">
        <v>98</v>
      </c>
      <c r="S2255" t="s">
        <v>98</v>
      </c>
      <c r="T2255" t="str">
        <f>IF(Transcripts[[#This Row],[List?]]="Y", Transcripts[[#This Row],[RefSeq mRNA ID]]&amp;IF(Transcripts[[#This Row],[Preferred?]]="Y", " (Preferred)", ""), "")</f>
        <v/>
      </c>
      <c r="V2255" s="43" t="s">
        <v>18573</v>
      </c>
      <c r="W2255" s="43" t="e">
        <f t="array" ref="W2255">INDEX(Table6[#Data], MATCH(1, ISNUMBER(SEARCH(Transcripts[[#This Row],[RefSeq mRNA ID]], Table6['#name])), 0), 1)</f>
        <v>#N/A</v>
      </c>
      <c r="X2255" s="43"/>
      <c r="Y2255" s="43"/>
      <c r="Z2255" t="s">
        <v>1365</v>
      </c>
      <c r="AC2255" t="s">
        <v>1322</v>
      </c>
      <c r="AD2255" t="s">
        <v>27</v>
      </c>
      <c r="AE2255" t="s">
        <v>1365</v>
      </c>
    </row>
    <row r="2256" spans="8:31" hidden="1" x14ac:dyDescent="0.25">
      <c r="H2256" t="s">
        <v>6018</v>
      </c>
      <c r="I2256" t="s">
        <v>6031</v>
      </c>
      <c r="L2256">
        <v>1806</v>
      </c>
      <c r="M2256" t="s">
        <v>212</v>
      </c>
      <c r="N2256" t="s">
        <v>6032</v>
      </c>
      <c r="P2256" t="s">
        <v>100</v>
      </c>
      <c r="Q2256">
        <v>0</v>
      </c>
      <c r="R2256" t="s">
        <v>98</v>
      </c>
      <c r="S2256" t="s">
        <v>98</v>
      </c>
      <c r="T2256" t="str">
        <f>IF(Transcripts[[#This Row],[List?]]="Y", Transcripts[[#This Row],[RefSeq mRNA ID]]&amp;IF(Transcripts[[#This Row],[Preferred?]]="Y", " (Preferred)", ""), "")</f>
        <v/>
      </c>
      <c r="V2256" s="43" t="s">
        <v>18573</v>
      </c>
      <c r="W2256" s="43" t="e">
        <f t="array" ref="W2256">INDEX(Table6[#Data], MATCH(1, ISNUMBER(SEARCH(Transcripts[[#This Row],[RefSeq mRNA ID]], Table6['#name])), 0), 1)</f>
        <v>#N/A</v>
      </c>
      <c r="X2256" s="43"/>
      <c r="Y2256" s="43"/>
      <c r="Z2256" t="s">
        <v>1353</v>
      </c>
      <c r="AA2256" t="s">
        <v>1354</v>
      </c>
      <c r="AB2256">
        <v>511</v>
      </c>
      <c r="AC2256" t="s">
        <v>1322</v>
      </c>
      <c r="AD2256" t="s">
        <v>27</v>
      </c>
      <c r="AE2256" t="s">
        <v>11426</v>
      </c>
    </row>
    <row r="2257" spans="8:31" hidden="1" x14ac:dyDescent="0.25">
      <c r="H2257" t="s">
        <v>6018</v>
      </c>
      <c r="I2257" t="s">
        <v>6033</v>
      </c>
      <c r="L2257">
        <v>745</v>
      </c>
      <c r="M2257" t="s">
        <v>212</v>
      </c>
      <c r="N2257" t="s">
        <v>6034</v>
      </c>
      <c r="P2257" t="s">
        <v>100</v>
      </c>
      <c r="Q2257">
        <v>0</v>
      </c>
      <c r="R2257" t="s">
        <v>98</v>
      </c>
      <c r="S2257" t="s">
        <v>98</v>
      </c>
      <c r="T2257" t="str">
        <f>IF(Transcripts[[#This Row],[List?]]="Y", Transcripts[[#This Row],[RefSeq mRNA ID]]&amp;IF(Transcripts[[#This Row],[Preferred?]]="Y", " (Preferred)", ""), "")</f>
        <v/>
      </c>
      <c r="V2257" s="43" t="s">
        <v>18573</v>
      </c>
      <c r="W2257" s="43" t="e">
        <f t="array" ref="W2257">INDEX(Table6[#Data], MATCH(1, ISNUMBER(SEARCH(Transcripts[[#This Row],[RefSeq mRNA ID]], Table6['#name])), 0), 1)</f>
        <v>#N/A</v>
      </c>
      <c r="X2257" s="43"/>
      <c r="Y2257" s="43"/>
      <c r="Z2257" t="s">
        <v>1359</v>
      </c>
      <c r="AA2257" t="s">
        <v>1360</v>
      </c>
      <c r="AB2257">
        <v>346</v>
      </c>
      <c r="AC2257" t="s">
        <v>1322</v>
      </c>
      <c r="AD2257" t="s">
        <v>27</v>
      </c>
      <c r="AE2257" t="s">
        <v>11427</v>
      </c>
    </row>
    <row r="2258" spans="8:31" hidden="1" x14ac:dyDescent="0.25">
      <c r="H2258" t="s">
        <v>19</v>
      </c>
      <c r="I2258" t="s">
        <v>6035</v>
      </c>
      <c r="J2258" t="s">
        <v>6036</v>
      </c>
      <c r="K2258" t="s">
        <v>19704</v>
      </c>
      <c r="L2258">
        <v>1758</v>
      </c>
      <c r="M2258" t="s">
        <v>27</v>
      </c>
      <c r="N2258" t="s">
        <v>6037</v>
      </c>
      <c r="O2258" t="s">
        <v>6038</v>
      </c>
      <c r="P2258" t="s">
        <v>6039</v>
      </c>
      <c r="Q2258">
        <v>885</v>
      </c>
      <c r="R2258" t="s">
        <v>97</v>
      </c>
      <c r="S2258" t="s">
        <v>97</v>
      </c>
      <c r="T2258" t="str">
        <f>IF(Transcripts[[#This Row],[List?]]="Y", Transcripts[[#This Row],[RefSeq mRNA ID]]&amp;IF(Transcripts[[#This Row],[Preferred?]]="Y", " (Preferred)", ""), "")</f>
        <v>NM_002520.6 (Preferred)</v>
      </c>
      <c r="V2258" s="43" t="s">
        <v>18574</v>
      </c>
      <c r="W2258" s="43" t="e">
        <f t="array" ref="W2258">INDEX(Table6[#Data], MATCH(1, ISNUMBER(SEARCH(Transcripts[[#This Row],[RefSeq mRNA ID]], Table6['#name])), 0), 1)</f>
        <v>#N/A</v>
      </c>
      <c r="X2258" s="43"/>
      <c r="Y2258" s="43"/>
      <c r="Z2258" t="s">
        <v>1362</v>
      </c>
      <c r="AA2258" t="s">
        <v>1363</v>
      </c>
      <c r="AB2258">
        <v>6</v>
      </c>
      <c r="AC2258" t="s">
        <v>1322</v>
      </c>
      <c r="AD2258" t="s">
        <v>27</v>
      </c>
      <c r="AE2258" t="s">
        <v>11428</v>
      </c>
    </row>
    <row r="2259" spans="8:31" hidden="1" x14ac:dyDescent="0.25">
      <c r="H2259" t="s">
        <v>19</v>
      </c>
      <c r="I2259" t="s">
        <v>6044</v>
      </c>
      <c r="J2259" t="s">
        <v>6045</v>
      </c>
      <c r="K2259" t="s">
        <v>20479</v>
      </c>
      <c r="L2259">
        <v>1338</v>
      </c>
      <c r="M2259" t="s">
        <v>27</v>
      </c>
      <c r="N2259" t="s">
        <v>6046</v>
      </c>
      <c r="P2259" t="s">
        <v>6039</v>
      </c>
      <c r="Q2259">
        <v>885</v>
      </c>
      <c r="R2259" t="s">
        <v>98</v>
      </c>
      <c r="S2259" t="s">
        <v>97</v>
      </c>
      <c r="T2259" t="str">
        <f>IF(Transcripts[[#This Row],[List?]]="Y", Transcripts[[#This Row],[RefSeq mRNA ID]]&amp;IF(Transcripts[[#This Row],[Preferred?]]="Y", " (Preferred)", ""), "")</f>
        <v>NM_001355006.1</v>
      </c>
      <c r="V2259" s="43" t="s">
        <v>18574</v>
      </c>
      <c r="W2259" s="43" t="e">
        <f t="array" ref="W2259">INDEX(Table6[#Data], MATCH(1, ISNUMBER(SEARCH(Transcripts[[#This Row],[RefSeq mRNA ID]], Table6['#name])), 0), 1)</f>
        <v>#N/A</v>
      </c>
      <c r="X2259" s="43"/>
      <c r="Y2259" s="43"/>
      <c r="Z2259" t="s">
        <v>1338</v>
      </c>
      <c r="AA2259" t="s">
        <v>1339</v>
      </c>
      <c r="AB2259">
        <v>552</v>
      </c>
      <c r="AC2259" t="s">
        <v>1322</v>
      </c>
      <c r="AD2259" t="s">
        <v>27</v>
      </c>
      <c r="AE2259" t="s">
        <v>11429</v>
      </c>
    </row>
    <row r="2260" spans="8:31" hidden="1" x14ac:dyDescent="0.25">
      <c r="H2260" t="s">
        <v>19</v>
      </c>
      <c r="I2260" t="s">
        <v>6047</v>
      </c>
      <c r="J2260" t="s">
        <v>6048</v>
      </c>
      <c r="K2260" t="s">
        <v>19705</v>
      </c>
      <c r="L2260">
        <v>1237</v>
      </c>
      <c r="M2260" t="s">
        <v>27</v>
      </c>
      <c r="N2260" t="s">
        <v>6049</v>
      </c>
      <c r="O2260" t="s">
        <v>6038</v>
      </c>
      <c r="P2260" t="s">
        <v>6050</v>
      </c>
      <c r="Q2260">
        <v>798</v>
      </c>
      <c r="R2260" t="s">
        <v>98</v>
      </c>
      <c r="S2260" t="s">
        <v>97</v>
      </c>
      <c r="T2260" t="str">
        <f>IF(Transcripts[[#This Row],[List?]]="Y", Transcripts[[#This Row],[RefSeq mRNA ID]]&amp;IF(Transcripts[[#This Row],[Preferred?]]="Y", " (Preferred)", ""), "")</f>
        <v>NM_199185.3</v>
      </c>
      <c r="V2260" s="43" t="s">
        <v>18574</v>
      </c>
      <c r="W2260" s="43" t="e">
        <f t="array" ref="W2260">INDEX(Table6[#Data], MATCH(1, ISNUMBER(SEARCH(Transcripts[[#This Row],[RefSeq mRNA ID]], Table6['#name])), 0), 1)</f>
        <v>#N/A</v>
      </c>
      <c r="X2260" s="43"/>
      <c r="Y2260" s="43"/>
      <c r="Z2260" t="s">
        <v>1335</v>
      </c>
      <c r="AA2260" t="s">
        <v>1336</v>
      </c>
      <c r="AB2260">
        <v>336</v>
      </c>
      <c r="AC2260" t="s">
        <v>1322</v>
      </c>
      <c r="AD2260" t="s">
        <v>27</v>
      </c>
      <c r="AE2260" t="s">
        <v>11430</v>
      </c>
    </row>
    <row r="2261" spans="8:31" hidden="1" x14ac:dyDescent="0.25">
      <c r="H2261" t="s">
        <v>19</v>
      </c>
      <c r="I2261" t="s">
        <v>6040</v>
      </c>
      <c r="J2261" t="s">
        <v>6041</v>
      </c>
      <c r="K2261" t="s">
        <v>19703</v>
      </c>
      <c r="L2261">
        <v>1598</v>
      </c>
      <c r="M2261" t="s">
        <v>27</v>
      </c>
      <c r="N2261" t="s">
        <v>6042</v>
      </c>
      <c r="O2261" t="s">
        <v>6038</v>
      </c>
      <c r="P2261" t="s">
        <v>6043</v>
      </c>
      <c r="Q2261">
        <v>780</v>
      </c>
      <c r="R2261" t="s">
        <v>98</v>
      </c>
      <c r="S2261" t="s">
        <v>97</v>
      </c>
      <c r="T2261" t="str">
        <f>IF(Transcripts[[#This Row],[List?]]="Y", Transcripts[[#This Row],[RefSeq mRNA ID]]&amp;IF(Transcripts[[#This Row],[Preferred?]]="Y", " (Preferred)", ""), "")</f>
        <v>NM_001037738.2</v>
      </c>
      <c r="V2261" s="43" t="s">
        <v>18574</v>
      </c>
      <c r="W2261" s="43" t="e">
        <f t="array" ref="W2261">INDEX(Table6[#Data], MATCH(1, ISNUMBER(SEARCH(Transcripts[[#This Row],[RefSeq mRNA ID]], Table6['#name])), 0), 1)</f>
        <v>#N/A</v>
      </c>
      <c r="X2261" s="43"/>
      <c r="Y2261" s="43"/>
      <c r="Z2261" t="s">
        <v>3810</v>
      </c>
      <c r="AA2261" t="s">
        <v>3811</v>
      </c>
      <c r="AB2261">
        <v>1080</v>
      </c>
      <c r="AC2261" t="s">
        <v>3809</v>
      </c>
      <c r="AD2261" t="s">
        <v>27</v>
      </c>
      <c r="AE2261" t="s">
        <v>11431</v>
      </c>
    </row>
    <row r="2262" spans="8:31" hidden="1" x14ac:dyDescent="0.25">
      <c r="H2262" t="s">
        <v>19</v>
      </c>
      <c r="I2262" t="s">
        <v>6051</v>
      </c>
      <c r="J2262" t="s">
        <v>6052</v>
      </c>
      <c r="L2262">
        <v>597</v>
      </c>
      <c r="M2262" t="s">
        <v>27</v>
      </c>
      <c r="N2262" t="s">
        <v>6053</v>
      </c>
      <c r="Q2262">
        <v>335</v>
      </c>
      <c r="R2262" t="s">
        <v>98</v>
      </c>
      <c r="S2262" t="s">
        <v>98</v>
      </c>
      <c r="T2262" t="str">
        <f>IF(Transcripts[[#This Row],[List?]]="Y", Transcripts[[#This Row],[RefSeq mRNA ID]]&amp;IF(Transcripts[[#This Row],[Preferred?]]="Y", " (Preferred)", ""), "")</f>
        <v/>
      </c>
      <c r="V2262" s="43" t="s">
        <v>18574</v>
      </c>
      <c r="W2262" s="43" t="e">
        <f t="array" ref="W2262">INDEX(Table6[#Data], MATCH(1, ISNUMBER(SEARCH(Transcripts[[#This Row],[RefSeq mRNA ID]], Table6['#name])), 0), 1)</f>
        <v>#N/A</v>
      </c>
      <c r="X2262" s="43"/>
      <c r="Y2262" s="43"/>
      <c r="Z2262" t="s">
        <v>3817</v>
      </c>
      <c r="AA2262" t="s">
        <v>3818</v>
      </c>
      <c r="AB2262">
        <v>510</v>
      </c>
      <c r="AC2262" t="s">
        <v>3809</v>
      </c>
      <c r="AD2262" t="s">
        <v>27</v>
      </c>
      <c r="AE2262" t="s">
        <v>11432</v>
      </c>
    </row>
    <row r="2263" spans="8:31" hidden="1" x14ac:dyDescent="0.25">
      <c r="H2263" t="s">
        <v>19</v>
      </c>
      <c r="I2263" t="s">
        <v>6054</v>
      </c>
      <c r="J2263" t="s">
        <v>6055</v>
      </c>
      <c r="L2263">
        <v>247</v>
      </c>
      <c r="M2263" t="s">
        <v>27</v>
      </c>
      <c r="N2263" t="s">
        <v>6056</v>
      </c>
      <c r="Q2263">
        <v>179</v>
      </c>
      <c r="R2263" t="s">
        <v>98</v>
      </c>
      <c r="S2263" t="s">
        <v>98</v>
      </c>
      <c r="T2263" t="str">
        <f>IF(Transcripts[[#This Row],[List?]]="Y", Transcripts[[#This Row],[RefSeq mRNA ID]]&amp;IF(Transcripts[[#This Row],[Preferred?]]="Y", " (Preferred)", ""), "")</f>
        <v/>
      </c>
      <c r="V2263" s="43" t="s">
        <v>18574</v>
      </c>
      <c r="W2263" s="43" t="e">
        <f t="array" ref="W2263">INDEX(Table6[#Data], MATCH(1, ISNUMBER(SEARCH(Transcripts[[#This Row],[RefSeq mRNA ID]], Table6['#name])), 0), 1)</f>
        <v>#N/A</v>
      </c>
      <c r="X2263" s="43"/>
      <c r="Y2263" s="43"/>
      <c r="Z2263" t="s">
        <v>3814</v>
      </c>
      <c r="AA2263" t="s">
        <v>3815</v>
      </c>
      <c r="AB2263">
        <v>474</v>
      </c>
      <c r="AC2263" t="s">
        <v>3809</v>
      </c>
      <c r="AD2263" t="s">
        <v>27</v>
      </c>
      <c r="AE2263" t="s">
        <v>11433</v>
      </c>
    </row>
    <row r="2264" spans="8:31" hidden="1" x14ac:dyDescent="0.25">
      <c r="H2264" t="s">
        <v>19</v>
      </c>
      <c r="I2264" t="s">
        <v>6057</v>
      </c>
      <c r="L2264">
        <v>670</v>
      </c>
      <c r="M2264" t="s">
        <v>212</v>
      </c>
      <c r="N2264" t="s">
        <v>6058</v>
      </c>
      <c r="P2264" t="s">
        <v>100</v>
      </c>
      <c r="Q2264">
        <v>0</v>
      </c>
      <c r="R2264" t="s">
        <v>98</v>
      </c>
      <c r="S2264" t="s">
        <v>98</v>
      </c>
      <c r="T2264" t="str">
        <f>IF(Transcripts[[#This Row],[List?]]="Y", Transcripts[[#This Row],[RefSeq mRNA ID]]&amp;IF(Transcripts[[#This Row],[Preferred?]]="Y", " (Preferred)", ""), "")</f>
        <v/>
      </c>
      <c r="V2264" s="43" t="s">
        <v>18574</v>
      </c>
      <c r="W2264" s="43" t="e">
        <f t="array" ref="W2264">INDEX(Table6[#Data], MATCH(1, ISNUMBER(SEARCH(Transcripts[[#This Row],[RefSeq mRNA ID]], Table6['#name])), 0), 1)</f>
        <v>#N/A</v>
      </c>
      <c r="X2264" s="43"/>
      <c r="Y2264" s="43"/>
      <c r="Z2264" t="s">
        <v>3001</v>
      </c>
      <c r="AA2264" t="s">
        <v>3002</v>
      </c>
      <c r="AB2264">
        <v>1230</v>
      </c>
      <c r="AC2264" t="s">
        <v>2990</v>
      </c>
      <c r="AD2264" t="s">
        <v>27</v>
      </c>
      <c r="AE2264" t="s">
        <v>11434</v>
      </c>
    </row>
    <row r="2265" spans="8:31" hidden="1" x14ac:dyDescent="0.25">
      <c r="H2265" t="s">
        <v>19</v>
      </c>
      <c r="I2265" t="s">
        <v>6059</v>
      </c>
      <c r="L2265">
        <v>640</v>
      </c>
      <c r="M2265" t="s">
        <v>212</v>
      </c>
      <c r="N2265" t="s">
        <v>6060</v>
      </c>
      <c r="P2265" t="s">
        <v>100</v>
      </c>
      <c r="Q2265">
        <v>0</v>
      </c>
      <c r="R2265" t="s">
        <v>98</v>
      </c>
      <c r="S2265" t="s">
        <v>98</v>
      </c>
      <c r="T2265" t="str">
        <f>IF(Transcripts[[#This Row],[List?]]="Y", Transcripts[[#This Row],[RefSeq mRNA ID]]&amp;IF(Transcripts[[#This Row],[Preferred?]]="Y", " (Preferred)", ""), "")</f>
        <v/>
      </c>
      <c r="V2265" s="43" t="s">
        <v>18574</v>
      </c>
      <c r="W2265" s="43" t="e">
        <f t="array" ref="W2265">INDEX(Table6[#Data], MATCH(1, ISNUMBER(SEARCH(Transcripts[[#This Row],[RefSeq mRNA ID]], Table6['#name])), 0), 1)</f>
        <v>#N/A</v>
      </c>
      <c r="X2265" s="43"/>
      <c r="Y2265" s="43"/>
      <c r="Z2265" t="s">
        <v>2991</v>
      </c>
      <c r="AA2265" t="s">
        <v>2992</v>
      </c>
      <c r="AB2265">
        <v>225</v>
      </c>
      <c r="AC2265" t="s">
        <v>2990</v>
      </c>
      <c r="AD2265" t="s">
        <v>27</v>
      </c>
      <c r="AE2265" t="s">
        <v>11435</v>
      </c>
    </row>
    <row r="2266" spans="8:31" hidden="1" x14ac:dyDescent="0.25">
      <c r="H2266" t="s">
        <v>19</v>
      </c>
      <c r="I2266" t="s">
        <v>6061</v>
      </c>
      <c r="L2266">
        <v>571</v>
      </c>
      <c r="M2266" t="s">
        <v>212</v>
      </c>
      <c r="N2266" t="s">
        <v>6062</v>
      </c>
      <c r="P2266" t="s">
        <v>100</v>
      </c>
      <c r="Q2266">
        <v>0</v>
      </c>
      <c r="R2266" t="s">
        <v>98</v>
      </c>
      <c r="S2266" t="s">
        <v>98</v>
      </c>
      <c r="T2266" t="str">
        <f>IF(Transcripts[[#This Row],[List?]]="Y", Transcripts[[#This Row],[RefSeq mRNA ID]]&amp;IF(Transcripts[[#This Row],[Preferred?]]="Y", " (Preferred)", ""), "")</f>
        <v/>
      </c>
      <c r="V2266" s="43" t="s">
        <v>18574</v>
      </c>
      <c r="W2266" s="43" t="e">
        <f t="array" ref="W2266">INDEX(Table6[#Data], MATCH(1, ISNUMBER(SEARCH(Transcripts[[#This Row],[RefSeq mRNA ID]], Table6['#name])), 0), 1)</f>
        <v>#N/A</v>
      </c>
      <c r="X2266" s="43"/>
      <c r="Y2266" s="43"/>
      <c r="Z2266" t="s">
        <v>3005</v>
      </c>
      <c r="AA2266" t="s">
        <v>3006</v>
      </c>
      <c r="AB2266">
        <v>1083</v>
      </c>
      <c r="AC2266" t="s">
        <v>2990</v>
      </c>
      <c r="AD2266" t="s">
        <v>27</v>
      </c>
      <c r="AE2266" t="s">
        <v>11436</v>
      </c>
    </row>
    <row r="2267" spans="8:31" hidden="1" x14ac:dyDescent="0.25">
      <c r="H2267" t="s">
        <v>19</v>
      </c>
      <c r="I2267" t="s">
        <v>6063</v>
      </c>
      <c r="L2267">
        <v>510</v>
      </c>
      <c r="M2267" t="s">
        <v>212</v>
      </c>
      <c r="N2267" t="s">
        <v>6064</v>
      </c>
      <c r="P2267" t="s">
        <v>100</v>
      </c>
      <c r="Q2267">
        <v>0</v>
      </c>
      <c r="R2267" t="s">
        <v>98</v>
      </c>
      <c r="S2267" t="s">
        <v>98</v>
      </c>
      <c r="T2267" t="str">
        <f>IF(Transcripts[[#This Row],[List?]]="Y", Transcripts[[#This Row],[RefSeq mRNA ID]]&amp;IF(Transcripts[[#This Row],[Preferred?]]="Y", " (Preferred)", ""), "")</f>
        <v/>
      </c>
      <c r="V2267" s="43" t="s">
        <v>18574</v>
      </c>
      <c r="W2267" s="43" t="e">
        <f t="array" ref="W2267">INDEX(Table6[#Data], MATCH(1, ISNUMBER(SEARCH(Transcripts[[#This Row],[RefSeq mRNA ID]], Table6['#name])), 0), 1)</f>
        <v>#N/A</v>
      </c>
      <c r="X2267" s="43"/>
      <c r="Y2267" s="43"/>
      <c r="Z2267" t="s">
        <v>3011</v>
      </c>
      <c r="AC2267" t="s">
        <v>2990</v>
      </c>
      <c r="AD2267" t="s">
        <v>27</v>
      </c>
      <c r="AE2267" t="s">
        <v>3011</v>
      </c>
    </row>
    <row r="2268" spans="8:31" hidden="1" x14ac:dyDescent="0.25">
      <c r="H2268" t="s">
        <v>19</v>
      </c>
      <c r="I2268" t="s">
        <v>6065</v>
      </c>
      <c r="L2268">
        <v>386</v>
      </c>
      <c r="M2268" t="s">
        <v>212</v>
      </c>
      <c r="N2268" t="s">
        <v>6066</v>
      </c>
      <c r="P2268" t="s">
        <v>100</v>
      </c>
      <c r="Q2268">
        <v>0</v>
      </c>
      <c r="R2268" t="s">
        <v>98</v>
      </c>
      <c r="S2268" t="s">
        <v>98</v>
      </c>
      <c r="T2268" t="str">
        <f>IF(Transcripts[[#This Row],[List?]]="Y", Transcripts[[#This Row],[RefSeq mRNA ID]]&amp;IF(Transcripts[[#This Row],[Preferred?]]="Y", " (Preferred)", ""), "")</f>
        <v/>
      </c>
      <c r="V2268" s="43" t="s">
        <v>18574</v>
      </c>
      <c r="W2268" s="43" t="e">
        <f t="array" ref="W2268">INDEX(Table6[#Data], MATCH(1, ISNUMBER(SEARCH(Transcripts[[#This Row],[RefSeq mRNA ID]], Table6['#name])), 0), 1)</f>
        <v>#N/A</v>
      </c>
      <c r="X2268" s="43"/>
      <c r="Y2268" s="43"/>
      <c r="Z2268" t="s">
        <v>2997</v>
      </c>
      <c r="AC2268" t="s">
        <v>2990</v>
      </c>
      <c r="AD2268" t="s">
        <v>27</v>
      </c>
      <c r="AE2268" t="s">
        <v>2997</v>
      </c>
    </row>
    <row r="2269" spans="8:31" hidden="1" x14ac:dyDescent="0.25">
      <c r="H2269" t="s">
        <v>19</v>
      </c>
      <c r="I2269" t="s">
        <v>6067</v>
      </c>
      <c r="L2269">
        <v>268</v>
      </c>
      <c r="M2269" t="s">
        <v>212</v>
      </c>
      <c r="N2269" t="s">
        <v>6068</v>
      </c>
      <c r="P2269" t="s">
        <v>100</v>
      </c>
      <c r="Q2269">
        <v>0</v>
      </c>
      <c r="R2269" t="s">
        <v>98</v>
      </c>
      <c r="S2269" t="s">
        <v>98</v>
      </c>
      <c r="T2269" t="str">
        <f>IF(Transcripts[[#This Row],[List?]]="Y", Transcripts[[#This Row],[RefSeq mRNA ID]]&amp;IF(Transcripts[[#This Row],[Preferred?]]="Y", " (Preferred)", ""), "")</f>
        <v/>
      </c>
      <c r="V2269" s="43" t="s">
        <v>18574</v>
      </c>
      <c r="W2269" s="43" t="e">
        <f t="array" ref="W2269">INDEX(Table6[#Data], MATCH(1, ISNUMBER(SEARCH(Transcripts[[#This Row],[RefSeq mRNA ID]], Table6['#name])), 0), 1)</f>
        <v>#N/A</v>
      </c>
      <c r="X2269" s="43"/>
      <c r="Y2269" s="43"/>
      <c r="Z2269" t="s">
        <v>2994</v>
      </c>
      <c r="AA2269" t="s">
        <v>2995</v>
      </c>
      <c r="AB2269">
        <v>114</v>
      </c>
      <c r="AC2269" t="s">
        <v>2990</v>
      </c>
      <c r="AD2269" t="s">
        <v>27</v>
      </c>
      <c r="AE2269" t="s">
        <v>11437</v>
      </c>
    </row>
    <row r="2270" spans="8:31" hidden="1" x14ac:dyDescent="0.25">
      <c r="H2270" t="s">
        <v>20</v>
      </c>
      <c r="I2270" t="s">
        <v>6069</v>
      </c>
      <c r="J2270" t="s">
        <v>6070</v>
      </c>
      <c r="K2270" t="s">
        <v>18858</v>
      </c>
      <c r="L2270">
        <v>4449</v>
      </c>
      <c r="M2270" t="s">
        <v>27</v>
      </c>
      <c r="N2270" t="s">
        <v>28</v>
      </c>
      <c r="P2270" t="s">
        <v>6071</v>
      </c>
      <c r="Q2270">
        <v>570</v>
      </c>
      <c r="R2270" t="s">
        <v>97</v>
      </c>
      <c r="S2270" t="s">
        <v>97</v>
      </c>
      <c r="T2270" t="str">
        <f>IF(Transcripts[[#This Row],[List?]]="Y", Transcripts[[#This Row],[RefSeq mRNA ID]]&amp;IF(Transcripts[[#This Row],[Preferred?]]="Y", " (Preferred)", ""), "")</f>
        <v>NM_002524.4 (Preferred)</v>
      </c>
      <c r="V2270" s="43" t="s">
        <v>18575</v>
      </c>
      <c r="W2270" s="43" t="e">
        <f t="array" ref="W2270">INDEX(Table6[#Data], MATCH(1, ISNUMBER(SEARCH(Transcripts[[#This Row],[RefSeq mRNA ID]], Table6['#name])), 0), 1)</f>
        <v>#N/A</v>
      </c>
      <c r="X2270" s="43"/>
      <c r="Y2270" s="43"/>
      <c r="Z2270" t="s">
        <v>2999</v>
      </c>
      <c r="AC2270" t="s">
        <v>2990</v>
      </c>
      <c r="AD2270" t="s">
        <v>27</v>
      </c>
      <c r="AE2270" t="s">
        <v>2999</v>
      </c>
    </row>
    <row r="2271" spans="8:31" hidden="1" x14ac:dyDescent="0.25">
      <c r="H2271" t="s">
        <v>133</v>
      </c>
      <c r="I2271" t="s">
        <v>6075</v>
      </c>
      <c r="J2271" t="s">
        <v>6076</v>
      </c>
      <c r="K2271" t="s">
        <v>19706</v>
      </c>
      <c r="L2271">
        <v>12892</v>
      </c>
      <c r="M2271" t="s">
        <v>27</v>
      </c>
      <c r="N2271" t="s">
        <v>6077</v>
      </c>
      <c r="O2271" t="s">
        <v>6078</v>
      </c>
      <c r="P2271" t="s">
        <v>6079</v>
      </c>
      <c r="Q2271">
        <v>8091</v>
      </c>
      <c r="R2271" t="s">
        <v>97</v>
      </c>
      <c r="S2271" t="s">
        <v>97</v>
      </c>
      <c r="T2271" t="str">
        <f>IF(Transcripts[[#This Row],[List?]]="Y", Transcripts[[#This Row],[RefSeq mRNA ID]]&amp;IF(Transcripts[[#This Row],[Preferred?]]="Y", " (Preferred)", ""), "")</f>
        <v>NM_022455.4 (Preferred)</v>
      </c>
      <c r="V2271" s="43" t="s">
        <v>18576</v>
      </c>
      <c r="W2271" s="43" t="e">
        <f t="array" ref="W2271">INDEX(Table6[#Data], MATCH(1, ISNUMBER(SEARCH(Transcripts[[#This Row],[RefSeq mRNA ID]], Table6['#name])), 0), 1)</f>
        <v>#N/A</v>
      </c>
      <c r="X2271" s="43"/>
      <c r="Y2271" s="43"/>
      <c r="Z2271" t="s">
        <v>3008</v>
      </c>
      <c r="AA2271" t="s">
        <v>3009</v>
      </c>
      <c r="AB2271">
        <v>249</v>
      </c>
      <c r="AC2271" t="s">
        <v>2990</v>
      </c>
      <c r="AD2271" t="s">
        <v>27</v>
      </c>
      <c r="AE2271" t="s">
        <v>11438</v>
      </c>
    </row>
    <row r="2272" spans="8:31" hidden="1" x14ac:dyDescent="0.25">
      <c r="H2272" t="s">
        <v>133</v>
      </c>
      <c r="I2272" t="s">
        <v>6080</v>
      </c>
      <c r="J2272" t="s">
        <v>6081</v>
      </c>
      <c r="L2272">
        <v>12533</v>
      </c>
      <c r="M2272" t="s">
        <v>27</v>
      </c>
      <c r="N2272" t="s">
        <v>6082</v>
      </c>
      <c r="Q2272">
        <v>7782</v>
      </c>
      <c r="R2272" t="s">
        <v>98</v>
      </c>
      <c r="S2272" t="s">
        <v>98</v>
      </c>
      <c r="T2272" t="str">
        <f>IF(Transcripts[[#This Row],[List?]]="Y", Transcripts[[#This Row],[RefSeq mRNA ID]]&amp;IF(Transcripts[[#This Row],[Preferred?]]="Y", " (Preferred)", ""), "")</f>
        <v/>
      </c>
      <c r="V2272" s="43" t="s">
        <v>18576</v>
      </c>
      <c r="W2272" s="43" t="e">
        <f t="array" ref="W2272">INDEX(Table6[#Data], MATCH(1, ISNUMBER(SEARCH(Transcripts[[#This Row],[RefSeq mRNA ID]], Table6['#name])), 0), 1)</f>
        <v>#N/A</v>
      </c>
      <c r="X2272" s="43"/>
      <c r="Y2272" s="43"/>
      <c r="Z2272" t="s">
        <v>4788</v>
      </c>
      <c r="AA2272" t="s">
        <v>4789</v>
      </c>
      <c r="AB2272">
        <v>8148</v>
      </c>
      <c r="AC2272" t="s">
        <v>4783</v>
      </c>
      <c r="AD2272" t="s">
        <v>27</v>
      </c>
      <c r="AE2272" t="s">
        <v>11439</v>
      </c>
    </row>
    <row r="2273" spans="8:31" hidden="1" x14ac:dyDescent="0.25">
      <c r="H2273" t="s">
        <v>133</v>
      </c>
      <c r="I2273" t="s">
        <v>6083</v>
      </c>
      <c r="J2273" t="s">
        <v>6084</v>
      </c>
      <c r="K2273" t="s">
        <v>19707</v>
      </c>
      <c r="L2273">
        <v>12195</v>
      </c>
      <c r="M2273" t="s">
        <v>27</v>
      </c>
      <c r="N2273" t="s">
        <v>6085</v>
      </c>
      <c r="P2273" t="s">
        <v>6086</v>
      </c>
      <c r="Q2273">
        <v>7284</v>
      </c>
      <c r="R2273" t="s">
        <v>98</v>
      </c>
      <c r="S2273" t="s">
        <v>97</v>
      </c>
      <c r="T2273" t="str">
        <f>IF(Transcripts[[#This Row],[List?]]="Y", Transcripts[[#This Row],[RefSeq mRNA ID]]&amp;IF(Transcripts[[#This Row],[Preferred?]]="Y", " (Preferred)", ""), "")</f>
        <v>NM_172349.2</v>
      </c>
      <c r="V2273" s="43" t="s">
        <v>18576</v>
      </c>
      <c r="W2273" s="43" t="e">
        <f t="array" ref="W2273">INDEX(Table6[#Data], MATCH(1, ISNUMBER(SEARCH(Transcripts[[#This Row],[RefSeq mRNA ID]], Table6['#name])), 0), 1)</f>
        <v>#N/A</v>
      </c>
      <c r="X2273" s="43"/>
      <c r="Y2273" s="43"/>
      <c r="Z2273" t="s">
        <v>4791</v>
      </c>
      <c r="AA2273" t="s">
        <v>4792</v>
      </c>
      <c r="AB2273">
        <v>8148</v>
      </c>
      <c r="AC2273" t="s">
        <v>4783</v>
      </c>
      <c r="AD2273" t="s">
        <v>27</v>
      </c>
      <c r="AE2273" t="s">
        <v>11440</v>
      </c>
    </row>
    <row r="2274" spans="8:31" hidden="1" x14ac:dyDescent="0.25">
      <c r="H2274" t="s">
        <v>133</v>
      </c>
      <c r="I2274" t="s">
        <v>6087</v>
      </c>
      <c r="J2274" t="s">
        <v>6088</v>
      </c>
      <c r="L2274">
        <v>7688</v>
      </c>
      <c r="M2274" t="s">
        <v>27</v>
      </c>
      <c r="N2274" t="s">
        <v>6089</v>
      </c>
      <c r="P2274" t="s">
        <v>6086</v>
      </c>
      <c r="Q2274">
        <v>7284</v>
      </c>
      <c r="R2274" t="s">
        <v>98</v>
      </c>
      <c r="S2274" t="s">
        <v>98</v>
      </c>
      <c r="T2274" t="str">
        <f>IF(Transcripts[[#This Row],[List?]]="Y", Transcripts[[#This Row],[RefSeq mRNA ID]]&amp;IF(Transcripts[[#This Row],[Preferred?]]="Y", " (Preferred)", ""), "")</f>
        <v/>
      </c>
      <c r="V2274" s="43" t="s">
        <v>18576</v>
      </c>
      <c r="W2274" s="43" t="e">
        <f t="array" ref="W2274">INDEX(Table6[#Data], MATCH(1, ISNUMBER(SEARCH(Transcripts[[#This Row],[RefSeq mRNA ID]], Table6['#name])), 0), 1)</f>
        <v>#N/A</v>
      </c>
      <c r="X2274" s="43"/>
      <c r="Y2274" s="43"/>
      <c r="Z2274" t="s">
        <v>4795</v>
      </c>
      <c r="AA2274" t="s">
        <v>4796</v>
      </c>
      <c r="AB2274">
        <v>1749</v>
      </c>
      <c r="AC2274" t="s">
        <v>4783</v>
      </c>
      <c r="AD2274" t="s">
        <v>27</v>
      </c>
      <c r="AE2274" t="s">
        <v>11441</v>
      </c>
    </row>
    <row r="2275" spans="8:31" hidden="1" x14ac:dyDescent="0.25">
      <c r="H2275" t="s">
        <v>133</v>
      </c>
      <c r="I2275" t="s">
        <v>6093</v>
      </c>
      <c r="J2275" t="s">
        <v>6094</v>
      </c>
      <c r="L2275">
        <v>585</v>
      </c>
      <c r="M2275" t="s">
        <v>27</v>
      </c>
      <c r="N2275" t="s">
        <v>6095</v>
      </c>
      <c r="Q2275">
        <v>466</v>
      </c>
      <c r="R2275" t="s">
        <v>98</v>
      </c>
      <c r="S2275" t="s">
        <v>98</v>
      </c>
      <c r="T2275" t="str">
        <f>IF(Transcripts[[#This Row],[List?]]="Y", Transcripts[[#This Row],[RefSeq mRNA ID]]&amp;IF(Transcripts[[#This Row],[Preferred?]]="Y", " (Preferred)", ""), "")</f>
        <v/>
      </c>
      <c r="V2275" s="43" t="s">
        <v>18576</v>
      </c>
      <c r="W2275" s="43" t="e">
        <f t="array" ref="W2275">INDEX(Table6[#Data], MATCH(1, ISNUMBER(SEARCH(Transcripts[[#This Row],[RefSeq mRNA ID]], Table6['#name])), 0), 1)</f>
        <v>#N/A</v>
      </c>
      <c r="X2275" s="43"/>
      <c r="Y2275" s="43"/>
      <c r="Z2275" t="s">
        <v>2053</v>
      </c>
      <c r="AA2275" t="s">
        <v>2054</v>
      </c>
      <c r="AB2275">
        <v>499</v>
      </c>
      <c r="AC2275" t="s">
        <v>2022</v>
      </c>
      <c r="AD2275" t="s">
        <v>27</v>
      </c>
      <c r="AE2275" t="s">
        <v>11442</v>
      </c>
    </row>
    <row r="2276" spans="8:31" hidden="1" x14ac:dyDescent="0.25">
      <c r="H2276" t="s">
        <v>133</v>
      </c>
      <c r="I2276" t="s">
        <v>6105</v>
      </c>
      <c r="J2276" t="s">
        <v>6106</v>
      </c>
      <c r="L2276">
        <v>533</v>
      </c>
      <c r="M2276" t="s">
        <v>27</v>
      </c>
      <c r="N2276" t="s">
        <v>6107</v>
      </c>
      <c r="Q2276">
        <v>373</v>
      </c>
      <c r="R2276" t="s">
        <v>98</v>
      </c>
      <c r="S2276" t="s">
        <v>98</v>
      </c>
      <c r="T2276" t="str">
        <f>IF(Transcripts[[#This Row],[List?]]="Y", Transcripts[[#This Row],[RefSeq mRNA ID]]&amp;IF(Transcripts[[#This Row],[Preferred?]]="Y", " (Preferred)", ""), "")</f>
        <v/>
      </c>
      <c r="V2276" s="43" t="s">
        <v>18576</v>
      </c>
      <c r="W2276" s="43" t="e">
        <f t="array" ref="W2276">INDEX(Table6[#Data], MATCH(1, ISNUMBER(SEARCH(Transcripts[[#This Row],[RefSeq mRNA ID]], Table6['#name])), 0), 1)</f>
        <v>#N/A</v>
      </c>
      <c r="X2276" s="43"/>
      <c r="Y2276" s="43"/>
      <c r="Z2276" t="s">
        <v>2038</v>
      </c>
      <c r="AA2276" t="s">
        <v>2039</v>
      </c>
      <c r="AB2276">
        <v>2862</v>
      </c>
      <c r="AC2276" t="s">
        <v>2022</v>
      </c>
      <c r="AD2276" t="s">
        <v>27</v>
      </c>
      <c r="AE2276" t="s">
        <v>11443</v>
      </c>
    </row>
    <row r="2277" spans="8:31" hidden="1" x14ac:dyDescent="0.25">
      <c r="H2277" t="s">
        <v>133</v>
      </c>
      <c r="I2277" t="s">
        <v>6096</v>
      </c>
      <c r="J2277" t="s">
        <v>6097</v>
      </c>
      <c r="L2277">
        <v>578</v>
      </c>
      <c r="M2277" t="s">
        <v>27</v>
      </c>
      <c r="N2277" t="s">
        <v>6098</v>
      </c>
      <c r="Q2277">
        <v>283</v>
      </c>
      <c r="R2277" t="s">
        <v>98</v>
      </c>
      <c r="S2277" t="s">
        <v>98</v>
      </c>
      <c r="T2277" t="str">
        <f>IF(Transcripts[[#This Row],[List?]]="Y", Transcripts[[#This Row],[RefSeq mRNA ID]]&amp;IF(Transcripts[[#This Row],[Preferred?]]="Y", " (Preferred)", ""), "")</f>
        <v/>
      </c>
      <c r="V2277" s="43" t="s">
        <v>18576</v>
      </c>
      <c r="W2277" s="43" t="e">
        <f t="array" ref="W2277">INDEX(Table6[#Data], MATCH(1, ISNUMBER(SEARCH(Transcripts[[#This Row],[RefSeq mRNA ID]], Table6['#name])), 0), 1)</f>
        <v>#N/A</v>
      </c>
      <c r="X2277" s="43"/>
      <c r="Y2277" s="43"/>
      <c r="Z2277" t="s">
        <v>2065</v>
      </c>
      <c r="AC2277" t="s">
        <v>2022</v>
      </c>
      <c r="AD2277" t="s">
        <v>27</v>
      </c>
      <c r="AE2277" t="s">
        <v>2065</v>
      </c>
    </row>
    <row r="2278" spans="8:31" hidden="1" x14ac:dyDescent="0.25">
      <c r="H2278" t="s">
        <v>133</v>
      </c>
      <c r="I2278" t="s">
        <v>6090</v>
      </c>
      <c r="J2278" t="s">
        <v>6091</v>
      </c>
      <c r="L2278">
        <v>809</v>
      </c>
      <c r="M2278" t="s">
        <v>27</v>
      </c>
      <c r="N2278" t="s">
        <v>6092</v>
      </c>
      <c r="Q2278">
        <v>204</v>
      </c>
      <c r="R2278" t="s">
        <v>98</v>
      </c>
      <c r="S2278" t="s">
        <v>98</v>
      </c>
      <c r="T2278" t="str">
        <f>IF(Transcripts[[#This Row],[List?]]="Y", Transcripts[[#This Row],[RefSeq mRNA ID]]&amp;IF(Transcripts[[#This Row],[Preferred?]]="Y", " (Preferred)", ""), "")</f>
        <v/>
      </c>
      <c r="V2278" s="43" t="s">
        <v>18576</v>
      </c>
      <c r="W2278" s="43" t="e">
        <f t="array" ref="W2278">INDEX(Table6[#Data], MATCH(1, ISNUMBER(SEARCH(Transcripts[[#This Row],[RefSeq mRNA ID]], Table6['#name])), 0), 1)</f>
        <v>#N/A</v>
      </c>
      <c r="X2278" s="43"/>
      <c r="Y2278" s="43"/>
      <c r="Z2278" t="s">
        <v>2030</v>
      </c>
      <c r="AA2278" t="s">
        <v>2031</v>
      </c>
      <c r="AB2278">
        <v>2871</v>
      </c>
      <c r="AC2278" t="s">
        <v>2022</v>
      </c>
      <c r="AD2278" t="s">
        <v>27</v>
      </c>
      <c r="AE2278" t="s">
        <v>11444</v>
      </c>
    </row>
    <row r="2279" spans="8:31" hidden="1" x14ac:dyDescent="0.25">
      <c r="H2279" t="s">
        <v>133</v>
      </c>
      <c r="I2279" t="s">
        <v>6072</v>
      </c>
      <c r="J2279" t="s">
        <v>6073</v>
      </c>
      <c r="L2279">
        <v>442</v>
      </c>
      <c r="M2279" t="s">
        <v>189</v>
      </c>
      <c r="N2279" t="s">
        <v>6074</v>
      </c>
      <c r="P2279" t="s">
        <v>100</v>
      </c>
      <c r="Q2279">
        <v>195</v>
      </c>
      <c r="R2279" t="s">
        <v>98</v>
      </c>
      <c r="S2279" t="s">
        <v>98</v>
      </c>
      <c r="T2279" t="str">
        <f>IF(Transcripts[[#This Row],[List?]]="Y", Transcripts[[#This Row],[RefSeq mRNA ID]]&amp;IF(Transcripts[[#This Row],[Preferred?]]="Y", " (Preferred)", ""), "")</f>
        <v/>
      </c>
      <c r="V2279" s="43" t="s">
        <v>18576</v>
      </c>
      <c r="W2279" s="43" t="e">
        <f t="array" ref="W2279">INDEX(Table6[#Data], MATCH(1, ISNUMBER(SEARCH(Transcripts[[#This Row],[RefSeq mRNA ID]], Table6['#name])), 0), 1)</f>
        <v>#N/A</v>
      </c>
      <c r="X2279" s="43"/>
      <c r="Y2279" s="43"/>
      <c r="Z2279" t="s">
        <v>2044</v>
      </c>
      <c r="AA2279" t="s">
        <v>2045</v>
      </c>
      <c r="AB2279">
        <v>2862</v>
      </c>
      <c r="AC2279" t="s">
        <v>2022</v>
      </c>
      <c r="AD2279" t="s">
        <v>27</v>
      </c>
      <c r="AE2279" t="s">
        <v>11445</v>
      </c>
    </row>
    <row r="2280" spans="8:31" hidden="1" x14ac:dyDescent="0.25">
      <c r="H2280" t="s">
        <v>133</v>
      </c>
      <c r="I2280" t="s">
        <v>6111</v>
      </c>
      <c r="J2280" t="s">
        <v>6112</v>
      </c>
      <c r="L2280">
        <v>513</v>
      </c>
      <c r="M2280" t="s">
        <v>27</v>
      </c>
      <c r="N2280" t="s">
        <v>6113</v>
      </c>
      <c r="Q2280">
        <v>158</v>
      </c>
      <c r="R2280" t="s">
        <v>98</v>
      </c>
      <c r="S2280" t="s">
        <v>98</v>
      </c>
      <c r="T2280" t="str">
        <f>IF(Transcripts[[#This Row],[List?]]="Y", Transcripts[[#This Row],[RefSeq mRNA ID]]&amp;IF(Transcripts[[#This Row],[Preferred?]]="Y", " (Preferred)", ""), "")</f>
        <v/>
      </c>
      <c r="V2280" s="43" t="s">
        <v>18576</v>
      </c>
      <c r="W2280" s="43" t="e">
        <f t="array" ref="W2280">INDEX(Table6[#Data], MATCH(1, ISNUMBER(SEARCH(Transcripts[[#This Row],[RefSeq mRNA ID]], Table6['#name])), 0), 1)</f>
        <v>#N/A</v>
      </c>
      <c r="X2280" s="43"/>
      <c r="Y2280" s="43"/>
      <c r="Z2280" t="s">
        <v>2047</v>
      </c>
      <c r="AA2280" t="s">
        <v>2048</v>
      </c>
      <c r="AB2280">
        <v>2733</v>
      </c>
      <c r="AC2280" t="s">
        <v>2022</v>
      </c>
      <c r="AD2280" t="s">
        <v>27</v>
      </c>
      <c r="AE2280" t="s">
        <v>11446</v>
      </c>
    </row>
    <row r="2281" spans="8:31" hidden="1" x14ac:dyDescent="0.25">
      <c r="H2281" t="s">
        <v>133</v>
      </c>
      <c r="I2281" t="s">
        <v>6099</v>
      </c>
      <c r="J2281" t="s">
        <v>6100</v>
      </c>
      <c r="L2281">
        <v>561</v>
      </c>
      <c r="M2281" t="s">
        <v>27</v>
      </c>
      <c r="N2281" t="s">
        <v>6101</v>
      </c>
      <c r="Q2281">
        <v>102</v>
      </c>
      <c r="R2281" t="s">
        <v>98</v>
      </c>
      <c r="S2281" t="s">
        <v>98</v>
      </c>
      <c r="T2281" t="str">
        <f>IF(Transcripts[[#This Row],[List?]]="Y", Transcripts[[#This Row],[RefSeq mRNA ID]]&amp;IF(Transcripts[[#This Row],[Preferred?]]="Y", " (Preferred)", ""), "")</f>
        <v/>
      </c>
      <c r="V2281" s="43" t="s">
        <v>18576</v>
      </c>
      <c r="W2281" s="43" t="e">
        <f t="array" ref="W2281">INDEX(Table6[#Data], MATCH(1, ISNUMBER(SEARCH(Transcripts[[#This Row],[RefSeq mRNA ID]], Table6['#name])), 0), 1)</f>
        <v>#N/A</v>
      </c>
      <c r="X2281" s="43"/>
      <c r="Y2281" s="43"/>
      <c r="Z2281" t="s">
        <v>2050</v>
      </c>
      <c r="AA2281" t="s">
        <v>2051</v>
      </c>
      <c r="AB2281">
        <v>913</v>
      </c>
      <c r="AC2281" t="s">
        <v>2022</v>
      </c>
      <c r="AD2281" t="s">
        <v>27</v>
      </c>
      <c r="AE2281" t="s">
        <v>11447</v>
      </c>
    </row>
    <row r="2282" spans="8:31" hidden="1" x14ac:dyDescent="0.25">
      <c r="H2282" t="s">
        <v>133</v>
      </c>
      <c r="I2282" t="s">
        <v>6102</v>
      </c>
      <c r="J2282" t="s">
        <v>6103</v>
      </c>
      <c r="L2282">
        <v>561</v>
      </c>
      <c r="M2282" t="s">
        <v>27</v>
      </c>
      <c r="N2282" t="s">
        <v>6104</v>
      </c>
      <c r="Q2282">
        <v>28</v>
      </c>
      <c r="R2282" t="s">
        <v>98</v>
      </c>
      <c r="S2282" t="s">
        <v>98</v>
      </c>
      <c r="T2282" t="str">
        <f>IF(Transcripts[[#This Row],[List?]]="Y", Transcripts[[#This Row],[RefSeq mRNA ID]]&amp;IF(Transcripts[[#This Row],[Preferred?]]="Y", " (Preferred)", ""), "")</f>
        <v/>
      </c>
      <c r="V2282" s="43" t="s">
        <v>18576</v>
      </c>
      <c r="W2282" s="43" t="e">
        <f t="array" ref="W2282">INDEX(Table6[#Data], MATCH(1, ISNUMBER(SEARCH(Transcripts[[#This Row],[RefSeq mRNA ID]], Table6['#name])), 0), 1)</f>
        <v>#N/A</v>
      </c>
      <c r="X2282" s="43"/>
      <c r="Y2282" s="43"/>
      <c r="Z2282" t="s">
        <v>2059</v>
      </c>
      <c r="AA2282" t="s">
        <v>2060</v>
      </c>
      <c r="AB2282">
        <v>100</v>
      </c>
      <c r="AC2282" t="s">
        <v>2022</v>
      </c>
      <c r="AD2282" t="s">
        <v>27</v>
      </c>
      <c r="AE2282" t="s">
        <v>11448</v>
      </c>
    </row>
    <row r="2283" spans="8:31" hidden="1" x14ac:dyDescent="0.25">
      <c r="H2283" t="s">
        <v>133</v>
      </c>
      <c r="I2283" t="s">
        <v>6108</v>
      </c>
      <c r="J2283" t="s">
        <v>6109</v>
      </c>
      <c r="L2283">
        <v>519</v>
      </c>
      <c r="M2283" t="s">
        <v>27</v>
      </c>
      <c r="N2283" t="s">
        <v>6110</v>
      </c>
      <c r="Q2283">
        <v>15</v>
      </c>
      <c r="R2283" t="s">
        <v>98</v>
      </c>
      <c r="S2283" t="s">
        <v>98</v>
      </c>
      <c r="T2283" t="str">
        <f>IF(Transcripts[[#This Row],[List?]]="Y", Transcripts[[#This Row],[RefSeq mRNA ID]]&amp;IF(Transcripts[[#This Row],[Preferred?]]="Y", " (Preferred)", ""), "")</f>
        <v/>
      </c>
      <c r="V2283" s="43" t="s">
        <v>18576</v>
      </c>
      <c r="W2283" s="43" t="e">
        <f t="array" ref="W2283">INDEX(Table6[#Data], MATCH(1, ISNUMBER(SEARCH(Transcripts[[#This Row],[RefSeq mRNA ID]], Table6['#name])), 0), 1)</f>
        <v>#N/A</v>
      </c>
      <c r="X2283" s="43"/>
      <c r="Y2283" s="43"/>
      <c r="Z2283" t="s">
        <v>2034</v>
      </c>
      <c r="AA2283" t="s">
        <v>2035</v>
      </c>
      <c r="AB2283">
        <v>2862</v>
      </c>
      <c r="AC2283" t="s">
        <v>2022</v>
      </c>
      <c r="AD2283" t="s">
        <v>27</v>
      </c>
      <c r="AE2283" t="s">
        <v>11449</v>
      </c>
    </row>
    <row r="2284" spans="8:31" hidden="1" x14ac:dyDescent="0.25">
      <c r="H2284" t="s">
        <v>133</v>
      </c>
      <c r="I2284" t="s">
        <v>6114</v>
      </c>
      <c r="L2284">
        <v>1414</v>
      </c>
      <c r="M2284" t="s">
        <v>212</v>
      </c>
      <c r="N2284" t="s">
        <v>6115</v>
      </c>
      <c r="P2284" t="s">
        <v>100</v>
      </c>
      <c r="Q2284">
        <v>0</v>
      </c>
      <c r="R2284" t="s">
        <v>98</v>
      </c>
      <c r="S2284" t="s">
        <v>98</v>
      </c>
      <c r="T2284" t="str">
        <f>IF(Transcripts[[#This Row],[List?]]="Y", Transcripts[[#This Row],[RefSeq mRNA ID]]&amp;IF(Transcripts[[#This Row],[Preferred?]]="Y", " (Preferred)", ""), "")</f>
        <v/>
      </c>
      <c r="V2284" s="43" t="s">
        <v>18576</v>
      </c>
      <c r="W2284" s="43" t="e">
        <f t="array" ref="W2284">INDEX(Table6[#Data], MATCH(1, ISNUMBER(SEARCH(Transcripts[[#This Row],[RefSeq mRNA ID]], Table6['#name])), 0), 1)</f>
        <v>#N/A</v>
      </c>
      <c r="X2284" s="43"/>
      <c r="Y2284" s="43"/>
      <c r="Z2284" t="s">
        <v>2026</v>
      </c>
      <c r="AA2284" t="s">
        <v>2027</v>
      </c>
      <c r="AB2284">
        <v>2871</v>
      </c>
      <c r="AC2284" t="s">
        <v>2022</v>
      </c>
      <c r="AD2284" t="s">
        <v>27</v>
      </c>
      <c r="AE2284" t="s">
        <v>11450</v>
      </c>
    </row>
    <row r="2285" spans="8:31" hidden="1" x14ac:dyDescent="0.25">
      <c r="H2285" t="s">
        <v>133</v>
      </c>
      <c r="I2285" t="s">
        <v>6116</v>
      </c>
      <c r="L2285">
        <v>574</v>
      </c>
      <c r="M2285" t="s">
        <v>212</v>
      </c>
      <c r="N2285" t="s">
        <v>6117</v>
      </c>
      <c r="P2285" t="s">
        <v>100</v>
      </c>
      <c r="Q2285">
        <v>0</v>
      </c>
      <c r="R2285" t="s">
        <v>98</v>
      </c>
      <c r="S2285" t="s">
        <v>98</v>
      </c>
      <c r="T2285" t="str">
        <f>IF(Transcripts[[#This Row],[List?]]="Y", Transcripts[[#This Row],[RefSeq mRNA ID]]&amp;IF(Transcripts[[#This Row],[Preferred?]]="Y", " (Preferred)", ""), "")</f>
        <v/>
      </c>
      <c r="V2285" s="43" t="s">
        <v>18576</v>
      </c>
      <c r="W2285" s="43" t="e">
        <f t="array" ref="W2285">INDEX(Table6[#Data], MATCH(1, ISNUMBER(SEARCH(Transcripts[[#This Row],[RefSeq mRNA ID]], Table6['#name])), 0), 1)</f>
        <v>#N/A</v>
      </c>
      <c r="X2285" s="43"/>
      <c r="Y2285" s="43"/>
      <c r="Z2285" t="s">
        <v>2041</v>
      </c>
      <c r="AA2285" t="s">
        <v>2042</v>
      </c>
      <c r="AB2285">
        <v>2316</v>
      </c>
      <c r="AC2285" t="s">
        <v>2022</v>
      </c>
      <c r="AD2285" t="s">
        <v>27</v>
      </c>
      <c r="AE2285" t="s">
        <v>11451</v>
      </c>
    </row>
    <row r="2286" spans="8:31" hidden="1" x14ac:dyDescent="0.25">
      <c r="H2286" t="s">
        <v>133</v>
      </c>
      <c r="I2286" t="s">
        <v>6118</v>
      </c>
      <c r="L2286">
        <v>470</v>
      </c>
      <c r="M2286" t="s">
        <v>212</v>
      </c>
      <c r="N2286" t="s">
        <v>6119</v>
      </c>
      <c r="P2286" t="s">
        <v>100</v>
      </c>
      <c r="Q2286">
        <v>0</v>
      </c>
      <c r="R2286" t="s">
        <v>98</v>
      </c>
      <c r="S2286" t="s">
        <v>98</v>
      </c>
      <c r="T2286" t="str">
        <f>IF(Transcripts[[#This Row],[List?]]="Y", Transcripts[[#This Row],[RefSeq mRNA ID]]&amp;IF(Transcripts[[#This Row],[Preferred?]]="Y", " (Preferred)", ""), "")</f>
        <v/>
      </c>
      <c r="V2286" s="43" t="s">
        <v>18576</v>
      </c>
      <c r="W2286" s="43" t="e">
        <f t="array" ref="W2286">INDEX(Table6[#Data], MATCH(1, ISNUMBER(SEARCH(Transcripts[[#This Row],[RefSeq mRNA ID]], Table6['#name])), 0), 1)</f>
        <v>#N/A</v>
      </c>
      <c r="X2286" s="43"/>
      <c r="Y2286" s="43"/>
      <c r="Z2286" t="s">
        <v>2067</v>
      </c>
      <c r="AC2286" t="s">
        <v>2022</v>
      </c>
      <c r="AD2286" t="s">
        <v>27</v>
      </c>
      <c r="AE2286" t="s">
        <v>2067</v>
      </c>
    </row>
    <row r="2287" spans="8:31" hidden="1" x14ac:dyDescent="0.25">
      <c r="H2287" t="s">
        <v>18709</v>
      </c>
      <c r="I2287" t="s">
        <v>9293</v>
      </c>
      <c r="J2287" t="s">
        <v>9294</v>
      </c>
      <c r="K2287" t="s">
        <v>20250</v>
      </c>
      <c r="L2287">
        <v>7827</v>
      </c>
      <c r="M2287" t="s">
        <v>27</v>
      </c>
      <c r="N2287" t="s">
        <v>9295</v>
      </c>
      <c r="P2287" t="s">
        <v>9296</v>
      </c>
      <c r="Q2287">
        <v>4098</v>
      </c>
      <c r="R2287" t="s">
        <v>97</v>
      </c>
      <c r="S2287" t="s">
        <v>97</v>
      </c>
      <c r="T2287" t="str">
        <f>IF(Transcripts[[#This Row],[List?]]="Y", Transcripts[[#This Row],[RefSeq mRNA ID]]&amp;IF(Transcripts[[#This Row],[Preferred?]]="Y", " (Preferred)", ""), "")</f>
        <v>NM_133330.2 (Preferred)</v>
      </c>
      <c r="V2287" s="43" t="s">
        <v>18687</v>
      </c>
      <c r="W2287" s="43" t="e">
        <f t="array" ref="W2287">INDEX(Table6[#Data], MATCH(1, ISNUMBER(SEARCH(Transcripts[[#This Row],[RefSeq mRNA ID]], Table6['#name])), 0), 1)</f>
        <v>#N/A</v>
      </c>
      <c r="X2287" s="43"/>
      <c r="Y2287" s="43"/>
      <c r="Z2287" t="s">
        <v>2069</v>
      </c>
      <c r="AC2287" t="s">
        <v>2022</v>
      </c>
      <c r="AD2287" t="s">
        <v>27</v>
      </c>
      <c r="AE2287" t="s">
        <v>2069</v>
      </c>
    </row>
    <row r="2288" spans="8:31" hidden="1" x14ac:dyDescent="0.25">
      <c r="H2288" t="s">
        <v>18709</v>
      </c>
      <c r="I2288" t="s">
        <v>9297</v>
      </c>
      <c r="J2288" t="s">
        <v>9298</v>
      </c>
      <c r="K2288" t="s">
        <v>20251</v>
      </c>
      <c r="L2288">
        <v>7706</v>
      </c>
      <c r="M2288" t="s">
        <v>27</v>
      </c>
      <c r="N2288" t="s">
        <v>9299</v>
      </c>
      <c r="P2288" t="s">
        <v>9296</v>
      </c>
      <c r="Q2288">
        <v>4098</v>
      </c>
      <c r="R2288" t="s">
        <v>98</v>
      </c>
      <c r="S2288" t="s">
        <v>97</v>
      </c>
      <c r="T2288" t="str">
        <f>IF(Transcripts[[#This Row],[List?]]="Y", Transcripts[[#This Row],[RefSeq mRNA ID]]&amp;IF(Transcripts[[#This Row],[Preferred?]]="Y", " (Preferred)", ""), "")</f>
        <v>NM_133331.2</v>
      </c>
      <c r="V2288" s="43" t="s">
        <v>18687</v>
      </c>
      <c r="W2288" s="43" t="e">
        <f t="array" ref="W2288">INDEX(Table6[#Data], MATCH(1, ISNUMBER(SEARCH(Transcripts[[#This Row],[RefSeq mRNA ID]], Table6['#name])), 0), 1)</f>
        <v>#N/A</v>
      </c>
      <c r="X2288" s="43"/>
      <c r="Y2288" s="43"/>
      <c r="Z2288" t="s">
        <v>2056</v>
      </c>
      <c r="AA2288" t="s">
        <v>2057</v>
      </c>
      <c r="AB2288">
        <v>315</v>
      </c>
      <c r="AC2288" t="s">
        <v>2022</v>
      </c>
      <c r="AD2288" t="s">
        <v>27</v>
      </c>
      <c r="AE2288" t="s">
        <v>11452</v>
      </c>
    </row>
    <row r="2289" spans="8:31" hidden="1" x14ac:dyDescent="0.25">
      <c r="H2289" t="s">
        <v>18709</v>
      </c>
      <c r="I2289" t="s">
        <v>9300</v>
      </c>
      <c r="J2289" t="s">
        <v>9301</v>
      </c>
      <c r="K2289" t="s">
        <v>20253</v>
      </c>
      <c r="L2289">
        <v>7534</v>
      </c>
      <c r="M2289" t="s">
        <v>27</v>
      </c>
      <c r="N2289" t="s">
        <v>9302</v>
      </c>
      <c r="P2289" t="s">
        <v>9296</v>
      </c>
      <c r="Q2289">
        <v>4098</v>
      </c>
      <c r="R2289" t="s">
        <v>98</v>
      </c>
      <c r="S2289" t="s">
        <v>97</v>
      </c>
      <c r="T2289" t="str">
        <f>IF(Transcripts[[#This Row],[List?]]="Y", Transcripts[[#This Row],[RefSeq mRNA ID]]&amp;IF(Transcripts[[#This Row],[Preferred?]]="Y", " (Preferred)", ""), "")</f>
        <v>NM_133335.3</v>
      </c>
      <c r="V2289" s="43" t="s">
        <v>18687</v>
      </c>
      <c r="W2289" s="43" t="e">
        <f t="array" ref="W2289">INDEX(Table6[#Data], MATCH(1, ISNUMBER(SEARCH(Transcripts[[#This Row],[RefSeq mRNA ID]], Table6['#name])), 0), 1)</f>
        <v>#N/A</v>
      </c>
      <c r="X2289" s="43"/>
      <c r="Y2289" s="43"/>
      <c r="Z2289" t="s">
        <v>2062</v>
      </c>
      <c r="AA2289" t="s">
        <v>2063</v>
      </c>
      <c r="AB2289">
        <v>200</v>
      </c>
      <c r="AC2289" t="s">
        <v>2022</v>
      </c>
      <c r="AD2289" t="s">
        <v>27</v>
      </c>
      <c r="AE2289" t="s">
        <v>11453</v>
      </c>
    </row>
    <row r="2290" spans="8:31" hidden="1" x14ac:dyDescent="0.25">
      <c r="H2290" t="s">
        <v>18709</v>
      </c>
      <c r="I2290" t="s">
        <v>9307</v>
      </c>
      <c r="J2290" t="s">
        <v>9308</v>
      </c>
      <c r="K2290" t="s">
        <v>20621</v>
      </c>
      <c r="L2290">
        <v>4251</v>
      </c>
      <c r="M2290" t="s">
        <v>27</v>
      </c>
      <c r="N2290" t="s">
        <v>9309</v>
      </c>
      <c r="P2290" t="s">
        <v>9296</v>
      </c>
      <c r="Q2290">
        <v>4098</v>
      </c>
      <c r="R2290" t="s">
        <v>98</v>
      </c>
      <c r="S2290" t="s">
        <v>97</v>
      </c>
      <c r="T2290" t="str">
        <f>IF(Transcripts[[#This Row],[List?]]="Y", Transcripts[[#This Row],[RefSeq mRNA ID]]&amp;IF(Transcripts[[#This Row],[Preferred?]]="Y", " (Preferred)", ""), "")</f>
        <v>NM_001042424.2</v>
      </c>
      <c r="V2290" s="43" t="s">
        <v>18687</v>
      </c>
      <c r="W2290" s="43" t="e">
        <f t="array" ref="W2290">INDEX(Table6[#Data], MATCH(1, ISNUMBER(SEARCH(Transcripts[[#This Row],[RefSeq mRNA ID]], Table6['#name])), 0), 1)</f>
        <v>#N/A</v>
      </c>
      <c r="X2290" s="43"/>
      <c r="Y2290" s="43"/>
      <c r="Z2290" t="s">
        <v>2071</v>
      </c>
      <c r="AC2290" t="s">
        <v>2022</v>
      </c>
      <c r="AD2290" t="s">
        <v>27</v>
      </c>
      <c r="AE2290" t="s">
        <v>2071</v>
      </c>
    </row>
    <row r="2291" spans="8:31" hidden="1" x14ac:dyDescent="0.25">
      <c r="H2291" t="s">
        <v>18709</v>
      </c>
      <c r="I2291" t="s">
        <v>9290</v>
      </c>
      <c r="J2291" t="s">
        <v>9291</v>
      </c>
      <c r="K2291" t="s">
        <v>20252</v>
      </c>
      <c r="L2291">
        <v>8390</v>
      </c>
      <c r="M2291" t="s">
        <v>27</v>
      </c>
      <c r="N2291" t="s">
        <v>9292</v>
      </c>
      <c r="P2291" t="s">
        <v>9267</v>
      </c>
      <c r="Q2291">
        <v>1944</v>
      </c>
      <c r="R2291" t="s">
        <v>98</v>
      </c>
      <c r="S2291" t="s">
        <v>97</v>
      </c>
      <c r="T2291" t="str">
        <f>IF(Transcripts[[#This Row],[List?]]="Y", Transcripts[[#This Row],[RefSeq mRNA ID]]&amp;IF(Transcripts[[#This Row],[Preferred?]]="Y", " (Preferred)", ""), "")</f>
        <v>NM_133334.2</v>
      </c>
      <c r="V2291" s="43" t="s">
        <v>18687</v>
      </c>
      <c r="W2291" s="43" t="e">
        <f t="array" ref="W2291">INDEX(Table6[#Data], MATCH(1, ISNUMBER(SEARCH(Transcripts[[#This Row],[RefSeq mRNA ID]], Table6['#name])), 0), 1)</f>
        <v>#N/A</v>
      </c>
      <c r="X2291" s="43"/>
      <c r="Y2291" s="43"/>
      <c r="Z2291" t="s">
        <v>2023</v>
      </c>
      <c r="AA2291" t="s">
        <v>2024</v>
      </c>
      <c r="AB2291">
        <v>2871</v>
      </c>
      <c r="AC2291" t="s">
        <v>2022</v>
      </c>
      <c r="AD2291" t="s">
        <v>27</v>
      </c>
      <c r="AE2291" t="s">
        <v>11454</v>
      </c>
    </row>
    <row r="2292" spans="8:31" hidden="1" x14ac:dyDescent="0.25">
      <c r="H2292" t="s">
        <v>18709</v>
      </c>
      <c r="I2292" t="s">
        <v>9303</v>
      </c>
      <c r="J2292" t="s">
        <v>9304</v>
      </c>
      <c r="K2292" t="s">
        <v>20249</v>
      </c>
      <c r="L2292">
        <v>5109</v>
      </c>
      <c r="M2292" t="s">
        <v>27</v>
      </c>
      <c r="N2292" t="s">
        <v>9305</v>
      </c>
      <c r="P2292" t="s">
        <v>9306</v>
      </c>
      <c r="Q2292">
        <v>1890</v>
      </c>
      <c r="R2292" t="s">
        <v>98</v>
      </c>
      <c r="S2292" t="s">
        <v>97</v>
      </c>
      <c r="T2292" t="str">
        <f>IF(Transcripts[[#This Row],[List?]]="Y", Transcripts[[#This Row],[RefSeq mRNA ID]]&amp;IF(Transcripts[[#This Row],[Preferred?]]="Y", " (Preferred)", ""), "")</f>
        <v>NM_007331.1</v>
      </c>
      <c r="V2292" s="43" t="s">
        <v>18687</v>
      </c>
      <c r="W2292" s="43" t="e">
        <f t="array" ref="W2292">INDEX(Table6[#Data], MATCH(1, ISNUMBER(SEARCH(Transcripts[[#This Row],[RefSeq mRNA ID]], Table6['#name])), 0), 1)</f>
        <v>#N/A</v>
      </c>
      <c r="X2292" s="43"/>
      <c r="Y2292" s="43"/>
      <c r="Z2292" t="s">
        <v>4537</v>
      </c>
      <c r="AA2292" t="s">
        <v>4538</v>
      </c>
      <c r="AB2292">
        <v>1227</v>
      </c>
      <c r="AC2292" t="s">
        <v>4536</v>
      </c>
      <c r="AD2292" t="s">
        <v>27</v>
      </c>
      <c r="AE2292" t="s">
        <v>11455</v>
      </c>
    </row>
    <row r="2293" spans="8:31" hidden="1" x14ac:dyDescent="0.25">
      <c r="H2293" t="s">
        <v>6120</v>
      </c>
      <c r="I2293" t="s">
        <v>6138</v>
      </c>
      <c r="J2293" t="s">
        <v>6139</v>
      </c>
      <c r="K2293" t="s">
        <v>19709</v>
      </c>
      <c r="L2293">
        <v>5263</v>
      </c>
      <c r="M2293" t="s">
        <v>27</v>
      </c>
      <c r="N2293" t="s">
        <v>6140</v>
      </c>
      <c r="P2293" t="s">
        <v>6141</v>
      </c>
      <c r="Q2293">
        <v>1686</v>
      </c>
      <c r="R2293" t="s">
        <v>98</v>
      </c>
      <c r="S2293" t="s">
        <v>97</v>
      </c>
      <c r="T2293" t="str">
        <f>IF(Transcripts[[#This Row],[List?]]="Y", Transcripts[[#This Row],[RefSeq mRNA ID]]&amp;IF(Transcripts[[#This Row],[Preferred?]]="Y", " (Preferred)", ""), "")</f>
        <v>NM_012229.4</v>
      </c>
      <c r="V2293" s="43" t="s">
        <v>18577</v>
      </c>
      <c r="W2293" s="43" t="e">
        <f t="array" ref="W2293">INDEX(Table6[#Data], MATCH(1, ISNUMBER(SEARCH(Transcripts[[#This Row],[RefSeq mRNA ID]], Table6['#name])), 0), 1)</f>
        <v>#N/A</v>
      </c>
      <c r="X2293" s="43"/>
      <c r="Y2293" s="43"/>
      <c r="Z2293" t="s">
        <v>8501</v>
      </c>
      <c r="AA2293" t="s">
        <v>8502</v>
      </c>
      <c r="AB2293">
        <v>666</v>
      </c>
      <c r="AC2293" t="s">
        <v>162</v>
      </c>
      <c r="AD2293" t="s">
        <v>27</v>
      </c>
      <c r="AE2293" t="s">
        <v>11456</v>
      </c>
    </row>
    <row r="2294" spans="8:31" hidden="1" x14ac:dyDescent="0.25">
      <c r="H2294" t="s">
        <v>6120</v>
      </c>
      <c r="I2294" t="s">
        <v>6138</v>
      </c>
      <c r="J2294" t="s">
        <v>6139</v>
      </c>
      <c r="K2294" t="s">
        <v>19708</v>
      </c>
      <c r="L2294">
        <v>5263</v>
      </c>
      <c r="M2294" t="s">
        <v>27</v>
      </c>
      <c r="N2294" t="s">
        <v>6140</v>
      </c>
      <c r="P2294" t="s">
        <v>6141</v>
      </c>
      <c r="Q2294">
        <v>1686</v>
      </c>
      <c r="R2294" t="s">
        <v>97</v>
      </c>
      <c r="S2294" t="s">
        <v>97</v>
      </c>
      <c r="T2294" t="str">
        <f>IF(Transcripts[[#This Row],[List?]]="Y", Transcripts[[#This Row],[RefSeq mRNA ID]]&amp;IF(Transcripts[[#This Row],[Preferred?]]="Y", " (Preferred)", ""), "")</f>
        <v>NM_001134373.2 (Preferred)</v>
      </c>
      <c r="V2294" s="43" t="s">
        <v>18577</v>
      </c>
      <c r="W2294" s="43" t="e">
        <f t="array" ref="W2294">INDEX(Table6[#Data], MATCH(1, ISNUMBER(SEARCH(Transcripts[[#This Row],[RefSeq mRNA ID]], Table6['#name])), 0), 1)</f>
        <v>#N/A</v>
      </c>
      <c r="X2294" s="43"/>
      <c r="Y2294" s="43"/>
      <c r="Z2294" t="s">
        <v>8505</v>
      </c>
      <c r="AA2294" t="s">
        <v>8506</v>
      </c>
      <c r="AB2294">
        <v>666</v>
      </c>
      <c r="AC2294" t="s">
        <v>162</v>
      </c>
      <c r="AD2294" t="s">
        <v>27</v>
      </c>
      <c r="AE2294" t="s">
        <v>11457</v>
      </c>
    </row>
    <row r="2295" spans="8:31" hidden="1" x14ac:dyDescent="0.25">
      <c r="H2295" t="s">
        <v>6120</v>
      </c>
      <c r="I2295" t="s">
        <v>6142</v>
      </c>
      <c r="J2295" t="s">
        <v>6143</v>
      </c>
      <c r="L2295">
        <v>3365</v>
      </c>
      <c r="M2295" t="s">
        <v>27</v>
      </c>
      <c r="N2295" t="s">
        <v>6144</v>
      </c>
      <c r="P2295" t="s">
        <v>6141</v>
      </c>
      <c r="Q2295">
        <v>1686</v>
      </c>
      <c r="R2295" t="s">
        <v>98</v>
      </c>
      <c r="S2295" t="s">
        <v>98</v>
      </c>
      <c r="T2295" t="str">
        <f>IF(Transcripts[[#This Row],[List?]]="Y", Transcripts[[#This Row],[RefSeq mRNA ID]]&amp;IF(Transcripts[[#This Row],[Preferred?]]="Y", " (Preferred)", ""), "")</f>
        <v/>
      </c>
      <c r="V2295" s="43" t="s">
        <v>18577</v>
      </c>
      <c r="W2295" s="43" t="e">
        <f t="array" ref="W2295">INDEX(Table6[#Data], MATCH(1, ISNUMBER(SEARCH(Transcripts[[#This Row],[RefSeq mRNA ID]], Table6['#name])), 0), 1)</f>
        <v>#N/A</v>
      </c>
      <c r="X2295" s="43"/>
      <c r="Y2295" s="43"/>
      <c r="Z2295" t="s">
        <v>8495</v>
      </c>
      <c r="AA2295" t="s">
        <v>8496</v>
      </c>
      <c r="AB2295">
        <v>666</v>
      </c>
      <c r="AC2295" t="s">
        <v>162</v>
      </c>
      <c r="AD2295" t="s">
        <v>27</v>
      </c>
      <c r="AE2295" t="s">
        <v>11458</v>
      </c>
    </row>
    <row r="2296" spans="8:31" hidden="1" x14ac:dyDescent="0.25">
      <c r="H2296" t="s">
        <v>6120</v>
      </c>
      <c r="I2296" t="s">
        <v>6145</v>
      </c>
      <c r="J2296" t="s">
        <v>6146</v>
      </c>
      <c r="L2296">
        <v>2009</v>
      </c>
      <c r="M2296" t="s">
        <v>27</v>
      </c>
      <c r="N2296" t="s">
        <v>6147</v>
      </c>
      <c r="Q2296">
        <v>1599</v>
      </c>
      <c r="R2296" t="s">
        <v>98</v>
      </c>
      <c r="S2296" t="s">
        <v>98</v>
      </c>
      <c r="T2296" t="str">
        <f>IF(Transcripts[[#This Row],[List?]]="Y", Transcripts[[#This Row],[RefSeq mRNA ID]]&amp;IF(Transcripts[[#This Row],[Preferred?]]="Y", " (Preferred)", ""), "")</f>
        <v/>
      </c>
      <c r="V2296" s="43" t="s">
        <v>18577</v>
      </c>
      <c r="W2296" s="43" t="e">
        <f t="array" ref="W2296">INDEX(Table6[#Data], MATCH(1, ISNUMBER(SEARCH(Transcripts[[#This Row],[RefSeq mRNA ID]], Table6['#name])), 0), 1)</f>
        <v>#N/A</v>
      </c>
      <c r="X2296" s="43"/>
      <c r="Y2296" s="43"/>
      <c r="Z2296" t="s">
        <v>8517</v>
      </c>
      <c r="AC2296" t="s">
        <v>162</v>
      </c>
      <c r="AD2296" t="s">
        <v>27</v>
      </c>
      <c r="AE2296" t="s">
        <v>8517</v>
      </c>
    </row>
    <row r="2297" spans="8:31" hidden="1" x14ac:dyDescent="0.25">
      <c r="H2297" t="s">
        <v>6120</v>
      </c>
      <c r="I2297" t="s">
        <v>6124</v>
      </c>
      <c r="J2297" t="s">
        <v>6125</v>
      </c>
      <c r="L2297">
        <v>856</v>
      </c>
      <c r="M2297" t="s">
        <v>189</v>
      </c>
      <c r="N2297" t="s">
        <v>6126</v>
      </c>
      <c r="P2297" t="s">
        <v>100</v>
      </c>
      <c r="Q2297">
        <v>795</v>
      </c>
      <c r="R2297" t="s">
        <v>98</v>
      </c>
      <c r="S2297" t="s">
        <v>98</v>
      </c>
      <c r="T2297" t="str">
        <f>IF(Transcripts[[#This Row],[List?]]="Y", Transcripts[[#This Row],[RefSeq mRNA ID]]&amp;IF(Transcripts[[#This Row],[Preferred?]]="Y", " (Preferred)", ""), "")</f>
        <v/>
      </c>
      <c r="V2297" s="43" t="s">
        <v>18577</v>
      </c>
      <c r="W2297" s="43" t="e">
        <f t="array" ref="W2297">INDEX(Table6[#Data], MATCH(1, ISNUMBER(SEARCH(Transcripts[[#This Row],[RefSeq mRNA ID]], Table6['#name])), 0), 1)</f>
        <v>#N/A</v>
      </c>
      <c r="X2297" s="43"/>
      <c r="Y2297" s="43"/>
      <c r="Z2297" t="s">
        <v>8519</v>
      </c>
      <c r="AC2297" t="s">
        <v>162</v>
      </c>
      <c r="AD2297" t="s">
        <v>27</v>
      </c>
      <c r="AE2297" t="s">
        <v>8519</v>
      </c>
    </row>
    <row r="2298" spans="8:31" hidden="1" x14ac:dyDescent="0.25">
      <c r="H2298" t="s">
        <v>6120</v>
      </c>
      <c r="I2298" t="s">
        <v>6148</v>
      </c>
      <c r="J2298" t="s">
        <v>6149</v>
      </c>
      <c r="L2298">
        <v>597</v>
      </c>
      <c r="M2298" t="s">
        <v>27</v>
      </c>
      <c r="N2298" t="s">
        <v>6150</v>
      </c>
      <c r="Q2298">
        <v>525</v>
      </c>
      <c r="R2298" t="s">
        <v>98</v>
      </c>
      <c r="S2298" t="s">
        <v>98</v>
      </c>
      <c r="T2298" t="str">
        <f>IF(Transcripts[[#This Row],[List?]]="Y", Transcripts[[#This Row],[RefSeq mRNA ID]]&amp;IF(Transcripts[[#This Row],[Preferred?]]="Y", " (Preferred)", ""), "")</f>
        <v/>
      </c>
      <c r="V2298" s="43" t="s">
        <v>18577</v>
      </c>
      <c r="W2298" s="43" t="e">
        <f t="array" ref="W2298">INDEX(Table6[#Data], MATCH(1, ISNUMBER(SEARCH(Transcripts[[#This Row],[RefSeq mRNA ID]], Table6['#name])), 0), 1)</f>
        <v>#N/A</v>
      </c>
      <c r="X2298" s="43"/>
      <c r="Y2298" s="43"/>
      <c r="Z2298" t="s">
        <v>8498</v>
      </c>
      <c r="AA2298" t="s">
        <v>8499</v>
      </c>
      <c r="AB2298">
        <v>666</v>
      </c>
      <c r="AC2298" t="s">
        <v>162</v>
      </c>
      <c r="AD2298" t="s">
        <v>27</v>
      </c>
      <c r="AE2298" t="s">
        <v>11459</v>
      </c>
    </row>
    <row r="2299" spans="8:31" hidden="1" x14ac:dyDescent="0.25">
      <c r="H2299" t="s">
        <v>6120</v>
      </c>
      <c r="I2299" t="s">
        <v>6127</v>
      </c>
      <c r="J2299" t="s">
        <v>6128</v>
      </c>
      <c r="L2299">
        <v>642</v>
      </c>
      <c r="M2299" t="s">
        <v>189</v>
      </c>
      <c r="N2299" t="s">
        <v>6129</v>
      </c>
      <c r="P2299" t="s">
        <v>100</v>
      </c>
      <c r="Q2299">
        <v>472</v>
      </c>
      <c r="R2299" t="s">
        <v>98</v>
      </c>
      <c r="S2299" t="s">
        <v>98</v>
      </c>
      <c r="T2299" t="str">
        <f>IF(Transcripts[[#This Row],[List?]]="Y", Transcripts[[#This Row],[RefSeq mRNA ID]]&amp;IF(Transcripts[[#This Row],[Preferred?]]="Y", " (Preferred)", ""), "")</f>
        <v/>
      </c>
      <c r="V2299" s="43" t="s">
        <v>18577</v>
      </c>
      <c r="W2299" s="43" t="e">
        <f t="array" ref="W2299">INDEX(Table6[#Data], MATCH(1, ISNUMBER(SEARCH(Transcripts[[#This Row],[RefSeq mRNA ID]], Table6['#name])), 0), 1)</f>
        <v>#N/A</v>
      </c>
      <c r="X2299" s="43"/>
      <c r="Y2299" s="43"/>
      <c r="Z2299" t="s">
        <v>8521</v>
      </c>
      <c r="AC2299" t="s">
        <v>162</v>
      </c>
      <c r="AD2299" t="s">
        <v>27</v>
      </c>
      <c r="AE2299" t="s">
        <v>8521</v>
      </c>
    </row>
    <row r="2300" spans="8:31" hidden="1" x14ac:dyDescent="0.25">
      <c r="H2300" t="s">
        <v>6120</v>
      </c>
      <c r="I2300" t="s">
        <v>6151</v>
      </c>
      <c r="J2300" t="s">
        <v>6152</v>
      </c>
      <c r="L2300">
        <v>440</v>
      </c>
      <c r="M2300" t="s">
        <v>27</v>
      </c>
      <c r="N2300" t="s">
        <v>6153</v>
      </c>
      <c r="Q2300" s="43">
        <v>440</v>
      </c>
      <c r="R2300" t="s">
        <v>98</v>
      </c>
      <c r="S2300" s="43" t="s">
        <v>98</v>
      </c>
      <c r="T2300" t="str">
        <f>IF(Transcripts[[#This Row],[List?]]="Y", Transcripts[[#This Row],[RefSeq mRNA ID]]&amp;IF(Transcripts[[#This Row],[Preferred?]]="Y", " (Preferred)", ""), "")</f>
        <v/>
      </c>
      <c r="V2300" s="43" t="s">
        <v>18577</v>
      </c>
      <c r="W2300" s="43" t="e">
        <f t="array" ref="W2300">INDEX(Table6[#Data], MATCH(1, ISNUMBER(SEARCH(Transcripts[[#This Row],[RefSeq mRNA ID]], Table6['#name])), 0), 1)</f>
        <v>#N/A</v>
      </c>
      <c r="X2300" s="43"/>
      <c r="Y2300" s="43"/>
      <c r="Z2300" t="s">
        <v>8508</v>
      </c>
      <c r="AA2300" t="s">
        <v>8509</v>
      </c>
      <c r="AB2300">
        <v>630</v>
      </c>
      <c r="AC2300" t="s">
        <v>162</v>
      </c>
      <c r="AD2300" t="s">
        <v>27</v>
      </c>
      <c r="AE2300" t="s">
        <v>11460</v>
      </c>
    </row>
    <row r="2301" spans="8:31" hidden="1" x14ac:dyDescent="0.25">
      <c r="H2301" t="s">
        <v>6120</v>
      </c>
      <c r="I2301" t="s">
        <v>6121</v>
      </c>
      <c r="J2301" t="s">
        <v>6122</v>
      </c>
      <c r="L2301">
        <v>902</v>
      </c>
      <c r="M2301" t="s">
        <v>189</v>
      </c>
      <c r="N2301" t="s">
        <v>6123</v>
      </c>
      <c r="P2301" t="s">
        <v>100</v>
      </c>
      <c r="Q2301" s="43">
        <v>189</v>
      </c>
      <c r="R2301" t="s">
        <v>98</v>
      </c>
      <c r="S2301" s="43" t="s">
        <v>98</v>
      </c>
      <c r="T2301" t="str">
        <f>IF(Transcripts[[#This Row],[List?]]="Y", Transcripts[[#This Row],[RefSeq mRNA ID]]&amp;IF(Transcripts[[#This Row],[Preferred?]]="Y", " (Preferred)", ""), "")</f>
        <v/>
      </c>
      <c r="V2301" s="43" t="s">
        <v>18577</v>
      </c>
      <c r="W2301" s="43" t="e">
        <f t="array" ref="W2301">INDEX(Table6[#Data], MATCH(1, ISNUMBER(SEARCH(Transcripts[[#This Row],[RefSeq mRNA ID]], Table6['#name])), 0), 1)</f>
        <v>#N/A</v>
      </c>
      <c r="X2301" s="43"/>
      <c r="Y2301" s="43"/>
      <c r="Z2301" t="s">
        <v>8523</v>
      </c>
      <c r="AC2301" t="s">
        <v>162</v>
      </c>
      <c r="AD2301" t="s">
        <v>27</v>
      </c>
      <c r="AE2301" t="s">
        <v>8523</v>
      </c>
    </row>
    <row r="2302" spans="8:31" hidden="1" x14ac:dyDescent="0.25">
      <c r="H2302" t="s">
        <v>6120</v>
      </c>
      <c r="I2302" t="s">
        <v>6154</v>
      </c>
      <c r="J2302" t="s">
        <v>6155</v>
      </c>
      <c r="L2302">
        <v>249</v>
      </c>
      <c r="M2302" t="s">
        <v>27</v>
      </c>
      <c r="N2302" t="s">
        <v>6156</v>
      </c>
      <c r="Q2302" s="43">
        <v>135</v>
      </c>
      <c r="R2302" t="s">
        <v>98</v>
      </c>
      <c r="S2302" s="43" t="s">
        <v>98</v>
      </c>
      <c r="T2302" t="str">
        <f>IF(Transcripts[[#This Row],[List?]]="Y", Transcripts[[#This Row],[RefSeq mRNA ID]]&amp;IF(Transcripts[[#This Row],[Preferred?]]="Y", " (Preferred)", ""), "")</f>
        <v/>
      </c>
      <c r="V2302" s="43" t="s">
        <v>18577</v>
      </c>
      <c r="W2302" s="43" t="e">
        <f t="array" ref="W2302">INDEX(Table6[#Data], MATCH(1, ISNUMBER(SEARCH(Transcripts[[#This Row],[RefSeq mRNA ID]], Table6['#name])), 0), 1)</f>
        <v>#N/A</v>
      </c>
      <c r="X2302" s="43"/>
      <c r="Y2302" s="43"/>
      <c r="Z2302" t="s">
        <v>8514</v>
      </c>
      <c r="AA2302" t="s">
        <v>8515</v>
      </c>
      <c r="AB2302">
        <v>390</v>
      </c>
      <c r="AC2302" t="s">
        <v>162</v>
      </c>
      <c r="AD2302" t="s">
        <v>27</v>
      </c>
      <c r="AE2302" t="s">
        <v>11461</v>
      </c>
    </row>
    <row r="2303" spans="8:31" hidden="1" x14ac:dyDescent="0.25">
      <c r="H2303" t="s">
        <v>6120</v>
      </c>
      <c r="I2303" t="s">
        <v>6130</v>
      </c>
      <c r="L2303">
        <v>2625</v>
      </c>
      <c r="M2303" t="s">
        <v>195</v>
      </c>
      <c r="N2303" t="s">
        <v>6131</v>
      </c>
      <c r="P2303" t="s">
        <v>100</v>
      </c>
      <c r="Q2303" s="43">
        <v>0</v>
      </c>
      <c r="R2303" t="s">
        <v>98</v>
      </c>
      <c r="S2303" s="43" t="s">
        <v>98</v>
      </c>
      <c r="T2303" t="str">
        <f>IF(Transcripts[[#This Row],[List?]]="Y", Transcripts[[#This Row],[RefSeq mRNA ID]]&amp;IF(Transcripts[[#This Row],[Preferred?]]="Y", " (Preferred)", ""), "")</f>
        <v/>
      </c>
      <c r="V2303" s="43" t="s">
        <v>18577</v>
      </c>
      <c r="W2303" s="43" t="e">
        <f t="array" ref="W2303">INDEX(Table6[#Data], MATCH(1, ISNUMBER(SEARCH(Transcripts[[#This Row],[RefSeq mRNA ID]], Table6['#name])), 0), 1)</f>
        <v>#N/A</v>
      </c>
      <c r="X2303" s="43"/>
      <c r="Y2303" s="43"/>
      <c r="Z2303" t="s">
        <v>8511</v>
      </c>
      <c r="AA2303" t="s">
        <v>8512</v>
      </c>
      <c r="AB2303">
        <v>401</v>
      </c>
      <c r="AC2303" t="s">
        <v>162</v>
      </c>
      <c r="AD2303" t="s">
        <v>27</v>
      </c>
      <c r="AE2303" t="s">
        <v>11462</v>
      </c>
    </row>
    <row r="2304" spans="8:31" hidden="1" x14ac:dyDescent="0.25">
      <c r="H2304" t="s">
        <v>6120</v>
      </c>
      <c r="I2304" t="s">
        <v>6132</v>
      </c>
      <c r="L2304">
        <v>669</v>
      </c>
      <c r="M2304" t="s">
        <v>195</v>
      </c>
      <c r="N2304" t="s">
        <v>6133</v>
      </c>
      <c r="P2304" t="s">
        <v>100</v>
      </c>
      <c r="Q2304" s="43">
        <v>0</v>
      </c>
      <c r="R2304" t="s">
        <v>98</v>
      </c>
      <c r="S2304" s="43" t="s">
        <v>98</v>
      </c>
      <c r="T2304" t="str">
        <f>IF(Transcripts[[#This Row],[List?]]="Y", Transcripts[[#This Row],[RefSeq mRNA ID]]&amp;IF(Transcripts[[#This Row],[Preferred?]]="Y", " (Preferred)", ""), "")</f>
        <v/>
      </c>
      <c r="V2304" s="43" t="s">
        <v>18577</v>
      </c>
      <c r="W2304" s="43" t="e">
        <f t="array" ref="W2304">INDEX(Table6[#Data], MATCH(1, ISNUMBER(SEARCH(Transcripts[[#This Row],[RefSeq mRNA ID]], Table6['#name])), 0), 1)</f>
        <v>#N/A</v>
      </c>
      <c r="X2304" s="43"/>
      <c r="Y2304" s="43"/>
      <c r="Z2304" t="s">
        <v>7836</v>
      </c>
      <c r="AA2304" t="s">
        <v>7837</v>
      </c>
      <c r="AB2304">
        <v>7044</v>
      </c>
      <c r="AC2304" t="s">
        <v>7835</v>
      </c>
      <c r="AD2304" t="s">
        <v>27</v>
      </c>
      <c r="AE2304" t="s">
        <v>11463</v>
      </c>
    </row>
    <row r="2305" spans="8:31" hidden="1" x14ac:dyDescent="0.25">
      <c r="H2305" t="s">
        <v>6120</v>
      </c>
      <c r="I2305" t="s">
        <v>6134</v>
      </c>
      <c r="L2305">
        <v>427</v>
      </c>
      <c r="M2305" t="s">
        <v>195</v>
      </c>
      <c r="N2305" t="s">
        <v>6135</v>
      </c>
      <c r="P2305" t="s">
        <v>100</v>
      </c>
      <c r="Q2305" s="43">
        <v>0</v>
      </c>
      <c r="R2305" t="s">
        <v>98</v>
      </c>
      <c r="S2305" s="43" t="s">
        <v>98</v>
      </c>
      <c r="T2305" t="str">
        <f>IF(Transcripts[[#This Row],[List?]]="Y", Transcripts[[#This Row],[RefSeq mRNA ID]]&amp;IF(Transcripts[[#This Row],[Preferred?]]="Y", " (Preferred)", ""), "")</f>
        <v/>
      </c>
      <c r="V2305" s="43" t="s">
        <v>18577</v>
      </c>
      <c r="W2305" s="43" t="e">
        <f t="array" ref="W2305">INDEX(Table6[#Data], MATCH(1, ISNUMBER(SEARCH(Transcripts[[#This Row],[RefSeq mRNA ID]], Table6['#name])), 0), 1)</f>
        <v>#N/A</v>
      </c>
      <c r="X2305" s="43"/>
      <c r="Y2305" s="43"/>
      <c r="Z2305" t="s">
        <v>7840</v>
      </c>
      <c r="AA2305" t="s">
        <v>7841</v>
      </c>
      <c r="AB2305">
        <v>7026</v>
      </c>
      <c r="AC2305" t="s">
        <v>7835</v>
      </c>
      <c r="AD2305" t="s">
        <v>27</v>
      </c>
      <c r="AE2305" t="s">
        <v>11464</v>
      </c>
    </row>
    <row r="2306" spans="8:31" hidden="1" x14ac:dyDescent="0.25">
      <c r="H2306" t="s">
        <v>6120</v>
      </c>
      <c r="I2306" t="s">
        <v>6136</v>
      </c>
      <c r="L2306">
        <v>421</v>
      </c>
      <c r="M2306" t="s">
        <v>195</v>
      </c>
      <c r="N2306" t="s">
        <v>6137</v>
      </c>
      <c r="P2306" t="s">
        <v>100</v>
      </c>
      <c r="Q2306" s="43">
        <v>0</v>
      </c>
      <c r="R2306" t="s">
        <v>98</v>
      </c>
      <c r="S2306" s="43" t="s">
        <v>98</v>
      </c>
      <c r="T2306" t="str">
        <f>IF(Transcripts[[#This Row],[List?]]="Y", Transcripts[[#This Row],[RefSeq mRNA ID]]&amp;IF(Transcripts[[#This Row],[Preferred?]]="Y", " (Preferred)", ""), "")</f>
        <v/>
      </c>
      <c r="V2306" s="43" t="s">
        <v>18577</v>
      </c>
      <c r="W2306" s="43" t="e">
        <f t="array" ref="W2306">INDEX(Table6[#Data], MATCH(1, ISNUMBER(SEARCH(Transcripts[[#This Row],[RefSeq mRNA ID]], Table6['#name])), 0), 1)</f>
        <v>#N/A</v>
      </c>
      <c r="X2306" s="43"/>
      <c r="Y2306" s="43"/>
      <c r="Z2306" t="s">
        <v>7843</v>
      </c>
      <c r="AA2306" t="s">
        <v>7844</v>
      </c>
      <c r="AB2306">
        <v>294</v>
      </c>
      <c r="AC2306" t="s">
        <v>7835</v>
      </c>
      <c r="AD2306" t="s">
        <v>27</v>
      </c>
      <c r="AE2306" t="s">
        <v>11465</v>
      </c>
    </row>
    <row r="2307" spans="8:31" hidden="1" x14ac:dyDescent="0.25">
      <c r="H2307" t="s">
        <v>6120</v>
      </c>
      <c r="I2307" t="s">
        <v>6157</v>
      </c>
      <c r="L2307">
        <v>891</v>
      </c>
      <c r="M2307" t="s">
        <v>212</v>
      </c>
      <c r="N2307" t="s">
        <v>6158</v>
      </c>
      <c r="P2307" t="s">
        <v>100</v>
      </c>
      <c r="Q2307">
        <v>0</v>
      </c>
      <c r="R2307" t="s">
        <v>98</v>
      </c>
      <c r="S2307" t="s">
        <v>98</v>
      </c>
      <c r="T2307" t="str">
        <f>IF(Transcripts[[#This Row],[List?]]="Y", Transcripts[[#This Row],[RefSeq mRNA ID]]&amp;IF(Transcripts[[#This Row],[Preferred?]]="Y", " (Preferred)", ""), "")</f>
        <v/>
      </c>
      <c r="V2307" s="43" t="s">
        <v>18577</v>
      </c>
      <c r="W2307" s="43" t="e">
        <f t="array" ref="W2307">INDEX(Table6[#Data], MATCH(1, ISNUMBER(SEARCH(Transcripts[[#This Row],[RefSeq mRNA ID]], Table6['#name])), 0), 1)</f>
        <v>#N/A</v>
      </c>
      <c r="X2307" s="43"/>
      <c r="Y2307" s="43"/>
      <c r="Z2307" t="s">
        <v>1058</v>
      </c>
      <c r="AA2307" t="s">
        <v>1059</v>
      </c>
      <c r="AB2307">
        <v>2721</v>
      </c>
      <c r="AC2307" t="s">
        <v>143</v>
      </c>
      <c r="AD2307" t="s">
        <v>27</v>
      </c>
      <c r="AE2307" t="s">
        <v>11466</v>
      </c>
    </row>
    <row r="2308" spans="8:31" hidden="1" x14ac:dyDescent="0.25">
      <c r="H2308" t="s">
        <v>6120</v>
      </c>
      <c r="I2308" t="s">
        <v>6159</v>
      </c>
      <c r="L2308">
        <v>495</v>
      </c>
      <c r="M2308" t="s">
        <v>212</v>
      </c>
      <c r="N2308" t="s">
        <v>6160</v>
      </c>
      <c r="P2308" t="s">
        <v>100</v>
      </c>
      <c r="Q2308">
        <v>0</v>
      </c>
      <c r="R2308" t="s">
        <v>98</v>
      </c>
      <c r="S2308" t="s">
        <v>98</v>
      </c>
      <c r="T2308" t="str">
        <f>IF(Transcripts[[#This Row],[List?]]="Y", Transcripts[[#This Row],[RefSeq mRNA ID]]&amp;IF(Transcripts[[#This Row],[Preferred?]]="Y", " (Preferred)", ""), "")</f>
        <v/>
      </c>
      <c r="V2308" s="43" t="s">
        <v>18577</v>
      </c>
      <c r="W2308" s="43" t="e">
        <f t="array" ref="W2308">INDEX(Table6[#Data], MATCH(1, ISNUMBER(SEARCH(Transcripts[[#This Row],[RefSeq mRNA ID]], Table6['#name])), 0), 1)</f>
        <v>#N/A</v>
      </c>
      <c r="X2308" s="43"/>
      <c r="Y2308" s="43"/>
      <c r="Z2308" t="s">
        <v>6300</v>
      </c>
      <c r="AA2308" t="s">
        <v>6301</v>
      </c>
      <c r="AB2308">
        <v>1134</v>
      </c>
      <c r="AC2308" t="s">
        <v>6292</v>
      </c>
      <c r="AD2308" t="s">
        <v>27</v>
      </c>
      <c r="AE2308" t="s">
        <v>11467</v>
      </c>
    </row>
    <row r="2309" spans="8:31" hidden="1" x14ac:dyDescent="0.25">
      <c r="H2309" t="s">
        <v>6161</v>
      </c>
      <c r="I2309" t="s">
        <v>6182</v>
      </c>
      <c r="J2309" t="s">
        <v>6183</v>
      </c>
      <c r="K2309" t="s">
        <v>19712</v>
      </c>
      <c r="L2309">
        <v>2432</v>
      </c>
      <c r="M2309" t="s">
        <v>27</v>
      </c>
      <c r="N2309" t="s">
        <v>6184</v>
      </c>
      <c r="O2309" t="s">
        <v>6185</v>
      </c>
      <c r="P2309" t="s">
        <v>6186</v>
      </c>
      <c r="Q2309">
        <v>2391</v>
      </c>
      <c r="R2309" t="s">
        <v>97</v>
      </c>
      <c r="S2309" t="s">
        <v>97</v>
      </c>
      <c r="T2309" t="str">
        <f>IF(Transcripts[[#This Row],[List?]]="Y", Transcripts[[#This Row],[RefSeq mRNA ID]]&amp;IF(Transcripts[[#This Row],[Preferred?]]="Y", " (Preferred)", ""), "")</f>
        <v>NM_002529.3 (Preferred)</v>
      </c>
      <c r="V2309" s="43" t="s">
        <v>18578</v>
      </c>
      <c r="W2309" s="43" t="e">
        <f t="array" ref="W2309">INDEX(Table6[#Data], MATCH(1, ISNUMBER(SEARCH(Transcripts[[#This Row],[RefSeq mRNA ID]], Table6['#name])), 0), 1)</f>
        <v>#N/A</v>
      </c>
      <c r="X2309" s="43"/>
      <c r="Y2309" s="43"/>
      <c r="Z2309" t="s">
        <v>6293</v>
      </c>
      <c r="AA2309" t="s">
        <v>6294</v>
      </c>
      <c r="AB2309">
        <v>1134</v>
      </c>
      <c r="AC2309" t="s">
        <v>6292</v>
      </c>
      <c r="AD2309" t="s">
        <v>27</v>
      </c>
      <c r="AE2309" t="s">
        <v>11468</v>
      </c>
    </row>
    <row r="2310" spans="8:31" hidden="1" x14ac:dyDescent="0.25">
      <c r="H2310" t="s">
        <v>6161</v>
      </c>
      <c r="I2310" t="s">
        <v>6179</v>
      </c>
      <c r="J2310" t="s">
        <v>6180</v>
      </c>
      <c r="L2310">
        <v>2492</v>
      </c>
      <c r="M2310" t="s">
        <v>27</v>
      </c>
      <c r="N2310" t="s">
        <v>6181</v>
      </c>
      <c r="Q2310">
        <v>2382</v>
      </c>
      <c r="R2310" t="s">
        <v>98</v>
      </c>
      <c r="S2310" t="s">
        <v>98</v>
      </c>
      <c r="T2310" t="str">
        <f>IF(Transcripts[[#This Row],[List?]]="Y", Transcripts[[#This Row],[RefSeq mRNA ID]]&amp;IF(Transcripts[[#This Row],[Preferred?]]="Y", " (Preferred)", ""), "")</f>
        <v/>
      </c>
      <c r="V2310" s="43" t="s">
        <v>18578</v>
      </c>
      <c r="W2310" s="43" t="e">
        <f t="array" ref="W2310">INDEX(Table6[#Data], MATCH(1, ISNUMBER(SEARCH(Transcripts[[#This Row],[RefSeq mRNA ID]], Table6['#name])), 0), 1)</f>
        <v>#N/A</v>
      </c>
      <c r="X2310" s="43"/>
      <c r="Y2310" s="43"/>
      <c r="Z2310" t="s">
        <v>6297</v>
      </c>
      <c r="AA2310" t="s">
        <v>6298</v>
      </c>
      <c r="AB2310">
        <v>1134</v>
      </c>
      <c r="AC2310" t="s">
        <v>6292</v>
      </c>
      <c r="AD2310" t="s">
        <v>27</v>
      </c>
      <c r="AE2310" t="s">
        <v>11469</v>
      </c>
    </row>
    <row r="2311" spans="8:31" hidden="1" x14ac:dyDescent="0.25">
      <c r="H2311" t="s">
        <v>6161</v>
      </c>
      <c r="I2311" t="s">
        <v>6169</v>
      </c>
      <c r="J2311" t="s">
        <v>6170</v>
      </c>
      <c r="K2311" t="s">
        <v>19711</v>
      </c>
      <c r="L2311">
        <v>2701</v>
      </c>
      <c r="M2311" t="s">
        <v>27</v>
      </c>
      <c r="N2311" t="s">
        <v>6171</v>
      </c>
      <c r="O2311" t="s">
        <v>6172</v>
      </c>
      <c r="P2311" t="s">
        <v>6173</v>
      </c>
      <c r="Q2311">
        <v>2373</v>
      </c>
      <c r="R2311" t="s">
        <v>98</v>
      </c>
      <c r="S2311" t="s">
        <v>97</v>
      </c>
      <c r="T2311" t="str">
        <f>IF(Transcripts[[#This Row],[List?]]="Y", Transcripts[[#This Row],[RefSeq mRNA ID]]&amp;IF(Transcripts[[#This Row],[Preferred?]]="Y", " (Preferred)", ""), "")</f>
        <v>NM_001012331.1</v>
      </c>
      <c r="V2311" s="43" t="s">
        <v>18578</v>
      </c>
      <c r="W2311" s="43" t="e">
        <f t="array" ref="W2311">INDEX(Table6[#Data], MATCH(1, ISNUMBER(SEARCH(Transcripts[[#This Row],[RefSeq mRNA ID]], Table6['#name])), 0), 1)</f>
        <v>#N/A</v>
      </c>
      <c r="X2311" s="43"/>
      <c r="Y2311" s="43"/>
      <c r="Z2311" t="s">
        <v>3985</v>
      </c>
      <c r="AA2311" t="s">
        <v>3986</v>
      </c>
      <c r="AB2311">
        <v>4395</v>
      </c>
      <c r="AC2311" t="s">
        <v>3974</v>
      </c>
      <c r="AD2311" t="s">
        <v>27</v>
      </c>
      <c r="AE2311" t="s">
        <v>11470</v>
      </c>
    </row>
    <row r="2312" spans="8:31" hidden="1" x14ac:dyDescent="0.25">
      <c r="H2312" t="s">
        <v>6161</v>
      </c>
      <c r="I2312" t="s">
        <v>6174</v>
      </c>
      <c r="J2312" t="s">
        <v>6175</v>
      </c>
      <c r="K2312" t="s">
        <v>19710</v>
      </c>
      <c r="L2312">
        <v>2609</v>
      </c>
      <c r="M2312" t="s">
        <v>27</v>
      </c>
      <c r="N2312" t="s">
        <v>6176</v>
      </c>
      <c r="O2312" t="s">
        <v>6177</v>
      </c>
      <c r="P2312" t="s">
        <v>6178</v>
      </c>
      <c r="Q2312">
        <v>2283</v>
      </c>
      <c r="R2312" t="s">
        <v>98</v>
      </c>
      <c r="S2312" t="s">
        <v>97</v>
      </c>
      <c r="T2312" t="str">
        <f>IF(Transcripts[[#This Row],[List?]]="Y", Transcripts[[#This Row],[RefSeq mRNA ID]]&amp;IF(Transcripts[[#This Row],[Preferred?]]="Y", " (Preferred)", ""), "")</f>
        <v>NM_001007792.1</v>
      </c>
      <c r="V2312" s="43" t="s">
        <v>18578</v>
      </c>
      <c r="W2312" s="43" t="e">
        <f t="array" ref="W2312">INDEX(Table6[#Data], MATCH(1, ISNUMBER(SEARCH(Transcripts[[#This Row],[RefSeq mRNA ID]], Table6['#name])), 0), 1)</f>
        <v>#N/A</v>
      </c>
      <c r="X2312" s="43"/>
      <c r="Y2312" s="43"/>
      <c r="Z2312" t="s">
        <v>3996</v>
      </c>
      <c r="AA2312" t="s">
        <v>3997</v>
      </c>
      <c r="AB2312">
        <v>3846</v>
      </c>
      <c r="AC2312" t="s">
        <v>3974</v>
      </c>
      <c r="AD2312" t="s">
        <v>27</v>
      </c>
      <c r="AE2312" t="s">
        <v>11471</v>
      </c>
    </row>
    <row r="2313" spans="8:31" hidden="1" x14ac:dyDescent="0.25">
      <c r="H2313" t="s">
        <v>6161</v>
      </c>
      <c r="I2313" t="s">
        <v>6162</v>
      </c>
      <c r="J2313" t="s">
        <v>6163</v>
      </c>
      <c r="L2313">
        <v>2508</v>
      </c>
      <c r="M2313" t="s">
        <v>189</v>
      </c>
      <c r="N2313" t="s">
        <v>6164</v>
      </c>
      <c r="Q2313">
        <v>1167</v>
      </c>
      <c r="R2313" t="s">
        <v>98</v>
      </c>
      <c r="S2313" t="s">
        <v>98</v>
      </c>
      <c r="T2313" t="str">
        <f>IF(Transcripts[[#This Row],[List?]]="Y", Transcripts[[#This Row],[RefSeq mRNA ID]]&amp;IF(Transcripts[[#This Row],[Preferred?]]="Y", " (Preferred)", ""), "")</f>
        <v/>
      </c>
      <c r="V2313" s="43" t="s">
        <v>18578</v>
      </c>
      <c r="W2313" s="43" t="e">
        <f t="array" ref="W2313">INDEX(Table6[#Data], MATCH(1, ISNUMBER(SEARCH(Transcripts[[#This Row],[RefSeq mRNA ID]], Table6['#name])), 0), 1)</f>
        <v>#N/A</v>
      </c>
      <c r="X2313" s="43"/>
      <c r="Y2313" s="43"/>
      <c r="Z2313" t="s">
        <v>3989</v>
      </c>
      <c r="AA2313" t="s">
        <v>3990</v>
      </c>
      <c r="AB2313">
        <v>4395</v>
      </c>
      <c r="AC2313" t="s">
        <v>3974</v>
      </c>
      <c r="AD2313" t="s">
        <v>27</v>
      </c>
      <c r="AE2313" t="s">
        <v>11472</v>
      </c>
    </row>
    <row r="2314" spans="8:31" hidden="1" x14ac:dyDescent="0.25">
      <c r="H2314" t="s">
        <v>6161</v>
      </c>
      <c r="I2314" t="s">
        <v>6165</v>
      </c>
      <c r="L2314">
        <v>642</v>
      </c>
      <c r="M2314" t="s">
        <v>195</v>
      </c>
      <c r="N2314" t="s">
        <v>6166</v>
      </c>
      <c r="Q2314">
        <v>0</v>
      </c>
      <c r="R2314" t="s">
        <v>98</v>
      </c>
      <c r="S2314" t="s">
        <v>98</v>
      </c>
      <c r="T2314" t="str">
        <f>IF(Transcripts[[#This Row],[List?]]="Y", Transcripts[[#This Row],[RefSeq mRNA ID]]&amp;IF(Transcripts[[#This Row],[Preferred?]]="Y", " (Preferred)", ""), "")</f>
        <v/>
      </c>
      <c r="V2314" s="43" t="s">
        <v>18578</v>
      </c>
      <c r="W2314" s="43" t="e">
        <f t="array" ref="W2314">INDEX(Table6[#Data], MATCH(1, ISNUMBER(SEARCH(Transcripts[[#This Row],[RefSeq mRNA ID]], Table6['#name])), 0), 1)</f>
        <v>#N/A</v>
      </c>
      <c r="X2314" s="43"/>
      <c r="Y2314" s="43"/>
      <c r="Z2314" t="s">
        <v>3983</v>
      </c>
      <c r="AC2314" t="s">
        <v>3974</v>
      </c>
      <c r="AD2314" t="s">
        <v>27</v>
      </c>
      <c r="AE2314" t="s">
        <v>3983</v>
      </c>
    </row>
    <row r="2315" spans="8:31" hidden="1" x14ac:dyDescent="0.25">
      <c r="H2315" t="s">
        <v>6161</v>
      </c>
      <c r="I2315" t="s">
        <v>6167</v>
      </c>
      <c r="L2315">
        <v>570</v>
      </c>
      <c r="M2315" t="s">
        <v>195</v>
      </c>
      <c r="N2315" t="s">
        <v>6168</v>
      </c>
      <c r="Q2315">
        <v>0</v>
      </c>
      <c r="R2315" t="s">
        <v>98</v>
      </c>
      <c r="S2315" t="s">
        <v>98</v>
      </c>
      <c r="T2315" t="str">
        <f>IF(Transcripts[[#This Row],[List?]]="Y", Transcripts[[#This Row],[RefSeq mRNA ID]]&amp;IF(Transcripts[[#This Row],[Preferred?]]="Y", " (Preferred)", ""), "")</f>
        <v/>
      </c>
      <c r="V2315" s="43" t="s">
        <v>18578</v>
      </c>
      <c r="W2315" s="43" t="e">
        <f t="array" ref="W2315">INDEX(Table6[#Data], MATCH(1, ISNUMBER(SEARCH(Transcripts[[#This Row],[RefSeq mRNA ID]], Table6['#name])), 0), 1)</f>
        <v>#N/A</v>
      </c>
      <c r="X2315" s="43"/>
      <c r="Y2315" s="43"/>
      <c r="Z2315" t="s">
        <v>3979</v>
      </c>
      <c r="AC2315" t="s">
        <v>3974</v>
      </c>
      <c r="AD2315" t="s">
        <v>27</v>
      </c>
      <c r="AE2315" t="s">
        <v>3979</v>
      </c>
    </row>
    <row r="2316" spans="8:31" hidden="1" x14ac:dyDescent="0.25">
      <c r="H2316" t="s">
        <v>6161</v>
      </c>
      <c r="I2316" t="s">
        <v>6187</v>
      </c>
      <c r="L2316">
        <v>3052</v>
      </c>
      <c r="M2316" t="s">
        <v>212</v>
      </c>
      <c r="N2316" t="s">
        <v>6188</v>
      </c>
      <c r="Q2316">
        <v>0</v>
      </c>
      <c r="R2316" t="s">
        <v>98</v>
      </c>
      <c r="S2316" t="s">
        <v>98</v>
      </c>
      <c r="T2316" t="str">
        <f>IF(Transcripts[[#This Row],[List?]]="Y", Transcripts[[#This Row],[RefSeq mRNA ID]]&amp;IF(Transcripts[[#This Row],[Preferred?]]="Y", " (Preferred)", ""), "")</f>
        <v/>
      </c>
      <c r="V2316" s="43" t="s">
        <v>18578</v>
      </c>
      <c r="W2316" s="43" t="e">
        <f t="array" ref="W2316">INDEX(Table6[#Data], MATCH(1, ISNUMBER(SEARCH(Transcripts[[#This Row],[RefSeq mRNA ID]], Table6['#name])), 0), 1)</f>
        <v>#N/A</v>
      </c>
      <c r="X2316" s="43"/>
      <c r="Y2316" s="43"/>
      <c r="Z2316" t="s">
        <v>3981</v>
      </c>
      <c r="AC2316" t="s">
        <v>3974</v>
      </c>
      <c r="AD2316" t="s">
        <v>27</v>
      </c>
      <c r="AE2316" t="s">
        <v>3981</v>
      </c>
    </row>
    <row r="2317" spans="8:31" hidden="1" x14ac:dyDescent="0.25">
      <c r="H2317" t="s">
        <v>6161</v>
      </c>
      <c r="I2317" t="s">
        <v>6189</v>
      </c>
      <c r="L2317">
        <v>844</v>
      </c>
      <c r="M2317" t="s">
        <v>212</v>
      </c>
      <c r="N2317" t="s">
        <v>6190</v>
      </c>
      <c r="Q2317">
        <v>0</v>
      </c>
      <c r="R2317" t="s">
        <v>98</v>
      </c>
      <c r="S2317" t="s">
        <v>98</v>
      </c>
      <c r="T2317" t="str">
        <f>IF(Transcripts[[#This Row],[List?]]="Y", Transcripts[[#This Row],[RefSeq mRNA ID]]&amp;IF(Transcripts[[#This Row],[Preferred?]]="Y", " (Preferred)", ""), "")</f>
        <v/>
      </c>
      <c r="V2317" s="43" t="s">
        <v>18578</v>
      </c>
      <c r="W2317" s="43" t="e">
        <f t="array" ref="W2317">INDEX(Table6[#Data], MATCH(1, ISNUMBER(SEARCH(Transcripts[[#This Row],[RefSeq mRNA ID]], Table6['#name])), 0), 1)</f>
        <v>#N/A</v>
      </c>
      <c r="X2317" s="43"/>
      <c r="Y2317" s="43"/>
      <c r="Z2317" t="s">
        <v>3977</v>
      </c>
      <c r="AC2317" t="s">
        <v>3974</v>
      </c>
      <c r="AD2317" t="s">
        <v>27</v>
      </c>
      <c r="AE2317" t="s">
        <v>3977</v>
      </c>
    </row>
    <row r="2318" spans="8:31" hidden="1" x14ac:dyDescent="0.25">
      <c r="H2318" t="s">
        <v>6161</v>
      </c>
      <c r="I2318" t="s">
        <v>6191</v>
      </c>
      <c r="L2318">
        <v>645</v>
      </c>
      <c r="M2318" t="s">
        <v>212</v>
      </c>
      <c r="N2318" t="s">
        <v>6192</v>
      </c>
      <c r="Q2318">
        <v>0</v>
      </c>
      <c r="R2318" t="s">
        <v>98</v>
      </c>
      <c r="S2318" t="s">
        <v>98</v>
      </c>
      <c r="T2318" t="str">
        <f>IF(Transcripts[[#This Row],[List?]]="Y", Transcripts[[#This Row],[RefSeq mRNA ID]]&amp;IF(Transcripts[[#This Row],[Preferred?]]="Y", " (Preferred)", ""), "")</f>
        <v/>
      </c>
      <c r="V2318" s="43" t="s">
        <v>18578</v>
      </c>
      <c r="W2318" s="43" t="e">
        <f t="array" ref="W2318">INDEX(Table6[#Data], MATCH(1, ISNUMBER(SEARCH(Transcripts[[#This Row],[RefSeq mRNA ID]], Table6['#name])), 0), 1)</f>
        <v>#N/A</v>
      </c>
      <c r="X2318" s="43"/>
      <c r="Y2318" s="43"/>
      <c r="Z2318" t="s">
        <v>3975</v>
      </c>
      <c r="AC2318" t="s">
        <v>3974</v>
      </c>
      <c r="AD2318" t="s">
        <v>27</v>
      </c>
      <c r="AE2318" t="s">
        <v>3975</v>
      </c>
    </row>
    <row r="2319" spans="8:31" hidden="1" x14ac:dyDescent="0.25">
      <c r="H2319" t="s">
        <v>6193</v>
      </c>
      <c r="I2319" t="s">
        <v>6209</v>
      </c>
      <c r="J2319" t="s">
        <v>6210</v>
      </c>
      <c r="K2319" t="s">
        <v>19718</v>
      </c>
      <c r="L2319">
        <v>5608</v>
      </c>
      <c r="M2319" t="s">
        <v>27</v>
      </c>
      <c r="N2319" t="s">
        <v>6211</v>
      </c>
      <c r="P2319" t="s">
        <v>6212</v>
      </c>
      <c r="Q2319">
        <v>2517</v>
      </c>
      <c r="R2319" t="s">
        <v>97</v>
      </c>
      <c r="S2319" t="s">
        <v>97</v>
      </c>
      <c r="T2319" t="str">
        <f>IF(Transcripts[[#This Row],[List?]]="Y", Transcripts[[#This Row],[RefSeq mRNA ID]]&amp;IF(Transcripts[[#This Row],[Preferred?]]="Y", " (Preferred)", ""), "")</f>
        <v>NM_006180.4 (Preferred)</v>
      </c>
      <c r="V2319" s="43" t="s">
        <v>18579</v>
      </c>
      <c r="W2319" s="43" t="e">
        <f t="array" ref="W2319">INDEX(Table6[#Data], MATCH(1, ISNUMBER(SEARCH(Transcripts[[#This Row],[RefSeq mRNA ID]], Table6['#name])), 0), 1)</f>
        <v>#N/A</v>
      </c>
      <c r="X2319" s="43"/>
      <c r="Y2319" s="43"/>
      <c r="Z2319" t="s">
        <v>4005</v>
      </c>
      <c r="AC2319" t="s">
        <v>3974</v>
      </c>
      <c r="AD2319" t="s">
        <v>27</v>
      </c>
      <c r="AE2319" t="s">
        <v>4005</v>
      </c>
    </row>
    <row r="2320" spans="8:31" hidden="1" x14ac:dyDescent="0.25">
      <c r="H2320" t="s">
        <v>6193</v>
      </c>
      <c r="I2320" t="s">
        <v>6217</v>
      </c>
      <c r="J2320" t="s">
        <v>6218</v>
      </c>
      <c r="L2320">
        <v>4057</v>
      </c>
      <c r="M2320" t="s">
        <v>27</v>
      </c>
      <c r="N2320" t="s">
        <v>6219</v>
      </c>
      <c r="P2320" t="s">
        <v>6212</v>
      </c>
      <c r="Q2320">
        <v>2517</v>
      </c>
      <c r="R2320" t="s">
        <v>98</v>
      </c>
      <c r="S2320" t="s">
        <v>98</v>
      </c>
      <c r="T2320" t="str">
        <f>IF(Transcripts[[#This Row],[List?]]="Y", Transcripts[[#This Row],[RefSeq mRNA ID]]&amp;IF(Transcripts[[#This Row],[Preferred?]]="Y", " (Preferred)", ""), "")</f>
        <v/>
      </c>
      <c r="V2320" s="43" t="s">
        <v>18579</v>
      </c>
      <c r="W2320" s="43" t="e">
        <f t="array" ref="W2320">INDEX(Table6[#Data], MATCH(1, ISNUMBER(SEARCH(Transcripts[[#This Row],[RefSeq mRNA ID]], Table6['#name])), 0), 1)</f>
        <v>#N/A</v>
      </c>
      <c r="X2320" s="43"/>
      <c r="Y2320" s="43"/>
      <c r="Z2320" t="s">
        <v>3999</v>
      </c>
      <c r="AA2320" t="s">
        <v>4000</v>
      </c>
      <c r="AB2320">
        <v>4395</v>
      </c>
      <c r="AC2320" t="s">
        <v>3974</v>
      </c>
      <c r="AD2320" t="s">
        <v>27</v>
      </c>
      <c r="AE2320" t="s">
        <v>11473</v>
      </c>
    </row>
    <row r="2321" spans="8:31" hidden="1" x14ac:dyDescent="0.25">
      <c r="H2321" t="s">
        <v>6193</v>
      </c>
      <c r="I2321" t="s">
        <v>6213</v>
      </c>
      <c r="J2321" t="s">
        <v>6214</v>
      </c>
      <c r="L2321">
        <v>5560</v>
      </c>
      <c r="M2321" t="s">
        <v>27</v>
      </c>
      <c r="N2321" t="s">
        <v>6215</v>
      </c>
      <c r="P2321" t="s">
        <v>6216</v>
      </c>
      <c r="Q2321">
        <v>2469</v>
      </c>
      <c r="R2321" t="s">
        <v>98</v>
      </c>
      <c r="S2321" t="s">
        <v>98</v>
      </c>
      <c r="T2321" t="str">
        <f>IF(Transcripts[[#This Row],[List?]]="Y", Transcripts[[#This Row],[RefSeq mRNA ID]]&amp;IF(Transcripts[[#This Row],[Preferred?]]="Y", " (Preferred)", ""), "")</f>
        <v/>
      </c>
      <c r="V2321" s="43" t="s">
        <v>18579</v>
      </c>
      <c r="W2321" s="43" t="e">
        <f t="array" ref="W2321">INDEX(Table6[#Data], MATCH(1, ISNUMBER(SEARCH(Transcripts[[#This Row],[RefSeq mRNA ID]], Table6['#name])), 0), 1)</f>
        <v>#N/A</v>
      </c>
      <c r="X2321" s="43"/>
      <c r="Y2321" s="43"/>
      <c r="Z2321" t="s">
        <v>3992</v>
      </c>
      <c r="AA2321" t="s">
        <v>3993</v>
      </c>
      <c r="AB2321">
        <v>3846</v>
      </c>
      <c r="AC2321" t="s">
        <v>3974</v>
      </c>
      <c r="AD2321" t="s">
        <v>27</v>
      </c>
      <c r="AE2321" t="s">
        <v>11474</v>
      </c>
    </row>
    <row r="2322" spans="8:31" hidden="1" x14ac:dyDescent="0.25">
      <c r="H2322" t="s">
        <v>6193</v>
      </c>
      <c r="I2322" t="s">
        <v>6220</v>
      </c>
      <c r="J2322" t="s">
        <v>6221</v>
      </c>
      <c r="K2322" t="s">
        <v>19714</v>
      </c>
      <c r="L2322">
        <v>3708</v>
      </c>
      <c r="M2322" t="s">
        <v>27</v>
      </c>
      <c r="N2322" t="s">
        <v>6222</v>
      </c>
      <c r="P2322" t="s">
        <v>6216</v>
      </c>
      <c r="Q2322">
        <v>2469</v>
      </c>
      <c r="R2322" t="s">
        <v>98</v>
      </c>
      <c r="S2322" t="s">
        <v>97</v>
      </c>
      <c r="T2322" t="str">
        <f>IF(Transcripts[[#This Row],[List?]]="Y", Transcripts[[#This Row],[RefSeq mRNA ID]]&amp;IF(Transcripts[[#This Row],[Preferred?]]="Y", " (Preferred)", ""), "")</f>
        <v>NM_001018064.2</v>
      </c>
      <c r="V2322" s="43" t="s">
        <v>18579</v>
      </c>
      <c r="W2322" s="43" t="e">
        <f t="array" ref="W2322">INDEX(Table6[#Data], MATCH(1, ISNUMBER(SEARCH(Transcripts[[#This Row],[RefSeq mRNA ID]], Table6['#name])), 0), 1)</f>
        <v>#N/A</v>
      </c>
      <c r="X2322" s="43"/>
      <c r="Y2322" s="43"/>
      <c r="Z2322" t="s">
        <v>4002</v>
      </c>
      <c r="AA2322" t="s">
        <v>4003</v>
      </c>
      <c r="AB2322">
        <v>3375</v>
      </c>
      <c r="AC2322" t="s">
        <v>3974</v>
      </c>
      <c r="AD2322" t="s">
        <v>27</v>
      </c>
      <c r="AE2322" t="s">
        <v>11475</v>
      </c>
    </row>
    <row r="2323" spans="8:31" hidden="1" x14ac:dyDescent="0.25">
      <c r="H2323" t="s">
        <v>6193</v>
      </c>
      <c r="I2323" t="s">
        <v>6194</v>
      </c>
      <c r="J2323" t="s">
        <v>6195</v>
      </c>
      <c r="K2323" t="s">
        <v>19715</v>
      </c>
      <c r="L2323">
        <v>8226</v>
      </c>
      <c r="M2323" t="s">
        <v>27</v>
      </c>
      <c r="N2323" t="s">
        <v>6196</v>
      </c>
      <c r="P2323" t="s">
        <v>6197</v>
      </c>
      <c r="Q2323">
        <v>1662</v>
      </c>
      <c r="R2323" t="s">
        <v>98</v>
      </c>
      <c r="S2323" t="s">
        <v>97</v>
      </c>
      <c r="T2323" t="str">
        <f>IF(Transcripts[[#This Row],[List?]]="Y", Transcripts[[#This Row],[RefSeq mRNA ID]]&amp;IF(Transcripts[[#This Row],[Preferred?]]="Y", " (Preferred)", ""), "")</f>
        <v>NM_001018065.2</v>
      </c>
      <c r="V2323" s="43" t="s">
        <v>18579</v>
      </c>
      <c r="W2323" s="43" t="e">
        <f t="array" ref="W2323">INDEX(Table6[#Data], MATCH(1, ISNUMBER(SEARCH(Transcripts[[#This Row],[RefSeq mRNA ID]], Table6['#name])), 0), 1)</f>
        <v>#N/A</v>
      </c>
      <c r="X2323" s="43"/>
      <c r="Y2323" s="43"/>
      <c r="Z2323" t="s">
        <v>4112</v>
      </c>
      <c r="AA2323" t="s">
        <v>4113</v>
      </c>
      <c r="AB2323">
        <v>1395</v>
      </c>
      <c r="AC2323" t="s">
        <v>141</v>
      </c>
      <c r="AD2323" t="s">
        <v>27</v>
      </c>
      <c r="AE2323" t="s">
        <v>11476</v>
      </c>
    </row>
    <row r="2324" spans="8:31" hidden="1" x14ac:dyDescent="0.25">
      <c r="H2324" t="s">
        <v>6193</v>
      </c>
      <c r="I2324" t="s">
        <v>6198</v>
      </c>
      <c r="J2324" t="s">
        <v>6199</v>
      </c>
      <c r="K2324" t="s">
        <v>19716</v>
      </c>
      <c r="L2324">
        <v>8178</v>
      </c>
      <c r="M2324" t="s">
        <v>27</v>
      </c>
      <c r="N2324" t="s">
        <v>6200</v>
      </c>
      <c r="P2324" t="s">
        <v>6201</v>
      </c>
      <c r="Q2324">
        <v>1614</v>
      </c>
      <c r="R2324" t="s">
        <v>98</v>
      </c>
      <c r="S2324" t="s">
        <v>97</v>
      </c>
      <c r="T2324" t="str">
        <f>IF(Transcripts[[#This Row],[List?]]="Y", Transcripts[[#This Row],[RefSeq mRNA ID]]&amp;IF(Transcripts[[#This Row],[Preferred?]]="Y", " (Preferred)", ""), "")</f>
        <v>NM_001018066.2</v>
      </c>
      <c r="V2324" s="43" t="s">
        <v>18579</v>
      </c>
      <c r="W2324" s="43" t="e">
        <f t="array" ref="W2324">INDEX(Table6[#Data], MATCH(1, ISNUMBER(SEARCH(Transcripts[[#This Row],[RefSeq mRNA ID]], Table6['#name])), 0), 1)</f>
        <v>#N/A</v>
      </c>
      <c r="X2324" s="43"/>
      <c r="Y2324" s="43"/>
      <c r="Z2324" t="s">
        <v>4119</v>
      </c>
      <c r="AA2324" t="s">
        <v>4120</v>
      </c>
      <c r="AB2324">
        <v>1392</v>
      </c>
      <c r="AC2324" t="s">
        <v>141</v>
      </c>
      <c r="AD2324" t="s">
        <v>27</v>
      </c>
      <c r="AE2324" t="s">
        <v>11477</v>
      </c>
    </row>
    <row r="2325" spans="8:31" hidden="1" x14ac:dyDescent="0.25">
      <c r="H2325" t="s">
        <v>6193</v>
      </c>
      <c r="I2325" t="s">
        <v>6202</v>
      </c>
      <c r="J2325" t="s">
        <v>6203</v>
      </c>
      <c r="K2325" t="s">
        <v>19713</v>
      </c>
      <c r="L2325">
        <v>7111</v>
      </c>
      <c r="M2325" t="s">
        <v>27</v>
      </c>
      <c r="N2325" t="s">
        <v>6204</v>
      </c>
      <c r="P2325" t="s">
        <v>6205</v>
      </c>
      <c r="Q2325">
        <v>1434</v>
      </c>
      <c r="R2325" t="s">
        <v>98</v>
      </c>
      <c r="S2325" t="s">
        <v>97</v>
      </c>
      <c r="T2325" t="str">
        <f>IF(Transcripts[[#This Row],[List?]]="Y", Transcripts[[#This Row],[RefSeq mRNA ID]]&amp;IF(Transcripts[[#This Row],[Preferred?]]="Y", " (Preferred)", ""), "")</f>
        <v>NM_001007097.2</v>
      </c>
      <c r="V2325" s="43" t="s">
        <v>18579</v>
      </c>
      <c r="W2325" s="43" t="e">
        <f t="array" ref="W2325">INDEX(Table6[#Data], MATCH(1, ISNUMBER(SEARCH(Transcripts[[#This Row],[RefSeq mRNA ID]], Table6['#name])), 0), 1)</f>
        <v>#N/A</v>
      </c>
      <c r="X2325" s="43"/>
      <c r="Y2325" s="43"/>
      <c r="Z2325" t="s">
        <v>4122</v>
      </c>
      <c r="AA2325" t="s">
        <v>4123</v>
      </c>
      <c r="AB2325">
        <v>1392</v>
      </c>
      <c r="AC2325" t="s">
        <v>141</v>
      </c>
      <c r="AD2325" t="s">
        <v>27</v>
      </c>
      <c r="AE2325" t="s">
        <v>11478</v>
      </c>
    </row>
    <row r="2326" spans="8:31" hidden="1" x14ac:dyDescent="0.25">
      <c r="H2326" t="s">
        <v>6193</v>
      </c>
      <c r="I2326" t="s">
        <v>6206</v>
      </c>
      <c r="J2326" t="s">
        <v>6207</v>
      </c>
      <c r="L2326">
        <v>6646</v>
      </c>
      <c r="M2326" t="s">
        <v>27</v>
      </c>
      <c r="N2326" t="s">
        <v>6208</v>
      </c>
      <c r="P2326" t="s">
        <v>6205</v>
      </c>
      <c r="Q2326">
        <v>1434</v>
      </c>
      <c r="R2326" t="s">
        <v>98</v>
      </c>
      <c r="S2326" t="s">
        <v>98</v>
      </c>
      <c r="T2326" t="str">
        <f>IF(Transcripts[[#This Row],[List?]]="Y", Transcripts[[#This Row],[RefSeq mRNA ID]]&amp;IF(Transcripts[[#This Row],[Preferred?]]="Y", " (Preferred)", ""), "")</f>
        <v/>
      </c>
      <c r="V2326" s="43" t="s">
        <v>18579</v>
      </c>
      <c r="W2326" s="43" t="e">
        <f t="array" ref="W2326">INDEX(Table6[#Data], MATCH(1, ISNUMBER(SEARCH(Transcripts[[#This Row],[RefSeq mRNA ID]], Table6['#name])), 0), 1)</f>
        <v>#N/A</v>
      </c>
      <c r="X2326" s="43"/>
      <c r="Y2326" s="43"/>
      <c r="Z2326" t="s">
        <v>4133</v>
      </c>
      <c r="AC2326" t="s">
        <v>141</v>
      </c>
      <c r="AD2326" t="s">
        <v>27</v>
      </c>
      <c r="AE2326" t="s">
        <v>4133</v>
      </c>
    </row>
    <row r="2327" spans="8:31" hidden="1" x14ac:dyDescent="0.25">
      <c r="H2327" t="s">
        <v>6193</v>
      </c>
      <c r="I2327" t="s">
        <v>6223</v>
      </c>
      <c r="J2327" t="s">
        <v>6224</v>
      </c>
      <c r="L2327">
        <v>1791</v>
      </c>
      <c r="M2327" t="s">
        <v>27</v>
      </c>
      <c r="N2327" t="s">
        <v>6225</v>
      </c>
      <c r="Q2327">
        <v>966</v>
      </c>
      <c r="R2327" t="s">
        <v>98</v>
      </c>
      <c r="S2327" t="s">
        <v>98</v>
      </c>
      <c r="T2327" t="str">
        <f>IF(Transcripts[[#This Row],[List?]]="Y", Transcripts[[#This Row],[RefSeq mRNA ID]]&amp;IF(Transcripts[[#This Row],[Preferred?]]="Y", " (Preferred)", ""), "")</f>
        <v/>
      </c>
      <c r="V2327" s="43" t="s">
        <v>18579</v>
      </c>
      <c r="W2327" s="43" t="e">
        <f t="array" ref="W2327">INDEX(Table6[#Data], MATCH(1, ISNUMBER(SEARCH(Transcripts[[#This Row],[RefSeq mRNA ID]], Table6['#name])), 0), 1)</f>
        <v>#N/A</v>
      </c>
      <c r="X2327" s="43"/>
      <c r="Y2327" s="43"/>
      <c r="Z2327" t="s">
        <v>4137</v>
      </c>
      <c r="AC2327" t="s">
        <v>141</v>
      </c>
      <c r="AD2327" t="s">
        <v>27</v>
      </c>
      <c r="AE2327" t="s">
        <v>4137</v>
      </c>
    </row>
    <row r="2328" spans="8:31" hidden="1" x14ac:dyDescent="0.25">
      <c r="H2328" t="s">
        <v>145</v>
      </c>
      <c r="I2328" t="s">
        <v>6250</v>
      </c>
      <c r="J2328" t="s">
        <v>6251</v>
      </c>
      <c r="K2328" t="s">
        <v>19719</v>
      </c>
      <c r="L2328">
        <v>2826</v>
      </c>
      <c r="M2328" t="s">
        <v>27</v>
      </c>
      <c r="N2328" t="s">
        <v>6252</v>
      </c>
      <c r="P2328" t="s">
        <v>6253</v>
      </c>
      <c r="Q2328">
        <v>2520</v>
      </c>
      <c r="R2328" t="s">
        <v>97</v>
      </c>
      <c r="S2328" t="s">
        <v>97</v>
      </c>
      <c r="T2328" t="str">
        <f>IF(Transcripts[[#This Row],[List?]]="Y", Transcripts[[#This Row],[RefSeq mRNA ID]]&amp;IF(Transcripts[[#This Row],[Preferred?]]="Y", " (Preferred)", ""), "")</f>
        <v>NM_001012338.2 (Preferred)</v>
      </c>
      <c r="V2328" s="43" t="s">
        <v>18580</v>
      </c>
      <c r="W2328" s="43" t="e">
        <f t="array" ref="W2328">INDEX(Table6[#Data], MATCH(1, ISNUMBER(SEARCH(Transcripts[[#This Row],[RefSeq mRNA ID]], Table6['#name])), 0), 1)</f>
        <v>#N/A</v>
      </c>
      <c r="X2328" s="43"/>
      <c r="Y2328" s="43"/>
      <c r="Z2328" t="s">
        <v>4128</v>
      </c>
      <c r="AA2328" t="s">
        <v>4129</v>
      </c>
      <c r="AB2328">
        <v>301</v>
      </c>
      <c r="AC2328" t="s">
        <v>141</v>
      </c>
      <c r="AD2328" t="s">
        <v>27</v>
      </c>
      <c r="AE2328" t="s">
        <v>11479</v>
      </c>
    </row>
    <row r="2329" spans="8:31" hidden="1" x14ac:dyDescent="0.25">
      <c r="H2329" t="s">
        <v>145</v>
      </c>
      <c r="I2329" t="s">
        <v>6254</v>
      </c>
      <c r="J2329" t="s">
        <v>6255</v>
      </c>
      <c r="L2329">
        <v>2802</v>
      </c>
      <c r="M2329" t="s">
        <v>27</v>
      </c>
      <c r="N2329" t="s">
        <v>6256</v>
      </c>
      <c r="Q2329">
        <v>2496</v>
      </c>
      <c r="R2329" t="s">
        <v>98</v>
      </c>
      <c r="S2329" t="s">
        <v>98</v>
      </c>
      <c r="T2329" t="str">
        <f>IF(Transcripts[[#This Row],[List?]]="Y", Transcripts[[#This Row],[RefSeq mRNA ID]]&amp;IF(Transcripts[[#This Row],[Preferred?]]="Y", " (Preferred)", ""), "")</f>
        <v/>
      </c>
      <c r="V2329" s="43" t="s">
        <v>18580</v>
      </c>
      <c r="W2329" s="43" t="e">
        <f t="array" ref="W2329">INDEX(Table6[#Data], MATCH(1, ISNUMBER(SEARCH(Transcripts[[#This Row],[RefSeq mRNA ID]], Table6['#name])), 0), 1)</f>
        <v>#N/A</v>
      </c>
      <c r="X2329" s="43"/>
      <c r="Y2329" s="43"/>
      <c r="Z2329" t="s">
        <v>4125</v>
      </c>
      <c r="AA2329" t="s">
        <v>4126</v>
      </c>
      <c r="AB2329">
        <v>1138</v>
      </c>
      <c r="AC2329" t="s">
        <v>141</v>
      </c>
      <c r="AD2329" t="s">
        <v>27</v>
      </c>
      <c r="AE2329" t="s">
        <v>11480</v>
      </c>
    </row>
    <row r="2330" spans="8:31" hidden="1" x14ac:dyDescent="0.25">
      <c r="H2330" t="s">
        <v>145</v>
      </c>
      <c r="I2330" t="s">
        <v>6242</v>
      </c>
      <c r="J2330" t="s">
        <v>6243</v>
      </c>
      <c r="K2330" t="s">
        <v>19720</v>
      </c>
      <c r="L2330">
        <v>4736</v>
      </c>
      <c r="M2330" t="s">
        <v>27</v>
      </c>
      <c r="N2330" t="s">
        <v>6244</v>
      </c>
      <c r="P2330" t="s">
        <v>6245</v>
      </c>
      <c r="Q2330">
        <v>2478</v>
      </c>
      <c r="R2330" t="s">
        <v>98</v>
      </c>
      <c r="S2330" t="s">
        <v>97</v>
      </c>
      <c r="T2330" t="str">
        <f>IF(Transcripts[[#This Row],[List?]]="Y", Transcripts[[#This Row],[RefSeq mRNA ID]]&amp;IF(Transcripts[[#This Row],[Preferred?]]="Y", " (Preferred)", ""), "")</f>
        <v>NM_002530.3</v>
      </c>
      <c r="V2330" s="43" t="s">
        <v>18580</v>
      </c>
      <c r="W2330" s="43" t="e">
        <f t="array" ref="W2330">INDEX(Table6[#Data], MATCH(1, ISNUMBER(SEARCH(Transcripts[[#This Row],[RefSeq mRNA ID]], Table6['#name])), 0), 1)</f>
        <v>#N/A</v>
      </c>
      <c r="X2330" s="43"/>
      <c r="Y2330" s="43"/>
      <c r="Z2330" t="s">
        <v>4105</v>
      </c>
      <c r="AA2330" t="s">
        <v>4106</v>
      </c>
      <c r="AB2330">
        <v>234</v>
      </c>
      <c r="AC2330" t="s">
        <v>141</v>
      </c>
      <c r="AD2330" t="s">
        <v>27</v>
      </c>
      <c r="AE2330" t="s">
        <v>11481</v>
      </c>
    </row>
    <row r="2331" spans="8:31" hidden="1" x14ac:dyDescent="0.25">
      <c r="H2331" t="s">
        <v>145</v>
      </c>
      <c r="I2331" t="s">
        <v>6257</v>
      </c>
      <c r="J2331" t="s">
        <v>6258</v>
      </c>
      <c r="K2331" t="s">
        <v>19721</v>
      </c>
      <c r="L2331">
        <v>2784</v>
      </c>
      <c r="M2331" t="s">
        <v>27</v>
      </c>
      <c r="N2331" t="s">
        <v>6259</v>
      </c>
      <c r="P2331" t="s">
        <v>6245</v>
      </c>
      <c r="Q2331">
        <v>2478</v>
      </c>
      <c r="R2331" t="s">
        <v>98</v>
      </c>
      <c r="S2331" t="s">
        <v>97</v>
      </c>
      <c r="T2331" t="str">
        <f>IF(Transcripts[[#This Row],[List?]]="Y", Transcripts[[#This Row],[RefSeq mRNA ID]]&amp;IF(Transcripts[[#This Row],[Preferred?]]="Y", " (Preferred)", ""), "")</f>
        <v>NM_001243101.1</v>
      </c>
      <c r="V2331" s="43" t="s">
        <v>18580</v>
      </c>
      <c r="W2331" s="43" t="e">
        <f t="array" ref="W2331">INDEX(Table6[#Data], MATCH(1, ISNUMBER(SEARCH(Transcripts[[#This Row],[RefSeq mRNA ID]], Table6['#name])), 0), 1)</f>
        <v>#N/A</v>
      </c>
      <c r="X2331" s="43"/>
      <c r="Y2331" s="43"/>
      <c r="Z2331" t="s">
        <v>4135</v>
      </c>
      <c r="AC2331" t="s">
        <v>141</v>
      </c>
      <c r="AD2331" t="s">
        <v>27</v>
      </c>
      <c r="AE2331" t="s">
        <v>4135</v>
      </c>
    </row>
    <row r="2332" spans="8:31" hidden="1" x14ac:dyDescent="0.25">
      <c r="H2332" t="s">
        <v>145</v>
      </c>
      <c r="I2332" t="s">
        <v>6260</v>
      </c>
      <c r="J2332" t="s">
        <v>6261</v>
      </c>
      <c r="L2332">
        <v>2622</v>
      </c>
      <c r="M2332" t="s">
        <v>27</v>
      </c>
      <c r="N2332" t="s">
        <v>6262</v>
      </c>
      <c r="P2332" t="s">
        <v>6263</v>
      </c>
      <c r="Q2332">
        <v>2454</v>
      </c>
      <c r="R2332" t="s">
        <v>98</v>
      </c>
      <c r="S2332" t="s">
        <v>98</v>
      </c>
      <c r="T2332" t="str">
        <f>IF(Transcripts[[#This Row],[List?]]="Y", Transcripts[[#This Row],[RefSeq mRNA ID]]&amp;IF(Transcripts[[#This Row],[Preferred?]]="Y", " (Preferred)", ""), "")</f>
        <v/>
      </c>
      <c r="V2332" s="43" t="s">
        <v>18580</v>
      </c>
      <c r="W2332" s="43" t="e">
        <f t="array" ref="W2332">INDEX(Table6[#Data], MATCH(1, ISNUMBER(SEARCH(Transcripts[[#This Row],[RefSeq mRNA ID]], Table6['#name])), 0), 1)</f>
        <v>#N/A</v>
      </c>
      <c r="X2332" s="43"/>
      <c r="Y2332" s="43"/>
      <c r="Z2332" t="s">
        <v>4131</v>
      </c>
      <c r="AC2332" t="s">
        <v>141</v>
      </c>
      <c r="AD2332" t="s">
        <v>27</v>
      </c>
      <c r="AE2332" t="s">
        <v>4131</v>
      </c>
    </row>
    <row r="2333" spans="8:31" hidden="1" x14ac:dyDescent="0.25">
      <c r="H2333" t="s">
        <v>145</v>
      </c>
      <c r="I2333" t="s">
        <v>6264</v>
      </c>
      <c r="J2333" t="s">
        <v>6265</v>
      </c>
      <c r="L2333">
        <v>2324</v>
      </c>
      <c r="M2333" t="s">
        <v>27</v>
      </c>
      <c r="N2333" t="s">
        <v>6266</v>
      </c>
      <c r="Q2333">
        <v>2118</v>
      </c>
      <c r="R2333" t="s">
        <v>98</v>
      </c>
      <c r="S2333" t="s">
        <v>98</v>
      </c>
      <c r="T2333" t="str">
        <f>IF(Transcripts[[#This Row],[List?]]="Y", Transcripts[[#This Row],[RefSeq mRNA ID]]&amp;IF(Transcripts[[#This Row],[Preferred?]]="Y", " (Preferred)", ""), "")</f>
        <v/>
      </c>
      <c r="V2333" s="43" t="s">
        <v>18580</v>
      </c>
      <c r="W2333" s="43" t="e">
        <f t="array" ref="W2333">INDEX(Table6[#Data], MATCH(1, ISNUMBER(SEARCH(Transcripts[[#This Row],[RefSeq mRNA ID]], Table6['#name])), 0), 1)</f>
        <v>#N/A</v>
      </c>
      <c r="X2333" s="43"/>
      <c r="Y2333" s="43"/>
      <c r="Z2333" t="s">
        <v>4115</v>
      </c>
      <c r="AA2333" t="s">
        <v>4116</v>
      </c>
      <c r="AB2333">
        <v>1392</v>
      </c>
      <c r="AC2333" t="s">
        <v>141</v>
      </c>
      <c r="AD2333" t="s">
        <v>27</v>
      </c>
      <c r="AE2333" t="s">
        <v>11482</v>
      </c>
    </row>
    <row r="2334" spans="8:31" hidden="1" x14ac:dyDescent="0.25">
      <c r="H2334" t="s">
        <v>145</v>
      </c>
      <c r="I2334" t="s">
        <v>6267</v>
      </c>
      <c r="J2334" t="s">
        <v>6268</v>
      </c>
      <c r="K2334" t="s">
        <v>19722</v>
      </c>
      <c r="L2334">
        <v>2287</v>
      </c>
      <c r="M2334" t="s">
        <v>27</v>
      </c>
      <c r="N2334" t="s">
        <v>6269</v>
      </c>
      <c r="Q2334">
        <v>1854</v>
      </c>
      <c r="R2334" t="s">
        <v>98</v>
      </c>
      <c r="S2334" t="s">
        <v>97</v>
      </c>
      <c r="T2334" t="str">
        <f>IF(Transcripts[[#This Row],[List?]]="Y", Transcripts[[#This Row],[RefSeq mRNA ID]]&amp;IF(Transcripts[[#This Row],[Preferred?]]="Y", " (Preferred)", ""), "")</f>
        <v>NM_001320135.1</v>
      </c>
      <c r="V2334" s="43" t="s">
        <v>18580</v>
      </c>
      <c r="W2334" s="43" t="e">
        <f t="array" ref="W2334">INDEX(Table6[#Data], MATCH(1, ISNUMBER(SEARCH(Transcripts[[#This Row],[RefSeq mRNA ID]], Table6['#name])), 0), 1)</f>
        <v>#N/A</v>
      </c>
      <c r="X2334" s="43"/>
      <c r="Y2334" s="43"/>
      <c r="Z2334" t="s">
        <v>4108</v>
      </c>
      <c r="AA2334" t="s">
        <v>4109</v>
      </c>
      <c r="AB2334">
        <v>1395</v>
      </c>
      <c r="AC2334" t="s">
        <v>141</v>
      </c>
      <c r="AD2334" t="s">
        <v>27</v>
      </c>
      <c r="AE2334" t="s">
        <v>11483</v>
      </c>
    </row>
    <row r="2335" spans="8:31" hidden="1" x14ac:dyDescent="0.25">
      <c r="H2335" t="s">
        <v>145</v>
      </c>
      <c r="I2335" t="s">
        <v>6246</v>
      </c>
      <c r="J2335" t="s">
        <v>6247</v>
      </c>
      <c r="L2335">
        <v>3979</v>
      </c>
      <c r="M2335" t="s">
        <v>27</v>
      </c>
      <c r="N2335" t="s">
        <v>6248</v>
      </c>
      <c r="P2335" t="s">
        <v>6249</v>
      </c>
      <c r="Q2335">
        <v>1839</v>
      </c>
      <c r="R2335" t="s">
        <v>98</v>
      </c>
      <c r="S2335" t="s">
        <v>98</v>
      </c>
      <c r="T2335" t="str">
        <f>IF(Transcripts[[#This Row],[List?]]="Y", Transcripts[[#This Row],[RefSeq mRNA ID]]&amp;IF(Transcripts[[#This Row],[Preferred?]]="Y", " (Preferred)", ""), "")</f>
        <v/>
      </c>
      <c r="V2335" s="43" t="s">
        <v>18580</v>
      </c>
      <c r="W2335" s="43" t="e">
        <f t="array" ref="W2335">INDEX(Table6[#Data], MATCH(1, ISNUMBER(SEARCH(Transcripts[[#This Row],[RefSeq mRNA ID]], Table6['#name])), 0), 1)</f>
        <v>#N/A</v>
      </c>
      <c r="X2335" s="43"/>
      <c r="Y2335" s="43"/>
      <c r="Z2335" t="s">
        <v>6856</v>
      </c>
      <c r="AA2335" t="s">
        <v>6857</v>
      </c>
      <c r="AB2335">
        <v>3030</v>
      </c>
      <c r="AC2335" t="s">
        <v>6855</v>
      </c>
      <c r="AD2335" t="s">
        <v>27</v>
      </c>
      <c r="AE2335" t="s">
        <v>11484</v>
      </c>
    </row>
    <row r="2336" spans="8:31" hidden="1" x14ac:dyDescent="0.25">
      <c r="H2336" t="s">
        <v>145</v>
      </c>
      <c r="I2336" t="s">
        <v>6270</v>
      </c>
      <c r="J2336" t="s">
        <v>6271</v>
      </c>
      <c r="K2336" t="s">
        <v>19724</v>
      </c>
      <c r="L2336">
        <v>2123</v>
      </c>
      <c r="M2336" t="s">
        <v>27</v>
      </c>
      <c r="N2336" t="s">
        <v>6272</v>
      </c>
      <c r="P2336" t="s">
        <v>6249</v>
      </c>
      <c r="Q2336">
        <v>1839</v>
      </c>
      <c r="R2336" t="s">
        <v>98</v>
      </c>
      <c r="S2336" t="s">
        <v>97</v>
      </c>
      <c r="T2336" t="str">
        <f>IF(Transcripts[[#This Row],[List?]]="Y", Transcripts[[#This Row],[RefSeq mRNA ID]]&amp;IF(Transcripts[[#This Row],[Preferred?]]="Y", " (Preferred)", ""), "")</f>
        <v>NM_001007156.2</v>
      </c>
      <c r="V2336" s="43" t="s">
        <v>18580</v>
      </c>
      <c r="W2336" s="43" t="e">
        <f t="array" ref="W2336">INDEX(Table6[#Data], MATCH(1, ISNUMBER(SEARCH(Transcripts[[#This Row],[RefSeq mRNA ID]], Table6['#name])), 0), 1)</f>
        <v>#N/A</v>
      </c>
      <c r="X2336" s="43"/>
      <c r="Y2336" s="43"/>
      <c r="Z2336" t="s">
        <v>6859</v>
      </c>
      <c r="AA2336" t="s">
        <v>6860</v>
      </c>
      <c r="AB2336">
        <v>3324</v>
      </c>
      <c r="AC2336" t="s">
        <v>6855</v>
      </c>
      <c r="AD2336" t="s">
        <v>27</v>
      </c>
      <c r="AE2336" t="s">
        <v>11485</v>
      </c>
    </row>
    <row r="2337" spans="8:31" hidden="1" x14ac:dyDescent="0.25">
      <c r="H2337" t="s">
        <v>145</v>
      </c>
      <c r="I2337" t="s">
        <v>6273</v>
      </c>
      <c r="J2337" t="s">
        <v>6274</v>
      </c>
      <c r="L2337">
        <v>717</v>
      </c>
      <c r="M2337" t="s">
        <v>27</v>
      </c>
      <c r="N2337" t="s">
        <v>6275</v>
      </c>
      <c r="Q2337">
        <v>440</v>
      </c>
      <c r="R2337" t="s">
        <v>98</v>
      </c>
      <c r="S2337" t="s">
        <v>98</v>
      </c>
      <c r="T2337" t="str">
        <f>IF(Transcripts[[#This Row],[List?]]="Y", Transcripts[[#This Row],[RefSeq mRNA ID]]&amp;IF(Transcripts[[#This Row],[Preferred?]]="Y", " (Preferred)", ""), "")</f>
        <v/>
      </c>
      <c r="V2337" s="43" t="s">
        <v>18580</v>
      </c>
      <c r="W2337" s="43" t="e">
        <f t="array" ref="W2337">INDEX(Table6[#Data], MATCH(1, ISNUMBER(SEARCH(Transcripts[[#This Row],[RefSeq mRNA ID]], Table6['#name])), 0), 1)</f>
        <v>#N/A</v>
      </c>
      <c r="X2337" s="43"/>
      <c r="Y2337" s="43"/>
      <c r="Z2337" t="s">
        <v>6875</v>
      </c>
      <c r="AA2337" t="s">
        <v>6876</v>
      </c>
      <c r="AB2337">
        <v>607</v>
      </c>
      <c r="AC2337" t="s">
        <v>6855</v>
      </c>
      <c r="AD2337" t="s">
        <v>27</v>
      </c>
      <c r="AE2337" t="s">
        <v>11486</v>
      </c>
    </row>
    <row r="2338" spans="8:31" hidden="1" x14ac:dyDescent="0.25">
      <c r="H2338" t="s">
        <v>145</v>
      </c>
      <c r="I2338" t="s">
        <v>6276</v>
      </c>
      <c r="J2338" t="s">
        <v>6277</v>
      </c>
      <c r="L2338">
        <v>535</v>
      </c>
      <c r="M2338" t="s">
        <v>27</v>
      </c>
      <c r="N2338" t="s">
        <v>6278</v>
      </c>
      <c r="Q2338">
        <v>271</v>
      </c>
      <c r="R2338" t="s">
        <v>98</v>
      </c>
      <c r="S2338" t="s">
        <v>98</v>
      </c>
      <c r="T2338" t="str">
        <f>IF(Transcripts[[#This Row],[List?]]="Y", Transcripts[[#This Row],[RefSeq mRNA ID]]&amp;IF(Transcripts[[#This Row],[Preferred?]]="Y", " (Preferred)", ""), "")</f>
        <v/>
      </c>
      <c r="V2338" s="43" t="s">
        <v>18580</v>
      </c>
      <c r="W2338" s="43" t="e">
        <f t="array" ref="W2338">INDEX(Table6[#Data], MATCH(1, ISNUMBER(SEARCH(Transcripts[[#This Row],[RefSeq mRNA ID]], Table6['#name])), 0), 1)</f>
        <v>#N/A</v>
      </c>
      <c r="X2338" s="43"/>
      <c r="Y2338" s="43"/>
      <c r="Z2338" t="s">
        <v>6863</v>
      </c>
      <c r="AA2338" t="s">
        <v>6864</v>
      </c>
      <c r="AB2338">
        <v>3324</v>
      </c>
      <c r="AC2338" t="s">
        <v>6855</v>
      </c>
      <c r="AD2338" t="s">
        <v>27</v>
      </c>
      <c r="AE2338" t="s">
        <v>11487</v>
      </c>
    </row>
    <row r="2339" spans="8:31" hidden="1" x14ac:dyDescent="0.25">
      <c r="H2339" t="s">
        <v>145</v>
      </c>
      <c r="I2339" t="s">
        <v>6279</v>
      </c>
      <c r="J2339" t="s">
        <v>6280</v>
      </c>
      <c r="L2339">
        <v>257</v>
      </c>
      <c r="M2339" t="s">
        <v>27</v>
      </c>
      <c r="N2339" t="s">
        <v>6281</v>
      </c>
      <c r="Q2339">
        <v>257</v>
      </c>
      <c r="R2339" t="s">
        <v>98</v>
      </c>
      <c r="S2339" t="s">
        <v>98</v>
      </c>
      <c r="T2339" t="str">
        <f>IF(Transcripts[[#This Row],[List?]]="Y", Transcripts[[#This Row],[RefSeq mRNA ID]]&amp;IF(Transcripts[[#This Row],[Preferred?]]="Y", " (Preferred)", ""), "")</f>
        <v/>
      </c>
      <c r="V2339" s="43" t="s">
        <v>18580</v>
      </c>
      <c r="W2339" s="43" t="e">
        <f t="array" ref="W2339">INDEX(Table6[#Data], MATCH(1, ISNUMBER(SEARCH(Transcripts[[#This Row],[RefSeq mRNA ID]], Table6['#name])), 0), 1)</f>
        <v>#N/A</v>
      </c>
      <c r="X2339" s="43"/>
      <c r="Y2339" s="43"/>
      <c r="Z2339" t="s">
        <v>6886</v>
      </c>
      <c r="AC2339" t="s">
        <v>6855</v>
      </c>
      <c r="AD2339" t="s">
        <v>27</v>
      </c>
      <c r="AE2339" t="s">
        <v>6886</v>
      </c>
    </row>
    <row r="2340" spans="8:31" hidden="1" x14ac:dyDescent="0.25">
      <c r="H2340" t="s">
        <v>145</v>
      </c>
      <c r="I2340" t="s">
        <v>6226</v>
      </c>
      <c r="L2340">
        <v>629</v>
      </c>
      <c r="M2340" t="s">
        <v>195</v>
      </c>
      <c r="N2340" t="s">
        <v>6227</v>
      </c>
      <c r="P2340" t="s">
        <v>100</v>
      </c>
      <c r="Q2340">
        <v>0</v>
      </c>
      <c r="R2340" t="s">
        <v>98</v>
      </c>
      <c r="S2340" t="s">
        <v>98</v>
      </c>
      <c r="T2340" t="str">
        <f>IF(Transcripts[[#This Row],[List?]]="Y", Transcripts[[#This Row],[RefSeq mRNA ID]]&amp;IF(Transcripts[[#This Row],[Preferred?]]="Y", " (Preferred)", ""), "")</f>
        <v/>
      </c>
      <c r="V2340" s="43" t="s">
        <v>18580</v>
      </c>
      <c r="W2340" s="43" t="e">
        <f t="array" ref="W2340">INDEX(Table6[#Data], MATCH(1, ISNUMBER(SEARCH(Transcripts[[#This Row],[RefSeq mRNA ID]], Table6['#name])), 0), 1)</f>
        <v>#N/A</v>
      </c>
      <c r="X2340" s="43"/>
      <c r="Y2340" s="43"/>
      <c r="Z2340" t="s">
        <v>6878</v>
      </c>
      <c r="AA2340" t="s">
        <v>6879</v>
      </c>
      <c r="AB2340">
        <v>316</v>
      </c>
      <c r="AC2340" t="s">
        <v>6855</v>
      </c>
      <c r="AD2340" t="s">
        <v>27</v>
      </c>
      <c r="AE2340" t="s">
        <v>11488</v>
      </c>
    </row>
    <row r="2341" spans="8:31" hidden="1" x14ac:dyDescent="0.25">
      <c r="H2341" t="s">
        <v>145</v>
      </c>
      <c r="I2341" t="s">
        <v>6228</v>
      </c>
      <c r="L2341">
        <v>572</v>
      </c>
      <c r="M2341" t="s">
        <v>195</v>
      </c>
      <c r="N2341" t="s">
        <v>6229</v>
      </c>
      <c r="P2341" t="s">
        <v>100</v>
      </c>
      <c r="Q2341">
        <v>0</v>
      </c>
      <c r="R2341" t="s">
        <v>98</v>
      </c>
      <c r="S2341" t="s">
        <v>98</v>
      </c>
      <c r="T2341" t="str">
        <f>IF(Transcripts[[#This Row],[List?]]="Y", Transcripts[[#This Row],[RefSeq mRNA ID]]&amp;IF(Transcripts[[#This Row],[Preferred?]]="Y", " (Preferred)", ""), "")</f>
        <v/>
      </c>
      <c r="V2341" s="43" t="s">
        <v>18580</v>
      </c>
      <c r="W2341" s="43" t="e">
        <f t="array" ref="W2341">INDEX(Table6[#Data], MATCH(1, ISNUMBER(SEARCH(Transcripts[[#This Row],[RefSeq mRNA ID]], Table6['#name])), 0), 1)</f>
        <v>#N/A</v>
      </c>
      <c r="X2341" s="43"/>
      <c r="Y2341" s="43"/>
      <c r="Z2341" t="s">
        <v>6866</v>
      </c>
      <c r="AA2341" t="s">
        <v>6867</v>
      </c>
      <c r="AB2341">
        <v>3402</v>
      </c>
      <c r="AC2341" t="s">
        <v>6855</v>
      </c>
      <c r="AD2341" t="s">
        <v>27</v>
      </c>
      <c r="AE2341" t="s">
        <v>11489</v>
      </c>
    </row>
    <row r="2342" spans="8:31" hidden="1" x14ac:dyDescent="0.25">
      <c r="H2342" t="s">
        <v>145</v>
      </c>
      <c r="I2342" t="s">
        <v>6230</v>
      </c>
      <c r="L2342">
        <v>554</v>
      </c>
      <c r="M2342" t="s">
        <v>195</v>
      </c>
      <c r="N2342" t="s">
        <v>6231</v>
      </c>
      <c r="P2342" t="s">
        <v>100</v>
      </c>
      <c r="Q2342">
        <v>0</v>
      </c>
      <c r="R2342" t="s">
        <v>98</v>
      </c>
      <c r="S2342" t="s">
        <v>98</v>
      </c>
      <c r="T2342" t="str">
        <f>IF(Transcripts[[#This Row],[List?]]="Y", Transcripts[[#This Row],[RefSeq mRNA ID]]&amp;IF(Transcripts[[#This Row],[Preferred?]]="Y", " (Preferred)", ""), "")</f>
        <v/>
      </c>
      <c r="V2342" s="43" t="s">
        <v>18580</v>
      </c>
      <c r="W2342" s="43" t="e">
        <f t="array" ref="W2342">INDEX(Table6[#Data], MATCH(1, ISNUMBER(SEARCH(Transcripts[[#This Row],[RefSeq mRNA ID]], Table6['#name])), 0), 1)</f>
        <v>#N/A</v>
      </c>
      <c r="X2342" s="43"/>
      <c r="Y2342" s="43"/>
      <c r="Z2342" t="s">
        <v>6881</v>
      </c>
      <c r="AA2342" t="s">
        <v>6882</v>
      </c>
      <c r="AB2342">
        <v>563</v>
      </c>
      <c r="AC2342" t="s">
        <v>6855</v>
      </c>
      <c r="AD2342" t="s">
        <v>27</v>
      </c>
      <c r="AE2342" t="s">
        <v>11490</v>
      </c>
    </row>
    <row r="2343" spans="8:31" hidden="1" x14ac:dyDescent="0.25">
      <c r="H2343" t="s">
        <v>145</v>
      </c>
      <c r="I2343" t="s">
        <v>6232</v>
      </c>
      <c r="L2343">
        <v>538</v>
      </c>
      <c r="M2343" t="s">
        <v>195</v>
      </c>
      <c r="N2343" t="s">
        <v>6233</v>
      </c>
      <c r="P2343" t="s">
        <v>100</v>
      </c>
      <c r="Q2343">
        <v>0</v>
      </c>
      <c r="R2343" t="s">
        <v>98</v>
      </c>
      <c r="S2343" t="s">
        <v>98</v>
      </c>
      <c r="T2343" t="str">
        <f>IF(Transcripts[[#This Row],[List?]]="Y", Transcripts[[#This Row],[RefSeq mRNA ID]]&amp;IF(Transcripts[[#This Row],[Preferred?]]="Y", " (Preferred)", ""), "")</f>
        <v/>
      </c>
      <c r="V2343" s="43" t="s">
        <v>18580</v>
      </c>
      <c r="W2343" s="43" t="e">
        <f t="array" ref="W2343">INDEX(Table6[#Data], MATCH(1, ISNUMBER(SEARCH(Transcripts[[#This Row],[RefSeq mRNA ID]], Table6['#name])), 0), 1)</f>
        <v>#N/A</v>
      </c>
      <c r="X2343" s="43"/>
      <c r="Y2343" s="43"/>
      <c r="Z2343" t="s">
        <v>6872</v>
      </c>
      <c r="AA2343" t="s">
        <v>6873</v>
      </c>
      <c r="AB2343">
        <v>867</v>
      </c>
      <c r="AC2343" t="s">
        <v>6855</v>
      </c>
      <c r="AD2343" t="s">
        <v>27</v>
      </c>
      <c r="AE2343" t="s">
        <v>11491</v>
      </c>
    </row>
    <row r="2344" spans="8:31" hidden="1" x14ac:dyDescent="0.25">
      <c r="H2344" t="s">
        <v>145</v>
      </c>
      <c r="I2344" t="s">
        <v>6234</v>
      </c>
      <c r="L2344">
        <v>441</v>
      </c>
      <c r="M2344" t="s">
        <v>195</v>
      </c>
      <c r="N2344" t="s">
        <v>6235</v>
      </c>
      <c r="P2344" t="s">
        <v>100</v>
      </c>
      <c r="Q2344">
        <v>0</v>
      </c>
      <c r="R2344" t="s">
        <v>98</v>
      </c>
      <c r="S2344" t="s">
        <v>98</v>
      </c>
      <c r="T2344" t="str">
        <f>IF(Transcripts[[#This Row],[List?]]="Y", Transcripts[[#This Row],[RefSeq mRNA ID]]&amp;IF(Transcripts[[#This Row],[Preferred?]]="Y", " (Preferred)", ""), "")</f>
        <v/>
      </c>
      <c r="V2344" s="43" t="s">
        <v>18580</v>
      </c>
      <c r="W2344" s="43" t="e">
        <f t="array" ref="W2344">INDEX(Table6[#Data], MATCH(1, ISNUMBER(SEARCH(Transcripts[[#This Row],[RefSeq mRNA ID]], Table6['#name])), 0), 1)</f>
        <v>#N/A</v>
      </c>
      <c r="X2344" s="43"/>
      <c r="Y2344" s="43"/>
      <c r="Z2344" t="s">
        <v>6869</v>
      </c>
      <c r="AA2344" t="s">
        <v>6870</v>
      </c>
      <c r="AB2344">
        <v>873</v>
      </c>
      <c r="AC2344" t="s">
        <v>6855</v>
      </c>
      <c r="AD2344" t="s">
        <v>27</v>
      </c>
      <c r="AE2344" t="s">
        <v>11492</v>
      </c>
    </row>
    <row r="2345" spans="8:31" hidden="1" x14ac:dyDescent="0.25">
      <c r="H2345" t="s">
        <v>145</v>
      </c>
      <c r="I2345" t="s">
        <v>6236</v>
      </c>
      <c r="L2345">
        <v>424</v>
      </c>
      <c r="M2345" t="s">
        <v>195</v>
      </c>
      <c r="N2345" t="s">
        <v>6237</v>
      </c>
      <c r="P2345" t="s">
        <v>100</v>
      </c>
      <c r="Q2345">
        <v>0</v>
      </c>
      <c r="R2345" t="s">
        <v>98</v>
      </c>
      <c r="S2345" t="s">
        <v>98</v>
      </c>
      <c r="T2345" t="str">
        <f>IF(Transcripts[[#This Row],[List?]]="Y", Transcripts[[#This Row],[RefSeq mRNA ID]]&amp;IF(Transcripts[[#This Row],[Preferred?]]="Y", " (Preferred)", ""), "")</f>
        <v/>
      </c>
      <c r="V2345" s="43" t="s">
        <v>18580</v>
      </c>
      <c r="W2345" s="43" t="e">
        <f t="array" ref="W2345">INDEX(Table6[#Data], MATCH(1, ISNUMBER(SEARCH(Transcripts[[#This Row],[RefSeq mRNA ID]], Table6['#name])), 0), 1)</f>
        <v>#N/A</v>
      </c>
      <c r="X2345" s="43"/>
      <c r="Y2345" s="43"/>
      <c r="Z2345" t="s">
        <v>6884</v>
      </c>
      <c r="AC2345" t="s">
        <v>6855</v>
      </c>
      <c r="AD2345" t="s">
        <v>27</v>
      </c>
      <c r="AE2345" t="s">
        <v>6884</v>
      </c>
    </row>
    <row r="2346" spans="8:31" hidden="1" x14ac:dyDescent="0.25">
      <c r="H2346" t="s">
        <v>145</v>
      </c>
      <c r="I2346" t="s">
        <v>6238</v>
      </c>
      <c r="L2346">
        <v>398</v>
      </c>
      <c r="M2346" t="s">
        <v>195</v>
      </c>
      <c r="N2346" t="s">
        <v>6239</v>
      </c>
      <c r="P2346" t="s">
        <v>100</v>
      </c>
      <c r="Q2346">
        <v>0</v>
      </c>
      <c r="R2346" t="s">
        <v>98</v>
      </c>
      <c r="S2346" t="s">
        <v>98</v>
      </c>
      <c r="T2346" t="str">
        <f>IF(Transcripts[[#This Row],[List?]]="Y", Transcripts[[#This Row],[RefSeq mRNA ID]]&amp;IF(Transcripts[[#This Row],[Preferred?]]="Y", " (Preferred)", ""), "")</f>
        <v/>
      </c>
      <c r="V2346" s="43" t="s">
        <v>18580</v>
      </c>
      <c r="W2346" s="43" t="e">
        <f t="array" ref="W2346">INDEX(Table6[#Data], MATCH(1, ISNUMBER(SEARCH(Transcripts[[#This Row],[RefSeq mRNA ID]], Table6['#name])), 0), 1)</f>
        <v>#N/A</v>
      </c>
      <c r="X2346" s="43"/>
      <c r="Y2346" s="43"/>
      <c r="Z2346" t="s">
        <v>6888</v>
      </c>
      <c r="AC2346" t="s">
        <v>6855</v>
      </c>
      <c r="AD2346" t="s">
        <v>27</v>
      </c>
      <c r="AE2346" t="s">
        <v>6888</v>
      </c>
    </row>
    <row r="2347" spans="8:31" hidden="1" x14ac:dyDescent="0.25">
      <c r="H2347" t="s">
        <v>145</v>
      </c>
      <c r="I2347" t="s">
        <v>6240</v>
      </c>
      <c r="L2347">
        <v>141</v>
      </c>
      <c r="M2347" t="s">
        <v>195</v>
      </c>
      <c r="N2347" t="s">
        <v>6241</v>
      </c>
      <c r="P2347" t="s">
        <v>100</v>
      </c>
      <c r="Q2347">
        <v>0</v>
      </c>
      <c r="R2347" t="s">
        <v>98</v>
      </c>
      <c r="S2347" t="s">
        <v>98</v>
      </c>
      <c r="T2347" t="str">
        <f>IF(Transcripts[[#This Row],[List?]]="Y", Transcripts[[#This Row],[RefSeq mRNA ID]]&amp;IF(Transcripts[[#This Row],[Preferred?]]="Y", " (Preferred)", ""), "")</f>
        <v/>
      </c>
      <c r="V2347" s="43" t="s">
        <v>18580</v>
      </c>
      <c r="W2347" s="43" t="e">
        <f t="array" ref="W2347">INDEX(Table6[#Data], MATCH(1, ISNUMBER(SEARCH(Transcripts[[#This Row],[RefSeq mRNA ID]], Table6['#name])), 0), 1)</f>
        <v>#N/A</v>
      </c>
      <c r="X2347" s="43"/>
      <c r="Y2347" s="43"/>
      <c r="Z2347" t="s">
        <v>6890</v>
      </c>
      <c r="AC2347" t="s">
        <v>6855</v>
      </c>
      <c r="AD2347" t="s">
        <v>27</v>
      </c>
      <c r="AE2347" t="s">
        <v>6890</v>
      </c>
    </row>
    <row r="2348" spans="8:31" hidden="1" x14ac:dyDescent="0.25">
      <c r="H2348" t="s">
        <v>6282</v>
      </c>
      <c r="I2348" t="s">
        <v>6283</v>
      </c>
      <c r="J2348" t="s">
        <v>6284</v>
      </c>
      <c r="K2348" t="s">
        <v>19725</v>
      </c>
      <c r="L2348">
        <v>1081</v>
      </c>
      <c r="M2348" t="s">
        <v>27</v>
      </c>
      <c r="N2348" t="s">
        <v>6285</v>
      </c>
      <c r="P2348" t="s">
        <v>6286</v>
      </c>
      <c r="Q2348">
        <v>927</v>
      </c>
      <c r="R2348" t="s">
        <v>97</v>
      </c>
      <c r="S2348" t="s">
        <v>97</v>
      </c>
      <c r="T2348" t="str">
        <f>IF(Transcripts[[#This Row],[List?]]="Y", Transcripts[[#This Row],[RefSeq mRNA ID]]&amp;IF(Transcripts[[#This Row],[Preferred?]]="Y", " (Preferred)", ""), "")</f>
        <v>NM_001004486.1 (Preferred)</v>
      </c>
      <c r="V2348" s="43" t="s">
        <v>18581</v>
      </c>
      <c r="W2348" s="43" t="e">
        <f t="array" ref="W2348">INDEX(Table6[#Data], MATCH(1, ISNUMBER(SEARCH(Transcripts[[#This Row],[RefSeq mRNA ID]], Table6['#name])), 0), 1)</f>
        <v>#N/A</v>
      </c>
      <c r="X2348" s="43"/>
      <c r="Y2348" s="43"/>
      <c r="Z2348" t="s">
        <v>3573</v>
      </c>
      <c r="AA2348" t="s">
        <v>3574</v>
      </c>
      <c r="AB2348">
        <v>1533</v>
      </c>
      <c r="AC2348" t="s">
        <v>3568</v>
      </c>
      <c r="AD2348" t="s">
        <v>27</v>
      </c>
      <c r="AE2348" t="s">
        <v>11493</v>
      </c>
    </row>
    <row r="2349" spans="8:31" hidden="1" x14ac:dyDescent="0.25">
      <c r="H2349" t="s">
        <v>6287</v>
      </c>
      <c r="I2349" t="s">
        <v>6288</v>
      </c>
      <c r="J2349" t="s">
        <v>6289</v>
      </c>
      <c r="K2349" t="s">
        <v>19726</v>
      </c>
      <c r="L2349">
        <v>998</v>
      </c>
      <c r="M2349" t="s">
        <v>27</v>
      </c>
      <c r="N2349" t="s">
        <v>6290</v>
      </c>
      <c r="P2349" t="s">
        <v>6291</v>
      </c>
      <c r="Q2349">
        <v>933</v>
      </c>
      <c r="R2349" t="s">
        <v>97</v>
      </c>
      <c r="S2349" t="s">
        <v>97</v>
      </c>
      <c r="T2349" t="str">
        <f>IF(Transcripts[[#This Row],[List?]]="Y", Transcripts[[#This Row],[RefSeq mRNA ID]]&amp;IF(Transcripts[[#This Row],[Preferred?]]="Y", " (Preferred)", ""), "")</f>
        <v>NM_001005195.1 (Preferred)</v>
      </c>
      <c r="V2349" s="43" t="s">
        <v>18582</v>
      </c>
      <c r="W2349" s="43" t="e">
        <f t="array" ref="W2349">INDEX(Table6[#Data], MATCH(1, ISNUMBER(SEARCH(Transcripts[[#This Row],[RefSeq mRNA ID]], Table6['#name])), 0), 1)</f>
        <v>#N/A</v>
      </c>
      <c r="X2349" s="43"/>
      <c r="Y2349" s="43"/>
      <c r="Z2349" t="s">
        <v>3571</v>
      </c>
      <c r="AC2349" t="s">
        <v>3568</v>
      </c>
      <c r="AD2349" t="s">
        <v>27</v>
      </c>
      <c r="AE2349" t="s">
        <v>3571</v>
      </c>
    </row>
    <row r="2350" spans="8:31" hidden="1" x14ac:dyDescent="0.25">
      <c r="H2350" t="s">
        <v>6292</v>
      </c>
      <c r="I2350" t="s">
        <v>6293</v>
      </c>
      <c r="J2350" t="s">
        <v>6294</v>
      </c>
      <c r="K2350" t="s">
        <v>19729</v>
      </c>
      <c r="L2350">
        <v>2660</v>
      </c>
      <c r="M2350" t="s">
        <v>27</v>
      </c>
      <c r="N2350" t="s">
        <v>6295</v>
      </c>
      <c r="P2350" t="s">
        <v>6296</v>
      </c>
      <c r="Q2350">
        <v>1134</v>
      </c>
      <c r="R2350" t="s">
        <v>98</v>
      </c>
      <c r="S2350" t="s">
        <v>97</v>
      </c>
      <c r="T2350" t="str">
        <f>IF(Transcripts[[#This Row],[List?]]="Y", Transcripts[[#This Row],[RefSeq mRNA ID]]&amp;IF(Transcripts[[#This Row],[Preferred?]]="Y", " (Preferred)", ""), "")</f>
        <v>NM_176072.2</v>
      </c>
      <c r="V2350" s="43" t="s">
        <v>18583</v>
      </c>
      <c r="W2350" s="43" t="e">
        <f t="array" ref="W2350">INDEX(Table6[#Data], MATCH(1, ISNUMBER(SEARCH(Transcripts[[#This Row],[RefSeq mRNA ID]], Table6['#name])), 0), 1)</f>
        <v>#N/A</v>
      </c>
      <c r="X2350" s="43"/>
      <c r="Y2350" s="43"/>
      <c r="Z2350" t="s">
        <v>3569</v>
      </c>
      <c r="AC2350" t="s">
        <v>3568</v>
      </c>
      <c r="AD2350" t="s">
        <v>27</v>
      </c>
      <c r="AE2350" t="s">
        <v>3569</v>
      </c>
    </row>
    <row r="2351" spans="8:31" hidden="1" x14ac:dyDescent="0.25">
      <c r="H2351" t="s">
        <v>6292</v>
      </c>
      <c r="I2351" t="s">
        <v>6297</v>
      </c>
      <c r="J2351" t="s">
        <v>6298</v>
      </c>
      <c r="K2351" t="s">
        <v>19728</v>
      </c>
      <c r="L2351">
        <v>2174</v>
      </c>
      <c r="M2351" t="s">
        <v>27</v>
      </c>
      <c r="N2351" t="s">
        <v>6299</v>
      </c>
      <c r="P2351" t="s">
        <v>6296</v>
      </c>
      <c r="Q2351">
        <v>1134</v>
      </c>
      <c r="R2351" t="s">
        <v>97</v>
      </c>
      <c r="S2351" t="s">
        <v>97</v>
      </c>
      <c r="T2351" t="str">
        <f>IF(Transcripts[[#This Row],[List?]]="Y", Transcripts[[#This Row],[RefSeq mRNA ID]]&amp;IF(Transcripts[[#This Row],[Preferred?]]="Y", " (Preferred)", ""), "")</f>
        <v>NM_176071.2 (Preferred)</v>
      </c>
      <c r="V2351" s="43" t="s">
        <v>18583</v>
      </c>
      <c r="W2351" s="43" t="e">
        <f t="array" ref="W2351">INDEX(Table6[#Data], MATCH(1, ISNUMBER(SEARCH(Transcripts[[#This Row],[RefSeq mRNA ID]], Table6['#name])), 0), 1)</f>
        <v>#N/A</v>
      </c>
      <c r="X2351" s="43"/>
      <c r="Y2351" s="43"/>
      <c r="Z2351" t="s">
        <v>9906</v>
      </c>
      <c r="AA2351" t="s">
        <v>9907</v>
      </c>
      <c r="AB2351">
        <v>2763</v>
      </c>
      <c r="AC2351" t="s">
        <v>9905</v>
      </c>
      <c r="AD2351" t="s">
        <v>27</v>
      </c>
      <c r="AE2351" t="s">
        <v>11494</v>
      </c>
    </row>
    <row r="2352" spans="8:31" hidden="1" x14ac:dyDescent="0.25">
      <c r="H2352" t="s">
        <v>6292</v>
      </c>
      <c r="I2352" t="s">
        <v>6300</v>
      </c>
      <c r="J2352" t="s">
        <v>6301</v>
      </c>
      <c r="K2352" t="s">
        <v>19727</v>
      </c>
      <c r="L2352">
        <v>2107</v>
      </c>
      <c r="M2352" t="s">
        <v>27</v>
      </c>
      <c r="N2352" t="s">
        <v>6302</v>
      </c>
      <c r="P2352" t="s">
        <v>6296</v>
      </c>
      <c r="Q2352">
        <v>1134</v>
      </c>
      <c r="R2352" t="s">
        <v>98</v>
      </c>
      <c r="S2352" t="s">
        <v>97</v>
      </c>
      <c r="T2352" t="str">
        <f>IF(Transcripts[[#This Row],[List?]]="Y", Transcripts[[#This Row],[RefSeq mRNA ID]]&amp;IF(Transcripts[[#This Row],[Preferred?]]="Y", " (Preferred)", ""), "")</f>
        <v>NM_002564.3</v>
      </c>
      <c r="V2352" s="43" t="s">
        <v>18583</v>
      </c>
      <c r="W2352" s="43" t="e">
        <f t="array" ref="W2352">INDEX(Table6[#Data], MATCH(1, ISNUMBER(SEARCH(Transcripts[[#This Row],[RefSeq mRNA ID]], Table6['#name])), 0), 1)</f>
        <v>#N/A</v>
      </c>
      <c r="X2352" s="43"/>
      <c r="Y2352" s="43"/>
      <c r="Z2352" t="s">
        <v>9910</v>
      </c>
      <c r="AC2352" t="s">
        <v>9905</v>
      </c>
      <c r="AD2352" t="s">
        <v>27</v>
      </c>
      <c r="AE2352" t="s">
        <v>9910</v>
      </c>
    </row>
    <row r="2353" spans="8:31" hidden="1" x14ac:dyDescent="0.25">
      <c r="H2353" t="s">
        <v>6303</v>
      </c>
      <c r="I2353" t="s">
        <v>6333</v>
      </c>
      <c r="J2353" t="s">
        <v>6334</v>
      </c>
      <c r="K2353" t="s">
        <v>20487</v>
      </c>
      <c r="R2353" t="s">
        <v>98</v>
      </c>
      <c r="S2353" t="s">
        <v>97</v>
      </c>
      <c r="T2353" t="str">
        <f>IF(Transcripts[[#This Row],[List?]]="Y", Transcripts[[#This Row],[RefSeq mRNA ID]]&amp;IF(Transcripts[[#This Row],[Preferred?]]="Y", " (Preferred)", ""), "")</f>
        <v>NM_1324328.1</v>
      </c>
      <c r="V2353" s="43"/>
      <c r="W2353" s="43" t="e">
        <f t="array" ref="W2353">INDEX(Table6[#Data], MATCH(1, ISNUMBER(SEARCH(Transcripts[[#This Row],[RefSeq mRNA ID]], Table6['#name])), 0), 1)</f>
        <v>#N/A</v>
      </c>
      <c r="X2353" s="43"/>
      <c r="Y2353" s="43"/>
      <c r="Z2353" t="s">
        <v>9912</v>
      </c>
      <c r="AA2353" t="s">
        <v>9913</v>
      </c>
      <c r="AB2353">
        <v>1935</v>
      </c>
      <c r="AC2353" t="s">
        <v>9905</v>
      </c>
      <c r="AD2353" t="s">
        <v>27</v>
      </c>
      <c r="AE2353" t="s">
        <v>11495</v>
      </c>
    </row>
    <row r="2354" spans="8:31" hidden="1" x14ac:dyDescent="0.25">
      <c r="H2354" t="s">
        <v>6303</v>
      </c>
      <c r="I2354" t="s">
        <v>6326</v>
      </c>
      <c r="J2354" t="s">
        <v>6327</v>
      </c>
      <c r="K2354" t="s">
        <v>19732</v>
      </c>
      <c r="L2354">
        <v>2241</v>
      </c>
      <c r="M2354" t="s">
        <v>27</v>
      </c>
      <c r="N2354" t="s">
        <v>6328</v>
      </c>
      <c r="P2354" t="s">
        <v>6329</v>
      </c>
      <c r="Q2354">
        <v>1743</v>
      </c>
      <c r="R2354" t="s">
        <v>98</v>
      </c>
      <c r="S2354" t="s">
        <v>97</v>
      </c>
      <c r="T2354" t="str">
        <f>IF(Transcripts[[#This Row],[List?]]="Y", Transcripts[[#This Row],[RefSeq mRNA ID]]&amp;IF(Transcripts[[#This Row],[Preferred?]]="Y", " (Preferred)", ""), "")</f>
        <v>NM_001128168.2</v>
      </c>
      <c r="V2354" s="43" t="s">
        <v>18584</v>
      </c>
      <c r="W2354" s="43" t="e">
        <f t="array" ref="W2354">INDEX(Table6[#Data], MATCH(1, ISNUMBER(SEARCH(Transcripts[[#This Row],[RefSeq mRNA ID]], Table6['#name])), 0), 1)</f>
        <v>#N/A</v>
      </c>
      <c r="X2354" s="43"/>
      <c r="Y2354" s="43"/>
      <c r="Z2354" t="s">
        <v>9915</v>
      </c>
      <c r="AA2354" t="s">
        <v>9916</v>
      </c>
      <c r="AB2354">
        <v>1803</v>
      </c>
      <c r="AC2354" t="s">
        <v>9905</v>
      </c>
      <c r="AD2354" t="s">
        <v>27</v>
      </c>
      <c r="AE2354" t="s">
        <v>11496</v>
      </c>
    </row>
    <row r="2355" spans="8:31" hidden="1" x14ac:dyDescent="0.25">
      <c r="H2355" t="s">
        <v>6303</v>
      </c>
      <c r="I2355" t="s">
        <v>6335</v>
      </c>
      <c r="J2355" t="s">
        <v>6336</v>
      </c>
      <c r="L2355">
        <v>2098</v>
      </c>
      <c r="M2355" t="s">
        <v>27</v>
      </c>
      <c r="N2355" t="s">
        <v>6337</v>
      </c>
      <c r="P2355" t="s">
        <v>6329</v>
      </c>
      <c r="Q2355">
        <v>1743</v>
      </c>
      <c r="R2355" t="s">
        <v>98</v>
      </c>
      <c r="S2355" t="s">
        <v>98</v>
      </c>
      <c r="T2355" t="str">
        <f>IF(Transcripts[[#This Row],[List?]]="Y", Transcripts[[#This Row],[RefSeq mRNA ID]]&amp;IF(Transcripts[[#This Row],[Preferred?]]="Y", " (Preferred)", ""), "")</f>
        <v/>
      </c>
      <c r="V2355" s="43" t="s">
        <v>18584</v>
      </c>
      <c r="W2355" s="43" t="e">
        <f t="array" ref="W2355">INDEX(Table6[#Data], MATCH(1, ISNUMBER(SEARCH(Transcripts[[#This Row],[RefSeq mRNA ID]], Table6['#name])), 0), 1)</f>
        <v>#N/A</v>
      </c>
      <c r="X2355" s="43"/>
      <c r="Y2355" s="43"/>
      <c r="Z2355" t="s">
        <v>9918</v>
      </c>
      <c r="AA2355" t="s">
        <v>9919</v>
      </c>
      <c r="AB2355">
        <v>1167</v>
      </c>
      <c r="AC2355" t="s">
        <v>9905</v>
      </c>
      <c r="AD2355" t="s">
        <v>27</v>
      </c>
      <c r="AE2355" t="s">
        <v>11497</v>
      </c>
    </row>
    <row r="2356" spans="8:31" hidden="1" x14ac:dyDescent="0.25">
      <c r="H2356" t="s">
        <v>6303</v>
      </c>
      <c r="I2356" t="s">
        <v>6312</v>
      </c>
      <c r="J2356" t="s">
        <v>6313</v>
      </c>
      <c r="L2356">
        <v>2638</v>
      </c>
      <c r="M2356" t="s">
        <v>27</v>
      </c>
      <c r="N2356" t="s">
        <v>6314</v>
      </c>
      <c r="P2356" t="s">
        <v>6315</v>
      </c>
      <c r="Q2356">
        <v>1698</v>
      </c>
      <c r="R2356" t="s">
        <v>98</v>
      </c>
      <c r="S2356" t="s">
        <v>98</v>
      </c>
      <c r="T2356" t="str">
        <f>IF(Transcripts[[#This Row],[List?]]="Y", Transcripts[[#This Row],[RefSeq mRNA ID]]&amp;IF(Transcripts[[#This Row],[Preferred?]]="Y", " (Preferred)", ""), "")</f>
        <v/>
      </c>
      <c r="V2356" s="43" t="s">
        <v>18584</v>
      </c>
      <c r="W2356" s="43" t="e">
        <f t="array" ref="W2356">INDEX(Table6[#Data], MATCH(1, ISNUMBER(SEARCH(Transcripts[[#This Row],[RefSeq mRNA ID]], Table6['#name])), 0), 1)</f>
        <v>#N/A</v>
      </c>
      <c r="X2356" s="43"/>
      <c r="Y2356" s="43"/>
      <c r="Z2356" t="s">
        <v>9922</v>
      </c>
      <c r="AA2356" t="s">
        <v>9923</v>
      </c>
      <c r="AB2356">
        <v>2205</v>
      </c>
      <c r="AC2356" t="s">
        <v>9905</v>
      </c>
      <c r="AD2356" t="s">
        <v>27</v>
      </c>
      <c r="AE2356" t="s">
        <v>11498</v>
      </c>
    </row>
    <row r="2357" spans="8:31" hidden="1" x14ac:dyDescent="0.25">
      <c r="H2357" t="s">
        <v>6303</v>
      </c>
      <c r="I2357" t="s">
        <v>6330</v>
      </c>
      <c r="J2357" t="s">
        <v>6331</v>
      </c>
      <c r="K2357" t="s">
        <v>19733</v>
      </c>
      <c r="L2357">
        <v>2196</v>
      </c>
      <c r="M2357" t="s">
        <v>27</v>
      </c>
      <c r="N2357" t="s">
        <v>6332</v>
      </c>
      <c r="P2357" t="s">
        <v>6315</v>
      </c>
      <c r="Q2357" s="43">
        <v>1698</v>
      </c>
      <c r="R2357" t="s">
        <v>98</v>
      </c>
      <c r="S2357" s="43" t="s">
        <v>97</v>
      </c>
      <c r="T2357" t="str">
        <f>IF(Transcripts[[#This Row],[List?]]="Y", Transcripts[[#This Row],[RefSeq mRNA ID]]&amp;IF(Transcripts[[#This Row],[Preferred?]]="Y", " (Preferred)", ""), "")</f>
        <v>NM_001128172.2</v>
      </c>
      <c r="V2357" s="43" t="s">
        <v>18584</v>
      </c>
      <c r="W2357" s="43" t="e">
        <f t="array" ref="W2357">INDEX(Table6[#Data], MATCH(1, ISNUMBER(SEARCH(Transcripts[[#This Row],[RefSeq mRNA ID]], Table6['#name])), 0), 1)</f>
        <v>#N/A</v>
      </c>
      <c r="X2357" s="43"/>
      <c r="Y2357" s="43"/>
      <c r="Z2357" t="s">
        <v>6198</v>
      </c>
      <c r="AA2357" t="s">
        <v>6199</v>
      </c>
      <c r="AB2357">
        <v>1614</v>
      </c>
      <c r="AC2357" t="s">
        <v>6193</v>
      </c>
      <c r="AD2357" t="s">
        <v>27</v>
      </c>
      <c r="AE2357" t="s">
        <v>11499</v>
      </c>
    </row>
    <row r="2358" spans="8:31" hidden="1" x14ac:dyDescent="0.25">
      <c r="H2358" t="s">
        <v>6303</v>
      </c>
      <c r="I2358" t="s">
        <v>6316</v>
      </c>
      <c r="J2358" t="s">
        <v>6317</v>
      </c>
      <c r="K2358" t="s">
        <v>19739</v>
      </c>
      <c r="L2358">
        <v>2606</v>
      </c>
      <c r="M2358" t="s">
        <v>27</v>
      </c>
      <c r="N2358" t="s">
        <v>6318</v>
      </c>
      <c r="P2358" t="s">
        <v>6319</v>
      </c>
      <c r="Q2358" s="43">
        <v>1680</v>
      </c>
      <c r="R2358" t="s">
        <v>98</v>
      </c>
      <c r="S2358" s="43" t="s">
        <v>97</v>
      </c>
      <c r="T2358" t="str">
        <f>IF(Transcripts[[#This Row],[List?]]="Y", Transcripts[[#This Row],[RefSeq mRNA ID]]&amp;IF(Transcripts[[#This Row],[Preferred?]]="Y", " (Preferred)", ""), "")</f>
        <v>NM_001324329.1</v>
      </c>
      <c r="V2358" s="43" t="s">
        <v>18584</v>
      </c>
      <c r="W2358" s="43" t="e">
        <f t="array" ref="W2358">INDEX(Table6[#Data], MATCH(1, ISNUMBER(SEARCH(Transcripts[[#This Row],[RefSeq mRNA ID]], Table6['#name])), 0), 1)</f>
        <v>#N/A</v>
      </c>
      <c r="X2358" s="43"/>
      <c r="Y2358" s="43"/>
      <c r="Z2358" t="s">
        <v>6194</v>
      </c>
      <c r="AA2358" t="s">
        <v>6195</v>
      </c>
      <c r="AB2358">
        <v>1662</v>
      </c>
      <c r="AC2358" t="s">
        <v>6193</v>
      </c>
      <c r="AD2358" t="s">
        <v>27</v>
      </c>
      <c r="AE2358" t="s">
        <v>11500</v>
      </c>
    </row>
    <row r="2359" spans="8:31" hidden="1" x14ac:dyDescent="0.25">
      <c r="H2359" t="s">
        <v>6303</v>
      </c>
      <c r="I2359" t="s">
        <v>6308</v>
      </c>
      <c r="J2359" t="s">
        <v>6309</v>
      </c>
      <c r="K2359" t="s">
        <v>20488</v>
      </c>
      <c r="L2359">
        <v>8940</v>
      </c>
      <c r="M2359" t="s">
        <v>27</v>
      </c>
      <c r="N2359" t="s">
        <v>6310</v>
      </c>
      <c r="P2359" t="s">
        <v>6311</v>
      </c>
      <c r="Q2359" s="43">
        <v>1635</v>
      </c>
      <c r="R2359" t="s">
        <v>98</v>
      </c>
      <c r="S2359" s="43" t="s">
        <v>97</v>
      </c>
      <c r="T2359" t="str">
        <f>IF(Transcripts[[#This Row],[List?]]="Y", Transcripts[[#This Row],[RefSeq mRNA ID]]&amp;IF(Transcripts[[#This Row],[Preferred?]]="Y", " (Preferred)", ""), "")</f>
        <v>NM_002578.5</v>
      </c>
      <c r="V2359" s="43" t="s">
        <v>18584</v>
      </c>
      <c r="W2359" s="43" t="e">
        <f t="array" ref="W2359">INDEX(Table6[#Data], MATCH(1, ISNUMBER(SEARCH(Transcripts[[#This Row],[RefSeq mRNA ID]], Table6['#name])), 0), 1)</f>
        <v>#N/A</v>
      </c>
      <c r="X2359" s="43"/>
      <c r="Y2359" s="43"/>
      <c r="Z2359" t="s">
        <v>6217</v>
      </c>
      <c r="AA2359" t="s">
        <v>6218</v>
      </c>
      <c r="AB2359">
        <v>2517</v>
      </c>
      <c r="AC2359" t="s">
        <v>6193</v>
      </c>
      <c r="AD2359" t="s">
        <v>27</v>
      </c>
      <c r="AE2359" t="s">
        <v>11501</v>
      </c>
    </row>
    <row r="2360" spans="8:31" hidden="1" x14ac:dyDescent="0.25">
      <c r="H2360" t="s">
        <v>6303</v>
      </c>
      <c r="I2360" t="s">
        <v>6320</v>
      </c>
      <c r="J2360" t="s">
        <v>6321</v>
      </c>
      <c r="K2360" t="s">
        <v>19730</v>
      </c>
      <c r="L2360">
        <v>2550</v>
      </c>
      <c r="M2360" t="s">
        <v>27</v>
      </c>
      <c r="N2360" t="s">
        <v>6322</v>
      </c>
      <c r="P2360" t="s">
        <v>6311</v>
      </c>
      <c r="Q2360" s="43">
        <v>1635</v>
      </c>
      <c r="R2360" t="s">
        <v>97</v>
      </c>
      <c r="S2360" s="43" t="s">
        <v>97</v>
      </c>
      <c r="T2360" t="str">
        <f>IF(Transcripts[[#This Row],[List?]]="Y", Transcripts[[#This Row],[RefSeq mRNA ID]]&amp;IF(Transcripts[[#This Row],[Preferred?]]="Y", " (Preferred)", ""), "")</f>
        <v>NM_001128166.2 (Preferred)</v>
      </c>
      <c r="V2360" s="43" t="s">
        <v>18584</v>
      </c>
      <c r="W2360" s="43" t="e">
        <f t="array" ref="W2360">INDEX(Table6[#Data], MATCH(1, ISNUMBER(SEARCH(Transcripts[[#This Row],[RefSeq mRNA ID]], Table6['#name])), 0), 1)</f>
        <v>#N/A</v>
      </c>
      <c r="X2360" s="43"/>
      <c r="Y2360" s="43"/>
      <c r="Z2360" t="s">
        <v>6220</v>
      </c>
      <c r="AA2360" t="s">
        <v>6221</v>
      </c>
      <c r="AB2360">
        <v>2469</v>
      </c>
      <c r="AC2360" t="s">
        <v>6193</v>
      </c>
      <c r="AD2360" t="s">
        <v>27</v>
      </c>
      <c r="AE2360" t="s">
        <v>11502</v>
      </c>
    </row>
    <row r="2361" spans="8:31" hidden="1" x14ac:dyDescent="0.25">
      <c r="H2361" t="s">
        <v>6303</v>
      </c>
      <c r="I2361" t="s">
        <v>6323</v>
      </c>
      <c r="J2361" t="s">
        <v>6324</v>
      </c>
      <c r="K2361" t="s">
        <v>19731</v>
      </c>
      <c r="L2361">
        <v>2477</v>
      </c>
      <c r="M2361" t="s">
        <v>27</v>
      </c>
      <c r="N2361" t="s">
        <v>6325</v>
      </c>
      <c r="P2361" t="s">
        <v>6311</v>
      </c>
      <c r="Q2361" s="43">
        <v>1635</v>
      </c>
      <c r="R2361" t="s">
        <v>98</v>
      </c>
      <c r="S2361" s="43" t="s">
        <v>97</v>
      </c>
      <c r="T2361" t="str">
        <f>IF(Transcripts[[#This Row],[List?]]="Y", Transcripts[[#This Row],[RefSeq mRNA ID]]&amp;IF(Transcripts[[#This Row],[Preferred?]]="Y", " (Preferred)", ""), "")</f>
        <v>NM_001128167.2</v>
      </c>
      <c r="V2361" s="43" t="s">
        <v>18584</v>
      </c>
      <c r="W2361" s="43" t="e">
        <f t="array" ref="W2361">INDEX(Table6[#Data], MATCH(1, ISNUMBER(SEARCH(Transcripts[[#This Row],[RefSeq mRNA ID]], Table6['#name])), 0), 1)</f>
        <v>#N/A</v>
      </c>
      <c r="X2361" s="43"/>
      <c r="Y2361" s="43"/>
      <c r="Z2361" t="s">
        <v>6206</v>
      </c>
      <c r="AA2361" t="s">
        <v>6207</v>
      </c>
      <c r="AB2361">
        <v>1434</v>
      </c>
      <c r="AC2361" t="s">
        <v>6193</v>
      </c>
      <c r="AD2361" t="s">
        <v>27</v>
      </c>
      <c r="AE2361" t="s">
        <v>11503</v>
      </c>
    </row>
    <row r="2362" spans="8:31" hidden="1" x14ac:dyDescent="0.25">
      <c r="H2362" t="s">
        <v>6303</v>
      </c>
      <c r="I2362" t="s">
        <v>6338</v>
      </c>
      <c r="J2362" t="s">
        <v>6339</v>
      </c>
      <c r="L2362">
        <v>573</v>
      </c>
      <c r="M2362" t="s">
        <v>27</v>
      </c>
      <c r="N2362" t="s">
        <v>6340</v>
      </c>
      <c r="Q2362" s="43">
        <v>545</v>
      </c>
      <c r="R2362" t="s">
        <v>98</v>
      </c>
      <c r="S2362" s="43" t="s">
        <v>98</v>
      </c>
      <c r="T2362" t="str">
        <f>IF(Transcripts[[#This Row],[List?]]="Y", Transcripts[[#This Row],[RefSeq mRNA ID]]&amp;IF(Transcripts[[#This Row],[Preferred?]]="Y", " (Preferred)", ""), "")</f>
        <v/>
      </c>
      <c r="V2362" s="43" t="s">
        <v>18584</v>
      </c>
      <c r="W2362" s="43" t="e">
        <f t="array" ref="W2362">INDEX(Table6[#Data], MATCH(1, ISNUMBER(SEARCH(Transcripts[[#This Row],[RefSeq mRNA ID]], Table6['#name])), 0), 1)</f>
        <v>#N/A</v>
      </c>
      <c r="X2362" s="43"/>
      <c r="Y2362" s="43"/>
      <c r="Z2362" t="s">
        <v>6209</v>
      </c>
      <c r="AA2362" t="s">
        <v>6210</v>
      </c>
      <c r="AB2362">
        <v>2517</v>
      </c>
      <c r="AC2362" t="s">
        <v>6193</v>
      </c>
      <c r="AD2362" t="s">
        <v>27</v>
      </c>
      <c r="AE2362" t="s">
        <v>11504</v>
      </c>
    </row>
    <row r="2363" spans="8:31" hidden="1" x14ac:dyDescent="0.25">
      <c r="H2363" t="s">
        <v>6303</v>
      </c>
      <c r="I2363" t="s">
        <v>6304</v>
      </c>
      <c r="L2363">
        <v>710</v>
      </c>
      <c r="M2363" t="s">
        <v>195</v>
      </c>
      <c r="N2363" t="s">
        <v>6305</v>
      </c>
      <c r="Q2363">
        <v>0</v>
      </c>
      <c r="R2363" t="s">
        <v>98</v>
      </c>
      <c r="S2363" t="s">
        <v>98</v>
      </c>
      <c r="T2363" t="str">
        <f>IF(Transcripts[[#This Row],[List?]]="Y", Transcripts[[#This Row],[RefSeq mRNA ID]]&amp;IF(Transcripts[[#This Row],[Preferred?]]="Y", " (Preferred)", ""), "")</f>
        <v/>
      </c>
      <c r="V2363" s="43" t="s">
        <v>18584</v>
      </c>
      <c r="W2363" s="43" t="e">
        <f t="array" ref="W2363">INDEX(Table6[#Data], MATCH(1, ISNUMBER(SEARCH(Transcripts[[#This Row],[RefSeq mRNA ID]], Table6['#name])), 0), 1)</f>
        <v>#N/A</v>
      </c>
      <c r="X2363" s="43"/>
      <c r="Y2363" s="43"/>
      <c r="Z2363" t="s">
        <v>6213</v>
      </c>
      <c r="AA2363" t="s">
        <v>6214</v>
      </c>
      <c r="AB2363">
        <v>2469</v>
      </c>
      <c r="AC2363" t="s">
        <v>6193</v>
      </c>
      <c r="AD2363" t="s">
        <v>27</v>
      </c>
      <c r="AE2363" t="s">
        <v>11505</v>
      </c>
    </row>
    <row r="2364" spans="8:31" hidden="1" x14ac:dyDescent="0.25">
      <c r="H2364" t="s">
        <v>6303</v>
      </c>
      <c r="I2364" t="s">
        <v>6306</v>
      </c>
      <c r="L2364">
        <v>561</v>
      </c>
      <c r="M2364" t="s">
        <v>195</v>
      </c>
      <c r="N2364" t="s">
        <v>6307</v>
      </c>
      <c r="Q2364">
        <v>0</v>
      </c>
      <c r="R2364" t="s">
        <v>98</v>
      </c>
      <c r="S2364" t="s">
        <v>98</v>
      </c>
      <c r="T2364" t="str">
        <f>IF(Transcripts[[#This Row],[List?]]="Y", Transcripts[[#This Row],[RefSeq mRNA ID]]&amp;IF(Transcripts[[#This Row],[Preferred?]]="Y", " (Preferred)", ""), "")</f>
        <v/>
      </c>
      <c r="V2364" s="43" t="s">
        <v>18584</v>
      </c>
      <c r="W2364" s="43" t="e">
        <f t="array" ref="W2364">INDEX(Table6[#Data], MATCH(1, ISNUMBER(SEARCH(Transcripts[[#This Row],[RefSeq mRNA ID]], Table6['#name])), 0), 1)</f>
        <v>#N/A</v>
      </c>
      <c r="X2364" s="43"/>
      <c r="Y2364" s="43"/>
      <c r="Z2364" t="s">
        <v>6202</v>
      </c>
      <c r="AA2364" t="s">
        <v>6203</v>
      </c>
      <c r="AB2364">
        <v>1434</v>
      </c>
      <c r="AC2364" t="s">
        <v>6193</v>
      </c>
      <c r="AD2364" t="s">
        <v>27</v>
      </c>
      <c r="AE2364" t="s">
        <v>11506</v>
      </c>
    </row>
    <row r="2365" spans="8:31" hidden="1" x14ac:dyDescent="0.25">
      <c r="H2365" t="s">
        <v>6341</v>
      </c>
      <c r="I2365" t="s">
        <v>6351</v>
      </c>
      <c r="J2365" t="s">
        <v>6352</v>
      </c>
      <c r="K2365" t="s">
        <v>19755</v>
      </c>
      <c r="L2365">
        <v>4003</v>
      </c>
      <c r="M2365" t="s">
        <v>27</v>
      </c>
      <c r="N2365" t="s">
        <v>6353</v>
      </c>
      <c r="O2365" t="s">
        <v>6354</v>
      </c>
      <c r="P2365" t="s">
        <v>6355</v>
      </c>
      <c r="Q2365">
        <v>3561</v>
      </c>
      <c r="R2365" t="s">
        <v>97</v>
      </c>
      <c r="S2365" t="s">
        <v>97</v>
      </c>
      <c r="T2365" t="str">
        <f>IF(Transcripts[[#This Row],[List?]]="Y", Transcripts[[#This Row],[RefSeq mRNA ID]]&amp;IF(Transcripts[[#This Row],[Preferred?]]="Y", " (Preferred)", ""), "")</f>
        <v>NM_024675.3 (Preferred)</v>
      </c>
      <c r="V2365" s="43" t="s">
        <v>18585</v>
      </c>
      <c r="W2365" s="43" t="e">
        <f t="array" ref="W2365">INDEX(Table6[#Data], MATCH(1, ISNUMBER(SEARCH(Transcripts[[#This Row],[RefSeq mRNA ID]], Table6['#name])), 0), 1)</f>
        <v>#N/A</v>
      </c>
      <c r="X2365" s="43"/>
      <c r="Y2365" s="43"/>
      <c r="Z2365" t="s">
        <v>6223</v>
      </c>
      <c r="AA2365" t="s">
        <v>6224</v>
      </c>
      <c r="AB2365">
        <v>966</v>
      </c>
      <c r="AC2365" t="s">
        <v>6193</v>
      </c>
      <c r="AD2365" t="s">
        <v>27</v>
      </c>
      <c r="AE2365" t="s">
        <v>11507</v>
      </c>
    </row>
    <row r="2366" spans="8:31" hidden="1" x14ac:dyDescent="0.25">
      <c r="H2366" t="s">
        <v>6341</v>
      </c>
      <c r="I2366" t="s">
        <v>6356</v>
      </c>
      <c r="J2366" t="s">
        <v>6357</v>
      </c>
      <c r="L2366">
        <v>815</v>
      </c>
      <c r="M2366" t="s">
        <v>27</v>
      </c>
      <c r="N2366" t="s">
        <v>6358</v>
      </c>
      <c r="Q2366">
        <v>269</v>
      </c>
      <c r="R2366" t="s">
        <v>98</v>
      </c>
      <c r="S2366" t="s">
        <v>98</v>
      </c>
      <c r="T2366" t="str">
        <f>IF(Transcripts[[#This Row],[List?]]="Y", Transcripts[[#This Row],[RefSeq mRNA ID]]&amp;IF(Transcripts[[#This Row],[Preferred?]]="Y", " (Preferred)", ""), "")</f>
        <v/>
      </c>
      <c r="V2366" s="43" t="s">
        <v>18585</v>
      </c>
      <c r="W2366" s="43" t="e">
        <f t="array" ref="W2366">INDEX(Table6[#Data], MATCH(1, ISNUMBER(SEARCH(Transcripts[[#This Row],[RefSeq mRNA ID]], Table6['#name])), 0), 1)</f>
        <v>#N/A</v>
      </c>
      <c r="X2366" s="43"/>
      <c r="Y2366" s="43"/>
      <c r="Z2366" t="s">
        <v>2922</v>
      </c>
      <c r="AA2366" t="s">
        <v>2923</v>
      </c>
      <c r="AB2366">
        <v>35</v>
      </c>
      <c r="AC2366" t="s">
        <v>2889</v>
      </c>
      <c r="AD2366" t="s">
        <v>27</v>
      </c>
      <c r="AE2366" t="s">
        <v>11508</v>
      </c>
    </row>
    <row r="2367" spans="8:31" hidden="1" x14ac:dyDescent="0.25">
      <c r="H2367" t="s">
        <v>6341</v>
      </c>
      <c r="I2367" t="s">
        <v>6359</v>
      </c>
      <c r="J2367" t="s">
        <v>6360</v>
      </c>
      <c r="L2367">
        <v>619</v>
      </c>
      <c r="M2367" t="s">
        <v>27</v>
      </c>
      <c r="N2367" t="s">
        <v>6361</v>
      </c>
      <c r="Q2367">
        <v>131</v>
      </c>
      <c r="R2367" t="s">
        <v>98</v>
      </c>
      <c r="S2367" t="s">
        <v>98</v>
      </c>
      <c r="T2367" t="str">
        <f>IF(Transcripts[[#This Row],[List?]]="Y", Transcripts[[#This Row],[RefSeq mRNA ID]]&amp;IF(Transcripts[[#This Row],[Preferred?]]="Y", " (Preferred)", ""), "")</f>
        <v/>
      </c>
      <c r="V2367" s="43" t="s">
        <v>18585</v>
      </c>
      <c r="W2367" s="43" t="e">
        <f t="array" ref="W2367">INDEX(Table6[#Data], MATCH(1, ISNUMBER(SEARCH(Transcripts[[#This Row],[RefSeq mRNA ID]], Table6['#name])), 0), 1)</f>
        <v>#N/A</v>
      </c>
      <c r="X2367" s="43"/>
      <c r="Y2367" s="43"/>
      <c r="Z2367" t="s">
        <v>2896</v>
      </c>
      <c r="AA2367" t="s">
        <v>2897</v>
      </c>
      <c r="AB2367">
        <v>2541</v>
      </c>
      <c r="AC2367" t="s">
        <v>2889</v>
      </c>
      <c r="AD2367" t="s">
        <v>27</v>
      </c>
      <c r="AE2367" t="s">
        <v>11509</v>
      </c>
    </row>
    <row r="2368" spans="8:31" hidden="1" x14ac:dyDescent="0.25">
      <c r="H2368" t="s">
        <v>6341</v>
      </c>
      <c r="I2368" t="s">
        <v>6342</v>
      </c>
      <c r="J2368" t="s">
        <v>6343</v>
      </c>
      <c r="L2368">
        <v>3963</v>
      </c>
      <c r="M2368" t="s">
        <v>189</v>
      </c>
      <c r="N2368" t="s">
        <v>6344</v>
      </c>
      <c r="Q2368">
        <v>108</v>
      </c>
      <c r="R2368" t="s">
        <v>98</v>
      </c>
      <c r="S2368" t="s">
        <v>98</v>
      </c>
      <c r="T2368" t="str">
        <f>IF(Transcripts[[#This Row],[List?]]="Y", Transcripts[[#This Row],[RefSeq mRNA ID]]&amp;IF(Transcripts[[#This Row],[Preferred?]]="Y", " (Preferred)", ""), "")</f>
        <v/>
      </c>
      <c r="V2368" s="43" t="s">
        <v>18585</v>
      </c>
      <c r="W2368" s="43" t="e">
        <f t="array" ref="W2368">INDEX(Table6[#Data], MATCH(1, ISNUMBER(SEARCH(Transcripts[[#This Row],[RefSeq mRNA ID]], Table6['#name])), 0), 1)</f>
        <v>#N/A</v>
      </c>
      <c r="X2368" s="43"/>
      <c r="Y2368" s="43"/>
      <c r="Z2368" t="s">
        <v>2907</v>
      </c>
      <c r="AA2368" t="s">
        <v>2908</v>
      </c>
      <c r="AB2368">
        <v>507</v>
      </c>
      <c r="AC2368" t="s">
        <v>2889</v>
      </c>
      <c r="AD2368" t="s">
        <v>27</v>
      </c>
      <c r="AE2368" t="s">
        <v>11510</v>
      </c>
    </row>
    <row r="2369" spans="8:31" hidden="1" x14ac:dyDescent="0.25">
      <c r="H2369" t="s">
        <v>6341</v>
      </c>
      <c r="I2369" t="s">
        <v>6348</v>
      </c>
      <c r="J2369" t="s">
        <v>6349</v>
      </c>
      <c r="L2369">
        <v>344</v>
      </c>
      <c r="M2369" t="s">
        <v>189</v>
      </c>
      <c r="N2369" t="s">
        <v>6350</v>
      </c>
      <c r="Q2369">
        <v>91</v>
      </c>
      <c r="R2369" t="s">
        <v>98</v>
      </c>
      <c r="S2369" t="s">
        <v>98</v>
      </c>
      <c r="T2369" t="str">
        <f>IF(Transcripts[[#This Row],[List?]]="Y", Transcripts[[#This Row],[RefSeq mRNA ID]]&amp;IF(Transcripts[[#This Row],[Preferred?]]="Y", " (Preferred)", ""), "")</f>
        <v/>
      </c>
      <c r="V2369" s="43" t="s">
        <v>18585</v>
      </c>
      <c r="W2369" s="43" t="e">
        <f t="array" ref="W2369">INDEX(Table6[#Data], MATCH(1, ISNUMBER(SEARCH(Transcripts[[#This Row],[RefSeq mRNA ID]], Table6['#name])), 0), 1)</f>
        <v>#N/A</v>
      </c>
      <c r="X2369" s="43"/>
      <c r="Y2369" s="43"/>
      <c r="Z2369" t="s">
        <v>2913</v>
      </c>
      <c r="AA2369" t="s">
        <v>2914</v>
      </c>
      <c r="AB2369">
        <v>285</v>
      </c>
      <c r="AC2369" t="s">
        <v>2889</v>
      </c>
      <c r="AD2369" t="s">
        <v>27</v>
      </c>
      <c r="AE2369" t="s">
        <v>11511</v>
      </c>
    </row>
    <row r="2370" spans="8:31" hidden="1" x14ac:dyDescent="0.25">
      <c r="H2370" t="s">
        <v>6341</v>
      </c>
      <c r="I2370" t="s">
        <v>6345</v>
      </c>
      <c r="J2370" t="s">
        <v>6346</v>
      </c>
      <c r="L2370">
        <v>789</v>
      </c>
      <c r="M2370" t="s">
        <v>189</v>
      </c>
      <c r="N2370" t="s">
        <v>6347</v>
      </c>
      <c r="Q2370">
        <v>84</v>
      </c>
      <c r="R2370" t="s">
        <v>98</v>
      </c>
      <c r="S2370" t="s">
        <v>98</v>
      </c>
      <c r="T2370" t="str">
        <f>IF(Transcripts[[#This Row],[List?]]="Y", Transcripts[[#This Row],[RefSeq mRNA ID]]&amp;IF(Transcripts[[#This Row],[Preferred?]]="Y", " (Preferred)", ""), "")</f>
        <v/>
      </c>
      <c r="V2370" s="43" t="s">
        <v>18585</v>
      </c>
      <c r="W2370" s="43" t="e">
        <f t="array" ref="W2370">INDEX(Table6[#Data], MATCH(1, ISNUMBER(SEARCH(Transcripts[[#This Row],[RefSeq mRNA ID]], Table6['#name])), 0), 1)</f>
        <v>#N/A</v>
      </c>
      <c r="X2370" s="43"/>
      <c r="Y2370" s="43"/>
      <c r="Z2370" t="s">
        <v>2903</v>
      </c>
      <c r="AA2370" t="s">
        <v>2904</v>
      </c>
      <c r="AB2370">
        <v>2412</v>
      </c>
      <c r="AC2370" t="s">
        <v>2889</v>
      </c>
      <c r="AD2370" t="s">
        <v>27</v>
      </c>
      <c r="AE2370" t="s">
        <v>11512</v>
      </c>
    </row>
    <row r="2371" spans="8:31" hidden="1" x14ac:dyDescent="0.25">
      <c r="H2371" t="s">
        <v>6362</v>
      </c>
      <c r="I2371" t="s">
        <v>6369</v>
      </c>
      <c r="J2371" t="s">
        <v>6370</v>
      </c>
      <c r="K2371" t="s">
        <v>20491</v>
      </c>
      <c r="L2371">
        <v>8536</v>
      </c>
      <c r="M2371" t="s">
        <v>27</v>
      </c>
      <c r="N2371" t="s">
        <v>6371</v>
      </c>
      <c r="P2371" t="s">
        <v>6372</v>
      </c>
      <c r="Q2371">
        <v>1176</v>
      </c>
      <c r="R2371" t="s">
        <v>97</v>
      </c>
      <c r="S2371" t="s">
        <v>97</v>
      </c>
      <c r="T2371" t="str">
        <f>IF(Transcripts[[#This Row],[List?]]="Y", Transcripts[[#This Row],[RefSeq mRNA ID]]&amp;IF(Transcripts[[#This Row],[Preferred?]]="Y", " (Preferred)", ""), "")</f>
        <v>NM_016734.3 (Preferred)</v>
      </c>
      <c r="V2371" s="43" t="s">
        <v>18586</v>
      </c>
      <c r="W2371" s="43" t="e">
        <f t="array" ref="W2371">INDEX(Table6[#Data], MATCH(1, ISNUMBER(SEARCH(Transcripts[[#This Row],[RefSeq mRNA ID]], Table6['#name])), 0), 1)</f>
        <v>#N/A</v>
      </c>
      <c r="X2371" s="43"/>
      <c r="Y2371" s="43"/>
      <c r="Z2371" t="s">
        <v>2919</v>
      </c>
      <c r="AA2371" t="s">
        <v>2920</v>
      </c>
      <c r="AB2371">
        <v>498</v>
      </c>
      <c r="AC2371" t="s">
        <v>2889</v>
      </c>
      <c r="AD2371" t="s">
        <v>27</v>
      </c>
      <c r="AE2371" t="s">
        <v>11513</v>
      </c>
    </row>
    <row r="2372" spans="8:31" hidden="1" x14ac:dyDescent="0.25">
      <c r="H2372" t="s">
        <v>6362</v>
      </c>
      <c r="I2372" t="s">
        <v>6373</v>
      </c>
      <c r="J2372" t="s">
        <v>6374</v>
      </c>
      <c r="K2372" t="s">
        <v>19757</v>
      </c>
      <c r="L2372">
        <v>1487</v>
      </c>
      <c r="M2372" t="s">
        <v>27</v>
      </c>
      <c r="N2372" t="s">
        <v>6375</v>
      </c>
      <c r="P2372" t="s">
        <v>6376</v>
      </c>
      <c r="Q2372">
        <v>1089</v>
      </c>
      <c r="R2372" t="s">
        <v>98</v>
      </c>
      <c r="S2372" t="s">
        <v>97</v>
      </c>
      <c r="T2372" t="str">
        <f>IF(Transcripts[[#This Row],[List?]]="Y", Transcripts[[#This Row],[RefSeq mRNA ID]]&amp;IF(Transcripts[[#This Row],[Preferred?]]="Y", " (Preferred)", ""), "")</f>
        <v>NM_001280548.1</v>
      </c>
      <c r="V2372" s="43" t="s">
        <v>18586</v>
      </c>
      <c r="W2372" s="43" t="e">
        <f t="array" ref="W2372">INDEX(Table6[#Data], MATCH(1, ISNUMBER(SEARCH(Transcripts[[#This Row],[RefSeq mRNA ID]], Table6['#name])), 0), 1)</f>
        <v>#N/A</v>
      </c>
      <c r="X2372" s="43"/>
      <c r="Y2372" s="43"/>
      <c r="Z2372" t="s">
        <v>2916</v>
      </c>
      <c r="AA2372" t="s">
        <v>2917</v>
      </c>
      <c r="AB2372">
        <v>405</v>
      </c>
      <c r="AC2372" t="s">
        <v>2889</v>
      </c>
      <c r="AD2372" t="s">
        <v>27</v>
      </c>
      <c r="AE2372" t="s">
        <v>11514</v>
      </c>
    </row>
    <row r="2373" spans="8:31" hidden="1" x14ac:dyDescent="0.25">
      <c r="H2373" t="s">
        <v>6362</v>
      </c>
      <c r="I2373" t="s">
        <v>6377</v>
      </c>
      <c r="J2373" t="s">
        <v>6378</v>
      </c>
      <c r="K2373" t="s">
        <v>19756</v>
      </c>
      <c r="L2373">
        <v>1472</v>
      </c>
      <c r="M2373" t="s">
        <v>27</v>
      </c>
      <c r="N2373" t="s">
        <v>6379</v>
      </c>
      <c r="P2373" t="s">
        <v>6380</v>
      </c>
      <c r="Q2373">
        <v>1074</v>
      </c>
      <c r="R2373" t="s">
        <v>98</v>
      </c>
      <c r="S2373" t="s">
        <v>97</v>
      </c>
      <c r="T2373" t="str">
        <f>IF(Transcripts[[#This Row],[List?]]="Y", Transcripts[[#This Row],[RefSeq mRNA ID]]&amp;IF(Transcripts[[#This Row],[Preferred?]]="Y", " (Preferred)", ""), "")</f>
        <v>NM_001280547.1</v>
      </c>
      <c r="V2373" s="43" t="s">
        <v>18586</v>
      </c>
      <c r="W2373" s="43" t="e">
        <f t="array" ref="W2373">INDEX(Table6[#Data], MATCH(1, ISNUMBER(SEARCH(Transcripts[[#This Row],[RefSeq mRNA ID]], Table6['#name])), 0), 1)</f>
        <v>#N/A</v>
      </c>
      <c r="X2373" s="43"/>
      <c r="Y2373" s="43"/>
      <c r="Z2373" t="s">
        <v>2890</v>
      </c>
      <c r="AC2373" t="s">
        <v>2889</v>
      </c>
      <c r="AD2373" t="s">
        <v>27</v>
      </c>
      <c r="AE2373" t="s">
        <v>2890</v>
      </c>
    </row>
    <row r="2374" spans="8:31" hidden="1" x14ac:dyDescent="0.25">
      <c r="H2374" t="s">
        <v>6362</v>
      </c>
      <c r="I2374" t="s">
        <v>6389</v>
      </c>
      <c r="J2374" t="s">
        <v>6390</v>
      </c>
      <c r="K2374" t="s">
        <v>19763</v>
      </c>
      <c r="L2374">
        <v>1056</v>
      </c>
      <c r="M2374" t="s">
        <v>27</v>
      </c>
      <c r="N2374" t="s">
        <v>6391</v>
      </c>
      <c r="P2374" t="s">
        <v>6392</v>
      </c>
      <c r="Q2374">
        <v>1047</v>
      </c>
      <c r="R2374" t="s">
        <v>98</v>
      </c>
      <c r="S2374" t="s">
        <v>97</v>
      </c>
      <c r="T2374" t="str">
        <f>IF(Transcripts[[#This Row],[List?]]="Y", Transcripts[[#This Row],[RefSeq mRNA ID]]&amp;IF(Transcripts[[#This Row],[Preferred?]]="Y", " (Preferred)", ""), "")</f>
        <v>NM_001280554.1</v>
      </c>
      <c r="V2374" s="43" t="s">
        <v>18586</v>
      </c>
      <c r="W2374" s="43" t="e">
        <f t="array" ref="W2374">INDEX(Table6[#Data], MATCH(1, ISNUMBER(SEARCH(Transcripts[[#This Row],[RefSeq mRNA ID]], Table6['#name])), 0), 1)</f>
        <v>#N/A</v>
      </c>
      <c r="X2374" s="43"/>
      <c r="Y2374" s="43"/>
      <c r="Z2374" t="s">
        <v>2892</v>
      </c>
      <c r="AC2374" t="s">
        <v>2889</v>
      </c>
      <c r="AD2374" t="s">
        <v>27</v>
      </c>
      <c r="AE2374" t="s">
        <v>2892</v>
      </c>
    </row>
    <row r="2375" spans="8:31" hidden="1" x14ac:dyDescent="0.25">
      <c r="H2375" t="s">
        <v>6362</v>
      </c>
      <c r="I2375" t="s">
        <v>6397</v>
      </c>
      <c r="J2375" t="s">
        <v>6398</v>
      </c>
      <c r="K2375" t="s">
        <v>19761</v>
      </c>
      <c r="L2375">
        <v>996</v>
      </c>
      <c r="M2375" t="s">
        <v>27</v>
      </c>
      <c r="N2375" t="s">
        <v>6399</v>
      </c>
      <c r="P2375" t="s">
        <v>6400</v>
      </c>
      <c r="Q2375">
        <v>987</v>
      </c>
      <c r="R2375" t="s">
        <v>98</v>
      </c>
      <c r="S2375" t="s">
        <v>97</v>
      </c>
      <c r="T2375" t="str">
        <f>IF(Transcripts[[#This Row],[List?]]="Y", Transcripts[[#This Row],[RefSeq mRNA ID]]&amp;IF(Transcripts[[#This Row],[Preferred?]]="Y", " (Preferred)", ""), "")</f>
        <v>NM_001280552.1</v>
      </c>
      <c r="V2375" s="43" t="s">
        <v>18586</v>
      </c>
      <c r="W2375" s="43" t="e">
        <f t="array" ref="W2375">INDEX(Table6[#Data], MATCH(1, ISNUMBER(SEARCH(Transcripts[[#This Row],[RefSeq mRNA ID]], Table6['#name])), 0), 1)</f>
        <v>#N/A</v>
      </c>
      <c r="X2375" s="43"/>
      <c r="Y2375" s="43"/>
      <c r="Z2375" t="s">
        <v>2910</v>
      </c>
      <c r="AA2375" t="s">
        <v>2911</v>
      </c>
      <c r="AB2375">
        <v>623</v>
      </c>
      <c r="AC2375" t="s">
        <v>2889</v>
      </c>
      <c r="AD2375" t="s">
        <v>27</v>
      </c>
      <c r="AE2375" t="s">
        <v>11515</v>
      </c>
    </row>
    <row r="2376" spans="8:31" hidden="1" x14ac:dyDescent="0.25">
      <c r="H2376" t="s">
        <v>6362</v>
      </c>
      <c r="I2376" t="s">
        <v>6381</v>
      </c>
      <c r="J2376" t="s">
        <v>6382</v>
      </c>
      <c r="K2376" t="s">
        <v>19758</v>
      </c>
      <c r="L2376">
        <v>1342</v>
      </c>
      <c r="M2376" t="s">
        <v>27</v>
      </c>
      <c r="N2376" t="s">
        <v>6383</v>
      </c>
      <c r="P2376" t="s">
        <v>6384</v>
      </c>
      <c r="Q2376">
        <v>975</v>
      </c>
      <c r="R2376" t="s">
        <v>98</v>
      </c>
      <c r="S2376" t="s">
        <v>97</v>
      </c>
      <c r="T2376" t="str">
        <f>IF(Transcripts[[#This Row],[List?]]="Y", Transcripts[[#This Row],[RefSeq mRNA ID]]&amp;IF(Transcripts[[#This Row],[Preferred?]]="Y", " (Preferred)", ""), "")</f>
        <v>NM_001280549.1</v>
      </c>
      <c r="V2376" s="43" t="s">
        <v>18586</v>
      </c>
      <c r="W2376" s="43" t="e">
        <f t="array" ref="W2376">INDEX(Table6[#Data], MATCH(1, ISNUMBER(SEARCH(Transcripts[[#This Row],[RefSeq mRNA ID]], Table6['#name])), 0), 1)</f>
        <v>#N/A</v>
      </c>
      <c r="X2376" s="43"/>
      <c r="Y2376" s="43"/>
      <c r="Z2376" t="s">
        <v>2894</v>
      </c>
      <c r="AC2376" t="s">
        <v>2889</v>
      </c>
      <c r="AD2376" t="s">
        <v>27</v>
      </c>
      <c r="AE2376" t="s">
        <v>2894</v>
      </c>
    </row>
    <row r="2377" spans="8:31" hidden="1" x14ac:dyDescent="0.25">
      <c r="H2377" t="s">
        <v>6362</v>
      </c>
      <c r="I2377" t="s">
        <v>6401</v>
      </c>
      <c r="J2377" t="s">
        <v>6402</v>
      </c>
      <c r="K2377" t="s">
        <v>19762</v>
      </c>
      <c r="L2377">
        <v>969</v>
      </c>
      <c r="M2377" t="s">
        <v>27</v>
      </c>
      <c r="N2377" t="s">
        <v>6403</v>
      </c>
      <c r="P2377" t="s">
        <v>6404</v>
      </c>
      <c r="Q2377">
        <v>960</v>
      </c>
      <c r="R2377" t="s">
        <v>98</v>
      </c>
      <c r="S2377" t="s">
        <v>97</v>
      </c>
      <c r="T2377" t="str">
        <f>IF(Transcripts[[#This Row],[List?]]="Y", Transcripts[[#This Row],[RefSeq mRNA ID]]&amp;IF(Transcripts[[#This Row],[Preferred?]]="Y", " (Preferred)", ""), "")</f>
        <v>NM_001280553.1</v>
      </c>
      <c r="V2377" s="43" t="s">
        <v>18586</v>
      </c>
      <c r="W2377" s="43" t="e">
        <f t="array" ref="W2377">INDEX(Table6[#Data], MATCH(1, ISNUMBER(SEARCH(Transcripts[[#This Row],[RefSeq mRNA ID]], Table6['#name])), 0), 1)</f>
        <v>#N/A</v>
      </c>
      <c r="X2377" s="43"/>
      <c r="Y2377" s="43"/>
      <c r="Z2377" t="s">
        <v>2900</v>
      </c>
      <c r="AA2377" t="s">
        <v>2901</v>
      </c>
      <c r="AB2377">
        <v>2541</v>
      </c>
      <c r="AC2377" t="s">
        <v>2889</v>
      </c>
      <c r="AD2377" t="s">
        <v>27</v>
      </c>
      <c r="AE2377" t="s">
        <v>11516</v>
      </c>
    </row>
    <row r="2378" spans="8:31" hidden="1" x14ac:dyDescent="0.25">
      <c r="H2378" t="s">
        <v>6362</v>
      </c>
      <c r="I2378" t="s">
        <v>6366</v>
      </c>
      <c r="J2378" t="s">
        <v>6367</v>
      </c>
      <c r="L2378">
        <v>1112</v>
      </c>
      <c r="M2378" t="s">
        <v>189</v>
      </c>
      <c r="N2378" t="s">
        <v>6368</v>
      </c>
      <c r="P2378" t="s">
        <v>100</v>
      </c>
      <c r="Q2378">
        <v>924</v>
      </c>
      <c r="R2378" t="s">
        <v>98</v>
      </c>
      <c r="S2378" t="s">
        <v>98</v>
      </c>
      <c r="T2378" t="str">
        <f>IF(Transcripts[[#This Row],[List?]]="Y", Transcripts[[#This Row],[RefSeq mRNA ID]]&amp;IF(Transcripts[[#This Row],[Preferred?]]="Y", " (Preferred)", ""), "")</f>
        <v/>
      </c>
      <c r="V2378" s="43" t="s">
        <v>18586</v>
      </c>
      <c r="W2378" s="43" t="e">
        <f t="array" ref="W2378">INDEX(Table6[#Data], MATCH(1, ISNUMBER(SEARCH(Transcripts[[#This Row],[RefSeq mRNA ID]], Table6['#name])), 0), 1)</f>
        <v>#N/A</v>
      </c>
      <c r="X2378" s="43"/>
      <c r="Y2378" s="43"/>
      <c r="Z2378" t="s">
        <v>3526</v>
      </c>
      <c r="AA2378" t="s">
        <v>3527</v>
      </c>
      <c r="AB2378">
        <v>2409</v>
      </c>
      <c r="AC2378" t="s">
        <v>3520</v>
      </c>
      <c r="AD2378" t="s">
        <v>27</v>
      </c>
      <c r="AE2378" t="s">
        <v>11517</v>
      </c>
    </row>
    <row r="2379" spans="8:31" hidden="1" x14ac:dyDescent="0.25">
      <c r="H2379" t="s">
        <v>6362</v>
      </c>
      <c r="I2379" t="s">
        <v>6385</v>
      </c>
      <c r="J2379" t="s">
        <v>6386</v>
      </c>
      <c r="K2379" t="s">
        <v>19759</v>
      </c>
      <c r="L2379">
        <v>1255</v>
      </c>
      <c r="M2379" t="s">
        <v>27</v>
      </c>
      <c r="N2379" t="s">
        <v>6387</v>
      </c>
      <c r="P2379" t="s">
        <v>6388</v>
      </c>
      <c r="Q2379">
        <v>888</v>
      </c>
      <c r="R2379" t="s">
        <v>98</v>
      </c>
      <c r="S2379" t="s">
        <v>97</v>
      </c>
      <c r="T2379" t="str">
        <f>IF(Transcripts[[#This Row],[List?]]="Y", Transcripts[[#This Row],[RefSeq mRNA ID]]&amp;IF(Transcripts[[#This Row],[Preferred?]]="Y", " (Preferred)", ""), "")</f>
        <v>NM_001280550.1</v>
      </c>
      <c r="V2379" s="43" t="s">
        <v>18586</v>
      </c>
      <c r="W2379" s="43" t="e">
        <f t="array" ref="W2379">INDEX(Table6[#Data], MATCH(1, ISNUMBER(SEARCH(Transcripts[[#This Row],[RefSeq mRNA ID]], Table6['#name])), 0), 1)</f>
        <v>#N/A</v>
      </c>
      <c r="X2379" s="43"/>
      <c r="Y2379" s="43"/>
      <c r="Z2379" t="s">
        <v>3546</v>
      </c>
      <c r="AA2379" t="s">
        <v>3547</v>
      </c>
      <c r="AB2379">
        <v>603</v>
      </c>
      <c r="AC2379" t="s">
        <v>3520</v>
      </c>
      <c r="AD2379" t="s">
        <v>27</v>
      </c>
      <c r="AE2379" t="s">
        <v>11518</v>
      </c>
    </row>
    <row r="2380" spans="8:31" hidden="1" x14ac:dyDescent="0.25">
      <c r="H2380" t="s">
        <v>6362</v>
      </c>
      <c r="I2380" t="s">
        <v>6405</v>
      </c>
      <c r="J2380" t="s">
        <v>6406</v>
      </c>
      <c r="K2380" t="s">
        <v>19764</v>
      </c>
      <c r="L2380">
        <v>885</v>
      </c>
      <c r="M2380" t="s">
        <v>27</v>
      </c>
      <c r="N2380" t="s">
        <v>6407</v>
      </c>
      <c r="P2380" t="s">
        <v>6408</v>
      </c>
      <c r="Q2380">
        <v>876</v>
      </c>
      <c r="R2380" t="s">
        <v>98</v>
      </c>
      <c r="S2380" t="s">
        <v>97</v>
      </c>
      <c r="T2380" t="str">
        <f>IF(Transcripts[[#This Row],[List?]]="Y", Transcripts[[#This Row],[RefSeq mRNA ID]]&amp;IF(Transcripts[[#This Row],[Preferred?]]="Y", " (Preferred)", ""), "")</f>
        <v>NM_001280555.1</v>
      </c>
      <c r="V2380" s="43" t="s">
        <v>18586</v>
      </c>
      <c r="W2380" s="43" t="e">
        <f t="array" ref="W2380">INDEX(Table6[#Data], MATCH(1, ISNUMBER(SEARCH(Transcripts[[#This Row],[RefSeq mRNA ID]], Table6['#name])), 0), 1)</f>
        <v>#N/A</v>
      </c>
      <c r="X2380" s="43"/>
      <c r="Y2380" s="43"/>
      <c r="Z2380" t="s">
        <v>3534</v>
      </c>
      <c r="AA2380" t="s">
        <v>3535</v>
      </c>
      <c r="AB2380">
        <v>2205</v>
      </c>
      <c r="AC2380" t="s">
        <v>3520</v>
      </c>
      <c r="AD2380" t="s">
        <v>27</v>
      </c>
      <c r="AE2380" t="s">
        <v>11519</v>
      </c>
    </row>
    <row r="2381" spans="8:31" hidden="1" x14ac:dyDescent="0.25">
      <c r="H2381" t="s">
        <v>6362</v>
      </c>
      <c r="I2381" t="s">
        <v>6363</v>
      </c>
      <c r="J2381" t="s">
        <v>6364</v>
      </c>
      <c r="L2381">
        <v>1444</v>
      </c>
      <c r="M2381" t="s">
        <v>189</v>
      </c>
      <c r="N2381" t="s">
        <v>6365</v>
      </c>
      <c r="P2381" t="s">
        <v>100</v>
      </c>
      <c r="Q2381">
        <v>867</v>
      </c>
      <c r="R2381" t="s">
        <v>98</v>
      </c>
      <c r="S2381" t="s">
        <v>98</v>
      </c>
      <c r="T2381" t="str">
        <f>IF(Transcripts[[#This Row],[List?]]="Y", Transcripts[[#This Row],[RefSeq mRNA ID]]&amp;IF(Transcripts[[#This Row],[Preferred?]]="Y", " (Preferred)", ""), "")</f>
        <v/>
      </c>
      <c r="V2381" s="43" t="s">
        <v>18586</v>
      </c>
      <c r="W2381" s="43" t="e">
        <f t="array" ref="W2381">INDEX(Table6[#Data], MATCH(1, ISNUMBER(SEARCH(Transcripts[[#This Row],[RefSeq mRNA ID]], Table6['#name])), 0), 1)</f>
        <v>#N/A</v>
      </c>
      <c r="X2381" s="43"/>
      <c r="Y2381" s="43"/>
      <c r="Z2381" t="s">
        <v>3555</v>
      </c>
      <c r="AA2381" t="s">
        <v>3556</v>
      </c>
      <c r="AB2381">
        <v>343</v>
      </c>
      <c r="AC2381" t="s">
        <v>3520</v>
      </c>
      <c r="AD2381" t="s">
        <v>27</v>
      </c>
      <c r="AE2381" t="s">
        <v>11520</v>
      </c>
    </row>
    <row r="2382" spans="8:31" hidden="1" x14ac:dyDescent="0.25">
      <c r="H2382" t="s">
        <v>6362</v>
      </c>
      <c r="I2382" t="s">
        <v>6393</v>
      </c>
      <c r="J2382" t="s">
        <v>6394</v>
      </c>
      <c r="K2382" t="s">
        <v>19765</v>
      </c>
      <c r="L2382">
        <v>1019</v>
      </c>
      <c r="M2382" t="s">
        <v>27</v>
      </c>
      <c r="N2382" t="s">
        <v>6395</v>
      </c>
      <c r="P2382" t="s">
        <v>6396</v>
      </c>
      <c r="Q2382">
        <v>852</v>
      </c>
      <c r="R2382" t="s">
        <v>98</v>
      </c>
      <c r="S2382" t="s">
        <v>97</v>
      </c>
      <c r="T2382" t="str">
        <f>IF(Transcripts[[#This Row],[List?]]="Y", Transcripts[[#This Row],[RefSeq mRNA ID]]&amp;IF(Transcripts[[#This Row],[Preferred?]]="Y", " (Preferred)", ""), "")</f>
        <v>NM_001280556.1</v>
      </c>
      <c r="V2382" s="43" t="s">
        <v>18586</v>
      </c>
      <c r="W2382" s="43" t="e">
        <f t="array" ref="W2382">INDEX(Table6[#Data], MATCH(1, ISNUMBER(SEARCH(Transcripts[[#This Row],[RefSeq mRNA ID]], Table6['#name])), 0), 1)</f>
        <v>#N/A</v>
      </c>
      <c r="X2382" s="43"/>
      <c r="Y2382" s="43"/>
      <c r="Z2382" t="s">
        <v>3537</v>
      </c>
      <c r="AA2382" t="s">
        <v>3538</v>
      </c>
      <c r="AB2382">
        <v>2409</v>
      </c>
      <c r="AC2382" t="s">
        <v>3520</v>
      </c>
      <c r="AD2382" t="s">
        <v>27</v>
      </c>
      <c r="AE2382" t="s">
        <v>11521</v>
      </c>
    </row>
    <row r="2383" spans="8:31" hidden="1" x14ac:dyDescent="0.25">
      <c r="H2383" t="s">
        <v>6362</v>
      </c>
      <c r="I2383" t="s">
        <v>6409</v>
      </c>
      <c r="J2383" t="s">
        <v>6410</v>
      </c>
      <c r="K2383" t="s">
        <v>19760</v>
      </c>
      <c r="L2383">
        <v>830</v>
      </c>
      <c r="M2383" t="s">
        <v>27</v>
      </c>
      <c r="N2383" t="s">
        <v>6411</v>
      </c>
      <c r="P2383" t="s">
        <v>6412</v>
      </c>
      <c r="Q2383">
        <v>663</v>
      </c>
      <c r="R2383" t="s">
        <v>98</v>
      </c>
      <c r="S2383" t="s">
        <v>97</v>
      </c>
      <c r="T2383" t="str">
        <f>IF(Transcripts[[#This Row],[List?]]="Y", Transcripts[[#This Row],[RefSeq mRNA ID]]&amp;IF(Transcripts[[#This Row],[Preferred?]]="Y", " (Preferred)", ""), "")</f>
        <v>NM_001280551.1</v>
      </c>
      <c r="V2383" s="43" t="s">
        <v>18586</v>
      </c>
      <c r="W2383" s="43" t="e">
        <f t="array" ref="W2383">INDEX(Table6[#Data], MATCH(1, ISNUMBER(SEARCH(Transcripts[[#This Row],[RefSeq mRNA ID]], Table6['#name])), 0), 1)</f>
        <v>#N/A</v>
      </c>
      <c r="X2383" s="43"/>
      <c r="Y2383" s="43"/>
      <c r="Z2383" t="s">
        <v>3549</v>
      </c>
      <c r="AA2383" t="s">
        <v>3550</v>
      </c>
      <c r="AB2383">
        <v>262</v>
      </c>
      <c r="AC2383" t="s">
        <v>3520</v>
      </c>
      <c r="AD2383" t="s">
        <v>27</v>
      </c>
      <c r="AE2383" t="s">
        <v>11522</v>
      </c>
    </row>
    <row r="2384" spans="8:31" hidden="1" x14ac:dyDescent="0.25">
      <c r="H2384" t="s">
        <v>6362</v>
      </c>
      <c r="I2384" t="s">
        <v>6413</v>
      </c>
      <c r="J2384" t="s">
        <v>6414</v>
      </c>
      <c r="L2384">
        <v>659</v>
      </c>
      <c r="M2384" t="s">
        <v>27</v>
      </c>
      <c r="N2384" t="s">
        <v>6415</v>
      </c>
      <c r="Q2384">
        <v>657</v>
      </c>
      <c r="R2384" t="s">
        <v>98</v>
      </c>
      <c r="S2384" t="s">
        <v>98</v>
      </c>
      <c r="T2384" t="str">
        <f>IF(Transcripts[[#This Row],[List?]]="Y", Transcripts[[#This Row],[RefSeq mRNA ID]]&amp;IF(Transcripts[[#This Row],[Preferred?]]="Y", " (Preferred)", ""), "")</f>
        <v/>
      </c>
      <c r="V2384" s="43" t="s">
        <v>18586</v>
      </c>
      <c r="W2384" s="43" t="e">
        <f t="array" ref="W2384">INDEX(Table6[#Data], MATCH(1, ISNUMBER(SEARCH(Transcripts[[#This Row],[RefSeq mRNA ID]], Table6['#name])), 0), 1)</f>
        <v>#N/A</v>
      </c>
      <c r="X2384" s="43"/>
      <c r="Y2384" s="43"/>
      <c r="Z2384" t="s">
        <v>3524</v>
      </c>
      <c r="AC2384" t="s">
        <v>3520</v>
      </c>
      <c r="AD2384" t="s">
        <v>27</v>
      </c>
      <c r="AE2384" t="s">
        <v>3524</v>
      </c>
    </row>
    <row r="2385" spans="8:31" hidden="1" x14ac:dyDescent="0.25">
      <c r="H2385" t="s">
        <v>6362</v>
      </c>
      <c r="I2385" t="s">
        <v>6416</v>
      </c>
      <c r="J2385" t="s">
        <v>6417</v>
      </c>
      <c r="L2385">
        <v>184</v>
      </c>
      <c r="M2385" t="s">
        <v>27</v>
      </c>
      <c r="N2385" t="s">
        <v>6418</v>
      </c>
      <c r="Q2385">
        <v>182</v>
      </c>
      <c r="R2385" t="s">
        <v>98</v>
      </c>
      <c r="S2385" t="s">
        <v>98</v>
      </c>
      <c r="T2385" t="str">
        <f>IF(Transcripts[[#This Row],[List?]]="Y", Transcripts[[#This Row],[RefSeq mRNA ID]]&amp;IF(Transcripts[[#This Row],[Preferred?]]="Y", " (Preferred)", ""), "")</f>
        <v/>
      </c>
      <c r="V2385" s="43" t="s">
        <v>18586</v>
      </c>
      <c r="W2385" s="43" t="e">
        <f t="array" ref="W2385">INDEX(Table6[#Data], MATCH(1, ISNUMBER(SEARCH(Transcripts[[#This Row],[RefSeq mRNA ID]], Table6['#name])), 0), 1)</f>
        <v>#N/A</v>
      </c>
      <c r="X2385" s="43"/>
      <c r="Y2385" s="43"/>
      <c r="Z2385" t="s">
        <v>3552</v>
      </c>
      <c r="AA2385" t="s">
        <v>3553</v>
      </c>
      <c r="AB2385">
        <v>324</v>
      </c>
      <c r="AC2385" t="s">
        <v>3520</v>
      </c>
      <c r="AD2385" t="s">
        <v>27</v>
      </c>
      <c r="AE2385" t="s">
        <v>11523</v>
      </c>
    </row>
    <row r="2386" spans="8:31" hidden="1" x14ac:dyDescent="0.25">
      <c r="H2386" t="s">
        <v>6362</v>
      </c>
      <c r="I2386" t="s">
        <v>6419</v>
      </c>
      <c r="L2386">
        <v>832</v>
      </c>
      <c r="M2386" t="s">
        <v>212</v>
      </c>
      <c r="N2386" t="s">
        <v>6420</v>
      </c>
      <c r="P2386" t="s">
        <v>100</v>
      </c>
      <c r="Q2386">
        <v>0</v>
      </c>
      <c r="R2386" t="s">
        <v>98</v>
      </c>
      <c r="S2386" t="s">
        <v>98</v>
      </c>
      <c r="T2386" t="str">
        <f>IF(Transcripts[[#This Row],[List?]]="Y", Transcripts[[#This Row],[RefSeq mRNA ID]]&amp;IF(Transcripts[[#This Row],[Preferred?]]="Y", " (Preferred)", ""), "")</f>
        <v/>
      </c>
      <c r="V2386" s="43" t="s">
        <v>18586</v>
      </c>
      <c r="W2386" s="43" t="e">
        <f t="array" ref="W2386">INDEX(Table6[#Data], MATCH(1, ISNUMBER(SEARCH(Transcripts[[#This Row],[RefSeq mRNA ID]], Table6['#name])), 0), 1)</f>
        <v>#N/A</v>
      </c>
      <c r="X2386" s="43"/>
      <c r="Y2386" s="43"/>
      <c r="Z2386" t="s">
        <v>3540</v>
      </c>
      <c r="AA2386" t="s">
        <v>3541</v>
      </c>
      <c r="AB2386">
        <v>2289</v>
      </c>
      <c r="AC2386" t="s">
        <v>3520</v>
      </c>
      <c r="AD2386" t="s">
        <v>27</v>
      </c>
      <c r="AE2386" t="s">
        <v>11524</v>
      </c>
    </row>
    <row r="2387" spans="8:31" hidden="1" x14ac:dyDescent="0.25">
      <c r="H2387" t="s">
        <v>6421</v>
      </c>
      <c r="I2387" t="s">
        <v>6428</v>
      </c>
      <c r="J2387" t="s">
        <v>6429</v>
      </c>
      <c r="L2387">
        <v>5145</v>
      </c>
      <c r="M2387" t="s">
        <v>27</v>
      </c>
      <c r="N2387" t="s">
        <v>6430</v>
      </c>
      <c r="Q2387">
        <v>5070</v>
      </c>
      <c r="R2387" t="s">
        <v>98</v>
      </c>
      <c r="S2387" t="s">
        <v>98</v>
      </c>
      <c r="T2387" t="str">
        <f>IF(Transcripts[[#This Row],[List?]]="Y", Transcripts[[#This Row],[RefSeq mRNA ID]]&amp;IF(Transcripts[[#This Row],[Preferred?]]="Y", " (Preferred)", ""), "")</f>
        <v/>
      </c>
      <c r="V2387" s="43" t="s">
        <v>18587</v>
      </c>
      <c r="W2387" s="43" t="e">
        <f t="array" ref="W2387">INDEX(Table6[#Data], MATCH(1, ISNUMBER(SEARCH(Transcripts[[#This Row],[RefSeq mRNA ID]], Table6['#name])), 0), 1)</f>
        <v>#N/A</v>
      </c>
      <c r="X2387" s="43"/>
      <c r="Y2387" s="43"/>
      <c r="Z2387" t="s">
        <v>3521</v>
      </c>
      <c r="AA2387" t="s">
        <v>3522</v>
      </c>
      <c r="AB2387">
        <v>219</v>
      </c>
      <c r="AC2387" t="s">
        <v>3520</v>
      </c>
      <c r="AD2387" t="s">
        <v>27</v>
      </c>
      <c r="AE2387" t="s">
        <v>11525</v>
      </c>
    </row>
    <row r="2388" spans="8:31" hidden="1" x14ac:dyDescent="0.25">
      <c r="H2388" t="s">
        <v>6421</v>
      </c>
      <c r="I2388" t="s">
        <v>6435</v>
      </c>
      <c r="J2388" t="s">
        <v>6436</v>
      </c>
      <c r="L2388">
        <v>5015</v>
      </c>
      <c r="M2388" t="s">
        <v>27</v>
      </c>
      <c r="N2388" t="s">
        <v>6437</v>
      </c>
      <c r="Q2388">
        <v>4959</v>
      </c>
      <c r="R2388" t="s">
        <v>98</v>
      </c>
      <c r="S2388" t="s">
        <v>98</v>
      </c>
      <c r="T2388" t="str">
        <f>IF(Transcripts[[#This Row],[List?]]="Y", Transcripts[[#This Row],[RefSeq mRNA ID]]&amp;IF(Transcripts[[#This Row],[Preferred?]]="Y", " (Preferred)", ""), "")</f>
        <v/>
      </c>
      <c r="V2388" s="43" t="s">
        <v>18587</v>
      </c>
      <c r="W2388" s="43" t="e">
        <f t="array" ref="W2388">INDEX(Table6[#Data], MATCH(1, ISNUMBER(SEARCH(Transcripts[[#This Row],[RefSeq mRNA ID]], Table6['#name])), 0), 1)</f>
        <v>#N/A</v>
      </c>
      <c r="X2388" s="43"/>
      <c r="Y2388" s="43"/>
      <c r="Z2388" t="s">
        <v>3562</v>
      </c>
      <c r="AC2388" t="s">
        <v>3520</v>
      </c>
      <c r="AD2388" t="s">
        <v>27</v>
      </c>
      <c r="AE2388" t="s">
        <v>3562</v>
      </c>
    </row>
    <row r="2389" spans="8:31" hidden="1" x14ac:dyDescent="0.25">
      <c r="H2389" t="s">
        <v>6421</v>
      </c>
      <c r="I2389" t="s">
        <v>6438</v>
      </c>
      <c r="J2389" t="s">
        <v>6439</v>
      </c>
      <c r="L2389">
        <v>4980</v>
      </c>
      <c r="M2389" t="s">
        <v>27</v>
      </c>
      <c r="N2389" t="s">
        <v>6440</v>
      </c>
      <c r="Q2389">
        <v>4905</v>
      </c>
      <c r="R2389" t="s">
        <v>98</v>
      </c>
      <c r="S2389" t="s">
        <v>98</v>
      </c>
      <c r="T2389" t="str">
        <f>IF(Transcripts[[#This Row],[List?]]="Y", Transcripts[[#This Row],[RefSeq mRNA ID]]&amp;IF(Transcripts[[#This Row],[Preferred?]]="Y", " (Preferred)", ""), "")</f>
        <v/>
      </c>
      <c r="V2389" s="43" t="s">
        <v>18587</v>
      </c>
      <c r="W2389" s="43" t="e">
        <f t="array" ref="W2389">INDEX(Table6[#Data], MATCH(1, ISNUMBER(SEARCH(Transcripts[[#This Row],[RefSeq mRNA ID]], Table6['#name])), 0), 1)</f>
        <v>#N/A</v>
      </c>
      <c r="X2389" s="43"/>
      <c r="Y2389" s="43"/>
      <c r="Z2389" t="s">
        <v>3558</v>
      </c>
      <c r="AC2389" t="s">
        <v>3520</v>
      </c>
      <c r="AD2389" t="s">
        <v>27</v>
      </c>
      <c r="AE2389" t="s">
        <v>3558</v>
      </c>
    </row>
    <row r="2390" spans="8:31" hidden="1" x14ac:dyDescent="0.25">
      <c r="H2390" t="s">
        <v>6421</v>
      </c>
      <c r="I2390" t="s">
        <v>6441</v>
      </c>
      <c r="J2390" t="s">
        <v>6442</v>
      </c>
      <c r="L2390">
        <v>4905</v>
      </c>
      <c r="M2390" t="s">
        <v>27</v>
      </c>
      <c r="N2390" t="s">
        <v>6443</v>
      </c>
      <c r="Q2390">
        <v>4830</v>
      </c>
      <c r="R2390" t="s">
        <v>98</v>
      </c>
      <c r="S2390" t="s">
        <v>98</v>
      </c>
      <c r="T2390" t="str">
        <f>IF(Transcripts[[#This Row],[List?]]="Y", Transcripts[[#This Row],[RefSeq mRNA ID]]&amp;IF(Transcripts[[#This Row],[Preferred?]]="Y", " (Preferred)", ""), "")</f>
        <v/>
      </c>
      <c r="V2390" s="43" t="s">
        <v>18587</v>
      </c>
      <c r="W2390" s="43" t="e">
        <f t="array" ref="W2390">INDEX(Table6[#Data], MATCH(1, ISNUMBER(SEARCH(Transcripts[[#This Row],[RefSeq mRNA ID]], Table6['#name])), 0), 1)</f>
        <v>#N/A</v>
      </c>
      <c r="X2390" s="43"/>
      <c r="Y2390" s="43"/>
      <c r="Z2390" t="s">
        <v>3560</v>
      </c>
      <c r="AC2390" t="s">
        <v>3520</v>
      </c>
      <c r="AD2390" t="s">
        <v>27</v>
      </c>
      <c r="AE2390" t="s">
        <v>3560</v>
      </c>
    </row>
    <row r="2391" spans="8:31" hidden="1" x14ac:dyDescent="0.25">
      <c r="H2391" t="s">
        <v>6421</v>
      </c>
      <c r="I2391" t="s">
        <v>6425</v>
      </c>
      <c r="J2391" t="s">
        <v>6426</v>
      </c>
      <c r="K2391" t="s">
        <v>20493</v>
      </c>
      <c r="L2391">
        <v>7523</v>
      </c>
      <c r="M2391" t="s">
        <v>27</v>
      </c>
      <c r="N2391" t="s">
        <v>6427</v>
      </c>
      <c r="Q2391">
        <v>4809</v>
      </c>
      <c r="R2391" t="s">
        <v>98</v>
      </c>
      <c r="S2391" t="s">
        <v>97</v>
      </c>
      <c r="T2391" t="str">
        <f>IF(Transcripts[[#This Row],[List?]]="Y", Transcripts[[#This Row],[RefSeq mRNA ID]]&amp;IF(Transcripts[[#This Row],[Preferred?]]="Y", " (Preferred)", ""), "")</f>
        <v>NM_001350075.1</v>
      </c>
      <c r="V2391" s="43" t="s">
        <v>18587</v>
      </c>
      <c r="W2391" s="43" t="e">
        <f t="array" ref="W2391">INDEX(Table6[#Data], MATCH(1, ISNUMBER(SEARCH(Transcripts[[#This Row],[RefSeq mRNA ID]], Table6['#name])), 0), 1)</f>
        <v>#N/A</v>
      </c>
      <c r="X2391" s="43"/>
      <c r="Y2391" s="43"/>
      <c r="Z2391" t="s">
        <v>3543</v>
      </c>
      <c r="AA2391" t="s">
        <v>3544</v>
      </c>
      <c r="AB2391">
        <v>838</v>
      </c>
      <c r="AC2391" t="s">
        <v>3520</v>
      </c>
      <c r="AD2391" t="s">
        <v>27</v>
      </c>
      <c r="AE2391" t="s">
        <v>11526</v>
      </c>
    </row>
    <row r="2392" spans="8:31" hidden="1" x14ac:dyDescent="0.25">
      <c r="H2392" t="s">
        <v>6421</v>
      </c>
      <c r="I2392" t="s">
        <v>6444</v>
      </c>
      <c r="J2392" t="s">
        <v>6445</v>
      </c>
      <c r="L2392">
        <v>4849</v>
      </c>
      <c r="M2392" t="s">
        <v>27</v>
      </c>
      <c r="N2392" t="s">
        <v>6446</v>
      </c>
      <c r="Q2392">
        <v>4794</v>
      </c>
      <c r="R2392" t="s">
        <v>98</v>
      </c>
      <c r="S2392" t="s">
        <v>98</v>
      </c>
      <c r="T2392" t="str">
        <f>IF(Transcripts[[#This Row],[List?]]="Y", Transcripts[[#This Row],[RefSeq mRNA ID]]&amp;IF(Transcripts[[#This Row],[Preferred?]]="Y", " (Preferred)", ""), "")</f>
        <v/>
      </c>
      <c r="V2392" s="43" t="s">
        <v>18587</v>
      </c>
      <c r="W2392" s="43" t="e">
        <f t="array" ref="W2392">INDEX(Table6[#Data], MATCH(1, ISNUMBER(SEARCH(Transcripts[[#This Row],[RefSeq mRNA ID]], Table6['#name])), 0), 1)</f>
        <v>#N/A</v>
      </c>
      <c r="X2392" s="43"/>
      <c r="Y2392" s="43"/>
      <c r="Z2392" t="s">
        <v>3564</v>
      </c>
      <c r="AC2392" t="s">
        <v>3520</v>
      </c>
      <c r="AD2392" t="s">
        <v>27</v>
      </c>
      <c r="AE2392" t="s">
        <v>3564</v>
      </c>
    </row>
    <row r="2393" spans="8:31" hidden="1" x14ac:dyDescent="0.25">
      <c r="H2393" t="s">
        <v>6421</v>
      </c>
      <c r="I2393" t="s">
        <v>6431</v>
      </c>
      <c r="J2393" t="s">
        <v>6432</v>
      </c>
      <c r="K2393" t="s">
        <v>19769</v>
      </c>
      <c r="L2393">
        <v>5071</v>
      </c>
      <c r="M2393" t="s">
        <v>27</v>
      </c>
      <c r="N2393" t="s">
        <v>6433</v>
      </c>
      <c r="P2393" t="s">
        <v>6434</v>
      </c>
      <c r="Q2393">
        <v>4749</v>
      </c>
      <c r="R2393" t="s">
        <v>97</v>
      </c>
      <c r="S2393" t="s">
        <v>97</v>
      </c>
      <c r="T2393" t="str">
        <f>IF(Transcripts[[#This Row],[List?]]="Y", Transcripts[[#This Row],[RefSeq mRNA ID]]&amp;IF(Transcripts[[#This Row],[Preferred?]]="Y", " (Preferred)", ""), "")</f>
        <v>NM_018313.4 (Preferred)</v>
      </c>
      <c r="V2393" s="43" t="s">
        <v>18587</v>
      </c>
      <c r="W2393" s="43" t="e">
        <f t="array" ref="W2393">INDEX(Table6[#Data], MATCH(1, ISNUMBER(SEARCH(Transcripts[[#This Row],[RefSeq mRNA ID]], Table6['#name])), 0), 1)</f>
        <v>#N/A</v>
      </c>
      <c r="X2393" s="43"/>
      <c r="Y2393" s="43"/>
      <c r="Z2393" t="s">
        <v>3566</v>
      </c>
      <c r="AC2393" t="s">
        <v>3520</v>
      </c>
      <c r="AD2393" t="s">
        <v>27</v>
      </c>
      <c r="AE2393" t="s">
        <v>3566</v>
      </c>
    </row>
    <row r="2394" spans="8:31" hidden="1" x14ac:dyDescent="0.25">
      <c r="H2394" t="s">
        <v>6421</v>
      </c>
      <c r="I2394" t="s">
        <v>6447</v>
      </c>
      <c r="J2394" t="s">
        <v>6448</v>
      </c>
      <c r="K2394" t="s">
        <v>19770</v>
      </c>
      <c r="L2394">
        <v>4825</v>
      </c>
      <c r="M2394" t="s">
        <v>27</v>
      </c>
      <c r="N2394" t="s">
        <v>6449</v>
      </c>
      <c r="Q2394">
        <v>4749</v>
      </c>
      <c r="R2394" t="s">
        <v>98</v>
      </c>
      <c r="S2394" t="s">
        <v>97</v>
      </c>
      <c r="T2394" t="str">
        <f>IF(Transcripts[[#This Row],[List?]]="Y", Transcripts[[#This Row],[RefSeq mRNA ID]]&amp;IF(Transcripts[[#This Row],[Preferred?]]="Y", " (Preferred)", ""), "")</f>
        <v>NM_181042.4</v>
      </c>
      <c r="V2394" s="43" t="s">
        <v>18587</v>
      </c>
      <c r="W2394" s="43" t="e">
        <f t="array" ref="W2394">INDEX(Table6[#Data], MATCH(1, ISNUMBER(SEARCH(Transcripts[[#This Row],[RefSeq mRNA ID]], Table6['#name])), 0), 1)</f>
        <v>#N/A</v>
      </c>
      <c r="X2394" s="43"/>
      <c r="Y2394" s="43"/>
      <c r="Z2394" t="s">
        <v>3530</v>
      </c>
      <c r="AA2394" t="s">
        <v>3531</v>
      </c>
      <c r="AB2394">
        <v>2289</v>
      </c>
      <c r="AC2394" t="s">
        <v>3520</v>
      </c>
      <c r="AD2394" t="s">
        <v>27</v>
      </c>
      <c r="AE2394" t="s">
        <v>11527</v>
      </c>
    </row>
    <row r="2395" spans="8:31" hidden="1" x14ac:dyDescent="0.25">
      <c r="H2395" t="s">
        <v>6421</v>
      </c>
      <c r="I2395" t="s">
        <v>6450</v>
      </c>
      <c r="J2395" t="s">
        <v>6451</v>
      </c>
      <c r="L2395">
        <v>4385</v>
      </c>
      <c r="M2395" t="s">
        <v>27</v>
      </c>
      <c r="N2395" t="s">
        <v>6452</v>
      </c>
      <c r="Q2395">
        <v>4382</v>
      </c>
      <c r="R2395" t="s">
        <v>98</v>
      </c>
      <c r="S2395" t="s">
        <v>98</v>
      </c>
      <c r="T2395" t="str">
        <f>IF(Transcripts[[#This Row],[List?]]="Y", Transcripts[[#This Row],[RefSeq mRNA ID]]&amp;IF(Transcripts[[#This Row],[Preferred?]]="Y", " (Preferred)", ""), "")</f>
        <v/>
      </c>
      <c r="V2395" s="43" t="s">
        <v>18587</v>
      </c>
      <c r="W2395" s="43" t="e">
        <f t="array" ref="W2395">INDEX(Table6[#Data], MATCH(1, ISNUMBER(SEARCH(Transcripts[[#This Row],[RefSeq mRNA ID]], Table6['#name])), 0), 1)</f>
        <v>#N/A</v>
      </c>
      <c r="X2395" s="43"/>
      <c r="Y2395" s="43"/>
      <c r="Z2395" t="s">
        <v>9926</v>
      </c>
      <c r="AA2395" t="s">
        <v>9927</v>
      </c>
      <c r="AB2395">
        <v>2532</v>
      </c>
      <c r="AC2395" t="s">
        <v>9925</v>
      </c>
      <c r="AD2395" t="s">
        <v>27</v>
      </c>
      <c r="AE2395" t="s">
        <v>11528</v>
      </c>
    </row>
    <row r="2396" spans="8:31" hidden="1" x14ac:dyDescent="0.25">
      <c r="H2396" t="s">
        <v>6421</v>
      </c>
      <c r="I2396" t="s">
        <v>6453</v>
      </c>
      <c r="J2396" t="s">
        <v>6454</v>
      </c>
      <c r="L2396">
        <v>3256</v>
      </c>
      <c r="M2396" t="s">
        <v>27</v>
      </c>
      <c r="N2396" t="s">
        <v>6455</v>
      </c>
      <c r="Q2396">
        <v>3256</v>
      </c>
      <c r="R2396" t="s">
        <v>98</v>
      </c>
      <c r="S2396" t="s">
        <v>98</v>
      </c>
      <c r="T2396" t="str">
        <f>IF(Transcripts[[#This Row],[List?]]="Y", Transcripts[[#This Row],[RefSeq mRNA ID]]&amp;IF(Transcripts[[#This Row],[Preferred?]]="Y", " (Preferred)", ""), "")</f>
        <v/>
      </c>
      <c r="V2396" s="43" t="s">
        <v>18587</v>
      </c>
      <c r="W2396" s="43" t="e">
        <f t="array" ref="W2396">INDEX(Table6[#Data], MATCH(1, ISNUMBER(SEARCH(Transcripts[[#This Row],[RefSeq mRNA ID]], Table6['#name])), 0), 1)</f>
        <v>#N/A</v>
      </c>
      <c r="X2396" s="43"/>
      <c r="Y2396" s="43"/>
      <c r="Z2396" t="s">
        <v>9931</v>
      </c>
      <c r="AA2396" t="s">
        <v>9932</v>
      </c>
      <c r="AB2396">
        <v>2337</v>
      </c>
      <c r="AC2396" t="s">
        <v>9925</v>
      </c>
      <c r="AD2396" t="s">
        <v>27</v>
      </c>
      <c r="AE2396" t="s">
        <v>11529</v>
      </c>
    </row>
    <row r="2397" spans="8:31" hidden="1" x14ac:dyDescent="0.25">
      <c r="H2397" t="s">
        <v>6421</v>
      </c>
      <c r="I2397" t="s">
        <v>6422</v>
      </c>
      <c r="J2397" t="s">
        <v>6423</v>
      </c>
      <c r="L2397">
        <v>4766</v>
      </c>
      <c r="M2397" t="s">
        <v>189</v>
      </c>
      <c r="N2397" t="s">
        <v>6424</v>
      </c>
      <c r="Q2397">
        <v>2571</v>
      </c>
      <c r="R2397" t="s">
        <v>98</v>
      </c>
      <c r="S2397" t="s">
        <v>98</v>
      </c>
      <c r="T2397" t="str">
        <f>IF(Transcripts[[#This Row],[List?]]="Y", Transcripts[[#This Row],[RefSeq mRNA ID]]&amp;IF(Transcripts[[#This Row],[Preferred?]]="Y", " (Preferred)", ""), "")</f>
        <v/>
      </c>
      <c r="V2397" s="43" t="s">
        <v>18587</v>
      </c>
      <c r="W2397" s="43" t="e">
        <f t="array" ref="W2397">INDEX(Table6[#Data], MATCH(1, ISNUMBER(SEARCH(Transcripts[[#This Row],[RefSeq mRNA ID]], Table6['#name])), 0), 1)</f>
        <v>#N/A</v>
      </c>
      <c r="X2397" s="43"/>
      <c r="Y2397" s="43"/>
      <c r="Z2397" t="s">
        <v>9934</v>
      </c>
      <c r="AC2397" t="s">
        <v>9925</v>
      </c>
      <c r="AD2397" t="s">
        <v>27</v>
      </c>
      <c r="AE2397" t="s">
        <v>9934</v>
      </c>
    </row>
    <row r="2398" spans="8:31" hidden="1" x14ac:dyDescent="0.25">
      <c r="H2398" t="s">
        <v>6421</v>
      </c>
      <c r="I2398" t="s">
        <v>6456</v>
      </c>
      <c r="J2398" t="s">
        <v>6457</v>
      </c>
      <c r="L2398">
        <v>809</v>
      </c>
      <c r="M2398" t="s">
        <v>27</v>
      </c>
      <c r="N2398" t="s">
        <v>6458</v>
      </c>
      <c r="Q2398">
        <v>692</v>
      </c>
      <c r="R2398" t="s">
        <v>98</v>
      </c>
      <c r="S2398" t="s">
        <v>98</v>
      </c>
      <c r="T2398" t="str">
        <f>IF(Transcripts[[#This Row],[List?]]="Y", Transcripts[[#This Row],[RefSeq mRNA ID]]&amp;IF(Transcripts[[#This Row],[Preferred?]]="Y", " (Preferred)", ""), "")</f>
        <v/>
      </c>
      <c r="V2398" s="43" t="s">
        <v>18587</v>
      </c>
      <c r="W2398" s="43" t="e">
        <f t="array" ref="W2398">INDEX(Table6[#Data], MATCH(1, ISNUMBER(SEARCH(Transcripts[[#This Row],[RefSeq mRNA ID]], Table6['#name])), 0), 1)</f>
        <v>#N/A</v>
      </c>
      <c r="X2398" s="43"/>
      <c r="Y2398" s="43"/>
      <c r="Z2398" t="s">
        <v>9936</v>
      </c>
      <c r="AA2398" t="s">
        <v>9937</v>
      </c>
      <c r="AB2398">
        <v>815</v>
      </c>
      <c r="AC2398" t="s">
        <v>9925</v>
      </c>
      <c r="AD2398" t="s">
        <v>27</v>
      </c>
      <c r="AE2398" t="s">
        <v>11530</v>
      </c>
    </row>
    <row r="2399" spans="8:31" hidden="1" x14ac:dyDescent="0.25">
      <c r="H2399" t="s">
        <v>6421</v>
      </c>
      <c r="I2399" t="s">
        <v>6459</v>
      </c>
      <c r="J2399" t="s">
        <v>6460</v>
      </c>
      <c r="L2399">
        <v>783</v>
      </c>
      <c r="M2399" t="s">
        <v>27</v>
      </c>
      <c r="N2399" t="s">
        <v>6461</v>
      </c>
      <c r="Q2399">
        <v>457</v>
      </c>
      <c r="R2399" t="s">
        <v>98</v>
      </c>
      <c r="S2399" t="s">
        <v>98</v>
      </c>
      <c r="T2399" t="str">
        <f>IF(Transcripts[[#This Row],[List?]]="Y", Transcripts[[#This Row],[RefSeq mRNA ID]]&amp;IF(Transcripts[[#This Row],[Preferred?]]="Y", " (Preferred)", ""), "")</f>
        <v/>
      </c>
      <c r="V2399" s="43" t="s">
        <v>18587</v>
      </c>
      <c r="W2399" s="43" t="e">
        <f t="array" ref="W2399">INDEX(Table6[#Data], MATCH(1, ISNUMBER(SEARCH(Transcripts[[#This Row],[RefSeq mRNA ID]], Table6['#name])), 0), 1)</f>
        <v>#N/A</v>
      </c>
      <c r="X2399" s="43"/>
      <c r="Y2399" s="43"/>
      <c r="Z2399" t="s">
        <v>9939</v>
      </c>
      <c r="AA2399" t="s">
        <v>9940</v>
      </c>
      <c r="AB2399">
        <v>577</v>
      </c>
      <c r="AC2399" t="s">
        <v>9925</v>
      </c>
      <c r="AD2399" t="s">
        <v>27</v>
      </c>
      <c r="AE2399" t="s">
        <v>11531</v>
      </c>
    </row>
    <row r="2400" spans="8:31" hidden="1" x14ac:dyDescent="0.25">
      <c r="H2400" t="s">
        <v>6421</v>
      </c>
      <c r="I2400" t="s">
        <v>6465</v>
      </c>
      <c r="J2400" t="s">
        <v>6466</v>
      </c>
      <c r="L2400">
        <v>517</v>
      </c>
      <c r="M2400" t="s">
        <v>27</v>
      </c>
      <c r="N2400" t="s">
        <v>6467</v>
      </c>
      <c r="Q2400">
        <v>355</v>
      </c>
      <c r="R2400" t="s">
        <v>98</v>
      </c>
      <c r="S2400" t="s">
        <v>98</v>
      </c>
      <c r="T2400" t="str">
        <f>IF(Transcripts[[#This Row],[List?]]="Y", Transcripts[[#This Row],[RefSeq mRNA ID]]&amp;IF(Transcripts[[#This Row],[Preferred?]]="Y", " (Preferred)", ""), "")</f>
        <v/>
      </c>
      <c r="V2400" s="43" t="s">
        <v>18587</v>
      </c>
      <c r="W2400" s="43" t="e">
        <f t="array" ref="W2400">INDEX(Table6[#Data], MATCH(1, ISNUMBER(SEARCH(Transcripts[[#This Row],[RefSeq mRNA ID]], Table6['#name])), 0), 1)</f>
        <v>#N/A</v>
      </c>
      <c r="X2400" s="43"/>
      <c r="Y2400" s="43"/>
      <c r="Z2400" t="s">
        <v>9942</v>
      </c>
      <c r="AA2400" t="s">
        <v>9943</v>
      </c>
      <c r="AB2400">
        <v>575</v>
      </c>
      <c r="AC2400" t="s">
        <v>9925</v>
      </c>
      <c r="AD2400" t="s">
        <v>27</v>
      </c>
      <c r="AE2400" t="s">
        <v>11532</v>
      </c>
    </row>
    <row r="2401" spans="8:31" hidden="1" x14ac:dyDescent="0.25">
      <c r="H2401" t="s">
        <v>6421</v>
      </c>
      <c r="I2401" t="s">
        <v>6468</v>
      </c>
      <c r="J2401" t="s">
        <v>6469</v>
      </c>
      <c r="L2401">
        <v>517</v>
      </c>
      <c r="M2401" t="s">
        <v>27</v>
      </c>
      <c r="N2401" t="s">
        <v>6470</v>
      </c>
      <c r="Q2401">
        <v>261</v>
      </c>
      <c r="R2401" t="s">
        <v>98</v>
      </c>
      <c r="S2401" t="s">
        <v>98</v>
      </c>
      <c r="T2401" t="str">
        <f>IF(Transcripts[[#This Row],[List?]]="Y", Transcripts[[#This Row],[RefSeq mRNA ID]]&amp;IF(Transcripts[[#This Row],[Preferred?]]="Y", " (Preferred)", ""), "")</f>
        <v/>
      </c>
      <c r="V2401" s="43" t="s">
        <v>18587</v>
      </c>
      <c r="W2401" s="43" t="e">
        <f t="array" ref="W2401">INDEX(Table6[#Data], MATCH(1, ISNUMBER(SEARCH(Transcripts[[#This Row],[RefSeq mRNA ID]], Table6['#name])), 0), 1)</f>
        <v>#N/A</v>
      </c>
      <c r="X2401" s="43"/>
      <c r="Y2401" s="43"/>
      <c r="Z2401" t="s">
        <v>9945</v>
      </c>
      <c r="AA2401" t="s">
        <v>9946</v>
      </c>
      <c r="AB2401">
        <v>452</v>
      </c>
      <c r="AC2401" t="s">
        <v>9925</v>
      </c>
      <c r="AD2401" t="s">
        <v>27</v>
      </c>
      <c r="AE2401" t="s">
        <v>11533</v>
      </c>
    </row>
    <row r="2402" spans="8:31" hidden="1" x14ac:dyDescent="0.25">
      <c r="H2402" t="s">
        <v>6421</v>
      </c>
      <c r="I2402" t="s">
        <v>6462</v>
      </c>
      <c r="J2402" t="s">
        <v>6463</v>
      </c>
      <c r="L2402">
        <v>547</v>
      </c>
      <c r="M2402" t="s">
        <v>27</v>
      </c>
      <c r="N2402" t="s">
        <v>6464</v>
      </c>
      <c r="Q2402">
        <v>130</v>
      </c>
      <c r="R2402" t="s">
        <v>98</v>
      </c>
      <c r="S2402" t="s">
        <v>98</v>
      </c>
      <c r="T2402" t="str">
        <f>IF(Transcripts[[#This Row],[List?]]="Y", Transcripts[[#This Row],[RefSeq mRNA ID]]&amp;IF(Transcripts[[#This Row],[Preferred?]]="Y", " (Preferred)", ""), "")</f>
        <v/>
      </c>
      <c r="V2402" s="43" t="s">
        <v>18587</v>
      </c>
      <c r="W2402" s="43" t="e">
        <f t="array" ref="W2402">INDEX(Table6[#Data], MATCH(1, ISNUMBER(SEARCH(Transcripts[[#This Row],[RefSeq mRNA ID]], Table6['#name])), 0), 1)</f>
        <v>#N/A</v>
      </c>
      <c r="X2402" s="43"/>
      <c r="Y2402" s="43"/>
      <c r="Z2402" t="s">
        <v>9949</v>
      </c>
      <c r="AA2402" t="s">
        <v>9950</v>
      </c>
      <c r="AB2402">
        <v>1398</v>
      </c>
      <c r="AC2402" t="s">
        <v>9948</v>
      </c>
      <c r="AD2402" t="s">
        <v>27</v>
      </c>
      <c r="AE2402" t="s">
        <v>11534</v>
      </c>
    </row>
    <row r="2403" spans="8:31" hidden="1" x14ac:dyDescent="0.25">
      <c r="H2403" t="s">
        <v>6421</v>
      </c>
      <c r="I2403" t="s">
        <v>6471</v>
      </c>
      <c r="J2403" t="s">
        <v>6472</v>
      </c>
      <c r="L2403">
        <v>476</v>
      </c>
      <c r="M2403" t="s">
        <v>27</v>
      </c>
      <c r="N2403" t="s">
        <v>6473</v>
      </c>
      <c r="Q2403">
        <v>129</v>
      </c>
      <c r="R2403" t="s">
        <v>98</v>
      </c>
      <c r="S2403" t="s">
        <v>98</v>
      </c>
      <c r="T2403" t="str">
        <f>IF(Transcripts[[#This Row],[List?]]="Y", Transcripts[[#This Row],[RefSeq mRNA ID]]&amp;IF(Transcripts[[#This Row],[Preferred?]]="Y", " (Preferred)", ""), "")</f>
        <v/>
      </c>
      <c r="V2403" s="43" t="s">
        <v>18587</v>
      </c>
      <c r="W2403" s="43" t="e">
        <f t="array" ref="W2403">INDEX(Table6[#Data], MATCH(1, ISNUMBER(SEARCH(Transcripts[[#This Row],[RefSeq mRNA ID]], Table6['#name])), 0), 1)</f>
        <v>#N/A</v>
      </c>
      <c r="X2403" s="43"/>
      <c r="Y2403" s="43"/>
      <c r="Z2403" t="s">
        <v>9953</v>
      </c>
      <c r="AA2403" t="s">
        <v>9954</v>
      </c>
      <c r="AB2403">
        <v>1398</v>
      </c>
      <c r="AC2403" t="s">
        <v>9948</v>
      </c>
      <c r="AD2403" t="s">
        <v>27</v>
      </c>
      <c r="AE2403" t="s">
        <v>11535</v>
      </c>
    </row>
    <row r="2404" spans="8:31" hidden="1" x14ac:dyDescent="0.25">
      <c r="H2404" t="s">
        <v>6421</v>
      </c>
      <c r="I2404" t="s">
        <v>6474</v>
      </c>
      <c r="J2404" t="s">
        <v>6475</v>
      </c>
      <c r="L2404">
        <v>457</v>
      </c>
      <c r="M2404" t="s">
        <v>27</v>
      </c>
      <c r="N2404" t="s">
        <v>6476</v>
      </c>
      <c r="Q2404">
        <v>78</v>
      </c>
      <c r="R2404" t="s">
        <v>98</v>
      </c>
      <c r="S2404" t="s">
        <v>98</v>
      </c>
      <c r="T2404" t="str">
        <f>IF(Transcripts[[#This Row],[List?]]="Y", Transcripts[[#This Row],[RefSeq mRNA ID]]&amp;IF(Transcripts[[#This Row],[Preferred?]]="Y", " (Preferred)", ""), "")</f>
        <v/>
      </c>
      <c r="V2404" s="43" t="s">
        <v>18587</v>
      </c>
      <c r="W2404" s="43" t="e">
        <f t="array" ref="W2404">INDEX(Table6[#Data], MATCH(1, ISNUMBER(SEARCH(Transcripts[[#This Row],[RefSeq mRNA ID]], Table6['#name])), 0), 1)</f>
        <v>#N/A</v>
      </c>
      <c r="X2404" s="43"/>
      <c r="Y2404" s="43"/>
      <c r="Z2404" t="s">
        <v>9956</v>
      </c>
      <c r="AA2404" t="s">
        <v>9957</v>
      </c>
      <c r="AB2404">
        <v>1440</v>
      </c>
      <c r="AC2404" t="s">
        <v>9948</v>
      </c>
      <c r="AD2404" t="s">
        <v>27</v>
      </c>
      <c r="AE2404" t="s">
        <v>11536</v>
      </c>
    </row>
    <row r="2405" spans="8:31" hidden="1" x14ac:dyDescent="0.25">
      <c r="H2405" t="s">
        <v>6421</v>
      </c>
      <c r="I2405" t="s">
        <v>6477</v>
      </c>
      <c r="L2405">
        <v>1921</v>
      </c>
      <c r="M2405" t="s">
        <v>212</v>
      </c>
      <c r="N2405" t="s">
        <v>6478</v>
      </c>
      <c r="Q2405">
        <v>0</v>
      </c>
      <c r="R2405" t="s">
        <v>98</v>
      </c>
      <c r="S2405" t="s">
        <v>98</v>
      </c>
      <c r="T2405" t="str">
        <f>IF(Transcripts[[#This Row],[List?]]="Y", Transcripts[[#This Row],[RefSeq mRNA ID]]&amp;IF(Transcripts[[#This Row],[Preferred?]]="Y", " (Preferred)", ""), "")</f>
        <v/>
      </c>
      <c r="V2405" s="43" t="s">
        <v>18587</v>
      </c>
      <c r="W2405" s="43" t="e">
        <f t="array" ref="W2405">INDEX(Table6[#Data], MATCH(1, ISNUMBER(SEARCH(Transcripts[[#This Row],[RefSeq mRNA ID]], Table6['#name])), 0), 1)</f>
        <v>#N/A</v>
      </c>
      <c r="X2405" s="43"/>
      <c r="Y2405" s="43"/>
      <c r="Z2405" t="s">
        <v>9960</v>
      </c>
      <c r="AC2405" t="s">
        <v>9948</v>
      </c>
      <c r="AD2405" t="s">
        <v>27</v>
      </c>
      <c r="AE2405" t="s">
        <v>9960</v>
      </c>
    </row>
    <row r="2406" spans="8:31" hidden="1" x14ac:dyDescent="0.25">
      <c r="H2406" t="s">
        <v>6421</v>
      </c>
      <c r="I2406" t="s">
        <v>6479</v>
      </c>
      <c r="L2406">
        <v>919</v>
      </c>
      <c r="M2406" t="s">
        <v>212</v>
      </c>
      <c r="N2406" t="s">
        <v>6480</v>
      </c>
      <c r="Q2406">
        <v>0</v>
      </c>
      <c r="R2406" t="s">
        <v>98</v>
      </c>
      <c r="S2406" t="s">
        <v>98</v>
      </c>
      <c r="T2406" t="str">
        <f>IF(Transcripts[[#This Row],[List?]]="Y", Transcripts[[#This Row],[RefSeq mRNA ID]]&amp;IF(Transcripts[[#This Row],[Preferred?]]="Y", " (Preferred)", ""), "")</f>
        <v/>
      </c>
      <c r="V2406" s="43" t="s">
        <v>18587</v>
      </c>
      <c r="W2406" s="43" t="e">
        <f t="array" ref="W2406">INDEX(Table6[#Data], MATCH(1, ISNUMBER(SEARCH(Transcripts[[#This Row],[RefSeq mRNA ID]], Table6['#name])), 0), 1)</f>
        <v>#N/A</v>
      </c>
      <c r="X2406" s="43"/>
      <c r="Y2406" s="43"/>
      <c r="Z2406" t="s">
        <v>9962</v>
      </c>
      <c r="AA2406" t="s">
        <v>9963</v>
      </c>
      <c r="AB2406">
        <v>417</v>
      </c>
      <c r="AC2406" t="s">
        <v>9948</v>
      </c>
      <c r="AD2406" t="s">
        <v>27</v>
      </c>
      <c r="AE2406" t="s">
        <v>11537</v>
      </c>
    </row>
    <row r="2407" spans="8:31" hidden="1" x14ac:dyDescent="0.25">
      <c r="H2407" t="s">
        <v>6481</v>
      </c>
      <c r="I2407" t="s">
        <v>6482</v>
      </c>
      <c r="J2407" t="s">
        <v>6483</v>
      </c>
      <c r="K2407" t="s">
        <v>19771</v>
      </c>
      <c r="L2407">
        <v>2534</v>
      </c>
      <c r="M2407" t="s">
        <v>27</v>
      </c>
      <c r="N2407" t="s">
        <v>6484</v>
      </c>
      <c r="P2407" t="s">
        <v>6485</v>
      </c>
      <c r="Q2407">
        <v>2457</v>
      </c>
      <c r="R2407" t="s">
        <v>97</v>
      </c>
      <c r="S2407" t="s">
        <v>97</v>
      </c>
      <c r="T2407" t="str">
        <f>IF(Transcripts[[#This Row],[List?]]="Y", Transcripts[[#This Row],[RefSeq mRNA ID]]&amp;IF(Transcripts[[#This Row],[Preferred?]]="Y", " (Preferred)", ""), "")</f>
        <v>NM_013340.3 (Preferred)</v>
      </c>
      <c r="V2407" s="43" t="s">
        <v>18588</v>
      </c>
      <c r="W2407" s="43" t="e">
        <f t="array" ref="W2407">INDEX(Table6[#Data], MATCH(1, ISNUMBER(SEARCH(Transcripts[[#This Row],[RefSeq mRNA ID]], Table6['#name])), 0), 1)</f>
        <v>#N/A</v>
      </c>
      <c r="X2407" s="43"/>
      <c r="Y2407" s="43"/>
      <c r="Z2407" t="s">
        <v>9965</v>
      </c>
      <c r="AC2407" t="s">
        <v>9948</v>
      </c>
      <c r="AD2407" t="s">
        <v>27</v>
      </c>
      <c r="AE2407" t="s">
        <v>9965</v>
      </c>
    </row>
    <row r="2408" spans="8:31" hidden="1" x14ac:dyDescent="0.25">
      <c r="H2408" t="s">
        <v>6481</v>
      </c>
      <c r="I2408" t="s">
        <v>6486</v>
      </c>
      <c r="J2408" t="s">
        <v>6487</v>
      </c>
      <c r="L2408">
        <v>2534</v>
      </c>
      <c r="M2408" t="s">
        <v>27</v>
      </c>
      <c r="N2408" t="s">
        <v>6484</v>
      </c>
      <c r="Q2408">
        <v>2457</v>
      </c>
      <c r="R2408" t="s">
        <v>98</v>
      </c>
      <c r="S2408" t="s">
        <v>98</v>
      </c>
      <c r="T2408" t="str">
        <f>IF(Transcripts[[#This Row],[List?]]="Y", Transcripts[[#This Row],[RefSeq mRNA ID]]&amp;IF(Transcripts[[#This Row],[Preferred?]]="Y", " (Preferred)", ""), "")</f>
        <v/>
      </c>
      <c r="V2408" s="43" t="s">
        <v>18588</v>
      </c>
      <c r="W2408" s="43" t="e">
        <f t="array" ref="W2408">INDEX(Table6[#Data], MATCH(1, ISNUMBER(SEARCH(Transcripts[[#This Row],[RefSeq mRNA ID]], Table6['#name])), 0), 1)</f>
        <v>#N/A</v>
      </c>
      <c r="X2408" s="43"/>
      <c r="Y2408" s="43"/>
      <c r="Z2408" t="s">
        <v>9967</v>
      </c>
      <c r="AC2408" t="s">
        <v>9948</v>
      </c>
      <c r="AD2408" t="s">
        <v>27</v>
      </c>
      <c r="AE2408" t="s">
        <v>9967</v>
      </c>
    </row>
    <row r="2409" spans="8:31" hidden="1" x14ac:dyDescent="0.25">
      <c r="H2409" t="s">
        <v>156</v>
      </c>
      <c r="I2409" t="s">
        <v>6491</v>
      </c>
      <c r="J2409" t="s">
        <v>6492</v>
      </c>
      <c r="K2409" t="s">
        <v>19776</v>
      </c>
      <c r="L2409">
        <v>6576</v>
      </c>
      <c r="M2409" t="s">
        <v>27</v>
      </c>
      <c r="N2409" t="s">
        <v>6493</v>
      </c>
      <c r="P2409" t="s">
        <v>6494</v>
      </c>
      <c r="Q2409">
        <v>3270</v>
      </c>
      <c r="R2409" t="s">
        <v>97</v>
      </c>
      <c r="S2409" t="s">
        <v>97</v>
      </c>
      <c r="T2409" t="str">
        <f>IF(Transcripts[[#This Row],[List?]]="Y", Transcripts[[#This Row],[RefSeq mRNA ID]]&amp;IF(Transcripts[[#This Row],[Preferred?]]="Y", " (Preferred)", ""), "")</f>
        <v>NM_006206.5 (Preferred)</v>
      </c>
      <c r="V2409" s="43" t="s">
        <v>18589</v>
      </c>
      <c r="W2409" s="43" t="e">
        <f t="array" ref="W2409">INDEX(Table6[#Data], MATCH(1, ISNUMBER(SEARCH(Transcripts[[#This Row],[RefSeq mRNA ID]], Table6['#name])), 0), 1)</f>
        <v>#N/A</v>
      </c>
      <c r="X2409" s="43"/>
      <c r="Y2409" s="43"/>
      <c r="Z2409" t="s">
        <v>9969</v>
      </c>
      <c r="AC2409" t="s">
        <v>9948</v>
      </c>
      <c r="AD2409" t="s">
        <v>27</v>
      </c>
      <c r="AE2409" t="s">
        <v>9969</v>
      </c>
    </row>
    <row r="2410" spans="8:31" hidden="1" x14ac:dyDescent="0.25">
      <c r="H2410" t="s">
        <v>156</v>
      </c>
      <c r="I2410" t="s">
        <v>6488</v>
      </c>
      <c r="J2410" t="s">
        <v>6489</v>
      </c>
      <c r="K2410" t="s">
        <v>19772</v>
      </c>
      <c r="L2410">
        <v>2991</v>
      </c>
      <c r="M2410" t="s">
        <v>189</v>
      </c>
      <c r="N2410" t="s">
        <v>6490</v>
      </c>
      <c r="P2410" t="s">
        <v>100</v>
      </c>
      <c r="Q2410">
        <v>2232</v>
      </c>
      <c r="R2410" t="s">
        <v>98</v>
      </c>
      <c r="S2410" t="s">
        <v>97</v>
      </c>
      <c r="T2410" t="str">
        <f>IF(Transcripts[[#This Row],[List?]]="Y", Transcripts[[#This Row],[RefSeq mRNA ID]]&amp;IF(Transcripts[[#This Row],[Preferred?]]="Y", " (Preferred)", ""), "")</f>
        <v>NM_001347827.1</v>
      </c>
      <c r="V2410" s="43" t="s">
        <v>18589</v>
      </c>
      <c r="W2410" s="43" t="e">
        <f t="array" ref="W2410">INDEX(Table6[#Data], MATCH(1, ISNUMBER(SEARCH(Transcripts[[#This Row],[RefSeq mRNA ID]], Table6['#name])), 0), 1)</f>
        <v>#N/A</v>
      </c>
      <c r="X2410" s="43"/>
      <c r="Y2410" s="43"/>
      <c r="Z2410" t="s">
        <v>9971</v>
      </c>
      <c r="AC2410" t="s">
        <v>9948</v>
      </c>
      <c r="AD2410" t="s">
        <v>27</v>
      </c>
      <c r="AE2410" t="s">
        <v>9971</v>
      </c>
    </row>
    <row r="2411" spans="8:31" hidden="1" x14ac:dyDescent="0.25">
      <c r="H2411" t="s">
        <v>156</v>
      </c>
      <c r="I2411" t="s">
        <v>6495</v>
      </c>
      <c r="J2411" t="s">
        <v>6496</v>
      </c>
      <c r="L2411">
        <v>2202</v>
      </c>
      <c r="M2411" t="s">
        <v>27</v>
      </c>
      <c r="N2411" t="s">
        <v>6497</v>
      </c>
      <c r="Q2411">
        <v>657</v>
      </c>
      <c r="R2411" t="s">
        <v>98</v>
      </c>
      <c r="S2411" t="s">
        <v>98</v>
      </c>
      <c r="T2411" t="str">
        <f>IF(Transcripts[[#This Row],[List?]]="Y", Transcripts[[#This Row],[RefSeq mRNA ID]]&amp;IF(Transcripts[[#This Row],[Preferred?]]="Y", " (Preferred)", ""), "")</f>
        <v/>
      </c>
      <c r="V2411" s="43" t="s">
        <v>18589</v>
      </c>
      <c r="W2411" s="43" t="e">
        <f t="array" ref="W2411">INDEX(Table6[#Data], MATCH(1, ISNUMBER(SEARCH(Transcripts[[#This Row],[RefSeq mRNA ID]], Table6['#name])), 0), 1)</f>
        <v>#N/A</v>
      </c>
      <c r="X2411" s="43"/>
      <c r="Y2411" s="43"/>
      <c r="Z2411" t="s">
        <v>9973</v>
      </c>
      <c r="AA2411" t="s">
        <v>9974</v>
      </c>
      <c r="AB2411">
        <v>1440</v>
      </c>
      <c r="AC2411" t="s">
        <v>9948</v>
      </c>
      <c r="AD2411" t="s">
        <v>27</v>
      </c>
      <c r="AE2411" t="s">
        <v>11538</v>
      </c>
    </row>
    <row r="2412" spans="8:31" hidden="1" x14ac:dyDescent="0.25">
      <c r="H2412" t="s">
        <v>156</v>
      </c>
      <c r="I2412" t="s">
        <v>6501</v>
      </c>
      <c r="J2412" t="s">
        <v>6502</v>
      </c>
      <c r="L2412">
        <v>586</v>
      </c>
      <c r="M2412" t="s">
        <v>27</v>
      </c>
      <c r="N2412" t="s">
        <v>6503</v>
      </c>
      <c r="Q2412">
        <v>477</v>
      </c>
      <c r="R2412" t="s">
        <v>98</v>
      </c>
      <c r="S2412" t="s">
        <v>98</v>
      </c>
      <c r="T2412" t="str">
        <f>IF(Transcripts[[#This Row],[List?]]="Y", Transcripts[[#This Row],[RefSeq mRNA ID]]&amp;IF(Transcripts[[#This Row],[Preferred?]]="Y", " (Preferred)", ""), "")</f>
        <v/>
      </c>
      <c r="V2412" s="43" t="s">
        <v>18589</v>
      </c>
      <c r="W2412" s="43" t="e">
        <f t="array" ref="W2412">INDEX(Table6[#Data], MATCH(1, ISNUMBER(SEARCH(Transcripts[[#This Row],[RefSeq mRNA ID]], Table6['#name])), 0), 1)</f>
        <v>#N/A</v>
      </c>
      <c r="X2412" s="43"/>
      <c r="Y2412" s="43"/>
      <c r="Z2412" t="s">
        <v>8622</v>
      </c>
      <c r="AC2412" t="s">
        <v>8618</v>
      </c>
      <c r="AD2412" t="s">
        <v>27</v>
      </c>
      <c r="AE2412" t="s">
        <v>8622</v>
      </c>
    </row>
    <row r="2413" spans="8:31" hidden="1" x14ac:dyDescent="0.25">
      <c r="H2413" t="s">
        <v>156</v>
      </c>
      <c r="I2413" t="s">
        <v>6498</v>
      </c>
      <c r="J2413" t="s">
        <v>6499</v>
      </c>
      <c r="L2413">
        <v>771</v>
      </c>
      <c r="M2413" t="s">
        <v>27</v>
      </c>
      <c r="N2413" t="s">
        <v>6500</v>
      </c>
      <c r="Q2413">
        <v>474</v>
      </c>
      <c r="R2413" t="s">
        <v>98</v>
      </c>
      <c r="S2413" t="s">
        <v>98</v>
      </c>
      <c r="T2413" t="str">
        <f>IF(Transcripts[[#This Row],[List?]]="Y", Transcripts[[#This Row],[RefSeq mRNA ID]]&amp;IF(Transcripts[[#This Row],[Preferred?]]="Y", " (Preferred)", ""), "")</f>
        <v/>
      </c>
      <c r="V2413" s="43" t="s">
        <v>18589</v>
      </c>
      <c r="W2413" s="43" t="e">
        <f t="array" ref="W2413">INDEX(Table6[#Data], MATCH(1, ISNUMBER(SEARCH(Transcripts[[#This Row],[RefSeq mRNA ID]], Table6['#name])), 0), 1)</f>
        <v>#N/A</v>
      </c>
      <c r="X2413" s="43"/>
      <c r="Y2413" s="43"/>
      <c r="Z2413" t="s">
        <v>8624</v>
      </c>
      <c r="AA2413" t="s">
        <v>8625</v>
      </c>
      <c r="AB2413">
        <v>1302</v>
      </c>
      <c r="AC2413" t="s">
        <v>8618</v>
      </c>
      <c r="AD2413" t="s">
        <v>27</v>
      </c>
      <c r="AE2413" t="s">
        <v>11539</v>
      </c>
    </row>
    <row r="2414" spans="8:31" hidden="1" x14ac:dyDescent="0.25">
      <c r="H2414" t="s">
        <v>156</v>
      </c>
      <c r="I2414" t="s">
        <v>6507</v>
      </c>
      <c r="J2414" t="s">
        <v>6508</v>
      </c>
      <c r="L2414">
        <v>573</v>
      </c>
      <c r="M2414" t="s">
        <v>27</v>
      </c>
      <c r="N2414" t="s">
        <v>6509</v>
      </c>
      <c r="Q2414">
        <v>463</v>
      </c>
      <c r="R2414" t="s">
        <v>98</v>
      </c>
      <c r="S2414" t="s">
        <v>98</v>
      </c>
      <c r="T2414" t="str">
        <f>IF(Transcripts[[#This Row],[List?]]="Y", Transcripts[[#This Row],[RefSeq mRNA ID]]&amp;IF(Transcripts[[#This Row],[Preferred?]]="Y", " (Preferred)", ""), "")</f>
        <v/>
      </c>
      <c r="V2414" s="43" t="s">
        <v>18589</v>
      </c>
      <c r="W2414" s="43" t="e">
        <f t="array" ref="W2414">INDEX(Table6[#Data], MATCH(1, ISNUMBER(SEARCH(Transcripts[[#This Row],[RefSeq mRNA ID]], Table6['#name])), 0), 1)</f>
        <v>#N/A</v>
      </c>
      <c r="X2414" s="43"/>
      <c r="Y2414" s="43"/>
      <c r="Z2414" t="s">
        <v>8619</v>
      </c>
      <c r="AA2414" t="s">
        <v>8620</v>
      </c>
      <c r="AB2414">
        <v>306</v>
      </c>
      <c r="AC2414" t="s">
        <v>8618</v>
      </c>
      <c r="AD2414" t="s">
        <v>27</v>
      </c>
      <c r="AE2414" t="s">
        <v>11540</v>
      </c>
    </row>
    <row r="2415" spans="8:31" hidden="1" x14ac:dyDescent="0.25">
      <c r="H2415" t="s">
        <v>156</v>
      </c>
      <c r="I2415" t="s">
        <v>6504</v>
      </c>
      <c r="J2415" t="s">
        <v>6505</v>
      </c>
      <c r="L2415">
        <v>580</v>
      </c>
      <c r="M2415" t="s">
        <v>27</v>
      </c>
      <c r="N2415" t="s">
        <v>6506</v>
      </c>
      <c r="Q2415">
        <v>442</v>
      </c>
      <c r="R2415" t="s">
        <v>98</v>
      </c>
      <c r="S2415" t="s">
        <v>98</v>
      </c>
      <c r="T2415" t="str">
        <f>IF(Transcripts[[#This Row],[List?]]="Y", Transcripts[[#This Row],[RefSeq mRNA ID]]&amp;IF(Transcripts[[#This Row],[Preferred?]]="Y", " (Preferred)", ""), "")</f>
        <v/>
      </c>
      <c r="V2415" s="43" t="s">
        <v>18589</v>
      </c>
      <c r="W2415" s="43" t="e">
        <f t="array" ref="W2415">INDEX(Table6[#Data], MATCH(1, ISNUMBER(SEARCH(Transcripts[[#This Row],[RefSeq mRNA ID]], Table6['#name])), 0), 1)</f>
        <v>#N/A</v>
      </c>
      <c r="X2415" s="43"/>
      <c r="Y2415" s="43"/>
      <c r="Z2415" t="s">
        <v>8637</v>
      </c>
      <c r="AC2415" t="s">
        <v>8618</v>
      </c>
      <c r="AD2415" t="s">
        <v>27</v>
      </c>
      <c r="AE2415" t="s">
        <v>8637</v>
      </c>
    </row>
    <row r="2416" spans="8:31" hidden="1" x14ac:dyDescent="0.25">
      <c r="H2416" t="s">
        <v>156</v>
      </c>
      <c r="I2416" t="s">
        <v>6510</v>
      </c>
      <c r="L2416">
        <v>2417</v>
      </c>
      <c r="M2416" t="s">
        <v>212</v>
      </c>
      <c r="N2416" t="s">
        <v>6511</v>
      </c>
      <c r="P2416" t="s">
        <v>100</v>
      </c>
      <c r="Q2416">
        <v>0</v>
      </c>
      <c r="R2416" t="s">
        <v>98</v>
      </c>
      <c r="S2416" t="s">
        <v>98</v>
      </c>
      <c r="T2416" t="str">
        <f>IF(Transcripts[[#This Row],[List?]]="Y", Transcripts[[#This Row],[RefSeq mRNA ID]]&amp;IF(Transcripts[[#This Row],[Preferred?]]="Y", " (Preferred)", ""), "")</f>
        <v/>
      </c>
      <c r="V2416" s="43" t="s">
        <v>18589</v>
      </c>
      <c r="W2416" s="43" t="e">
        <f t="array" ref="W2416">INDEX(Table6[#Data], MATCH(1, ISNUMBER(SEARCH(Transcripts[[#This Row],[RefSeq mRNA ID]], Table6['#name])), 0), 1)</f>
        <v>#N/A</v>
      </c>
      <c r="X2416" s="43"/>
      <c r="Y2416" s="43"/>
      <c r="Z2416" t="s">
        <v>8632</v>
      </c>
      <c r="AA2416" t="s">
        <v>8633</v>
      </c>
      <c r="AB2416">
        <v>460</v>
      </c>
      <c r="AC2416" t="s">
        <v>8618</v>
      </c>
      <c r="AD2416" t="s">
        <v>27</v>
      </c>
      <c r="AE2416" t="s">
        <v>11541</v>
      </c>
    </row>
    <row r="2417" spans="8:31" hidden="1" x14ac:dyDescent="0.25">
      <c r="H2417" t="s">
        <v>156</v>
      </c>
      <c r="I2417" t="s">
        <v>6512</v>
      </c>
      <c r="L2417">
        <v>1146</v>
      </c>
      <c r="M2417" t="s">
        <v>212</v>
      </c>
      <c r="N2417" t="s">
        <v>6513</v>
      </c>
      <c r="P2417" t="s">
        <v>100</v>
      </c>
      <c r="Q2417">
        <v>0</v>
      </c>
      <c r="R2417" t="s">
        <v>98</v>
      </c>
      <c r="S2417" t="s">
        <v>98</v>
      </c>
      <c r="T2417" t="str">
        <f>IF(Transcripts[[#This Row],[List?]]="Y", Transcripts[[#This Row],[RefSeq mRNA ID]]&amp;IF(Transcripts[[#This Row],[Preferred?]]="Y", " (Preferred)", ""), "")</f>
        <v/>
      </c>
      <c r="V2417" s="43" t="s">
        <v>18589</v>
      </c>
      <c r="W2417" s="43" t="e">
        <f t="array" ref="W2417">INDEX(Table6[#Data], MATCH(1, ISNUMBER(SEARCH(Transcripts[[#This Row],[RefSeq mRNA ID]], Table6['#name])), 0), 1)</f>
        <v>#N/A</v>
      </c>
      <c r="X2417" s="43"/>
      <c r="Y2417" s="43"/>
      <c r="Z2417" t="s">
        <v>8641</v>
      </c>
      <c r="AC2417" t="s">
        <v>8618</v>
      </c>
      <c r="AD2417" t="s">
        <v>27</v>
      </c>
      <c r="AE2417" t="s">
        <v>8641</v>
      </c>
    </row>
    <row r="2418" spans="8:31" hidden="1" x14ac:dyDescent="0.25">
      <c r="H2418" t="s">
        <v>156</v>
      </c>
      <c r="I2418" t="s">
        <v>6514</v>
      </c>
      <c r="L2418">
        <v>480</v>
      </c>
      <c r="M2418" t="s">
        <v>212</v>
      </c>
      <c r="N2418" t="s">
        <v>6515</v>
      </c>
      <c r="P2418" t="s">
        <v>100</v>
      </c>
      <c r="Q2418">
        <v>0</v>
      </c>
      <c r="R2418" t="s">
        <v>98</v>
      </c>
      <c r="S2418" t="s">
        <v>98</v>
      </c>
      <c r="T2418" t="str">
        <f>IF(Transcripts[[#This Row],[List?]]="Y", Transcripts[[#This Row],[RefSeq mRNA ID]]&amp;IF(Transcripts[[#This Row],[Preferred?]]="Y", " (Preferred)", ""), "")</f>
        <v/>
      </c>
      <c r="V2418" s="43" t="s">
        <v>18589</v>
      </c>
      <c r="W2418" s="43" t="e">
        <f t="array" ref="W2418">INDEX(Table6[#Data], MATCH(1, ISNUMBER(SEARCH(Transcripts[[#This Row],[RefSeq mRNA ID]], Table6['#name])), 0), 1)</f>
        <v>#N/A</v>
      </c>
      <c r="X2418" s="43"/>
      <c r="Y2418" s="43"/>
      <c r="Z2418" t="s">
        <v>8639</v>
      </c>
      <c r="AC2418" t="s">
        <v>8618</v>
      </c>
      <c r="AD2418" t="s">
        <v>27</v>
      </c>
      <c r="AE2418" t="s">
        <v>8639</v>
      </c>
    </row>
    <row r="2419" spans="8:31" hidden="1" x14ac:dyDescent="0.25">
      <c r="H2419" t="s">
        <v>6516</v>
      </c>
      <c r="I2419" t="s">
        <v>6530</v>
      </c>
      <c r="J2419" t="s">
        <v>6531</v>
      </c>
      <c r="K2419" t="s">
        <v>20495</v>
      </c>
      <c r="L2419">
        <v>5717</v>
      </c>
      <c r="M2419" t="s">
        <v>27</v>
      </c>
      <c r="N2419" t="s">
        <v>6532</v>
      </c>
      <c r="P2419" t="s">
        <v>6533</v>
      </c>
      <c r="Q2419">
        <v>3321</v>
      </c>
      <c r="R2419" t="s">
        <v>97</v>
      </c>
      <c r="S2419" t="s">
        <v>97</v>
      </c>
      <c r="T2419" t="str">
        <f>IF(Transcripts[[#This Row],[List?]]="Y", Transcripts[[#This Row],[RefSeq mRNA ID]]&amp;IF(Transcripts[[#This Row],[Preferred?]]="Y", " (Preferred)", ""), "")</f>
        <v>NM_002609.4 (Preferred)</v>
      </c>
      <c r="V2419" s="43" t="s">
        <v>18590</v>
      </c>
      <c r="W2419" s="43" t="e">
        <f t="array" ref="W2419">INDEX(Table6[#Data], MATCH(1, ISNUMBER(SEARCH(Transcripts[[#This Row],[RefSeq mRNA ID]], Table6['#name])), 0), 1)</f>
        <v>#N/A</v>
      </c>
      <c r="X2419" s="43"/>
      <c r="Y2419" s="43"/>
      <c r="Z2419" t="s">
        <v>8629</v>
      </c>
      <c r="AA2419" t="s">
        <v>8630</v>
      </c>
      <c r="AB2419">
        <v>844</v>
      </c>
      <c r="AC2419" t="s">
        <v>8618</v>
      </c>
      <c r="AD2419" t="s">
        <v>27</v>
      </c>
      <c r="AE2419" t="s">
        <v>11542</v>
      </c>
    </row>
    <row r="2420" spans="8:31" hidden="1" x14ac:dyDescent="0.25">
      <c r="H2420" t="s">
        <v>6516</v>
      </c>
      <c r="I2420" t="s">
        <v>6517</v>
      </c>
      <c r="J2420" t="s">
        <v>6518</v>
      </c>
      <c r="L2420">
        <v>3860</v>
      </c>
      <c r="M2420" t="s">
        <v>189</v>
      </c>
      <c r="N2420" t="s">
        <v>6519</v>
      </c>
      <c r="Q2420">
        <v>720</v>
      </c>
      <c r="R2420" t="s">
        <v>98</v>
      </c>
      <c r="S2420" t="s">
        <v>98</v>
      </c>
      <c r="T2420" t="str">
        <f>IF(Transcripts[[#This Row],[List?]]="Y", Transcripts[[#This Row],[RefSeq mRNA ID]]&amp;IF(Transcripts[[#This Row],[Preferred?]]="Y", " (Preferred)", ""), "")</f>
        <v/>
      </c>
      <c r="V2420" s="43" t="s">
        <v>18590</v>
      </c>
      <c r="W2420" s="43" t="e">
        <f t="array" ref="W2420">INDEX(Table6[#Data], MATCH(1, ISNUMBER(SEARCH(Transcripts[[#This Row],[RefSeq mRNA ID]], Table6['#name])), 0), 1)</f>
        <v>#N/A</v>
      </c>
      <c r="X2420" s="43"/>
      <c r="Y2420" s="43"/>
      <c r="Z2420" t="s">
        <v>8635</v>
      </c>
      <c r="AC2420" t="s">
        <v>8618</v>
      </c>
      <c r="AD2420" t="s">
        <v>27</v>
      </c>
      <c r="AE2420" t="s">
        <v>8635</v>
      </c>
    </row>
    <row r="2421" spans="8:31" hidden="1" x14ac:dyDescent="0.25">
      <c r="H2421" t="s">
        <v>6516</v>
      </c>
      <c r="I2421" t="s">
        <v>6537</v>
      </c>
      <c r="J2421" t="s">
        <v>6538</v>
      </c>
      <c r="L2421">
        <v>568</v>
      </c>
      <c r="M2421" t="s">
        <v>27</v>
      </c>
      <c r="N2421" t="s">
        <v>6539</v>
      </c>
      <c r="Q2421">
        <v>524</v>
      </c>
      <c r="R2421" t="s">
        <v>98</v>
      </c>
      <c r="S2421" t="s">
        <v>98</v>
      </c>
      <c r="T2421" t="str">
        <f>IF(Transcripts[[#This Row],[List?]]="Y", Transcripts[[#This Row],[RefSeq mRNA ID]]&amp;IF(Transcripts[[#This Row],[Preferred?]]="Y", " (Preferred)", ""), "")</f>
        <v/>
      </c>
      <c r="V2421" s="43" t="s">
        <v>18590</v>
      </c>
      <c r="W2421" s="43" t="e">
        <f t="array" ref="W2421">INDEX(Table6[#Data], MATCH(1, ISNUMBER(SEARCH(Transcripts[[#This Row],[RefSeq mRNA ID]], Table6['#name])), 0), 1)</f>
        <v>#N/A</v>
      </c>
      <c r="X2421" s="43"/>
      <c r="Y2421" s="43"/>
      <c r="Z2421" t="s">
        <v>8364</v>
      </c>
      <c r="AA2421" t="s">
        <v>8365</v>
      </c>
      <c r="AB2421">
        <v>636</v>
      </c>
      <c r="AC2421" t="s">
        <v>8363</v>
      </c>
      <c r="AD2421" t="s">
        <v>27</v>
      </c>
      <c r="AE2421" t="s">
        <v>11543</v>
      </c>
    </row>
    <row r="2422" spans="8:31" hidden="1" x14ac:dyDescent="0.25">
      <c r="H2422" t="s">
        <v>6516</v>
      </c>
      <c r="I2422" t="s">
        <v>6534</v>
      </c>
      <c r="J2422" t="s">
        <v>6535</v>
      </c>
      <c r="L2422">
        <v>822</v>
      </c>
      <c r="M2422" t="s">
        <v>27</v>
      </c>
      <c r="N2422" t="s">
        <v>6536</v>
      </c>
      <c r="Q2422">
        <v>439</v>
      </c>
      <c r="R2422" t="s">
        <v>98</v>
      </c>
      <c r="S2422" t="s">
        <v>98</v>
      </c>
      <c r="T2422" t="str">
        <f>IF(Transcripts[[#This Row],[List?]]="Y", Transcripts[[#This Row],[RefSeq mRNA ID]]&amp;IF(Transcripts[[#This Row],[Preferred?]]="Y", " (Preferred)", ""), "")</f>
        <v/>
      </c>
      <c r="V2422" s="43" t="s">
        <v>18590</v>
      </c>
      <c r="W2422" s="43" t="e">
        <f t="array" ref="W2422">INDEX(Table6[#Data], MATCH(1, ISNUMBER(SEARCH(Transcripts[[#This Row],[RefSeq mRNA ID]], Table6['#name])), 0), 1)</f>
        <v>#N/A</v>
      </c>
      <c r="X2422" s="43"/>
      <c r="Y2422" s="43"/>
      <c r="Z2422" t="s">
        <v>6118</v>
      </c>
      <c r="AC2422" t="s">
        <v>133</v>
      </c>
      <c r="AD2422" t="s">
        <v>27</v>
      </c>
      <c r="AE2422" t="s">
        <v>6118</v>
      </c>
    </row>
    <row r="2423" spans="8:31" hidden="1" x14ac:dyDescent="0.25">
      <c r="H2423" t="s">
        <v>6516</v>
      </c>
      <c r="I2423" t="s">
        <v>6520</v>
      </c>
      <c r="L2423">
        <v>1023</v>
      </c>
      <c r="M2423" t="s">
        <v>195</v>
      </c>
      <c r="N2423" t="s">
        <v>6521</v>
      </c>
      <c r="Q2423">
        <v>0</v>
      </c>
      <c r="R2423" t="s">
        <v>98</v>
      </c>
      <c r="S2423" t="s">
        <v>98</v>
      </c>
      <c r="T2423" t="str">
        <f>IF(Transcripts[[#This Row],[List?]]="Y", Transcripts[[#This Row],[RefSeq mRNA ID]]&amp;IF(Transcripts[[#This Row],[Preferred?]]="Y", " (Preferred)", ""), "")</f>
        <v/>
      </c>
      <c r="V2423" s="43" t="s">
        <v>18590</v>
      </c>
      <c r="W2423" s="43" t="e">
        <f t="array" ref="W2423">INDEX(Table6[#Data], MATCH(1, ISNUMBER(SEARCH(Transcripts[[#This Row],[RefSeq mRNA ID]], Table6['#name])), 0), 1)</f>
        <v>#N/A</v>
      </c>
      <c r="X2423" s="43"/>
      <c r="Y2423" s="43"/>
      <c r="Z2423" t="s">
        <v>6105</v>
      </c>
      <c r="AA2423" t="s">
        <v>6106</v>
      </c>
      <c r="AB2423">
        <v>373</v>
      </c>
      <c r="AC2423" t="s">
        <v>133</v>
      </c>
      <c r="AD2423" t="s">
        <v>27</v>
      </c>
      <c r="AE2423" t="s">
        <v>11544</v>
      </c>
    </row>
    <row r="2424" spans="8:31" hidden="1" x14ac:dyDescent="0.25">
      <c r="H2424" t="s">
        <v>6516</v>
      </c>
      <c r="I2424" t="s">
        <v>6522</v>
      </c>
      <c r="L2424">
        <v>712</v>
      </c>
      <c r="M2424" t="s">
        <v>195</v>
      </c>
      <c r="N2424" t="s">
        <v>6523</v>
      </c>
      <c r="Q2424">
        <v>0</v>
      </c>
      <c r="R2424" t="s">
        <v>98</v>
      </c>
      <c r="S2424" t="s">
        <v>98</v>
      </c>
      <c r="T2424" t="str">
        <f>IF(Transcripts[[#This Row],[List?]]="Y", Transcripts[[#This Row],[RefSeq mRNA ID]]&amp;IF(Transcripts[[#This Row],[Preferred?]]="Y", " (Preferred)", ""), "")</f>
        <v/>
      </c>
      <c r="V2424" s="43" t="s">
        <v>18590</v>
      </c>
      <c r="W2424" s="43" t="e">
        <f t="array" ref="W2424">INDEX(Table6[#Data], MATCH(1, ISNUMBER(SEARCH(Transcripts[[#This Row],[RefSeq mRNA ID]], Table6['#name])), 0), 1)</f>
        <v>#N/A</v>
      </c>
      <c r="X2424" s="43"/>
      <c r="Y2424" s="43"/>
      <c r="Z2424" t="s">
        <v>6093</v>
      </c>
      <c r="AA2424" t="s">
        <v>6094</v>
      </c>
      <c r="AB2424">
        <v>466</v>
      </c>
      <c r="AC2424" t="s">
        <v>133</v>
      </c>
      <c r="AD2424" t="s">
        <v>27</v>
      </c>
      <c r="AE2424" t="s">
        <v>11545</v>
      </c>
    </row>
    <row r="2425" spans="8:31" hidden="1" x14ac:dyDescent="0.25">
      <c r="H2425" t="s">
        <v>6516</v>
      </c>
      <c r="I2425" t="s">
        <v>6524</v>
      </c>
      <c r="L2425">
        <v>611</v>
      </c>
      <c r="M2425" t="s">
        <v>195</v>
      </c>
      <c r="N2425" t="s">
        <v>6525</v>
      </c>
      <c r="Q2425">
        <v>0</v>
      </c>
      <c r="R2425" t="s">
        <v>98</v>
      </c>
      <c r="S2425" t="s">
        <v>98</v>
      </c>
      <c r="T2425" t="str">
        <f>IF(Transcripts[[#This Row],[List?]]="Y", Transcripts[[#This Row],[RefSeq mRNA ID]]&amp;IF(Transcripts[[#This Row],[Preferred?]]="Y", " (Preferred)", ""), "")</f>
        <v/>
      </c>
      <c r="V2425" s="43" t="s">
        <v>18590</v>
      </c>
      <c r="W2425" s="43" t="e">
        <f t="array" ref="W2425">INDEX(Table6[#Data], MATCH(1, ISNUMBER(SEARCH(Transcripts[[#This Row],[RefSeq mRNA ID]], Table6['#name])), 0), 1)</f>
        <v>#N/A</v>
      </c>
      <c r="X2425" s="43"/>
      <c r="Y2425" s="43"/>
      <c r="Z2425" t="s">
        <v>6114</v>
      </c>
      <c r="AC2425" t="s">
        <v>133</v>
      </c>
      <c r="AD2425" t="s">
        <v>27</v>
      </c>
      <c r="AE2425" t="s">
        <v>6114</v>
      </c>
    </row>
    <row r="2426" spans="8:31" hidden="1" x14ac:dyDescent="0.25">
      <c r="H2426" t="s">
        <v>6516</v>
      </c>
      <c r="I2426" t="s">
        <v>6526</v>
      </c>
      <c r="L2426">
        <v>406</v>
      </c>
      <c r="M2426" t="s">
        <v>195</v>
      </c>
      <c r="N2426" t="s">
        <v>6527</v>
      </c>
      <c r="Q2426">
        <v>0</v>
      </c>
      <c r="R2426" t="s">
        <v>98</v>
      </c>
      <c r="S2426" t="s">
        <v>98</v>
      </c>
      <c r="T2426" t="str">
        <f>IF(Transcripts[[#This Row],[List?]]="Y", Transcripts[[#This Row],[RefSeq mRNA ID]]&amp;IF(Transcripts[[#This Row],[Preferred?]]="Y", " (Preferred)", ""), "")</f>
        <v/>
      </c>
      <c r="V2426" s="43" t="s">
        <v>18590</v>
      </c>
      <c r="W2426" s="43" t="e">
        <f t="array" ref="W2426">INDEX(Table6[#Data], MATCH(1, ISNUMBER(SEARCH(Transcripts[[#This Row],[RefSeq mRNA ID]], Table6['#name])), 0), 1)</f>
        <v>#N/A</v>
      </c>
      <c r="X2426" s="43"/>
      <c r="Y2426" s="43"/>
      <c r="Z2426" t="s">
        <v>6075</v>
      </c>
      <c r="AA2426" t="s">
        <v>6076</v>
      </c>
      <c r="AB2426">
        <v>8091</v>
      </c>
      <c r="AC2426" t="s">
        <v>133</v>
      </c>
      <c r="AD2426" t="s">
        <v>27</v>
      </c>
      <c r="AE2426" t="s">
        <v>11546</v>
      </c>
    </row>
    <row r="2427" spans="8:31" hidden="1" x14ac:dyDescent="0.25">
      <c r="H2427" t="s">
        <v>6516</v>
      </c>
      <c r="I2427" t="s">
        <v>6528</v>
      </c>
      <c r="L2427">
        <v>400</v>
      </c>
      <c r="M2427" t="s">
        <v>195</v>
      </c>
      <c r="N2427" t="s">
        <v>6529</v>
      </c>
      <c r="Q2427">
        <v>0</v>
      </c>
      <c r="R2427" t="s">
        <v>98</v>
      </c>
      <c r="S2427" t="s">
        <v>98</v>
      </c>
      <c r="T2427" t="str">
        <f>IF(Transcripts[[#This Row],[List?]]="Y", Transcripts[[#This Row],[RefSeq mRNA ID]]&amp;IF(Transcripts[[#This Row],[Preferred?]]="Y", " (Preferred)", ""), "")</f>
        <v/>
      </c>
      <c r="V2427" s="43" t="s">
        <v>18590</v>
      </c>
      <c r="W2427" s="43" t="e">
        <f t="array" ref="W2427">INDEX(Table6[#Data], MATCH(1, ISNUMBER(SEARCH(Transcripts[[#This Row],[RefSeq mRNA ID]], Table6['#name])), 0), 1)</f>
        <v>#N/A</v>
      </c>
      <c r="X2427" s="43"/>
      <c r="Y2427" s="43"/>
      <c r="Z2427" t="s">
        <v>6090</v>
      </c>
      <c r="AA2427" t="s">
        <v>6091</v>
      </c>
      <c r="AB2427">
        <v>204</v>
      </c>
      <c r="AC2427" t="s">
        <v>133</v>
      </c>
      <c r="AD2427" t="s">
        <v>27</v>
      </c>
      <c r="AE2427" t="s">
        <v>11547</v>
      </c>
    </row>
    <row r="2428" spans="8:31" hidden="1" x14ac:dyDescent="0.25">
      <c r="H2428" t="s">
        <v>6516</v>
      </c>
      <c r="I2428" t="s">
        <v>6540</v>
      </c>
      <c r="L2428">
        <v>738</v>
      </c>
      <c r="M2428" t="s">
        <v>212</v>
      </c>
      <c r="N2428" t="s">
        <v>6541</v>
      </c>
      <c r="Q2428">
        <v>0</v>
      </c>
      <c r="R2428" t="s">
        <v>98</v>
      </c>
      <c r="S2428" t="s">
        <v>98</v>
      </c>
      <c r="T2428" t="str">
        <f>IF(Transcripts[[#This Row],[List?]]="Y", Transcripts[[#This Row],[RefSeq mRNA ID]]&amp;IF(Transcripts[[#This Row],[Preferred?]]="Y", " (Preferred)", ""), "")</f>
        <v/>
      </c>
      <c r="V2428" s="43" t="s">
        <v>18590</v>
      </c>
      <c r="W2428" s="43" t="e">
        <f t="array" ref="W2428">INDEX(Table6[#Data], MATCH(1, ISNUMBER(SEARCH(Transcripts[[#This Row],[RefSeq mRNA ID]], Table6['#name])), 0), 1)</f>
        <v>#N/A</v>
      </c>
      <c r="X2428" s="43"/>
      <c r="Y2428" s="43"/>
      <c r="Z2428" t="s">
        <v>6087</v>
      </c>
      <c r="AA2428" t="s">
        <v>6088</v>
      </c>
      <c r="AB2428">
        <v>7284</v>
      </c>
      <c r="AC2428" t="s">
        <v>133</v>
      </c>
      <c r="AD2428" t="s">
        <v>27</v>
      </c>
      <c r="AE2428" t="s">
        <v>11548</v>
      </c>
    </row>
    <row r="2429" spans="8:31" hidden="1" x14ac:dyDescent="0.25">
      <c r="H2429" t="s">
        <v>6516</v>
      </c>
      <c r="I2429" t="s">
        <v>6542</v>
      </c>
      <c r="L2429">
        <v>296</v>
      </c>
      <c r="M2429" t="s">
        <v>212</v>
      </c>
      <c r="N2429" t="s">
        <v>6543</v>
      </c>
      <c r="Q2429">
        <v>0</v>
      </c>
      <c r="R2429" t="s">
        <v>98</v>
      </c>
      <c r="S2429" t="s">
        <v>98</v>
      </c>
      <c r="T2429" t="str">
        <f>IF(Transcripts[[#This Row],[List?]]="Y", Transcripts[[#This Row],[RefSeq mRNA ID]]&amp;IF(Transcripts[[#This Row],[Preferred?]]="Y", " (Preferred)", ""), "")</f>
        <v/>
      </c>
      <c r="V2429" s="43" t="s">
        <v>18590</v>
      </c>
      <c r="W2429" s="43" t="e">
        <f t="array" ref="W2429">INDEX(Table6[#Data], MATCH(1, ISNUMBER(SEARCH(Transcripts[[#This Row],[RefSeq mRNA ID]], Table6['#name])), 0), 1)</f>
        <v>#N/A</v>
      </c>
      <c r="X2429" s="43"/>
      <c r="Y2429" s="43"/>
      <c r="Z2429" t="s">
        <v>6072</v>
      </c>
      <c r="AA2429" t="s">
        <v>6073</v>
      </c>
      <c r="AB2429">
        <v>195</v>
      </c>
      <c r="AC2429" t="s">
        <v>133</v>
      </c>
      <c r="AD2429" t="s">
        <v>27</v>
      </c>
      <c r="AE2429" t="s">
        <v>11549</v>
      </c>
    </row>
    <row r="2430" spans="8:31" hidden="1" x14ac:dyDescent="0.25">
      <c r="H2430" t="s">
        <v>6544</v>
      </c>
      <c r="I2430" t="s">
        <v>6552</v>
      </c>
      <c r="J2430" t="s">
        <v>6553</v>
      </c>
      <c r="L2430">
        <v>4432</v>
      </c>
      <c r="M2430" t="s">
        <v>27</v>
      </c>
      <c r="N2430" t="s">
        <v>6554</v>
      </c>
      <c r="Q2430">
        <v>1101</v>
      </c>
      <c r="R2430" t="s">
        <v>98</v>
      </c>
      <c r="S2430" t="s">
        <v>98</v>
      </c>
      <c r="T2430" t="str">
        <f>IF(Transcripts[[#This Row],[List?]]="Y", Transcripts[[#This Row],[RefSeq mRNA ID]]&amp;IF(Transcripts[[#This Row],[Preferred?]]="Y", " (Preferred)", ""), "")</f>
        <v/>
      </c>
      <c r="V2430" s="43" t="s">
        <v>18591</v>
      </c>
      <c r="W2430" s="43" t="e">
        <f t="array" ref="W2430">INDEX(Table6[#Data], MATCH(1, ISNUMBER(SEARCH(Transcripts[[#This Row],[RefSeq mRNA ID]], Table6['#name])), 0), 1)</f>
        <v>#N/A</v>
      </c>
      <c r="X2430" s="43"/>
      <c r="Y2430" s="43"/>
      <c r="Z2430" t="s">
        <v>6099</v>
      </c>
      <c r="AA2430" t="s">
        <v>6100</v>
      </c>
      <c r="AB2430">
        <v>102</v>
      </c>
      <c r="AC2430" t="s">
        <v>133</v>
      </c>
      <c r="AD2430" t="s">
        <v>27</v>
      </c>
      <c r="AE2430" t="s">
        <v>11550</v>
      </c>
    </row>
    <row r="2431" spans="8:31" hidden="1" x14ac:dyDescent="0.25">
      <c r="H2431" t="s">
        <v>6544</v>
      </c>
      <c r="I2431" t="s">
        <v>6545</v>
      </c>
      <c r="J2431" t="s">
        <v>6546</v>
      </c>
      <c r="K2431" t="s">
        <v>19780</v>
      </c>
      <c r="L2431">
        <v>4759</v>
      </c>
      <c r="M2431" t="s">
        <v>27</v>
      </c>
      <c r="N2431" t="s">
        <v>6547</v>
      </c>
      <c r="P2431" t="s">
        <v>6548</v>
      </c>
      <c r="Q2431">
        <v>1098</v>
      </c>
      <c r="R2431" t="s">
        <v>98</v>
      </c>
      <c r="S2431" t="s">
        <v>97</v>
      </c>
      <c r="T2431" t="str">
        <f>IF(Transcripts[[#This Row],[List?]]="Y", Transcripts[[#This Row],[RefSeq mRNA ID]]&amp;IF(Transcripts[[#This Row],[Preferred?]]="Y", " (Preferred)", ""), "")</f>
        <v>NM_032458.2</v>
      </c>
      <c r="V2431" s="43" t="s">
        <v>18591</v>
      </c>
      <c r="W2431" s="43" t="e">
        <f t="array" ref="W2431">INDEX(Table6[#Data], MATCH(1, ISNUMBER(SEARCH(Transcripts[[#This Row],[RefSeq mRNA ID]], Table6['#name])), 0), 1)</f>
        <v>#N/A</v>
      </c>
      <c r="X2431" s="43"/>
      <c r="Y2431" s="43"/>
      <c r="Z2431" t="s">
        <v>6096</v>
      </c>
      <c r="AA2431" t="s">
        <v>6097</v>
      </c>
      <c r="AB2431">
        <v>283</v>
      </c>
      <c r="AC2431" t="s">
        <v>133</v>
      </c>
      <c r="AD2431" t="s">
        <v>27</v>
      </c>
      <c r="AE2431" t="s">
        <v>11551</v>
      </c>
    </row>
    <row r="2432" spans="8:31" hidden="1" x14ac:dyDescent="0.25">
      <c r="H2432" t="s">
        <v>6544</v>
      </c>
      <c r="I2432" t="s">
        <v>6549</v>
      </c>
      <c r="J2432" t="s">
        <v>6550</v>
      </c>
      <c r="K2432" t="s">
        <v>19778</v>
      </c>
      <c r="L2432">
        <v>4489</v>
      </c>
      <c r="M2432" t="s">
        <v>27</v>
      </c>
      <c r="N2432" t="s">
        <v>6551</v>
      </c>
      <c r="P2432" t="s">
        <v>6548</v>
      </c>
      <c r="Q2432">
        <v>1098</v>
      </c>
      <c r="R2432" t="s">
        <v>97</v>
      </c>
      <c r="S2432" t="s">
        <v>97</v>
      </c>
      <c r="T2432" t="str">
        <f>IF(Transcripts[[#This Row],[List?]]="Y", Transcripts[[#This Row],[RefSeq mRNA ID]]&amp;IF(Transcripts[[#This Row],[Preferred?]]="Y", " (Preferred)", ""), "")</f>
        <v>NM_001015877.1 (Preferred)</v>
      </c>
      <c r="V2432" s="43" t="s">
        <v>18591</v>
      </c>
      <c r="W2432" s="43" t="e">
        <f t="array" ref="W2432">INDEX(Table6[#Data], MATCH(1, ISNUMBER(SEARCH(Transcripts[[#This Row],[RefSeq mRNA ID]], Table6['#name])), 0), 1)</f>
        <v>#N/A</v>
      </c>
      <c r="X2432" s="43"/>
      <c r="Y2432" s="43"/>
      <c r="Z2432" t="s">
        <v>6102</v>
      </c>
      <c r="AA2432" t="s">
        <v>6103</v>
      </c>
      <c r="AB2432">
        <v>28</v>
      </c>
      <c r="AC2432" t="s">
        <v>133</v>
      </c>
      <c r="AD2432" t="s">
        <v>27</v>
      </c>
      <c r="AE2432" t="s">
        <v>11552</v>
      </c>
    </row>
    <row r="2433" spans="8:31" hidden="1" x14ac:dyDescent="0.25">
      <c r="H2433" t="s">
        <v>6544</v>
      </c>
      <c r="I2433" t="s">
        <v>6558</v>
      </c>
      <c r="J2433" t="s">
        <v>6559</v>
      </c>
      <c r="L2433">
        <v>1626</v>
      </c>
      <c r="M2433" t="s">
        <v>27</v>
      </c>
      <c r="N2433" t="s">
        <v>6560</v>
      </c>
      <c r="Q2433">
        <v>996</v>
      </c>
      <c r="R2433" t="s">
        <v>98</v>
      </c>
      <c r="S2433" t="s">
        <v>98</v>
      </c>
      <c r="T2433" t="str">
        <f>IF(Transcripts[[#This Row],[List?]]="Y", Transcripts[[#This Row],[RefSeq mRNA ID]]&amp;IF(Transcripts[[#This Row],[Preferred?]]="Y", " (Preferred)", ""), "")</f>
        <v/>
      </c>
      <c r="V2433" s="43" t="s">
        <v>18591</v>
      </c>
      <c r="W2433" s="43" t="e">
        <f t="array" ref="W2433">INDEX(Table6[#Data], MATCH(1, ISNUMBER(SEARCH(Transcripts[[#This Row],[RefSeq mRNA ID]], Table6['#name])), 0), 1)</f>
        <v>#N/A</v>
      </c>
      <c r="X2433" s="43"/>
      <c r="Y2433" s="43"/>
      <c r="Z2433" t="s">
        <v>6108</v>
      </c>
      <c r="AA2433" t="s">
        <v>6109</v>
      </c>
      <c r="AB2433">
        <v>15</v>
      </c>
      <c r="AC2433" t="s">
        <v>133</v>
      </c>
      <c r="AD2433" t="s">
        <v>27</v>
      </c>
      <c r="AE2433" t="s">
        <v>11553</v>
      </c>
    </row>
    <row r="2434" spans="8:31" hidden="1" x14ac:dyDescent="0.25">
      <c r="H2434" t="s">
        <v>6544</v>
      </c>
      <c r="I2434" t="s">
        <v>6555</v>
      </c>
      <c r="J2434" t="s">
        <v>6556</v>
      </c>
      <c r="L2434">
        <v>4186</v>
      </c>
      <c r="M2434" t="s">
        <v>27</v>
      </c>
      <c r="N2434" t="s">
        <v>6557</v>
      </c>
      <c r="Q2434">
        <v>975</v>
      </c>
      <c r="R2434" t="s">
        <v>98</v>
      </c>
      <c r="S2434" t="s">
        <v>98</v>
      </c>
      <c r="T2434" t="str">
        <f>IF(Transcripts[[#This Row],[List?]]="Y", Transcripts[[#This Row],[RefSeq mRNA ID]]&amp;IF(Transcripts[[#This Row],[Preferred?]]="Y", " (Preferred)", ""), "")</f>
        <v/>
      </c>
      <c r="V2434" s="43" t="s">
        <v>18591</v>
      </c>
      <c r="W2434" s="43" t="e">
        <f t="array" ref="W2434">INDEX(Table6[#Data], MATCH(1, ISNUMBER(SEARCH(Transcripts[[#This Row],[RefSeq mRNA ID]], Table6['#name])), 0), 1)</f>
        <v>#N/A</v>
      </c>
      <c r="X2434" s="43"/>
      <c r="Y2434" s="43"/>
      <c r="Z2434" t="s">
        <v>6111</v>
      </c>
      <c r="AA2434" t="s">
        <v>6112</v>
      </c>
      <c r="AB2434">
        <v>158</v>
      </c>
      <c r="AC2434" t="s">
        <v>133</v>
      </c>
      <c r="AD2434" t="s">
        <v>27</v>
      </c>
      <c r="AE2434" t="s">
        <v>11554</v>
      </c>
    </row>
    <row r="2435" spans="8:31" hidden="1" x14ac:dyDescent="0.25">
      <c r="H2435" t="s">
        <v>6544</v>
      </c>
      <c r="I2435" t="s">
        <v>6561</v>
      </c>
      <c r="J2435" t="s">
        <v>6562</v>
      </c>
      <c r="K2435" t="s">
        <v>19779</v>
      </c>
      <c r="L2435">
        <v>1150</v>
      </c>
      <c r="M2435" t="s">
        <v>27</v>
      </c>
      <c r="N2435" t="s">
        <v>6563</v>
      </c>
      <c r="P2435" t="s">
        <v>6564</v>
      </c>
      <c r="Q2435">
        <v>939</v>
      </c>
      <c r="R2435" t="s">
        <v>98</v>
      </c>
      <c r="S2435" t="s">
        <v>97</v>
      </c>
      <c r="T2435" t="str">
        <f>IF(Transcripts[[#This Row],[List?]]="Y", Transcripts[[#This Row],[RefSeq mRNA ID]]&amp;IF(Transcripts[[#This Row],[Preferred?]]="Y", " (Preferred)", ""), "")</f>
        <v>NM_032335.3</v>
      </c>
      <c r="V2435" s="43" t="s">
        <v>18591</v>
      </c>
      <c r="W2435" s="43" t="e">
        <f t="array" ref="W2435">INDEX(Table6[#Data], MATCH(1, ISNUMBER(SEARCH(Transcripts[[#This Row],[RefSeq mRNA ID]], Table6['#name])), 0), 1)</f>
        <v>#N/A</v>
      </c>
      <c r="X2435" s="43"/>
      <c r="Y2435" s="43"/>
      <c r="Z2435" t="s">
        <v>6116</v>
      </c>
      <c r="AC2435" t="s">
        <v>133</v>
      </c>
      <c r="AD2435" t="s">
        <v>27</v>
      </c>
      <c r="AE2435" t="s">
        <v>6116</v>
      </c>
    </row>
    <row r="2436" spans="8:31" hidden="1" x14ac:dyDescent="0.25">
      <c r="H2436" t="s">
        <v>21</v>
      </c>
      <c r="I2436" t="s">
        <v>6565</v>
      </c>
      <c r="J2436" t="s">
        <v>6566</v>
      </c>
      <c r="K2436" t="s">
        <v>19781</v>
      </c>
      <c r="L2436">
        <v>9093</v>
      </c>
      <c r="M2436" t="s">
        <v>27</v>
      </c>
      <c r="N2436" t="s">
        <v>29</v>
      </c>
      <c r="P2436" t="s">
        <v>6567</v>
      </c>
      <c r="Q2436">
        <v>3207</v>
      </c>
      <c r="R2436" t="s">
        <v>97</v>
      </c>
      <c r="S2436" t="s">
        <v>97</v>
      </c>
      <c r="T2436" t="str">
        <f>IF(Transcripts[[#This Row],[List?]]="Y", Transcripts[[#This Row],[RefSeq mRNA ID]]&amp;IF(Transcripts[[#This Row],[Preferred?]]="Y", " (Preferred)", ""), "")</f>
        <v>NM_006218.3 (Preferred)</v>
      </c>
      <c r="V2436" s="43" t="s">
        <v>18592</v>
      </c>
      <c r="W2436" s="43" t="e">
        <f t="array" ref="W2436">INDEX(Table6[#Data], MATCH(1, ISNUMBER(SEARCH(Transcripts[[#This Row],[RefSeq mRNA ID]], Table6['#name])), 0), 1)</f>
        <v>#N/A</v>
      </c>
      <c r="X2436" s="43"/>
      <c r="Y2436" s="43"/>
      <c r="Z2436" t="s">
        <v>6080</v>
      </c>
      <c r="AA2436" t="s">
        <v>6081</v>
      </c>
      <c r="AB2436">
        <v>7782</v>
      </c>
      <c r="AC2436" t="s">
        <v>133</v>
      </c>
      <c r="AD2436" t="s">
        <v>27</v>
      </c>
      <c r="AE2436" t="s">
        <v>11555</v>
      </c>
    </row>
    <row r="2437" spans="8:31" hidden="1" x14ac:dyDescent="0.25">
      <c r="H2437" t="s">
        <v>21</v>
      </c>
      <c r="I2437" t="s">
        <v>6568</v>
      </c>
      <c r="J2437" t="s">
        <v>6569</v>
      </c>
      <c r="L2437">
        <v>620</v>
      </c>
      <c r="M2437" t="s">
        <v>27</v>
      </c>
      <c r="N2437" t="s">
        <v>6570</v>
      </c>
      <c r="Q2437">
        <v>354</v>
      </c>
      <c r="R2437" t="s">
        <v>98</v>
      </c>
      <c r="S2437" t="s">
        <v>98</v>
      </c>
      <c r="T2437" t="str">
        <f>IF(Transcripts[[#This Row],[List?]]="Y", Transcripts[[#This Row],[RefSeq mRNA ID]]&amp;IF(Transcripts[[#This Row],[Preferred?]]="Y", " (Preferred)", ""), "")</f>
        <v/>
      </c>
      <c r="V2437" s="43" t="s">
        <v>18592</v>
      </c>
      <c r="W2437" s="43" t="e">
        <f t="array" ref="W2437">INDEX(Table6[#Data], MATCH(1, ISNUMBER(SEARCH(Transcripts[[#This Row],[RefSeq mRNA ID]], Table6['#name])), 0), 1)</f>
        <v>#N/A</v>
      </c>
      <c r="X2437" s="43"/>
      <c r="Y2437" s="43"/>
      <c r="Z2437" t="s">
        <v>6083</v>
      </c>
      <c r="AA2437" t="s">
        <v>6084</v>
      </c>
      <c r="AB2437">
        <v>7284</v>
      </c>
      <c r="AC2437" t="s">
        <v>133</v>
      </c>
      <c r="AD2437" t="s">
        <v>27</v>
      </c>
      <c r="AE2437" t="s">
        <v>11556</v>
      </c>
    </row>
    <row r="2438" spans="8:31" hidden="1" x14ac:dyDescent="0.25">
      <c r="H2438" t="s">
        <v>21</v>
      </c>
      <c r="I2438" t="s">
        <v>6571</v>
      </c>
      <c r="J2438" t="s">
        <v>6572</v>
      </c>
      <c r="L2438">
        <v>245</v>
      </c>
      <c r="M2438" t="s">
        <v>27</v>
      </c>
      <c r="N2438" t="s">
        <v>6573</v>
      </c>
      <c r="Q2438">
        <v>63</v>
      </c>
      <c r="R2438" t="s">
        <v>98</v>
      </c>
      <c r="S2438" t="s">
        <v>98</v>
      </c>
      <c r="T2438" t="str">
        <f>IF(Transcripts[[#This Row],[List?]]="Y", Transcripts[[#This Row],[RefSeq mRNA ID]]&amp;IF(Transcripts[[#This Row],[Preferred?]]="Y", " (Preferred)", ""), "")</f>
        <v/>
      </c>
      <c r="V2438" s="43" t="s">
        <v>18592</v>
      </c>
      <c r="W2438" s="43" t="e">
        <f t="array" ref="W2438">INDEX(Table6[#Data], MATCH(1, ISNUMBER(SEARCH(Transcripts[[#This Row],[RefSeq mRNA ID]], Table6['#name])), 0), 1)</f>
        <v>#N/A</v>
      </c>
      <c r="X2438" s="43"/>
      <c r="Y2438" s="43"/>
      <c r="Z2438" t="s">
        <v>7956</v>
      </c>
      <c r="AA2438" t="s">
        <v>7957</v>
      </c>
      <c r="AB2438">
        <v>3871</v>
      </c>
      <c r="AC2438" t="s">
        <v>7952</v>
      </c>
      <c r="AD2438" t="s">
        <v>27</v>
      </c>
      <c r="AE2438" t="s">
        <v>11557</v>
      </c>
    </row>
    <row r="2439" spans="8:31" hidden="1" x14ac:dyDescent="0.25">
      <c r="H2439" t="s">
        <v>21</v>
      </c>
      <c r="I2439" t="s">
        <v>6574</v>
      </c>
      <c r="L2439">
        <v>746</v>
      </c>
      <c r="M2439" t="s">
        <v>212</v>
      </c>
      <c r="N2439" t="s">
        <v>6575</v>
      </c>
      <c r="P2439" t="s">
        <v>100</v>
      </c>
      <c r="Q2439">
        <v>0</v>
      </c>
      <c r="R2439" t="s">
        <v>98</v>
      </c>
      <c r="S2439" t="s">
        <v>98</v>
      </c>
      <c r="T2439" t="str">
        <f>IF(Transcripts[[#This Row],[List?]]="Y", Transcripts[[#This Row],[RefSeq mRNA ID]]&amp;IF(Transcripts[[#This Row],[Preferred?]]="Y", " (Preferred)", ""), "")</f>
        <v/>
      </c>
      <c r="V2439" s="43" t="s">
        <v>18592</v>
      </c>
      <c r="W2439" s="43" t="e">
        <f t="array" ref="W2439">INDEX(Table6[#Data], MATCH(1, ISNUMBER(SEARCH(Transcripts[[#This Row],[RefSeq mRNA ID]], Table6['#name])), 0), 1)</f>
        <v>#N/A</v>
      </c>
      <c r="X2439" s="43"/>
      <c r="Y2439" s="43"/>
      <c r="Z2439" t="s">
        <v>7953</v>
      </c>
      <c r="AA2439" t="s">
        <v>7954</v>
      </c>
      <c r="AB2439">
        <v>4097</v>
      </c>
      <c r="AC2439" t="s">
        <v>7952</v>
      </c>
      <c r="AD2439" t="s">
        <v>27</v>
      </c>
      <c r="AE2439" t="s">
        <v>11558</v>
      </c>
    </row>
    <row r="2440" spans="8:31" hidden="1" x14ac:dyDescent="0.25">
      <c r="H2440" t="s">
        <v>6576</v>
      </c>
      <c r="I2440" t="s">
        <v>6586</v>
      </c>
      <c r="J2440" t="s">
        <v>6587</v>
      </c>
      <c r="L2440">
        <v>6459</v>
      </c>
      <c r="M2440" t="s">
        <v>27</v>
      </c>
      <c r="N2440" t="s">
        <v>6588</v>
      </c>
      <c r="Q2440">
        <v>2199</v>
      </c>
      <c r="R2440" t="s">
        <v>98</v>
      </c>
      <c r="S2440" t="s">
        <v>98</v>
      </c>
      <c r="T2440" t="str">
        <f>IF(Transcripts[[#This Row],[List?]]="Y", Transcripts[[#This Row],[RefSeq mRNA ID]]&amp;IF(Transcripts[[#This Row],[Preferred?]]="Y", " (Preferred)", ""), "")</f>
        <v/>
      </c>
      <c r="V2440" s="43" t="s">
        <v>18593</v>
      </c>
      <c r="W2440" s="43" t="e">
        <f t="array" ref="W2440">INDEX(Table6[#Data], MATCH(1, ISNUMBER(SEARCH(Transcripts[[#This Row],[RefSeq mRNA ID]], Table6['#name])), 0), 1)</f>
        <v>#N/A</v>
      </c>
      <c r="X2440" s="43"/>
      <c r="Y2440" s="43"/>
      <c r="Z2440" t="s">
        <v>7959</v>
      </c>
      <c r="AA2440" t="s">
        <v>7960</v>
      </c>
      <c r="AB2440">
        <v>5026</v>
      </c>
      <c r="AC2440" t="s">
        <v>7952</v>
      </c>
      <c r="AD2440" t="s">
        <v>27</v>
      </c>
      <c r="AE2440" t="s">
        <v>11559</v>
      </c>
    </row>
    <row r="2441" spans="8:31" hidden="1" x14ac:dyDescent="0.25">
      <c r="H2441" t="s">
        <v>6576</v>
      </c>
      <c r="I2441" t="s">
        <v>6582</v>
      </c>
      <c r="J2441" t="s">
        <v>6583</v>
      </c>
      <c r="K2441" t="s">
        <v>20497</v>
      </c>
      <c r="L2441">
        <v>7011</v>
      </c>
      <c r="M2441" t="s">
        <v>27</v>
      </c>
      <c r="N2441" t="s">
        <v>6584</v>
      </c>
      <c r="P2441" t="s">
        <v>6585</v>
      </c>
      <c r="Q2441">
        <v>2175</v>
      </c>
      <c r="R2441" t="s">
        <v>97</v>
      </c>
      <c r="S2441" t="s">
        <v>97</v>
      </c>
      <c r="T2441" t="str">
        <f>IF(Transcripts[[#This Row],[List?]]="Y", Transcripts[[#This Row],[RefSeq mRNA ID]]&amp;IF(Transcripts[[#This Row],[Preferred?]]="Y", " (Preferred)", ""), "")</f>
        <v>NM_181523.3 (Preferred)</v>
      </c>
      <c r="V2441" s="43" t="s">
        <v>18593</v>
      </c>
      <c r="W2441" s="43" t="e">
        <f t="array" ref="W2441">INDEX(Table6[#Data], MATCH(1, ISNUMBER(SEARCH(Transcripts[[#This Row],[RefSeq mRNA ID]], Table6['#name])), 0), 1)</f>
        <v>#N/A</v>
      </c>
      <c r="X2441" s="43"/>
      <c r="Y2441" s="43"/>
      <c r="Z2441" t="s">
        <v>7964</v>
      </c>
      <c r="AA2441" t="s">
        <v>7965</v>
      </c>
      <c r="AB2441">
        <v>7695</v>
      </c>
      <c r="AC2441" t="s">
        <v>7952</v>
      </c>
      <c r="AD2441" t="s">
        <v>27</v>
      </c>
      <c r="AE2441" t="s">
        <v>11560</v>
      </c>
    </row>
    <row r="2442" spans="8:31" hidden="1" x14ac:dyDescent="0.25">
      <c r="H2442" t="s">
        <v>6576</v>
      </c>
      <c r="I2442" t="s">
        <v>6589</v>
      </c>
      <c r="J2442" t="s">
        <v>6590</v>
      </c>
      <c r="L2442">
        <v>6435</v>
      </c>
      <c r="M2442" t="s">
        <v>27</v>
      </c>
      <c r="N2442" t="s">
        <v>6591</v>
      </c>
      <c r="P2442" t="s">
        <v>6585</v>
      </c>
      <c r="Q2442">
        <v>2175</v>
      </c>
      <c r="R2442" t="s">
        <v>98</v>
      </c>
      <c r="S2442" t="s">
        <v>98</v>
      </c>
      <c r="T2442" t="str">
        <f>IF(Transcripts[[#This Row],[List?]]="Y", Transcripts[[#This Row],[RefSeq mRNA ID]]&amp;IF(Transcripts[[#This Row],[Preferred?]]="Y", " (Preferred)", ""), "")</f>
        <v/>
      </c>
      <c r="V2442" s="43" t="s">
        <v>18593</v>
      </c>
      <c r="W2442" s="43" t="e">
        <f t="array" ref="W2442">INDEX(Table6[#Data], MATCH(1, ISNUMBER(SEARCH(Transcripts[[#This Row],[RefSeq mRNA ID]], Table6['#name])), 0), 1)</f>
        <v>#N/A</v>
      </c>
      <c r="X2442" s="43"/>
      <c r="Y2442" s="43"/>
      <c r="Z2442" t="s">
        <v>7971</v>
      </c>
      <c r="AC2442" t="s">
        <v>7952</v>
      </c>
      <c r="AD2442" t="s">
        <v>27</v>
      </c>
      <c r="AE2442" t="s">
        <v>7971</v>
      </c>
    </row>
    <row r="2443" spans="8:31" hidden="1" x14ac:dyDescent="0.25">
      <c r="H2443" t="s">
        <v>6576</v>
      </c>
      <c r="I2443" t="s">
        <v>6592</v>
      </c>
      <c r="J2443" t="s">
        <v>6593</v>
      </c>
      <c r="L2443">
        <v>3891</v>
      </c>
      <c r="M2443" t="s">
        <v>27</v>
      </c>
      <c r="N2443" t="s">
        <v>6594</v>
      </c>
      <c r="P2443" t="s">
        <v>6585</v>
      </c>
      <c r="Q2443">
        <v>2175</v>
      </c>
      <c r="R2443" t="s">
        <v>98</v>
      </c>
      <c r="S2443" t="s">
        <v>98</v>
      </c>
      <c r="T2443" t="str">
        <f>IF(Transcripts[[#This Row],[List?]]="Y", Transcripts[[#This Row],[RefSeq mRNA ID]]&amp;IF(Transcripts[[#This Row],[Preferred?]]="Y", " (Preferred)", ""), "")</f>
        <v/>
      </c>
      <c r="V2443" s="43" t="s">
        <v>18593</v>
      </c>
      <c r="W2443" s="43" t="e">
        <f t="array" ref="W2443">INDEX(Table6[#Data], MATCH(1, ISNUMBER(SEARCH(Transcripts[[#This Row],[RefSeq mRNA ID]], Table6['#name])), 0), 1)</f>
        <v>#N/A</v>
      </c>
      <c r="X2443" s="43"/>
      <c r="Y2443" s="43"/>
      <c r="Z2443" t="s">
        <v>7962</v>
      </c>
      <c r="AC2443" t="s">
        <v>7952</v>
      </c>
      <c r="AD2443" t="s">
        <v>27</v>
      </c>
      <c r="AE2443" t="s">
        <v>7962</v>
      </c>
    </row>
    <row r="2444" spans="8:31" hidden="1" x14ac:dyDescent="0.25">
      <c r="H2444" t="s">
        <v>6576</v>
      </c>
      <c r="I2444" t="s">
        <v>6603</v>
      </c>
      <c r="J2444" t="s">
        <v>6604</v>
      </c>
      <c r="K2444" t="s">
        <v>19783</v>
      </c>
      <c r="L2444">
        <v>2439</v>
      </c>
      <c r="M2444" t="s">
        <v>27</v>
      </c>
      <c r="N2444" t="s">
        <v>6605</v>
      </c>
      <c r="P2444" t="s">
        <v>6606</v>
      </c>
      <c r="Q2444">
        <v>1365</v>
      </c>
      <c r="R2444" t="s">
        <v>98</v>
      </c>
      <c r="S2444" t="s">
        <v>97</v>
      </c>
      <c r="T2444" t="str">
        <f>IF(Transcripts[[#This Row],[List?]]="Y", Transcripts[[#This Row],[RefSeq mRNA ID]]&amp;IF(Transcripts[[#This Row],[Preferred?]]="Y", " (Preferred)", ""), "")</f>
        <v>NM_181504.3</v>
      </c>
      <c r="V2444" s="43" t="s">
        <v>18593</v>
      </c>
      <c r="W2444" s="43" t="e">
        <f t="array" ref="W2444">INDEX(Table6[#Data], MATCH(1, ISNUMBER(SEARCH(Transcripts[[#This Row],[RefSeq mRNA ID]], Table6['#name])), 0), 1)</f>
        <v>#N/A</v>
      </c>
      <c r="X2444" s="43"/>
      <c r="Y2444" s="43"/>
      <c r="Z2444" t="s">
        <v>7973</v>
      </c>
      <c r="AC2444" t="s">
        <v>7952</v>
      </c>
      <c r="AD2444" t="s">
        <v>27</v>
      </c>
      <c r="AE2444" t="s">
        <v>7973</v>
      </c>
    </row>
    <row r="2445" spans="8:31" hidden="1" x14ac:dyDescent="0.25">
      <c r="H2445" t="s">
        <v>6576</v>
      </c>
      <c r="I2445" t="s">
        <v>6595</v>
      </c>
      <c r="J2445" t="s">
        <v>6596</v>
      </c>
      <c r="K2445" t="s">
        <v>19785</v>
      </c>
      <c r="L2445">
        <v>2625</v>
      </c>
      <c r="M2445" t="s">
        <v>27</v>
      </c>
      <c r="N2445" t="s">
        <v>6597</v>
      </c>
      <c r="P2445" t="s">
        <v>6598</v>
      </c>
      <c r="Q2445">
        <v>1275</v>
      </c>
      <c r="R2445" t="s">
        <v>98</v>
      </c>
      <c r="S2445" t="s">
        <v>97</v>
      </c>
      <c r="T2445" t="str">
        <f>IF(Transcripts[[#This Row],[List?]]="Y", Transcripts[[#This Row],[RefSeq mRNA ID]]&amp;IF(Transcripts[[#This Row],[Preferred?]]="Y", " (Preferred)", ""), "")</f>
        <v>NM_181524.1</v>
      </c>
      <c r="V2445" s="43" t="s">
        <v>18593</v>
      </c>
      <c r="W2445" s="43" t="e">
        <f t="array" ref="W2445">INDEX(Table6[#Data], MATCH(1, ISNUMBER(SEARCH(Transcripts[[#This Row],[RefSeq mRNA ID]], Table6['#name])), 0), 1)</f>
        <v>#N/A</v>
      </c>
      <c r="X2445" s="43"/>
      <c r="Y2445" s="43"/>
      <c r="Z2445" t="s">
        <v>7968</v>
      </c>
      <c r="AA2445" t="s">
        <v>7969</v>
      </c>
      <c r="AB2445">
        <v>4021</v>
      </c>
      <c r="AC2445" t="s">
        <v>7952</v>
      </c>
      <c r="AD2445" t="s">
        <v>27</v>
      </c>
      <c r="AE2445" t="s">
        <v>11561</v>
      </c>
    </row>
    <row r="2446" spans="8:31" hidden="1" x14ac:dyDescent="0.25">
      <c r="H2446" t="s">
        <v>6576</v>
      </c>
      <c r="I2446" t="s">
        <v>6599</v>
      </c>
      <c r="J2446" t="s">
        <v>6600</v>
      </c>
      <c r="K2446" t="s">
        <v>19782</v>
      </c>
      <c r="L2446">
        <v>2473</v>
      </c>
      <c r="M2446" t="s">
        <v>27</v>
      </c>
      <c r="N2446" t="s">
        <v>6601</v>
      </c>
      <c r="P2446" t="s">
        <v>6602</v>
      </c>
      <c r="Q2446">
        <v>1086</v>
      </c>
      <c r="R2446" t="s">
        <v>98</v>
      </c>
      <c r="S2446" t="s">
        <v>97</v>
      </c>
      <c r="T2446" t="str">
        <f>IF(Transcripts[[#This Row],[List?]]="Y", Transcripts[[#This Row],[RefSeq mRNA ID]]&amp;IF(Transcripts[[#This Row],[Preferred?]]="Y", " (Preferred)", ""), "")</f>
        <v>NM_001242466.1</v>
      </c>
      <c r="V2446" s="43" t="s">
        <v>18593</v>
      </c>
      <c r="W2446" s="43" t="e">
        <f t="array" ref="W2446">INDEX(Table6[#Data], MATCH(1, ISNUMBER(SEARCH(Transcripts[[#This Row],[RefSeq mRNA ID]], Table6['#name])), 0), 1)</f>
        <v>#N/A</v>
      </c>
      <c r="X2446" s="43"/>
      <c r="Y2446" s="43"/>
      <c r="Z2446" t="s">
        <v>8715</v>
      </c>
      <c r="AA2446" t="s">
        <v>8716</v>
      </c>
      <c r="AB2446">
        <v>2220</v>
      </c>
      <c r="AC2446" t="s">
        <v>122</v>
      </c>
      <c r="AD2446" t="s">
        <v>27</v>
      </c>
      <c r="AE2446" t="s">
        <v>11562</v>
      </c>
    </row>
    <row r="2447" spans="8:31" hidden="1" x14ac:dyDescent="0.25">
      <c r="H2447" t="s">
        <v>6576</v>
      </c>
      <c r="I2447" t="s">
        <v>6610</v>
      </c>
      <c r="J2447" t="s">
        <v>6611</v>
      </c>
      <c r="L2447">
        <v>567</v>
      </c>
      <c r="M2447" t="s">
        <v>27</v>
      </c>
      <c r="N2447" t="s">
        <v>6612</v>
      </c>
      <c r="Q2447">
        <v>567</v>
      </c>
      <c r="R2447" t="s">
        <v>98</v>
      </c>
      <c r="S2447" t="s">
        <v>98</v>
      </c>
      <c r="T2447" t="str">
        <f>IF(Transcripts[[#This Row],[List?]]="Y", Transcripts[[#This Row],[RefSeq mRNA ID]]&amp;IF(Transcripts[[#This Row],[Preferred?]]="Y", " (Preferred)", ""), "")</f>
        <v/>
      </c>
      <c r="V2447" s="43" t="s">
        <v>18593</v>
      </c>
      <c r="W2447" s="43" t="e">
        <f t="array" ref="W2447">INDEX(Table6[#Data], MATCH(1, ISNUMBER(SEARCH(Transcripts[[#This Row],[RefSeq mRNA ID]], Table6['#name])), 0), 1)</f>
        <v>#N/A</v>
      </c>
      <c r="X2447" s="43"/>
      <c r="Y2447" s="43"/>
      <c r="Z2447" t="s">
        <v>8719</v>
      </c>
      <c r="AA2447" t="s">
        <v>8720</v>
      </c>
      <c r="AB2447">
        <v>2151</v>
      </c>
      <c r="AC2447" t="s">
        <v>122</v>
      </c>
      <c r="AD2447" t="s">
        <v>27</v>
      </c>
      <c r="AE2447" t="s">
        <v>11563</v>
      </c>
    </row>
    <row r="2448" spans="8:31" hidden="1" x14ac:dyDescent="0.25">
      <c r="H2448" t="s">
        <v>6576</v>
      </c>
      <c r="I2448" t="s">
        <v>6616</v>
      </c>
      <c r="J2448" t="s">
        <v>6617</v>
      </c>
      <c r="L2448">
        <v>540</v>
      </c>
      <c r="M2448" t="s">
        <v>27</v>
      </c>
      <c r="N2448" t="s">
        <v>6618</v>
      </c>
      <c r="Q2448">
        <v>413</v>
      </c>
      <c r="R2448" t="s">
        <v>98</v>
      </c>
      <c r="S2448" t="s">
        <v>98</v>
      </c>
      <c r="T2448" t="str">
        <f>IF(Transcripts[[#This Row],[List?]]="Y", Transcripts[[#This Row],[RefSeq mRNA ID]]&amp;IF(Transcripts[[#This Row],[Preferred?]]="Y", " (Preferred)", ""), "")</f>
        <v/>
      </c>
      <c r="V2448" s="43" t="s">
        <v>18593</v>
      </c>
      <c r="W2448" s="43" t="e">
        <f t="array" ref="W2448">INDEX(Table6[#Data], MATCH(1, ISNUMBER(SEARCH(Transcripts[[#This Row],[RefSeq mRNA ID]], Table6['#name])), 0), 1)</f>
        <v>#N/A</v>
      </c>
      <c r="X2448" s="43"/>
      <c r="Y2448" s="43"/>
      <c r="Z2448" t="s">
        <v>8722</v>
      </c>
      <c r="AC2448" t="s">
        <v>122</v>
      </c>
      <c r="AD2448" t="s">
        <v>27</v>
      </c>
      <c r="AE2448" t="s">
        <v>8722</v>
      </c>
    </row>
    <row r="2449" spans="8:31" hidden="1" x14ac:dyDescent="0.25">
      <c r="H2449" t="s">
        <v>6576</v>
      </c>
      <c r="I2449" t="s">
        <v>6619</v>
      </c>
      <c r="J2449" t="s">
        <v>6620</v>
      </c>
      <c r="L2449">
        <v>395</v>
      </c>
      <c r="M2449" t="s">
        <v>27</v>
      </c>
      <c r="N2449" t="s">
        <v>6621</v>
      </c>
      <c r="Q2449">
        <v>395</v>
      </c>
      <c r="R2449" t="s">
        <v>98</v>
      </c>
      <c r="S2449" t="s">
        <v>98</v>
      </c>
      <c r="T2449" t="str">
        <f>IF(Transcripts[[#This Row],[List?]]="Y", Transcripts[[#This Row],[RefSeq mRNA ID]]&amp;IF(Transcripts[[#This Row],[Preferred?]]="Y", " (Preferred)", ""), "")</f>
        <v/>
      </c>
      <c r="V2449" s="43" t="s">
        <v>18593</v>
      </c>
      <c r="W2449" s="43" t="e">
        <f t="array" ref="W2449">INDEX(Table6[#Data], MATCH(1, ISNUMBER(SEARCH(Transcripts[[#This Row],[RefSeq mRNA ID]], Table6['#name])), 0), 1)</f>
        <v>#N/A</v>
      </c>
      <c r="X2449" s="43"/>
      <c r="Y2449" s="43"/>
      <c r="Z2449" t="s">
        <v>8724</v>
      </c>
      <c r="AC2449" t="s">
        <v>122</v>
      </c>
      <c r="AD2449" t="s">
        <v>27</v>
      </c>
      <c r="AE2449" t="s">
        <v>8724</v>
      </c>
    </row>
    <row r="2450" spans="8:31" hidden="1" x14ac:dyDescent="0.25">
      <c r="H2450" t="s">
        <v>6576</v>
      </c>
      <c r="I2450" t="s">
        <v>6613</v>
      </c>
      <c r="J2450" t="s">
        <v>6614</v>
      </c>
      <c r="L2450">
        <v>552</v>
      </c>
      <c r="M2450" t="s">
        <v>27</v>
      </c>
      <c r="N2450" t="s">
        <v>6615</v>
      </c>
      <c r="Q2450">
        <v>352</v>
      </c>
      <c r="R2450" t="s">
        <v>98</v>
      </c>
      <c r="S2450" t="s">
        <v>98</v>
      </c>
      <c r="T2450" t="str">
        <f>IF(Transcripts[[#This Row],[List?]]="Y", Transcripts[[#This Row],[RefSeq mRNA ID]]&amp;IF(Transcripts[[#This Row],[Preferred?]]="Y", " (Preferred)", ""), "")</f>
        <v/>
      </c>
      <c r="V2450" s="43" t="s">
        <v>18593</v>
      </c>
      <c r="W2450" s="43" t="e">
        <f t="array" ref="W2450">INDEX(Table6[#Data], MATCH(1, ISNUMBER(SEARCH(Transcripts[[#This Row],[RefSeq mRNA ID]], Table6['#name])), 0), 1)</f>
        <v>#N/A</v>
      </c>
      <c r="X2450" s="43"/>
      <c r="Y2450" s="43"/>
      <c r="Z2450" t="s">
        <v>1040</v>
      </c>
      <c r="AC2450" t="s">
        <v>114</v>
      </c>
      <c r="AD2450" t="s">
        <v>27</v>
      </c>
      <c r="AE2450" t="s">
        <v>1040</v>
      </c>
    </row>
    <row r="2451" spans="8:31" hidden="1" x14ac:dyDescent="0.25">
      <c r="H2451" t="s">
        <v>6576</v>
      </c>
      <c r="I2451" t="s">
        <v>6607</v>
      </c>
      <c r="J2451" t="s">
        <v>6608</v>
      </c>
      <c r="L2451">
        <v>705</v>
      </c>
      <c r="M2451" t="s">
        <v>27</v>
      </c>
      <c r="N2451" t="s">
        <v>6609</v>
      </c>
      <c r="Q2451">
        <v>308</v>
      </c>
      <c r="R2451" t="s">
        <v>98</v>
      </c>
      <c r="S2451" t="s">
        <v>98</v>
      </c>
      <c r="T2451" t="str">
        <f>IF(Transcripts[[#This Row],[List?]]="Y", Transcripts[[#This Row],[RefSeq mRNA ID]]&amp;IF(Transcripts[[#This Row],[Preferred?]]="Y", " (Preferred)", ""), "")</f>
        <v/>
      </c>
      <c r="V2451" s="43" t="s">
        <v>18593</v>
      </c>
      <c r="W2451" s="43" t="e">
        <f t="array" ref="W2451">INDEX(Table6[#Data], MATCH(1, ISNUMBER(SEARCH(Transcripts[[#This Row],[RefSeq mRNA ID]], Table6['#name])), 0), 1)</f>
        <v>#N/A</v>
      </c>
      <c r="X2451" s="43"/>
      <c r="Y2451" s="43"/>
      <c r="Z2451" t="s">
        <v>1030</v>
      </c>
      <c r="AA2451" t="s">
        <v>1031</v>
      </c>
      <c r="AB2451">
        <v>1254</v>
      </c>
      <c r="AC2451" t="s">
        <v>114</v>
      </c>
      <c r="AD2451" t="s">
        <v>27</v>
      </c>
      <c r="AE2451" t="s">
        <v>11564</v>
      </c>
    </row>
    <row r="2452" spans="8:31" hidden="1" x14ac:dyDescent="0.25">
      <c r="H2452" t="s">
        <v>6576</v>
      </c>
      <c r="I2452" t="s">
        <v>6577</v>
      </c>
      <c r="J2452" t="s">
        <v>6578</v>
      </c>
      <c r="L2452">
        <v>945</v>
      </c>
      <c r="M2452" t="s">
        <v>189</v>
      </c>
      <c r="N2452" t="s">
        <v>6579</v>
      </c>
      <c r="Q2452">
        <v>117</v>
      </c>
      <c r="R2452" t="s">
        <v>98</v>
      </c>
      <c r="S2452" t="s">
        <v>98</v>
      </c>
      <c r="T2452" t="str">
        <f>IF(Transcripts[[#This Row],[List?]]="Y", Transcripts[[#This Row],[RefSeq mRNA ID]]&amp;IF(Transcripts[[#This Row],[Preferred?]]="Y", " (Preferred)", ""), "")</f>
        <v/>
      </c>
      <c r="V2452" s="43" t="s">
        <v>18593</v>
      </c>
      <c r="W2452" s="43" t="e">
        <f t="array" ref="W2452">INDEX(Table6[#Data], MATCH(1, ISNUMBER(SEARCH(Transcripts[[#This Row],[RefSeq mRNA ID]], Table6['#name])), 0), 1)</f>
        <v>#N/A</v>
      </c>
      <c r="X2452" s="43"/>
      <c r="Y2452" s="43"/>
      <c r="Z2452" t="s">
        <v>1042</v>
      </c>
      <c r="AC2452" t="s">
        <v>114</v>
      </c>
      <c r="AD2452" t="s">
        <v>27</v>
      </c>
      <c r="AE2452" t="s">
        <v>1042</v>
      </c>
    </row>
    <row r="2453" spans="8:31" hidden="1" x14ac:dyDescent="0.25">
      <c r="H2453" t="s">
        <v>6576</v>
      </c>
      <c r="I2453" t="s">
        <v>6580</v>
      </c>
      <c r="L2453">
        <v>586</v>
      </c>
      <c r="M2453" t="s">
        <v>195</v>
      </c>
      <c r="N2453" t="s">
        <v>6581</v>
      </c>
      <c r="Q2453">
        <v>0</v>
      </c>
      <c r="R2453" t="s">
        <v>98</v>
      </c>
      <c r="S2453" t="s">
        <v>98</v>
      </c>
      <c r="T2453" t="str">
        <f>IF(Transcripts[[#This Row],[List?]]="Y", Transcripts[[#This Row],[RefSeq mRNA ID]]&amp;IF(Transcripts[[#This Row],[Preferred?]]="Y", " (Preferred)", ""), "")</f>
        <v/>
      </c>
      <c r="V2453" s="43" t="s">
        <v>18593</v>
      </c>
      <c r="W2453" s="43" t="e">
        <f t="array" ref="W2453">INDEX(Table6[#Data], MATCH(1, ISNUMBER(SEARCH(Transcripts[[#This Row],[RefSeq mRNA ID]], Table6['#name])), 0), 1)</f>
        <v>#N/A</v>
      </c>
      <c r="X2453" s="43"/>
      <c r="Y2453" s="43"/>
      <c r="Z2453" t="s">
        <v>1037</v>
      </c>
      <c r="AA2453" t="s">
        <v>1038</v>
      </c>
      <c r="AB2453">
        <v>741</v>
      </c>
      <c r="AC2453" t="s">
        <v>114</v>
      </c>
      <c r="AD2453" t="s">
        <v>27</v>
      </c>
      <c r="AE2453" t="s">
        <v>11565</v>
      </c>
    </row>
    <row r="2454" spans="8:31" hidden="1" x14ac:dyDescent="0.25">
      <c r="H2454" t="s">
        <v>6576</v>
      </c>
      <c r="I2454" t="s">
        <v>6622</v>
      </c>
      <c r="L2454">
        <v>3722</v>
      </c>
      <c r="M2454" t="s">
        <v>212</v>
      </c>
      <c r="N2454" t="s">
        <v>6623</v>
      </c>
      <c r="Q2454">
        <v>0</v>
      </c>
      <c r="R2454" t="s">
        <v>98</v>
      </c>
      <c r="S2454" t="s">
        <v>98</v>
      </c>
      <c r="T2454" t="str">
        <f>IF(Transcripts[[#This Row],[List?]]="Y", Transcripts[[#This Row],[RefSeq mRNA ID]]&amp;IF(Transcripts[[#This Row],[Preferred?]]="Y", " (Preferred)", ""), "")</f>
        <v/>
      </c>
      <c r="V2454" s="43" t="s">
        <v>18593</v>
      </c>
      <c r="W2454" s="43" t="e">
        <f t="array" ref="W2454">INDEX(Table6[#Data], MATCH(1, ISNUMBER(SEARCH(Transcripts[[#This Row],[RefSeq mRNA ID]], Table6['#name])), 0), 1)</f>
        <v>#N/A</v>
      </c>
      <c r="X2454" s="43"/>
      <c r="Y2454" s="43"/>
      <c r="Z2454" t="s">
        <v>1034</v>
      </c>
      <c r="AA2454" t="s">
        <v>1035</v>
      </c>
      <c r="AB2454">
        <v>491</v>
      </c>
      <c r="AC2454" t="s">
        <v>114</v>
      </c>
      <c r="AD2454" t="s">
        <v>27</v>
      </c>
      <c r="AE2454" t="s">
        <v>11566</v>
      </c>
    </row>
    <row r="2455" spans="8:31" hidden="1" x14ac:dyDescent="0.25">
      <c r="H2455" t="s">
        <v>6576</v>
      </c>
      <c r="I2455" t="s">
        <v>6624</v>
      </c>
      <c r="L2455">
        <v>1468</v>
      </c>
      <c r="M2455" t="s">
        <v>212</v>
      </c>
      <c r="N2455" t="s">
        <v>6625</v>
      </c>
      <c r="Q2455">
        <v>0</v>
      </c>
      <c r="R2455" t="s">
        <v>98</v>
      </c>
      <c r="S2455" t="s">
        <v>98</v>
      </c>
      <c r="T2455" t="str">
        <f>IF(Transcripts[[#This Row],[List?]]="Y", Transcripts[[#This Row],[RefSeq mRNA ID]]&amp;IF(Transcripts[[#This Row],[Preferred?]]="Y", " (Preferred)", ""), "")</f>
        <v/>
      </c>
      <c r="V2455" s="43" t="s">
        <v>18593</v>
      </c>
      <c r="W2455" s="43" t="e">
        <f t="array" ref="W2455">INDEX(Table6[#Data], MATCH(1, ISNUMBER(SEARCH(Transcripts[[#This Row],[RefSeq mRNA ID]], Table6['#name])), 0), 1)</f>
        <v>#N/A</v>
      </c>
      <c r="X2455" s="43"/>
      <c r="Y2455" s="43"/>
      <c r="Z2455" t="s">
        <v>1044</v>
      </c>
      <c r="AC2455" t="s">
        <v>114</v>
      </c>
      <c r="AD2455" t="s">
        <v>27</v>
      </c>
      <c r="AE2455" t="s">
        <v>1044</v>
      </c>
    </row>
    <row r="2456" spans="8:31" hidden="1" x14ac:dyDescent="0.25">
      <c r="H2456" t="s">
        <v>6576</v>
      </c>
      <c r="I2456" t="s">
        <v>6626</v>
      </c>
      <c r="L2456">
        <v>865</v>
      </c>
      <c r="M2456" t="s">
        <v>212</v>
      </c>
      <c r="N2456" t="s">
        <v>6627</v>
      </c>
      <c r="Q2456">
        <v>0</v>
      </c>
      <c r="R2456" t="s">
        <v>98</v>
      </c>
      <c r="S2456" t="s">
        <v>98</v>
      </c>
      <c r="T2456" t="str">
        <f>IF(Transcripts[[#This Row],[List?]]="Y", Transcripts[[#This Row],[RefSeq mRNA ID]]&amp;IF(Transcripts[[#This Row],[Preferred?]]="Y", " (Preferred)", ""), "")</f>
        <v/>
      </c>
      <c r="V2456" s="43" t="s">
        <v>18593</v>
      </c>
      <c r="W2456" s="43" t="e">
        <f t="array" ref="W2456">INDEX(Table6[#Data], MATCH(1, ISNUMBER(SEARCH(Transcripts[[#This Row],[RefSeq mRNA ID]], Table6['#name])), 0), 1)</f>
        <v>#N/A</v>
      </c>
      <c r="X2456" s="43"/>
      <c r="Y2456" s="43"/>
      <c r="Z2456" t="s">
        <v>1027</v>
      </c>
      <c r="AA2456" t="s">
        <v>1028</v>
      </c>
      <c r="AB2456">
        <v>41</v>
      </c>
      <c r="AC2456" t="s">
        <v>114</v>
      </c>
      <c r="AD2456" t="s">
        <v>27</v>
      </c>
      <c r="AE2456" t="s">
        <v>11567</v>
      </c>
    </row>
    <row r="2457" spans="8:31" hidden="1" x14ac:dyDescent="0.25">
      <c r="H2457" t="s">
        <v>6576</v>
      </c>
      <c r="I2457" t="s">
        <v>6628</v>
      </c>
      <c r="L2457">
        <v>558</v>
      </c>
      <c r="M2457" t="s">
        <v>212</v>
      </c>
      <c r="N2457" t="s">
        <v>6629</v>
      </c>
      <c r="Q2457">
        <v>0</v>
      </c>
      <c r="R2457" t="s">
        <v>98</v>
      </c>
      <c r="S2457" t="s">
        <v>98</v>
      </c>
      <c r="T2457" t="str">
        <f>IF(Transcripts[[#This Row],[List?]]="Y", Transcripts[[#This Row],[RefSeq mRNA ID]]&amp;IF(Transcripts[[#This Row],[Preferred?]]="Y", " (Preferred)", ""), "")</f>
        <v/>
      </c>
      <c r="V2457" s="43" t="s">
        <v>18593</v>
      </c>
      <c r="W2457" s="43" t="e">
        <f t="array" ref="W2457">INDEX(Table6[#Data], MATCH(1, ISNUMBER(SEARCH(Transcripts[[#This Row],[RefSeq mRNA ID]], Table6['#name])), 0), 1)</f>
        <v>#N/A</v>
      </c>
      <c r="X2457" s="43"/>
      <c r="Y2457" s="43"/>
      <c r="Z2457" t="s">
        <v>1013</v>
      </c>
      <c r="AA2457" t="s">
        <v>1014</v>
      </c>
      <c r="AB2457">
        <v>1272</v>
      </c>
      <c r="AC2457" t="s">
        <v>1009</v>
      </c>
      <c r="AD2457" t="s">
        <v>27</v>
      </c>
      <c r="AE2457" t="s">
        <v>11568</v>
      </c>
    </row>
    <row r="2458" spans="8:31" hidden="1" x14ac:dyDescent="0.25">
      <c r="H2458" t="s">
        <v>6630</v>
      </c>
      <c r="I2458" t="s">
        <v>6631</v>
      </c>
      <c r="J2458" t="s">
        <v>6632</v>
      </c>
      <c r="L2458">
        <v>5142</v>
      </c>
      <c r="M2458" t="s">
        <v>189</v>
      </c>
      <c r="N2458" t="s">
        <v>6633</v>
      </c>
      <c r="P2458" t="s">
        <v>6634</v>
      </c>
      <c r="Q2458">
        <v>2187</v>
      </c>
      <c r="R2458" t="s">
        <v>98</v>
      </c>
      <c r="S2458" t="s">
        <v>98</v>
      </c>
      <c r="T2458" t="str">
        <f>IF(Transcripts[[#This Row],[List?]]="Y", Transcripts[[#This Row],[RefSeq mRNA ID]]&amp;IF(Transcripts[[#This Row],[Preferred?]]="Y", " (Preferred)", ""), "")</f>
        <v/>
      </c>
      <c r="V2458" s="43" t="s">
        <v>18594</v>
      </c>
      <c r="W2458" s="43" t="e">
        <f t="array" ref="W2458">INDEX(Table6[#Data], MATCH(1, ISNUMBER(SEARCH(Transcripts[[#This Row],[RefSeq mRNA ID]], Table6['#name])), 0), 1)</f>
        <v>#N/A</v>
      </c>
      <c r="X2458" s="43"/>
      <c r="Y2458" s="43"/>
      <c r="Z2458" t="s">
        <v>1024</v>
      </c>
      <c r="AA2458" t="s">
        <v>1025</v>
      </c>
      <c r="AB2458">
        <v>462</v>
      </c>
      <c r="AC2458" t="s">
        <v>1009</v>
      </c>
      <c r="AD2458" t="s">
        <v>27</v>
      </c>
      <c r="AE2458" t="s">
        <v>11569</v>
      </c>
    </row>
    <row r="2459" spans="8:31" hidden="1" x14ac:dyDescent="0.25">
      <c r="H2459" t="s">
        <v>6630</v>
      </c>
      <c r="I2459" t="s">
        <v>6641</v>
      </c>
      <c r="J2459" t="s">
        <v>6642</v>
      </c>
      <c r="K2459" t="s">
        <v>20499</v>
      </c>
      <c r="L2459">
        <v>4033</v>
      </c>
      <c r="M2459" t="s">
        <v>27</v>
      </c>
      <c r="N2459" t="s">
        <v>6633</v>
      </c>
      <c r="P2459" t="s">
        <v>6634</v>
      </c>
      <c r="Q2459">
        <v>2187</v>
      </c>
      <c r="R2459" t="s">
        <v>97</v>
      </c>
      <c r="S2459" t="s">
        <v>97</v>
      </c>
      <c r="T2459" t="str">
        <f>IF(Transcripts[[#This Row],[List?]]="Y", Transcripts[[#This Row],[RefSeq mRNA ID]]&amp;IF(Transcripts[[#This Row],[Preferred?]]="Y", " (Preferred)", ""), "")</f>
        <v>NM_005027.4 (Preferred)</v>
      </c>
      <c r="V2459" s="43" t="s">
        <v>18594</v>
      </c>
      <c r="W2459" s="43" t="e">
        <f t="array" ref="W2459">INDEX(Table6[#Data], MATCH(1, ISNUMBER(SEARCH(Transcripts[[#This Row],[RefSeq mRNA ID]], Table6['#name])), 0), 1)</f>
        <v>#N/A</v>
      </c>
      <c r="X2459" s="43"/>
      <c r="Y2459" s="43"/>
      <c r="Z2459" t="s">
        <v>1022</v>
      </c>
      <c r="AA2459" t="s">
        <v>1023</v>
      </c>
      <c r="AB2459">
        <v>630</v>
      </c>
      <c r="AC2459" t="s">
        <v>1009</v>
      </c>
      <c r="AD2459" t="s">
        <v>27</v>
      </c>
      <c r="AE2459" t="s">
        <v>11570</v>
      </c>
    </row>
    <row r="2460" spans="8:31" hidden="1" x14ac:dyDescent="0.25">
      <c r="H2460" t="s">
        <v>6630</v>
      </c>
      <c r="I2460" t="s">
        <v>6635</v>
      </c>
      <c r="J2460" t="s">
        <v>6636</v>
      </c>
      <c r="L2460">
        <v>3273</v>
      </c>
      <c r="M2460" t="s">
        <v>189</v>
      </c>
      <c r="N2460" t="s">
        <v>6637</v>
      </c>
      <c r="Q2460">
        <v>1446</v>
      </c>
      <c r="R2460" t="s">
        <v>98</v>
      </c>
      <c r="S2460" t="s">
        <v>98</v>
      </c>
      <c r="T2460" t="str">
        <f>IF(Transcripts[[#This Row],[List?]]="Y", Transcripts[[#This Row],[RefSeq mRNA ID]]&amp;IF(Transcripts[[#This Row],[Preferred?]]="Y", " (Preferred)", ""), "")</f>
        <v/>
      </c>
      <c r="V2460" s="43" t="s">
        <v>18594</v>
      </c>
      <c r="W2460" s="43" t="e">
        <f t="array" ref="W2460">INDEX(Table6[#Data], MATCH(1, ISNUMBER(SEARCH(Transcripts[[#This Row],[RefSeq mRNA ID]], Table6['#name])), 0), 1)</f>
        <v>#N/A</v>
      </c>
      <c r="X2460" s="43"/>
      <c r="Y2460" s="43"/>
      <c r="Z2460" t="s">
        <v>1010</v>
      </c>
      <c r="AA2460" t="s">
        <v>1011</v>
      </c>
      <c r="AB2460">
        <v>21</v>
      </c>
      <c r="AC2460" t="s">
        <v>1009</v>
      </c>
      <c r="AD2460" t="s">
        <v>27</v>
      </c>
      <c r="AE2460" t="s">
        <v>11571</v>
      </c>
    </row>
    <row r="2461" spans="8:31" hidden="1" x14ac:dyDescent="0.25">
      <c r="H2461" t="s">
        <v>6630</v>
      </c>
      <c r="I2461" t="s">
        <v>6638</v>
      </c>
      <c r="J2461" t="s">
        <v>6639</v>
      </c>
      <c r="L2461">
        <v>588</v>
      </c>
      <c r="M2461" t="s">
        <v>189</v>
      </c>
      <c r="N2461" t="s">
        <v>6640</v>
      </c>
      <c r="Q2461">
        <v>373</v>
      </c>
      <c r="R2461" t="s">
        <v>98</v>
      </c>
      <c r="S2461" t="s">
        <v>98</v>
      </c>
      <c r="T2461" t="str">
        <f>IF(Transcripts[[#This Row],[List?]]="Y", Transcripts[[#This Row],[RefSeq mRNA ID]]&amp;IF(Transcripts[[#This Row],[Preferred?]]="Y", " (Preferred)", ""), "")</f>
        <v/>
      </c>
      <c r="V2461" s="43" t="s">
        <v>18594</v>
      </c>
      <c r="W2461" s="43" t="e">
        <f t="array" ref="W2461">INDEX(Table6[#Data], MATCH(1, ISNUMBER(SEARCH(Transcripts[[#This Row],[RefSeq mRNA ID]], Table6['#name])), 0), 1)</f>
        <v>#N/A</v>
      </c>
      <c r="X2461" s="43"/>
      <c r="Y2461" s="43"/>
      <c r="Z2461" t="s">
        <v>8866</v>
      </c>
      <c r="AA2461" t="s">
        <v>8867</v>
      </c>
      <c r="AB2461">
        <v>1704</v>
      </c>
      <c r="AC2461" t="s">
        <v>8865</v>
      </c>
      <c r="AD2461" t="s">
        <v>27</v>
      </c>
      <c r="AE2461" t="s">
        <v>11572</v>
      </c>
    </row>
    <row r="2462" spans="8:31" hidden="1" x14ac:dyDescent="0.25">
      <c r="H2462" t="s">
        <v>6630</v>
      </c>
      <c r="I2462" t="s">
        <v>6643</v>
      </c>
      <c r="L2462">
        <v>465</v>
      </c>
      <c r="M2462" t="s">
        <v>212</v>
      </c>
      <c r="N2462" t="s">
        <v>6644</v>
      </c>
      <c r="Q2462">
        <v>0</v>
      </c>
      <c r="R2462" t="s">
        <v>98</v>
      </c>
      <c r="S2462" t="s">
        <v>98</v>
      </c>
      <c r="T2462" t="str">
        <f>IF(Transcripts[[#This Row],[List?]]="Y", Transcripts[[#This Row],[RefSeq mRNA ID]]&amp;IF(Transcripts[[#This Row],[Preferred?]]="Y", " (Preferred)", ""), "")</f>
        <v/>
      </c>
      <c r="V2462" s="43" t="s">
        <v>18594</v>
      </c>
      <c r="W2462" s="43" t="e">
        <f t="array" ref="W2462">INDEX(Table6[#Data], MATCH(1, ISNUMBER(SEARCH(Transcripts[[#This Row],[RefSeq mRNA ID]], Table6['#name])), 0), 1)</f>
        <v>#N/A</v>
      </c>
      <c r="X2462" s="43"/>
      <c r="Y2462" s="43"/>
      <c r="Z2462" t="s">
        <v>8870</v>
      </c>
      <c r="AA2462" t="s">
        <v>8871</v>
      </c>
      <c r="AB2462">
        <v>1779</v>
      </c>
      <c r="AC2462" t="s">
        <v>8865</v>
      </c>
      <c r="AD2462" t="s">
        <v>27</v>
      </c>
      <c r="AE2462" t="s">
        <v>11573</v>
      </c>
    </row>
    <row r="2463" spans="8:31" hidden="1" x14ac:dyDescent="0.25">
      <c r="H2463" t="s">
        <v>6630</v>
      </c>
      <c r="I2463" t="s">
        <v>6645</v>
      </c>
      <c r="L2463">
        <v>425</v>
      </c>
      <c r="M2463" t="s">
        <v>212</v>
      </c>
      <c r="N2463" t="s">
        <v>6646</v>
      </c>
      <c r="Q2463">
        <v>0</v>
      </c>
      <c r="R2463" t="s">
        <v>98</v>
      </c>
      <c r="S2463" t="s">
        <v>98</v>
      </c>
      <c r="T2463" t="str">
        <f>IF(Transcripts[[#This Row],[List?]]="Y", Transcripts[[#This Row],[RefSeq mRNA ID]]&amp;IF(Transcripts[[#This Row],[Preferred?]]="Y", " (Preferred)", ""), "")</f>
        <v/>
      </c>
      <c r="V2463" s="43" t="s">
        <v>18594</v>
      </c>
      <c r="W2463" s="43" t="e">
        <f t="array" ref="W2463">INDEX(Table6[#Data], MATCH(1, ISNUMBER(SEARCH(Transcripts[[#This Row],[RefSeq mRNA ID]], Table6['#name])), 0), 1)</f>
        <v>#N/A</v>
      </c>
      <c r="X2463" s="43"/>
      <c r="Y2463" s="43"/>
      <c r="Z2463" t="s">
        <v>4893</v>
      </c>
      <c r="AA2463" t="s">
        <v>4894</v>
      </c>
      <c r="AB2463">
        <v>1962</v>
      </c>
      <c r="AC2463" t="s">
        <v>4892</v>
      </c>
      <c r="AD2463" t="s">
        <v>27</v>
      </c>
      <c r="AE2463" t="s">
        <v>11574</v>
      </c>
    </row>
    <row r="2464" spans="8:31" hidden="1" x14ac:dyDescent="0.25">
      <c r="H2464" t="s">
        <v>6630</v>
      </c>
      <c r="I2464" t="s">
        <v>6647</v>
      </c>
      <c r="L2464">
        <v>425</v>
      </c>
      <c r="M2464" t="s">
        <v>212</v>
      </c>
      <c r="N2464" t="s">
        <v>6648</v>
      </c>
      <c r="Q2464">
        <v>0</v>
      </c>
      <c r="R2464" t="s">
        <v>98</v>
      </c>
      <c r="S2464" t="s">
        <v>98</v>
      </c>
      <c r="T2464" t="str">
        <f>IF(Transcripts[[#This Row],[List?]]="Y", Transcripts[[#This Row],[RefSeq mRNA ID]]&amp;IF(Transcripts[[#This Row],[Preferred?]]="Y", " (Preferred)", ""), "")</f>
        <v/>
      </c>
      <c r="V2464" s="43" t="s">
        <v>18594</v>
      </c>
      <c r="W2464" s="43" t="e">
        <f t="array" ref="W2464">INDEX(Table6[#Data], MATCH(1, ISNUMBER(SEARCH(Transcripts[[#This Row],[RefSeq mRNA ID]], Table6['#name])), 0), 1)</f>
        <v>#N/A</v>
      </c>
      <c r="X2464" s="43"/>
      <c r="Y2464" s="43"/>
      <c r="Z2464" t="s">
        <v>4900</v>
      </c>
      <c r="AA2464" t="s">
        <v>4901</v>
      </c>
      <c r="AB2464">
        <v>236</v>
      </c>
      <c r="AC2464" t="s">
        <v>4892</v>
      </c>
      <c r="AD2464" t="s">
        <v>27</v>
      </c>
      <c r="AE2464" t="s">
        <v>11575</v>
      </c>
    </row>
    <row r="2465" spans="8:31" hidden="1" x14ac:dyDescent="0.25">
      <c r="H2465" t="s">
        <v>6649</v>
      </c>
      <c r="I2465" t="s">
        <v>6654</v>
      </c>
      <c r="J2465" t="s">
        <v>6655</v>
      </c>
      <c r="K2465" t="s">
        <v>19789</v>
      </c>
      <c r="L2465">
        <v>2650</v>
      </c>
      <c r="M2465" t="s">
        <v>27</v>
      </c>
      <c r="N2465" t="s">
        <v>6656</v>
      </c>
      <c r="P2465" t="s">
        <v>6657</v>
      </c>
      <c r="Q2465">
        <v>942</v>
      </c>
      <c r="R2465" t="s">
        <v>97</v>
      </c>
      <c r="S2465" t="s">
        <v>97</v>
      </c>
      <c r="T2465" t="str">
        <f>IF(Transcripts[[#This Row],[List?]]="Y", Transcripts[[#This Row],[RefSeq mRNA ID]]&amp;IF(Transcripts[[#This Row],[Preferred?]]="Y", " (Preferred)", ""), "")</f>
        <v>NM_002648.3 (Preferred)</v>
      </c>
      <c r="V2465" s="43" t="s">
        <v>18595</v>
      </c>
      <c r="W2465" s="43" t="e">
        <f t="array" ref="W2465">INDEX(Table6[#Data], MATCH(1, ISNUMBER(SEARCH(Transcripts[[#This Row],[RefSeq mRNA ID]], Table6['#name])), 0), 1)</f>
        <v>#N/A</v>
      </c>
      <c r="X2465" s="43"/>
      <c r="Y2465" s="43"/>
      <c r="Z2465" t="s">
        <v>4897</v>
      </c>
      <c r="AA2465" t="s">
        <v>4898</v>
      </c>
      <c r="AB2465">
        <v>284</v>
      </c>
      <c r="AC2465" t="s">
        <v>4892</v>
      </c>
      <c r="AD2465" t="s">
        <v>27</v>
      </c>
      <c r="AE2465" t="s">
        <v>11576</v>
      </c>
    </row>
    <row r="2466" spans="8:31" hidden="1" x14ac:dyDescent="0.25">
      <c r="H2466" t="s">
        <v>6649</v>
      </c>
      <c r="I2466" t="s">
        <v>6654</v>
      </c>
      <c r="J2466" t="s">
        <v>6655</v>
      </c>
      <c r="K2466" t="s">
        <v>19788</v>
      </c>
      <c r="L2466">
        <v>2650</v>
      </c>
      <c r="M2466" t="s">
        <v>27</v>
      </c>
      <c r="N2466" t="s">
        <v>6656</v>
      </c>
      <c r="P2466" t="s">
        <v>6657</v>
      </c>
      <c r="Q2466">
        <v>942</v>
      </c>
      <c r="R2466" t="s">
        <v>98</v>
      </c>
      <c r="S2466" t="s">
        <v>97</v>
      </c>
      <c r="T2466" t="str">
        <f>IF(Transcripts[[#This Row],[List?]]="Y", Transcripts[[#This Row],[RefSeq mRNA ID]]&amp;IF(Transcripts[[#This Row],[Preferred?]]="Y", " (Preferred)", ""), "")</f>
        <v>NM_001243186.1</v>
      </c>
      <c r="V2466" s="43" t="s">
        <v>18595</v>
      </c>
      <c r="W2466" s="43" t="e">
        <f t="array" ref="W2466">INDEX(Table6[#Data], MATCH(1, ISNUMBER(SEARCH(Transcripts[[#This Row],[RefSeq mRNA ID]], Table6['#name])), 0), 1)</f>
        <v>#N/A</v>
      </c>
      <c r="X2466" s="43"/>
      <c r="Y2466" s="43"/>
      <c r="Z2466" t="s">
        <v>4903</v>
      </c>
      <c r="AA2466" t="s">
        <v>4904</v>
      </c>
      <c r="AB2466">
        <v>152</v>
      </c>
      <c r="AC2466" t="s">
        <v>4892</v>
      </c>
      <c r="AD2466" t="s">
        <v>27</v>
      </c>
      <c r="AE2466" t="s">
        <v>11577</v>
      </c>
    </row>
    <row r="2467" spans="8:31" hidden="1" x14ac:dyDescent="0.25">
      <c r="H2467" t="s">
        <v>6649</v>
      </c>
      <c r="I2467" t="s">
        <v>6650</v>
      </c>
      <c r="L2467">
        <v>818</v>
      </c>
      <c r="M2467" t="s">
        <v>195</v>
      </c>
      <c r="N2467" t="s">
        <v>6651</v>
      </c>
      <c r="Q2467">
        <v>0</v>
      </c>
      <c r="R2467" t="s">
        <v>98</v>
      </c>
      <c r="S2467" t="s">
        <v>98</v>
      </c>
      <c r="T2467" t="str">
        <f>IF(Transcripts[[#This Row],[List?]]="Y", Transcripts[[#This Row],[RefSeq mRNA ID]]&amp;IF(Transcripts[[#This Row],[Preferred?]]="Y", " (Preferred)", ""), "")</f>
        <v/>
      </c>
      <c r="V2467" s="43" t="s">
        <v>18595</v>
      </c>
      <c r="W2467" s="43" t="e">
        <f t="array" ref="W2467">INDEX(Table6[#Data], MATCH(1, ISNUMBER(SEARCH(Transcripts[[#This Row],[RefSeq mRNA ID]], Table6['#name])), 0), 1)</f>
        <v>#N/A</v>
      </c>
      <c r="X2467" s="43"/>
      <c r="Y2467" s="43"/>
      <c r="Z2467" t="s">
        <v>6953</v>
      </c>
      <c r="AA2467" t="s">
        <v>6954</v>
      </c>
      <c r="AB2467">
        <v>1818</v>
      </c>
      <c r="AC2467" t="s">
        <v>6949</v>
      </c>
      <c r="AD2467" t="s">
        <v>27</v>
      </c>
      <c r="AE2467" t="s">
        <v>11578</v>
      </c>
    </row>
    <row r="2468" spans="8:31" hidden="1" x14ac:dyDescent="0.25">
      <c r="H2468" t="s">
        <v>6649</v>
      </c>
      <c r="I2468" t="s">
        <v>6652</v>
      </c>
      <c r="L2468">
        <v>675</v>
      </c>
      <c r="M2468" t="s">
        <v>195</v>
      </c>
      <c r="N2468" t="s">
        <v>6653</v>
      </c>
      <c r="Q2468">
        <v>0</v>
      </c>
      <c r="R2468" t="s">
        <v>98</v>
      </c>
      <c r="S2468" t="s">
        <v>98</v>
      </c>
      <c r="T2468" t="str">
        <f>IF(Transcripts[[#This Row],[List?]]="Y", Transcripts[[#This Row],[RefSeq mRNA ID]]&amp;IF(Transcripts[[#This Row],[Preferred?]]="Y", " (Preferred)", ""), "")</f>
        <v/>
      </c>
      <c r="V2468" s="43" t="s">
        <v>18595</v>
      </c>
      <c r="W2468" s="43" t="e">
        <f t="array" ref="W2468">INDEX(Table6[#Data], MATCH(1, ISNUMBER(SEARCH(Transcripts[[#This Row],[RefSeq mRNA ID]], Table6['#name])), 0), 1)</f>
        <v>#N/A</v>
      </c>
      <c r="X2468" s="43"/>
      <c r="Y2468" s="43"/>
      <c r="Z2468" t="s">
        <v>6950</v>
      </c>
      <c r="AA2468" t="s">
        <v>6951</v>
      </c>
      <c r="AB2468">
        <v>1293</v>
      </c>
      <c r="AC2468" t="s">
        <v>6949</v>
      </c>
      <c r="AD2468" t="s">
        <v>27</v>
      </c>
      <c r="AE2468" t="s">
        <v>11579</v>
      </c>
    </row>
    <row r="2469" spans="8:31" hidden="1" x14ac:dyDescent="0.25">
      <c r="H2469" t="s">
        <v>6658</v>
      </c>
      <c r="I2469" t="s">
        <v>6681</v>
      </c>
      <c r="J2469" t="s">
        <v>6682</v>
      </c>
      <c r="L2469">
        <v>5493</v>
      </c>
      <c r="M2469" t="s">
        <v>27</v>
      </c>
      <c r="N2469" t="s">
        <v>6683</v>
      </c>
      <c r="P2469" t="s">
        <v>6684</v>
      </c>
      <c r="Q2469">
        <v>3876</v>
      </c>
      <c r="R2469" t="s">
        <v>98</v>
      </c>
      <c r="S2469" t="s">
        <v>98</v>
      </c>
      <c r="T2469" t="str">
        <f>IF(Transcripts[[#This Row],[List?]]="Y", Transcripts[[#This Row],[RefSeq mRNA ID]]&amp;IF(Transcripts[[#This Row],[Preferred?]]="Y", " (Preferred)", ""), "")</f>
        <v/>
      </c>
      <c r="V2469" s="43" t="s">
        <v>18596</v>
      </c>
      <c r="W2469" s="43" t="e">
        <f t="array" ref="W2469">INDEX(Table6[#Data], MATCH(1, ISNUMBER(SEARCH(Transcripts[[#This Row],[RefSeq mRNA ID]], Table6['#name])), 0), 1)</f>
        <v>#N/A</v>
      </c>
      <c r="X2469" s="43"/>
      <c r="Y2469" s="43"/>
      <c r="Z2469" t="s">
        <v>6957</v>
      </c>
      <c r="AA2469" t="s">
        <v>6958</v>
      </c>
      <c r="AB2469">
        <v>377</v>
      </c>
      <c r="AC2469" t="s">
        <v>6949</v>
      </c>
      <c r="AD2469" t="s">
        <v>27</v>
      </c>
      <c r="AE2469" t="s">
        <v>11580</v>
      </c>
    </row>
    <row r="2470" spans="8:31" hidden="1" x14ac:dyDescent="0.25">
      <c r="H2470" t="s">
        <v>6658</v>
      </c>
      <c r="I2470" t="s">
        <v>6689</v>
      </c>
      <c r="J2470" t="s">
        <v>6690</v>
      </c>
      <c r="K2470" t="s">
        <v>19791</v>
      </c>
      <c r="L2470">
        <v>5285</v>
      </c>
      <c r="M2470" t="s">
        <v>27</v>
      </c>
      <c r="N2470" t="s">
        <v>6691</v>
      </c>
      <c r="P2470" t="s">
        <v>6684</v>
      </c>
      <c r="Q2470">
        <v>3876</v>
      </c>
      <c r="R2470" t="s">
        <v>97</v>
      </c>
      <c r="S2470" t="s">
        <v>97</v>
      </c>
      <c r="T2470" t="str">
        <f>IF(Transcripts[[#This Row],[List?]]="Y", Transcripts[[#This Row],[RefSeq mRNA ID]]&amp;IF(Transcripts[[#This Row],[Preferred?]]="Y", " (Preferred)", ""), "")</f>
        <v>NM_002660.2 (Preferred)</v>
      </c>
      <c r="V2470" s="43" t="s">
        <v>18596</v>
      </c>
      <c r="W2470" s="43" t="e">
        <f t="array" ref="W2470">INDEX(Table6[#Data], MATCH(1, ISNUMBER(SEARCH(Transcripts[[#This Row],[RefSeq mRNA ID]], Table6['#name])), 0), 1)</f>
        <v>#N/A</v>
      </c>
      <c r="X2470" s="43"/>
      <c r="Y2470" s="43"/>
      <c r="Z2470" t="s">
        <v>9977</v>
      </c>
      <c r="AA2470" t="s">
        <v>9978</v>
      </c>
      <c r="AB2470">
        <v>5508</v>
      </c>
      <c r="AC2470" t="s">
        <v>9976</v>
      </c>
      <c r="AD2470" t="s">
        <v>27</v>
      </c>
      <c r="AE2470" t="s">
        <v>11581</v>
      </c>
    </row>
    <row r="2471" spans="8:31" hidden="1" x14ac:dyDescent="0.25">
      <c r="H2471" t="s">
        <v>6658</v>
      </c>
      <c r="I2471" t="s">
        <v>6685</v>
      </c>
      <c r="J2471" t="s">
        <v>6686</v>
      </c>
      <c r="K2471" t="s">
        <v>19790</v>
      </c>
      <c r="L2471">
        <v>5490</v>
      </c>
      <c r="M2471" t="s">
        <v>27</v>
      </c>
      <c r="N2471" t="s">
        <v>6687</v>
      </c>
      <c r="P2471" t="s">
        <v>6688</v>
      </c>
      <c r="Q2471">
        <v>3873</v>
      </c>
      <c r="R2471" t="s">
        <v>98</v>
      </c>
      <c r="S2471" t="s">
        <v>97</v>
      </c>
      <c r="T2471" t="str">
        <f>IF(Transcripts[[#This Row],[List?]]="Y", Transcripts[[#This Row],[RefSeq mRNA ID]]&amp;IF(Transcripts[[#This Row],[Preferred?]]="Y", " (Preferred)", ""), "")</f>
        <v>NM_182811.1</v>
      </c>
      <c r="V2471" s="43" t="s">
        <v>18596</v>
      </c>
      <c r="W2471" s="43" t="e">
        <f t="array" ref="W2471">INDEX(Table6[#Data], MATCH(1, ISNUMBER(SEARCH(Transcripts[[#This Row],[RefSeq mRNA ID]], Table6['#name])), 0), 1)</f>
        <v>#N/A</v>
      </c>
      <c r="X2471" s="43"/>
      <c r="Y2471" s="43"/>
      <c r="Z2471" t="s">
        <v>9981</v>
      </c>
      <c r="AC2471" t="s">
        <v>9976</v>
      </c>
      <c r="AD2471" t="s">
        <v>27</v>
      </c>
      <c r="AE2471" t="s">
        <v>9981</v>
      </c>
    </row>
    <row r="2472" spans="8:31" hidden="1" x14ac:dyDescent="0.25">
      <c r="H2472" t="s">
        <v>6658</v>
      </c>
      <c r="I2472" t="s">
        <v>6668</v>
      </c>
      <c r="J2472" t="s">
        <v>6669</v>
      </c>
      <c r="L2472">
        <v>865</v>
      </c>
      <c r="M2472" t="s">
        <v>189</v>
      </c>
      <c r="N2472" t="s">
        <v>6670</v>
      </c>
      <c r="Q2472">
        <v>660</v>
      </c>
      <c r="R2472" t="s">
        <v>98</v>
      </c>
      <c r="S2472" t="s">
        <v>98</v>
      </c>
      <c r="T2472" t="str">
        <f>IF(Transcripts[[#This Row],[List?]]="Y", Transcripts[[#This Row],[RefSeq mRNA ID]]&amp;IF(Transcripts[[#This Row],[Preferred?]]="Y", " (Preferred)", ""), "")</f>
        <v/>
      </c>
      <c r="V2472" s="43" t="s">
        <v>18596</v>
      </c>
      <c r="W2472" s="43" t="e">
        <f t="array" ref="W2472">INDEX(Table6[#Data], MATCH(1, ISNUMBER(SEARCH(Transcripts[[#This Row],[RefSeq mRNA ID]], Table6['#name])), 0), 1)</f>
        <v>#N/A</v>
      </c>
      <c r="X2472" s="43"/>
      <c r="Y2472" s="43"/>
      <c r="Z2472" t="s">
        <v>9983</v>
      </c>
      <c r="AC2472" t="s">
        <v>9976</v>
      </c>
      <c r="AD2472" t="s">
        <v>27</v>
      </c>
      <c r="AE2472" t="s">
        <v>9983</v>
      </c>
    </row>
    <row r="2473" spans="8:31" hidden="1" x14ac:dyDescent="0.25">
      <c r="H2473" t="s">
        <v>6658</v>
      </c>
      <c r="I2473" t="s">
        <v>6662</v>
      </c>
      <c r="J2473" t="s">
        <v>6663</v>
      </c>
      <c r="L2473">
        <v>956</v>
      </c>
      <c r="M2473" t="s">
        <v>189</v>
      </c>
      <c r="N2473" t="s">
        <v>6664</v>
      </c>
      <c r="Q2473">
        <v>400</v>
      </c>
      <c r="R2473" t="s">
        <v>98</v>
      </c>
      <c r="S2473" t="s">
        <v>98</v>
      </c>
      <c r="T2473" t="str">
        <f>IF(Transcripts[[#This Row],[List?]]="Y", Transcripts[[#This Row],[RefSeq mRNA ID]]&amp;IF(Transcripts[[#This Row],[Preferred?]]="Y", " (Preferred)", ""), "")</f>
        <v/>
      </c>
      <c r="V2473" s="43" t="s">
        <v>18596</v>
      </c>
      <c r="W2473" s="43" t="e">
        <f t="array" ref="W2473">INDEX(Table6[#Data], MATCH(1, ISNUMBER(SEARCH(Transcripts[[#This Row],[RefSeq mRNA ID]], Table6['#name])), 0), 1)</f>
        <v>#N/A</v>
      </c>
      <c r="X2473" s="43"/>
      <c r="Y2473" s="43"/>
      <c r="Z2473" t="s">
        <v>9985</v>
      </c>
      <c r="AA2473" t="s">
        <v>9986</v>
      </c>
      <c r="AB2473">
        <v>4920</v>
      </c>
      <c r="AC2473" t="s">
        <v>9976</v>
      </c>
      <c r="AD2473" t="s">
        <v>27</v>
      </c>
      <c r="AE2473" t="s">
        <v>11582</v>
      </c>
    </row>
    <row r="2474" spans="8:31" hidden="1" x14ac:dyDescent="0.25">
      <c r="H2474" t="s">
        <v>6658</v>
      </c>
      <c r="I2474" t="s">
        <v>6659</v>
      </c>
      <c r="J2474" t="s">
        <v>6660</v>
      </c>
      <c r="L2474">
        <v>1005</v>
      </c>
      <c r="M2474" t="s">
        <v>189</v>
      </c>
      <c r="N2474" t="s">
        <v>6661</v>
      </c>
      <c r="Q2474">
        <v>327</v>
      </c>
      <c r="R2474" t="s">
        <v>98</v>
      </c>
      <c r="S2474" t="s">
        <v>98</v>
      </c>
      <c r="T2474" t="str">
        <f>IF(Transcripts[[#This Row],[List?]]="Y", Transcripts[[#This Row],[RefSeq mRNA ID]]&amp;IF(Transcripts[[#This Row],[Preferred?]]="Y", " (Preferred)", ""), "")</f>
        <v/>
      </c>
      <c r="V2474" s="43" t="s">
        <v>18596</v>
      </c>
      <c r="W2474" s="43" t="e">
        <f t="array" ref="W2474">INDEX(Table6[#Data], MATCH(1, ISNUMBER(SEARCH(Transcripts[[#This Row],[RefSeq mRNA ID]], Table6['#name])), 0), 1)</f>
        <v>#N/A</v>
      </c>
      <c r="X2474" s="43"/>
      <c r="Y2474" s="43"/>
      <c r="Z2474" t="s">
        <v>9988</v>
      </c>
      <c r="AC2474" t="s">
        <v>9976</v>
      </c>
      <c r="AD2474" t="s">
        <v>27</v>
      </c>
      <c r="AE2474" t="s">
        <v>9988</v>
      </c>
    </row>
    <row r="2475" spans="8:31" hidden="1" x14ac:dyDescent="0.25">
      <c r="H2475" t="s">
        <v>6658</v>
      </c>
      <c r="I2475" t="s">
        <v>6665</v>
      </c>
      <c r="J2475" t="s">
        <v>6666</v>
      </c>
      <c r="L2475">
        <v>880</v>
      </c>
      <c r="M2475" t="s">
        <v>189</v>
      </c>
      <c r="N2475" t="s">
        <v>6667</v>
      </c>
      <c r="Q2475">
        <v>153</v>
      </c>
      <c r="R2475" t="s">
        <v>98</v>
      </c>
      <c r="S2475" t="s">
        <v>98</v>
      </c>
      <c r="T2475" t="str">
        <f>IF(Transcripts[[#This Row],[List?]]="Y", Transcripts[[#This Row],[RefSeq mRNA ID]]&amp;IF(Transcripts[[#This Row],[Preferred?]]="Y", " (Preferred)", ""), "")</f>
        <v/>
      </c>
      <c r="V2475" s="43" t="s">
        <v>18596</v>
      </c>
      <c r="W2475" s="43" t="e">
        <f t="array" ref="W2475">INDEX(Table6[#Data], MATCH(1, ISNUMBER(SEARCH(Transcripts[[#This Row],[RefSeq mRNA ID]], Table6['#name])), 0), 1)</f>
        <v>#N/A</v>
      </c>
      <c r="X2475" s="43"/>
      <c r="Y2475" s="43"/>
      <c r="Z2475" t="s">
        <v>9990</v>
      </c>
      <c r="AC2475" t="s">
        <v>9976</v>
      </c>
      <c r="AD2475" t="s">
        <v>27</v>
      </c>
      <c r="AE2475" t="s">
        <v>9990</v>
      </c>
    </row>
    <row r="2476" spans="8:31" hidden="1" x14ac:dyDescent="0.25">
      <c r="H2476" t="s">
        <v>6658</v>
      </c>
      <c r="I2476" t="s">
        <v>6671</v>
      </c>
      <c r="L2476">
        <v>969</v>
      </c>
      <c r="M2476" t="s">
        <v>195</v>
      </c>
      <c r="N2476" t="s">
        <v>6672</v>
      </c>
      <c r="Q2476">
        <v>0</v>
      </c>
      <c r="R2476" t="s">
        <v>98</v>
      </c>
      <c r="S2476" t="s">
        <v>98</v>
      </c>
      <c r="T2476" t="str">
        <f>IF(Transcripts[[#This Row],[List?]]="Y", Transcripts[[#This Row],[RefSeq mRNA ID]]&amp;IF(Transcripts[[#This Row],[Preferred?]]="Y", " (Preferred)", ""), "")</f>
        <v/>
      </c>
      <c r="V2476" s="43" t="s">
        <v>18596</v>
      </c>
      <c r="W2476" s="43" t="e">
        <f t="array" ref="W2476">INDEX(Table6[#Data], MATCH(1, ISNUMBER(SEARCH(Transcripts[[#This Row],[RefSeq mRNA ID]], Table6['#name])), 0), 1)</f>
        <v>#N/A</v>
      </c>
      <c r="X2476" s="43"/>
      <c r="Y2476" s="43"/>
      <c r="Z2476" t="s">
        <v>9992</v>
      </c>
      <c r="AA2476" t="s">
        <v>9993</v>
      </c>
      <c r="AB2476">
        <v>4338</v>
      </c>
      <c r="AC2476" t="s">
        <v>9976</v>
      </c>
      <c r="AD2476" t="s">
        <v>27</v>
      </c>
      <c r="AE2476" t="s">
        <v>11583</v>
      </c>
    </row>
    <row r="2477" spans="8:31" hidden="1" x14ac:dyDescent="0.25">
      <c r="H2477" t="s">
        <v>6658</v>
      </c>
      <c r="I2477" t="s">
        <v>6673</v>
      </c>
      <c r="L2477">
        <v>647</v>
      </c>
      <c r="M2477" t="s">
        <v>195</v>
      </c>
      <c r="N2477" t="s">
        <v>6674</v>
      </c>
      <c r="Q2477">
        <v>0</v>
      </c>
      <c r="R2477" t="s">
        <v>98</v>
      </c>
      <c r="S2477" t="s">
        <v>98</v>
      </c>
      <c r="T2477" t="str">
        <f>IF(Transcripts[[#This Row],[List?]]="Y", Transcripts[[#This Row],[RefSeq mRNA ID]]&amp;IF(Transcripts[[#This Row],[Preferred?]]="Y", " (Preferred)", ""), "")</f>
        <v/>
      </c>
      <c r="V2477" s="43" t="s">
        <v>18596</v>
      </c>
      <c r="W2477" s="43" t="e">
        <f t="array" ref="W2477">INDEX(Table6[#Data], MATCH(1, ISNUMBER(SEARCH(Transcripts[[#This Row],[RefSeq mRNA ID]], Table6['#name])), 0), 1)</f>
        <v>#N/A</v>
      </c>
      <c r="X2477" s="43"/>
      <c r="Y2477" s="43"/>
      <c r="Z2477" t="s">
        <v>9995</v>
      </c>
      <c r="AA2477" t="s">
        <v>9996</v>
      </c>
      <c r="AB2477">
        <v>1206</v>
      </c>
      <c r="AC2477" t="s">
        <v>9976</v>
      </c>
      <c r="AD2477" t="s">
        <v>27</v>
      </c>
      <c r="AE2477" t="s">
        <v>11584</v>
      </c>
    </row>
    <row r="2478" spans="8:31" hidden="1" x14ac:dyDescent="0.25">
      <c r="H2478" t="s">
        <v>6658</v>
      </c>
      <c r="I2478" t="s">
        <v>6675</v>
      </c>
      <c r="L2478">
        <v>586</v>
      </c>
      <c r="M2478" t="s">
        <v>195</v>
      </c>
      <c r="N2478" t="s">
        <v>6676</v>
      </c>
      <c r="Q2478">
        <v>0</v>
      </c>
      <c r="R2478" t="s">
        <v>98</v>
      </c>
      <c r="S2478" t="s">
        <v>98</v>
      </c>
      <c r="T2478" t="str">
        <f>IF(Transcripts[[#This Row],[List?]]="Y", Transcripts[[#This Row],[RefSeq mRNA ID]]&amp;IF(Transcripts[[#This Row],[Preferred?]]="Y", " (Preferred)", ""), "")</f>
        <v/>
      </c>
      <c r="V2478" s="43" t="s">
        <v>18596</v>
      </c>
      <c r="W2478" s="43" t="e">
        <f t="array" ref="W2478">INDEX(Table6[#Data], MATCH(1, ISNUMBER(SEARCH(Transcripts[[#This Row],[RefSeq mRNA ID]], Table6['#name])), 0), 1)</f>
        <v>#N/A</v>
      </c>
      <c r="X2478" s="43"/>
      <c r="Y2478" s="43"/>
      <c r="Z2478" t="s">
        <v>9998</v>
      </c>
      <c r="AC2478" t="s">
        <v>9976</v>
      </c>
      <c r="AD2478" t="s">
        <v>27</v>
      </c>
      <c r="AE2478" t="s">
        <v>9998</v>
      </c>
    </row>
    <row r="2479" spans="8:31" hidden="1" x14ac:dyDescent="0.25">
      <c r="H2479" t="s">
        <v>6658</v>
      </c>
      <c r="I2479" t="s">
        <v>6677</v>
      </c>
      <c r="L2479">
        <v>570</v>
      </c>
      <c r="M2479" t="s">
        <v>195</v>
      </c>
      <c r="N2479" t="s">
        <v>6678</v>
      </c>
      <c r="Q2479">
        <v>0</v>
      </c>
      <c r="R2479" t="s">
        <v>98</v>
      </c>
      <c r="S2479" t="s">
        <v>98</v>
      </c>
      <c r="T2479" t="str">
        <f>IF(Transcripts[[#This Row],[List?]]="Y", Transcripts[[#This Row],[RefSeq mRNA ID]]&amp;IF(Transcripts[[#This Row],[Preferred?]]="Y", " (Preferred)", ""), "")</f>
        <v/>
      </c>
      <c r="V2479" s="43" t="s">
        <v>18596</v>
      </c>
      <c r="W2479" s="43" t="e">
        <f t="array" ref="W2479">INDEX(Table6[#Data], MATCH(1, ISNUMBER(SEARCH(Transcripts[[#This Row],[RefSeq mRNA ID]], Table6['#name])), 0), 1)</f>
        <v>#N/A</v>
      </c>
      <c r="X2479" s="43"/>
      <c r="Y2479" s="43"/>
      <c r="Z2479" t="s">
        <v>2747</v>
      </c>
      <c r="AA2479" t="s">
        <v>2748</v>
      </c>
      <c r="AB2479">
        <v>3927</v>
      </c>
      <c r="AC2479" t="s">
        <v>2742</v>
      </c>
      <c r="AD2479" t="s">
        <v>27</v>
      </c>
      <c r="AE2479" t="s">
        <v>11585</v>
      </c>
    </row>
    <row r="2480" spans="8:31" hidden="1" x14ac:dyDescent="0.25">
      <c r="H2480" t="s">
        <v>6658</v>
      </c>
      <c r="I2480" t="s">
        <v>6679</v>
      </c>
      <c r="L2480">
        <v>412</v>
      </c>
      <c r="M2480" t="s">
        <v>195</v>
      </c>
      <c r="N2480" t="s">
        <v>6680</v>
      </c>
      <c r="Q2480">
        <v>0</v>
      </c>
      <c r="R2480" t="s">
        <v>98</v>
      </c>
      <c r="S2480" t="s">
        <v>98</v>
      </c>
      <c r="T2480" t="str">
        <f>IF(Transcripts[[#This Row],[List?]]="Y", Transcripts[[#This Row],[RefSeq mRNA ID]]&amp;IF(Transcripts[[#This Row],[Preferred?]]="Y", " (Preferred)", ""), "")</f>
        <v/>
      </c>
      <c r="V2480" s="43" t="s">
        <v>18596</v>
      </c>
      <c r="W2480" s="43" t="e">
        <f t="array" ref="W2480">INDEX(Table6[#Data], MATCH(1, ISNUMBER(SEARCH(Transcripts[[#This Row],[RefSeq mRNA ID]], Table6['#name])), 0), 1)</f>
        <v>#N/A</v>
      </c>
      <c r="X2480" s="43"/>
      <c r="Y2480" s="43"/>
      <c r="Z2480" t="s">
        <v>2751</v>
      </c>
      <c r="AA2480" t="s">
        <v>2752</v>
      </c>
      <c r="AB2480">
        <v>3879</v>
      </c>
      <c r="AC2480" t="s">
        <v>2742</v>
      </c>
      <c r="AD2480" t="s">
        <v>27</v>
      </c>
      <c r="AE2480" t="s">
        <v>11586</v>
      </c>
    </row>
    <row r="2481" spans="8:31" hidden="1" x14ac:dyDescent="0.25">
      <c r="H2481" t="s">
        <v>6658</v>
      </c>
      <c r="I2481" t="s">
        <v>6692</v>
      </c>
      <c r="L2481">
        <v>1051</v>
      </c>
      <c r="M2481" t="s">
        <v>212</v>
      </c>
      <c r="N2481" t="s">
        <v>6693</v>
      </c>
      <c r="Q2481">
        <v>0</v>
      </c>
      <c r="R2481" t="s">
        <v>98</v>
      </c>
      <c r="S2481" t="s">
        <v>98</v>
      </c>
      <c r="T2481" t="str">
        <f>IF(Transcripts[[#This Row],[List?]]="Y", Transcripts[[#This Row],[RefSeq mRNA ID]]&amp;IF(Transcripts[[#This Row],[Preferred?]]="Y", " (Preferred)", ""), "")</f>
        <v/>
      </c>
      <c r="V2481" s="43" t="s">
        <v>18596</v>
      </c>
      <c r="W2481" s="43" t="e">
        <f t="array" ref="W2481">INDEX(Table6[#Data], MATCH(1, ISNUMBER(SEARCH(Transcripts[[#This Row],[RefSeq mRNA ID]], Table6['#name])), 0), 1)</f>
        <v>#N/A</v>
      </c>
      <c r="X2481" s="43"/>
      <c r="Y2481" s="43"/>
      <c r="Z2481" t="s">
        <v>2764</v>
      </c>
      <c r="AC2481" t="s">
        <v>2742</v>
      </c>
      <c r="AD2481" t="s">
        <v>27</v>
      </c>
      <c r="AE2481" t="s">
        <v>2764</v>
      </c>
    </row>
    <row r="2482" spans="8:31" hidden="1" x14ac:dyDescent="0.25">
      <c r="H2482" t="s">
        <v>6658</v>
      </c>
      <c r="I2482" t="s">
        <v>6694</v>
      </c>
      <c r="L2482">
        <v>936</v>
      </c>
      <c r="M2482" t="s">
        <v>212</v>
      </c>
      <c r="N2482" t="s">
        <v>6695</v>
      </c>
      <c r="Q2482">
        <v>0</v>
      </c>
      <c r="R2482" t="s">
        <v>98</v>
      </c>
      <c r="S2482" t="s">
        <v>98</v>
      </c>
      <c r="T2482" t="str">
        <f>IF(Transcripts[[#This Row],[List?]]="Y", Transcripts[[#This Row],[RefSeq mRNA ID]]&amp;IF(Transcripts[[#This Row],[Preferred?]]="Y", " (Preferred)", ""), "")</f>
        <v/>
      </c>
      <c r="V2482" s="43" t="s">
        <v>18596</v>
      </c>
      <c r="W2482" s="43" t="e">
        <f t="array" ref="W2482">INDEX(Table6[#Data], MATCH(1, ISNUMBER(SEARCH(Transcripts[[#This Row],[RefSeq mRNA ID]], Table6['#name])), 0), 1)</f>
        <v>#N/A</v>
      </c>
      <c r="X2482" s="43"/>
      <c r="Y2482" s="43"/>
      <c r="Z2482" t="s">
        <v>2758</v>
      </c>
      <c r="AA2482" t="s">
        <v>2759</v>
      </c>
      <c r="AB2482">
        <v>2194</v>
      </c>
      <c r="AC2482" t="s">
        <v>2742</v>
      </c>
      <c r="AD2482" t="s">
        <v>27</v>
      </c>
      <c r="AE2482" t="s">
        <v>11587</v>
      </c>
    </row>
    <row r="2483" spans="8:31" hidden="1" x14ac:dyDescent="0.25">
      <c r="H2483" t="s">
        <v>6658</v>
      </c>
      <c r="I2483" t="s">
        <v>6696</v>
      </c>
      <c r="L2483">
        <v>879</v>
      </c>
      <c r="M2483" t="s">
        <v>212</v>
      </c>
      <c r="N2483" t="s">
        <v>6697</v>
      </c>
      <c r="Q2483">
        <v>0</v>
      </c>
      <c r="R2483" t="s">
        <v>98</v>
      </c>
      <c r="S2483" t="s">
        <v>98</v>
      </c>
      <c r="T2483" t="str">
        <f>IF(Transcripts[[#This Row],[List?]]="Y", Transcripts[[#This Row],[RefSeq mRNA ID]]&amp;IF(Transcripts[[#This Row],[Preferred?]]="Y", " (Preferred)", ""), "")</f>
        <v/>
      </c>
      <c r="V2483" s="43" t="s">
        <v>18596</v>
      </c>
      <c r="W2483" s="43" t="e">
        <f t="array" ref="W2483">INDEX(Table6[#Data], MATCH(1, ISNUMBER(SEARCH(Transcripts[[#This Row],[RefSeq mRNA ID]], Table6['#name])), 0), 1)</f>
        <v>#N/A</v>
      </c>
      <c r="X2483" s="43"/>
      <c r="Y2483" s="43"/>
      <c r="Z2483" t="s">
        <v>2745</v>
      </c>
      <c r="AC2483" t="s">
        <v>2742</v>
      </c>
      <c r="AD2483" t="s">
        <v>27</v>
      </c>
      <c r="AE2483" t="s">
        <v>2745</v>
      </c>
    </row>
    <row r="2484" spans="8:31" hidden="1" x14ac:dyDescent="0.25">
      <c r="H2484" t="s">
        <v>6658</v>
      </c>
      <c r="I2484" t="s">
        <v>6698</v>
      </c>
      <c r="L2484">
        <v>625</v>
      </c>
      <c r="M2484" t="s">
        <v>212</v>
      </c>
      <c r="N2484" t="s">
        <v>6699</v>
      </c>
      <c r="Q2484">
        <v>0</v>
      </c>
      <c r="R2484" t="s">
        <v>98</v>
      </c>
      <c r="S2484" t="s">
        <v>98</v>
      </c>
      <c r="T2484" t="str">
        <f>IF(Transcripts[[#This Row],[List?]]="Y", Transcripts[[#This Row],[RefSeq mRNA ID]]&amp;IF(Transcripts[[#This Row],[Preferred?]]="Y", " (Preferred)", ""), "")</f>
        <v/>
      </c>
      <c r="V2484" s="43" t="s">
        <v>18596</v>
      </c>
      <c r="W2484" s="43" t="e">
        <f t="array" ref="W2484">INDEX(Table6[#Data], MATCH(1, ISNUMBER(SEARCH(Transcripts[[#This Row],[RefSeq mRNA ID]], Table6['#name])), 0), 1)</f>
        <v>#N/A</v>
      </c>
      <c r="X2484" s="43"/>
      <c r="Y2484" s="43"/>
      <c r="Z2484" t="s">
        <v>2743</v>
      </c>
      <c r="AC2484" t="s">
        <v>2742</v>
      </c>
      <c r="AD2484" t="s">
        <v>27</v>
      </c>
      <c r="AE2484" t="s">
        <v>2743</v>
      </c>
    </row>
    <row r="2485" spans="8:31" hidden="1" x14ac:dyDescent="0.25">
      <c r="H2485" t="s">
        <v>6658</v>
      </c>
      <c r="I2485" t="s">
        <v>6700</v>
      </c>
      <c r="L2485">
        <v>527</v>
      </c>
      <c r="M2485" t="s">
        <v>212</v>
      </c>
      <c r="N2485" t="s">
        <v>6701</v>
      </c>
      <c r="Q2485">
        <v>0</v>
      </c>
      <c r="R2485" t="s">
        <v>98</v>
      </c>
      <c r="S2485" t="s">
        <v>98</v>
      </c>
      <c r="T2485" t="str">
        <f>IF(Transcripts[[#This Row],[List?]]="Y", Transcripts[[#This Row],[RefSeq mRNA ID]]&amp;IF(Transcripts[[#This Row],[Preferred?]]="Y", " (Preferred)", ""), "")</f>
        <v/>
      </c>
      <c r="V2485" s="43" t="s">
        <v>18596</v>
      </c>
      <c r="W2485" s="43" t="e">
        <f t="array" ref="W2485">INDEX(Table6[#Data], MATCH(1, ISNUMBER(SEARCH(Transcripts[[#This Row],[RefSeq mRNA ID]], Table6['#name])), 0), 1)</f>
        <v>#N/A</v>
      </c>
      <c r="X2485" s="43"/>
      <c r="Y2485" s="43"/>
      <c r="Z2485" t="s">
        <v>2761</v>
      </c>
      <c r="AA2485" t="s">
        <v>2762</v>
      </c>
      <c r="AB2485">
        <v>385</v>
      </c>
      <c r="AC2485" t="s">
        <v>2742</v>
      </c>
      <c r="AD2485" t="s">
        <v>27</v>
      </c>
      <c r="AE2485" t="s">
        <v>11588</v>
      </c>
    </row>
    <row r="2486" spans="8:31" hidden="1" x14ac:dyDescent="0.25">
      <c r="H2486" t="s">
        <v>6658</v>
      </c>
      <c r="I2486" t="s">
        <v>6702</v>
      </c>
      <c r="L2486">
        <v>510</v>
      </c>
      <c r="M2486" t="s">
        <v>212</v>
      </c>
      <c r="N2486" t="s">
        <v>6703</v>
      </c>
      <c r="Q2486">
        <v>0</v>
      </c>
      <c r="R2486" t="s">
        <v>98</v>
      </c>
      <c r="S2486" t="s">
        <v>98</v>
      </c>
      <c r="T2486" t="str">
        <f>IF(Transcripts[[#This Row],[List?]]="Y", Transcripts[[#This Row],[RefSeq mRNA ID]]&amp;IF(Transcripts[[#This Row],[Preferred?]]="Y", " (Preferred)", ""), "")</f>
        <v/>
      </c>
      <c r="V2486" s="43" t="s">
        <v>18596</v>
      </c>
      <c r="W2486" s="43" t="e">
        <f t="array" ref="W2486">INDEX(Table6[#Data], MATCH(1, ISNUMBER(SEARCH(Transcripts[[#This Row],[RefSeq mRNA ID]], Table6['#name])), 0), 1)</f>
        <v>#N/A</v>
      </c>
      <c r="X2486" s="43"/>
      <c r="Y2486" s="43"/>
      <c r="Z2486" t="s">
        <v>2766</v>
      </c>
      <c r="AC2486" t="s">
        <v>2742</v>
      </c>
      <c r="AD2486" t="s">
        <v>27</v>
      </c>
      <c r="AE2486" t="s">
        <v>2766</v>
      </c>
    </row>
    <row r="2487" spans="8:31" hidden="1" x14ac:dyDescent="0.25">
      <c r="H2487" t="s">
        <v>6704</v>
      </c>
      <c r="I2487" t="s">
        <v>6712</v>
      </c>
      <c r="J2487" t="s">
        <v>6713</v>
      </c>
      <c r="K2487" t="s">
        <v>18841</v>
      </c>
      <c r="L2487">
        <v>4508</v>
      </c>
      <c r="M2487" t="s">
        <v>27</v>
      </c>
      <c r="N2487" t="s">
        <v>6714</v>
      </c>
      <c r="P2487" t="s">
        <v>6715</v>
      </c>
      <c r="Q2487">
        <v>2649</v>
      </c>
      <c r="R2487" t="s">
        <v>98</v>
      </c>
      <c r="S2487" t="s">
        <v>97</v>
      </c>
      <c r="T2487" t="str">
        <f>IF(Transcripts[[#This Row],[List?]]="Y", Transcripts[[#This Row],[RefSeq mRNA ID]]&amp;IF(Transcripts[[#This Row],[Preferred?]]="Y", " (Preferred)", ""), "")</f>
        <v>NM_033238.2</v>
      </c>
      <c r="V2487" s="43" t="s">
        <v>18597</v>
      </c>
      <c r="W2487" s="43" t="e">
        <f t="array" ref="W2487">INDEX(Table6[#Data], MATCH(1, ISNUMBER(SEARCH(Transcripts[[#This Row],[RefSeq mRNA ID]], Table6['#name])), 0), 1)</f>
        <v>#N/A</v>
      </c>
      <c r="X2487" s="43"/>
      <c r="Y2487" s="43"/>
      <c r="Z2487" t="s">
        <v>2755</v>
      </c>
      <c r="AA2487" t="s">
        <v>2756</v>
      </c>
      <c r="AB2487">
        <v>3897</v>
      </c>
      <c r="AC2487" t="s">
        <v>2742</v>
      </c>
      <c r="AD2487" t="s">
        <v>27</v>
      </c>
      <c r="AE2487" t="s">
        <v>11589</v>
      </c>
    </row>
    <row r="2488" spans="8:31" hidden="1" x14ac:dyDescent="0.25">
      <c r="H2488" t="s">
        <v>6704</v>
      </c>
      <c r="I2488" t="s">
        <v>6709</v>
      </c>
      <c r="J2488" t="s">
        <v>6710</v>
      </c>
      <c r="L2488">
        <v>5393</v>
      </c>
      <c r="M2488" t="s">
        <v>27</v>
      </c>
      <c r="N2488" t="s">
        <v>6711</v>
      </c>
      <c r="Q2488">
        <v>2505</v>
      </c>
      <c r="R2488" t="s">
        <v>98</v>
      </c>
      <c r="S2488" t="s">
        <v>98</v>
      </c>
      <c r="T2488" t="str">
        <f>IF(Transcripts[[#This Row],[List?]]="Y", Transcripts[[#This Row],[RefSeq mRNA ID]]&amp;IF(Transcripts[[#This Row],[Preferred?]]="Y", " (Preferred)", ""), "")</f>
        <v/>
      </c>
      <c r="V2488" s="43" t="s">
        <v>18597</v>
      </c>
      <c r="W2488" s="43" t="e">
        <f t="array" ref="W2488">INDEX(Table6[#Data], MATCH(1, ISNUMBER(SEARCH(Transcripts[[#This Row],[RefSeq mRNA ID]], Table6['#name])), 0), 1)</f>
        <v>#N/A</v>
      </c>
      <c r="X2488" s="43"/>
      <c r="Y2488" s="43"/>
      <c r="Z2488" t="s">
        <v>8346</v>
      </c>
      <c r="AA2488" t="s">
        <v>8347</v>
      </c>
      <c r="AB2488">
        <v>3654</v>
      </c>
      <c r="AC2488" t="s">
        <v>8343</v>
      </c>
      <c r="AD2488" t="s">
        <v>27</v>
      </c>
      <c r="AE2488" t="s">
        <v>11590</v>
      </c>
    </row>
    <row r="2489" spans="8:31" hidden="1" x14ac:dyDescent="0.25">
      <c r="H2489" t="s">
        <v>6704</v>
      </c>
      <c r="I2489" t="s">
        <v>6723</v>
      </c>
      <c r="J2489" t="s">
        <v>6724</v>
      </c>
      <c r="K2489" t="s">
        <v>18833</v>
      </c>
      <c r="L2489">
        <v>3029</v>
      </c>
      <c r="M2489" t="s">
        <v>27</v>
      </c>
      <c r="N2489" t="s">
        <v>6725</v>
      </c>
      <c r="P2489" t="s">
        <v>6726</v>
      </c>
      <c r="Q2489">
        <v>2490</v>
      </c>
      <c r="R2489" t="s">
        <v>97</v>
      </c>
      <c r="S2489" t="s">
        <v>97</v>
      </c>
      <c r="T2489" t="str">
        <f>IF(Transcripts[[#This Row],[List?]]="Y", Transcripts[[#This Row],[RefSeq mRNA ID]]&amp;IF(Transcripts[[#This Row],[Preferred?]]="Y", " (Preferred)", ""), "")</f>
        <v>NM_033239.2 (Preferred)</v>
      </c>
      <c r="V2489" s="43" t="s">
        <v>18597</v>
      </c>
      <c r="W2489" s="43" t="e">
        <f t="array" ref="W2489">INDEX(Table6[#Data], MATCH(1, ISNUMBER(SEARCH(Transcripts[[#This Row],[RefSeq mRNA ID]], Table6['#name])), 0), 1)</f>
        <v>#N/A</v>
      </c>
      <c r="X2489" s="43"/>
      <c r="Y2489" s="43"/>
      <c r="Z2489" t="s">
        <v>8344</v>
      </c>
      <c r="AC2489" t="s">
        <v>8343</v>
      </c>
      <c r="AD2489" t="s">
        <v>27</v>
      </c>
      <c r="AE2489" t="s">
        <v>8344</v>
      </c>
    </row>
    <row r="2490" spans="8:31" hidden="1" x14ac:dyDescent="0.25">
      <c r="H2490" t="s">
        <v>6704</v>
      </c>
      <c r="I2490" t="s">
        <v>6731</v>
      </c>
      <c r="J2490" t="s">
        <v>6732</v>
      </c>
      <c r="K2490" t="s">
        <v>18836</v>
      </c>
      <c r="L2490">
        <v>2885</v>
      </c>
      <c r="M2490" t="s">
        <v>27</v>
      </c>
      <c r="N2490" t="s">
        <v>6733</v>
      </c>
      <c r="P2490" t="s">
        <v>6734</v>
      </c>
      <c r="Q2490">
        <v>2346</v>
      </c>
      <c r="R2490" t="s">
        <v>98</v>
      </c>
      <c r="S2490" t="s">
        <v>97</v>
      </c>
      <c r="T2490" t="str">
        <f>IF(Transcripts[[#This Row],[List?]]="Y", Transcripts[[#This Row],[RefSeq mRNA ID]]&amp;IF(Transcripts[[#This Row],[Preferred?]]="Y", " (Preferred)", ""), "")</f>
        <v>NM_033250.2</v>
      </c>
      <c r="V2490" s="43" t="s">
        <v>18597</v>
      </c>
      <c r="W2490" s="43" t="e">
        <f t="array" ref="W2490">INDEX(Table6[#Data], MATCH(1, ISNUMBER(SEARCH(Transcripts[[#This Row],[RefSeq mRNA ID]], Table6['#name])), 0), 1)</f>
        <v>#N/A</v>
      </c>
      <c r="X2490" s="43"/>
      <c r="Y2490" s="43"/>
      <c r="Z2490" t="s">
        <v>1965</v>
      </c>
      <c r="AA2490" t="s">
        <v>1966</v>
      </c>
      <c r="AB2490">
        <v>2031</v>
      </c>
      <c r="AC2490" t="s">
        <v>136</v>
      </c>
      <c r="AD2490" t="s">
        <v>27</v>
      </c>
      <c r="AE2490" t="s">
        <v>11591</v>
      </c>
    </row>
    <row r="2491" spans="8:31" hidden="1" x14ac:dyDescent="0.25">
      <c r="H2491" t="s">
        <v>6704</v>
      </c>
      <c r="I2491" t="s">
        <v>6735</v>
      </c>
      <c r="J2491" t="s">
        <v>6736</v>
      </c>
      <c r="L2491">
        <v>2251</v>
      </c>
      <c r="M2491" t="s">
        <v>27</v>
      </c>
      <c r="N2491" t="s">
        <v>6737</v>
      </c>
      <c r="Q2491">
        <v>1926</v>
      </c>
      <c r="R2491" t="s">
        <v>98</v>
      </c>
      <c r="S2491" t="s">
        <v>98</v>
      </c>
      <c r="T2491" t="str">
        <f>IF(Transcripts[[#This Row],[List?]]="Y", Transcripts[[#This Row],[RefSeq mRNA ID]]&amp;IF(Transcripts[[#This Row],[Preferred?]]="Y", " (Preferred)", ""), "")</f>
        <v/>
      </c>
      <c r="V2491" s="43" t="s">
        <v>18597</v>
      </c>
      <c r="W2491" s="43" t="e">
        <f t="array" ref="W2491">INDEX(Table6[#Data], MATCH(1, ISNUMBER(SEARCH(Transcripts[[#This Row],[RefSeq mRNA ID]], Table6['#name])), 0), 1)</f>
        <v>#N/A</v>
      </c>
      <c r="X2491" s="43"/>
      <c r="Y2491" s="43"/>
      <c r="Z2491" t="s">
        <v>2002</v>
      </c>
      <c r="AC2491" t="s">
        <v>136</v>
      </c>
      <c r="AD2491" t="s">
        <v>27</v>
      </c>
      <c r="AE2491" t="s">
        <v>2002</v>
      </c>
    </row>
    <row r="2492" spans="8:31" hidden="1" x14ac:dyDescent="0.25">
      <c r="H2492" t="s">
        <v>6704</v>
      </c>
      <c r="I2492" t="s">
        <v>6741</v>
      </c>
      <c r="J2492" t="s">
        <v>6742</v>
      </c>
      <c r="K2492" t="s">
        <v>18834</v>
      </c>
      <c r="L2492">
        <v>2199</v>
      </c>
      <c r="M2492" t="s">
        <v>27</v>
      </c>
      <c r="N2492" t="s">
        <v>6743</v>
      </c>
      <c r="P2492" t="s">
        <v>6744</v>
      </c>
      <c r="Q2492">
        <v>1902</v>
      </c>
      <c r="R2492" t="s">
        <v>98</v>
      </c>
      <c r="S2492" t="s">
        <v>97</v>
      </c>
      <c r="T2492" t="str">
        <f>IF(Transcripts[[#This Row],[List?]]="Y", Transcripts[[#This Row],[RefSeq mRNA ID]]&amp;IF(Transcripts[[#This Row],[Preferred?]]="Y", " (Preferred)", ""), "")</f>
        <v>NM_002675.3</v>
      </c>
      <c r="V2492" s="43" t="s">
        <v>18597</v>
      </c>
      <c r="W2492" s="43" t="e">
        <f t="array" ref="W2492">INDEX(Table6[#Data], MATCH(1, ISNUMBER(SEARCH(Transcripts[[#This Row],[RefSeq mRNA ID]], Table6['#name])), 0), 1)</f>
        <v>#N/A</v>
      </c>
      <c r="X2492" s="43"/>
      <c r="Y2492" s="43"/>
      <c r="Z2492" t="s">
        <v>1973</v>
      </c>
      <c r="AA2492" t="s">
        <v>1974</v>
      </c>
      <c r="AB2492">
        <v>2037</v>
      </c>
      <c r="AC2492" t="s">
        <v>136</v>
      </c>
      <c r="AD2492" t="s">
        <v>27</v>
      </c>
      <c r="AE2492" t="s">
        <v>11592</v>
      </c>
    </row>
    <row r="2493" spans="8:31" hidden="1" x14ac:dyDescent="0.25">
      <c r="H2493" t="s">
        <v>6704</v>
      </c>
      <c r="I2493" t="s">
        <v>6719</v>
      </c>
      <c r="J2493" t="s">
        <v>6720</v>
      </c>
      <c r="K2493" t="s">
        <v>18837</v>
      </c>
      <c r="L2493">
        <v>3643</v>
      </c>
      <c r="M2493" t="s">
        <v>27</v>
      </c>
      <c r="N2493" t="s">
        <v>6721</v>
      </c>
      <c r="P2493" t="s">
        <v>6722</v>
      </c>
      <c r="Q2493">
        <v>1836</v>
      </c>
      <c r="R2493" t="s">
        <v>98</v>
      </c>
      <c r="S2493" t="s">
        <v>97</v>
      </c>
      <c r="T2493" t="str">
        <f>IF(Transcripts[[#This Row],[List?]]="Y", Transcripts[[#This Row],[RefSeq mRNA ID]]&amp;IF(Transcripts[[#This Row],[Preferred?]]="Y", " (Preferred)", ""), "")</f>
        <v>NM_033240.2</v>
      </c>
      <c r="V2493" s="43" t="s">
        <v>18597</v>
      </c>
      <c r="W2493" s="43" t="e">
        <f t="array" ref="W2493">INDEX(Table6[#Data], MATCH(1, ISNUMBER(SEARCH(Transcripts[[#This Row],[RefSeq mRNA ID]], Table6['#name])), 0), 1)</f>
        <v>#N/A</v>
      </c>
      <c r="X2493" s="43"/>
      <c r="Y2493" s="43"/>
      <c r="Z2493" t="s">
        <v>2008</v>
      </c>
      <c r="AC2493" t="s">
        <v>136</v>
      </c>
      <c r="AD2493" t="s">
        <v>27</v>
      </c>
      <c r="AE2493" t="s">
        <v>2008</v>
      </c>
    </row>
    <row r="2494" spans="8:31" hidden="1" x14ac:dyDescent="0.25">
      <c r="H2494" t="s">
        <v>6704</v>
      </c>
      <c r="I2494" t="s">
        <v>6751</v>
      </c>
      <c r="J2494" t="s">
        <v>6752</v>
      </c>
      <c r="K2494" t="s">
        <v>18838</v>
      </c>
      <c r="L2494">
        <v>1985</v>
      </c>
      <c r="M2494" t="s">
        <v>27</v>
      </c>
      <c r="N2494" t="s">
        <v>6753</v>
      </c>
      <c r="P2494" t="s">
        <v>6754</v>
      </c>
      <c r="Q2494">
        <v>1758</v>
      </c>
      <c r="R2494" t="s">
        <v>98</v>
      </c>
      <c r="S2494" t="s">
        <v>97</v>
      </c>
      <c r="T2494" t="str">
        <f>IF(Transcripts[[#This Row],[List?]]="Y", Transcripts[[#This Row],[RefSeq mRNA ID]]&amp;IF(Transcripts[[#This Row],[Preferred?]]="Y", " (Preferred)", ""), "")</f>
        <v>NM_033249.2</v>
      </c>
      <c r="V2494" s="43" t="s">
        <v>18597</v>
      </c>
      <c r="W2494" s="43" t="e">
        <f t="array" ref="W2494">INDEX(Table6[#Data], MATCH(1, ISNUMBER(SEARCH(Transcripts[[#This Row],[RefSeq mRNA ID]], Table6['#name])), 0), 1)</f>
        <v>#N/A</v>
      </c>
      <c r="X2494" s="43"/>
      <c r="Y2494" s="43"/>
      <c r="Z2494" t="s">
        <v>1991</v>
      </c>
      <c r="AA2494" t="s">
        <v>1992</v>
      </c>
      <c r="AB2494">
        <v>1920</v>
      </c>
      <c r="AC2494" t="s">
        <v>136</v>
      </c>
      <c r="AD2494" t="s">
        <v>27</v>
      </c>
      <c r="AE2494" t="s">
        <v>11593</v>
      </c>
    </row>
    <row r="2495" spans="8:31" hidden="1" x14ac:dyDescent="0.25">
      <c r="H2495" t="s">
        <v>6704</v>
      </c>
      <c r="I2495" t="s">
        <v>6716</v>
      </c>
      <c r="J2495" t="s">
        <v>6717</v>
      </c>
      <c r="L2495">
        <v>4502</v>
      </c>
      <c r="M2495" t="s">
        <v>27</v>
      </c>
      <c r="N2495" t="s">
        <v>6718</v>
      </c>
      <c r="Q2495">
        <v>1707</v>
      </c>
      <c r="R2495" t="s">
        <v>98</v>
      </c>
      <c r="S2495" t="s">
        <v>98</v>
      </c>
      <c r="T2495" t="str">
        <f>IF(Transcripts[[#This Row],[List?]]="Y", Transcripts[[#This Row],[RefSeq mRNA ID]]&amp;IF(Transcripts[[#This Row],[Preferred?]]="Y", " (Preferred)", ""), "")</f>
        <v/>
      </c>
      <c r="V2495" s="43" t="s">
        <v>18597</v>
      </c>
      <c r="W2495" s="43" t="e">
        <f t="array" ref="W2495">INDEX(Table6[#Data], MATCH(1, ISNUMBER(SEARCH(Transcripts[[#This Row],[RefSeq mRNA ID]], Table6['#name])), 0), 1)</f>
        <v>#N/A</v>
      </c>
      <c r="X2495" s="43"/>
      <c r="Y2495" s="43"/>
      <c r="Z2495" t="s">
        <v>1979</v>
      </c>
      <c r="AA2495" t="s">
        <v>1980</v>
      </c>
      <c r="AB2495">
        <v>1989</v>
      </c>
      <c r="AC2495" t="s">
        <v>136</v>
      </c>
      <c r="AD2495" t="s">
        <v>27</v>
      </c>
      <c r="AE2495" t="s">
        <v>11594</v>
      </c>
    </row>
    <row r="2496" spans="8:31" hidden="1" x14ac:dyDescent="0.25">
      <c r="H2496" t="s">
        <v>6704</v>
      </c>
      <c r="I2496" t="s">
        <v>6727</v>
      </c>
      <c r="J2496" t="s">
        <v>6728</v>
      </c>
      <c r="K2496" t="s">
        <v>18835</v>
      </c>
      <c r="L2496">
        <v>3010</v>
      </c>
      <c r="M2496" t="s">
        <v>27</v>
      </c>
      <c r="N2496" t="s">
        <v>6729</v>
      </c>
      <c r="P2496" t="s">
        <v>6730</v>
      </c>
      <c r="Q2496">
        <v>1683</v>
      </c>
      <c r="R2496" t="s">
        <v>98</v>
      </c>
      <c r="S2496" t="s">
        <v>97</v>
      </c>
      <c r="T2496" t="str">
        <f>IF(Transcripts[[#This Row],[List?]]="Y", Transcripts[[#This Row],[RefSeq mRNA ID]]&amp;IF(Transcripts[[#This Row],[Preferred?]]="Y", " (Preferred)", ""), "")</f>
        <v>NM_033244.3</v>
      </c>
      <c r="V2496" s="43" t="s">
        <v>18597</v>
      </c>
      <c r="W2496" s="43" t="e">
        <f t="array" ref="W2496">INDEX(Table6[#Data], MATCH(1, ISNUMBER(SEARCH(Transcripts[[#This Row],[RefSeq mRNA ID]], Table6['#name])), 0), 1)</f>
        <v>#N/A</v>
      </c>
      <c r="X2496" s="43"/>
      <c r="Y2496" s="43"/>
      <c r="Z2496" t="s">
        <v>1931</v>
      </c>
      <c r="AA2496" t="s">
        <v>1932</v>
      </c>
      <c r="AB2496">
        <v>4551</v>
      </c>
      <c r="AC2496" t="s">
        <v>136</v>
      </c>
      <c r="AD2496" t="s">
        <v>27</v>
      </c>
      <c r="AE2496" t="s">
        <v>11595</v>
      </c>
    </row>
    <row r="2497" spans="8:31" hidden="1" x14ac:dyDescent="0.25">
      <c r="H2497" t="s">
        <v>6704</v>
      </c>
      <c r="I2497" t="s">
        <v>6745</v>
      </c>
      <c r="J2497" t="s">
        <v>6746</v>
      </c>
      <c r="L2497">
        <v>2148</v>
      </c>
      <c r="M2497" t="s">
        <v>27</v>
      </c>
      <c r="N2497" t="s">
        <v>6747</v>
      </c>
      <c r="P2497" t="s">
        <v>6730</v>
      </c>
      <c r="Q2497">
        <v>1683</v>
      </c>
      <c r="R2497" t="s">
        <v>98</v>
      </c>
      <c r="S2497" t="s">
        <v>98</v>
      </c>
      <c r="T2497" t="str">
        <f>IF(Transcripts[[#This Row],[List?]]="Y", Transcripts[[#This Row],[RefSeq mRNA ID]]&amp;IF(Transcripts[[#This Row],[Preferred?]]="Y", " (Preferred)", ""), "")</f>
        <v/>
      </c>
      <c r="V2497" s="43" t="s">
        <v>18597</v>
      </c>
      <c r="W2497" s="43" t="e">
        <f t="array" ref="W2497">INDEX(Table6[#Data], MATCH(1, ISNUMBER(SEARCH(Transcripts[[#This Row],[RefSeq mRNA ID]], Table6['#name])), 0), 1)</f>
        <v>#N/A</v>
      </c>
      <c r="X2497" s="43"/>
      <c r="Y2497" s="43"/>
      <c r="Z2497" t="s">
        <v>1985</v>
      </c>
      <c r="AA2497" t="s">
        <v>1986</v>
      </c>
      <c r="AB2497">
        <v>1899</v>
      </c>
      <c r="AC2497" t="s">
        <v>136</v>
      </c>
      <c r="AD2497" t="s">
        <v>27</v>
      </c>
      <c r="AE2497" t="s">
        <v>11596</v>
      </c>
    </row>
    <row r="2498" spans="8:31" hidden="1" x14ac:dyDescent="0.25">
      <c r="H2498" t="s">
        <v>6704</v>
      </c>
      <c r="I2498" t="s">
        <v>6755</v>
      </c>
      <c r="J2498" t="s">
        <v>6756</v>
      </c>
      <c r="K2498" t="s">
        <v>18839</v>
      </c>
      <c r="L2498">
        <v>1738</v>
      </c>
      <c r="M2498" t="s">
        <v>27</v>
      </c>
      <c r="N2498" t="s">
        <v>6757</v>
      </c>
      <c r="P2498" t="s">
        <v>6758</v>
      </c>
      <c r="Q2498">
        <v>1308</v>
      </c>
      <c r="R2498" t="s">
        <v>98</v>
      </c>
      <c r="S2498" t="s">
        <v>97</v>
      </c>
      <c r="T2498" t="str">
        <f>IF(Transcripts[[#This Row],[List?]]="Y", Transcripts[[#This Row],[RefSeq mRNA ID]]&amp;IF(Transcripts[[#This Row],[Preferred?]]="Y", " (Preferred)", ""), "")</f>
        <v>NM_033247.2</v>
      </c>
      <c r="V2498" s="43" t="s">
        <v>18597</v>
      </c>
      <c r="W2498" s="43" t="e">
        <f t="array" ref="W2498">INDEX(Table6[#Data], MATCH(1, ISNUMBER(SEARCH(Transcripts[[#This Row],[RefSeq mRNA ID]], Table6['#name])), 0), 1)</f>
        <v>#N/A</v>
      </c>
      <c r="X2498" s="43"/>
      <c r="Y2498" s="43"/>
      <c r="Z2498" t="s">
        <v>1937</v>
      </c>
      <c r="AA2498" t="s">
        <v>1938</v>
      </c>
      <c r="AB2498">
        <v>4518</v>
      </c>
      <c r="AC2498" t="s">
        <v>136</v>
      </c>
      <c r="AD2498" t="s">
        <v>27</v>
      </c>
      <c r="AE2498" t="s">
        <v>11597</v>
      </c>
    </row>
    <row r="2499" spans="8:31" hidden="1" x14ac:dyDescent="0.25">
      <c r="H2499" t="s">
        <v>6704</v>
      </c>
      <c r="I2499" t="s">
        <v>6759</v>
      </c>
      <c r="J2499" t="s">
        <v>6760</v>
      </c>
      <c r="K2499" t="s">
        <v>18840</v>
      </c>
      <c r="L2499">
        <v>1726</v>
      </c>
      <c r="M2499" t="s">
        <v>27</v>
      </c>
      <c r="N2499" t="s">
        <v>6761</v>
      </c>
      <c r="P2499" t="s">
        <v>6762</v>
      </c>
      <c r="Q2499">
        <v>1272</v>
      </c>
      <c r="R2499" t="s">
        <v>98</v>
      </c>
      <c r="S2499" t="s">
        <v>97</v>
      </c>
      <c r="T2499" t="str">
        <f>IF(Transcripts[[#This Row],[List?]]="Y", Transcripts[[#This Row],[RefSeq mRNA ID]]&amp;IF(Transcripts[[#This Row],[Preferred?]]="Y", " (Preferred)", ""), "")</f>
        <v>NM_033246.2</v>
      </c>
      <c r="V2499" s="43" t="s">
        <v>18597</v>
      </c>
      <c r="W2499" s="43" t="e">
        <f t="array" ref="W2499">INDEX(Table6[#Data], MATCH(1, ISNUMBER(SEARCH(Transcripts[[#This Row],[RefSeq mRNA ID]], Table6['#name])), 0), 1)</f>
        <v>#N/A</v>
      </c>
      <c r="X2499" s="43"/>
      <c r="Y2499" s="43"/>
      <c r="Z2499" t="s">
        <v>1943</v>
      </c>
      <c r="AA2499" t="s">
        <v>1944</v>
      </c>
      <c r="AB2499">
        <v>4452</v>
      </c>
      <c r="AC2499" t="s">
        <v>136</v>
      </c>
      <c r="AD2499" t="s">
        <v>27</v>
      </c>
      <c r="AE2499" t="s">
        <v>11598</v>
      </c>
    </row>
    <row r="2500" spans="8:31" hidden="1" x14ac:dyDescent="0.25">
      <c r="H2500" t="s">
        <v>6704</v>
      </c>
      <c r="I2500" t="s">
        <v>6763</v>
      </c>
      <c r="J2500" t="s">
        <v>6764</v>
      </c>
      <c r="L2500">
        <v>1404</v>
      </c>
      <c r="M2500" t="s">
        <v>27</v>
      </c>
      <c r="N2500" t="s">
        <v>6765</v>
      </c>
      <c r="P2500" t="s">
        <v>6762</v>
      </c>
      <c r="Q2500">
        <v>1272</v>
      </c>
      <c r="R2500" t="s">
        <v>98</v>
      </c>
      <c r="S2500" t="s">
        <v>98</v>
      </c>
      <c r="T2500" t="str">
        <f>IF(Transcripts[[#This Row],[List?]]="Y", Transcripts[[#This Row],[RefSeq mRNA ID]]&amp;IF(Transcripts[[#This Row],[Preferred?]]="Y", " (Preferred)", ""), "")</f>
        <v/>
      </c>
      <c r="V2500" s="43" t="s">
        <v>18597</v>
      </c>
      <c r="W2500" s="43" t="e">
        <f t="array" ref="W2500">INDEX(Table6[#Data], MATCH(1, ISNUMBER(SEARCH(Transcripts[[#This Row],[RefSeq mRNA ID]], Table6['#name])), 0), 1)</f>
        <v>#N/A</v>
      </c>
      <c r="X2500" s="43"/>
      <c r="Y2500" s="43"/>
      <c r="Z2500" t="s">
        <v>1948</v>
      </c>
      <c r="AA2500" t="s">
        <v>1949</v>
      </c>
      <c r="AB2500">
        <v>4350</v>
      </c>
      <c r="AC2500" t="s">
        <v>136</v>
      </c>
      <c r="AD2500" t="s">
        <v>27</v>
      </c>
      <c r="AE2500" t="s">
        <v>11599</v>
      </c>
    </row>
    <row r="2501" spans="8:31" hidden="1" x14ac:dyDescent="0.25">
      <c r="H2501" t="s">
        <v>6704</v>
      </c>
      <c r="I2501" t="s">
        <v>6748</v>
      </c>
      <c r="J2501" t="s">
        <v>6749</v>
      </c>
      <c r="L2501">
        <v>2042</v>
      </c>
      <c r="M2501" t="s">
        <v>27</v>
      </c>
      <c r="N2501" t="s">
        <v>6750</v>
      </c>
      <c r="Q2501">
        <v>784</v>
      </c>
      <c r="R2501" t="s">
        <v>98</v>
      </c>
      <c r="S2501" t="s">
        <v>98</v>
      </c>
      <c r="T2501" t="str">
        <f>IF(Transcripts[[#This Row],[List?]]="Y", Transcripts[[#This Row],[RefSeq mRNA ID]]&amp;IF(Transcripts[[#This Row],[Preferred?]]="Y", " (Preferred)", ""), "")</f>
        <v/>
      </c>
      <c r="V2501" s="43" t="s">
        <v>18597</v>
      </c>
      <c r="W2501" s="43" t="e">
        <f t="array" ref="W2501">INDEX(Table6[#Data], MATCH(1, ISNUMBER(SEARCH(Transcripts[[#This Row],[RefSeq mRNA ID]], Table6['#name])), 0), 1)</f>
        <v>#N/A</v>
      </c>
      <c r="X2501" s="43"/>
      <c r="Y2501" s="43"/>
      <c r="Z2501" t="s">
        <v>1953</v>
      </c>
      <c r="AA2501" t="s">
        <v>1954</v>
      </c>
      <c r="AB2501">
        <v>4212</v>
      </c>
      <c r="AC2501" t="s">
        <v>136</v>
      </c>
      <c r="AD2501" t="s">
        <v>27</v>
      </c>
      <c r="AE2501" t="s">
        <v>11600</v>
      </c>
    </row>
    <row r="2502" spans="8:31" hidden="1" x14ac:dyDescent="0.25">
      <c r="H2502" t="s">
        <v>6704</v>
      </c>
      <c r="I2502" t="s">
        <v>6769</v>
      </c>
      <c r="J2502" t="s">
        <v>6770</v>
      </c>
      <c r="L2502">
        <v>783</v>
      </c>
      <c r="M2502" t="s">
        <v>27</v>
      </c>
      <c r="N2502" t="s">
        <v>6771</v>
      </c>
      <c r="Q2502">
        <v>721</v>
      </c>
      <c r="R2502" t="s">
        <v>98</v>
      </c>
      <c r="S2502" t="s">
        <v>98</v>
      </c>
      <c r="T2502" t="str">
        <f>IF(Transcripts[[#This Row],[List?]]="Y", Transcripts[[#This Row],[RefSeq mRNA ID]]&amp;IF(Transcripts[[#This Row],[Preferred?]]="Y", " (Preferred)", ""), "")</f>
        <v/>
      </c>
      <c r="V2502" s="43" t="s">
        <v>18597</v>
      </c>
      <c r="W2502" s="43" t="e">
        <f t="array" ref="W2502">INDEX(Table6[#Data], MATCH(1, ISNUMBER(SEARCH(Transcripts[[#This Row],[RefSeq mRNA ID]], Table6['#name])), 0), 1)</f>
        <v>#N/A</v>
      </c>
      <c r="X2502" s="43"/>
      <c r="Y2502" s="43"/>
      <c r="Z2502" t="s">
        <v>1958</v>
      </c>
      <c r="AA2502" t="s">
        <v>1959</v>
      </c>
      <c r="AB2502">
        <v>4044</v>
      </c>
      <c r="AC2502" t="s">
        <v>136</v>
      </c>
      <c r="AD2502" t="s">
        <v>27</v>
      </c>
      <c r="AE2502" t="s">
        <v>11601</v>
      </c>
    </row>
    <row r="2503" spans="8:31" hidden="1" x14ac:dyDescent="0.25">
      <c r="H2503" t="s">
        <v>6704</v>
      </c>
      <c r="I2503" t="s">
        <v>6766</v>
      </c>
      <c r="J2503" t="s">
        <v>6767</v>
      </c>
      <c r="L2503">
        <v>834</v>
      </c>
      <c r="M2503" t="s">
        <v>27</v>
      </c>
      <c r="N2503" t="s">
        <v>6768</v>
      </c>
      <c r="Q2503">
        <v>653</v>
      </c>
      <c r="R2503" t="s">
        <v>98</v>
      </c>
      <c r="S2503" t="s">
        <v>98</v>
      </c>
      <c r="T2503" t="str">
        <f>IF(Transcripts[[#This Row],[List?]]="Y", Transcripts[[#This Row],[RefSeq mRNA ID]]&amp;IF(Transcripts[[#This Row],[Preferred?]]="Y", " (Preferred)", ""), "")</f>
        <v/>
      </c>
      <c r="V2503" s="43" t="s">
        <v>18597</v>
      </c>
      <c r="W2503" s="43" t="e">
        <f t="array" ref="W2503">INDEX(Table6[#Data], MATCH(1, ISNUMBER(SEARCH(Transcripts[[#This Row],[RefSeq mRNA ID]], Table6['#name])), 0), 1)</f>
        <v>#N/A</v>
      </c>
      <c r="X2503" s="43"/>
      <c r="Y2503" s="43"/>
      <c r="Z2503" t="s">
        <v>1925</v>
      </c>
      <c r="AC2503" t="s">
        <v>136</v>
      </c>
      <c r="AD2503" t="s">
        <v>27</v>
      </c>
      <c r="AE2503" t="s">
        <v>1925</v>
      </c>
    </row>
    <row r="2504" spans="8:31" hidden="1" x14ac:dyDescent="0.25">
      <c r="H2504" t="s">
        <v>6704</v>
      </c>
      <c r="I2504" t="s">
        <v>6738</v>
      </c>
      <c r="J2504" t="s">
        <v>6739</v>
      </c>
      <c r="L2504">
        <v>2232</v>
      </c>
      <c r="M2504" t="s">
        <v>27</v>
      </c>
      <c r="N2504" t="s">
        <v>6740</v>
      </c>
      <c r="Q2504">
        <v>333</v>
      </c>
      <c r="R2504" t="s">
        <v>98</v>
      </c>
      <c r="S2504" t="s">
        <v>98</v>
      </c>
      <c r="T2504" t="str">
        <f>IF(Transcripts[[#This Row],[List?]]="Y", Transcripts[[#This Row],[RefSeq mRNA ID]]&amp;IF(Transcripts[[#This Row],[Preferred?]]="Y", " (Preferred)", ""), "")</f>
        <v/>
      </c>
      <c r="V2504" s="43" t="s">
        <v>18597</v>
      </c>
      <c r="W2504" s="43" t="e">
        <f t="array" ref="W2504">INDEX(Table6[#Data], MATCH(1, ISNUMBER(SEARCH(Transcripts[[#This Row],[RefSeq mRNA ID]], Table6['#name])), 0), 1)</f>
        <v>#N/A</v>
      </c>
      <c r="X2504" s="43"/>
      <c r="Y2504" s="43"/>
      <c r="Z2504" t="s">
        <v>1919</v>
      </c>
      <c r="AC2504" t="s">
        <v>136</v>
      </c>
      <c r="AD2504" t="s">
        <v>27</v>
      </c>
      <c r="AE2504" t="s">
        <v>1919</v>
      </c>
    </row>
    <row r="2505" spans="8:31" hidden="1" x14ac:dyDescent="0.25">
      <c r="H2505" t="s">
        <v>6704</v>
      </c>
      <c r="I2505" t="s">
        <v>6705</v>
      </c>
      <c r="L2505">
        <v>675</v>
      </c>
      <c r="M2505" t="s">
        <v>195</v>
      </c>
      <c r="N2505" t="s">
        <v>6706</v>
      </c>
      <c r="P2505" t="s">
        <v>100</v>
      </c>
      <c r="Q2505">
        <v>0</v>
      </c>
      <c r="R2505" t="s">
        <v>98</v>
      </c>
      <c r="S2505" t="s">
        <v>98</v>
      </c>
      <c r="T2505" t="str">
        <f>IF(Transcripts[[#This Row],[List?]]="Y", Transcripts[[#This Row],[RefSeq mRNA ID]]&amp;IF(Transcripts[[#This Row],[Preferred?]]="Y", " (Preferred)", ""), "")</f>
        <v/>
      </c>
      <c r="V2505" s="43" t="s">
        <v>18597</v>
      </c>
      <c r="W2505" s="43" t="e">
        <f t="array" ref="W2505">INDEX(Table6[#Data], MATCH(1, ISNUMBER(SEARCH(Transcripts[[#This Row],[RefSeq mRNA ID]], Table6['#name])), 0), 1)</f>
        <v>#N/A</v>
      </c>
      <c r="X2505" s="43"/>
      <c r="Y2505" s="43"/>
      <c r="Z2505" t="s">
        <v>1921</v>
      </c>
      <c r="AC2505" t="s">
        <v>136</v>
      </c>
      <c r="AD2505" t="s">
        <v>27</v>
      </c>
      <c r="AE2505" t="s">
        <v>1921</v>
      </c>
    </row>
    <row r="2506" spans="8:31" hidden="1" x14ac:dyDescent="0.25">
      <c r="H2506" t="s">
        <v>6704</v>
      </c>
      <c r="I2506" t="s">
        <v>6707</v>
      </c>
      <c r="L2506">
        <v>596</v>
      </c>
      <c r="M2506" t="s">
        <v>195</v>
      </c>
      <c r="N2506" t="s">
        <v>6708</v>
      </c>
      <c r="P2506" t="s">
        <v>100</v>
      </c>
      <c r="Q2506">
        <v>0</v>
      </c>
      <c r="R2506" t="s">
        <v>98</v>
      </c>
      <c r="S2506" t="s">
        <v>98</v>
      </c>
      <c r="T2506" t="str">
        <f>IF(Transcripts[[#This Row],[List?]]="Y", Transcripts[[#This Row],[RefSeq mRNA ID]]&amp;IF(Transcripts[[#This Row],[Preferred?]]="Y", " (Preferred)", ""), "")</f>
        <v/>
      </c>
      <c r="V2506" s="43" t="s">
        <v>18597</v>
      </c>
      <c r="W2506" s="43" t="e">
        <f t="array" ref="W2506">INDEX(Table6[#Data], MATCH(1, ISNUMBER(SEARCH(Transcripts[[#This Row],[RefSeq mRNA ID]], Table6['#name])), 0), 1)</f>
        <v>#N/A</v>
      </c>
      <c r="X2506" s="43"/>
      <c r="Y2506" s="43"/>
      <c r="Z2506" t="s">
        <v>1923</v>
      </c>
      <c r="AC2506" t="s">
        <v>136</v>
      </c>
      <c r="AD2506" t="s">
        <v>27</v>
      </c>
      <c r="AE2506" t="s">
        <v>1923</v>
      </c>
    </row>
    <row r="2507" spans="8:31" hidden="1" x14ac:dyDescent="0.25">
      <c r="H2507" t="s">
        <v>6704</v>
      </c>
      <c r="I2507" t="s">
        <v>6772</v>
      </c>
      <c r="L2507">
        <v>4620</v>
      </c>
      <c r="M2507" t="s">
        <v>212</v>
      </c>
      <c r="N2507" t="s">
        <v>6773</v>
      </c>
      <c r="P2507" t="s">
        <v>100</v>
      </c>
      <c r="Q2507">
        <v>0</v>
      </c>
      <c r="R2507" t="s">
        <v>98</v>
      </c>
      <c r="S2507" t="s">
        <v>98</v>
      </c>
      <c r="T2507" t="str">
        <f>IF(Transcripts[[#This Row],[List?]]="Y", Transcripts[[#This Row],[RefSeq mRNA ID]]&amp;IF(Transcripts[[#This Row],[Preferred?]]="Y", " (Preferred)", ""), "")</f>
        <v/>
      </c>
      <c r="V2507" s="43" t="s">
        <v>18597</v>
      </c>
      <c r="W2507" s="43" t="e">
        <f t="array" ref="W2507">INDEX(Table6[#Data], MATCH(1, ISNUMBER(SEARCH(Transcripts[[#This Row],[RefSeq mRNA ID]], Table6['#name])), 0), 1)</f>
        <v>#N/A</v>
      </c>
      <c r="X2507" s="43"/>
      <c r="Y2507" s="43"/>
      <c r="Z2507" t="s">
        <v>1928</v>
      </c>
      <c r="AC2507" t="s">
        <v>136</v>
      </c>
      <c r="AD2507" t="s">
        <v>27</v>
      </c>
      <c r="AE2507" t="s">
        <v>1928</v>
      </c>
    </row>
    <row r="2508" spans="8:31" hidden="1" x14ac:dyDescent="0.25">
      <c r="H2508" t="s">
        <v>6704</v>
      </c>
      <c r="I2508" t="s">
        <v>6774</v>
      </c>
      <c r="L2508">
        <v>371</v>
      </c>
      <c r="M2508" t="s">
        <v>212</v>
      </c>
      <c r="N2508" t="s">
        <v>6775</v>
      </c>
      <c r="P2508" t="s">
        <v>100</v>
      </c>
      <c r="Q2508">
        <v>0</v>
      </c>
      <c r="R2508" t="s">
        <v>98</v>
      </c>
      <c r="S2508" t="s">
        <v>98</v>
      </c>
      <c r="T2508" t="str">
        <f>IF(Transcripts[[#This Row],[List?]]="Y", Transcripts[[#This Row],[RefSeq mRNA ID]]&amp;IF(Transcripts[[#This Row],[Preferred?]]="Y", " (Preferred)", ""), "")</f>
        <v/>
      </c>
      <c r="V2508" s="43" t="s">
        <v>18597</v>
      </c>
      <c r="W2508" s="43" t="e">
        <f t="array" ref="W2508">INDEX(Table6[#Data], MATCH(1, ISNUMBER(SEARCH(Transcripts[[#This Row],[RefSeq mRNA ID]], Table6['#name])), 0), 1)</f>
        <v>#N/A</v>
      </c>
      <c r="X2508" s="43"/>
      <c r="Y2508" s="43"/>
      <c r="Z2508" t="s">
        <v>2005</v>
      </c>
      <c r="AC2508" t="s">
        <v>136</v>
      </c>
      <c r="AD2508" t="s">
        <v>27</v>
      </c>
      <c r="AE2508" t="s">
        <v>2005</v>
      </c>
    </row>
    <row r="2509" spans="8:31" hidden="1" x14ac:dyDescent="0.25">
      <c r="H2509" t="s">
        <v>6776</v>
      </c>
      <c r="I2509" t="s">
        <v>6792</v>
      </c>
      <c r="J2509" t="s">
        <v>6793</v>
      </c>
      <c r="K2509" t="s">
        <v>19792</v>
      </c>
      <c r="L2509">
        <v>3225</v>
      </c>
      <c r="M2509" t="s">
        <v>27</v>
      </c>
      <c r="N2509" t="s">
        <v>6794</v>
      </c>
      <c r="O2509" t="s">
        <v>6795</v>
      </c>
      <c r="P2509" t="s">
        <v>6796</v>
      </c>
      <c r="Q2509">
        <v>2799</v>
      </c>
      <c r="R2509" t="s">
        <v>97</v>
      </c>
      <c r="S2509" t="s">
        <v>97</v>
      </c>
      <c r="T2509" t="str">
        <f>IF(Transcripts[[#This Row],[List?]]="Y", Transcripts[[#This Row],[RefSeq mRNA ID]]&amp;IF(Transcripts[[#This Row],[Preferred?]]="Y", " (Preferred)", ""), "")</f>
        <v>NM_000534.4 (Preferred)</v>
      </c>
      <c r="V2509" s="43" t="s">
        <v>18598</v>
      </c>
      <c r="W2509" s="43" t="e">
        <f t="array" ref="W2509">INDEX(Table6[#Data], MATCH(1, ISNUMBER(SEARCH(Transcripts[[#This Row],[RefSeq mRNA ID]], Table6['#name])), 0), 1)</f>
        <v>#N/A</v>
      </c>
      <c r="X2509" s="43"/>
      <c r="Y2509" s="43"/>
      <c r="Z2509" t="s">
        <v>1997</v>
      </c>
      <c r="AA2509" t="s">
        <v>1998</v>
      </c>
      <c r="AB2509">
        <v>724</v>
      </c>
      <c r="AC2509" t="s">
        <v>136</v>
      </c>
      <c r="AD2509" t="s">
        <v>27</v>
      </c>
      <c r="AE2509" t="s">
        <v>11602</v>
      </c>
    </row>
    <row r="2510" spans="8:31" hidden="1" x14ac:dyDescent="0.25">
      <c r="H2510" t="s">
        <v>6776</v>
      </c>
      <c r="I2510" t="s">
        <v>6800</v>
      </c>
      <c r="J2510" t="s">
        <v>6801</v>
      </c>
      <c r="K2510" t="s">
        <v>19793</v>
      </c>
      <c r="L2510">
        <v>2795</v>
      </c>
      <c r="M2510" t="s">
        <v>27</v>
      </c>
      <c r="N2510" t="s">
        <v>6802</v>
      </c>
      <c r="O2510" t="s">
        <v>6795</v>
      </c>
      <c r="P2510" t="s">
        <v>6803</v>
      </c>
      <c r="Q2510">
        <v>2682</v>
      </c>
      <c r="R2510" t="s">
        <v>98</v>
      </c>
      <c r="S2510" t="s">
        <v>97</v>
      </c>
      <c r="T2510" t="str">
        <f>IF(Transcripts[[#This Row],[List?]]="Y", Transcripts[[#This Row],[RefSeq mRNA ID]]&amp;IF(Transcripts[[#This Row],[Preferred?]]="Y", " (Preferred)", ""), "")</f>
        <v>NM_001128143.1</v>
      </c>
      <c r="V2510" s="43" t="s">
        <v>18598</v>
      </c>
      <c r="W2510" s="43" t="e">
        <f t="array" ref="W2510">INDEX(Table6[#Data], MATCH(1, ISNUMBER(SEARCH(Transcripts[[#This Row],[RefSeq mRNA ID]], Table6['#name])), 0), 1)</f>
        <v>#N/A</v>
      </c>
      <c r="X2510" s="43"/>
      <c r="Y2510" s="43"/>
      <c r="Z2510" t="s">
        <v>8746</v>
      </c>
      <c r="AA2510" t="s">
        <v>8747</v>
      </c>
      <c r="AB2510">
        <v>156</v>
      </c>
      <c r="AC2510" t="s">
        <v>8745</v>
      </c>
      <c r="AD2510" t="s">
        <v>27</v>
      </c>
      <c r="AE2510" t="s">
        <v>11603</v>
      </c>
    </row>
    <row r="2511" spans="8:31" hidden="1" x14ac:dyDescent="0.25">
      <c r="H2511" t="s">
        <v>6776</v>
      </c>
      <c r="I2511" t="s">
        <v>6807</v>
      </c>
      <c r="J2511" t="s">
        <v>6808</v>
      </c>
      <c r="K2511" t="s">
        <v>19794</v>
      </c>
      <c r="L2511">
        <v>2576</v>
      </c>
      <c r="M2511" t="s">
        <v>27</v>
      </c>
      <c r="N2511" t="s">
        <v>6809</v>
      </c>
      <c r="O2511" t="s">
        <v>6795</v>
      </c>
      <c r="P2511" t="s">
        <v>6810</v>
      </c>
      <c r="Q2511">
        <v>2313</v>
      </c>
      <c r="R2511" t="s">
        <v>98</v>
      </c>
      <c r="S2511" t="s">
        <v>97</v>
      </c>
      <c r="T2511" t="str">
        <f>IF(Transcripts[[#This Row],[List?]]="Y", Transcripts[[#This Row],[RefSeq mRNA ID]]&amp;IF(Transcripts[[#This Row],[Preferred?]]="Y", " (Preferred)", ""), "")</f>
        <v>NM_001128144.1</v>
      </c>
      <c r="V2511" s="43" t="s">
        <v>18598</v>
      </c>
      <c r="W2511" s="43" t="e">
        <f t="array" ref="W2511">INDEX(Table6[#Data], MATCH(1, ISNUMBER(SEARCH(Transcripts[[#This Row],[RefSeq mRNA ID]], Table6['#name])), 0), 1)</f>
        <v>#N/A</v>
      </c>
      <c r="X2511" s="43"/>
      <c r="Y2511" s="43"/>
      <c r="Z2511" t="s">
        <v>8755</v>
      </c>
      <c r="AA2511" t="s">
        <v>8756</v>
      </c>
      <c r="AB2511">
        <v>1965</v>
      </c>
      <c r="AC2511" t="s">
        <v>8745</v>
      </c>
      <c r="AD2511" t="s">
        <v>27</v>
      </c>
      <c r="AE2511" t="s">
        <v>11604</v>
      </c>
    </row>
    <row r="2512" spans="8:31" hidden="1" x14ac:dyDescent="0.25">
      <c r="H2512" t="s">
        <v>6776</v>
      </c>
      <c r="I2512" t="s">
        <v>20504</v>
      </c>
      <c r="J2512" t="s">
        <v>20505</v>
      </c>
      <c r="K2512" t="s">
        <v>19795</v>
      </c>
      <c r="R2512" t="s">
        <v>98</v>
      </c>
      <c r="S2512" t="s">
        <v>97</v>
      </c>
      <c r="T2512" t="str">
        <f>IF(Transcripts[[#This Row],[List?]]="Y", Transcripts[[#This Row],[RefSeq mRNA ID]]&amp;IF(Transcripts[[#This Row],[Preferred?]]="Y", " (Preferred)", ""), "")</f>
        <v>NM_001289408.1</v>
      </c>
      <c r="V2512" s="43"/>
      <c r="W2512" s="43" t="e">
        <f t="array" ref="W2512">INDEX(Table6[#Data], MATCH(1, ISNUMBER(SEARCH(Transcripts[[#This Row],[RefSeq mRNA ID]], Table6['#name])), 0), 1)</f>
        <v>#N/A</v>
      </c>
      <c r="X2512" s="43"/>
      <c r="Y2512" s="43"/>
      <c r="Z2512" t="s">
        <v>8789</v>
      </c>
      <c r="AA2512" t="s">
        <v>8790</v>
      </c>
      <c r="AB2512">
        <v>492</v>
      </c>
      <c r="AC2512" t="s">
        <v>8745</v>
      </c>
      <c r="AD2512" t="s">
        <v>27</v>
      </c>
      <c r="AE2512" t="s">
        <v>11605</v>
      </c>
    </row>
    <row r="2513" spans="8:31" hidden="1" x14ac:dyDescent="0.25">
      <c r="H2513" t="s">
        <v>6776</v>
      </c>
      <c r="I2513" t="s">
        <v>6797</v>
      </c>
      <c r="J2513" t="s">
        <v>6798</v>
      </c>
      <c r="L2513">
        <v>3012</v>
      </c>
      <c r="M2513" t="s">
        <v>27</v>
      </c>
      <c r="N2513" t="s">
        <v>6799</v>
      </c>
      <c r="Q2513">
        <v>2271</v>
      </c>
      <c r="R2513" t="s">
        <v>98</v>
      </c>
      <c r="S2513" t="s">
        <v>98</v>
      </c>
      <c r="T2513" t="str">
        <f>IF(Transcripts[[#This Row],[List?]]="Y", Transcripts[[#This Row],[RefSeq mRNA ID]]&amp;IF(Transcripts[[#This Row],[Preferred?]]="Y", " (Preferred)", ""), "")</f>
        <v/>
      </c>
      <c r="V2513" s="43" t="s">
        <v>18598</v>
      </c>
      <c r="W2513" s="43" t="e">
        <f t="array" ref="W2513">INDEX(Table6[#Data], MATCH(1, ISNUMBER(SEARCH(Transcripts[[#This Row],[RefSeq mRNA ID]], Table6['#name])), 0), 1)</f>
        <v>#N/A</v>
      </c>
      <c r="X2513" s="43"/>
      <c r="Y2513" s="43"/>
      <c r="Z2513" t="s">
        <v>8762</v>
      </c>
      <c r="AA2513" t="s">
        <v>8763</v>
      </c>
      <c r="AB2513">
        <v>1701</v>
      </c>
      <c r="AC2513" t="s">
        <v>8745</v>
      </c>
      <c r="AD2513" t="s">
        <v>27</v>
      </c>
      <c r="AE2513" t="s">
        <v>11606</v>
      </c>
    </row>
    <row r="2514" spans="8:31" hidden="1" x14ac:dyDescent="0.25">
      <c r="H2514" t="s">
        <v>6776</v>
      </c>
      <c r="I2514" t="s">
        <v>6804</v>
      </c>
      <c r="J2514" t="s">
        <v>6805</v>
      </c>
      <c r="K2514" t="s">
        <v>19796</v>
      </c>
      <c r="L2514">
        <v>2659</v>
      </c>
      <c r="M2514" t="s">
        <v>27</v>
      </c>
      <c r="N2514" t="s">
        <v>6806</v>
      </c>
      <c r="Q2514">
        <v>2271</v>
      </c>
      <c r="R2514" t="s">
        <v>98</v>
      </c>
      <c r="S2514" t="s">
        <v>97</v>
      </c>
      <c r="T2514" t="str">
        <f>IF(Transcripts[[#This Row],[List?]]="Y", Transcripts[[#This Row],[RefSeq mRNA ID]]&amp;IF(Transcripts[[#This Row],[Preferred?]]="Y", " (Preferred)", ""), "")</f>
        <v>NM_001289409.1</v>
      </c>
      <c r="V2514" s="43" t="s">
        <v>18598</v>
      </c>
      <c r="W2514" s="43" t="e">
        <f t="array" ref="W2514">INDEX(Table6[#Data], MATCH(1, ISNUMBER(SEARCH(Transcripts[[#This Row],[RefSeq mRNA ID]], Table6['#name])), 0), 1)</f>
        <v>#N/A</v>
      </c>
      <c r="X2514" s="43"/>
      <c r="Y2514" s="43"/>
      <c r="Z2514" t="s">
        <v>8780</v>
      </c>
      <c r="AA2514" t="s">
        <v>8781</v>
      </c>
      <c r="AB2514">
        <v>540</v>
      </c>
      <c r="AC2514" t="s">
        <v>8745</v>
      </c>
      <c r="AD2514" t="s">
        <v>27</v>
      </c>
      <c r="AE2514" t="s">
        <v>11607</v>
      </c>
    </row>
    <row r="2515" spans="8:31" hidden="1" x14ac:dyDescent="0.25">
      <c r="H2515" t="s">
        <v>6776</v>
      </c>
      <c r="I2515" t="s">
        <v>6811</v>
      </c>
      <c r="J2515" t="s">
        <v>6812</v>
      </c>
      <c r="L2515">
        <v>2153</v>
      </c>
      <c r="M2515" t="s">
        <v>27</v>
      </c>
      <c r="N2515" t="s">
        <v>6813</v>
      </c>
      <c r="Q2515">
        <v>2133</v>
      </c>
      <c r="R2515" t="s">
        <v>98</v>
      </c>
      <c r="S2515" t="s">
        <v>98</v>
      </c>
      <c r="T2515" t="str">
        <f>IF(Transcripts[[#This Row],[List?]]="Y", Transcripts[[#This Row],[RefSeq mRNA ID]]&amp;IF(Transcripts[[#This Row],[Preferred?]]="Y", " (Preferred)", ""), "")</f>
        <v/>
      </c>
      <c r="V2515" s="43" t="s">
        <v>18598</v>
      </c>
      <c r="W2515" s="43" t="e">
        <f t="array" ref="W2515">INDEX(Table6[#Data], MATCH(1, ISNUMBER(SEARCH(Transcripts[[#This Row],[RefSeq mRNA ID]], Table6['#name])), 0), 1)</f>
        <v>#N/A</v>
      </c>
      <c r="X2515" s="43"/>
      <c r="Y2515" s="43"/>
      <c r="Z2515" t="s">
        <v>8774</v>
      </c>
      <c r="AA2515" t="s">
        <v>8775</v>
      </c>
      <c r="AB2515">
        <v>614</v>
      </c>
      <c r="AC2515" t="s">
        <v>8745</v>
      </c>
      <c r="AD2515" t="s">
        <v>27</v>
      </c>
      <c r="AE2515" t="s">
        <v>11608</v>
      </c>
    </row>
    <row r="2516" spans="8:31" hidden="1" x14ac:dyDescent="0.25">
      <c r="H2516" t="s">
        <v>6776</v>
      </c>
      <c r="I2516" t="s">
        <v>6780</v>
      </c>
      <c r="J2516" t="s">
        <v>6781</v>
      </c>
      <c r="L2516">
        <v>2817</v>
      </c>
      <c r="M2516" t="s">
        <v>189</v>
      </c>
      <c r="N2516" t="s">
        <v>6782</v>
      </c>
      <c r="Q2516">
        <v>1980</v>
      </c>
      <c r="R2516" t="s">
        <v>98</v>
      </c>
      <c r="S2516" t="s">
        <v>98</v>
      </c>
      <c r="T2516" t="str">
        <f>IF(Transcripts[[#This Row],[List?]]="Y", Transcripts[[#This Row],[RefSeq mRNA ID]]&amp;IF(Transcripts[[#This Row],[Preferred?]]="Y", " (Preferred)", ""), "")</f>
        <v/>
      </c>
      <c r="V2516" s="43" t="s">
        <v>18598</v>
      </c>
      <c r="W2516" s="43" t="e">
        <f t="array" ref="W2516">INDEX(Table6[#Data], MATCH(1, ISNUMBER(SEARCH(Transcripts[[#This Row],[RefSeq mRNA ID]], Table6['#name])), 0), 1)</f>
        <v>#N/A</v>
      </c>
      <c r="X2516" s="43"/>
      <c r="Y2516" s="43"/>
      <c r="Z2516" t="s">
        <v>8771</v>
      </c>
      <c r="AA2516" t="s">
        <v>8772</v>
      </c>
      <c r="AB2516">
        <v>426</v>
      </c>
      <c r="AC2516" t="s">
        <v>8745</v>
      </c>
      <c r="AD2516" t="s">
        <v>27</v>
      </c>
      <c r="AE2516" t="s">
        <v>11609</v>
      </c>
    </row>
    <row r="2517" spans="8:31" hidden="1" x14ac:dyDescent="0.25">
      <c r="H2517" t="s">
        <v>6776</v>
      </c>
      <c r="I2517" t="s">
        <v>6817</v>
      </c>
      <c r="J2517" t="s">
        <v>6818</v>
      </c>
      <c r="L2517">
        <v>1668</v>
      </c>
      <c r="M2517" t="s">
        <v>27</v>
      </c>
      <c r="N2517" t="s">
        <v>6819</v>
      </c>
      <c r="Q2517">
        <v>1668</v>
      </c>
      <c r="R2517" t="s">
        <v>98</v>
      </c>
      <c r="S2517" t="s">
        <v>98</v>
      </c>
      <c r="T2517" t="str">
        <f>IF(Transcripts[[#This Row],[List?]]="Y", Transcripts[[#This Row],[RefSeq mRNA ID]]&amp;IF(Transcripts[[#This Row],[Preferred?]]="Y", " (Preferred)", ""), "")</f>
        <v/>
      </c>
      <c r="V2517" s="43" t="s">
        <v>18598</v>
      </c>
      <c r="W2517" s="43" t="e">
        <f t="array" ref="W2517">INDEX(Table6[#Data], MATCH(1, ISNUMBER(SEARCH(Transcripts[[#This Row],[RefSeq mRNA ID]], Table6['#name])), 0), 1)</f>
        <v>#N/A</v>
      </c>
      <c r="X2517" s="43"/>
      <c r="Y2517" s="43"/>
      <c r="Z2517" t="s">
        <v>8768</v>
      </c>
      <c r="AA2517" t="s">
        <v>8769</v>
      </c>
      <c r="AB2517">
        <v>1977</v>
      </c>
      <c r="AC2517" t="s">
        <v>8745</v>
      </c>
      <c r="AD2517" t="s">
        <v>27</v>
      </c>
      <c r="AE2517" t="s">
        <v>11610</v>
      </c>
    </row>
    <row r="2518" spans="8:31" hidden="1" x14ac:dyDescent="0.25">
      <c r="H2518" t="s">
        <v>6776</v>
      </c>
      <c r="I2518" t="s">
        <v>6823</v>
      </c>
      <c r="J2518" t="s">
        <v>6824</v>
      </c>
      <c r="L2518">
        <v>881</v>
      </c>
      <c r="M2518" t="s">
        <v>27</v>
      </c>
      <c r="N2518" t="s">
        <v>6825</v>
      </c>
      <c r="Q2518">
        <v>798</v>
      </c>
      <c r="R2518" t="s">
        <v>98</v>
      </c>
      <c r="S2518" t="s">
        <v>98</v>
      </c>
      <c r="T2518" t="str">
        <f>IF(Transcripts[[#This Row],[List?]]="Y", Transcripts[[#This Row],[RefSeq mRNA ID]]&amp;IF(Transcripts[[#This Row],[Preferred?]]="Y", " (Preferred)", ""), "")</f>
        <v/>
      </c>
      <c r="V2518" s="43" t="s">
        <v>18598</v>
      </c>
      <c r="W2518" s="43" t="e">
        <f t="array" ref="W2518">INDEX(Table6[#Data], MATCH(1, ISNUMBER(SEARCH(Transcripts[[#This Row],[RefSeq mRNA ID]], Table6['#name])), 0), 1)</f>
        <v>#N/A</v>
      </c>
      <c r="X2518" s="43"/>
      <c r="Y2518" s="43"/>
      <c r="Z2518" t="s">
        <v>8765</v>
      </c>
      <c r="AA2518" t="s">
        <v>8766</v>
      </c>
      <c r="AB2518">
        <v>1956</v>
      </c>
      <c r="AC2518" t="s">
        <v>8745</v>
      </c>
      <c r="AD2518" t="s">
        <v>27</v>
      </c>
      <c r="AE2518" t="s">
        <v>11611</v>
      </c>
    </row>
    <row r="2519" spans="8:31" hidden="1" x14ac:dyDescent="0.25">
      <c r="H2519" t="s">
        <v>6776</v>
      </c>
      <c r="I2519" t="s">
        <v>6826</v>
      </c>
      <c r="J2519" t="s">
        <v>6827</v>
      </c>
      <c r="L2519">
        <v>831</v>
      </c>
      <c r="M2519" t="s">
        <v>27</v>
      </c>
      <c r="N2519" t="s">
        <v>6828</v>
      </c>
      <c r="Q2519">
        <v>583</v>
      </c>
      <c r="R2519" t="s">
        <v>98</v>
      </c>
      <c r="S2519" t="s">
        <v>98</v>
      </c>
      <c r="T2519" t="str">
        <f>IF(Transcripts[[#This Row],[List?]]="Y", Transcripts[[#This Row],[RefSeq mRNA ID]]&amp;IF(Transcripts[[#This Row],[Preferred?]]="Y", " (Preferred)", ""), "")</f>
        <v/>
      </c>
      <c r="V2519" s="43" t="s">
        <v>18598</v>
      </c>
      <c r="W2519" s="43" t="e">
        <f t="array" ref="W2519">INDEX(Table6[#Data], MATCH(1, ISNUMBER(SEARCH(Transcripts[[#This Row],[RefSeq mRNA ID]], Table6['#name])), 0), 1)</f>
        <v>#N/A</v>
      </c>
      <c r="X2519" s="43"/>
      <c r="Y2519" s="43"/>
      <c r="Z2519" t="s">
        <v>8783</v>
      </c>
      <c r="AA2519" t="s">
        <v>8784</v>
      </c>
      <c r="AB2519">
        <v>480</v>
      </c>
      <c r="AC2519" t="s">
        <v>8745</v>
      </c>
      <c r="AD2519" t="s">
        <v>27</v>
      </c>
      <c r="AE2519" t="s">
        <v>11612</v>
      </c>
    </row>
    <row r="2520" spans="8:31" hidden="1" x14ac:dyDescent="0.25">
      <c r="H2520" t="s">
        <v>6776</v>
      </c>
      <c r="I2520" t="s">
        <v>6814</v>
      </c>
      <c r="J2520" t="s">
        <v>6815</v>
      </c>
      <c r="K2520" t="s">
        <v>19802</v>
      </c>
      <c r="L2520">
        <v>1882</v>
      </c>
      <c r="M2520" t="s">
        <v>27</v>
      </c>
      <c r="N2520" t="s">
        <v>6816</v>
      </c>
      <c r="Q2520">
        <v>546</v>
      </c>
      <c r="R2520" t="s">
        <v>98</v>
      </c>
      <c r="S2520" t="s">
        <v>97</v>
      </c>
      <c r="T2520" t="str">
        <f>IF(Transcripts[[#This Row],[List?]]="Y", Transcripts[[#This Row],[RefSeq mRNA ID]]&amp;IF(Transcripts[[#This Row],[Preferred?]]="Y", " (Preferred)", ""), "")</f>
        <v>NM_001321049.1</v>
      </c>
      <c r="V2520" s="43" t="s">
        <v>18598</v>
      </c>
      <c r="W2520" s="43" t="e">
        <f t="array" ref="W2520">INDEX(Table6[#Data], MATCH(1, ISNUMBER(SEARCH(Transcripts[[#This Row],[RefSeq mRNA ID]], Table6['#name])), 0), 1)</f>
        <v>#N/A</v>
      </c>
      <c r="X2520" s="43"/>
      <c r="Y2520" s="43"/>
      <c r="Z2520" t="s">
        <v>8752</v>
      </c>
      <c r="AA2520" t="s">
        <v>8753</v>
      </c>
      <c r="AB2520">
        <v>156</v>
      </c>
      <c r="AC2520" t="s">
        <v>8745</v>
      </c>
      <c r="AD2520" t="s">
        <v>27</v>
      </c>
      <c r="AE2520" t="s">
        <v>11613</v>
      </c>
    </row>
    <row r="2521" spans="8:31" hidden="1" x14ac:dyDescent="0.25">
      <c r="H2521" t="s">
        <v>6776</v>
      </c>
      <c r="I2521" t="s">
        <v>6820</v>
      </c>
      <c r="J2521" t="s">
        <v>6821</v>
      </c>
      <c r="K2521" t="s">
        <v>19803</v>
      </c>
      <c r="L2521">
        <v>948</v>
      </c>
      <c r="M2521" t="s">
        <v>27</v>
      </c>
      <c r="N2521" t="s">
        <v>6822</v>
      </c>
      <c r="Q2521">
        <v>498</v>
      </c>
      <c r="R2521" t="s">
        <v>98</v>
      </c>
      <c r="S2521" t="s">
        <v>97</v>
      </c>
      <c r="T2521" t="str">
        <f>IF(Transcripts[[#This Row],[List?]]="Y", Transcripts[[#This Row],[RefSeq mRNA ID]]&amp;IF(Transcripts[[#This Row],[Preferred?]]="Y", " (Preferred)", ""), "")</f>
        <v>NM_001321051.1</v>
      </c>
      <c r="V2521" s="43" t="s">
        <v>18598</v>
      </c>
      <c r="W2521" s="43" t="e">
        <f t="array" ref="W2521">INDEX(Table6[#Data], MATCH(1, ISNUMBER(SEARCH(Transcripts[[#This Row],[RefSeq mRNA ID]], Table6['#name])), 0), 1)</f>
        <v>#N/A</v>
      </c>
      <c r="X2521" s="43"/>
      <c r="Y2521" s="43"/>
      <c r="Z2521" t="s">
        <v>8749</v>
      </c>
      <c r="AA2521" t="s">
        <v>8750</v>
      </c>
      <c r="AB2521">
        <v>249</v>
      </c>
      <c r="AC2521" t="s">
        <v>8745</v>
      </c>
      <c r="AD2521" t="s">
        <v>27</v>
      </c>
      <c r="AE2521" t="s">
        <v>11614</v>
      </c>
    </row>
    <row r="2522" spans="8:31" hidden="1" x14ac:dyDescent="0.25">
      <c r="H2522" t="s">
        <v>6776</v>
      </c>
      <c r="I2522" t="s">
        <v>6777</v>
      </c>
      <c r="J2522" t="s">
        <v>6778</v>
      </c>
      <c r="L2522">
        <v>3012</v>
      </c>
      <c r="M2522" t="s">
        <v>189</v>
      </c>
      <c r="N2522" t="s">
        <v>6779</v>
      </c>
      <c r="Q2522">
        <v>327</v>
      </c>
      <c r="R2522" t="s">
        <v>98</v>
      </c>
      <c r="S2522" t="s">
        <v>98</v>
      </c>
      <c r="T2522" t="str">
        <f>IF(Transcripts[[#This Row],[List?]]="Y", Transcripts[[#This Row],[RefSeq mRNA ID]]&amp;IF(Transcripts[[#This Row],[Preferred?]]="Y", " (Preferred)", ""), "")</f>
        <v/>
      </c>
      <c r="V2522" s="43" t="s">
        <v>18598</v>
      </c>
      <c r="W2522" s="43" t="e">
        <f t="array" ref="W2522">INDEX(Table6[#Data], MATCH(1, ISNUMBER(SEARCH(Transcripts[[#This Row],[RefSeq mRNA ID]], Table6['#name])), 0), 1)</f>
        <v>#N/A</v>
      </c>
      <c r="X2522" s="43"/>
      <c r="Y2522" s="43"/>
      <c r="Z2522" t="s">
        <v>8798</v>
      </c>
      <c r="AC2522" t="s">
        <v>8745</v>
      </c>
      <c r="AD2522" t="s">
        <v>27</v>
      </c>
      <c r="AE2522" t="s">
        <v>8798</v>
      </c>
    </row>
    <row r="2523" spans="8:31" hidden="1" x14ac:dyDescent="0.25">
      <c r="H2523" t="s">
        <v>6776</v>
      </c>
      <c r="I2523" t="s">
        <v>6832</v>
      </c>
      <c r="J2523" t="s">
        <v>6833</v>
      </c>
      <c r="L2523">
        <v>331</v>
      </c>
      <c r="M2523" t="s">
        <v>27</v>
      </c>
      <c r="N2523" t="s">
        <v>6834</v>
      </c>
      <c r="Q2523">
        <v>221</v>
      </c>
      <c r="R2523" t="s">
        <v>98</v>
      </c>
      <c r="S2523" t="s">
        <v>98</v>
      </c>
      <c r="T2523" t="str">
        <f>IF(Transcripts[[#This Row],[List?]]="Y", Transcripts[[#This Row],[RefSeq mRNA ID]]&amp;IF(Transcripts[[#This Row],[Preferred?]]="Y", " (Preferred)", ""), "")</f>
        <v/>
      </c>
      <c r="V2523" s="43" t="s">
        <v>18598</v>
      </c>
      <c r="W2523" s="43" t="e">
        <f t="array" ref="W2523">INDEX(Table6[#Data], MATCH(1, ISNUMBER(SEARCH(Transcripts[[#This Row],[RefSeq mRNA ID]], Table6['#name])), 0), 1)</f>
        <v>#N/A</v>
      </c>
      <c r="X2523" s="43"/>
      <c r="Y2523" s="43"/>
      <c r="Z2523" t="s">
        <v>8792</v>
      </c>
      <c r="AA2523" t="s">
        <v>8793</v>
      </c>
      <c r="AB2523">
        <v>338</v>
      </c>
      <c r="AC2523" t="s">
        <v>8745</v>
      </c>
      <c r="AD2523" t="s">
        <v>27</v>
      </c>
      <c r="AE2523" t="s">
        <v>11615</v>
      </c>
    </row>
    <row r="2524" spans="8:31" hidden="1" x14ac:dyDescent="0.25">
      <c r="H2524" t="s">
        <v>6776</v>
      </c>
      <c r="I2524" t="s">
        <v>6783</v>
      </c>
      <c r="J2524" t="s">
        <v>6784</v>
      </c>
      <c r="L2524">
        <v>570</v>
      </c>
      <c r="M2524" t="s">
        <v>189</v>
      </c>
      <c r="N2524" t="s">
        <v>6785</v>
      </c>
      <c r="Q2524">
        <v>144</v>
      </c>
      <c r="R2524" t="s">
        <v>98</v>
      </c>
      <c r="S2524" t="s">
        <v>98</v>
      </c>
      <c r="T2524" t="str">
        <f>IF(Transcripts[[#This Row],[List?]]="Y", Transcripts[[#This Row],[RefSeq mRNA ID]]&amp;IF(Transcripts[[#This Row],[Preferred?]]="Y", " (Preferred)", ""), "")</f>
        <v/>
      </c>
      <c r="V2524" s="43" t="s">
        <v>18598</v>
      </c>
      <c r="W2524" s="43" t="e">
        <f t="array" ref="W2524">INDEX(Table6[#Data], MATCH(1, ISNUMBER(SEARCH(Transcripts[[#This Row],[RefSeq mRNA ID]], Table6['#name])), 0), 1)</f>
        <v>#N/A</v>
      </c>
      <c r="X2524" s="43"/>
      <c r="Y2524" s="43"/>
      <c r="Z2524" t="s">
        <v>8795</v>
      </c>
      <c r="AA2524" t="s">
        <v>8796</v>
      </c>
      <c r="AB2524">
        <v>279</v>
      </c>
      <c r="AC2524" t="s">
        <v>8745</v>
      </c>
      <c r="AD2524" t="s">
        <v>27</v>
      </c>
      <c r="AE2524" t="s">
        <v>11616</v>
      </c>
    </row>
    <row r="2525" spans="8:31" hidden="1" x14ac:dyDescent="0.25">
      <c r="H2525" t="s">
        <v>6776</v>
      </c>
      <c r="I2525" t="s">
        <v>6829</v>
      </c>
      <c r="J2525" t="s">
        <v>6830</v>
      </c>
      <c r="L2525">
        <v>560</v>
      </c>
      <c r="M2525" t="s">
        <v>27</v>
      </c>
      <c r="N2525" t="s">
        <v>6831</v>
      </c>
      <c r="Q2525">
        <v>132</v>
      </c>
      <c r="R2525" t="s">
        <v>98</v>
      </c>
      <c r="S2525" t="s">
        <v>98</v>
      </c>
      <c r="T2525" t="str">
        <f>IF(Transcripts[[#This Row],[List?]]="Y", Transcripts[[#This Row],[RefSeq mRNA ID]]&amp;IF(Transcripts[[#This Row],[Preferred?]]="Y", " (Preferred)", ""), "")</f>
        <v/>
      </c>
      <c r="V2525" s="43" t="s">
        <v>18598</v>
      </c>
      <c r="W2525" s="43" t="e">
        <f t="array" ref="W2525">INDEX(Table6[#Data], MATCH(1, ISNUMBER(SEARCH(Transcripts[[#This Row],[RefSeq mRNA ID]], Table6['#name])), 0), 1)</f>
        <v>#N/A</v>
      </c>
      <c r="X2525" s="43"/>
      <c r="Y2525" s="43"/>
      <c r="Z2525" t="s">
        <v>8777</v>
      </c>
      <c r="AA2525" t="s">
        <v>8778</v>
      </c>
      <c r="AB2525">
        <v>639</v>
      </c>
      <c r="AC2525" t="s">
        <v>8745</v>
      </c>
      <c r="AD2525" t="s">
        <v>27</v>
      </c>
      <c r="AE2525" t="s">
        <v>11617</v>
      </c>
    </row>
    <row r="2526" spans="8:31" hidden="1" x14ac:dyDescent="0.25">
      <c r="H2526" t="s">
        <v>6776</v>
      </c>
      <c r="I2526" t="s">
        <v>6786</v>
      </c>
      <c r="L2526">
        <v>2285</v>
      </c>
      <c r="M2526" t="s">
        <v>195</v>
      </c>
      <c r="N2526" t="s">
        <v>6787</v>
      </c>
      <c r="Q2526">
        <v>0</v>
      </c>
      <c r="R2526" t="s">
        <v>98</v>
      </c>
      <c r="S2526" t="s">
        <v>98</v>
      </c>
      <c r="T2526" t="str">
        <f>IF(Transcripts[[#This Row],[List?]]="Y", Transcripts[[#This Row],[RefSeq mRNA ID]]&amp;IF(Transcripts[[#This Row],[Preferred?]]="Y", " (Preferred)", ""), "")</f>
        <v/>
      </c>
      <c r="V2526" s="43" t="s">
        <v>18598</v>
      </c>
      <c r="W2526" s="43" t="e">
        <f t="array" ref="W2526">INDEX(Table6[#Data], MATCH(1, ISNUMBER(SEARCH(Transcripts[[#This Row],[RefSeq mRNA ID]], Table6['#name])), 0), 1)</f>
        <v>#N/A</v>
      </c>
      <c r="X2526" s="43"/>
      <c r="Y2526" s="43"/>
      <c r="Z2526" t="s">
        <v>8786</v>
      </c>
      <c r="AA2526" t="s">
        <v>8787</v>
      </c>
      <c r="AB2526">
        <v>285</v>
      </c>
      <c r="AC2526" t="s">
        <v>8745</v>
      </c>
      <c r="AD2526" t="s">
        <v>27</v>
      </c>
      <c r="AE2526" t="s">
        <v>11618</v>
      </c>
    </row>
    <row r="2527" spans="8:31" hidden="1" x14ac:dyDescent="0.25">
      <c r="H2527" t="s">
        <v>6776</v>
      </c>
      <c r="I2527" t="s">
        <v>6788</v>
      </c>
      <c r="L2527">
        <v>2004</v>
      </c>
      <c r="M2527" t="s">
        <v>195</v>
      </c>
      <c r="N2527" t="s">
        <v>6789</v>
      </c>
      <c r="Q2527">
        <v>0</v>
      </c>
      <c r="R2527" t="s">
        <v>98</v>
      </c>
      <c r="S2527" t="s">
        <v>98</v>
      </c>
      <c r="T2527" t="str">
        <f>IF(Transcripts[[#This Row],[List?]]="Y", Transcripts[[#This Row],[RefSeq mRNA ID]]&amp;IF(Transcripts[[#This Row],[Preferred?]]="Y", " (Preferred)", ""), "")</f>
        <v/>
      </c>
      <c r="V2527" s="43" t="s">
        <v>18598</v>
      </c>
      <c r="W2527" s="43" t="e">
        <f t="array" ref="W2527">INDEX(Table6[#Data], MATCH(1, ISNUMBER(SEARCH(Transcripts[[#This Row],[RefSeq mRNA ID]], Table6['#name])), 0), 1)</f>
        <v>#N/A</v>
      </c>
      <c r="X2527" s="43"/>
      <c r="Y2527" s="43"/>
      <c r="Z2527" t="s">
        <v>8759</v>
      </c>
      <c r="AA2527" t="s">
        <v>8760</v>
      </c>
      <c r="AB2527">
        <v>1956</v>
      </c>
      <c r="AC2527" t="s">
        <v>8745</v>
      </c>
      <c r="AD2527" t="s">
        <v>27</v>
      </c>
      <c r="AE2527" t="s">
        <v>11619</v>
      </c>
    </row>
    <row r="2528" spans="8:31" hidden="1" x14ac:dyDescent="0.25">
      <c r="H2528" t="s">
        <v>6776</v>
      </c>
      <c r="I2528" t="s">
        <v>6790</v>
      </c>
      <c r="L2528">
        <v>663</v>
      </c>
      <c r="M2528" t="s">
        <v>195</v>
      </c>
      <c r="N2528" t="s">
        <v>6791</v>
      </c>
      <c r="Q2528">
        <v>0</v>
      </c>
      <c r="R2528" t="s">
        <v>98</v>
      </c>
      <c r="S2528" t="s">
        <v>98</v>
      </c>
      <c r="T2528" t="str">
        <f>IF(Transcripts[[#This Row],[List?]]="Y", Transcripts[[#This Row],[RefSeq mRNA ID]]&amp;IF(Transcripts[[#This Row],[Preferred?]]="Y", " (Preferred)", ""), "")</f>
        <v/>
      </c>
      <c r="V2528" s="43" t="s">
        <v>18598</v>
      </c>
      <c r="W2528" s="43" t="e">
        <f t="array" ref="W2528">INDEX(Table6[#Data], MATCH(1, ISNUMBER(SEARCH(Transcripts[[#This Row],[RefSeq mRNA ID]], Table6['#name])), 0), 1)</f>
        <v>#N/A</v>
      </c>
      <c r="X2528" s="43"/>
      <c r="Y2528" s="43"/>
      <c r="Z2528" t="s">
        <v>5702</v>
      </c>
      <c r="AA2528" t="s">
        <v>5703</v>
      </c>
      <c r="AB2528">
        <v>1395</v>
      </c>
      <c r="AC2528" t="s">
        <v>5701</v>
      </c>
      <c r="AD2528" t="s">
        <v>27</v>
      </c>
      <c r="AE2528" t="s">
        <v>11620</v>
      </c>
    </row>
    <row r="2529" spans="8:31" hidden="1" x14ac:dyDescent="0.25">
      <c r="H2529" t="s">
        <v>135</v>
      </c>
      <c r="I2529" t="s">
        <v>6837</v>
      </c>
      <c r="J2529" t="s">
        <v>6838</v>
      </c>
      <c r="K2529" t="s">
        <v>18927</v>
      </c>
      <c r="L2529">
        <v>2855</v>
      </c>
      <c r="M2529" t="s">
        <v>27</v>
      </c>
      <c r="N2529" t="s">
        <v>6839</v>
      </c>
      <c r="O2529" t="s">
        <v>6840</v>
      </c>
      <c r="P2529" t="s">
        <v>6841</v>
      </c>
      <c r="Q2529">
        <v>2589</v>
      </c>
      <c r="R2529" t="s">
        <v>97</v>
      </c>
      <c r="S2529" t="s">
        <v>97</v>
      </c>
      <c r="T2529" t="str">
        <f>IF(Transcripts[[#This Row],[List?]]="Y", Transcripts[[#This Row],[RefSeq mRNA ID]]&amp;IF(Transcripts[[#This Row],[Preferred?]]="Y", " (Preferred)", ""), "")</f>
        <v>NM_000535.6 (Preferred)</v>
      </c>
      <c r="V2529" s="43" t="s">
        <v>18599</v>
      </c>
      <c r="W2529" s="43" t="e">
        <f t="array" ref="W2529">INDEX(Table6[#Data], MATCH(1, ISNUMBER(SEARCH(Transcripts[[#This Row],[RefSeq mRNA ID]], Table6['#name])), 0), 1)</f>
        <v>#N/A</v>
      </c>
      <c r="X2529" s="43"/>
      <c r="Y2529" s="43"/>
      <c r="Z2529" t="s">
        <v>9470</v>
      </c>
      <c r="AA2529" t="s">
        <v>9471</v>
      </c>
      <c r="AB2529">
        <v>1041</v>
      </c>
      <c r="AC2529" t="s">
        <v>9449</v>
      </c>
      <c r="AD2529" t="s">
        <v>27</v>
      </c>
      <c r="AE2529" t="s">
        <v>11621</v>
      </c>
    </row>
    <row r="2530" spans="8:31" hidden="1" x14ac:dyDescent="0.25">
      <c r="H2530" t="s">
        <v>135</v>
      </c>
      <c r="I2530" t="s">
        <v>6842</v>
      </c>
      <c r="J2530" t="s">
        <v>6843</v>
      </c>
      <c r="K2530" t="s">
        <v>19809</v>
      </c>
      <c r="L2530">
        <v>2271</v>
      </c>
      <c r="M2530" t="s">
        <v>27</v>
      </c>
      <c r="N2530" t="s">
        <v>6844</v>
      </c>
      <c r="Q2530">
        <v>2271</v>
      </c>
      <c r="R2530" t="s">
        <v>98</v>
      </c>
      <c r="S2530" t="s">
        <v>97</v>
      </c>
      <c r="T2530" t="str">
        <f>IF(Transcripts[[#This Row],[List?]]="Y", Transcripts[[#This Row],[RefSeq mRNA ID]]&amp;IF(Transcripts[[#This Row],[Preferred?]]="Y", " (Preferred)", ""), "")</f>
        <v>NM_001322007.1</v>
      </c>
      <c r="V2530" s="43" t="s">
        <v>18599</v>
      </c>
      <c r="W2530" s="43" t="e">
        <f t="array" ref="W2530">INDEX(Table6[#Data], MATCH(1, ISNUMBER(SEARCH(Transcripts[[#This Row],[RefSeq mRNA ID]], Table6['#name])), 0), 1)</f>
        <v>#N/A</v>
      </c>
      <c r="X2530" s="43"/>
      <c r="Y2530" s="43"/>
      <c r="Z2530" t="s">
        <v>9467</v>
      </c>
      <c r="AA2530" t="s">
        <v>9468</v>
      </c>
      <c r="AB2530">
        <v>1041</v>
      </c>
      <c r="AC2530" t="s">
        <v>9449</v>
      </c>
      <c r="AD2530" t="s">
        <v>27</v>
      </c>
      <c r="AE2530" t="s">
        <v>11622</v>
      </c>
    </row>
    <row r="2531" spans="8:31" hidden="1" x14ac:dyDescent="0.25">
      <c r="H2531" t="s">
        <v>135</v>
      </c>
      <c r="I2531" t="s">
        <v>6845</v>
      </c>
      <c r="J2531" t="s">
        <v>6846</v>
      </c>
      <c r="L2531">
        <v>1719</v>
      </c>
      <c r="M2531" t="s">
        <v>27</v>
      </c>
      <c r="N2531" t="s">
        <v>6847</v>
      </c>
      <c r="Q2531">
        <v>1719</v>
      </c>
      <c r="R2531" t="s">
        <v>98</v>
      </c>
      <c r="S2531" t="s">
        <v>98</v>
      </c>
      <c r="T2531" t="str">
        <f>IF(Transcripts[[#This Row],[List?]]="Y", Transcripts[[#This Row],[RefSeq mRNA ID]]&amp;IF(Transcripts[[#This Row],[Preferred?]]="Y", " (Preferred)", ""), "")</f>
        <v/>
      </c>
      <c r="V2531" s="43" t="s">
        <v>18599</v>
      </c>
      <c r="W2531" s="43" t="e">
        <f t="array" ref="W2531">INDEX(Table6[#Data], MATCH(1, ISNUMBER(SEARCH(Transcripts[[#This Row],[RefSeq mRNA ID]], Table6['#name])), 0), 1)</f>
        <v>#N/A</v>
      </c>
      <c r="X2531" s="43"/>
      <c r="Y2531" s="43"/>
      <c r="Z2531" t="s">
        <v>9494</v>
      </c>
      <c r="AC2531" t="s">
        <v>9449</v>
      </c>
      <c r="AD2531" t="s">
        <v>27</v>
      </c>
      <c r="AE2531" t="s">
        <v>9494</v>
      </c>
    </row>
    <row r="2532" spans="8:31" hidden="1" x14ac:dyDescent="0.25">
      <c r="H2532" t="s">
        <v>135</v>
      </c>
      <c r="I2532" t="s">
        <v>6848</v>
      </c>
      <c r="J2532" t="s">
        <v>6849</v>
      </c>
      <c r="L2532">
        <v>1386</v>
      </c>
      <c r="M2532" t="s">
        <v>27</v>
      </c>
      <c r="N2532" t="s">
        <v>6850</v>
      </c>
      <c r="Q2532">
        <v>1386</v>
      </c>
      <c r="R2532" t="s">
        <v>98</v>
      </c>
      <c r="S2532" t="s">
        <v>98</v>
      </c>
      <c r="T2532" t="str">
        <f>IF(Transcripts[[#This Row],[List?]]="Y", Transcripts[[#This Row],[RefSeq mRNA ID]]&amp;IF(Transcripts[[#This Row],[Preferred?]]="Y", " (Preferred)", ""), "")</f>
        <v/>
      </c>
      <c r="V2532" s="43" t="s">
        <v>18599</v>
      </c>
      <c r="W2532" s="43" t="e">
        <f t="array" ref="W2532">INDEX(Table6[#Data], MATCH(1, ISNUMBER(SEARCH(Transcripts[[#This Row],[RefSeq mRNA ID]], Table6['#name])), 0), 1)</f>
        <v>#N/A</v>
      </c>
      <c r="X2532" s="43"/>
      <c r="Y2532" s="43"/>
      <c r="Z2532" t="s">
        <v>9457</v>
      </c>
      <c r="AA2532" t="s">
        <v>9458</v>
      </c>
      <c r="AB2532">
        <v>1041</v>
      </c>
      <c r="AC2532" t="s">
        <v>9449</v>
      </c>
      <c r="AD2532" t="s">
        <v>27</v>
      </c>
      <c r="AE2532" t="s">
        <v>11623</v>
      </c>
    </row>
    <row r="2533" spans="8:31" hidden="1" x14ac:dyDescent="0.25">
      <c r="H2533" t="s">
        <v>135</v>
      </c>
      <c r="I2533" t="s">
        <v>20506</v>
      </c>
      <c r="J2533" t="s">
        <v>20507</v>
      </c>
      <c r="K2533" t="s">
        <v>19805</v>
      </c>
      <c r="R2533" t="s">
        <v>98</v>
      </c>
      <c r="S2533" t="s">
        <v>97</v>
      </c>
      <c r="T2533" t="str">
        <f>IF(Transcripts[[#This Row],[List?]]="Y", Transcripts[[#This Row],[RefSeq mRNA ID]]&amp;IF(Transcripts[[#This Row],[Preferred?]]="Y", " (Preferred)", ""), "")</f>
        <v>NM_001322003.1</v>
      </c>
      <c r="V2533" s="43"/>
      <c r="W2533" s="43" t="e">
        <f t="array" ref="W2533">INDEX(Table6[#Data], MATCH(1, ISNUMBER(SEARCH(Transcripts[[#This Row],[RefSeq mRNA ID]], Table6['#name])), 0), 1)</f>
        <v>#N/A</v>
      </c>
      <c r="X2533" s="43"/>
      <c r="Y2533" s="43"/>
      <c r="Z2533" t="s">
        <v>9464</v>
      </c>
      <c r="AA2533" t="s">
        <v>9465</v>
      </c>
      <c r="AB2533">
        <v>1041</v>
      </c>
      <c r="AC2533" t="s">
        <v>9449</v>
      </c>
      <c r="AD2533" t="s">
        <v>27</v>
      </c>
      <c r="AE2533" t="s">
        <v>11624</v>
      </c>
    </row>
    <row r="2534" spans="8:31" hidden="1" x14ac:dyDescent="0.25">
      <c r="H2534" t="s">
        <v>135</v>
      </c>
      <c r="I2534" t="s">
        <v>20508</v>
      </c>
      <c r="J2534" t="s">
        <v>20509</v>
      </c>
      <c r="K2534" t="s">
        <v>19806</v>
      </c>
      <c r="R2534" t="s">
        <v>98</v>
      </c>
      <c r="S2534" t="s">
        <v>97</v>
      </c>
      <c r="T2534" t="str">
        <f>IF(Transcripts[[#This Row],[List?]]="Y", Transcripts[[#This Row],[RefSeq mRNA ID]]&amp;IF(Transcripts[[#This Row],[Preferred?]]="Y", " (Preferred)", ""), "")</f>
        <v>NM_001322004.1</v>
      </c>
      <c r="V2534" s="43"/>
      <c r="W2534" s="43" t="e">
        <f t="array" ref="W2534">INDEX(Table6[#Data], MATCH(1, ISNUMBER(SEARCH(Transcripts[[#This Row],[RefSeq mRNA ID]], Table6['#name])), 0), 1)</f>
        <v>#N/A</v>
      </c>
      <c r="X2534" s="43"/>
      <c r="Y2534" s="43"/>
      <c r="Z2534" t="s">
        <v>9479</v>
      </c>
      <c r="AA2534" t="s">
        <v>9480</v>
      </c>
      <c r="AB2534">
        <v>426</v>
      </c>
      <c r="AC2534" t="s">
        <v>9449</v>
      </c>
      <c r="AD2534" t="s">
        <v>27</v>
      </c>
      <c r="AE2534" t="s">
        <v>11625</v>
      </c>
    </row>
    <row r="2535" spans="8:31" hidden="1" x14ac:dyDescent="0.25">
      <c r="H2535" t="s">
        <v>135</v>
      </c>
      <c r="I2535" t="s">
        <v>20510</v>
      </c>
      <c r="J2535" t="s">
        <v>20511</v>
      </c>
      <c r="K2535" t="s">
        <v>19810</v>
      </c>
      <c r="R2535" t="s">
        <v>98</v>
      </c>
      <c r="S2535" t="s">
        <v>97</v>
      </c>
      <c r="T2535" t="str">
        <f>IF(Transcripts[[#This Row],[List?]]="Y", Transcripts[[#This Row],[RefSeq mRNA ID]]&amp;IF(Transcripts[[#This Row],[Preferred?]]="Y", " (Preferred)", ""), "")</f>
        <v>NM_001322008.1</v>
      </c>
      <c r="V2535" s="43"/>
      <c r="W2535" s="43" t="e">
        <f t="array" ref="W2535">INDEX(Table6[#Data], MATCH(1, ISNUMBER(SEARCH(Transcripts[[#This Row],[RefSeq mRNA ID]], Table6['#name])), 0), 1)</f>
        <v>#N/A</v>
      </c>
      <c r="X2535" s="43"/>
      <c r="Y2535" s="43"/>
      <c r="Z2535" t="s">
        <v>9500</v>
      </c>
      <c r="AC2535" t="s">
        <v>9449</v>
      </c>
      <c r="AD2535" t="s">
        <v>27</v>
      </c>
      <c r="AE2535" t="s">
        <v>9500</v>
      </c>
    </row>
    <row r="2536" spans="8:31" hidden="1" x14ac:dyDescent="0.25">
      <c r="H2536" t="s">
        <v>135</v>
      </c>
      <c r="I2536" t="s">
        <v>6835</v>
      </c>
      <c r="L2536">
        <v>93</v>
      </c>
      <c r="M2536" t="s">
        <v>195</v>
      </c>
      <c r="N2536" t="s">
        <v>6836</v>
      </c>
      <c r="P2536" t="s">
        <v>100</v>
      </c>
      <c r="Q2536">
        <v>0</v>
      </c>
      <c r="R2536" t="s">
        <v>98</v>
      </c>
      <c r="S2536" t="s">
        <v>98</v>
      </c>
      <c r="T2536" t="str">
        <f>IF(Transcripts[[#This Row],[List?]]="Y", Transcripts[[#This Row],[RefSeq mRNA ID]]&amp;IF(Transcripts[[#This Row],[Preferred?]]="Y", " (Preferred)", ""), "")</f>
        <v/>
      </c>
      <c r="V2536" s="43" t="s">
        <v>18599</v>
      </c>
      <c r="W2536" s="43" t="e">
        <f t="array" ref="W2536">INDEX(Table6[#Data], MATCH(1, ISNUMBER(SEARCH(Transcripts[[#This Row],[RefSeq mRNA ID]], Table6['#name])), 0), 1)</f>
        <v>#N/A</v>
      </c>
      <c r="X2536" s="43"/>
      <c r="Y2536" s="43"/>
      <c r="Z2536" t="s">
        <v>9455</v>
      </c>
      <c r="AC2536" t="s">
        <v>9449</v>
      </c>
      <c r="AD2536" t="s">
        <v>27</v>
      </c>
      <c r="AE2536" t="s">
        <v>9455</v>
      </c>
    </row>
    <row r="2537" spans="8:31" hidden="1" x14ac:dyDescent="0.25">
      <c r="H2537" t="s">
        <v>135</v>
      </c>
      <c r="I2537" t="s">
        <v>6851</v>
      </c>
      <c r="L2537">
        <v>1103</v>
      </c>
      <c r="M2537" t="s">
        <v>212</v>
      </c>
      <c r="N2537" t="s">
        <v>6852</v>
      </c>
      <c r="P2537" t="s">
        <v>100</v>
      </c>
      <c r="Q2537">
        <v>0</v>
      </c>
      <c r="R2537" t="s">
        <v>98</v>
      </c>
      <c r="S2537" t="s">
        <v>98</v>
      </c>
      <c r="T2537" t="str">
        <f>IF(Transcripts[[#This Row],[List?]]="Y", Transcripts[[#This Row],[RefSeq mRNA ID]]&amp;IF(Transcripts[[#This Row],[Preferred?]]="Y", " (Preferred)", ""), "")</f>
        <v/>
      </c>
      <c r="V2537" s="43" t="s">
        <v>18599</v>
      </c>
      <c r="W2537" s="43" t="e">
        <f t="array" ref="W2537">INDEX(Table6[#Data], MATCH(1, ISNUMBER(SEARCH(Transcripts[[#This Row],[RefSeq mRNA ID]], Table6['#name])), 0), 1)</f>
        <v>#N/A</v>
      </c>
      <c r="X2537" s="43"/>
      <c r="Y2537" s="43"/>
      <c r="Z2537" t="s">
        <v>9453</v>
      </c>
      <c r="AC2537" t="s">
        <v>9449</v>
      </c>
      <c r="AD2537" t="s">
        <v>27</v>
      </c>
      <c r="AE2537" t="s">
        <v>9453</v>
      </c>
    </row>
    <row r="2538" spans="8:31" hidden="1" x14ac:dyDescent="0.25">
      <c r="H2538" t="s">
        <v>135</v>
      </c>
      <c r="I2538" t="s">
        <v>6853</v>
      </c>
      <c r="L2538">
        <v>924</v>
      </c>
      <c r="M2538" t="s">
        <v>212</v>
      </c>
      <c r="N2538" t="s">
        <v>6854</v>
      </c>
      <c r="P2538" t="s">
        <v>100</v>
      </c>
      <c r="Q2538">
        <v>0</v>
      </c>
      <c r="R2538" t="s">
        <v>98</v>
      </c>
      <c r="S2538" t="s">
        <v>98</v>
      </c>
      <c r="T2538" t="str">
        <f>IF(Transcripts[[#This Row],[List?]]="Y", Transcripts[[#This Row],[RefSeq mRNA ID]]&amp;IF(Transcripts[[#This Row],[Preferred?]]="Y", " (Preferred)", ""), "")</f>
        <v/>
      </c>
      <c r="V2538" s="43" t="s">
        <v>18599</v>
      </c>
      <c r="W2538" s="43" t="e">
        <f t="array" ref="W2538">INDEX(Table6[#Data], MATCH(1, ISNUMBER(SEARCH(Transcripts[[#This Row],[RefSeq mRNA ID]], Table6['#name])), 0), 1)</f>
        <v>#N/A</v>
      </c>
      <c r="X2538" s="43"/>
      <c r="Y2538" s="43"/>
      <c r="Z2538" t="s">
        <v>9498</v>
      </c>
      <c r="AC2538" t="s">
        <v>9449</v>
      </c>
      <c r="AD2538" t="s">
        <v>27</v>
      </c>
      <c r="AE2538" t="s">
        <v>9498</v>
      </c>
    </row>
    <row r="2539" spans="8:31" hidden="1" x14ac:dyDescent="0.25">
      <c r="H2539" t="s">
        <v>6855</v>
      </c>
      <c r="I2539" t="s">
        <v>6866</v>
      </c>
      <c r="J2539" t="s">
        <v>6867</v>
      </c>
      <c r="K2539" t="s">
        <v>19820</v>
      </c>
      <c r="L2539">
        <v>3402</v>
      </c>
      <c r="M2539" t="s">
        <v>27</v>
      </c>
      <c r="N2539" t="s">
        <v>6868</v>
      </c>
      <c r="Q2539">
        <v>3402</v>
      </c>
      <c r="R2539" t="s">
        <v>97</v>
      </c>
      <c r="S2539" t="s">
        <v>97</v>
      </c>
      <c r="T2539" t="str">
        <f>IF(Transcripts[[#This Row],[List?]]="Y", Transcripts[[#This Row],[RefSeq mRNA ID]]&amp;IF(Transcripts[[#This Row],[Preferred?]]="Y", " (Preferred)", ""), "")</f>
        <v>NM_001308632.1 (Preferred)</v>
      </c>
      <c r="V2539" s="43" t="s">
        <v>18600</v>
      </c>
      <c r="W2539" s="43" t="e">
        <f t="array" ref="W2539">INDEX(Table6[#Data], MATCH(1, ISNUMBER(SEARCH(Transcripts[[#This Row],[RefSeq mRNA ID]], Table6['#name])), 0), 1)</f>
        <v>#N/A</v>
      </c>
      <c r="X2539" s="43"/>
      <c r="Y2539" s="43"/>
      <c r="Z2539" t="s">
        <v>9450</v>
      </c>
      <c r="AA2539" t="s">
        <v>9451</v>
      </c>
      <c r="AB2539">
        <v>453</v>
      </c>
      <c r="AC2539" t="s">
        <v>9449</v>
      </c>
      <c r="AD2539" t="s">
        <v>27</v>
      </c>
      <c r="AE2539" t="s">
        <v>11626</v>
      </c>
    </row>
    <row r="2540" spans="8:31" hidden="1" x14ac:dyDescent="0.25">
      <c r="H2540" t="s">
        <v>6855</v>
      </c>
      <c r="I2540" t="s">
        <v>6859</v>
      </c>
      <c r="J2540" t="s">
        <v>6860</v>
      </c>
      <c r="K2540" t="s">
        <v>19821</v>
      </c>
      <c r="L2540">
        <v>3444</v>
      </c>
      <c r="M2540" t="s">
        <v>27</v>
      </c>
      <c r="N2540" t="s">
        <v>6861</v>
      </c>
      <c r="P2540" t="s">
        <v>6862</v>
      </c>
      <c r="Q2540">
        <v>3324</v>
      </c>
      <c r="R2540" t="s">
        <v>98</v>
      </c>
      <c r="S2540" t="s">
        <v>97</v>
      </c>
      <c r="T2540" t="str">
        <f>IF(Transcripts[[#This Row],[List?]]="Y", Transcripts[[#This Row],[RefSeq mRNA ID]]&amp;IF(Transcripts[[#This Row],[Preferred?]]="Y", " (Preferred)", ""), "")</f>
        <v>NM_002691.3</v>
      </c>
      <c r="V2540" s="43" t="s">
        <v>18600</v>
      </c>
      <c r="W2540" s="43" t="e">
        <f t="array" ref="W2540">INDEX(Table6[#Data], MATCH(1, ISNUMBER(SEARCH(Transcripts[[#This Row],[RefSeq mRNA ID]], Table6['#name])), 0), 1)</f>
        <v>#N/A</v>
      </c>
      <c r="X2540" s="43"/>
      <c r="Y2540" s="43"/>
      <c r="Z2540" t="s">
        <v>9476</v>
      </c>
      <c r="AA2540" t="s">
        <v>9477</v>
      </c>
      <c r="AB2540">
        <v>450</v>
      </c>
      <c r="AC2540" t="s">
        <v>9449</v>
      </c>
      <c r="AD2540" t="s">
        <v>27</v>
      </c>
      <c r="AE2540" t="s">
        <v>11627</v>
      </c>
    </row>
    <row r="2541" spans="8:31" hidden="1" x14ac:dyDescent="0.25">
      <c r="H2541" t="s">
        <v>6855</v>
      </c>
      <c r="I2541" t="s">
        <v>6863</v>
      </c>
      <c r="J2541" t="s">
        <v>6864</v>
      </c>
      <c r="K2541" t="s">
        <v>19819</v>
      </c>
      <c r="L2541">
        <v>3435</v>
      </c>
      <c r="M2541" t="s">
        <v>27</v>
      </c>
      <c r="N2541" t="s">
        <v>6865</v>
      </c>
      <c r="P2541" t="s">
        <v>6862</v>
      </c>
      <c r="Q2541">
        <v>3324</v>
      </c>
      <c r="R2541" t="s">
        <v>98</v>
      </c>
      <c r="S2541" t="s">
        <v>97</v>
      </c>
      <c r="T2541" t="str">
        <f>IF(Transcripts[[#This Row],[List?]]="Y", Transcripts[[#This Row],[RefSeq mRNA ID]]&amp;IF(Transcripts[[#This Row],[Preferred?]]="Y", " (Preferred)", ""), "")</f>
        <v>NM_001256849.1</v>
      </c>
      <c r="V2541" s="43" t="s">
        <v>18600</v>
      </c>
      <c r="W2541" s="43" t="e">
        <f t="array" ref="W2541">INDEX(Table6[#Data], MATCH(1, ISNUMBER(SEARCH(Transcripts[[#This Row],[RefSeq mRNA ID]], Table6['#name])), 0), 1)</f>
        <v>#N/A</v>
      </c>
      <c r="X2541" s="43"/>
      <c r="Y2541" s="43"/>
      <c r="Z2541" t="s">
        <v>9473</v>
      </c>
      <c r="AA2541" t="s">
        <v>9474</v>
      </c>
      <c r="AB2541">
        <v>338</v>
      </c>
      <c r="AC2541" t="s">
        <v>9449</v>
      </c>
      <c r="AD2541" t="s">
        <v>27</v>
      </c>
      <c r="AE2541" t="s">
        <v>11628</v>
      </c>
    </row>
    <row r="2542" spans="8:31" hidden="1" x14ac:dyDescent="0.25">
      <c r="H2542" t="s">
        <v>6855</v>
      </c>
      <c r="I2542" t="s">
        <v>6856</v>
      </c>
      <c r="J2542" t="s">
        <v>6857</v>
      </c>
      <c r="L2542">
        <v>3474</v>
      </c>
      <c r="M2542" t="s">
        <v>189</v>
      </c>
      <c r="N2542" t="s">
        <v>6858</v>
      </c>
      <c r="Q2542">
        <v>3030</v>
      </c>
      <c r="R2542" t="s">
        <v>98</v>
      </c>
      <c r="S2542" t="s">
        <v>98</v>
      </c>
      <c r="T2542" t="str">
        <f>IF(Transcripts[[#This Row],[List?]]="Y", Transcripts[[#This Row],[RefSeq mRNA ID]]&amp;IF(Transcripts[[#This Row],[Preferred?]]="Y", " (Preferred)", ""), "")</f>
        <v/>
      </c>
      <c r="V2542" s="43" t="s">
        <v>18600</v>
      </c>
      <c r="W2542" s="43" t="e">
        <f t="array" ref="W2542">INDEX(Table6[#Data], MATCH(1, ISNUMBER(SEARCH(Transcripts[[#This Row],[RefSeq mRNA ID]], Table6['#name])), 0), 1)</f>
        <v>#N/A</v>
      </c>
      <c r="X2542" s="43"/>
      <c r="Y2542" s="43"/>
      <c r="Z2542" t="s">
        <v>9485</v>
      </c>
      <c r="AA2542" t="s">
        <v>9486</v>
      </c>
      <c r="AB2542">
        <v>306</v>
      </c>
      <c r="AC2542" t="s">
        <v>9449</v>
      </c>
      <c r="AD2542" t="s">
        <v>27</v>
      </c>
      <c r="AE2542" t="s">
        <v>11629</v>
      </c>
    </row>
    <row r="2543" spans="8:31" hidden="1" x14ac:dyDescent="0.25">
      <c r="H2543" t="s">
        <v>6855</v>
      </c>
      <c r="I2543" t="s">
        <v>6869</v>
      </c>
      <c r="J2543" t="s">
        <v>6870</v>
      </c>
      <c r="L2543">
        <v>873</v>
      </c>
      <c r="M2543" t="s">
        <v>27</v>
      </c>
      <c r="N2543" t="s">
        <v>6871</v>
      </c>
      <c r="Q2543">
        <v>873</v>
      </c>
      <c r="R2543" t="s">
        <v>98</v>
      </c>
      <c r="S2543" t="s">
        <v>98</v>
      </c>
      <c r="T2543" t="str">
        <f>IF(Transcripts[[#This Row],[List?]]="Y", Transcripts[[#This Row],[RefSeq mRNA ID]]&amp;IF(Transcripts[[#This Row],[Preferred?]]="Y", " (Preferred)", ""), "")</f>
        <v/>
      </c>
      <c r="V2543" s="43" t="s">
        <v>18600</v>
      </c>
      <c r="W2543" s="43" t="e">
        <f t="array" ref="W2543">INDEX(Table6[#Data], MATCH(1, ISNUMBER(SEARCH(Transcripts[[#This Row],[RefSeq mRNA ID]], Table6['#name])), 0), 1)</f>
        <v>#N/A</v>
      </c>
      <c r="X2543" s="43"/>
      <c r="Y2543" s="43"/>
      <c r="Z2543" t="s">
        <v>9496</v>
      </c>
      <c r="AC2543" t="s">
        <v>9449</v>
      </c>
      <c r="AD2543" t="s">
        <v>27</v>
      </c>
      <c r="AE2543" t="s">
        <v>9496</v>
      </c>
    </row>
    <row r="2544" spans="8:31" hidden="1" x14ac:dyDescent="0.25">
      <c r="H2544" t="s">
        <v>6855</v>
      </c>
      <c r="I2544" t="s">
        <v>6872</v>
      </c>
      <c r="J2544" t="s">
        <v>6873</v>
      </c>
      <c r="L2544">
        <v>867</v>
      </c>
      <c r="M2544" t="s">
        <v>27</v>
      </c>
      <c r="N2544" t="s">
        <v>6874</v>
      </c>
      <c r="Q2544">
        <v>867</v>
      </c>
      <c r="R2544" t="s">
        <v>98</v>
      </c>
      <c r="S2544" t="s">
        <v>98</v>
      </c>
      <c r="T2544" t="str">
        <f>IF(Transcripts[[#This Row],[List?]]="Y", Transcripts[[#This Row],[RefSeq mRNA ID]]&amp;IF(Transcripts[[#This Row],[Preferred?]]="Y", " (Preferred)", ""), "")</f>
        <v/>
      </c>
      <c r="V2544" s="43" t="s">
        <v>18600</v>
      </c>
      <c r="W2544" s="43" t="e">
        <f t="array" ref="W2544">INDEX(Table6[#Data], MATCH(1, ISNUMBER(SEARCH(Transcripts[[#This Row],[RefSeq mRNA ID]], Table6['#name])), 0), 1)</f>
        <v>#N/A</v>
      </c>
      <c r="X2544" s="43"/>
      <c r="Y2544" s="43"/>
      <c r="Z2544" t="s">
        <v>9491</v>
      </c>
      <c r="AA2544" t="s">
        <v>9492</v>
      </c>
      <c r="AB2544">
        <v>185</v>
      </c>
      <c r="AC2544" t="s">
        <v>9449</v>
      </c>
      <c r="AD2544" t="s">
        <v>27</v>
      </c>
      <c r="AE2544" t="s">
        <v>11630</v>
      </c>
    </row>
    <row r="2545" spans="8:31" hidden="1" x14ac:dyDescent="0.25">
      <c r="H2545" t="s">
        <v>6855</v>
      </c>
      <c r="I2545" t="s">
        <v>6875</v>
      </c>
      <c r="J2545" t="s">
        <v>6876</v>
      </c>
      <c r="L2545">
        <v>783</v>
      </c>
      <c r="M2545" t="s">
        <v>27</v>
      </c>
      <c r="N2545" t="s">
        <v>6877</v>
      </c>
      <c r="Q2545">
        <v>607</v>
      </c>
      <c r="R2545" t="s">
        <v>98</v>
      </c>
      <c r="S2545" t="s">
        <v>98</v>
      </c>
      <c r="T2545" t="str">
        <f>IF(Transcripts[[#This Row],[List?]]="Y", Transcripts[[#This Row],[RefSeq mRNA ID]]&amp;IF(Transcripts[[#This Row],[Preferred?]]="Y", " (Preferred)", ""), "")</f>
        <v/>
      </c>
      <c r="V2545" s="43" t="s">
        <v>18600</v>
      </c>
      <c r="W2545" s="43" t="e">
        <f t="array" ref="W2545">INDEX(Table6[#Data], MATCH(1, ISNUMBER(SEARCH(Transcripts[[#This Row],[RefSeq mRNA ID]], Table6['#name])), 0), 1)</f>
        <v>#N/A</v>
      </c>
      <c r="X2545" s="43"/>
      <c r="Y2545" s="43"/>
      <c r="Z2545" t="s">
        <v>9488</v>
      </c>
      <c r="AA2545" t="s">
        <v>9489</v>
      </c>
      <c r="AB2545">
        <v>143</v>
      </c>
      <c r="AC2545" t="s">
        <v>9449</v>
      </c>
      <c r="AD2545" t="s">
        <v>27</v>
      </c>
      <c r="AE2545" t="s">
        <v>11631</v>
      </c>
    </row>
    <row r="2546" spans="8:31" hidden="1" x14ac:dyDescent="0.25">
      <c r="H2546" t="s">
        <v>6855</v>
      </c>
      <c r="I2546" t="s">
        <v>6881</v>
      </c>
      <c r="J2546" t="s">
        <v>6882</v>
      </c>
      <c r="L2546">
        <v>563</v>
      </c>
      <c r="M2546" t="s">
        <v>27</v>
      </c>
      <c r="N2546" t="s">
        <v>6883</v>
      </c>
      <c r="Q2546">
        <v>563</v>
      </c>
      <c r="R2546" t="s">
        <v>98</v>
      </c>
      <c r="S2546" t="s">
        <v>98</v>
      </c>
      <c r="T2546" t="str">
        <f>IF(Transcripts[[#This Row],[List?]]="Y", Transcripts[[#This Row],[RefSeq mRNA ID]]&amp;IF(Transcripts[[#This Row],[Preferred?]]="Y", " (Preferred)", ""), "")</f>
        <v/>
      </c>
      <c r="V2546" s="43" t="s">
        <v>18600</v>
      </c>
      <c r="W2546" s="43" t="e">
        <f t="array" ref="W2546">INDEX(Table6[#Data], MATCH(1, ISNUMBER(SEARCH(Transcripts[[#This Row],[RefSeq mRNA ID]], Table6['#name])), 0), 1)</f>
        <v>#N/A</v>
      </c>
      <c r="X2546" s="43"/>
      <c r="Y2546" s="43"/>
      <c r="Z2546" t="s">
        <v>9482</v>
      </c>
      <c r="AA2546" t="s">
        <v>9483</v>
      </c>
      <c r="AB2546">
        <v>136</v>
      </c>
      <c r="AC2546" t="s">
        <v>9449</v>
      </c>
      <c r="AD2546" t="s">
        <v>27</v>
      </c>
      <c r="AE2546" t="s">
        <v>11632</v>
      </c>
    </row>
    <row r="2547" spans="8:31" hidden="1" x14ac:dyDescent="0.25">
      <c r="H2547" t="s">
        <v>6855</v>
      </c>
      <c r="I2547" t="s">
        <v>6878</v>
      </c>
      <c r="J2547" t="s">
        <v>6879</v>
      </c>
      <c r="L2547">
        <v>695</v>
      </c>
      <c r="M2547" t="s">
        <v>27</v>
      </c>
      <c r="N2547" t="s">
        <v>6880</v>
      </c>
      <c r="Q2547">
        <v>316</v>
      </c>
      <c r="R2547" t="s">
        <v>98</v>
      </c>
      <c r="S2547" t="s">
        <v>98</v>
      </c>
      <c r="T2547" t="str">
        <f>IF(Transcripts[[#This Row],[List?]]="Y", Transcripts[[#This Row],[RefSeq mRNA ID]]&amp;IF(Transcripts[[#This Row],[Preferred?]]="Y", " (Preferred)", ""), "")</f>
        <v/>
      </c>
      <c r="V2547" s="43" t="s">
        <v>18600</v>
      </c>
      <c r="W2547" s="43" t="e">
        <f t="array" ref="W2547">INDEX(Table6[#Data], MATCH(1, ISNUMBER(SEARCH(Transcripts[[#This Row],[RefSeq mRNA ID]], Table6['#name])), 0), 1)</f>
        <v>#N/A</v>
      </c>
      <c r="X2547" s="43"/>
      <c r="Y2547" s="43"/>
      <c r="Z2547" t="s">
        <v>9461</v>
      </c>
      <c r="AA2547" t="s">
        <v>9462</v>
      </c>
      <c r="AB2547">
        <v>1041</v>
      </c>
      <c r="AC2547" t="s">
        <v>9449</v>
      </c>
      <c r="AD2547" t="s">
        <v>27</v>
      </c>
      <c r="AE2547" t="s">
        <v>11633</v>
      </c>
    </row>
    <row r="2548" spans="8:31" hidden="1" x14ac:dyDescent="0.25">
      <c r="H2548" t="s">
        <v>6855</v>
      </c>
      <c r="I2548" t="s">
        <v>6884</v>
      </c>
      <c r="L2548">
        <v>1048</v>
      </c>
      <c r="M2548" t="s">
        <v>212</v>
      </c>
      <c r="N2548" t="s">
        <v>6885</v>
      </c>
      <c r="Q2548">
        <v>0</v>
      </c>
      <c r="R2548" t="s">
        <v>98</v>
      </c>
      <c r="S2548" t="s">
        <v>98</v>
      </c>
      <c r="T2548" t="str">
        <f>IF(Transcripts[[#This Row],[List?]]="Y", Transcripts[[#This Row],[RefSeq mRNA ID]]&amp;IF(Transcripts[[#This Row],[Preferred?]]="Y", " (Preferred)", ""), "")</f>
        <v/>
      </c>
      <c r="V2548" s="43" t="s">
        <v>18600</v>
      </c>
      <c r="W2548" s="43" t="e">
        <f t="array" ref="W2548">INDEX(Table6[#Data], MATCH(1, ISNUMBER(SEARCH(Transcripts[[#This Row],[RefSeq mRNA ID]], Table6['#name])), 0), 1)</f>
        <v>#N/A</v>
      </c>
      <c r="X2548" s="43"/>
      <c r="Y2548" s="43"/>
      <c r="Z2548" t="s">
        <v>3129</v>
      </c>
      <c r="AA2548" t="s">
        <v>3130</v>
      </c>
      <c r="AB2548">
        <v>1677</v>
      </c>
      <c r="AC2548" t="s">
        <v>3114</v>
      </c>
      <c r="AD2548" t="s">
        <v>27</v>
      </c>
      <c r="AE2548" t="s">
        <v>11634</v>
      </c>
    </row>
    <row r="2549" spans="8:31" hidden="1" x14ac:dyDescent="0.25">
      <c r="H2549" t="s">
        <v>6855</v>
      </c>
      <c r="I2549" t="s">
        <v>6886</v>
      </c>
      <c r="L2549">
        <v>999</v>
      </c>
      <c r="M2549" t="s">
        <v>212</v>
      </c>
      <c r="N2549" t="s">
        <v>6887</v>
      </c>
      <c r="Q2549">
        <v>0</v>
      </c>
      <c r="R2549" t="s">
        <v>98</v>
      </c>
      <c r="S2549" t="s">
        <v>98</v>
      </c>
      <c r="T2549" t="str">
        <f>IF(Transcripts[[#This Row],[List?]]="Y", Transcripts[[#This Row],[RefSeq mRNA ID]]&amp;IF(Transcripts[[#This Row],[Preferred?]]="Y", " (Preferred)", ""), "")</f>
        <v/>
      </c>
      <c r="V2549" s="43" t="s">
        <v>18600</v>
      </c>
      <c r="W2549" s="43" t="e">
        <f t="array" ref="W2549">INDEX(Table6[#Data], MATCH(1, ISNUMBER(SEARCH(Transcripts[[#This Row],[RefSeq mRNA ID]], Table6['#name])), 0), 1)</f>
        <v>#N/A</v>
      </c>
      <c r="X2549" s="43"/>
      <c r="Y2549" s="43"/>
      <c r="Z2549" t="s">
        <v>3134</v>
      </c>
      <c r="AA2549" t="s">
        <v>3135</v>
      </c>
      <c r="AB2549">
        <v>1677</v>
      </c>
      <c r="AC2549" t="s">
        <v>3114</v>
      </c>
      <c r="AD2549" t="s">
        <v>27</v>
      </c>
      <c r="AE2549" t="s">
        <v>11635</v>
      </c>
    </row>
    <row r="2550" spans="8:31" hidden="1" x14ac:dyDescent="0.25">
      <c r="H2550" t="s">
        <v>6855</v>
      </c>
      <c r="I2550" t="s">
        <v>6888</v>
      </c>
      <c r="L2550">
        <v>737</v>
      </c>
      <c r="M2550" t="s">
        <v>212</v>
      </c>
      <c r="N2550" t="s">
        <v>6889</v>
      </c>
      <c r="Q2550">
        <v>0</v>
      </c>
      <c r="R2550" t="s">
        <v>98</v>
      </c>
      <c r="S2550" t="s">
        <v>98</v>
      </c>
      <c r="T2550" t="str">
        <f>IF(Transcripts[[#This Row],[List?]]="Y", Transcripts[[#This Row],[RefSeq mRNA ID]]&amp;IF(Transcripts[[#This Row],[Preferred?]]="Y", " (Preferred)", ""), "")</f>
        <v/>
      </c>
      <c r="V2550" s="43" t="s">
        <v>18600</v>
      </c>
      <c r="W2550" s="43" t="e">
        <f t="array" ref="W2550">INDEX(Table6[#Data], MATCH(1, ISNUMBER(SEARCH(Transcripts[[#This Row],[RefSeq mRNA ID]], Table6['#name])), 0), 1)</f>
        <v>#N/A</v>
      </c>
      <c r="X2550" s="43"/>
      <c r="Y2550" s="43"/>
      <c r="Z2550" t="s">
        <v>3121</v>
      </c>
      <c r="AC2550" t="s">
        <v>3114</v>
      </c>
      <c r="AD2550" t="s">
        <v>27</v>
      </c>
      <c r="AE2550" t="s">
        <v>3121</v>
      </c>
    </row>
    <row r="2551" spans="8:31" hidden="1" x14ac:dyDescent="0.25">
      <c r="H2551" t="s">
        <v>6855</v>
      </c>
      <c r="I2551" t="s">
        <v>6890</v>
      </c>
      <c r="L2551">
        <v>412</v>
      </c>
      <c r="M2551" t="s">
        <v>212</v>
      </c>
      <c r="N2551" t="s">
        <v>6891</v>
      </c>
      <c r="Q2551">
        <v>0</v>
      </c>
      <c r="R2551" t="s">
        <v>98</v>
      </c>
      <c r="S2551" t="s">
        <v>98</v>
      </c>
      <c r="T2551" t="str">
        <f>IF(Transcripts[[#This Row],[List?]]="Y", Transcripts[[#This Row],[RefSeq mRNA ID]]&amp;IF(Transcripts[[#This Row],[Preferred?]]="Y", " (Preferred)", ""), "")</f>
        <v/>
      </c>
      <c r="V2551" s="43" t="s">
        <v>18600</v>
      </c>
      <c r="W2551" s="43" t="e">
        <f t="array" ref="W2551">INDEX(Table6[#Data], MATCH(1, ISNUMBER(SEARCH(Transcripts[[#This Row],[RefSeq mRNA ID]], Table6['#name])), 0), 1)</f>
        <v>#N/A</v>
      </c>
      <c r="X2551" s="43"/>
      <c r="Y2551" s="43"/>
      <c r="Z2551" t="s">
        <v>3123</v>
      </c>
      <c r="AC2551" t="s">
        <v>3114</v>
      </c>
      <c r="AD2551" t="s">
        <v>27</v>
      </c>
      <c r="AE2551" t="s">
        <v>3123</v>
      </c>
    </row>
    <row r="2552" spans="8:31" hidden="1" x14ac:dyDescent="0.25">
      <c r="H2552" t="s">
        <v>6892</v>
      </c>
      <c r="I2552" t="s">
        <v>6906</v>
      </c>
      <c r="J2552" t="s">
        <v>6907</v>
      </c>
      <c r="K2552" t="s">
        <v>19823</v>
      </c>
      <c r="L2552">
        <v>7840</v>
      </c>
      <c r="M2552" t="s">
        <v>27</v>
      </c>
      <c r="N2552" t="s">
        <v>6908</v>
      </c>
      <c r="P2552" t="s">
        <v>6909</v>
      </c>
      <c r="Q2552">
        <v>6861</v>
      </c>
      <c r="R2552" t="s">
        <v>97</v>
      </c>
      <c r="S2552" t="s">
        <v>97</v>
      </c>
      <c r="T2552" t="str">
        <f>IF(Transcripts[[#This Row],[List?]]="Y", Transcripts[[#This Row],[RefSeq mRNA ID]]&amp;IF(Transcripts[[#This Row],[Preferred?]]="Y", " (Preferred)", ""), "")</f>
        <v>NM_006231.3 (Preferred)</v>
      </c>
      <c r="V2552" s="43" t="s">
        <v>18601</v>
      </c>
      <c r="W2552" s="43" t="e">
        <f t="array" ref="W2552">INDEX(Table6[#Data], MATCH(1, ISNUMBER(SEARCH(Transcripts[[#This Row],[RefSeq mRNA ID]], Table6['#name])), 0), 1)</f>
        <v>#N/A</v>
      </c>
      <c r="X2552" s="43"/>
      <c r="Y2552" s="43"/>
      <c r="Z2552" t="s">
        <v>3117</v>
      </c>
      <c r="AC2552" t="s">
        <v>3114</v>
      </c>
      <c r="AD2552" t="s">
        <v>27</v>
      </c>
      <c r="AE2552" t="s">
        <v>3117</v>
      </c>
    </row>
    <row r="2553" spans="8:31" hidden="1" x14ac:dyDescent="0.25">
      <c r="H2553" t="s">
        <v>6892</v>
      </c>
      <c r="I2553" t="s">
        <v>6910</v>
      </c>
      <c r="J2553" t="s">
        <v>6911</v>
      </c>
      <c r="L2553">
        <v>6800</v>
      </c>
      <c r="M2553" t="s">
        <v>27</v>
      </c>
      <c r="N2553" t="s">
        <v>6912</v>
      </c>
      <c r="Q2553">
        <v>6780</v>
      </c>
      <c r="R2553" t="s">
        <v>98</v>
      </c>
      <c r="S2553" t="s">
        <v>98</v>
      </c>
      <c r="T2553" t="str">
        <f>IF(Transcripts[[#This Row],[List?]]="Y", Transcripts[[#This Row],[RefSeq mRNA ID]]&amp;IF(Transcripts[[#This Row],[Preferred?]]="Y", " (Preferred)", ""), "")</f>
        <v/>
      </c>
      <c r="V2553" s="43" t="s">
        <v>18601</v>
      </c>
      <c r="W2553" s="43" t="e">
        <f t="array" ref="W2553">INDEX(Table6[#Data], MATCH(1, ISNUMBER(SEARCH(Transcripts[[#This Row],[RefSeq mRNA ID]], Table6['#name])), 0), 1)</f>
        <v>#N/A</v>
      </c>
      <c r="X2553" s="43"/>
      <c r="Y2553" s="43"/>
      <c r="Z2553" t="s">
        <v>3125</v>
      </c>
      <c r="AC2553" t="s">
        <v>3114</v>
      </c>
      <c r="AD2553" t="s">
        <v>27</v>
      </c>
      <c r="AE2553" t="s">
        <v>3125</v>
      </c>
    </row>
    <row r="2554" spans="8:31" hidden="1" x14ac:dyDescent="0.25">
      <c r="H2554" t="s">
        <v>6892</v>
      </c>
      <c r="I2554" t="s">
        <v>6913</v>
      </c>
      <c r="J2554" t="s">
        <v>6914</v>
      </c>
      <c r="L2554">
        <v>3575</v>
      </c>
      <c r="M2554" t="s">
        <v>27</v>
      </c>
      <c r="N2554" t="s">
        <v>6915</v>
      </c>
      <c r="Q2554">
        <v>3491</v>
      </c>
      <c r="R2554" t="s">
        <v>98</v>
      </c>
      <c r="S2554" t="s">
        <v>98</v>
      </c>
      <c r="T2554" t="str">
        <f>IF(Transcripts[[#This Row],[List?]]="Y", Transcripts[[#This Row],[RefSeq mRNA ID]]&amp;IF(Transcripts[[#This Row],[Preferred?]]="Y", " (Preferred)", ""), "")</f>
        <v/>
      </c>
      <c r="V2554" s="43" t="s">
        <v>18601</v>
      </c>
      <c r="W2554" s="43" t="e">
        <f t="array" ref="W2554">INDEX(Table6[#Data], MATCH(1, ISNUMBER(SEARCH(Transcripts[[#This Row],[RefSeq mRNA ID]], Table6['#name])), 0), 1)</f>
        <v>#N/A</v>
      </c>
      <c r="X2554" s="43"/>
      <c r="Y2554" s="43"/>
      <c r="Z2554" t="s">
        <v>3115</v>
      </c>
      <c r="AC2554" t="s">
        <v>3114</v>
      </c>
      <c r="AD2554" t="s">
        <v>27</v>
      </c>
      <c r="AE2554" t="s">
        <v>3115</v>
      </c>
    </row>
    <row r="2555" spans="8:31" hidden="1" x14ac:dyDescent="0.25">
      <c r="H2555" t="s">
        <v>6892</v>
      </c>
      <c r="I2555" t="s">
        <v>6893</v>
      </c>
      <c r="J2555" t="s">
        <v>6894</v>
      </c>
      <c r="L2555">
        <v>8011</v>
      </c>
      <c r="M2555" t="s">
        <v>189</v>
      </c>
      <c r="N2555" t="s">
        <v>6895</v>
      </c>
      <c r="Q2555">
        <v>933</v>
      </c>
      <c r="R2555" t="s">
        <v>98</v>
      </c>
      <c r="S2555" t="s">
        <v>98</v>
      </c>
      <c r="T2555" t="str">
        <f>IF(Transcripts[[#This Row],[List?]]="Y", Transcripts[[#This Row],[RefSeq mRNA ID]]&amp;IF(Transcripts[[#This Row],[Preferred?]]="Y", " (Preferred)", ""), "")</f>
        <v/>
      </c>
      <c r="V2555" s="43" t="s">
        <v>18601</v>
      </c>
      <c r="W2555" s="43" t="e">
        <f t="array" ref="W2555">INDEX(Table6[#Data], MATCH(1, ISNUMBER(SEARCH(Transcripts[[#This Row],[RefSeq mRNA ID]], Table6['#name])), 0), 1)</f>
        <v>#N/A</v>
      </c>
      <c r="X2555" s="43"/>
      <c r="Y2555" s="43"/>
      <c r="Z2555" t="s">
        <v>3127</v>
      </c>
      <c r="AC2555" t="s">
        <v>3114</v>
      </c>
      <c r="AD2555" t="s">
        <v>27</v>
      </c>
      <c r="AE2555" t="s">
        <v>3127</v>
      </c>
    </row>
    <row r="2556" spans="8:31" hidden="1" x14ac:dyDescent="0.25">
      <c r="H2556" t="s">
        <v>6892</v>
      </c>
      <c r="I2556" t="s">
        <v>6916</v>
      </c>
      <c r="J2556" t="s">
        <v>6917</v>
      </c>
      <c r="L2556">
        <v>2334</v>
      </c>
      <c r="M2556" t="s">
        <v>27</v>
      </c>
      <c r="N2556" t="s">
        <v>6918</v>
      </c>
      <c r="Q2556">
        <v>921</v>
      </c>
      <c r="R2556" t="s">
        <v>98</v>
      </c>
      <c r="S2556" t="s">
        <v>98</v>
      </c>
      <c r="T2556" t="str">
        <f>IF(Transcripts[[#This Row],[List?]]="Y", Transcripts[[#This Row],[RefSeq mRNA ID]]&amp;IF(Transcripts[[#This Row],[Preferred?]]="Y", " (Preferred)", ""), "")</f>
        <v/>
      </c>
      <c r="V2556" s="43" t="s">
        <v>18601</v>
      </c>
      <c r="W2556" s="43" t="e">
        <f t="array" ref="W2556">INDEX(Table6[#Data], MATCH(1, ISNUMBER(SEARCH(Transcripts[[#This Row],[RefSeq mRNA ID]], Table6['#name])), 0), 1)</f>
        <v>#N/A</v>
      </c>
      <c r="X2556" s="43"/>
      <c r="Y2556" s="43"/>
      <c r="Z2556" t="s">
        <v>3119</v>
      </c>
      <c r="AC2556" t="s">
        <v>3114</v>
      </c>
      <c r="AD2556" t="s">
        <v>27</v>
      </c>
      <c r="AE2556" t="s">
        <v>3119</v>
      </c>
    </row>
    <row r="2557" spans="8:31" hidden="1" x14ac:dyDescent="0.25">
      <c r="H2557" t="s">
        <v>6892</v>
      </c>
      <c r="I2557" t="s">
        <v>6919</v>
      </c>
      <c r="J2557" t="s">
        <v>6920</v>
      </c>
      <c r="L2557">
        <v>1561</v>
      </c>
      <c r="M2557" t="s">
        <v>27</v>
      </c>
      <c r="N2557" t="s">
        <v>6921</v>
      </c>
      <c r="Q2557">
        <v>540</v>
      </c>
      <c r="R2557" t="s">
        <v>98</v>
      </c>
      <c r="S2557" t="s">
        <v>98</v>
      </c>
      <c r="T2557" t="str">
        <f>IF(Transcripts[[#This Row],[List?]]="Y", Transcripts[[#This Row],[RefSeq mRNA ID]]&amp;IF(Transcripts[[#This Row],[Preferred?]]="Y", " (Preferred)", ""), "")</f>
        <v/>
      </c>
      <c r="V2557" s="43" t="s">
        <v>18601</v>
      </c>
      <c r="W2557" s="43" t="e">
        <f t="array" ref="W2557">INDEX(Table6[#Data], MATCH(1, ISNUMBER(SEARCH(Transcripts[[#This Row],[RefSeq mRNA ID]], Table6['#name])), 0), 1)</f>
        <v>#N/A</v>
      </c>
      <c r="X2557" s="43"/>
      <c r="Y2557" s="43"/>
      <c r="Z2557" t="s">
        <v>3137</v>
      </c>
      <c r="AA2557" t="s">
        <v>3138</v>
      </c>
      <c r="AB2557">
        <v>450</v>
      </c>
      <c r="AC2557" t="s">
        <v>3114</v>
      </c>
      <c r="AD2557" t="s">
        <v>27</v>
      </c>
      <c r="AE2557" t="s">
        <v>11636</v>
      </c>
    </row>
    <row r="2558" spans="8:31" hidden="1" x14ac:dyDescent="0.25">
      <c r="H2558" t="s">
        <v>6892</v>
      </c>
      <c r="I2558" t="s">
        <v>6922</v>
      </c>
      <c r="J2558" t="s">
        <v>6923</v>
      </c>
      <c r="L2558">
        <v>1501</v>
      </c>
      <c r="M2558" t="s">
        <v>27</v>
      </c>
      <c r="N2558" t="s">
        <v>6924</v>
      </c>
      <c r="Q2558">
        <v>370</v>
      </c>
      <c r="R2558" t="s">
        <v>98</v>
      </c>
      <c r="S2558" t="s">
        <v>98</v>
      </c>
      <c r="T2558" t="str">
        <f>IF(Transcripts[[#This Row],[List?]]="Y", Transcripts[[#This Row],[RefSeq mRNA ID]]&amp;IF(Transcripts[[#This Row],[Preferred?]]="Y", " (Preferred)", ""), "")</f>
        <v/>
      </c>
      <c r="V2558" s="43" t="s">
        <v>18601</v>
      </c>
      <c r="W2558" s="43" t="e">
        <f t="array" ref="W2558">INDEX(Table6[#Data], MATCH(1, ISNUMBER(SEARCH(Transcripts[[#This Row],[RefSeq mRNA ID]], Table6['#name])), 0), 1)</f>
        <v>#N/A</v>
      </c>
      <c r="X2558" s="43"/>
      <c r="Y2558" s="43"/>
      <c r="Z2558" t="s">
        <v>6288</v>
      </c>
      <c r="AA2558" t="s">
        <v>6289</v>
      </c>
      <c r="AB2558">
        <v>933</v>
      </c>
      <c r="AC2558" t="s">
        <v>6287</v>
      </c>
      <c r="AD2558" t="s">
        <v>27</v>
      </c>
      <c r="AE2558" t="s">
        <v>11637</v>
      </c>
    </row>
    <row r="2559" spans="8:31" hidden="1" x14ac:dyDescent="0.25">
      <c r="H2559" t="s">
        <v>6892</v>
      </c>
      <c r="I2559" t="s">
        <v>6896</v>
      </c>
      <c r="L2559">
        <v>808</v>
      </c>
      <c r="M2559" t="s">
        <v>195</v>
      </c>
      <c r="N2559" t="s">
        <v>6897</v>
      </c>
      <c r="Q2559">
        <v>0</v>
      </c>
      <c r="R2559" t="s">
        <v>98</v>
      </c>
      <c r="S2559" t="s">
        <v>98</v>
      </c>
      <c r="T2559" t="str">
        <f>IF(Transcripts[[#This Row],[List?]]="Y", Transcripts[[#This Row],[RefSeq mRNA ID]]&amp;IF(Transcripts[[#This Row],[Preferred?]]="Y", " (Preferred)", ""), "")</f>
        <v/>
      </c>
      <c r="V2559" s="43" t="s">
        <v>18601</v>
      </c>
      <c r="W2559" s="43" t="e">
        <f t="array" ref="W2559">INDEX(Table6[#Data], MATCH(1, ISNUMBER(SEARCH(Transcripts[[#This Row],[RefSeq mRNA ID]], Table6['#name])), 0), 1)</f>
        <v>#N/A</v>
      </c>
      <c r="X2559" s="43"/>
      <c r="Y2559" s="43"/>
      <c r="Z2559" t="s">
        <v>2228</v>
      </c>
      <c r="AC2559" t="s">
        <v>2192</v>
      </c>
      <c r="AD2559" t="s">
        <v>27</v>
      </c>
      <c r="AE2559" t="s">
        <v>2228</v>
      </c>
    </row>
    <row r="2560" spans="8:31" hidden="1" x14ac:dyDescent="0.25">
      <c r="H2560" t="s">
        <v>6892</v>
      </c>
      <c r="I2560" t="s">
        <v>6898</v>
      </c>
      <c r="L2560">
        <v>659</v>
      </c>
      <c r="M2560" t="s">
        <v>195</v>
      </c>
      <c r="N2560" t="s">
        <v>6899</v>
      </c>
      <c r="Q2560">
        <v>0</v>
      </c>
      <c r="R2560" t="s">
        <v>98</v>
      </c>
      <c r="S2560" t="s">
        <v>98</v>
      </c>
      <c r="T2560" t="str">
        <f>IF(Transcripts[[#This Row],[List?]]="Y", Transcripts[[#This Row],[RefSeq mRNA ID]]&amp;IF(Transcripts[[#This Row],[Preferred?]]="Y", " (Preferred)", ""), "")</f>
        <v/>
      </c>
      <c r="V2560" s="43" t="s">
        <v>18601</v>
      </c>
      <c r="W2560" s="43" t="e">
        <f t="array" ref="W2560">INDEX(Table6[#Data], MATCH(1, ISNUMBER(SEARCH(Transcripts[[#This Row],[RefSeq mRNA ID]], Table6['#name])), 0), 1)</f>
        <v>#N/A</v>
      </c>
      <c r="X2560" s="43"/>
      <c r="Y2560" s="43"/>
      <c r="Z2560" t="s">
        <v>2211</v>
      </c>
      <c r="AA2560" t="s">
        <v>2212</v>
      </c>
      <c r="AB2560">
        <v>1923</v>
      </c>
      <c r="AC2560" t="s">
        <v>2192</v>
      </c>
      <c r="AD2560" t="s">
        <v>27</v>
      </c>
      <c r="AE2560" t="s">
        <v>11638</v>
      </c>
    </row>
    <row r="2561" spans="8:31" hidden="1" x14ac:dyDescent="0.25">
      <c r="H2561" t="s">
        <v>6892</v>
      </c>
      <c r="I2561" t="s">
        <v>6900</v>
      </c>
      <c r="L2561">
        <v>552</v>
      </c>
      <c r="M2561" t="s">
        <v>195</v>
      </c>
      <c r="N2561" t="s">
        <v>6901</v>
      </c>
      <c r="Q2561">
        <v>0</v>
      </c>
      <c r="R2561" t="s">
        <v>98</v>
      </c>
      <c r="S2561" t="s">
        <v>98</v>
      </c>
      <c r="T2561" t="str">
        <f>IF(Transcripts[[#This Row],[List?]]="Y", Transcripts[[#This Row],[RefSeq mRNA ID]]&amp;IF(Transcripts[[#This Row],[Preferred?]]="Y", " (Preferred)", ""), "")</f>
        <v/>
      </c>
      <c r="V2561" s="43" t="s">
        <v>18601</v>
      </c>
      <c r="W2561" s="43" t="e">
        <f t="array" ref="W2561">INDEX(Table6[#Data], MATCH(1, ISNUMBER(SEARCH(Transcripts[[#This Row],[RefSeq mRNA ID]], Table6['#name])), 0), 1)</f>
        <v>#N/A</v>
      </c>
      <c r="X2561" s="43"/>
      <c r="Y2561" s="43"/>
      <c r="Z2561" t="s">
        <v>2207</v>
      </c>
      <c r="AA2561" t="s">
        <v>2208</v>
      </c>
      <c r="AB2561">
        <v>1869</v>
      </c>
      <c r="AC2561" t="s">
        <v>2192</v>
      </c>
      <c r="AD2561" t="s">
        <v>27</v>
      </c>
      <c r="AE2561" t="s">
        <v>11639</v>
      </c>
    </row>
    <row r="2562" spans="8:31" hidden="1" x14ac:dyDescent="0.25">
      <c r="H2562" t="s">
        <v>6892</v>
      </c>
      <c r="I2562" t="s">
        <v>6902</v>
      </c>
      <c r="L2562">
        <v>551</v>
      </c>
      <c r="M2562" t="s">
        <v>195</v>
      </c>
      <c r="N2562" t="s">
        <v>6903</v>
      </c>
      <c r="Q2562">
        <v>0</v>
      </c>
      <c r="R2562" t="s">
        <v>98</v>
      </c>
      <c r="S2562" t="s">
        <v>98</v>
      </c>
      <c r="T2562" t="str">
        <f>IF(Transcripts[[#This Row],[List?]]="Y", Transcripts[[#This Row],[RefSeq mRNA ID]]&amp;IF(Transcripts[[#This Row],[Preferred?]]="Y", " (Preferred)", ""), "")</f>
        <v/>
      </c>
      <c r="V2562" s="43" t="s">
        <v>18601</v>
      </c>
      <c r="W2562" s="43" t="e">
        <f t="array" ref="W2562">INDEX(Table6[#Data], MATCH(1, ISNUMBER(SEARCH(Transcripts[[#This Row],[RefSeq mRNA ID]], Table6['#name])), 0), 1)</f>
        <v>#N/A</v>
      </c>
      <c r="X2562" s="43"/>
      <c r="Y2562" s="43"/>
      <c r="Z2562" t="s">
        <v>2214</v>
      </c>
      <c r="AC2562" t="s">
        <v>2192</v>
      </c>
      <c r="AD2562" t="s">
        <v>27</v>
      </c>
      <c r="AE2562" t="s">
        <v>2214</v>
      </c>
    </row>
    <row r="2563" spans="8:31" hidden="1" x14ac:dyDescent="0.25">
      <c r="H2563" t="s">
        <v>6892</v>
      </c>
      <c r="I2563" t="s">
        <v>6904</v>
      </c>
      <c r="L2563">
        <v>299</v>
      </c>
      <c r="M2563" t="s">
        <v>195</v>
      </c>
      <c r="N2563" t="s">
        <v>6905</v>
      </c>
      <c r="Q2563">
        <v>0</v>
      </c>
      <c r="R2563" t="s">
        <v>98</v>
      </c>
      <c r="S2563" t="s">
        <v>98</v>
      </c>
      <c r="T2563" t="str">
        <f>IF(Transcripts[[#This Row],[List?]]="Y", Transcripts[[#This Row],[RefSeq mRNA ID]]&amp;IF(Transcripts[[#This Row],[Preferred?]]="Y", " (Preferred)", ""), "")</f>
        <v/>
      </c>
      <c r="V2563" s="43" t="s">
        <v>18601</v>
      </c>
      <c r="W2563" s="43" t="e">
        <f t="array" ref="W2563">INDEX(Table6[#Data], MATCH(1, ISNUMBER(SEARCH(Transcripts[[#This Row],[RefSeq mRNA ID]], Table6['#name])), 0), 1)</f>
        <v>#N/A</v>
      </c>
      <c r="X2563" s="43"/>
      <c r="Y2563" s="43"/>
      <c r="Z2563" t="s">
        <v>2216</v>
      </c>
      <c r="AC2563" t="s">
        <v>2192</v>
      </c>
      <c r="AD2563" t="s">
        <v>27</v>
      </c>
      <c r="AE2563" t="s">
        <v>2216</v>
      </c>
    </row>
    <row r="2564" spans="8:31" hidden="1" x14ac:dyDescent="0.25">
      <c r="H2564" t="s">
        <v>6892</v>
      </c>
      <c r="I2564" t="s">
        <v>6925</v>
      </c>
      <c r="L2564">
        <v>2221</v>
      </c>
      <c r="M2564" t="s">
        <v>212</v>
      </c>
      <c r="N2564" t="s">
        <v>6926</v>
      </c>
      <c r="Q2564">
        <v>0</v>
      </c>
      <c r="R2564" t="s">
        <v>98</v>
      </c>
      <c r="S2564" t="s">
        <v>98</v>
      </c>
      <c r="T2564" t="str">
        <f>IF(Transcripts[[#This Row],[List?]]="Y", Transcripts[[#This Row],[RefSeq mRNA ID]]&amp;IF(Transcripts[[#This Row],[Preferred?]]="Y", " (Preferred)", ""), "")</f>
        <v/>
      </c>
      <c r="V2564" s="43" t="s">
        <v>18601</v>
      </c>
      <c r="W2564" s="43" t="e">
        <f t="array" ref="W2564">INDEX(Table6[#Data], MATCH(1, ISNUMBER(SEARCH(Transcripts[[#This Row],[RefSeq mRNA ID]], Table6['#name])), 0), 1)</f>
        <v>#N/A</v>
      </c>
      <c r="X2564" s="43"/>
      <c r="Y2564" s="43"/>
      <c r="Z2564" t="s">
        <v>2218</v>
      </c>
      <c r="AC2564" t="s">
        <v>2192</v>
      </c>
      <c r="AD2564" t="s">
        <v>27</v>
      </c>
      <c r="AE2564" t="s">
        <v>2218</v>
      </c>
    </row>
    <row r="2565" spans="8:31" hidden="1" x14ac:dyDescent="0.25">
      <c r="H2565" t="s">
        <v>6892</v>
      </c>
      <c r="I2565" t="s">
        <v>6927</v>
      </c>
      <c r="L2565">
        <v>2096</v>
      </c>
      <c r="M2565" t="s">
        <v>212</v>
      </c>
      <c r="N2565" t="s">
        <v>6928</v>
      </c>
      <c r="Q2565">
        <v>0</v>
      </c>
      <c r="R2565" t="s">
        <v>98</v>
      </c>
      <c r="S2565" t="s">
        <v>98</v>
      </c>
      <c r="T2565" t="str">
        <f>IF(Transcripts[[#This Row],[List?]]="Y", Transcripts[[#This Row],[RefSeq mRNA ID]]&amp;IF(Transcripts[[#This Row],[Preferred?]]="Y", " (Preferred)", ""), "")</f>
        <v/>
      </c>
      <c r="V2565" s="43" t="s">
        <v>18601</v>
      </c>
      <c r="W2565" s="43" t="e">
        <f t="array" ref="W2565">INDEX(Table6[#Data], MATCH(1, ISNUMBER(SEARCH(Transcripts[[#This Row],[RefSeq mRNA ID]], Table6['#name])), 0), 1)</f>
        <v>#N/A</v>
      </c>
      <c r="X2565" s="43"/>
      <c r="Y2565" s="43"/>
      <c r="Z2565" t="s">
        <v>2224</v>
      </c>
      <c r="AC2565" t="s">
        <v>2192</v>
      </c>
      <c r="AD2565" t="s">
        <v>27</v>
      </c>
      <c r="AE2565" t="s">
        <v>2224</v>
      </c>
    </row>
    <row r="2566" spans="8:31" hidden="1" x14ac:dyDescent="0.25">
      <c r="H2566" t="s">
        <v>6892</v>
      </c>
      <c r="I2566" t="s">
        <v>6929</v>
      </c>
      <c r="L2566">
        <v>1675</v>
      </c>
      <c r="M2566" t="s">
        <v>212</v>
      </c>
      <c r="N2566" t="s">
        <v>6930</v>
      </c>
      <c r="Q2566">
        <v>0</v>
      </c>
      <c r="R2566" t="s">
        <v>98</v>
      </c>
      <c r="S2566" t="s">
        <v>98</v>
      </c>
      <c r="T2566" t="str">
        <f>IF(Transcripts[[#This Row],[List?]]="Y", Transcripts[[#This Row],[RefSeq mRNA ID]]&amp;IF(Transcripts[[#This Row],[Preferred?]]="Y", " (Preferred)", ""), "")</f>
        <v/>
      </c>
      <c r="V2566" s="43" t="s">
        <v>18601</v>
      </c>
      <c r="W2566" s="43" t="e">
        <f t="array" ref="W2566">INDEX(Table6[#Data], MATCH(1, ISNUMBER(SEARCH(Transcripts[[#This Row],[RefSeq mRNA ID]], Table6['#name])), 0), 1)</f>
        <v>#N/A</v>
      </c>
      <c r="X2566" s="43"/>
      <c r="Y2566" s="43"/>
      <c r="Z2566" t="s">
        <v>2230</v>
      </c>
      <c r="AC2566" t="s">
        <v>2192</v>
      </c>
      <c r="AD2566" t="s">
        <v>27</v>
      </c>
      <c r="AE2566" t="s">
        <v>2230</v>
      </c>
    </row>
    <row r="2567" spans="8:31" hidden="1" x14ac:dyDescent="0.25">
      <c r="H2567" t="s">
        <v>6892</v>
      </c>
      <c r="I2567" t="s">
        <v>6931</v>
      </c>
      <c r="L2567">
        <v>1660</v>
      </c>
      <c r="M2567" t="s">
        <v>212</v>
      </c>
      <c r="N2567" t="s">
        <v>6932</v>
      </c>
      <c r="Q2567">
        <v>0</v>
      </c>
      <c r="R2567" t="s">
        <v>98</v>
      </c>
      <c r="S2567" t="s">
        <v>98</v>
      </c>
      <c r="T2567" t="str">
        <f>IF(Transcripts[[#This Row],[List?]]="Y", Transcripts[[#This Row],[RefSeq mRNA ID]]&amp;IF(Transcripts[[#This Row],[Preferred?]]="Y", " (Preferred)", ""), "")</f>
        <v/>
      </c>
      <c r="V2567" s="43" t="s">
        <v>18601</v>
      </c>
      <c r="W2567" s="43" t="e">
        <f t="array" ref="W2567">INDEX(Table6[#Data], MATCH(1, ISNUMBER(SEARCH(Transcripts[[#This Row],[RefSeq mRNA ID]], Table6['#name])), 0), 1)</f>
        <v>#N/A</v>
      </c>
      <c r="X2567" s="43"/>
      <c r="Y2567" s="43"/>
      <c r="Z2567" t="s">
        <v>2226</v>
      </c>
      <c r="AC2567" t="s">
        <v>2192</v>
      </c>
      <c r="AD2567" t="s">
        <v>27</v>
      </c>
      <c r="AE2567" t="s">
        <v>2226</v>
      </c>
    </row>
    <row r="2568" spans="8:31" hidden="1" x14ac:dyDescent="0.25">
      <c r="H2568" t="s">
        <v>6892</v>
      </c>
      <c r="I2568" t="s">
        <v>6933</v>
      </c>
      <c r="L2568">
        <v>587</v>
      </c>
      <c r="M2568" t="s">
        <v>212</v>
      </c>
      <c r="N2568" t="s">
        <v>6934</v>
      </c>
      <c r="Q2568">
        <v>0</v>
      </c>
      <c r="R2568" t="s">
        <v>98</v>
      </c>
      <c r="S2568" t="s">
        <v>98</v>
      </c>
      <c r="T2568" t="str">
        <f>IF(Transcripts[[#This Row],[List?]]="Y", Transcripts[[#This Row],[RefSeq mRNA ID]]&amp;IF(Transcripts[[#This Row],[Preferred?]]="Y", " (Preferred)", ""), "")</f>
        <v/>
      </c>
      <c r="V2568" s="43" t="s">
        <v>18601</v>
      </c>
      <c r="W2568" s="43" t="e">
        <f t="array" ref="W2568">INDEX(Table6[#Data], MATCH(1, ISNUMBER(SEARCH(Transcripts[[#This Row],[RefSeq mRNA ID]], Table6['#name])), 0), 1)</f>
        <v>#N/A</v>
      </c>
      <c r="X2568" s="43"/>
      <c r="Y2568" s="43"/>
      <c r="Z2568" t="s">
        <v>2196</v>
      </c>
      <c r="AA2568" t="s">
        <v>2197</v>
      </c>
      <c r="AB2568">
        <v>520</v>
      </c>
      <c r="AC2568" t="s">
        <v>2192</v>
      </c>
      <c r="AD2568" t="s">
        <v>27</v>
      </c>
      <c r="AE2568" t="s">
        <v>11640</v>
      </c>
    </row>
    <row r="2569" spans="8:31" hidden="1" x14ac:dyDescent="0.25">
      <c r="H2569" t="s">
        <v>6892</v>
      </c>
      <c r="I2569" t="s">
        <v>6935</v>
      </c>
      <c r="L2569">
        <v>575</v>
      </c>
      <c r="M2569" t="s">
        <v>212</v>
      </c>
      <c r="N2569" t="s">
        <v>6936</v>
      </c>
      <c r="Q2569">
        <v>0</v>
      </c>
      <c r="R2569" t="s">
        <v>98</v>
      </c>
      <c r="S2569" t="s">
        <v>98</v>
      </c>
      <c r="T2569" t="str">
        <f>IF(Transcripts[[#This Row],[List?]]="Y", Transcripts[[#This Row],[RefSeq mRNA ID]]&amp;IF(Transcripts[[#This Row],[Preferred?]]="Y", " (Preferred)", ""), "")</f>
        <v/>
      </c>
      <c r="V2569" s="43" t="s">
        <v>18601</v>
      </c>
      <c r="W2569" s="43" t="e">
        <f t="array" ref="W2569">INDEX(Table6[#Data], MATCH(1, ISNUMBER(SEARCH(Transcripts[[#This Row],[RefSeq mRNA ID]], Table6['#name])), 0), 1)</f>
        <v>#N/A</v>
      </c>
      <c r="X2569" s="43"/>
      <c r="Y2569" s="43"/>
      <c r="Z2569" t="s">
        <v>2232</v>
      </c>
      <c r="AC2569" t="s">
        <v>2192</v>
      </c>
      <c r="AD2569" t="s">
        <v>27</v>
      </c>
      <c r="AE2569" t="s">
        <v>2232</v>
      </c>
    </row>
    <row r="2570" spans="8:31" hidden="1" x14ac:dyDescent="0.25">
      <c r="H2570" t="s">
        <v>6892</v>
      </c>
      <c r="I2570" t="s">
        <v>6937</v>
      </c>
      <c r="L2570">
        <v>542</v>
      </c>
      <c r="M2570" t="s">
        <v>212</v>
      </c>
      <c r="N2570" t="s">
        <v>6938</v>
      </c>
      <c r="Q2570">
        <v>0</v>
      </c>
      <c r="R2570" t="s">
        <v>98</v>
      </c>
      <c r="S2570" t="s">
        <v>98</v>
      </c>
      <c r="T2570" t="str">
        <f>IF(Transcripts[[#This Row],[List?]]="Y", Transcripts[[#This Row],[RefSeq mRNA ID]]&amp;IF(Transcripts[[#This Row],[Preferred?]]="Y", " (Preferred)", ""), "")</f>
        <v/>
      </c>
      <c r="V2570" s="43" t="s">
        <v>18601</v>
      </c>
      <c r="W2570" s="43" t="e">
        <f t="array" ref="W2570">INDEX(Table6[#Data], MATCH(1, ISNUMBER(SEARCH(Transcripts[[#This Row],[RefSeq mRNA ID]], Table6['#name])), 0), 1)</f>
        <v>#N/A</v>
      </c>
      <c r="X2570" s="43"/>
      <c r="Y2570" s="43"/>
      <c r="Z2570" t="s">
        <v>2222</v>
      </c>
      <c r="AC2570" t="s">
        <v>2192</v>
      </c>
      <c r="AD2570" t="s">
        <v>27</v>
      </c>
      <c r="AE2570" t="s">
        <v>2222</v>
      </c>
    </row>
    <row r="2571" spans="8:31" hidden="1" x14ac:dyDescent="0.25">
      <c r="H2571" t="s">
        <v>6892</v>
      </c>
      <c r="I2571" t="s">
        <v>6939</v>
      </c>
      <c r="L2571">
        <v>535</v>
      </c>
      <c r="M2571" t="s">
        <v>212</v>
      </c>
      <c r="N2571" t="s">
        <v>6940</v>
      </c>
      <c r="Q2571">
        <v>0</v>
      </c>
      <c r="R2571" t="s">
        <v>98</v>
      </c>
      <c r="S2571" t="s">
        <v>98</v>
      </c>
      <c r="T2571" t="str">
        <f>IF(Transcripts[[#This Row],[List?]]="Y", Transcripts[[#This Row],[RefSeq mRNA ID]]&amp;IF(Transcripts[[#This Row],[Preferred?]]="Y", " (Preferred)", ""), "")</f>
        <v/>
      </c>
      <c r="V2571" s="43" t="s">
        <v>18601</v>
      </c>
      <c r="W2571" s="43" t="e">
        <f t="array" ref="W2571">INDEX(Table6[#Data], MATCH(1, ISNUMBER(SEARCH(Transcripts[[#This Row],[RefSeq mRNA ID]], Table6['#name])), 0), 1)</f>
        <v>#N/A</v>
      </c>
      <c r="X2571" s="43"/>
      <c r="Y2571" s="43"/>
      <c r="Z2571" t="s">
        <v>2199</v>
      </c>
      <c r="AA2571" t="s">
        <v>2200</v>
      </c>
      <c r="AB2571">
        <v>381</v>
      </c>
      <c r="AC2571" t="s">
        <v>2192</v>
      </c>
      <c r="AD2571" t="s">
        <v>27</v>
      </c>
      <c r="AE2571" t="s">
        <v>11641</v>
      </c>
    </row>
    <row r="2572" spans="8:31" hidden="1" x14ac:dyDescent="0.25">
      <c r="H2572" t="s">
        <v>6892</v>
      </c>
      <c r="I2572" t="s">
        <v>6941</v>
      </c>
      <c r="L2572">
        <v>508</v>
      </c>
      <c r="M2572" t="s">
        <v>212</v>
      </c>
      <c r="N2572" t="s">
        <v>6942</v>
      </c>
      <c r="Q2572">
        <v>0</v>
      </c>
      <c r="R2572" t="s">
        <v>98</v>
      </c>
      <c r="S2572" t="s">
        <v>98</v>
      </c>
      <c r="T2572" t="str">
        <f>IF(Transcripts[[#This Row],[List?]]="Y", Transcripts[[#This Row],[RefSeq mRNA ID]]&amp;IF(Transcripts[[#This Row],[Preferred?]]="Y", " (Preferred)", ""), "")</f>
        <v/>
      </c>
      <c r="V2572" s="43" t="s">
        <v>18601</v>
      </c>
      <c r="W2572" s="43" t="e">
        <f t="array" ref="W2572">INDEX(Table6[#Data], MATCH(1, ISNUMBER(SEARCH(Transcripts[[#This Row],[RefSeq mRNA ID]], Table6['#name])), 0), 1)</f>
        <v>#N/A</v>
      </c>
      <c r="X2572" s="43"/>
      <c r="Y2572" s="43"/>
      <c r="Z2572" t="s">
        <v>2193</v>
      </c>
      <c r="AA2572" t="s">
        <v>2194</v>
      </c>
      <c r="AB2572">
        <v>606</v>
      </c>
      <c r="AC2572" t="s">
        <v>2192</v>
      </c>
      <c r="AD2572" t="s">
        <v>27</v>
      </c>
      <c r="AE2572" t="s">
        <v>11642</v>
      </c>
    </row>
    <row r="2573" spans="8:31" hidden="1" x14ac:dyDescent="0.25">
      <c r="H2573" t="s">
        <v>6892</v>
      </c>
      <c r="I2573" t="s">
        <v>6943</v>
      </c>
      <c r="L2573">
        <v>483</v>
      </c>
      <c r="M2573" t="s">
        <v>212</v>
      </c>
      <c r="N2573" t="s">
        <v>6944</v>
      </c>
      <c r="Q2573">
        <v>0</v>
      </c>
      <c r="R2573" t="s">
        <v>98</v>
      </c>
      <c r="S2573" t="s">
        <v>98</v>
      </c>
      <c r="T2573" t="str">
        <f>IF(Transcripts[[#This Row],[List?]]="Y", Transcripts[[#This Row],[RefSeq mRNA ID]]&amp;IF(Transcripts[[#This Row],[Preferred?]]="Y", " (Preferred)", ""), "")</f>
        <v/>
      </c>
      <c r="V2573" s="43" t="s">
        <v>18601</v>
      </c>
      <c r="W2573" s="43" t="e">
        <f t="array" ref="W2573">INDEX(Table6[#Data], MATCH(1, ISNUMBER(SEARCH(Transcripts[[#This Row],[RefSeq mRNA ID]], Table6['#name])), 0), 1)</f>
        <v>#N/A</v>
      </c>
      <c r="X2573" s="43"/>
      <c r="Y2573" s="43"/>
      <c r="Z2573" t="s">
        <v>2205</v>
      </c>
      <c r="AC2573" t="s">
        <v>2192</v>
      </c>
      <c r="AD2573" t="s">
        <v>27</v>
      </c>
      <c r="AE2573" t="s">
        <v>2205</v>
      </c>
    </row>
    <row r="2574" spans="8:31" hidden="1" x14ac:dyDescent="0.25">
      <c r="H2574" t="s">
        <v>6892</v>
      </c>
      <c r="I2574" t="s">
        <v>6945</v>
      </c>
      <c r="L2574">
        <v>366</v>
      </c>
      <c r="M2574" t="s">
        <v>212</v>
      </c>
      <c r="N2574" t="s">
        <v>6946</v>
      </c>
      <c r="Q2574">
        <v>0</v>
      </c>
      <c r="R2574" t="s">
        <v>98</v>
      </c>
      <c r="S2574" t="s">
        <v>98</v>
      </c>
      <c r="T2574" t="str">
        <f>IF(Transcripts[[#This Row],[List?]]="Y", Transcripts[[#This Row],[RefSeq mRNA ID]]&amp;IF(Transcripts[[#This Row],[Preferred?]]="Y", " (Preferred)", ""), "")</f>
        <v/>
      </c>
      <c r="V2574" s="43" t="s">
        <v>18601</v>
      </c>
      <c r="W2574" s="43" t="e">
        <f t="array" ref="W2574">INDEX(Table6[#Data], MATCH(1, ISNUMBER(SEARCH(Transcripts[[#This Row],[RefSeq mRNA ID]], Table6['#name])), 0), 1)</f>
        <v>#N/A</v>
      </c>
      <c r="X2574" s="43"/>
      <c r="Y2574" s="43"/>
      <c r="Z2574" t="s">
        <v>2220</v>
      </c>
      <c r="AC2574" t="s">
        <v>2192</v>
      </c>
      <c r="AD2574" t="s">
        <v>27</v>
      </c>
      <c r="AE2574" t="s">
        <v>2220</v>
      </c>
    </row>
    <row r="2575" spans="8:31" hidden="1" x14ac:dyDescent="0.25">
      <c r="H2575" t="s">
        <v>6892</v>
      </c>
      <c r="I2575" t="s">
        <v>6947</v>
      </c>
      <c r="L2575">
        <v>364</v>
      </c>
      <c r="M2575" t="s">
        <v>212</v>
      </c>
      <c r="N2575" t="s">
        <v>6948</v>
      </c>
      <c r="Q2575">
        <v>0</v>
      </c>
      <c r="R2575" t="s">
        <v>98</v>
      </c>
      <c r="S2575" t="s">
        <v>98</v>
      </c>
      <c r="T2575" t="str">
        <f>IF(Transcripts[[#This Row],[List?]]="Y", Transcripts[[#This Row],[RefSeq mRNA ID]]&amp;IF(Transcripts[[#This Row],[Preferred?]]="Y", " (Preferred)", ""), "")</f>
        <v/>
      </c>
      <c r="V2575" s="43" t="s">
        <v>18601</v>
      </c>
      <c r="W2575" s="43" t="e">
        <f t="array" ref="W2575">INDEX(Table6[#Data], MATCH(1, ISNUMBER(SEARCH(Transcripts[[#This Row],[RefSeq mRNA ID]], Table6['#name])), 0), 1)</f>
        <v>#N/A</v>
      </c>
      <c r="X2575" s="43"/>
      <c r="Y2575" s="43"/>
      <c r="Z2575" t="s">
        <v>2202</v>
      </c>
      <c r="AA2575" t="s">
        <v>2203</v>
      </c>
      <c r="AB2575">
        <v>150</v>
      </c>
      <c r="AC2575" t="s">
        <v>2192</v>
      </c>
      <c r="AD2575" t="s">
        <v>27</v>
      </c>
      <c r="AE2575" t="s">
        <v>11643</v>
      </c>
    </row>
    <row r="2576" spans="8:31" hidden="1" x14ac:dyDescent="0.25">
      <c r="H2576" t="s">
        <v>6949</v>
      </c>
      <c r="I2576" t="s">
        <v>6953</v>
      </c>
      <c r="J2576" t="s">
        <v>6954</v>
      </c>
      <c r="K2576" t="s">
        <v>19824</v>
      </c>
      <c r="L2576">
        <v>2986</v>
      </c>
      <c r="M2576" t="s">
        <v>27</v>
      </c>
      <c r="N2576" t="s">
        <v>6955</v>
      </c>
      <c r="P2576" t="s">
        <v>6956</v>
      </c>
      <c r="Q2576">
        <v>1818</v>
      </c>
      <c r="R2576" t="s">
        <v>97</v>
      </c>
      <c r="S2576" t="s">
        <v>97</v>
      </c>
      <c r="T2576" t="str">
        <f>IF(Transcripts[[#This Row],[List?]]="Y", Transcripts[[#This Row],[RefSeq mRNA ID]]&amp;IF(Transcripts[[#This Row],[Preferred?]]="Y", " (Preferred)", ""), "")</f>
        <v>NM_003620.3 (Preferred)</v>
      </c>
      <c r="V2576" s="43" t="s">
        <v>18602</v>
      </c>
      <c r="W2576" s="43" t="e">
        <f t="array" ref="W2576">INDEX(Table6[#Data], MATCH(1, ISNUMBER(SEARCH(Transcripts[[#This Row],[RefSeq mRNA ID]], Table6['#name])), 0), 1)</f>
        <v>#N/A</v>
      </c>
      <c r="X2576" s="43"/>
      <c r="Y2576" s="43"/>
      <c r="Z2576" t="s">
        <v>6491</v>
      </c>
      <c r="AA2576" t="s">
        <v>6492</v>
      </c>
      <c r="AB2576">
        <v>3270</v>
      </c>
      <c r="AC2576" t="s">
        <v>156</v>
      </c>
      <c r="AD2576" t="s">
        <v>27</v>
      </c>
      <c r="AE2576" t="s">
        <v>11644</v>
      </c>
    </row>
    <row r="2577" spans="8:31" hidden="1" x14ac:dyDescent="0.25">
      <c r="H2577" t="s">
        <v>6949</v>
      </c>
      <c r="I2577" t="s">
        <v>6950</v>
      </c>
      <c r="J2577" t="s">
        <v>6951</v>
      </c>
      <c r="L2577">
        <v>2996</v>
      </c>
      <c r="M2577" t="s">
        <v>189</v>
      </c>
      <c r="N2577" t="s">
        <v>6952</v>
      </c>
      <c r="Q2577">
        <v>1293</v>
      </c>
      <c r="R2577" t="s">
        <v>98</v>
      </c>
      <c r="S2577" t="s">
        <v>98</v>
      </c>
      <c r="T2577" t="str">
        <f>IF(Transcripts[[#This Row],[List?]]="Y", Transcripts[[#This Row],[RefSeq mRNA ID]]&amp;IF(Transcripts[[#This Row],[Preferred?]]="Y", " (Preferred)", ""), "")</f>
        <v/>
      </c>
      <c r="V2577" s="43" t="s">
        <v>18602</v>
      </c>
      <c r="W2577" s="43" t="e">
        <f t="array" ref="W2577">INDEX(Table6[#Data], MATCH(1, ISNUMBER(SEARCH(Transcripts[[#This Row],[RefSeq mRNA ID]], Table6['#name])), 0), 1)</f>
        <v>#N/A</v>
      </c>
      <c r="X2577" s="43"/>
      <c r="Y2577" s="43"/>
      <c r="Z2577" t="s">
        <v>6495</v>
      </c>
      <c r="AA2577" t="s">
        <v>6496</v>
      </c>
      <c r="AB2577">
        <v>657</v>
      </c>
      <c r="AC2577" t="s">
        <v>156</v>
      </c>
      <c r="AD2577" t="s">
        <v>27</v>
      </c>
      <c r="AE2577" t="s">
        <v>11645</v>
      </c>
    </row>
    <row r="2578" spans="8:31" hidden="1" x14ac:dyDescent="0.25">
      <c r="H2578" t="s">
        <v>6949</v>
      </c>
      <c r="I2578" t="s">
        <v>6957</v>
      </c>
      <c r="J2578" t="s">
        <v>6958</v>
      </c>
      <c r="L2578">
        <v>489</v>
      </c>
      <c r="M2578" t="s">
        <v>27</v>
      </c>
      <c r="N2578" t="s">
        <v>6959</v>
      </c>
      <c r="Q2578">
        <v>377</v>
      </c>
      <c r="R2578" t="s">
        <v>98</v>
      </c>
      <c r="S2578" t="s">
        <v>98</v>
      </c>
      <c r="T2578" t="str">
        <f>IF(Transcripts[[#This Row],[List?]]="Y", Transcripts[[#This Row],[RefSeq mRNA ID]]&amp;IF(Transcripts[[#This Row],[Preferred?]]="Y", " (Preferred)", ""), "")</f>
        <v/>
      </c>
      <c r="V2578" s="43" t="s">
        <v>18602</v>
      </c>
      <c r="W2578" s="43" t="e">
        <f t="array" ref="W2578">INDEX(Table6[#Data], MATCH(1, ISNUMBER(SEARCH(Transcripts[[#This Row],[RefSeq mRNA ID]], Table6['#name])), 0), 1)</f>
        <v>#N/A</v>
      </c>
      <c r="X2578" s="43"/>
      <c r="Y2578" s="43"/>
      <c r="Z2578" t="s">
        <v>6510</v>
      </c>
      <c r="AC2578" t="s">
        <v>156</v>
      </c>
      <c r="AD2578" t="s">
        <v>27</v>
      </c>
      <c r="AE2578" t="s">
        <v>6510</v>
      </c>
    </row>
    <row r="2579" spans="8:31" hidden="1" x14ac:dyDescent="0.25">
      <c r="H2579" t="s">
        <v>6960</v>
      </c>
      <c r="I2579" t="s">
        <v>6968</v>
      </c>
      <c r="J2579" t="s">
        <v>6969</v>
      </c>
      <c r="K2579" t="s">
        <v>19825</v>
      </c>
      <c r="L2579">
        <v>3281</v>
      </c>
      <c r="M2579" t="s">
        <v>27</v>
      </c>
      <c r="N2579" t="s">
        <v>6970</v>
      </c>
      <c r="P2579" t="s">
        <v>6971</v>
      </c>
      <c r="Q2579">
        <v>1770</v>
      </c>
      <c r="R2579" t="s">
        <v>97</v>
      </c>
      <c r="S2579" t="s">
        <v>97</v>
      </c>
      <c r="T2579" t="str">
        <f>IF(Transcripts[[#This Row],[List?]]="Y", Transcripts[[#This Row],[RefSeq mRNA ID]]&amp;IF(Transcripts[[#This Row],[Preferred?]]="Y", " (Preferred)", ""), "")</f>
        <v>NM_014225.5 (Preferred)</v>
      </c>
      <c r="V2579" s="43" t="s">
        <v>18603</v>
      </c>
      <c r="W2579" s="43" t="e">
        <f t="array" ref="W2579">INDEX(Table6[#Data], MATCH(1, ISNUMBER(SEARCH(Transcripts[[#This Row],[RefSeq mRNA ID]], Table6['#name])), 0), 1)</f>
        <v>#N/A</v>
      </c>
      <c r="X2579" s="43"/>
      <c r="Y2579" s="43"/>
      <c r="Z2579" t="s">
        <v>6504</v>
      </c>
      <c r="AA2579" t="s">
        <v>6505</v>
      </c>
      <c r="AB2579">
        <v>442</v>
      </c>
      <c r="AC2579" t="s">
        <v>156</v>
      </c>
      <c r="AD2579" t="s">
        <v>27</v>
      </c>
      <c r="AE2579" t="s">
        <v>11646</v>
      </c>
    </row>
    <row r="2580" spans="8:31" hidden="1" x14ac:dyDescent="0.25">
      <c r="H2580" t="s">
        <v>6960</v>
      </c>
      <c r="I2580" t="s">
        <v>6975</v>
      </c>
      <c r="J2580" t="s">
        <v>6976</v>
      </c>
      <c r="L2580">
        <v>1944</v>
      </c>
      <c r="M2580" t="s">
        <v>27</v>
      </c>
      <c r="N2580" t="s">
        <v>6977</v>
      </c>
      <c r="Q2580">
        <v>1605</v>
      </c>
      <c r="R2580" t="s">
        <v>98</v>
      </c>
      <c r="S2580" t="s">
        <v>98</v>
      </c>
      <c r="T2580" t="str">
        <f>IF(Transcripts[[#This Row],[List?]]="Y", Transcripts[[#This Row],[RefSeq mRNA ID]]&amp;IF(Transcripts[[#This Row],[Preferred?]]="Y", " (Preferred)", ""), "")</f>
        <v/>
      </c>
      <c r="V2580" s="43" t="s">
        <v>18603</v>
      </c>
      <c r="W2580" s="43" t="e">
        <f t="array" ref="W2580">INDEX(Table6[#Data], MATCH(1, ISNUMBER(SEARCH(Transcripts[[#This Row],[RefSeq mRNA ID]], Table6['#name])), 0), 1)</f>
        <v>#N/A</v>
      </c>
      <c r="X2580" s="43"/>
      <c r="Y2580" s="43"/>
      <c r="Z2580" t="s">
        <v>6488</v>
      </c>
      <c r="AA2580" t="s">
        <v>6489</v>
      </c>
      <c r="AB2580">
        <v>2232</v>
      </c>
      <c r="AC2580" t="s">
        <v>156</v>
      </c>
      <c r="AD2580" t="s">
        <v>27</v>
      </c>
      <c r="AE2580" t="s">
        <v>11647</v>
      </c>
    </row>
    <row r="2581" spans="8:31" hidden="1" x14ac:dyDescent="0.25">
      <c r="H2581" t="s">
        <v>6960</v>
      </c>
      <c r="I2581" t="s">
        <v>6972</v>
      </c>
      <c r="J2581" t="s">
        <v>6973</v>
      </c>
      <c r="L2581">
        <v>2730</v>
      </c>
      <c r="M2581" t="s">
        <v>27</v>
      </c>
      <c r="N2581" t="s">
        <v>6974</v>
      </c>
      <c r="Q2581">
        <v>1233</v>
      </c>
      <c r="R2581" t="s">
        <v>98</v>
      </c>
      <c r="S2581" t="s">
        <v>98</v>
      </c>
      <c r="T2581" t="str">
        <f>IF(Transcripts[[#This Row],[List?]]="Y", Transcripts[[#This Row],[RefSeq mRNA ID]]&amp;IF(Transcripts[[#This Row],[Preferred?]]="Y", " (Preferred)", ""), "")</f>
        <v/>
      </c>
      <c r="V2581" s="43" t="s">
        <v>18603</v>
      </c>
      <c r="W2581" s="43" t="e">
        <f t="array" ref="W2581">INDEX(Table6[#Data], MATCH(1, ISNUMBER(SEARCH(Transcripts[[#This Row],[RefSeq mRNA ID]], Table6['#name])), 0), 1)</f>
        <v>#N/A</v>
      </c>
      <c r="X2581" s="43"/>
      <c r="Y2581" s="43"/>
      <c r="Z2581" t="s">
        <v>6501</v>
      </c>
      <c r="AA2581" t="s">
        <v>6502</v>
      </c>
      <c r="AB2581">
        <v>477</v>
      </c>
      <c r="AC2581" t="s">
        <v>156</v>
      </c>
      <c r="AD2581" t="s">
        <v>27</v>
      </c>
      <c r="AE2581" t="s">
        <v>11648</v>
      </c>
    </row>
    <row r="2582" spans="8:31" hidden="1" x14ac:dyDescent="0.25">
      <c r="H2582" t="s">
        <v>6960</v>
      </c>
      <c r="I2582" t="s">
        <v>6978</v>
      </c>
      <c r="J2582" t="s">
        <v>6979</v>
      </c>
      <c r="L2582">
        <v>1233</v>
      </c>
      <c r="M2582" t="s">
        <v>27</v>
      </c>
      <c r="N2582" t="s">
        <v>6980</v>
      </c>
      <c r="Q2582">
        <v>1187</v>
      </c>
      <c r="R2582" t="s">
        <v>98</v>
      </c>
      <c r="S2582" t="s">
        <v>98</v>
      </c>
      <c r="T2582" t="str">
        <f>IF(Transcripts[[#This Row],[List?]]="Y", Transcripts[[#This Row],[RefSeq mRNA ID]]&amp;IF(Transcripts[[#This Row],[Preferred?]]="Y", " (Preferred)", ""), "")</f>
        <v/>
      </c>
      <c r="V2582" s="43" t="s">
        <v>18603</v>
      </c>
      <c r="W2582" s="43" t="e">
        <f t="array" ref="W2582">INDEX(Table6[#Data], MATCH(1, ISNUMBER(SEARCH(Transcripts[[#This Row],[RefSeq mRNA ID]], Table6['#name])), 0), 1)</f>
        <v>#N/A</v>
      </c>
      <c r="X2582" s="43"/>
      <c r="Y2582" s="43"/>
      <c r="Z2582" t="s">
        <v>6498</v>
      </c>
      <c r="AA2582" t="s">
        <v>6499</v>
      </c>
      <c r="AB2582">
        <v>474</v>
      </c>
      <c r="AC2582" t="s">
        <v>156</v>
      </c>
      <c r="AD2582" t="s">
        <v>27</v>
      </c>
      <c r="AE2582" t="s">
        <v>11649</v>
      </c>
    </row>
    <row r="2583" spans="8:31" hidden="1" x14ac:dyDescent="0.25">
      <c r="H2583" t="s">
        <v>6960</v>
      </c>
      <c r="I2583" t="s">
        <v>6981</v>
      </c>
      <c r="J2583" t="s">
        <v>6982</v>
      </c>
      <c r="L2583">
        <v>979</v>
      </c>
      <c r="M2583" t="s">
        <v>27</v>
      </c>
      <c r="N2583" t="s">
        <v>6983</v>
      </c>
      <c r="Q2583">
        <v>397</v>
      </c>
      <c r="R2583" t="s">
        <v>98</v>
      </c>
      <c r="S2583" t="s">
        <v>98</v>
      </c>
      <c r="T2583" t="str">
        <f>IF(Transcripts[[#This Row],[List?]]="Y", Transcripts[[#This Row],[RefSeq mRNA ID]]&amp;IF(Transcripts[[#This Row],[Preferred?]]="Y", " (Preferred)", ""), "")</f>
        <v/>
      </c>
      <c r="V2583" s="43" t="s">
        <v>18603</v>
      </c>
      <c r="W2583" s="43" t="e">
        <f t="array" ref="W2583">INDEX(Table6[#Data], MATCH(1, ISNUMBER(SEARCH(Transcripts[[#This Row],[RefSeq mRNA ID]], Table6['#name])), 0), 1)</f>
        <v>#N/A</v>
      </c>
      <c r="X2583" s="43"/>
      <c r="Y2583" s="43"/>
      <c r="Z2583" t="s">
        <v>6507</v>
      </c>
      <c r="AA2583" t="s">
        <v>6508</v>
      </c>
      <c r="AB2583">
        <v>463</v>
      </c>
      <c r="AC2583" t="s">
        <v>156</v>
      </c>
      <c r="AD2583" t="s">
        <v>27</v>
      </c>
      <c r="AE2583" t="s">
        <v>11650</v>
      </c>
    </row>
    <row r="2584" spans="8:31" hidden="1" x14ac:dyDescent="0.25">
      <c r="H2584" t="s">
        <v>6960</v>
      </c>
      <c r="I2584" t="s">
        <v>6984</v>
      </c>
      <c r="J2584" t="s">
        <v>6985</v>
      </c>
      <c r="L2584">
        <v>444</v>
      </c>
      <c r="M2584" t="s">
        <v>27</v>
      </c>
      <c r="N2584" t="s">
        <v>6986</v>
      </c>
      <c r="Q2584">
        <v>201</v>
      </c>
      <c r="R2584" t="s">
        <v>98</v>
      </c>
      <c r="S2584" t="s">
        <v>98</v>
      </c>
      <c r="T2584" t="str">
        <f>IF(Transcripts[[#This Row],[List?]]="Y", Transcripts[[#This Row],[RefSeq mRNA ID]]&amp;IF(Transcripts[[#This Row],[Preferred?]]="Y", " (Preferred)", ""), "")</f>
        <v/>
      </c>
      <c r="V2584" s="43" t="s">
        <v>18603</v>
      </c>
      <c r="W2584" s="43" t="e">
        <f t="array" ref="W2584">INDEX(Table6[#Data], MATCH(1, ISNUMBER(SEARCH(Transcripts[[#This Row],[RefSeq mRNA ID]], Table6['#name])), 0), 1)</f>
        <v>#N/A</v>
      </c>
      <c r="X2584" s="43"/>
      <c r="Y2584" s="43"/>
      <c r="Z2584" t="s">
        <v>6514</v>
      </c>
      <c r="AC2584" t="s">
        <v>156</v>
      </c>
      <c r="AD2584" t="s">
        <v>27</v>
      </c>
      <c r="AE2584" t="s">
        <v>6514</v>
      </c>
    </row>
    <row r="2585" spans="8:31" hidden="1" x14ac:dyDescent="0.25">
      <c r="H2585" t="s">
        <v>6960</v>
      </c>
      <c r="I2585" t="s">
        <v>6961</v>
      </c>
      <c r="J2585" t="s">
        <v>6962</v>
      </c>
      <c r="L2585">
        <v>668</v>
      </c>
      <c r="M2585" t="s">
        <v>189</v>
      </c>
      <c r="N2585" t="s">
        <v>6963</v>
      </c>
      <c r="Q2585">
        <v>117</v>
      </c>
      <c r="R2585" t="s">
        <v>98</v>
      </c>
      <c r="S2585" t="s">
        <v>98</v>
      </c>
      <c r="T2585" t="str">
        <f>IF(Transcripts[[#This Row],[List?]]="Y", Transcripts[[#This Row],[RefSeq mRNA ID]]&amp;IF(Transcripts[[#This Row],[Preferred?]]="Y", " (Preferred)", ""), "")</f>
        <v/>
      </c>
      <c r="V2585" s="43" t="s">
        <v>18603</v>
      </c>
      <c r="W2585" s="43" t="e">
        <f t="array" ref="W2585">INDEX(Table6[#Data], MATCH(1, ISNUMBER(SEARCH(Transcripts[[#This Row],[RefSeq mRNA ID]], Table6['#name])), 0), 1)</f>
        <v>#N/A</v>
      </c>
      <c r="X2585" s="43"/>
      <c r="Y2585" s="43"/>
      <c r="Z2585" t="s">
        <v>6512</v>
      </c>
      <c r="AC2585" t="s">
        <v>156</v>
      </c>
      <c r="AD2585" t="s">
        <v>27</v>
      </c>
      <c r="AE2585" t="s">
        <v>6512</v>
      </c>
    </row>
    <row r="2586" spans="8:31" hidden="1" x14ac:dyDescent="0.25">
      <c r="H2586" t="s">
        <v>6960</v>
      </c>
      <c r="I2586" t="s">
        <v>6964</v>
      </c>
      <c r="L2586">
        <v>615</v>
      </c>
      <c r="M2586" t="s">
        <v>195</v>
      </c>
      <c r="N2586" t="s">
        <v>6965</v>
      </c>
      <c r="Q2586">
        <v>0</v>
      </c>
      <c r="R2586" t="s">
        <v>98</v>
      </c>
      <c r="S2586" t="s">
        <v>98</v>
      </c>
      <c r="T2586" t="str">
        <f>IF(Transcripts[[#This Row],[List?]]="Y", Transcripts[[#This Row],[RefSeq mRNA ID]]&amp;IF(Transcripts[[#This Row],[Preferred?]]="Y", " (Preferred)", ""), "")</f>
        <v/>
      </c>
      <c r="V2586" s="43" t="s">
        <v>18603</v>
      </c>
      <c r="W2586" s="43" t="e">
        <f t="array" ref="W2586">INDEX(Table6[#Data], MATCH(1, ISNUMBER(SEARCH(Transcripts[[#This Row],[RefSeq mRNA ID]], Table6['#name])), 0), 1)</f>
        <v>#N/A</v>
      </c>
      <c r="X2586" s="43"/>
      <c r="Y2586" s="43"/>
      <c r="Z2586" t="s">
        <v>628</v>
      </c>
      <c r="AA2586" t="s">
        <v>629</v>
      </c>
      <c r="AB2586">
        <v>2334</v>
      </c>
      <c r="AC2586" t="s">
        <v>620</v>
      </c>
      <c r="AD2586" t="s">
        <v>27</v>
      </c>
      <c r="AE2586" t="s">
        <v>11651</v>
      </c>
    </row>
    <row r="2587" spans="8:31" hidden="1" x14ac:dyDescent="0.25">
      <c r="H2587" t="s">
        <v>6960</v>
      </c>
      <c r="I2587" t="s">
        <v>6966</v>
      </c>
      <c r="L2587">
        <v>562</v>
      </c>
      <c r="M2587" t="s">
        <v>195</v>
      </c>
      <c r="N2587" t="s">
        <v>6967</v>
      </c>
      <c r="Q2587">
        <v>0</v>
      </c>
      <c r="R2587" t="s">
        <v>98</v>
      </c>
      <c r="S2587" t="s">
        <v>98</v>
      </c>
      <c r="T2587" t="str">
        <f>IF(Transcripts[[#This Row],[List?]]="Y", Transcripts[[#This Row],[RefSeq mRNA ID]]&amp;IF(Transcripts[[#This Row],[Preferred?]]="Y", " (Preferred)", ""), "")</f>
        <v/>
      </c>
      <c r="V2587" s="43" t="s">
        <v>18603</v>
      </c>
      <c r="W2587" s="43" t="e">
        <f t="array" ref="W2587">INDEX(Table6[#Data], MATCH(1, ISNUMBER(SEARCH(Transcripts[[#This Row],[RefSeq mRNA ID]], Table6['#name])), 0), 1)</f>
        <v>#N/A</v>
      </c>
      <c r="X2587" s="43"/>
      <c r="Y2587" s="43"/>
      <c r="Z2587" t="s">
        <v>635</v>
      </c>
      <c r="AA2587" t="s">
        <v>636</v>
      </c>
      <c r="AB2587">
        <v>447</v>
      </c>
      <c r="AC2587" t="s">
        <v>620</v>
      </c>
      <c r="AD2587" t="s">
        <v>27</v>
      </c>
      <c r="AE2587" t="s">
        <v>11652</v>
      </c>
    </row>
    <row r="2588" spans="8:31" hidden="1" x14ac:dyDescent="0.25">
      <c r="H2588" t="s">
        <v>6960</v>
      </c>
      <c r="I2588" t="s">
        <v>6987</v>
      </c>
      <c r="L2588">
        <v>688</v>
      </c>
      <c r="M2588" t="s">
        <v>212</v>
      </c>
      <c r="N2588" t="s">
        <v>6988</v>
      </c>
      <c r="Q2588">
        <v>0</v>
      </c>
      <c r="R2588" t="s">
        <v>98</v>
      </c>
      <c r="S2588" t="s">
        <v>98</v>
      </c>
      <c r="T2588" t="str">
        <f>IF(Transcripts[[#This Row],[List?]]="Y", Transcripts[[#This Row],[RefSeq mRNA ID]]&amp;IF(Transcripts[[#This Row],[Preferred?]]="Y", " (Preferred)", ""), "")</f>
        <v/>
      </c>
      <c r="V2588" s="43" t="s">
        <v>18603</v>
      </c>
      <c r="W2588" s="43" t="e">
        <f t="array" ref="W2588">INDEX(Table6[#Data], MATCH(1, ISNUMBER(SEARCH(Transcripts[[#This Row],[RefSeq mRNA ID]], Table6['#name])), 0), 1)</f>
        <v>#N/A</v>
      </c>
      <c r="X2588" s="43"/>
      <c r="Y2588" s="43"/>
      <c r="Z2588" t="s">
        <v>626</v>
      </c>
      <c r="AC2588" t="s">
        <v>620</v>
      </c>
      <c r="AD2588" t="s">
        <v>27</v>
      </c>
      <c r="AE2588" t="s">
        <v>626</v>
      </c>
    </row>
    <row r="2589" spans="8:31" hidden="1" x14ac:dyDescent="0.25">
      <c r="H2589" t="s">
        <v>6960</v>
      </c>
      <c r="I2589" t="s">
        <v>6989</v>
      </c>
      <c r="L2589">
        <v>646</v>
      </c>
      <c r="M2589" t="s">
        <v>212</v>
      </c>
      <c r="N2589" t="s">
        <v>6990</v>
      </c>
      <c r="Q2589">
        <v>0</v>
      </c>
      <c r="R2589" t="s">
        <v>98</v>
      </c>
      <c r="S2589" t="s">
        <v>98</v>
      </c>
      <c r="T2589" t="str">
        <f>IF(Transcripts[[#This Row],[List?]]="Y", Transcripts[[#This Row],[RefSeq mRNA ID]]&amp;IF(Transcripts[[#This Row],[Preferred?]]="Y", " (Preferred)", ""), "")</f>
        <v/>
      </c>
      <c r="V2589" s="43" t="s">
        <v>18603</v>
      </c>
      <c r="W2589" s="43" t="e">
        <f t="array" ref="W2589">INDEX(Table6[#Data], MATCH(1, ISNUMBER(SEARCH(Transcripts[[#This Row],[RefSeq mRNA ID]], Table6['#name])), 0), 1)</f>
        <v>#N/A</v>
      </c>
      <c r="X2589" s="43"/>
      <c r="Y2589" s="43"/>
      <c r="Z2589" t="s">
        <v>621</v>
      </c>
      <c r="AA2589" t="s">
        <v>622</v>
      </c>
      <c r="AB2589">
        <v>231</v>
      </c>
      <c r="AC2589" t="s">
        <v>620</v>
      </c>
      <c r="AD2589" t="s">
        <v>27</v>
      </c>
      <c r="AE2589" t="s">
        <v>11653</v>
      </c>
    </row>
    <row r="2590" spans="8:31" hidden="1" x14ac:dyDescent="0.25">
      <c r="H2590" t="s">
        <v>6960</v>
      </c>
      <c r="I2590" t="s">
        <v>6991</v>
      </c>
      <c r="L2590">
        <v>561</v>
      </c>
      <c r="M2590" t="s">
        <v>212</v>
      </c>
      <c r="N2590" t="s">
        <v>6992</v>
      </c>
      <c r="Q2590">
        <v>0</v>
      </c>
      <c r="R2590" t="s">
        <v>98</v>
      </c>
      <c r="S2590" t="s">
        <v>98</v>
      </c>
      <c r="T2590" t="str">
        <f>IF(Transcripts[[#This Row],[List?]]="Y", Transcripts[[#This Row],[RefSeq mRNA ID]]&amp;IF(Transcripts[[#This Row],[Preferred?]]="Y", " (Preferred)", ""), "")</f>
        <v/>
      </c>
      <c r="V2590" s="43" t="s">
        <v>18603</v>
      </c>
      <c r="W2590" s="43" t="e">
        <f t="array" ref="W2590">INDEX(Table6[#Data], MATCH(1, ISNUMBER(SEARCH(Transcripts[[#This Row],[RefSeq mRNA ID]], Table6['#name])), 0), 1)</f>
        <v>#N/A</v>
      </c>
      <c r="X2590" s="43"/>
      <c r="Y2590" s="43"/>
      <c r="Z2590" t="s">
        <v>638</v>
      </c>
      <c r="AA2590" t="s">
        <v>639</v>
      </c>
      <c r="AB2590">
        <v>648</v>
      </c>
      <c r="AC2590" t="s">
        <v>620</v>
      </c>
      <c r="AD2590" t="s">
        <v>27</v>
      </c>
      <c r="AE2590" t="s">
        <v>11654</v>
      </c>
    </row>
    <row r="2591" spans="8:31" hidden="1" x14ac:dyDescent="0.25">
      <c r="H2591" t="s">
        <v>6993</v>
      </c>
      <c r="I2591" t="s">
        <v>6994</v>
      </c>
      <c r="J2591" t="s">
        <v>6995</v>
      </c>
      <c r="K2591" t="s">
        <v>19827</v>
      </c>
      <c r="L2591">
        <v>1642</v>
      </c>
      <c r="M2591" t="s">
        <v>27</v>
      </c>
      <c r="N2591" t="s">
        <v>6996</v>
      </c>
      <c r="P2591" t="s">
        <v>6997</v>
      </c>
      <c r="Q2591">
        <v>1425</v>
      </c>
      <c r="R2591" t="s">
        <v>97</v>
      </c>
      <c r="S2591" t="s">
        <v>97</v>
      </c>
      <c r="T2591" t="str">
        <f>IF(Transcripts[[#This Row],[List?]]="Y", Transcripts[[#This Row],[RefSeq mRNA ID]]&amp;IF(Transcripts[[#This Row],[Preferred?]]="Y", " (Preferred)", ""), "")</f>
        <v>NM_023014.1 (Preferred)</v>
      </c>
      <c r="V2591" s="43" t="s">
        <v>18604</v>
      </c>
      <c r="W2591" s="43" t="e">
        <f t="array" ref="W2591">INDEX(Table6[#Data], MATCH(1, ISNUMBER(SEARCH(Transcripts[[#This Row],[RefSeq mRNA ID]], Table6['#name])), 0), 1)</f>
        <v>#N/A</v>
      </c>
      <c r="X2591" s="43"/>
      <c r="Y2591" s="43"/>
      <c r="Z2591" t="s">
        <v>643</v>
      </c>
      <c r="AC2591" t="s">
        <v>620</v>
      </c>
      <c r="AD2591" t="s">
        <v>27</v>
      </c>
      <c r="AE2591" t="s">
        <v>643</v>
      </c>
    </row>
    <row r="2592" spans="8:31" hidden="1" x14ac:dyDescent="0.25">
      <c r="H2592" t="s">
        <v>6998</v>
      </c>
      <c r="I2592" t="s">
        <v>6999</v>
      </c>
      <c r="J2592" t="s">
        <v>7000</v>
      </c>
      <c r="K2592" t="s">
        <v>20516</v>
      </c>
      <c r="L2592">
        <v>5164</v>
      </c>
      <c r="M2592" t="s">
        <v>27</v>
      </c>
      <c r="N2592" t="s">
        <v>7001</v>
      </c>
      <c r="P2592" t="s">
        <v>7002</v>
      </c>
      <c r="Q2592">
        <v>2478</v>
      </c>
      <c r="R2592" t="s">
        <v>97</v>
      </c>
      <c r="S2592" t="s">
        <v>97</v>
      </c>
      <c r="T2592" t="str">
        <f>IF(Transcripts[[#This Row],[List?]]="Y", Transcripts[[#This Row],[RefSeq mRNA ID]]&amp;IF(Transcripts[[#This Row],[Preferred?]]="Y", " (Preferred)", ""), "")</f>
        <v>NM_001198.4 (Preferred)</v>
      </c>
      <c r="V2592" s="43" t="s">
        <v>18605</v>
      </c>
      <c r="W2592" s="43" t="e">
        <f t="array" ref="W2592">INDEX(Table6[#Data], MATCH(1, ISNUMBER(SEARCH(Transcripts[[#This Row],[RefSeq mRNA ID]], Table6['#name])), 0), 1)</f>
        <v>#N/A</v>
      </c>
      <c r="X2592" s="43"/>
      <c r="Y2592" s="43"/>
      <c r="Z2592" t="s">
        <v>624</v>
      </c>
      <c r="AC2592" t="s">
        <v>620</v>
      </c>
      <c r="AD2592" t="s">
        <v>27</v>
      </c>
      <c r="AE2592" t="s">
        <v>624</v>
      </c>
    </row>
    <row r="2593" spans="8:31" hidden="1" x14ac:dyDescent="0.25">
      <c r="H2593" t="s">
        <v>6998</v>
      </c>
      <c r="I2593" t="s">
        <v>7007</v>
      </c>
      <c r="J2593" t="s">
        <v>7008</v>
      </c>
      <c r="L2593">
        <v>2612</v>
      </c>
      <c r="M2593" t="s">
        <v>27</v>
      </c>
      <c r="N2593" t="s">
        <v>7009</v>
      </c>
      <c r="Q2593">
        <v>2370</v>
      </c>
      <c r="R2593" t="s">
        <v>98</v>
      </c>
      <c r="S2593" t="s">
        <v>98</v>
      </c>
      <c r="T2593" t="str">
        <f>IF(Transcripts[[#This Row],[List?]]="Y", Transcripts[[#This Row],[RefSeq mRNA ID]]&amp;IF(Transcripts[[#This Row],[Preferred?]]="Y", " (Preferred)", ""), "")</f>
        <v/>
      </c>
      <c r="V2593" s="43" t="s">
        <v>18605</v>
      </c>
      <c r="W2593" s="43" t="e">
        <f t="array" ref="W2593">INDEX(Table6[#Data], MATCH(1, ISNUMBER(SEARCH(Transcripts[[#This Row],[RefSeq mRNA ID]], Table6['#name])), 0), 1)</f>
        <v>#N/A</v>
      </c>
      <c r="X2593" s="43"/>
      <c r="Y2593" s="43"/>
      <c r="Z2593" t="s">
        <v>641</v>
      </c>
      <c r="AC2593" t="s">
        <v>620</v>
      </c>
      <c r="AD2593" t="s">
        <v>27</v>
      </c>
      <c r="AE2593" t="s">
        <v>641</v>
      </c>
    </row>
    <row r="2594" spans="8:31" hidden="1" x14ac:dyDescent="0.25">
      <c r="H2594" t="s">
        <v>6998</v>
      </c>
      <c r="I2594" t="s">
        <v>7003</v>
      </c>
      <c r="J2594" t="s">
        <v>7004</v>
      </c>
      <c r="K2594" t="s">
        <v>19829</v>
      </c>
      <c r="L2594">
        <v>4675</v>
      </c>
      <c r="M2594" t="s">
        <v>27</v>
      </c>
      <c r="N2594" t="s">
        <v>7005</v>
      </c>
      <c r="P2594" t="s">
        <v>7006</v>
      </c>
      <c r="Q2594">
        <v>2076</v>
      </c>
      <c r="R2594" t="s">
        <v>98</v>
      </c>
      <c r="S2594" t="s">
        <v>97</v>
      </c>
      <c r="T2594" t="str">
        <f>IF(Transcripts[[#This Row],[List?]]="Y", Transcripts[[#This Row],[RefSeq mRNA ID]]&amp;IF(Transcripts[[#This Row],[Preferred?]]="Y", " (Preferred)", ""), "")</f>
        <v>NM_182907.2</v>
      </c>
      <c r="V2594" s="43" t="s">
        <v>18605</v>
      </c>
      <c r="W2594" s="43" t="e">
        <f t="array" ref="W2594">INDEX(Table6[#Data], MATCH(1, ISNUMBER(SEARCH(Transcripts[[#This Row],[RefSeq mRNA ID]], Table6['#name])), 0), 1)</f>
        <v>#N/A</v>
      </c>
      <c r="X2594" s="43"/>
      <c r="Y2594" s="43"/>
      <c r="Z2594" t="s">
        <v>632</v>
      </c>
      <c r="AA2594" t="s">
        <v>633</v>
      </c>
      <c r="AB2594">
        <v>1704</v>
      </c>
      <c r="AC2594" t="s">
        <v>620</v>
      </c>
      <c r="AD2594" t="s">
        <v>27</v>
      </c>
      <c r="AE2594" t="s">
        <v>11655</v>
      </c>
    </row>
    <row r="2595" spans="8:31" hidden="1" x14ac:dyDescent="0.25">
      <c r="H2595" t="s">
        <v>6998</v>
      </c>
      <c r="I2595" t="s">
        <v>7013</v>
      </c>
      <c r="J2595" t="s">
        <v>7014</v>
      </c>
      <c r="L2595">
        <v>583</v>
      </c>
      <c r="M2595" t="s">
        <v>27</v>
      </c>
      <c r="N2595" t="s">
        <v>7015</v>
      </c>
      <c r="Q2595">
        <v>515</v>
      </c>
      <c r="R2595" t="s">
        <v>98</v>
      </c>
      <c r="S2595" t="s">
        <v>98</v>
      </c>
      <c r="T2595" t="str">
        <f>IF(Transcripts[[#This Row],[List?]]="Y", Transcripts[[#This Row],[RefSeq mRNA ID]]&amp;IF(Transcripts[[#This Row],[Preferred?]]="Y", " (Preferred)", ""), "")</f>
        <v/>
      </c>
      <c r="V2595" s="43" t="s">
        <v>18605</v>
      </c>
      <c r="W2595" s="43" t="e">
        <f t="array" ref="W2595">INDEX(Table6[#Data], MATCH(1, ISNUMBER(SEARCH(Transcripts[[#This Row],[RefSeq mRNA ID]], Table6['#name])), 0), 1)</f>
        <v>#N/A</v>
      </c>
      <c r="X2595" s="43"/>
      <c r="Y2595" s="43"/>
      <c r="Z2595" t="s">
        <v>7250</v>
      </c>
      <c r="AA2595" t="s">
        <v>7251</v>
      </c>
      <c r="AB2595">
        <v>4344</v>
      </c>
      <c r="AC2595" t="s">
        <v>7226</v>
      </c>
      <c r="AD2595" t="s">
        <v>27</v>
      </c>
      <c r="AE2595" t="s">
        <v>11656</v>
      </c>
    </row>
    <row r="2596" spans="8:31" hidden="1" x14ac:dyDescent="0.25">
      <c r="H2596" t="s">
        <v>6998</v>
      </c>
      <c r="I2596" t="s">
        <v>7010</v>
      </c>
      <c r="J2596" t="s">
        <v>7011</v>
      </c>
      <c r="L2596">
        <v>583</v>
      </c>
      <c r="M2596" t="s">
        <v>27</v>
      </c>
      <c r="N2596" t="s">
        <v>7012</v>
      </c>
      <c r="Q2596">
        <v>189</v>
      </c>
      <c r="R2596" t="s">
        <v>98</v>
      </c>
      <c r="S2596" t="s">
        <v>98</v>
      </c>
      <c r="T2596" t="str">
        <f>IF(Transcripts[[#This Row],[List?]]="Y", Transcripts[[#This Row],[RefSeq mRNA ID]]&amp;IF(Transcripts[[#This Row],[Preferred?]]="Y", " (Preferred)", ""), "")</f>
        <v/>
      </c>
      <c r="V2596" s="43" t="s">
        <v>18605</v>
      </c>
      <c r="W2596" s="43" t="e">
        <f t="array" ref="W2596">INDEX(Table6[#Data], MATCH(1, ISNUMBER(SEARCH(Transcripts[[#This Row],[RefSeq mRNA ID]], Table6['#name])), 0), 1)</f>
        <v>#N/A</v>
      </c>
      <c r="X2596" s="43"/>
      <c r="Y2596" s="43"/>
      <c r="Z2596" t="s">
        <v>7295</v>
      </c>
      <c r="AC2596" t="s">
        <v>7226</v>
      </c>
      <c r="AD2596" t="s">
        <v>27</v>
      </c>
      <c r="AE2596" t="s">
        <v>7295</v>
      </c>
    </row>
    <row r="2597" spans="8:31" hidden="1" x14ac:dyDescent="0.25">
      <c r="H2597" t="s">
        <v>6998</v>
      </c>
      <c r="I2597" t="s">
        <v>7016</v>
      </c>
      <c r="L2597">
        <v>649</v>
      </c>
      <c r="M2597" t="s">
        <v>212</v>
      </c>
      <c r="N2597" t="s">
        <v>7017</v>
      </c>
      <c r="Q2597">
        <v>0</v>
      </c>
      <c r="R2597" t="s">
        <v>98</v>
      </c>
      <c r="S2597" t="s">
        <v>98</v>
      </c>
      <c r="T2597" t="str">
        <f>IF(Transcripts[[#This Row],[List?]]="Y", Transcripts[[#This Row],[RefSeq mRNA ID]]&amp;IF(Transcripts[[#This Row],[Preferred?]]="Y", " (Preferred)", ""), "")</f>
        <v/>
      </c>
      <c r="V2597" s="43" t="s">
        <v>18605</v>
      </c>
      <c r="W2597" s="43" t="e">
        <f t="array" ref="W2597">INDEX(Table6[#Data], MATCH(1, ISNUMBER(SEARCH(Transcripts[[#This Row],[RefSeq mRNA ID]], Table6['#name])), 0), 1)</f>
        <v>#N/A</v>
      </c>
      <c r="X2597" s="43"/>
      <c r="Y2597" s="43"/>
      <c r="Z2597" t="s">
        <v>7227</v>
      </c>
      <c r="AA2597" t="s">
        <v>7228</v>
      </c>
      <c r="AB2597">
        <v>1461</v>
      </c>
      <c r="AC2597" t="s">
        <v>7226</v>
      </c>
      <c r="AD2597" t="s">
        <v>27</v>
      </c>
      <c r="AE2597" t="s">
        <v>11657</v>
      </c>
    </row>
    <row r="2598" spans="8:31" hidden="1" x14ac:dyDescent="0.25">
      <c r="H2598" t="s">
        <v>6998</v>
      </c>
      <c r="I2598" t="s">
        <v>7018</v>
      </c>
      <c r="L2598">
        <v>580</v>
      </c>
      <c r="M2598" t="s">
        <v>212</v>
      </c>
      <c r="N2598" t="s">
        <v>7019</v>
      </c>
      <c r="Q2598">
        <v>0</v>
      </c>
      <c r="R2598" t="s">
        <v>98</v>
      </c>
      <c r="S2598" t="s">
        <v>98</v>
      </c>
      <c r="T2598" t="str">
        <f>IF(Transcripts[[#This Row],[List?]]="Y", Transcripts[[#This Row],[RefSeq mRNA ID]]&amp;IF(Transcripts[[#This Row],[Preferred?]]="Y", " (Preferred)", ""), "")</f>
        <v/>
      </c>
      <c r="V2598" s="43" t="s">
        <v>18605</v>
      </c>
      <c r="W2598" s="43" t="e">
        <f t="array" ref="W2598">INDEX(Table6[#Data], MATCH(1, ISNUMBER(SEARCH(Transcripts[[#This Row],[RefSeq mRNA ID]], Table6['#name])), 0), 1)</f>
        <v>#N/A</v>
      </c>
      <c r="X2598" s="43"/>
      <c r="Y2598" s="43"/>
      <c r="Z2598" t="s">
        <v>7246</v>
      </c>
      <c r="AA2598" t="s">
        <v>7247</v>
      </c>
      <c r="AB2598">
        <v>4146</v>
      </c>
      <c r="AC2598" t="s">
        <v>7226</v>
      </c>
      <c r="AD2598" t="s">
        <v>27</v>
      </c>
      <c r="AE2598" t="s">
        <v>11658</v>
      </c>
    </row>
    <row r="2599" spans="8:31" hidden="1" x14ac:dyDescent="0.25">
      <c r="H2599" t="s">
        <v>7020</v>
      </c>
      <c r="I2599" t="s">
        <v>7021</v>
      </c>
      <c r="J2599" t="s">
        <v>7022</v>
      </c>
      <c r="K2599" t="s">
        <v>20518</v>
      </c>
      <c r="L2599">
        <v>2533</v>
      </c>
      <c r="M2599" t="s">
        <v>27</v>
      </c>
      <c r="N2599" t="s">
        <v>7023</v>
      </c>
      <c r="O2599" t="s">
        <v>7024</v>
      </c>
      <c r="P2599" t="s">
        <v>20519</v>
      </c>
      <c r="Q2599">
        <v>1668</v>
      </c>
      <c r="R2599" t="s">
        <v>98</v>
      </c>
      <c r="S2599" t="s">
        <v>97</v>
      </c>
      <c r="T2599" t="str">
        <f>IF(Transcripts[[#This Row],[List?]]="Y", Transcripts[[#This Row],[RefSeq mRNA ID]]&amp;IF(Transcripts[[#This Row],[Preferred?]]="Y", " (Preferred)", ""), "")</f>
        <v>NM_001083116.3</v>
      </c>
      <c r="V2599" s="43" t="s">
        <v>18606</v>
      </c>
      <c r="W2599" s="43" t="e">
        <f t="array" ref="W2599">INDEX(Table6[#Data], MATCH(1, ISNUMBER(SEARCH(Transcripts[[#This Row],[RefSeq mRNA ID]], Table6['#name])), 0), 1)</f>
        <v>#N/A</v>
      </c>
      <c r="X2599" s="43"/>
      <c r="Y2599" s="43"/>
      <c r="Z2599" t="s">
        <v>7264</v>
      </c>
      <c r="AA2599" t="s">
        <v>7265</v>
      </c>
      <c r="AB2599">
        <v>3891</v>
      </c>
      <c r="AC2599" t="s">
        <v>7226</v>
      </c>
      <c r="AD2599" t="s">
        <v>27</v>
      </c>
      <c r="AE2599" t="s">
        <v>11659</v>
      </c>
    </row>
    <row r="2600" spans="8:31" hidden="1" x14ac:dyDescent="0.25">
      <c r="H2600" t="s">
        <v>7020</v>
      </c>
      <c r="I2600" t="s">
        <v>7025</v>
      </c>
      <c r="J2600" t="s">
        <v>7026</v>
      </c>
      <c r="K2600" t="s">
        <v>20520</v>
      </c>
      <c r="L2600">
        <v>2492</v>
      </c>
      <c r="M2600" t="s">
        <v>27</v>
      </c>
      <c r="N2600" t="s">
        <v>7027</v>
      </c>
      <c r="P2600" t="s">
        <v>20519</v>
      </c>
      <c r="Q2600">
        <v>1668</v>
      </c>
      <c r="R2600" t="s">
        <v>98</v>
      </c>
      <c r="S2600" t="s">
        <v>97</v>
      </c>
      <c r="T2600" t="str">
        <f>IF(Transcripts[[#This Row],[List?]]="Y", Transcripts[[#This Row],[RefSeq mRNA ID]]&amp;IF(Transcripts[[#This Row],[Preferred?]]="Y", " (Preferred)", ""), "")</f>
        <v>NM_005041.5</v>
      </c>
      <c r="V2600" s="43" t="s">
        <v>18606</v>
      </c>
      <c r="W2600" s="43" t="e">
        <f t="array" ref="W2600">INDEX(Table6[#Data], MATCH(1, ISNUMBER(SEARCH(Transcripts[[#This Row],[RefSeq mRNA ID]], Table6['#name])), 0), 1)</f>
        <v>#N/A</v>
      </c>
      <c r="X2600" s="43"/>
      <c r="Y2600" s="43"/>
      <c r="Z2600" t="s">
        <v>7267</v>
      </c>
      <c r="AA2600" t="s">
        <v>7268</v>
      </c>
      <c r="AB2600">
        <v>4341</v>
      </c>
      <c r="AC2600" t="s">
        <v>7226</v>
      </c>
      <c r="AD2600" t="s">
        <v>27</v>
      </c>
      <c r="AE2600" t="s">
        <v>11660</v>
      </c>
    </row>
    <row r="2601" spans="8:31" hidden="1" x14ac:dyDescent="0.25">
      <c r="H2601" t="s">
        <v>7028</v>
      </c>
      <c r="I2601" t="s">
        <v>7038</v>
      </c>
      <c r="J2601" t="s">
        <v>7039</v>
      </c>
      <c r="K2601" t="s">
        <v>19835</v>
      </c>
      <c r="L2601">
        <v>4256</v>
      </c>
      <c r="M2601" t="s">
        <v>27</v>
      </c>
      <c r="N2601" t="s">
        <v>7040</v>
      </c>
      <c r="P2601" t="s">
        <v>7041</v>
      </c>
      <c r="Q2601">
        <v>1146</v>
      </c>
      <c r="R2601" t="s">
        <v>97</v>
      </c>
      <c r="S2601" t="s">
        <v>97</v>
      </c>
      <c r="T2601" t="str">
        <f>IF(Transcripts[[#This Row],[List?]]="Y", Transcripts[[#This Row],[RefSeq mRNA ID]]&amp;IF(Transcripts[[#This Row],[Preferred?]]="Y", " (Preferred)", ""), "")</f>
        <v>NM_002734.4 (Preferred)</v>
      </c>
      <c r="V2601" s="43" t="s">
        <v>18607</v>
      </c>
      <c r="W2601" s="43" t="e">
        <f t="array" ref="W2601">INDEX(Table6[#Data], MATCH(1, ISNUMBER(SEARCH(Transcripts[[#This Row],[RefSeq mRNA ID]], Table6['#name])), 0), 1)</f>
        <v>#N/A</v>
      </c>
      <c r="X2601" s="43"/>
      <c r="Y2601" s="43"/>
      <c r="Z2601" t="s">
        <v>7240</v>
      </c>
      <c r="AC2601" t="s">
        <v>7226</v>
      </c>
      <c r="AD2601" t="s">
        <v>27</v>
      </c>
      <c r="AE2601" t="s">
        <v>7240</v>
      </c>
    </row>
    <row r="2602" spans="8:31" hidden="1" x14ac:dyDescent="0.25">
      <c r="H2602" t="s">
        <v>7028</v>
      </c>
      <c r="I2602" t="s">
        <v>7042</v>
      </c>
      <c r="J2602" t="s">
        <v>7043</v>
      </c>
      <c r="K2602" t="s">
        <v>19832</v>
      </c>
      <c r="L2602">
        <v>3697</v>
      </c>
      <c r="M2602" t="s">
        <v>27</v>
      </c>
      <c r="N2602" t="s">
        <v>7044</v>
      </c>
      <c r="P2602" t="s">
        <v>7041</v>
      </c>
      <c r="Q2602">
        <v>1146</v>
      </c>
      <c r="R2602" t="s">
        <v>98</v>
      </c>
      <c r="S2602" t="s">
        <v>97</v>
      </c>
      <c r="T2602" t="str">
        <f>IF(Transcripts[[#This Row],[List?]]="Y", Transcripts[[#This Row],[RefSeq mRNA ID]]&amp;IF(Transcripts[[#This Row],[Preferred?]]="Y", " (Preferred)", ""), "")</f>
        <v>NM_001276289.1</v>
      </c>
      <c r="V2602" s="43" t="s">
        <v>18607</v>
      </c>
      <c r="W2602" s="43" t="e">
        <f t="array" ref="W2602">INDEX(Table6[#Data], MATCH(1, ISNUMBER(SEARCH(Transcripts[[#This Row],[RefSeq mRNA ID]], Table6['#name])), 0), 1)</f>
        <v>#N/A</v>
      </c>
      <c r="X2602" s="43"/>
      <c r="Y2602" s="43"/>
      <c r="Z2602" t="s">
        <v>7299</v>
      </c>
      <c r="AC2602" t="s">
        <v>7226</v>
      </c>
      <c r="AD2602" t="s">
        <v>27</v>
      </c>
      <c r="AE2602" t="s">
        <v>7299</v>
      </c>
    </row>
    <row r="2603" spans="8:31" hidden="1" x14ac:dyDescent="0.25">
      <c r="H2603" t="s">
        <v>7028</v>
      </c>
      <c r="I2603" t="s">
        <v>7045</v>
      </c>
      <c r="J2603" t="s">
        <v>7046</v>
      </c>
      <c r="K2603" t="s">
        <v>19837</v>
      </c>
      <c r="L2603">
        <v>3648</v>
      </c>
      <c r="M2603" t="s">
        <v>27</v>
      </c>
      <c r="N2603" t="s">
        <v>7047</v>
      </c>
      <c r="P2603" t="s">
        <v>7041</v>
      </c>
      <c r="Q2603">
        <v>1146</v>
      </c>
      <c r="R2603" t="s">
        <v>98</v>
      </c>
      <c r="S2603" t="s">
        <v>97</v>
      </c>
      <c r="T2603" t="str">
        <f>IF(Transcripts[[#This Row],[List?]]="Y", Transcripts[[#This Row],[RefSeq mRNA ID]]&amp;IF(Transcripts[[#This Row],[Preferred?]]="Y", " (Preferred)", ""), "")</f>
        <v>NM_212472.2</v>
      </c>
      <c r="V2603" s="43" t="s">
        <v>18607</v>
      </c>
      <c r="W2603" s="43" t="e">
        <f t="array" ref="W2603">INDEX(Table6[#Data], MATCH(1, ISNUMBER(SEARCH(Transcripts[[#This Row],[RefSeq mRNA ID]], Table6['#name])), 0), 1)</f>
        <v>#N/A</v>
      </c>
      <c r="X2603" s="43"/>
      <c r="Y2603" s="43"/>
      <c r="Z2603" t="s">
        <v>7274</v>
      </c>
      <c r="AA2603" t="s">
        <v>7275</v>
      </c>
      <c r="AB2603">
        <v>1058</v>
      </c>
      <c r="AC2603" t="s">
        <v>7226</v>
      </c>
      <c r="AD2603" t="s">
        <v>27</v>
      </c>
      <c r="AE2603" t="s">
        <v>11661</v>
      </c>
    </row>
    <row r="2604" spans="8:31" hidden="1" x14ac:dyDescent="0.25">
      <c r="H2604" t="s">
        <v>7028</v>
      </c>
      <c r="I2604" t="s">
        <v>7048</v>
      </c>
      <c r="J2604" t="s">
        <v>7049</v>
      </c>
      <c r="K2604" t="s">
        <v>19836</v>
      </c>
      <c r="L2604">
        <v>3576</v>
      </c>
      <c r="M2604" t="s">
        <v>27</v>
      </c>
      <c r="N2604" t="s">
        <v>7050</v>
      </c>
      <c r="P2604" t="s">
        <v>7041</v>
      </c>
      <c r="Q2604">
        <v>1146</v>
      </c>
      <c r="R2604" t="s">
        <v>98</v>
      </c>
      <c r="S2604" t="s">
        <v>97</v>
      </c>
      <c r="T2604" t="str">
        <f>IF(Transcripts[[#This Row],[List?]]="Y", Transcripts[[#This Row],[RefSeq mRNA ID]]&amp;IF(Transcripts[[#This Row],[Preferred?]]="Y", " (Preferred)", ""), "")</f>
        <v>NM_212471.2</v>
      </c>
      <c r="V2604" s="43" t="s">
        <v>18607</v>
      </c>
      <c r="W2604" s="43" t="e">
        <f t="array" ref="W2604">INDEX(Table6[#Data], MATCH(1, ISNUMBER(SEARCH(Transcripts[[#This Row],[RefSeq mRNA ID]], Table6['#name])), 0), 1)</f>
        <v>#N/A</v>
      </c>
      <c r="X2604" s="43"/>
      <c r="Y2604" s="43"/>
      <c r="Z2604" t="s">
        <v>7301</v>
      </c>
      <c r="AC2604" t="s">
        <v>7226</v>
      </c>
      <c r="AD2604" t="s">
        <v>27</v>
      </c>
      <c r="AE2604" t="s">
        <v>7301</v>
      </c>
    </row>
    <row r="2605" spans="8:31" hidden="1" x14ac:dyDescent="0.25">
      <c r="H2605" t="s">
        <v>7028</v>
      </c>
      <c r="I2605" t="s">
        <v>7051</v>
      </c>
      <c r="J2605" t="s">
        <v>7052</v>
      </c>
      <c r="L2605">
        <v>1940</v>
      </c>
      <c r="M2605" t="s">
        <v>27</v>
      </c>
      <c r="N2605" t="s">
        <v>7053</v>
      </c>
      <c r="P2605" t="s">
        <v>7041</v>
      </c>
      <c r="Q2605">
        <v>1146</v>
      </c>
      <c r="R2605" t="s">
        <v>98</v>
      </c>
      <c r="S2605" t="s">
        <v>98</v>
      </c>
      <c r="T2605" t="str">
        <f>IF(Transcripts[[#This Row],[List?]]="Y", Transcripts[[#This Row],[RefSeq mRNA ID]]&amp;IF(Transcripts[[#This Row],[Preferred?]]="Y", " (Preferred)", ""), "")</f>
        <v/>
      </c>
      <c r="V2605" s="43" t="s">
        <v>18607</v>
      </c>
      <c r="W2605" s="43" t="e">
        <f t="array" ref="W2605">INDEX(Table6[#Data], MATCH(1, ISNUMBER(SEARCH(Transcripts[[#This Row],[RefSeq mRNA ID]], Table6['#name])), 0), 1)</f>
        <v>#N/A</v>
      </c>
      <c r="X2605" s="43"/>
      <c r="Y2605" s="43"/>
      <c r="Z2605" t="s">
        <v>7289</v>
      </c>
      <c r="AA2605" t="s">
        <v>7290</v>
      </c>
      <c r="AB2605">
        <v>200</v>
      </c>
      <c r="AC2605" t="s">
        <v>7226</v>
      </c>
      <c r="AD2605" t="s">
        <v>27</v>
      </c>
      <c r="AE2605" t="s">
        <v>11662</v>
      </c>
    </row>
    <row r="2606" spans="8:31" hidden="1" x14ac:dyDescent="0.25">
      <c r="H2606" t="s">
        <v>7028</v>
      </c>
      <c r="I2606" t="s">
        <v>7054</v>
      </c>
      <c r="J2606" t="s">
        <v>7055</v>
      </c>
      <c r="K2606" t="s">
        <v>19833</v>
      </c>
      <c r="L2606">
        <v>1209</v>
      </c>
      <c r="M2606" t="s">
        <v>27</v>
      </c>
      <c r="N2606" t="s">
        <v>7056</v>
      </c>
      <c r="P2606" t="s">
        <v>7057</v>
      </c>
      <c r="Q2606">
        <v>1014</v>
      </c>
      <c r="R2606" t="s">
        <v>98</v>
      </c>
      <c r="S2606" t="s">
        <v>97</v>
      </c>
      <c r="T2606" t="str">
        <f>IF(Transcripts[[#This Row],[List?]]="Y", Transcripts[[#This Row],[RefSeq mRNA ID]]&amp;IF(Transcripts[[#This Row],[Preferred?]]="Y", " (Preferred)", ""), "")</f>
        <v>NM_001276290.1</v>
      </c>
      <c r="V2606" s="43" t="s">
        <v>18607</v>
      </c>
      <c r="W2606" s="43" t="e">
        <f t="array" ref="W2606">INDEX(Table6[#Data], MATCH(1, ISNUMBER(SEARCH(Transcripts[[#This Row],[RefSeq mRNA ID]], Table6['#name])), 0), 1)</f>
        <v>#N/A</v>
      </c>
      <c r="X2606" s="43"/>
      <c r="Y2606" s="43"/>
      <c r="Z2606" t="s">
        <v>7277</v>
      </c>
      <c r="AA2606" t="s">
        <v>7278</v>
      </c>
      <c r="AB2606">
        <v>522</v>
      </c>
      <c r="AC2606" t="s">
        <v>7226</v>
      </c>
      <c r="AD2606" t="s">
        <v>27</v>
      </c>
      <c r="AE2606" t="s">
        <v>11663</v>
      </c>
    </row>
    <row r="2607" spans="8:31" hidden="1" x14ac:dyDescent="0.25">
      <c r="H2607" t="s">
        <v>7028</v>
      </c>
      <c r="I2607" t="s">
        <v>7064</v>
      </c>
      <c r="J2607" t="s">
        <v>7065</v>
      </c>
      <c r="L2607">
        <v>995</v>
      </c>
      <c r="M2607" t="s">
        <v>27</v>
      </c>
      <c r="N2607" t="s">
        <v>7066</v>
      </c>
      <c r="Q2607">
        <v>892</v>
      </c>
      <c r="R2607" t="s">
        <v>98</v>
      </c>
      <c r="S2607" t="s">
        <v>98</v>
      </c>
      <c r="T2607" t="str">
        <f>IF(Transcripts[[#This Row],[List?]]="Y", Transcripts[[#This Row],[RefSeq mRNA ID]]&amp;IF(Transcripts[[#This Row],[Preferred?]]="Y", " (Preferred)", ""), "")</f>
        <v/>
      </c>
      <c r="V2607" s="43" t="s">
        <v>18607</v>
      </c>
      <c r="W2607" s="43" t="e">
        <f t="array" ref="W2607">INDEX(Table6[#Data], MATCH(1, ISNUMBER(SEARCH(Transcripts[[#This Row],[RefSeq mRNA ID]], Table6['#name])), 0), 1)</f>
        <v>#N/A</v>
      </c>
      <c r="X2607" s="43"/>
      <c r="Y2607" s="43"/>
      <c r="Z2607" t="s">
        <v>7286</v>
      </c>
      <c r="AA2607" t="s">
        <v>7287</v>
      </c>
      <c r="AB2607">
        <v>522</v>
      </c>
      <c r="AC2607" t="s">
        <v>7226</v>
      </c>
      <c r="AD2607" t="s">
        <v>27</v>
      </c>
      <c r="AE2607" t="s">
        <v>11664</v>
      </c>
    </row>
    <row r="2608" spans="8:31" hidden="1" x14ac:dyDescent="0.25">
      <c r="H2608" t="s">
        <v>7028</v>
      </c>
      <c r="I2608" t="s">
        <v>7058</v>
      </c>
      <c r="J2608" t="s">
        <v>7059</v>
      </c>
      <c r="L2608">
        <v>1116</v>
      </c>
      <c r="M2608" t="s">
        <v>27</v>
      </c>
      <c r="N2608" t="s">
        <v>7060</v>
      </c>
      <c r="Q2608">
        <v>614</v>
      </c>
      <c r="R2608" t="s">
        <v>98</v>
      </c>
      <c r="S2608" t="s">
        <v>98</v>
      </c>
      <c r="T2608" t="str">
        <f>IF(Transcripts[[#This Row],[List?]]="Y", Transcripts[[#This Row],[RefSeq mRNA ID]]&amp;IF(Transcripts[[#This Row],[Preferred?]]="Y", " (Preferred)", ""), "")</f>
        <v/>
      </c>
      <c r="V2608" s="43" t="s">
        <v>18607</v>
      </c>
      <c r="W2608" s="43" t="e">
        <f t="array" ref="W2608">INDEX(Table6[#Data], MATCH(1, ISNUMBER(SEARCH(Transcripts[[#This Row],[RefSeq mRNA ID]], Table6['#name])), 0), 1)</f>
        <v>#N/A</v>
      </c>
      <c r="X2608" s="43"/>
      <c r="Y2608" s="43"/>
      <c r="Z2608" t="s">
        <v>7280</v>
      </c>
      <c r="AA2608" t="s">
        <v>7281</v>
      </c>
      <c r="AB2608">
        <v>522</v>
      </c>
      <c r="AC2608" t="s">
        <v>7226</v>
      </c>
      <c r="AD2608" t="s">
        <v>27</v>
      </c>
      <c r="AE2608" t="s">
        <v>11665</v>
      </c>
    </row>
    <row r="2609" spans="8:31" hidden="1" x14ac:dyDescent="0.25">
      <c r="H2609" t="s">
        <v>7028</v>
      </c>
      <c r="I2609" t="s">
        <v>7070</v>
      </c>
      <c r="J2609" t="s">
        <v>7071</v>
      </c>
      <c r="L2609">
        <v>583</v>
      </c>
      <c r="M2609" t="s">
        <v>27</v>
      </c>
      <c r="N2609" t="s">
        <v>7072</v>
      </c>
      <c r="Q2609">
        <v>547</v>
      </c>
      <c r="R2609" t="s">
        <v>98</v>
      </c>
      <c r="S2609" t="s">
        <v>98</v>
      </c>
      <c r="T2609" t="str">
        <f>IF(Transcripts[[#This Row],[List?]]="Y", Transcripts[[#This Row],[RefSeq mRNA ID]]&amp;IF(Transcripts[[#This Row],[Preferred?]]="Y", " (Preferred)", ""), "")</f>
        <v/>
      </c>
      <c r="V2609" s="43" t="s">
        <v>18607</v>
      </c>
      <c r="W2609" s="43" t="e">
        <f t="array" ref="W2609">INDEX(Table6[#Data], MATCH(1, ISNUMBER(SEARCH(Transcripts[[#This Row],[RefSeq mRNA ID]], Table6['#name])), 0), 1)</f>
        <v>#N/A</v>
      </c>
      <c r="X2609" s="43"/>
      <c r="Y2609" s="43"/>
      <c r="Z2609" t="s">
        <v>7283</v>
      </c>
      <c r="AA2609" t="s">
        <v>7284</v>
      </c>
      <c r="AB2609">
        <v>522</v>
      </c>
      <c r="AC2609" t="s">
        <v>7226</v>
      </c>
      <c r="AD2609" t="s">
        <v>27</v>
      </c>
      <c r="AE2609" t="s">
        <v>11666</v>
      </c>
    </row>
    <row r="2610" spans="8:31" hidden="1" x14ac:dyDescent="0.25">
      <c r="H2610" t="s">
        <v>7028</v>
      </c>
      <c r="I2610" t="s">
        <v>7067</v>
      </c>
      <c r="J2610" t="s">
        <v>7068</v>
      </c>
      <c r="L2610">
        <v>622</v>
      </c>
      <c r="M2610" t="s">
        <v>27</v>
      </c>
      <c r="N2610" t="s">
        <v>7069</v>
      </c>
      <c r="Q2610">
        <v>503</v>
      </c>
      <c r="R2610" t="s">
        <v>98</v>
      </c>
      <c r="S2610" t="s">
        <v>98</v>
      </c>
      <c r="T2610" t="str">
        <f>IF(Transcripts[[#This Row],[List?]]="Y", Transcripts[[#This Row],[RefSeq mRNA ID]]&amp;IF(Transcripts[[#This Row],[Preferred?]]="Y", " (Preferred)", ""), "")</f>
        <v/>
      </c>
      <c r="V2610" s="43" t="s">
        <v>18607</v>
      </c>
      <c r="W2610" s="43" t="e">
        <f t="array" ref="W2610">INDEX(Table6[#Data], MATCH(1, ISNUMBER(SEARCH(Transcripts[[#This Row],[RefSeq mRNA ID]], Table6['#name])), 0), 1)</f>
        <v>#N/A</v>
      </c>
      <c r="X2610" s="43"/>
      <c r="Y2610" s="43"/>
      <c r="Z2610" t="s">
        <v>7236</v>
      </c>
      <c r="AC2610" t="s">
        <v>7226</v>
      </c>
      <c r="AD2610" t="s">
        <v>27</v>
      </c>
      <c r="AE2610" t="s">
        <v>7236</v>
      </c>
    </row>
    <row r="2611" spans="8:31" hidden="1" x14ac:dyDescent="0.25">
      <c r="H2611" t="s">
        <v>7028</v>
      </c>
      <c r="I2611" t="s">
        <v>7073</v>
      </c>
      <c r="J2611" t="s">
        <v>7074</v>
      </c>
      <c r="L2611">
        <v>557</v>
      </c>
      <c r="M2611" t="s">
        <v>27</v>
      </c>
      <c r="N2611" t="s">
        <v>7075</v>
      </c>
      <c r="Q2611">
        <v>471</v>
      </c>
      <c r="R2611" t="s">
        <v>98</v>
      </c>
      <c r="S2611" t="s">
        <v>98</v>
      </c>
      <c r="T2611" t="str">
        <f>IF(Transcripts[[#This Row],[List?]]="Y", Transcripts[[#This Row],[RefSeq mRNA ID]]&amp;IF(Transcripts[[#This Row],[Preferred?]]="Y", " (Preferred)", ""), "")</f>
        <v/>
      </c>
      <c r="V2611" s="43" t="s">
        <v>18607</v>
      </c>
      <c r="W2611" s="43" t="e">
        <f t="array" ref="W2611">INDEX(Table6[#Data], MATCH(1, ISNUMBER(SEARCH(Transcripts[[#This Row],[RefSeq mRNA ID]], Table6['#name])), 0), 1)</f>
        <v>#N/A</v>
      </c>
      <c r="X2611" s="43"/>
      <c r="Y2611" s="43"/>
      <c r="Z2611" t="s">
        <v>7242</v>
      </c>
      <c r="AC2611" t="s">
        <v>7226</v>
      </c>
      <c r="AD2611" t="s">
        <v>27</v>
      </c>
      <c r="AE2611" t="s">
        <v>7242</v>
      </c>
    </row>
    <row r="2612" spans="8:31" hidden="1" x14ac:dyDescent="0.25">
      <c r="H2612" t="s">
        <v>7028</v>
      </c>
      <c r="I2612" t="s">
        <v>7061</v>
      </c>
      <c r="J2612" t="s">
        <v>7062</v>
      </c>
      <c r="L2612">
        <v>1036</v>
      </c>
      <c r="M2612" t="s">
        <v>27</v>
      </c>
      <c r="N2612" t="s">
        <v>7063</v>
      </c>
      <c r="Q2612">
        <v>460</v>
      </c>
      <c r="R2612" t="s">
        <v>98</v>
      </c>
      <c r="S2612" t="s">
        <v>98</v>
      </c>
      <c r="T2612" t="str">
        <f>IF(Transcripts[[#This Row],[List?]]="Y", Transcripts[[#This Row],[RefSeq mRNA ID]]&amp;IF(Transcripts[[#This Row],[Preferred?]]="Y", " (Preferred)", ""), "")</f>
        <v/>
      </c>
      <c r="V2612" s="43" t="s">
        <v>18607</v>
      </c>
      <c r="W2612" s="43" t="e">
        <f t="array" ref="W2612">INDEX(Table6[#Data], MATCH(1, ISNUMBER(SEARCH(Transcripts[[#This Row],[RefSeq mRNA ID]], Table6['#name])), 0), 1)</f>
        <v>#N/A</v>
      </c>
      <c r="X2612" s="43"/>
      <c r="Y2612" s="43"/>
      <c r="Z2612" t="s">
        <v>7230</v>
      </c>
      <c r="AA2612" t="s">
        <v>7231</v>
      </c>
      <c r="AB2612">
        <v>240</v>
      </c>
      <c r="AC2612" t="s">
        <v>7226</v>
      </c>
      <c r="AD2612" t="s">
        <v>27</v>
      </c>
      <c r="AE2612" t="s">
        <v>11667</v>
      </c>
    </row>
    <row r="2613" spans="8:31" hidden="1" x14ac:dyDescent="0.25">
      <c r="H2613" t="s">
        <v>7028</v>
      </c>
      <c r="I2613" t="s">
        <v>7032</v>
      </c>
      <c r="J2613" t="s">
        <v>7033</v>
      </c>
      <c r="L2613">
        <v>848</v>
      </c>
      <c r="M2613" t="s">
        <v>189</v>
      </c>
      <c r="N2613" t="s">
        <v>7034</v>
      </c>
      <c r="Q2613">
        <v>396</v>
      </c>
      <c r="R2613" t="s">
        <v>98</v>
      </c>
      <c r="S2613" t="s">
        <v>98</v>
      </c>
      <c r="T2613" t="str">
        <f>IF(Transcripts[[#This Row],[List?]]="Y", Transcripts[[#This Row],[RefSeq mRNA ID]]&amp;IF(Transcripts[[#This Row],[Preferred?]]="Y", " (Preferred)", ""), "")</f>
        <v/>
      </c>
      <c r="V2613" s="43" t="s">
        <v>18607</v>
      </c>
      <c r="W2613" s="43" t="e">
        <f t="array" ref="W2613">INDEX(Table6[#Data], MATCH(1, ISNUMBER(SEARCH(Transcripts[[#This Row],[RefSeq mRNA ID]], Table6['#name])), 0), 1)</f>
        <v>#N/A</v>
      </c>
      <c r="X2613" s="43"/>
      <c r="Y2613" s="43"/>
      <c r="Z2613" t="s">
        <v>7238</v>
      </c>
      <c r="AC2613" t="s">
        <v>7226</v>
      </c>
      <c r="AD2613" t="s">
        <v>27</v>
      </c>
      <c r="AE2613" t="s">
        <v>7238</v>
      </c>
    </row>
    <row r="2614" spans="8:31" hidden="1" x14ac:dyDescent="0.25">
      <c r="H2614" t="s">
        <v>7028</v>
      </c>
      <c r="I2614" t="s">
        <v>7029</v>
      </c>
      <c r="J2614" t="s">
        <v>7030</v>
      </c>
      <c r="L2614">
        <v>3551</v>
      </c>
      <c r="M2614" t="s">
        <v>189</v>
      </c>
      <c r="N2614" t="s">
        <v>7031</v>
      </c>
      <c r="Q2614">
        <v>375</v>
      </c>
      <c r="R2614" t="s">
        <v>98</v>
      </c>
      <c r="S2614" t="s">
        <v>98</v>
      </c>
      <c r="T2614" t="str">
        <f>IF(Transcripts[[#This Row],[List?]]="Y", Transcripts[[#This Row],[RefSeq mRNA ID]]&amp;IF(Transcripts[[#This Row],[Preferred?]]="Y", " (Preferred)", ""), "")</f>
        <v/>
      </c>
      <c r="V2614" s="43" t="s">
        <v>18607</v>
      </c>
      <c r="W2614" s="43" t="e">
        <f t="array" ref="W2614">INDEX(Table6[#Data], MATCH(1, ISNUMBER(SEARCH(Transcripts[[#This Row],[RefSeq mRNA ID]], Table6['#name])), 0), 1)</f>
        <v>#N/A</v>
      </c>
      <c r="X2614" s="43"/>
      <c r="Y2614" s="43"/>
      <c r="Z2614" t="s">
        <v>7297</v>
      </c>
      <c r="AC2614" t="s">
        <v>7226</v>
      </c>
      <c r="AD2614" t="s">
        <v>27</v>
      </c>
      <c r="AE2614" t="s">
        <v>7297</v>
      </c>
    </row>
    <row r="2615" spans="8:31" hidden="1" x14ac:dyDescent="0.25">
      <c r="H2615" t="s">
        <v>7028</v>
      </c>
      <c r="I2615" t="s">
        <v>7079</v>
      </c>
      <c r="J2615" t="s">
        <v>7080</v>
      </c>
      <c r="L2615">
        <v>549</v>
      </c>
      <c r="M2615" t="s">
        <v>27</v>
      </c>
      <c r="N2615" t="s">
        <v>7081</v>
      </c>
      <c r="Q2615">
        <v>339</v>
      </c>
      <c r="R2615" t="s">
        <v>98</v>
      </c>
      <c r="S2615" t="s">
        <v>98</v>
      </c>
      <c r="T2615" t="str">
        <f>IF(Transcripts[[#This Row],[List?]]="Y", Transcripts[[#This Row],[RefSeq mRNA ID]]&amp;IF(Transcripts[[#This Row],[Preferred?]]="Y", " (Preferred)", ""), "")</f>
        <v/>
      </c>
      <c r="V2615" s="43" t="s">
        <v>18607</v>
      </c>
      <c r="W2615" s="43" t="e">
        <f t="array" ref="W2615">INDEX(Table6[#Data], MATCH(1, ISNUMBER(SEARCH(Transcripts[[#This Row],[RefSeq mRNA ID]], Table6['#name])), 0), 1)</f>
        <v>#N/A</v>
      </c>
      <c r="X2615" s="43"/>
      <c r="Y2615" s="43"/>
      <c r="Z2615" t="s">
        <v>7271</v>
      </c>
      <c r="AA2615" t="s">
        <v>7272</v>
      </c>
      <c r="AB2615">
        <v>552</v>
      </c>
      <c r="AC2615" t="s">
        <v>7226</v>
      </c>
      <c r="AD2615" t="s">
        <v>27</v>
      </c>
      <c r="AE2615" t="s">
        <v>11668</v>
      </c>
    </row>
    <row r="2616" spans="8:31" hidden="1" x14ac:dyDescent="0.25">
      <c r="H2616" t="s">
        <v>7028</v>
      </c>
      <c r="I2616" t="s">
        <v>7076</v>
      </c>
      <c r="J2616" t="s">
        <v>7077</v>
      </c>
      <c r="L2616">
        <v>553</v>
      </c>
      <c r="M2616" t="s">
        <v>27</v>
      </c>
      <c r="N2616" t="s">
        <v>7078</v>
      </c>
      <c r="Q2616">
        <v>196</v>
      </c>
      <c r="R2616" t="s">
        <v>98</v>
      </c>
      <c r="S2616" t="s">
        <v>98</v>
      </c>
      <c r="T2616" t="str">
        <f>IF(Transcripts[[#This Row],[List?]]="Y", Transcripts[[#This Row],[RefSeq mRNA ID]]&amp;IF(Transcripts[[#This Row],[Preferred?]]="Y", " (Preferred)", ""), "")</f>
        <v/>
      </c>
      <c r="V2616" s="43" t="s">
        <v>18607</v>
      </c>
      <c r="W2616" s="43" t="e">
        <f t="array" ref="W2616">INDEX(Table6[#Data], MATCH(1, ISNUMBER(SEARCH(Transcripts[[#This Row],[RefSeq mRNA ID]], Table6['#name])), 0), 1)</f>
        <v>#N/A</v>
      </c>
      <c r="X2616" s="43"/>
      <c r="Y2616" s="43"/>
      <c r="Z2616" t="s">
        <v>7292</v>
      </c>
      <c r="AA2616" t="s">
        <v>7293</v>
      </c>
      <c r="AB2616">
        <v>276</v>
      </c>
      <c r="AC2616" t="s">
        <v>7226</v>
      </c>
      <c r="AD2616" t="s">
        <v>27</v>
      </c>
      <c r="AE2616" t="s">
        <v>11669</v>
      </c>
    </row>
    <row r="2617" spans="8:31" hidden="1" x14ac:dyDescent="0.25">
      <c r="H2617" t="s">
        <v>7028</v>
      </c>
      <c r="I2617" t="s">
        <v>7082</v>
      </c>
      <c r="J2617" t="s">
        <v>7083</v>
      </c>
      <c r="L2617">
        <v>407</v>
      </c>
      <c r="M2617" t="s">
        <v>27</v>
      </c>
      <c r="N2617" t="s">
        <v>7084</v>
      </c>
      <c r="Q2617">
        <v>137</v>
      </c>
      <c r="R2617" t="s">
        <v>98</v>
      </c>
      <c r="S2617" t="s">
        <v>98</v>
      </c>
      <c r="T2617" t="str">
        <f>IF(Transcripts[[#This Row],[List?]]="Y", Transcripts[[#This Row],[RefSeq mRNA ID]]&amp;IF(Transcripts[[#This Row],[Preferred?]]="Y", " (Preferred)", ""), "")</f>
        <v/>
      </c>
      <c r="V2617" s="43" t="s">
        <v>18607</v>
      </c>
      <c r="W2617" s="43" t="e">
        <f t="array" ref="W2617">INDEX(Table6[#Data], MATCH(1, ISNUMBER(SEARCH(Transcripts[[#This Row],[RefSeq mRNA ID]], Table6['#name])), 0), 1)</f>
        <v>#N/A</v>
      </c>
      <c r="X2617" s="43"/>
      <c r="Y2617" s="43"/>
      <c r="Z2617" t="s">
        <v>7233</v>
      </c>
      <c r="AA2617" t="s">
        <v>7234</v>
      </c>
      <c r="AB2617">
        <v>51</v>
      </c>
      <c r="AC2617" t="s">
        <v>7226</v>
      </c>
      <c r="AD2617" t="s">
        <v>27</v>
      </c>
      <c r="AE2617" t="s">
        <v>11670</v>
      </c>
    </row>
    <row r="2618" spans="8:31" hidden="1" x14ac:dyDescent="0.25">
      <c r="H2618" t="s">
        <v>7028</v>
      </c>
      <c r="I2618" t="s">
        <v>7035</v>
      </c>
      <c r="J2618" t="s">
        <v>7036</v>
      </c>
      <c r="L2618">
        <v>570</v>
      </c>
      <c r="M2618" t="s">
        <v>189</v>
      </c>
      <c r="N2618" t="s">
        <v>7037</v>
      </c>
      <c r="Q2618">
        <v>106</v>
      </c>
      <c r="R2618" t="s">
        <v>98</v>
      </c>
      <c r="S2618" t="s">
        <v>98</v>
      </c>
      <c r="T2618" t="str">
        <f>IF(Transcripts[[#This Row],[List?]]="Y", Transcripts[[#This Row],[RefSeq mRNA ID]]&amp;IF(Transcripts[[#This Row],[Preferred?]]="Y", " (Preferred)", ""), "")</f>
        <v/>
      </c>
      <c r="V2618" s="43" t="s">
        <v>18607</v>
      </c>
      <c r="W2618" s="43" t="e">
        <f t="array" ref="W2618">INDEX(Table6[#Data], MATCH(1, ISNUMBER(SEARCH(Transcripts[[#This Row],[RefSeq mRNA ID]], Table6['#name])), 0), 1)</f>
        <v>#N/A</v>
      </c>
      <c r="X2618" s="43"/>
      <c r="Y2618" s="43"/>
      <c r="Z2618" t="s">
        <v>7244</v>
      </c>
      <c r="AC2618" t="s">
        <v>7226</v>
      </c>
      <c r="AD2618" t="s">
        <v>27</v>
      </c>
      <c r="AE2618" t="s">
        <v>7244</v>
      </c>
    </row>
    <row r="2619" spans="8:31" hidden="1" x14ac:dyDescent="0.25">
      <c r="H2619" t="s">
        <v>7028</v>
      </c>
      <c r="I2619" t="s">
        <v>7085</v>
      </c>
      <c r="L2619">
        <v>680</v>
      </c>
      <c r="M2619" t="s">
        <v>212</v>
      </c>
      <c r="N2619" t="s">
        <v>7086</v>
      </c>
      <c r="Q2619">
        <v>0</v>
      </c>
      <c r="R2619" t="s">
        <v>98</v>
      </c>
      <c r="S2619" t="s">
        <v>98</v>
      </c>
      <c r="T2619" t="str">
        <f>IF(Transcripts[[#This Row],[List?]]="Y", Transcripts[[#This Row],[RefSeq mRNA ID]]&amp;IF(Transcripts[[#This Row],[Preferred?]]="Y", " (Preferred)", ""), "")</f>
        <v/>
      </c>
      <c r="V2619" s="43" t="s">
        <v>18607</v>
      </c>
      <c r="W2619" s="43" t="e">
        <f t="array" ref="W2619">INDEX(Table6[#Data], MATCH(1, ISNUMBER(SEARCH(Transcripts[[#This Row],[RefSeq mRNA ID]], Table6['#name])), 0), 1)</f>
        <v>#N/A</v>
      </c>
      <c r="X2619" s="43"/>
      <c r="Y2619" s="43"/>
      <c r="Z2619" t="s">
        <v>7254</v>
      </c>
      <c r="AA2619" t="s">
        <v>7255</v>
      </c>
      <c r="AB2619">
        <v>4146</v>
      </c>
      <c r="AC2619" t="s">
        <v>7226</v>
      </c>
      <c r="AD2619" t="s">
        <v>27</v>
      </c>
      <c r="AE2619" t="s">
        <v>11671</v>
      </c>
    </row>
    <row r="2620" spans="8:31" hidden="1" x14ac:dyDescent="0.25">
      <c r="H2620" t="s">
        <v>7028</v>
      </c>
      <c r="I2620" t="s">
        <v>7087</v>
      </c>
      <c r="L2620">
        <v>564</v>
      </c>
      <c r="M2620" t="s">
        <v>212</v>
      </c>
      <c r="N2620" t="s">
        <v>7088</v>
      </c>
      <c r="Q2620">
        <v>0</v>
      </c>
      <c r="R2620" t="s">
        <v>98</v>
      </c>
      <c r="S2620" t="s">
        <v>98</v>
      </c>
      <c r="T2620" t="str">
        <f>IF(Transcripts[[#This Row],[List?]]="Y", Transcripts[[#This Row],[RefSeq mRNA ID]]&amp;IF(Transcripts[[#This Row],[Preferred?]]="Y", " (Preferred)", ""), "")</f>
        <v/>
      </c>
      <c r="V2620" s="43" t="s">
        <v>18607</v>
      </c>
      <c r="W2620" s="43" t="e">
        <f t="array" ref="W2620">INDEX(Table6[#Data], MATCH(1, ISNUMBER(SEARCH(Transcripts[[#This Row],[RefSeq mRNA ID]], Table6['#name])), 0), 1)</f>
        <v>#N/A</v>
      </c>
      <c r="X2620" s="43"/>
      <c r="Y2620" s="43"/>
      <c r="Z2620" t="s">
        <v>7261</v>
      </c>
      <c r="AA2620" t="s">
        <v>7262</v>
      </c>
      <c r="AB2620">
        <v>3891</v>
      </c>
      <c r="AC2620" t="s">
        <v>7226</v>
      </c>
      <c r="AD2620" t="s">
        <v>27</v>
      </c>
      <c r="AE2620" t="s">
        <v>11672</v>
      </c>
    </row>
    <row r="2621" spans="8:31" hidden="1" x14ac:dyDescent="0.25">
      <c r="H2621" t="s">
        <v>7028</v>
      </c>
      <c r="I2621" t="s">
        <v>7089</v>
      </c>
      <c r="L2621">
        <v>556</v>
      </c>
      <c r="M2621" t="s">
        <v>212</v>
      </c>
      <c r="N2621" t="s">
        <v>7090</v>
      </c>
      <c r="Q2621">
        <v>0</v>
      </c>
      <c r="R2621" t="s">
        <v>98</v>
      </c>
      <c r="S2621" t="s">
        <v>98</v>
      </c>
      <c r="T2621" t="str">
        <f>IF(Transcripts[[#This Row],[List?]]="Y", Transcripts[[#This Row],[RefSeq mRNA ID]]&amp;IF(Transcripts[[#This Row],[Preferred?]]="Y", " (Preferred)", ""), "")</f>
        <v/>
      </c>
      <c r="V2621" s="43" t="s">
        <v>18607</v>
      </c>
      <c r="W2621" s="43" t="e">
        <f t="array" ref="W2621">INDEX(Table6[#Data], MATCH(1, ISNUMBER(SEARCH(Transcripts[[#This Row],[RefSeq mRNA ID]], Table6['#name])), 0), 1)</f>
        <v>#N/A</v>
      </c>
      <c r="X2621" s="43"/>
      <c r="Y2621" s="43"/>
      <c r="Z2621" t="s">
        <v>7257</v>
      </c>
      <c r="AA2621" t="s">
        <v>7258</v>
      </c>
      <c r="AB2621">
        <v>3891</v>
      </c>
      <c r="AC2621" t="s">
        <v>7226</v>
      </c>
      <c r="AD2621" t="s">
        <v>27</v>
      </c>
      <c r="AE2621" t="s">
        <v>11673</v>
      </c>
    </row>
    <row r="2622" spans="8:31" hidden="1" x14ac:dyDescent="0.25">
      <c r="H2622" t="s">
        <v>7091</v>
      </c>
      <c r="I2622" t="s">
        <v>7096</v>
      </c>
      <c r="J2622" t="s">
        <v>7097</v>
      </c>
      <c r="K2622" t="s">
        <v>19838</v>
      </c>
      <c r="L2622">
        <v>13506</v>
      </c>
      <c r="M2622" t="s">
        <v>27</v>
      </c>
      <c r="N2622" t="s">
        <v>7098</v>
      </c>
      <c r="O2622" t="s">
        <v>7099</v>
      </c>
      <c r="Q2622">
        <v>12384</v>
      </c>
      <c r="R2622" t="s">
        <v>97</v>
      </c>
      <c r="S2622" t="s">
        <v>97</v>
      </c>
      <c r="T2622" t="str">
        <f>IF(Transcripts[[#This Row],[List?]]="Y", Transcripts[[#This Row],[RefSeq mRNA ID]]&amp;IF(Transcripts[[#This Row],[Preferred?]]="Y", " (Preferred)", ""), "")</f>
        <v>NM_006904.6 (Preferred)</v>
      </c>
      <c r="V2622" s="43" t="s">
        <v>18608</v>
      </c>
      <c r="W2622" s="43" t="e">
        <f t="array" ref="W2622">INDEX(Table6[#Data], MATCH(1, ISNUMBER(SEARCH(Transcripts[[#This Row],[RefSeq mRNA ID]], Table6['#name])), 0), 1)</f>
        <v>#N/A</v>
      </c>
      <c r="X2622" s="43"/>
      <c r="Y2622" s="43"/>
      <c r="Z2622" t="s">
        <v>4683</v>
      </c>
      <c r="AA2622" t="s">
        <v>4684</v>
      </c>
      <c r="AB2622">
        <v>2919</v>
      </c>
      <c r="AC2622" t="s">
        <v>108</v>
      </c>
      <c r="AD2622" t="s">
        <v>27</v>
      </c>
      <c r="AE2622" t="s">
        <v>11674</v>
      </c>
    </row>
    <row r="2623" spans="8:31" hidden="1" x14ac:dyDescent="0.25">
      <c r="H2623" t="s">
        <v>7091</v>
      </c>
      <c r="I2623" t="s">
        <v>7100</v>
      </c>
      <c r="J2623" t="s">
        <v>7101</v>
      </c>
      <c r="K2623" t="s">
        <v>19839</v>
      </c>
      <c r="L2623">
        <v>13413</v>
      </c>
      <c r="M2623" t="s">
        <v>27</v>
      </c>
      <c r="N2623" t="s">
        <v>7102</v>
      </c>
      <c r="Q2623">
        <v>12291</v>
      </c>
      <c r="R2623" t="s">
        <v>98</v>
      </c>
      <c r="S2623" t="s">
        <v>97</v>
      </c>
      <c r="T2623" t="str">
        <f>IF(Transcripts[[#This Row],[List?]]="Y", Transcripts[[#This Row],[RefSeq mRNA ID]]&amp;IF(Transcripts[[#This Row],[Preferred?]]="Y", " (Preferred)", ""), "")</f>
        <v>NM_001081640.1</v>
      </c>
      <c r="V2623" s="43" t="s">
        <v>18608</v>
      </c>
      <c r="W2623" s="43" t="e">
        <f t="array" ref="W2623">INDEX(Table6[#Data], MATCH(1, ISNUMBER(SEARCH(Transcripts[[#This Row],[RefSeq mRNA ID]], Table6['#name])), 0), 1)</f>
        <v>#N/A</v>
      </c>
      <c r="X2623" s="43"/>
      <c r="Y2623" s="43"/>
      <c r="Z2623" t="s">
        <v>4678</v>
      </c>
      <c r="AA2623" t="s">
        <v>4679</v>
      </c>
      <c r="AB2623">
        <v>2931</v>
      </c>
      <c r="AC2623" t="s">
        <v>108</v>
      </c>
      <c r="AD2623" t="s">
        <v>27</v>
      </c>
      <c r="AE2623" t="s">
        <v>11675</v>
      </c>
    </row>
    <row r="2624" spans="8:31" hidden="1" x14ac:dyDescent="0.25">
      <c r="H2624" t="s">
        <v>7091</v>
      </c>
      <c r="I2624" t="s">
        <v>7103</v>
      </c>
      <c r="J2624" t="s">
        <v>7104</v>
      </c>
      <c r="L2624">
        <v>659</v>
      </c>
      <c r="M2624" t="s">
        <v>27</v>
      </c>
      <c r="N2624" t="s">
        <v>7105</v>
      </c>
      <c r="Q2624">
        <v>271</v>
      </c>
      <c r="R2624" t="s">
        <v>98</v>
      </c>
      <c r="S2624" t="s">
        <v>98</v>
      </c>
      <c r="T2624" t="str">
        <f>IF(Transcripts[[#This Row],[List?]]="Y", Transcripts[[#This Row],[RefSeq mRNA ID]]&amp;IF(Transcripts[[#This Row],[Preferred?]]="Y", " (Preferred)", ""), "")</f>
        <v/>
      </c>
      <c r="V2624" s="43" t="s">
        <v>18608</v>
      </c>
      <c r="W2624" s="43" t="e">
        <f t="array" ref="W2624">INDEX(Table6[#Data], MATCH(1, ISNUMBER(SEARCH(Transcripts[[#This Row],[RefSeq mRNA ID]], Table6['#name])), 0), 1)</f>
        <v>#N/A</v>
      </c>
      <c r="X2624" s="43"/>
      <c r="Y2624" s="43"/>
      <c r="Z2624" t="s">
        <v>4689</v>
      </c>
      <c r="AC2624" t="s">
        <v>108</v>
      </c>
      <c r="AD2624" t="s">
        <v>27</v>
      </c>
      <c r="AE2624" t="s">
        <v>4689</v>
      </c>
    </row>
    <row r="2625" spans="8:31" hidden="1" x14ac:dyDescent="0.25">
      <c r="H2625" t="s">
        <v>7091</v>
      </c>
      <c r="I2625" t="s">
        <v>7106</v>
      </c>
      <c r="J2625" t="s">
        <v>7107</v>
      </c>
      <c r="L2625">
        <v>537</v>
      </c>
      <c r="M2625" t="s">
        <v>27</v>
      </c>
      <c r="N2625" t="s">
        <v>7108</v>
      </c>
      <c r="Q2625">
        <v>211</v>
      </c>
      <c r="R2625" t="s">
        <v>98</v>
      </c>
      <c r="S2625" t="s">
        <v>98</v>
      </c>
      <c r="T2625" t="str">
        <f>IF(Transcripts[[#This Row],[List?]]="Y", Transcripts[[#This Row],[RefSeq mRNA ID]]&amp;IF(Transcripts[[#This Row],[Preferred?]]="Y", " (Preferred)", ""), "")</f>
        <v/>
      </c>
      <c r="V2625" s="43" t="s">
        <v>18608</v>
      </c>
      <c r="W2625" s="43" t="e">
        <f t="array" ref="W2625">INDEX(Table6[#Data], MATCH(1, ISNUMBER(SEARCH(Transcripts[[#This Row],[RefSeq mRNA ID]], Table6['#name])), 0), 1)</f>
        <v>#N/A</v>
      </c>
      <c r="X2625" s="43"/>
      <c r="Y2625" s="43"/>
      <c r="Z2625" t="s">
        <v>4687</v>
      </c>
      <c r="AC2625" t="s">
        <v>108</v>
      </c>
      <c r="AD2625" t="s">
        <v>27</v>
      </c>
      <c r="AE2625" t="s">
        <v>4687</v>
      </c>
    </row>
    <row r="2626" spans="8:31" hidden="1" x14ac:dyDescent="0.25">
      <c r="H2626" t="s">
        <v>7091</v>
      </c>
      <c r="I2626" t="s">
        <v>7092</v>
      </c>
      <c r="L2626">
        <v>13508</v>
      </c>
      <c r="M2626" t="s">
        <v>195</v>
      </c>
      <c r="N2626" t="s">
        <v>7093</v>
      </c>
      <c r="Q2626">
        <v>0</v>
      </c>
      <c r="R2626" t="s">
        <v>98</v>
      </c>
      <c r="S2626" t="s">
        <v>98</v>
      </c>
      <c r="T2626" t="str">
        <f>IF(Transcripts[[#This Row],[List?]]="Y", Transcripts[[#This Row],[RefSeq mRNA ID]]&amp;IF(Transcripts[[#This Row],[Preferred?]]="Y", " (Preferred)", ""), "")</f>
        <v/>
      </c>
      <c r="V2626" s="43" t="s">
        <v>18608</v>
      </c>
      <c r="W2626" s="43" t="e">
        <f t="array" ref="W2626">INDEX(Table6[#Data], MATCH(1, ISNUMBER(SEARCH(Transcripts[[#This Row],[RefSeq mRNA ID]], Table6['#name])), 0), 1)</f>
        <v>#N/A</v>
      </c>
      <c r="X2626" s="43"/>
      <c r="Y2626" s="43"/>
      <c r="Z2626" t="s">
        <v>4301</v>
      </c>
      <c r="AC2626" t="s">
        <v>4298</v>
      </c>
      <c r="AD2626" t="s">
        <v>27</v>
      </c>
      <c r="AE2626" t="s">
        <v>4301</v>
      </c>
    </row>
    <row r="2627" spans="8:31" hidden="1" x14ac:dyDescent="0.25">
      <c r="H2627" t="s">
        <v>7091</v>
      </c>
      <c r="I2627" t="s">
        <v>7094</v>
      </c>
      <c r="L2627">
        <v>12783</v>
      </c>
      <c r="M2627" t="s">
        <v>195</v>
      </c>
      <c r="N2627" t="s">
        <v>7095</v>
      </c>
      <c r="Q2627">
        <v>0</v>
      </c>
      <c r="R2627" t="s">
        <v>98</v>
      </c>
      <c r="S2627" t="s">
        <v>98</v>
      </c>
      <c r="T2627" t="str">
        <f>IF(Transcripts[[#This Row],[List?]]="Y", Transcripts[[#This Row],[RefSeq mRNA ID]]&amp;IF(Transcripts[[#This Row],[Preferred?]]="Y", " (Preferred)", ""), "")</f>
        <v/>
      </c>
      <c r="V2627" s="43" t="s">
        <v>18608</v>
      </c>
      <c r="W2627" s="43" t="e">
        <f t="array" ref="W2627">INDEX(Table6[#Data], MATCH(1, ISNUMBER(SEARCH(Transcripts[[#This Row],[RefSeq mRNA ID]], Table6['#name])), 0), 1)</f>
        <v>#N/A</v>
      </c>
      <c r="X2627" s="43"/>
      <c r="Y2627" s="43"/>
      <c r="Z2627" t="s">
        <v>4330</v>
      </c>
      <c r="AA2627" t="s">
        <v>4331</v>
      </c>
      <c r="AB2627">
        <v>525</v>
      </c>
      <c r="AC2627" t="s">
        <v>4298</v>
      </c>
      <c r="AD2627" t="s">
        <v>27</v>
      </c>
      <c r="AE2627" t="s">
        <v>11676</v>
      </c>
    </row>
    <row r="2628" spans="8:31" hidden="1" x14ac:dyDescent="0.25">
      <c r="H2628" t="s">
        <v>7091</v>
      </c>
      <c r="I2628" t="s">
        <v>7109</v>
      </c>
      <c r="L2628">
        <v>1087</v>
      </c>
      <c r="M2628" t="s">
        <v>212</v>
      </c>
      <c r="N2628" t="s">
        <v>7110</v>
      </c>
      <c r="Q2628">
        <v>0</v>
      </c>
      <c r="R2628" t="s">
        <v>98</v>
      </c>
      <c r="S2628" t="s">
        <v>98</v>
      </c>
      <c r="T2628" t="str">
        <f>IF(Transcripts[[#This Row],[List?]]="Y", Transcripts[[#This Row],[RefSeq mRNA ID]]&amp;IF(Transcripts[[#This Row],[Preferred?]]="Y", " (Preferred)", ""), "")</f>
        <v/>
      </c>
      <c r="V2628" s="43" t="s">
        <v>18608</v>
      </c>
      <c r="W2628" s="43" t="e">
        <f t="array" ref="W2628">INDEX(Table6[#Data], MATCH(1, ISNUMBER(SEARCH(Transcripts[[#This Row],[RefSeq mRNA ID]], Table6['#name])), 0), 1)</f>
        <v>#N/A</v>
      </c>
      <c r="X2628" s="43"/>
      <c r="Y2628" s="43"/>
      <c r="Z2628" t="s">
        <v>4324</v>
      </c>
      <c r="AA2628" t="s">
        <v>4325</v>
      </c>
      <c r="AB2628">
        <v>1434</v>
      </c>
      <c r="AC2628" t="s">
        <v>4298</v>
      </c>
      <c r="AD2628" t="s">
        <v>27</v>
      </c>
      <c r="AE2628" t="s">
        <v>11677</v>
      </c>
    </row>
    <row r="2629" spans="8:31" hidden="1" x14ac:dyDescent="0.25">
      <c r="H2629" t="s">
        <v>7091</v>
      </c>
      <c r="I2629" t="s">
        <v>7111</v>
      </c>
      <c r="L2629">
        <v>834</v>
      </c>
      <c r="M2629" t="s">
        <v>212</v>
      </c>
      <c r="N2629" t="s">
        <v>7112</v>
      </c>
      <c r="Q2629">
        <v>0</v>
      </c>
      <c r="R2629" t="s">
        <v>98</v>
      </c>
      <c r="S2629" t="s">
        <v>98</v>
      </c>
      <c r="T2629" t="str">
        <f>IF(Transcripts[[#This Row],[List?]]="Y", Transcripts[[#This Row],[RefSeq mRNA ID]]&amp;IF(Transcripts[[#This Row],[Preferred?]]="Y", " (Preferred)", ""), "")</f>
        <v/>
      </c>
      <c r="V2629" s="43" t="s">
        <v>18608</v>
      </c>
      <c r="W2629" s="43" t="e">
        <f t="array" ref="W2629">INDEX(Table6[#Data], MATCH(1, ISNUMBER(SEARCH(Transcripts[[#This Row],[RefSeq mRNA ID]], Table6['#name])), 0), 1)</f>
        <v>#N/A</v>
      </c>
      <c r="X2629" s="43"/>
      <c r="Y2629" s="43"/>
      <c r="Z2629" t="s">
        <v>4305</v>
      </c>
      <c r="AA2629" t="s">
        <v>4306</v>
      </c>
      <c r="AB2629">
        <v>1560</v>
      </c>
      <c r="AC2629" t="s">
        <v>4298</v>
      </c>
      <c r="AD2629" t="s">
        <v>27</v>
      </c>
      <c r="AE2629" t="s">
        <v>11678</v>
      </c>
    </row>
    <row r="2630" spans="8:31" hidden="1" x14ac:dyDescent="0.25">
      <c r="H2630" t="s">
        <v>7091</v>
      </c>
      <c r="I2630" t="s">
        <v>7113</v>
      </c>
      <c r="L2630">
        <v>719</v>
      </c>
      <c r="M2630" t="s">
        <v>212</v>
      </c>
      <c r="N2630" t="s">
        <v>7114</v>
      </c>
      <c r="Q2630">
        <v>0</v>
      </c>
      <c r="R2630" t="s">
        <v>98</v>
      </c>
      <c r="S2630" t="s">
        <v>98</v>
      </c>
      <c r="T2630" t="str">
        <f>IF(Transcripts[[#This Row],[List?]]="Y", Transcripts[[#This Row],[RefSeq mRNA ID]]&amp;IF(Transcripts[[#This Row],[Preferred?]]="Y", " (Preferred)", ""), "")</f>
        <v/>
      </c>
      <c r="V2630" s="43" t="s">
        <v>18608</v>
      </c>
      <c r="W2630" s="43" t="e">
        <f t="array" ref="W2630">INDEX(Table6[#Data], MATCH(1, ISNUMBER(SEARCH(Transcripts[[#This Row],[RefSeq mRNA ID]], Table6['#name])), 0), 1)</f>
        <v>#N/A</v>
      </c>
      <c r="X2630" s="43"/>
      <c r="Y2630" s="43"/>
      <c r="Z2630" t="s">
        <v>4333</v>
      </c>
      <c r="AA2630" t="s">
        <v>4334</v>
      </c>
      <c r="AB2630">
        <v>1299</v>
      </c>
      <c r="AC2630" t="s">
        <v>4298</v>
      </c>
      <c r="AD2630" t="s">
        <v>27</v>
      </c>
      <c r="AE2630" t="s">
        <v>11679</v>
      </c>
    </row>
    <row r="2631" spans="8:31" hidden="1" x14ac:dyDescent="0.25">
      <c r="H2631" t="s">
        <v>7091</v>
      </c>
      <c r="I2631" t="s">
        <v>7115</v>
      </c>
      <c r="L2631">
        <v>589</v>
      </c>
      <c r="M2631" t="s">
        <v>212</v>
      </c>
      <c r="N2631" t="s">
        <v>7116</v>
      </c>
      <c r="Q2631">
        <v>0</v>
      </c>
      <c r="R2631" t="s">
        <v>98</v>
      </c>
      <c r="S2631" t="s">
        <v>98</v>
      </c>
      <c r="T2631" t="str">
        <f>IF(Transcripts[[#This Row],[List?]]="Y", Transcripts[[#This Row],[RefSeq mRNA ID]]&amp;IF(Transcripts[[#This Row],[Preferred?]]="Y", " (Preferred)", ""), "")</f>
        <v/>
      </c>
      <c r="V2631" s="43" t="s">
        <v>18608</v>
      </c>
      <c r="W2631" s="43" t="e">
        <f t="array" ref="W2631">INDEX(Table6[#Data], MATCH(1, ISNUMBER(SEARCH(Transcripts[[#This Row],[RefSeq mRNA ID]], Table6['#name])), 0), 1)</f>
        <v>#N/A</v>
      </c>
      <c r="X2631" s="43"/>
      <c r="Y2631" s="43"/>
      <c r="Z2631" t="s">
        <v>4320</v>
      </c>
      <c r="AA2631" t="s">
        <v>4321</v>
      </c>
      <c r="AB2631">
        <v>1434</v>
      </c>
      <c r="AC2631" t="s">
        <v>4298</v>
      </c>
      <c r="AD2631" t="s">
        <v>27</v>
      </c>
      <c r="AE2631" t="s">
        <v>11680</v>
      </c>
    </row>
    <row r="2632" spans="8:31" hidden="1" x14ac:dyDescent="0.25">
      <c r="H2632" t="s">
        <v>7091</v>
      </c>
      <c r="I2632" t="s">
        <v>7117</v>
      </c>
      <c r="L2632">
        <v>583</v>
      </c>
      <c r="M2632" t="s">
        <v>212</v>
      </c>
      <c r="N2632" t="s">
        <v>7118</v>
      </c>
      <c r="Q2632">
        <v>0</v>
      </c>
      <c r="R2632" t="s">
        <v>98</v>
      </c>
      <c r="S2632" t="s">
        <v>98</v>
      </c>
      <c r="T2632" t="str">
        <f>IF(Transcripts[[#This Row],[List?]]="Y", Transcripts[[#This Row],[RefSeq mRNA ID]]&amp;IF(Transcripts[[#This Row],[Preferred?]]="Y", " (Preferred)", ""), "")</f>
        <v/>
      </c>
      <c r="V2632" s="43" t="s">
        <v>18608</v>
      </c>
      <c r="W2632" s="43" t="e">
        <f t="array" ref="W2632">INDEX(Table6[#Data], MATCH(1, ISNUMBER(SEARCH(Transcripts[[#This Row],[RefSeq mRNA ID]], Table6['#name])), 0), 1)</f>
        <v>#N/A</v>
      </c>
      <c r="X2632" s="43"/>
      <c r="Y2632" s="43"/>
      <c r="Z2632" t="s">
        <v>4299</v>
      </c>
      <c r="AC2632" t="s">
        <v>4298</v>
      </c>
      <c r="AD2632" t="s">
        <v>27</v>
      </c>
      <c r="AE2632" t="s">
        <v>4299</v>
      </c>
    </row>
    <row r="2633" spans="8:31" hidden="1" x14ac:dyDescent="0.25">
      <c r="H2633" t="s">
        <v>7091</v>
      </c>
      <c r="I2633" t="s">
        <v>7119</v>
      </c>
      <c r="L2633">
        <v>554</v>
      </c>
      <c r="M2633" t="s">
        <v>212</v>
      </c>
      <c r="N2633" t="s">
        <v>7120</v>
      </c>
      <c r="Q2633">
        <v>0</v>
      </c>
      <c r="R2633" t="s">
        <v>98</v>
      </c>
      <c r="S2633" t="s">
        <v>98</v>
      </c>
      <c r="T2633" t="str">
        <f>IF(Transcripts[[#This Row],[List?]]="Y", Transcripts[[#This Row],[RefSeq mRNA ID]]&amp;IF(Transcripts[[#This Row],[Preferred?]]="Y", " (Preferred)", ""), "")</f>
        <v/>
      </c>
      <c r="V2633" s="43" t="s">
        <v>18608</v>
      </c>
      <c r="W2633" s="43" t="e">
        <f t="array" ref="W2633">INDEX(Table6[#Data], MATCH(1, ISNUMBER(SEARCH(Transcripts[[#This Row],[RefSeq mRNA ID]], Table6['#name])), 0), 1)</f>
        <v>#N/A</v>
      </c>
      <c r="X2633" s="43"/>
      <c r="Y2633" s="43"/>
      <c r="Z2633" t="s">
        <v>4341</v>
      </c>
      <c r="AC2633" t="s">
        <v>4298</v>
      </c>
      <c r="AD2633" t="s">
        <v>27</v>
      </c>
      <c r="AE2633" t="s">
        <v>4341</v>
      </c>
    </row>
    <row r="2634" spans="8:31" hidden="1" x14ac:dyDescent="0.25">
      <c r="H2634" t="s">
        <v>7091</v>
      </c>
      <c r="I2634" t="s">
        <v>7121</v>
      </c>
      <c r="L2634">
        <v>464</v>
      </c>
      <c r="M2634" t="s">
        <v>212</v>
      </c>
      <c r="N2634" t="s">
        <v>7122</v>
      </c>
      <c r="Q2634">
        <v>0</v>
      </c>
      <c r="R2634" t="s">
        <v>98</v>
      </c>
      <c r="S2634" t="s">
        <v>98</v>
      </c>
      <c r="T2634" t="str">
        <f>IF(Transcripts[[#This Row],[List?]]="Y", Transcripts[[#This Row],[RefSeq mRNA ID]]&amp;IF(Transcripts[[#This Row],[Preferred?]]="Y", " (Preferred)", ""), "")</f>
        <v/>
      </c>
      <c r="V2634" s="43" t="s">
        <v>18608</v>
      </c>
      <c r="W2634" s="43" t="e">
        <f t="array" ref="W2634">INDEX(Table6[#Data], MATCH(1, ISNUMBER(SEARCH(Transcripts[[#This Row],[RefSeq mRNA ID]], Table6['#name])), 0), 1)</f>
        <v>#N/A</v>
      </c>
      <c r="X2634" s="43"/>
      <c r="Y2634" s="43"/>
      <c r="Z2634" t="s">
        <v>4339</v>
      </c>
      <c r="AC2634" t="s">
        <v>4298</v>
      </c>
      <c r="AD2634" t="s">
        <v>27</v>
      </c>
      <c r="AE2634" t="s">
        <v>4339</v>
      </c>
    </row>
    <row r="2635" spans="8:31" hidden="1" x14ac:dyDescent="0.25">
      <c r="H2635" t="s">
        <v>7123</v>
      </c>
      <c r="I2635" t="s">
        <v>7138</v>
      </c>
      <c r="J2635" t="s">
        <v>7139</v>
      </c>
      <c r="K2635" t="s">
        <v>19840</v>
      </c>
      <c r="L2635">
        <v>3307</v>
      </c>
      <c r="M2635" t="s">
        <v>27</v>
      </c>
      <c r="N2635" t="s">
        <v>7140</v>
      </c>
      <c r="P2635" t="s">
        <v>7141</v>
      </c>
      <c r="Q2635">
        <v>2679</v>
      </c>
      <c r="R2635" t="s">
        <v>97</v>
      </c>
      <c r="S2635" t="s">
        <v>97</v>
      </c>
      <c r="T2635" t="str">
        <f>IF(Transcripts[[#This Row],[List?]]="Y", Transcripts[[#This Row],[RefSeq mRNA ID]]&amp;IF(Transcripts[[#This Row],[Preferred?]]="Y", " (Preferred)", ""), "")</f>
        <v>NM_001031698.2 (Preferred)</v>
      </c>
      <c r="V2635" s="43" t="s">
        <v>18609</v>
      </c>
      <c r="W2635" s="43" t="e">
        <f t="array" ref="W2635">INDEX(Table6[#Data], MATCH(1, ISNUMBER(SEARCH(Transcripts[[#This Row],[RefSeq mRNA ID]], Table6['#name])), 0), 1)</f>
        <v>#N/A</v>
      </c>
      <c r="X2635" s="43"/>
      <c r="Y2635" s="43"/>
      <c r="Z2635" t="s">
        <v>4336</v>
      </c>
      <c r="AA2635" t="s">
        <v>4337</v>
      </c>
      <c r="AB2635">
        <v>201</v>
      </c>
      <c r="AC2635" t="s">
        <v>4298</v>
      </c>
      <c r="AD2635" t="s">
        <v>27</v>
      </c>
      <c r="AE2635" t="s">
        <v>11681</v>
      </c>
    </row>
    <row r="2636" spans="8:31" hidden="1" x14ac:dyDescent="0.25">
      <c r="H2636" t="s">
        <v>7123</v>
      </c>
      <c r="I2636" t="s">
        <v>7142</v>
      </c>
      <c r="J2636" t="s">
        <v>7143</v>
      </c>
      <c r="L2636">
        <v>3154</v>
      </c>
      <c r="M2636" t="s">
        <v>27</v>
      </c>
      <c r="N2636" t="s">
        <v>7144</v>
      </c>
      <c r="Q2636">
        <v>2616</v>
      </c>
      <c r="R2636" t="s">
        <v>98</v>
      </c>
      <c r="S2636" t="s">
        <v>98</v>
      </c>
      <c r="T2636" t="str">
        <f>IF(Transcripts[[#This Row],[List?]]="Y", Transcripts[[#This Row],[RefSeq mRNA ID]]&amp;IF(Transcripts[[#This Row],[Preferred?]]="Y", " (Preferred)", ""), "")</f>
        <v/>
      </c>
      <c r="V2636" s="43" t="s">
        <v>18609</v>
      </c>
      <c r="W2636" s="43" t="e">
        <f t="array" ref="W2636">INDEX(Table6[#Data], MATCH(1, ISNUMBER(SEARCH(Transcripts[[#This Row],[RefSeq mRNA ID]], Table6['#name])), 0), 1)</f>
        <v>#N/A</v>
      </c>
      <c r="X2636" s="43"/>
      <c r="Y2636" s="43"/>
      <c r="Z2636" t="s">
        <v>4303</v>
      </c>
      <c r="AC2636" t="s">
        <v>4298</v>
      </c>
      <c r="AD2636" t="s">
        <v>27</v>
      </c>
      <c r="AE2636" t="s">
        <v>4303</v>
      </c>
    </row>
    <row r="2637" spans="8:31" hidden="1" x14ac:dyDescent="0.25">
      <c r="H2637" t="s">
        <v>7123</v>
      </c>
      <c r="I2637" t="s">
        <v>7135</v>
      </c>
      <c r="J2637" t="s">
        <v>7136</v>
      </c>
      <c r="K2637" t="s">
        <v>19841</v>
      </c>
      <c r="L2637">
        <v>3602</v>
      </c>
      <c r="M2637" t="s">
        <v>27</v>
      </c>
      <c r="N2637" t="s">
        <v>7137</v>
      </c>
      <c r="Q2637">
        <v>2577</v>
      </c>
      <c r="R2637" t="s">
        <v>98</v>
      </c>
      <c r="S2637" t="s">
        <v>97</v>
      </c>
      <c r="T2637" t="str">
        <f>IF(Transcripts[[#This Row],[List?]]="Y", Transcripts[[#This Row],[RefSeq mRNA ID]]&amp;IF(Transcripts[[#This Row],[Preferred?]]="Y", " (Preferred)", ""), "")</f>
        <v>NM_012272.2</v>
      </c>
      <c r="V2637" s="43" t="s">
        <v>18609</v>
      </c>
      <c r="W2637" s="43" t="e">
        <f t="array" ref="W2637">INDEX(Table6[#Data], MATCH(1, ISNUMBER(SEARCH(Transcripts[[#This Row],[RefSeq mRNA ID]], Table6['#name])), 0), 1)</f>
        <v>#N/A</v>
      </c>
      <c r="X2637" s="43"/>
      <c r="Y2637" s="43"/>
      <c r="Z2637" t="s">
        <v>4308</v>
      </c>
      <c r="AA2637" t="s">
        <v>4309</v>
      </c>
      <c r="AB2637">
        <v>1299</v>
      </c>
      <c r="AC2637" t="s">
        <v>4298</v>
      </c>
      <c r="AD2637" t="s">
        <v>27</v>
      </c>
      <c r="AE2637" t="s">
        <v>11682</v>
      </c>
    </row>
    <row r="2638" spans="8:31" hidden="1" x14ac:dyDescent="0.25">
      <c r="H2638" t="s">
        <v>7123</v>
      </c>
      <c r="I2638" t="s">
        <v>7124</v>
      </c>
      <c r="J2638" t="s">
        <v>7125</v>
      </c>
      <c r="L2638">
        <v>697</v>
      </c>
      <c r="M2638" t="s">
        <v>189</v>
      </c>
      <c r="N2638" t="s">
        <v>7126</v>
      </c>
      <c r="P2638" t="s">
        <v>100</v>
      </c>
      <c r="Q2638">
        <v>414</v>
      </c>
      <c r="R2638" t="s">
        <v>98</v>
      </c>
      <c r="S2638" t="s">
        <v>98</v>
      </c>
      <c r="T2638" t="str">
        <f>IF(Transcripts[[#This Row],[List?]]="Y", Transcripts[[#This Row],[RefSeq mRNA ID]]&amp;IF(Transcripts[[#This Row],[Preferred?]]="Y", " (Preferred)", ""), "")</f>
        <v/>
      </c>
      <c r="V2638" s="43" t="s">
        <v>18609</v>
      </c>
      <c r="W2638" s="43" t="e">
        <f t="array" ref="W2638">INDEX(Table6[#Data], MATCH(1, ISNUMBER(SEARCH(Transcripts[[#This Row],[RefSeq mRNA ID]], Table6['#name])), 0), 1)</f>
        <v>#N/A</v>
      </c>
      <c r="X2638" s="43"/>
      <c r="Y2638" s="43"/>
      <c r="Z2638" t="s">
        <v>4311</v>
      </c>
      <c r="AA2638" t="s">
        <v>4312</v>
      </c>
      <c r="AB2638">
        <v>1299</v>
      </c>
      <c r="AC2638" t="s">
        <v>4298</v>
      </c>
      <c r="AD2638" t="s">
        <v>27</v>
      </c>
      <c r="AE2638" t="s">
        <v>11683</v>
      </c>
    </row>
    <row r="2639" spans="8:31" hidden="1" x14ac:dyDescent="0.25">
      <c r="H2639" t="s">
        <v>7123</v>
      </c>
      <c r="I2639" t="s">
        <v>7145</v>
      </c>
      <c r="J2639" t="s">
        <v>7146</v>
      </c>
      <c r="L2639">
        <v>531</v>
      </c>
      <c r="M2639" t="s">
        <v>27</v>
      </c>
      <c r="N2639" t="s">
        <v>7147</v>
      </c>
      <c r="Q2639">
        <v>18</v>
      </c>
      <c r="R2639" t="s">
        <v>98</v>
      </c>
      <c r="S2639" t="s">
        <v>98</v>
      </c>
      <c r="T2639" t="str">
        <f>IF(Transcripts[[#This Row],[List?]]="Y", Transcripts[[#This Row],[RefSeq mRNA ID]]&amp;IF(Transcripts[[#This Row],[Preferred?]]="Y", " (Preferred)", ""), "")</f>
        <v/>
      </c>
      <c r="V2639" s="43" t="s">
        <v>18609</v>
      </c>
      <c r="W2639" s="43" t="e">
        <f t="array" ref="W2639">INDEX(Table6[#Data], MATCH(1, ISNUMBER(SEARCH(Transcripts[[#This Row],[RefSeq mRNA ID]], Table6['#name])), 0), 1)</f>
        <v>#N/A</v>
      </c>
      <c r="X2639" s="43"/>
      <c r="Y2639" s="43"/>
      <c r="Z2639" t="s">
        <v>4313</v>
      </c>
      <c r="AA2639" t="s">
        <v>4314</v>
      </c>
      <c r="AB2639">
        <v>1131</v>
      </c>
      <c r="AC2639" t="s">
        <v>4298</v>
      </c>
      <c r="AD2639" t="s">
        <v>27</v>
      </c>
      <c r="AE2639" t="s">
        <v>11684</v>
      </c>
    </row>
    <row r="2640" spans="8:31" hidden="1" x14ac:dyDescent="0.25">
      <c r="H2640" t="s">
        <v>7123</v>
      </c>
      <c r="I2640" t="s">
        <v>7127</v>
      </c>
      <c r="L2640">
        <v>1861</v>
      </c>
      <c r="M2640" t="s">
        <v>195</v>
      </c>
      <c r="N2640" t="s">
        <v>7128</v>
      </c>
      <c r="P2640" t="s">
        <v>100</v>
      </c>
      <c r="Q2640">
        <v>0</v>
      </c>
      <c r="R2640" t="s">
        <v>98</v>
      </c>
      <c r="S2640" t="s">
        <v>98</v>
      </c>
      <c r="T2640" t="str">
        <f>IF(Transcripts[[#This Row],[List?]]="Y", Transcripts[[#This Row],[RefSeq mRNA ID]]&amp;IF(Transcripts[[#This Row],[Preferred?]]="Y", " (Preferred)", ""), "")</f>
        <v/>
      </c>
      <c r="V2640" s="43" t="s">
        <v>18609</v>
      </c>
      <c r="W2640" s="43" t="e">
        <f t="array" ref="W2640">INDEX(Table6[#Data], MATCH(1, ISNUMBER(SEARCH(Transcripts[[#This Row],[RefSeq mRNA ID]], Table6['#name])), 0), 1)</f>
        <v>#N/A</v>
      </c>
      <c r="X2640" s="43"/>
      <c r="Y2640" s="43"/>
      <c r="Z2640" t="s">
        <v>4317</v>
      </c>
      <c r="AA2640" t="s">
        <v>4318</v>
      </c>
      <c r="AB2640">
        <v>870</v>
      </c>
      <c r="AC2640" t="s">
        <v>4298</v>
      </c>
      <c r="AD2640" t="s">
        <v>27</v>
      </c>
      <c r="AE2640" t="s">
        <v>11685</v>
      </c>
    </row>
    <row r="2641" spans="8:31" hidden="1" x14ac:dyDescent="0.25">
      <c r="H2641" t="s">
        <v>7123</v>
      </c>
      <c r="I2641" t="s">
        <v>7129</v>
      </c>
      <c r="L2641">
        <v>912</v>
      </c>
      <c r="M2641" t="s">
        <v>195</v>
      </c>
      <c r="N2641" t="s">
        <v>7130</v>
      </c>
      <c r="P2641" t="s">
        <v>100</v>
      </c>
      <c r="Q2641">
        <v>0</v>
      </c>
      <c r="R2641" t="s">
        <v>98</v>
      </c>
      <c r="S2641" t="s">
        <v>98</v>
      </c>
      <c r="T2641" t="str">
        <f>IF(Transcripts[[#This Row],[List?]]="Y", Transcripts[[#This Row],[RefSeq mRNA ID]]&amp;IF(Transcripts[[#This Row],[Preferred?]]="Y", " (Preferred)", ""), "")</f>
        <v/>
      </c>
      <c r="V2641" s="43" t="s">
        <v>18609</v>
      </c>
      <c r="W2641" s="43" t="e">
        <f t="array" ref="W2641">INDEX(Table6[#Data], MATCH(1, ISNUMBER(SEARCH(Transcripts[[#This Row],[RefSeq mRNA ID]], Table6['#name])), 0), 1)</f>
        <v>#N/A</v>
      </c>
      <c r="X2641" s="43"/>
      <c r="Y2641" s="43"/>
      <c r="Z2641" t="s">
        <v>4327</v>
      </c>
      <c r="AA2641" t="s">
        <v>4328</v>
      </c>
      <c r="AB2641">
        <v>681</v>
      </c>
      <c r="AC2641" t="s">
        <v>4298</v>
      </c>
      <c r="AD2641" t="s">
        <v>27</v>
      </c>
      <c r="AE2641" t="s">
        <v>11686</v>
      </c>
    </row>
    <row r="2642" spans="8:31" hidden="1" x14ac:dyDescent="0.25">
      <c r="H2642" t="s">
        <v>7123</v>
      </c>
      <c r="I2642" t="s">
        <v>7131</v>
      </c>
      <c r="L2642">
        <v>803</v>
      </c>
      <c r="M2642" t="s">
        <v>195</v>
      </c>
      <c r="N2642" t="s">
        <v>7132</v>
      </c>
      <c r="P2642" t="s">
        <v>100</v>
      </c>
      <c r="Q2642">
        <v>0</v>
      </c>
      <c r="R2642" t="s">
        <v>98</v>
      </c>
      <c r="S2642" t="s">
        <v>98</v>
      </c>
      <c r="T2642" t="str">
        <f>IF(Transcripts[[#This Row],[List?]]="Y", Transcripts[[#This Row],[RefSeq mRNA ID]]&amp;IF(Transcripts[[#This Row],[Preferred?]]="Y", " (Preferred)", ""), "")</f>
        <v/>
      </c>
      <c r="V2642" s="43" t="s">
        <v>18609</v>
      </c>
      <c r="W2642" s="43" t="e">
        <f t="array" ref="W2642">INDEX(Table6[#Data], MATCH(1, ISNUMBER(SEARCH(Transcripts[[#This Row],[RefSeq mRNA ID]], Table6['#name])), 0), 1)</f>
        <v>#N/A</v>
      </c>
      <c r="X2642" s="43"/>
      <c r="Y2642" s="43"/>
      <c r="Z2642" t="s">
        <v>7350</v>
      </c>
      <c r="AA2642" t="s">
        <v>7351</v>
      </c>
      <c r="AB2642">
        <v>1896</v>
      </c>
      <c r="AC2642" t="s">
        <v>7347</v>
      </c>
      <c r="AD2642" t="s">
        <v>27</v>
      </c>
      <c r="AE2642" t="s">
        <v>11687</v>
      </c>
    </row>
    <row r="2643" spans="8:31" hidden="1" x14ac:dyDescent="0.25">
      <c r="H2643" t="s">
        <v>7123</v>
      </c>
      <c r="I2643" t="s">
        <v>7133</v>
      </c>
      <c r="L2643">
        <v>742</v>
      </c>
      <c r="M2643" t="s">
        <v>195</v>
      </c>
      <c r="N2643" t="s">
        <v>7134</v>
      </c>
      <c r="P2643" t="s">
        <v>100</v>
      </c>
      <c r="Q2643">
        <v>0</v>
      </c>
      <c r="R2643" t="s">
        <v>98</v>
      </c>
      <c r="S2643" t="s">
        <v>98</v>
      </c>
      <c r="T2643" t="str">
        <f>IF(Transcripts[[#This Row],[List?]]="Y", Transcripts[[#This Row],[RefSeq mRNA ID]]&amp;IF(Transcripts[[#This Row],[Preferred?]]="Y", " (Preferred)", ""), "")</f>
        <v/>
      </c>
      <c r="V2643" s="43" t="s">
        <v>18609</v>
      </c>
      <c r="W2643" s="43" t="e">
        <f t="array" ref="W2643">INDEX(Table6[#Data], MATCH(1, ISNUMBER(SEARCH(Transcripts[[#This Row],[RefSeq mRNA ID]], Table6['#name])), 0), 1)</f>
        <v>#N/A</v>
      </c>
      <c r="X2643" s="43"/>
      <c r="Y2643" s="43"/>
      <c r="Z2643" t="s">
        <v>7354</v>
      </c>
      <c r="AA2643" t="s">
        <v>7355</v>
      </c>
      <c r="AB2643">
        <v>408</v>
      </c>
      <c r="AC2643" t="s">
        <v>7347</v>
      </c>
      <c r="AD2643" t="s">
        <v>27</v>
      </c>
      <c r="AE2643" t="s">
        <v>11688</v>
      </c>
    </row>
    <row r="2644" spans="8:31" hidden="1" x14ac:dyDescent="0.25">
      <c r="H2644" t="s">
        <v>7123</v>
      </c>
      <c r="I2644" t="s">
        <v>7148</v>
      </c>
      <c r="L2644">
        <v>2059</v>
      </c>
      <c r="M2644" t="s">
        <v>212</v>
      </c>
      <c r="N2644" t="s">
        <v>7149</v>
      </c>
      <c r="P2644" t="s">
        <v>100</v>
      </c>
      <c r="Q2644">
        <v>0</v>
      </c>
      <c r="R2644" t="s">
        <v>98</v>
      </c>
      <c r="S2644" t="s">
        <v>98</v>
      </c>
      <c r="T2644" t="str">
        <f>IF(Transcripts[[#This Row],[List?]]="Y", Transcripts[[#This Row],[RefSeq mRNA ID]]&amp;IF(Transcripts[[#This Row],[Preferred?]]="Y", " (Preferred)", ""), "")</f>
        <v/>
      </c>
      <c r="V2644" s="43" t="s">
        <v>18609</v>
      </c>
      <c r="W2644" s="43" t="e">
        <f t="array" ref="W2644">INDEX(Table6[#Data], MATCH(1, ISNUMBER(SEARCH(Transcripts[[#This Row],[RefSeq mRNA ID]], Table6['#name])), 0), 1)</f>
        <v>#N/A</v>
      </c>
      <c r="X2644" s="43"/>
      <c r="Y2644" s="43"/>
      <c r="Z2644" t="s">
        <v>7357</v>
      </c>
      <c r="AA2644" t="s">
        <v>7358</v>
      </c>
      <c r="AB2644">
        <v>210</v>
      </c>
      <c r="AC2644" t="s">
        <v>7347</v>
      </c>
      <c r="AD2644" t="s">
        <v>27</v>
      </c>
      <c r="AE2644" t="s">
        <v>11689</v>
      </c>
    </row>
    <row r="2645" spans="8:31" hidden="1" x14ac:dyDescent="0.25">
      <c r="H2645" t="s">
        <v>7123</v>
      </c>
      <c r="I2645" t="s">
        <v>7150</v>
      </c>
      <c r="L2645">
        <v>1061</v>
      </c>
      <c r="M2645" t="s">
        <v>212</v>
      </c>
      <c r="N2645" t="s">
        <v>7151</v>
      </c>
      <c r="P2645" t="s">
        <v>100</v>
      </c>
      <c r="Q2645">
        <v>0</v>
      </c>
      <c r="R2645" t="s">
        <v>98</v>
      </c>
      <c r="S2645" t="s">
        <v>98</v>
      </c>
      <c r="T2645" t="str">
        <f>IF(Transcripts[[#This Row],[List?]]="Y", Transcripts[[#This Row],[RefSeq mRNA ID]]&amp;IF(Transcripts[[#This Row],[Preferred?]]="Y", " (Preferred)", ""), "")</f>
        <v/>
      </c>
      <c r="V2645" s="43" t="s">
        <v>18609</v>
      </c>
      <c r="W2645" s="43" t="e">
        <f t="array" ref="W2645">INDEX(Table6[#Data], MATCH(1, ISNUMBER(SEARCH(Transcripts[[#This Row],[RefSeq mRNA ID]], Table6['#name])), 0), 1)</f>
        <v>#N/A</v>
      </c>
      <c r="X2645" s="43"/>
      <c r="Y2645" s="43"/>
      <c r="Z2645" t="s">
        <v>7360</v>
      </c>
      <c r="AA2645" t="s">
        <v>7361</v>
      </c>
      <c r="AB2645">
        <v>531</v>
      </c>
      <c r="AC2645" t="s">
        <v>7347</v>
      </c>
      <c r="AD2645" t="s">
        <v>27</v>
      </c>
      <c r="AE2645" t="s">
        <v>11690</v>
      </c>
    </row>
    <row r="2646" spans="8:31" hidden="1" x14ac:dyDescent="0.25">
      <c r="H2646" t="s">
        <v>7123</v>
      </c>
      <c r="I2646" t="s">
        <v>7152</v>
      </c>
      <c r="L2646">
        <v>923</v>
      </c>
      <c r="M2646" t="s">
        <v>212</v>
      </c>
      <c r="N2646" t="s">
        <v>7153</v>
      </c>
      <c r="P2646" t="s">
        <v>100</v>
      </c>
      <c r="Q2646">
        <v>0</v>
      </c>
      <c r="R2646" t="s">
        <v>98</v>
      </c>
      <c r="S2646" t="s">
        <v>98</v>
      </c>
      <c r="T2646" t="str">
        <f>IF(Transcripts[[#This Row],[List?]]="Y", Transcripts[[#This Row],[RefSeq mRNA ID]]&amp;IF(Transcripts[[#This Row],[Preferred?]]="Y", " (Preferred)", ""), "")</f>
        <v/>
      </c>
      <c r="V2646" s="43" t="s">
        <v>18609</v>
      </c>
      <c r="W2646" s="43" t="e">
        <f t="array" ref="W2646">INDEX(Table6[#Data], MATCH(1, ISNUMBER(SEARCH(Transcripts[[#This Row],[RefSeq mRNA ID]], Table6['#name])), 0), 1)</f>
        <v>#N/A</v>
      </c>
      <c r="X2646" s="43"/>
      <c r="Y2646" s="43"/>
      <c r="Z2646" t="s">
        <v>7366</v>
      </c>
      <c r="AA2646" t="s">
        <v>7367</v>
      </c>
      <c r="AB2646">
        <v>684</v>
      </c>
      <c r="AC2646" t="s">
        <v>7347</v>
      </c>
      <c r="AD2646" t="s">
        <v>27</v>
      </c>
      <c r="AE2646" t="s">
        <v>11691</v>
      </c>
    </row>
    <row r="2647" spans="8:31" hidden="1" x14ac:dyDescent="0.25">
      <c r="H2647" t="s">
        <v>7123</v>
      </c>
      <c r="I2647" t="s">
        <v>7154</v>
      </c>
      <c r="L2647">
        <v>630</v>
      </c>
      <c r="M2647" t="s">
        <v>212</v>
      </c>
      <c r="N2647" t="s">
        <v>7155</v>
      </c>
      <c r="P2647" t="s">
        <v>100</v>
      </c>
      <c r="Q2647">
        <v>0</v>
      </c>
      <c r="R2647" t="s">
        <v>98</v>
      </c>
      <c r="S2647" t="s">
        <v>98</v>
      </c>
      <c r="T2647" t="str">
        <f>IF(Transcripts[[#This Row],[List?]]="Y", Transcripts[[#This Row],[RefSeq mRNA ID]]&amp;IF(Transcripts[[#This Row],[Preferred?]]="Y", " (Preferred)", ""), "")</f>
        <v/>
      </c>
      <c r="V2647" s="43" t="s">
        <v>18609</v>
      </c>
      <c r="W2647" s="43" t="e">
        <f t="array" ref="W2647">INDEX(Table6[#Data], MATCH(1, ISNUMBER(SEARCH(Transcripts[[#This Row],[RefSeq mRNA ID]], Table6['#name])), 0), 1)</f>
        <v>#N/A</v>
      </c>
      <c r="X2647" s="43"/>
      <c r="Y2647" s="43"/>
      <c r="Z2647" t="s">
        <v>7363</v>
      </c>
      <c r="AA2647" t="s">
        <v>7364</v>
      </c>
      <c r="AB2647">
        <v>676</v>
      </c>
      <c r="AC2647" t="s">
        <v>7347</v>
      </c>
      <c r="AD2647" t="s">
        <v>27</v>
      </c>
      <c r="AE2647" t="s">
        <v>11692</v>
      </c>
    </row>
    <row r="2648" spans="8:31" hidden="1" x14ac:dyDescent="0.25">
      <c r="H2648" t="s">
        <v>7123</v>
      </c>
      <c r="I2648" t="s">
        <v>7156</v>
      </c>
      <c r="L2648">
        <v>583</v>
      </c>
      <c r="M2648" t="s">
        <v>212</v>
      </c>
      <c r="N2648" t="s">
        <v>7157</v>
      </c>
      <c r="P2648" t="s">
        <v>100</v>
      </c>
      <c r="Q2648">
        <v>0</v>
      </c>
      <c r="R2648" t="s">
        <v>98</v>
      </c>
      <c r="S2648" t="s">
        <v>98</v>
      </c>
      <c r="T2648" t="str">
        <f>IF(Transcripts[[#This Row],[List?]]="Y", Transcripts[[#This Row],[RefSeq mRNA ID]]&amp;IF(Transcripts[[#This Row],[Preferred?]]="Y", " (Preferred)", ""), "")</f>
        <v/>
      </c>
      <c r="V2648" s="43" t="s">
        <v>18609</v>
      </c>
      <c r="W2648" s="43" t="e">
        <f t="array" ref="W2648">INDEX(Table6[#Data], MATCH(1, ISNUMBER(SEARCH(Transcripts[[#This Row],[RefSeq mRNA ID]], Table6['#name])), 0), 1)</f>
        <v>#N/A</v>
      </c>
      <c r="X2648" s="43"/>
      <c r="Y2648" s="43"/>
      <c r="Z2648" t="s">
        <v>7348</v>
      </c>
      <c r="AC2648" t="s">
        <v>7347</v>
      </c>
      <c r="AD2648" t="s">
        <v>27</v>
      </c>
      <c r="AE2648" t="s">
        <v>7348</v>
      </c>
    </row>
    <row r="2649" spans="8:31" hidden="1" x14ac:dyDescent="0.25">
      <c r="H2649" t="s">
        <v>7123</v>
      </c>
      <c r="I2649" t="s">
        <v>7158</v>
      </c>
      <c r="L2649">
        <v>455</v>
      </c>
      <c r="M2649" t="s">
        <v>212</v>
      </c>
      <c r="N2649" t="s">
        <v>7159</v>
      </c>
      <c r="P2649" t="s">
        <v>100</v>
      </c>
      <c r="Q2649">
        <v>0</v>
      </c>
      <c r="R2649" t="s">
        <v>98</v>
      </c>
      <c r="S2649" t="s">
        <v>98</v>
      </c>
      <c r="T2649" t="str">
        <f>IF(Transcripts[[#This Row],[List?]]="Y", Transcripts[[#This Row],[RefSeq mRNA ID]]&amp;IF(Transcripts[[#This Row],[Preferred?]]="Y", " (Preferred)", ""), "")</f>
        <v/>
      </c>
      <c r="V2649" s="43" t="s">
        <v>18609</v>
      </c>
      <c r="W2649" s="43" t="e">
        <f t="array" ref="W2649">INDEX(Table6[#Data], MATCH(1, ISNUMBER(SEARCH(Transcripts[[#This Row],[RefSeq mRNA ID]], Table6['#name])), 0), 1)</f>
        <v>#N/A</v>
      </c>
      <c r="X2649" s="43"/>
      <c r="Y2649" s="43"/>
      <c r="Z2649" t="s">
        <v>7372</v>
      </c>
      <c r="AA2649" t="s">
        <v>7373</v>
      </c>
      <c r="AB2649">
        <v>372</v>
      </c>
      <c r="AC2649" t="s">
        <v>7347</v>
      </c>
      <c r="AD2649" t="s">
        <v>27</v>
      </c>
      <c r="AE2649" t="s">
        <v>11693</v>
      </c>
    </row>
    <row r="2650" spans="8:31" hidden="1" x14ac:dyDescent="0.25">
      <c r="H2650" t="s">
        <v>7123</v>
      </c>
      <c r="I2650" t="s">
        <v>7160</v>
      </c>
      <c r="L2650">
        <v>455</v>
      </c>
      <c r="M2650" t="s">
        <v>212</v>
      </c>
      <c r="N2650" t="s">
        <v>7161</v>
      </c>
      <c r="P2650" t="s">
        <v>100</v>
      </c>
      <c r="Q2650">
        <v>0</v>
      </c>
      <c r="R2650" t="s">
        <v>98</v>
      </c>
      <c r="S2650" t="s">
        <v>98</v>
      </c>
      <c r="T2650" t="str">
        <f>IF(Transcripts[[#This Row],[List?]]="Y", Transcripts[[#This Row],[RefSeq mRNA ID]]&amp;IF(Transcripts[[#This Row],[Preferred?]]="Y", " (Preferred)", ""), "")</f>
        <v/>
      </c>
      <c r="V2650" s="43" t="s">
        <v>18609</v>
      </c>
      <c r="W2650" s="43" t="e">
        <f t="array" ref="W2650">INDEX(Table6[#Data], MATCH(1, ISNUMBER(SEARCH(Transcripts[[#This Row],[RefSeq mRNA ID]], Table6['#name])), 0), 1)</f>
        <v>#N/A</v>
      </c>
      <c r="X2650" s="43"/>
      <c r="Y2650" s="43"/>
      <c r="Z2650" t="s">
        <v>7369</v>
      </c>
      <c r="AA2650" t="s">
        <v>7370</v>
      </c>
      <c r="AB2650">
        <v>361</v>
      </c>
      <c r="AC2650" t="s">
        <v>7347</v>
      </c>
      <c r="AD2650" t="s">
        <v>27</v>
      </c>
      <c r="AE2650" t="s">
        <v>11694</v>
      </c>
    </row>
    <row r="2651" spans="8:31" hidden="1" x14ac:dyDescent="0.25">
      <c r="H2651" t="s">
        <v>104</v>
      </c>
      <c r="I2651" t="s">
        <v>7164</v>
      </c>
      <c r="J2651" t="s">
        <v>7165</v>
      </c>
      <c r="L2651">
        <v>7445</v>
      </c>
      <c r="M2651" t="s">
        <v>27</v>
      </c>
      <c r="N2651" t="s">
        <v>7166</v>
      </c>
      <c r="P2651" t="s">
        <v>7167</v>
      </c>
      <c r="Q2651">
        <v>7008</v>
      </c>
      <c r="R2651" t="s">
        <v>98</v>
      </c>
      <c r="S2651" t="s">
        <v>98</v>
      </c>
      <c r="T2651" t="str">
        <f>IF(Transcripts[[#This Row],[List?]]="Y", Transcripts[[#This Row],[RefSeq mRNA ID]]&amp;IF(Transcripts[[#This Row],[Preferred?]]="Y", " (Preferred)", ""), "")</f>
        <v/>
      </c>
      <c r="V2651" s="43" t="s">
        <v>18610</v>
      </c>
      <c r="W2651" s="43" t="e">
        <f t="array" ref="W2651">INDEX(Table6[#Data], MATCH(1, ISNUMBER(SEARCH(Transcripts[[#This Row],[RefSeq mRNA ID]], Table6['#name])), 0), 1)</f>
        <v>#N/A</v>
      </c>
      <c r="X2651" s="43"/>
      <c r="Y2651" s="43"/>
      <c r="Z2651" t="s">
        <v>7375</v>
      </c>
      <c r="AC2651" t="s">
        <v>7347</v>
      </c>
      <c r="AD2651" t="s">
        <v>27</v>
      </c>
      <c r="AE2651" t="s">
        <v>7375</v>
      </c>
    </row>
    <row r="2652" spans="8:31" hidden="1" x14ac:dyDescent="0.25">
      <c r="H2652" t="s">
        <v>104</v>
      </c>
      <c r="I2652" t="s">
        <v>7168</v>
      </c>
      <c r="J2652" t="s">
        <v>7169</v>
      </c>
      <c r="K2652" t="s">
        <v>19842</v>
      </c>
      <c r="L2652">
        <v>7295</v>
      </c>
      <c r="M2652" t="s">
        <v>27</v>
      </c>
      <c r="N2652" t="s">
        <v>7170</v>
      </c>
      <c r="P2652" t="s">
        <v>7167</v>
      </c>
      <c r="Q2652">
        <v>7008</v>
      </c>
      <c r="R2652" t="s">
        <v>97</v>
      </c>
      <c r="S2652" t="s">
        <v>97</v>
      </c>
      <c r="T2652" t="str">
        <f>IF(Transcripts[[#This Row],[List?]]="Y", Transcripts[[#This Row],[RefSeq mRNA ID]]&amp;IF(Transcripts[[#This Row],[Preferred?]]="Y", " (Preferred)", ""), "")</f>
        <v>NM_006445.3 (Preferred)</v>
      </c>
      <c r="V2652" s="43" t="s">
        <v>18610</v>
      </c>
      <c r="W2652" s="43" t="e">
        <f t="array" ref="W2652">INDEX(Table6[#Data], MATCH(1, ISNUMBER(SEARCH(Transcripts[[#This Row],[RefSeq mRNA ID]], Table6['#name])), 0), 1)</f>
        <v>#N/A</v>
      </c>
      <c r="X2652" s="43"/>
      <c r="Y2652" s="43"/>
      <c r="Z2652" t="s">
        <v>5544</v>
      </c>
      <c r="AA2652" t="s">
        <v>5545</v>
      </c>
      <c r="AB2652">
        <v>2265</v>
      </c>
      <c r="AC2652" t="s">
        <v>5531</v>
      </c>
      <c r="AD2652" t="s">
        <v>27</v>
      </c>
      <c r="AE2652" t="s">
        <v>11695</v>
      </c>
    </row>
    <row r="2653" spans="8:31" hidden="1" x14ac:dyDescent="0.25">
      <c r="H2653" t="s">
        <v>104</v>
      </c>
      <c r="I2653" t="s">
        <v>7171</v>
      </c>
      <c r="J2653" t="s">
        <v>7172</v>
      </c>
      <c r="L2653">
        <v>3274</v>
      </c>
      <c r="M2653" t="s">
        <v>27</v>
      </c>
      <c r="N2653" t="s">
        <v>7173</v>
      </c>
      <c r="Q2653">
        <v>3038</v>
      </c>
      <c r="R2653" t="s">
        <v>98</v>
      </c>
      <c r="S2653" t="s">
        <v>98</v>
      </c>
      <c r="T2653" t="str">
        <f>IF(Transcripts[[#This Row],[List?]]="Y", Transcripts[[#This Row],[RefSeq mRNA ID]]&amp;IF(Transcripts[[#This Row],[Preferred?]]="Y", " (Preferred)", ""), "")</f>
        <v/>
      </c>
      <c r="V2653" s="43" t="s">
        <v>18610</v>
      </c>
      <c r="W2653" s="43" t="e">
        <f t="array" ref="W2653">INDEX(Table6[#Data], MATCH(1, ISNUMBER(SEARCH(Transcripts[[#This Row],[RefSeq mRNA ID]], Table6['#name])), 0), 1)</f>
        <v>#N/A</v>
      </c>
      <c r="X2653" s="43"/>
      <c r="Y2653" s="43"/>
      <c r="Z2653" t="s">
        <v>5540</v>
      </c>
      <c r="AA2653" t="s">
        <v>5541</v>
      </c>
      <c r="AB2653">
        <v>7650</v>
      </c>
      <c r="AC2653" t="s">
        <v>5531</v>
      </c>
      <c r="AD2653" t="s">
        <v>27</v>
      </c>
      <c r="AE2653" t="s">
        <v>11696</v>
      </c>
    </row>
    <row r="2654" spans="8:31" hidden="1" x14ac:dyDescent="0.25">
      <c r="H2654" t="s">
        <v>104</v>
      </c>
      <c r="I2654" t="s">
        <v>7174</v>
      </c>
      <c r="J2654" t="s">
        <v>7175</v>
      </c>
      <c r="L2654">
        <v>749</v>
      </c>
      <c r="M2654" t="s">
        <v>27</v>
      </c>
      <c r="N2654" t="s">
        <v>7176</v>
      </c>
      <c r="Q2654">
        <v>749</v>
      </c>
      <c r="R2654" t="s">
        <v>98</v>
      </c>
      <c r="S2654" t="s">
        <v>98</v>
      </c>
      <c r="T2654" t="str">
        <f>IF(Transcripts[[#This Row],[List?]]="Y", Transcripts[[#This Row],[RefSeq mRNA ID]]&amp;IF(Transcripts[[#This Row],[Preferred?]]="Y", " (Preferred)", ""), "")</f>
        <v/>
      </c>
      <c r="V2654" s="43" t="s">
        <v>18610</v>
      </c>
      <c r="W2654" s="43" t="e">
        <f t="array" ref="W2654">INDEX(Table6[#Data], MATCH(1, ISNUMBER(SEARCH(Transcripts[[#This Row],[RefSeq mRNA ID]], Table6['#name])), 0), 1)</f>
        <v>#N/A</v>
      </c>
      <c r="X2654" s="43"/>
      <c r="Y2654" s="43"/>
      <c r="Z2654" t="s">
        <v>5536</v>
      </c>
      <c r="AC2654" t="s">
        <v>5531</v>
      </c>
      <c r="AD2654" t="s">
        <v>27</v>
      </c>
      <c r="AE2654" t="s">
        <v>5536</v>
      </c>
    </row>
    <row r="2655" spans="8:31" hidden="1" x14ac:dyDescent="0.25">
      <c r="H2655" t="s">
        <v>104</v>
      </c>
      <c r="I2655" t="s">
        <v>7177</v>
      </c>
      <c r="J2655" t="s">
        <v>7178</v>
      </c>
      <c r="L2655">
        <v>380</v>
      </c>
      <c r="M2655" t="s">
        <v>27</v>
      </c>
      <c r="N2655" t="s">
        <v>7179</v>
      </c>
      <c r="Q2655">
        <v>350</v>
      </c>
      <c r="R2655" t="s">
        <v>98</v>
      </c>
      <c r="S2655" t="s">
        <v>98</v>
      </c>
      <c r="T2655" t="str">
        <f>IF(Transcripts[[#This Row],[List?]]="Y", Transcripts[[#This Row],[RefSeq mRNA ID]]&amp;IF(Transcripts[[#This Row],[Preferred?]]="Y", " (Preferred)", ""), "")</f>
        <v/>
      </c>
      <c r="V2655" s="43" t="s">
        <v>18610</v>
      </c>
      <c r="W2655" s="43" t="e">
        <f t="array" ref="W2655">INDEX(Table6[#Data], MATCH(1, ISNUMBER(SEARCH(Transcripts[[#This Row],[RefSeq mRNA ID]], Table6['#name])), 0), 1)</f>
        <v>#N/A</v>
      </c>
      <c r="X2655" s="43"/>
      <c r="Y2655" s="43"/>
      <c r="Z2655" t="s">
        <v>5534</v>
      </c>
      <c r="AC2655" t="s">
        <v>5531</v>
      </c>
      <c r="AD2655" t="s">
        <v>27</v>
      </c>
      <c r="AE2655" t="s">
        <v>5534</v>
      </c>
    </row>
    <row r="2656" spans="8:31" hidden="1" x14ac:dyDescent="0.25">
      <c r="H2656" t="s">
        <v>104</v>
      </c>
      <c r="I2656" t="s">
        <v>7162</v>
      </c>
      <c r="L2656">
        <v>460</v>
      </c>
      <c r="M2656" t="s">
        <v>195</v>
      </c>
      <c r="N2656" t="s">
        <v>7163</v>
      </c>
      <c r="P2656" t="s">
        <v>100</v>
      </c>
      <c r="Q2656">
        <v>0</v>
      </c>
      <c r="R2656" t="s">
        <v>98</v>
      </c>
      <c r="S2656" t="s">
        <v>98</v>
      </c>
      <c r="T2656" t="str">
        <f>IF(Transcripts[[#This Row],[List?]]="Y", Transcripts[[#This Row],[RefSeq mRNA ID]]&amp;IF(Transcripts[[#This Row],[Preferred?]]="Y", " (Preferred)", ""), "")</f>
        <v/>
      </c>
      <c r="V2656" s="43" t="s">
        <v>18610</v>
      </c>
      <c r="W2656" s="43" t="e">
        <f t="array" ref="W2656">INDEX(Table6[#Data], MATCH(1, ISNUMBER(SEARCH(Transcripts[[#This Row],[RefSeq mRNA ID]], Table6['#name])), 0), 1)</f>
        <v>#N/A</v>
      </c>
      <c r="X2656" s="43"/>
      <c r="Y2656" s="43"/>
      <c r="Z2656" t="s">
        <v>5547</v>
      </c>
      <c r="AA2656" t="s">
        <v>5548</v>
      </c>
      <c r="AB2656">
        <v>483</v>
      </c>
      <c r="AC2656" t="s">
        <v>5531</v>
      </c>
      <c r="AD2656" t="s">
        <v>27</v>
      </c>
      <c r="AE2656" t="s">
        <v>11697</v>
      </c>
    </row>
    <row r="2657" spans="8:31" hidden="1" x14ac:dyDescent="0.25">
      <c r="H2657" t="s">
        <v>104</v>
      </c>
      <c r="I2657" t="s">
        <v>7180</v>
      </c>
      <c r="L2657">
        <v>2157</v>
      </c>
      <c r="M2657" t="s">
        <v>212</v>
      </c>
      <c r="N2657" t="s">
        <v>7181</v>
      </c>
      <c r="P2657" t="s">
        <v>100</v>
      </c>
      <c r="Q2657">
        <v>0</v>
      </c>
      <c r="R2657" t="s">
        <v>98</v>
      </c>
      <c r="S2657" t="s">
        <v>98</v>
      </c>
      <c r="T2657" t="str">
        <f>IF(Transcripts[[#This Row],[List?]]="Y", Transcripts[[#This Row],[RefSeq mRNA ID]]&amp;IF(Transcripts[[#This Row],[Preferred?]]="Y", " (Preferred)", ""), "")</f>
        <v/>
      </c>
      <c r="V2657" s="43" t="s">
        <v>18610</v>
      </c>
      <c r="W2657" s="43" t="e">
        <f t="array" ref="W2657">INDEX(Table6[#Data], MATCH(1, ISNUMBER(SEARCH(Transcripts[[#This Row],[RefSeq mRNA ID]], Table6['#name])), 0), 1)</f>
        <v>#N/A</v>
      </c>
      <c r="X2657" s="43"/>
      <c r="Y2657" s="43"/>
      <c r="Z2657" t="s">
        <v>5532</v>
      </c>
      <c r="AC2657" t="s">
        <v>5531</v>
      </c>
      <c r="AD2657" t="s">
        <v>27</v>
      </c>
      <c r="AE2657" t="s">
        <v>5532</v>
      </c>
    </row>
    <row r="2658" spans="8:31" hidden="1" x14ac:dyDescent="0.25">
      <c r="H2658" t="s">
        <v>104</v>
      </c>
      <c r="I2658" t="s">
        <v>7182</v>
      </c>
      <c r="L2658">
        <v>1044</v>
      </c>
      <c r="M2658" t="s">
        <v>212</v>
      </c>
      <c r="N2658" t="s">
        <v>7183</v>
      </c>
      <c r="P2658" t="s">
        <v>100</v>
      </c>
      <c r="Q2658">
        <v>0</v>
      </c>
      <c r="R2658" t="s">
        <v>98</v>
      </c>
      <c r="S2658" t="s">
        <v>98</v>
      </c>
      <c r="T2658" t="str">
        <f>IF(Transcripts[[#This Row],[List?]]="Y", Transcripts[[#This Row],[RefSeq mRNA ID]]&amp;IF(Transcripts[[#This Row],[Preferred?]]="Y", " (Preferred)", ""), "")</f>
        <v/>
      </c>
      <c r="V2658" s="43" t="s">
        <v>18610</v>
      </c>
      <c r="W2658" s="43" t="e">
        <f t="array" ref="W2658">INDEX(Table6[#Data], MATCH(1, ISNUMBER(SEARCH(Transcripts[[#This Row],[RefSeq mRNA ID]], Table6['#name])), 0), 1)</f>
        <v>#N/A</v>
      </c>
      <c r="X2658" s="43"/>
      <c r="Y2658" s="43"/>
      <c r="Z2658" t="s">
        <v>5538</v>
      </c>
      <c r="AC2658" t="s">
        <v>5531</v>
      </c>
      <c r="AD2658" t="s">
        <v>27</v>
      </c>
      <c r="AE2658" t="s">
        <v>5538</v>
      </c>
    </row>
    <row r="2659" spans="8:31" hidden="1" x14ac:dyDescent="0.25">
      <c r="H2659" t="s">
        <v>104</v>
      </c>
      <c r="I2659" t="s">
        <v>7184</v>
      </c>
      <c r="L2659">
        <v>959</v>
      </c>
      <c r="M2659" t="s">
        <v>212</v>
      </c>
      <c r="N2659" t="s">
        <v>7185</v>
      </c>
      <c r="P2659" t="s">
        <v>100</v>
      </c>
      <c r="Q2659">
        <v>0</v>
      </c>
      <c r="R2659" t="s">
        <v>98</v>
      </c>
      <c r="S2659" t="s">
        <v>98</v>
      </c>
      <c r="T2659" t="str">
        <f>IF(Transcripts[[#This Row],[List?]]="Y", Transcripts[[#This Row],[RefSeq mRNA ID]]&amp;IF(Transcripts[[#This Row],[Preferred?]]="Y", " (Preferred)", ""), "")</f>
        <v/>
      </c>
      <c r="V2659" s="43" t="s">
        <v>18610</v>
      </c>
      <c r="W2659" s="43" t="e">
        <f t="array" ref="W2659">INDEX(Table6[#Data], MATCH(1, ISNUMBER(SEARCH(Transcripts[[#This Row],[RefSeq mRNA ID]], Table6['#name])), 0), 1)</f>
        <v>#N/A</v>
      </c>
      <c r="X2659" s="43"/>
      <c r="Y2659" s="43"/>
      <c r="Z2659" t="s">
        <v>964</v>
      </c>
      <c r="AA2659" t="s">
        <v>965</v>
      </c>
      <c r="AB2659">
        <v>3750</v>
      </c>
      <c r="AC2659" t="s">
        <v>958</v>
      </c>
      <c r="AD2659" t="s">
        <v>27</v>
      </c>
      <c r="AE2659" t="s">
        <v>11698</v>
      </c>
    </row>
    <row r="2660" spans="8:31" hidden="1" x14ac:dyDescent="0.25">
      <c r="H2660" t="s">
        <v>104</v>
      </c>
      <c r="I2660" t="s">
        <v>7186</v>
      </c>
      <c r="L2660">
        <v>865</v>
      </c>
      <c r="M2660" t="s">
        <v>212</v>
      </c>
      <c r="N2660" t="s">
        <v>7187</v>
      </c>
      <c r="P2660" t="s">
        <v>100</v>
      </c>
      <c r="Q2660">
        <v>0</v>
      </c>
      <c r="R2660" t="s">
        <v>98</v>
      </c>
      <c r="S2660" t="s">
        <v>98</v>
      </c>
      <c r="T2660" t="str">
        <f>IF(Transcripts[[#This Row],[List?]]="Y", Transcripts[[#This Row],[RefSeq mRNA ID]]&amp;IF(Transcripts[[#This Row],[Preferred?]]="Y", " (Preferred)", ""), "")</f>
        <v/>
      </c>
      <c r="V2660" s="43" t="s">
        <v>18610</v>
      </c>
      <c r="W2660" s="43" t="e">
        <f t="array" ref="W2660">INDEX(Table6[#Data], MATCH(1, ISNUMBER(SEARCH(Transcripts[[#This Row],[RefSeq mRNA ID]], Table6['#name])), 0), 1)</f>
        <v>#N/A</v>
      </c>
      <c r="X2660" s="43"/>
      <c r="Y2660" s="43"/>
      <c r="Z2660" t="s">
        <v>969</v>
      </c>
      <c r="AA2660" t="s">
        <v>970</v>
      </c>
      <c r="AB2660">
        <v>2985</v>
      </c>
      <c r="AC2660" t="s">
        <v>958</v>
      </c>
      <c r="AD2660" t="s">
        <v>27</v>
      </c>
      <c r="AE2660" t="s">
        <v>11699</v>
      </c>
    </row>
    <row r="2661" spans="8:31" hidden="1" x14ac:dyDescent="0.25">
      <c r="H2661" t="s">
        <v>104</v>
      </c>
      <c r="I2661" t="s">
        <v>7188</v>
      </c>
      <c r="L2661">
        <v>648</v>
      </c>
      <c r="M2661" t="s">
        <v>212</v>
      </c>
      <c r="N2661" t="s">
        <v>7189</v>
      </c>
      <c r="P2661" t="s">
        <v>100</v>
      </c>
      <c r="Q2661">
        <v>0</v>
      </c>
      <c r="R2661" t="s">
        <v>98</v>
      </c>
      <c r="S2661" t="s">
        <v>98</v>
      </c>
      <c r="T2661" t="str">
        <f>IF(Transcripts[[#This Row],[List?]]="Y", Transcripts[[#This Row],[RefSeq mRNA ID]]&amp;IF(Transcripts[[#This Row],[Preferred?]]="Y", " (Preferred)", ""), "")</f>
        <v/>
      </c>
      <c r="V2661" s="43" t="s">
        <v>18610</v>
      </c>
      <c r="W2661" s="43" t="e">
        <f t="array" ref="W2661">INDEX(Table6[#Data], MATCH(1, ISNUMBER(SEARCH(Transcripts[[#This Row],[RefSeq mRNA ID]], Table6['#name])), 0), 1)</f>
        <v>#N/A</v>
      </c>
      <c r="X2661" s="43"/>
      <c r="Y2661" s="43"/>
      <c r="Z2661" t="s">
        <v>972</v>
      </c>
      <c r="AA2661" t="s">
        <v>973</v>
      </c>
      <c r="AB2661">
        <v>542</v>
      </c>
      <c r="AC2661" t="s">
        <v>958</v>
      </c>
      <c r="AD2661" t="s">
        <v>27</v>
      </c>
      <c r="AE2661" t="s">
        <v>11700</v>
      </c>
    </row>
    <row r="2662" spans="8:31" hidden="1" x14ac:dyDescent="0.25">
      <c r="H2662" t="s">
        <v>104</v>
      </c>
      <c r="I2662" t="s">
        <v>7190</v>
      </c>
      <c r="L2662">
        <v>566</v>
      </c>
      <c r="M2662" t="s">
        <v>212</v>
      </c>
      <c r="N2662" t="s">
        <v>7191</v>
      </c>
      <c r="P2662" t="s">
        <v>100</v>
      </c>
      <c r="Q2662">
        <v>0</v>
      </c>
      <c r="R2662" t="s">
        <v>98</v>
      </c>
      <c r="S2662" t="s">
        <v>98</v>
      </c>
      <c r="T2662" t="str">
        <f>IF(Transcripts[[#This Row],[List?]]="Y", Transcripts[[#This Row],[RefSeq mRNA ID]]&amp;IF(Transcripts[[#This Row],[Preferred?]]="Y", " (Preferred)", ""), "")</f>
        <v/>
      </c>
      <c r="V2662" s="43" t="s">
        <v>18610</v>
      </c>
      <c r="W2662" s="43" t="e">
        <f t="array" ref="W2662">INDEX(Table6[#Data], MATCH(1, ISNUMBER(SEARCH(Transcripts[[#This Row],[RefSeq mRNA ID]], Table6['#name])), 0), 1)</f>
        <v>#N/A</v>
      </c>
      <c r="X2662" s="43"/>
      <c r="Y2662" s="43"/>
      <c r="Z2662" t="s">
        <v>962</v>
      </c>
      <c r="AC2662" t="s">
        <v>958</v>
      </c>
      <c r="AD2662" t="s">
        <v>27</v>
      </c>
      <c r="AE2662" t="s">
        <v>962</v>
      </c>
    </row>
    <row r="2663" spans="8:31" hidden="1" x14ac:dyDescent="0.25">
      <c r="H2663" t="s">
        <v>104</v>
      </c>
      <c r="I2663" t="s">
        <v>7192</v>
      </c>
      <c r="L2663">
        <v>542</v>
      </c>
      <c r="M2663" t="s">
        <v>212</v>
      </c>
      <c r="N2663" t="s">
        <v>7193</v>
      </c>
      <c r="P2663" t="s">
        <v>100</v>
      </c>
      <c r="Q2663">
        <v>0</v>
      </c>
      <c r="R2663" t="s">
        <v>98</v>
      </c>
      <c r="S2663" t="s">
        <v>98</v>
      </c>
      <c r="T2663" t="str">
        <f>IF(Transcripts[[#This Row],[List?]]="Y", Transcripts[[#This Row],[RefSeq mRNA ID]]&amp;IF(Transcripts[[#This Row],[Preferred?]]="Y", " (Preferred)", ""), "")</f>
        <v/>
      </c>
      <c r="V2663" s="43" t="s">
        <v>18610</v>
      </c>
      <c r="W2663" s="43" t="e">
        <f t="array" ref="W2663">INDEX(Table6[#Data], MATCH(1, ISNUMBER(SEARCH(Transcripts[[#This Row],[RefSeq mRNA ID]], Table6['#name])), 0), 1)</f>
        <v>#N/A</v>
      </c>
      <c r="X2663" s="43"/>
      <c r="Y2663" s="43"/>
      <c r="Z2663" t="s">
        <v>959</v>
      </c>
      <c r="AA2663" t="s">
        <v>960</v>
      </c>
      <c r="AB2663">
        <v>254</v>
      </c>
      <c r="AC2663" t="s">
        <v>958</v>
      </c>
      <c r="AD2663" t="s">
        <v>27</v>
      </c>
      <c r="AE2663" t="s">
        <v>11701</v>
      </c>
    </row>
    <row r="2664" spans="8:31" hidden="1" x14ac:dyDescent="0.25">
      <c r="H2664" t="s">
        <v>104</v>
      </c>
      <c r="I2664" t="s">
        <v>7194</v>
      </c>
      <c r="L2664">
        <v>466</v>
      </c>
      <c r="M2664" t="s">
        <v>212</v>
      </c>
      <c r="N2664" t="s">
        <v>7195</v>
      </c>
      <c r="P2664" t="s">
        <v>100</v>
      </c>
      <c r="Q2664">
        <v>0</v>
      </c>
      <c r="R2664" t="s">
        <v>98</v>
      </c>
      <c r="S2664" t="s">
        <v>98</v>
      </c>
      <c r="T2664" t="str">
        <f>IF(Transcripts[[#This Row],[List?]]="Y", Transcripts[[#This Row],[RefSeq mRNA ID]]&amp;IF(Transcripts[[#This Row],[Preferred?]]="Y", " (Preferred)", ""), "")</f>
        <v/>
      </c>
      <c r="V2664" s="43" t="s">
        <v>18610</v>
      </c>
      <c r="W2664" s="43" t="e">
        <f t="array" ref="W2664">INDEX(Table6[#Data], MATCH(1, ISNUMBER(SEARCH(Transcripts[[#This Row],[RefSeq mRNA ID]], Table6['#name])), 0), 1)</f>
        <v>#N/A</v>
      </c>
      <c r="X2664" s="43"/>
      <c r="Y2664" s="43"/>
      <c r="Z2664" t="s">
        <v>975</v>
      </c>
      <c r="AA2664" t="s">
        <v>976</v>
      </c>
      <c r="AB2664">
        <v>209</v>
      </c>
      <c r="AC2664" t="s">
        <v>958</v>
      </c>
      <c r="AD2664" t="s">
        <v>27</v>
      </c>
      <c r="AE2664" t="s">
        <v>11702</v>
      </c>
    </row>
    <row r="2665" spans="8:31" hidden="1" x14ac:dyDescent="0.25">
      <c r="H2665" t="s">
        <v>104</v>
      </c>
      <c r="I2665" t="s">
        <v>7196</v>
      </c>
      <c r="L2665">
        <v>416</v>
      </c>
      <c r="M2665" t="s">
        <v>212</v>
      </c>
      <c r="N2665" t="s">
        <v>7197</v>
      </c>
      <c r="P2665" t="s">
        <v>100</v>
      </c>
      <c r="Q2665">
        <v>0</v>
      </c>
      <c r="R2665" t="s">
        <v>98</v>
      </c>
      <c r="S2665" t="s">
        <v>98</v>
      </c>
      <c r="T2665" t="str">
        <f>IF(Transcripts[[#This Row],[List?]]="Y", Transcripts[[#This Row],[RefSeq mRNA ID]]&amp;IF(Transcripts[[#This Row],[Preferred?]]="Y", " (Preferred)", ""), "")</f>
        <v/>
      </c>
      <c r="V2665" s="43" t="s">
        <v>18610</v>
      </c>
      <c r="W2665" s="43" t="e">
        <f t="array" ref="W2665">INDEX(Table6[#Data], MATCH(1, ISNUMBER(SEARCH(Transcripts[[#This Row],[RefSeq mRNA ID]], Table6['#name])), 0), 1)</f>
        <v>#N/A</v>
      </c>
      <c r="X2665" s="43"/>
      <c r="Y2665" s="43"/>
      <c r="Z2665" t="s">
        <v>5197</v>
      </c>
      <c r="AA2665" t="s">
        <v>5198</v>
      </c>
      <c r="AB2665">
        <v>6531</v>
      </c>
      <c r="AC2665" t="s">
        <v>5185</v>
      </c>
      <c r="AD2665" t="s">
        <v>27</v>
      </c>
      <c r="AE2665" t="s">
        <v>11703</v>
      </c>
    </row>
    <row r="2666" spans="8:31" hidden="1" x14ac:dyDescent="0.25">
      <c r="H2666" t="s">
        <v>104</v>
      </c>
      <c r="I2666" t="s">
        <v>7198</v>
      </c>
      <c r="L2666">
        <v>310</v>
      </c>
      <c r="M2666" t="s">
        <v>212</v>
      </c>
      <c r="N2666" t="s">
        <v>7199</v>
      </c>
      <c r="P2666" t="s">
        <v>100</v>
      </c>
      <c r="Q2666">
        <v>0</v>
      </c>
      <c r="R2666" t="s">
        <v>98</v>
      </c>
      <c r="S2666" t="s">
        <v>98</v>
      </c>
      <c r="T2666" t="str">
        <f>IF(Transcripts[[#This Row],[List?]]="Y", Transcripts[[#This Row],[RefSeq mRNA ID]]&amp;IF(Transcripts[[#This Row],[Preferred?]]="Y", " (Preferred)", ""), "")</f>
        <v/>
      </c>
      <c r="V2666" s="43" t="s">
        <v>18610</v>
      </c>
      <c r="W2666" s="43" t="e">
        <f t="array" ref="W2666">INDEX(Table6[#Data], MATCH(1, ISNUMBER(SEARCH(Transcripts[[#This Row],[RefSeq mRNA ID]], Table6['#name])), 0), 1)</f>
        <v>#N/A</v>
      </c>
      <c r="X2666" s="43"/>
      <c r="Y2666" s="43"/>
      <c r="Z2666" t="s">
        <v>5200</v>
      </c>
      <c r="AA2666" t="s">
        <v>5201</v>
      </c>
      <c r="AB2666">
        <v>6534</v>
      </c>
      <c r="AC2666" t="s">
        <v>5185</v>
      </c>
      <c r="AD2666" t="s">
        <v>27</v>
      </c>
      <c r="AE2666" t="s">
        <v>11704</v>
      </c>
    </row>
    <row r="2667" spans="8:31" hidden="1" x14ac:dyDescent="0.25">
      <c r="H2667" t="s">
        <v>7200</v>
      </c>
      <c r="I2667" t="s">
        <v>7201</v>
      </c>
      <c r="J2667" t="s">
        <v>7202</v>
      </c>
      <c r="L2667">
        <v>803</v>
      </c>
      <c r="M2667" t="s">
        <v>27</v>
      </c>
      <c r="N2667" t="s">
        <v>7203</v>
      </c>
      <c r="Q2667">
        <v>786</v>
      </c>
      <c r="R2667" t="s">
        <v>98</v>
      </c>
      <c r="S2667" t="s">
        <v>98</v>
      </c>
      <c r="T2667" t="str">
        <f>IF(Transcripts[[#This Row],[List?]]="Y", Transcripts[[#This Row],[RefSeq mRNA ID]]&amp;IF(Transcripts[[#This Row],[Preferred?]]="Y", " (Preferred)", ""), "")</f>
        <v/>
      </c>
      <c r="V2667" s="43" t="s">
        <v>18611</v>
      </c>
      <c r="W2667" s="43" t="e">
        <f t="array" ref="W2667">INDEX(Table6[#Data], MATCH(1, ISNUMBER(SEARCH(Transcripts[[#This Row],[RefSeq mRNA ID]], Table6['#name])), 0), 1)</f>
        <v>#N/A</v>
      </c>
      <c r="X2667" s="43"/>
      <c r="Y2667" s="43"/>
      <c r="Z2667" t="s">
        <v>5207</v>
      </c>
      <c r="AA2667" t="s">
        <v>5208</v>
      </c>
      <c r="AB2667">
        <v>389</v>
      </c>
      <c r="AC2667" t="s">
        <v>5185</v>
      </c>
      <c r="AD2667" t="s">
        <v>27</v>
      </c>
      <c r="AE2667" t="s">
        <v>11705</v>
      </c>
    </row>
    <row r="2668" spans="8:31" hidden="1" x14ac:dyDescent="0.25">
      <c r="H2668" t="s">
        <v>7200</v>
      </c>
      <c r="I2668" t="s">
        <v>7204</v>
      </c>
      <c r="J2668" t="s">
        <v>7205</v>
      </c>
      <c r="L2668">
        <v>803</v>
      </c>
      <c r="M2668" t="s">
        <v>27</v>
      </c>
      <c r="N2668" t="s">
        <v>7203</v>
      </c>
      <c r="Q2668">
        <v>786</v>
      </c>
      <c r="R2668" t="s">
        <v>98</v>
      </c>
      <c r="S2668" t="s">
        <v>98</v>
      </c>
      <c r="T2668" t="str">
        <f>IF(Transcripts[[#This Row],[List?]]="Y", Transcripts[[#This Row],[RefSeq mRNA ID]]&amp;IF(Transcripts[[#This Row],[Preferred?]]="Y", " (Preferred)", ""), "")</f>
        <v/>
      </c>
      <c r="V2668" s="43" t="s">
        <v>18611</v>
      </c>
      <c r="W2668" s="43" t="e">
        <f t="array" ref="W2668">INDEX(Table6[#Data], MATCH(1, ISNUMBER(SEARCH(Transcripts[[#This Row],[RefSeq mRNA ID]], Table6['#name])), 0), 1)</f>
        <v>#N/A</v>
      </c>
      <c r="X2668" s="43"/>
      <c r="Y2668" s="43"/>
      <c r="Z2668" t="s">
        <v>5188</v>
      </c>
      <c r="AC2668" t="s">
        <v>5185</v>
      </c>
      <c r="AD2668" t="s">
        <v>27</v>
      </c>
      <c r="AE2668" t="s">
        <v>5188</v>
      </c>
    </row>
    <row r="2669" spans="8:31" hidden="1" x14ac:dyDescent="0.25">
      <c r="H2669" t="s">
        <v>7200</v>
      </c>
      <c r="I2669" t="s">
        <v>7206</v>
      </c>
      <c r="J2669" t="s">
        <v>7207</v>
      </c>
      <c r="L2669">
        <v>800</v>
      </c>
      <c r="M2669" t="s">
        <v>27</v>
      </c>
      <c r="N2669" t="s">
        <v>7208</v>
      </c>
      <c r="Q2669">
        <v>744</v>
      </c>
      <c r="R2669" t="s">
        <v>98</v>
      </c>
      <c r="S2669" t="s">
        <v>98</v>
      </c>
      <c r="T2669" t="str">
        <f>IF(Transcripts[[#This Row],[List?]]="Y", Transcripts[[#This Row],[RefSeq mRNA ID]]&amp;IF(Transcripts[[#This Row],[Preferred?]]="Y", " (Preferred)", ""), "")</f>
        <v/>
      </c>
      <c r="V2669" s="43" t="s">
        <v>18611</v>
      </c>
      <c r="W2669" s="43" t="e">
        <f t="array" ref="W2669">INDEX(Table6[#Data], MATCH(1, ISNUMBER(SEARCH(Transcripts[[#This Row],[RefSeq mRNA ID]], Table6['#name])), 0), 1)</f>
        <v>#N/A</v>
      </c>
      <c r="X2669" s="43"/>
      <c r="Y2669" s="43"/>
      <c r="Z2669" t="s">
        <v>5186</v>
      </c>
      <c r="AC2669" t="s">
        <v>5185</v>
      </c>
      <c r="AD2669" t="s">
        <v>27</v>
      </c>
      <c r="AE2669" t="s">
        <v>5186</v>
      </c>
    </row>
    <row r="2670" spans="8:31" hidden="1" x14ac:dyDescent="0.25">
      <c r="H2670" t="s">
        <v>7200</v>
      </c>
      <c r="I2670" t="s">
        <v>7209</v>
      </c>
      <c r="J2670" t="s">
        <v>7210</v>
      </c>
      <c r="K2670" t="s">
        <v>19843</v>
      </c>
      <c r="L2670">
        <v>800</v>
      </c>
      <c r="M2670" t="s">
        <v>27</v>
      </c>
      <c r="N2670" t="s">
        <v>7208</v>
      </c>
      <c r="P2670" t="s">
        <v>7211</v>
      </c>
      <c r="Q2670">
        <v>744</v>
      </c>
      <c r="R2670" t="s">
        <v>97</v>
      </c>
      <c r="S2670" t="s">
        <v>97</v>
      </c>
      <c r="T2670" t="str">
        <f>IF(Transcripts[[#This Row],[List?]]="Y", Transcripts[[#This Row],[RefSeq mRNA ID]]&amp;IF(Transcripts[[#This Row],[Preferred?]]="Y", " (Preferred)", ""), "")</f>
        <v>NM_002769.4 (Preferred)</v>
      </c>
      <c r="V2670" s="43" t="s">
        <v>18611</v>
      </c>
      <c r="W2670" s="43" t="e">
        <f t="array" ref="W2670">INDEX(Table6[#Data], MATCH(1, ISNUMBER(SEARCH(Transcripts[[#This Row],[RefSeq mRNA ID]], Table6['#name])), 0), 1)</f>
        <v>#N/A</v>
      </c>
      <c r="X2670" s="43"/>
      <c r="Y2670" s="43"/>
      <c r="Z2670" t="s">
        <v>5190</v>
      </c>
      <c r="AC2670" t="s">
        <v>5185</v>
      </c>
      <c r="AD2670" t="s">
        <v>27</v>
      </c>
      <c r="AE2670" t="s">
        <v>5190</v>
      </c>
    </row>
    <row r="2671" spans="8:31" hidden="1" x14ac:dyDescent="0.25">
      <c r="H2671" t="s">
        <v>7200</v>
      </c>
      <c r="I2671" t="s">
        <v>7212</v>
      </c>
      <c r="J2671" t="s">
        <v>7213</v>
      </c>
      <c r="L2671">
        <v>626</v>
      </c>
      <c r="M2671" t="s">
        <v>27</v>
      </c>
      <c r="N2671" t="s">
        <v>7214</v>
      </c>
      <c r="Q2671">
        <v>429</v>
      </c>
      <c r="R2671" t="s">
        <v>98</v>
      </c>
      <c r="S2671" t="s">
        <v>98</v>
      </c>
      <c r="T2671" t="str">
        <f>IF(Transcripts[[#This Row],[List?]]="Y", Transcripts[[#This Row],[RefSeq mRNA ID]]&amp;IF(Transcripts[[#This Row],[Preferred?]]="Y", " (Preferred)", ""), "")</f>
        <v/>
      </c>
      <c r="V2671" s="43" t="s">
        <v>18611</v>
      </c>
      <c r="W2671" s="43" t="e">
        <f t="array" ref="W2671">INDEX(Table6[#Data], MATCH(1, ISNUMBER(SEARCH(Transcripts[[#This Row],[RefSeq mRNA ID]], Table6['#name])), 0), 1)</f>
        <v>#N/A</v>
      </c>
      <c r="X2671" s="43"/>
      <c r="Y2671" s="43"/>
      <c r="Z2671" t="s">
        <v>5192</v>
      </c>
      <c r="AC2671" t="s">
        <v>5185</v>
      </c>
      <c r="AD2671" t="s">
        <v>27</v>
      </c>
      <c r="AE2671" t="s">
        <v>5192</v>
      </c>
    </row>
    <row r="2672" spans="8:31" hidden="1" x14ac:dyDescent="0.25">
      <c r="H2672" t="s">
        <v>7200</v>
      </c>
      <c r="I2672" t="s">
        <v>7215</v>
      </c>
      <c r="J2672" t="s">
        <v>7216</v>
      </c>
      <c r="L2672">
        <v>626</v>
      </c>
      <c r="M2672" t="s">
        <v>27</v>
      </c>
      <c r="N2672" t="s">
        <v>7214</v>
      </c>
      <c r="Q2672">
        <v>429</v>
      </c>
      <c r="R2672" t="s">
        <v>98</v>
      </c>
      <c r="S2672" t="s">
        <v>98</v>
      </c>
      <c r="T2672" t="str">
        <f>IF(Transcripts[[#This Row],[List?]]="Y", Transcripts[[#This Row],[RefSeq mRNA ID]]&amp;IF(Transcripts[[#This Row],[Preferred?]]="Y", " (Preferred)", ""), "")</f>
        <v/>
      </c>
      <c r="V2672" s="43" t="s">
        <v>18611</v>
      </c>
      <c r="W2672" s="43" t="e">
        <f t="array" ref="W2672">INDEX(Table6[#Data], MATCH(1, ISNUMBER(SEARCH(Transcripts[[#This Row],[RefSeq mRNA ID]], Table6['#name])), 0), 1)</f>
        <v>#N/A</v>
      </c>
      <c r="X2672" s="43"/>
      <c r="Y2672" s="43"/>
      <c r="Z2672" t="s">
        <v>5204</v>
      </c>
      <c r="AA2672" t="s">
        <v>5205</v>
      </c>
      <c r="AB2672">
        <v>752</v>
      </c>
      <c r="AC2672" t="s">
        <v>5185</v>
      </c>
      <c r="AD2672" t="s">
        <v>27</v>
      </c>
      <c r="AE2672" t="s">
        <v>11706</v>
      </c>
    </row>
    <row r="2673" spans="8:31" hidden="1" x14ac:dyDescent="0.25">
      <c r="H2673" t="s">
        <v>7200</v>
      </c>
      <c r="I2673" t="s">
        <v>7217</v>
      </c>
      <c r="L2673">
        <v>1433</v>
      </c>
      <c r="M2673" t="s">
        <v>212</v>
      </c>
      <c r="N2673" t="s">
        <v>7218</v>
      </c>
      <c r="Q2673">
        <v>0</v>
      </c>
      <c r="R2673" t="s">
        <v>98</v>
      </c>
      <c r="S2673" t="s">
        <v>98</v>
      </c>
      <c r="T2673" t="str">
        <f>IF(Transcripts[[#This Row],[List?]]="Y", Transcripts[[#This Row],[RefSeq mRNA ID]]&amp;IF(Transcripts[[#This Row],[Preferred?]]="Y", " (Preferred)", ""), "")</f>
        <v/>
      </c>
      <c r="V2673" s="43" t="s">
        <v>18611</v>
      </c>
      <c r="W2673" s="43" t="e">
        <f t="array" ref="W2673">INDEX(Table6[#Data], MATCH(1, ISNUMBER(SEARCH(Transcripts[[#This Row],[RefSeq mRNA ID]], Table6['#name])), 0), 1)</f>
        <v>#N/A</v>
      </c>
      <c r="X2673" s="43"/>
      <c r="Y2673" s="43"/>
      <c r="Z2673" t="s">
        <v>5194</v>
      </c>
      <c r="AA2673" t="s">
        <v>5195</v>
      </c>
      <c r="AB2673">
        <v>6543</v>
      </c>
      <c r="AC2673" t="s">
        <v>5185</v>
      </c>
      <c r="AD2673" t="s">
        <v>27</v>
      </c>
      <c r="AE2673" t="s">
        <v>11707</v>
      </c>
    </row>
    <row r="2674" spans="8:31" hidden="1" x14ac:dyDescent="0.25">
      <c r="H2674" t="s">
        <v>7200</v>
      </c>
      <c r="I2674" t="s">
        <v>7219</v>
      </c>
      <c r="L2674">
        <v>1433</v>
      </c>
      <c r="M2674" t="s">
        <v>212</v>
      </c>
      <c r="N2674" t="s">
        <v>7218</v>
      </c>
      <c r="Q2674">
        <v>0</v>
      </c>
      <c r="R2674" t="s">
        <v>98</v>
      </c>
      <c r="S2674" t="s">
        <v>98</v>
      </c>
      <c r="T2674" t="str">
        <f>IF(Transcripts[[#This Row],[List?]]="Y", Transcripts[[#This Row],[RefSeq mRNA ID]]&amp;IF(Transcripts[[#This Row],[Preferred?]]="Y", " (Preferred)", ""), "")</f>
        <v/>
      </c>
      <c r="V2674" s="43" t="s">
        <v>18611</v>
      </c>
      <c r="W2674" s="43" t="e">
        <f t="array" ref="W2674">INDEX(Table6[#Data], MATCH(1, ISNUMBER(SEARCH(Transcripts[[#This Row],[RefSeq mRNA ID]], Table6['#name])), 0), 1)</f>
        <v>#N/A</v>
      </c>
      <c r="X2674" s="43"/>
      <c r="Y2674" s="43"/>
      <c r="Z2674" t="s">
        <v>4640</v>
      </c>
      <c r="AA2674" t="s">
        <v>4641</v>
      </c>
      <c r="AB2674">
        <v>4071</v>
      </c>
      <c r="AC2674" t="s">
        <v>4639</v>
      </c>
      <c r="AD2674" t="s">
        <v>27</v>
      </c>
      <c r="AE2674" t="s">
        <v>11708</v>
      </c>
    </row>
    <row r="2675" spans="8:31" hidden="1" x14ac:dyDescent="0.25">
      <c r="H2675" t="s">
        <v>7200</v>
      </c>
      <c r="I2675" t="s">
        <v>7220</v>
      </c>
      <c r="L2675">
        <v>1260</v>
      </c>
      <c r="M2675" t="s">
        <v>212</v>
      </c>
      <c r="N2675" t="s">
        <v>7221</v>
      </c>
      <c r="Q2675">
        <v>0</v>
      </c>
      <c r="R2675" t="s">
        <v>98</v>
      </c>
      <c r="S2675" t="s">
        <v>98</v>
      </c>
      <c r="T2675" t="str">
        <f>IF(Transcripts[[#This Row],[List?]]="Y", Transcripts[[#This Row],[RefSeq mRNA ID]]&amp;IF(Transcripts[[#This Row],[Preferred?]]="Y", " (Preferred)", ""), "")</f>
        <v/>
      </c>
      <c r="V2675" s="43" t="s">
        <v>18611</v>
      </c>
      <c r="W2675" s="43" t="e">
        <f t="array" ref="W2675">INDEX(Table6[#Data], MATCH(1, ISNUMBER(SEARCH(Transcripts[[#This Row],[RefSeq mRNA ID]], Table6['#name])), 0), 1)</f>
        <v>#N/A</v>
      </c>
      <c r="X2675" s="43"/>
      <c r="Y2675" s="43"/>
      <c r="Z2675" t="s">
        <v>4646</v>
      </c>
      <c r="AC2675" t="s">
        <v>4639</v>
      </c>
      <c r="AD2675" t="s">
        <v>27</v>
      </c>
      <c r="AE2675" t="s">
        <v>4646</v>
      </c>
    </row>
    <row r="2676" spans="8:31" hidden="1" x14ac:dyDescent="0.25">
      <c r="H2676" t="s">
        <v>7200</v>
      </c>
      <c r="I2676" t="s">
        <v>7222</v>
      </c>
      <c r="L2676">
        <v>1260</v>
      </c>
      <c r="M2676" t="s">
        <v>212</v>
      </c>
      <c r="N2676" t="s">
        <v>7221</v>
      </c>
      <c r="Q2676">
        <v>0</v>
      </c>
      <c r="R2676" t="s">
        <v>98</v>
      </c>
      <c r="S2676" t="s">
        <v>98</v>
      </c>
      <c r="T2676" t="str">
        <f>IF(Transcripts[[#This Row],[List?]]="Y", Transcripts[[#This Row],[RefSeq mRNA ID]]&amp;IF(Transcripts[[#This Row],[Preferred?]]="Y", " (Preferred)", ""), "")</f>
        <v/>
      </c>
      <c r="V2676" s="43" t="s">
        <v>18611</v>
      </c>
      <c r="W2676" s="43" t="e">
        <f t="array" ref="W2676">INDEX(Table6[#Data], MATCH(1, ISNUMBER(SEARCH(Transcripts[[#This Row],[RefSeq mRNA ID]], Table6['#name])), 0), 1)</f>
        <v>#N/A</v>
      </c>
      <c r="X2676" s="43"/>
      <c r="Y2676" s="43"/>
      <c r="Z2676" t="s">
        <v>4644</v>
      </c>
      <c r="AC2676" t="s">
        <v>4639</v>
      </c>
      <c r="AD2676" t="s">
        <v>27</v>
      </c>
      <c r="AE2676" t="s">
        <v>4644</v>
      </c>
    </row>
    <row r="2677" spans="8:31" hidden="1" x14ac:dyDescent="0.25">
      <c r="H2677" t="s">
        <v>7200</v>
      </c>
      <c r="I2677" t="s">
        <v>7223</v>
      </c>
      <c r="L2677">
        <v>581</v>
      </c>
      <c r="M2677" t="s">
        <v>212</v>
      </c>
      <c r="N2677" t="s">
        <v>7224</v>
      </c>
      <c r="Q2677">
        <v>0</v>
      </c>
      <c r="R2677" t="s">
        <v>98</v>
      </c>
      <c r="S2677" t="s">
        <v>98</v>
      </c>
      <c r="T2677" t="str">
        <f>IF(Transcripts[[#This Row],[List?]]="Y", Transcripts[[#This Row],[RefSeq mRNA ID]]&amp;IF(Transcripts[[#This Row],[Preferred?]]="Y", " (Preferred)", ""), "")</f>
        <v/>
      </c>
      <c r="V2677" s="43" t="s">
        <v>18611</v>
      </c>
      <c r="W2677" s="43" t="e">
        <f t="array" ref="W2677">INDEX(Table6[#Data], MATCH(1, ISNUMBER(SEARCH(Transcripts[[#This Row],[RefSeq mRNA ID]], Table6['#name])), 0), 1)</f>
        <v>#N/A</v>
      </c>
      <c r="X2677" s="43"/>
      <c r="Y2677" s="43"/>
      <c r="Z2677" t="s">
        <v>6968</v>
      </c>
      <c r="AA2677" t="s">
        <v>6969</v>
      </c>
      <c r="AB2677">
        <v>1770</v>
      </c>
      <c r="AC2677" t="s">
        <v>6960</v>
      </c>
      <c r="AD2677" t="s">
        <v>27</v>
      </c>
      <c r="AE2677" t="s">
        <v>11709</v>
      </c>
    </row>
    <row r="2678" spans="8:31" hidden="1" x14ac:dyDescent="0.25">
      <c r="H2678" t="s">
        <v>7200</v>
      </c>
      <c r="I2678" t="s">
        <v>7225</v>
      </c>
      <c r="L2678">
        <v>581</v>
      </c>
      <c r="M2678" t="s">
        <v>212</v>
      </c>
      <c r="N2678" t="s">
        <v>7224</v>
      </c>
      <c r="Q2678">
        <v>0</v>
      </c>
      <c r="R2678" t="s">
        <v>98</v>
      </c>
      <c r="S2678" t="s">
        <v>98</v>
      </c>
      <c r="T2678" t="str">
        <f>IF(Transcripts[[#This Row],[List?]]="Y", Transcripts[[#This Row],[RefSeq mRNA ID]]&amp;IF(Transcripts[[#This Row],[Preferred?]]="Y", " (Preferred)", ""), "")</f>
        <v/>
      </c>
      <c r="V2678" s="43" t="s">
        <v>18611</v>
      </c>
      <c r="W2678" s="43" t="e">
        <f t="array" ref="W2678">INDEX(Table6[#Data], MATCH(1, ISNUMBER(SEARCH(Transcripts[[#This Row],[RefSeq mRNA ID]], Table6['#name])), 0), 1)</f>
        <v>#N/A</v>
      </c>
      <c r="X2678" s="43"/>
      <c r="Y2678" s="43"/>
      <c r="Z2678" t="s">
        <v>6961</v>
      </c>
      <c r="AA2678" t="s">
        <v>6962</v>
      </c>
      <c r="AB2678">
        <v>117</v>
      </c>
      <c r="AC2678" t="s">
        <v>6960</v>
      </c>
      <c r="AD2678" t="s">
        <v>27</v>
      </c>
      <c r="AE2678" t="s">
        <v>11710</v>
      </c>
    </row>
    <row r="2679" spans="8:31" hidden="1" x14ac:dyDescent="0.25">
      <c r="H2679" t="s">
        <v>7226</v>
      </c>
      <c r="I2679" t="s">
        <v>7250</v>
      </c>
      <c r="J2679" t="s">
        <v>7251</v>
      </c>
      <c r="K2679" t="s">
        <v>20524</v>
      </c>
      <c r="L2679">
        <v>8057</v>
      </c>
      <c r="M2679" t="s">
        <v>27</v>
      </c>
      <c r="N2679" t="s">
        <v>7252</v>
      </c>
      <c r="P2679" t="s">
        <v>7253</v>
      </c>
      <c r="Q2679">
        <v>4344</v>
      </c>
      <c r="R2679" t="s">
        <v>97</v>
      </c>
      <c r="S2679" t="s">
        <v>97</v>
      </c>
      <c r="T2679" t="str">
        <f>IF(Transcripts[[#This Row],[List?]]="Y", Transcripts[[#This Row],[RefSeq mRNA ID]]&amp;IF(Transcripts[[#This Row],[Preferred?]]="Y", " (Preferred)", ""), "")</f>
        <v>NM_000264.4 (Preferred)</v>
      </c>
      <c r="V2679" s="43" t="s">
        <v>18612</v>
      </c>
      <c r="W2679" s="43" t="e">
        <f t="array" ref="W2679">INDEX(Table6[#Data], MATCH(1, ISNUMBER(SEARCH(Transcripts[[#This Row],[RefSeq mRNA ID]], Table6['#name])), 0), 1)</f>
        <v>#N/A</v>
      </c>
      <c r="X2679" s="43"/>
      <c r="Y2679" s="43"/>
      <c r="Z2679" t="s">
        <v>6978</v>
      </c>
      <c r="AA2679" t="s">
        <v>6979</v>
      </c>
      <c r="AB2679">
        <v>1187</v>
      </c>
      <c r="AC2679" t="s">
        <v>6960</v>
      </c>
      <c r="AD2679" t="s">
        <v>27</v>
      </c>
      <c r="AE2679" t="s">
        <v>11711</v>
      </c>
    </row>
    <row r="2680" spans="8:31" hidden="1" x14ac:dyDescent="0.25">
      <c r="H2680" t="s">
        <v>7226</v>
      </c>
      <c r="I2680" t="s">
        <v>7267</v>
      </c>
      <c r="J2680" t="s">
        <v>7268</v>
      </c>
      <c r="K2680" t="s">
        <v>20526</v>
      </c>
      <c r="L2680">
        <v>4720</v>
      </c>
      <c r="M2680" t="s">
        <v>27</v>
      </c>
      <c r="N2680" t="s">
        <v>7269</v>
      </c>
      <c r="P2680" t="s">
        <v>7270</v>
      </c>
      <c r="Q2680">
        <v>4341</v>
      </c>
      <c r="R2680" t="s">
        <v>98</v>
      </c>
      <c r="S2680" t="s">
        <v>97</v>
      </c>
      <c r="T2680" t="str">
        <f>IF(Transcripts[[#This Row],[List?]]="Y", Transcripts[[#This Row],[RefSeq mRNA ID]]&amp;IF(Transcripts[[#This Row],[Preferred?]]="Y", " (Preferred)", ""), "")</f>
        <v>NM_001083603.2</v>
      </c>
      <c r="V2680" s="43" t="s">
        <v>18612</v>
      </c>
      <c r="W2680" s="43" t="e">
        <f t="array" ref="W2680">INDEX(Table6[#Data], MATCH(1, ISNUMBER(SEARCH(Transcripts[[#This Row],[RefSeq mRNA ID]], Table6['#name])), 0), 1)</f>
        <v>#N/A</v>
      </c>
      <c r="X2680" s="43"/>
      <c r="Y2680" s="43"/>
      <c r="Z2680" t="s">
        <v>6984</v>
      </c>
      <c r="AA2680" t="s">
        <v>6985</v>
      </c>
      <c r="AB2680">
        <v>201</v>
      </c>
      <c r="AC2680" t="s">
        <v>6960</v>
      </c>
      <c r="AD2680" t="s">
        <v>27</v>
      </c>
      <c r="AE2680" t="s">
        <v>11712</v>
      </c>
    </row>
    <row r="2681" spans="8:31" hidden="1" x14ac:dyDescent="0.25">
      <c r="H2681" t="s">
        <v>7226</v>
      </c>
      <c r="I2681" t="s">
        <v>7246</v>
      </c>
      <c r="J2681" t="s">
        <v>7247</v>
      </c>
      <c r="L2681">
        <v>8232</v>
      </c>
      <c r="M2681" t="s">
        <v>27</v>
      </c>
      <c r="N2681" t="s">
        <v>7248</v>
      </c>
      <c r="P2681" t="s">
        <v>7249</v>
      </c>
      <c r="Q2681">
        <v>4146</v>
      </c>
      <c r="R2681" t="s">
        <v>98</v>
      </c>
      <c r="S2681" t="s">
        <v>98</v>
      </c>
      <c r="T2681" t="str">
        <f>IF(Transcripts[[#This Row],[List?]]="Y", Transcripts[[#This Row],[RefSeq mRNA ID]]&amp;IF(Transcripts[[#This Row],[Preferred?]]="Y", " (Preferred)", ""), "")</f>
        <v/>
      </c>
      <c r="V2681" s="43" t="s">
        <v>18612</v>
      </c>
      <c r="W2681" s="43" t="e">
        <f t="array" ref="W2681">INDEX(Table6[#Data], MATCH(1, ISNUMBER(SEARCH(Transcripts[[#This Row],[RefSeq mRNA ID]], Table6['#name])), 0), 1)</f>
        <v>#N/A</v>
      </c>
      <c r="X2681" s="43"/>
      <c r="Y2681" s="43"/>
      <c r="Z2681" t="s">
        <v>6987</v>
      </c>
      <c r="AC2681" t="s">
        <v>6960</v>
      </c>
      <c r="AD2681" t="s">
        <v>27</v>
      </c>
      <c r="AE2681" t="s">
        <v>6987</v>
      </c>
    </row>
    <row r="2682" spans="8:31" hidden="1" x14ac:dyDescent="0.25">
      <c r="H2682" t="s">
        <v>7226</v>
      </c>
      <c r="I2682" t="s">
        <v>7254</v>
      </c>
      <c r="J2682" t="s">
        <v>7255</v>
      </c>
      <c r="K2682" t="s">
        <v>20527</v>
      </c>
      <c r="L2682">
        <v>8049</v>
      </c>
      <c r="M2682" t="s">
        <v>27</v>
      </c>
      <c r="N2682" t="s">
        <v>7256</v>
      </c>
      <c r="P2682" t="s">
        <v>7249</v>
      </c>
      <c r="Q2682">
        <v>4146</v>
      </c>
      <c r="R2682" t="s">
        <v>98</v>
      </c>
      <c r="S2682" t="s">
        <v>97</v>
      </c>
      <c r="T2682" t="str">
        <f>IF(Transcripts[[#This Row],[List?]]="Y", Transcripts[[#This Row],[RefSeq mRNA ID]]&amp;IF(Transcripts[[#This Row],[Preferred?]]="Y", " (Preferred)", ""), "")</f>
        <v>NM_001083602.2</v>
      </c>
      <c r="V2682" s="43" t="s">
        <v>18612</v>
      </c>
      <c r="W2682" s="43" t="e">
        <f t="array" ref="W2682">INDEX(Table6[#Data], MATCH(1, ISNUMBER(SEARCH(Transcripts[[#This Row],[RefSeq mRNA ID]], Table6['#name])), 0), 1)</f>
        <v>#N/A</v>
      </c>
      <c r="X2682" s="43"/>
      <c r="Y2682" s="43"/>
      <c r="Z2682" t="s">
        <v>6972</v>
      </c>
      <c r="AA2682" t="s">
        <v>6973</v>
      </c>
      <c r="AB2682">
        <v>1233</v>
      </c>
      <c r="AC2682" t="s">
        <v>6960</v>
      </c>
      <c r="AD2682" t="s">
        <v>27</v>
      </c>
      <c r="AE2682" t="s">
        <v>11713</v>
      </c>
    </row>
    <row r="2683" spans="8:31" hidden="1" x14ac:dyDescent="0.25">
      <c r="H2683" t="s">
        <v>7226</v>
      </c>
      <c r="I2683" t="s">
        <v>7257</v>
      </c>
      <c r="J2683" t="s">
        <v>7258</v>
      </c>
      <c r="K2683" t="s">
        <v>20528</v>
      </c>
      <c r="L2683">
        <v>7815</v>
      </c>
      <c r="M2683" t="s">
        <v>27</v>
      </c>
      <c r="N2683" t="s">
        <v>7259</v>
      </c>
      <c r="P2683" t="s">
        <v>7260</v>
      </c>
      <c r="Q2683">
        <v>3891</v>
      </c>
      <c r="R2683" t="s">
        <v>98</v>
      </c>
      <c r="S2683" t="s">
        <v>97</v>
      </c>
      <c r="T2683" t="str">
        <f>IF(Transcripts[[#This Row],[List?]]="Y", Transcripts[[#This Row],[RefSeq mRNA ID]]&amp;IF(Transcripts[[#This Row],[Preferred?]]="Y", " (Preferred)", ""), "")</f>
        <v>NM_001083607.2</v>
      </c>
      <c r="V2683" s="43" t="s">
        <v>18612</v>
      </c>
      <c r="W2683" s="43" t="e">
        <f t="array" ref="W2683">INDEX(Table6[#Data], MATCH(1, ISNUMBER(SEARCH(Transcripts[[#This Row],[RefSeq mRNA ID]], Table6['#name])), 0), 1)</f>
        <v>#N/A</v>
      </c>
      <c r="X2683" s="43"/>
      <c r="Y2683" s="43"/>
      <c r="Z2683" t="s">
        <v>6966</v>
      </c>
      <c r="AC2683" t="s">
        <v>6960</v>
      </c>
      <c r="AD2683" t="s">
        <v>27</v>
      </c>
      <c r="AE2683" t="s">
        <v>6966</v>
      </c>
    </row>
    <row r="2684" spans="8:31" hidden="1" x14ac:dyDescent="0.25">
      <c r="H2684" t="s">
        <v>7226</v>
      </c>
      <c r="I2684" t="s">
        <v>7261</v>
      </c>
      <c r="J2684" t="s">
        <v>7262</v>
      </c>
      <c r="K2684" t="s">
        <v>20529</v>
      </c>
      <c r="L2684">
        <v>7659</v>
      </c>
      <c r="M2684" t="s">
        <v>27</v>
      </c>
      <c r="N2684" t="s">
        <v>7263</v>
      </c>
      <c r="P2684" t="s">
        <v>7260</v>
      </c>
      <c r="Q2684">
        <v>3891</v>
      </c>
      <c r="R2684" t="s">
        <v>98</v>
      </c>
      <c r="S2684" t="s">
        <v>97</v>
      </c>
      <c r="T2684" t="str">
        <f>IF(Transcripts[[#This Row],[List?]]="Y", Transcripts[[#This Row],[RefSeq mRNA ID]]&amp;IF(Transcripts[[#This Row],[Preferred?]]="Y", " (Preferred)", ""), "")</f>
        <v>NM_001083604.2</v>
      </c>
      <c r="V2684" s="43" t="s">
        <v>18612</v>
      </c>
      <c r="W2684" s="43" t="e">
        <f t="array" ref="W2684">INDEX(Table6[#Data], MATCH(1, ISNUMBER(SEARCH(Transcripts[[#This Row],[RefSeq mRNA ID]], Table6['#name])), 0), 1)</f>
        <v>#N/A</v>
      </c>
      <c r="X2684" s="43"/>
      <c r="Y2684" s="43"/>
      <c r="Z2684" t="s">
        <v>6964</v>
      </c>
      <c r="AC2684" t="s">
        <v>6960</v>
      </c>
      <c r="AD2684" t="s">
        <v>27</v>
      </c>
      <c r="AE2684" t="s">
        <v>6964</v>
      </c>
    </row>
    <row r="2685" spans="8:31" hidden="1" x14ac:dyDescent="0.25">
      <c r="H2685" t="s">
        <v>7226</v>
      </c>
      <c r="I2685" t="s">
        <v>7264</v>
      </c>
      <c r="J2685" t="s">
        <v>7265</v>
      </c>
      <c r="K2685" t="s">
        <v>20530</v>
      </c>
      <c r="L2685">
        <v>6563</v>
      </c>
      <c r="M2685" t="s">
        <v>27</v>
      </c>
      <c r="N2685" t="s">
        <v>7266</v>
      </c>
      <c r="P2685" t="s">
        <v>7260</v>
      </c>
      <c r="Q2685">
        <v>3891</v>
      </c>
      <c r="R2685" t="s">
        <v>98</v>
      </c>
      <c r="S2685" t="s">
        <v>97</v>
      </c>
      <c r="T2685" t="str">
        <f>IF(Transcripts[[#This Row],[List?]]="Y", Transcripts[[#This Row],[RefSeq mRNA ID]]&amp;IF(Transcripts[[#This Row],[Preferred?]]="Y", " (Preferred)", ""), "")</f>
        <v>NM_001083606.2</v>
      </c>
      <c r="V2685" s="43" t="s">
        <v>18612</v>
      </c>
      <c r="W2685" s="43" t="e">
        <f t="array" ref="W2685">INDEX(Table6[#Data], MATCH(1, ISNUMBER(SEARCH(Transcripts[[#This Row],[RefSeq mRNA ID]], Table6['#name])), 0), 1)</f>
        <v>#N/A</v>
      </c>
      <c r="X2685" s="43"/>
      <c r="Y2685" s="43"/>
      <c r="Z2685" t="s">
        <v>6991</v>
      </c>
      <c r="AC2685" t="s">
        <v>6960</v>
      </c>
      <c r="AD2685" t="s">
        <v>27</v>
      </c>
      <c r="AE2685" t="s">
        <v>6991</v>
      </c>
    </row>
    <row r="2686" spans="8:31" hidden="1" x14ac:dyDescent="0.25">
      <c r="H2686" t="s">
        <v>7226</v>
      </c>
      <c r="I2686" t="s">
        <v>7227</v>
      </c>
      <c r="J2686" t="s">
        <v>7228</v>
      </c>
      <c r="L2686">
        <v>10631</v>
      </c>
      <c r="M2686" t="s">
        <v>189</v>
      </c>
      <c r="N2686" t="s">
        <v>7229</v>
      </c>
      <c r="Q2686">
        <v>1461</v>
      </c>
      <c r="R2686" t="s">
        <v>98</v>
      </c>
      <c r="S2686" t="s">
        <v>98</v>
      </c>
      <c r="T2686" t="str">
        <f>IF(Transcripts[[#This Row],[List?]]="Y", Transcripts[[#This Row],[RefSeq mRNA ID]]&amp;IF(Transcripts[[#This Row],[Preferred?]]="Y", " (Preferred)", ""), "")</f>
        <v/>
      </c>
      <c r="V2686" s="43" t="s">
        <v>18612</v>
      </c>
      <c r="W2686" s="43" t="e">
        <f t="array" ref="W2686">INDEX(Table6[#Data], MATCH(1, ISNUMBER(SEARCH(Transcripts[[#This Row],[RefSeq mRNA ID]], Table6['#name])), 0), 1)</f>
        <v>#N/A</v>
      </c>
      <c r="X2686" s="43"/>
      <c r="Y2686" s="43"/>
      <c r="Z2686" t="s">
        <v>6989</v>
      </c>
      <c r="AC2686" t="s">
        <v>6960</v>
      </c>
      <c r="AD2686" t="s">
        <v>27</v>
      </c>
      <c r="AE2686" t="s">
        <v>6989</v>
      </c>
    </row>
    <row r="2687" spans="8:31" hidden="1" x14ac:dyDescent="0.25">
      <c r="H2687" t="s">
        <v>7226</v>
      </c>
      <c r="I2687" t="s">
        <v>7274</v>
      </c>
      <c r="J2687" t="s">
        <v>7275</v>
      </c>
      <c r="L2687">
        <v>1058</v>
      </c>
      <c r="M2687" t="s">
        <v>27</v>
      </c>
      <c r="N2687" t="s">
        <v>7276</v>
      </c>
      <c r="Q2687">
        <v>1058</v>
      </c>
      <c r="R2687" t="s">
        <v>98</v>
      </c>
      <c r="S2687" t="s">
        <v>98</v>
      </c>
      <c r="T2687" t="str">
        <f>IF(Transcripts[[#This Row],[List?]]="Y", Transcripts[[#This Row],[RefSeq mRNA ID]]&amp;IF(Transcripts[[#This Row],[Preferred?]]="Y", " (Preferred)", ""), "")</f>
        <v/>
      </c>
      <c r="V2687" s="43" t="s">
        <v>18612</v>
      </c>
      <c r="W2687" s="43" t="e">
        <f t="array" ref="W2687">INDEX(Table6[#Data], MATCH(1, ISNUMBER(SEARCH(Transcripts[[#This Row],[RefSeq mRNA ID]], Table6['#name])), 0), 1)</f>
        <v>#N/A</v>
      </c>
      <c r="X2687" s="43"/>
      <c r="Y2687" s="43"/>
      <c r="Z2687" t="s">
        <v>6981</v>
      </c>
      <c r="AA2687" t="s">
        <v>6982</v>
      </c>
      <c r="AB2687">
        <v>397</v>
      </c>
      <c r="AC2687" t="s">
        <v>6960</v>
      </c>
      <c r="AD2687" t="s">
        <v>27</v>
      </c>
      <c r="AE2687" t="s">
        <v>11714</v>
      </c>
    </row>
    <row r="2688" spans="8:31" hidden="1" x14ac:dyDescent="0.25">
      <c r="H2688" t="s">
        <v>7226</v>
      </c>
      <c r="I2688" t="s">
        <v>7271</v>
      </c>
      <c r="J2688" t="s">
        <v>7272</v>
      </c>
      <c r="K2688" t="s">
        <v>20531</v>
      </c>
      <c r="L2688">
        <v>1254</v>
      </c>
      <c r="M2688" t="s">
        <v>27</v>
      </c>
      <c r="N2688" t="s">
        <v>7273</v>
      </c>
      <c r="Q2688">
        <v>552</v>
      </c>
      <c r="R2688" t="s">
        <v>98</v>
      </c>
      <c r="S2688" t="s">
        <v>97</v>
      </c>
      <c r="T2688" t="str">
        <f>IF(Transcripts[[#This Row],[List?]]="Y", Transcripts[[#This Row],[RefSeq mRNA ID]]&amp;IF(Transcripts[[#This Row],[Preferred?]]="Y", " (Preferred)", ""), "")</f>
        <v>NM_001354919.1</v>
      </c>
      <c r="V2688" s="43" t="s">
        <v>18612</v>
      </c>
      <c r="W2688" s="43" t="e">
        <f t="array" ref="W2688">INDEX(Table6[#Data], MATCH(1, ISNUMBER(SEARCH(Transcripts[[#This Row],[RefSeq mRNA ID]], Table6['#name])), 0), 1)</f>
        <v>#N/A</v>
      </c>
      <c r="X2688" s="43"/>
      <c r="Y2688" s="43"/>
      <c r="Z2688" t="s">
        <v>6975</v>
      </c>
      <c r="AA2688" t="s">
        <v>6976</v>
      </c>
      <c r="AB2688">
        <v>1605</v>
      </c>
      <c r="AC2688" t="s">
        <v>6960</v>
      </c>
      <c r="AD2688" t="s">
        <v>27</v>
      </c>
      <c r="AE2688" t="s">
        <v>11715</v>
      </c>
    </row>
    <row r="2689" spans="8:31" hidden="1" x14ac:dyDescent="0.25">
      <c r="H2689" t="s">
        <v>7226</v>
      </c>
      <c r="I2689" t="s">
        <v>7277</v>
      </c>
      <c r="J2689" t="s">
        <v>7278</v>
      </c>
      <c r="L2689">
        <v>1037</v>
      </c>
      <c r="M2689" t="s">
        <v>27</v>
      </c>
      <c r="N2689" t="s">
        <v>7279</v>
      </c>
      <c r="Q2689">
        <v>522</v>
      </c>
      <c r="R2689" t="s">
        <v>98</v>
      </c>
      <c r="S2689" t="s">
        <v>98</v>
      </c>
      <c r="T2689" t="str">
        <f>IF(Transcripts[[#This Row],[List?]]="Y", Transcripts[[#This Row],[RefSeq mRNA ID]]&amp;IF(Transcripts[[#This Row],[Preferred?]]="Y", " (Preferred)", ""), "")</f>
        <v/>
      </c>
      <c r="V2689" s="43" t="s">
        <v>18612</v>
      </c>
      <c r="W2689" s="43" t="e">
        <f t="array" ref="W2689">INDEX(Table6[#Data], MATCH(1, ISNUMBER(SEARCH(Transcripts[[#This Row],[RefSeq mRNA ID]], Table6['#name])), 0), 1)</f>
        <v>#N/A</v>
      </c>
      <c r="X2689" s="43"/>
      <c r="Y2689" s="43"/>
      <c r="Z2689" t="s">
        <v>9339</v>
      </c>
      <c r="AA2689" t="s">
        <v>9340</v>
      </c>
      <c r="AB2689">
        <v>4299</v>
      </c>
      <c r="AC2689" t="s">
        <v>138</v>
      </c>
      <c r="AD2689" t="s">
        <v>27</v>
      </c>
      <c r="AE2689" t="s">
        <v>11716</v>
      </c>
    </row>
    <row r="2690" spans="8:31" hidden="1" x14ac:dyDescent="0.25">
      <c r="H2690" t="s">
        <v>7226</v>
      </c>
      <c r="I2690" t="s">
        <v>7280</v>
      </c>
      <c r="J2690" t="s">
        <v>7281</v>
      </c>
      <c r="L2690">
        <v>881</v>
      </c>
      <c r="M2690" t="s">
        <v>27</v>
      </c>
      <c r="N2690" t="s">
        <v>7282</v>
      </c>
      <c r="Q2690">
        <v>522</v>
      </c>
      <c r="R2690" t="s">
        <v>98</v>
      </c>
      <c r="S2690" t="s">
        <v>98</v>
      </c>
      <c r="T2690" t="str">
        <f>IF(Transcripts[[#This Row],[List?]]="Y", Transcripts[[#This Row],[RefSeq mRNA ID]]&amp;IF(Transcripts[[#This Row],[Preferred?]]="Y", " (Preferred)", ""), "")</f>
        <v/>
      </c>
      <c r="V2690" s="43" t="s">
        <v>18612</v>
      </c>
      <c r="W2690" s="43" t="e">
        <f t="array" ref="W2690">INDEX(Table6[#Data], MATCH(1, ISNUMBER(SEARCH(Transcripts[[#This Row],[RefSeq mRNA ID]], Table6['#name])), 0), 1)</f>
        <v>#N/A</v>
      </c>
      <c r="X2690" s="43"/>
      <c r="Y2690" s="43"/>
      <c r="Z2690" t="s">
        <v>9344</v>
      </c>
      <c r="AC2690" t="s">
        <v>138</v>
      </c>
      <c r="AD2690" t="s">
        <v>27</v>
      </c>
      <c r="AE2690" t="s">
        <v>9344</v>
      </c>
    </row>
    <row r="2691" spans="8:31" hidden="1" x14ac:dyDescent="0.25">
      <c r="H2691" t="s">
        <v>7226</v>
      </c>
      <c r="I2691" t="s">
        <v>7283</v>
      </c>
      <c r="J2691" t="s">
        <v>7284</v>
      </c>
      <c r="L2691">
        <v>864</v>
      </c>
      <c r="M2691" t="s">
        <v>27</v>
      </c>
      <c r="N2691" t="s">
        <v>7285</v>
      </c>
      <c r="Q2691">
        <v>522</v>
      </c>
      <c r="R2691" t="s">
        <v>98</v>
      </c>
      <c r="S2691" t="s">
        <v>98</v>
      </c>
      <c r="T2691" t="str">
        <f>IF(Transcripts[[#This Row],[List?]]="Y", Transcripts[[#This Row],[RefSeq mRNA ID]]&amp;IF(Transcripts[[#This Row],[Preferred?]]="Y", " (Preferred)", ""), "")</f>
        <v/>
      </c>
      <c r="V2691" s="43" t="s">
        <v>18612</v>
      </c>
      <c r="W2691" s="43" t="e">
        <f t="array" ref="W2691">INDEX(Table6[#Data], MATCH(1, ISNUMBER(SEARCH(Transcripts[[#This Row],[RefSeq mRNA ID]], Table6['#name])), 0), 1)</f>
        <v>#N/A</v>
      </c>
      <c r="X2691" s="43"/>
      <c r="Y2691" s="43"/>
      <c r="Z2691" t="s">
        <v>9346</v>
      </c>
      <c r="AC2691" t="s">
        <v>138</v>
      </c>
      <c r="AD2691" t="s">
        <v>27</v>
      </c>
      <c r="AE2691" t="s">
        <v>9346</v>
      </c>
    </row>
    <row r="2692" spans="8:31" hidden="1" x14ac:dyDescent="0.25">
      <c r="H2692" t="s">
        <v>7226</v>
      </c>
      <c r="I2692" t="s">
        <v>7286</v>
      </c>
      <c r="J2692" t="s">
        <v>7287</v>
      </c>
      <c r="L2692">
        <v>809</v>
      </c>
      <c r="M2692" t="s">
        <v>27</v>
      </c>
      <c r="N2692" t="s">
        <v>7288</v>
      </c>
      <c r="Q2692">
        <v>522</v>
      </c>
      <c r="R2692" t="s">
        <v>98</v>
      </c>
      <c r="S2692" t="s">
        <v>98</v>
      </c>
      <c r="T2692" t="str">
        <f>IF(Transcripts[[#This Row],[List?]]="Y", Transcripts[[#This Row],[RefSeq mRNA ID]]&amp;IF(Transcripts[[#This Row],[Preferred?]]="Y", " (Preferred)", ""), "")</f>
        <v/>
      </c>
      <c r="V2692" s="43" t="s">
        <v>18612</v>
      </c>
      <c r="W2692" s="43" t="e">
        <f t="array" ref="W2692">INDEX(Table6[#Data], MATCH(1, ISNUMBER(SEARCH(Transcripts[[#This Row],[RefSeq mRNA ID]], Table6['#name])), 0), 1)</f>
        <v>#N/A</v>
      </c>
      <c r="X2692" s="43"/>
      <c r="Y2692" s="43"/>
      <c r="Z2692" t="s">
        <v>3768</v>
      </c>
      <c r="AA2692" t="s">
        <v>3769</v>
      </c>
      <c r="AB2692">
        <v>2727</v>
      </c>
      <c r="AC2692" t="s">
        <v>3763</v>
      </c>
      <c r="AD2692" t="s">
        <v>27</v>
      </c>
      <c r="AE2692" t="s">
        <v>11717</v>
      </c>
    </row>
    <row r="2693" spans="8:31" hidden="1" x14ac:dyDescent="0.25">
      <c r="H2693" t="s">
        <v>7226</v>
      </c>
      <c r="I2693" t="s">
        <v>7292</v>
      </c>
      <c r="J2693" t="s">
        <v>7293</v>
      </c>
      <c r="L2693">
        <v>539</v>
      </c>
      <c r="M2693" t="s">
        <v>27</v>
      </c>
      <c r="N2693" t="s">
        <v>7294</v>
      </c>
      <c r="Q2693">
        <v>276</v>
      </c>
      <c r="R2693" t="s">
        <v>98</v>
      </c>
      <c r="S2693" t="s">
        <v>98</v>
      </c>
      <c r="T2693" t="str">
        <f>IF(Transcripts[[#This Row],[List?]]="Y", Transcripts[[#This Row],[RefSeq mRNA ID]]&amp;IF(Transcripts[[#This Row],[Preferred?]]="Y", " (Preferred)", ""), "")</f>
        <v/>
      </c>
      <c r="V2693" s="43" t="s">
        <v>18612</v>
      </c>
      <c r="W2693" s="43" t="e">
        <f t="array" ref="W2693">INDEX(Table6[#Data], MATCH(1, ISNUMBER(SEARCH(Transcripts[[#This Row],[RefSeq mRNA ID]], Table6['#name])), 0), 1)</f>
        <v>#N/A</v>
      </c>
      <c r="X2693" s="43"/>
      <c r="Y2693" s="43"/>
      <c r="Z2693" t="s">
        <v>3774</v>
      </c>
      <c r="AA2693" t="s">
        <v>3775</v>
      </c>
      <c r="AB2693">
        <v>379</v>
      </c>
      <c r="AC2693" t="s">
        <v>3763</v>
      </c>
      <c r="AD2693" t="s">
        <v>27</v>
      </c>
      <c r="AE2693" t="s">
        <v>11718</v>
      </c>
    </row>
    <row r="2694" spans="8:31" hidden="1" x14ac:dyDescent="0.25">
      <c r="H2694" t="s">
        <v>7226</v>
      </c>
      <c r="I2694" t="s">
        <v>7230</v>
      </c>
      <c r="J2694" t="s">
        <v>7231</v>
      </c>
      <c r="L2694">
        <v>630</v>
      </c>
      <c r="M2694" t="s">
        <v>189</v>
      </c>
      <c r="N2694" t="s">
        <v>7232</v>
      </c>
      <c r="Q2694">
        <v>240</v>
      </c>
      <c r="R2694" t="s">
        <v>98</v>
      </c>
      <c r="S2694" t="s">
        <v>98</v>
      </c>
      <c r="T2694" t="str">
        <f>IF(Transcripts[[#This Row],[List?]]="Y", Transcripts[[#This Row],[RefSeq mRNA ID]]&amp;IF(Transcripts[[#This Row],[Preferred?]]="Y", " (Preferred)", ""), "")</f>
        <v/>
      </c>
      <c r="V2694" s="43" t="s">
        <v>18612</v>
      </c>
      <c r="W2694" s="43" t="e">
        <f t="array" ref="W2694">INDEX(Table6[#Data], MATCH(1, ISNUMBER(SEARCH(Transcripts[[#This Row],[RefSeq mRNA ID]], Table6['#name])), 0), 1)</f>
        <v>#N/A</v>
      </c>
      <c r="X2694" s="43"/>
      <c r="Y2694" s="43"/>
      <c r="Z2694" t="s">
        <v>3777</v>
      </c>
      <c r="AA2694" t="s">
        <v>3778</v>
      </c>
      <c r="AB2694">
        <v>280</v>
      </c>
      <c r="AC2694" t="s">
        <v>3763</v>
      </c>
      <c r="AD2694" t="s">
        <v>27</v>
      </c>
      <c r="AE2694" t="s">
        <v>11719</v>
      </c>
    </row>
    <row r="2695" spans="8:31" hidden="1" x14ac:dyDescent="0.25">
      <c r="H2695" t="s">
        <v>7226</v>
      </c>
      <c r="I2695" t="s">
        <v>7289</v>
      </c>
      <c r="J2695" t="s">
        <v>7290</v>
      </c>
      <c r="L2695">
        <v>553</v>
      </c>
      <c r="M2695" t="s">
        <v>27</v>
      </c>
      <c r="N2695" t="s">
        <v>7291</v>
      </c>
      <c r="Q2695">
        <v>200</v>
      </c>
      <c r="R2695" t="s">
        <v>98</v>
      </c>
      <c r="S2695" t="s">
        <v>98</v>
      </c>
      <c r="T2695" t="str">
        <f>IF(Transcripts[[#This Row],[List?]]="Y", Transcripts[[#This Row],[RefSeq mRNA ID]]&amp;IF(Transcripts[[#This Row],[Preferred?]]="Y", " (Preferred)", ""), "")</f>
        <v/>
      </c>
      <c r="V2695" s="43" t="s">
        <v>18612</v>
      </c>
      <c r="W2695" s="43" t="e">
        <f t="array" ref="W2695">INDEX(Table6[#Data], MATCH(1, ISNUMBER(SEARCH(Transcripts[[#This Row],[RefSeq mRNA ID]], Table6['#name])), 0), 1)</f>
        <v>#N/A</v>
      </c>
      <c r="X2695" s="43"/>
      <c r="Y2695" s="43"/>
      <c r="Z2695" t="s">
        <v>3782</v>
      </c>
      <c r="AC2695" t="s">
        <v>3763</v>
      </c>
      <c r="AD2695" t="s">
        <v>27</v>
      </c>
      <c r="AE2695" t="s">
        <v>3782</v>
      </c>
    </row>
    <row r="2696" spans="8:31" hidden="1" x14ac:dyDescent="0.25">
      <c r="H2696" t="s">
        <v>7226</v>
      </c>
      <c r="I2696" t="s">
        <v>7233</v>
      </c>
      <c r="J2696" t="s">
        <v>7234</v>
      </c>
      <c r="L2696">
        <v>366</v>
      </c>
      <c r="M2696" t="s">
        <v>189</v>
      </c>
      <c r="N2696" t="s">
        <v>7235</v>
      </c>
      <c r="Q2696">
        <v>51</v>
      </c>
      <c r="R2696" t="s">
        <v>98</v>
      </c>
      <c r="S2696" t="s">
        <v>98</v>
      </c>
      <c r="T2696" t="str">
        <f>IF(Transcripts[[#This Row],[List?]]="Y", Transcripts[[#This Row],[RefSeq mRNA ID]]&amp;IF(Transcripts[[#This Row],[Preferred?]]="Y", " (Preferred)", ""), "")</f>
        <v/>
      </c>
      <c r="V2696" s="43" t="s">
        <v>18612</v>
      </c>
      <c r="W2696" s="43" t="e">
        <f t="array" ref="W2696">INDEX(Table6[#Data], MATCH(1, ISNUMBER(SEARCH(Transcripts[[#This Row],[RefSeq mRNA ID]], Table6['#name])), 0), 1)</f>
        <v>#N/A</v>
      </c>
      <c r="X2696" s="43"/>
      <c r="Y2696" s="43"/>
      <c r="Z2696" t="s">
        <v>3771</v>
      </c>
      <c r="AA2696" t="s">
        <v>3772</v>
      </c>
      <c r="AB2696">
        <v>871</v>
      </c>
      <c r="AC2696" t="s">
        <v>3763</v>
      </c>
      <c r="AD2696" t="s">
        <v>27</v>
      </c>
      <c r="AE2696" t="s">
        <v>11720</v>
      </c>
    </row>
    <row r="2697" spans="8:31" hidden="1" x14ac:dyDescent="0.25">
      <c r="H2697" t="s">
        <v>7226</v>
      </c>
      <c r="I2697" t="s">
        <v>7236</v>
      </c>
      <c r="L2697">
        <v>548</v>
      </c>
      <c r="M2697" t="s">
        <v>195</v>
      </c>
      <c r="N2697" t="s">
        <v>7237</v>
      </c>
      <c r="Q2697">
        <v>0</v>
      </c>
      <c r="R2697" t="s">
        <v>98</v>
      </c>
      <c r="S2697" t="s">
        <v>98</v>
      </c>
      <c r="T2697" t="str">
        <f>IF(Transcripts[[#This Row],[List?]]="Y", Transcripts[[#This Row],[RefSeq mRNA ID]]&amp;IF(Transcripts[[#This Row],[Preferred?]]="Y", " (Preferred)", ""), "")</f>
        <v/>
      </c>
      <c r="V2697" s="43" t="s">
        <v>18612</v>
      </c>
      <c r="W2697" s="43" t="e">
        <f t="array" ref="W2697">INDEX(Table6[#Data], MATCH(1, ISNUMBER(SEARCH(Transcripts[[#This Row],[RefSeq mRNA ID]], Table6['#name])), 0), 1)</f>
        <v>#N/A</v>
      </c>
      <c r="X2697" s="43"/>
      <c r="Y2697" s="43"/>
      <c r="Z2697" t="s">
        <v>3780</v>
      </c>
      <c r="AC2697" t="s">
        <v>3763</v>
      </c>
      <c r="AD2697" t="s">
        <v>27</v>
      </c>
      <c r="AE2697" t="s">
        <v>3780</v>
      </c>
    </row>
    <row r="2698" spans="8:31" hidden="1" x14ac:dyDescent="0.25">
      <c r="H2698" t="s">
        <v>7226</v>
      </c>
      <c r="I2698" t="s">
        <v>7238</v>
      </c>
      <c r="L2698">
        <v>537</v>
      </c>
      <c r="M2698" t="s">
        <v>195</v>
      </c>
      <c r="N2698" t="s">
        <v>7239</v>
      </c>
      <c r="Q2698">
        <v>0</v>
      </c>
      <c r="R2698" t="s">
        <v>98</v>
      </c>
      <c r="S2698" t="s">
        <v>98</v>
      </c>
      <c r="T2698" t="str">
        <f>IF(Transcripts[[#This Row],[List?]]="Y", Transcripts[[#This Row],[RefSeq mRNA ID]]&amp;IF(Transcripts[[#This Row],[Preferred?]]="Y", " (Preferred)", ""), "")</f>
        <v/>
      </c>
      <c r="V2698" s="43" t="s">
        <v>18612</v>
      </c>
      <c r="W2698" s="43" t="e">
        <f t="array" ref="W2698">INDEX(Table6[#Data], MATCH(1, ISNUMBER(SEARCH(Transcripts[[#This Row],[RefSeq mRNA ID]], Table6['#name])), 0), 1)</f>
        <v>#N/A</v>
      </c>
      <c r="X2698" s="43"/>
      <c r="Y2698" s="43"/>
      <c r="Z2698" t="s">
        <v>3764</v>
      </c>
      <c r="AA2698" t="s">
        <v>3765</v>
      </c>
      <c r="AB2698">
        <v>2727</v>
      </c>
      <c r="AC2698" t="s">
        <v>3763</v>
      </c>
      <c r="AD2698" t="s">
        <v>27</v>
      </c>
      <c r="AE2698" t="s">
        <v>11721</v>
      </c>
    </row>
    <row r="2699" spans="8:31" hidden="1" x14ac:dyDescent="0.25">
      <c r="H2699" t="s">
        <v>7226</v>
      </c>
      <c r="I2699" t="s">
        <v>7240</v>
      </c>
      <c r="L2699">
        <v>525</v>
      </c>
      <c r="M2699" t="s">
        <v>195</v>
      </c>
      <c r="N2699" t="s">
        <v>7241</v>
      </c>
      <c r="Q2699">
        <v>0</v>
      </c>
      <c r="R2699" t="s">
        <v>98</v>
      </c>
      <c r="S2699" t="s">
        <v>98</v>
      </c>
      <c r="T2699" t="str">
        <f>IF(Transcripts[[#This Row],[List?]]="Y", Transcripts[[#This Row],[RefSeq mRNA ID]]&amp;IF(Transcripts[[#This Row],[Preferred?]]="Y", " (Preferred)", ""), "")</f>
        <v/>
      </c>
      <c r="V2699" s="43" t="s">
        <v>18612</v>
      </c>
      <c r="W2699" s="43" t="e">
        <f t="array" ref="W2699">INDEX(Table6[#Data], MATCH(1, ISNUMBER(SEARCH(Transcripts[[#This Row],[RefSeq mRNA ID]], Table6['#name])), 0), 1)</f>
        <v>#N/A</v>
      </c>
      <c r="X2699" s="43"/>
      <c r="Y2699" s="43"/>
      <c r="Z2699" t="s">
        <v>3784</v>
      </c>
      <c r="AA2699" t="s">
        <v>3785</v>
      </c>
      <c r="AB2699">
        <v>813</v>
      </c>
      <c r="AC2699" t="s">
        <v>157</v>
      </c>
      <c r="AD2699" t="s">
        <v>27</v>
      </c>
      <c r="AE2699" t="s">
        <v>11722</v>
      </c>
    </row>
    <row r="2700" spans="8:31" hidden="1" x14ac:dyDescent="0.25">
      <c r="H2700" t="s">
        <v>7226</v>
      </c>
      <c r="I2700" t="s">
        <v>7242</v>
      </c>
      <c r="L2700">
        <v>243</v>
      </c>
      <c r="M2700" t="s">
        <v>195</v>
      </c>
      <c r="N2700" t="s">
        <v>7243</v>
      </c>
      <c r="Q2700">
        <v>0</v>
      </c>
      <c r="R2700" t="s">
        <v>98</v>
      </c>
      <c r="S2700" t="s">
        <v>98</v>
      </c>
      <c r="T2700" t="str">
        <f>IF(Transcripts[[#This Row],[List?]]="Y", Transcripts[[#This Row],[RefSeq mRNA ID]]&amp;IF(Transcripts[[#This Row],[Preferred?]]="Y", " (Preferred)", ""), "")</f>
        <v/>
      </c>
      <c r="V2700" s="43" t="s">
        <v>18612</v>
      </c>
      <c r="W2700" s="43" t="e">
        <f t="array" ref="W2700">INDEX(Table6[#Data], MATCH(1, ISNUMBER(SEARCH(Transcripts[[#This Row],[RefSeq mRNA ID]], Table6['#name])), 0), 1)</f>
        <v>#N/A</v>
      </c>
      <c r="X2700" s="43"/>
      <c r="Y2700" s="43"/>
      <c r="Z2700" t="s">
        <v>3788</v>
      </c>
      <c r="AA2700" t="s">
        <v>3789</v>
      </c>
      <c r="AB2700">
        <v>813</v>
      </c>
      <c r="AC2700" t="s">
        <v>157</v>
      </c>
      <c r="AD2700" t="s">
        <v>27</v>
      </c>
      <c r="AE2700" t="s">
        <v>11723</v>
      </c>
    </row>
    <row r="2701" spans="8:31" hidden="1" x14ac:dyDescent="0.25">
      <c r="H2701" t="s">
        <v>7226</v>
      </c>
      <c r="I2701" t="s">
        <v>7244</v>
      </c>
      <c r="L2701">
        <v>241</v>
      </c>
      <c r="M2701" t="s">
        <v>195</v>
      </c>
      <c r="N2701" t="s">
        <v>7245</v>
      </c>
      <c r="Q2701">
        <v>0</v>
      </c>
      <c r="R2701" t="s">
        <v>98</v>
      </c>
      <c r="S2701" t="s">
        <v>98</v>
      </c>
      <c r="T2701" t="str">
        <f>IF(Transcripts[[#This Row],[List?]]="Y", Transcripts[[#This Row],[RefSeq mRNA ID]]&amp;IF(Transcripts[[#This Row],[Preferred?]]="Y", " (Preferred)", ""), "")</f>
        <v/>
      </c>
      <c r="V2701" s="43" t="s">
        <v>18612</v>
      </c>
      <c r="W2701" s="43" t="e">
        <f t="array" ref="W2701">INDEX(Table6[#Data], MATCH(1, ISNUMBER(SEARCH(Transcripts[[#This Row],[RefSeq mRNA ID]], Table6['#name])), 0), 1)</f>
        <v>#N/A</v>
      </c>
      <c r="X2701" s="43"/>
      <c r="Y2701" s="43"/>
      <c r="Z2701" t="s">
        <v>2456</v>
      </c>
      <c r="AA2701" t="s">
        <v>2457</v>
      </c>
      <c r="AB2701">
        <v>4614</v>
      </c>
      <c r="AC2701" t="s">
        <v>2451</v>
      </c>
      <c r="AD2701" t="s">
        <v>27</v>
      </c>
      <c r="AE2701" t="s">
        <v>11724</v>
      </c>
    </row>
    <row r="2702" spans="8:31" hidden="1" x14ac:dyDescent="0.25">
      <c r="H2702" t="s">
        <v>7226</v>
      </c>
      <c r="I2702" t="s">
        <v>7295</v>
      </c>
      <c r="L2702">
        <v>4389</v>
      </c>
      <c r="M2702" t="s">
        <v>212</v>
      </c>
      <c r="N2702" t="s">
        <v>7296</v>
      </c>
      <c r="Q2702">
        <v>0</v>
      </c>
      <c r="R2702" t="s">
        <v>98</v>
      </c>
      <c r="S2702" t="s">
        <v>98</v>
      </c>
      <c r="T2702" t="str">
        <f>IF(Transcripts[[#This Row],[List?]]="Y", Transcripts[[#This Row],[RefSeq mRNA ID]]&amp;IF(Transcripts[[#This Row],[Preferred?]]="Y", " (Preferred)", ""), "")</f>
        <v/>
      </c>
      <c r="V2702" s="43" t="s">
        <v>18612</v>
      </c>
      <c r="W2702" s="43" t="e">
        <f t="array" ref="W2702">INDEX(Table6[#Data], MATCH(1, ISNUMBER(SEARCH(Transcripts[[#This Row],[RefSeq mRNA ID]], Table6['#name])), 0), 1)</f>
        <v>#N/A</v>
      </c>
      <c r="X2702" s="43"/>
      <c r="Y2702" s="43"/>
      <c r="Z2702" t="s">
        <v>2466</v>
      </c>
      <c r="AA2702" t="s">
        <v>2467</v>
      </c>
      <c r="AB2702">
        <v>624</v>
      </c>
      <c r="AC2702" t="s">
        <v>2451</v>
      </c>
      <c r="AD2702" t="s">
        <v>27</v>
      </c>
      <c r="AE2702" t="s">
        <v>11725</v>
      </c>
    </row>
    <row r="2703" spans="8:31" hidden="1" x14ac:dyDescent="0.25">
      <c r="H2703" t="s">
        <v>7226</v>
      </c>
      <c r="I2703" t="s">
        <v>7297</v>
      </c>
      <c r="L2703">
        <v>2388</v>
      </c>
      <c r="M2703" t="s">
        <v>212</v>
      </c>
      <c r="N2703" t="s">
        <v>7298</v>
      </c>
      <c r="Q2703">
        <v>0</v>
      </c>
      <c r="R2703" t="s">
        <v>98</v>
      </c>
      <c r="S2703" t="s">
        <v>98</v>
      </c>
      <c r="T2703" t="str">
        <f>IF(Transcripts[[#This Row],[List?]]="Y", Transcripts[[#This Row],[RefSeq mRNA ID]]&amp;IF(Transcripts[[#This Row],[Preferred?]]="Y", " (Preferred)", ""), "")</f>
        <v/>
      </c>
      <c r="V2703" s="43" t="s">
        <v>18612</v>
      </c>
      <c r="W2703" s="43" t="e">
        <f t="array" ref="W2703">INDEX(Table6[#Data], MATCH(1, ISNUMBER(SEARCH(Transcripts[[#This Row],[RefSeq mRNA ID]], Table6['#name])), 0), 1)</f>
        <v>#N/A</v>
      </c>
      <c r="X2703" s="43"/>
      <c r="Y2703" s="43"/>
      <c r="Z2703" t="s">
        <v>2474</v>
      </c>
      <c r="AC2703" t="s">
        <v>2451</v>
      </c>
      <c r="AD2703" t="s">
        <v>27</v>
      </c>
      <c r="AE2703" t="s">
        <v>2474</v>
      </c>
    </row>
    <row r="2704" spans="8:31" hidden="1" x14ac:dyDescent="0.25">
      <c r="H2704" t="s">
        <v>7226</v>
      </c>
      <c r="I2704" t="s">
        <v>7299</v>
      </c>
      <c r="L2704">
        <v>578</v>
      </c>
      <c r="M2704" t="s">
        <v>212</v>
      </c>
      <c r="N2704" t="s">
        <v>7300</v>
      </c>
      <c r="Q2704">
        <v>0</v>
      </c>
      <c r="R2704" t="s">
        <v>98</v>
      </c>
      <c r="S2704" t="s">
        <v>98</v>
      </c>
      <c r="T2704" t="str">
        <f>IF(Transcripts[[#This Row],[List?]]="Y", Transcripts[[#This Row],[RefSeq mRNA ID]]&amp;IF(Transcripts[[#This Row],[Preferred?]]="Y", " (Preferred)", ""), "")</f>
        <v/>
      </c>
      <c r="V2704" s="43" t="s">
        <v>18612</v>
      </c>
      <c r="W2704" s="43" t="e">
        <f t="array" ref="W2704">INDEX(Table6[#Data], MATCH(1, ISNUMBER(SEARCH(Transcripts[[#This Row],[RefSeq mRNA ID]], Table6['#name])), 0), 1)</f>
        <v>#N/A</v>
      </c>
      <c r="X2704" s="43"/>
      <c r="Y2704" s="43"/>
      <c r="Z2704" t="s">
        <v>2476</v>
      </c>
      <c r="AC2704" t="s">
        <v>2451</v>
      </c>
      <c r="AD2704" t="s">
        <v>27</v>
      </c>
      <c r="AE2704" t="s">
        <v>2476</v>
      </c>
    </row>
    <row r="2705" spans="8:31" hidden="1" x14ac:dyDescent="0.25">
      <c r="H2705" t="s">
        <v>7226</v>
      </c>
      <c r="I2705" t="s">
        <v>7301</v>
      </c>
      <c r="L2705">
        <v>301</v>
      </c>
      <c r="M2705" t="s">
        <v>212</v>
      </c>
      <c r="N2705" t="s">
        <v>7302</v>
      </c>
      <c r="Q2705">
        <v>0</v>
      </c>
      <c r="R2705" t="s">
        <v>98</v>
      </c>
      <c r="S2705" t="s">
        <v>98</v>
      </c>
      <c r="T2705" t="str">
        <f>IF(Transcripts[[#This Row],[List?]]="Y", Transcripts[[#This Row],[RefSeq mRNA ID]]&amp;IF(Transcripts[[#This Row],[Preferred?]]="Y", " (Preferred)", ""), "")</f>
        <v/>
      </c>
      <c r="V2705" s="43" t="s">
        <v>18612</v>
      </c>
      <c r="W2705" s="43" t="e">
        <f t="array" ref="W2705">INDEX(Table6[#Data], MATCH(1, ISNUMBER(SEARCH(Transcripts[[#This Row],[RefSeq mRNA ID]], Table6['#name])), 0), 1)</f>
        <v>#N/A</v>
      </c>
      <c r="X2705" s="43"/>
      <c r="Y2705" s="43"/>
      <c r="Z2705" t="s">
        <v>2454</v>
      </c>
      <c r="AC2705" t="s">
        <v>2451</v>
      </c>
      <c r="AD2705" t="s">
        <v>27</v>
      </c>
      <c r="AE2705" t="s">
        <v>2454</v>
      </c>
    </row>
    <row r="2706" spans="8:31" hidden="1" x14ac:dyDescent="0.25">
      <c r="H2706" t="s">
        <v>110</v>
      </c>
      <c r="I2706" t="s">
        <v>7311</v>
      </c>
      <c r="J2706" t="s">
        <v>7312</v>
      </c>
      <c r="K2706" t="s">
        <v>19851</v>
      </c>
      <c r="L2706">
        <v>9027</v>
      </c>
      <c r="M2706" t="s">
        <v>27</v>
      </c>
      <c r="N2706" t="s">
        <v>7313</v>
      </c>
      <c r="O2706" t="s">
        <v>7314</v>
      </c>
      <c r="P2706" t="s">
        <v>7315</v>
      </c>
      <c r="Q2706">
        <v>1212</v>
      </c>
      <c r="R2706" t="s">
        <v>97</v>
      </c>
      <c r="S2706" t="s">
        <v>97</v>
      </c>
      <c r="T2706" t="str">
        <f>IF(Transcripts[[#This Row],[List?]]="Y", Transcripts[[#This Row],[RefSeq mRNA ID]]&amp;IF(Transcripts[[#This Row],[Preferred?]]="Y", " (Preferred)", ""), "")</f>
        <v>NM_000314.6 (Preferred)</v>
      </c>
      <c r="V2706" s="43" t="s">
        <v>18613</v>
      </c>
      <c r="W2706" s="43" t="e">
        <f t="array" ref="W2706">INDEX(Table6[#Data], MATCH(1, ISNUMBER(SEARCH(Transcripts[[#This Row],[RefSeq mRNA ID]], Table6['#name])), 0), 1)</f>
        <v>#N/A</v>
      </c>
      <c r="X2706" s="43"/>
      <c r="Y2706" s="43"/>
      <c r="Z2706" t="s">
        <v>2463</v>
      </c>
      <c r="AA2706" t="s">
        <v>2464</v>
      </c>
      <c r="AB2706">
        <v>429</v>
      </c>
      <c r="AC2706" t="s">
        <v>2451</v>
      </c>
      <c r="AD2706" t="s">
        <v>27</v>
      </c>
      <c r="AE2706" t="s">
        <v>11726</v>
      </c>
    </row>
    <row r="2707" spans="8:31" hidden="1" x14ac:dyDescent="0.25">
      <c r="H2707" t="s">
        <v>110</v>
      </c>
      <c r="I2707" t="s">
        <v>7303</v>
      </c>
      <c r="L2707">
        <v>644</v>
      </c>
      <c r="M2707" t="s">
        <v>195</v>
      </c>
      <c r="N2707" t="s">
        <v>7304</v>
      </c>
      <c r="P2707" t="s">
        <v>100</v>
      </c>
      <c r="Q2707">
        <v>0</v>
      </c>
      <c r="R2707" t="s">
        <v>98</v>
      </c>
      <c r="S2707" t="s">
        <v>98</v>
      </c>
      <c r="T2707" t="str">
        <f>IF(Transcripts[[#This Row],[List?]]="Y", Transcripts[[#This Row],[RefSeq mRNA ID]]&amp;IF(Transcripts[[#This Row],[Preferred?]]="Y", " (Preferred)", ""), "")</f>
        <v/>
      </c>
      <c r="V2707" s="43" t="s">
        <v>18613</v>
      </c>
      <c r="W2707" s="43" t="e">
        <f t="array" ref="W2707">INDEX(Table6[#Data], MATCH(1, ISNUMBER(SEARCH(Transcripts[[#This Row],[RefSeq mRNA ID]], Table6['#name])), 0), 1)</f>
        <v>#N/A</v>
      </c>
      <c r="X2707" s="43"/>
      <c r="Y2707" s="43"/>
      <c r="Z2707" t="s">
        <v>2478</v>
      </c>
      <c r="AC2707" t="s">
        <v>2451</v>
      </c>
      <c r="AD2707" t="s">
        <v>27</v>
      </c>
      <c r="AE2707" t="s">
        <v>2478</v>
      </c>
    </row>
    <row r="2708" spans="8:31" hidden="1" x14ac:dyDescent="0.25">
      <c r="H2708" t="s">
        <v>110</v>
      </c>
      <c r="I2708" t="s">
        <v>7305</v>
      </c>
      <c r="L2708">
        <v>554</v>
      </c>
      <c r="M2708" t="s">
        <v>195</v>
      </c>
      <c r="N2708" t="s">
        <v>7306</v>
      </c>
      <c r="P2708" t="s">
        <v>100</v>
      </c>
      <c r="Q2708">
        <v>0</v>
      </c>
      <c r="R2708" t="s">
        <v>98</v>
      </c>
      <c r="S2708" t="s">
        <v>98</v>
      </c>
      <c r="T2708" t="str">
        <f>IF(Transcripts[[#This Row],[List?]]="Y", Transcripts[[#This Row],[RefSeq mRNA ID]]&amp;IF(Transcripts[[#This Row],[Preferred?]]="Y", " (Preferred)", ""), "")</f>
        <v/>
      </c>
      <c r="V2708" s="43" t="s">
        <v>18613</v>
      </c>
      <c r="W2708" s="43" t="e">
        <f t="array" ref="W2708">INDEX(Table6[#Data], MATCH(1, ISNUMBER(SEARCH(Transcripts[[#This Row],[RefSeq mRNA ID]], Table6['#name])), 0), 1)</f>
        <v>#N/A</v>
      </c>
      <c r="X2708" s="43"/>
      <c r="Y2708" s="43"/>
      <c r="Z2708" t="s">
        <v>2452</v>
      </c>
      <c r="AC2708" t="s">
        <v>2451</v>
      </c>
      <c r="AD2708" t="s">
        <v>27</v>
      </c>
      <c r="AE2708" t="s">
        <v>2452</v>
      </c>
    </row>
    <row r="2709" spans="8:31" hidden="1" x14ac:dyDescent="0.25">
      <c r="H2709" t="s">
        <v>110</v>
      </c>
      <c r="I2709" t="s">
        <v>7307</v>
      </c>
      <c r="L2709">
        <v>477</v>
      </c>
      <c r="M2709" t="s">
        <v>195</v>
      </c>
      <c r="N2709" t="s">
        <v>7308</v>
      </c>
      <c r="P2709" t="s">
        <v>100</v>
      </c>
      <c r="Q2709">
        <v>0</v>
      </c>
      <c r="R2709" t="s">
        <v>98</v>
      </c>
      <c r="S2709" t="s">
        <v>98</v>
      </c>
      <c r="T2709" t="str">
        <f>IF(Transcripts[[#This Row],[List?]]="Y", Transcripts[[#This Row],[RefSeq mRNA ID]]&amp;IF(Transcripts[[#This Row],[Preferred?]]="Y", " (Preferred)", ""), "")</f>
        <v/>
      </c>
      <c r="V2709" s="43" t="s">
        <v>18613</v>
      </c>
      <c r="W2709" s="43" t="e">
        <f t="array" ref="W2709">INDEX(Table6[#Data], MATCH(1, ISNUMBER(SEARCH(Transcripts[[#This Row],[RefSeq mRNA ID]], Table6['#name])), 0), 1)</f>
        <v>#N/A</v>
      </c>
      <c r="X2709" s="43"/>
      <c r="Y2709" s="43"/>
      <c r="Z2709" t="s">
        <v>2472</v>
      </c>
      <c r="AC2709" t="s">
        <v>2451</v>
      </c>
      <c r="AD2709" t="s">
        <v>27</v>
      </c>
      <c r="AE2709" t="s">
        <v>2472</v>
      </c>
    </row>
    <row r="2710" spans="8:31" hidden="1" x14ac:dyDescent="0.25">
      <c r="H2710" t="s">
        <v>110</v>
      </c>
      <c r="I2710" t="s">
        <v>7309</v>
      </c>
      <c r="L2710">
        <v>383</v>
      </c>
      <c r="M2710" t="s">
        <v>195</v>
      </c>
      <c r="N2710" t="s">
        <v>7310</v>
      </c>
      <c r="P2710" t="s">
        <v>100</v>
      </c>
      <c r="Q2710">
        <v>0</v>
      </c>
      <c r="R2710" t="s">
        <v>98</v>
      </c>
      <c r="S2710" t="s">
        <v>98</v>
      </c>
      <c r="T2710" t="str">
        <f>IF(Transcripts[[#This Row],[List?]]="Y", Transcripts[[#This Row],[RefSeq mRNA ID]]&amp;IF(Transcripts[[#This Row],[Preferred?]]="Y", " (Preferred)", ""), "")</f>
        <v/>
      </c>
      <c r="V2710" s="43" t="s">
        <v>18613</v>
      </c>
      <c r="W2710" s="43" t="e">
        <f t="array" ref="W2710">INDEX(Table6[#Data], MATCH(1, ISNUMBER(SEARCH(Transcripts[[#This Row],[RefSeq mRNA ID]], Table6['#name])), 0), 1)</f>
        <v>#N/A</v>
      </c>
      <c r="X2710" s="43"/>
      <c r="Y2710" s="43"/>
      <c r="Z2710" t="s">
        <v>2460</v>
      </c>
      <c r="AA2710" t="s">
        <v>2461</v>
      </c>
      <c r="AB2710">
        <v>1962</v>
      </c>
      <c r="AC2710" t="s">
        <v>2451</v>
      </c>
      <c r="AD2710" t="s">
        <v>27</v>
      </c>
      <c r="AE2710" t="s">
        <v>11727</v>
      </c>
    </row>
    <row r="2711" spans="8:31" hidden="1" x14ac:dyDescent="0.25">
      <c r="H2711" t="s">
        <v>7316</v>
      </c>
      <c r="I2711" t="s">
        <v>7319</v>
      </c>
      <c r="J2711" t="s">
        <v>7320</v>
      </c>
      <c r="K2711" t="s">
        <v>19855</v>
      </c>
      <c r="L2711">
        <v>6101</v>
      </c>
      <c r="M2711" t="s">
        <v>27</v>
      </c>
      <c r="N2711" t="s">
        <v>7321</v>
      </c>
      <c r="P2711" t="s">
        <v>7322</v>
      </c>
      <c r="Q2711">
        <v>1782</v>
      </c>
      <c r="R2711" t="s">
        <v>97</v>
      </c>
      <c r="S2711" t="s">
        <v>97</v>
      </c>
      <c r="T2711" t="str">
        <f>IF(Transcripts[[#This Row],[List?]]="Y", Transcripts[[#This Row],[RefSeq mRNA ID]]&amp;IF(Transcripts[[#This Row],[Preferred?]]="Y", " (Preferred)", ""), "")</f>
        <v>NM_002834.4 (Preferred)</v>
      </c>
      <c r="V2711" s="43" t="s">
        <v>18614</v>
      </c>
      <c r="W2711" s="43" t="e">
        <f t="array" ref="W2711">INDEX(Table6[#Data], MATCH(1, ISNUMBER(SEARCH(Transcripts[[#This Row],[RefSeq mRNA ID]], Table6['#name])), 0), 1)</f>
        <v>#N/A</v>
      </c>
      <c r="X2711" s="43"/>
      <c r="Y2711" s="43"/>
      <c r="Z2711" t="s">
        <v>2469</v>
      </c>
      <c r="AA2711" t="s">
        <v>2470</v>
      </c>
      <c r="AB2711">
        <v>376</v>
      </c>
      <c r="AC2711" t="s">
        <v>2451</v>
      </c>
      <c r="AD2711" t="s">
        <v>27</v>
      </c>
      <c r="AE2711" t="s">
        <v>11728</v>
      </c>
    </row>
    <row r="2712" spans="8:31" hidden="1" x14ac:dyDescent="0.25">
      <c r="H2712" t="s">
        <v>7316</v>
      </c>
      <c r="I2712" t="s">
        <v>7323</v>
      </c>
      <c r="J2712" t="s">
        <v>7324</v>
      </c>
      <c r="K2712" t="s">
        <v>19856</v>
      </c>
      <c r="L2712">
        <v>1876</v>
      </c>
      <c r="M2712" t="s">
        <v>27</v>
      </c>
      <c r="N2712" t="s">
        <v>7325</v>
      </c>
      <c r="P2712" t="s">
        <v>7326</v>
      </c>
      <c r="Q2712">
        <v>1383</v>
      </c>
      <c r="R2712" t="s">
        <v>98</v>
      </c>
      <c r="S2712" t="s">
        <v>97</v>
      </c>
      <c r="T2712" t="str">
        <f>IF(Transcripts[[#This Row],[List?]]="Y", Transcripts[[#This Row],[RefSeq mRNA ID]]&amp;IF(Transcripts[[#This Row],[Preferred?]]="Y", " (Preferred)", ""), "")</f>
        <v>NM_080601.2</v>
      </c>
      <c r="V2712" s="43" t="s">
        <v>18614</v>
      </c>
      <c r="W2712" s="43" t="e">
        <f t="array" ref="W2712">INDEX(Table6[#Data], MATCH(1, ISNUMBER(SEARCH(Transcripts[[#This Row],[RefSeq mRNA ID]], Table6['#name])), 0), 1)</f>
        <v>#N/A</v>
      </c>
      <c r="X2712" s="43"/>
      <c r="Y2712" s="43"/>
      <c r="Z2712" t="s">
        <v>3712</v>
      </c>
      <c r="AA2712" t="s">
        <v>3713</v>
      </c>
      <c r="AB2712">
        <v>1746</v>
      </c>
      <c r="AC2712" t="s">
        <v>3709</v>
      </c>
      <c r="AD2712" t="s">
        <v>27</v>
      </c>
      <c r="AE2712" t="s">
        <v>11729</v>
      </c>
    </row>
    <row r="2713" spans="8:31" hidden="1" x14ac:dyDescent="0.25">
      <c r="H2713" t="s">
        <v>7316</v>
      </c>
      <c r="I2713" t="s">
        <v>7327</v>
      </c>
      <c r="J2713" t="s">
        <v>7328</v>
      </c>
      <c r="L2713">
        <v>486</v>
      </c>
      <c r="M2713" t="s">
        <v>27</v>
      </c>
      <c r="N2713" t="s">
        <v>7329</v>
      </c>
      <c r="Q2713">
        <v>326</v>
      </c>
      <c r="R2713" t="s">
        <v>98</v>
      </c>
      <c r="S2713" t="s">
        <v>98</v>
      </c>
      <c r="T2713" t="str">
        <f>IF(Transcripts[[#This Row],[List?]]="Y", Transcripts[[#This Row],[RefSeq mRNA ID]]&amp;IF(Transcripts[[#This Row],[Preferred?]]="Y", " (Preferred)", ""), "")</f>
        <v/>
      </c>
      <c r="V2713" s="43" t="s">
        <v>18614</v>
      </c>
      <c r="W2713" s="43" t="e">
        <f t="array" ref="W2713">INDEX(Table6[#Data], MATCH(1, ISNUMBER(SEARCH(Transcripts[[#This Row],[RefSeq mRNA ID]], Table6['#name])), 0), 1)</f>
        <v>#N/A</v>
      </c>
      <c r="X2713" s="43"/>
      <c r="Y2713" s="43"/>
      <c r="Z2713" t="s">
        <v>3710</v>
      </c>
      <c r="AC2713" t="s">
        <v>3709</v>
      </c>
      <c r="AD2713" t="s">
        <v>27</v>
      </c>
      <c r="AE2713" t="s">
        <v>3710</v>
      </c>
    </row>
    <row r="2714" spans="8:31" hidden="1" x14ac:dyDescent="0.25">
      <c r="H2714" t="s">
        <v>7316</v>
      </c>
      <c r="I2714" t="s">
        <v>7317</v>
      </c>
      <c r="L2714">
        <v>573</v>
      </c>
      <c r="M2714" t="s">
        <v>195</v>
      </c>
      <c r="N2714" t="s">
        <v>7318</v>
      </c>
      <c r="P2714" t="s">
        <v>100</v>
      </c>
      <c r="Q2714">
        <v>0</v>
      </c>
      <c r="R2714" t="s">
        <v>98</v>
      </c>
      <c r="S2714" t="s">
        <v>98</v>
      </c>
      <c r="T2714" t="str">
        <f>IF(Transcripts[[#This Row],[List?]]="Y", Transcripts[[#This Row],[RefSeq mRNA ID]]&amp;IF(Transcripts[[#This Row],[Preferred?]]="Y", " (Preferred)", ""), "")</f>
        <v/>
      </c>
      <c r="V2714" s="43" t="s">
        <v>18614</v>
      </c>
      <c r="W2714" s="43" t="e">
        <f t="array" ref="W2714">INDEX(Table6[#Data], MATCH(1, ISNUMBER(SEARCH(Transcripts[[#This Row],[RefSeq mRNA ID]], Table6['#name])), 0), 1)</f>
        <v>#N/A</v>
      </c>
      <c r="X2714" s="43"/>
      <c r="Y2714" s="43"/>
      <c r="Z2714" t="s">
        <v>4991</v>
      </c>
      <c r="AA2714" t="s">
        <v>4992</v>
      </c>
      <c r="AB2714">
        <v>4539</v>
      </c>
      <c r="AC2714" t="s">
        <v>4990</v>
      </c>
      <c r="AD2714" t="s">
        <v>27</v>
      </c>
      <c r="AE2714" t="s">
        <v>11730</v>
      </c>
    </row>
    <row r="2715" spans="8:31" hidden="1" x14ac:dyDescent="0.25">
      <c r="H2715" t="s">
        <v>7316</v>
      </c>
      <c r="I2715" t="s">
        <v>20134</v>
      </c>
      <c r="J2715" t="s">
        <v>20135</v>
      </c>
      <c r="K2715" t="s">
        <v>19854</v>
      </c>
      <c r="M2715" t="s">
        <v>27</v>
      </c>
      <c r="R2715" t="s">
        <v>98</v>
      </c>
      <c r="S2715" t="s">
        <v>97</v>
      </c>
      <c r="T2715" t="str">
        <f>IF(Transcripts[[#This Row],[List?]]="Y", Transcripts[[#This Row],[RefSeq mRNA ID]]&amp;IF(Transcripts[[#This Row],[Preferred?]]="Y", " (Preferred)", ""), "")</f>
        <v>NM_001330437.1</v>
      </c>
      <c r="V2715" s="43"/>
      <c r="W2715" s="43" t="e">
        <f t="array" ref="W2715">INDEX(Table6[#Data], MATCH(1, ISNUMBER(SEARCH(Transcripts[[#This Row],[RefSeq mRNA ID]], Table6['#name])), 0), 1)</f>
        <v>#N/A</v>
      </c>
      <c r="X2715" s="43"/>
      <c r="Y2715" s="43"/>
      <c r="Z2715" t="s">
        <v>4995</v>
      </c>
      <c r="AC2715" t="s">
        <v>4990</v>
      </c>
      <c r="AD2715" t="s">
        <v>27</v>
      </c>
      <c r="AE2715" t="s">
        <v>4995</v>
      </c>
    </row>
    <row r="2716" spans="8:31" hidden="1" x14ac:dyDescent="0.25">
      <c r="H2716" t="s">
        <v>7330</v>
      </c>
      <c r="I2716" t="s">
        <v>7339</v>
      </c>
      <c r="J2716" t="s">
        <v>7340</v>
      </c>
      <c r="K2716" t="s">
        <v>19858</v>
      </c>
      <c r="L2716">
        <v>907</v>
      </c>
      <c r="M2716" t="s">
        <v>27</v>
      </c>
      <c r="N2716" t="s">
        <v>7341</v>
      </c>
      <c r="P2716" t="s">
        <v>7342</v>
      </c>
      <c r="Q2716">
        <v>636</v>
      </c>
      <c r="R2716" t="s">
        <v>97</v>
      </c>
      <c r="S2716" t="s">
        <v>97</v>
      </c>
      <c r="T2716" t="str">
        <f>IF(Transcripts[[#This Row],[List?]]="Y", Transcripts[[#This Row],[RefSeq mRNA ID]]&amp;IF(Transcripts[[#This Row],[Preferred?]]="Y", " (Preferred)", ""), "")</f>
        <v>NM_018890.3 (Preferred)</v>
      </c>
      <c r="V2716" s="43" t="s">
        <v>18615</v>
      </c>
      <c r="W2716" s="43" t="e">
        <f t="array" ref="W2716">INDEX(Table6[#Data], MATCH(1, ISNUMBER(SEARCH(Transcripts[[#This Row],[RefSeq mRNA ID]], Table6['#name])), 0), 1)</f>
        <v>#N/A</v>
      </c>
      <c r="X2716" s="43"/>
      <c r="Y2716" s="43"/>
      <c r="Z2716" t="s">
        <v>1496</v>
      </c>
      <c r="AA2716" t="s">
        <v>1497</v>
      </c>
      <c r="AB2716">
        <v>401</v>
      </c>
      <c r="AC2716" t="s">
        <v>1465</v>
      </c>
      <c r="AD2716" t="s">
        <v>27</v>
      </c>
      <c r="AE2716" t="s">
        <v>11731</v>
      </c>
    </row>
    <row r="2717" spans="8:31" hidden="1" x14ac:dyDescent="0.25">
      <c r="H2717" t="s">
        <v>7330</v>
      </c>
      <c r="I2717" t="s">
        <v>7335</v>
      </c>
      <c r="J2717" t="s">
        <v>7336</v>
      </c>
      <c r="K2717" t="s">
        <v>20533</v>
      </c>
      <c r="L2717">
        <v>2323</v>
      </c>
      <c r="M2717" t="s">
        <v>27</v>
      </c>
      <c r="N2717" t="s">
        <v>7337</v>
      </c>
      <c r="P2717" t="s">
        <v>7338</v>
      </c>
      <c r="Q2717">
        <v>579</v>
      </c>
      <c r="R2717" t="s">
        <v>98</v>
      </c>
      <c r="S2717" t="s">
        <v>97</v>
      </c>
      <c r="T2717" t="str">
        <f>IF(Transcripts[[#This Row],[List?]]="Y", Transcripts[[#This Row],[RefSeq mRNA ID]]&amp;IF(Transcripts[[#This Row],[Preferred?]]="Y", " (Preferred)", ""), "")</f>
        <v>NM_006908.5</v>
      </c>
      <c r="V2717" s="43" t="s">
        <v>18615</v>
      </c>
      <c r="W2717" s="43" t="e">
        <f t="array" ref="W2717">INDEX(Table6[#Data], MATCH(1, ISNUMBER(SEARCH(Transcripts[[#This Row],[RefSeq mRNA ID]], Table6['#name])), 0), 1)</f>
        <v>#N/A</v>
      </c>
      <c r="X2717" s="43"/>
      <c r="Y2717" s="43"/>
      <c r="Z2717" t="s">
        <v>1489</v>
      </c>
      <c r="AA2717" t="s">
        <v>1490</v>
      </c>
      <c r="AB2717">
        <v>1479</v>
      </c>
      <c r="AC2717" t="s">
        <v>1465</v>
      </c>
      <c r="AD2717" t="s">
        <v>27</v>
      </c>
      <c r="AE2717" t="s">
        <v>11732</v>
      </c>
    </row>
    <row r="2718" spans="8:31" hidden="1" x14ac:dyDescent="0.25">
      <c r="H2718" t="s">
        <v>7330</v>
      </c>
      <c r="I2718" t="s">
        <v>7331</v>
      </c>
      <c r="L2718">
        <v>845</v>
      </c>
      <c r="M2718" t="s">
        <v>195</v>
      </c>
      <c r="N2718" t="s">
        <v>7332</v>
      </c>
      <c r="Q2718">
        <v>0</v>
      </c>
      <c r="R2718" t="s">
        <v>98</v>
      </c>
      <c r="S2718" t="s">
        <v>98</v>
      </c>
      <c r="T2718" t="str">
        <f>IF(Transcripts[[#This Row],[List?]]="Y", Transcripts[[#This Row],[RefSeq mRNA ID]]&amp;IF(Transcripts[[#This Row],[Preferred?]]="Y", " (Preferred)", ""), "")</f>
        <v/>
      </c>
      <c r="V2718" s="43" t="s">
        <v>18615</v>
      </c>
      <c r="W2718" s="43" t="e">
        <f t="array" ref="W2718">INDEX(Table6[#Data], MATCH(1, ISNUMBER(SEARCH(Transcripts[[#This Row],[RefSeq mRNA ID]], Table6['#name])), 0), 1)</f>
        <v>#N/A</v>
      </c>
      <c r="X2718" s="43"/>
      <c r="Y2718" s="43"/>
      <c r="Z2718" t="s">
        <v>1480</v>
      </c>
      <c r="AA2718" t="s">
        <v>1481</v>
      </c>
      <c r="AB2718">
        <v>1431</v>
      </c>
      <c r="AC2718" t="s">
        <v>1465</v>
      </c>
      <c r="AD2718" t="s">
        <v>27</v>
      </c>
      <c r="AE2718" t="s">
        <v>11733</v>
      </c>
    </row>
    <row r="2719" spans="8:31" hidden="1" x14ac:dyDescent="0.25">
      <c r="H2719" t="s">
        <v>7330</v>
      </c>
      <c r="I2719" t="s">
        <v>7333</v>
      </c>
      <c r="L2719">
        <v>651</v>
      </c>
      <c r="M2719" t="s">
        <v>195</v>
      </c>
      <c r="N2719" t="s">
        <v>7334</v>
      </c>
      <c r="Q2719">
        <v>0</v>
      </c>
      <c r="R2719" t="s">
        <v>98</v>
      </c>
      <c r="S2719" t="s">
        <v>98</v>
      </c>
      <c r="T2719" t="str">
        <f>IF(Transcripts[[#This Row],[List?]]="Y", Transcripts[[#This Row],[RefSeq mRNA ID]]&amp;IF(Transcripts[[#This Row],[Preferred?]]="Y", " (Preferred)", ""), "")</f>
        <v/>
      </c>
      <c r="V2719" s="43" t="s">
        <v>18615</v>
      </c>
      <c r="W2719" s="43" t="e">
        <f t="array" ref="W2719">INDEX(Table6[#Data], MATCH(1, ISNUMBER(SEARCH(Transcripts[[#This Row],[RefSeq mRNA ID]], Table6['#name])), 0), 1)</f>
        <v>#N/A</v>
      </c>
      <c r="X2719" s="43"/>
      <c r="Y2719" s="43"/>
      <c r="Z2719" t="s">
        <v>1466</v>
      </c>
      <c r="AC2719" t="s">
        <v>1465</v>
      </c>
      <c r="AD2719" t="s">
        <v>27</v>
      </c>
      <c r="AE2719" t="s">
        <v>1466</v>
      </c>
    </row>
    <row r="2720" spans="8:31" hidden="1" x14ac:dyDescent="0.25">
      <c r="H2720" t="s">
        <v>7330</v>
      </c>
      <c r="I2720" t="s">
        <v>7343</v>
      </c>
      <c r="L2720">
        <v>615</v>
      </c>
      <c r="M2720" t="s">
        <v>212</v>
      </c>
      <c r="N2720" t="s">
        <v>7344</v>
      </c>
      <c r="Q2720">
        <v>0</v>
      </c>
      <c r="R2720" t="s">
        <v>98</v>
      </c>
      <c r="S2720" t="s">
        <v>98</v>
      </c>
      <c r="T2720" t="str">
        <f>IF(Transcripts[[#This Row],[List?]]="Y", Transcripts[[#This Row],[RefSeq mRNA ID]]&amp;IF(Transcripts[[#This Row],[Preferred?]]="Y", " (Preferred)", ""), "")</f>
        <v/>
      </c>
      <c r="V2720" s="43" t="s">
        <v>18615</v>
      </c>
      <c r="W2720" s="43" t="e">
        <f t="array" ref="W2720">INDEX(Table6[#Data], MATCH(1, ISNUMBER(SEARCH(Transcripts[[#This Row],[RefSeq mRNA ID]], Table6['#name])), 0), 1)</f>
        <v>#N/A</v>
      </c>
      <c r="X2720" s="43"/>
      <c r="Y2720" s="43"/>
      <c r="Z2720" t="s">
        <v>1467</v>
      </c>
      <c r="AC2720" t="s">
        <v>1465</v>
      </c>
      <c r="AD2720" t="s">
        <v>27</v>
      </c>
      <c r="AE2720" t="s">
        <v>1467</v>
      </c>
    </row>
    <row r="2721" spans="8:31" hidden="1" x14ac:dyDescent="0.25">
      <c r="H2721" t="s">
        <v>7330</v>
      </c>
      <c r="I2721" t="s">
        <v>7345</v>
      </c>
      <c r="L2721">
        <v>576</v>
      </c>
      <c r="M2721" t="s">
        <v>212</v>
      </c>
      <c r="N2721" t="s">
        <v>7346</v>
      </c>
      <c r="Q2721">
        <v>0</v>
      </c>
      <c r="R2721" t="s">
        <v>98</v>
      </c>
      <c r="S2721" t="s">
        <v>98</v>
      </c>
      <c r="T2721" t="str">
        <f>IF(Transcripts[[#This Row],[List?]]="Y", Transcripts[[#This Row],[RefSeq mRNA ID]]&amp;IF(Transcripts[[#This Row],[Preferred?]]="Y", " (Preferred)", ""), "")</f>
        <v/>
      </c>
      <c r="V2721" s="43" t="s">
        <v>18615</v>
      </c>
      <c r="W2721" s="43" t="e">
        <f t="array" ref="W2721">INDEX(Table6[#Data], MATCH(1, ISNUMBER(SEARCH(Transcripts[[#This Row],[RefSeq mRNA ID]], Table6['#name])), 0), 1)</f>
        <v>#N/A</v>
      </c>
      <c r="X2721" s="43"/>
      <c r="Y2721" s="43"/>
      <c r="Z2721" t="s">
        <v>1499</v>
      </c>
      <c r="AA2721" t="s">
        <v>1500</v>
      </c>
      <c r="AB2721">
        <v>613</v>
      </c>
      <c r="AC2721" t="s">
        <v>1465</v>
      </c>
      <c r="AD2721" t="s">
        <v>27</v>
      </c>
      <c r="AE2721" t="s">
        <v>11734</v>
      </c>
    </row>
    <row r="2722" spans="8:31" hidden="1" x14ac:dyDescent="0.25">
      <c r="H2722" t="s">
        <v>7347</v>
      </c>
      <c r="I2722" t="s">
        <v>7350</v>
      </c>
      <c r="J2722" t="s">
        <v>7351</v>
      </c>
      <c r="K2722" t="s">
        <v>19859</v>
      </c>
      <c r="L2722">
        <v>3749</v>
      </c>
      <c r="M2722" t="s">
        <v>27</v>
      </c>
      <c r="N2722" t="s">
        <v>7352</v>
      </c>
      <c r="P2722" t="s">
        <v>7353</v>
      </c>
      <c r="Q2722">
        <v>1896</v>
      </c>
      <c r="R2722" t="s">
        <v>97</v>
      </c>
      <c r="S2722" t="s">
        <v>97</v>
      </c>
      <c r="T2722" t="str">
        <f>IF(Transcripts[[#This Row],[List?]]="Y", Transcripts[[#This Row],[RefSeq mRNA ID]]&amp;IF(Transcripts[[#This Row],[Preferred?]]="Y", " (Preferred)", ""), "")</f>
        <v>NM_006265.2 (Preferred)</v>
      </c>
      <c r="V2722" s="43" t="s">
        <v>18616</v>
      </c>
      <c r="W2722" s="43" t="e">
        <f t="array" ref="W2722">INDEX(Table6[#Data], MATCH(1, ISNUMBER(SEARCH(Transcripts[[#This Row],[RefSeq mRNA ID]], Table6['#name])), 0), 1)</f>
        <v>#N/A</v>
      </c>
      <c r="X2722" s="43"/>
      <c r="Y2722" s="43"/>
      <c r="Z2722" t="s">
        <v>1508</v>
      </c>
      <c r="AA2722" t="s">
        <v>1509</v>
      </c>
      <c r="AB2722">
        <v>512</v>
      </c>
      <c r="AC2722" t="s">
        <v>1465</v>
      </c>
      <c r="AD2722" t="s">
        <v>27</v>
      </c>
      <c r="AE2722" t="s">
        <v>11735</v>
      </c>
    </row>
    <row r="2723" spans="8:31" hidden="1" x14ac:dyDescent="0.25">
      <c r="H2723" t="s">
        <v>7347</v>
      </c>
      <c r="I2723" t="s">
        <v>7366</v>
      </c>
      <c r="J2723" t="s">
        <v>7367</v>
      </c>
      <c r="L2723">
        <v>831</v>
      </c>
      <c r="M2723" t="s">
        <v>27</v>
      </c>
      <c r="N2723" t="s">
        <v>7368</v>
      </c>
      <c r="Q2723">
        <v>684</v>
      </c>
      <c r="R2723" t="s">
        <v>98</v>
      </c>
      <c r="S2723" t="s">
        <v>98</v>
      </c>
      <c r="T2723" t="str">
        <f>IF(Transcripts[[#This Row],[List?]]="Y", Transcripts[[#This Row],[RefSeq mRNA ID]]&amp;IF(Transcripts[[#This Row],[Preferred?]]="Y", " (Preferred)", ""), "")</f>
        <v/>
      </c>
      <c r="V2723" s="43" t="s">
        <v>18616</v>
      </c>
      <c r="W2723" s="43" t="e">
        <f t="array" ref="W2723">INDEX(Table6[#Data], MATCH(1, ISNUMBER(SEARCH(Transcripts[[#This Row],[RefSeq mRNA ID]], Table6['#name])), 0), 1)</f>
        <v>#N/A</v>
      </c>
      <c r="X2723" s="43"/>
      <c r="Y2723" s="43"/>
      <c r="Z2723" t="s">
        <v>1505</v>
      </c>
      <c r="AA2723" t="s">
        <v>1506</v>
      </c>
      <c r="AB2723">
        <v>381</v>
      </c>
      <c r="AC2723" t="s">
        <v>1465</v>
      </c>
      <c r="AD2723" t="s">
        <v>27</v>
      </c>
      <c r="AE2723" t="s">
        <v>11736</v>
      </c>
    </row>
    <row r="2724" spans="8:31" hidden="1" x14ac:dyDescent="0.25">
      <c r="H2724" t="s">
        <v>7347</v>
      </c>
      <c r="I2724" t="s">
        <v>7363</v>
      </c>
      <c r="J2724" t="s">
        <v>7364</v>
      </c>
      <c r="L2724">
        <v>874</v>
      </c>
      <c r="M2724" t="s">
        <v>27</v>
      </c>
      <c r="N2724" t="s">
        <v>7365</v>
      </c>
      <c r="Q2724">
        <v>676</v>
      </c>
      <c r="R2724" t="s">
        <v>98</v>
      </c>
      <c r="S2724" t="s">
        <v>98</v>
      </c>
      <c r="T2724" t="str">
        <f>IF(Transcripts[[#This Row],[List?]]="Y", Transcripts[[#This Row],[RefSeq mRNA ID]]&amp;IF(Transcripts[[#This Row],[Preferred?]]="Y", " (Preferred)", ""), "")</f>
        <v/>
      </c>
      <c r="V2724" s="43" t="s">
        <v>18616</v>
      </c>
      <c r="W2724" s="43" t="e">
        <f t="array" ref="W2724">INDEX(Table6[#Data], MATCH(1, ISNUMBER(SEARCH(Transcripts[[#This Row],[RefSeq mRNA ID]], Table6['#name])), 0), 1)</f>
        <v>#N/A</v>
      </c>
      <c r="X2724" s="43"/>
      <c r="Y2724" s="43"/>
      <c r="Z2724" t="s">
        <v>1511</v>
      </c>
      <c r="AA2724" t="s">
        <v>1512</v>
      </c>
      <c r="AB2724">
        <v>127</v>
      </c>
      <c r="AC2724" t="s">
        <v>1465</v>
      </c>
      <c r="AD2724" t="s">
        <v>27</v>
      </c>
      <c r="AE2724" t="s">
        <v>11737</v>
      </c>
    </row>
    <row r="2725" spans="8:31" hidden="1" x14ac:dyDescent="0.25">
      <c r="H2725" t="s">
        <v>7347</v>
      </c>
      <c r="I2725" t="s">
        <v>7360</v>
      </c>
      <c r="J2725" t="s">
        <v>7361</v>
      </c>
      <c r="L2725">
        <v>896</v>
      </c>
      <c r="M2725" t="s">
        <v>27</v>
      </c>
      <c r="N2725" t="s">
        <v>7362</v>
      </c>
      <c r="Q2725">
        <v>531</v>
      </c>
      <c r="R2725" t="s">
        <v>98</v>
      </c>
      <c r="S2725" t="s">
        <v>98</v>
      </c>
      <c r="T2725" t="str">
        <f>IF(Transcripts[[#This Row],[List?]]="Y", Transcripts[[#This Row],[RefSeq mRNA ID]]&amp;IF(Transcripts[[#This Row],[Preferred?]]="Y", " (Preferred)", ""), "")</f>
        <v/>
      </c>
      <c r="V2725" s="43" t="s">
        <v>18616</v>
      </c>
      <c r="W2725" s="43" t="e">
        <f t="array" ref="W2725">INDEX(Table6[#Data], MATCH(1, ISNUMBER(SEARCH(Transcripts[[#This Row],[RefSeq mRNA ID]], Table6['#name])), 0), 1)</f>
        <v>#N/A</v>
      </c>
      <c r="X2725" s="43"/>
      <c r="Y2725" s="43"/>
      <c r="Z2725" t="s">
        <v>1473</v>
      </c>
      <c r="AA2725" t="s">
        <v>1474</v>
      </c>
      <c r="AB2725">
        <v>1431</v>
      </c>
      <c r="AC2725" t="s">
        <v>1465</v>
      </c>
      <c r="AD2725" t="s">
        <v>27</v>
      </c>
      <c r="AE2725" t="s">
        <v>11738</v>
      </c>
    </row>
    <row r="2726" spans="8:31" hidden="1" x14ac:dyDescent="0.25">
      <c r="H2726" t="s">
        <v>7347</v>
      </c>
      <c r="I2726" t="s">
        <v>7354</v>
      </c>
      <c r="J2726" t="s">
        <v>7355</v>
      </c>
      <c r="L2726">
        <v>2506</v>
      </c>
      <c r="M2726" t="s">
        <v>27</v>
      </c>
      <c r="N2726" t="s">
        <v>7356</v>
      </c>
      <c r="Q2726">
        <v>408</v>
      </c>
      <c r="R2726" t="s">
        <v>98</v>
      </c>
      <c r="S2726" t="s">
        <v>98</v>
      </c>
      <c r="T2726" t="str">
        <f>IF(Transcripts[[#This Row],[List?]]="Y", Transcripts[[#This Row],[RefSeq mRNA ID]]&amp;IF(Transcripts[[#This Row],[Preferred?]]="Y", " (Preferred)", ""), "")</f>
        <v/>
      </c>
      <c r="V2726" s="43" t="s">
        <v>18616</v>
      </c>
      <c r="W2726" s="43" t="e">
        <f t="array" ref="W2726">INDEX(Table6[#Data], MATCH(1, ISNUMBER(SEARCH(Transcripts[[#This Row],[RefSeq mRNA ID]], Table6['#name])), 0), 1)</f>
        <v>#N/A</v>
      </c>
      <c r="X2726" s="43"/>
      <c r="Y2726" s="43"/>
      <c r="Z2726" t="s">
        <v>1483</v>
      </c>
      <c r="AA2726" t="s">
        <v>1484</v>
      </c>
      <c r="AB2726">
        <v>1431</v>
      </c>
      <c r="AC2726" t="s">
        <v>1465</v>
      </c>
      <c r="AD2726" t="s">
        <v>27</v>
      </c>
      <c r="AE2726" t="s">
        <v>11739</v>
      </c>
    </row>
    <row r="2727" spans="8:31" hidden="1" x14ac:dyDescent="0.25">
      <c r="H2727" t="s">
        <v>7347</v>
      </c>
      <c r="I2727" t="s">
        <v>7372</v>
      </c>
      <c r="J2727" t="s">
        <v>7373</v>
      </c>
      <c r="L2727">
        <v>515</v>
      </c>
      <c r="M2727" t="s">
        <v>27</v>
      </c>
      <c r="N2727" t="s">
        <v>7374</v>
      </c>
      <c r="Q2727">
        <v>372</v>
      </c>
      <c r="R2727" t="s">
        <v>98</v>
      </c>
      <c r="S2727" t="s">
        <v>98</v>
      </c>
      <c r="T2727" t="str">
        <f>IF(Transcripts[[#This Row],[List?]]="Y", Transcripts[[#This Row],[RefSeq mRNA ID]]&amp;IF(Transcripts[[#This Row],[Preferred?]]="Y", " (Preferred)", ""), "")</f>
        <v/>
      </c>
      <c r="V2727" s="43" t="s">
        <v>18616</v>
      </c>
      <c r="W2727" s="43" t="e">
        <f t="array" ref="W2727">INDEX(Table6[#Data], MATCH(1, ISNUMBER(SEARCH(Transcripts[[#This Row],[RefSeq mRNA ID]], Table6['#name])), 0), 1)</f>
        <v>#N/A</v>
      </c>
      <c r="X2727" s="43"/>
      <c r="Y2727" s="43"/>
      <c r="Z2727" t="s">
        <v>1471</v>
      </c>
      <c r="AC2727" t="s">
        <v>1465</v>
      </c>
      <c r="AD2727" t="s">
        <v>27</v>
      </c>
      <c r="AE2727" t="s">
        <v>1471</v>
      </c>
    </row>
    <row r="2728" spans="8:31" hidden="1" x14ac:dyDescent="0.25">
      <c r="H2728" t="s">
        <v>7347</v>
      </c>
      <c r="I2728" t="s">
        <v>7369</v>
      </c>
      <c r="J2728" t="s">
        <v>7370</v>
      </c>
      <c r="L2728">
        <v>548</v>
      </c>
      <c r="M2728" t="s">
        <v>27</v>
      </c>
      <c r="N2728" t="s">
        <v>7371</v>
      </c>
      <c r="Q2728">
        <v>361</v>
      </c>
      <c r="R2728" t="s">
        <v>98</v>
      </c>
      <c r="S2728" t="s">
        <v>98</v>
      </c>
      <c r="T2728" t="str">
        <f>IF(Transcripts[[#This Row],[List?]]="Y", Transcripts[[#This Row],[RefSeq mRNA ID]]&amp;IF(Transcripts[[#This Row],[Preferred?]]="Y", " (Preferred)", ""), "")</f>
        <v/>
      </c>
      <c r="V2728" s="43" t="s">
        <v>18616</v>
      </c>
      <c r="W2728" s="43" t="e">
        <f t="array" ref="W2728">INDEX(Table6[#Data], MATCH(1, ISNUMBER(SEARCH(Transcripts[[#This Row],[RefSeq mRNA ID]], Table6['#name])), 0), 1)</f>
        <v>#N/A</v>
      </c>
      <c r="X2728" s="43"/>
      <c r="Y2728" s="43"/>
      <c r="Z2728" t="s">
        <v>1502</v>
      </c>
      <c r="AA2728" t="s">
        <v>1503</v>
      </c>
      <c r="AB2728">
        <v>578</v>
      </c>
      <c r="AC2728" t="s">
        <v>1465</v>
      </c>
      <c r="AD2728" t="s">
        <v>27</v>
      </c>
      <c r="AE2728" t="s">
        <v>11740</v>
      </c>
    </row>
    <row r="2729" spans="8:31" hidden="1" x14ac:dyDescent="0.25">
      <c r="H2729" t="s">
        <v>7347</v>
      </c>
      <c r="I2729" t="s">
        <v>7357</v>
      </c>
      <c r="J2729" t="s">
        <v>7358</v>
      </c>
      <c r="L2729">
        <v>1003</v>
      </c>
      <c r="M2729" t="s">
        <v>27</v>
      </c>
      <c r="N2729" t="s">
        <v>7359</v>
      </c>
      <c r="Q2729">
        <v>210</v>
      </c>
      <c r="R2729" t="s">
        <v>98</v>
      </c>
      <c r="S2729" t="s">
        <v>98</v>
      </c>
      <c r="T2729" t="str">
        <f>IF(Transcripts[[#This Row],[List?]]="Y", Transcripts[[#This Row],[RefSeq mRNA ID]]&amp;IF(Transcripts[[#This Row],[Preferred?]]="Y", " (Preferred)", ""), "")</f>
        <v/>
      </c>
      <c r="V2729" s="43" t="s">
        <v>18616</v>
      </c>
      <c r="W2729" s="43" t="e">
        <f t="array" ref="W2729">INDEX(Table6[#Data], MATCH(1, ISNUMBER(SEARCH(Transcripts[[#This Row],[RefSeq mRNA ID]], Table6['#name])), 0), 1)</f>
        <v>#N/A</v>
      </c>
      <c r="X2729" s="43"/>
      <c r="Y2729" s="43"/>
      <c r="Z2729" t="s">
        <v>1486</v>
      </c>
      <c r="AA2729" t="s">
        <v>1487</v>
      </c>
      <c r="AB2729">
        <v>1299</v>
      </c>
      <c r="AC2729" t="s">
        <v>1465</v>
      </c>
      <c r="AD2729" t="s">
        <v>27</v>
      </c>
      <c r="AE2729" t="s">
        <v>11741</v>
      </c>
    </row>
    <row r="2730" spans="8:31" hidden="1" x14ac:dyDescent="0.25">
      <c r="H2730" t="s">
        <v>7347</v>
      </c>
      <c r="I2730" t="s">
        <v>7348</v>
      </c>
      <c r="L2730">
        <v>908</v>
      </c>
      <c r="M2730" t="s">
        <v>195</v>
      </c>
      <c r="N2730" t="s">
        <v>7349</v>
      </c>
      <c r="P2730" t="s">
        <v>100</v>
      </c>
      <c r="Q2730">
        <v>0</v>
      </c>
      <c r="R2730" t="s">
        <v>98</v>
      </c>
      <c r="S2730" t="s">
        <v>98</v>
      </c>
      <c r="T2730" t="str">
        <f>IF(Transcripts[[#This Row],[List?]]="Y", Transcripts[[#This Row],[RefSeq mRNA ID]]&amp;IF(Transcripts[[#This Row],[Preferred?]]="Y", " (Preferred)", ""), "")</f>
        <v/>
      </c>
      <c r="V2730" s="43" t="s">
        <v>18616</v>
      </c>
      <c r="W2730" s="43" t="e">
        <f t="array" ref="W2730">INDEX(Table6[#Data], MATCH(1, ISNUMBER(SEARCH(Transcripts[[#This Row],[RefSeq mRNA ID]], Table6['#name])), 0), 1)</f>
        <v>#N/A</v>
      </c>
      <c r="X2730" s="43"/>
      <c r="Y2730" s="43"/>
      <c r="Z2730" t="s">
        <v>1516</v>
      </c>
      <c r="AC2730" t="s">
        <v>1465</v>
      </c>
      <c r="AD2730" t="s">
        <v>27</v>
      </c>
      <c r="AE2730" t="s">
        <v>1516</v>
      </c>
    </row>
    <row r="2731" spans="8:31" hidden="1" x14ac:dyDescent="0.25">
      <c r="H2731" t="s">
        <v>7347</v>
      </c>
      <c r="I2731" t="s">
        <v>7375</v>
      </c>
      <c r="L2731">
        <v>549</v>
      </c>
      <c r="M2731" t="s">
        <v>212</v>
      </c>
      <c r="N2731" t="s">
        <v>7376</v>
      </c>
      <c r="P2731" t="s">
        <v>100</v>
      </c>
      <c r="Q2731">
        <v>0</v>
      </c>
      <c r="R2731" t="s">
        <v>98</v>
      </c>
      <c r="S2731" t="s">
        <v>98</v>
      </c>
      <c r="T2731" t="str">
        <f>IF(Transcripts[[#This Row],[List?]]="Y", Transcripts[[#This Row],[RefSeq mRNA ID]]&amp;IF(Transcripts[[#This Row],[Preferred?]]="Y", " (Preferred)", ""), "")</f>
        <v/>
      </c>
      <c r="V2731" s="43" t="s">
        <v>18616</v>
      </c>
      <c r="W2731" s="43" t="e">
        <f t="array" ref="W2731">INDEX(Table6[#Data], MATCH(1, ISNUMBER(SEARCH(Transcripts[[#This Row],[RefSeq mRNA ID]], Table6['#name])), 0), 1)</f>
        <v>#N/A</v>
      </c>
      <c r="X2731" s="43"/>
      <c r="Y2731" s="43"/>
      <c r="Z2731" t="s">
        <v>1514</v>
      </c>
      <c r="AC2731" t="s">
        <v>1465</v>
      </c>
      <c r="AD2731" t="s">
        <v>27</v>
      </c>
      <c r="AE2731" t="s">
        <v>1514</v>
      </c>
    </row>
    <row r="2732" spans="8:31" hidden="1" x14ac:dyDescent="0.25">
      <c r="H2732" t="s">
        <v>7377</v>
      </c>
      <c r="I2732" t="s">
        <v>7393</v>
      </c>
      <c r="J2732" t="s">
        <v>7394</v>
      </c>
      <c r="L2732">
        <v>6022</v>
      </c>
      <c r="M2732" t="s">
        <v>27</v>
      </c>
      <c r="N2732" t="s">
        <v>7395</v>
      </c>
      <c r="P2732" t="s">
        <v>7396</v>
      </c>
      <c r="Q2732">
        <v>3939</v>
      </c>
      <c r="R2732" t="s">
        <v>98</v>
      </c>
      <c r="S2732" t="s">
        <v>98</v>
      </c>
      <c r="T2732" t="str">
        <f>IF(Transcripts[[#This Row],[List?]]="Y", Transcripts[[#This Row],[RefSeq mRNA ID]]&amp;IF(Transcripts[[#This Row],[Preferred?]]="Y", " (Preferred)", ""), "")</f>
        <v/>
      </c>
      <c r="V2732" s="43" t="s">
        <v>18617</v>
      </c>
      <c r="W2732" s="43" t="e">
        <f t="array" ref="W2732">INDEX(Table6[#Data], MATCH(1, ISNUMBER(SEARCH(Transcripts[[#This Row],[RefSeq mRNA ID]], Table6['#name])), 0), 1)</f>
        <v>#N/A</v>
      </c>
      <c r="X2732" s="43"/>
      <c r="Y2732" s="43"/>
      <c r="Z2732" t="s">
        <v>1469</v>
      </c>
      <c r="AC2732" t="s">
        <v>1465</v>
      </c>
      <c r="AD2732" t="s">
        <v>27</v>
      </c>
      <c r="AE2732" t="s">
        <v>1469</v>
      </c>
    </row>
    <row r="2733" spans="8:31" hidden="1" x14ac:dyDescent="0.25">
      <c r="H2733" t="s">
        <v>7377</v>
      </c>
      <c r="I2733" t="s">
        <v>7390</v>
      </c>
      <c r="J2733" t="s">
        <v>7391</v>
      </c>
      <c r="K2733" t="s">
        <v>19860</v>
      </c>
      <c r="L2733">
        <v>6597</v>
      </c>
      <c r="M2733" t="s">
        <v>27</v>
      </c>
      <c r="N2733" t="s">
        <v>7392</v>
      </c>
      <c r="Q2733">
        <v>3522</v>
      </c>
      <c r="R2733" t="s">
        <v>97</v>
      </c>
      <c r="S2733" t="s">
        <v>97</v>
      </c>
      <c r="T2733" t="str">
        <f>IF(Transcripts[[#This Row],[List?]]="Y", Transcripts[[#This Row],[RefSeq mRNA ID]]&amp;IF(Transcripts[[#This Row],[Preferred?]]="Y", " (Preferred)", ""), "")</f>
        <v>NM_005732.3 (Preferred)</v>
      </c>
      <c r="V2733" s="43" t="s">
        <v>18617</v>
      </c>
      <c r="W2733" s="43" t="e">
        <f t="array" ref="W2733">INDEX(Table6[#Data], MATCH(1, ISNUMBER(SEARCH(Transcripts[[#This Row],[RefSeq mRNA ID]], Table6['#name])), 0), 1)</f>
        <v>#N/A</v>
      </c>
      <c r="X2733" s="43"/>
      <c r="Y2733" s="43"/>
      <c r="Z2733" t="s">
        <v>1477</v>
      </c>
      <c r="AA2733" t="s">
        <v>1478</v>
      </c>
      <c r="AB2733">
        <v>1431</v>
      </c>
      <c r="AC2733" t="s">
        <v>1465</v>
      </c>
      <c r="AD2733" t="s">
        <v>27</v>
      </c>
      <c r="AE2733" t="s">
        <v>11742</v>
      </c>
    </row>
    <row r="2734" spans="8:31" hidden="1" x14ac:dyDescent="0.25">
      <c r="H2734" t="s">
        <v>7377</v>
      </c>
      <c r="I2734" t="s">
        <v>7397</v>
      </c>
      <c r="J2734" t="s">
        <v>7398</v>
      </c>
      <c r="L2734">
        <v>2076</v>
      </c>
      <c r="M2734" t="s">
        <v>27</v>
      </c>
      <c r="N2734" t="s">
        <v>7399</v>
      </c>
      <c r="Q2734">
        <v>1982</v>
      </c>
      <c r="R2734" t="s">
        <v>98</v>
      </c>
      <c r="S2734" t="s">
        <v>98</v>
      </c>
      <c r="T2734" t="str">
        <f>IF(Transcripts[[#This Row],[List?]]="Y", Transcripts[[#This Row],[RefSeq mRNA ID]]&amp;IF(Transcripts[[#This Row],[Preferred?]]="Y", " (Preferred)", ""), "")</f>
        <v/>
      </c>
      <c r="V2734" s="43" t="s">
        <v>18617</v>
      </c>
      <c r="W2734" s="43" t="e">
        <f t="array" ref="W2734">INDEX(Table6[#Data], MATCH(1, ISNUMBER(SEARCH(Transcripts[[#This Row],[RefSeq mRNA ID]], Table6['#name])), 0), 1)</f>
        <v>#N/A</v>
      </c>
      <c r="X2734" s="43"/>
      <c r="Y2734" s="43"/>
      <c r="Z2734" t="s">
        <v>1492</v>
      </c>
      <c r="AA2734" t="s">
        <v>1493</v>
      </c>
      <c r="AB2734">
        <v>1329</v>
      </c>
      <c r="AC2734" t="s">
        <v>1465</v>
      </c>
      <c r="AD2734" t="s">
        <v>27</v>
      </c>
      <c r="AE2734" t="s">
        <v>11743</v>
      </c>
    </row>
    <row r="2735" spans="8:31" hidden="1" x14ac:dyDescent="0.25">
      <c r="H2735" t="s">
        <v>7377</v>
      </c>
      <c r="I2735" t="s">
        <v>7381</v>
      </c>
      <c r="J2735" t="s">
        <v>7382</v>
      </c>
      <c r="L2735">
        <v>2915</v>
      </c>
      <c r="M2735" t="s">
        <v>189</v>
      </c>
      <c r="N2735" t="s">
        <v>7383</v>
      </c>
      <c r="Q2735">
        <v>1656</v>
      </c>
      <c r="R2735" t="s">
        <v>98</v>
      </c>
      <c r="S2735" t="s">
        <v>98</v>
      </c>
      <c r="T2735" t="str">
        <f>IF(Transcripts[[#This Row],[List?]]="Y", Transcripts[[#This Row],[RefSeq mRNA ID]]&amp;IF(Transcripts[[#This Row],[Preferred?]]="Y", " (Preferred)", ""), "")</f>
        <v/>
      </c>
      <c r="V2735" s="43" t="s">
        <v>18617</v>
      </c>
      <c r="W2735" s="43" t="e">
        <f t="array" ref="W2735">INDEX(Table6[#Data], MATCH(1, ISNUMBER(SEARCH(Transcripts[[#This Row],[RefSeq mRNA ID]], Table6['#name])), 0), 1)</f>
        <v>#N/A</v>
      </c>
      <c r="X2735" s="43"/>
      <c r="Y2735" s="43"/>
      <c r="Z2735" t="s">
        <v>1372</v>
      </c>
      <c r="AA2735" t="s">
        <v>1373</v>
      </c>
      <c r="AB2735">
        <v>981</v>
      </c>
      <c r="AC2735" t="s">
        <v>1369</v>
      </c>
      <c r="AD2735" t="s">
        <v>27</v>
      </c>
      <c r="AE2735" t="s">
        <v>11744</v>
      </c>
    </row>
    <row r="2736" spans="8:31" hidden="1" x14ac:dyDescent="0.25">
      <c r="H2736" t="s">
        <v>7377</v>
      </c>
      <c r="I2736" t="s">
        <v>7400</v>
      </c>
      <c r="J2736" t="s">
        <v>7401</v>
      </c>
      <c r="L2736">
        <v>1052</v>
      </c>
      <c r="M2736" t="s">
        <v>27</v>
      </c>
      <c r="N2736" t="s">
        <v>7402</v>
      </c>
      <c r="Q2736">
        <v>475</v>
      </c>
      <c r="R2736" t="s">
        <v>98</v>
      </c>
      <c r="S2736" t="s">
        <v>98</v>
      </c>
      <c r="T2736" t="str">
        <f>IF(Transcripts[[#This Row],[List?]]="Y", Transcripts[[#This Row],[RefSeq mRNA ID]]&amp;IF(Transcripts[[#This Row],[Preferred?]]="Y", " (Preferred)", ""), "")</f>
        <v/>
      </c>
      <c r="V2736" s="43" t="s">
        <v>18617</v>
      </c>
      <c r="W2736" s="43" t="e">
        <f t="array" ref="W2736">INDEX(Table6[#Data], MATCH(1, ISNUMBER(SEARCH(Transcripts[[#This Row],[RefSeq mRNA ID]], Table6['#name])), 0), 1)</f>
        <v>#N/A</v>
      </c>
      <c r="X2736" s="43"/>
      <c r="Y2736" s="43"/>
      <c r="Z2736" t="s">
        <v>1379</v>
      </c>
      <c r="AC2736" t="s">
        <v>1369</v>
      </c>
      <c r="AD2736" t="s">
        <v>27</v>
      </c>
      <c r="AE2736" t="s">
        <v>1379</v>
      </c>
    </row>
    <row r="2737" spans="8:31" hidden="1" x14ac:dyDescent="0.25">
      <c r="H2737" t="s">
        <v>7377</v>
      </c>
      <c r="I2737" t="s">
        <v>7406</v>
      </c>
      <c r="J2737" t="s">
        <v>7407</v>
      </c>
      <c r="L2737">
        <v>564</v>
      </c>
      <c r="M2737" t="s">
        <v>27</v>
      </c>
      <c r="N2737" t="s">
        <v>7408</v>
      </c>
      <c r="Q2737">
        <v>472</v>
      </c>
      <c r="R2737" t="s">
        <v>98</v>
      </c>
      <c r="S2737" t="s">
        <v>98</v>
      </c>
      <c r="T2737" t="str">
        <f>IF(Transcripts[[#This Row],[List?]]="Y", Transcripts[[#This Row],[RefSeq mRNA ID]]&amp;IF(Transcripts[[#This Row],[Preferred?]]="Y", " (Preferred)", ""), "")</f>
        <v/>
      </c>
      <c r="V2737" s="43" t="s">
        <v>18617</v>
      </c>
      <c r="W2737" s="43" t="e">
        <f t="array" ref="W2737">INDEX(Table6[#Data], MATCH(1, ISNUMBER(SEARCH(Transcripts[[#This Row],[RefSeq mRNA ID]], Table6['#name])), 0), 1)</f>
        <v>#N/A</v>
      </c>
      <c r="X2737" s="43"/>
      <c r="Y2737" s="43"/>
      <c r="Z2737" t="s">
        <v>1376</v>
      </c>
      <c r="AA2737" t="s">
        <v>1377</v>
      </c>
      <c r="AB2737">
        <v>981</v>
      </c>
      <c r="AC2737" t="s">
        <v>1369</v>
      </c>
      <c r="AD2737" t="s">
        <v>27</v>
      </c>
      <c r="AE2737" t="s">
        <v>11745</v>
      </c>
    </row>
    <row r="2738" spans="8:31" hidden="1" x14ac:dyDescent="0.25">
      <c r="H2738" t="s">
        <v>7377</v>
      </c>
      <c r="I2738" t="s">
        <v>7378</v>
      </c>
      <c r="J2738" t="s">
        <v>7379</v>
      </c>
      <c r="L2738">
        <v>4373</v>
      </c>
      <c r="M2738" t="s">
        <v>189</v>
      </c>
      <c r="N2738" t="s">
        <v>7380</v>
      </c>
      <c r="Q2738">
        <v>309</v>
      </c>
      <c r="R2738" t="s">
        <v>98</v>
      </c>
      <c r="S2738" t="s">
        <v>98</v>
      </c>
      <c r="T2738" t="str">
        <f>IF(Transcripts[[#This Row],[List?]]="Y", Transcripts[[#This Row],[RefSeq mRNA ID]]&amp;IF(Transcripts[[#This Row],[Preferred?]]="Y", " (Preferred)", ""), "")</f>
        <v/>
      </c>
      <c r="V2738" s="43" t="s">
        <v>18617</v>
      </c>
      <c r="W2738" s="43" t="e">
        <f t="array" ref="W2738">INDEX(Table6[#Data], MATCH(1, ISNUMBER(SEARCH(Transcripts[[#This Row],[RefSeq mRNA ID]], Table6['#name])), 0), 1)</f>
        <v>#N/A</v>
      </c>
      <c r="X2738" s="43"/>
      <c r="Y2738" s="43"/>
      <c r="Z2738" t="s">
        <v>1381</v>
      </c>
      <c r="AC2738" t="s">
        <v>1369</v>
      </c>
      <c r="AD2738" t="s">
        <v>27</v>
      </c>
      <c r="AE2738" t="s">
        <v>1381</v>
      </c>
    </row>
    <row r="2739" spans="8:31" hidden="1" x14ac:dyDescent="0.25">
      <c r="H2739" t="s">
        <v>7377</v>
      </c>
      <c r="I2739" t="s">
        <v>7403</v>
      </c>
      <c r="J2739" t="s">
        <v>7404</v>
      </c>
      <c r="L2739">
        <v>923</v>
      </c>
      <c r="M2739" t="s">
        <v>27</v>
      </c>
      <c r="N2739" t="s">
        <v>7405</v>
      </c>
      <c r="Q2739">
        <v>300</v>
      </c>
      <c r="R2739" t="s">
        <v>98</v>
      </c>
      <c r="S2739" t="s">
        <v>98</v>
      </c>
      <c r="T2739" t="str">
        <f>IF(Transcripts[[#This Row],[List?]]="Y", Transcripts[[#This Row],[RefSeq mRNA ID]]&amp;IF(Transcripts[[#This Row],[Preferred?]]="Y", " (Preferred)", ""), "")</f>
        <v/>
      </c>
      <c r="V2739" s="43" t="s">
        <v>18617</v>
      </c>
      <c r="W2739" s="43" t="e">
        <f t="array" ref="W2739">INDEX(Table6[#Data], MATCH(1, ISNUMBER(SEARCH(Transcripts[[#This Row],[RefSeq mRNA ID]], Table6['#name])), 0), 1)</f>
        <v>#N/A</v>
      </c>
      <c r="X2739" s="43"/>
      <c r="Y2739" s="43"/>
      <c r="Z2739" t="s">
        <v>1370</v>
      </c>
      <c r="AC2739" t="s">
        <v>1369</v>
      </c>
      <c r="AD2739" t="s">
        <v>27</v>
      </c>
      <c r="AE2739" t="s">
        <v>1370</v>
      </c>
    </row>
    <row r="2740" spans="8:31" hidden="1" x14ac:dyDescent="0.25">
      <c r="H2740" t="s">
        <v>7377</v>
      </c>
      <c r="I2740" t="s">
        <v>7384</v>
      </c>
      <c r="L2740">
        <v>738</v>
      </c>
      <c r="M2740" t="s">
        <v>195</v>
      </c>
      <c r="N2740" t="s">
        <v>7385</v>
      </c>
      <c r="Q2740">
        <v>0</v>
      </c>
      <c r="R2740" t="s">
        <v>98</v>
      </c>
      <c r="S2740" t="s">
        <v>98</v>
      </c>
      <c r="T2740" t="str">
        <f>IF(Transcripts[[#This Row],[List?]]="Y", Transcripts[[#This Row],[RefSeq mRNA ID]]&amp;IF(Transcripts[[#This Row],[Preferred?]]="Y", " (Preferred)", ""), "")</f>
        <v/>
      </c>
      <c r="V2740" s="43" t="s">
        <v>18617</v>
      </c>
      <c r="W2740" s="43" t="e">
        <f t="array" ref="W2740">INDEX(Table6[#Data], MATCH(1, ISNUMBER(SEARCH(Transcripts[[#This Row],[RefSeq mRNA ID]], Table6['#name])), 0), 1)</f>
        <v>#N/A</v>
      </c>
      <c r="X2740" s="43"/>
      <c r="Y2740" s="43"/>
      <c r="Z2740" t="s">
        <v>844</v>
      </c>
      <c r="AA2740" t="s">
        <v>845</v>
      </c>
      <c r="AB2740">
        <v>5592</v>
      </c>
      <c r="AC2740" t="s">
        <v>148</v>
      </c>
      <c r="AD2740" t="s">
        <v>27</v>
      </c>
      <c r="AE2740" t="s">
        <v>11746</v>
      </c>
    </row>
    <row r="2741" spans="8:31" hidden="1" x14ac:dyDescent="0.25">
      <c r="H2741" t="s">
        <v>7377</v>
      </c>
      <c r="I2741" t="s">
        <v>7386</v>
      </c>
      <c r="L2741">
        <v>473</v>
      </c>
      <c r="M2741" t="s">
        <v>195</v>
      </c>
      <c r="N2741" t="s">
        <v>7387</v>
      </c>
      <c r="Q2741">
        <v>0</v>
      </c>
      <c r="R2741" t="s">
        <v>98</v>
      </c>
      <c r="S2741" t="s">
        <v>98</v>
      </c>
      <c r="T2741" t="str">
        <f>IF(Transcripts[[#This Row],[List?]]="Y", Transcripts[[#This Row],[RefSeq mRNA ID]]&amp;IF(Transcripts[[#This Row],[Preferred?]]="Y", " (Preferred)", ""), "")</f>
        <v/>
      </c>
      <c r="V2741" s="43" t="s">
        <v>18617</v>
      </c>
      <c r="W2741" s="43" t="e">
        <f t="array" ref="W2741">INDEX(Table6[#Data], MATCH(1, ISNUMBER(SEARCH(Transcripts[[#This Row],[RefSeq mRNA ID]], Table6['#name])), 0), 1)</f>
        <v>#N/A</v>
      </c>
      <c r="X2741" s="43"/>
      <c r="Y2741" s="43"/>
      <c r="Z2741" t="s">
        <v>869</v>
      </c>
      <c r="AA2741" t="s">
        <v>870</v>
      </c>
      <c r="AB2741">
        <v>2100</v>
      </c>
      <c r="AC2741" t="s">
        <v>148</v>
      </c>
      <c r="AD2741" t="s">
        <v>27</v>
      </c>
      <c r="AE2741" t="s">
        <v>11747</v>
      </c>
    </row>
    <row r="2742" spans="8:31" hidden="1" x14ac:dyDescent="0.25">
      <c r="H2742" t="s">
        <v>7377</v>
      </c>
      <c r="I2742" t="s">
        <v>7388</v>
      </c>
      <c r="L2742">
        <v>403</v>
      </c>
      <c r="M2742" t="s">
        <v>195</v>
      </c>
      <c r="N2742" t="s">
        <v>7389</v>
      </c>
      <c r="Q2742">
        <v>0</v>
      </c>
      <c r="R2742" t="s">
        <v>98</v>
      </c>
      <c r="S2742" t="s">
        <v>98</v>
      </c>
      <c r="T2742" t="str">
        <f>IF(Transcripts[[#This Row],[List?]]="Y", Transcripts[[#This Row],[RefSeq mRNA ID]]&amp;IF(Transcripts[[#This Row],[Preferred?]]="Y", " (Preferred)", ""), "")</f>
        <v/>
      </c>
      <c r="V2742" s="43" t="s">
        <v>18617</v>
      </c>
      <c r="W2742" s="43" t="e">
        <f t="array" ref="W2742">INDEX(Table6[#Data], MATCH(1, ISNUMBER(SEARCH(Transcripts[[#This Row],[RefSeq mRNA ID]], Table6['#name])), 0), 1)</f>
        <v>#N/A</v>
      </c>
      <c r="X2742" s="43"/>
      <c r="Y2742" s="43"/>
      <c r="Z2742" t="s">
        <v>904</v>
      </c>
      <c r="AA2742" t="s">
        <v>905</v>
      </c>
      <c r="AB2742">
        <v>522</v>
      </c>
      <c r="AC2742" t="s">
        <v>148</v>
      </c>
      <c r="AD2742" t="s">
        <v>27</v>
      </c>
      <c r="AE2742" t="s">
        <v>11748</v>
      </c>
    </row>
    <row r="2743" spans="8:31" hidden="1" x14ac:dyDescent="0.25">
      <c r="H2743" t="s">
        <v>7409</v>
      </c>
      <c r="I2743" t="s">
        <v>7429</v>
      </c>
      <c r="J2743" t="s">
        <v>7430</v>
      </c>
      <c r="K2743" t="s">
        <v>19864</v>
      </c>
      <c r="L2743">
        <v>1588</v>
      </c>
      <c r="M2743" t="s">
        <v>27</v>
      </c>
      <c r="N2743" t="s">
        <v>7431</v>
      </c>
      <c r="P2743" t="s">
        <v>7432</v>
      </c>
      <c r="Q2743">
        <v>1023</v>
      </c>
      <c r="R2743" t="s">
        <v>98</v>
      </c>
      <c r="S2743" t="s">
        <v>97</v>
      </c>
      <c r="T2743" t="str">
        <f>IF(Transcripts[[#This Row],[List?]]="Y", Transcripts[[#This Row],[RefSeq mRNA ID]]&amp;IF(Transcripts[[#This Row],[Preferred?]]="Y", " (Preferred)", ""), "")</f>
        <v>NM_001164269.1</v>
      </c>
      <c r="V2743" s="43" t="s">
        <v>18618</v>
      </c>
      <c r="W2743" s="43" t="e">
        <f t="array" ref="W2743">INDEX(Table6[#Data], MATCH(1, ISNUMBER(SEARCH(Transcripts[[#This Row],[RefSeq mRNA ID]], Table6['#name])), 0), 1)</f>
        <v>#N/A</v>
      </c>
      <c r="X2743" s="43"/>
      <c r="Y2743" s="43"/>
      <c r="Z2743" t="s">
        <v>895</v>
      </c>
      <c r="AA2743" t="s">
        <v>896</v>
      </c>
      <c r="AB2743">
        <v>1065</v>
      </c>
      <c r="AC2743" t="s">
        <v>148</v>
      </c>
      <c r="AD2743" t="s">
        <v>27</v>
      </c>
      <c r="AE2743" t="s">
        <v>11749</v>
      </c>
    </row>
    <row r="2744" spans="8:31" hidden="1" x14ac:dyDescent="0.25">
      <c r="H2744" t="s">
        <v>7409</v>
      </c>
      <c r="I2744" t="s">
        <v>7433</v>
      </c>
      <c r="J2744" t="s">
        <v>7434</v>
      </c>
      <c r="K2744" t="s">
        <v>19863</v>
      </c>
      <c r="L2744">
        <v>1515</v>
      </c>
      <c r="M2744" t="s">
        <v>27</v>
      </c>
      <c r="N2744" t="s">
        <v>7435</v>
      </c>
      <c r="P2744" t="s">
        <v>7432</v>
      </c>
      <c r="Q2744">
        <v>1023</v>
      </c>
      <c r="R2744" t="s">
        <v>97</v>
      </c>
      <c r="S2744" t="s">
        <v>97</v>
      </c>
      <c r="T2744" t="str">
        <f>IF(Transcripts[[#This Row],[List?]]="Y", Transcripts[[#This Row],[RefSeq mRNA ID]]&amp;IF(Transcripts[[#This Row],[Preferred?]]="Y", " (Preferred)", ""), "")</f>
        <v>NM_133487.3 (Preferred)</v>
      </c>
      <c r="V2744" s="43" t="s">
        <v>18618</v>
      </c>
      <c r="W2744" s="43" t="e">
        <f t="array" ref="W2744">INDEX(Table6[#Data], MATCH(1, ISNUMBER(SEARCH(Transcripts[[#This Row],[RefSeq mRNA ID]], Table6['#name])), 0), 1)</f>
        <v>#N/A</v>
      </c>
      <c r="X2744" s="43"/>
      <c r="Y2744" s="43"/>
      <c r="Z2744" t="s">
        <v>916</v>
      </c>
      <c r="AA2744" t="s">
        <v>917</v>
      </c>
      <c r="AB2744">
        <v>291</v>
      </c>
      <c r="AC2744" t="s">
        <v>148</v>
      </c>
      <c r="AD2744" t="s">
        <v>27</v>
      </c>
      <c r="AE2744" t="s">
        <v>11750</v>
      </c>
    </row>
    <row r="2745" spans="8:31" hidden="1" x14ac:dyDescent="0.25">
      <c r="H2745" t="s">
        <v>7409</v>
      </c>
      <c r="I2745" t="s">
        <v>7421</v>
      </c>
      <c r="J2745" t="s">
        <v>7422</v>
      </c>
      <c r="K2745" t="s">
        <v>19862</v>
      </c>
      <c r="L2745">
        <v>2266</v>
      </c>
      <c r="M2745" t="s">
        <v>27</v>
      </c>
      <c r="N2745" t="s">
        <v>7423</v>
      </c>
      <c r="P2745" t="s">
        <v>7424</v>
      </c>
      <c r="Q2745">
        <v>1020</v>
      </c>
      <c r="R2745" t="s">
        <v>98</v>
      </c>
      <c r="S2745" t="s">
        <v>97</v>
      </c>
      <c r="T2745" t="str">
        <f>IF(Transcripts[[#This Row],[List?]]="Y", Transcripts[[#This Row],[RefSeq mRNA ID]]&amp;IF(Transcripts[[#This Row],[Preferred?]]="Y", " (Preferred)", ""), "")</f>
        <v>NM_002875.4</v>
      </c>
      <c r="V2745" s="43" t="s">
        <v>18618</v>
      </c>
      <c r="W2745" s="43" t="e">
        <f t="array" ref="W2745">INDEX(Table6[#Data], MATCH(1, ISNUMBER(SEARCH(Transcripts[[#This Row],[RefSeq mRNA ID]], Table6['#name])), 0), 1)</f>
        <v>#N/A</v>
      </c>
      <c r="X2745" s="43"/>
      <c r="Y2745" s="43"/>
      <c r="Z2745" t="s">
        <v>859</v>
      </c>
      <c r="AA2745" t="s">
        <v>860</v>
      </c>
      <c r="AB2745">
        <v>5451</v>
      </c>
      <c r="AC2745" t="s">
        <v>148</v>
      </c>
      <c r="AD2745" t="s">
        <v>27</v>
      </c>
      <c r="AE2745" t="s">
        <v>11751</v>
      </c>
    </row>
    <row r="2746" spans="8:31" hidden="1" x14ac:dyDescent="0.25">
      <c r="H2746" t="s">
        <v>7409</v>
      </c>
      <c r="I2746" t="s">
        <v>7425</v>
      </c>
      <c r="J2746" t="s">
        <v>7426</v>
      </c>
      <c r="L2746">
        <v>1611</v>
      </c>
      <c r="M2746" t="s">
        <v>27</v>
      </c>
      <c r="N2746" t="s">
        <v>7427</v>
      </c>
      <c r="P2746" t="s">
        <v>7428</v>
      </c>
      <c r="Q2746">
        <v>843</v>
      </c>
      <c r="R2746" t="s">
        <v>98</v>
      </c>
      <c r="S2746" t="s">
        <v>98</v>
      </c>
      <c r="T2746" t="str">
        <f>IF(Transcripts[[#This Row],[List?]]="Y", Transcripts[[#This Row],[RefSeq mRNA ID]]&amp;IF(Transcripts[[#This Row],[Preferred?]]="Y", " (Preferred)", ""), "")</f>
        <v/>
      </c>
      <c r="V2746" s="43" t="s">
        <v>18618</v>
      </c>
      <c r="W2746" s="43" t="e">
        <f t="array" ref="W2746">INDEX(Table6[#Data], MATCH(1, ISNUMBER(SEARCH(Transcripts[[#This Row],[RefSeq mRNA ID]], Table6['#name])), 0), 1)</f>
        <v>#N/A</v>
      </c>
      <c r="X2746" s="43"/>
      <c r="Y2746" s="43"/>
      <c r="Z2746" t="s">
        <v>855</v>
      </c>
      <c r="AA2746" t="s">
        <v>856</v>
      </c>
      <c r="AB2746">
        <v>5655</v>
      </c>
      <c r="AC2746" t="s">
        <v>148</v>
      </c>
      <c r="AD2746" t="s">
        <v>27</v>
      </c>
      <c r="AE2746" t="s">
        <v>11752</v>
      </c>
    </row>
    <row r="2747" spans="8:31" hidden="1" x14ac:dyDescent="0.25">
      <c r="H2747" t="s">
        <v>7409</v>
      </c>
      <c r="I2747" t="s">
        <v>7436</v>
      </c>
      <c r="J2747" t="s">
        <v>7437</v>
      </c>
      <c r="L2747">
        <v>1397</v>
      </c>
      <c r="M2747" t="s">
        <v>27</v>
      </c>
      <c r="N2747" t="s">
        <v>7438</v>
      </c>
      <c r="Q2747">
        <v>729</v>
      </c>
      <c r="R2747" t="s">
        <v>98</v>
      </c>
      <c r="S2747" t="s">
        <v>98</v>
      </c>
      <c r="T2747" t="str">
        <f>IF(Transcripts[[#This Row],[List?]]="Y", Transcripts[[#This Row],[RefSeq mRNA ID]]&amp;IF(Transcripts[[#This Row],[Preferred?]]="Y", " (Preferred)", ""), "")</f>
        <v/>
      </c>
      <c r="V2747" s="43" t="s">
        <v>18618</v>
      </c>
      <c r="W2747" s="43" t="e">
        <f t="array" ref="W2747">INDEX(Table6[#Data], MATCH(1, ISNUMBER(SEARCH(Transcripts[[#This Row],[RefSeq mRNA ID]], Table6['#name])), 0), 1)</f>
        <v>#N/A</v>
      </c>
      <c r="X2747" s="43"/>
      <c r="Y2747" s="43"/>
      <c r="Z2747" t="s">
        <v>832</v>
      </c>
      <c r="AA2747" t="s">
        <v>833</v>
      </c>
      <c r="AB2747">
        <v>192</v>
      </c>
      <c r="AC2747" t="s">
        <v>148</v>
      </c>
      <c r="AD2747" t="s">
        <v>27</v>
      </c>
      <c r="AE2747" t="s">
        <v>11753</v>
      </c>
    </row>
    <row r="2748" spans="8:31" hidden="1" x14ac:dyDescent="0.25">
      <c r="H2748" t="s">
        <v>7409</v>
      </c>
      <c r="I2748" t="s">
        <v>7442</v>
      </c>
      <c r="J2748" t="s">
        <v>7443</v>
      </c>
      <c r="L2748">
        <v>566</v>
      </c>
      <c r="M2748" t="s">
        <v>27</v>
      </c>
      <c r="N2748" t="s">
        <v>7444</v>
      </c>
      <c r="Q2748">
        <v>517</v>
      </c>
      <c r="R2748" t="s">
        <v>98</v>
      </c>
      <c r="S2748" t="s">
        <v>98</v>
      </c>
      <c r="T2748" t="str">
        <f>IF(Transcripts[[#This Row],[List?]]="Y", Transcripts[[#This Row],[RefSeq mRNA ID]]&amp;IF(Transcripts[[#This Row],[Preferred?]]="Y", " (Preferred)", ""), "")</f>
        <v/>
      </c>
      <c r="V2748" s="43" t="s">
        <v>18618</v>
      </c>
      <c r="W2748" s="43" t="e">
        <f t="array" ref="W2748">INDEX(Table6[#Data], MATCH(1, ISNUMBER(SEARCH(Transcripts[[#This Row],[RefSeq mRNA ID]], Table6['#name])), 0), 1)</f>
        <v>#N/A</v>
      </c>
      <c r="X2748" s="43"/>
      <c r="Y2748" s="43"/>
      <c r="Z2748" t="s">
        <v>873</v>
      </c>
      <c r="AA2748" t="s">
        <v>874</v>
      </c>
      <c r="AB2748">
        <v>2280</v>
      </c>
      <c r="AC2748" t="s">
        <v>148</v>
      </c>
      <c r="AD2748" t="s">
        <v>27</v>
      </c>
      <c r="AE2748" t="s">
        <v>11754</v>
      </c>
    </row>
    <row r="2749" spans="8:31" hidden="1" x14ac:dyDescent="0.25">
      <c r="H2749" t="s">
        <v>7409</v>
      </c>
      <c r="I2749" t="s">
        <v>7410</v>
      </c>
      <c r="J2749" t="s">
        <v>7411</v>
      </c>
      <c r="L2749">
        <v>1545</v>
      </c>
      <c r="M2749" t="s">
        <v>189</v>
      </c>
      <c r="N2749" t="s">
        <v>7412</v>
      </c>
      <c r="Q2749">
        <v>456</v>
      </c>
      <c r="R2749" t="s">
        <v>98</v>
      </c>
      <c r="S2749" t="s">
        <v>98</v>
      </c>
      <c r="T2749" t="str">
        <f>IF(Transcripts[[#This Row],[List?]]="Y", Transcripts[[#This Row],[RefSeq mRNA ID]]&amp;IF(Transcripts[[#This Row],[Preferred?]]="Y", " (Preferred)", ""), "")</f>
        <v/>
      </c>
      <c r="V2749" s="43" t="s">
        <v>18618</v>
      </c>
      <c r="W2749" s="43" t="e">
        <f t="array" ref="W2749">INDEX(Table6[#Data], MATCH(1, ISNUMBER(SEARCH(Transcripts[[#This Row],[RefSeq mRNA ID]], Table6['#name])), 0), 1)</f>
        <v>#N/A</v>
      </c>
      <c r="X2749" s="43"/>
      <c r="Y2749" s="43"/>
      <c r="Z2749" t="s">
        <v>892</v>
      </c>
      <c r="AA2749" t="s">
        <v>893</v>
      </c>
      <c r="AB2749">
        <v>1495</v>
      </c>
      <c r="AC2749" t="s">
        <v>148</v>
      </c>
      <c r="AD2749" t="s">
        <v>27</v>
      </c>
      <c r="AE2749" t="s">
        <v>11755</v>
      </c>
    </row>
    <row r="2750" spans="8:31" hidden="1" x14ac:dyDescent="0.25">
      <c r="H2750" t="s">
        <v>7409</v>
      </c>
      <c r="I2750" t="s">
        <v>7413</v>
      </c>
      <c r="J2750" t="s">
        <v>7414</v>
      </c>
      <c r="L2750">
        <v>658</v>
      </c>
      <c r="M2750" t="s">
        <v>189</v>
      </c>
      <c r="N2750" t="s">
        <v>7415</v>
      </c>
      <c r="Q2750">
        <v>303</v>
      </c>
      <c r="R2750" t="s">
        <v>98</v>
      </c>
      <c r="S2750" t="s">
        <v>98</v>
      </c>
      <c r="T2750" t="str">
        <f>IF(Transcripts[[#This Row],[List?]]="Y", Transcripts[[#This Row],[RefSeq mRNA ID]]&amp;IF(Transcripts[[#This Row],[Preferred?]]="Y", " (Preferred)", ""), "")</f>
        <v/>
      </c>
      <c r="V2750" s="43" t="s">
        <v>18618</v>
      </c>
      <c r="W2750" s="43" t="e">
        <f t="array" ref="W2750">INDEX(Table6[#Data], MATCH(1, ISNUMBER(SEARCH(Transcripts[[#This Row],[RefSeq mRNA ID]], Table6['#name])), 0), 1)</f>
        <v>#N/A</v>
      </c>
      <c r="X2750" s="43"/>
      <c r="Y2750" s="43"/>
      <c r="Z2750" t="s">
        <v>883</v>
      </c>
      <c r="AA2750" t="s">
        <v>884</v>
      </c>
      <c r="AB2750">
        <v>1870</v>
      </c>
      <c r="AC2750" t="s">
        <v>148</v>
      </c>
      <c r="AD2750" t="s">
        <v>27</v>
      </c>
      <c r="AE2750" t="s">
        <v>11756</v>
      </c>
    </row>
    <row r="2751" spans="8:31" hidden="1" x14ac:dyDescent="0.25">
      <c r="H2751" t="s">
        <v>7409</v>
      </c>
      <c r="I2751" t="s">
        <v>7439</v>
      </c>
      <c r="J2751" t="s">
        <v>7440</v>
      </c>
      <c r="L2751">
        <v>625</v>
      </c>
      <c r="M2751" t="s">
        <v>27</v>
      </c>
      <c r="N2751" t="s">
        <v>7441</v>
      </c>
      <c r="Q2751">
        <v>225</v>
      </c>
      <c r="R2751" t="s">
        <v>98</v>
      </c>
      <c r="S2751" t="s">
        <v>98</v>
      </c>
      <c r="T2751" t="str">
        <f>IF(Transcripts[[#This Row],[List?]]="Y", Transcripts[[#This Row],[RefSeq mRNA ID]]&amp;IF(Transcripts[[#This Row],[Preferred?]]="Y", " (Preferred)", ""), "")</f>
        <v/>
      </c>
      <c r="V2751" s="43" t="s">
        <v>18618</v>
      </c>
      <c r="W2751" s="43" t="e">
        <f t="array" ref="W2751">INDEX(Table6[#Data], MATCH(1, ISNUMBER(SEARCH(Transcripts[[#This Row],[RefSeq mRNA ID]], Table6['#name])), 0), 1)</f>
        <v>#N/A</v>
      </c>
      <c r="X2751" s="43"/>
      <c r="Y2751" s="43"/>
      <c r="Z2751" t="s">
        <v>886</v>
      </c>
      <c r="AA2751" t="s">
        <v>887</v>
      </c>
      <c r="AB2751">
        <v>1716</v>
      </c>
      <c r="AC2751" t="s">
        <v>148</v>
      </c>
      <c r="AD2751" t="s">
        <v>27</v>
      </c>
      <c r="AE2751" t="s">
        <v>11757</v>
      </c>
    </row>
    <row r="2752" spans="8:31" hidden="1" x14ac:dyDescent="0.25">
      <c r="H2752" t="s">
        <v>7409</v>
      </c>
      <c r="I2752" t="s">
        <v>7416</v>
      </c>
      <c r="J2752" t="s">
        <v>7417</v>
      </c>
      <c r="L2752">
        <v>425</v>
      </c>
      <c r="M2752" t="s">
        <v>189</v>
      </c>
      <c r="N2752" t="s">
        <v>7418</v>
      </c>
      <c r="Q2752">
        <v>197</v>
      </c>
      <c r="R2752" t="s">
        <v>98</v>
      </c>
      <c r="S2752" t="s">
        <v>98</v>
      </c>
      <c r="T2752" t="str">
        <f>IF(Transcripts[[#This Row],[List?]]="Y", Transcripts[[#This Row],[RefSeq mRNA ID]]&amp;IF(Transcripts[[#This Row],[Preferred?]]="Y", " (Preferred)", ""), "")</f>
        <v/>
      </c>
      <c r="V2752" s="43" t="s">
        <v>18618</v>
      </c>
      <c r="W2752" s="43" t="e">
        <f t="array" ref="W2752">INDEX(Table6[#Data], MATCH(1, ISNUMBER(SEARCH(Transcripts[[#This Row],[RefSeq mRNA ID]], Table6['#name])), 0), 1)</f>
        <v>#N/A</v>
      </c>
      <c r="X2752" s="43"/>
      <c r="Y2752" s="43"/>
      <c r="Z2752" t="s">
        <v>924</v>
      </c>
      <c r="AC2752" t="s">
        <v>148</v>
      </c>
      <c r="AD2752" t="s">
        <v>27</v>
      </c>
      <c r="AE2752" t="s">
        <v>924</v>
      </c>
    </row>
    <row r="2753" spans="8:31" hidden="1" x14ac:dyDescent="0.25">
      <c r="H2753" t="s">
        <v>7409</v>
      </c>
      <c r="I2753" t="s">
        <v>7419</v>
      </c>
      <c r="L2753">
        <v>434</v>
      </c>
      <c r="M2753" t="s">
        <v>195</v>
      </c>
      <c r="N2753" t="s">
        <v>7420</v>
      </c>
      <c r="Q2753">
        <v>0</v>
      </c>
      <c r="R2753" t="s">
        <v>98</v>
      </c>
      <c r="S2753" t="s">
        <v>98</v>
      </c>
      <c r="T2753" t="str">
        <f>IF(Transcripts[[#This Row],[List?]]="Y", Transcripts[[#This Row],[RefSeq mRNA ID]]&amp;IF(Transcripts[[#This Row],[Preferred?]]="Y", " (Preferred)", ""), "")</f>
        <v/>
      </c>
      <c r="V2753" s="43" t="s">
        <v>18618</v>
      </c>
      <c r="W2753" s="43" t="e">
        <f t="array" ref="W2753">INDEX(Table6[#Data], MATCH(1, ISNUMBER(SEARCH(Transcripts[[#This Row],[RefSeq mRNA ID]], Table6['#name])), 0), 1)</f>
        <v>#N/A</v>
      </c>
      <c r="X2753" s="43"/>
      <c r="Y2753" s="43"/>
      <c r="Z2753" t="s">
        <v>901</v>
      </c>
      <c r="AA2753" t="s">
        <v>902</v>
      </c>
      <c r="AB2753">
        <v>800</v>
      </c>
      <c r="AC2753" t="s">
        <v>148</v>
      </c>
      <c r="AD2753" t="s">
        <v>27</v>
      </c>
      <c r="AE2753" t="s">
        <v>11758</v>
      </c>
    </row>
    <row r="2754" spans="8:31" hidden="1" x14ac:dyDescent="0.25">
      <c r="H2754" t="s">
        <v>7409</v>
      </c>
      <c r="I2754" t="s">
        <v>20537</v>
      </c>
      <c r="J2754" t="s">
        <v>20538</v>
      </c>
      <c r="K2754" t="s">
        <v>19861</v>
      </c>
      <c r="R2754" t="s">
        <v>98</v>
      </c>
      <c r="S2754" t="s">
        <v>97</v>
      </c>
      <c r="T2754" t="str">
        <f>IF(Transcripts[[#This Row],[List?]]="Y", Transcripts[[#This Row],[RefSeq mRNA ID]]&amp;IF(Transcripts[[#This Row],[Preferred?]]="Y", " (Preferred)", ""), "")</f>
        <v>NM_001164270.1</v>
      </c>
      <c r="V2754" s="43"/>
      <c r="W2754" s="43" t="e">
        <f t="array" ref="W2754">INDEX(Table6[#Data], MATCH(1, ISNUMBER(SEARCH(Transcripts[[#This Row],[RefSeq mRNA ID]], Table6['#name])), 0), 1)</f>
        <v>#N/A</v>
      </c>
      <c r="X2754" s="43"/>
      <c r="Y2754" s="43"/>
      <c r="Z2754" t="s">
        <v>913</v>
      </c>
      <c r="AA2754" t="s">
        <v>914</v>
      </c>
      <c r="AB2754">
        <v>726</v>
      </c>
      <c r="AC2754" t="s">
        <v>148</v>
      </c>
      <c r="AD2754" t="s">
        <v>27</v>
      </c>
      <c r="AE2754" t="s">
        <v>11759</v>
      </c>
    </row>
    <row r="2755" spans="8:31" hidden="1" x14ac:dyDescent="0.25">
      <c r="H2755" t="s">
        <v>7445</v>
      </c>
      <c r="I2755" t="s">
        <v>7481</v>
      </c>
      <c r="J2755" t="s">
        <v>7482</v>
      </c>
      <c r="K2755" t="s">
        <v>19871</v>
      </c>
      <c r="L2755">
        <v>1673</v>
      </c>
      <c r="M2755" t="s">
        <v>27</v>
      </c>
      <c r="N2755" t="s">
        <v>7483</v>
      </c>
      <c r="Q2755">
        <v>1278</v>
      </c>
      <c r="R2755" t="s">
        <v>98</v>
      </c>
      <c r="S2755" t="s">
        <v>97</v>
      </c>
      <c r="T2755" t="str">
        <f>IF(Transcripts[[#This Row],[List?]]="Y", Transcripts[[#This Row],[RefSeq mRNA ID]]&amp;IF(Transcripts[[#This Row],[Preferred?]]="Y", " (Preferred)", ""), "")</f>
        <v>NM_001321821.1</v>
      </c>
      <c r="V2755" s="43" t="s">
        <v>18619</v>
      </c>
      <c r="W2755" s="43" t="e">
        <f t="array" ref="W2755">INDEX(Table6[#Data], MATCH(1, ISNUMBER(SEARCH(Transcripts[[#This Row],[RefSeq mRNA ID]], Table6['#name])), 0), 1)</f>
        <v>#N/A</v>
      </c>
      <c r="X2755" s="43"/>
      <c r="Y2755" s="43"/>
      <c r="Z2755" t="s">
        <v>922</v>
      </c>
      <c r="AC2755" t="s">
        <v>148</v>
      </c>
      <c r="AD2755" t="s">
        <v>27</v>
      </c>
      <c r="AE2755" t="s">
        <v>922</v>
      </c>
    </row>
    <row r="2756" spans="8:31" hidden="1" x14ac:dyDescent="0.25">
      <c r="H2756" t="s">
        <v>7445</v>
      </c>
      <c r="I2756" t="s">
        <v>7477</v>
      </c>
      <c r="J2756" t="s">
        <v>7478</v>
      </c>
      <c r="K2756" t="s">
        <v>19869</v>
      </c>
      <c r="L2756">
        <v>2596</v>
      </c>
      <c r="M2756" t="s">
        <v>27</v>
      </c>
      <c r="N2756" t="s">
        <v>7479</v>
      </c>
      <c r="P2756" t="s">
        <v>7480</v>
      </c>
      <c r="Q2756">
        <v>1155</v>
      </c>
      <c r="R2756" t="s">
        <v>97</v>
      </c>
      <c r="S2756" t="s">
        <v>97</v>
      </c>
      <c r="T2756" t="str">
        <f>IF(Transcripts[[#This Row],[List?]]="Y", Transcripts[[#This Row],[RefSeq mRNA ID]]&amp;IF(Transcripts[[#This Row],[Preferred?]]="Y", " (Preferred)", ""), "")</f>
        <v>NM_133509.3 (Preferred)</v>
      </c>
      <c r="V2756" s="43" t="s">
        <v>18619</v>
      </c>
      <c r="W2756" s="43" t="e">
        <f t="array" ref="W2756">INDEX(Table6[#Data], MATCH(1, ISNUMBER(SEARCH(Transcripts[[#This Row],[RefSeq mRNA ID]], Table6['#name])), 0), 1)</f>
        <v>#N/A</v>
      </c>
      <c r="X2756" s="43"/>
      <c r="Y2756" s="43"/>
      <c r="Z2756" t="s">
        <v>828</v>
      </c>
      <c r="AA2756" t="s">
        <v>829</v>
      </c>
      <c r="AB2756">
        <v>1312</v>
      </c>
      <c r="AC2756" t="s">
        <v>148</v>
      </c>
      <c r="AD2756" t="s">
        <v>27</v>
      </c>
      <c r="AE2756" t="s">
        <v>11760</v>
      </c>
    </row>
    <row r="2757" spans="8:31" hidden="1" x14ac:dyDescent="0.25">
      <c r="H2757" t="s">
        <v>7445</v>
      </c>
      <c r="I2757" t="s">
        <v>7484</v>
      </c>
      <c r="J2757" t="s">
        <v>7485</v>
      </c>
      <c r="K2757" t="s">
        <v>19873</v>
      </c>
      <c r="L2757">
        <v>1550</v>
      </c>
      <c r="M2757" t="s">
        <v>27</v>
      </c>
      <c r="N2757" t="s">
        <v>7486</v>
      </c>
      <c r="Q2757">
        <v>1101</v>
      </c>
      <c r="R2757" t="s">
        <v>98</v>
      </c>
      <c r="S2757" t="s">
        <v>97</v>
      </c>
      <c r="T2757" t="str">
        <f>IF(Transcripts[[#This Row],[List?]]="Y", Transcripts[[#This Row],[RefSeq mRNA ID]]&amp;IF(Transcripts[[#This Row],[Preferred?]]="Y", " (Preferred)", ""), "")</f>
        <v>NM_001321818.1</v>
      </c>
      <c r="V2757" s="43" t="s">
        <v>18619</v>
      </c>
      <c r="W2757" s="43" t="e">
        <f t="array" ref="W2757">INDEX(Table6[#Data], MATCH(1, ISNUMBER(SEARCH(Transcripts[[#This Row],[RefSeq mRNA ID]], Table6['#name])), 0), 1)</f>
        <v>#N/A</v>
      </c>
      <c r="X2757" s="43"/>
      <c r="Y2757" s="43"/>
      <c r="Z2757" t="s">
        <v>877</v>
      </c>
      <c r="AA2757" t="s">
        <v>878</v>
      </c>
      <c r="AB2757">
        <v>1947</v>
      </c>
      <c r="AC2757" t="s">
        <v>148</v>
      </c>
      <c r="AD2757" t="s">
        <v>27</v>
      </c>
      <c r="AE2757" t="s">
        <v>11761</v>
      </c>
    </row>
    <row r="2758" spans="8:31" hidden="1" x14ac:dyDescent="0.25">
      <c r="H2758" t="s">
        <v>7445</v>
      </c>
      <c r="I2758" t="s">
        <v>7491</v>
      </c>
      <c r="J2758" t="s">
        <v>7492</v>
      </c>
      <c r="L2758">
        <v>1101</v>
      </c>
      <c r="M2758" t="s">
        <v>27</v>
      </c>
      <c r="N2758" t="s">
        <v>7493</v>
      </c>
      <c r="Q2758">
        <v>1101</v>
      </c>
      <c r="R2758" t="s">
        <v>98</v>
      </c>
      <c r="S2758" t="s">
        <v>98</v>
      </c>
      <c r="T2758" t="str">
        <f>IF(Transcripts[[#This Row],[List?]]="Y", Transcripts[[#This Row],[RefSeq mRNA ID]]&amp;IF(Transcripts[[#This Row],[Preferred?]]="Y", " (Preferred)", ""), "")</f>
        <v/>
      </c>
      <c r="V2758" s="43" t="s">
        <v>18619</v>
      </c>
      <c r="W2758" s="43" t="e">
        <f t="array" ref="W2758">INDEX(Table6[#Data], MATCH(1, ISNUMBER(SEARCH(Transcripts[[#This Row],[RefSeq mRNA ID]], Table6['#name])), 0), 1)</f>
        <v>#N/A</v>
      </c>
      <c r="X2758" s="43"/>
      <c r="Y2758" s="43"/>
      <c r="Z2758" t="s">
        <v>880</v>
      </c>
      <c r="AA2758" t="s">
        <v>881</v>
      </c>
      <c r="AB2758">
        <v>1867</v>
      </c>
      <c r="AC2758" t="s">
        <v>148</v>
      </c>
      <c r="AD2758" t="s">
        <v>27</v>
      </c>
      <c r="AE2758" t="s">
        <v>11762</v>
      </c>
    </row>
    <row r="2759" spans="8:31" hidden="1" x14ac:dyDescent="0.25">
      <c r="H2759" t="s">
        <v>7445</v>
      </c>
      <c r="I2759" t="s">
        <v>7487</v>
      </c>
      <c r="J2759" t="s">
        <v>7488</v>
      </c>
      <c r="K2759" t="s">
        <v>19866</v>
      </c>
      <c r="L2759">
        <v>1536</v>
      </c>
      <c r="M2759" t="s">
        <v>27</v>
      </c>
      <c r="N2759" t="s">
        <v>7489</v>
      </c>
      <c r="P2759" t="s">
        <v>7490</v>
      </c>
      <c r="Q2759">
        <v>1053</v>
      </c>
      <c r="R2759" t="s">
        <v>98</v>
      </c>
      <c r="S2759" t="s">
        <v>97</v>
      </c>
      <c r="T2759" t="str">
        <f>IF(Transcripts[[#This Row],[List?]]="Y", Transcripts[[#This Row],[RefSeq mRNA ID]]&amp;IF(Transcripts[[#This Row],[Preferred?]]="Y", " (Preferred)", ""), "")</f>
        <v>NM_133510.3</v>
      </c>
      <c r="V2759" s="43" t="s">
        <v>18619</v>
      </c>
      <c r="W2759" s="43" t="e">
        <f t="array" ref="W2759">INDEX(Table6[#Data], MATCH(1, ISNUMBER(SEARCH(Transcripts[[#This Row],[RefSeq mRNA ID]], Table6['#name])), 0), 1)</f>
        <v>#N/A</v>
      </c>
      <c r="X2759" s="43"/>
      <c r="Y2759" s="43"/>
      <c r="Z2759" t="s">
        <v>835</v>
      </c>
      <c r="AA2759" t="s">
        <v>836</v>
      </c>
      <c r="AB2759">
        <v>180</v>
      </c>
      <c r="AC2759" t="s">
        <v>148</v>
      </c>
      <c r="AD2759" t="s">
        <v>27</v>
      </c>
      <c r="AE2759" t="s">
        <v>11763</v>
      </c>
    </row>
    <row r="2760" spans="8:31" hidden="1" x14ac:dyDescent="0.25">
      <c r="H2760" t="s">
        <v>7445</v>
      </c>
      <c r="I2760" t="s">
        <v>7494</v>
      </c>
      <c r="J2760" t="s">
        <v>7495</v>
      </c>
      <c r="L2760">
        <v>568</v>
      </c>
      <c r="M2760" t="s">
        <v>27</v>
      </c>
      <c r="N2760" t="s">
        <v>7496</v>
      </c>
      <c r="Q2760">
        <v>400</v>
      </c>
      <c r="R2760" t="s">
        <v>98</v>
      </c>
      <c r="S2760" t="s">
        <v>98</v>
      </c>
      <c r="T2760" t="str">
        <f>IF(Transcripts[[#This Row],[List?]]="Y", Transcripts[[#This Row],[RefSeq mRNA ID]]&amp;IF(Transcripts[[#This Row],[Preferred?]]="Y", " (Preferred)", ""), "")</f>
        <v/>
      </c>
      <c r="V2760" s="43" t="s">
        <v>18619</v>
      </c>
      <c r="W2760" s="43" t="e">
        <f t="array" ref="W2760">INDEX(Table6[#Data], MATCH(1, ISNUMBER(SEARCH(Transcripts[[#This Row],[RefSeq mRNA ID]], Table6['#name])), 0), 1)</f>
        <v>#N/A</v>
      </c>
      <c r="X2760" s="43"/>
      <c r="Y2760" s="43"/>
      <c r="Z2760" t="s">
        <v>907</v>
      </c>
      <c r="AA2760" t="s">
        <v>908</v>
      </c>
      <c r="AB2760">
        <v>531</v>
      </c>
      <c r="AC2760" t="s">
        <v>148</v>
      </c>
      <c r="AD2760" t="s">
        <v>27</v>
      </c>
      <c r="AE2760" t="s">
        <v>11764</v>
      </c>
    </row>
    <row r="2761" spans="8:31" hidden="1" x14ac:dyDescent="0.25">
      <c r="H2761" t="s">
        <v>7445</v>
      </c>
      <c r="I2761" t="s">
        <v>7446</v>
      </c>
      <c r="J2761" t="s">
        <v>7447</v>
      </c>
      <c r="L2761">
        <v>1615</v>
      </c>
      <c r="M2761" t="s">
        <v>189</v>
      </c>
      <c r="N2761" t="s">
        <v>7448</v>
      </c>
      <c r="Q2761">
        <v>327</v>
      </c>
      <c r="R2761" t="s">
        <v>98</v>
      </c>
      <c r="S2761" t="s">
        <v>98</v>
      </c>
      <c r="T2761" t="str">
        <f>IF(Transcripts[[#This Row],[List?]]="Y", Transcripts[[#This Row],[RefSeq mRNA ID]]&amp;IF(Transcripts[[#This Row],[Preferred?]]="Y", " (Preferred)", ""), "")</f>
        <v/>
      </c>
      <c r="V2761" s="43" t="s">
        <v>18619</v>
      </c>
      <c r="W2761" s="43" t="e">
        <f t="array" ref="W2761">INDEX(Table6[#Data], MATCH(1, ISNUMBER(SEARCH(Transcripts[[#This Row],[RefSeq mRNA ID]], Table6['#name])), 0), 1)</f>
        <v>#N/A</v>
      </c>
      <c r="X2761" s="43"/>
      <c r="Y2761" s="43"/>
      <c r="Z2761" t="s">
        <v>889</v>
      </c>
      <c r="AA2761" t="s">
        <v>890</v>
      </c>
      <c r="AB2761">
        <v>1419</v>
      </c>
      <c r="AC2761" t="s">
        <v>148</v>
      </c>
      <c r="AD2761" t="s">
        <v>27</v>
      </c>
      <c r="AE2761" t="s">
        <v>11765</v>
      </c>
    </row>
    <row r="2762" spans="8:31" hidden="1" x14ac:dyDescent="0.25">
      <c r="H2762" t="s">
        <v>7445</v>
      </c>
      <c r="I2762" t="s">
        <v>7500</v>
      </c>
      <c r="J2762" t="s">
        <v>7501</v>
      </c>
      <c r="L2762">
        <v>249</v>
      </c>
      <c r="M2762" t="s">
        <v>27</v>
      </c>
      <c r="N2762" t="s">
        <v>7502</v>
      </c>
      <c r="Q2762">
        <v>225</v>
      </c>
      <c r="R2762" t="s">
        <v>98</v>
      </c>
      <c r="S2762" t="s">
        <v>98</v>
      </c>
      <c r="T2762" t="str">
        <f>IF(Transcripts[[#This Row],[List?]]="Y", Transcripts[[#This Row],[RefSeq mRNA ID]]&amp;IF(Transcripts[[#This Row],[Preferred?]]="Y", " (Preferred)", ""), "")</f>
        <v/>
      </c>
      <c r="V2762" s="43" t="s">
        <v>18619</v>
      </c>
      <c r="W2762" s="43" t="e">
        <f t="array" ref="W2762">INDEX(Table6[#Data], MATCH(1, ISNUMBER(SEARCH(Transcripts[[#This Row],[RefSeq mRNA ID]], Table6['#name])), 0), 1)</f>
        <v>#N/A</v>
      </c>
      <c r="X2762" s="43"/>
      <c r="Y2762" s="43"/>
      <c r="Z2762" t="s">
        <v>898</v>
      </c>
      <c r="AA2762" t="s">
        <v>899</v>
      </c>
      <c r="AB2762">
        <v>958</v>
      </c>
      <c r="AC2762" t="s">
        <v>148</v>
      </c>
      <c r="AD2762" t="s">
        <v>27</v>
      </c>
      <c r="AE2762" t="s">
        <v>11766</v>
      </c>
    </row>
    <row r="2763" spans="8:31" hidden="1" x14ac:dyDescent="0.25">
      <c r="H2763" t="s">
        <v>7445</v>
      </c>
      <c r="I2763" t="s">
        <v>7497</v>
      </c>
      <c r="J2763" t="s">
        <v>7498</v>
      </c>
      <c r="L2763">
        <v>292</v>
      </c>
      <c r="M2763" t="s">
        <v>27</v>
      </c>
      <c r="N2763" t="s">
        <v>7499</v>
      </c>
      <c r="Q2763">
        <v>108</v>
      </c>
      <c r="R2763" t="s">
        <v>98</v>
      </c>
      <c r="S2763" t="s">
        <v>98</v>
      </c>
      <c r="T2763" t="str">
        <f>IF(Transcripts[[#This Row],[List?]]="Y", Transcripts[[#This Row],[RefSeq mRNA ID]]&amp;IF(Transcripts[[#This Row],[Preferred?]]="Y", " (Preferred)", ""), "")</f>
        <v/>
      </c>
      <c r="V2763" s="43" t="s">
        <v>18619</v>
      </c>
      <c r="W2763" s="43" t="e">
        <f t="array" ref="W2763">INDEX(Table6[#Data], MATCH(1, ISNUMBER(SEARCH(Transcripts[[#This Row],[RefSeq mRNA ID]], Table6['#name])), 0), 1)</f>
        <v>#N/A</v>
      </c>
      <c r="X2763" s="43"/>
      <c r="Y2763" s="43"/>
      <c r="Z2763" t="s">
        <v>910</v>
      </c>
      <c r="AA2763" t="s">
        <v>911</v>
      </c>
      <c r="AB2763">
        <v>667</v>
      </c>
      <c r="AC2763" t="s">
        <v>148</v>
      </c>
      <c r="AD2763" t="s">
        <v>27</v>
      </c>
      <c r="AE2763" t="s">
        <v>11767</v>
      </c>
    </row>
    <row r="2764" spans="8:31" hidden="1" x14ac:dyDescent="0.25">
      <c r="H2764" t="s">
        <v>7445</v>
      </c>
      <c r="I2764" t="s">
        <v>7449</v>
      </c>
      <c r="L2764">
        <v>1158</v>
      </c>
      <c r="M2764" t="s">
        <v>195</v>
      </c>
      <c r="N2764" t="s">
        <v>7450</v>
      </c>
      <c r="Q2764">
        <v>0</v>
      </c>
      <c r="R2764" t="s">
        <v>98</v>
      </c>
      <c r="S2764" t="s">
        <v>98</v>
      </c>
      <c r="T2764" t="str">
        <f>IF(Transcripts[[#This Row],[List?]]="Y", Transcripts[[#This Row],[RefSeq mRNA ID]]&amp;IF(Transcripts[[#This Row],[Preferred?]]="Y", " (Preferred)", ""), "")</f>
        <v/>
      </c>
      <c r="V2764" s="43" t="s">
        <v>18619</v>
      </c>
      <c r="W2764" s="43" t="e">
        <f t="array" ref="W2764">INDEX(Table6[#Data], MATCH(1, ISNUMBER(SEARCH(Transcripts[[#This Row],[RefSeq mRNA ID]], Table6['#name])), 0), 1)</f>
        <v>#N/A</v>
      </c>
      <c r="X2764" s="43"/>
      <c r="Y2764" s="43"/>
      <c r="Z2764" t="s">
        <v>838</v>
      </c>
      <c r="AA2764" t="s">
        <v>839</v>
      </c>
      <c r="AB2764">
        <v>192</v>
      </c>
      <c r="AC2764" t="s">
        <v>148</v>
      </c>
      <c r="AD2764" t="s">
        <v>27</v>
      </c>
      <c r="AE2764" t="s">
        <v>11768</v>
      </c>
    </row>
    <row r="2765" spans="8:31" hidden="1" x14ac:dyDescent="0.25">
      <c r="H2765" t="s">
        <v>7445</v>
      </c>
      <c r="I2765" t="s">
        <v>7451</v>
      </c>
      <c r="L2765">
        <v>829</v>
      </c>
      <c r="M2765" t="s">
        <v>195</v>
      </c>
      <c r="N2765" t="s">
        <v>7452</v>
      </c>
      <c r="Q2765">
        <v>0</v>
      </c>
      <c r="R2765" t="s">
        <v>98</v>
      </c>
      <c r="S2765" t="s">
        <v>98</v>
      </c>
      <c r="T2765" t="str">
        <f>IF(Transcripts[[#This Row],[List?]]="Y", Transcripts[[#This Row],[RefSeq mRNA ID]]&amp;IF(Transcripts[[#This Row],[Preferred?]]="Y", " (Preferred)", ""), "")</f>
        <v/>
      </c>
      <c r="V2765" s="43" t="s">
        <v>18619</v>
      </c>
      <c r="W2765" s="43" t="e">
        <f t="array" ref="W2765">INDEX(Table6[#Data], MATCH(1, ISNUMBER(SEARCH(Transcripts[[#This Row],[RefSeq mRNA ID]], Table6['#name])), 0), 1)</f>
        <v>#N/A</v>
      </c>
      <c r="X2765" s="43"/>
      <c r="Y2765" s="43"/>
      <c r="Z2765" t="s">
        <v>919</v>
      </c>
      <c r="AA2765" t="s">
        <v>920</v>
      </c>
      <c r="AB2765">
        <v>296</v>
      </c>
      <c r="AC2765" t="s">
        <v>148</v>
      </c>
      <c r="AD2765" t="s">
        <v>27</v>
      </c>
      <c r="AE2765" t="s">
        <v>11769</v>
      </c>
    </row>
    <row r="2766" spans="8:31" hidden="1" x14ac:dyDescent="0.25">
      <c r="H2766" t="s">
        <v>7445</v>
      </c>
      <c r="I2766" t="s">
        <v>7453</v>
      </c>
      <c r="L2766">
        <v>795</v>
      </c>
      <c r="M2766" t="s">
        <v>195</v>
      </c>
      <c r="N2766" t="s">
        <v>7454</v>
      </c>
      <c r="Q2766">
        <v>0</v>
      </c>
      <c r="R2766" t="s">
        <v>98</v>
      </c>
      <c r="S2766" t="s">
        <v>98</v>
      </c>
      <c r="T2766" t="str">
        <f>IF(Transcripts[[#This Row],[List?]]="Y", Transcripts[[#This Row],[RefSeq mRNA ID]]&amp;IF(Transcripts[[#This Row],[Preferred?]]="Y", " (Preferred)", ""), "")</f>
        <v/>
      </c>
      <c r="V2766" s="43" t="s">
        <v>18619</v>
      </c>
      <c r="W2766" s="43" t="e">
        <f t="array" ref="W2766">INDEX(Table6[#Data], MATCH(1, ISNUMBER(SEARCH(Transcripts[[#This Row],[RefSeq mRNA ID]], Table6['#name])), 0), 1)</f>
        <v>#N/A</v>
      </c>
      <c r="X2766" s="43"/>
      <c r="Y2766" s="43"/>
      <c r="Z2766" t="s">
        <v>852</v>
      </c>
      <c r="AA2766" t="s">
        <v>853</v>
      </c>
      <c r="AB2766">
        <v>4797</v>
      </c>
      <c r="AC2766" t="s">
        <v>148</v>
      </c>
      <c r="AD2766" t="s">
        <v>27</v>
      </c>
      <c r="AE2766" t="s">
        <v>11770</v>
      </c>
    </row>
    <row r="2767" spans="8:31" hidden="1" x14ac:dyDescent="0.25">
      <c r="H2767" t="s">
        <v>7445</v>
      </c>
      <c r="I2767" t="s">
        <v>7455</v>
      </c>
      <c r="L2767">
        <v>794</v>
      </c>
      <c r="M2767" t="s">
        <v>195</v>
      </c>
      <c r="N2767" t="s">
        <v>7456</v>
      </c>
      <c r="Q2767">
        <v>0</v>
      </c>
      <c r="R2767" t="s">
        <v>98</v>
      </c>
      <c r="S2767" t="s">
        <v>98</v>
      </c>
      <c r="T2767" t="str">
        <f>IF(Transcripts[[#This Row],[List?]]="Y", Transcripts[[#This Row],[RefSeq mRNA ID]]&amp;IF(Transcripts[[#This Row],[Preferred?]]="Y", " (Preferred)", ""), "")</f>
        <v/>
      </c>
      <c r="V2767" s="43" t="s">
        <v>18619</v>
      </c>
      <c r="W2767" s="43" t="e">
        <f t="array" ref="W2767">INDEX(Table6[#Data], MATCH(1, ISNUMBER(SEARCH(Transcripts[[#This Row],[RefSeq mRNA ID]], Table6['#name])), 0), 1)</f>
        <v>#N/A</v>
      </c>
      <c r="X2767" s="43"/>
      <c r="Y2767" s="43"/>
      <c r="Z2767" t="s">
        <v>863</v>
      </c>
      <c r="AA2767" t="s">
        <v>864</v>
      </c>
      <c r="AB2767">
        <v>2166</v>
      </c>
      <c r="AC2767" t="s">
        <v>148</v>
      </c>
      <c r="AD2767" t="s">
        <v>27</v>
      </c>
      <c r="AE2767" t="s">
        <v>11771</v>
      </c>
    </row>
    <row r="2768" spans="8:31" hidden="1" x14ac:dyDescent="0.25">
      <c r="H2768" t="s">
        <v>7445</v>
      </c>
      <c r="I2768" t="s">
        <v>7457</v>
      </c>
      <c r="L2768">
        <v>669</v>
      </c>
      <c r="M2768" t="s">
        <v>195</v>
      </c>
      <c r="N2768" t="s">
        <v>7458</v>
      </c>
      <c r="Q2768">
        <v>0</v>
      </c>
      <c r="R2768" t="s">
        <v>98</v>
      </c>
      <c r="S2768" t="s">
        <v>98</v>
      </c>
      <c r="T2768" t="str">
        <f>IF(Transcripts[[#This Row],[List?]]="Y", Transcripts[[#This Row],[RefSeq mRNA ID]]&amp;IF(Transcripts[[#This Row],[Preferred?]]="Y", " (Preferred)", ""), "")</f>
        <v/>
      </c>
      <c r="V2768" s="43" t="s">
        <v>18619</v>
      </c>
      <c r="W2768" s="43" t="e">
        <f t="array" ref="W2768">INDEX(Table6[#Data], MATCH(1, ISNUMBER(SEARCH(Transcripts[[#This Row],[RefSeq mRNA ID]], Table6['#name])), 0), 1)</f>
        <v>#N/A</v>
      </c>
      <c r="X2768" s="43"/>
      <c r="Y2768" s="43"/>
      <c r="Z2768" t="s">
        <v>849</v>
      </c>
      <c r="AA2768" t="s">
        <v>850</v>
      </c>
      <c r="AB2768">
        <v>4875</v>
      </c>
      <c r="AC2768" t="s">
        <v>148</v>
      </c>
      <c r="AD2768" t="s">
        <v>27</v>
      </c>
      <c r="AE2768" t="s">
        <v>11772</v>
      </c>
    </row>
    <row r="2769" spans="8:31" hidden="1" x14ac:dyDescent="0.25">
      <c r="H2769" t="s">
        <v>7445</v>
      </c>
      <c r="I2769" t="s">
        <v>7459</v>
      </c>
      <c r="L2769">
        <v>618</v>
      </c>
      <c r="M2769" t="s">
        <v>195</v>
      </c>
      <c r="N2769" t="s">
        <v>7460</v>
      </c>
      <c r="Q2769">
        <v>0</v>
      </c>
      <c r="R2769" t="s">
        <v>98</v>
      </c>
      <c r="S2769" t="s">
        <v>98</v>
      </c>
      <c r="T2769" t="str">
        <f>IF(Transcripts[[#This Row],[List?]]="Y", Transcripts[[#This Row],[RefSeq mRNA ID]]&amp;IF(Transcripts[[#This Row],[Preferred?]]="Y", " (Preferred)", ""), "")</f>
        <v/>
      </c>
      <c r="V2769" s="43" t="s">
        <v>18619</v>
      </c>
      <c r="W2769" s="43" t="e">
        <f t="array" ref="W2769">INDEX(Table6[#Data], MATCH(1, ISNUMBER(SEARCH(Transcripts[[#This Row],[RefSeq mRNA ID]], Table6['#name])), 0), 1)</f>
        <v>#N/A</v>
      </c>
      <c r="X2769" s="43"/>
      <c r="Y2769" s="43"/>
      <c r="Z2769" t="s">
        <v>866</v>
      </c>
      <c r="AA2769" t="s">
        <v>867</v>
      </c>
      <c r="AB2769">
        <v>2043</v>
      </c>
      <c r="AC2769" t="s">
        <v>148</v>
      </c>
      <c r="AD2769" t="s">
        <v>27</v>
      </c>
      <c r="AE2769" t="s">
        <v>11773</v>
      </c>
    </row>
    <row r="2770" spans="8:31" hidden="1" x14ac:dyDescent="0.25">
      <c r="H2770" t="s">
        <v>7445</v>
      </c>
      <c r="I2770" t="s">
        <v>7461</v>
      </c>
      <c r="L2770">
        <v>615</v>
      </c>
      <c r="M2770" t="s">
        <v>195</v>
      </c>
      <c r="N2770" t="s">
        <v>7462</v>
      </c>
      <c r="Q2770">
        <v>0</v>
      </c>
      <c r="R2770" t="s">
        <v>98</v>
      </c>
      <c r="S2770" t="s">
        <v>98</v>
      </c>
      <c r="T2770" t="str">
        <f>IF(Transcripts[[#This Row],[List?]]="Y", Transcripts[[#This Row],[RefSeq mRNA ID]]&amp;IF(Transcripts[[#This Row],[Preferred?]]="Y", " (Preferred)", ""), "")</f>
        <v/>
      </c>
      <c r="V2770" s="43" t="s">
        <v>18619</v>
      </c>
      <c r="W2770" s="43" t="e">
        <f t="array" ref="W2770">INDEX(Table6[#Data], MATCH(1, ISNUMBER(SEARCH(Transcripts[[#This Row],[RefSeq mRNA ID]], Table6['#name])), 0), 1)</f>
        <v>#N/A</v>
      </c>
      <c r="X2770" s="43"/>
      <c r="Y2770" s="43"/>
      <c r="Z2770" t="s">
        <v>841</v>
      </c>
      <c r="AA2770" t="s">
        <v>842</v>
      </c>
      <c r="AB2770">
        <v>4704</v>
      </c>
      <c r="AC2770" t="s">
        <v>148</v>
      </c>
      <c r="AD2770" t="s">
        <v>27</v>
      </c>
      <c r="AE2770" t="s">
        <v>11774</v>
      </c>
    </row>
    <row r="2771" spans="8:31" hidden="1" x14ac:dyDescent="0.25">
      <c r="H2771" t="s">
        <v>7445</v>
      </c>
      <c r="I2771" t="s">
        <v>7463</v>
      </c>
      <c r="L2771">
        <v>567</v>
      </c>
      <c r="M2771" t="s">
        <v>195</v>
      </c>
      <c r="N2771" t="s">
        <v>7464</v>
      </c>
      <c r="Q2771">
        <v>0</v>
      </c>
      <c r="R2771" t="s">
        <v>98</v>
      </c>
      <c r="S2771" t="s">
        <v>98</v>
      </c>
      <c r="T2771" t="str">
        <f>IF(Transcripts[[#This Row],[List?]]="Y", Transcripts[[#This Row],[RefSeq mRNA ID]]&amp;IF(Transcripts[[#This Row],[Preferred?]]="Y", " (Preferred)", ""), "")</f>
        <v/>
      </c>
      <c r="V2771" s="43" t="s">
        <v>18619</v>
      </c>
      <c r="W2771" s="43" t="e">
        <f t="array" ref="W2771">INDEX(Table6[#Data], MATCH(1, ISNUMBER(SEARCH(Transcripts[[#This Row],[RefSeq mRNA ID]], Table6['#name])), 0), 1)</f>
        <v>#N/A</v>
      </c>
      <c r="X2771" s="43"/>
      <c r="Y2771" s="43"/>
      <c r="Z2771" t="s">
        <v>2522</v>
      </c>
      <c r="AA2771" t="s">
        <v>2523</v>
      </c>
      <c r="AB2771">
        <v>3276</v>
      </c>
      <c r="AC2771" t="s">
        <v>15</v>
      </c>
      <c r="AD2771" t="s">
        <v>27</v>
      </c>
      <c r="AE2771" t="s">
        <v>11775</v>
      </c>
    </row>
    <row r="2772" spans="8:31" hidden="1" x14ac:dyDescent="0.25">
      <c r="H2772" t="s">
        <v>7445</v>
      </c>
      <c r="I2772" t="s">
        <v>7465</v>
      </c>
      <c r="L2772">
        <v>561</v>
      </c>
      <c r="M2772" t="s">
        <v>195</v>
      </c>
      <c r="N2772" t="s">
        <v>7466</v>
      </c>
      <c r="Q2772">
        <v>0</v>
      </c>
      <c r="R2772" t="s">
        <v>98</v>
      </c>
      <c r="S2772" t="s">
        <v>98</v>
      </c>
      <c r="T2772" t="str">
        <f>IF(Transcripts[[#This Row],[List?]]="Y", Transcripts[[#This Row],[RefSeq mRNA ID]]&amp;IF(Transcripts[[#This Row],[Preferred?]]="Y", " (Preferred)", ""), "")</f>
        <v/>
      </c>
      <c r="V2772" s="43" t="s">
        <v>18619</v>
      </c>
      <c r="W2772" s="43" t="e">
        <f t="array" ref="W2772">INDEX(Table6[#Data], MATCH(1, ISNUMBER(SEARCH(Transcripts[[#This Row],[RefSeq mRNA ID]], Table6['#name])), 0), 1)</f>
        <v>#N/A</v>
      </c>
      <c r="X2772" s="43"/>
      <c r="Y2772" s="43"/>
      <c r="Z2772" t="s">
        <v>2532</v>
      </c>
      <c r="AA2772" t="s">
        <v>2533</v>
      </c>
      <c r="AB2772">
        <v>1887</v>
      </c>
      <c r="AC2772" t="s">
        <v>15</v>
      </c>
      <c r="AD2772" t="s">
        <v>27</v>
      </c>
      <c r="AE2772" t="s">
        <v>11776</v>
      </c>
    </row>
    <row r="2773" spans="8:31" hidden="1" x14ac:dyDescent="0.25">
      <c r="H2773" t="s">
        <v>7445</v>
      </c>
      <c r="I2773" t="s">
        <v>7467</v>
      </c>
      <c r="L2773">
        <v>546</v>
      </c>
      <c r="M2773" t="s">
        <v>195</v>
      </c>
      <c r="N2773" t="s">
        <v>7468</v>
      </c>
      <c r="Q2773">
        <v>0</v>
      </c>
      <c r="R2773" t="s">
        <v>98</v>
      </c>
      <c r="S2773" t="s">
        <v>98</v>
      </c>
      <c r="T2773" t="str">
        <f>IF(Transcripts[[#This Row],[List?]]="Y", Transcripts[[#This Row],[RefSeq mRNA ID]]&amp;IF(Transcripts[[#This Row],[Preferred?]]="Y", " (Preferred)", ""), "")</f>
        <v/>
      </c>
      <c r="V2773" s="43" t="s">
        <v>18619</v>
      </c>
      <c r="W2773" s="43" t="e">
        <f t="array" ref="W2773">INDEX(Table6[#Data], MATCH(1, ISNUMBER(SEARCH(Transcripts[[#This Row],[RefSeq mRNA ID]], Table6['#name])), 0), 1)</f>
        <v>#N/A</v>
      </c>
      <c r="X2773" s="43"/>
      <c r="Y2773" s="43"/>
      <c r="Z2773" t="s">
        <v>2525</v>
      </c>
      <c r="AA2773" t="s">
        <v>2526</v>
      </c>
      <c r="AB2773">
        <v>2118</v>
      </c>
      <c r="AC2773" t="s">
        <v>15</v>
      </c>
      <c r="AD2773" t="s">
        <v>27</v>
      </c>
      <c r="AE2773" t="s">
        <v>11777</v>
      </c>
    </row>
    <row r="2774" spans="8:31" hidden="1" x14ac:dyDescent="0.25">
      <c r="H2774" t="s">
        <v>7445</v>
      </c>
      <c r="I2774" t="s">
        <v>7469</v>
      </c>
      <c r="L2774">
        <v>541</v>
      </c>
      <c r="M2774" t="s">
        <v>195</v>
      </c>
      <c r="N2774" t="s">
        <v>7470</v>
      </c>
      <c r="Q2774">
        <v>0</v>
      </c>
      <c r="R2774" t="s">
        <v>98</v>
      </c>
      <c r="S2774" t="s">
        <v>98</v>
      </c>
      <c r="T2774" t="str">
        <f>IF(Transcripts[[#This Row],[List?]]="Y", Transcripts[[#This Row],[RefSeq mRNA ID]]&amp;IF(Transcripts[[#This Row],[Preferred?]]="Y", " (Preferred)", ""), "")</f>
        <v/>
      </c>
      <c r="V2774" s="43" t="s">
        <v>18619</v>
      </c>
      <c r="W2774" s="43" t="e">
        <f t="array" ref="W2774">INDEX(Table6[#Data], MATCH(1, ISNUMBER(SEARCH(Transcripts[[#This Row],[RefSeq mRNA ID]], Table6['#name])), 0), 1)</f>
        <v>#N/A</v>
      </c>
      <c r="X2774" s="43"/>
      <c r="Y2774" s="43"/>
      <c r="Z2774" t="s">
        <v>2536</v>
      </c>
      <c r="AA2774" t="s">
        <v>2537</v>
      </c>
      <c r="AB2774">
        <v>1218</v>
      </c>
      <c r="AC2774" t="s">
        <v>15</v>
      </c>
      <c r="AD2774" t="s">
        <v>27</v>
      </c>
      <c r="AE2774" t="s">
        <v>11778</v>
      </c>
    </row>
    <row r="2775" spans="8:31" hidden="1" x14ac:dyDescent="0.25">
      <c r="H2775" t="s">
        <v>7445</v>
      </c>
      <c r="I2775" t="s">
        <v>7471</v>
      </c>
      <c r="L2775">
        <v>528</v>
      </c>
      <c r="M2775" t="s">
        <v>195</v>
      </c>
      <c r="N2775" t="s">
        <v>7472</v>
      </c>
      <c r="Q2775">
        <v>0</v>
      </c>
      <c r="R2775" t="s">
        <v>98</v>
      </c>
      <c r="S2775" t="s">
        <v>98</v>
      </c>
      <c r="T2775" t="str">
        <f>IF(Transcripts[[#This Row],[List?]]="Y", Transcripts[[#This Row],[RefSeq mRNA ID]]&amp;IF(Transcripts[[#This Row],[Preferred?]]="Y", " (Preferred)", ""), "")</f>
        <v/>
      </c>
      <c r="V2775" s="43" t="s">
        <v>18619</v>
      </c>
      <c r="W2775" s="43" t="e">
        <f t="array" ref="W2775">INDEX(Table6[#Data], MATCH(1, ISNUMBER(SEARCH(Transcripts[[#This Row],[RefSeq mRNA ID]], Table6['#name])), 0), 1)</f>
        <v>#N/A</v>
      </c>
      <c r="X2775" s="43"/>
      <c r="Y2775" s="43"/>
      <c r="Z2775" t="s">
        <v>2515</v>
      </c>
      <c r="AA2775" t="s">
        <v>2516</v>
      </c>
      <c r="AB2775">
        <v>3633</v>
      </c>
      <c r="AC2775" t="s">
        <v>15</v>
      </c>
      <c r="AD2775" t="s">
        <v>27</v>
      </c>
      <c r="AE2775" t="s">
        <v>11779</v>
      </c>
    </row>
    <row r="2776" spans="8:31" hidden="1" x14ac:dyDescent="0.25">
      <c r="H2776" t="s">
        <v>7445</v>
      </c>
      <c r="I2776" t="s">
        <v>7473</v>
      </c>
      <c r="L2776">
        <v>455</v>
      </c>
      <c r="M2776" t="s">
        <v>195</v>
      </c>
      <c r="N2776" t="s">
        <v>7474</v>
      </c>
      <c r="Q2776">
        <v>0</v>
      </c>
      <c r="R2776" t="s">
        <v>98</v>
      </c>
      <c r="S2776" t="s">
        <v>98</v>
      </c>
      <c r="T2776" t="str">
        <f>IF(Transcripts[[#This Row],[List?]]="Y", Transcripts[[#This Row],[RefSeq mRNA ID]]&amp;IF(Transcripts[[#This Row],[Preferred?]]="Y", " (Preferred)", ""), "")</f>
        <v/>
      </c>
      <c r="V2776" s="43" t="s">
        <v>18619</v>
      </c>
      <c r="W2776" s="43" t="e">
        <f t="array" ref="W2776">INDEX(Table6[#Data], MATCH(1, ISNUMBER(SEARCH(Transcripts[[#This Row],[RefSeq mRNA ID]], Table6['#name])), 0), 1)</f>
        <v>#N/A</v>
      </c>
      <c r="X2776" s="43"/>
      <c r="Y2776" s="43"/>
      <c r="Z2776" t="s">
        <v>2513</v>
      </c>
      <c r="AC2776" t="s">
        <v>15</v>
      </c>
      <c r="AD2776" t="s">
        <v>27</v>
      </c>
      <c r="AE2776" t="s">
        <v>2513</v>
      </c>
    </row>
    <row r="2777" spans="8:31" hidden="1" x14ac:dyDescent="0.25">
      <c r="H2777" t="s">
        <v>7445</v>
      </c>
      <c r="I2777" t="s">
        <v>7475</v>
      </c>
      <c r="L2777">
        <v>417</v>
      </c>
      <c r="M2777" t="s">
        <v>195</v>
      </c>
      <c r="N2777" t="s">
        <v>7476</v>
      </c>
      <c r="Q2777">
        <v>0</v>
      </c>
      <c r="R2777" t="s">
        <v>98</v>
      </c>
      <c r="S2777" t="s">
        <v>98</v>
      </c>
      <c r="T2777" t="str">
        <f>IF(Transcripts[[#This Row],[List?]]="Y", Transcripts[[#This Row],[RefSeq mRNA ID]]&amp;IF(Transcripts[[#This Row],[Preferred?]]="Y", " (Preferred)", ""), "")</f>
        <v/>
      </c>
      <c r="V2777" s="43" t="s">
        <v>18619</v>
      </c>
      <c r="W2777" s="43" t="e">
        <f t="array" ref="W2777">INDEX(Table6[#Data], MATCH(1, ISNUMBER(SEARCH(Transcripts[[#This Row],[RefSeq mRNA ID]], Table6['#name])), 0), 1)</f>
        <v>#N/A</v>
      </c>
      <c r="X2777" s="43"/>
      <c r="Y2777" s="43"/>
      <c r="Z2777" t="s">
        <v>2511</v>
      </c>
      <c r="AC2777" t="s">
        <v>15</v>
      </c>
      <c r="AD2777" t="s">
        <v>27</v>
      </c>
      <c r="AE2777" t="s">
        <v>2511</v>
      </c>
    </row>
    <row r="2778" spans="8:31" hidden="1" x14ac:dyDescent="0.25">
      <c r="H2778" t="s">
        <v>7445</v>
      </c>
      <c r="I2778" t="s">
        <v>7503</v>
      </c>
      <c r="L2778">
        <v>786</v>
      </c>
      <c r="M2778" t="s">
        <v>212</v>
      </c>
      <c r="N2778" t="s">
        <v>7504</v>
      </c>
      <c r="Q2778">
        <v>0</v>
      </c>
      <c r="R2778" t="s">
        <v>98</v>
      </c>
      <c r="S2778" t="s">
        <v>98</v>
      </c>
      <c r="T2778" t="str">
        <f>IF(Transcripts[[#This Row],[List?]]="Y", Transcripts[[#This Row],[RefSeq mRNA ID]]&amp;IF(Transcripts[[#This Row],[Preferred?]]="Y", " (Preferred)", ""), "")</f>
        <v/>
      </c>
      <c r="V2778" s="43" t="s">
        <v>18619</v>
      </c>
      <c r="W2778" s="43" t="e">
        <f t="array" ref="W2778">INDEX(Table6[#Data], MATCH(1, ISNUMBER(SEARCH(Transcripts[[#This Row],[RefSeq mRNA ID]], Table6['#name])), 0), 1)</f>
        <v>#N/A</v>
      </c>
      <c r="X2778" s="43"/>
      <c r="Y2778" s="43"/>
      <c r="Z2778" t="s">
        <v>2540</v>
      </c>
      <c r="AA2778" t="s">
        <v>2541</v>
      </c>
      <c r="AB2778">
        <v>384</v>
      </c>
      <c r="AC2778" t="s">
        <v>15</v>
      </c>
      <c r="AD2778" t="s">
        <v>27</v>
      </c>
      <c r="AE2778" t="s">
        <v>11780</v>
      </c>
    </row>
    <row r="2779" spans="8:31" hidden="1" x14ac:dyDescent="0.25">
      <c r="H2779" t="s">
        <v>7505</v>
      </c>
      <c r="I2779" t="s">
        <v>7525</v>
      </c>
      <c r="J2779" t="s">
        <v>7526</v>
      </c>
      <c r="K2779" t="s">
        <v>20540</v>
      </c>
      <c r="L2779">
        <v>1322</v>
      </c>
      <c r="M2779" t="s">
        <v>27</v>
      </c>
      <c r="N2779" t="s">
        <v>7527</v>
      </c>
      <c r="P2779" t="s">
        <v>7528</v>
      </c>
      <c r="Q2779">
        <v>1131</v>
      </c>
      <c r="R2779" t="s">
        <v>97</v>
      </c>
      <c r="S2779" t="s">
        <v>97</v>
      </c>
      <c r="T2779" t="str">
        <f>IF(Transcripts[[#This Row],[List?]]="Y", Transcripts[[#This Row],[RefSeq mRNA ID]]&amp;IF(Transcripts[[#This Row],[Preferred?]]="Y", " (Preferred)", ""), "")</f>
        <v>NM_058216.3 (Preferred)</v>
      </c>
      <c r="V2779" s="43" t="s">
        <v>18620</v>
      </c>
      <c r="W2779" s="43" t="e">
        <f t="array" ref="W2779">INDEX(Table6[#Data], MATCH(1, ISNUMBER(SEARCH(Transcripts[[#This Row],[RefSeq mRNA ID]], Table6['#name])), 0), 1)</f>
        <v>#N/A</v>
      </c>
      <c r="X2779" s="43"/>
      <c r="Y2779" s="43"/>
      <c r="Z2779" t="s">
        <v>2543</v>
      </c>
      <c r="AC2779" t="s">
        <v>15</v>
      </c>
      <c r="AD2779" t="s">
        <v>27</v>
      </c>
      <c r="AE2779" t="s">
        <v>2543</v>
      </c>
    </row>
    <row r="2780" spans="8:31" hidden="1" x14ac:dyDescent="0.25">
      <c r="H2780" t="s">
        <v>7505</v>
      </c>
      <c r="I2780" t="s">
        <v>7529</v>
      </c>
      <c r="J2780" t="s">
        <v>7530</v>
      </c>
      <c r="L2780">
        <v>1319</v>
      </c>
      <c r="M2780" t="s">
        <v>27</v>
      </c>
      <c r="N2780" t="s">
        <v>7531</v>
      </c>
      <c r="Q2780">
        <v>1041</v>
      </c>
      <c r="R2780" t="s">
        <v>98</v>
      </c>
      <c r="S2780" t="s">
        <v>98</v>
      </c>
      <c r="T2780" t="str">
        <f>IF(Transcripts[[#This Row],[List?]]="Y", Transcripts[[#This Row],[RefSeq mRNA ID]]&amp;IF(Transcripts[[#This Row],[Preferred?]]="Y", " (Preferred)", ""), "")</f>
        <v/>
      </c>
      <c r="V2780" s="43" t="s">
        <v>18620</v>
      </c>
      <c r="W2780" s="43" t="e">
        <f t="array" ref="W2780">INDEX(Table6[#Data], MATCH(1, ISNUMBER(SEARCH(Transcripts[[#This Row],[RefSeq mRNA ID]], Table6['#name])), 0), 1)</f>
        <v>#N/A</v>
      </c>
      <c r="X2780" s="43"/>
      <c r="Y2780" s="43"/>
      <c r="Z2780" t="s">
        <v>2529</v>
      </c>
      <c r="AA2780" t="s">
        <v>2530</v>
      </c>
      <c r="AB2780">
        <v>1974</v>
      </c>
      <c r="AC2780" t="s">
        <v>15</v>
      </c>
      <c r="AD2780" t="s">
        <v>27</v>
      </c>
      <c r="AE2780" t="s">
        <v>11781</v>
      </c>
    </row>
    <row r="2781" spans="8:31" hidden="1" x14ac:dyDescent="0.25">
      <c r="H2781" t="s">
        <v>7505</v>
      </c>
      <c r="I2781" t="s">
        <v>7532</v>
      </c>
      <c r="J2781" t="s">
        <v>7533</v>
      </c>
      <c r="L2781">
        <v>779</v>
      </c>
      <c r="M2781" t="s">
        <v>27</v>
      </c>
      <c r="N2781" t="s">
        <v>7534</v>
      </c>
      <c r="Q2781">
        <v>772</v>
      </c>
      <c r="R2781" t="s">
        <v>98</v>
      </c>
      <c r="S2781" t="s">
        <v>98</v>
      </c>
      <c r="T2781" t="str">
        <f>IF(Transcripts[[#This Row],[List?]]="Y", Transcripts[[#This Row],[RefSeq mRNA ID]]&amp;IF(Transcripts[[#This Row],[Preferred?]]="Y", " (Preferred)", ""), "")</f>
        <v/>
      </c>
      <c r="V2781" s="43" t="s">
        <v>18620</v>
      </c>
      <c r="W2781" s="43" t="e">
        <f t="array" ref="W2781">INDEX(Table6[#Data], MATCH(1, ISNUMBER(SEARCH(Transcripts[[#This Row],[RefSeq mRNA ID]], Table6['#name])), 0), 1)</f>
        <v>#N/A</v>
      </c>
      <c r="X2781" s="43"/>
      <c r="Y2781" s="43"/>
      <c r="Z2781" t="s">
        <v>2519</v>
      </c>
      <c r="AA2781" t="s">
        <v>2520</v>
      </c>
      <c r="AB2781">
        <v>3474</v>
      </c>
      <c r="AC2781" t="s">
        <v>15</v>
      </c>
      <c r="AD2781" t="s">
        <v>27</v>
      </c>
      <c r="AE2781" t="s">
        <v>11782</v>
      </c>
    </row>
    <row r="2782" spans="8:31" hidden="1" x14ac:dyDescent="0.25">
      <c r="H2782" t="s">
        <v>7505</v>
      </c>
      <c r="I2782" t="s">
        <v>7538</v>
      </c>
      <c r="J2782" t="s">
        <v>7539</v>
      </c>
      <c r="L2782">
        <v>639</v>
      </c>
      <c r="M2782" t="s">
        <v>27</v>
      </c>
      <c r="N2782" t="s">
        <v>7540</v>
      </c>
      <c r="Q2782">
        <v>639</v>
      </c>
      <c r="R2782" t="s">
        <v>98</v>
      </c>
      <c r="S2782" t="s">
        <v>98</v>
      </c>
      <c r="T2782" t="str">
        <f>IF(Transcripts[[#This Row],[List?]]="Y", Transcripts[[#This Row],[RefSeq mRNA ID]]&amp;IF(Transcripts[[#This Row],[Preferred?]]="Y", " (Preferred)", ""), "")</f>
        <v/>
      </c>
      <c r="V2782" s="43" t="s">
        <v>18620</v>
      </c>
      <c r="W2782" s="43" t="e">
        <f t="array" ref="W2782">INDEX(Table6[#Data], MATCH(1, ISNUMBER(SEARCH(Transcripts[[#This Row],[RefSeq mRNA ID]], Table6['#name])), 0), 1)</f>
        <v>#N/A</v>
      </c>
      <c r="X2782" s="43"/>
      <c r="Y2782" s="43"/>
      <c r="Z2782" t="s">
        <v>8479</v>
      </c>
      <c r="AA2782" t="s">
        <v>8480</v>
      </c>
      <c r="AB2782">
        <v>2016</v>
      </c>
      <c r="AC2782" t="s">
        <v>8478</v>
      </c>
      <c r="AD2782" t="s">
        <v>27</v>
      </c>
      <c r="AE2782" t="s">
        <v>11783</v>
      </c>
    </row>
    <row r="2783" spans="8:31" hidden="1" x14ac:dyDescent="0.25">
      <c r="H2783" t="s">
        <v>7505</v>
      </c>
      <c r="I2783" t="s">
        <v>7541</v>
      </c>
      <c r="J2783" t="s">
        <v>7542</v>
      </c>
      <c r="K2783" t="s">
        <v>19877</v>
      </c>
      <c r="L2783">
        <v>565</v>
      </c>
      <c r="M2783" t="s">
        <v>27</v>
      </c>
      <c r="N2783" t="s">
        <v>7543</v>
      </c>
      <c r="P2783" t="s">
        <v>7544</v>
      </c>
      <c r="Q2783">
        <v>408</v>
      </c>
      <c r="R2783" t="s">
        <v>98</v>
      </c>
      <c r="S2783" t="s">
        <v>97</v>
      </c>
      <c r="T2783" t="str">
        <f>IF(Transcripts[[#This Row],[List?]]="Y", Transcripts[[#This Row],[RefSeq mRNA ID]]&amp;IF(Transcripts[[#This Row],[Preferred?]]="Y", " (Preferred)", ""), "")</f>
        <v>NM_002876.3</v>
      </c>
      <c r="V2783" s="43" t="s">
        <v>18620</v>
      </c>
      <c r="W2783" s="43" t="e">
        <f t="array" ref="W2783">INDEX(Table6[#Data], MATCH(1, ISNUMBER(SEARCH(Transcripts[[#This Row],[RefSeq mRNA ID]], Table6['#name])), 0), 1)</f>
        <v>#N/A</v>
      </c>
      <c r="X2783" s="43"/>
      <c r="Y2783" s="43"/>
      <c r="Z2783" t="s">
        <v>8483</v>
      </c>
      <c r="AA2783" t="s">
        <v>8484</v>
      </c>
      <c r="AB2783">
        <v>1833</v>
      </c>
      <c r="AC2783" t="s">
        <v>8478</v>
      </c>
      <c r="AD2783" t="s">
        <v>27</v>
      </c>
      <c r="AE2783" t="s">
        <v>11784</v>
      </c>
    </row>
    <row r="2784" spans="8:31" hidden="1" x14ac:dyDescent="0.25">
      <c r="H2784" t="s">
        <v>7505</v>
      </c>
      <c r="I2784" t="s">
        <v>7535</v>
      </c>
      <c r="J2784" t="s">
        <v>7536</v>
      </c>
      <c r="L2784">
        <v>726</v>
      </c>
      <c r="M2784" t="s">
        <v>27</v>
      </c>
      <c r="N2784" t="s">
        <v>7537</v>
      </c>
      <c r="Q2784">
        <v>407</v>
      </c>
      <c r="R2784" t="s">
        <v>98</v>
      </c>
      <c r="S2784" t="s">
        <v>98</v>
      </c>
      <c r="T2784" t="str">
        <f>IF(Transcripts[[#This Row],[List?]]="Y", Transcripts[[#This Row],[RefSeq mRNA ID]]&amp;IF(Transcripts[[#This Row],[Preferred?]]="Y", " (Preferred)", ""), "")</f>
        <v/>
      </c>
      <c r="V2784" s="43" t="s">
        <v>18620</v>
      </c>
      <c r="W2784" s="43" t="e">
        <f t="array" ref="W2784">INDEX(Table6[#Data], MATCH(1, ISNUMBER(SEARCH(Transcripts[[#This Row],[RefSeq mRNA ID]], Table6['#name])), 0), 1)</f>
        <v>#N/A</v>
      </c>
      <c r="X2784" s="43"/>
      <c r="Y2784" s="43"/>
      <c r="Z2784" t="s">
        <v>8490</v>
      </c>
      <c r="AA2784" t="s">
        <v>8491</v>
      </c>
      <c r="AB2784">
        <v>663</v>
      </c>
      <c r="AC2784" t="s">
        <v>8478</v>
      </c>
      <c r="AD2784" t="s">
        <v>27</v>
      </c>
      <c r="AE2784" t="s">
        <v>11785</v>
      </c>
    </row>
    <row r="2785" spans="8:31" hidden="1" x14ac:dyDescent="0.25">
      <c r="H2785" t="s">
        <v>7505</v>
      </c>
      <c r="I2785" t="s">
        <v>7512</v>
      </c>
      <c r="J2785" t="s">
        <v>7513</v>
      </c>
      <c r="L2785">
        <v>1253</v>
      </c>
      <c r="M2785" t="s">
        <v>189</v>
      </c>
      <c r="N2785" t="s">
        <v>7514</v>
      </c>
      <c r="Q2785">
        <v>405</v>
      </c>
      <c r="R2785" t="s">
        <v>98</v>
      </c>
      <c r="S2785" t="s">
        <v>98</v>
      </c>
      <c r="T2785" t="str">
        <f>IF(Transcripts[[#This Row],[List?]]="Y", Transcripts[[#This Row],[RefSeq mRNA ID]]&amp;IF(Transcripts[[#This Row],[Preferred?]]="Y", " (Preferred)", ""), "")</f>
        <v/>
      </c>
      <c r="V2785" s="43" t="s">
        <v>18620</v>
      </c>
      <c r="W2785" s="43" t="e">
        <f t="array" ref="W2785">INDEX(Table6[#Data], MATCH(1, ISNUMBER(SEARCH(Transcripts[[#This Row],[RefSeq mRNA ID]], Table6['#name])), 0), 1)</f>
        <v>#N/A</v>
      </c>
      <c r="X2785" s="43"/>
      <c r="Y2785" s="43"/>
      <c r="Z2785" t="s">
        <v>8487</v>
      </c>
      <c r="AA2785" t="s">
        <v>8488</v>
      </c>
      <c r="AB2785">
        <v>1071</v>
      </c>
      <c r="AC2785" t="s">
        <v>8478</v>
      </c>
      <c r="AD2785" t="s">
        <v>27</v>
      </c>
      <c r="AE2785" t="s">
        <v>11786</v>
      </c>
    </row>
    <row r="2786" spans="8:31" hidden="1" x14ac:dyDescent="0.25">
      <c r="H2786" t="s">
        <v>7505</v>
      </c>
      <c r="I2786" t="s">
        <v>7515</v>
      </c>
      <c r="J2786" t="s">
        <v>7516</v>
      </c>
      <c r="L2786">
        <v>1098</v>
      </c>
      <c r="M2786" t="s">
        <v>189</v>
      </c>
      <c r="N2786" t="s">
        <v>7517</v>
      </c>
      <c r="Q2786">
        <v>405</v>
      </c>
      <c r="R2786" t="s">
        <v>98</v>
      </c>
      <c r="S2786" t="s">
        <v>98</v>
      </c>
      <c r="T2786" t="str">
        <f>IF(Transcripts[[#This Row],[List?]]="Y", Transcripts[[#This Row],[RefSeq mRNA ID]]&amp;IF(Transcripts[[#This Row],[Preferred?]]="Y", " (Preferred)", ""), "")</f>
        <v/>
      </c>
      <c r="V2786" s="43" t="s">
        <v>18620</v>
      </c>
      <c r="W2786" s="43" t="e">
        <f t="array" ref="W2786">INDEX(Table6[#Data], MATCH(1, ISNUMBER(SEARCH(Transcripts[[#This Row],[RefSeq mRNA ID]], Table6['#name])), 0), 1)</f>
        <v>#N/A</v>
      </c>
      <c r="X2786" s="43"/>
      <c r="Y2786" s="43"/>
      <c r="Z2786" t="s">
        <v>8493</v>
      </c>
      <c r="AC2786" t="s">
        <v>8478</v>
      </c>
      <c r="AD2786" t="s">
        <v>27</v>
      </c>
      <c r="AE2786" t="s">
        <v>8493</v>
      </c>
    </row>
    <row r="2787" spans="8:31" hidden="1" x14ac:dyDescent="0.25">
      <c r="H2787" t="s">
        <v>7505</v>
      </c>
      <c r="I2787" t="s">
        <v>7545</v>
      </c>
      <c r="J2787" t="s">
        <v>7546</v>
      </c>
      <c r="L2787">
        <v>474</v>
      </c>
      <c r="M2787" t="s">
        <v>27</v>
      </c>
      <c r="N2787" t="s">
        <v>7547</v>
      </c>
      <c r="Q2787">
        <v>324</v>
      </c>
      <c r="R2787" t="s">
        <v>98</v>
      </c>
      <c r="S2787" t="s">
        <v>98</v>
      </c>
      <c r="T2787" t="str">
        <f>IF(Transcripts[[#This Row],[List?]]="Y", Transcripts[[#This Row],[RefSeq mRNA ID]]&amp;IF(Transcripts[[#This Row],[Preferred?]]="Y", " (Preferred)", ""), "")</f>
        <v/>
      </c>
      <c r="V2787" s="43" t="s">
        <v>18620</v>
      </c>
      <c r="W2787" s="43" t="e">
        <f t="array" ref="W2787">INDEX(Table6[#Data], MATCH(1, ISNUMBER(SEARCH(Transcripts[[#This Row],[RefSeq mRNA ID]], Table6['#name])), 0), 1)</f>
        <v>#N/A</v>
      </c>
      <c r="X2787" s="43"/>
      <c r="Y2787" s="43"/>
      <c r="Z2787" t="s">
        <v>3302</v>
      </c>
      <c r="AC2787" t="s">
        <v>3301</v>
      </c>
      <c r="AD2787" t="s">
        <v>27</v>
      </c>
      <c r="AE2787" t="s">
        <v>3302</v>
      </c>
    </row>
    <row r="2788" spans="8:31" hidden="1" x14ac:dyDescent="0.25">
      <c r="H2788" t="s">
        <v>7505</v>
      </c>
      <c r="I2788" t="s">
        <v>7506</v>
      </c>
      <c r="J2788" t="s">
        <v>7507</v>
      </c>
      <c r="L2788">
        <v>2077</v>
      </c>
      <c r="M2788" t="s">
        <v>189</v>
      </c>
      <c r="N2788" t="s">
        <v>7508</v>
      </c>
      <c r="Q2788">
        <v>159</v>
      </c>
      <c r="R2788" t="s">
        <v>98</v>
      </c>
      <c r="S2788" t="s">
        <v>98</v>
      </c>
      <c r="T2788" t="str">
        <f>IF(Transcripts[[#This Row],[List?]]="Y", Transcripts[[#This Row],[RefSeq mRNA ID]]&amp;IF(Transcripts[[#This Row],[Preferred?]]="Y", " (Preferred)", ""), "")</f>
        <v/>
      </c>
      <c r="V2788" s="43" t="s">
        <v>18620</v>
      </c>
      <c r="W2788" s="43" t="e">
        <f t="array" ref="W2788">INDEX(Table6[#Data], MATCH(1, ISNUMBER(SEARCH(Transcripts[[#This Row],[RefSeq mRNA ID]], Table6['#name])), 0), 1)</f>
        <v>#N/A</v>
      </c>
      <c r="X2788" s="43"/>
      <c r="Y2788" s="43"/>
      <c r="Z2788" t="s">
        <v>3308</v>
      </c>
      <c r="AA2788" t="s">
        <v>3309</v>
      </c>
      <c r="AB2788">
        <v>96</v>
      </c>
      <c r="AC2788" t="s">
        <v>3301</v>
      </c>
      <c r="AD2788" t="s">
        <v>27</v>
      </c>
      <c r="AE2788" t="s">
        <v>11787</v>
      </c>
    </row>
    <row r="2789" spans="8:31" hidden="1" x14ac:dyDescent="0.25">
      <c r="H2789" t="s">
        <v>7505</v>
      </c>
      <c r="I2789" t="s">
        <v>7509</v>
      </c>
      <c r="J2789" t="s">
        <v>7510</v>
      </c>
      <c r="L2789">
        <v>1609</v>
      </c>
      <c r="M2789" t="s">
        <v>189</v>
      </c>
      <c r="N2789" t="s">
        <v>7511</v>
      </c>
      <c r="Q2789">
        <v>159</v>
      </c>
      <c r="R2789" t="s">
        <v>98</v>
      </c>
      <c r="S2789" t="s">
        <v>98</v>
      </c>
      <c r="T2789" t="str">
        <f>IF(Transcripts[[#This Row],[List?]]="Y", Transcripts[[#This Row],[RefSeq mRNA ID]]&amp;IF(Transcripts[[#This Row],[Preferred?]]="Y", " (Preferred)", ""), "")</f>
        <v/>
      </c>
      <c r="V2789" s="43" t="s">
        <v>18620</v>
      </c>
      <c r="W2789" s="43" t="e">
        <f t="array" ref="W2789">INDEX(Table6[#Data], MATCH(1, ISNUMBER(SEARCH(Transcripts[[#This Row],[RefSeq mRNA ID]], Table6['#name])), 0), 1)</f>
        <v>#N/A</v>
      </c>
      <c r="X2789" s="43"/>
      <c r="Y2789" s="43"/>
      <c r="Z2789" t="s">
        <v>3304</v>
      </c>
      <c r="AA2789" t="s">
        <v>3305</v>
      </c>
      <c r="AB2789">
        <v>627</v>
      </c>
      <c r="AC2789" t="s">
        <v>3301</v>
      </c>
      <c r="AD2789" t="s">
        <v>27</v>
      </c>
      <c r="AE2789" t="s">
        <v>11788</v>
      </c>
    </row>
    <row r="2790" spans="8:31" hidden="1" x14ac:dyDescent="0.25">
      <c r="H2790" t="s">
        <v>7505</v>
      </c>
      <c r="I2790" t="s">
        <v>7518</v>
      </c>
      <c r="J2790" t="s">
        <v>7519</v>
      </c>
      <c r="L2790">
        <v>723</v>
      </c>
      <c r="M2790" t="s">
        <v>189</v>
      </c>
      <c r="N2790" t="s">
        <v>7520</v>
      </c>
      <c r="Q2790">
        <v>143</v>
      </c>
      <c r="R2790" t="s">
        <v>98</v>
      </c>
      <c r="S2790" t="s">
        <v>98</v>
      </c>
      <c r="T2790" t="str">
        <f>IF(Transcripts[[#This Row],[List?]]="Y", Transcripts[[#This Row],[RefSeq mRNA ID]]&amp;IF(Transcripts[[#This Row],[Preferred?]]="Y", " (Preferred)", ""), "")</f>
        <v/>
      </c>
      <c r="V2790" s="43" t="s">
        <v>18620</v>
      </c>
      <c r="W2790" s="43" t="e">
        <f t="array" ref="W2790">INDEX(Table6[#Data], MATCH(1, ISNUMBER(SEARCH(Transcripts[[#This Row],[RefSeq mRNA ID]], Table6['#name])), 0), 1)</f>
        <v>#N/A</v>
      </c>
      <c r="X2790" s="43"/>
      <c r="Y2790" s="43"/>
      <c r="Z2790" t="s">
        <v>8357</v>
      </c>
      <c r="AA2790" t="s">
        <v>8358</v>
      </c>
      <c r="AB2790">
        <v>2364</v>
      </c>
      <c r="AC2790" t="s">
        <v>8350</v>
      </c>
      <c r="AD2790" t="s">
        <v>27</v>
      </c>
      <c r="AE2790" t="s">
        <v>11789</v>
      </c>
    </row>
    <row r="2791" spans="8:31" hidden="1" x14ac:dyDescent="0.25">
      <c r="H2791" t="s">
        <v>7505</v>
      </c>
      <c r="I2791" t="s">
        <v>7521</v>
      </c>
      <c r="L2791">
        <v>653</v>
      </c>
      <c r="M2791" t="s">
        <v>195</v>
      </c>
      <c r="N2791" t="s">
        <v>7522</v>
      </c>
      <c r="Q2791">
        <v>0</v>
      </c>
      <c r="R2791" t="s">
        <v>98</v>
      </c>
      <c r="S2791" t="s">
        <v>98</v>
      </c>
      <c r="T2791" t="str">
        <f>IF(Transcripts[[#This Row],[List?]]="Y", Transcripts[[#This Row],[RefSeq mRNA ID]]&amp;IF(Transcripts[[#This Row],[Preferred?]]="Y", " (Preferred)", ""), "")</f>
        <v/>
      </c>
      <c r="V2791" s="43" t="s">
        <v>18620</v>
      </c>
      <c r="W2791" s="43" t="e">
        <f t="array" ref="W2791">INDEX(Table6[#Data], MATCH(1, ISNUMBER(SEARCH(Transcripts[[#This Row],[RefSeq mRNA ID]], Table6['#name])), 0), 1)</f>
        <v>#N/A</v>
      </c>
      <c r="X2791" s="43"/>
      <c r="Y2791" s="43"/>
      <c r="Z2791" t="s">
        <v>8351</v>
      </c>
      <c r="AA2791" t="s">
        <v>8352</v>
      </c>
      <c r="AB2791">
        <v>456</v>
      </c>
      <c r="AC2791" t="s">
        <v>8350</v>
      </c>
      <c r="AD2791" t="s">
        <v>27</v>
      </c>
      <c r="AE2791" t="s">
        <v>11790</v>
      </c>
    </row>
    <row r="2792" spans="8:31" hidden="1" x14ac:dyDescent="0.25">
      <c r="H2792" t="s">
        <v>7505</v>
      </c>
      <c r="I2792" t="s">
        <v>7523</v>
      </c>
      <c r="L2792">
        <v>558</v>
      </c>
      <c r="M2792" t="s">
        <v>195</v>
      </c>
      <c r="N2792" t="s">
        <v>7524</v>
      </c>
      <c r="Q2792" s="43">
        <v>0</v>
      </c>
      <c r="R2792" t="s">
        <v>98</v>
      </c>
      <c r="S2792" s="43" t="s">
        <v>98</v>
      </c>
      <c r="T2792" t="str">
        <f>IF(Transcripts[[#This Row],[List?]]="Y", Transcripts[[#This Row],[RefSeq mRNA ID]]&amp;IF(Transcripts[[#This Row],[Preferred?]]="Y", " (Preferred)", ""), "")</f>
        <v/>
      </c>
      <c r="V2792" s="43" t="s">
        <v>18620</v>
      </c>
      <c r="W2792" s="43" t="e">
        <f t="array" ref="W2792">INDEX(Table6[#Data], MATCH(1, ISNUMBER(SEARCH(Transcripts[[#This Row],[RefSeq mRNA ID]], Table6['#name])), 0), 1)</f>
        <v>#N/A</v>
      </c>
      <c r="X2792" s="43"/>
      <c r="Y2792" s="43"/>
      <c r="Z2792" t="s">
        <v>8361</v>
      </c>
      <c r="AC2792" t="s">
        <v>8350</v>
      </c>
      <c r="AD2792" t="s">
        <v>27</v>
      </c>
      <c r="AE2792" t="s">
        <v>8361</v>
      </c>
    </row>
    <row r="2793" spans="8:31" hidden="1" x14ac:dyDescent="0.25">
      <c r="H2793" t="s">
        <v>7505</v>
      </c>
      <c r="I2793" t="s">
        <v>7548</v>
      </c>
      <c r="L2793">
        <v>751</v>
      </c>
      <c r="M2793" t="s">
        <v>212</v>
      </c>
      <c r="N2793" t="s">
        <v>7549</v>
      </c>
      <c r="Q2793">
        <v>0</v>
      </c>
      <c r="R2793" t="s">
        <v>98</v>
      </c>
      <c r="S2793" t="s">
        <v>98</v>
      </c>
      <c r="T2793" t="str">
        <f>IF(Transcripts[[#This Row],[List?]]="Y", Transcripts[[#This Row],[RefSeq mRNA ID]]&amp;IF(Transcripts[[#This Row],[Preferred?]]="Y", " (Preferred)", ""), "")</f>
        <v/>
      </c>
      <c r="V2793" s="43" t="s">
        <v>18620</v>
      </c>
      <c r="W2793" s="43" t="e">
        <f t="array" ref="W2793">INDEX(Table6[#Data], MATCH(1, ISNUMBER(SEARCH(Transcripts[[#This Row],[RefSeq mRNA ID]], Table6['#name])), 0), 1)</f>
        <v>#N/A</v>
      </c>
      <c r="X2793" s="43"/>
      <c r="Y2793" s="43"/>
      <c r="Z2793" t="s">
        <v>8354</v>
      </c>
      <c r="AA2793" t="s">
        <v>8355</v>
      </c>
      <c r="AB2793">
        <v>213</v>
      </c>
      <c r="AC2793" t="s">
        <v>8350</v>
      </c>
      <c r="AD2793" t="s">
        <v>27</v>
      </c>
      <c r="AE2793" t="s">
        <v>11791</v>
      </c>
    </row>
    <row r="2794" spans="8:31" hidden="1" x14ac:dyDescent="0.25">
      <c r="H2794" t="s">
        <v>7505</v>
      </c>
      <c r="I2794" t="s">
        <v>7550</v>
      </c>
      <c r="L2794">
        <v>464</v>
      </c>
      <c r="M2794" t="s">
        <v>212</v>
      </c>
      <c r="N2794" t="s">
        <v>7551</v>
      </c>
      <c r="Q2794">
        <v>0</v>
      </c>
      <c r="R2794" t="s">
        <v>98</v>
      </c>
      <c r="S2794" t="s">
        <v>98</v>
      </c>
      <c r="T2794" t="str">
        <f>IF(Transcripts[[#This Row],[List?]]="Y", Transcripts[[#This Row],[RefSeq mRNA ID]]&amp;IF(Transcripts[[#This Row],[Preferred?]]="Y", " (Preferred)", ""), "")</f>
        <v/>
      </c>
      <c r="V2794" s="43" t="s">
        <v>18620</v>
      </c>
      <c r="W2794" s="43" t="e">
        <f t="array" ref="W2794">INDEX(Table6[#Data], MATCH(1, ISNUMBER(SEARCH(Transcripts[[#This Row],[RefSeq mRNA ID]], Table6['#name])), 0), 1)</f>
        <v>#N/A</v>
      </c>
      <c r="X2794" s="43"/>
      <c r="Y2794" s="43"/>
      <c r="Z2794" t="s">
        <v>6004</v>
      </c>
      <c r="AA2794" t="s">
        <v>6005</v>
      </c>
      <c r="AB2794">
        <v>6966</v>
      </c>
      <c r="AC2794" t="s">
        <v>6000</v>
      </c>
      <c r="AD2794" t="s">
        <v>27</v>
      </c>
      <c r="AE2794" t="s">
        <v>11792</v>
      </c>
    </row>
    <row r="2795" spans="8:31" hidden="1" x14ac:dyDescent="0.25">
      <c r="H2795" t="s">
        <v>7505</v>
      </c>
      <c r="I2795" t="s">
        <v>7552</v>
      </c>
      <c r="L2795">
        <v>427</v>
      </c>
      <c r="M2795" t="s">
        <v>212</v>
      </c>
      <c r="N2795" t="s">
        <v>7553</v>
      </c>
      <c r="Q2795">
        <v>0</v>
      </c>
      <c r="R2795" t="s">
        <v>98</v>
      </c>
      <c r="S2795" t="s">
        <v>98</v>
      </c>
      <c r="T2795" t="str">
        <f>IF(Transcripts[[#This Row],[List?]]="Y", Transcripts[[#This Row],[RefSeq mRNA ID]]&amp;IF(Transcripts[[#This Row],[Preferred?]]="Y", " (Preferred)", ""), "")</f>
        <v/>
      </c>
      <c r="V2795" s="43" t="s">
        <v>18620</v>
      </c>
      <c r="W2795" s="43" t="e">
        <f t="array" ref="W2795">INDEX(Table6[#Data], MATCH(1, ISNUMBER(SEARCH(Transcripts[[#This Row],[RefSeq mRNA ID]], Table6['#name])), 0), 1)</f>
        <v>#N/A</v>
      </c>
      <c r="X2795" s="43"/>
      <c r="Y2795" s="43"/>
      <c r="Z2795" t="s">
        <v>6001</v>
      </c>
      <c r="AA2795" t="s">
        <v>6002</v>
      </c>
      <c r="AB2795">
        <v>353</v>
      </c>
      <c r="AC2795" t="s">
        <v>6000</v>
      </c>
      <c r="AD2795" t="s">
        <v>27</v>
      </c>
      <c r="AE2795" t="s">
        <v>11793</v>
      </c>
    </row>
    <row r="2796" spans="8:31" hidden="1" x14ac:dyDescent="0.25">
      <c r="H2796" t="s">
        <v>7554</v>
      </c>
      <c r="I2796" t="s">
        <v>7602</v>
      </c>
      <c r="J2796" t="s">
        <v>7603</v>
      </c>
      <c r="K2796" t="s">
        <v>19881</v>
      </c>
      <c r="L2796">
        <v>1528</v>
      </c>
      <c r="M2796" t="s">
        <v>27</v>
      </c>
      <c r="N2796" t="s">
        <v>7604</v>
      </c>
      <c r="P2796" t="s">
        <v>7605</v>
      </c>
      <c r="Q2796">
        <v>1047</v>
      </c>
      <c r="R2796" t="s">
        <v>97</v>
      </c>
      <c r="S2796" t="s">
        <v>97</v>
      </c>
      <c r="T2796" t="str">
        <f>IF(Transcripts[[#This Row],[List?]]="Y", Transcripts[[#This Row],[RefSeq mRNA ID]]&amp;IF(Transcripts[[#This Row],[Preferred?]]="Y", " (Preferred)", ""), "")</f>
        <v>NM_001142571.1 (Preferred)</v>
      </c>
      <c r="V2796" s="43" t="s">
        <v>18621</v>
      </c>
      <c r="W2796" s="43" t="e">
        <f t="array" ref="W2796">INDEX(Table6[#Data], MATCH(1, ISNUMBER(SEARCH(Transcripts[[#This Row],[RefSeq mRNA ID]], Table6['#name])), 0), 1)</f>
        <v>#N/A</v>
      </c>
      <c r="X2796" s="43"/>
      <c r="Y2796" s="43"/>
      <c r="Z2796" t="s">
        <v>6011</v>
      </c>
      <c r="AA2796" t="s">
        <v>6012</v>
      </c>
      <c r="AB2796">
        <v>532</v>
      </c>
      <c r="AC2796" t="s">
        <v>6000</v>
      </c>
      <c r="AD2796" t="s">
        <v>27</v>
      </c>
      <c r="AE2796" t="s">
        <v>11794</v>
      </c>
    </row>
    <row r="2797" spans="8:31" hidden="1" x14ac:dyDescent="0.25">
      <c r="H2797" t="s">
        <v>7554</v>
      </c>
      <c r="I2797" t="s">
        <v>7592</v>
      </c>
      <c r="J2797" t="s">
        <v>7593</v>
      </c>
      <c r="K2797" t="s">
        <v>19882</v>
      </c>
      <c r="L2797">
        <v>2404</v>
      </c>
      <c r="M2797" t="s">
        <v>27</v>
      </c>
      <c r="N2797" t="s">
        <v>7594</v>
      </c>
      <c r="P2797" t="s">
        <v>7595</v>
      </c>
      <c r="Q2797">
        <v>987</v>
      </c>
      <c r="R2797" t="s">
        <v>98</v>
      </c>
      <c r="S2797" t="s">
        <v>97</v>
      </c>
      <c r="T2797" t="str">
        <f>IF(Transcripts[[#This Row],[List?]]="Y", Transcripts[[#This Row],[RefSeq mRNA ID]]&amp;IF(Transcripts[[#This Row],[Preferred?]]="Y", " (Preferred)", ""), "")</f>
        <v>NM_002878.3</v>
      </c>
      <c r="V2797" s="43" t="s">
        <v>18621</v>
      </c>
      <c r="W2797" s="43" t="e">
        <f t="array" ref="W2797">INDEX(Table6[#Data], MATCH(1, ISNUMBER(SEARCH(Transcripts[[#This Row],[RefSeq mRNA ID]], Table6['#name])), 0), 1)</f>
        <v>#N/A</v>
      </c>
      <c r="X2797" s="43"/>
      <c r="Y2797" s="43"/>
      <c r="Z2797" t="s">
        <v>6008</v>
      </c>
      <c r="AA2797" t="s">
        <v>6009</v>
      </c>
      <c r="AB2797">
        <v>3858</v>
      </c>
      <c r="AC2797" t="s">
        <v>6000</v>
      </c>
      <c r="AD2797" t="s">
        <v>27</v>
      </c>
      <c r="AE2797" t="s">
        <v>11795</v>
      </c>
    </row>
    <row r="2798" spans="8:31" hidden="1" x14ac:dyDescent="0.25">
      <c r="H2798" t="s">
        <v>7554</v>
      </c>
      <c r="I2798" t="s">
        <v>7596</v>
      </c>
      <c r="J2798" t="s">
        <v>7597</v>
      </c>
      <c r="L2798">
        <v>2287</v>
      </c>
      <c r="M2798" t="s">
        <v>27</v>
      </c>
      <c r="N2798" t="s">
        <v>7598</v>
      </c>
      <c r="P2798" t="s">
        <v>7595</v>
      </c>
      <c r="Q2798">
        <v>987</v>
      </c>
      <c r="R2798" t="s">
        <v>98</v>
      </c>
      <c r="S2798" t="s">
        <v>98</v>
      </c>
      <c r="T2798" t="str">
        <f>IF(Transcripts[[#This Row],[List?]]="Y", Transcripts[[#This Row],[RefSeq mRNA ID]]&amp;IF(Transcripts[[#This Row],[Preferred?]]="Y", " (Preferred)", ""), "")</f>
        <v/>
      </c>
      <c r="V2798" s="43" t="s">
        <v>18621</v>
      </c>
      <c r="W2798" s="43" t="e">
        <f t="array" ref="W2798">INDEX(Table6[#Data], MATCH(1, ISNUMBER(SEARCH(Transcripts[[#This Row],[RefSeq mRNA ID]], Table6['#name])), 0), 1)</f>
        <v>#N/A</v>
      </c>
      <c r="X2798" s="43"/>
      <c r="Y2798" s="43"/>
      <c r="Z2798" t="s">
        <v>6014</v>
      </c>
      <c r="AC2798" t="s">
        <v>6000</v>
      </c>
      <c r="AD2798" t="s">
        <v>27</v>
      </c>
      <c r="AE2798" t="s">
        <v>6014</v>
      </c>
    </row>
    <row r="2799" spans="8:31" hidden="1" x14ac:dyDescent="0.25">
      <c r="H2799" t="s">
        <v>7554</v>
      </c>
      <c r="I2799" t="s">
        <v>7599</v>
      </c>
      <c r="J2799" t="s">
        <v>7600</v>
      </c>
      <c r="L2799">
        <v>2264</v>
      </c>
      <c r="M2799" t="s">
        <v>27</v>
      </c>
      <c r="N2799" t="s">
        <v>7601</v>
      </c>
      <c r="Q2799">
        <v>852</v>
      </c>
      <c r="R2799" t="s">
        <v>98</v>
      </c>
      <c r="S2799" t="s">
        <v>98</v>
      </c>
      <c r="T2799" t="str">
        <f>IF(Transcripts[[#This Row],[List?]]="Y", Transcripts[[#This Row],[RefSeq mRNA ID]]&amp;IF(Transcripts[[#This Row],[Preferred?]]="Y", " (Preferred)", ""), "")</f>
        <v/>
      </c>
      <c r="V2799" s="43" t="s">
        <v>18621</v>
      </c>
      <c r="W2799" s="43" t="e">
        <f t="array" ref="W2799">INDEX(Table6[#Data], MATCH(1, ISNUMBER(SEARCH(Transcripts[[#This Row],[RefSeq mRNA ID]], Table6['#name])), 0), 1)</f>
        <v>#N/A</v>
      </c>
      <c r="X2799" s="43"/>
      <c r="Y2799" s="43"/>
      <c r="Z2799" t="s">
        <v>6016</v>
      </c>
      <c r="AC2799" t="s">
        <v>6000</v>
      </c>
      <c r="AD2799" t="s">
        <v>27</v>
      </c>
      <c r="AE2799" t="s">
        <v>6016</v>
      </c>
    </row>
    <row r="2800" spans="8:31" hidden="1" x14ac:dyDescent="0.25">
      <c r="H2800" t="s">
        <v>7554</v>
      </c>
      <c r="I2800" t="s">
        <v>7613</v>
      </c>
      <c r="J2800" t="s">
        <v>7614</v>
      </c>
      <c r="L2800">
        <v>762</v>
      </c>
      <c r="M2800" t="s">
        <v>27</v>
      </c>
      <c r="N2800" t="s">
        <v>7615</v>
      </c>
      <c r="Q2800">
        <v>748</v>
      </c>
      <c r="R2800" t="s">
        <v>98</v>
      </c>
      <c r="S2800" t="s">
        <v>98</v>
      </c>
      <c r="T2800" t="str">
        <f>IF(Transcripts[[#This Row],[List?]]="Y", Transcripts[[#This Row],[RefSeq mRNA ID]]&amp;IF(Transcripts[[#This Row],[Preferred?]]="Y", " (Preferred)", ""), "")</f>
        <v/>
      </c>
      <c r="V2800" s="43" t="s">
        <v>18621</v>
      </c>
      <c r="W2800" s="43" t="e">
        <f t="array" ref="W2800">INDEX(Table6[#Data], MATCH(1, ISNUMBER(SEARCH(Transcripts[[#This Row],[RefSeq mRNA ID]], Table6['#name])), 0), 1)</f>
        <v>#N/A</v>
      </c>
      <c r="X2800" s="43"/>
      <c r="Y2800" s="43"/>
      <c r="Z2800" t="s">
        <v>3798</v>
      </c>
      <c r="AA2800" t="s">
        <v>3799</v>
      </c>
      <c r="AB2800">
        <v>1080</v>
      </c>
      <c r="AC2800" t="s">
        <v>3791</v>
      </c>
      <c r="AD2800" t="s">
        <v>27</v>
      </c>
      <c r="AE2800" t="s">
        <v>11796</v>
      </c>
    </row>
    <row r="2801" spans="8:31" hidden="1" x14ac:dyDescent="0.25">
      <c r="H2801" t="s">
        <v>7554</v>
      </c>
      <c r="I2801" t="s">
        <v>7606</v>
      </c>
      <c r="J2801" t="s">
        <v>7607</v>
      </c>
      <c r="K2801" t="s">
        <v>19883</v>
      </c>
      <c r="L2801">
        <v>1353</v>
      </c>
      <c r="M2801" t="s">
        <v>27</v>
      </c>
      <c r="N2801" t="s">
        <v>7608</v>
      </c>
      <c r="P2801" t="s">
        <v>7609</v>
      </c>
      <c r="Q2801">
        <v>651</v>
      </c>
      <c r="R2801" t="s">
        <v>98</v>
      </c>
      <c r="S2801" t="s">
        <v>97</v>
      </c>
      <c r="T2801" t="str">
        <f>IF(Transcripts[[#This Row],[List?]]="Y", Transcripts[[#This Row],[RefSeq mRNA ID]]&amp;IF(Transcripts[[#This Row],[Preferred?]]="Y", " (Preferred)", ""), "")</f>
        <v>NM_133629.2</v>
      </c>
      <c r="V2801" s="43" t="s">
        <v>18621</v>
      </c>
      <c r="W2801" s="43" t="e">
        <f t="array" ref="W2801">INDEX(Table6[#Data], MATCH(1, ISNUMBER(SEARCH(Transcripts[[#This Row],[RefSeq mRNA ID]], Table6['#name])), 0), 1)</f>
        <v>#N/A</v>
      </c>
      <c r="X2801" s="43"/>
      <c r="Y2801" s="43"/>
      <c r="Z2801" t="s">
        <v>3794</v>
      </c>
      <c r="AC2801" t="s">
        <v>3791</v>
      </c>
      <c r="AD2801" t="s">
        <v>27</v>
      </c>
      <c r="AE2801" t="s">
        <v>3794</v>
      </c>
    </row>
    <row r="2802" spans="8:31" hidden="1" x14ac:dyDescent="0.25">
      <c r="H2802" t="s">
        <v>7554</v>
      </c>
      <c r="I2802" t="s">
        <v>7610</v>
      </c>
      <c r="J2802" t="s">
        <v>7611</v>
      </c>
      <c r="L2802">
        <v>1193</v>
      </c>
      <c r="M2802" t="s">
        <v>27</v>
      </c>
      <c r="N2802" t="s">
        <v>7612</v>
      </c>
      <c r="Q2802">
        <v>630</v>
      </c>
      <c r="R2802" t="s">
        <v>98</v>
      </c>
      <c r="S2802" t="s">
        <v>98</v>
      </c>
      <c r="T2802" t="str">
        <f>IF(Transcripts[[#This Row],[List?]]="Y", Transcripts[[#This Row],[RefSeq mRNA ID]]&amp;IF(Transcripts[[#This Row],[Preferred?]]="Y", " (Preferred)", ""), "")</f>
        <v/>
      </c>
      <c r="V2802" s="43" t="s">
        <v>18621</v>
      </c>
      <c r="W2802" s="43" t="e">
        <f t="array" ref="W2802">INDEX(Table6[#Data], MATCH(1, ISNUMBER(SEARCH(Transcripts[[#This Row],[RefSeq mRNA ID]], Table6['#name])), 0), 1)</f>
        <v>#N/A</v>
      </c>
      <c r="X2802" s="43"/>
      <c r="Y2802" s="43"/>
      <c r="Z2802" t="s">
        <v>3802</v>
      </c>
      <c r="AA2802" t="s">
        <v>3803</v>
      </c>
      <c r="AB2802">
        <v>710</v>
      </c>
      <c r="AC2802" t="s">
        <v>3791</v>
      </c>
      <c r="AD2802" t="s">
        <v>27</v>
      </c>
      <c r="AE2802" t="s">
        <v>11797</v>
      </c>
    </row>
    <row r="2803" spans="8:31" hidden="1" x14ac:dyDescent="0.25">
      <c r="H2803" t="s">
        <v>7554</v>
      </c>
      <c r="I2803" t="s">
        <v>7616</v>
      </c>
      <c r="J2803" t="s">
        <v>7617</v>
      </c>
      <c r="L2803">
        <v>676</v>
      </c>
      <c r="M2803" t="s">
        <v>27</v>
      </c>
      <c r="N2803" t="s">
        <v>7618</v>
      </c>
      <c r="Q2803">
        <v>423</v>
      </c>
      <c r="R2803" t="s">
        <v>98</v>
      </c>
      <c r="S2803" t="s">
        <v>98</v>
      </c>
      <c r="T2803" t="str">
        <f>IF(Transcripts[[#This Row],[List?]]="Y", Transcripts[[#This Row],[RefSeq mRNA ID]]&amp;IF(Transcripts[[#This Row],[Preferred?]]="Y", " (Preferred)", ""), "")</f>
        <v/>
      </c>
      <c r="V2803" s="43" t="s">
        <v>18621</v>
      </c>
      <c r="W2803" s="43" t="e">
        <f t="array" ref="W2803">INDEX(Table6[#Data], MATCH(1, ISNUMBER(SEARCH(Transcripts[[#This Row],[RefSeq mRNA ID]], Table6['#name])), 0), 1)</f>
        <v>#N/A</v>
      </c>
      <c r="X2803" s="43"/>
      <c r="Y2803" s="43"/>
      <c r="Z2803" t="s">
        <v>3796</v>
      </c>
      <c r="AC2803" t="s">
        <v>3791</v>
      </c>
      <c r="AD2803" t="s">
        <v>27</v>
      </c>
      <c r="AE2803" t="s">
        <v>3796</v>
      </c>
    </row>
    <row r="2804" spans="8:31" hidden="1" x14ac:dyDescent="0.25">
      <c r="H2804" t="s">
        <v>7554</v>
      </c>
      <c r="I2804" t="s">
        <v>7558</v>
      </c>
      <c r="J2804" t="s">
        <v>7559</v>
      </c>
      <c r="L2804">
        <v>1732</v>
      </c>
      <c r="M2804" t="s">
        <v>189</v>
      </c>
      <c r="N2804" t="s">
        <v>7560</v>
      </c>
      <c r="Q2804">
        <v>357</v>
      </c>
      <c r="R2804" t="s">
        <v>98</v>
      </c>
      <c r="S2804" t="s">
        <v>98</v>
      </c>
      <c r="T2804" t="str">
        <f>IF(Transcripts[[#This Row],[List?]]="Y", Transcripts[[#This Row],[RefSeq mRNA ID]]&amp;IF(Transcripts[[#This Row],[Preferred?]]="Y", " (Preferred)", ""), "")</f>
        <v/>
      </c>
      <c r="V2804" s="43" t="s">
        <v>18621</v>
      </c>
      <c r="W2804" s="43" t="e">
        <f t="array" ref="W2804">INDEX(Table6[#Data], MATCH(1, ISNUMBER(SEARCH(Transcripts[[#This Row],[RefSeq mRNA ID]], Table6['#name])), 0), 1)</f>
        <v>#N/A</v>
      </c>
      <c r="X2804" s="43"/>
      <c r="Y2804" s="43"/>
      <c r="Z2804" t="s">
        <v>3805</v>
      </c>
      <c r="AC2804" t="s">
        <v>3791</v>
      </c>
      <c r="AD2804" t="s">
        <v>27</v>
      </c>
      <c r="AE2804" t="s">
        <v>3805</v>
      </c>
    </row>
    <row r="2805" spans="8:31" hidden="1" x14ac:dyDescent="0.25">
      <c r="H2805" t="s">
        <v>7554</v>
      </c>
      <c r="I2805" t="s">
        <v>7619</v>
      </c>
      <c r="J2805" t="s">
        <v>7620</v>
      </c>
      <c r="L2805">
        <v>613</v>
      </c>
      <c r="M2805" t="s">
        <v>27</v>
      </c>
      <c r="N2805" t="s">
        <v>7621</v>
      </c>
      <c r="Q2805">
        <v>357</v>
      </c>
      <c r="R2805" t="s">
        <v>98</v>
      </c>
      <c r="S2805" t="s">
        <v>98</v>
      </c>
      <c r="T2805" t="str">
        <f>IF(Transcripts[[#This Row],[List?]]="Y", Transcripts[[#This Row],[RefSeq mRNA ID]]&amp;IF(Transcripts[[#This Row],[Preferred?]]="Y", " (Preferred)", ""), "")</f>
        <v/>
      </c>
      <c r="V2805" s="43" t="s">
        <v>18621</v>
      </c>
      <c r="W2805" s="43" t="e">
        <f t="array" ref="W2805">INDEX(Table6[#Data], MATCH(1, ISNUMBER(SEARCH(Transcripts[[#This Row],[RefSeq mRNA ID]], Table6['#name])), 0), 1)</f>
        <v>#N/A</v>
      </c>
      <c r="X2805" s="43"/>
      <c r="Y2805" s="43"/>
      <c r="Z2805" t="s">
        <v>3792</v>
      </c>
      <c r="AC2805" t="s">
        <v>3791</v>
      </c>
      <c r="AD2805" t="s">
        <v>27</v>
      </c>
      <c r="AE2805" t="s">
        <v>3792</v>
      </c>
    </row>
    <row r="2806" spans="8:31" hidden="1" x14ac:dyDescent="0.25">
      <c r="H2806" t="s">
        <v>7554</v>
      </c>
      <c r="I2806" t="s">
        <v>7567</v>
      </c>
      <c r="J2806" t="s">
        <v>7568</v>
      </c>
      <c r="L2806">
        <v>1194</v>
      </c>
      <c r="M2806" t="s">
        <v>189</v>
      </c>
      <c r="N2806" t="s">
        <v>7569</v>
      </c>
      <c r="Q2806">
        <v>324</v>
      </c>
      <c r="R2806" t="s">
        <v>98</v>
      </c>
      <c r="S2806" t="s">
        <v>98</v>
      </c>
      <c r="T2806" t="str">
        <f>IF(Transcripts[[#This Row],[List?]]="Y", Transcripts[[#This Row],[RefSeq mRNA ID]]&amp;IF(Transcripts[[#This Row],[Preferred?]]="Y", " (Preferred)", ""), "")</f>
        <v/>
      </c>
      <c r="V2806" s="43" t="s">
        <v>18621</v>
      </c>
      <c r="W2806" s="43" t="e">
        <f t="array" ref="W2806">INDEX(Table6[#Data], MATCH(1, ISNUMBER(SEARCH(Transcripts[[#This Row],[RefSeq mRNA ID]], Table6['#name])), 0), 1)</f>
        <v>#N/A</v>
      </c>
      <c r="X2806" s="43"/>
      <c r="Y2806" s="43"/>
      <c r="Z2806" t="s">
        <v>3807</v>
      </c>
      <c r="AC2806" t="s">
        <v>3791</v>
      </c>
      <c r="AD2806" t="s">
        <v>27</v>
      </c>
      <c r="AE2806" t="s">
        <v>3807</v>
      </c>
    </row>
    <row r="2807" spans="8:31" hidden="1" x14ac:dyDescent="0.25">
      <c r="H2807" t="s">
        <v>7554</v>
      </c>
      <c r="I2807" t="s">
        <v>7555</v>
      </c>
      <c r="J2807" t="s">
        <v>7556</v>
      </c>
      <c r="L2807">
        <v>2214</v>
      </c>
      <c r="M2807" t="s">
        <v>189</v>
      </c>
      <c r="N2807" t="s">
        <v>7557</v>
      </c>
      <c r="Q2807">
        <v>282</v>
      </c>
      <c r="R2807" t="s">
        <v>98</v>
      </c>
      <c r="S2807" t="s">
        <v>98</v>
      </c>
      <c r="T2807" t="str">
        <f>IF(Transcripts[[#This Row],[List?]]="Y", Transcripts[[#This Row],[RefSeq mRNA ID]]&amp;IF(Transcripts[[#This Row],[Preferred?]]="Y", " (Preferred)", ""), "")</f>
        <v/>
      </c>
      <c r="V2807" s="43" t="s">
        <v>18621</v>
      </c>
      <c r="W2807" s="43" t="e">
        <f t="array" ref="W2807">INDEX(Table6[#Data], MATCH(1, ISNUMBER(SEARCH(Transcripts[[#This Row],[RefSeq mRNA ID]], Table6['#name])), 0), 1)</f>
        <v>#N/A</v>
      </c>
      <c r="X2807" s="43"/>
      <c r="Y2807" s="43"/>
      <c r="Z2807" t="s">
        <v>6994</v>
      </c>
      <c r="AA2807" t="s">
        <v>6995</v>
      </c>
      <c r="AB2807">
        <v>1425</v>
      </c>
      <c r="AC2807" t="s">
        <v>6993</v>
      </c>
      <c r="AD2807" t="s">
        <v>27</v>
      </c>
      <c r="AE2807" t="s">
        <v>11798</v>
      </c>
    </row>
    <row r="2808" spans="8:31" hidden="1" x14ac:dyDescent="0.25">
      <c r="H2808" t="s">
        <v>7554</v>
      </c>
      <c r="I2808" t="s">
        <v>7570</v>
      </c>
      <c r="J2808" t="s">
        <v>7571</v>
      </c>
      <c r="L2808">
        <v>603</v>
      </c>
      <c r="M2808" t="s">
        <v>189</v>
      </c>
      <c r="N2808" t="s">
        <v>7572</v>
      </c>
      <c r="Q2808">
        <v>260</v>
      </c>
      <c r="R2808" t="s">
        <v>98</v>
      </c>
      <c r="S2808" t="s">
        <v>98</v>
      </c>
      <c r="T2808" t="str">
        <f>IF(Transcripts[[#This Row],[List?]]="Y", Transcripts[[#This Row],[RefSeq mRNA ID]]&amp;IF(Transcripts[[#This Row],[Preferred?]]="Y", " (Preferred)", ""), "")</f>
        <v/>
      </c>
      <c r="V2808" s="43" t="s">
        <v>18621</v>
      </c>
      <c r="W2808" s="43" t="e">
        <f t="array" ref="W2808">INDEX(Table6[#Data], MATCH(1, ISNUMBER(SEARCH(Transcripts[[#This Row],[RefSeq mRNA ID]], Table6['#name])), 0), 1)</f>
        <v>#N/A</v>
      </c>
      <c r="X2808" s="43"/>
      <c r="Y2808" s="43"/>
      <c r="Z2808" t="s">
        <v>8891</v>
      </c>
      <c r="AA2808" t="s">
        <v>8892</v>
      </c>
      <c r="AB2808">
        <v>747</v>
      </c>
      <c r="AC2808" t="s">
        <v>8890</v>
      </c>
      <c r="AD2808" t="s">
        <v>27</v>
      </c>
      <c r="AE2808" t="s">
        <v>11799</v>
      </c>
    </row>
    <row r="2809" spans="8:31" hidden="1" x14ac:dyDescent="0.25">
      <c r="H2809" t="s">
        <v>7554</v>
      </c>
      <c r="I2809" t="s">
        <v>7573</v>
      </c>
      <c r="J2809" t="s">
        <v>7574</v>
      </c>
      <c r="L2809">
        <v>386</v>
      </c>
      <c r="M2809" t="s">
        <v>189</v>
      </c>
      <c r="N2809" t="s">
        <v>7575</v>
      </c>
      <c r="Q2809">
        <v>260</v>
      </c>
      <c r="R2809" t="s">
        <v>98</v>
      </c>
      <c r="S2809" t="s">
        <v>98</v>
      </c>
      <c r="T2809" t="str">
        <f>IF(Transcripts[[#This Row],[List?]]="Y", Transcripts[[#This Row],[RefSeq mRNA ID]]&amp;IF(Transcripts[[#This Row],[Preferred?]]="Y", " (Preferred)", ""), "")</f>
        <v/>
      </c>
      <c r="V2809" s="43" t="s">
        <v>18621</v>
      </c>
      <c r="W2809" s="43" t="e">
        <f t="array" ref="W2809">INDEX(Table6[#Data], MATCH(1, ISNUMBER(SEARCH(Transcripts[[#This Row],[RefSeq mRNA ID]], Table6['#name])), 0), 1)</f>
        <v>#N/A</v>
      </c>
      <c r="X2809" s="43"/>
      <c r="Y2809" s="43"/>
      <c r="Z2809" t="s">
        <v>8912</v>
      </c>
      <c r="AC2809" t="s">
        <v>8890</v>
      </c>
      <c r="AD2809" t="s">
        <v>27</v>
      </c>
      <c r="AE2809" t="s">
        <v>8912</v>
      </c>
    </row>
    <row r="2810" spans="8:31" hidden="1" x14ac:dyDescent="0.25">
      <c r="H2810" t="s">
        <v>7554</v>
      </c>
      <c r="I2810" t="s">
        <v>7561</v>
      </c>
      <c r="J2810" t="s">
        <v>7562</v>
      </c>
      <c r="L2810">
        <v>1571</v>
      </c>
      <c r="M2810" t="s">
        <v>189</v>
      </c>
      <c r="N2810" t="s">
        <v>7563</v>
      </c>
      <c r="Q2810">
        <v>150</v>
      </c>
      <c r="R2810" t="s">
        <v>98</v>
      </c>
      <c r="S2810" t="s">
        <v>98</v>
      </c>
      <c r="T2810" t="str">
        <f>IF(Transcripts[[#This Row],[List?]]="Y", Transcripts[[#This Row],[RefSeq mRNA ID]]&amp;IF(Transcripts[[#This Row],[Preferred?]]="Y", " (Preferred)", ""), "")</f>
        <v/>
      </c>
      <c r="V2810" s="43" t="s">
        <v>18621</v>
      </c>
      <c r="W2810" s="43" t="e">
        <f t="array" ref="W2810">INDEX(Table6[#Data], MATCH(1, ISNUMBER(SEARCH(Transcripts[[#This Row],[RefSeq mRNA ID]], Table6['#name])), 0), 1)</f>
        <v>#N/A</v>
      </c>
      <c r="X2810" s="43"/>
      <c r="Y2810" s="43"/>
      <c r="Z2810" t="s">
        <v>8907</v>
      </c>
      <c r="AA2810" t="s">
        <v>8908</v>
      </c>
      <c r="AB2810">
        <v>471</v>
      </c>
      <c r="AC2810" t="s">
        <v>8890</v>
      </c>
      <c r="AD2810" t="s">
        <v>27</v>
      </c>
      <c r="AE2810" t="s">
        <v>11800</v>
      </c>
    </row>
    <row r="2811" spans="8:31" hidden="1" x14ac:dyDescent="0.25">
      <c r="H2811" t="s">
        <v>7554</v>
      </c>
      <c r="I2811" t="s">
        <v>7564</v>
      </c>
      <c r="J2811" t="s">
        <v>7565</v>
      </c>
      <c r="L2811">
        <v>1409</v>
      </c>
      <c r="M2811" t="s">
        <v>189</v>
      </c>
      <c r="N2811" t="s">
        <v>7566</v>
      </c>
      <c r="Q2811">
        <v>150</v>
      </c>
      <c r="R2811" t="s">
        <v>98</v>
      </c>
      <c r="S2811" t="s">
        <v>98</v>
      </c>
      <c r="T2811" t="str">
        <f>IF(Transcripts[[#This Row],[List?]]="Y", Transcripts[[#This Row],[RefSeq mRNA ID]]&amp;IF(Transcripts[[#This Row],[Preferred?]]="Y", " (Preferred)", ""), "")</f>
        <v/>
      </c>
      <c r="V2811" s="43" t="s">
        <v>18621</v>
      </c>
      <c r="W2811" s="43" t="e">
        <f t="array" ref="W2811">INDEX(Table6[#Data], MATCH(1, ISNUMBER(SEARCH(Transcripts[[#This Row],[RefSeq mRNA ID]], Table6['#name])), 0), 1)</f>
        <v>#N/A</v>
      </c>
      <c r="X2811" s="43"/>
      <c r="Y2811" s="43"/>
      <c r="Z2811" t="s">
        <v>8910</v>
      </c>
      <c r="AC2811" t="s">
        <v>8890</v>
      </c>
      <c r="AD2811" t="s">
        <v>27</v>
      </c>
      <c r="AE2811" t="s">
        <v>8910</v>
      </c>
    </row>
    <row r="2812" spans="8:31" hidden="1" x14ac:dyDescent="0.25">
      <c r="H2812" t="s">
        <v>7554</v>
      </c>
      <c r="I2812" t="s">
        <v>7576</v>
      </c>
      <c r="J2812" t="s">
        <v>7577</v>
      </c>
      <c r="L2812">
        <v>289</v>
      </c>
      <c r="M2812" t="s">
        <v>189</v>
      </c>
      <c r="N2812" t="s">
        <v>7578</v>
      </c>
      <c r="Q2812">
        <v>112</v>
      </c>
      <c r="R2812" t="s">
        <v>98</v>
      </c>
      <c r="S2812" t="s">
        <v>98</v>
      </c>
      <c r="T2812" t="str">
        <f>IF(Transcripts[[#This Row],[List?]]="Y", Transcripts[[#This Row],[RefSeq mRNA ID]]&amp;IF(Transcripts[[#This Row],[Preferred?]]="Y", " (Preferred)", ""), "")</f>
        <v/>
      </c>
      <c r="V2812" s="43" t="s">
        <v>18621</v>
      </c>
      <c r="W2812" s="43" t="e">
        <f t="array" ref="W2812">INDEX(Table6[#Data], MATCH(1, ISNUMBER(SEARCH(Transcripts[[#This Row],[RefSeq mRNA ID]], Table6['#name])), 0), 1)</f>
        <v>#N/A</v>
      </c>
      <c r="X2812" s="43"/>
      <c r="Y2812" s="43"/>
      <c r="Z2812" t="s">
        <v>8899</v>
      </c>
      <c r="AA2812" t="s">
        <v>8900</v>
      </c>
      <c r="AB2812">
        <v>882</v>
      </c>
      <c r="AC2812" t="s">
        <v>8890</v>
      </c>
      <c r="AD2812" t="s">
        <v>27</v>
      </c>
      <c r="AE2812" t="s">
        <v>11801</v>
      </c>
    </row>
    <row r="2813" spans="8:31" hidden="1" x14ac:dyDescent="0.25">
      <c r="H2813" t="s">
        <v>7554</v>
      </c>
      <c r="I2813" t="s">
        <v>7579</v>
      </c>
      <c r="J2813" t="s">
        <v>7580</v>
      </c>
      <c r="L2813">
        <v>207</v>
      </c>
      <c r="M2813" t="s">
        <v>189</v>
      </c>
      <c r="N2813" t="s">
        <v>7581</v>
      </c>
      <c r="Q2813">
        <v>112</v>
      </c>
      <c r="R2813" t="s">
        <v>98</v>
      </c>
      <c r="S2813" t="s">
        <v>98</v>
      </c>
      <c r="T2813" t="str">
        <f>IF(Transcripts[[#This Row],[List?]]="Y", Transcripts[[#This Row],[RefSeq mRNA ID]]&amp;IF(Transcripts[[#This Row],[Preferred?]]="Y", " (Preferred)", ""), "")</f>
        <v/>
      </c>
      <c r="V2813" s="43" t="s">
        <v>18621</v>
      </c>
      <c r="W2813" s="43" t="e">
        <f t="array" ref="W2813">INDEX(Table6[#Data], MATCH(1, ISNUMBER(SEARCH(Transcripts[[#This Row],[RefSeq mRNA ID]], Table6['#name])), 0), 1)</f>
        <v>#N/A</v>
      </c>
      <c r="X2813" s="43"/>
      <c r="Y2813" s="43"/>
      <c r="Z2813" t="s">
        <v>8904</v>
      </c>
      <c r="AA2813" t="s">
        <v>8905</v>
      </c>
      <c r="AB2813">
        <v>744</v>
      </c>
      <c r="AC2813" t="s">
        <v>8890</v>
      </c>
      <c r="AD2813" t="s">
        <v>27</v>
      </c>
      <c r="AE2813" t="s">
        <v>11802</v>
      </c>
    </row>
    <row r="2814" spans="8:31" hidden="1" x14ac:dyDescent="0.25">
      <c r="H2814" t="s">
        <v>7554</v>
      </c>
      <c r="I2814" t="s">
        <v>7622</v>
      </c>
      <c r="J2814" t="s">
        <v>7623</v>
      </c>
      <c r="L2814">
        <v>561</v>
      </c>
      <c r="M2814" t="s">
        <v>27</v>
      </c>
      <c r="N2814" t="s">
        <v>7624</v>
      </c>
      <c r="Q2814">
        <v>74</v>
      </c>
      <c r="R2814" t="s">
        <v>98</v>
      </c>
      <c r="S2814" t="s">
        <v>98</v>
      </c>
      <c r="T2814" t="str">
        <f>IF(Transcripts[[#This Row],[List?]]="Y", Transcripts[[#This Row],[RefSeq mRNA ID]]&amp;IF(Transcripts[[#This Row],[Preferred?]]="Y", " (Preferred)", ""), "")</f>
        <v/>
      </c>
      <c r="V2814" s="43" t="s">
        <v>18621</v>
      </c>
      <c r="W2814" s="43" t="e">
        <f t="array" ref="W2814">INDEX(Table6[#Data], MATCH(1, ISNUMBER(SEARCH(Transcripts[[#This Row],[RefSeq mRNA ID]], Table6['#name])), 0), 1)</f>
        <v>#N/A</v>
      </c>
      <c r="X2814" s="43"/>
      <c r="Y2814" s="43"/>
      <c r="Z2814" t="s">
        <v>8894</v>
      </c>
      <c r="AC2814" t="s">
        <v>8890</v>
      </c>
      <c r="AD2814" t="s">
        <v>27</v>
      </c>
      <c r="AE2814" t="s">
        <v>8894</v>
      </c>
    </row>
    <row r="2815" spans="8:31" hidden="1" x14ac:dyDescent="0.25">
      <c r="H2815" t="s">
        <v>7554</v>
      </c>
      <c r="I2815" t="s">
        <v>7582</v>
      </c>
      <c r="L2815">
        <v>1064</v>
      </c>
      <c r="M2815" t="s">
        <v>195</v>
      </c>
      <c r="N2815" t="s">
        <v>7583</v>
      </c>
      <c r="Q2815">
        <v>0</v>
      </c>
      <c r="R2815" t="s">
        <v>98</v>
      </c>
      <c r="S2815" t="s">
        <v>98</v>
      </c>
      <c r="T2815" t="str">
        <f>IF(Transcripts[[#This Row],[List?]]="Y", Transcripts[[#This Row],[RefSeq mRNA ID]]&amp;IF(Transcripts[[#This Row],[Preferred?]]="Y", " (Preferred)", ""), "")</f>
        <v/>
      </c>
      <c r="V2815" s="43" t="s">
        <v>18621</v>
      </c>
      <c r="W2815" s="43" t="e">
        <f t="array" ref="W2815">INDEX(Table6[#Data], MATCH(1, ISNUMBER(SEARCH(Transcripts[[#This Row],[RefSeq mRNA ID]], Table6['#name])), 0), 1)</f>
        <v>#N/A</v>
      </c>
      <c r="X2815" s="43"/>
      <c r="Y2815" s="43"/>
      <c r="Z2815" t="s">
        <v>8896</v>
      </c>
      <c r="AA2815" t="s">
        <v>8897</v>
      </c>
      <c r="AB2815">
        <v>747</v>
      </c>
      <c r="AC2815" t="s">
        <v>8890</v>
      </c>
      <c r="AD2815" t="s">
        <v>27</v>
      </c>
      <c r="AE2815" t="s">
        <v>11803</v>
      </c>
    </row>
    <row r="2816" spans="8:31" hidden="1" x14ac:dyDescent="0.25">
      <c r="H2816" t="s">
        <v>7554</v>
      </c>
      <c r="I2816" t="s">
        <v>7584</v>
      </c>
      <c r="L2816">
        <v>986</v>
      </c>
      <c r="M2816" t="s">
        <v>195</v>
      </c>
      <c r="N2816" t="s">
        <v>7585</v>
      </c>
      <c r="Q2816">
        <v>0</v>
      </c>
      <c r="R2816" t="s">
        <v>98</v>
      </c>
      <c r="S2816" t="s">
        <v>98</v>
      </c>
      <c r="T2816" t="str">
        <f>IF(Transcripts[[#This Row],[List?]]="Y", Transcripts[[#This Row],[RefSeq mRNA ID]]&amp;IF(Transcripts[[#This Row],[Preferred?]]="Y", " (Preferred)", ""), "")</f>
        <v/>
      </c>
      <c r="V2816" s="43" t="s">
        <v>18621</v>
      </c>
      <c r="W2816" s="43" t="e">
        <f t="array" ref="W2816">INDEX(Table6[#Data], MATCH(1, ISNUMBER(SEARCH(Transcripts[[#This Row],[RefSeq mRNA ID]], Table6['#name])), 0), 1)</f>
        <v>#N/A</v>
      </c>
      <c r="X2816" s="43"/>
      <c r="Y2816" s="43"/>
      <c r="Z2816" t="s">
        <v>220</v>
      </c>
      <c r="AA2816" t="s">
        <v>221</v>
      </c>
      <c r="AB2816">
        <v>1443</v>
      </c>
      <c r="AC2816" t="s">
        <v>14</v>
      </c>
      <c r="AD2816" t="s">
        <v>27</v>
      </c>
      <c r="AE2816" t="s">
        <v>11804</v>
      </c>
    </row>
    <row r="2817" spans="8:31" hidden="1" x14ac:dyDescent="0.25">
      <c r="H2817" t="s">
        <v>7554</v>
      </c>
      <c r="I2817" t="s">
        <v>7586</v>
      </c>
      <c r="L2817">
        <v>698</v>
      </c>
      <c r="M2817" t="s">
        <v>195</v>
      </c>
      <c r="N2817" t="s">
        <v>7587</v>
      </c>
      <c r="Q2817">
        <v>0</v>
      </c>
      <c r="R2817" t="s">
        <v>98</v>
      </c>
      <c r="S2817" t="s">
        <v>98</v>
      </c>
      <c r="T2817" t="str">
        <f>IF(Transcripts[[#This Row],[List?]]="Y", Transcripts[[#This Row],[RefSeq mRNA ID]]&amp;IF(Transcripts[[#This Row],[Preferred?]]="Y", " (Preferred)", ""), "")</f>
        <v/>
      </c>
      <c r="V2817" s="43" t="s">
        <v>18621</v>
      </c>
      <c r="W2817" s="43" t="e">
        <f t="array" ref="W2817">INDEX(Table6[#Data], MATCH(1, ISNUMBER(SEARCH(Transcripts[[#This Row],[RefSeq mRNA ID]], Table6['#name])), 0), 1)</f>
        <v>#N/A</v>
      </c>
      <c r="X2817" s="43"/>
      <c r="Y2817" s="43"/>
      <c r="Z2817" t="s">
        <v>233</v>
      </c>
      <c r="AA2817" t="s">
        <v>234</v>
      </c>
      <c r="AB2817">
        <v>1443</v>
      </c>
      <c r="AC2817" t="s">
        <v>14</v>
      </c>
      <c r="AD2817" t="s">
        <v>27</v>
      </c>
      <c r="AE2817" t="s">
        <v>11805</v>
      </c>
    </row>
    <row r="2818" spans="8:31" hidden="1" x14ac:dyDescent="0.25">
      <c r="H2818" t="s">
        <v>7554</v>
      </c>
      <c r="I2818" t="s">
        <v>7588</v>
      </c>
      <c r="L2818">
        <v>682</v>
      </c>
      <c r="M2818" t="s">
        <v>195</v>
      </c>
      <c r="N2818" t="s">
        <v>7589</v>
      </c>
      <c r="Q2818">
        <v>0</v>
      </c>
      <c r="R2818" t="s">
        <v>98</v>
      </c>
      <c r="S2818" t="s">
        <v>98</v>
      </c>
      <c r="T2818" t="str">
        <f>IF(Transcripts[[#This Row],[List?]]="Y", Transcripts[[#This Row],[RefSeq mRNA ID]]&amp;IF(Transcripts[[#This Row],[Preferred?]]="Y", " (Preferred)", ""), "")</f>
        <v/>
      </c>
      <c r="V2818" s="43" t="s">
        <v>18621</v>
      </c>
      <c r="W2818" s="43" t="e">
        <f t="array" ref="W2818">INDEX(Table6[#Data], MATCH(1, ISNUMBER(SEARCH(Transcripts[[#This Row],[RefSeq mRNA ID]], Table6['#name])), 0), 1)</f>
        <v>#N/A</v>
      </c>
      <c r="X2818" s="43"/>
      <c r="Y2818" s="43"/>
      <c r="Z2818" t="s">
        <v>230</v>
      </c>
      <c r="AA2818" t="s">
        <v>231</v>
      </c>
      <c r="AB2818">
        <v>1443</v>
      </c>
      <c r="AC2818" t="s">
        <v>14</v>
      </c>
      <c r="AD2818" t="s">
        <v>27</v>
      </c>
      <c r="AE2818" t="s">
        <v>11806</v>
      </c>
    </row>
    <row r="2819" spans="8:31" hidden="1" x14ac:dyDescent="0.25">
      <c r="H2819" t="s">
        <v>7554</v>
      </c>
      <c r="I2819" t="s">
        <v>7590</v>
      </c>
      <c r="L2819">
        <v>596</v>
      </c>
      <c r="M2819" t="s">
        <v>195</v>
      </c>
      <c r="N2819" t="s">
        <v>7591</v>
      </c>
      <c r="Q2819">
        <v>0</v>
      </c>
      <c r="R2819" t="s">
        <v>98</v>
      </c>
      <c r="S2819" t="s">
        <v>98</v>
      </c>
      <c r="T2819" t="str">
        <f>IF(Transcripts[[#This Row],[List?]]="Y", Transcripts[[#This Row],[RefSeq mRNA ID]]&amp;IF(Transcripts[[#This Row],[Preferred?]]="Y", " (Preferred)", ""), "")</f>
        <v/>
      </c>
      <c r="V2819" s="43" t="s">
        <v>18621</v>
      </c>
      <c r="W2819" s="43" t="e">
        <f t="array" ref="W2819">INDEX(Table6[#Data], MATCH(1, ISNUMBER(SEARCH(Transcripts[[#This Row],[RefSeq mRNA ID]], Table6['#name])), 0), 1)</f>
        <v>#N/A</v>
      </c>
      <c r="X2819" s="43"/>
      <c r="Y2819" s="43"/>
      <c r="Z2819" t="s">
        <v>256</v>
      </c>
      <c r="AC2819" t="s">
        <v>14</v>
      </c>
      <c r="AD2819" t="s">
        <v>27</v>
      </c>
      <c r="AE2819" t="s">
        <v>256</v>
      </c>
    </row>
    <row r="2820" spans="8:31" hidden="1" x14ac:dyDescent="0.25">
      <c r="H2820" t="s">
        <v>7554</v>
      </c>
      <c r="I2820" t="s">
        <v>7625</v>
      </c>
      <c r="L2820">
        <v>672</v>
      </c>
      <c r="M2820" t="s">
        <v>212</v>
      </c>
      <c r="N2820" t="s">
        <v>7626</v>
      </c>
      <c r="Q2820">
        <v>0</v>
      </c>
      <c r="R2820" t="s">
        <v>98</v>
      </c>
      <c r="S2820" t="s">
        <v>98</v>
      </c>
      <c r="T2820" t="str">
        <f>IF(Transcripts[[#This Row],[List?]]="Y", Transcripts[[#This Row],[RefSeq mRNA ID]]&amp;IF(Transcripts[[#This Row],[Preferred?]]="Y", " (Preferred)", ""), "")</f>
        <v/>
      </c>
      <c r="V2820" s="43" t="s">
        <v>18621</v>
      </c>
      <c r="W2820" s="43" t="e">
        <f t="array" ref="W2820">INDEX(Table6[#Data], MATCH(1, ISNUMBER(SEARCH(Transcripts[[#This Row],[RefSeq mRNA ID]], Table6['#name])), 0), 1)</f>
        <v>#N/A</v>
      </c>
      <c r="X2820" s="43"/>
      <c r="Y2820" s="43"/>
      <c r="Z2820" t="s">
        <v>254</v>
      </c>
      <c r="AC2820" t="s">
        <v>14</v>
      </c>
      <c r="AD2820" t="s">
        <v>27</v>
      </c>
      <c r="AE2820" t="s">
        <v>254</v>
      </c>
    </row>
    <row r="2821" spans="8:31" hidden="1" x14ac:dyDescent="0.25">
      <c r="H2821" t="s">
        <v>7554</v>
      </c>
      <c r="I2821" t="s">
        <v>7627</v>
      </c>
      <c r="L2821">
        <v>564</v>
      </c>
      <c r="M2821" t="s">
        <v>212</v>
      </c>
      <c r="N2821" t="s">
        <v>7628</v>
      </c>
      <c r="Q2821">
        <v>0</v>
      </c>
      <c r="R2821" t="s">
        <v>98</v>
      </c>
      <c r="S2821" t="s">
        <v>98</v>
      </c>
      <c r="T2821" t="str">
        <f>IF(Transcripts[[#This Row],[List?]]="Y", Transcripts[[#This Row],[RefSeq mRNA ID]]&amp;IF(Transcripts[[#This Row],[Preferred?]]="Y", " (Preferred)", ""), "")</f>
        <v/>
      </c>
      <c r="V2821" s="43" t="s">
        <v>18621</v>
      </c>
      <c r="W2821" s="43" t="e">
        <f t="array" ref="W2821">INDEX(Table6[#Data], MATCH(1, ISNUMBER(SEARCH(Transcripts[[#This Row],[RefSeq mRNA ID]], Table6['#name])), 0), 1)</f>
        <v>#N/A</v>
      </c>
      <c r="X2821" s="43"/>
      <c r="Y2821" s="43"/>
      <c r="Z2821" t="s">
        <v>224</v>
      </c>
      <c r="AA2821" t="s">
        <v>225</v>
      </c>
      <c r="AB2821">
        <v>1443</v>
      </c>
      <c r="AC2821" t="s">
        <v>14</v>
      </c>
      <c r="AD2821" t="s">
        <v>27</v>
      </c>
      <c r="AE2821" t="s">
        <v>11807</v>
      </c>
    </row>
    <row r="2822" spans="8:31" hidden="1" x14ac:dyDescent="0.25">
      <c r="H2822" t="s">
        <v>7629</v>
      </c>
      <c r="I2822" t="s">
        <v>7646</v>
      </c>
      <c r="J2822" t="s">
        <v>7647</v>
      </c>
      <c r="K2822" t="s">
        <v>20543</v>
      </c>
      <c r="L2822">
        <v>3108</v>
      </c>
      <c r="M2822" t="s">
        <v>27</v>
      </c>
      <c r="N2822" t="s">
        <v>7648</v>
      </c>
      <c r="P2822" t="s">
        <v>7649</v>
      </c>
      <c r="Q2822">
        <v>2244</v>
      </c>
      <c r="R2822" t="s">
        <v>97</v>
      </c>
      <c r="S2822" t="s">
        <v>97</v>
      </c>
      <c r="T2822" t="str">
        <f>IF(Transcripts[[#This Row],[List?]]="Y", Transcripts[[#This Row],[RefSeq mRNA ID]]&amp;IF(Transcripts[[#This Row],[Preferred?]]="Y", " (Preferred)", ""), "")</f>
        <v>NM_003579.4 (Preferred)</v>
      </c>
      <c r="V2822" s="43" t="s">
        <v>18622</v>
      </c>
      <c r="W2822" s="43" t="e">
        <f t="array" ref="W2822">INDEX(Table6[#Data], MATCH(1, ISNUMBER(SEARCH(Transcripts[[#This Row],[RefSeq mRNA ID]], Table6['#name])), 0), 1)</f>
        <v>#N/A</v>
      </c>
      <c r="X2822" s="43"/>
      <c r="Y2822" s="43"/>
      <c r="Z2822" t="s">
        <v>227</v>
      </c>
      <c r="AA2822" t="s">
        <v>228</v>
      </c>
      <c r="AB2822">
        <v>1443</v>
      </c>
      <c r="AC2822" t="s">
        <v>14</v>
      </c>
      <c r="AD2822" t="s">
        <v>27</v>
      </c>
      <c r="AE2822" t="s">
        <v>11808</v>
      </c>
    </row>
    <row r="2823" spans="8:31" hidden="1" x14ac:dyDescent="0.25">
      <c r="H2823" t="s">
        <v>7629</v>
      </c>
      <c r="I2823" t="s">
        <v>7650</v>
      </c>
      <c r="J2823" t="s">
        <v>7651</v>
      </c>
      <c r="K2823" t="s">
        <v>19886</v>
      </c>
      <c r="L2823">
        <v>2549</v>
      </c>
      <c r="M2823" t="s">
        <v>27</v>
      </c>
      <c r="N2823" t="s">
        <v>7652</v>
      </c>
      <c r="P2823" t="s">
        <v>7649</v>
      </c>
      <c r="Q2823">
        <v>2244</v>
      </c>
      <c r="R2823" t="s">
        <v>98</v>
      </c>
      <c r="S2823" t="s">
        <v>97</v>
      </c>
      <c r="T2823" t="str">
        <f>IF(Transcripts[[#This Row],[List?]]="Y", Transcripts[[#This Row],[RefSeq mRNA ID]]&amp;IF(Transcripts[[#This Row],[Preferred?]]="Y", " (Preferred)", ""), "")</f>
        <v>NM_001142548.1</v>
      </c>
      <c r="V2823" s="43" t="s">
        <v>18622</v>
      </c>
      <c r="W2823" s="43" t="e">
        <f t="array" ref="W2823">INDEX(Table6[#Data], MATCH(1, ISNUMBER(SEARCH(Transcripts[[#This Row],[RefSeq mRNA ID]], Table6['#name])), 0), 1)</f>
        <v>#N/A</v>
      </c>
      <c r="X2823" s="43"/>
      <c r="Y2823" s="43"/>
      <c r="Z2823" t="s">
        <v>245</v>
      </c>
      <c r="AA2823" t="s">
        <v>246</v>
      </c>
      <c r="AB2823">
        <v>489</v>
      </c>
      <c r="AC2823" t="s">
        <v>14</v>
      </c>
      <c r="AD2823" t="s">
        <v>27</v>
      </c>
      <c r="AE2823" t="s">
        <v>11809</v>
      </c>
    </row>
    <row r="2824" spans="8:31" hidden="1" x14ac:dyDescent="0.25">
      <c r="H2824" t="s">
        <v>7629</v>
      </c>
      <c r="I2824" t="s">
        <v>7653</v>
      </c>
      <c r="J2824" t="s">
        <v>7654</v>
      </c>
      <c r="L2824">
        <v>1121</v>
      </c>
      <c r="M2824" t="s">
        <v>27</v>
      </c>
      <c r="N2824" t="s">
        <v>7655</v>
      </c>
      <c r="Q2824">
        <v>964</v>
      </c>
      <c r="R2824" t="s">
        <v>98</v>
      </c>
      <c r="S2824" t="s">
        <v>98</v>
      </c>
      <c r="T2824" t="str">
        <f>IF(Transcripts[[#This Row],[List?]]="Y", Transcripts[[#This Row],[RefSeq mRNA ID]]&amp;IF(Transcripts[[#This Row],[Preferred?]]="Y", " (Preferred)", ""), "")</f>
        <v/>
      </c>
      <c r="V2824" s="43" t="s">
        <v>18622</v>
      </c>
      <c r="W2824" s="43" t="e">
        <f t="array" ref="W2824">INDEX(Table6[#Data], MATCH(1, ISNUMBER(SEARCH(Transcripts[[#This Row],[RefSeq mRNA ID]], Table6['#name])), 0), 1)</f>
        <v>#N/A</v>
      </c>
      <c r="X2824" s="43"/>
      <c r="Y2824" s="43"/>
      <c r="Z2824" t="s">
        <v>242</v>
      </c>
      <c r="AA2824" t="s">
        <v>243</v>
      </c>
      <c r="AB2824">
        <v>504</v>
      </c>
      <c r="AC2824" t="s">
        <v>14</v>
      </c>
      <c r="AD2824" t="s">
        <v>27</v>
      </c>
      <c r="AE2824" t="s">
        <v>11810</v>
      </c>
    </row>
    <row r="2825" spans="8:31" hidden="1" x14ac:dyDescent="0.25">
      <c r="H2825" t="s">
        <v>7629</v>
      </c>
      <c r="I2825" t="s">
        <v>7656</v>
      </c>
      <c r="J2825" t="s">
        <v>7657</v>
      </c>
      <c r="L2825">
        <v>648</v>
      </c>
      <c r="M2825" t="s">
        <v>27</v>
      </c>
      <c r="N2825" t="s">
        <v>7658</v>
      </c>
      <c r="Q2825">
        <v>608</v>
      </c>
      <c r="R2825" t="s">
        <v>98</v>
      </c>
      <c r="S2825" t="s">
        <v>98</v>
      </c>
      <c r="T2825" t="str">
        <f>IF(Transcripts[[#This Row],[List?]]="Y", Transcripts[[#This Row],[RefSeq mRNA ID]]&amp;IF(Transcripts[[#This Row],[Preferred?]]="Y", " (Preferred)", ""), "")</f>
        <v/>
      </c>
      <c r="V2825" s="43" t="s">
        <v>18622</v>
      </c>
      <c r="W2825" s="43" t="e">
        <f t="array" ref="W2825">INDEX(Table6[#Data], MATCH(1, ISNUMBER(SEARCH(Transcripts[[#This Row],[RefSeq mRNA ID]], Table6['#name])), 0), 1)</f>
        <v>#N/A</v>
      </c>
      <c r="X2825" s="43"/>
      <c r="Y2825" s="43"/>
      <c r="Z2825" t="s">
        <v>239</v>
      </c>
      <c r="AA2825" t="s">
        <v>240</v>
      </c>
      <c r="AB2825">
        <v>1257</v>
      </c>
      <c r="AC2825" t="s">
        <v>14</v>
      </c>
      <c r="AD2825" t="s">
        <v>27</v>
      </c>
      <c r="AE2825" t="s">
        <v>11811</v>
      </c>
    </row>
    <row r="2826" spans="8:31" hidden="1" x14ac:dyDescent="0.25">
      <c r="H2826" t="s">
        <v>7629</v>
      </c>
      <c r="I2826" t="s">
        <v>7630</v>
      </c>
      <c r="L2826">
        <v>834</v>
      </c>
      <c r="M2826" t="s">
        <v>195</v>
      </c>
      <c r="N2826" t="s">
        <v>7631</v>
      </c>
      <c r="Q2826">
        <v>0</v>
      </c>
      <c r="R2826" t="s">
        <v>98</v>
      </c>
      <c r="S2826" t="s">
        <v>98</v>
      </c>
      <c r="T2826" t="str">
        <f>IF(Transcripts[[#This Row],[List?]]="Y", Transcripts[[#This Row],[RefSeq mRNA ID]]&amp;IF(Transcripts[[#This Row],[Preferred?]]="Y", " (Preferred)", ""), "")</f>
        <v/>
      </c>
      <c r="V2826" s="43" t="s">
        <v>18622</v>
      </c>
      <c r="W2826" s="43" t="e">
        <f t="array" ref="W2826">INDEX(Table6[#Data], MATCH(1, ISNUMBER(SEARCH(Transcripts[[#This Row],[RefSeq mRNA ID]], Table6['#name])), 0), 1)</f>
        <v>#N/A</v>
      </c>
      <c r="X2826" s="43"/>
      <c r="Y2826" s="43"/>
      <c r="Z2826" t="s">
        <v>214</v>
      </c>
      <c r="AC2826" t="s">
        <v>14</v>
      </c>
      <c r="AD2826" t="s">
        <v>27</v>
      </c>
      <c r="AE2826" t="s">
        <v>214</v>
      </c>
    </row>
    <row r="2827" spans="8:31" hidden="1" x14ac:dyDescent="0.25">
      <c r="H2827" t="s">
        <v>7629</v>
      </c>
      <c r="I2827" t="s">
        <v>7632</v>
      </c>
      <c r="L2827">
        <v>810</v>
      </c>
      <c r="M2827" t="s">
        <v>195</v>
      </c>
      <c r="N2827" t="s">
        <v>7633</v>
      </c>
      <c r="Q2827">
        <v>0</v>
      </c>
      <c r="R2827" t="s">
        <v>98</v>
      </c>
      <c r="S2827" t="s">
        <v>98</v>
      </c>
      <c r="T2827" t="str">
        <f>IF(Transcripts[[#This Row],[List?]]="Y", Transcripts[[#This Row],[RefSeq mRNA ID]]&amp;IF(Transcripts[[#This Row],[Preferred?]]="Y", " (Preferred)", ""), "")</f>
        <v/>
      </c>
      <c r="V2827" s="43" t="s">
        <v>18622</v>
      </c>
      <c r="W2827" s="43" t="e">
        <f t="array" ref="W2827">INDEX(Table6[#Data], MATCH(1, ISNUMBER(SEARCH(Transcripts[[#This Row],[RefSeq mRNA ID]], Table6['#name])), 0), 1)</f>
        <v>#N/A</v>
      </c>
      <c r="X2827" s="43"/>
      <c r="Y2827" s="43"/>
      <c r="Z2827" t="s">
        <v>236</v>
      </c>
      <c r="AA2827" t="s">
        <v>237</v>
      </c>
      <c r="AB2827">
        <v>1443</v>
      </c>
      <c r="AC2827" t="s">
        <v>14</v>
      </c>
      <c r="AD2827" t="s">
        <v>27</v>
      </c>
      <c r="AE2827" t="s">
        <v>11812</v>
      </c>
    </row>
    <row r="2828" spans="8:31" hidden="1" x14ac:dyDescent="0.25">
      <c r="H2828" t="s">
        <v>7629</v>
      </c>
      <c r="I2828" t="s">
        <v>7634</v>
      </c>
      <c r="L2828">
        <v>775</v>
      </c>
      <c r="M2828" t="s">
        <v>195</v>
      </c>
      <c r="N2828" t="s">
        <v>7635</v>
      </c>
      <c r="Q2828">
        <v>0</v>
      </c>
      <c r="R2828" t="s">
        <v>98</v>
      </c>
      <c r="S2828" t="s">
        <v>98</v>
      </c>
      <c r="T2828" t="str">
        <f>IF(Transcripts[[#This Row],[List?]]="Y", Transcripts[[#This Row],[RefSeq mRNA ID]]&amp;IF(Transcripts[[#This Row],[Preferred?]]="Y", " (Preferred)", ""), "")</f>
        <v/>
      </c>
      <c r="V2828" s="43" t="s">
        <v>18622</v>
      </c>
      <c r="W2828" s="43" t="e">
        <f t="array" ref="W2828">INDEX(Table6[#Data], MATCH(1, ISNUMBER(SEARCH(Transcripts[[#This Row],[RefSeq mRNA ID]], Table6['#name])), 0), 1)</f>
        <v>#N/A</v>
      </c>
      <c r="X2828" s="43"/>
      <c r="Y2828" s="43"/>
      <c r="Z2828" t="s">
        <v>260</v>
      </c>
      <c r="AC2828" t="s">
        <v>14</v>
      </c>
      <c r="AD2828" t="s">
        <v>27</v>
      </c>
      <c r="AE2828" t="s">
        <v>260</v>
      </c>
    </row>
    <row r="2829" spans="8:31" hidden="1" x14ac:dyDescent="0.25">
      <c r="H2829" t="s">
        <v>7629</v>
      </c>
      <c r="I2829" t="s">
        <v>7636</v>
      </c>
      <c r="L2829">
        <v>767</v>
      </c>
      <c r="M2829" t="s">
        <v>195</v>
      </c>
      <c r="N2829" t="s">
        <v>7637</v>
      </c>
      <c r="Q2829">
        <v>0</v>
      </c>
      <c r="R2829" t="s">
        <v>98</v>
      </c>
      <c r="S2829" t="s">
        <v>98</v>
      </c>
      <c r="T2829" t="str">
        <f>IF(Transcripts[[#This Row],[List?]]="Y", Transcripts[[#This Row],[RefSeq mRNA ID]]&amp;IF(Transcripts[[#This Row],[Preferred?]]="Y", " (Preferred)", ""), "")</f>
        <v/>
      </c>
      <c r="V2829" s="43" t="s">
        <v>18622</v>
      </c>
      <c r="W2829" s="43" t="e">
        <f t="array" ref="W2829">INDEX(Table6[#Data], MATCH(1, ISNUMBER(SEARCH(Transcripts[[#This Row],[RefSeq mRNA ID]], Table6['#name])), 0), 1)</f>
        <v>#N/A</v>
      </c>
      <c r="X2829" s="43"/>
      <c r="Y2829" s="43"/>
      <c r="Z2829" t="s">
        <v>258</v>
      </c>
      <c r="AC2829" t="s">
        <v>14</v>
      </c>
      <c r="AD2829" t="s">
        <v>27</v>
      </c>
      <c r="AE2829" t="s">
        <v>258</v>
      </c>
    </row>
    <row r="2830" spans="8:31" hidden="1" x14ac:dyDescent="0.25">
      <c r="H2830" t="s">
        <v>7629</v>
      </c>
      <c r="I2830" t="s">
        <v>7638</v>
      </c>
      <c r="L2830">
        <v>718</v>
      </c>
      <c r="M2830" t="s">
        <v>195</v>
      </c>
      <c r="N2830" t="s">
        <v>7639</v>
      </c>
      <c r="Q2830">
        <v>0</v>
      </c>
      <c r="R2830" t="s">
        <v>98</v>
      </c>
      <c r="S2830" t="s">
        <v>98</v>
      </c>
      <c r="T2830" t="str">
        <f>IF(Transcripts[[#This Row],[List?]]="Y", Transcripts[[#This Row],[RefSeq mRNA ID]]&amp;IF(Transcripts[[#This Row],[Preferred?]]="Y", " (Preferred)", ""), "")</f>
        <v/>
      </c>
      <c r="V2830" s="43" t="s">
        <v>18622</v>
      </c>
      <c r="W2830" s="43" t="e">
        <f t="array" ref="W2830">INDEX(Table6[#Data], MATCH(1, ISNUMBER(SEARCH(Transcripts[[#This Row],[RefSeq mRNA ID]], Table6['#name])), 0), 1)</f>
        <v>#N/A</v>
      </c>
      <c r="X2830" s="43"/>
      <c r="Y2830" s="43"/>
      <c r="Z2830" t="s">
        <v>251</v>
      </c>
      <c r="AA2830" t="s">
        <v>252</v>
      </c>
      <c r="AB2830">
        <v>317</v>
      </c>
      <c r="AC2830" t="s">
        <v>14</v>
      </c>
      <c r="AD2830" t="s">
        <v>27</v>
      </c>
      <c r="AE2830" t="s">
        <v>11813</v>
      </c>
    </row>
    <row r="2831" spans="8:31" hidden="1" x14ac:dyDescent="0.25">
      <c r="H2831" t="s">
        <v>7629</v>
      </c>
      <c r="I2831" t="s">
        <v>7640</v>
      </c>
      <c r="L2831">
        <v>627</v>
      </c>
      <c r="M2831" t="s">
        <v>195</v>
      </c>
      <c r="N2831" t="s">
        <v>7641</v>
      </c>
      <c r="Q2831">
        <v>0</v>
      </c>
      <c r="R2831" t="s">
        <v>98</v>
      </c>
      <c r="S2831" t="s">
        <v>98</v>
      </c>
      <c r="T2831" t="str">
        <f>IF(Transcripts[[#This Row],[List?]]="Y", Transcripts[[#This Row],[RefSeq mRNA ID]]&amp;IF(Transcripts[[#This Row],[Preferred?]]="Y", " (Preferred)", ""), "")</f>
        <v/>
      </c>
      <c r="V2831" s="43" t="s">
        <v>18622</v>
      </c>
      <c r="W2831" s="43" t="e">
        <f t="array" ref="W2831">INDEX(Table6[#Data], MATCH(1, ISNUMBER(SEARCH(Transcripts[[#This Row],[RefSeq mRNA ID]], Table6['#name])), 0), 1)</f>
        <v>#N/A</v>
      </c>
      <c r="X2831" s="43"/>
      <c r="Y2831" s="43"/>
      <c r="Z2831" t="s">
        <v>248</v>
      </c>
      <c r="AA2831" t="s">
        <v>249</v>
      </c>
      <c r="AB2831">
        <v>275</v>
      </c>
      <c r="AC2831" t="s">
        <v>14</v>
      </c>
      <c r="AD2831" t="s">
        <v>27</v>
      </c>
      <c r="AE2831" t="s">
        <v>11814</v>
      </c>
    </row>
    <row r="2832" spans="8:31" hidden="1" x14ac:dyDescent="0.25">
      <c r="H2832" t="s">
        <v>7629</v>
      </c>
      <c r="I2832" t="s">
        <v>7642</v>
      </c>
      <c r="L2832">
        <v>574</v>
      </c>
      <c r="M2832" t="s">
        <v>195</v>
      </c>
      <c r="N2832" t="s">
        <v>7643</v>
      </c>
      <c r="Q2832">
        <v>0</v>
      </c>
      <c r="R2832" t="s">
        <v>98</v>
      </c>
      <c r="S2832" t="s">
        <v>98</v>
      </c>
      <c r="T2832" t="str">
        <f>IF(Transcripts[[#This Row],[List?]]="Y", Transcripts[[#This Row],[RefSeq mRNA ID]]&amp;IF(Transcripts[[#This Row],[Preferred?]]="Y", " (Preferred)", ""), "")</f>
        <v/>
      </c>
      <c r="V2832" s="43" t="s">
        <v>18622</v>
      </c>
      <c r="W2832" s="43" t="e">
        <f t="array" ref="W2832">INDEX(Table6[#Data], MATCH(1, ISNUMBER(SEARCH(Transcripts[[#This Row],[RefSeq mRNA ID]], Table6['#name])), 0), 1)</f>
        <v>#N/A</v>
      </c>
      <c r="X2832" s="43"/>
      <c r="Y2832" s="43"/>
      <c r="Z2832" t="s">
        <v>218</v>
      </c>
      <c r="AC2832" t="s">
        <v>14</v>
      </c>
      <c r="AD2832" t="s">
        <v>27</v>
      </c>
      <c r="AE2832" t="s">
        <v>218</v>
      </c>
    </row>
    <row r="2833" spans="8:31" hidden="1" x14ac:dyDescent="0.25">
      <c r="H2833" t="s">
        <v>7629</v>
      </c>
      <c r="I2833" t="s">
        <v>7644</v>
      </c>
      <c r="L2833">
        <v>472</v>
      </c>
      <c r="M2833" t="s">
        <v>195</v>
      </c>
      <c r="N2833" t="s">
        <v>7645</v>
      </c>
      <c r="Q2833">
        <v>0</v>
      </c>
      <c r="R2833" t="s">
        <v>98</v>
      </c>
      <c r="S2833" t="s">
        <v>98</v>
      </c>
      <c r="T2833" t="str">
        <f>IF(Transcripts[[#This Row],[List?]]="Y", Transcripts[[#This Row],[RefSeq mRNA ID]]&amp;IF(Transcripts[[#This Row],[Preferred?]]="Y", " (Preferred)", ""), "")</f>
        <v/>
      </c>
      <c r="V2833" s="43" t="s">
        <v>18622</v>
      </c>
      <c r="W2833" s="43" t="e">
        <f t="array" ref="W2833">INDEX(Table6[#Data], MATCH(1, ISNUMBER(SEARCH(Transcripts[[#This Row],[RefSeq mRNA ID]], Table6['#name])), 0), 1)</f>
        <v>#N/A</v>
      </c>
      <c r="X2833" s="43"/>
      <c r="Y2833" s="43"/>
      <c r="Z2833" t="s">
        <v>216</v>
      </c>
      <c r="AC2833" t="s">
        <v>14</v>
      </c>
      <c r="AD2833" t="s">
        <v>27</v>
      </c>
      <c r="AE2833" t="s">
        <v>216</v>
      </c>
    </row>
    <row r="2834" spans="8:31" hidden="1" x14ac:dyDescent="0.25">
      <c r="H2834" t="s">
        <v>7659</v>
      </c>
      <c r="I2834" t="s">
        <v>7671</v>
      </c>
      <c r="J2834" t="s">
        <v>7672</v>
      </c>
      <c r="K2834" t="s">
        <v>20545</v>
      </c>
      <c r="L2834">
        <v>3085</v>
      </c>
      <c r="M2834" t="s">
        <v>27</v>
      </c>
      <c r="N2834" t="s">
        <v>7673</v>
      </c>
      <c r="Q2834">
        <v>2007</v>
      </c>
      <c r="R2834" t="s">
        <v>98</v>
      </c>
      <c r="S2834" t="s">
        <v>97</v>
      </c>
      <c r="T2834" t="str">
        <f>IF(Transcripts[[#This Row],[List?]]="Y", Transcripts[[#This Row],[RefSeq mRNA ID]]&amp;IF(Transcripts[[#This Row],[Preferred?]]="Y", " (Preferred)", ""), "")</f>
        <v>NM_001354689.1</v>
      </c>
      <c r="V2834" s="43" t="s">
        <v>18623</v>
      </c>
      <c r="W2834" s="43" t="e">
        <f t="array" ref="W2834">INDEX(Table6[#Data], MATCH(1, ISNUMBER(SEARCH(Transcripts[[#This Row],[RefSeq mRNA ID]], Table6['#name])), 0), 1)</f>
        <v>#N/A</v>
      </c>
      <c r="X2834" s="43"/>
      <c r="Y2834" s="43"/>
      <c r="Z2834" t="s">
        <v>2987</v>
      </c>
      <c r="AA2834" t="s">
        <v>2988</v>
      </c>
      <c r="AB2834">
        <v>90</v>
      </c>
      <c r="AC2834" t="s">
        <v>2964</v>
      </c>
      <c r="AD2834" t="s">
        <v>27</v>
      </c>
      <c r="AE2834" t="s">
        <v>11815</v>
      </c>
    </row>
    <row r="2835" spans="8:31" hidden="1" x14ac:dyDescent="0.25">
      <c r="H2835" t="s">
        <v>7659</v>
      </c>
      <c r="I2835" t="s">
        <v>7666</v>
      </c>
      <c r="J2835" t="s">
        <v>7667</v>
      </c>
      <c r="K2835" t="s">
        <v>19888</v>
      </c>
      <c r="L2835">
        <v>3300</v>
      </c>
      <c r="M2835" t="s">
        <v>27</v>
      </c>
      <c r="N2835" t="s">
        <v>7668</v>
      </c>
      <c r="O2835" t="s">
        <v>7669</v>
      </c>
      <c r="P2835" t="s">
        <v>7670</v>
      </c>
      <c r="Q2835">
        <v>1947</v>
      </c>
      <c r="R2835" t="s">
        <v>97</v>
      </c>
      <c r="S2835" t="s">
        <v>97</v>
      </c>
      <c r="T2835" t="str">
        <f>IF(Transcripts[[#This Row],[List?]]="Y", Transcripts[[#This Row],[RefSeq mRNA ID]]&amp;IF(Transcripts[[#This Row],[Preferred?]]="Y", " (Preferred)", ""), "")</f>
        <v>NM_002880.3 (Preferred)</v>
      </c>
      <c r="V2835" s="43" t="s">
        <v>18623</v>
      </c>
      <c r="W2835" s="43" t="e">
        <f t="array" ref="W2835">INDEX(Table6[#Data], MATCH(1, ISNUMBER(SEARCH(Transcripts[[#This Row],[RefSeq mRNA ID]], Table6['#name])), 0), 1)</f>
        <v>#N/A</v>
      </c>
      <c r="X2835" s="43"/>
      <c r="Y2835" s="43"/>
      <c r="Z2835" t="s">
        <v>2971</v>
      </c>
      <c r="AA2835" t="s">
        <v>2972</v>
      </c>
      <c r="AB2835">
        <v>1197</v>
      </c>
      <c r="AC2835" t="s">
        <v>2964</v>
      </c>
      <c r="AD2835" t="s">
        <v>27</v>
      </c>
      <c r="AE2835" t="s">
        <v>11816</v>
      </c>
    </row>
    <row r="2836" spans="8:31" hidden="1" x14ac:dyDescent="0.25">
      <c r="H2836" t="s">
        <v>7659</v>
      </c>
      <c r="I2836" t="s">
        <v>7674</v>
      </c>
      <c r="J2836" t="s">
        <v>7675</v>
      </c>
      <c r="L2836">
        <v>2346</v>
      </c>
      <c r="M2836" t="s">
        <v>27</v>
      </c>
      <c r="N2836" t="s">
        <v>7676</v>
      </c>
      <c r="Q2836">
        <v>1704</v>
      </c>
      <c r="R2836" t="s">
        <v>98</v>
      </c>
      <c r="S2836" t="s">
        <v>98</v>
      </c>
      <c r="T2836" t="str">
        <f>IF(Transcripts[[#This Row],[List?]]="Y", Transcripts[[#This Row],[RefSeq mRNA ID]]&amp;IF(Transcripts[[#This Row],[Preferred?]]="Y", " (Preferred)", ""), "")</f>
        <v/>
      </c>
      <c r="V2836" s="43" t="s">
        <v>18623</v>
      </c>
      <c r="W2836" s="43" t="e">
        <f t="array" ref="W2836">INDEX(Table6[#Data], MATCH(1, ISNUMBER(SEARCH(Transcripts[[#This Row],[RefSeq mRNA ID]], Table6['#name])), 0), 1)</f>
        <v>#N/A</v>
      </c>
      <c r="X2836" s="43"/>
      <c r="Y2836" s="43"/>
      <c r="Z2836" t="s">
        <v>2981</v>
      </c>
      <c r="AA2836" t="s">
        <v>2982</v>
      </c>
      <c r="AB2836">
        <v>92</v>
      </c>
      <c r="AC2836" t="s">
        <v>2964</v>
      </c>
      <c r="AD2836" t="s">
        <v>27</v>
      </c>
      <c r="AE2836" t="s">
        <v>11817</v>
      </c>
    </row>
    <row r="2837" spans="8:31" hidden="1" x14ac:dyDescent="0.25">
      <c r="H2837" t="s">
        <v>7659</v>
      </c>
      <c r="I2837" t="s">
        <v>7677</v>
      </c>
      <c r="J2837" t="s">
        <v>7678</v>
      </c>
      <c r="L2837">
        <v>1831</v>
      </c>
      <c r="M2837" t="s">
        <v>27</v>
      </c>
      <c r="N2837" t="s">
        <v>7679</v>
      </c>
      <c r="Q2837">
        <v>1584</v>
      </c>
      <c r="R2837" t="s">
        <v>98</v>
      </c>
      <c r="S2837" t="s">
        <v>98</v>
      </c>
      <c r="T2837" t="str">
        <f>IF(Transcripts[[#This Row],[List?]]="Y", Transcripts[[#This Row],[RefSeq mRNA ID]]&amp;IF(Transcripts[[#This Row],[Preferred?]]="Y", " (Preferred)", ""), "")</f>
        <v/>
      </c>
      <c r="V2837" s="43" t="s">
        <v>18623</v>
      </c>
      <c r="W2837" s="43" t="e">
        <f t="array" ref="W2837">INDEX(Table6[#Data], MATCH(1, ISNUMBER(SEARCH(Transcripts[[#This Row],[RefSeq mRNA ID]], Table6['#name])), 0), 1)</f>
        <v>#N/A</v>
      </c>
      <c r="X2837" s="43"/>
      <c r="Y2837" s="43"/>
      <c r="Z2837" t="s">
        <v>2984</v>
      </c>
      <c r="AA2837" t="s">
        <v>2985</v>
      </c>
      <c r="AB2837">
        <v>126</v>
      </c>
      <c r="AC2837" t="s">
        <v>2964</v>
      </c>
      <c r="AD2837" t="s">
        <v>27</v>
      </c>
      <c r="AE2837" t="s">
        <v>11818</v>
      </c>
    </row>
    <row r="2838" spans="8:31" hidden="1" x14ac:dyDescent="0.25">
      <c r="H2838" t="s">
        <v>7659</v>
      </c>
      <c r="I2838" t="s">
        <v>7680</v>
      </c>
      <c r="J2838" t="s">
        <v>7681</v>
      </c>
      <c r="L2838">
        <v>1686</v>
      </c>
      <c r="M2838" t="s">
        <v>27</v>
      </c>
      <c r="N2838" t="s">
        <v>7682</v>
      </c>
      <c r="Q2838">
        <v>1302</v>
      </c>
      <c r="R2838" t="s">
        <v>98</v>
      </c>
      <c r="S2838" t="s">
        <v>98</v>
      </c>
      <c r="T2838" t="str">
        <f>IF(Transcripts[[#This Row],[List?]]="Y", Transcripts[[#This Row],[RefSeq mRNA ID]]&amp;IF(Transcripts[[#This Row],[Preferred?]]="Y", " (Preferred)", ""), "")</f>
        <v/>
      </c>
      <c r="V2838" s="43" t="s">
        <v>18623</v>
      </c>
      <c r="W2838" s="43" t="e">
        <f t="array" ref="W2838">INDEX(Table6[#Data], MATCH(1, ISNUMBER(SEARCH(Transcripts[[#This Row],[RefSeq mRNA ID]], Table6['#name])), 0), 1)</f>
        <v>#N/A</v>
      </c>
      <c r="X2838" s="43"/>
      <c r="Y2838" s="43"/>
      <c r="Z2838" t="s">
        <v>2967</v>
      </c>
      <c r="AC2838" t="s">
        <v>2964</v>
      </c>
      <c r="AD2838" t="s">
        <v>27</v>
      </c>
      <c r="AE2838" t="s">
        <v>2967</v>
      </c>
    </row>
    <row r="2839" spans="8:31" hidden="1" x14ac:dyDescent="0.25">
      <c r="H2839" t="s">
        <v>7659</v>
      </c>
      <c r="I2839" t="s">
        <v>7660</v>
      </c>
      <c r="J2839" t="s">
        <v>7661</v>
      </c>
      <c r="L2839">
        <v>2354</v>
      </c>
      <c r="M2839" t="s">
        <v>189</v>
      </c>
      <c r="N2839" t="s">
        <v>7662</v>
      </c>
      <c r="Q2839">
        <v>210</v>
      </c>
      <c r="R2839" t="s">
        <v>98</v>
      </c>
      <c r="S2839" t="s">
        <v>98</v>
      </c>
      <c r="T2839" t="str">
        <f>IF(Transcripts[[#This Row],[List?]]="Y", Transcripts[[#This Row],[RefSeq mRNA ID]]&amp;IF(Transcripts[[#This Row],[Preferred?]]="Y", " (Preferred)", ""), "")</f>
        <v/>
      </c>
      <c r="V2839" s="43" t="s">
        <v>18623</v>
      </c>
      <c r="W2839" s="43" t="e">
        <f t="array" ref="W2839">INDEX(Table6[#Data], MATCH(1, ISNUMBER(SEARCH(Transcripts[[#This Row],[RefSeq mRNA ID]], Table6['#name])), 0), 1)</f>
        <v>#N/A</v>
      </c>
      <c r="X2839" s="43"/>
      <c r="Y2839" s="43"/>
      <c r="Z2839" t="s">
        <v>2978</v>
      </c>
      <c r="AA2839" t="s">
        <v>2979</v>
      </c>
      <c r="AB2839">
        <v>315</v>
      </c>
      <c r="AC2839" t="s">
        <v>2964</v>
      </c>
      <c r="AD2839" t="s">
        <v>27</v>
      </c>
      <c r="AE2839" t="s">
        <v>11819</v>
      </c>
    </row>
    <row r="2840" spans="8:31" hidden="1" x14ac:dyDescent="0.25">
      <c r="H2840" t="s">
        <v>7659</v>
      </c>
      <c r="I2840" t="s">
        <v>7663</v>
      </c>
      <c r="J2840" t="s">
        <v>7664</v>
      </c>
      <c r="L2840">
        <v>962</v>
      </c>
      <c r="M2840" t="s">
        <v>189</v>
      </c>
      <c r="N2840" t="s">
        <v>7665</v>
      </c>
      <c r="Q2840">
        <v>210</v>
      </c>
      <c r="R2840" t="s">
        <v>98</v>
      </c>
      <c r="S2840" t="s">
        <v>98</v>
      </c>
      <c r="T2840" t="str">
        <f>IF(Transcripts[[#This Row],[List?]]="Y", Transcripts[[#This Row],[RefSeq mRNA ID]]&amp;IF(Transcripts[[#This Row],[Preferred?]]="Y", " (Preferred)", ""), "")</f>
        <v/>
      </c>
      <c r="V2840" s="43" t="s">
        <v>18623</v>
      </c>
      <c r="W2840" s="43" t="e">
        <f t="array" ref="W2840">INDEX(Table6[#Data], MATCH(1, ISNUMBER(SEARCH(Transcripts[[#This Row],[RefSeq mRNA ID]], Table6['#name])), 0), 1)</f>
        <v>#N/A</v>
      </c>
      <c r="X2840" s="43"/>
      <c r="Y2840" s="43"/>
      <c r="Z2840" t="s">
        <v>2965</v>
      </c>
      <c r="AC2840" t="s">
        <v>2964</v>
      </c>
      <c r="AD2840" t="s">
        <v>27</v>
      </c>
      <c r="AE2840" t="s">
        <v>2965</v>
      </c>
    </row>
    <row r="2841" spans="8:31" hidden="1" x14ac:dyDescent="0.25">
      <c r="H2841" t="s">
        <v>7659</v>
      </c>
      <c r="I2841" t="s">
        <v>7683</v>
      </c>
      <c r="L2841">
        <v>3205</v>
      </c>
      <c r="M2841" t="s">
        <v>212</v>
      </c>
      <c r="N2841" t="s">
        <v>7684</v>
      </c>
      <c r="Q2841">
        <v>0</v>
      </c>
      <c r="R2841" t="s">
        <v>98</v>
      </c>
      <c r="S2841" t="s">
        <v>98</v>
      </c>
      <c r="T2841" t="str">
        <f>IF(Transcripts[[#This Row],[List?]]="Y", Transcripts[[#This Row],[RefSeq mRNA ID]]&amp;IF(Transcripts[[#This Row],[Preferred?]]="Y", " (Preferred)", ""), "")</f>
        <v/>
      </c>
      <c r="V2841" s="43" t="s">
        <v>18623</v>
      </c>
      <c r="W2841" s="43" t="e">
        <f t="array" ref="W2841">INDEX(Table6[#Data], MATCH(1, ISNUMBER(SEARCH(Transcripts[[#This Row],[RefSeq mRNA ID]], Table6['#name])), 0), 1)</f>
        <v>#N/A</v>
      </c>
      <c r="X2841" s="43"/>
      <c r="Y2841" s="43"/>
      <c r="Z2841" t="s">
        <v>2969</v>
      </c>
      <c r="AC2841" t="s">
        <v>2964</v>
      </c>
      <c r="AD2841" t="s">
        <v>27</v>
      </c>
      <c r="AE2841" t="s">
        <v>2969</v>
      </c>
    </row>
    <row r="2842" spans="8:31" hidden="1" x14ac:dyDescent="0.25">
      <c r="H2842" t="s">
        <v>7659</v>
      </c>
      <c r="I2842" t="s">
        <v>7685</v>
      </c>
      <c r="L2842">
        <v>1518</v>
      </c>
      <c r="M2842" t="s">
        <v>212</v>
      </c>
      <c r="N2842" t="s">
        <v>7686</v>
      </c>
      <c r="Q2842">
        <v>0</v>
      </c>
      <c r="R2842" t="s">
        <v>98</v>
      </c>
      <c r="S2842" t="s">
        <v>98</v>
      </c>
      <c r="T2842" t="str">
        <f>IF(Transcripts[[#This Row],[List?]]="Y", Transcripts[[#This Row],[RefSeq mRNA ID]]&amp;IF(Transcripts[[#This Row],[Preferred?]]="Y", " (Preferred)", ""), "")</f>
        <v/>
      </c>
      <c r="V2842" s="43" t="s">
        <v>18623</v>
      </c>
      <c r="W2842" s="43" t="e">
        <f t="array" ref="W2842">INDEX(Table6[#Data], MATCH(1, ISNUMBER(SEARCH(Transcripts[[#This Row],[RefSeq mRNA ID]], Table6['#name])), 0), 1)</f>
        <v>#N/A</v>
      </c>
      <c r="X2842" s="43"/>
      <c r="Y2842" s="43"/>
      <c r="Z2842" t="s">
        <v>2975</v>
      </c>
      <c r="AA2842" t="s">
        <v>2976</v>
      </c>
      <c r="AB2842">
        <v>1152</v>
      </c>
      <c r="AC2842" t="s">
        <v>2964</v>
      </c>
      <c r="AD2842" t="s">
        <v>27</v>
      </c>
      <c r="AE2842" t="s">
        <v>11820</v>
      </c>
    </row>
    <row r="2843" spans="8:31" hidden="1" x14ac:dyDescent="0.25">
      <c r="H2843" t="s">
        <v>7659</v>
      </c>
      <c r="I2843" t="s">
        <v>7687</v>
      </c>
      <c r="L2843">
        <v>804</v>
      </c>
      <c r="M2843" t="s">
        <v>212</v>
      </c>
      <c r="N2843" t="s">
        <v>7688</v>
      </c>
      <c r="Q2843">
        <v>0</v>
      </c>
      <c r="R2843" t="s">
        <v>98</v>
      </c>
      <c r="S2843" t="s">
        <v>98</v>
      </c>
      <c r="T2843" t="str">
        <f>IF(Transcripts[[#This Row],[List?]]="Y", Transcripts[[#This Row],[RefSeq mRNA ID]]&amp;IF(Transcripts[[#This Row],[Preferred?]]="Y", " (Preferred)", ""), "")</f>
        <v/>
      </c>
      <c r="V2843" s="43" t="s">
        <v>18623</v>
      </c>
      <c r="W2843" s="43" t="e">
        <f t="array" ref="W2843">INDEX(Table6[#Data], MATCH(1, ISNUMBER(SEARCH(Transcripts[[#This Row],[RefSeq mRNA ID]], Table6['#name])), 0), 1)</f>
        <v>#N/A</v>
      </c>
      <c r="X2843" s="43"/>
      <c r="Y2843" s="43"/>
      <c r="Z2843" t="s">
        <v>7791</v>
      </c>
      <c r="AA2843" t="s">
        <v>7792</v>
      </c>
      <c r="AB2843">
        <v>660</v>
      </c>
      <c r="AC2843" t="s">
        <v>7787</v>
      </c>
      <c r="AD2843" t="s">
        <v>27</v>
      </c>
      <c r="AE2843" t="s">
        <v>11821</v>
      </c>
    </row>
    <row r="2844" spans="8:31" hidden="1" x14ac:dyDescent="0.25">
      <c r="H2844" t="s">
        <v>7659</v>
      </c>
      <c r="I2844" t="s">
        <v>7689</v>
      </c>
      <c r="L2844">
        <v>633</v>
      </c>
      <c r="M2844" t="s">
        <v>212</v>
      </c>
      <c r="N2844" t="s">
        <v>7690</v>
      </c>
      <c r="Q2844">
        <v>0</v>
      </c>
      <c r="R2844" t="s">
        <v>98</v>
      </c>
      <c r="S2844" t="s">
        <v>98</v>
      </c>
      <c r="T2844" t="str">
        <f>IF(Transcripts[[#This Row],[List?]]="Y", Transcripts[[#This Row],[RefSeq mRNA ID]]&amp;IF(Transcripts[[#This Row],[Preferred?]]="Y", " (Preferred)", ""), "")</f>
        <v/>
      </c>
      <c r="V2844" s="43" t="s">
        <v>18623</v>
      </c>
      <c r="W2844" s="43" t="e">
        <f t="array" ref="W2844">INDEX(Table6[#Data], MATCH(1, ISNUMBER(SEARCH(Transcripts[[#This Row],[RefSeq mRNA ID]], Table6['#name])), 0), 1)</f>
        <v>#N/A</v>
      </c>
      <c r="X2844" s="43"/>
      <c r="Y2844" s="43"/>
      <c r="Z2844" t="s">
        <v>7795</v>
      </c>
      <c r="AA2844" t="s">
        <v>7796</v>
      </c>
      <c r="AB2844">
        <v>552</v>
      </c>
      <c r="AC2844" t="s">
        <v>7787</v>
      </c>
      <c r="AD2844" t="s">
        <v>27</v>
      </c>
      <c r="AE2844" t="s">
        <v>11822</v>
      </c>
    </row>
    <row r="2845" spans="8:31" hidden="1" x14ac:dyDescent="0.25">
      <c r="H2845" t="s">
        <v>7659</v>
      </c>
      <c r="I2845" t="s">
        <v>7691</v>
      </c>
      <c r="L2845">
        <v>599</v>
      </c>
      <c r="M2845" t="s">
        <v>212</v>
      </c>
      <c r="N2845" t="s">
        <v>7692</v>
      </c>
      <c r="Q2845">
        <v>0</v>
      </c>
      <c r="R2845" t="s">
        <v>98</v>
      </c>
      <c r="S2845" t="s">
        <v>98</v>
      </c>
      <c r="T2845" t="str">
        <f>IF(Transcripts[[#This Row],[List?]]="Y", Transcripts[[#This Row],[RefSeq mRNA ID]]&amp;IF(Transcripts[[#This Row],[Preferred?]]="Y", " (Preferred)", ""), "")</f>
        <v/>
      </c>
      <c r="V2845" s="43" t="s">
        <v>18623</v>
      </c>
      <c r="W2845" s="43" t="e">
        <f t="array" ref="W2845">INDEX(Table6[#Data], MATCH(1, ISNUMBER(SEARCH(Transcripts[[#This Row],[RefSeq mRNA ID]], Table6['#name])), 0), 1)</f>
        <v>#N/A</v>
      </c>
      <c r="X2845" s="43"/>
      <c r="Y2845" s="43"/>
      <c r="Z2845" t="s">
        <v>7799</v>
      </c>
      <c r="AA2845" t="s">
        <v>7800</v>
      </c>
      <c r="AB2845">
        <v>711</v>
      </c>
      <c r="AC2845" t="s">
        <v>7787</v>
      </c>
      <c r="AD2845" t="s">
        <v>27</v>
      </c>
      <c r="AE2845" t="s">
        <v>11823</v>
      </c>
    </row>
    <row r="2846" spans="8:31" hidden="1" x14ac:dyDescent="0.25">
      <c r="H2846" t="s">
        <v>7659</v>
      </c>
      <c r="I2846" t="s">
        <v>7693</v>
      </c>
      <c r="L2846">
        <v>572</v>
      </c>
      <c r="M2846" t="s">
        <v>212</v>
      </c>
      <c r="N2846" t="s">
        <v>7694</v>
      </c>
      <c r="Q2846">
        <v>0</v>
      </c>
      <c r="R2846" t="s">
        <v>98</v>
      </c>
      <c r="S2846" t="s">
        <v>98</v>
      </c>
      <c r="T2846" t="str">
        <f>IF(Transcripts[[#This Row],[List?]]="Y", Transcripts[[#This Row],[RefSeq mRNA ID]]&amp;IF(Transcripts[[#This Row],[Preferred?]]="Y", " (Preferred)", ""), "")</f>
        <v/>
      </c>
      <c r="V2846" s="43" t="s">
        <v>18623</v>
      </c>
      <c r="W2846" s="43" t="e">
        <f t="array" ref="W2846">INDEX(Table6[#Data], MATCH(1, ISNUMBER(SEARCH(Transcripts[[#This Row],[RefSeq mRNA ID]], Table6['#name])), 0), 1)</f>
        <v>#N/A</v>
      </c>
      <c r="X2846" s="43"/>
      <c r="Y2846" s="43"/>
      <c r="Z2846" t="s">
        <v>7788</v>
      </c>
      <c r="AA2846" t="s">
        <v>7789</v>
      </c>
      <c r="AB2846">
        <v>279</v>
      </c>
      <c r="AC2846" t="s">
        <v>7787</v>
      </c>
      <c r="AD2846" t="s">
        <v>27</v>
      </c>
      <c r="AE2846" t="s">
        <v>11824</v>
      </c>
    </row>
    <row r="2847" spans="8:31" hidden="1" x14ac:dyDescent="0.25">
      <c r="H2847" t="s">
        <v>7659</v>
      </c>
      <c r="I2847" t="s">
        <v>7695</v>
      </c>
      <c r="L2847">
        <v>484</v>
      </c>
      <c r="M2847" t="s">
        <v>212</v>
      </c>
      <c r="N2847" t="s">
        <v>7696</v>
      </c>
      <c r="Q2847">
        <v>0</v>
      </c>
      <c r="R2847" t="s">
        <v>98</v>
      </c>
      <c r="S2847" t="s">
        <v>98</v>
      </c>
      <c r="T2847" t="str">
        <f>IF(Transcripts[[#This Row],[List?]]="Y", Transcripts[[#This Row],[RefSeq mRNA ID]]&amp;IF(Transcripts[[#This Row],[Preferred?]]="Y", " (Preferred)", ""), "")</f>
        <v/>
      </c>
      <c r="V2847" s="43" t="s">
        <v>18623</v>
      </c>
      <c r="W2847" s="43" t="e">
        <f t="array" ref="W2847">INDEX(Table6[#Data], MATCH(1, ISNUMBER(SEARCH(Transcripts[[#This Row],[RefSeq mRNA ID]], Table6['#name])), 0), 1)</f>
        <v>#N/A</v>
      </c>
      <c r="X2847" s="43"/>
      <c r="Y2847" s="43"/>
      <c r="Z2847" t="s">
        <v>7803</v>
      </c>
      <c r="AA2847" t="s">
        <v>7804</v>
      </c>
      <c r="AB2847">
        <v>454</v>
      </c>
      <c r="AC2847" t="s">
        <v>7787</v>
      </c>
      <c r="AD2847" t="s">
        <v>27</v>
      </c>
      <c r="AE2847" t="s">
        <v>11825</v>
      </c>
    </row>
    <row r="2848" spans="8:31" hidden="1" x14ac:dyDescent="0.25">
      <c r="H2848" t="s">
        <v>120</v>
      </c>
      <c r="I2848" t="s">
        <v>7706</v>
      </c>
      <c r="J2848" t="s">
        <v>7707</v>
      </c>
      <c r="K2848" t="s">
        <v>19889</v>
      </c>
      <c r="L2848">
        <v>4840</v>
      </c>
      <c r="M2848" t="s">
        <v>27</v>
      </c>
      <c r="N2848" t="s">
        <v>7708</v>
      </c>
      <c r="O2848" t="s">
        <v>7709</v>
      </c>
      <c r="P2848" t="s">
        <v>7710</v>
      </c>
      <c r="Q2848">
        <v>2787</v>
      </c>
      <c r="R2848" t="s">
        <v>97</v>
      </c>
      <c r="S2848" t="s">
        <v>97</v>
      </c>
      <c r="T2848" t="str">
        <f>IF(Transcripts[[#This Row],[List?]]="Y", Transcripts[[#This Row],[RefSeq mRNA ID]]&amp;IF(Transcripts[[#This Row],[Preferred?]]="Y", " (Preferred)", ""), "")</f>
        <v>NM_000321.2 (Preferred)</v>
      </c>
      <c r="V2848" s="43" t="s">
        <v>18624</v>
      </c>
      <c r="W2848" s="43" t="e">
        <f t="array" ref="W2848">INDEX(Table6[#Data], MATCH(1, ISNUMBER(SEARCH(Transcripts[[#This Row],[RefSeq mRNA ID]], Table6['#name])), 0), 1)</f>
        <v>#N/A</v>
      </c>
      <c r="X2848" s="43"/>
      <c r="Y2848" s="43"/>
      <c r="Z2848" t="s">
        <v>7806</v>
      </c>
      <c r="AC2848" t="s">
        <v>7787</v>
      </c>
      <c r="AD2848" t="s">
        <v>27</v>
      </c>
      <c r="AE2848" t="s">
        <v>7806</v>
      </c>
    </row>
    <row r="2849" spans="8:31" hidden="1" x14ac:dyDescent="0.25">
      <c r="H2849" t="s">
        <v>120</v>
      </c>
      <c r="I2849" t="s">
        <v>7697</v>
      </c>
      <c r="J2849" t="s">
        <v>7698</v>
      </c>
      <c r="L2849">
        <v>480</v>
      </c>
      <c r="M2849" t="s">
        <v>189</v>
      </c>
      <c r="N2849" t="s">
        <v>7699</v>
      </c>
      <c r="P2849" t="s">
        <v>100</v>
      </c>
      <c r="Q2849">
        <v>162</v>
      </c>
      <c r="R2849" t="s">
        <v>98</v>
      </c>
      <c r="S2849" t="s">
        <v>98</v>
      </c>
      <c r="T2849" t="str">
        <f>IF(Transcripts[[#This Row],[List?]]="Y", Transcripts[[#This Row],[RefSeq mRNA ID]]&amp;IF(Transcripts[[#This Row],[Preferred?]]="Y", " (Preferred)", ""), "")</f>
        <v/>
      </c>
      <c r="V2849" s="43" t="s">
        <v>18624</v>
      </c>
      <c r="W2849" s="43" t="e">
        <f t="array" ref="W2849">INDEX(Table6[#Data], MATCH(1, ISNUMBER(SEARCH(Transcripts[[#This Row],[RefSeq mRNA ID]], Table6['#name])), 0), 1)</f>
        <v>#N/A</v>
      </c>
      <c r="X2849" s="43"/>
      <c r="Y2849" s="43"/>
      <c r="Z2849" t="s">
        <v>3062</v>
      </c>
      <c r="AA2849" t="s">
        <v>3063</v>
      </c>
      <c r="AB2849">
        <v>4368</v>
      </c>
      <c r="AC2849" t="s">
        <v>3023</v>
      </c>
      <c r="AD2849" t="s">
        <v>27</v>
      </c>
      <c r="AE2849" t="s">
        <v>11826</v>
      </c>
    </row>
    <row r="2850" spans="8:31" hidden="1" x14ac:dyDescent="0.25">
      <c r="H2850" t="s">
        <v>120</v>
      </c>
      <c r="I2850" t="s">
        <v>7700</v>
      </c>
      <c r="L2850">
        <v>1097</v>
      </c>
      <c r="M2850" t="s">
        <v>195</v>
      </c>
      <c r="N2850" t="s">
        <v>7701</v>
      </c>
      <c r="P2850" t="s">
        <v>100</v>
      </c>
      <c r="Q2850">
        <v>0</v>
      </c>
      <c r="R2850" t="s">
        <v>98</v>
      </c>
      <c r="S2850" t="s">
        <v>98</v>
      </c>
      <c r="T2850" t="str">
        <f>IF(Transcripts[[#This Row],[List?]]="Y", Transcripts[[#This Row],[RefSeq mRNA ID]]&amp;IF(Transcripts[[#This Row],[Preferred?]]="Y", " (Preferred)", ""), "")</f>
        <v/>
      </c>
      <c r="V2850" s="43" t="s">
        <v>18624</v>
      </c>
      <c r="W2850" s="43" t="e">
        <f t="array" ref="W2850">INDEX(Table6[#Data], MATCH(1, ISNUMBER(SEARCH(Transcripts[[#This Row],[RefSeq mRNA ID]], Table6['#name])), 0), 1)</f>
        <v>#N/A</v>
      </c>
      <c r="X2850" s="43"/>
      <c r="Y2850" s="43"/>
      <c r="Z2850" t="s">
        <v>3067</v>
      </c>
      <c r="AA2850" t="s">
        <v>3068</v>
      </c>
      <c r="AB2850">
        <v>4275</v>
      </c>
      <c r="AC2850" t="s">
        <v>3023</v>
      </c>
      <c r="AD2850" t="s">
        <v>27</v>
      </c>
      <c r="AE2850" t="s">
        <v>11827</v>
      </c>
    </row>
    <row r="2851" spans="8:31" hidden="1" x14ac:dyDescent="0.25">
      <c r="H2851" t="s">
        <v>120</v>
      </c>
      <c r="I2851" t="s">
        <v>7702</v>
      </c>
      <c r="L2851">
        <v>658</v>
      </c>
      <c r="M2851" t="s">
        <v>195</v>
      </c>
      <c r="N2851" t="s">
        <v>7703</v>
      </c>
      <c r="P2851" t="s">
        <v>100</v>
      </c>
      <c r="Q2851">
        <v>0</v>
      </c>
      <c r="R2851" t="s">
        <v>98</v>
      </c>
      <c r="S2851" t="s">
        <v>98</v>
      </c>
      <c r="T2851" t="str">
        <f>IF(Transcripts[[#This Row],[List?]]="Y", Transcripts[[#This Row],[RefSeq mRNA ID]]&amp;IF(Transcripts[[#This Row],[Preferred?]]="Y", " (Preferred)", ""), "")</f>
        <v/>
      </c>
      <c r="V2851" s="43" t="s">
        <v>18624</v>
      </c>
      <c r="W2851" s="43" t="e">
        <f t="array" ref="W2851">INDEX(Table6[#Data], MATCH(1, ISNUMBER(SEARCH(Transcripts[[#This Row],[RefSeq mRNA ID]], Table6['#name])), 0), 1)</f>
        <v>#N/A</v>
      </c>
      <c r="X2851" s="43"/>
      <c r="Y2851" s="43"/>
      <c r="Z2851" t="s">
        <v>3090</v>
      </c>
      <c r="AA2851" t="s">
        <v>3091</v>
      </c>
      <c r="AB2851">
        <v>588</v>
      </c>
      <c r="AC2851" t="s">
        <v>3023</v>
      </c>
      <c r="AD2851" t="s">
        <v>27</v>
      </c>
      <c r="AE2851" t="s">
        <v>11828</v>
      </c>
    </row>
    <row r="2852" spans="8:31" hidden="1" x14ac:dyDescent="0.25">
      <c r="H2852" t="s">
        <v>120</v>
      </c>
      <c r="I2852" t="s">
        <v>7704</v>
      </c>
      <c r="L2852">
        <v>617</v>
      </c>
      <c r="M2852" t="s">
        <v>195</v>
      </c>
      <c r="N2852" t="s">
        <v>7705</v>
      </c>
      <c r="P2852" t="s">
        <v>100</v>
      </c>
      <c r="Q2852">
        <v>0</v>
      </c>
      <c r="R2852" t="s">
        <v>98</v>
      </c>
      <c r="S2852" t="s">
        <v>98</v>
      </c>
      <c r="T2852" t="str">
        <f>IF(Transcripts[[#This Row],[List?]]="Y", Transcripts[[#This Row],[RefSeq mRNA ID]]&amp;IF(Transcripts[[#This Row],[Preferred?]]="Y", " (Preferred)", ""), "")</f>
        <v/>
      </c>
      <c r="V2852" s="43" t="s">
        <v>18624</v>
      </c>
      <c r="W2852" s="43" t="e">
        <f t="array" ref="W2852">INDEX(Table6[#Data], MATCH(1, ISNUMBER(SEARCH(Transcripts[[#This Row],[RefSeq mRNA ID]], Table6['#name])), 0), 1)</f>
        <v>#N/A</v>
      </c>
      <c r="X2852" s="43"/>
      <c r="Y2852" s="43"/>
      <c r="Z2852" t="s">
        <v>3104</v>
      </c>
      <c r="AC2852" t="s">
        <v>3023</v>
      </c>
      <c r="AD2852" t="s">
        <v>27</v>
      </c>
      <c r="AE2852" t="s">
        <v>3104</v>
      </c>
    </row>
    <row r="2853" spans="8:31" hidden="1" x14ac:dyDescent="0.25">
      <c r="H2853" t="s">
        <v>120</v>
      </c>
      <c r="I2853" t="s">
        <v>7711</v>
      </c>
      <c r="L2853">
        <v>1490</v>
      </c>
      <c r="M2853" t="s">
        <v>212</v>
      </c>
      <c r="N2853" t="s">
        <v>7712</v>
      </c>
      <c r="P2853" t="s">
        <v>100</v>
      </c>
      <c r="Q2853">
        <v>0</v>
      </c>
      <c r="R2853" t="s">
        <v>98</v>
      </c>
      <c r="S2853" t="s">
        <v>98</v>
      </c>
      <c r="T2853" t="str">
        <f>IF(Transcripts[[#This Row],[List?]]="Y", Transcripts[[#This Row],[RefSeq mRNA ID]]&amp;IF(Transcripts[[#This Row],[Preferred?]]="Y", " (Preferred)", ""), "")</f>
        <v/>
      </c>
      <c r="V2853" s="43" t="s">
        <v>18624</v>
      </c>
      <c r="W2853" s="43" t="e">
        <f t="array" ref="W2853">INDEX(Table6[#Data], MATCH(1, ISNUMBER(SEARCH(Transcripts[[#This Row],[RefSeq mRNA ID]], Table6['#name])), 0), 1)</f>
        <v>#N/A</v>
      </c>
      <c r="X2853" s="43"/>
      <c r="Y2853" s="43"/>
      <c r="Z2853" t="s">
        <v>3087</v>
      </c>
      <c r="AA2853" t="s">
        <v>3088</v>
      </c>
      <c r="AB2853">
        <v>645</v>
      </c>
      <c r="AC2853" t="s">
        <v>3023</v>
      </c>
      <c r="AD2853" t="s">
        <v>27</v>
      </c>
      <c r="AE2853" t="s">
        <v>11829</v>
      </c>
    </row>
    <row r="2854" spans="8:31" hidden="1" x14ac:dyDescent="0.25">
      <c r="H2854" t="s">
        <v>101</v>
      </c>
      <c r="I2854" t="s">
        <v>7717</v>
      </c>
      <c r="J2854" t="s">
        <v>7718</v>
      </c>
      <c r="K2854" t="s">
        <v>19890</v>
      </c>
      <c r="L2854">
        <v>11571</v>
      </c>
      <c r="M2854" t="s">
        <v>27</v>
      </c>
      <c r="N2854" t="s">
        <v>7719</v>
      </c>
      <c r="P2854" t="s">
        <v>7720</v>
      </c>
      <c r="Q2854">
        <v>10383</v>
      </c>
      <c r="R2854" t="s">
        <v>97</v>
      </c>
      <c r="S2854" t="s">
        <v>97</v>
      </c>
      <c r="T2854" t="str">
        <f>IF(Transcripts[[#This Row],[List?]]="Y", Transcripts[[#This Row],[RefSeq mRNA ID]]&amp;IF(Transcripts[[#This Row],[Preferred?]]="Y", " (Preferred)", ""), "")</f>
        <v>NM_005045.3 (Preferred)</v>
      </c>
      <c r="V2854" s="43" t="s">
        <v>18625</v>
      </c>
      <c r="W2854" s="43" t="e">
        <f t="array" ref="W2854">INDEX(Table6[#Data], MATCH(1, ISNUMBER(SEARCH(Transcripts[[#This Row],[RefSeq mRNA ID]], Table6['#name])), 0), 1)</f>
        <v>#N/A</v>
      </c>
      <c r="X2854" s="43"/>
      <c r="Y2854" s="43"/>
      <c r="Z2854" t="s">
        <v>3084</v>
      </c>
      <c r="AA2854" t="s">
        <v>3085</v>
      </c>
      <c r="AB2854">
        <v>722</v>
      </c>
      <c r="AC2854" t="s">
        <v>3023</v>
      </c>
      <c r="AD2854" t="s">
        <v>27</v>
      </c>
      <c r="AE2854" t="s">
        <v>11830</v>
      </c>
    </row>
    <row r="2855" spans="8:31" hidden="1" x14ac:dyDescent="0.25">
      <c r="H2855" t="s">
        <v>101</v>
      </c>
      <c r="I2855" t="s">
        <v>7721</v>
      </c>
      <c r="J2855" t="s">
        <v>7722</v>
      </c>
      <c r="L2855">
        <v>11571</v>
      </c>
      <c r="M2855" t="s">
        <v>27</v>
      </c>
      <c r="N2855" t="s">
        <v>7723</v>
      </c>
      <c r="Q2855">
        <v>10383</v>
      </c>
      <c r="R2855" t="s">
        <v>98</v>
      </c>
      <c r="S2855" t="s">
        <v>98</v>
      </c>
      <c r="T2855" t="str">
        <f>IF(Transcripts[[#This Row],[List?]]="Y", Transcripts[[#This Row],[RefSeq mRNA ID]]&amp;IF(Transcripts[[#This Row],[Preferred?]]="Y", " (Preferred)", ""), "")</f>
        <v/>
      </c>
      <c r="V2855" s="43" t="s">
        <v>18625</v>
      </c>
      <c r="W2855" s="43" t="e">
        <f t="array" ref="W2855">INDEX(Table6[#Data], MATCH(1, ISNUMBER(SEARCH(Transcripts[[#This Row],[RefSeq mRNA ID]], Table6['#name])), 0), 1)</f>
        <v>#N/A</v>
      </c>
      <c r="X2855" s="43"/>
      <c r="Y2855" s="43"/>
      <c r="Z2855" t="s">
        <v>3093</v>
      </c>
      <c r="AA2855" t="s">
        <v>3094</v>
      </c>
      <c r="AB2855">
        <v>460</v>
      </c>
      <c r="AC2855" t="s">
        <v>3023</v>
      </c>
      <c r="AD2855" t="s">
        <v>27</v>
      </c>
      <c r="AE2855" t="s">
        <v>11831</v>
      </c>
    </row>
    <row r="2856" spans="8:31" hidden="1" x14ac:dyDescent="0.25">
      <c r="H2856" t="s">
        <v>101</v>
      </c>
      <c r="I2856" t="s">
        <v>7724</v>
      </c>
      <c r="J2856" t="s">
        <v>7725</v>
      </c>
      <c r="K2856" t="s">
        <v>19891</v>
      </c>
      <c r="L2856">
        <v>11565</v>
      </c>
      <c r="M2856" t="s">
        <v>27</v>
      </c>
      <c r="N2856" t="s">
        <v>7726</v>
      </c>
      <c r="P2856" t="s">
        <v>7727</v>
      </c>
      <c r="Q2856">
        <v>10377</v>
      </c>
      <c r="R2856" t="s">
        <v>98</v>
      </c>
      <c r="S2856" t="s">
        <v>97</v>
      </c>
      <c r="T2856" t="str">
        <f>IF(Transcripts[[#This Row],[List?]]="Y", Transcripts[[#This Row],[RefSeq mRNA ID]]&amp;IF(Transcripts[[#This Row],[Preferred?]]="Y", " (Preferred)", ""), "")</f>
        <v>NM_173054.2</v>
      </c>
      <c r="V2856" s="43" t="s">
        <v>18625</v>
      </c>
      <c r="W2856" s="43" t="e">
        <f t="array" ref="W2856">INDEX(Table6[#Data], MATCH(1, ISNUMBER(SEARCH(Transcripts[[#This Row],[RefSeq mRNA ID]], Table6['#name])), 0), 1)</f>
        <v>#N/A</v>
      </c>
      <c r="X2856" s="43"/>
      <c r="Y2856" s="43"/>
      <c r="Z2856" t="s">
        <v>3036</v>
      </c>
      <c r="AA2856" t="s">
        <v>3037</v>
      </c>
      <c r="AB2856">
        <v>505</v>
      </c>
      <c r="AC2856" t="s">
        <v>3023</v>
      </c>
      <c r="AD2856" t="s">
        <v>27</v>
      </c>
      <c r="AE2856" t="s">
        <v>11832</v>
      </c>
    </row>
    <row r="2857" spans="8:31" hidden="1" x14ac:dyDescent="0.25">
      <c r="H2857" t="s">
        <v>101</v>
      </c>
      <c r="I2857" t="s">
        <v>7728</v>
      </c>
      <c r="J2857" t="s">
        <v>7729</v>
      </c>
      <c r="L2857">
        <v>891</v>
      </c>
      <c r="M2857" t="s">
        <v>27</v>
      </c>
      <c r="N2857" t="s">
        <v>7730</v>
      </c>
      <c r="Q2857">
        <v>206</v>
      </c>
      <c r="R2857" t="s">
        <v>98</v>
      </c>
      <c r="S2857" t="s">
        <v>98</v>
      </c>
      <c r="T2857" t="str">
        <f>IF(Transcripts[[#This Row],[List?]]="Y", Transcripts[[#This Row],[RefSeq mRNA ID]]&amp;IF(Transcripts[[#This Row],[Preferred?]]="Y", " (Preferred)", ""), "")</f>
        <v/>
      </c>
      <c r="V2857" s="43" t="s">
        <v>18625</v>
      </c>
      <c r="W2857" s="43" t="e">
        <f t="array" ref="W2857">INDEX(Table6[#Data], MATCH(1, ISNUMBER(SEARCH(Transcripts[[#This Row],[RefSeq mRNA ID]], Table6['#name])), 0), 1)</f>
        <v>#N/A</v>
      </c>
      <c r="X2857" s="43"/>
      <c r="Y2857" s="43"/>
      <c r="Z2857" t="s">
        <v>3100</v>
      </c>
      <c r="AC2857" t="s">
        <v>3023</v>
      </c>
      <c r="AD2857" t="s">
        <v>27</v>
      </c>
      <c r="AE2857" t="s">
        <v>3100</v>
      </c>
    </row>
    <row r="2858" spans="8:31" hidden="1" x14ac:dyDescent="0.25">
      <c r="H2858" t="s">
        <v>101</v>
      </c>
      <c r="I2858" t="s">
        <v>7713</v>
      </c>
      <c r="L2858">
        <v>688</v>
      </c>
      <c r="M2858" t="s">
        <v>195</v>
      </c>
      <c r="N2858" t="s">
        <v>7714</v>
      </c>
      <c r="P2858" t="s">
        <v>100</v>
      </c>
      <c r="Q2858">
        <v>0</v>
      </c>
      <c r="R2858" t="s">
        <v>98</v>
      </c>
      <c r="S2858" t="s">
        <v>98</v>
      </c>
      <c r="T2858" t="str">
        <f>IF(Transcripts[[#This Row],[List?]]="Y", Transcripts[[#This Row],[RefSeq mRNA ID]]&amp;IF(Transcripts[[#This Row],[Preferred?]]="Y", " (Preferred)", ""), "")</f>
        <v/>
      </c>
      <c r="V2858" s="43" t="s">
        <v>18625</v>
      </c>
      <c r="W2858" s="43" t="e">
        <f t="array" ref="W2858">INDEX(Table6[#Data], MATCH(1, ISNUMBER(SEARCH(Transcripts[[#This Row],[RefSeq mRNA ID]], Table6['#name])), 0), 1)</f>
        <v>#N/A</v>
      </c>
      <c r="X2858" s="43"/>
      <c r="Y2858" s="43"/>
      <c r="Z2858" t="s">
        <v>3098</v>
      </c>
      <c r="AC2858" t="s">
        <v>3023</v>
      </c>
      <c r="AD2858" t="s">
        <v>27</v>
      </c>
      <c r="AE2858" t="s">
        <v>3098</v>
      </c>
    </row>
    <row r="2859" spans="8:31" hidden="1" x14ac:dyDescent="0.25">
      <c r="H2859" t="s">
        <v>101</v>
      </c>
      <c r="I2859" t="s">
        <v>7715</v>
      </c>
      <c r="L2859">
        <v>641</v>
      </c>
      <c r="M2859" t="s">
        <v>195</v>
      </c>
      <c r="N2859" t="s">
        <v>7716</v>
      </c>
      <c r="P2859" t="s">
        <v>100</v>
      </c>
      <c r="Q2859">
        <v>0</v>
      </c>
      <c r="R2859" t="s">
        <v>98</v>
      </c>
      <c r="S2859" t="s">
        <v>98</v>
      </c>
      <c r="T2859" t="str">
        <f>IF(Transcripts[[#This Row],[List?]]="Y", Transcripts[[#This Row],[RefSeq mRNA ID]]&amp;IF(Transcripts[[#This Row],[Preferred?]]="Y", " (Preferred)", ""), "")</f>
        <v/>
      </c>
      <c r="V2859" s="43" t="s">
        <v>18625</v>
      </c>
      <c r="W2859" s="43" t="e">
        <f t="array" ref="W2859">INDEX(Table6[#Data], MATCH(1, ISNUMBER(SEARCH(Transcripts[[#This Row],[RefSeq mRNA ID]], Table6['#name])), 0), 1)</f>
        <v>#N/A</v>
      </c>
      <c r="X2859" s="43"/>
      <c r="Y2859" s="43"/>
      <c r="Z2859" t="s">
        <v>3024</v>
      </c>
      <c r="AA2859" t="s">
        <v>3025</v>
      </c>
      <c r="AB2859">
        <v>328</v>
      </c>
      <c r="AC2859" t="s">
        <v>3023</v>
      </c>
      <c r="AD2859" t="s">
        <v>27</v>
      </c>
      <c r="AE2859" t="s">
        <v>11833</v>
      </c>
    </row>
    <row r="2860" spans="8:31" hidden="1" x14ac:dyDescent="0.25">
      <c r="H2860" t="s">
        <v>101</v>
      </c>
      <c r="I2860" t="s">
        <v>7731</v>
      </c>
      <c r="L2860">
        <v>612</v>
      </c>
      <c r="M2860" t="s">
        <v>212</v>
      </c>
      <c r="N2860" t="s">
        <v>7732</v>
      </c>
      <c r="P2860" t="s">
        <v>100</v>
      </c>
      <c r="Q2860">
        <v>0</v>
      </c>
      <c r="R2860" t="s">
        <v>98</v>
      </c>
      <c r="S2860" t="s">
        <v>98</v>
      </c>
      <c r="T2860" t="str">
        <f>IF(Transcripts[[#This Row],[List?]]="Y", Transcripts[[#This Row],[RefSeq mRNA ID]]&amp;IF(Transcripts[[#This Row],[Preferred?]]="Y", " (Preferred)", ""), "")</f>
        <v/>
      </c>
      <c r="V2860" s="43" t="s">
        <v>18625</v>
      </c>
      <c r="W2860" s="43" t="e">
        <f t="array" ref="W2860">INDEX(Table6[#Data], MATCH(1, ISNUMBER(SEARCH(Transcripts[[#This Row],[RefSeq mRNA ID]], Table6['#name])), 0), 1)</f>
        <v>#N/A</v>
      </c>
      <c r="X2860" s="43"/>
      <c r="Y2860" s="43"/>
      <c r="Z2860" t="s">
        <v>3106</v>
      </c>
      <c r="AC2860" t="s">
        <v>3023</v>
      </c>
      <c r="AD2860" t="s">
        <v>27</v>
      </c>
      <c r="AE2860" t="s">
        <v>3106</v>
      </c>
    </row>
    <row r="2861" spans="8:31" hidden="1" x14ac:dyDescent="0.25">
      <c r="H2861" t="s">
        <v>7733</v>
      </c>
      <c r="I2861" t="s">
        <v>7734</v>
      </c>
      <c r="J2861" t="s">
        <v>7735</v>
      </c>
      <c r="K2861" t="s">
        <v>20548</v>
      </c>
      <c r="L2861">
        <v>5659</v>
      </c>
      <c r="M2861" t="s">
        <v>27</v>
      </c>
      <c r="N2861" t="s">
        <v>7736</v>
      </c>
      <c r="P2861" t="s">
        <v>7737</v>
      </c>
      <c r="Q2861">
        <v>3345</v>
      </c>
      <c r="R2861" t="s">
        <v>97</v>
      </c>
      <c r="S2861" t="s">
        <v>97</v>
      </c>
      <c r="T2861" t="str">
        <f>IF(Transcripts[[#This Row],[List?]]="Y", Transcripts[[#This Row],[RefSeq mRNA ID]]&amp;IF(Transcripts[[#This Row],[Preferred?]]="Y", " (Preferred)", ""), "")</f>
        <v>NM_020975.6 (Preferred)</v>
      </c>
      <c r="V2861" s="43" t="s">
        <v>18626</v>
      </c>
      <c r="W2861" s="43" t="e">
        <f t="array" ref="W2861">INDEX(Table6[#Data], MATCH(1, ISNUMBER(SEARCH(Transcripts[[#This Row],[RefSeq mRNA ID]], Table6['#name])), 0), 1)</f>
        <v>#N/A</v>
      </c>
      <c r="X2861" s="43"/>
      <c r="Y2861" s="43"/>
      <c r="Z2861" t="s">
        <v>3033</v>
      </c>
      <c r="AA2861" t="s">
        <v>3034</v>
      </c>
      <c r="AB2861">
        <v>548</v>
      </c>
      <c r="AC2861" t="s">
        <v>3023</v>
      </c>
      <c r="AD2861" t="s">
        <v>27</v>
      </c>
      <c r="AE2861" t="s">
        <v>11834</v>
      </c>
    </row>
    <row r="2862" spans="8:31" hidden="1" x14ac:dyDescent="0.25">
      <c r="H2862" t="s">
        <v>7733</v>
      </c>
      <c r="I2862" t="s">
        <v>7738</v>
      </c>
      <c r="J2862" t="s">
        <v>7739</v>
      </c>
      <c r="K2862" t="s">
        <v>20550</v>
      </c>
      <c r="L2862">
        <v>4149</v>
      </c>
      <c r="M2862" t="s">
        <v>27</v>
      </c>
      <c r="N2862" t="s">
        <v>7740</v>
      </c>
      <c r="P2862" t="s">
        <v>7741</v>
      </c>
      <c r="Q2862">
        <v>3219</v>
      </c>
      <c r="R2862" t="s">
        <v>98</v>
      </c>
      <c r="S2862" t="s">
        <v>97</v>
      </c>
      <c r="T2862" t="str">
        <f>IF(Transcripts[[#This Row],[List?]]="Y", Transcripts[[#This Row],[RefSeq mRNA ID]]&amp;IF(Transcripts[[#This Row],[Preferred?]]="Y", " (Preferred)", ""), "")</f>
        <v>NM_020630.5</v>
      </c>
      <c r="V2862" s="43" t="s">
        <v>18626</v>
      </c>
      <c r="W2862" s="43" t="e">
        <f t="array" ref="W2862">INDEX(Table6[#Data], MATCH(1, ISNUMBER(SEARCH(Transcripts[[#This Row],[RefSeq mRNA ID]], Table6['#name])), 0), 1)</f>
        <v>#N/A</v>
      </c>
      <c r="X2862" s="43"/>
      <c r="Y2862" s="43"/>
      <c r="Z2862" t="s">
        <v>3039</v>
      </c>
      <c r="AA2862" t="s">
        <v>3040</v>
      </c>
      <c r="AB2862">
        <v>154</v>
      </c>
      <c r="AC2862" t="s">
        <v>3023</v>
      </c>
      <c r="AD2862" t="s">
        <v>27</v>
      </c>
      <c r="AE2862" t="s">
        <v>11835</v>
      </c>
    </row>
    <row r="2863" spans="8:31" hidden="1" x14ac:dyDescent="0.25">
      <c r="H2863" t="s">
        <v>7733</v>
      </c>
      <c r="I2863" t="s">
        <v>7742</v>
      </c>
      <c r="J2863" t="s">
        <v>7743</v>
      </c>
      <c r="L2863">
        <v>729</v>
      </c>
      <c r="M2863" t="s">
        <v>27</v>
      </c>
      <c r="N2863" t="s">
        <v>7744</v>
      </c>
      <c r="Q2863">
        <v>544</v>
      </c>
      <c r="R2863" t="s">
        <v>98</v>
      </c>
      <c r="S2863" t="s">
        <v>98</v>
      </c>
      <c r="T2863" t="str">
        <f>IF(Transcripts[[#This Row],[List?]]="Y", Transcripts[[#This Row],[RefSeq mRNA ID]]&amp;IF(Transcripts[[#This Row],[Preferred?]]="Y", " (Preferred)", ""), "")</f>
        <v/>
      </c>
      <c r="V2863" s="43" t="s">
        <v>18626</v>
      </c>
      <c r="W2863" s="43" t="e">
        <f t="array" ref="W2863">INDEX(Table6[#Data], MATCH(1, ISNUMBER(SEARCH(Transcripts[[#This Row],[RefSeq mRNA ID]], Table6['#name])), 0), 1)</f>
        <v>#N/A</v>
      </c>
      <c r="X2863" s="43"/>
      <c r="Y2863" s="43"/>
      <c r="Z2863" t="s">
        <v>3045</v>
      </c>
      <c r="AA2863" t="s">
        <v>3046</v>
      </c>
      <c r="AB2863">
        <v>232</v>
      </c>
      <c r="AC2863" t="s">
        <v>3023</v>
      </c>
      <c r="AD2863" t="s">
        <v>27</v>
      </c>
      <c r="AE2863" t="s">
        <v>11836</v>
      </c>
    </row>
    <row r="2864" spans="8:31" hidden="1" x14ac:dyDescent="0.25">
      <c r="H2864" t="s">
        <v>7733</v>
      </c>
      <c r="I2864" t="s">
        <v>7745</v>
      </c>
      <c r="L2864">
        <v>577</v>
      </c>
      <c r="M2864" t="s">
        <v>212</v>
      </c>
      <c r="N2864" t="s">
        <v>7746</v>
      </c>
      <c r="Q2864">
        <v>0</v>
      </c>
      <c r="R2864" t="s">
        <v>98</v>
      </c>
      <c r="S2864" t="s">
        <v>98</v>
      </c>
      <c r="T2864" t="str">
        <f>IF(Transcripts[[#This Row],[List?]]="Y", Transcripts[[#This Row],[RefSeq mRNA ID]]&amp;IF(Transcripts[[#This Row],[Preferred?]]="Y", " (Preferred)", ""), "")</f>
        <v/>
      </c>
      <c r="V2864" s="43" t="s">
        <v>18626</v>
      </c>
      <c r="W2864" s="43" t="e">
        <f t="array" ref="W2864">INDEX(Table6[#Data], MATCH(1, ISNUMBER(SEARCH(Transcripts[[#This Row],[RefSeq mRNA ID]], Table6['#name])), 0), 1)</f>
        <v>#N/A</v>
      </c>
      <c r="X2864" s="43"/>
      <c r="Y2864" s="43"/>
      <c r="Z2864" t="s">
        <v>3054</v>
      </c>
      <c r="AA2864" t="s">
        <v>3055</v>
      </c>
      <c r="AB2864">
        <v>192</v>
      </c>
      <c r="AC2864" t="s">
        <v>3023</v>
      </c>
      <c r="AD2864" t="s">
        <v>27</v>
      </c>
      <c r="AE2864" t="s">
        <v>11837</v>
      </c>
    </row>
    <row r="2865" spans="8:31" hidden="1" x14ac:dyDescent="0.25">
      <c r="H2865" t="s">
        <v>7747</v>
      </c>
      <c r="I2865" t="s">
        <v>7751</v>
      </c>
      <c r="J2865" t="s">
        <v>7752</v>
      </c>
      <c r="K2865" t="s">
        <v>20551</v>
      </c>
      <c r="L2865">
        <v>2075</v>
      </c>
      <c r="M2865" t="s">
        <v>27</v>
      </c>
      <c r="N2865" t="s">
        <v>7753</v>
      </c>
      <c r="P2865" t="s">
        <v>7754</v>
      </c>
      <c r="Q2865">
        <v>555</v>
      </c>
      <c r="R2865" t="s">
        <v>97</v>
      </c>
      <c r="S2865" t="s">
        <v>97</v>
      </c>
      <c r="T2865" t="str">
        <f>IF(Transcripts[[#This Row],[List?]]="Y", Transcripts[[#This Row],[RefSeq mRNA ID]]&amp;IF(Transcripts[[#This Row],[Preferred?]]="Y", " (Preferred)", ""), "")</f>
        <v>NM_005614.4 (Preferred)</v>
      </c>
      <c r="V2865" s="43" t="s">
        <v>18627</v>
      </c>
      <c r="W2865" s="43" t="e">
        <f t="array" ref="W2865">INDEX(Table6[#Data], MATCH(1, ISNUMBER(SEARCH(Transcripts[[#This Row],[RefSeq mRNA ID]], Table6['#name])), 0), 1)</f>
        <v>#N/A</v>
      </c>
      <c r="X2865" s="43"/>
      <c r="Y2865" s="43"/>
      <c r="Z2865" t="s">
        <v>3112</v>
      </c>
      <c r="AC2865" t="s">
        <v>3023</v>
      </c>
      <c r="AD2865" t="s">
        <v>27</v>
      </c>
      <c r="AE2865" t="s">
        <v>3112</v>
      </c>
    </row>
    <row r="2866" spans="8:31" hidden="1" x14ac:dyDescent="0.25">
      <c r="H2866" t="s">
        <v>7747</v>
      </c>
      <c r="I2866" t="s">
        <v>7755</v>
      </c>
      <c r="J2866" t="s">
        <v>7756</v>
      </c>
      <c r="L2866">
        <v>900</v>
      </c>
      <c r="M2866" t="s">
        <v>27</v>
      </c>
      <c r="N2866" t="s">
        <v>7757</v>
      </c>
      <c r="Q2866">
        <v>240</v>
      </c>
      <c r="R2866" t="s">
        <v>98</v>
      </c>
      <c r="S2866" t="s">
        <v>98</v>
      </c>
      <c r="T2866" t="str">
        <f>IF(Transcripts[[#This Row],[List?]]="Y", Transcripts[[#This Row],[RefSeq mRNA ID]]&amp;IF(Transcripts[[#This Row],[Preferred?]]="Y", " (Preferred)", ""), "")</f>
        <v/>
      </c>
      <c r="V2866" s="43" t="s">
        <v>18627</v>
      </c>
      <c r="W2866" s="43" t="e">
        <f t="array" ref="W2866">INDEX(Table6[#Data], MATCH(1, ISNUMBER(SEARCH(Transcripts[[#This Row],[RefSeq mRNA ID]], Table6['#name])), 0), 1)</f>
        <v>#N/A</v>
      </c>
      <c r="X2866" s="43"/>
      <c r="Y2866" s="43"/>
      <c r="Z2866" t="s">
        <v>3060</v>
      </c>
      <c r="AC2866" t="s">
        <v>3023</v>
      </c>
      <c r="AD2866" t="s">
        <v>27</v>
      </c>
      <c r="AE2866" t="s">
        <v>3060</v>
      </c>
    </row>
    <row r="2867" spans="8:31" hidden="1" x14ac:dyDescent="0.25">
      <c r="H2867" t="s">
        <v>7747</v>
      </c>
      <c r="I2867" t="s">
        <v>7758</v>
      </c>
      <c r="J2867" t="s">
        <v>7759</v>
      </c>
      <c r="L2867">
        <v>744</v>
      </c>
      <c r="M2867" t="s">
        <v>27</v>
      </c>
      <c r="N2867" t="s">
        <v>7760</v>
      </c>
      <c r="Q2867">
        <v>240</v>
      </c>
      <c r="R2867" t="s">
        <v>98</v>
      </c>
      <c r="S2867" t="s">
        <v>98</v>
      </c>
      <c r="T2867" t="str">
        <f>IF(Transcripts[[#This Row],[List?]]="Y", Transcripts[[#This Row],[RefSeq mRNA ID]]&amp;IF(Transcripts[[#This Row],[Preferred?]]="Y", " (Preferred)", ""), "")</f>
        <v/>
      </c>
      <c r="V2867" s="43" t="s">
        <v>18627</v>
      </c>
      <c r="W2867" s="43" t="e">
        <f t="array" ref="W2867">INDEX(Table6[#Data], MATCH(1, ISNUMBER(SEARCH(Transcripts[[#This Row],[RefSeq mRNA ID]], Table6['#name])), 0), 1)</f>
        <v>#N/A</v>
      </c>
      <c r="X2867" s="43"/>
      <c r="Y2867" s="43"/>
      <c r="Z2867" t="s">
        <v>3051</v>
      </c>
      <c r="AA2867" t="s">
        <v>3052</v>
      </c>
      <c r="AB2867">
        <v>306</v>
      </c>
      <c r="AC2867" t="s">
        <v>3023</v>
      </c>
      <c r="AD2867" t="s">
        <v>27</v>
      </c>
      <c r="AE2867" t="s">
        <v>11838</v>
      </c>
    </row>
    <row r="2868" spans="8:31" hidden="1" x14ac:dyDescent="0.25">
      <c r="H2868" t="s">
        <v>7747</v>
      </c>
      <c r="I2868" t="s">
        <v>7748</v>
      </c>
      <c r="J2868" t="s">
        <v>7749</v>
      </c>
      <c r="L2868">
        <v>1153</v>
      </c>
      <c r="M2868" t="s">
        <v>189</v>
      </c>
      <c r="N2868" t="s">
        <v>7750</v>
      </c>
      <c r="Q2868">
        <v>144</v>
      </c>
      <c r="R2868" t="s">
        <v>98</v>
      </c>
      <c r="S2868" t="s">
        <v>98</v>
      </c>
      <c r="T2868" t="str">
        <f>IF(Transcripts[[#This Row],[List?]]="Y", Transcripts[[#This Row],[RefSeq mRNA ID]]&amp;IF(Transcripts[[#This Row],[Preferred?]]="Y", " (Preferred)", ""), "")</f>
        <v/>
      </c>
      <c r="V2868" s="43" t="s">
        <v>18627</v>
      </c>
      <c r="W2868" s="43" t="e">
        <f t="array" ref="W2868">INDEX(Table6[#Data], MATCH(1, ISNUMBER(SEARCH(Transcripts[[#This Row],[RefSeq mRNA ID]], Table6['#name])), 0), 1)</f>
        <v>#N/A</v>
      </c>
      <c r="X2868" s="43"/>
      <c r="Y2868" s="43"/>
      <c r="Z2868" t="s">
        <v>3110</v>
      </c>
      <c r="AC2868" t="s">
        <v>3023</v>
      </c>
      <c r="AD2868" t="s">
        <v>27</v>
      </c>
      <c r="AE2868" t="s">
        <v>3110</v>
      </c>
    </row>
    <row r="2869" spans="8:31" hidden="1" x14ac:dyDescent="0.25">
      <c r="H2869" t="s">
        <v>7747</v>
      </c>
      <c r="I2869" t="s">
        <v>7761</v>
      </c>
      <c r="J2869" t="s">
        <v>7762</v>
      </c>
      <c r="L2869">
        <v>501</v>
      </c>
      <c r="M2869" t="s">
        <v>27</v>
      </c>
      <c r="N2869" t="s">
        <v>7763</v>
      </c>
      <c r="Q2869">
        <v>59</v>
      </c>
      <c r="R2869" t="s">
        <v>98</v>
      </c>
      <c r="S2869" t="s">
        <v>98</v>
      </c>
      <c r="T2869" t="str">
        <f>IF(Transcripts[[#This Row],[List?]]="Y", Transcripts[[#This Row],[RefSeq mRNA ID]]&amp;IF(Transcripts[[#This Row],[Preferred?]]="Y", " (Preferred)", ""), "")</f>
        <v/>
      </c>
      <c r="V2869" s="43" t="s">
        <v>18627</v>
      </c>
      <c r="W2869" s="43" t="e">
        <f t="array" ref="W2869">INDEX(Table6[#Data], MATCH(1, ISNUMBER(SEARCH(Transcripts[[#This Row],[RefSeq mRNA ID]], Table6['#name])), 0), 1)</f>
        <v>#N/A</v>
      </c>
      <c r="X2869" s="43"/>
      <c r="Y2869" s="43"/>
      <c r="Z2869" t="s">
        <v>3042</v>
      </c>
      <c r="AA2869" t="s">
        <v>3043</v>
      </c>
      <c r="AB2869">
        <v>377</v>
      </c>
      <c r="AC2869" t="s">
        <v>3023</v>
      </c>
      <c r="AD2869" t="s">
        <v>27</v>
      </c>
      <c r="AE2869" t="s">
        <v>11839</v>
      </c>
    </row>
    <row r="2870" spans="8:31" hidden="1" x14ac:dyDescent="0.25">
      <c r="H2870" t="s">
        <v>7747</v>
      </c>
      <c r="I2870" t="s">
        <v>7764</v>
      </c>
      <c r="L2870">
        <v>764</v>
      </c>
      <c r="M2870" t="s">
        <v>212</v>
      </c>
      <c r="N2870" t="s">
        <v>7765</v>
      </c>
      <c r="Q2870">
        <v>0</v>
      </c>
      <c r="R2870" t="s">
        <v>98</v>
      </c>
      <c r="S2870" t="s">
        <v>98</v>
      </c>
      <c r="T2870" t="str">
        <f>IF(Transcripts[[#This Row],[List?]]="Y", Transcripts[[#This Row],[RefSeq mRNA ID]]&amp;IF(Transcripts[[#This Row],[Preferred?]]="Y", " (Preferred)", ""), "")</f>
        <v/>
      </c>
      <c r="V2870" s="43" t="s">
        <v>18627</v>
      </c>
      <c r="W2870" s="43" t="e">
        <f t="array" ref="W2870">INDEX(Table6[#Data], MATCH(1, ISNUMBER(SEARCH(Transcripts[[#This Row],[RefSeq mRNA ID]], Table6['#name])), 0), 1)</f>
        <v>#N/A</v>
      </c>
      <c r="X2870" s="43"/>
      <c r="Y2870" s="43"/>
      <c r="Z2870" t="s">
        <v>3102</v>
      </c>
      <c r="AC2870" t="s">
        <v>3023</v>
      </c>
      <c r="AD2870" t="s">
        <v>27</v>
      </c>
      <c r="AE2870" t="s">
        <v>3102</v>
      </c>
    </row>
    <row r="2871" spans="8:31" hidden="1" x14ac:dyDescent="0.25">
      <c r="H2871" t="s">
        <v>7747</v>
      </c>
      <c r="I2871" t="s">
        <v>7766</v>
      </c>
      <c r="L2871">
        <v>557</v>
      </c>
      <c r="M2871" t="s">
        <v>212</v>
      </c>
      <c r="N2871" t="s">
        <v>7767</v>
      </c>
      <c r="Q2871">
        <v>0</v>
      </c>
      <c r="R2871" t="s">
        <v>98</v>
      </c>
      <c r="S2871" t="s">
        <v>98</v>
      </c>
      <c r="T2871" t="str">
        <f>IF(Transcripts[[#This Row],[List?]]="Y", Transcripts[[#This Row],[RefSeq mRNA ID]]&amp;IF(Transcripts[[#This Row],[Preferred?]]="Y", " (Preferred)", ""), "")</f>
        <v/>
      </c>
      <c r="V2871" s="43" t="s">
        <v>18627</v>
      </c>
      <c r="W2871" s="43" t="e">
        <f t="array" ref="W2871">INDEX(Table6[#Data], MATCH(1, ISNUMBER(SEARCH(Transcripts[[#This Row],[RefSeq mRNA ID]], Table6['#name])), 0), 1)</f>
        <v>#N/A</v>
      </c>
      <c r="X2871" s="43"/>
      <c r="Y2871" s="43"/>
      <c r="Z2871" t="s">
        <v>3057</v>
      </c>
      <c r="AA2871" t="s">
        <v>3058</v>
      </c>
      <c r="AB2871">
        <v>125</v>
      </c>
      <c r="AC2871" t="s">
        <v>3023</v>
      </c>
      <c r="AD2871" t="s">
        <v>27</v>
      </c>
      <c r="AE2871" t="s">
        <v>11840</v>
      </c>
    </row>
    <row r="2872" spans="8:31" hidden="1" x14ac:dyDescent="0.25">
      <c r="H2872" t="s">
        <v>7768</v>
      </c>
      <c r="I2872" t="s">
        <v>7771</v>
      </c>
      <c r="J2872" t="s">
        <v>7772</v>
      </c>
      <c r="K2872" t="s">
        <v>20553</v>
      </c>
      <c r="L2872">
        <v>2031</v>
      </c>
      <c r="M2872" t="s">
        <v>27</v>
      </c>
      <c r="N2872" t="s">
        <v>7773</v>
      </c>
      <c r="P2872" t="s">
        <v>7774</v>
      </c>
      <c r="Q2872">
        <v>582</v>
      </c>
      <c r="R2872" t="s">
        <v>97</v>
      </c>
      <c r="S2872" t="s">
        <v>97</v>
      </c>
      <c r="T2872" t="str">
        <f>IF(Transcripts[[#This Row],[List?]]="Y", Transcripts[[#This Row],[RefSeq mRNA ID]]&amp;IF(Transcripts[[#This Row],[Preferred?]]="Y", " (Preferred)", ""), "")</f>
        <v>NM_001664.4 (Preferred)</v>
      </c>
      <c r="V2872" s="43" t="s">
        <v>18628</v>
      </c>
      <c r="W2872" s="43" t="e">
        <f t="array" ref="W2872">INDEX(Table6[#Data], MATCH(1, ISNUMBER(SEARCH(Transcripts[[#This Row],[RefSeq mRNA ID]], Table6['#name])), 0), 1)</f>
        <v>#N/A</v>
      </c>
      <c r="X2872" s="43"/>
      <c r="Y2872" s="43"/>
      <c r="Z2872" t="s">
        <v>3096</v>
      </c>
      <c r="AC2872" t="s">
        <v>3023</v>
      </c>
      <c r="AD2872" t="s">
        <v>27</v>
      </c>
      <c r="AE2872" t="s">
        <v>3096</v>
      </c>
    </row>
    <row r="2873" spans="8:31" hidden="1" x14ac:dyDescent="0.25">
      <c r="H2873" t="s">
        <v>7768</v>
      </c>
      <c r="I2873" t="s">
        <v>7775</v>
      </c>
      <c r="J2873" t="s">
        <v>7776</v>
      </c>
      <c r="K2873" t="s">
        <v>19896</v>
      </c>
      <c r="L2873">
        <v>961</v>
      </c>
      <c r="M2873" t="s">
        <v>27</v>
      </c>
      <c r="N2873" t="s">
        <v>7777</v>
      </c>
      <c r="Q2873">
        <v>564</v>
      </c>
      <c r="R2873" t="s">
        <v>98</v>
      </c>
      <c r="S2873" t="s">
        <v>97</v>
      </c>
      <c r="T2873" t="str">
        <f>IF(Transcripts[[#This Row],[List?]]="Y", Transcripts[[#This Row],[RefSeq mRNA ID]]&amp;IF(Transcripts[[#This Row],[Preferred?]]="Y", " (Preferred)", ""), "")</f>
        <v>NM_001313943.1</v>
      </c>
      <c r="V2873" s="43" t="s">
        <v>18628</v>
      </c>
      <c r="W2873" s="43" t="e">
        <f t="array" ref="W2873">INDEX(Table6[#Data], MATCH(1, ISNUMBER(SEARCH(Transcripts[[#This Row],[RefSeq mRNA ID]], Table6['#name])), 0), 1)</f>
        <v>#N/A</v>
      </c>
      <c r="X2873" s="43"/>
      <c r="Y2873" s="43"/>
      <c r="Z2873" t="s">
        <v>3074</v>
      </c>
      <c r="AA2873" t="s">
        <v>3075</v>
      </c>
      <c r="AB2873">
        <v>894</v>
      </c>
      <c r="AC2873" t="s">
        <v>3023</v>
      </c>
      <c r="AD2873" t="s">
        <v>27</v>
      </c>
      <c r="AE2873" t="s">
        <v>11841</v>
      </c>
    </row>
    <row r="2874" spans="8:31" hidden="1" x14ac:dyDescent="0.25">
      <c r="H2874" t="s">
        <v>7768</v>
      </c>
      <c r="I2874" t="s">
        <v>7781</v>
      </c>
      <c r="J2874" t="s">
        <v>7782</v>
      </c>
      <c r="L2874">
        <v>633</v>
      </c>
      <c r="M2874" t="s">
        <v>27</v>
      </c>
      <c r="N2874" t="s">
        <v>7783</v>
      </c>
      <c r="Q2874">
        <v>387</v>
      </c>
      <c r="R2874" t="s">
        <v>98</v>
      </c>
      <c r="S2874" t="s">
        <v>98</v>
      </c>
      <c r="T2874" t="str">
        <f>IF(Transcripts[[#This Row],[List?]]="Y", Transcripts[[#This Row],[RefSeq mRNA ID]]&amp;IF(Transcripts[[#This Row],[Preferred?]]="Y", " (Preferred)", ""), "")</f>
        <v/>
      </c>
      <c r="V2874" s="43" t="s">
        <v>18628</v>
      </c>
      <c r="W2874" s="43" t="e">
        <f t="array" ref="W2874">INDEX(Table6[#Data], MATCH(1, ISNUMBER(SEARCH(Transcripts[[#This Row],[RefSeq mRNA ID]], Table6['#name])), 0), 1)</f>
        <v>#N/A</v>
      </c>
      <c r="X2874" s="43"/>
      <c r="Y2874" s="43"/>
      <c r="Z2874" t="s">
        <v>3071</v>
      </c>
      <c r="AA2874" t="s">
        <v>3072</v>
      </c>
      <c r="AB2874">
        <v>951</v>
      </c>
      <c r="AC2874" t="s">
        <v>3023</v>
      </c>
      <c r="AD2874" t="s">
        <v>27</v>
      </c>
      <c r="AE2874" t="s">
        <v>11842</v>
      </c>
    </row>
    <row r="2875" spans="8:31" hidden="1" x14ac:dyDescent="0.25">
      <c r="H2875" t="s">
        <v>7768</v>
      </c>
      <c r="I2875" t="s">
        <v>7778</v>
      </c>
      <c r="J2875" t="s">
        <v>7779</v>
      </c>
      <c r="K2875" t="s">
        <v>19900</v>
      </c>
      <c r="L2875">
        <v>889</v>
      </c>
      <c r="M2875" t="s">
        <v>27</v>
      </c>
      <c r="N2875" t="s">
        <v>7780</v>
      </c>
      <c r="Q2875">
        <v>273</v>
      </c>
      <c r="R2875" t="s">
        <v>98</v>
      </c>
      <c r="S2875" t="s">
        <v>97</v>
      </c>
      <c r="T2875" t="str">
        <f>IF(Transcripts[[#This Row],[List?]]="Y", Transcripts[[#This Row],[RefSeq mRNA ID]]&amp;IF(Transcripts[[#This Row],[Preferred?]]="Y", " (Preferred)", ""), "")</f>
        <v>NM_001313947.1</v>
      </c>
      <c r="V2875" s="43" t="s">
        <v>18628</v>
      </c>
      <c r="W2875" s="43" t="e">
        <f t="array" ref="W2875">INDEX(Table6[#Data], MATCH(1, ISNUMBER(SEARCH(Transcripts[[#This Row],[RefSeq mRNA ID]], Table6['#name])), 0), 1)</f>
        <v>#N/A</v>
      </c>
      <c r="X2875" s="43"/>
      <c r="Y2875" s="43"/>
      <c r="Z2875" t="s">
        <v>3081</v>
      </c>
      <c r="AA2875" t="s">
        <v>3082</v>
      </c>
      <c r="AB2875">
        <v>798</v>
      </c>
      <c r="AC2875" t="s">
        <v>3023</v>
      </c>
      <c r="AD2875" t="s">
        <v>27</v>
      </c>
      <c r="AE2875" t="s">
        <v>11843</v>
      </c>
    </row>
    <row r="2876" spans="8:31" hidden="1" x14ac:dyDescent="0.25">
      <c r="H2876" t="s">
        <v>7768</v>
      </c>
      <c r="I2876" t="s">
        <v>7784</v>
      </c>
      <c r="J2876" t="s">
        <v>7785</v>
      </c>
      <c r="L2876">
        <v>539</v>
      </c>
      <c r="M2876" t="s">
        <v>27</v>
      </c>
      <c r="N2876" t="s">
        <v>7786</v>
      </c>
      <c r="Q2876">
        <v>259</v>
      </c>
      <c r="R2876" t="s">
        <v>98</v>
      </c>
      <c r="S2876" t="s">
        <v>98</v>
      </c>
      <c r="T2876" t="str">
        <f>IF(Transcripts[[#This Row],[List?]]="Y", Transcripts[[#This Row],[RefSeq mRNA ID]]&amp;IF(Transcripts[[#This Row],[Preferred?]]="Y", " (Preferred)", ""), "")</f>
        <v/>
      </c>
      <c r="V2876" s="43" t="s">
        <v>18628</v>
      </c>
      <c r="W2876" s="43" t="e">
        <f t="array" ref="W2876">INDEX(Table6[#Data], MATCH(1, ISNUMBER(SEARCH(Transcripts[[#This Row],[RefSeq mRNA ID]], Table6['#name])), 0), 1)</f>
        <v>#N/A</v>
      </c>
      <c r="X2876" s="43"/>
      <c r="Y2876" s="43"/>
      <c r="Z2876" t="s">
        <v>3030</v>
      </c>
      <c r="AA2876" t="s">
        <v>3031</v>
      </c>
      <c r="AB2876">
        <v>633</v>
      </c>
      <c r="AC2876" t="s">
        <v>3023</v>
      </c>
      <c r="AD2876" t="s">
        <v>27</v>
      </c>
      <c r="AE2876" t="s">
        <v>11844</v>
      </c>
    </row>
    <row r="2877" spans="8:31" hidden="1" x14ac:dyDescent="0.25">
      <c r="H2877" t="s">
        <v>7768</v>
      </c>
      <c r="I2877" t="s">
        <v>7769</v>
      </c>
      <c r="L2877">
        <v>388</v>
      </c>
      <c r="M2877" t="s">
        <v>195</v>
      </c>
      <c r="N2877" t="s">
        <v>7770</v>
      </c>
      <c r="Q2877">
        <v>0</v>
      </c>
      <c r="R2877" t="s">
        <v>98</v>
      </c>
      <c r="S2877" t="s">
        <v>98</v>
      </c>
      <c r="T2877" t="str">
        <f>IF(Transcripts[[#This Row],[List?]]="Y", Transcripts[[#This Row],[RefSeq mRNA ID]]&amp;IF(Transcripts[[#This Row],[Preferred?]]="Y", " (Preferred)", ""), "")</f>
        <v/>
      </c>
      <c r="V2877" s="43" t="s">
        <v>18628</v>
      </c>
      <c r="W2877" s="43" t="e">
        <f t="array" ref="W2877">INDEX(Table6[#Data], MATCH(1, ISNUMBER(SEARCH(Transcripts[[#This Row],[RefSeq mRNA ID]], Table6['#name])), 0), 1)</f>
        <v>#N/A</v>
      </c>
      <c r="X2877" s="43"/>
      <c r="Y2877" s="43"/>
      <c r="Z2877" t="s">
        <v>3048</v>
      </c>
      <c r="AA2877" t="s">
        <v>3049</v>
      </c>
      <c r="AB2877">
        <v>345</v>
      </c>
      <c r="AC2877" t="s">
        <v>3023</v>
      </c>
      <c r="AD2877" t="s">
        <v>27</v>
      </c>
      <c r="AE2877" t="s">
        <v>11845</v>
      </c>
    </row>
    <row r="2878" spans="8:31" hidden="1" x14ac:dyDescent="0.25">
      <c r="H2878" t="s">
        <v>7787</v>
      </c>
      <c r="I2878" t="s">
        <v>7799</v>
      </c>
      <c r="J2878" t="s">
        <v>7800</v>
      </c>
      <c r="K2878" t="s">
        <v>19903</v>
      </c>
      <c r="L2878">
        <v>855</v>
      </c>
      <c r="M2878" t="s">
        <v>27</v>
      </c>
      <c r="N2878" t="s">
        <v>7801</v>
      </c>
      <c r="P2878" t="s">
        <v>7802</v>
      </c>
      <c r="Q2878">
        <v>711</v>
      </c>
      <c r="R2878" t="s">
        <v>97</v>
      </c>
      <c r="S2878" t="s">
        <v>97</v>
      </c>
      <c r="T2878" t="str">
        <f>IF(Transcripts[[#This Row],[List?]]="Y", Transcripts[[#This Row],[RefSeq mRNA ID]]&amp;IF(Transcripts[[#This Row],[Preferred?]]="Y", " (Preferred)", ""), "")</f>
        <v>NM_001256821.1 (Preferred)</v>
      </c>
      <c r="V2878" s="43" t="s">
        <v>18629</v>
      </c>
      <c r="W2878" s="43" t="e">
        <f t="array" ref="W2878">INDEX(Table6[#Data], MATCH(1, ISNUMBER(SEARCH(Transcripts[[#This Row],[RefSeq mRNA ID]], Table6['#name])), 0), 1)</f>
        <v>#N/A</v>
      </c>
      <c r="X2878" s="43"/>
      <c r="Y2878" s="43"/>
      <c r="Z2878" t="s">
        <v>3108</v>
      </c>
      <c r="AC2878" t="s">
        <v>3023</v>
      </c>
      <c r="AD2878" t="s">
        <v>27</v>
      </c>
      <c r="AE2878" t="s">
        <v>3108</v>
      </c>
    </row>
    <row r="2879" spans="8:31" hidden="1" x14ac:dyDescent="0.25">
      <c r="H2879" t="s">
        <v>7787</v>
      </c>
      <c r="I2879" t="s">
        <v>7791</v>
      </c>
      <c r="J2879" t="s">
        <v>7792</v>
      </c>
      <c r="K2879" t="s">
        <v>20556</v>
      </c>
      <c r="L2879">
        <v>3445</v>
      </c>
      <c r="M2879" t="s">
        <v>27</v>
      </c>
      <c r="N2879" t="s">
        <v>7793</v>
      </c>
      <c r="P2879" t="s">
        <v>7794</v>
      </c>
      <c r="Q2879">
        <v>660</v>
      </c>
      <c r="R2879" t="s">
        <v>98</v>
      </c>
      <c r="S2879" t="s">
        <v>97</v>
      </c>
      <c r="T2879" t="str">
        <f>IF(Transcripts[[#This Row],[List?]]="Y", Transcripts[[#This Row],[RefSeq mRNA ID]]&amp;IF(Transcripts[[#This Row],[Preferred?]]="Y", " (Preferred)", ""), "")</f>
        <v>NM_006912.6</v>
      </c>
      <c r="V2879" s="43" t="s">
        <v>18629</v>
      </c>
      <c r="W2879" s="43" t="e">
        <f t="array" ref="W2879">INDEX(Table6[#Data], MATCH(1, ISNUMBER(SEARCH(Transcripts[[#This Row],[RefSeq mRNA ID]], Table6['#name])), 0), 1)</f>
        <v>#N/A</v>
      </c>
      <c r="X2879" s="43"/>
      <c r="Y2879" s="43"/>
      <c r="Z2879" t="s">
        <v>3027</v>
      </c>
      <c r="AA2879" t="s">
        <v>3028</v>
      </c>
      <c r="AB2879">
        <v>477</v>
      </c>
      <c r="AC2879" t="s">
        <v>3023</v>
      </c>
      <c r="AD2879" t="s">
        <v>27</v>
      </c>
      <c r="AE2879" t="s">
        <v>11846</v>
      </c>
    </row>
    <row r="2880" spans="8:31" hidden="1" x14ac:dyDescent="0.25">
      <c r="H2880" t="s">
        <v>7787</v>
      </c>
      <c r="I2880" t="s">
        <v>7795</v>
      </c>
      <c r="J2880" t="s">
        <v>7796</v>
      </c>
      <c r="K2880" t="s">
        <v>19902</v>
      </c>
      <c r="L2880">
        <v>919</v>
      </c>
      <c r="M2880" t="s">
        <v>27</v>
      </c>
      <c r="N2880" t="s">
        <v>7797</v>
      </c>
      <c r="P2880" t="s">
        <v>7798</v>
      </c>
      <c r="Q2880">
        <v>552</v>
      </c>
      <c r="R2880" t="s">
        <v>98</v>
      </c>
      <c r="S2880" t="s">
        <v>97</v>
      </c>
      <c r="T2880" t="str">
        <f>IF(Transcripts[[#This Row],[List?]]="Y", Transcripts[[#This Row],[RefSeq mRNA ID]]&amp;IF(Transcripts[[#This Row],[Preferred?]]="Y", " (Preferred)", ""), "")</f>
        <v>NM_001256820.1</v>
      </c>
      <c r="V2880" s="43" t="s">
        <v>18629</v>
      </c>
      <c r="W2880" s="43" t="e">
        <f t="array" ref="W2880">INDEX(Table6[#Data], MATCH(1, ISNUMBER(SEARCH(Transcripts[[#This Row],[RefSeq mRNA ID]], Table6['#name])), 0), 1)</f>
        <v>#N/A</v>
      </c>
      <c r="X2880" s="43"/>
      <c r="Y2880" s="43"/>
      <c r="Z2880" t="s">
        <v>3078</v>
      </c>
      <c r="AA2880" t="s">
        <v>3079</v>
      </c>
      <c r="AB2880">
        <v>909</v>
      </c>
      <c r="AC2880" t="s">
        <v>3023</v>
      </c>
      <c r="AD2880" t="s">
        <v>27</v>
      </c>
      <c r="AE2880" t="s">
        <v>11847</v>
      </c>
    </row>
    <row r="2881" spans="8:31" hidden="1" x14ac:dyDescent="0.25">
      <c r="H2881" t="s">
        <v>7787</v>
      </c>
      <c r="I2881" t="s">
        <v>7803</v>
      </c>
      <c r="J2881" t="s">
        <v>7804</v>
      </c>
      <c r="L2881">
        <v>574</v>
      </c>
      <c r="M2881" t="s">
        <v>27</v>
      </c>
      <c r="N2881" t="s">
        <v>7805</v>
      </c>
      <c r="Q2881">
        <v>454</v>
      </c>
      <c r="R2881" t="s">
        <v>98</v>
      </c>
      <c r="S2881" t="s">
        <v>98</v>
      </c>
      <c r="T2881" t="str">
        <f>IF(Transcripts[[#This Row],[List?]]="Y", Transcripts[[#This Row],[RefSeq mRNA ID]]&amp;IF(Transcripts[[#This Row],[Preferred?]]="Y", " (Preferred)", ""), "")</f>
        <v/>
      </c>
      <c r="V2881" s="43" t="s">
        <v>18629</v>
      </c>
      <c r="W2881" s="43" t="e">
        <f t="array" ref="W2881">INDEX(Table6[#Data], MATCH(1, ISNUMBER(SEARCH(Transcripts[[#This Row],[RefSeq mRNA ID]], Table6['#name])), 0), 1)</f>
        <v>#N/A</v>
      </c>
      <c r="X2881" s="43"/>
      <c r="Y2881" s="43"/>
      <c r="Z2881" t="s">
        <v>5398</v>
      </c>
      <c r="AA2881" t="s">
        <v>5399</v>
      </c>
      <c r="AB2881">
        <v>2271</v>
      </c>
      <c r="AC2881" t="s">
        <v>5368</v>
      </c>
      <c r="AD2881" t="s">
        <v>27</v>
      </c>
      <c r="AE2881" t="s">
        <v>11848</v>
      </c>
    </row>
    <row r="2882" spans="8:31" hidden="1" x14ac:dyDescent="0.25">
      <c r="H2882" t="s">
        <v>7787</v>
      </c>
      <c r="I2882" t="s">
        <v>7788</v>
      </c>
      <c r="J2882" t="s">
        <v>7789</v>
      </c>
      <c r="L2882">
        <v>803</v>
      </c>
      <c r="M2882" t="s">
        <v>189</v>
      </c>
      <c r="N2882" t="s">
        <v>7790</v>
      </c>
      <c r="Q2882">
        <v>279</v>
      </c>
      <c r="R2882" t="s">
        <v>98</v>
      </c>
      <c r="S2882" t="s">
        <v>98</v>
      </c>
      <c r="T2882" t="str">
        <f>IF(Transcripts[[#This Row],[List?]]="Y", Transcripts[[#This Row],[RefSeq mRNA ID]]&amp;IF(Transcripts[[#This Row],[Preferred?]]="Y", " (Preferred)", ""), "")</f>
        <v/>
      </c>
      <c r="V2882" s="43" t="s">
        <v>18629</v>
      </c>
      <c r="W2882" s="43" t="e">
        <f t="array" ref="W2882">INDEX(Table6[#Data], MATCH(1, ISNUMBER(SEARCH(Transcripts[[#This Row],[RefSeq mRNA ID]], Table6['#name])), 0), 1)</f>
        <v>#N/A</v>
      </c>
      <c r="X2882" s="43"/>
      <c r="Y2882" s="43"/>
      <c r="Z2882" t="s">
        <v>5375</v>
      </c>
      <c r="AA2882" t="s">
        <v>5376</v>
      </c>
      <c r="AB2882">
        <v>117</v>
      </c>
      <c r="AC2882" t="s">
        <v>5368</v>
      </c>
      <c r="AD2882" t="s">
        <v>27</v>
      </c>
      <c r="AE2882" t="s">
        <v>11849</v>
      </c>
    </row>
    <row r="2883" spans="8:31" hidden="1" x14ac:dyDescent="0.25">
      <c r="H2883" t="s">
        <v>7787</v>
      </c>
      <c r="I2883" t="s">
        <v>7806</v>
      </c>
      <c r="L2883">
        <v>548</v>
      </c>
      <c r="M2883" t="s">
        <v>212</v>
      </c>
      <c r="N2883" t="s">
        <v>7807</v>
      </c>
      <c r="Q2883">
        <v>0</v>
      </c>
      <c r="R2883" t="s">
        <v>98</v>
      </c>
      <c r="S2883" t="s">
        <v>98</v>
      </c>
      <c r="T2883" t="str">
        <f>IF(Transcripts[[#This Row],[List?]]="Y", Transcripts[[#This Row],[RefSeq mRNA ID]]&amp;IF(Transcripts[[#This Row],[Preferred?]]="Y", " (Preferred)", ""), "")</f>
        <v/>
      </c>
      <c r="V2883" s="43" t="s">
        <v>18629</v>
      </c>
      <c r="W2883" s="43" t="e">
        <f t="array" ref="W2883">INDEX(Table6[#Data], MATCH(1, ISNUMBER(SEARCH(Transcripts[[#This Row],[RefSeq mRNA ID]], Table6['#name])), 0), 1)</f>
        <v>#N/A</v>
      </c>
      <c r="X2883" s="43"/>
      <c r="Y2883" s="43"/>
      <c r="Z2883" t="s">
        <v>5369</v>
      </c>
      <c r="AA2883" t="s">
        <v>5370</v>
      </c>
      <c r="AB2883">
        <v>147</v>
      </c>
      <c r="AC2883" t="s">
        <v>5368</v>
      </c>
      <c r="AD2883" t="s">
        <v>27</v>
      </c>
      <c r="AE2883" t="s">
        <v>11850</v>
      </c>
    </row>
    <row r="2884" spans="8:31" hidden="1" x14ac:dyDescent="0.25">
      <c r="H2884" t="s">
        <v>7808</v>
      </c>
      <c r="I2884" t="s">
        <v>7811</v>
      </c>
      <c r="J2884" t="s">
        <v>7812</v>
      </c>
      <c r="L2884">
        <v>5575</v>
      </c>
      <c r="M2884" t="s">
        <v>27</v>
      </c>
      <c r="N2884" t="s">
        <v>7813</v>
      </c>
      <c r="P2884" t="s">
        <v>7814</v>
      </c>
      <c r="Q2884">
        <v>2352</v>
      </c>
      <c r="R2884" t="s">
        <v>98</v>
      </c>
      <c r="S2884" t="s">
        <v>98</v>
      </c>
      <c r="T2884" t="str">
        <f>IF(Transcripts[[#This Row],[List?]]="Y", Transcripts[[#This Row],[RefSeq mRNA ID]]&amp;IF(Transcripts[[#This Row],[Preferred?]]="Y", " (Preferred)", ""), "")</f>
        <v/>
      </c>
      <c r="V2884" s="43" t="s">
        <v>18630</v>
      </c>
      <c r="W2884" s="43" t="e">
        <f t="array" ref="W2884">INDEX(Table6[#Data], MATCH(1, ISNUMBER(SEARCH(Transcripts[[#This Row],[RefSeq mRNA ID]], Table6['#name])), 0), 1)</f>
        <v>#N/A</v>
      </c>
      <c r="X2884" s="43"/>
      <c r="Y2884" s="43"/>
      <c r="Z2884" t="s">
        <v>5387</v>
      </c>
      <c r="AA2884" t="s">
        <v>5388</v>
      </c>
      <c r="AB2884">
        <v>117</v>
      </c>
      <c r="AC2884" t="s">
        <v>5368</v>
      </c>
      <c r="AD2884" t="s">
        <v>27</v>
      </c>
      <c r="AE2884" t="s">
        <v>11851</v>
      </c>
    </row>
    <row r="2885" spans="8:31" hidden="1" x14ac:dyDescent="0.25">
      <c r="H2885" t="s">
        <v>7808</v>
      </c>
      <c r="I2885" t="s">
        <v>7815</v>
      </c>
      <c r="J2885" t="s">
        <v>7816</v>
      </c>
      <c r="K2885" t="s">
        <v>19907</v>
      </c>
      <c r="L2885">
        <v>5516</v>
      </c>
      <c r="M2885" t="s">
        <v>27</v>
      </c>
      <c r="N2885" t="s">
        <v>7817</v>
      </c>
      <c r="P2885" t="s">
        <v>7814</v>
      </c>
      <c r="Q2885">
        <v>2352</v>
      </c>
      <c r="R2885" t="s">
        <v>97</v>
      </c>
      <c r="S2885" t="s">
        <v>97</v>
      </c>
      <c r="T2885" t="str">
        <f>IF(Transcripts[[#This Row],[List?]]="Y", Transcripts[[#This Row],[RefSeq mRNA ID]]&amp;IF(Transcripts[[#This Row],[Preferred?]]="Y", " (Preferred)", ""), "")</f>
        <v>NM_017763.5 (Preferred)</v>
      </c>
      <c r="V2885" s="43" t="s">
        <v>18630</v>
      </c>
      <c r="W2885" s="43" t="e">
        <f t="array" ref="W2885">INDEX(Table6[#Data], MATCH(1, ISNUMBER(SEARCH(Transcripts[[#This Row],[RefSeq mRNA ID]], Table6['#name])), 0), 1)</f>
        <v>#N/A</v>
      </c>
      <c r="X2885" s="43"/>
      <c r="Y2885" s="43"/>
      <c r="Z2885" t="s">
        <v>5384</v>
      </c>
      <c r="AA2885" t="s">
        <v>5385</v>
      </c>
      <c r="AB2885">
        <v>117</v>
      </c>
      <c r="AC2885" t="s">
        <v>5368</v>
      </c>
      <c r="AD2885" t="s">
        <v>27</v>
      </c>
      <c r="AE2885" t="s">
        <v>11852</v>
      </c>
    </row>
    <row r="2886" spans="8:31" hidden="1" x14ac:dyDescent="0.25">
      <c r="H2886" t="s">
        <v>7808</v>
      </c>
      <c r="I2886" t="s">
        <v>7821</v>
      </c>
      <c r="J2886" t="s">
        <v>7822</v>
      </c>
      <c r="K2886" t="s">
        <v>19905</v>
      </c>
      <c r="L2886">
        <v>4367</v>
      </c>
      <c r="M2886" t="s">
        <v>27</v>
      </c>
      <c r="N2886" t="s">
        <v>7823</v>
      </c>
      <c r="P2886" t="s">
        <v>7814</v>
      </c>
      <c r="Q2886">
        <v>2352</v>
      </c>
      <c r="R2886" t="s">
        <v>98</v>
      </c>
      <c r="S2886" t="s">
        <v>97</v>
      </c>
      <c r="T2886" t="str">
        <f>IF(Transcripts[[#This Row],[List?]]="Y", Transcripts[[#This Row],[RefSeq mRNA ID]]&amp;IF(Transcripts[[#This Row],[Preferred?]]="Y", " (Preferred)", ""), "")</f>
        <v>NM_001305544.1</v>
      </c>
      <c r="V2886" s="43" t="s">
        <v>18630</v>
      </c>
      <c r="W2886" s="43" t="e">
        <f t="array" ref="W2886">INDEX(Table6[#Data], MATCH(1, ISNUMBER(SEARCH(Transcripts[[#This Row],[RefSeq mRNA ID]], Table6['#name])), 0), 1)</f>
        <v>#N/A</v>
      </c>
      <c r="X2886" s="43"/>
      <c r="Y2886" s="43"/>
      <c r="Z2886" t="s">
        <v>5420</v>
      </c>
      <c r="AA2886" t="s">
        <v>5421</v>
      </c>
      <c r="AB2886">
        <v>2039</v>
      </c>
      <c r="AC2886" t="s">
        <v>5368</v>
      </c>
      <c r="AD2886" t="s">
        <v>27</v>
      </c>
      <c r="AE2886" t="s">
        <v>11853</v>
      </c>
    </row>
    <row r="2887" spans="8:31" hidden="1" x14ac:dyDescent="0.25">
      <c r="H2887" t="s">
        <v>7808</v>
      </c>
      <c r="I2887" t="s">
        <v>7818</v>
      </c>
      <c r="J2887" t="s">
        <v>7819</v>
      </c>
      <c r="L2887">
        <v>5160</v>
      </c>
      <c r="M2887" t="s">
        <v>27</v>
      </c>
      <c r="N2887" t="s">
        <v>7820</v>
      </c>
      <c r="Q2887">
        <v>2229</v>
      </c>
      <c r="R2887" t="s">
        <v>98</v>
      </c>
      <c r="S2887" t="s">
        <v>98</v>
      </c>
      <c r="T2887" t="str">
        <f>IF(Transcripts[[#This Row],[List?]]="Y", Transcripts[[#This Row],[RefSeq mRNA ID]]&amp;IF(Transcripts[[#This Row],[Preferred?]]="Y", " (Preferred)", ""), "")</f>
        <v/>
      </c>
      <c r="V2887" s="43" t="s">
        <v>18630</v>
      </c>
      <c r="W2887" s="43" t="e">
        <f t="array" ref="W2887">INDEX(Table6[#Data], MATCH(1, ISNUMBER(SEARCH(Transcripts[[#This Row],[RefSeq mRNA ID]], Table6['#name])), 0), 1)</f>
        <v>#N/A</v>
      </c>
      <c r="X2887" s="43"/>
      <c r="Y2887" s="43"/>
      <c r="Z2887" t="s">
        <v>5403</v>
      </c>
      <c r="AA2887" t="s">
        <v>5404</v>
      </c>
      <c r="AB2887">
        <v>1548</v>
      </c>
      <c r="AC2887" t="s">
        <v>5368</v>
      </c>
      <c r="AD2887" t="s">
        <v>27</v>
      </c>
      <c r="AE2887" t="s">
        <v>11854</v>
      </c>
    </row>
    <row r="2888" spans="8:31" hidden="1" x14ac:dyDescent="0.25">
      <c r="H2888" t="s">
        <v>7808</v>
      </c>
      <c r="I2888" t="s">
        <v>7824</v>
      </c>
      <c r="J2888" t="s">
        <v>7825</v>
      </c>
      <c r="L2888">
        <v>3560</v>
      </c>
      <c r="M2888" t="s">
        <v>27</v>
      </c>
      <c r="N2888" t="s">
        <v>7826</v>
      </c>
      <c r="Q2888">
        <v>2229</v>
      </c>
      <c r="R2888" t="s">
        <v>98</v>
      </c>
      <c r="S2888" t="s">
        <v>98</v>
      </c>
      <c r="T2888" t="str">
        <f>IF(Transcripts[[#This Row],[List?]]="Y", Transcripts[[#This Row],[RefSeq mRNA ID]]&amp;IF(Transcripts[[#This Row],[Preferred?]]="Y", " (Preferred)", ""), "")</f>
        <v/>
      </c>
      <c r="V2888" s="43" t="s">
        <v>18630</v>
      </c>
      <c r="W2888" s="43" t="e">
        <f t="array" ref="W2888">INDEX(Table6[#Data], MATCH(1, ISNUMBER(SEARCH(Transcripts[[#This Row],[RefSeq mRNA ID]], Table6['#name])), 0), 1)</f>
        <v>#N/A</v>
      </c>
      <c r="X2888" s="43"/>
      <c r="Y2888" s="43"/>
      <c r="Z2888" t="s">
        <v>5396</v>
      </c>
      <c r="AC2888" t="s">
        <v>5368</v>
      </c>
      <c r="AD2888" t="s">
        <v>27</v>
      </c>
      <c r="AE2888" t="s">
        <v>5396</v>
      </c>
    </row>
    <row r="2889" spans="8:31" hidden="1" x14ac:dyDescent="0.25">
      <c r="H2889" t="s">
        <v>7808</v>
      </c>
      <c r="I2889" t="s">
        <v>7827</v>
      </c>
      <c r="J2889" t="s">
        <v>7828</v>
      </c>
      <c r="L2889">
        <v>2610</v>
      </c>
      <c r="M2889" t="s">
        <v>27</v>
      </c>
      <c r="N2889" t="s">
        <v>7829</v>
      </c>
      <c r="Q2889">
        <v>2229</v>
      </c>
      <c r="R2889" t="s">
        <v>98</v>
      </c>
      <c r="S2889" t="s">
        <v>98</v>
      </c>
      <c r="T2889" t="str">
        <f>IF(Transcripts[[#This Row],[List?]]="Y", Transcripts[[#This Row],[RefSeq mRNA ID]]&amp;IF(Transcripts[[#This Row],[Preferred?]]="Y", " (Preferred)", ""), "")</f>
        <v/>
      </c>
      <c r="V2889" s="43" t="s">
        <v>18630</v>
      </c>
      <c r="W2889" s="43" t="e">
        <f t="array" ref="W2889">INDEX(Table6[#Data], MATCH(1, ISNUMBER(SEARCH(Transcripts[[#This Row],[RefSeq mRNA ID]], Table6['#name])), 0), 1)</f>
        <v>#N/A</v>
      </c>
      <c r="X2889" s="43"/>
      <c r="Y2889" s="43"/>
      <c r="Z2889" t="s">
        <v>5417</v>
      </c>
      <c r="AA2889" t="s">
        <v>5418</v>
      </c>
      <c r="AB2889">
        <v>1548</v>
      </c>
      <c r="AC2889" t="s">
        <v>5368</v>
      </c>
      <c r="AD2889" t="s">
        <v>27</v>
      </c>
      <c r="AE2889" t="s">
        <v>11855</v>
      </c>
    </row>
    <row r="2890" spans="8:31" hidden="1" x14ac:dyDescent="0.25">
      <c r="H2890" t="s">
        <v>7808</v>
      </c>
      <c r="I2890" t="s">
        <v>7830</v>
      </c>
      <c r="J2890" t="s">
        <v>7831</v>
      </c>
      <c r="K2890" t="s">
        <v>19906</v>
      </c>
      <c r="L2890">
        <v>2198</v>
      </c>
      <c r="M2890" t="s">
        <v>27</v>
      </c>
      <c r="N2890" t="s">
        <v>7832</v>
      </c>
      <c r="Q2890">
        <v>1971</v>
      </c>
      <c r="R2890" t="s">
        <v>98</v>
      </c>
      <c r="S2890" t="s">
        <v>97</v>
      </c>
      <c r="T2890" t="str">
        <f>IF(Transcripts[[#This Row],[List?]]="Y", Transcripts[[#This Row],[RefSeq mRNA ID]]&amp;IF(Transcripts[[#This Row],[Preferred?]]="Y", " (Preferred)", ""), "")</f>
        <v>NM_001305545.1</v>
      </c>
      <c r="V2890" s="43" t="s">
        <v>18630</v>
      </c>
      <c r="W2890" s="43" t="e">
        <f t="array" ref="W2890">INDEX(Table6[#Data], MATCH(1, ISNUMBER(SEARCH(Transcripts[[#This Row],[RefSeq mRNA ID]], Table6['#name])), 0), 1)</f>
        <v>#N/A</v>
      </c>
      <c r="X2890" s="43"/>
      <c r="Y2890" s="43"/>
      <c r="Z2890" t="s">
        <v>5423</v>
      </c>
      <c r="AA2890" t="s">
        <v>5424</v>
      </c>
      <c r="AB2890">
        <v>315</v>
      </c>
      <c r="AC2890" t="s">
        <v>5368</v>
      </c>
      <c r="AD2890" t="s">
        <v>27</v>
      </c>
      <c r="AE2890" t="s">
        <v>11856</v>
      </c>
    </row>
    <row r="2891" spans="8:31" hidden="1" x14ac:dyDescent="0.25">
      <c r="H2891" t="s">
        <v>7808</v>
      </c>
      <c r="I2891" t="s">
        <v>7809</v>
      </c>
      <c r="L2891">
        <v>497</v>
      </c>
      <c r="M2891" t="s">
        <v>195</v>
      </c>
      <c r="N2891" t="s">
        <v>7810</v>
      </c>
      <c r="Q2891">
        <v>0</v>
      </c>
      <c r="R2891" t="s">
        <v>98</v>
      </c>
      <c r="S2891" t="s">
        <v>98</v>
      </c>
      <c r="T2891" t="str">
        <f>IF(Transcripts[[#This Row],[List?]]="Y", Transcripts[[#This Row],[RefSeq mRNA ID]]&amp;IF(Transcripts[[#This Row],[Preferred?]]="Y", " (Preferred)", ""), "")</f>
        <v/>
      </c>
      <c r="V2891" s="43" t="s">
        <v>18630</v>
      </c>
      <c r="W2891" s="43" t="e">
        <f t="array" ref="W2891">INDEX(Table6[#Data], MATCH(1, ISNUMBER(SEARCH(Transcripts[[#This Row],[RefSeq mRNA ID]], Table6['#name])), 0), 1)</f>
        <v>#N/A</v>
      </c>
      <c r="X2891" s="43"/>
      <c r="Y2891" s="43"/>
      <c r="Z2891" t="s">
        <v>5407</v>
      </c>
      <c r="AA2891" t="s">
        <v>5408</v>
      </c>
      <c r="AB2891">
        <v>1977</v>
      </c>
      <c r="AC2891" t="s">
        <v>5368</v>
      </c>
      <c r="AD2891" t="s">
        <v>27</v>
      </c>
      <c r="AE2891" t="s">
        <v>11857</v>
      </c>
    </row>
    <row r="2892" spans="8:31" hidden="1" x14ac:dyDescent="0.25">
      <c r="H2892" t="s">
        <v>7808</v>
      </c>
      <c r="I2892" t="s">
        <v>7833</v>
      </c>
      <c r="L2892">
        <v>324</v>
      </c>
      <c r="M2892" t="s">
        <v>212</v>
      </c>
      <c r="N2892" t="s">
        <v>7834</v>
      </c>
      <c r="Q2892">
        <v>0</v>
      </c>
      <c r="R2892" t="s">
        <v>98</v>
      </c>
      <c r="S2892" t="s">
        <v>98</v>
      </c>
      <c r="T2892" t="str">
        <f>IF(Transcripts[[#This Row],[List?]]="Y", Transcripts[[#This Row],[RefSeq mRNA ID]]&amp;IF(Transcripts[[#This Row],[Preferred?]]="Y", " (Preferred)", ""), "")</f>
        <v/>
      </c>
      <c r="V2892" s="43" t="s">
        <v>18630</v>
      </c>
      <c r="W2892" s="43" t="e">
        <f t="array" ref="W2892">INDEX(Table6[#Data], MATCH(1, ISNUMBER(SEARCH(Transcripts[[#This Row],[RefSeq mRNA ID]], Table6['#name])), 0), 1)</f>
        <v>#N/A</v>
      </c>
      <c r="X2892" s="43"/>
      <c r="Y2892" s="43"/>
      <c r="Z2892" t="s">
        <v>5426</v>
      </c>
      <c r="AA2892" t="s">
        <v>5427</v>
      </c>
      <c r="AB2892">
        <v>250</v>
      </c>
      <c r="AC2892" t="s">
        <v>5368</v>
      </c>
      <c r="AD2892" t="s">
        <v>27</v>
      </c>
      <c r="AE2892" t="s">
        <v>11858</v>
      </c>
    </row>
    <row r="2893" spans="8:31" hidden="1" x14ac:dyDescent="0.25">
      <c r="H2893" t="s">
        <v>7835</v>
      </c>
      <c r="I2893" t="s">
        <v>7836</v>
      </c>
      <c r="J2893" t="s">
        <v>7837</v>
      </c>
      <c r="K2893" t="s">
        <v>19908</v>
      </c>
      <c r="L2893">
        <v>7435</v>
      </c>
      <c r="M2893" t="s">
        <v>27</v>
      </c>
      <c r="N2893" t="s">
        <v>7838</v>
      </c>
      <c r="P2893" t="s">
        <v>7839</v>
      </c>
      <c r="Q2893">
        <v>7044</v>
      </c>
      <c r="R2893" t="s">
        <v>97</v>
      </c>
      <c r="S2893" t="s">
        <v>97</v>
      </c>
      <c r="T2893" t="str">
        <f>IF(Transcripts[[#This Row],[List?]]="Y", Transcripts[[#This Row],[RefSeq mRNA ID]]&amp;IF(Transcripts[[#This Row],[Preferred?]]="Y", " (Preferred)", ""), "")</f>
        <v>NM_002944.2 (Preferred)</v>
      </c>
      <c r="V2893" s="43" t="s">
        <v>18631</v>
      </c>
      <c r="W2893" s="43" t="e">
        <f t="array" ref="W2893">INDEX(Table6[#Data], MATCH(1, ISNUMBER(SEARCH(Transcripts[[#This Row],[RefSeq mRNA ID]], Table6['#name])), 0), 1)</f>
        <v>#N/A</v>
      </c>
      <c r="X2893" s="43"/>
      <c r="Y2893" s="43"/>
      <c r="Z2893" t="s">
        <v>5390</v>
      </c>
      <c r="AC2893" t="s">
        <v>5368</v>
      </c>
      <c r="AD2893" t="s">
        <v>27</v>
      </c>
      <c r="AE2893" t="s">
        <v>5390</v>
      </c>
    </row>
    <row r="2894" spans="8:31" hidden="1" x14ac:dyDescent="0.25">
      <c r="H2894" t="s">
        <v>7835</v>
      </c>
      <c r="I2894" t="s">
        <v>7840</v>
      </c>
      <c r="J2894" t="s">
        <v>7841</v>
      </c>
      <c r="L2894">
        <v>7417</v>
      </c>
      <c r="M2894" t="s">
        <v>27</v>
      </c>
      <c r="N2894" t="s">
        <v>7842</v>
      </c>
      <c r="Q2894">
        <v>7026</v>
      </c>
      <c r="R2894" t="s">
        <v>98</v>
      </c>
      <c r="S2894" t="s">
        <v>98</v>
      </c>
      <c r="T2894" t="str">
        <f>IF(Transcripts[[#This Row],[List?]]="Y", Transcripts[[#This Row],[RefSeq mRNA ID]]&amp;IF(Transcripts[[#This Row],[Preferred?]]="Y", " (Preferred)", ""), "")</f>
        <v/>
      </c>
      <c r="V2894" s="43" t="s">
        <v>18631</v>
      </c>
      <c r="W2894" s="43" t="e">
        <f t="array" ref="W2894">INDEX(Table6[#Data], MATCH(1, ISNUMBER(SEARCH(Transcripts[[#This Row],[RefSeq mRNA ID]], Table6['#name])), 0), 1)</f>
        <v>#N/A</v>
      </c>
      <c r="X2894" s="43"/>
      <c r="Y2894" s="43"/>
      <c r="Z2894" t="s">
        <v>5394</v>
      </c>
      <c r="AC2894" t="s">
        <v>5368</v>
      </c>
      <c r="AD2894" t="s">
        <v>27</v>
      </c>
      <c r="AE2894" t="s">
        <v>5394</v>
      </c>
    </row>
    <row r="2895" spans="8:31" hidden="1" x14ac:dyDescent="0.25">
      <c r="H2895" t="s">
        <v>7835</v>
      </c>
      <c r="I2895" t="s">
        <v>7843</v>
      </c>
      <c r="J2895" t="s">
        <v>7844</v>
      </c>
      <c r="L2895">
        <v>681</v>
      </c>
      <c r="M2895" t="s">
        <v>27</v>
      </c>
      <c r="N2895" t="s">
        <v>7845</v>
      </c>
      <c r="Q2895">
        <v>294</v>
      </c>
      <c r="R2895" t="s">
        <v>98</v>
      </c>
      <c r="S2895" t="s">
        <v>98</v>
      </c>
      <c r="T2895" t="str">
        <f>IF(Transcripts[[#This Row],[List?]]="Y", Transcripts[[#This Row],[RefSeq mRNA ID]]&amp;IF(Transcripts[[#This Row],[Preferred?]]="Y", " (Preferred)", ""), "")</f>
        <v/>
      </c>
      <c r="V2895" s="43" t="s">
        <v>18631</v>
      </c>
      <c r="W2895" s="43" t="e">
        <f t="array" ref="W2895">INDEX(Table6[#Data], MATCH(1, ISNUMBER(SEARCH(Transcripts[[#This Row],[RefSeq mRNA ID]], Table6['#name])), 0), 1)</f>
        <v>#N/A</v>
      </c>
      <c r="X2895" s="43"/>
      <c r="Y2895" s="43"/>
      <c r="Z2895" t="s">
        <v>5392</v>
      </c>
      <c r="AC2895" t="s">
        <v>5368</v>
      </c>
      <c r="AD2895" t="s">
        <v>27</v>
      </c>
      <c r="AE2895" t="s">
        <v>5392</v>
      </c>
    </row>
    <row r="2896" spans="8:31" hidden="1" x14ac:dyDescent="0.25">
      <c r="H2896" t="s">
        <v>7846</v>
      </c>
      <c r="I2896" t="s">
        <v>7851</v>
      </c>
      <c r="J2896" t="s">
        <v>7852</v>
      </c>
      <c r="K2896" t="s">
        <v>20559</v>
      </c>
      <c r="L2896">
        <v>4340</v>
      </c>
      <c r="M2896" t="s">
        <v>27</v>
      </c>
      <c r="N2896" t="s">
        <v>7853</v>
      </c>
      <c r="P2896" t="s">
        <v>7854</v>
      </c>
      <c r="Q2896">
        <v>1851</v>
      </c>
      <c r="R2896" t="s">
        <v>97</v>
      </c>
      <c r="S2896" t="s">
        <v>97</v>
      </c>
      <c r="T2896" t="str">
        <f>IF(Transcripts[[#This Row],[List?]]="Y", Transcripts[[#This Row],[RefSeq mRNA ID]]&amp;IF(Transcripts[[#This Row],[Preferred?]]="Y", " (Preferred)", ""), "")</f>
        <v>NM_002945.4 (Preferred)</v>
      </c>
      <c r="V2896" s="43" t="s">
        <v>18632</v>
      </c>
      <c r="W2896" s="43" t="e">
        <f t="array" ref="W2896">INDEX(Table6[#Data], MATCH(1, ISNUMBER(SEARCH(Transcripts[[#This Row],[RefSeq mRNA ID]], Table6['#name])), 0), 1)</f>
        <v>#N/A</v>
      </c>
      <c r="X2896" s="43"/>
      <c r="Y2896" s="43"/>
      <c r="Z2896" t="s">
        <v>5381</v>
      </c>
      <c r="AA2896" t="s">
        <v>5382</v>
      </c>
      <c r="AB2896">
        <v>176</v>
      </c>
      <c r="AC2896" t="s">
        <v>5368</v>
      </c>
      <c r="AD2896" t="s">
        <v>27</v>
      </c>
      <c r="AE2896" t="s">
        <v>11859</v>
      </c>
    </row>
    <row r="2897" spans="8:31" hidden="1" x14ac:dyDescent="0.25">
      <c r="H2897" t="s">
        <v>7846</v>
      </c>
      <c r="I2897" t="s">
        <v>7855</v>
      </c>
      <c r="J2897" t="s">
        <v>7856</v>
      </c>
      <c r="L2897">
        <v>3849</v>
      </c>
      <c r="M2897" t="s">
        <v>27</v>
      </c>
      <c r="N2897" t="s">
        <v>7857</v>
      </c>
      <c r="Q2897">
        <v>942</v>
      </c>
      <c r="R2897" t="s">
        <v>98</v>
      </c>
      <c r="S2897" t="s">
        <v>98</v>
      </c>
      <c r="T2897" t="str">
        <f>IF(Transcripts[[#This Row],[List?]]="Y", Transcripts[[#This Row],[RefSeq mRNA ID]]&amp;IF(Transcripts[[#This Row],[Preferred?]]="Y", " (Preferred)", ""), "")</f>
        <v/>
      </c>
      <c r="V2897" s="43" t="s">
        <v>18632</v>
      </c>
      <c r="W2897" s="43" t="e">
        <f t="array" ref="W2897">INDEX(Table6[#Data], MATCH(1, ISNUMBER(SEARCH(Transcripts[[#This Row],[RefSeq mRNA ID]], Table6['#name])), 0), 1)</f>
        <v>#N/A</v>
      </c>
      <c r="X2897" s="43"/>
      <c r="Y2897" s="43"/>
      <c r="Z2897" t="s">
        <v>5378</v>
      </c>
      <c r="AA2897" t="s">
        <v>5379</v>
      </c>
      <c r="AB2897">
        <v>286</v>
      </c>
      <c r="AC2897" t="s">
        <v>5368</v>
      </c>
      <c r="AD2897" t="s">
        <v>27</v>
      </c>
      <c r="AE2897" t="s">
        <v>11860</v>
      </c>
    </row>
    <row r="2898" spans="8:31" hidden="1" x14ac:dyDescent="0.25">
      <c r="H2898" t="s">
        <v>7846</v>
      </c>
      <c r="I2898" t="s">
        <v>7858</v>
      </c>
      <c r="J2898" t="s">
        <v>7859</v>
      </c>
      <c r="L2898">
        <v>630</v>
      </c>
      <c r="M2898" t="s">
        <v>27</v>
      </c>
      <c r="N2898" t="s">
        <v>7860</v>
      </c>
      <c r="Q2898">
        <v>460</v>
      </c>
      <c r="R2898" t="s">
        <v>98</v>
      </c>
      <c r="S2898" t="s">
        <v>98</v>
      </c>
      <c r="T2898" t="str">
        <f>IF(Transcripts[[#This Row],[List?]]="Y", Transcripts[[#This Row],[RefSeq mRNA ID]]&amp;IF(Transcripts[[#This Row],[Preferred?]]="Y", " (Preferred)", ""), "")</f>
        <v/>
      </c>
      <c r="V2898" s="43" t="s">
        <v>18632</v>
      </c>
      <c r="W2898" s="43" t="e">
        <f t="array" ref="W2898">INDEX(Table6[#Data], MATCH(1, ISNUMBER(SEARCH(Transcripts[[#This Row],[RefSeq mRNA ID]], Table6['#name])), 0), 1)</f>
        <v>#N/A</v>
      </c>
      <c r="X2898" s="43"/>
      <c r="Y2898" s="43"/>
      <c r="Z2898" t="s">
        <v>5372</v>
      </c>
      <c r="AA2898" t="s">
        <v>5373</v>
      </c>
      <c r="AB2898">
        <v>157</v>
      </c>
      <c r="AC2898" t="s">
        <v>5368</v>
      </c>
      <c r="AD2898" t="s">
        <v>27</v>
      </c>
      <c r="AE2898" t="s">
        <v>11861</v>
      </c>
    </row>
    <row r="2899" spans="8:31" hidden="1" x14ac:dyDescent="0.25">
      <c r="H2899" t="s">
        <v>7846</v>
      </c>
      <c r="I2899" t="s">
        <v>7861</v>
      </c>
      <c r="J2899" t="s">
        <v>7862</v>
      </c>
      <c r="L2899">
        <v>577</v>
      </c>
      <c r="M2899" t="s">
        <v>27</v>
      </c>
      <c r="N2899" t="s">
        <v>7863</v>
      </c>
      <c r="Q2899">
        <v>372</v>
      </c>
      <c r="R2899" t="s">
        <v>98</v>
      </c>
      <c r="S2899" t="s">
        <v>98</v>
      </c>
      <c r="T2899" t="str">
        <f>IF(Transcripts[[#This Row],[List?]]="Y", Transcripts[[#This Row],[RefSeq mRNA ID]]&amp;IF(Transcripts[[#This Row],[Preferred?]]="Y", " (Preferred)", ""), "")</f>
        <v/>
      </c>
      <c r="V2899" s="43" t="s">
        <v>18632</v>
      </c>
      <c r="W2899" s="43" t="e">
        <f t="array" ref="W2899">INDEX(Table6[#Data], MATCH(1, ISNUMBER(SEARCH(Transcripts[[#This Row],[RefSeq mRNA ID]], Table6['#name])), 0), 1)</f>
        <v>#N/A</v>
      </c>
      <c r="X2899" s="43"/>
      <c r="Y2899" s="43"/>
      <c r="Z2899" t="s">
        <v>5432</v>
      </c>
      <c r="AA2899" t="s">
        <v>5433</v>
      </c>
      <c r="AB2899">
        <v>186</v>
      </c>
      <c r="AC2899" t="s">
        <v>5368</v>
      </c>
      <c r="AD2899" t="s">
        <v>27</v>
      </c>
      <c r="AE2899" t="s">
        <v>11862</v>
      </c>
    </row>
    <row r="2900" spans="8:31" hidden="1" x14ac:dyDescent="0.25">
      <c r="H2900" t="s">
        <v>7846</v>
      </c>
      <c r="I2900" t="s">
        <v>7847</v>
      </c>
      <c r="L2900">
        <v>574</v>
      </c>
      <c r="M2900" t="s">
        <v>195</v>
      </c>
      <c r="N2900" t="s">
        <v>7848</v>
      </c>
      <c r="Q2900">
        <v>0</v>
      </c>
      <c r="R2900" t="s">
        <v>98</v>
      </c>
      <c r="S2900" t="s">
        <v>98</v>
      </c>
      <c r="T2900" t="str">
        <f>IF(Transcripts[[#This Row],[List?]]="Y", Transcripts[[#This Row],[RefSeq mRNA ID]]&amp;IF(Transcripts[[#This Row],[Preferred?]]="Y", " (Preferred)", ""), "")</f>
        <v/>
      </c>
      <c r="V2900" s="43" t="s">
        <v>18632</v>
      </c>
      <c r="W2900" s="43" t="e">
        <f t="array" ref="W2900">INDEX(Table6[#Data], MATCH(1, ISNUMBER(SEARCH(Transcripts[[#This Row],[RefSeq mRNA ID]], Table6['#name])), 0), 1)</f>
        <v>#N/A</v>
      </c>
      <c r="X2900" s="43"/>
      <c r="Y2900" s="43"/>
      <c r="Z2900" t="s">
        <v>5429</v>
      </c>
      <c r="AA2900" t="s">
        <v>5430</v>
      </c>
      <c r="AB2900">
        <v>342</v>
      </c>
      <c r="AC2900" t="s">
        <v>5368</v>
      </c>
      <c r="AD2900" t="s">
        <v>27</v>
      </c>
      <c r="AE2900" t="s">
        <v>11863</v>
      </c>
    </row>
    <row r="2901" spans="8:31" hidden="1" x14ac:dyDescent="0.25">
      <c r="H2901" t="s">
        <v>7846</v>
      </c>
      <c r="I2901" t="s">
        <v>7849</v>
      </c>
      <c r="L2901">
        <v>413</v>
      </c>
      <c r="M2901" t="s">
        <v>195</v>
      </c>
      <c r="N2901" t="s">
        <v>7850</v>
      </c>
      <c r="Q2901">
        <v>0</v>
      </c>
      <c r="R2901" t="s">
        <v>98</v>
      </c>
      <c r="S2901" t="s">
        <v>98</v>
      </c>
      <c r="T2901" t="str">
        <f>IF(Transcripts[[#This Row],[List?]]="Y", Transcripts[[#This Row],[RefSeq mRNA ID]]&amp;IF(Transcripts[[#This Row],[Preferred?]]="Y", " (Preferred)", ""), "")</f>
        <v/>
      </c>
      <c r="V2901" s="43" t="s">
        <v>18632</v>
      </c>
      <c r="W2901" s="43" t="e">
        <f t="array" ref="W2901">INDEX(Table6[#Data], MATCH(1, ISNUMBER(SEARCH(Transcripts[[#This Row],[RefSeq mRNA ID]], Table6['#name])), 0), 1)</f>
        <v>#N/A</v>
      </c>
      <c r="X2901" s="43"/>
      <c r="Y2901" s="43"/>
      <c r="Z2901" t="s">
        <v>5414</v>
      </c>
      <c r="AA2901" t="s">
        <v>5415</v>
      </c>
      <c r="AB2901">
        <v>1383</v>
      </c>
      <c r="AC2901" t="s">
        <v>5368</v>
      </c>
      <c r="AD2901" t="s">
        <v>27</v>
      </c>
      <c r="AE2901" t="s">
        <v>11864</v>
      </c>
    </row>
    <row r="2902" spans="8:31" hidden="1" x14ac:dyDescent="0.25">
      <c r="H2902" t="s">
        <v>7846</v>
      </c>
      <c r="I2902" t="s">
        <v>7864</v>
      </c>
      <c r="L2902">
        <v>844</v>
      </c>
      <c r="M2902" t="s">
        <v>212</v>
      </c>
      <c r="N2902" t="s">
        <v>7865</v>
      </c>
      <c r="Q2902">
        <v>0</v>
      </c>
      <c r="R2902" t="s">
        <v>98</v>
      </c>
      <c r="S2902" t="s">
        <v>98</v>
      </c>
      <c r="T2902" t="str">
        <f>IF(Transcripts[[#This Row],[List?]]="Y", Transcripts[[#This Row],[RefSeq mRNA ID]]&amp;IF(Transcripts[[#This Row],[Preferred?]]="Y", " (Preferred)", ""), "")</f>
        <v/>
      </c>
      <c r="V2902" s="43" t="s">
        <v>18632</v>
      </c>
      <c r="W2902" s="43" t="e">
        <f t="array" ref="W2902">INDEX(Table6[#Data], MATCH(1, ISNUMBER(SEARCH(Transcripts[[#This Row],[RefSeq mRNA ID]], Table6['#name])), 0), 1)</f>
        <v>#N/A</v>
      </c>
      <c r="X2902" s="43"/>
      <c r="Y2902" s="43"/>
      <c r="Z2902" t="s">
        <v>5411</v>
      </c>
      <c r="AA2902" t="s">
        <v>5412</v>
      </c>
      <c r="AB2902">
        <v>1548</v>
      </c>
      <c r="AC2902" t="s">
        <v>5368</v>
      </c>
      <c r="AD2902" t="s">
        <v>27</v>
      </c>
      <c r="AE2902" t="s">
        <v>11865</v>
      </c>
    </row>
    <row r="2903" spans="8:31" hidden="1" x14ac:dyDescent="0.25">
      <c r="H2903" t="s">
        <v>7866</v>
      </c>
      <c r="I2903" t="s">
        <v>7887</v>
      </c>
      <c r="J2903" t="s">
        <v>7888</v>
      </c>
      <c r="L2903">
        <v>6222</v>
      </c>
      <c r="M2903" t="s">
        <v>27</v>
      </c>
      <c r="N2903" t="s">
        <v>7889</v>
      </c>
      <c r="P2903" t="s">
        <v>7890</v>
      </c>
      <c r="Q2903">
        <v>1443</v>
      </c>
      <c r="R2903" t="s">
        <v>98</v>
      </c>
      <c r="S2903" t="s">
        <v>98</v>
      </c>
      <c r="T2903" t="str">
        <f>IF(Transcripts[[#This Row],[List?]]="Y", Transcripts[[#This Row],[RefSeq mRNA ID]]&amp;IF(Transcripts[[#This Row],[Preferred?]]="Y", " (Preferred)", ""), "")</f>
        <v/>
      </c>
      <c r="V2903" s="43" t="s">
        <v>18633</v>
      </c>
      <c r="W2903" s="43" t="e">
        <f t="array" ref="W2903">INDEX(Table6[#Data], MATCH(1, ISNUMBER(SEARCH(Transcripts[[#This Row],[RefSeq mRNA ID]], Table6['#name])), 0), 1)</f>
        <v>#N/A</v>
      </c>
      <c r="X2903" s="43"/>
      <c r="Y2903" s="43"/>
      <c r="Z2903" t="s">
        <v>6304</v>
      </c>
      <c r="AC2903" t="s">
        <v>6303</v>
      </c>
      <c r="AD2903" t="s">
        <v>27</v>
      </c>
      <c r="AE2903" t="s">
        <v>6304</v>
      </c>
    </row>
    <row r="2904" spans="8:31" hidden="1" x14ac:dyDescent="0.25">
      <c r="H2904" t="s">
        <v>7866</v>
      </c>
      <c r="I2904" t="s">
        <v>7891</v>
      </c>
      <c r="J2904" t="s">
        <v>7892</v>
      </c>
      <c r="K2904" t="s">
        <v>19911</v>
      </c>
      <c r="L2904">
        <v>5967</v>
      </c>
      <c r="M2904" t="s">
        <v>27</v>
      </c>
      <c r="N2904" t="s">
        <v>7893</v>
      </c>
      <c r="O2904" t="s">
        <v>7885</v>
      </c>
      <c r="P2904" t="s">
        <v>7890</v>
      </c>
      <c r="Q2904">
        <v>1443</v>
      </c>
      <c r="R2904" t="s">
        <v>97</v>
      </c>
      <c r="S2904" t="s">
        <v>97</v>
      </c>
      <c r="T2904" t="str">
        <f>IF(Transcripts[[#This Row],[List?]]="Y", Transcripts[[#This Row],[RefSeq mRNA ID]]&amp;IF(Transcripts[[#This Row],[Preferred?]]="Y", " (Preferred)", ""), "")</f>
        <v>NM_001754.4 (Preferred)</v>
      </c>
      <c r="V2904" s="43" t="s">
        <v>18633</v>
      </c>
      <c r="W2904" s="43" t="e">
        <f t="array" ref="W2904">INDEX(Table6[#Data], MATCH(1, ISNUMBER(SEARCH(Transcripts[[#This Row],[RefSeq mRNA ID]], Table6['#name])), 0), 1)</f>
        <v>#N/A</v>
      </c>
      <c r="X2904" s="43"/>
      <c r="Y2904" s="43"/>
      <c r="Z2904" t="s">
        <v>6316</v>
      </c>
      <c r="AA2904" t="s">
        <v>6317</v>
      </c>
      <c r="AB2904">
        <v>1680</v>
      </c>
      <c r="AC2904" t="s">
        <v>6303</v>
      </c>
      <c r="AD2904" t="s">
        <v>27</v>
      </c>
      <c r="AE2904" t="s">
        <v>11866</v>
      </c>
    </row>
    <row r="2905" spans="8:31" hidden="1" x14ac:dyDescent="0.25">
      <c r="H2905" t="s">
        <v>7866</v>
      </c>
      <c r="I2905" t="s">
        <v>7894</v>
      </c>
      <c r="J2905" t="s">
        <v>7895</v>
      </c>
      <c r="L2905">
        <v>5741</v>
      </c>
      <c r="M2905" t="s">
        <v>27</v>
      </c>
      <c r="N2905" t="s">
        <v>7896</v>
      </c>
      <c r="Q2905">
        <v>1407</v>
      </c>
      <c r="R2905" t="s">
        <v>98</v>
      </c>
      <c r="S2905" t="s">
        <v>98</v>
      </c>
      <c r="T2905" t="str">
        <f>IF(Transcripts[[#This Row],[List?]]="Y", Transcripts[[#This Row],[RefSeq mRNA ID]]&amp;IF(Transcripts[[#This Row],[Preferred?]]="Y", " (Preferred)", ""), "")</f>
        <v/>
      </c>
      <c r="V2905" s="43" t="s">
        <v>18633</v>
      </c>
      <c r="W2905" s="43" t="e">
        <f t="array" ref="W2905">INDEX(Table6[#Data], MATCH(1, ISNUMBER(SEARCH(Transcripts[[#This Row],[RefSeq mRNA ID]], Table6['#name])), 0), 1)</f>
        <v>#N/A</v>
      </c>
      <c r="X2905" s="43"/>
      <c r="Y2905" s="43"/>
      <c r="Z2905" t="s">
        <v>6312</v>
      </c>
      <c r="AA2905" t="s">
        <v>6313</v>
      </c>
      <c r="AB2905">
        <v>1698</v>
      </c>
      <c r="AC2905" t="s">
        <v>6303</v>
      </c>
      <c r="AD2905" t="s">
        <v>27</v>
      </c>
      <c r="AE2905" t="s">
        <v>11867</v>
      </c>
    </row>
    <row r="2906" spans="8:31" hidden="1" x14ac:dyDescent="0.25">
      <c r="H2906" t="s">
        <v>7866</v>
      </c>
      <c r="I2906" t="s">
        <v>7882</v>
      </c>
      <c r="J2906" t="s">
        <v>7883</v>
      </c>
      <c r="K2906" t="s">
        <v>19910</v>
      </c>
      <c r="L2906">
        <v>7274</v>
      </c>
      <c r="M2906" t="s">
        <v>27</v>
      </c>
      <c r="N2906" t="s">
        <v>7884</v>
      </c>
      <c r="O2906" t="s">
        <v>7885</v>
      </c>
      <c r="P2906" t="s">
        <v>7886</v>
      </c>
      <c r="Q2906">
        <v>1362</v>
      </c>
      <c r="R2906" t="s">
        <v>98</v>
      </c>
      <c r="S2906" t="s">
        <v>97</v>
      </c>
      <c r="T2906" t="str">
        <f>IF(Transcripts[[#This Row],[List?]]="Y", Transcripts[[#This Row],[RefSeq mRNA ID]]&amp;IF(Transcripts[[#This Row],[Preferred?]]="Y", " (Preferred)", ""), "")</f>
        <v>NM_001001890.2</v>
      </c>
      <c r="V2906" s="43" t="s">
        <v>18633</v>
      </c>
      <c r="W2906" s="43" t="e">
        <f t="array" ref="W2906">INDEX(Table6[#Data], MATCH(1, ISNUMBER(SEARCH(Transcripts[[#This Row],[RefSeq mRNA ID]], Table6['#name])), 0), 1)</f>
        <v>#N/A</v>
      </c>
      <c r="X2906" s="43"/>
      <c r="Y2906" s="43"/>
      <c r="Z2906" t="s">
        <v>6308</v>
      </c>
      <c r="AA2906" t="s">
        <v>6309</v>
      </c>
      <c r="AB2906">
        <v>1635</v>
      </c>
      <c r="AC2906" t="s">
        <v>6303</v>
      </c>
      <c r="AD2906" t="s">
        <v>27</v>
      </c>
      <c r="AE2906" t="s">
        <v>11868</v>
      </c>
    </row>
    <row r="2907" spans="8:31" hidden="1" x14ac:dyDescent="0.25">
      <c r="H2907" t="s">
        <v>7866</v>
      </c>
      <c r="I2907" t="s">
        <v>7901</v>
      </c>
      <c r="J2907" t="s">
        <v>7902</v>
      </c>
      <c r="L2907">
        <v>1590</v>
      </c>
      <c r="M2907" t="s">
        <v>27</v>
      </c>
      <c r="N2907" t="s">
        <v>7903</v>
      </c>
      <c r="Q2907">
        <v>1170</v>
      </c>
      <c r="R2907" t="s">
        <v>98</v>
      </c>
      <c r="S2907" t="s">
        <v>98</v>
      </c>
      <c r="T2907" t="str">
        <f>IF(Transcripts[[#This Row],[List?]]="Y", Transcripts[[#This Row],[RefSeq mRNA ID]]&amp;IF(Transcripts[[#This Row],[Preferred?]]="Y", " (Preferred)", ""), "")</f>
        <v/>
      </c>
      <c r="V2907" s="43" t="s">
        <v>18633</v>
      </c>
      <c r="W2907" s="43" t="e">
        <f t="array" ref="W2907">INDEX(Table6[#Data], MATCH(1, ISNUMBER(SEARCH(Transcripts[[#This Row],[RefSeq mRNA ID]], Table6['#name])), 0), 1)</f>
        <v>#N/A</v>
      </c>
      <c r="X2907" s="43"/>
      <c r="Y2907" s="43"/>
      <c r="Z2907" t="s">
        <v>6335</v>
      </c>
      <c r="AA2907" t="s">
        <v>6336</v>
      </c>
      <c r="AB2907">
        <v>1743</v>
      </c>
      <c r="AC2907" t="s">
        <v>6303</v>
      </c>
      <c r="AD2907" t="s">
        <v>27</v>
      </c>
      <c r="AE2907" t="s">
        <v>11869</v>
      </c>
    </row>
    <row r="2908" spans="8:31" hidden="1" x14ac:dyDescent="0.25">
      <c r="H2908" t="s">
        <v>7866</v>
      </c>
      <c r="I2908" t="s">
        <v>7907</v>
      </c>
      <c r="J2908" t="s">
        <v>7908</v>
      </c>
      <c r="L2908">
        <v>822</v>
      </c>
      <c r="M2908" t="s">
        <v>27</v>
      </c>
      <c r="N2908" t="s">
        <v>7909</v>
      </c>
      <c r="Q2908">
        <v>769</v>
      </c>
      <c r="R2908" t="s">
        <v>98</v>
      </c>
      <c r="S2908" t="s">
        <v>98</v>
      </c>
      <c r="T2908" t="str">
        <f>IF(Transcripts[[#This Row],[List?]]="Y", Transcripts[[#This Row],[RefSeq mRNA ID]]&amp;IF(Transcripts[[#This Row],[Preferred?]]="Y", " (Preferred)", ""), "")</f>
        <v/>
      </c>
      <c r="V2908" s="43" t="s">
        <v>18633</v>
      </c>
      <c r="W2908" s="43" t="e">
        <f t="array" ref="W2908">INDEX(Table6[#Data], MATCH(1, ISNUMBER(SEARCH(Transcripts[[#This Row],[RefSeq mRNA ID]], Table6['#name])), 0), 1)</f>
        <v>#N/A</v>
      </c>
      <c r="X2908" s="43"/>
      <c r="Y2908" s="43"/>
      <c r="Z2908" t="s">
        <v>6338</v>
      </c>
      <c r="AA2908" t="s">
        <v>6339</v>
      </c>
      <c r="AB2908">
        <v>545</v>
      </c>
      <c r="AC2908" t="s">
        <v>6303</v>
      </c>
      <c r="AD2908" t="s">
        <v>27</v>
      </c>
      <c r="AE2908" t="s">
        <v>11870</v>
      </c>
    </row>
    <row r="2909" spans="8:31" hidden="1" x14ac:dyDescent="0.25">
      <c r="H2909" t="s">
        <v>7866</v>
      </c>
      <c r="I2909" t="s">
        <v>7897</v>
      </c>
      <c r="J2909" t="s">
        <v>7898</v>
      </c>
      <c r="K2909" t="s">
        <v>19912</v>
      </c>
      <c r="L2909">
        <v>2720</v>
      </c>
      <c r="M2909" t="s">
        <v>27</v>
      </c>
      <c r="N2909" t="s">
        <v>7899</v>
      </c>
      <c r="O2909" t="s">
        <v>7885</v>
      </c>
      <c r="P2909" t="s">
        <v>7900</v>
      </c>
      <c r="Q2909">
        <v>753</v>
      </c>
      <c r="R2909" t="s">
        <v>98</v>
      </c>
      <c r="S2909" t="s">
        <v>97</v>
      </c>
      <c r="T2909" t="str">
        <f>IF(Transcripts[[#This Row],[List?]]="Y", Transcripts[[#This Row],[RefSeq mRNA ID]]&amp;IF(Transcripts[[#This Row],[Preferred?]]="Y", " (Preferred)", ""), "")</f>
        <v>NM_001122607.1</v>
      </c>
      <c r="V2909" s="43" t="s">
        <v>18633</v>
      </c>
      <c r="W2909" s="43" t="e">
        <f t="array" ref="W2909">INDEX(Table6[#Data], MATCH(1, ISNUMBER(SEARCH(Transcripts[[#This Row],[RefSeq mRNA ID]], Table6['#name])), 0), 1)</f>
        <v>#N/A</v>
      </c>
      <c r="X2909" s="43"/>
      <c r="Y2909" s="43"/>
      <c r="Z2909" t="s">
        <v>6306</v>
      </c>
      <c r="AC2909" t="s">
        <v>6303</v>
      </c>
      <c r="AD2909" t="s">
        <v>27</v>
      </c>
      <c r="AE2909" t="s">
        <v>6306</v>
      </c>
    </row>
    <row r="2910" spans="8:31" hidden="1" x14ac:dyDescent="0.25">
      <c r="H2910" t="s">
        <v>7866</v>
      </c>
      <c r="I2910" t="s">
        <v>7910</v>
      </c>
      <c r="J2910" t="s">
        <v>7911</v>
      </c>
      <c r="L2910">
        <v>792</v>
      </c>
      <c r="M2910" t="s">
        <v>27</v>
      </c>
      <c r="N2910" t="s">
        <v>7912</v>
      </c>
      <c r="Q2910">
        <v>576</v>
      </c>
      <c r="R2910" t="s">
        <v>98</v>
      </c>
      <c r="S2910" t="s">
        <v>98</v>
      </c>
      <c r="T2910" t="str">
        <f>IF(Transcripts[[#This Row],[List?]]="Y", Transcripts[[#This Row],[RefSeq mRNA ID]]&amp;IF(Transcripts[[#This Row],[Preferred?]]="Y", " (Preferred)", ""), "")</f>
        <v/>
      </c>
      <c r="V2910" s="43" t="s">
        <v>18633</v>
      </c>
      <c r="W2910" s="43" t="e">
        <f t="array" ref="W2910">INDEX(Table6[#Data], MATCH(1, ISNUMBER(SEARCH(Transcripts[[#This Row],[RefSeq mRNA ID]], Table6['#name])), 0), 1)</f>
        <v>#N/A</v>
      </c>
      <c r="X2910" s="43"/>
      <c r="Y2910" s="43"/>
      <c r="Z2910" t="s">
        <v>6320</v>
      </c>
      <c r="AA2910" t="s">
        <v>6321</v>
      </c>
      <c r="AB2910">
        <v>1635</v>
      </c>
      <c r="AC2910" t="s">
        <v>6303</v>
      </c>
      <c r="AD2910" t="s">
        <v>27</v>
      </c>
      <c r="AE2910" t="s">
        <v>11871</v>
      </c>
    </row>
    <row r="2911" spans="8:31" hidden="1" x14ac:dyDescent="0.25">
      <c r="H2911" t="s">
        <v>7866</v>
      </c>
      <c r="I2911" t="s">
        <v>7913</v>
      </c>
      <c r="J2911" t="s">
        <v>7914</v>
      </c>
      <c r="L2911">
        <v>610</v>
      </c>
      <c r="M2911" t="s">
        <v>27</v>
      </c>
      <c r="N2911" t="s">
        <v>7915</v>
      </c>
      <c r="Q2911">
        <v>420</v>
      </c>
      <c r="R2911" t="s">
        <v>98</v>
      </c>
      <c r="S2911" t="s">
        <v>98</v>
      </c>
      <c r="T2911" t="str">
        <f>IF(Transcripts[[#This Row],[List?]]="Y", Transcripts[[#This Row],[RefSeq mRNA ID]]&amp;IF(Transcripts[[#This Row],[Preferred?]]="Y", " (Preferred)", ""), "")</f>
        <v/>
      </c>
      <c r="V2911" s="43" t="s">
        <v>18633</v>
      </c>
      <c r="W2911" s="43" t="e">
        <f t="array" ref="W2911">INDEX(Table6[#Data], MATCH(1, ISNUMBER(SEARCH(Transcripts[[#This Row],[RefSeq mRNA ID]], Table6['#name])), 0), 1)</f>
        <v>#N/A</v>
      </c>
      <c r="X2911" s="43"/>
      <c r="Y2911" s="43"/>
      <c r="Z2911" t="s">
        <v>6323</v>
      </c>
      <c r="AA2911" t="s">
        <v>6324</v>
      </c>
      <c r="AB2911">
        <v>1635</v>
      </c>
      <c r="AC2911" t="s">
        <v>6303</v>
      </c>
      <c r="AD2911" t="s">
        <v>27</v>
      </c>
      <c r="AE2911" t="s">
        <v>11872</v>
      </c>
    </row>
    <row r="2912" spans="8:31" hidden="1" x14ac:dyDescent="0.25">
      <c r="H2912" t="s">
        <v>7866</v>
      </c>
      <c r="I2912" t="s">
        <v>7904</v>
      </c>
      <c r="J2912" t="s">
        <v>7905</v>
      </c>
      <c r="L2912">
        <v>1582</v>
      </c>
      <c r="M2912" t="s">
        <v>27</v>
      </c>
      <c r="N2912" t="s">
        <v>7906</v>
      </c>
      <c r="Q2912">
        <v>148</v>
      </c>
      <c r="R2912" t="s">
        <v>98</v>
      </c>
      <c r="S2912" t="s">
        <v>98</v>
      </c>
      <c r="T2912" t="str">
        <f>IF(Transcripts[[#This Row],[List?]]="Y", Transcripts[[#This Row],[RefSeq mRNA ID]]&amp;IF(Transcripts[[#This Row],[Preferred?]]="Y", " (Preferred)", ""), "")</f>
        <v/>
      </c>
      <c r="V2912" s="43" t="s">
        <v>18633</v>
      </c>
      <c r="W2912" s="43" t="e">
        <f t="array" ref="W2912">INDEX(Table6[#Data], MATCH(1, ISNUMBER(SEARCH(Transcripts[[#This Row],[RefSeq mRNA ID]], Table6['#name])), 0), 1)</f>
        <v>#N/A</v>
      </c>
      <c r="X2912" s="43"/>
      <c r="Y2912" s="43"/>
      <c r="Z2912" t="s">
        <v>6326</v>
      </c>
      <c r="AA2912" t="s">
        <v>6327</v>
      </c>
      <c r="AB2912">
        <v>1743</v>
      </c>
      <c r="AC2912" t="s">
        <v>6303</v>
      </c>
      <c r="AD2912" t="s">
        <v>27</v>
      </c>
      <c r="AE2912" t="s">
        <v>11873</v>
      </c>
    </row>
    <row r="2913" spans="8:31" hidden="1" x14ac:dyDescent="0.25">
      <c r="H2913" t="s">
        <v>7866</v>
      </c>
      <c r="I2913" t="s">
        <v>7867</v>
      </c>
      <c r="J2913" t="s">
        <v>7868</v>
      </c>
      <c r="L2913">
        <v>1710</v>
      </c>
      <c r="M2913" t="s">
        <v>189</v>
      </c>
      <c r="N2913" t="s">
        <v>7869</v>
      </c>
      <c r="P2913" t="s">
        <v>100</v>
      </c>
      <c r="Q2913">
        <v>117</v>
      </c>
      <c r="R2913" t="s">
        <v>98</v>
      </c>
      <c r="S2913" t="s">
        <v>98</v>
      </c>
      <c r="T2913" t="str">
        <f>IF(Transcripts[[#This Row],[List?]]="Y", Transcripts[[#This Row],[RefSeq mRNA ID]]&amp;IF(Transcripts[[#This Row],[Preferred?]]="Y", " (Preferred)", ""), "")</f>
        <v/>
      </c>
      <c r="V2913" s="43" t="s">
        <v>18633</v>
      </c>
      <c r="W2913" s="43" t="e">
        <f t="array" ref="W2913">INDEX(Table6[#Data], MATCH(1, ISNUMBER(SEARCH(Transcripts[[#This Row],[RefSeq mRNA ID]], Table6['#name])), 0), 1)</f>
        <v>#N/A</v>
      </c>
      <c r="X2913" s="43"/>
      <c r="Y2913" s="43"/>
      <c r="Z2913" t="s">
        <v>6330</v>
      </c>
      <c r="AA2913" t="s">
        <v>6331</v>
      </c>
      <c r="AB2913">
        <v>1698</v>
      </c>
      <c r="AC2913" t="s">
        <v>6303</v>
      </c>
      <c r="AD2913" t="s">
        <v>27</v>
      </c>
      <c r="AE2913" t="s">
        <v>11874</v>
      </c>
    </row>
    <row r="2914" spans="8:31" hidden="1" x14ac:dyDescent="0.25">
      <c r="H2914" t="s">
        <v>7866</v>
      </c>
      <c r="I2914" t="s">
        <v>7916</v>
      </c>
      <c r="J2914" t="s">
        <v>7917</v>
      </c>
      <c r="L2914">
        <v>346</v>
      </c>
      <c r="M2914" t="s">
        <v>27</v>
      </c>
      <c r="N2914" t="s">
        <v>7918</v>
      </c>
      <c r="Q2914">
        <v>97</v>
      </c>
      <c r="R2914" t="s">
        <v>98</v>
      </c>
      <c r="S2914" t="s">
        <v>98</v>
      </c>
      <c r="T2914" t="str">
        <f>IF(Transcripts[[#This Row],[List?]]="Y", Transcripts[[#This Row],[RefSeq mRNA ID]]&amp;IF(Transcripts[[#This Row],[Preferred?]]="Y", " (Preferred)", ""), "")</f>
        <v/>
      </c>
      <c r="V2914" s="43" t="s">
        <v>18633</v>
      </c>
      <c r="W2914" s="43" t="e">
        <f t="array" ref="W2914">INDEX(Table6[#Data], MATCH(1, ISNUMBER(SEARCH(Transcripts[[#This Row],[RefSeq mRNA ID]], Table6['#name])), 0), 1)</f>
        <v>#N/A</v>
      </c>
      <c r="X2914" s="43"/>
      <c r="Y2914" s="43"/>
      <c r="Z2914" t="s">
        <v>6333</v>
      </c>
      <c r="AA2914" t="s">
        <v>6334</v>
      </c>
      <c r="AB2914">
        <v>1680</v>
      </c>
      <c r="AC2914" t="s">
        <v>6303</v>
      </c>
      <c r="AD2914" t="s">
        <v>27</v>
      </c>
      <c r="AE2914" t="s">
        <v>11875</v>
      </c>
    </row>
    <row r="2915" spans="8:31" hidden="1" x14ac:dyDescent="0.25">
      <c r="H2915" t="s">
        <v>7866</v>
      </c>
      <c r="I2915" t="s">
        <v>7870</v>
      </c>
      <c r="L2915">
        <v>3622</v>
      </c>
      <c r="M2915" t="s">
        <v>195</v>
      </c>
      <c r="N2915" t="s">
        <v>7871</v>
      </c>
      <c r="P2915" t="s">
        <v>100</v>
      </c>
      <c r="Q2915">
        <v>0</v>
      </c>
      <c r="R2915" t="s">
        <v>98</v>
      </c>
      <c r="S2915" t="s">
        <v>98</v>
      </c>
      <c r="T2915" t="str">
        <f>IF(Transcripts[[#This Row],[List?]]="Y", Transcripts[[#This Row],[RefSeq mRNA ID]]&amp;IF(Transcripts[[#This Row],[Preferred?]]="Y", " (Preferred)", ""), "")</f>
        <v/>
      </c>
      <c r="V2915" s="43" t="s">
        <v>18633</v>
      </c>
      <c r="W2915" s="43" t="e">
        <f t="array" ref="W2915">INDEX(Table6[#Data], MATCH(1, ISNUMBER(SEARCH(Transcripts[[#This Row],[RefSeq mRNA ID]], Table6['#name])), 0), 1)</f>
        <v>#N/A</v>
      </c>
      <c r="X2915" s="43"/>
      <c r="Y2915" s="43"/>
      <c r="Z2915" t="s">
        <v>3579</v>
      </c>
      <c r="AA2915" t="s">
        <v>3580</v>
      </c>
      <c r="AB2915">
        <v>1740</v>
      </c>
      <c r="AC2915" t="s">
        <v>3578</v>
      </c>
      <c r="AD2915" t="s">
        <v>27</v>
      </c>
      <c r="AE2915" t="s">
        <v>11876</v>
      </c>
    </row>
    <row r="2916" spans="8:31" hidden="1" x14ac:dyDescent="0.25">
      <c r="H2916" t="s">
        <v>7866</v>
      </c>
      <c r="I2916" t="s">
        <v>7872</v>
      </c>
      <c r="L2916">
        <v>603</v>
      </c>
      <c r="M2916" t="s">
        <v>195</v>
      </c>
      <c r="N2916" t="s">
        <v>7873</v>
      </c>
      <c r="P2916" t="s">
        <v>100</v>
      </c>
      <c r="Q2916">
        <v>0</v>
      </c>
      <c r="R2916" t="s">
        <v>98</v>
      </c>
      <c r="S2916" t="s">
        <v>98</v>
      </c>
      <c r="T2916" t="str">
        <f>IF(Transcripts[[#This Row],[List?]]="Y", Transcripts[[#This Row],[RefSeq mRNA ID]]&amp;IF(Transcripts[[#This Row],[Preferred?]]="Y", " (Preferred)", ""), "")</f>
        <v/>
      </c>
      <c r="V2916" s="43" t="s">
        <v>18633</v>
      </c>
      <c r="W2916" s="43" t="e">
        <f t="array" ref="W2916">INDEX(Table6[#Data], MATCH(1, ISNUMBER(SEARCH(Transcripts[[#This Row],[RefSeq mRNA ID]], Table6['#name])), 0), 1)</f>
        <v>#N/A</v>
      </c>
      <c r="X2916" s="43"/>
      <c r="Y2916" s="43"/>
      <c r="Z2916" t="s">
        <v>3604</v>
      </c>
      <c r="AC2916" t="s">
        <v>3578</v>
      </c>
      <c r="AD2916" t="s">
        <v>27</v>
      </c>
      <c r="AE2916" t="s">
        <v>3604</v>
      </c>
    </row>
    <row r="2917" spans="8:31" hidden="1" x14ac:dyDescent="0.25">
      <c r="H2917" t="s">
        <v>7866</v>
      </c>
      <c r="I2917" t="s">
        <v>7874</v>
      </c>
      <c r="L2917">
        <v>537</v>
      </c>
      <c r="M2917" t="s">
        <v>195</v>
      </c>
      <c r="N2917" t="s">
        <v>7875</v>
      </c>
      <c r="P2917" t="s">
        <v>100</v>
      </c>
      <c r="Q2917">
        <v>0</v>
      </c>
      <c r="R2917" t="s">
        <v>98</v>
      </c>
      <c r="S2917" t="s">
        <v>98</v>
      </c>
      <c r="T2917" t="str">
        <f>IF(Transcripts[[#This Row],[List?]]="Y", Transcripts[[#This Row],[RefSeq mRNA ID]]&amp;IF(Transcripts[[#This Row],[Preferred?]]="Y", " (Preferred)", ""), "")</f>
        <v/>
      </c>
      <c r="V2917" s="43" t="s">
        <v>18633</v>
      </c>
      <c r="W2917" s="43" t="e">
        <f t="array" ref="W2917">INDEX(Table6[#Data], MATCH(1, ISNUMBER(SEARCH(Transcripts[[#This Row],[RefSeq mRNA ID]], Table6['#name])), 0), 1)</f>
        <v>#N/A</v>
      </c>
      <c r="X2917" s="43"/>
      <c r="Y2917" s="43"/>
      <c r="Z2917" t="s">
        <v>3596</v>
      </c>
      <c r="AC2917" t="s">
        <v>3578</v>
      </c>
      <c r="AD2917" t="s">
        <v>27</v>
      </c>
      <c r="AE2917" t="s">
        <v>3596</v>
      </c>
    </row>
    <row r="2918" spans="8:31" hidden="1" x14ac:dyDescent="0.25">
      <c r="H2918" t="s">
        <v>7866</v>
      </c>
      <c r="I2918" t="s">
        <v>7876</v>
      </c>
      <c r="L2918">
        <v>453</v>
      </c>
      <c r="M2918" t="s">
        <v>195</v>
      </c>
      <c r="N2918" t="s">
        <v>7877</v>
      </c>
      <c r="P2918" t="s">
        <v>100</v>
      </c>
      <c r="Q2918">
        <v>0</v>
      </c>
      <c r="R2918" t="s">
        <v>98</v>
      </c>
      <c r="S2918" t="s">
        <v>98</v>
      </c>
      <c r="T2918" t="str">
        <f>IF(Transcripts[[#This Row],[List?]]="Y", Transcripts[[#This Row],[RefSeq mRNA ID]]&amp;IF(Transcripts[[#This Row],[Preferred?]]="Y", " (Preferred)", ""), "")</f>
        <v/>
      </c>
      <c r="V2918" s="43" t="s">
        <v>18633</v>
      </c>
      <c r="W2918" s="43" t="e">
        <f t="array" ref="W2918">INDEX(Table6[#Data], MATCH(1, ISNUMBER(SEARCH(Transcripts[[#This Row],[RefSeq mRNA ID]], Table6['#name])), 0), 1)</f>
        <v>#N/A</v>
      </c>
      <c r="X2918" s="43"/>
      <c r="Y2918" s="43"/>
      <c r="Z2918" t="s">
        <v>3584</v>
      </c>
      <c r="AA2918" t="s">
        <v>3585</v>
      </c>
      <c r="AB2918">
        <v>1029</v>
      </c>
      <c r="AC2918" t="s">
        <v>3578</v>
      </c>
      <c r="AD2918" t="s">
        <v>27</v>
      </c>
      <c r="AE2918" t="s">
        <v>11877</v>
      </c>
    </row>
    <row r="2919" spans="8:31" hidden="1" x14ac:dyDescent="0.25">
      <c r="H2919" t="s">
        <v>7866</v>
      </c>
      <c r="I2919" t="s">
        <v>7878</v>
      </c>
      <c r="L2919">
        <v>264</v>
      </c>
      <c r="M2919" t="s">
        <v>195</v>
      </c>
      <c r="N2919" t="s">
        <v>7879</v>
      </c>
      <c r="P2919" t="s">
        <v>100</v>
      </c>
      <c r="Q2919">
        <v>0</v>
      </c>
      <c r="R2919" t="s">
        <v>98</v>
      </c>
      <c r="S2919" t="s">
        <v>98</v>
      </c>
      <c r="T2919" t="str">
        <f>IF(Transcripts[[#This Row],[List?]]="Y", Transcripts[[#This Row],[RefSeq mRNA ID]]&amp;IF(Transcripts[[#This Row],[Preferred?]]="Y", " (Preferred)", ""), "")</f>
        <v/>
      </c>
      <c r="V2919" s="43" t="s">
        <v>18633</v>
      </c>
      <c r="W2919" s="43" t="e">
        <f t="array" ref="W2919">INDEX(Table6[#Data], MATCH(1, ISNUMBER(SEARCH(Transcripts[[#This Row],[RefSeq mRNA ID]], Table6['#name])), 0), 1)</f>
        <v>#N/A</v>
      </c>
      <c r="X2919" s="43"/>
      <c r="Y2919" s="43"/>
      <c r="Z2919" t="s">
        <v>3600</v>
      </c>
      <c r="AC2919" t="s">
        <v>3578</v>
      </c>
      <c r="AD2919" t="s">
        <v>27</v>
      </c>
      <c r="AE2919" t="s">
        <v>3600</v>
      </c>
    </row>
    <row r="2920" spans="8:31" hidden="1" x14ac:dyDescent="0.25">
      <c r="H2920" t="s">
        <v>7866</v>
      </c>
      <c r="I2920" t="s">
        <v>7880</v>
      </c>
      <c r="L2920">
        <v>251</v>
      </c>
      <c r="M2920" t="s">
        <v>195</v>
      </c>
      <c r="N2920" t="s">
        <v>7881</v>
      </c>
      <c r="P2920" t="s">
        <v>100</v>
      </c>
      <c r="Q2920">
        <v>0</v>
      </c>
      <c r="R2920" t="s">
        <v>98</v>
      </c>
      <c r="S2920" t="s">
        <v>98</v>
      </c>
      <c r="T2920" t="str">
        <f>IF(Transcripts[[#This Row],[List?]]="Y", Transcripts[[#This Row],[RefSeq mRNA ID]]&amp;IF(Transcripts[[#This Row],[Preferred?]]="Y", " (Preferred)", ""), "")</f>
        <v/>
      </c>
      <c r="V2920" s="43" t="s">
        <v>18633</v>
      </c>
      <c r="W2920" s="43" t="e">
        <f t="array" ref="W2920">INDEX(Table6[#Data], MATCH(1, ISNUMBER(SEARCH(Transcripts[[#This Row],[RefSeq mRNA ID]], Table6['#name])), 0), 1)</f>
        <v>#N/A</v>
      </c>
      <c r="X2920" s="43"/>
      <c r="Y2920" s="43"/>
      <c r="Z2920" t="s">
        <v>3588</v>
      </c>
      <c r="AA2920" t="s">
        <v>3589</v>
      </c>
      <c r="AB2920">
        <v>459</v>
      </c>
      <c r="AC2920" t="s">
        <v>3578</v>
      </c>
      <c r="AD2920" t="s">
        <v>27</v>
      </c>
      <c r="AE2920" t="s">
        <v>11878</v>
      </c>
    </row>
    <row r="2921" spans="8:31" hidden="1" x14ac:dyDescent="0.25">
      <c r="H2921" t="s">
        <v>7866</v>
      </c>
      <c r="I2921" t="s">
        <v>7919</v>
      </c>
      <c r="L2921">
        <v>1790</v>
      </c>
      <c r="M2921" t="s">
        <v>212</v>
      </c>
      <c r="N2921" t="s">
        <v>7920</v>
      </c>
      <c r="P2921" t="s">
        <v>100</v>
      </c>
      <c r="Q2921">
        <v>0</v>
      </c>
      <c r="R2921" t="s">
        <v>98</v>
      </c>
      <c r="S2921" t="s">
        <v>98</v>
      </c>
      <c r="T2921" t="str">
        <f>IF(Transcripts[[#This Row],[List?]]="Y", Transcripts[[#This Row],[RefSeq mRNA ID]]&amp;IF(Transcripts[[#This Row],[Preferred?]]="Y", " (Preferred)", ""), "")</f>
        <v/>
      </c>
      <c r="V2921" s="43" t="s">
        <v>18633</v>
      </c>
      <c r="W2921" s="43" t="e">
        <f t="array" ref="W2921">INDEX(Table6[#Data], MATCH(1, ISNUMBER(SEARCH(Transcripts[[#This Row],[RefSeq mRNA ID]], Table6['#name])), 0), 1)</f>
        <v>#N/A</v>
      </c>
      <c r="X2921" s="43"/>
      <c r="Y2921" s="43"/>
      <c r="Z2921" t="s">
        <v>3594</v>
      </c>
      <c r="AC2921" t="s">
        <v>3578</v>
      </c>
      <c r="AD2921" t="s">
        <v>27</v>
      </c>
      <c r="AE2921" t="s">
        <v>3594</v>
      </c>
    </row>
    <row r="2922" spans="8:31" hidden="1" x14ac:dyDescent="0.25">
      <c r="H2922" t="s">
        <v>9556</v>
      </c>
      <c r="I2922" t="s">
        <v>2971</v>
      </c>
      <c r="J2922" t="s">
        <v>2972</v>
      </c>
      <c r="K2922" t="s">
        <v>18910</v>
      </c>
      <c r="L2922">
        <v>3134</v>
      </c>
      <c r="M2922" t="s">
        <v>27</v>
      </c>
      <c r="N2922" t="s">
        <v>2973</v>
      </c>
      <c r="P2922" t="s">
        <v>2974</v>
      </c>
      <c r="Q2922">
        <v>1197</v>
      </c>
      <c r="R2922" t="s">
        <v>97</v>
      </c>
      <c r="S2922" t="s">
        <v>97</v>
      </c>
      <c r="T2922" t="str">
        <f>IF(Transcripts[[#This Row],[List?]]="Y", Transcripts[[#This Row],[RefSeq mRNA ID]]&amp;IF(Transcripts[[#This Row],[Preferred?]]="Y", " (Preferred)", ""), "")</f>
        <v>NM_001008226.1 (Preferred)</v>
      </c>
      <c r="V2922" s="43" t="s">
        <v>18454</v>
      </c>
      <c r="W2922" s="43" t="e">
        <f t="array" ref="W2922">INDEX(Table6[#Data], MATCH(1, ISNUMBER(SEARCH(Transcripts[[#This Row],[RefSeq mRNA ID]], Table6['#name])), 0), 1)</f>
        <v>#N/A</v>
      </c>
      <c r="X2922" s="43"/>
      <c r="Y2922" s="43"/>
      <c r="Z2922" t="s">
        <v>3598</v>
      </c>
      <c r="AC2922" t="s">
        <v>3578</v>
      </c>
      <c r="AD2922" t="s">
        <v>27</v>
      </c>
      <c r="AE2922" t="s">
        <v>3598</v>
      </c>
    </row>
    <row r="2923" spans="8:31" hidden="1" x14ac:dyDescent="0.25">
      <c r="H2923" t="s">
        <v>9556</v>
      </c>
      <c r="I2923" t="s">
        <v>2975</v>
      </c>
      <c r="J2923" t="s">
        <v>2976</v>
      </c>
      <c r="L2923">
        <v>1744</v>
      </c>
      <c r="M2923" t="s">
        <v>27</v>
      </c>
      <c r="N2923" t="s">
        <v>2977</v>
      </c>
      <c r="Q2923">
        <v>1152</v>
      </c>
      <c r="R2923" t="s">
        <v>98</v>
      </c>
      <c r="S2923" t="s">
        <v>98</v>
      </c>
      <c r="T2923" t="str">
        <f>IF(Transcripts[[#This Row],[List?]]="Y", Transcripts[[#This Row],[RefSeq mRNA ID]]&amp;IF(Transcripts[[#This Row],[Preferred?]]="Y", " (Preferred)", ""), "")</f>
        <v/>
      </c>
      <c r="V2923" s="43" t="s">
        <v>18454</v>
      </c>
      <c r="W2923" s="43" t="e">
        <f t="array" ref="W2923">INDEX(Table6[#Data], MATCH(1, ISNUMBER(SEARCH(Transcripts[[#This Row],[RefSeq mRNA ID]], Table6['#name])), 0), 1)</f>
        <v>#N/A</v>
      </c>
      <c r="X2923" s="43"/>
      <c r="Y2923" s="43"/>
      <c r="Z2923" t="s">
        <v>3591</v>
      </c>
      <c r="AA2923" t="s">
        <v>3592</v>
      </c>
      <c r="AB2923">
        <v>112</v>
      </c>
      <c r="AC2923" t="s">
        <v>3578</v>
      </c>
      <c r="AD2923" t="s">
        <v>27</v>
      </c>
      <c r="AE2923" t="s">
        <v>11879</v>
      </c>
    </row>
    <row r="2924" spans="8:31" hidden="1" x14ac:dyDescent="0.25">
      <c r="H2924" t="s">
        <v>9556</v>
      </c>
      <c r="I2924" t="s">
        <v>2978</v>
      </c>
      <c r="J2924" t="s">
        <v>2979</v>
      </c>
      <c r="L2924">
        <v>811</v>
      </c>
      <c r="M2924" t="s">
        <v>27</v>
      </c>
      <c r="N2924" t="s">
        <v>2980</v>
      </c>
      <c r="Q2924">
        <v>315</v>
      </c>
      <c r="R2924" t="s">
        <v>98</v>
      </c>
      <c r="S2924" t="s">
        <v>98</v>
      </c>
      <c r="T2924" t="str">
        <f>IF(Transcripts[[#This Row],[List?]]="Y", Transcripts[[#This Row],[RefSeq mRNA ID]]&amp;IF(Transcripts[[#This Row],[Preferred?]]="Y", " (Preferred)", ""), "")</f>
        <v/>
      </c>
      <c r="V2924" s="43" t="s">
        <v>18454</v>
      </c>
      <c r="W2924" s="43" t="e">
        <f t="array" ref="W2924">INDEX(Table6[#Data], MATCH(1, ISNUMBER(SEARCH(Transcripts[[#This Row],[RefSeq mRNA ID]], Table6['#name])), 0), 1)</f>
        <v>#N/A</v>
      </c>
      <c r="X2924" s="43"/>
      <c r="Y2924" s="43"/>
      <c r="Z2924" t="s">
        <v>3602</v>
      </c>
      <c r="AC2924" t="s">
        <v>3578</v>
      </c>
      <c r="AD2924" t="s">
        <v>27</v>
      </c>
      <c r="AE2924" t="s">
        <v>3602</v>
      </c>
    </row>
    <row r="2925" spans="8:31" hidden="1" x14ac:dyDescent="0.25">
      <c r="H2925" t="s">
        <v>9556</v>
      </c>
      <c r="I2925" t="s">
        <v>2984</v>
      </c>
      <c r="J2925" t="s">
        <v>2985</v>
      </c>
      <c r="L2925">
        <v>404</v>
      </c>
      <c r="M2925" t="s">
        <v>27</v>
      </c>
      <c r="N2925" t="s">
        <v>2986</v>
      </c>
      <c r="Q2925">
        <v>126</v>
      </c>
      <c r="R2925" t="s">
        <v>98</v>
      </c>
      <c r="S2925" t="s">
        <v>98</v>
      </c>
      <c r="T2925" t="str">
        <f>IF(Transcripts[[#This Row],[List?]]="Y", Transcripts[[#This Row],[RefSeq mRNA ID]]&amp;IF(Transcripts[[#This Row],[Preferred?]]="Y", " (Preferred)", ""), "")</f>
        <v/>
      </c>
      <c r="V2925" s="43" t="s">
        <v>18454</v>
      </c>
      <c r="W2925" s="43" t="e">
        <f t="array" ref="W2925">INDEX(Table6[#Data], MATCH(1, ISNUMBER(SEARCH(Transcripts[[#This Row],[RefSeq mRNA ID]], Table6['#name])), 0), 1)</f>
        <v>#N/A</v>
      </c>
      <c r="X2925" s="43"/>
      <c r="Y2925" s="43"/>
      <c r="Z2925" t="s">
        <v>1705</v>
      </c>
      <c r="AA2925" t="s">
        <v>1706</v>
      </c>
      <c r="AB2925">
        <v>2511</v>
      </c>
      <c r="AC2925" t="s">
        <v>1695</v>
      </c>
      <c r="AD2925" t="s">
        <v>27</v>
      </c>
      <c r="AE2925" t="s">
        <v>11880</v>
      </c>
    </row>
    <row r="2926" spans="8:31" hidden="1" x14ac:dyDescent="0.25">
      <c r="H2926" t="s">
        <v>9556</v>
      </c>
      <c r="I2926" t="s">
        <v>2981</v>
      </c>
      <c r="J2926" t="s">
        <v>2982</v>
      </c>
      <c r="L2926">
        <v>551</v>
      </c>
      <c r="M2926" t="s">
        <v>27</v>
      </c>
      <c r="N2926" t="s">
        <v>2983</v>
      </c>
      <c r="Q2926">
        <v>92</v>
      </c>
      <c r="R2926" t="s">
        <v>98</v>
      </c>
      <c r="S2926" t="s">
        <v>98</v>
      </c>
      <c r="T2926" t="str">
        <f>IF(Transcripts[[#This Row],[List?]]="Y", Transcripts[[#This Row],[RefSeq mRNA ID]]&amp;IF(Transcripts[[#This Row],[Preferred?]]="Y", " (Preferred)", ""), "")</f>
        <v/>
      </c>
      <c r="V2926" s="43" t="s">
        <v>18454</v>
      </c>
      <c r="W2926" s="43" t="e">
        <f t="array" ref="W2926">INDEX(Table6[#Data], MATCH(1, ISNUMBER(SEARCH(Transcripts[[#This Row],[RefSeq mRNA ID]], Table6['#name])), 0), 1)</f>
        <v>#N/A</v>
      </c>
      <c r="X2926" s="43"/>
      <c r="Y2926" s="43"/>
      <c r="Z2926" t="s">
        <v>1709</v>
      </c>
      <c r="AA2926" t="s">
        <v>1710</v>
      </c>
      <c r="AB2926">
        <v>2352</v>
      </c>
      <c r="AC2926" t="s">
        <v>1695</v>
      </c>
      <c r="AD2926" t="s">
        <v>27</v>
      </c>
      <c r="AE2926" t="s">
        <v>11881</v>
      </c>
    </row>
    <row r="2927" spans="8:31" hidden="1" x14ac:dyDescent="0.25">
      <c r="H2927" t="s">
        <v>9556</v>
      </c>
      <c r="I2927" t="s">
        <v>2987</v>
      </c>
      <c r="J2927" t="s">
        <v>2988</v>
      </c>
      <c r="L2927">
        <v>340</v>
      </c>
      <c r="M2927" t="s">
        <v>27</v>
      </c>
      <c r="N2927" t="s">
        <v>2989</v>
      </c>
      <c r="Q2927">
        <v>90</v>
      </c>
      <c r="R2927" t="s">
        <v>98</v>
      </c>
      <c r="S2927" t="s">
        <v>98</v>
      </c>
      <c r="T2927" t="str">
        <f>IF(Transcripts[[#This Row],[List?]]="Y", Transcripts[[#This Row],[RefSeq mRNA ID]]&amp;IF(Transcripts[[#This Row],[Preferred?]]="Y", " (Preferred)", ""), "")</f>
        <v/>
      </c>
      <c r="V2927" s="43" t="s">
        <v>18454</v>
      </c>
      <c r="W2927" s="43" t="e">
        <f t="array" ref="W2927">INDEX(Table6[#Data], MATCH(1, ISNUMBER(SEARCH(Transcripts[[#This Row],[RefSeq mRNA ID]], Table6['#name])), 0), 1)</f>
        <v>#N/A</v>
      </c>
      <c r="X2927" s="43"/>
      <c r="Y2927" s="43"/>
      <c r="Z2927" t="s">
        <v>1700</v>
      </c>
      <c r="AA2927" t="s">
        <v>1701</v>
      </c>
      <c r="AB2927">
        <v>2592</v>
      </c>
      <c r="AC2927" t="s">
        <v>1695</v>
      </c>
      <c r="AD2927" t="s">
        <v>27</v>
      </c>
      <c r="AE2927" t="s">
        <v>11882</v>
      </c>
    </row>
    <row r="2928" spans="8:31" hidden="1" x14ac:dyDescent="0.25">
      <c r="H2928" t="s">
        <v>9556</v>
      </c>
      <c r="I2928" t="s">
        <v>2965</v>
      </c>
      <c r="L2928">
        <v>2005</v>
      </c>
      <c r="M2928" t="s">
        <v>195</v>
      </c>
      <c r="N2928" t="s">
        <v>2966</v>
      </c>
      <c r="P2928" t="s">
        <v>100</v>
      </c>
      <c r="Q2928">
        <v>0</v>
      </c>
      <c r="R2928" t="s">
        <v>98</v>
      </c>
      <c r="S2928" t="s">
        <v>98</v>
      </c>
      <c r="T2928" t="str">
        <f>IF(Transcripts[[#This Row],[List?]]="Y", Transcripts[[#This Row],[RefSeq mRNA ID]]&amp;IF(Transcripts[[#This Row],[Preferred?]]="Y", " (Preferred)", ""), "")</f>
        <v/>
      </c>
      <c r="V2928" s="43" t="s">
        <v>18454</v>
      </c>
      <c r="W2928" s="43" t="e">
        <f t="array" ref="W2928">INDEX(Table6[#Data], MATCH(1, ISNUMBER(SEARCH(Transcripts[[#This Row],[RefSeq mRNA ID]], Table6['#name])), 0), 1)</f>
        <v>#N/A</v>
      </c>
      <c r="X2928" s="43"/>
      <c r="Y2928" s="43"/>
      <c r="Z2928" t="s">
        <v>1734</v>
      </c>
      <c r="AC2928" t="s">
        <v>1695</v>
      </c>
      <c r="AD2928" t="s">
        <v>27</v>
      </c>
      <c r="AE2928" t="s">
        <v>1734</v>
      </c>
    </row>
    <row r="2929" spans="8:31" hidden="1" x14ac:dyDescent="0.25">
      <c r="H2929" t="s">
        <v>9556</v>
      </c>
      <c r="I2929" t="s">
        <v>2967</v>
      </c>
      <c r="L2929">
        <v>445</v>
      </c>
      <c r="M2929" t="s">
        <v>195</v>
      </c>
      <c r="N2929" t="s">
        <v>2968</v>
      </c>
      <c r="P2929" t="s">
        <v>100</v>
      </c>
      <c r="Q2929">
        <v>0</v>
      </c>
      <c r="R2929" t="s">
        <v>98</v>
      </c>
      <c r="S2929" t="s">
        <v>98</v>
      </c>
      <c r="T2929" t="str">
        <f>IF(Transcripts[[#This Row],[List?]]="Y", Transcripts[[#This Row],[RefSeq mRNA ID]]&amp;IF(Transcripts[[#This Row],[Preferred?]]="Y", " (Preferred)", ""), "")</f>
        <v/>
      </c>
      <c r="V2929" s="43" t="s">
        <v>18454</v>
      </c>
      <c r="W2929" s="43" t="e">
        <f t="array" ref="W2929">INDEX(Table6[#Data], MATCH(1, ISNUMBER(SEARCH(Transcripts[[#This Row],[RefSeq mRNA ID]], Table6['#name])), 0), 1)</f>
        <v>#N/A</v>
      </c>
      <c r="X2929" s="43"/>
      <c r="Y2929" s="43"/>
      <c r="Z2929" t="s">
        <v>1728</v>
      </c>
      <c r="AA2929" t="s">
        <v>1729</v>
      </c>
      <c r="AB2929">
        <v>1166</v>
      </c>
      <c r="AC2929" t="s">
        <v>1695</v>
      </c>
      <c r="AD2929" t="s">
        <v>27</v>
      </c>
      <c r="AE2929" t="s">
        <v>11883</v>
      </c>
    </row>
    <row r="2930" spans="8:31" hidden="1" x14ac:dyDescent="0.25">
      <c r="H2930" t="s">
        <v>9556</v>
      </c>
      <c r="I2930" t="s">
        <v>2969</v>
      </c>
      <c r="L2930">
        <v>262</v>
      </c>
      <c r="M2930" t="s">
        <v>195</v>
      </c>
      <c r="N2930" t="s">
        <v>2970</v>
      </c>
      <c r="P2930" t="s">
        <v>100</v>
      </c>
      <c r="Q2930">
        <v>0</v>
      </c>
      <c r="R2930" t="s">
        <v>98</v>
      </c>
      <c r="S2930" t="s">
        <v>98</v>
      </c>
      <c r="T2930" t="str">
        <f>IF(Transcripts[[#This Row],[List?]]="Y", Transcripts[[#This Row],[RefSeq mRNA ID]]&amp;IF(Transcripts[[#This Row],[Preferred?]]="Y", " (Preferred)", ""), "")</f>
        <v/>
      </c>
      <c r="V2930" s="43" t="s">
        <v>18454</v>
      </c>
      <c r="W2930" s="43" t="e">
        <f t="array" ref="W2930">INDEX(Table6[#Data], MATCH(1, ISNUMBER(SEARCH(Transcripts[[#This Row],[RefSeq mRNA ID]], Table6['#name])), 0), 1)</f>
        <v>#N/A</v>
      </c>
      <c r="X2930" s="43"/>
      <c r="Y2930" s="43"/>
      <c r="Z2930" t="s">
        <v>1696</v>
      </c>
      <c r="AC2930" t="s">
        <v>1695</v>
      </c>
      <c r="AD2930" t="s">
        <v>27</v>
      </c>
      <c r="AE2930" t="s">
        <v>1696</v>
      </c>
    </row>
    <row r="2931" spans="8:31" hidden="1" x14ac:dyDescent="0.25">
      <c r="H2931" t="s">
        <v>7921</v>
      </c>
      <c r="I2931" t="s">
        <v>7936</v>
      </c>
      <c r="J2931" t="s">
        <v>7937</v>
      </c>
      <c r="K2931" t="s">
        <v>19913</v>
      </c>
      <c r="L2931">
        <v>1153</v>
      </c>
      <c r="M2931" t="s">
        <v>27</v>
      </c>
      <c r="N2931" t="s">
        <v>7938</v>
      </c>
      <c r="O2931" t="s">
        <v>7939</v>
      </c>
      <c r="P2931" t="s">
        <v>7940</v>
      </c>
      <c r="Q2931">
        <v>843</v>
      </c>
      <c r="R2931" t="s">
        <v>97</v>
      </c>
      <c r="S2931" t="s">
        <v>97</v>
      </c>
      <c r="T2931" t="str">
        <f>IF(Transcripts[[#This Row],[List?]]="Y", Transcripts[[#This Row],[RefSeq mRNA ID]]&amp;IF(Transcripts[[#This Row],[Preferred?]]="Y", " (Preferred)", ""), "")</f>
        <v>NM_003000.2 (Preferred)</v>
      </c>
      <c r="V2931" s="43" t="s">
        <v>18634</v>
      </c>
      <c r="W2931" s="43" t="e">
        <f t="array" ref="W2931">INDEX(Table6[#Data], MATCH(1, ISNUMBER(SEARCH(Transcripts[[#This Row],[RefSeq mRNA ID]], Table6['#name])), 0), 1)</f>
        <v>#N/A</v>
      </c>
      <c r="X2931" s="43"/>
      <c r="Y2931" s="43"/>
      <c r="Z2931" t="s">
        <v>1740</v>
      </c>
      <c r="AC2931" t="s">
        <v>1695</v>
      </c>
      <c r="AD2931" t="s">
        <v>27</v>
      </c>
      <c r="AE2931" t="s">
        <v>1740</v>
      </c>
    </row>
    <row r="2932" spans="8:31" hidden="1" x14ac:dyDescent="0.25">
      <c r="H2932" t="s">
        <v>7921</v>
      </c>
      <c r="I2932" t="s">
        <v>7922</v>
      </c>
      <c r="L2932">
        <v>828</v>
      </c>
      <c r="M2932" t="s">
        <v>195</v>
      </c>
      <c r="N2932" t="s">
        <v>7923</v>
      </c>
      <c r="Q2932">
        <v>0</v>
      </c>
      <c r="R2932" t="s">
        <v>98</v>
      </c>
      <c r="S2932" t="s">
        <v>98</v>
      </c>
      <c r="T2932" t="str">
        <f>IF(Transcripts[[#This Row],[List?]]="Y", Transcripts[[#This Row],[RefSeq mRNA ID]]&amp;IF(Transcripts[[#This Row],[Preferred?]]="Y", " (Preferred)", ""), "")</f>
        <v/>
      </c>
      <c r="V2932" s="43" t="s">
        <v>18634</v>
      </c>
      <c r="W2932" s="43" t="e">
        <f t="array" ref="W2932">INDEX(Table6[#Data], MATCH(1, ISNUMBER(SEARCH(Transcripts[[#This Row],[RefSeq mRNA ID]], Table6['#name])), 0), 1)</f>
        <v>#N/A</v>
      </c>
      <c r="X2932" s="43"/>
      <c r="Y2932" s="43"/>
      <c r="Z2932" t="s">
        <v>1742</v>
      </c>
      <c r="AC2932" t="s">
        <v>1695</v>
      </c>
      <c r="AD2932" t="s">
        <v>27</v>
      </c>
      <c r="AE2932" t="s">
        <v>1742</v>
      </c>
    </row>
    <row r="2933" spans="8:31" hidden="1" x14ac:dyDescent="0.25">
      <c r="H2933" t="s">
        <v>7921</v>
      </c>
      <c r="I2933" t="s">
        <v>7924</v>
      </c>
      <c r="L2933">
        <v>702</v>
      </c>
      <c r="M2933" t="s">
        <v>195</v>
      </c>
      <c r="N2933" t="s">
        <v>7925</v>
      </c>
      <c r="Q2933">
        <v>0</v>
      </c>
      <c r="R2933" t="s">
        <v>98</v>
      </c>
      <c r="S2933" t="s">
        <v>98</v>
      </c>
      <c r="T2933" t="str">
        <f>IF(Transcripts[[#This Row],[List?]]="Y", Transcripts[[#This Row],[RefSeq mRNA ID]]&amp;IF(Transcripts[[#This Row],[Preferred?]]="Y", " (Preferred)", ""), "")</f>
        <v/>
      </c>
      <c r="V2933" s="43" t="s">
        <v>18634</v>
      </c>
      <c r="W2933" s="43" t="e">
        <f t="array" ref="W2933">INDEX(Table6[#Data], MATCH(1, ISNUMBER(SEARCH(Transcripts[[#This Row],[RefSeq mRNA ID]], Table6['#name])), 0), 1)</f>
        <v>#N/A</v>
      </c>
      <c r="X2933" s="43"/>
      <c r="Y2933" s="43"/>
      <c r="Z2933" t="s">
        <v>1736</v>
      </c>
      <c r="AC2933" t="s">
        <v>1695</v>
      </c>
      <c r="AD2933" t="s">
        <v>27</v>
      </c>
      <c r="AE2933" t="s">
        <v>1736</v>
      </c>
    </row>
    <row r="2934" spans="8:31" hidden="1" x14ac:dyDescent="0.25">
      <c r="H2934" t="s">
        <v>7921</v>
      </c>
      <c r="I2934" t="s">
        <v>7926</v>
      </c>
      <c r="L2934">
        <v>699</v>
      </c>
      <c r="M2934" t="s">
        <v>195</v>
      </c>
      <c r="N2934" t="s">
        <v>7927</v>
      </c>
      <c r="Q2934">
        <v>0</v>
      </c>
      <c r="R2934" t="s">
        <v>98</v>
      </c>
      <c r="S2934" t="s">
        <v>98</v>
      </c>
      <c r="T2934" t="str">
        <f>IF(Transcripts[[#This Row],[List?]]="Y", Transcripts[[#This Row],[RefSeq mRNA ID]]&amp;IF(Transcripts[[#This Row],[Preferred?]]="Y", " (Preferred)", ""), "")</f>
        <v/>
      </c>
      <c r="V2934" s="43" t="s">
        <v>18634</v>
      </c>
      <c r="W2934" s="43" t="e">
        <f t="array" ref="W2934">INDEX(Table6[#Data], MATCH(1, ISNUMBER(SEARCH(Transcripts[[#This Row],[RefSeq mRNA ID]], Table6['#name])), 0), 1)</f>
        <v>#N/A</v>
      </c>
      <c r="X2934" s="43"/>
      <c r="Y2934" s="43"/>
      <c r="Z2934" t="s">
        <v>1744</v>
      </c>
      <c r="AC2934" t="s">
        <v>1695</v>
      </c>
      <c r="AD2934" t="s">
        <v>27</v>
      </c>
      <c r="AE2934" t="s">
        <v>1744</v>
      </c>
    </row>
    <row r="2935" spans="8:31" hidden="1" x14ac:dyDescent="0.25">
      <c r="H2935" t="s">
        <v>7921</v>
      </c>
      <c r="I2935" t="s">
        <v>7928</v>
      </c>
      <c r="L2935">
        <v>649</v>
      </c>
      <c r="M2935" t="s">
        <v>195</v>
      </c>
      <c r="N2935" t="s">
        <v>7929</v>
      </c>
      <c r="Q2935">
        <v>0</v>
      </c>
      <c r="R2935" t="s">
        <v>98</v>
      </c>
      <c r="S2935" t="s">
        <v>98</v>
      </c>
      <c r="T2935" t="str">
        <f>IF(Transcripts[[#This Row],[List?]]="Y", Transcripts[[#This Row],[RefSeq mRNA ID]]&amp;IF(Transcripts[[#This Row],[Preferred?]]="Y", " (Preferred)", ""), "")</f>
        <v/>
      </c>
      <c r="V2935" s="43" t="s">
        <v>18634</v>
      </c>
      <c r="W2935" s="43" t="e">
        <f t="array" ref="W2935">INDEX(Table6[#Data], MATCH(1, ISNUMBER(SEARCH(Transcripts[[#This Row],[RefSeq mRNA ID]], Table6['#name])), 0), 1)</f>
        <v>#N/A</v>
      </c>
      <c r="X2935" s="43"/>
      <c r="Y2935" s="43"/>
      <c r="Z2935" t="s">
        <v>1698</v>
      </c>
      <c r="AC2935" t="s">
        <v>1695</v>
      </c>
      <c r="AD2935" t="s">
        <v>27</v>
      </c>
      <c r="AE2935" t="s">
        <v>1698</v>
      </c>
    </row>
    <row r="2936" spans="8:31" hidden="1" x14ac:dyDescent="0.25">
      <c r="H2936" t="s">
        <v>7921</v>
      </c>
      <c r="I2936" t="s">
        <v>7930</v>
      </c>
      <c r="L2936">
        <v>636</v>
      </c>
      <c r="M2936" t="s">
        <v>195</v>
      </c>
      <c r="N2936" t="s">
        <v>7931</v>
      </c>
      <c r="Q2936">
        <v>0</v>
      </c>
      <c r="R2936" t="s">
        <v>98</v>
      </c>
      <c r="S2936" t="s">
        <v>98</v>
      </c>
      <c r="T2936" t="str">
        <f>IF(Transcripts[[#This Row],[List?]]="Y", Transcripts[[#This Row],[RefSeq mRNA ID]]&amp;IF(Transcripts[[#This Row],[Preferred?]]="Y", " (Preferred)", ""), "")</f>
        <v/>
      </c>
      <c r="V2936" s="43" t="s">
        <v>18634</v>
      </c>
      <c r="W2936" s="43" t="e">
        <f t="array" ref="W2936">INDEX(Table6[#Data], MATCH(1, ISNUMBER(SEARCH(Transcripts[[#This Row],[RefSeq mRNA ID]], Table6['#name])), 0), 1)</f>
        <v>#N/A</v>
      </c>
      <c r="X2936" s="43"/>
      <c r="Y2936" s="43"/>
      <c r="Z2936" t="s">
        <v>1738</v>
      </c>
      <c r="AC2936" t="s">
        <v>1695</v>
      </c>
      <c r="AD2936" t="s">
        <v>27</v>
      </c>
      <c r="AE2936" t="s">
        <v>1738</v>
      </c>
    </row>
    <row r="2937" spans="8:31" hidden="1" x14ac:dyDescent="0.25">
      <c r="H2937" t="s">
        <v>7921</v>
      </c>
      <c r="I2937" t="s">
        <v>7932</v>
      </c>
      <c r="L2937">
        <v>550</v>
      </c>
      <c r="M2937" t="s">
        <v>195</v>
      </c>
      <c r="N2937" t="s">
        <v>7933</v>
      </c>
      <c r="Q2937">
        <v>0</v>
      </c>
      <c r="R2937" t="s">
        <v>98</v>
      </c>
      <c r="S2937" t="s">
        <v>98</v>
      </c>
      <c r="T2937" t="str">
        <f>IF(Transcripts[[#This Row],[List?]]="Y", Transcripts[[#This Row],[RefSeq mRNA ID]]&amp;IF(Transcripts[[#This Row],[Preferred?]]="Y", " (Preferred)", ""), "")</f>
        <v/>
      </c>
      <c r="V2937" s="43" t="s">
        <v>18634</v>
      </c>
      <c r="W2937" s="43" t="e">
        <f t="array" ref="W2937">INDEX(Table6[#Data], MATCH(1, ISNUMBER(SEARCH(Transcripts[[#This Row],[RefSeq mRNA ID]], Table6['#name])), 0), 1)</f>
        <v>#N/A</v>
      </c>
      <c r="X2937" s="43"/>
      <c r="Y2937" s="43"/>
      <c r="Z2937" t="s">
        <v>1731</v>
      </c>
      <c r="AA2937" t="s">
        <v>1732</v>
      </c>
      <c r="AB2937">
        <v>65</v>
      </c>
      <c r="AC2937" t="s">
        <v>1695</v>
      </c>
      <c r="AD2937" t="s">
        <v>27</v>
      </c>
      <c r="AE2937" t="s">
        <v>11884</v>
      </c>
    </row>
    <row r="2938" spans="8:31" hidden="1" x14ac:dyDescent="0.25">
      <c r="H2938" t="s">
        <v>7921</v>
      </c>
      <c r="I2938" t="s">
        <v>7934</v>
      </c>
      <c r="L2938">
        <v>397</v>
      </c>
      <c r="M2938" t="s">
        <v>195</v>
      </c>
      <c r="N2938" t="s">
        <v>7935</v>
      </c>
      <c r="Q2938">
        <v>0</v>
      </c>
      <c r="R2938" t="s">
        <v>98</v>
      </c>
      <c r="S2938" t="s">
        <v>98</v>
      </c>
      <c r="T2938" t="str">
        <f>IF(Transcripts[[#This Row],[List?]]="Y", Transcripts[[#This Row],[RefSeq mRNA ID]]&amp;IF(Transcripts[[#This Row],[Preferred?]]="Y", " (Preferred)", ""), "")</f>
        <v/>
      </c>
      <c r="V2938" s="43" t="s">
        <v>18634</v>
      </c>
      <c r="W2938" s="43" t="e">
        <f t="array" ref="W2938">INDEX(Table6[#Data], MATCH(1, ISNUMBER(SEARCH(Transcripts[[#This Row],[RefSeq mRNA ID]], Table6['#name])), 0), 1)</f>
        <v>#N/A</v>
      </c>
      <c r="X2938" s="43"/>
      <c r="Y2938" s="43"/>
      <c r="Z2938" t="s">
        <v>1725</v>
      </c>
      <c r="AA2938" t="s">
        <v>1726</v>
      </c>
      <c r="AB2938">
        <v>2352</v>
      </c>
      <c r="AC2938" t="s">
        <v>1695</v>
      </c>
      <c r="AD2938" t="s">
        <v>27</v>
      </c>
      <c r="AE2938" t="s">
        <v>11885</v>
      </c>
    </row>
    <row r="2939" spans="8:31" hidden="1" x14ac:dyDescent="0.25">
      <c r="H2939" t="s">
        <v>124</v>
      </c>
      <c r="I2939" t="s">
        <v>7941</v>
      </c>
      <c r="J2939" t="s">
        <v>7942</v>
      </c>
      <c r="K2939" t="s">
        <v>20077</v>
      </c>
      <c r="L2939">
        <v>9899</v>
      </c>
      <c r="M2939" t="s">
        <v>27</v>
      </c>
      <c r="N2939" t="s">
        <v>7943</v>
      </c>
      <c r="P2939" t="s">
        <v>7944</v>
      </c>
      <c r="Q2939">
        <v>4791</v>
      </c>
      <c r="R2939" t="s">
        <v>97</v>
      </c>
      <c r="S2939" t="s">
        <v>97</v>
      </c>
      <c r="T2939" t="str">
        <f>IF(Transcripts[[#This Row],[List?]]="Y", Transcripts[[#This Row],[RefSeq mRNA ID]]&amp;IF(Transcripts[[#This Row],[Preferred?]]="Y", " (Preferred)", ""), "")</f>
        <v>NM_015559.3 (Preferred)</v>
      </c>
      <c r="V2939" s="43" t="s">
        <v>18635</v>
      </c>
      <c r="W2939" s="43" t="e">
        <f t="array" ref="W2939">INDEX(Table6[#Data], MATCH(1, ISNUMBER(SEARCH(Transcripts[[#This Row],[RefSeq mRNA ID]], Table6['#name])), 0), 1)</f>
        <v>#N/A</v>
      </c>
      <c r="X2939" s="43"/>
      <c r="Y2939" s="43"/>
      <c r="Z2939" t="s">
        <v>1713</v>
      </c>
      <c r="AA2939" t="s">
        <v>1714</v>
      </c>
      <c r="AB2939">
        <v>2511</v>
      </c>
      <c r="AC2939" t="s">
        <v>1695</v>
      </c>
      <c r="AD2939" t="s">
        <v>27</v>
      </c>
      <c r="AE2939" t="s">
        <v>11886</v>
      </c>
    </row>
    <row r="2940" spans="8:31" hidden="1" x14ac:dyDescent="0.25">
      <c r="H2940" t="s">
        <v>124</v>
      </c>
      <c r="I2940" t="s">
        <v>7945</v>
      </c>
      <c r="J2940" t="s">
        <v>7946</v>
      </c>
      <c r="K2940" t="s">
        <v>19914</v>
      </c>
      <c r="L2940">
        <v>1785</v>
      </c>
      <c r="M2940" t="s">
        <v>27</v>
      </c>
      <c r="N2940" t="s">
        <v>7947</v>
      </c>
      <c r="P2940" t="s">
        <v>7948</v>
      </c>
      <c r="Q2940">
        <v>729</v>
      </c>
      <c r="R2940" t="s">
        <v>98</v>
      </c>
      <c r="S2940" t="s">
        <v>97</v>
      </c>
      <c r="T2940" t="str">
        <f>IF(Transcripts[[#This Row],[List?]]="Y", Transcripts[[#This Row],[RefSeq mRNA ID]]&amp;IF(Transcripts[[#This Row],[Preferred?]]="Y", " (Preferred)", ""), "")</f>
        <v>NM_001130110.1</v>
      </c>
      <c r="V2940" s="43" t="s">
        <v>18635</v>
      </c>
      <c r="W2940" s="43" t="e">
        <f t="array" ref="W2940">INDEX(Table6[#Data], MATCH(1, ISNUMBER(SEARCH(Transcripts[[#This Row],[RefSeq mRNA ID]], Table6['#name])), 0), 1)</f>
        <v>#N/A</v>
      </c>
      <c r="X2940" s="43"/>
      <c r="Y2940" s="43"/>
      <c r="Z2940" t="s">
        <v>1716</v>
      </c>
      <c r="AA2940" t="s">
        <v>1717</v>
      </c>
      <c r="AB2940">
        <v>2511</v>
      </c>
      <c r="AC2940" t="s">
        <v>1695</v>
      </c>
      <c r="AD2940" t="s">
        <v>27</v>
      </c>
      <c r="AE2940" t="s">
        <v>11887</v>
      </c>
    </row>
    <row r="2941" spans="8:31" hidden="1" x14ac:dyDescent="0.25">
      <c r="H2941" t="s">
        <v>124</v>
      </c>
      <c r="I2941" t="s">
        <v>7949</v>
      </c>
      <c r="J2941" t="s">
        <v>7950</v>
      </c>
      <c r="L2941">
        <v>762</v>
      </c>
      <c r="M2941" t="s">
        <v>27</v>
      </c>
      <c r="N2941" t="s">
        <v>7951</v>
      </c>
      <c r="Q2941">
        <v>411</v>
      </c>
      <c r="R2941" t="s">
        <v>98</v>
      </c>
      <c r="S2941" t="s">
        <v>98</v>
      </c>
      <c r="T2941" t="str">
        <f>IF(Transcripts[[#This Row],[List?]]="Y", Transcripts[[#This Row],[RefSeq mRNA ID]]&amp;IF(Transcripts[[#This Row],[Preferred?]]="Y", " (Preferred)", ""), "")</f>
        <v/>
      </c>
      <c r="V2941" s="43" t="s">
        <v>18635</v>
      </c>
      <c r="W2941" s="43" t="e">
        <f t="array" ref="W2941">INDEX(Table6[#Data], MATCH(1, ISNUMBER(SEARCH(Transcripts[[#This Row],[RefSeq mRNA ID]], Table6['#name])), 0), 1)</f>
        <v>#N/A</v>
      </c>
      <c r="X2941" s="43"/>
      <c r="Y2941" s="43"/>
      <c r="Z2941" t="s">
        <v>1722</v>
      </c>
      <c r="AA2941" t="s">
        <v>1723</v>
      </c>
      <c r="AB2941">
        <v>2592</v>
      </c>
      <c r="AC2941" t="s">
        <v>1695</v>
      </c>
      <c r="AD2941" t="s">
        <v>27</v>
      </c>
      <c r="AE2941" t="s">
        <v>11888</v>
      </c>
    </row>
    <row r="2942" spans="8:31" hidden="1" x14ac:dyDescent="0.25">
      <c r="H2942" t="s">
        <v>7952</v>
      </c>
      <c r="I2942" t="s">
        <v>7964</v>
      </c>
      <c r="J2942" t="s">
        <v>7965</v>
      </c>
      <c r="K2942" t="s">
        <v>19916</v>
      </c>
      <c r="L2942">
        <v>8142</v>
      </c>
      <c r="M2942" t="s">
        <v>27</v>
      </c>
      <c r="N2942" t="s">
        <v>7966</v>
      </c>
      <c r="P2942" t="s">
        <v>7967</v>
      </c>
      <c r="Q2942">
        <v>7695</v>
      </c>
      <c r="R2942" t="s">
        <v>97</v>
      </c>
      <c r="S2942" t="s">
        <v>97</v>
      </c>
      <c r="T2942" t="str">
        <f>IF(Transcripts[[#This Row],[List?]]="Y", Transcripts[[#This Row],[RefSeq mRNA ID]]&amp;IF(Transcripts[[#This Row],[Preferred?]]="Y", " (Preferred)", ""), "")</f>
        <v>NM_014159.6 (Preferred)</v>
      </c>
      <c r="V2942" s="43" t="s">
        <v>18636</v>
      </c>
      <c r="W2942" s="43" t="e">
        <f t="array" ref="W2942">INDEX(Table6[#Data], MATCH(1, ISNUMBER(SEARCH(Transcripts[[#This Row],[RefSeq mRNA ID]], Table6['#name])), 0), 1)</f>
        <v>#N/A</v>
      </c>
      <c r="X2942" s="43"/>
      <c r="Y2942" s="43"/>
      <c r="Z2942" t="s">
        <v>1719</v>
      </c>
      <c r="AA2942" t="s">
        <v>1720</v>
      </c>
      <c r="AB2942">
        <v>2310</v>
      </c>
      <c r="AC2942" t="s">
        <v>1695</v>
      </c>
      <c r="AD2942" t="s">
        <v>27</v>
      </c>
      <c r="AE2942" t="s">
        <v>11889</v>
      </c>
    </row>
    <row r="2943" spans="8:31" hidden="1" x14ac:dyDescent="0.25">
      <c r="H2943" t="s">
        <v>7952</v>
      </c>
      <c r="I2943" t="s">
        <v>7959</v>
      </c>
      <c r="J2943" t="s">
        <v>7960</v>
      </c>
      <c r="L2943">
        <v>7075</v>
      </c>
      <c r="M2943" t="s">
        <v>189</v>
      </c>
      <c r="N2943" t="s">
        <v>7961</v>
      </c>
      <c r="Q2943">
        <v>5026</v>
      </c>
      <c r="R2943" t="s">
        <v>98</v>
      </c>
      <c r="S2943" t="s">
        <v>98</v>
      </c>
      <c r="T2943" t="str">
        <f>IF(Transcripts[[#This Row],[List?]]="Y", Transcripts[[#This Row],[RefSeq mRNA ID]]&amp;IF(Transcripts[[#This Row],[Preferred?]]="Y", " (Preferred)", ""), "")</f>
        <v/>
      </c>
      <c r="V2943" s="43" t="s">
        <v>18636</v>
      </c>
      <c r="W2943" s="43" t="e">
        <f t="array" ref="W2943">INDEX(Table6[#Data], MATCH(1, ISNUMBER(SEARCH(Transcripts[[#This Row],[RefSeq mRNA ID]], Table6['#name])), 0), 1)</f>
        <v>#N/A</v>
      </c>
      <c r="X2943" s="43"/>
      <c r="Y2943" s="43"/>
      <c r="Z2943" t="s">
        <v>2603</v>
      </c>
      <c r="AA2943" t="s">
        <v>2604</v>
      </c>
      <c r="AB2943">
        <v>3114</v>
      </c>
      <c r="AC2943" t="s">
        <v>2602</v>
      </c>
      <c r="AD2943" t="s">
        <v>27</v>
      </c>
      <c r="AE2943" t="s">
        <v>11890</v>
      </c>
    </row>
    <row r="2944" spans="8:31" hidden="1" x14ac:dyDescent="0.25">
      <c r="H2944" t="s">
        <v>7952</v>
      </c>
      <c r="I2944" t="s">
        <v>7953</v>
      </c>
      <c r="J2944" t="s">
        <v>7954</v>
      </c>
      <c r="L2944">
        <v>8172</v>
      </c>
      <c r="M2944" t="s">
        <v>189</v>
      </c>
      <c r="N2944" t="s">
        <v>7955</v>
      </c>
      <c r="Q2944">
        <v>4097</v>
      </c>
      <c r="R2944" t="s">
        <v>98</v>
      </c>
      <c r="S2944" t="s">
        <v>98</v>
      </c>
      <c r="T2944" t="str">
        <f>IF(Transcripts[[#This Row],[List?]]="Y", Transcripts[[#This Row],[RefSeq mRNA ID]]&amp;IF(Transcripts[[#This Row],[Preferred?]]="Y", " (Preferred)", ""), "")</f>
        <v/>
      </c>
      <c r="V2944" s="43" t="s">
        <v>18636</v>
      </c>
      <c r="W2944" s="43" t="e">
        <f t="array" ref="W2944">INDEX(Table6[#Data], MATCH(1, ISNUMBER(SEARCH(Transcripts[[#This Row],[RefSeq mRNA ID]], Table6['#name])), 0), 1)</f>
        <v>#N/A</v>
      </c>
      <c r="X2944" s="43"/>
      <c r="Y2944" s="43"/>
      <c r="Z2944" t="s">
        <v>2610</v>
      </c>
      <c r="AA2944" t="s">
        <v>2611</v>
      </c>
      <c r="AB2944">
        <v>2625</v>
      </c>
      <c r="AC2944" t="s">
        <v>2602</v>
      </c>
      <c r="AD2944" t="s">
        <v>27</v>
      </c>
      <c r="AE2944" t="s">
        <v>11891</v>
      </c>
    </row>
    <row r="2945" spans="8:31" hidden="1" x14ac:dyDescent="0.25">
      <c r="H2945" t="s">
        <v>7952</v>
      </c>
      <c r="I2945" t="s">
        <v>7968</v>
      </c>
      <c r="J2945" t="s">
        <v>7969</v>
      </c>
      <c r="L2945">
        <v>4231</v>
      </c>
      <c r="M2945" t="s">
        <v>27</v>
      </c>
      <c r="N2945" t="s">
        <v>7970</v>
      </c>
      <c r="Q2945">
        <v>4021</v>
      </c>
      <c r="R2945" t="s">
        <v>98</v>
      </c>
      <c r="S2945" t="s">
        <v>98</v>
      </c>
      <c r="T2945" t="str">
        <f>IF(Transcripts[[#This Row],[List?]]="Y", Transcripts[[#This Row],[RefSeq mRNA ID]]&amp;IF(Transcripts[[#This Row],[Preferred?]]="Y", " (Preferred)", ""), "")</f>
        <v/>
      </c>
      <c r="V2945" s="43" t="s">
        <v>18636</v>
      </c>
      <c r="W2945" s="43" t="e">
        <f t="array" ref="W2945">INDEX(Table6[#Data], MATCH(1, ISNUMBER(SEARCH(Transcripts[[#This Row],[RefSeq mRNA ID]], Table6['#name])), 0), 1)</f>
        <v>#N/A</v>
      </c>
      <c r="X2945" s="43"/>
      <c r="Y2945" s="43"/>
      <c r="Z2945" t="s">
        <v>2613</v>
      </c>
      <c r="AA2945" t="s">
        <v>2614</v>
      </c>
      <c r="AB2945">
        <v>3048</v>
      </c>
      <c r="AC2945" t="s">
        <v>2602</v>
      </c>
      <c r="AD2945" t="s">
        <v>27</v>
      </c>
      <c r="AE2945" t="s">
        <v>11892</v>
      </c>
    </row>
    <row r="2946" spans="8:31" hidden="1" x14ac:dyDescent="0.25">
      <c r="H2946" t="s">
        <v>7952</v>
      </c>
      <c r="I2946" t="s">
        <v>7956</v>
      </c>
      <c r="J2946" t="s">
        <v>7957</v>
      </c>
      <c r="L2946">
        <v>7555</v>
      </c>
      <c r="M2946" t="s">
        <v>189</v>
      </c>
      <c r="N2946" t="s">
        <v>7958</v>
      </c>
      <c r="Q2946">
        <v>3871</v>
      </c>
      <c r="R2946" t="s">
        <v>98</v>
      </c>
      <c r="S2946" t="s">
        <v>98</v>
      </c>
      <c r="T2946" t="str">
        <f>IF(Transcripts[[#This Row],[List?]]="Y", Transcripts[[#This Row],[RefSeq mRNA ID]]&amp;IF(Transcripts[[#This Row],[Preferred?]]="Y", " (Preferred)", ""), "")</f>
        <v/>
      </c>
      <c r="V2946" s="43" t="s">
        <v>18636</v>
      </c>
      <c r="W2946" s="43" t="e">
        <f t="array" ref="W2946">INDEX(Table6[#Data], MATCH(1, ISNUMBER(SEARCH(Transcripts[[#This Row],[RefSeq mRNA ID]], Table6['#name])), 0), 1)</f>
        <v>#N/A</v>
      </c>
      <c r="X2946" s="43"/>
      <c r="Y2946" s="43"/>
      <c r="Z2946" t="s">
        <v>2607</v>
      </c>
      <c r="AA2946" t="s">
        <v>2608</v>
      </c>
      <c r="AB2946">
        <v>3015</v>
      </c>
      <c r="AC2946" t="s">
        <v>2602</v>
      </c>
      <c r="AD2946" t="s">
        <v>27</v>
      </c>
      <c r="AE2946" t="s">
        <v>11893</v>
      </c>
    </row>
    <row r="2947" spans="8:31" hidden="1" x14ac:dyDescent="0.25">
      <c r="H2947" t="s">
        <v>7952</v>
      </c>
      <c r="I2947" t="s">
        <v>7962</v>
      </c>
      <c r="L2947">
        <v>746</v>
      </c>
      <c r="M2947" t="s">
        <v>195</v>
      </c>
      <c r="N2947" t="s">
        <v>7963</v>
      </c>
      <c r="Q2947">
        <v>0</v>
      </c>
      <c r="R2947" t="s">
        <v>98</v>
      </c>
      <c r="S2947" t="s">
        <v>98</v>
      </c>
      <c r="T2947" t="str">
        <f>IF(Transcripts[[#This Row],[List?]]="Y", Transcripts[[#This Row],[RefSeq mRNA ID]]&amp;IF(Transcripts[[#This Row],[Preferred?]]="Y", " (Preferred)", ""), "")</f>
        <v/>
      </c>
      <c r="V2947" s="43" t="s">
        <v>18636</v>
      </c>
      <c r="W2947" s="43" t="e">
        <f t="array" ref="W2947">INDEX(Table6[#Data], MATCH(1, ISNUMBER(SEARCH(Transcripts[[#This Row],[RefSeq mRNA ID]], Table6['#name])), 0), 1)</f>
        <v>#N/A</v>
      </c>
      <c r="X2947" s="43"/>
      <c r="Y2947" s="43"/>
      <c r="Z2947" t="s">
        <v>8455</v>
      </c>
      <c r="AC2947" t="s">
        <v>8444</v>
      </c>
      <c r="AD2947" t="s">
        <v>27</v>
      </c>
      <c r="AE2947" t="s">
        <v>8455</v>
      </c>
    </row>
    <row r="2948" spans="8:31" hidden="1" x14ac:dyDescent="0.25">
      <c r="H2948" t="s">
        <v>7952</v>
      </c>
      <c r="I2948" t="s">
        <v>7971</v>
      </c>
      <c r="L2948">
        <v>794</v>
      </c>
      <c r="M2948" t="s">
        <v>212</v>
      </c>
      <c r="N2948" t="s">
        <v>7972</v>
      </c>
      <c r="Q2948">
        <v>0</v>
      </c>
      <c r="R2948" t="s">
        <v>98</v>
      </c>
      <c r="S2948" t="s">
        <v>98</v>
      </c>
      <c r="T2948" t="str">
        <f>IF(Transcripts[[#This Row],[List?]]="Y", Transcripts[[#This Row],[RefSeq mRNA ID]]&amp;IF(Transcripts[[#This Row],[Preferred?]]="Y", " (Preferred)", ""), "")</f>
        <v/>
      </c>
      <c r="V2948" s="43" t="s">
        <v>18636</v>
      </c>
      <c r="W2948" s="43" t="e">
        <f t="array" ref="W2948">INDEX(Table6[#Data], MATCH(1, ISNUMBER(SEARCH(Transcripts[[#This Row],[RefSeq mRNA ID]], Table6['#name])), 0), 1)</f>
        <v>#N/A</v>
      </c>
      <c r="X2948" s="43"/>
      <c r="Y2948" s="43"/>
      <c r="Z2948" t="s">
        <v>8457</v>
      </c>
      <c r="AA2948" t="s">
        <v>8458</v>
      </c>
      <c r="AB2948">
        <v>1611</v>
      </c>
      <c r="AC2948" t="s">
        <v>8444</v>
      </c>
      <c r="AD2948" t="s">
        <v>27</v>
      </c>
      <c r="AE2948" t="s">
        <v>11894</v>
      </c>
    </row>
    <row r="2949" spans="8:31" hidden="1" x14ac:dyDescent="0.25">
      <c r="H2949" t="s">
        <v>7952</v>
      </c>
      <c r="I2949" t="s">
        <v>7973</v>
      </c>
      <c r="L2949">
        <v>561</v>
      </c>
      <c r="M2949" t="s">
        <v>212</v>
      </c>
      <c r="N2949" t="s">
        <v>7974</v>
      </c>
      <c r="Q2949">
        <v>0</v>
      </c>
      <c r="R2949" t="s">
        <v>98</v>
      </c>
      <c r="S2949" t="s">
        <v>98</v>
      </c>
      <c r="T2949" t="str">
        <f>IF(Transcripts[[#This Row],[List?]]="Y", Transcripts[[#This Row],[RefSeq mRNA ID]]&amp;IF(Transcripts[[#This Row],[Preferred?]]="Y", " (Preferred)", ""), "")</f>
        <v/>
      </c>
      <c r="V2949" s="43" t="s">
        <v>18636</v>
      </c>
      <c r="W2949" s="43" t="e">
        <f t="array" ref="W2949">INDEX(Table6[#Data], MATCH(1, ISNUMBER(SEARCH(Transcripts[[#This Row],[RefSeq mRNA ID]], Table6['#name])), 0), 1)</f>
        <v>#N/A</v>
      </c>
      <c r="X2949" s="43"/>
      <c r="Y2949" s="43"/>
      <c r="Z2949" t="s">
        <v>8461</v>
      </c>
      <c r="AA2949" t="s">
        <v>8462</v>
      </c>
      <c r="AB2949">
        <v>1611</v>
      </c>
      <c r="AC2949" t="s">
        <v>8444</v>
      </c>
      <c r="AD2949" t="s">
        <v>27</v>
      </c>
      <c r="AE2949" t="s">
        <v>11895</v>
      </c>
    </row>
    <row r="2950" spans="8:31" hidden="1" x14ac:dyDescent="0.25">
      <c r="H2950" t="s">
        <v>7975</v>
      </c>
      <c r="I2950" t="s">
        <v>7994</v>
      </c>
      <c r="J2950" t="s">
        <v>7995</v>
      </c>
      <c r="K2950" t="s">
        <v>18876</v>
      </c>
      <c r="L2950">
        <v>2947</v>
      </c>
      <c r="M2950" t="s">
        <v>27</v>
      </c>
      <c r="N2950" t="s">
        <v>7996</v>
      </c>
      <c r="O2950" t="s">
        <v>18637</v>
      </c>
      <c r="P2950" t="s">
        <v>7997</v>
      </c>
      <c r="Q2950">
        <v>2022</v>
      </c>
      <c r="R2950" t="s">
        <v>97</v>
      </c>
      <c r="S2950" t="s">
        <v>97</v>
      </c>
      <c r="T2950" t="str">
        <f>IF(Transcripts[[#This Row],[List?]]="Y", Transcripts[[#This Row],[RefSeq mRNA ID]]&amp;IF(Transcripts[[#This Row],[Preferred?]]="Y", " (Preferred)", ""), "")</f>
        <v>NM_001178030.1 (Preferred)</v>
      </c>
      <c r="V2950" s="43" t="s">
        <v>18638</v>
      </c>
      <c r="W2950" s="43" t="e">
        <f t="array" ref="W2950">INDEX(Table6[#Data], MATCH(1, ISNUMBER(SEARCH(Transcripts[[#This Row],[RefSeq mRNA ID]], Table6['#name])), 0), 1)</f>
        <v>#N/A</v>
      </c>
      <c r="X2950" s="43"/>
      <c r="Y2950" s="43"/>
      <c r="Z2950" t="s">
        <v>8464</v>
      </c>
      <c r="AA2950" t="s">
        <v>8465</v>
      </c>
      <c r="AB2950">
        <v>1629</v>
      </c>
      <c r="AC2950" t="s">
        <v>8444</v>
      </c>
      <c r="AD2950" t="s">
        <v>27</v>
      </c>
      <c r="AE2950" t="s">
        <v>11896</v>
      </c>
    </row>
    <row r="2951" spans="8:31" hidden="1" x14ac:dyDescent="0.25">
      <c r="H2951" t="s">
        <v>7975</v>
      </c>
      <c r="I2951" t="s">
        <v>7986</v>
      </c>
      <c r="J2951" t="s">
        <v>7987</v>
      </c>
      <c r="K2951" t="s">
        <v>18874</v>
      </c>
      <c r="L2951">
        <v>3470</v>
      </c>
      <c r="M2951" t="s">
        <v>27</v>
      </c>
      <c r="N2951" t="s">
        <v>7988</v>
      </c>
      <c r="P2951" t="s">
        <v>7989</v>
      </c>
      <c r="Q2951">
        <v>1920</v>
      </c>
      <c r="R2951" t="s">
        <v>98</v>
      </c>
      <c r="S2951" t="s">
        <v>97</v>
      </c>
      <c r="T2951" t="str">
        <f>IF(Transcripts[[#This Row],[List?]]="Y", Transcripts[[#This Row],[RefSeq mRNA ID]]&amp;IF(Transcripts[[#This Row],[Preferred?]]="Y", " (Preferred)", ""), "")</f>
        <v>NM_004630.3</v>
      </c>
      <c r="V2951" s="43" t="s">
        <v>18638</v>
      </c>
      <c r="W2951" s="43" t="e">
        <f t="array" ref="W2951">INDEX(Table6[#Data], MATCH(1, ISNUMBER(SEARCH(Transcripts[[#This Row],[RefSeq mRNA ID]], Table6['#name])), 0), 1)</f>
        <v>#N/A</v>
      </c>
      <c r="X2951" s="43"/>
      <c r="Y2951" s="43"/>
      <c r="Z2951" t="s">
        <v>8453</v>
      </c>
      <c r="AC2951" t="s">
        <v>8444</v>
      </c>
      <c r="AD2951" t="s">
        <v>27</v>
      </c>
      <c r="AE2951" t="s">
        <v>8453</v>
      </c>
    </row>
    <row r="2952" spans="8:31" hidden="1" x14ac:dyDescent="0.25">
      <c r="H2952" t="s">
        <v>7975</v>
      </c>
      <c r="I2952" t="s">
        <v>7990</v>
      </c>
      <c r="J2952" t="s">
        <v>7991</v>
      </c>
      <c r="K2952" t="s">
        <v>18875</v>
      </c>
      <c r="L2952">
        <v>3094</v>
      </c>
      <c r="M2952" t="s">
        <v>27</v>
      </c>
      <c r="N2952" t="s">
        <v>7992</v>
      </c>
      <c r="O2952" t="s">
        <v>18639</v>
      </c>
      <c r="P2952" t="s">
        <v>7993</v>
      </c>
      <c r="Q2952">
        <v>1917</v>
      </c>
      <c r="R2952" t="s">
        <v>98</v>
      </c>
      <c r="S2952" t="s">
        <v>97</v>
      </c>
      <c r="T2952" t="str">
        <f>IF(Transcripts[[#This Row],[List?]]="Y", Transcripts[[#This Row],[RefSeq mRNA ID]]&amp;IF(Transcripts[[#This Row],[Preferred?]]="Y", " (Preferred)", ""), "")</f>
        <v>NM_201995.2</v>
      </c>
      <c r="V2952" s="43" t="s">
        <v>18638</v>
      </c>
      <c r="W2952" s="43" t="e">
        <f t="array" ref="W2952">INDEX(Table6[#Data], MATCH(1, ISNUMBER(SEARCH(Transcripts[[#This Row],[RefSeq mRNA ID]], Table6['#name])), 0), 1)</f>
        <v>#N/A</v>
      </c>
      <c r="X2952" s="43"/>
      <c r="Y2952" s="43"/>
      <c r="Z2952" t="s">
        <v>8451</v>
      </c>
      <c r="AC2952" t="s">
        <v>8444</v>
      </c>
      <c r="AD2952" t="s">
        <v>27</v>
      </c>
      <c r="AE2952" t="s">
        <v>8451</v>
      </c>
    </row>
    <row r="2953" spans="8:31" hidden="1" x14ac:dyDescent="0.25">
      <c r="H2953" t="s">
        <v>7975</v>
      </c>
      <c r="I2953" t="s">
        <v>8006</v>
      </c>
      <c r="J2953" t="s">
        <v>8007</v>
      </c>
      <c r="K2953" t="s">
        <v>18877</v>
      </c>
      <c r="L2953">
        <v>2317</v>
      </c>
      <c r="M2953" t="s">
        <v>27</v>
      </c>
      <c r="N2953" t="s">
        <v>8008</v>
      </c>
      <c r="O2953" t="s">
        <v>18640</v>
      </c>
      <c r="P2953" t="s">
        <v>8009</v>
      </c>
      <c r="Q2953">
        <v>1842</v>
      </c>
      <c r="R2953" t="s">
        <v>98</v>
      </c>
      <c r="S2953" t="s">
        <v>97</v>
      </c>
      <c r="T2953" t="str">
        <f>IF(Transcripts[[#This Row],[List?]]="Y", Transcripts[[#This Row],[RefSeq mRNA ID]]&amp;IF(Transcripts[[#This Row],[Preferred?]]="Y", " (Preferred)", ""), "")</f>
        <v>NM_001178031.2</v>
      </c>
      <c r="V2953" s="43" t="s">
        <v>18638</v>
      </c>
      <c r="W2953" s="43" t="e">
        <f t="array" ref="W2953">INDEX(Table6[#Data], MATCH(1, ISNUMBER(SEARCH(Transcripts[[#This Row],[RefSeq mRNA ID]], Table6['#name])), 0), 1)</f>
        <v>#N/A</v>
      </c>
      <c r="X2953" s="43"/>
      <c r="Y2953" s="43"/>
      <c r="Z2953" t="s">
        <v>8445</v>
      </c>
      <c r="AC2953" t="s">
        <v>8444</v>
      </c>
      <c r="AD2953" t="s">
        <v>27</v>
      </c>
      <c r="AE2953" t="s">
        <v>8445</v>
      </c>
    </row>
    <row r="2954" spans="8:31" hidden="1" x14ac:dyDescent="0.25">
      <c r="H2954" t="s">
        <v>7975</v>
      </c>
      <c r="I2954" t="s">
        <v>7998</v>
      </c>
      <c r="J2954" t="s">
        <v>7999</v>
      </c>
      <c r="K2954" t="s">
        <v>18878</v>
      </c>
      <c r="L2954">
        <v>2854</v>
      </c>
      <c r="M2954" t="s">
        <v>27</v>
      </c>
      <c r="N2954" t="s">
        <v>8000</v>
      </c>
      <c r="O2954" t="s">
        <v>18641</v>
      </c>
      <c r="P2954" t="s">
        <v>8001</v>
      </c>
      <c r="Q2954">
        <v>1716</v>
      </c>
      <c r="R2954" t="s">
        <v>98</v>
      </c>
      <c r="S2954" t="s">
        <v>97</v>
      </c>
      <c r="T2954" t="str">
        <f>IF(Transcripts[[#This Row],[List?]]="Y", Transcripts[[#This Row],[RefSeq mRNA ID]]&amp;IF(Transcripts[[#This Row],[Preferred?]]="Y", " (Preferred)", ""), "")</f>
        <v>NM_201997.2</v>
      </c>
      <c r="V2954" s="43" t="s">
        <v>18638</v>
      </c>
      <c r="W2954" s="43" t="e">
        <f t="array" ref="W2954">INDEX(Table6[#Data], MATCH(1, ISNUMBER(SEARCH(Transcripts[[#This Row],[RefSeq mRNA ID]], Table6['#name])), 0), 1)</f>
        <v>#N/A</v>
      </c>
      <c r="X2954" s="43"/>
      <c r="Y2954" s="43"/>
      <c r="Z2954" t="s">
        <v>8476</v>
      </c>
      <c r="AC2954" t="s">
        <v>8444</v>
      </c>
      <c r="AD2954" t="s">
        <v>27</v>
      </c>
      <c r="AE2954" t="s">
        <v>8476</v>
      </c>
    </row>
    <row r="2955" spans="8:31" hidden="1" x14ac:dyDescent="0.25">
      <c r="H2955" t="s">
        <v>7975</v>
      </c>
      <c r="I2955" t="s">
        <v>8002</v>
      </c>
      <c r="J2955" t="s">
        <v>8003</v>
      </c>
      <c r="K2955" t="s">
        <v>18879</v>
      </c>
      <c r="L2955">
        <v>2850</v>
      </c>
      <c r="M2955" t="s">
        <v>27</v>
      </c>
      <c r="N2955" t="s">
        <v>8004</v>
      </c>
      <c r="P2955" t="s">
        <v>8005</v>
      </c>
      <c r="Q2955">
        <v>1647</v>
      </c>
      <c r="R2955" t="s">
        <v>98</v>
      </c>
      <c r="S2955" t="s">
        <v>97</v>
      </c>
      <c r="T2955" t="str">
        <f>IF(Transcripts[[#This Row],[List?]]="Y", Transcripts[[#This Row],[RefSeq mRNA ID]]&amp;IF(Transcripts[[#This Row],[Preferred?]]="Y", " (Preferred)", ""), "")</f>
        <v>NM_201998.2</v>
      </c>
      <c r="V2955" s="43" t="s">
        <v>18638</v>
      </c>
      <c r="W2955" s="43" t="e">
        <f t="array" ref="W2955">INDEX(Table6[#Data], MATCH(1, ISNUMBER(SEARCH(Transcripts[[#This Row],[RefSeq mRNA ID]], Table6['#name])), 0), 1)</f>
        <v>#N/A</v>
      </c>
      <c r="X2955" s="43"/>
      <c r="Y2955" s="43"/>
      <c r="Z2955" t="s">
        <v>8447</v>
      </c>
      <c r="AC2955" t="s">
        <v>8444</v>
      </c>
      <c r="AD2955" t="s">
        <v>27</v>
      </c>
      <c r="AE2955" t="s">
        <v>8447</v>
      </c>
    </row>
    <row r="2956" spans="8:31" hidden="1" x14ac:dyDescent="0.25">
      <c r="H2956" t="s">
        <v>7975</v>
      </c>
      <c r="I2956" t="s">
        <v>8010</v>
      </c>
      <c r="J2956" t="s">
        <v>8011</v>
      </c>
      <c r="L2956">
        <v>2309</v>
      </c>
      <c r="M2956" t="s">
        <v>27</v>
      </c>
      <c r="N2956" t="s">
        <v>8012</v>
      </c>
      <c r="Q2956">
        <v>1302</v>
      </c>
      <c r="R2956" t="s">
        <v>98</v>
      </c>
      <c r="S2956" t="s">
        <v>98</v>
      </c>
      <c r="T2956" t="str">
        <f>IF(Transcripts[[#This Row],[List?]]="Y", Transcripts[[#This Row],[RefSeq mRNA ID]]&amp;IF(Transcripts[[#This Row],[Preferred?]]="Y", " (Preferred)", ""), "")</f>
        <v/>
      </c>
      <c r="V2956" s="43" t="s">
        <v>18638</v>
      </c>
      <c r="W2956" s="43" t="e">
        <f t="array" ref="W2956">INDEX(Table6[#Data], MATCH(1, ISNUMBER(SEARCH(Transcripts[[#This Row],[RefSeq mRNA ID]], Table6['#name])), 0), 1)</f>
        <v>#N/A</v>
      </c>
      <c r="X2956" s="43"/>
      <c r="Y2956" s="43"/>
      <c r="Z2956" t="s">
        <v>8449</v>
      </c>
      <c r="AC2956" t="s">
        <v>8444</v>
      </c>
      <c r="AD2956" t="s">
        <v>27</v>
      </c>
      <c r="AE2956" t="s">
        <v>8449</v>
      </c>
    </row>
    <row r="2957" spans="8:31" hidden="1" x14ac:dyDescent="0.25">
      <c r="H2957" t="s">
        <v>7975</v>
      </c>
      <c r="I2957" t="s">
        <v>8013</v>
      </c>
      <c r="J2957" t="s">
        <v>8014</v>
      </c>
      <c r="L2957">
        <v>875</v>
      </c>
      <c r="M2957" t="s">
        <v>27</v>
      </c>
      <c r="N2957" t="s">
        <v>8015</v>
      </c>
      <c r="Q2957">
        <v>875</v>
      </c>
      <c r="R2957" t="s">
        <v>98</v>
      </c>
      <c r="S2957" t="s">
        <v>98</v>
      </c>
      <c r="T2957" t="str">
        <f>IF(Transcripts[[#This Row],[List?]]="Y", Transcripts[[#This Row],[RefSeq mRNA ID]]&amp;IF(Transcripts[[#This Row],[Preferred?]]="Y", " (Preferred)", ""), "")</f>
        <v/>
      </c>
      <c r="V2957" s="43" t="s">
        <v>18638</v>
      </c>
      <c r="W2957" s="43" t="e">
        <f t="array" ref="W2957">INDEX(Table6[#Data], MATCH(1, ISNUMBER(SEARCH(Transcripts[[#This Row],[RefSeq mRNA ID]], Table6['#name])), 0), 1)</f>
        <v>#N/A</v>
      </c>
      <c r="X2957" s="43"/>
      <c r="Y2957" s="43"/>
      <c r="Z2957" t="s">
        <v>8467</v>
      </c>
      <c r="AA2957" t="s">
        <v>8468</v>
      </c>
      <c r="AB2957">
        <v>1611</v>
      </c>
      <c r="AC2957" t="s">
        <v>8444</v>
      </c>
      <c r="AD2957" t="s">
        <v>27</v>
      </c>
      <c r="AE2957" t="s">
        <v>11897</v>
      </c>
    </row>
    <row r="2958" spans="8:31" hidden="1" x14ac:dyDescent="0.25">
      <c r="H2958" t="s">
        <v>7975</v>
      </c>
      <c r="I2958" t="s">
        <v>8019</v>
      </c>
      <c r="J2958" t="s">
        <v>8020</v>
      </c>
      <c r="L2958">
        <v>767</v>
      </c>
      <c r="M2958" t="s">
        <v>27</v>
      </c>
      <c r="N2958" t="s">
        <v>8021</v>
      </c>
      <c r="Q2958">
        <v>603</v>
      </c>
      <c r="R2958" t="s">
        <v>98</v>
      </c>
      <c r="S2958" t="s">
        <v>98</v>
      </c>
      <c r="T2958" t="str">
        <f>IF(Transcripts[[#This Row],[List?]]="Y", Transcripts[[#This Row],[RefSeq mRNA ID]]&amp;IF(Transcripts[[#This Row],[Preferred?]]="Y", " (Preferred)", ""), "")</f>
        <v/>
      </c>
      <c r="V2958" s="43" t="s">
        <v>18638</v>
      </c>
      <c r="W2958" s="43" t="e">
        <f t="array" ref="W2958">INDEX(Table6[#Data], MATCH(1, ISNUMBER(SEARCH(Transcripts[[#This Row],[RefSeq mRNA ID]], Table6['#name])), 0), 1)</f>
        <v>#N/A</v>
      </c>
      <c r="X2958" s="43"/>
      <c r="Y2958" s="43"/>
      <c r="Z2958" t="s">
        <v>8470</v>
      </c>
      <c r="AA2958" t="s">
        <v>8471</v>
      </c>
      <c r="AB2958">
        <v>1629</v>
      </c>
      <c r="AC2958" t="s">
        <v>8444</v>
      </c>
      <c r="AD2958" t="s">
        <v>27</v>
      </c>
      <c r="AE2958" t="s">
        <v>11898</v>
      </c>
    </row>
    <row r="2959" spans="8:31" hidden="1" x14ac:dyDescent="0.25">
      <c r="H2959" t="s">
        <v>7975</v>
      </c>
      <c r="I2959" t="s">
        <v>8016</v>
      </c>
      <c r="J2959" t="s">
        <v>8017</v>
      </c>
      <c r="L2959">
        <v>843</v>
      </c>
      <c r="M2959" t="s">
        <v>27</v>
      </c>
      <c r="N2959" t="s">
        <v>8018</v>
      </c>
      <c r="Q2959">
        <v>541</v>
      </c>
      <c r="R2959" t="s">
        <v>98</v>
      </c>
      <c r="S2959" t="s">
        <v>98</v>
      </c>
      <c r="T2959" t="str">
        <f>IF(Transcripts[[#This Row],[List?]]="Y", Transcripts[[#This Row],[RefSeq mRNA ID]]&amp;IF(Transcripts[[#This Row],[Preferred?]]="Y", " (Preferred)", ""), "")</f>
        <v/>
      </c>
      <c r="V2959" s="43" t="s">
        <v>18638</v>
      </c>
      <c r="W2959" s="43" t="e">
        <f t="array" ref="W2959">INDEX(Table6[#Data], MATCH(1, ISNUMBER(SEARCH(Transcripts[[#This Row],[RefSeq mRNA ID]], Table6['#name])), 0), 1)</f>
        <v>#N/A</v>
      </c>
      <c r="X2959" s="43"/>
      <c r="Y2959" s="43"/>
      <c r="Z2959" t="s">
        <v>8473</v>
      </c>
      <c r="AA2959" t="s">
        <v>8474</v>
      </c>
      <c r="AB2959">
        <v>1611</v>
      </c>
      <c r="AC2959" t="s">
        <v>8444</v>
      </c>
      <c r="AD2959" t="s">
        <v>27</v>
      </c>
      <c r="AE2959" t="s">
        <v>11899</v>
      </c>
    </row>
    <row r="2960" spans="8:31" hidden="1" x14ac:dyDescent="0.25">
      <c r="H2960" t="s">
        <v>7975</v>
      </c>
      <c r="I2960" t="s">
        <v>7976</v>
      </c>
      <c r="J2960" t="s">
        <v>7977</v>
      </c>
      <c r="L2960">
        <v>2778</v>
      </c>
      <c r="M2960" t="s">
        <v>189</v>
      </c>
      <c r="N2960" t="s">
        <v>7978</v>
      </c>
      <c r="P2960" t="s">
        <v>100</v>
      </c>
      <c r="Q2960">
        <v>333</v>
      </c>
      <c r="R2960" t="s">
        <v>98</v>
      </c>
      <c r="S2960" t="s">
        <v>98</v>
      </c>
      <c r="T2960" t="str">
        <f>IF(Transcripts[[#This Row],[List?]]="Y", Transcripts[[#This Row],[RefSeq mRNA ID]]&amp;IF(Transcripts[[#This Row],[Preferred?]]="Y", " (Preferred)", ""), "")</f>
        <v/>
      </c>
      <c r="V2960" s="43" t="s">
        <v>18638</v>
      </c>
      <c r="W2960" s="43" t="e">
        <f t="array" ref="W2960">INDEX(Table6[#Data], MATCH(1, ISNUMBER(SEARCH(Transcripts[[#This Row],[RefSeq mRNA ID]], Table6['#name])), 0), 1)</f>
        <v>#N/A</v>
      </c>
      <c r="X2960" s="43"/>
      <c r="Y2960" s="43"/>
      <c r="Z2960" t="s">
        <v>7177</v>
      </c>
      <c r="AA2960" t="s">
        <v>7178</v>
      </c>
      <c r="AB2960">
        <v>350</v>
      </c>
      <c r="AC2960" t="s">
        <v>104</v>
      </c>
      <c r="AD2960" t="s">
        <v>27</v>
      </c>
      <c r="AE2960" t="s">
        <v>11900</v>
      </c>
    </row>
    <row r="2961" spans="8:31" hidden="1" x14ac:dyDescent="0.25">
      <c r="H2961" t="s">
        <v>7975</v>
      </c>
      <c r="I2961" t="s">
        <v>8022</v>
      </c>
      <c r="J2961" t="s">
        <v>8023</v>
      </c>
      <c r="L2961">
        <v>475</v>
      </c>
      <c r="M2961" t="s">
        <v>27</v>
      </c>
      <c r="N2961" t="s">
        <v>8024</v>
      </c>
      <c r="Q2961">
        <v>187</v>
      </c>
      <c r="R2961" t="s">
        <v>98</v>
      </c>
      <c r="S2961" t="s">
        <v>98</v>
      </c>
      <c r="T2961" t="str">
        <f>IF(Transcripts[[#This Row],[List?]]="Y", Transcripts[[#This Row],[RefSeq mRNA ID]]&amp;IF(Transcripts[[#This Row],[Preferred?]]="Y", " (Preferred)", ""), "")</f>
        <v/>
      </c>
      <c r="V2961" s="43" t="s">
        <v>18638</v>
      </c>
      <c r="W2961" s="43" t="e">
        <f t="array" ref="W2961">INDEX(Table6[#Data], MATCH(1, ISNUMBER(SEARCH(Transcripts[[#This Row],[RefSeq mRNA ID]], Table6['#name])), 0), 1)</f>
        <v>#N/A</v>
      </c>
      <c r="X2961" s="43"/>
      <c r="Y2961" s="43"/>
      <c r="Z2961" t="s">
        <v>7168</v>
      </c>
      <c r="AA2961" t="s">
        <v>7169</v>
      </c>
      <c r="AB2961">
        <v>7008</v>
      </c>
      <c r="AC2961" t="s">
        <v>104</v>
      </c>
      <c r="AD2961" t="s">
        <v>27</v>
      </c>
      <c r="AE2961" t="s">
        <v>11901</v>
      </c>
    </row>
    <row r="2962" spans="8:31" hidden="1" x14ac:dyDescent="0.25">
      <c r="H2962" t="s">
        <v>7975</v>
      </c>
      <c r="I2962" t="s">
        <v>7979</v>
      </c>
      <c r="J2962" t="s">
        <v>7980</v>
      </c>
      <c r="L2962">
        <v>623</v>
      </c>
      <c r="M2962" t="s">
        <v>189</v>
      </c>
      <c r="N2962" t="s">
        <v>7981</v>
      </c>
      <c r="P2962" t="s">
        <v>100</v>
      </c>
      <c r="Q2962">
        <v>156</v>
      </c>
      <c r="R2962" t="s">
        <v>98</v>
      </c>
      <c r="S2962" t="s">
        <v>98</v>
      </c>
      <c r="T2962" t="str">
        <f>IF(Transcripts[[#This Row],[List?]]="Y", Transcripts[[#This Row],[RefSeq mRNA ID]]&amp;IF(Transcripts[[#This Row],[Preferred?]]="Y", " (Preferred)", ""), "")</f>
        <v/>
      </c>
      <c r="V2962" s="43" t="s">
        <v>18638</v>
      </c>
      <c r="W2962" s="43" t="e">
        <f t="array" ref="W2962">INDEX(Table6[#Data], MATCH(1, ISNUMBER(SEARCH(Transcripts[[#This Row],[RefSeq mRNA ID]], Table6['#name])), 0), 1)</f>
        <v>#N/A</v>
      </c>
      <c r="X2962" s="43"/>
      <c r="Y2962" s="43"/>
      <c r="Z2962" t="s">
        <v>7164</v>
      </c>
      <c r="AA2962" t="s">
        <v>7165</v>
      </c>
      <c r="AB2962">
        <v>7008</v>
      </c>
      <c r="AC2962" t="s">
        <v>104</v>
      </c>
      <c r="AD2962" t="s">
        <v>27</v>
      </c>
      <c r="AE2962" t="s">
        <v>11902</v>
      </c>
    </row>
    <row r="2963" spans="8:31" hidden="1" x14ac:dyDescent="0.25">
      <c r="H2963" t="s">
        <v>7975</v>
      </c>
      <c r="I2963" t="s">
        <v>7982</v>
      </c>
      <c r="L2963">
        <v>584</v>
      </c>
      <c r="M2963" t="s">
        <v>195</v>
      </c>
      <c r="N2963" t="s">
        <v>7983</v>
      </c>
      <c r="P2963" t="s">
        <v>100</v>
      </c>
      <c r="Q2963">
        <v>0</v>
      </c>
      <c r="R2963" t="s">
        <v>98</v>
      </c>
      <c r="S2963" t="s">
        <v>98</v>
      </c>
      <c r="T2963" t="str">
        <f>IF(Transcripts[[#This Row],[List?]]="Y", Transcripts[[#This Row],[RefSeq mRNA ID]]&amp;IF(Transcripts[[#This Row],[Preferred?]]="Y", " (Preferred)", ""), "")</f>
        <v/>
      </c>
      <c r="V2963" s="43" t="s">
        <v>18638</v>
      </c>
      <c r="W2963" s="43" t="e">
        <f t="array" ref="W2963">INDEX(Table6[#Data], MATCH(1, ISNUMBER(SEARCH(Transcripts[[#This Row],[RefSeq mRNA ID]], Table6['#name])), 0), 1)</f>
        <v>#N/A</v>
      </c>
      <c r="X2963" s="43"/>
      <c r="Y2963" s="43"/>
      <c r="Z2963" t="s">
        <v>7184</v>
      </c>
      <c r="AC2963" t="s">
        <v>104</v>
      </c>
      <c r="AD2963" t="s">
        <v>27</v>
      </c>
      <c r="AE2963" t="s">
        <v>7184</v>
      </c>
    </row>
    <row r="2964" spans="8:31" hidden="1" x14ac:dyDescent="0.25">
      <c r="H2964" t="s">
        <v>7975</v>
      </c>
      <c r="I2964" t="s">
        <v>7984</v>
      </c>
      <c r="L2964">
        <v>455</v>
      </c>
      <c r="M2964" t="s">
        <v>195</v>
      </c>
      <c r="N2964" t="s">
        <v>7985</v>
      </c>
      <c r="P2964" t="s">
        <v>100</v>
      </c>
      <c r="Q2964">
        <v>0</v>
      </c>
      <c r="R2964" t="s">
        <v>98</v>
      </c>
      <c r="S2964" t="s">
        <v>98</v>
      </c>
      <c r="T2964" t="str">
        <f>IF(Transcripts[[#This Row],[List?]]="Y", Transcripts[[#This Row],[RefSeq mRNA ID]]&amp;IF(Transcripts[[#This Row],[Preferred?]]="Y", " (Preferred)", ""), "")</f>
        <v/>
      </c>
      <c r="V2964" s="43" t="s">
        <v>18638</v>
      </c>
      <c r="W2964" s="43" t="e">
        <f t="array" ref="W2964">INDEX(Table6[#Data], MATCH(1, ISNUMBER(SEARCH(Transcripts[[#This Row],[RefSeq mRNA ID]], Table6['#name])), 0), 1)</f>
        <v>#N/A</v>
      </c>
      <c r="X2964" s="43"/>
      <c r="Y2964" s="43"/>
      <c r="Z2964" t="s">
        <v>7162</v>
      </c>
      <c r="AC2964" t="s">
        <v>104</v>
      </c>
      <c r="AD2964" t="s">
        <v>27</v>
      </c>
      <c r="AE2964" t="s">
        <v>7162</v>
      </c>
    </row>
    <row r="2965" spans="8:31" hidden="1" x14ac:dyDescent="0.25">
      <c r="H2965" t="s">
        <v>7975</v>
      </c>
      <c r="I2965" t="s">
        <v>8025</v>
      </c>
      <c r="L2965">
        <v>983</v>
      </c>
      <c r="M2965" t="s">
        <v>212</v>
      </c>
      <c r="N2965" t="s">
        <v>8026</v>
      </c>
      <c r="P2965" t="s">
        <v>100</v>
      </c>
      <c r="Q2965">
        <v>0</v>
      </c>
      <c r="R2965" t="s">
        <v>98</v>
      </c>
      <c r="S2965" t="s">
        <v>98</v>
      </c>
      <c r="T2965" t="str">
        <f>IF(Transcripts[[#This Row],[List?]]="Y", Transcripts[[#This Row],[RefSeq mRNA ID]]&amp;IF(Transcripts[[#This Row],[Preferred?]]="Y", " (Preferred)", ""), "")</f>
        <v/>
      </c>
      <c r="V2965" s="43" t="s">
        <v>18638</v>
      </c>
      <c r="W2965" s="43" t="e">
        <f t="array" ref="W2965">INDEX(Table6[#Data], MATCH(1, ISNUMBER(SEARCH(Transcripts[[#This Row],[RefSeq mRNA ID]], Table6['#name])), 0), 1)</f>
        <v>#N/A</v>
      </c>
      <c r="X2965" s="43"/>
      <c r="Y2965" s="43"/>
      <c r="Z2965" t="s">
        <v>7180</v>
      </c>
      <c r="AC2965" t="s">
        <v>104</v>
      </c>
      <c r="AD2965" t="s">
        <v>27</v>
      </c>
      <c r="AE2965" t="s">
        <v>7180</v>
      </c>
    </row>
    <row r="2966" spans="8:31" hidden="1" x14ac:dyDescent="0.25">
      <c r="H2966" t="s">
        <v>7975</v>
      </c>
      <c r="I2966" t="s">
        <v>8027</v>
      </c>
      <c r="L2966">
        <v>802</v>
      </c>
      <c r="M2966" t="s">
        <v>212</v>
      </c>
      <c r="N2966" t="s">
        <v>8028</v>
      </c>
      <c r="P2966" t="s">
        <v>100</v>
      </c>
      <c r="Q2966">
        <v>0</v>
      </c>
      <c r="R2966" t="s">
        <v>98</v>
      </c>
      <c r="S2966" t="s">
        <v>98</v>
      </c>
      <c r="T2966" t="str">
        <f>IF(Transcripts[[#This Row],[List?]]="Y", Transcripts[[#This Row],[RefSeq mRNA ID]]&amp;IF(Transcripts[[#This Row],[Preferred?]]="Y", " (Preferred)", ""), "")</f>
        <v/>
      </c>
      <c r="V2966" s="43" t="s">
        <v>18638</v>
      </c>
      <c r="W2966" s="43" t="e">
        <f t="array" ref="W2966">INDEX(Table6[#Data], MATCH(1, ISNUMBER(SEARCH(Transcripts[[#This Row],[RefSeq mRNA ID]], Table6['#name])), 0), 1)</f>
        <v>#N/A</v>
      </c>
      <c r="X2966" s="43"/>
      <c r="Y2966" s="43"/>
      <c r="Z2966" t="s">
        <v>7182</v>
      </c>
      <c r="AC2966" t="s">
        <v>104</v>
      </c>
      <c r="AD2966" t="s">
        <v>27</v>
      </c>
      <c r="AE2966" t="s">
        <v>7182</v>
      </c>
    </row>
    <row r="2967" spans="8:31" hidden="1" x14ac:dyDescent="0.25">
      <c r="H2967" t="s">
        <v>7975</v>
      </c>
      <c r="I2967" t="s">
        <v>8029</v>
      </c>
      <c r="L2967">
        <v>755</v>
      </c>
      <c r="M2967" t="s">
        <v>212</v>
      </c>
      <c r="N2967" t="s">
        <v>8030</v>
      </c>
      <c r="P2967" t="s">
        <v>100</v>
      </c>
      <c r="Q2967">
        <v>0</v>
      </c>
      <c r="R2967" t="s">
        <v>98</v>
      </c>
      <c r="S2967" t="s">
        <v>98</v>
      </c>
      <c r="T2967" t="str">
        <f>IF(Transcripts[[#This Row],[List?]]="Y", Transcripts[[#This Row],[RefSeq mRNA ID]]&amp;IF(Transcripts[[#This Row],[Preferred?]]="Y", " (Preferred)", ""), "")</f>
        <v/>
      </c>
      <c r="V2967" s="43" t="s">
        <v>18638</v>
      </c>
      <c r="W2967" s="43" t="e">
        <f t="array" ref="W2967">INDEX(Table6[#Data], MATCH(1, ISNUMBER(SEARCH(Transcripts[[#This Row],[RefSeq mRNA ID]], Table6['#name])), 0), 1)</f>
        <v>#N/A</v>
      </c>
      <c r="X2967" s="43"/>
      <c r="Y2967" s="43"/>
      <c r="Z2967" t="s">
        <v>7174</v>
      </c>
      <c r="AA2967" t="s">
        <v>7175</v>
      </c>
      <c r="AB2967">
        <v>749</v>
      </c>
      <c r="AC2967" t="s">
        <v>104</v>
      </c>
      <c r="AD2967" t="s">
        <v>27</v>
      </c>
      <c r="AE2967" t="s">
        <v>11903</v>
      </c>
    </row>
    <row r="2968" spans="8:31" hidden="1" x14ac:dyDescent="0.25">
      <c r="H2968" t="s">
        <v>7975</v>
      </c>
      <c r="I2968" t="s">
        <v>8031</v>
      </c>
      <c r="L2968">
        <v>719</v>
      </c>
      <c r="M2968" t="s">
        <v>212</v>
      </c>
      <c r="N2968" t="s">
        <v>8032</v>
      </c>
      <c r="P2968" t="s">
        <v>100</v>
      </c>
      <c r="Q2968">
        <v>0</v>
      </c>
      <c r="R2968" t="s">
        <v>98</v>
      </c>
      <c r="S2968" t="s">
        <v>98</v>
      </c>
      <c r="T2968" t="str">
        <f>IF(Transcripts[[#This Row],[List?]]="Y", Transcripts[[#This Row],[RefSeq mRNA ID]]&amp;IF(Transcripts[[#This Row],[Preferred?]]="Y", " (Preferred)", ""), "")</f>
        <v/>
      </c>
      <c r="V2968" s="43" t="s">
        <v>18638</v>
      </c>
      <c r="W2968" s="43" t="e">
        <f t="array" ref="W2968">INDEX(Table6[#Data], MATCH(1, ISNUMBER(SEARCH(Transcripts[[#This Row],[RefSeq mRNA ID]], Table6['#name])), 0), 1)</f>
        <v>#N/A</v>
      </c>
      <c r="X2968" s="43"/>
      <c r="Y2968" s="43"/>
      <c r="Z2968" t="s">
        <v>7188</v>
      </c>
      <c r="AC2968" t="s">
        <v>104</v>
      </c>
      <c r="AD2968" t="s">
        <v>27</v>
      </c>
      <c r="AE2968" t="s">
        <v>7188</v>
      </c>
    </row>
    <row r="2969" spans="8:31" hidden="1" x14ac:dyDescent="0.25">
      <c r="H2969" t="s">
        <v>7975</v>
      </c>
      <c r="I2969" t="s">
        <v>8033</v>
      </c>
      <c r="L2969">
        <v>632</v>
      </c>
      <c r="M2969" t="s">
        <v>212</v>
      </c>
      <c r="N2969" t="s">
        <v>8034</v>
      </c>
      <c r="P2969" t="s">
        <v>100</v>
      </c>
      <c r="Q2969">
        <v>0</v>
      </c>
      <c r="R2969" t="s">
        <v>98</v>
      </c>
      <c r="S2969" t="s">
        <v>98</v>
      </c>
      <c r="T2969" t="str">
        <f>IF(Transcripts[[#This Row],[List?]]="Y", Transcripts[[#This Row],[RefSeq mRNA ID]]&amp;IF(Transcripts[[#This Row],[Preferred?]]="Y", " (Preferred)", ""), "")</f>
        <v/>
      </c>
      <c r="V2969" s="43" t="s">
        <v>18638</v>
      </c>
      <c r="W2969" s="43" t="e">
        <f t="array" ref="W2969">INDEX(Table6[#Data], MATCH(1, ISNUMBER(SEARCH(Transcripts[[#This Row],[RefSeq mRNA ID]], Table6['#name])), 0), 1)</f>
        <v>#N/A</v>
      </c>
      <c r="X2969" s="43"/>
      <c r="Y2969" s="43"/>
      <c r="Z2969" t="s">
        <v>7198</v>
      </c>
      <c r="AC2969" t="s">
        <v>104</v>
      </c>
      <c r="AD2969" t="s">
        <v>27</v>
      </c>
      <c r="AE2969" t="s">
        <v>7198</v>
      </c>
    </row>
    <row r="2970" spans="8:31" hidden="1" x14ac:dyDescent="0.25">
      <c r="H2970" t="s">
        <v>151</v>
      </c>
      <c r="I2970" t="s">
        <v>8041</v>
      </c>
      <c r="J2970" t="s">
        <v>8042</v>
      </c>
      <c r="K2970" t="s">
        <v>20563</v>
      </c>
      <c r="L2970">
        <v>5143</v>
      </c>
      <c r="M2970" t="s">
        <v>27</v>
      </c>
      <c r="N2970" t="s">
        <v>8043</v>
      </c>
      <c r="P2970" t="s">
        <v>8044</v>
      </c>
      <c r="Q2970">
        <v>2382</v>
      </c>
      <c r="R2970" t="s">
        <v>97</v>
      </c>
      <c r="S2970" t="s">
        <v>97</v>
      </c>
      <c r="T2970" t="str">
        <f>IF(Transcripts[[#This Row],[List?]]="Y", Transcripts[[#This Row],[RefSeq mRNA ID]]&amp;IF(Transcripts[[#This Row],[Preferred?]]="Y", " (Preferred)", ""), "")</f>
        <v>NM_005877.6 (Preferred)</v>
      </c>
      <c r="V2970" s="43" t="s">
        <v>18642</v>
      </c>
      <c r="W2970" s="43" t="e">
        <f t="array" ref="W2970">INDEX(Table6[#Data], MATCH(1, ISNUMBER(SEARCH(Transcripts[[#This Row],[RefSeq mRNA ID]], Table6['#name])), 0), 1)</f>
        <v>#N/A</v>
      </c>
      <c r="X2970" s="43"/>
      <c r="Y2970" s="43"/>
      <c r="Z2970" t="s">
        <v>7171</v>
      </c>
      <c r="AA2970" t="s">
        <v>7172</v>
      </c>
      <c r="AB2970">
        <v>3038</v>
      </c>
      <c r="AC2970" t="s">
        <v>104</v>
      </c>
      <c r="AD2970" t="s">
        <v>27</v>
      </c>
      <c r="AE2970" t="s">
        <v>11904</v>
      </c>
    </row>
    <row r="2971" spans="8:31" hidden="1" x14ac:dyDescent="0.25">
      <c r="H2971" t="s">
        <v>151</v>
      </c>
      <c r="I2971" t="s">
        <v>8047</v>
      </c>
      <c r="J2971" t="s">
        <v>8048</v>
      </c>
      <c r="L2971">
        <v>777</v>
      </c>
      <c r="M2971" t="s">
        <v>27</v>
      </c>
      <c r="N2971" t="s">
        <v>8049</v>
      </c>
      <c r="Q2971">
        <v>777</v>
      </c>
      <c r="R2971" t="s">
        <v>98</v>
      </c>
      <c r="S2971" t="s">
        <v>98</v>
      </c>
      <c r="T2971" t="str">
        <f>IF(Transcripts[[#This Row],[List?]]="Y", Transcripts[[#This Row],[RefSeq mRNA ID]]&amp;IF(Transcripts[[#This Row],[Preferred?]]="Y", " (Preferred)", ""), "")</f>
        <v/>
      </c>
      <c r="V2971" s="43" t="s">
        <v>18642</v>
      </c>
      <c r="W2971" s="43" t="e">
        <f t="array" ref="W2971">INDEX(Table6[#Data], MATCH(1, ISNUMBER(SEARCH(Transcripts[[#This Row],[RefSeq mRNA ID]], Table6['#name])), 0), 1)</f>
        <v>#N/A</v>
      </c>
      <c r="X2971" s="43"/>
      <c r="Y2971" s="43"/>
      <c r="Z2971" t="s">
        <v>7196</v>
      </c>
      <c r="AC2971" t="s">
        <v>104</v>
      </c>
      <c r="AD2971" t="s">
        <v>27</v>
      </c>
      <c r="AE2971" t="s">
        <v>7196</v>
      </c>
    </row>
    <row r="2972" spans="8:31" hidden="1" x14ac:dyDescent="0.25">
      <c r="H2972" t="s">
        <v>151</v>
      </c>
      <c r="I2972" t="s">
        <v>8038</v>
      </c>
      <c r="J2972" t="s">
        <v>8039</v>
      </c>
      <c r="L2972">
        <v>418</v>
      </c>
      <c r="M2972" t="s">
        <v>189</v>
      </c>
      <c r="N2972" t="s">
        <v>8040</v>
      </c>
      <c r="P2972" t="s">
        <v>100</v>
      </c>
      <c r="Q2972">
        <v>192</v>
      </c>
      <c r="R2972" t="s">
        <v>98</v>
      </c>
      <c r="S2972" t="s">
        <v>98</v>
      </c>
      <c r="T2972" t="str">
        <f>IF(Transcripts[[#This Row],[List?]]="Y", Transcripts[[#This Row],[RefSeq mRNA ID]]&amp;IF(Transcripts[[#This Row],[Preferred?]]="Y", " (Preferred)", ""), "")</f>
        <v/>
      </c>
      <c r="V2972" s="43" t="s">
        <v>18642</v>
      </c>
      <c r="W2972" s="43" t="e">
        <f t="array" ref="W2972">INDEX(Table6[#Data], MATCH(1, ISNUMBER(SEARCH(Transcripts[[#This Row],[RefSeq mRNA ID]], Table6['#name])), 0), 1)</f>
        <v>#N/A</v>
      </c>
      <c r="X2972" s="43"/>
      <c r="Y2972" s="43"/>
      <c r="Z2972" t="s">
        <v>7190</v>
      </c>
      <c r="AC2972" t="s">
        <v>104</v>
      </c>
      <c r="AD2972" t="s">
        <v>27</v>
      </c>
      <c r="AE2972" t="s">
        <v>7190</v>
      </c>
    </row>
    <row r="2973" spans="8:31" hidden="1" x14ac:dyDescent="0.25">
      <c r="H2973" t="s">
        <v>151</v>
      </c>
      <c r="I2973" t="s">
        <v>8035</v>
      </c>
      <c r="J2973" t="s">
        <v>8036</v>
      </c>
      <c r="L2973">
        <v>548</v>
      </c>
      <c r="M2973" t="s">
        <v>189</v>
      </c>
      <c r="N2973" t="s">
        <v>8037</v>
      </c>
      <c r="P2973" t="s">
        <v>100</v>
      </c>
      <c r="Q2973">
        <v>117</v>
      </c>
      <c r="R2973" t="s">
        <v>98</v>
      </c>
      <c r="S2973" t="s">
        <v>98</v>
      </c>
      <c r="T2973" t="str">
        <f>IF(Transcripts[[#This Row],[List?]]="Y", Transcripts[[#This Row],[RefSeq mRNA ID]]&amp;IF(Transcripts[[#This Row],[Preferred?]]="Y", " (Preferred)", ""), "")</f>
        <v/>
      </c>
      <c r="V2973" s="43" t="s">
        <v>18642</v>
      </c>
      <c r="W2973" s="43" t="e">
        <f t="array" ref="W2973">INDEX(Table6[#Data], MATCH(1, ISNUMBER(SEARCH(Transcripts[[#This Row],[RefSeq mRNA ID]], Table6['#name])), 0), 1)</f>
        <v>#N/A</v>
      </c>
      <c r="X2973" s="43"/>
      <c r="Y2973" s="43"/>
      <c r="Z2973" t="s">
        <v>7192</v>
      </c>
      <c r="AC2973" t="s">
        <v>104</v>
      </c>
      <c r="AD2973" t="s">
        <v>27</v>
      </c>
      <c r="AE2973" t="s">
        <v>7192</v>
      </c>
    </row>
    <row r="2974" spans="8:31" hidden="1" x14ac:dyDescent="0.25">
      <c r="H2974" t="s">
        <v>151</v>
      </c>
      <c r="I2974" t="s">
        <v>8050</v>
      </c>
      <c r="L2974">
        <v>875</v>
      </c>
      <c r="M2974" t="s">
        <v>212</v>
      </c>
      <c r="N2974" t="s">
        <v>8051</v>
      </c>
      <c r="P2974" t="s">
        <v>100</v>
      </c>
      <c r="Q2974">
        <v>0</v>
      </c>
      <c r="R2974" t="s">
        <v>98</v>
      </c>
      <c r="S2974" t="s">
        <v>98</v>
      </c>
      <c r="T2974" t="str">
        <f>IF(Transcripts[[#This Row],[List?]]="Y", Transcripts[[#This Row],[RefSeq mRNA ID]]&amp;IF(Transcripts[[#This Row],[Preferred?]]="Y", " (Preferred)", ""), "")</f>
        <v/>
      </c>
      <c r="V2974" s="43" t="s">
        <v>18642</v>
      </c>
      <c r="W2974" s="43" t="e">
        <f t="array" ref="W2974">INDEX(Table6[#Data], MATCH(1, ISNUMBER(SEARCH(Transcripts[[#This Row],[RefSeq mRNA ID]], Table6['#name])), 0), 1)</f>
        <v>#N/A</v>
      </c>
      <c r="X2974" s="43"/>
      <c r="Y2974" s="43"/>
      <c r="Z2974" t="s">
        <v>7194</v>
      </c>
      <c r="AC2974" t="s">
        <v>104</v>
      </c>
      <c r="AD2974" t="s">
        <v>27</v>
      </c>
      <c r="AE2974" t="s">
        <v>7194</v>
      </c>
    </row>
    <row r="2975" spans="8:31" hidden="1" x14ac:dyDescent="0.25">
      <c r="H2975" t="s">
        <v>151</v>
      </c>
      <c r="I2975" t="s">
        <v>8052</v>
      </c>
      <c r="L2975">
        <v>693</v>
      </c>
      <c r="M2975" t="s">
        <v>212</v>
      </c>
      <c r="N2975" t="s">
        <v>8053</v>
      </c>
      <c r="P2975" t="s">
        <v>100</v>
      </c>
      <c r="Q2975">
        <v>0</v>
      </c>
      <c r="R2975" t="s">
        <v>98</v>
      </c>
      <c r="S2975" t="s">
        <v>98</v>
      </c>
      <c r="T2975" t="str">
        <f>IF(Transcripts[[#This Row],[List?]]="Y", Transcripts[[#This Row],[RefSeq mRNA ID]]&amp;IF(Transcripts[[#This Row],[Preferred?]]="Y", " (Preferred)", ""), "")</f>
        <v/>
      </c>
      <c r="V2975" s="43" t="s">
        <v>18642</v>
      </c>
      <c r="W2975" s="43" t="e">
        <f t="array" ref="W2975">INDEX(Table6[#Data], MATCH(1, ISNUMBER(SEARCH(Transcripts[[#This Row],[RefSeq mRNA ID]], Table6['#name])), 0), 1)</f>
        <v>#N/A</v>
      </c>
      <c r="X2975" s="43"/>
      <c r="Y2975" s="43"/>
      <c r="Z2975" t="s">
        <v>7186</v>
      </c>
      <c r="AC2975" t="s">
        <v>104</v>
      </c>
      <c r="AD2975" t="s">
        <v>27</v>
      </c>
      <c r="AE2975" t="s">
        <v>7186</v>
      </c>
    </row>
    <row r="2976" spans="8:31" hidden="1" x14ac:dyDescent="0.25">
      <c r="H2976" t="s">
        <v>151</v>
      </c>
      <c r="I2976" t="s">
        <v>8054</v>
      </c>
      <c r="L2976">
        <v>593</v>
      </c>
      <c r="M2976" t="s">
        <v>212</v>
      </c>
      <c r="N2976" t="s">
        <v>8055</v>
      </c>
      <c r="P2976" t="s">
        <v>100</v>
      </c>
      <c r="Q2976">
        <v>0</v>
      </c>
      <c r="R2976" t="s">
        <v>98</v>
      </c>
      <c r="S2976" t="s">
        <v>98</v>
      </c>
      <c r="T2976" t="str">
        <f>IF(Transcripts[[#This Row],[List?]]="Y", Transcripts[[#This Row],[RefSeq mRNA ID]]&amp;IF(Transcripts[[#This Row],[Preferred?]]="Y", " (Preferred)", ""), "")</f>
        <v/>
      </c>
      <c r="V2976" s="43" t="s">
        <v>18642</v>
      </c>
      <c r="W2976" s="43" t="e">
        <f t="array" ref="W2976">INDEX(Table6[#Data], MATCH(1, ISNUMBER(SEARCH(Transcripts[[#This Row],[RefSeq mRNA ID]], Table6['#name])), 0), 1)</f>
        <v>#N/A</v>
      </c>
      <c r="X2976" s="43"/>
      <c r="Y2976" s="43"/>
      <c r="Z2976" t="s">
        <v>1969</v>
      </c>
      <c r="AA2976" t="s">
        <v>1970</v>
      </c>
      <c r="AB2976">
        <v>2031</v>
      </c>
      <c r="AC2976" t="s">
        <v>136</v>
      </c>
      <c r="AD2976" t="s">
        <v>27</v>
      </c>
      <c r="AE2976" t="s">
        <v>11905</v>
      </c>
    </row>
    <row r="2977" spans="8:31" hidden="1" x14ac:dyDescent="0.25">
      <c r="H2977" t="s">
        <v>151</v>
      </c>
      <c r="I2977" t="s">
        <v>8056</v>
      </c>
      <c r="L2977">
        <v>583</v>
      </c>
      <c r="M2977" t="s">
        <v>212</v>
      </c>
      <c r="N2977" t="s">
        <v>8057</v>
      </c>
      <c r="P2977" t="s">
        <v>100</v>
      </c>
      <c r="Q2977">
        <v>0</v>
      </c>
      <c r="R2977" t="s">
        <v>98</v>
      </c>
      <c r="S2977" t="s">
        <v>98</v>
      </c>
      <c r="T2977" t="str">
        <f>IF(Transcripts[[#This Row],[List?]]="Y", Transcripts[[#This Row],[RefSeq mRNA ID]]&amp;IF(Transcripts[[#This Row],[Preferred?]]="Y", " (Preferred)", ""), "")</f>
        <v/>
      </c>
      <c r="V2977" s="43" t="s">
        <v>18642</v>
      </c>
      <c r="W2977" s="43" t="e">
        <f t="array" ref="W2977">INDEX(Table6[#Data], MATCH(1, ISNUMBER(SEARCH(Transcripts[[#This Row],[RefSeq mRNA ID]], Table6['#name])), 0), 1)</f>
        <v>#N/A</v>
      </c>
      <c r="X2977" s="43"/>
      <c r="Y2977" s="43"/>
      <c r="Z2977" t="s">
        <v>2004</v>
      </c>
      <c r="AC2977" t="s">
        <v>136</v>
      </c>
      <c r="AD2977" t="s">
        <v>27</v>
      </c>
      <c r="AE2977" t="s">
        <v>2004</v>
      </c>
    </row>
    <row r="2978" spans="8:31" hidden="1" x14ac:dyDescent="0.25">
      <c r="H2978" t="s">
        <v>151</v>
      </c>
      <c r="I2978" t="s">
        <v>8058</v>
      </c>
      <c r="L2978">
        <v>555</v>
      </c>
      <c r="M2978" t="s">
        <v>212</v>
      </c>
      <c r="N2978" t="s">
        <v>8059</v>
      </c>
      <c r="P2978" t="s">
        <v>100</v>
      </c>
      <c r="Q2978">
        <v>0</v>
      </c>
      <c r="R2978" t="s">
        <v>98</v>
      </c>
      <c r="S2978" t="s">
        <v>98</v>
      </c>
      <c r="T2978" t="str">
        <f>IF(Transcripts[[#This Row],[List?]]="Y", Transcripts[[#This Row],[RefSeq mRNA ID]]&amp;IF(Transcripts[[#This Row],[Preferred?]]="Y", " (Preferred)", ""), "")</f>
        <v/>
      </c>
      <c r="V2978" s="43" t="s">
        <v>18642</v>
      </c>
      <c r="W2978" s="43" t="e">
        <f t="array" ref="W2978">INDEX(Table6[#Data], MATCH(1, ISNUMBER(SEARCH(Transcripts[[#This Row],[RefSeq mRNA ID]], Table6['#name])), 0), 1)</f>
        <v>#N/A</v>
      </c>
      <c r="X2978" s="43"/>
      <c r="Y2978" s="43"/>
      <c r="Z2978" t="s">
        <v>1977</v>
      </c>
      <c r="AA2978" t="s">
        <v>1978</v>
      </c>
      <c r="AB2978">
        <v>2037</v>
      </c>
      <c r="AC2978" t="s">
        <v>136</v>
      </c>
      <c r="AD2978" t="s">
        <v>27</v>
      </c>
      <c r="AE2978" t="s">
        <v>11906</v>
      </c>
    </row>
    <row r="2979" spans="8:31" hidden="1" x14ac:dyDescent="0.25">
      <c r="H2979" t="s">
        <v>151</v>
      </c>
      <c r="I2979" t="s">
        <v>8060</v>
      </c>
      <c r="L2979">
        <v>459</v>
      </c>
      <c r="M2979" t="s">
        <v>212</v>
      </c>
      <c r="N2979" t="s">
        <v>8061</v>
      </c>
      <c r="P2979" t="s">
        <v>100</v>
      </c>
      <c r="Q2979">
        <v>0</v>
      </c>
      <c r="R2979" t="s">
        <v>98</v>
      </c>
      <c r="S2979" t="s">
        <v>98</v>
      </c>
      <c r="T2979" t="str">
        <f>IF(Transcripts[[#This Row],[List?]]="Y", Transcripts[[#This Row],[RefSeq mRNA ID]]&amp;IF(Transcripts[[#This Row],[Preferred?]]="Y", " (Preferred)", ""), "")</f>
        <v/>
      </c>
      <c r="V2979" s="43" t="s">
        <v>18642</v>
      </c>
      <c r="W2979" s="43" t="e">
        <f t="array" ref="W2979">INDEX(Table6[#Data], MATCH(1, ISNUMBER(SEARCH(Transcripts[[#This Row],[RefSeq mRNA ID]], Table6['#name])), 0), 1)</f>
        <v>#N/A</v>
      </c>
      <c r="X2979" s="43"/>
      <c r="Y2979" s="43"/>
      <c r="Z2979" t="s">
        <v>1995</v>
      </c>
      <c r="AA2979" t="s">
        <v>1996</v>
      </c>
      <c r="AB2979">
        <v>1920</v>
      </c>
      <c r="AC2979" t="s">
        <v>136</v>
      </c>
      <c r="AD2979" t="s">
        <v>27</v>
      </c>
      <c r="AE2979" t="s">
        <v>11907</v>
      </c>
    </row>
    <row r="2980" spans="8:31" hidden="1" x14ac:dyDescent="0.25">
      <c r="H2980" t="s">
        <v>8062</v>
      </c>
      <c r="I2980" t="s">
        <v>8068</v>
      </c>
      <c r="J2980" t="s">
        <v>8069</v>
      </c>
      <c r="K2980" t="s">
        <v>19924</v>
      </c>
      <c r="L2980">
        <v>6526</v>
      </c>
      <c r="M2980" t="s">
        <v>27</v>
      </c>
      <c r="N2980" t="s">
        <v>8070</v>
      </c>
      <c r="P2980" t="s">
        <v>8071</v>
      </c>
      <c r="Q2980">
        <v>3915</v>
      </c>
      <c r="R2980" t="s">
        <v>97</v>
      </c>
      <c r="S2980" t="s">
        <v>97</v>
      </c>
      <c r="T2980" t="str">
        <f>IF(Transcripts[[#This Row],[List?]]="Y", Transcripts[[#This Row],[RefSeq mRNA ID]]&amp;IF(Transcripts[[#This Row],[Preferred?]]="Y", " (Preferred)", ""), "")</f>
        <v>NM_012433.3 (Preferred)</v>
      </c>
      <c r="V2980" s="43" t="s">
        <v>18643</v>
      </c>
      <c r="W2980" s="43" t="e">
        <f t="array" ref="W2980">INDEX(Table6[#Data], MATCH(1, ISNUMBER(SEARCH(Transcripts[[#This Row],[RefSeq mRNA ID]], Table6['#name])), 0), 1)</f>
        <v>#N/A</v>
      </c>
      <c r="X2980" s="43"/>
      <c r="Y2980" s="43"/>
      <c r="Z2980" t="s">
        <v>1983</v>
      </c>
      <c r="AA2980" t="s">
        <v>1984</v>
      </c>
      <c r="AB2980">
        <v>1989</v>
      </c>
      <c r="AC2980" t="s">
        <v>136</v>
      </c>
      <c r="AD2980" t="s">
        <v>27</v>
      </c>
      <c r="AE2980" t="s">
        <v>11908</v>
      </c>
    </row>
    <row r="2981" spans="8:31" hidden="1" x14ac:dyDescent="0.25">
      <c r="H2981" t="s">
        <v>8062</v>
      </c>
      <c r="I2981" t="s">
        <v>8075</v>
      </c>
      <c r="J2981" t="s">
        <v>8076</v>
      </c>
      <c r="L2981">
        <v>723</v>
      </c>
      <c r="M2981" t="s">
        <v>27</v>
      </c>
      <c r="N2981" t="s">
        <v>8077</v>
      </c>
      <c r="Q2981">
        <v>723</v>
      </c>
      <c r="R2981" t="s">
        <v>98</v>
      </c>
      <c r="S2981" t="s">
        <v>98</v>
      </c>
      <c r="T2981" t="str">
        <f>IF(Transcripts[[#This Row],[List?]]="Y", Transcripts[[#This Row],[RefSeq mRNA ID]]&amp;IF(Transcripts[[#This Row],[Preferred?]]="Y", " (Preferred)", ""), "")</f>
        <v/>
      </c>
      <c r="V2981" s="43" t="s">
        <v>18643</v>
      </c>
      <c r="W2981" s="43" t="e">
        <f t="array" ref="W2981">INDEX(Table6[#Data], MATCH(1, ISNUMBER(SEARCH(Transcripts[[#This Row],[RefSeq mRNA ID]], Table6['#name])), 0), 1)</f>
        <v>#N/A</v>
      </c>
      <c r="X2981" s="43"/>
      <c r="Y2981" s="43"/>
      <c r="Z2981" t="s">
        <v>1935</v>
      </c>
      <c r="AA2981" t="s">
        <v>1936</v>
      </c>
      <c r="AB2981">
        <v>4551</v>
      </c>
      <c r="AC2981" t="s">
        <v>136</v>
      </c>
      <c r="AD2981" t="s">
        <v>27</v>
      </c>
      <c r="AE2981" t="s">
        <v>11909</v>
      </c>
    </row>
    <row r="2982" spans="8:31" hidden="1" x14ac:dyDescent="0.25">
      <c r="H2982" t="s">
        <v>8062</v>
      </c>
      <c r="I2982" t="s">
        <v>8072</v>
      </c>
      <c r="J2982" t="s">
        <v>8073</v>
      </c>
      <c r="K2982" t="s">
        <v>19923</v>
      </c>
      <c r="L2982">
        <v>2127</v>
      </c>
      <c r="M2982" t="s">
        <v>27</v>
      </c>
      <c r="N2982" t="s">
        <v>8074</v>
      </c>
      <c r="Q2982">
        <v>465</v>
      </c>
      <c r="R2982" t="s">
        <v>98</v>
      </c>
      <c r="S2982" t="s">
        <v>97</v>
      </c>
      <c r="T2982" t="str">
        <f>IF(Transcripts[[#This Row],[List?]]="Y", Transcripts[[#This Row],[RefSeq mRNA ID]]&amp;IF(Transcripts[[#This Row],[Preferred?]]="Y", " (Preferred)", ""), "")</f>
        <v>NM_001308824.1</v>
      </c>
      <c r="V2982" s="43" t="s">
        <v>18643</v>
      </c>
      <c r="W2982" s="43" t="e">
        <f t="array" ref="W2982">INDEX(Table6[#Data], MATCH(1, ISNUMBER(SEARCH(Transcripts[[#This Row],[RefSeq mRNA ID]], Table6['#name])), 0), 1)</f>
        <v>#N/A</v>
      </c>
      <c r="X2982" s="43"/>
      <c r="Y2982" s="43"/>
      <c r="Z2982" t="s">
        <v>1989</v>
      </c>
      <c r="AA2982" t="s">
        <v>1990</v>
      </c>
      <c r="AB2982">
        <v>1899</v>
      </c>
      <c r="AC2982" t="s">
        <v>136</v>
      </c>
      <c r="AD2982" t="s">
        <v>27</v>
      </c>
      <c r="AE2982" t="s">
        <v>11910</v>
      </c>
    </row>
    <row r="2983" spans="8:31" hidden="1" x14ac:dyDescent="0.25">
      <c r="H2983" t="s">
        <v>8062</v>
      </c>
      <c r="I2983" t="s">
        <v>8078</v>
      </c>
      <c r="J2983" t="s">
        <v>8079</v>
      </c>
      <c r="K2983" t="s">
        <v>19922</v>
      </c>
      <c r="L2983">
        <v>651</v>
      </c>
      <c r="M2983" t="s">
        <v>27</v>
      </c>
      <c r="N2983" t="s">
        <v>8080</v>
      </c>
      <c r="P2983" t="s">
        <v>8081</v>
      </c>
      <c r="Q2983">
        <v>435</v>
      </c>
      <c r="R2983" t="s">
        <v>98</v>
      </c>
      <c r="S2983" t="s">
        <v>97</v>
      </c>
      <c r="T2983" t="str">
        <f>IF(Transcripts[[#This Row],[List?]]="Y", Transcripts[[#This Row],[RefSeq mRNA ID]]&amp;IF(Transcripts[[#This Row],[Preferred?]]="Y", " (Preferred)", ""), "")</f>
        <v>NM_001005526.2</v>
      </c>
      <c r="V2983" s="43" t="s">
        <v>18643</v>
      </c>
      <c r="W2983" s="43" t="e">
        <f t="array" ref="W2983">INDEX(Table6[#Data], MATCH(1, ISNUMBER(SEARCH(Transcripts[[#This Row],[RefSeq mRNA ID]], Table6['#name])), 0), 1)</f>
        <v>#N/A</v>
      </c>
      <c r="X2983" s="43"/>
      <c r="Y2983" s="43"/>
      <c r="Z2983" t="s">
        <v>1941</v>
      </c>
      <c r="AA2983" t="s">
        <v>1942</v>
      </c>
      <c r="AB2983">
        <v>4518</v>
      </c>
      <c r="AC2983" t="s">
        <v>136</v>
      </c>
      <c r="AD2983" t="s">
        <v>27</v>
      </c>
      <c r="AE2983" t="s">
        <v>11911</v>
      </c>
    </row>
    <row r="2984" spans="8:31" hidden="1" x14ac:dyDescent="0.25">
      <c r="H2984" t="s">
        <v>8062</v>
      </c>
      <c r="I2984" t="s">
        <v>8082</v>
      </c>
      <c r="J2984" t="s">
        <v>8083</v>
      </c>
      <c r="L2984">
        <v>600</v>
      </c>
      <c r="M2984" t="s">
        <v>27</v>
      </c>
      <c r="N2984" t="s">
        <v>8084</v>
      </c>
      <c r="P2984" t="s">
        <v>8081</v>
      </c>
      <c r="Q2984">
        <v>435</v>
      </c>
      <c r="R2984" t="s">
        <v>98</v>
      </c>
      <c r="S2984" t="s">
        <v>98</v>
      </c>
      <c r="T2984" t="str">
        <f>IF(Transcripts[[#This Row],[List?]]="Y", Transcripts[[#This Row],[RefSeq mRNA ID]]&amp;IF(Transcripts[[#This Row],[Preferred?]]="Y", " (Preferred)", ""), "")</f>
        <v/>
      </c>
      <c r="V2984" s="43" t="s">
        <v>18643</v>
      </c>
      <c r="W2984" s="43" t="e">
        <f t="array" ref="W2984">INDEX(Table6[#Data], MATCH(1, ISNUMBER(SEARCH(Transcripts[[#This Row],[RefSeq mRNA ID]], Table6['#name])), 0), 1)</f>
        <v>#N/A</v>
      </c>
      <c r="X2984" s="43"/>
      <c r="Y2984" s="43"/>
      <c r="Z2984" t="s">
        <v>1946</v>
      </c>
      <c r="AA2984" t="s">
        <v>1947</v>
      </c>
      <c r="AB2984">
        <v>4452</v>
      </c>
      <c r="AC2984" t="s">
        <v>136</v>
      </c>
      <c r="AD2984" t="s">
        <v>27</v>
      </c>
      <c r="AE2984" t="s">
        <v>11912</v>
      </c>
    </row>
    <row r="2985" spans="8:31" hidden="1" x14ac:dyDescent="0.25">
      <c r="H2985" t="s">
        <v>8062</v>
      </c>
      <c r="I2985" t="s">
        <v>8063</v>
      </c>
      <c r="J2985" t="s">
        <v>8064</v>
      </c>
      <c r="L2985">
        <v>593</v>
      </c>
      <c r="M2985" t="s">
        <v>189</v>
      </c>
      <c r="N2985" t="s">
        <v>8065</v>
      </c>
      <c r="P2985" t="s">
        <v>100</v>
      </c>
      <c r="Q2985">
        <v>114</v>
      </c>
      <c r="R2985" t="s">
        <v>98</v>
      </c>
      <c r="S2985" t="s">
        <v>98</v>
      </c>
      <c r="T2985" t="str">
        <f>IF(Transcripts[[#This Row],[List?]]="Y", Transcripts[[#This Row],[RefSeq mRNA ID]]&amp;IF(Transcripts[[#This Row],[Preferred?]]="Y", " (Preferred)", ""), "")</f>
        <v/>
      </c>
      <c r="V2985" s="43" t="s">
        <v>18643</v>
      </c>
      <c r="W2985" s="43" t="e">
        <f t="array" ref="W2985">INDEX(Table6[#Data], MATCH(1, ISNUMBER(SEARCH(Transcripts[[#This Row],[RefSeq mRNA ID]], Table6['#name])), 0), 1)</f>
        <v>#N/A</v>
      </c>
      <c r="X2985" s="43"/>
      <c r="Y2985" s="43"/>
      <c r="Z2985" t="s">
        <v>1951</v>
      </c>
      <c r="AA2985" t="s">
        <v>1952</v>
      </c>
      <c r="AB2985">
        <v>4350</v>
      </c>
      <c r="AC2985" t="s">
        <v>136</v>
      </c>
      <c r="AD2985" t="s">
        <v>27</v>
      </c>
      <c r="AE2985" t="s">
        <v>11913</v>
      </c>
    </row>
    <row r="2986" spans="8:31" hidden="1" x14ac:dyDescent="0.25">
      <c r="H2986" t="s">
        <v>8062</v>
      </c>
      <c r="I2986" t="s">
        <v>8066</v>
      </c>
      <c r="L2986">
        <v>141</v>
      </c>
      <c r="M2986" t="s">
        <v>195</v>
      </c>
      <c r="N2986" t="s">
        <v>8067</v>
      </c>
      <c r="P2986" t="s">
        <v>100</v>
      </c>
      <c r="Q2986">
        <v>0</v>
      </c>
      <c r="R2986" t="s">
        <v>98</v>
      </c>
      <c r="S2986" t="s">
        <v>98</v>
      </c>
      <c r="T2986" t="str">
        <f>IF(Transcripts[[#This Row],[List?]]="Y", Transcripts[[#This Row],[RefSeq mRNA ID]]&amp;IF(Transcripts[[#This Row],[Preferred?]]="Y", " (Preferred)", ""), "")</f>
        <v/>
      </c>
      <c r="V2986" s="43" t="s">
        <v>18643</v>
      </c>
      <c r="W2986" s="43" t="e">
        <f t="array" ref="W2986">INDEX(Table6[#Data], MATCH(1, ISNUMBER(SEARCH(Transcripts[[#This Row],[RefSeq mRNA ID]], Table6['#name])), 0), 1)</f>
        <v>#N/A</v>
      </c>
      <c r="X2986" s="43"/>
      <c r="Y2986" s="43"/>
      <c r="Z2986" t="s">
        <v>1956</v>
      </c>
      <c r="AA2986" t="s">
        <v>1957</v>
      </c>
      <c r="AB2986">
        <v>4212</v>
      </c>
      <c r="AC2986" t="s">
        <v>136</v>
      </c>
      <c r="AD2986" t="s">
        <v>27</v>
      </c>
      <c r="AE2986" t="s">
        <v>11914</v>
      </c>
    </row>
    <row r="2987" spans="8:31" hidden="1" x14ac:dyDescent="0.25">
      <c r="H2987" t="s">
        <v>8062</v>
      </c>
      <c r="I2987" t="s">
        <v>8085</v>
      </c>
      <c r="L2987">
        <v>2003</v>
      </c>
      <c r="M2987" t="s">
        <v>212</v>
      </c>
      <c r="N2987" t="s">
        <v>8086</v>
      </c>
      <c r="P2987" t="s">
        <v>100</v>
      </c>
      <c r="Q2987">
        <v>0</v>
      </c>
      <c r="R2987" t="s">
        <v>98</v>
      </c>
      <c r="S2987" t="s">
        <v>98</v>
      </c>
      <c r="T2987" t="str">
        <f>IF(Transcripts[[#This Row],[List?]]="Y", Transcripts[[#This Row],[RefSeq mRNA ID]]&amp;IF(Transcripts[[#This Row],[Preferred?]]="Y", " (Preferred)", ""), "")</f>
        <v/>
      </c>
      <c r="V2987" s="43" t="s">
        <v>18643</v>
      </c>
      <c r="W2987" s="43" t="e">
        <f t="array" ref="W2987">INDEX(Table6[#Data], MATCH(1, ISNUMBER(SEARCH(Transcripts[[#This Row],[RefSeq mRNA ID]], Table6['#name])), 0), 1)</f>
        <v>#N/A</v>
      </c>
      <c r="X2987" s="43"/>
      <c r="Y2987" s="43"/>
      <c r="Z2987" t="s">
        <v>1961</v>
      </c>
      <c r="AA2987" t="s">
        <v>1962</v>
      </c>
      <c r="AB2987">
        <v>4044</v>
      </c>
      <c r="AC2987" t="s">
        <v>136</v>
      </c>
      <c r="AD2987" t="s">
        <v>27</v>
      </c>
      <c r="AE2987" t="s">
        <v>11915</v>
      </c>
    </row>
    <row r="2988" spans="8:31" hidden="1" x14ac:dyDescent="0.25">
      <c r="H2988" t="s">
        <v>8062</v>
      </c>
      <c r="I2988" t="s">
        <v>8087</v>
      </c>
      <c r="L2988">
        <v>772</v>
      </c>
      <c r="M2988" t="s">
        <v>212</v>
      </c>
      <c r="N2988" t="s">
        <v>8088</v>
      </c>
      <c r="P2988" t="s">
        <v>100</v>
      </c>
      <c r="Q2988">
        <v>0</v>
      </c>
      <c r="R2988" t="s">
        <v>98</v>
      </c>
      <c r="S2988" t="s">
        <v>98</v>
      </c>
      <c r="T2988" t="str">
        <f>IF(Transcripts[[#This Row],[List?]]="Y", Transcripts[[#This Row],[RefSeq mRNA ID]]&amp;IF(Transcripts[[#This Row],[Preferred?]]="Y", " (Preferred)", ""), "")</f>
        <v/>
      </c>
      <c r="V2988" s="43" t="s">
        <v>18643</v>
      </c>
      <c r="W2988" s="43" t="e">
        <f t="array" ref="W2988">INDEX(Table6[#Data], MATCH(1, ISNUMBER(SEARCH(Transcripts[[#This Row],[RefSeq mRNA ID]], Table6['#name])), 0), 1)</f>
        <v>#N/A</v>
      </c>
      <c r="X2988" s="43"/>
      <c r="Y2988" s="43"/>
      <c r="Z2988" t="s">
        <v>1927</v>
      </c>
      <c r="AC2988" t="s">
        <v>136</v>
      </c>
      <c r="AD2988" t="s">
        <v>27</v>
      </c>
      <c r="AE2988" t="s">
        <v>1927</v>
      </c>
    </row>
    <row r="2989" spans="8:31" hidden="1" x14ac:dyDescent="0.25">
      <c r="H2989" t="s">
        <v>8062</v>
      </c>
      <c r="I2989" t="s">
        <v>8089</v>
      </c>
      <c r="L2989">
        <v>587</v>
      </c>
      <c r="M2989" t="s">
        <v>212</v>
      </c>
      <c r="N2989" t="s">
        <v>8090</v>
      </c>
      <c r="P2989" t="s">
        <v>100</v>
      </c>
      <c r="Q2989">
        <v>0</v>
      </c>
      <c r="R2989" t="s">
        <v>98</v>
      </c>
      <c r="S2989" t="s">
        <v>98</v>
      </c>
      <c r="T2989" t="str">
        <f>IF(Transcripts[[#This Row],[List?]]="Y", Transcripts[[#This Row],[RefSeq mRNA ID]]&amp;IF(Transcripts[[#This Row],[Preferred?]]="Y", " (Preferred)", ""), "")</f>
        <v/>
      </c>
      <c r="V2989" s="43" t="s">
        <v>18643</v>
      </c>
      <c r="W2989" s="43" t="e">
        <f t="array" ref="W2989">INDEX(Table6[#Data], MATCH(1, ISNUMBER(SEARCH(Transcripts[[#This Row],[RefSeq mRNA ID]], Table6['#name])), 0), 1)</f>
        <v>#N/A</v>
      </c>
      <c r="X2989" s="43"/>
      <c r="Y2989" s="43"/>
      <c r="Z2989" t="s">
        <v>1963</v>
      </c>
      <c r="AA2989" t="s">
        <v>1964</v>
      </c>
      <c r="AB2989">
        <v>2079</v>
      </c>
      <c r="AC2989" t="s">
        <v>136</v>
      </c>
      <c r="AD2989" t="s">
        <v>27</v>
      </c>
      <c r="AE2989" t="s">
        <v>11916</v>
      </c>
    </row>
    <row r="2990" spans="8:31" hidden="1" x14ac:dyDescent="0.25">
      <c r="H2990" t="s">
        <v>8062</v>
      </c>
      <c r="I2990" t="s">
        <v>8091</v>
      </c>
      <c r="L2990">
        <v>510</v>
      </c>
      <c r="M2990" t="s">
        <v>212</v>
      </c>
      <c r="N2990" t="s">
        <v>8092</v>
      </c>
      <c r="P2990" t="s">
        <v>100</v>
      </c>
      <c r="Q2990">
        <v>0</v>
      </c>
      <c r="R2990" t="s">
        <v>98</v>
      </c>
      <c r="S2990" t="s">
        <v>98</v>
      </c>
      <c r="T2990" t="str">
        <f>IF(Transcripts[[#This Row],[List?]]="Y", Transcripts[[#This Row],[RefSeq mRNA ID]]&amp;IF(Transcripts[[#This Row],[Preferred?]]="Y", " (Preferred)", ""), "")</f>
        <v/>
      </c>
      <c r="V2990" s="43" t="s">
        <v>18643</v>
      </c>
      <c r="W2990" s="43" t="e">
        <f t="array" ref="W2990">INDEX(Table6[#Data], MATCH(1, ISNUMBER(SEARCH(Transcripts[[#This Row],[RefSeq mRNA ID]], Table6['#name])), 0), 1)</f>
        <v>#N/A</v>
      </c>
      <c r="X2990" s="43"/>
      <c r="Y2990" s="43"/>
      <c r="Z2990" t="s">
        <v>1971</v>
      </c>
      <c r="AA2990" t="s">
        <v>1972</v>
      </c>
      <c r="AB2990">
        <v>1902</v>
      </c>
      <c r="AC2990" t="s">
        <v>136</v>
      </c>
      <c r="AD2990" t="s">
        <v>27</v>
      </c>
      <c r="AE2990" t="s">
        <v>11917</v>
      </c>
    </row>
    <row r="2991" spans="8:31" hidden="1" x14ac:dyDescent="0.25">
      <c r="H2991" t="s">
        <v>8062</v>
      </c>
      <c r="I2991" t="s">
        <v>8093</v>
      </c>
      <c r="L2991">
        <v>475</v>
      </c>
      <c r="M2991" t="s">
        <v>212</v>
      </c>
      <c r="N2991" t="s">
        <v>8094</v>
      </c>
      <c r="P2991" t="s">
        <v>100</v>
      </c>
      <c r="Q2991">
        <v>0</v>
      </c>
      <c r="R2991" t="s">
        <v>98</v>
      </c>
      <c r="S2991" t="s">
        <v>98</v>
      </c>
      <c r="T2991" t="str">
        <f>IF(Transcripts[[#This Row],[List?]]="Y", Transcripts[[#This Row],[RefSeq mRNA ID]]&amp;IF(Transcripts[[#This Row],[Preferred?]]="Y", " (Preferred)", ""), "")</f>
        <v/>
      </c>
      <c r="V2991" s="43" t="s">
        <v>18643</v>
      </c>
      <c r="W2991" s="43" t="e">
        <f t="array" ref="W2991">INDEX(Table6[#Data], MATCH(1, ISNUMBER(SEARCH(Transcripts[[#This Row],[RefSeq mRNA ID]], Table6['#name])), 0), 1)</f>
        <v>#N/A</v>
      </c>
      <c r="X2991" s="43"/>
      <c r="Y2991" s="43"/>
      <c r="Z2991" t="s">
        <v>1930</v>
      </c>
      <c r="AC2991" t="s">
        <v>136</v>
      </c>
      <c r="AD2991" t="s">
        <v>27</v>
      </c>
      <c r="AE2991" t="s">
        <v>1930</v>
      </c>
    </row>
    <row r="2992" spans="8:31" hidden="1" x14ac:dyDescent="0.25">
      <c r="H2992" t="s">
        <v>144</v>
      </c>
      <c r="I2992" t="s">
        <v>8095</v>
      </c>
      <c r="J2992" t="s">
        <v>8096</v>
      </c>
      <c r="K2992" t="s">
        <v>19926</v>
      </c>
      <c r="L2992">
        <v>5406</v>
      </c>
      <c r="M2992" t="s">
        <v>27</v>
      </c>
      <c r="N2992" t="s">
        <v>8097</v>
      </c>
      <c r="P2992" t="s">
        <v>8098</v>
      </c>
      <c r="Q2992">
        <v>1728</v>
      </c>
      <c r="R2992" t="s">
        <v>97</v>
      </c>
      <c r="S2992" t="s">
        <v>97</v>
      </c>
      <c r="T2992" t="str">
        <f>IF(Transcripts[[#This Row],[List?]]="Y", Transcripts[[#This Row],[RefSeq mRNA ID]]&amp;IF(Transcripts[[#This Row],[Preferred?]]="Y", " (Preferred)", ""), "")</f>
        <v>NM_005475.2 (Preferred)</v>
      </c>
      <c r="V2992" s="43" t="s">
        <v>18644</v>
      </c>
      <c r="W2992" s="43" t="e">
        <f t="array" ref="W2992">INDEX(Table6[#Data], MATCH(1, ISNUMBER(SEARCH(Transcripts[[#This Row],[RefSeq mRNA ID]], Table6['#name])), 0), 1)</f>
        <v>#N/A</v>
      </c>
      <c r="X2992" s="43"/>
      <c r="Y2992" s="43"/>
      <c r="Z2992" t="s">
        <v>2007</v>
      </c>
      <c r="AC2992" t="s">
        <v>136</v>
      </c>
      <c r="AD2992" t="s">
        <v>27</v>
      </c>
      <c r="AE2992" t="s">
        <v>2007</v>
      </c>
    </row>
    <row r="2993" spans="8:31" hidden="1" x14ac:dyDescent="0.25">
      <c r="H2993" t="s">
        <v>144</v>
      </c>
      <c r="I2993" t="s">
        <v>8099</v>
      </c>
      <c r="J2993" t="s">
        <v>8100</v>
      </c>
      <c r="K2993" t="s">
        <v>19925</v>
      </c>
      <c r="L2993">
        <v>2062</v>
      </c>
      <c r="M2993" t="s">
        <v>27</v>
      </c>
      <c r="N2993" t="s">
        <v>8101</v>
      </c>
      <c r="Q2993">
        <v>1122</v>
      </c>
      <c r="R2993" t="s">
        <v>98</v>
      </c>
      <c r="S2993" t="s">
        <v>97</v>
      </c>
      <c r="T2993" t="str">
        <f>IF(Transcripts[[#This Row],[List?]]="Y", Transcripts[[#This Row],[RefSeq mRNA ID]]&amp;IF(Transcripts[[#This Row],[Preferred?]]="Y", " (Preferred)", ""), "")</f>
        <v>NM_001291424.1</v>
      </c>
      <c r="V2993" s="43" t="s">
        <v>18644</v>
      </c>
      <c r="W2993" s="43" t="e">
        <f t="array" ref="W2993">INDEX(Table6[#Data], MATCH(1, ISNUMBER(SEARCH(Transcripts[[#This Row],[RefSeq mRNA ID]], Table6['#name])), 0), 1)</f>
        <v>#N/A</v>
      </c>
      <c r="X2993" s="43"/>
      <c r="Y2993" s="43"/>
      <c r="Z2993" t="s">
        <v>2000</v>
      </c>
      <c r="AA2993" t="s">
        <v>2001</v>
      </c>
      <c r="AB2993">
        <v>724</v>
      </c>
      <c r="AC2993" t="s">
        <v>136</v>
      </c>
      <c r="AD2993" t="s">
        <v>27</v>
      </c>
      <c r="AE2993" t="s">
        <v>11918</v>
      </c>
    </row>
    <row r="2994" spans="8:31" hidden="1" x14ac:dyDescent="0.25">
      <c r="H2994" t="s">
        <v>144</v>
      </c>
      <c r="I2994" t="s">
        <v>8102</v>
      </c>
      <c r="J2994" t="s">
        <v>8103</v>
      </c>
      <c r="L2994">
        <v>648</v>
      </c>
      <c r="M2994" t="s">
        <v>27</v>
      </c>
      <c r="N2994" t="s">
        <v>8104</v>
      </c>
      <c r="Q2994">
        <v>648</v>
      </c>
      <c r="R2994" t="s">
        <v>98</v>
      </c>
      <c r="S2994" t="s">
        <v>98</v>
      </c>
      <c r="T2994" t="str">
        <f>IF(Transcripts[[#This Row],[List?]]="Y", Transcripts[[#This Row],[RefSeq mRNA ID]]&amp;IF(Transcripts[[#This Row],[Preferred?]]="Y", " (Preferred)", ""), "")</f>
        <v/>
      </c>
      <c r="V2994" s="43" t="s">
        <v>18644</v>
      </c>
      <c r="W2994" s="43" t="e">
        <f t="array" ref="W2994">INDEX(Table6[#Data], MATCH(1, ISNUMBER(SEARCH(Transcripts[[#This Row],[RefSeq mRNA ID]], Table6['#name])), 0), 1)</f>
        <v>#N/A</v>
      </c>
      <c r="X2994" s="43"/>
      <c r="Y2994" s="43"/>
      <c r="Z2994" t="s">
        <v>5673</v>
      </c>
      <c r="AA2994" t="s">
        <v>5674</v>
      </c>
      <c r="AB2994">
        <v>774</v>
      </c>
      <c r="AC2994" t="s">
        <v>140</v>
      </c>
      <c r="AD2994" t="s">
        <v>27</v>
      </c>
      <c r="AE2994" t="s">
        <v>11919</v>
      </c>
    </row>
    <row r="2995" spans="8:31" hidden="1" x14ac:dyDescent="0.25">
      <c r="H2995" t="s">
        <v>8105</v>
      </c>
      <c r="I2995" t="s">
        <v>8110</v>
      </c>
      <c r="J2995" t="s">
        <v>8111</v>
      </c>
      <c r="K2995" t="s">
        <v>19928</v>
      </c>
      <c r="L2995">
        <v>2450</v>
      </c>
      <c r="M2995" t="s">
        <v>27</v>
      </c>
      <c r="N2995" t="s">
        <v>8112</v>
      </c>
      <c r="O2995" t="s">
        <v>8113</v>
      </c>
      <c r="P2995" t="s">
        <v>8114</v>
      </c>
      <c r="Q2995">
        <v>387</v>
      </c>
      <c r="R2995" t="s">
        <v>97</v>
      </c>
      <c r="S2995" t="s">
        <v>97</v>
      </c>
      <c r="T2995" t="str">
        <f>IF(Transcripts[[#This Row],[List?]]="Y", Transcripts[[#This Row],[RefSeq mRNA ID]]&amp;IF(Transcripts[[#This Row],[Preferred?]]="Y", " (Preferred)", ""), "")</f>
        <v>NM_002351.4 (Preferred)</v>
      </c>
      <c r="V2995" s="43" t="s">
        <v>18645</v>
      </c>
      <c r="W2995" s="43" t="e">
        <f t="array" ref="W2995">INDEX(Table6[#Data], MATCH(1, ISNUMBER(SEARCH(Transcripts[[#This Row],[RefSeq mRNA ID]], Table6['#name])), 0), 1)</f>
        <v>#N/A</v>
      </c>
      <c r="X2995" s="43"/>
      <c r="Y2995" s="43"/>
      <c r="Z2995" t="s">
        <v>5676</v>
      </c>
      <c r="AA2995" t="s">
        <v>5677</v>
      </c>
      <c r="AB2995">
        <v>552</v>
      </c>
      <c r="AC2995" t="s">
        <v>140</v>
      </c>
      <c r="AD2995" t="s">
        <v>27</v>
      </c>
      <c r="AE2995" t="s">
        <v>11920</v>
      </c>
    </row>
    <row r="2996" spans="8:31" hidden="1" x14ac:dyDescent="0.25">
      <c r="H2996" t="s">
        <v>8105</v>
      </c>
      <c r="I2996" t="s">
        <v>8115</v>
      </c>
      <c r="J2996" t="s">
        <v>8116</v>
      </c>
      <c r="K2996" t="s">
        <v>19927</v>
      </c>
      <c r="L2996">
        <v>593</v>
      </c>
      <c r="M2996" t="s">
        <v>27</v>
      </c>
      <c r="N2996" t="s">
        <v>8117</v>
      </c>
      <c r="P2996" t="s">
        <v>8118</v>
      </c>
      <c r="Q2996">
        <v>378</v>
      </c>
      <c r="R2996" t="s">
        <v>98</v>
      </c>
      <c r="S2996" t="s">
        <v>97</v>
      </c>
      <c r="T2996" t="str">
        <f>IF(Transcripts[[#This Row],[List?]]="Y", Transcripts[[#This Row],[RefSeq mRNA ID]]&amp;IF(Transcripts[[#This Row],[Preferred?]]="Y", " (Preferred)", ""), "")</f>
        <v>NM_001114937.2</v>
      </c>
      <c r="V2996" s="43" t="s">
        <v>18645</v>
      </c>
      <c r="W2996" s="43" t="e">
        <f t="array" ref="W2996">INDEX(Table6[#Data], MATCH(1, ISNUMBER(SEARCH(Transcripts[[#This Row],[RefSeq mRNA ID]], Table6['#name])), 0), 1)</f>
        <v>#N/A</v>
      </c>
      <c r="X2996" s="43"/>
      <c r="Y2996" s="43"/>
      <c r="Z2996" t="s">
        <v>5666</v>
      </c>
      <c r="AA2996" t="s">
        <v>5667</v>
      </c>
      <c r="AB2996">
        <v>1365</v>
      </c>
      <c r="AC2996" t="s">
        <v>140</v>
      </c>
      <c r="AD2996" t="s">
        <v>27</v>
      </c>
      <c r="AE2996" t="s">
        <v>11921</v>
      </c>
    </row>
    <row r="2997" spans="8:31" hidden="1" x14ac:dyDescent="0.25">
      <c r="H2997" t="s">
        <v>8105</v>
      </c>
      <c r="I2997" t="s">
        <v>8119</v>
      </c>
      <c r="J2997" t="s">
        <v>8120</v>
      </c>
      <c r="L2997">
        <v>461</v>
      </c>
      <c r="M2997" t="s">
        <v>27</v>
      </c>
      <c r="N2997" t="s">
        <v>8121</v>
      </c>
      <c r="Q2997">
        <v>231</v>
      </c>
      <c r="R2997" t="s">
        <v>98</v>
      </c>
      <c r="S2997" t="s">
        <v>98</v>
      </c>
      <c r="T2997" t="str">
        <f>IF(Transcripts[[#This Row],[List?]]="Y", Transcripts[[#This Row],[RefSeq mRNA ID]]&amp;IF(Transcripts[[#This Row],[Preferred?]]="Y", " (Preferred)", ""), "")</f>
        <v/>
      </c>
      <c r="V2997" s="43" t="s">
        <v>18645</v>
      </c>
      <c r="W2997" s="43" t="e">
        <f t="array" ref="W2997">INDEX(Table6[#Data], MATCH(1, ISNUMBER(SEARCH(Transcripts[[#This Row],[RefSeq mRNA ID]], Table6['#name])), 0), 1)</f>
        <v>#N/A</v>
      </c>
      <c r="X2997" s="43"/>
      <c r="Y2997" s="43"/>
      <c r="Z2997" t="s">
        <v>5670</v>
      </c>
      <c r="AA2997" t="s">
        <v>5671</v>
      </c>
      <c r="AB2997">
        <v>1362</v>
      </c>
      <c r="AC2997" t="s">
        <v>140</v>
      </c>
      <c r="AD2997" t="s">
        <v>27</v>
      </c>
      <c r="AE2997" t="s">
        <v>11922</v>
      </c>
    </row>
    <row r="2998" spans="8:31" hidden="1" x14ac:dyDescent="0.25">
      <c r="H2998" t="s">
        <v>8105</v>
      </c>
      <c r="I2998" t="s">
        <v>8106</v>
      </c>
      <c r="L2998">
        <v>474</v>
      </c>
      <c r="M2998" t="s">
        <v>195</v>
      </c>
      <c r="N2998" t="s">
        <v>8107</v>
      </c>
      <c r="P2998" t="s">
        <v>100</v>
      </c>
      <c r="Q2998">
        <v>0</v>
      </c>
      <c r="R2998" t="s">
        <v>98</v>
      </c>
      <c r="S2998" t="s">
        <v>98</v>
      </c>
      <c r="T2998" t="str">
        <f>IF(Transcripts[[#This Row],[List?]]="Y", Transcripts[[#This Row],[RefSeq mRNA ID]]&amp;IF(Transcripts[[#This Row],[Preferred?]]="Y", " (Preferred)", ""), "")</f>
        <v/>
      </c>
      <c r="V2998" s="43" t="s">
        <v>18645</v>
      </c>
      <c r="W2998" s="43" t="e">
        <f t="array" ref="W2998">INDEX(Table6[#Data], MATCH(1, ISNUMBER(SEARCH(Transcripts[[#This Row],[RefSeq mRNA ID]], Table6['#name])), 0), 1)</f>
        <v>#N/A</v>
      </c>
      <c r="X2998" s="43"/>
      <c r="Y2998" s="43"/>
      <c r="Z2998" t="s">
        <v>5679</v>
      </c>
      <c r="AA2998" t="s">
        <v>5680</v>
      </c>
      <c r="AB2998">
        <v>179</v>
      </c>
      <c r="AC2998" t="s">
        <v>140</v>
      </c>
      <c r="AD2998" t="s">
        <v>27</v>
      </c>
      <c r="AE2998" t="s">
        <v>11923</v>
      </c>
    </row>
    <row r="2999" spans="8:31" hidden="1" x14ac:dyDescent="0.25">
      <c r="H2999" t="s">
        <v>8105</v>
      </c>
      <c r="I2999" t="s">
        <v>8108</v>
      </c>
      <c r="L2999">
        <v>419</v>
      </c>
      <c r="M2999" t="s">
        <v>195</v>
      </c>
      <c r="N2999" t="s">
        <v>8109</v>
      </c>
      <c r="P2999" t="s">
        <v>100</v>
      </c>
      <c r="Q2999">
        <v>0</v>
      </c>
      <c r="R2999" t="s">
        <v>98</v>
      </c>
      <c r="S2999" t="s">
        <v>98</v>
      </c>
      <c r="T2999" t="str">
        <f>IF(Transcripts[[#This Row],[List?]]="Y", Transcripts[[#This Row],[RefSeq mRNA ID]]&amp;IF(Transcripts[[#This Row],[Preferred?]]="Y", " (Preferred)", ""), "")</f>
        <v/>
      </c>
      <c r="V2999" s="43" t="s">
        <v>18645</v>
      </c>
      <c r="W2999" s="43" t="e">
        <f t="array" ref="W2999">INDEX(Table6[#Data], MATCH(1, ISNUMBER(SEARCH(Transcripts[[#This Row],[RefSeq mRNA ID]], Table6['#name])), 0), 1)</f>
        <v>#N/A</v>
      </c>
      <c r="X2999" s="43"/>
      <c r="Y2999" s="43"/>
      <c r="Z2999" t="s">
        <v>8582</v>
      </c>
      <c r="AA2999" t="s">
        <v>8583</v>
      </c>
      <c r="AB2999">
        <v>2313</v>
      </c>
      <c r="AC2999" t="s">
        <v>8579</v>
      </c>
      <c r="AD2999" t="s">
        <v>27</v>
      </c>
      <c r="AE2999" t="s">
        <v>11924</v>
      </c>
    </row>
    <row r="3000" spans="8:31" hidden="1" x14ac:dyDescent="0.25">
      <c r="H3000" t="s">
        <v>8122</v>
      </c>
      <c r="I3000" t="s">
        <v>8123</v>
      </c>
      <c r="J3000" t="s">
        <v>8124</v>
      </c>
      <c r="L3000">
        <v>699</v>
      </c>
      <c r="M3000" t="s">
        <v>189</v>
      </c>
      <c r="N3000" t="s">
        <v>8125</v>
      </c>
      <c r="Q3000">
        <v>270</v>
      </c>
      <c r="R3000" t="s">
        <v>98</v>
      </c>
      <c r="S3000" t="s">
        <v>98</v>
      </c>
      <c r="T3000" t="str">
        <f>IF(Transcripts[[#This Row],[List?]]="Y", Transcripts[[#This Row],[RefSeq mRNA ID]]&amp;IF(Transcripts[[#This Row],[Preferred?]]="Y", " (Preferred)", ""), "")</f>
        <v/>
      </c>
      <c r="V3000" s="43" t="s">
        <v>18646</v>
      </c>
      <c r="W3000" s="43" t="e">
        <f t="array" ref="W3000">INDEX(Table6[#Data], MATCH(1, ISNUMBER(SEARCH(Transcripts[[#This Row],[RefSeq mRNA ID]], Table6['#name])), 0), 1)</f>
        <v>#N/A</v>
      </c>
      <c r="X3000" s="43"/>
      <c r="Y3000" s="43"/>
      <c r="Z3000" t="s">
        <v>8587</v>
      </c>
      <c r="AA3000" t="s">
        <v>8588</v>
      </c>
      <c r="AB3000">
        <v>2169</v>
      </c>
      <c r="AC3000" t="s">
        <v>8579</v>
      </c>
      <c r="AD3000" t="s">
        <v>27</v>
      </c>
      <c r="AE3000" t="s">
        <v>11925</v>
      </c>
    </row>
    <row r="3001" spans="8:31" hidden="1" x14ac:dyDescent="0.25">
      <c r="H3001" t="s">
        <v>8122</v>
      </c>
      <c r="I3001" t="s">
        <v>8138</v>
      </c>
      <c r="J3001" t="s">
        <v>8139</v>
      </c>
      <c r="L3001">
        <v>661</v>
      </c>
      <c r="M3001" t="s">
        <v>27</v>
      </c>
      <c r="N3001" t="s">
        <v>8140</v>
      </c>
      <c r="Q3001">
        <v>270</v>
      </c>
      <c r="R3001" t="s">
        <v>98</v>
      </c>
      <c r="S3001" t="s">
        <v>98</v>
      </c>
      <c r="T3001" t="str">
        <f>IF(Transcripts[[#This Row],[List?]]="Y", Transcripts[[#This Row],[RefSeq mRNA ID]]&amp;IF(Transcripts[[#This Row],[Preferred?]]="Y", " (Preferred)", ""), "")</f>
        <v/>
      </c>
      <c r="V3001" s="43" t="s">
        <v>18646</v>
      </c>
      <c r="W3001" s="43" t="e">
        <f t="array" ref="W3001">INDEX(Table6[#Data], MATCH(1, ISNUMBER(SEARCH(Transcripts[[#This Row],[RefSeq mRNA ID]], Table6['#name])), 0), 1)</f>
        <v>#N/A</v>
      </c>
      <c r="X3001" s="43"/>
      <c r="Y3001" s="43"/>
      <c r="Z3001" t="s">
        <v>8604</v>
      </c>
      <c r="AC3001" t="s">
        <v>8579</v>
      </c>
      <c r="AD3001" t="s">
        <v>27</v>
      </c>
      <c r="AE3001" t="s">
        <v>8604</v>
      </c>
    </row>
    <row r="3002" spans="8:31" hidden="1" x14ac:dyDescent="0.25">
      <c r="H3002" t="s">
        <v>8122</v>
      </c>
      <c r="I3002" t="s">
        <v>8134</v>
      </c>
      <c r="J3002" t="s">
        <v>8135</v>
      </c>
      <c r="K3002" t="s">
        <v>20567</v>
      </c>
      <c r="L3002">
        <v>807</v>
      </c>
      <c r="M3002" t="s">
        <v>27</v>
      </c>
      <c r="N3002" t="s">
        <v>8136</v>
      </c>
      <c r="P3002" t="s">
        <v>8137</v>
      </c>
      <c r="Q3002">
        <v>213</v>
      </c>
      <c r="R3002" t="s">
        <v>97</v>
      </c>
      <c r="S3002" t="s">
        <v>97</v>
      </c>
      <c r="T3002" t="str">
        <f>IF(Transcripts[[#This Row],[List?]]="Y", Transcripts[[#This Row],[RefSeq mRNA ID]]&amp;IF(Transcripts[[#This Row],[Preferred?]]="Y", " (Preferred)", ""), "")</f>
        <v>NM_006304.1 (Preferred)</v>
      </c>
      <c r="V3002" s="43" t="s">
        <v>18646</v>
      </c>
      <c r="W3002" s="43" t="e">
        <f t="array" ref="W3002">INDEX(Table6[#Data], MATCH(1, ISNUMBER(SEARCH(Transcripts[[#This Row],[RefSeq mRNA ID]], Table6['#name])), 0), 1)</f>
        <v>#N/A</v>
      </c>
      <c r="X3002" s="43"/>
      <c r="Y3002" s="43"/>
      <c r="Z3002" t="s">
        <v>8598</v>
      </c>
      <c r="AA3002" t="s">
        <v>8599</v>
      </c>
      <c r="AB3002">
        <v>2019</v>
      </c>
      <c r="AC3002" t="s">
        <v>8579</v>
      </c>
      <c r="AD3002" t="s">
        <v>27</v>
      </c>
      <c r="AE3002" t="s">
        <v>11926</v>
      </c>
    </row>
    <row r="3003" spans="8:31" hidden="1" x14ac:dyDescent="0.25">
      <c r="H3003" t="s">
        <v>8122</v>
      </c>
      <c r="I3003" t="s">
        <v>8144</v>
      </c>
      <c r="J3003" t="s">
        <v>8145</v>
      </c>
      <c r="L3003">
        <v>350</v>
      </c>
      <c r="M3003" t="s">
        <v>27</v>
      </c>
      <c r="N3003" t="s">
        <v>8146</v>
      </c>
      <c r="Q3003">
        <v>198</v>
      </c>
      <c r="R3003" t="s">
        <v>98</v>
      </c>
      <c r="S3003" t="s">
        <v>98</v>
      </c>
      <c r="T3003" t="str">
        <f>IF(Transcripts[[#This Row],[List?]]="Y", Transcripts[[#This Row],[RefSeq mRNA ID]]&amp;IF(Transcripts[[#This Row],[Preferred?]]="Y", " (Preferred)", ""), "")</f>
        <v/>
      </c>
      <c r="V3003" s="43" t="s">
        <v>18646</v>
      </c>
      <c r="W3003" s="43" t="e">
        <f t="array" ref="W3003">INDEX(Table6[#Data], MATCH(1, ISNUMBER(SEARCH(Transcripts[[#This Row],[RefSeq mRNA ID]], Table6['#name])), 0), 1)</f>
        <v>#N/A</v>
      </c>
      <c r="X3003" s="43"/>
      <c r="Y3003" s="43"/>
      <c r="Z3003" t="s">
        <v>8591</v>
      </c>
      <c r="AA3003" t="s">
        <v>8592</v>
      </c>
      <c r="AB3003">
        <v>2313</v>
      </c>
      <c r="AC3003" t="s">
        <v>8579</v>
      </c>
      <c r="AD3003" t="s">
        <v>27</v>
      </c>
      <c r="AE3003" t="s">
        <v>11927</v>
      </c>
    </row>
    <row r="3004" spans="8:31" hidden="1" x14ac:dyDescent="0.25">
      <c r="H3004" t="s">
        <v>8122</v>
      </c>
      <c r="I3004" t="s">
        <v>8141</v>
      </c>
      <c r="J3004" t="s">
        <v>8142</v>
      </c>
      <c r="L3004">
        <v>570</v>
      </c>
      <c r="M3004" t="s">
        <v>27</v>
      </c>
      <c r="N3004" t="s">
        <v>8143</v>
      </c>
      <c r="Q3004">
        <v>189</v>
      </c>
      <c r="R3004" t="s">
        <v>98</v>
      </c>
      <c r="S3004" t="s">
        <v>98</v>
      </c>
      <c r="T3004" t="str">
        <f>IF(Transcripts[[#This Row],[List?]]="Y", Transcripts[[#This Row],[RefSeq mRNA ID]]&amp;IF(Transcripts[[#This Row],[Preferred?]]="Y", " (Preferred)", ""), "")</f>
        <v/>
      </c>
      <c r="V3004" s="43" t="s">
        <v>18646</v>
      </c>
      <c r="W3004" s="43" t="e">
        <f t="array" ref="W3004">INDEX(Table6[#Data], MATCH(1, ISNUMBER(SEARCH(Transcripts[[#This Row],[RefSeq mRNA ID]], Table6['#name])), 0), 1)</f>
        <v>#N/A</v>
      </c>
      <c r="X3004" s="43"/>
      <c r="Y3004" s="43"/>
      <c r="Z3004" t="s">
        <v>8608</v>
      </c>
      <c r="AC3004" t="s">
        <v>8579</v>
      </c>
      <c r="AD3004" t="s">
        <v>27</v>
      </c>
      <c r="AE3004" t="s">
        <v>8608</v>
      </c>
    </row>
    <row r="3005" spans="8:31" hidden="1" x14ac:dyDescent="0.25">
      <c r="H3005" t="s">
        <v>8122</v>
      </c>
      <c r="I3005" t="s">
        <v>8126</v>
      </c>
      <c r="L3005">
        <v>2707</v>
      </c>
      <c r="M3005" t="s">
        <v>195</v>
      </c>
      <c r="N3005" t="s">
        <v>8127</v>
      </c>
      <c r="Q3005">
        <v>0</v>
      </c>
      <c r="R3005" t="s">
        <v>98</v>
      </c>
      <c r="S3005" t="s">
        <v>98</v>
      </c>
      <c r="T3005" t="str">
        <f>IF(Transcripts[[#This Row],[List?]]="Y", Transcripts[[#This Row],[RefSeq mRNA ID]]&amp;IF(Transcripts[[#This Row],[Preferred?]]="Y", " (Preferred)", ""), "")</f>
        <v/>
      </c>
      <c r="V3005" s="43" t="s">
        <v>18646</v>
      </c>
      <c r="W3005" s="43" t="e">
        <f t="array" ref="W3005">INDEX(Table6[#Data], MATCH(1, ISNUMBER(SEARCH(Transcripts[[#This Row],[RefSeq mRNA ID]], Table6['#name])), 0), 1)</f>
        <v>#N/A</v>
      </c>
      <c r="X3005" s="43"/>
      <c r="Y3005" s="43"/>
      <c r="Z3005" t="s">
        <v>8594</v>
      </c>
      <c r="AA3005" t="s">
        <v>8595</v>
      </c>
      <c r="AB3005">
        <v>2310</v>
      </c>
      <c r="AC3005" t="s">
        <v>8579</v>
      </c>
      <c r="AD3005" t="s">
        <v>27</v>
      </c>
      <c r="AE3005" t="s">
        <v>11928</v>
      </c>
    </row>
    <row r="3006" spans="8:31" hidden="1" x14ac:dyDescent="0.25">
      <c r="H3006" t="s">
        <v>8122</v>
      </c>
      <c r="I3006" t="s">
        <v>8128</v>
      </c>
      <c r="L3006">
        <v>775</v>
      </c>
      <c r="M3006" t="s">
        <v>195</v>
      </c>
      <c r="N3006" t="s">
        <v>8129</v>
      </c>
      <c r="Q3006">
        <v>0</v>
      </c>
      <c r="R3006" t="s">
        <v>98</v>
      </c>
      <c r="S3006" t="s">
        <v>98</v>
      </c>
      <c r="T3006" t="str">
        <f>IF(Transcripts[[#This Row],[List?]]="Y", Transcripts[[#This Row],[RefSeq mRNA ID]]&amp;IF(Transcripts[[#This Row],[Preferred?]]="Y", " (Preferred)", ""), "")</f>
        <v/>
      </c>
      <c r="V3006" s="43" t="s">
        <v>18646</v>
      </c>
      <c r="W3006" s="43" t="e">
        <f t="array" ref="W3006">INDEX(Table6[#Data], MATCH(1, ISNUMBER(SEARCH(Transcripts[[#This Row],[RefSeq mRNA ID]], Table6['#name])), 0), 1)</f>
        <v>#N/A</v>
      </c>
      <c r="X3006" s="43"/>
      <c r="Y3006" s="43"/>
      <c r="Z3006" t="s">
        <v>8610</v>
      </c>
      <c r="AC3006" t="s">
        <v>8579</v>
      </c>
      <c r="AD3006" t="s">
        <v>27</v>
      </c>
      <c r="AE3006" t="s">
        <v>8610</v>
      </c>
    </row>
    <row r="3007" spans="8:31" hidden="1" x14ac:dyDescent="0.25">
      <c r="H3007" t="s">
        <v>8122</v>
      </c>
      <c r="I3007" t="s">
        <v>8130</v>
      </c>
      <c r="L3007">
        <v>507</v>
      </c>
      <c r="M3007" t="s">
        <v>195</v>
      </c>
      <c r="N3007" t="s">
        <v>8131</v>
      </c>
      <c r="Q3007">
        <v>0</v>
      </c>
      <c r="R3007" t="s">
        <v>98</v>
      </c>
      <c r="S3007" t="s">
        <v>98</v>
      </c>
      <c r="T3007" t="str">
        <f>IF(Transcripts[[#This Row],[List?]]="Y", Transcripts[[#This Row],[RefSeq mRNA ID]]&amp;IF(Transcripts[[#This Row],[Preferred?]]="Y", " (Preferred)", ""), "")</f>
        <v/>
      </c>
      <c r="V3007" s="43" t="s">
        <v>18646</v>
      </c>
      <c r="W3007" s="43" t="e">
        <f t="array" ref="W3007">INDEX(Table6[#Data], MATCH(1, ISNUMBER(SEARCH(Transcripts[[#This Row],[RefSeq mRNA ID]], Table6['#name])), 0), 1)</f>
        <v>#N/A</v>
      </c>
      <c r="X3007" s="43"/>
      <c r="Y3007" s="43"/>
      <c r="Z3007" t="s">
        <v>8606</v>
      </c>
      <c r="AC3007" t="s">
        <v>8579</v>
      </c>
      <c r="AD3007" t="s">
        <v>27</v>
      </c>
      <c r="AE3007" t="s">
        <v>8606</v>
      </c>
    </row>
    <row r="3008" spans="8:31" hidden="1" x14ac:dyDescent="0.25">
      <c r="H3008" t="s">
        <v>8122</v>
      </c>
      <c r="I3008" t="s">
        <v>8132</v>
      </c>
      <c r="L3008">
        <v>427</v>
      </c>
      <c r="M3008" t="s">
        <v>195</v>
      </c>
      <c r="N3008" t="s">
        <v>8133</v>
      </c>
      <c r="Q3008">
        <v>0</v>
      </c>
      <c r="R3008" t="s">
        <v>98</v>
      </c>
      <c r="S3008" t="s">
        <v>98</v>
      </c>
      <c r="T3008" t="str">
        <f>IF(Transcripts[[#This Row],[List?]]="Y", Transcripts[[#This Row],[RefSeq mRNA ID]]&amp;IF(Transcripts[[#This Row],[Preferred?]]="Y", " (Preferred)", ""), "")</f>
        <v/>
      </c>
      <c r="V3008" s="43" t="s">
        <v>18646</v>
      </c>
      <c r="W3008" s="43" t="e">
        <f t="array" ref="W3008">INDEX(Table6[#Data], MATCH(1, ISNUMBER(SEARCH(Transcripts[[#This Row],[RefSeq mRNA ID]], Table6['#name])), 0), 1)</f>
        <v>#N/A</v>
      </c>
      <c r="X3008" s="43"/>
      <c r="Y3008" s="43"/>
      <c r="Z3008" t="s">
        <v>8612</v>
      </c>
      <c r="AC3008" t="s">
        <v>8579</v>
      </c>
      <c r="AD3008" t="s">
        <v>27</v>
      </c>
      <c r="AE3008" t="s">
        <v>8612</v>
      </c>
    </row>
    <row r="3009" spans="8:31" hidden="1" x14ac:dyDescent="0.25">
      <c r="H3009" t="s">
        <v>8122</v>
      </c>
      <c r="I3009" t="s">
        <v>8147</v>
      </c>
      <c r="L3009">
        <v>2773</v>
      </c>
      <c r="M3009" t="s">
        <v>212</v>
      </c>
      <c r="N3009" t="s">
        <v>8148</v>
      </c>
      <c r="Q3009">
        <v>0</v>
      </c>
      <c r="R3009" t="s">
        <v>98</v>
      </c>
      <c r="S3009" t="s">
        <v>98</v>
      </c>
      <c r="T3009" t="str">
        <f>IF(Transcripts[[#This Row],[List?]]="Y", Transcripts[[#This Row],[RefSeq mRNA ID]]&amp;IF(Transcripts[[#This Row],[Preferred?]]="Y", " (Preferred)", ""), "")</f>
        <v/>
      </c>
      <c r="V3009" s="43" t="s">
        <v>18646</v>
      </c>
      <c r="W3009" s="43" t="e">
        <f t="array" ref="W3009">INDEX(Table6[#Data], MATCH(1, ISNUMBER(SEARCH(Transcripts[[#This Row],[RefSeq mRNA ID]], Table6['#name])), 0), 1)</f>
        <v>#N/A</v>
      </c>
      <c r="X3009" s="43"/>
      <c r="Y3009" s="43"/>
      <c r="Z3009" t="s">
        <v>8616</v>
      </c>
      <c r="AC3009" t="s">
        <v>8579</v>
      </c>
      <c r="AD3009" t="s">
        <v>27</v>
      </c>
      <c r="AE3009" t="s">
        <v>8616</v>
      </c>
    </row>
    <row r="3010" spans="8:31" hidden="1" x14ac:dyDescent="0.25">
      <c r="H3010" t="s">
        <v>8122</v>
      </c>
      <c r="I3010" t="s">
        <v>20569</v>
      </c>
      <c r="J3010" t="s">
        <v>20570</v>
      </c>
      <c r="K3010" t="s">
        <v>20571</v>
      </c>
      <c r="R3010" t="s">
        <v>98</v>
      </c>
      <c r="S3010" t="s">
        <v>97</v>
      </c>
      <c r="T3010" t="str">
        <f>IF(Transcripts[[#This Row],[List?]]="Y", Transcripts[[#This Row],[RefSeq mRNA ID]]&amp;IF(Transcripts[[#This Row],[Preferred?]]="Y", " (Preferred)", ""), "")</f>
        <v>NM_001201451.1</v>
      </c>
      <c r="V3010" s="43"/>
      <c r="W3010" s="43" t="e">
        <f t="array" ref="W3010">INDEX(Table6[#Data], MATCH(1, ISNUMBER(SEARCH(Transcripts[[#This Row],[RefSeq mRNA ID]], Table6['#name])), 0), 1)</f>
        <v>#N/A</v>
      </c>
      <c r="X3010" s="43"/>
      <c r="Y3010" s="43"/>
      <c r="Z3010" t="s">
        <v>8614</v>
      </c>
      <c r="AC3010" t="s">
        <v>8579</v>
      </c>
      <c r="AD3010" t="s">
        <v>27</v>
      </c>
      <c r="AE3010" t="s">
        <v>8614</v>
      </c>
    </row>
    <row r="3011" spans="8:31" hidden="1" x14ac:dyDescent="0.25">
      <c r="H3011" t="s">
        <v>8122</v>
      </c>
      <c r="I3011" t="s">
        <v>20572</v>
      </c>
      <c r="J3011" t="s">
        <v>20573</v>
      </c>
      <c r="K3011" t="s">
        <v>20574</v>
      </c>
      <c r="R3011" t="s">
        <v>98</v>
      </c>
      <c r="S3011" t="s">
        <v>97</v>
      </c>
      <c r="T3011" t="str">
        <f>IF(Transcripts[[#This Row],[List?]]="Y", Transcripts[[#This Row],[RefSeq mRNA ID]]&amp;IF(Transcripts[[#This Row],[Preferred?]]="Y", " (Preferred)", ""), "")</f>
        <v>NM_001201450.1</v>
      </c>
      <c r="V3011" s="43"/>
      <c r="W3011" s="43" t="e">
        <f t="array" ref="W3011">INDEX(Table6[#Data], MATCH(1, ISNUMBER(SEARCH(Transcripts[[#This Row],[RefSeq mRNA ID]], Table6['#name])), 0), 1)</f>
        <v>#N/A</v>
      </c>
      <c r="X3011" s="43"/>
      <c r="Y3011" s="43"/>
      <c r="Z3011" t="s">
        <v>8601</v>
      </c>
      <c r="AA3011" t="s">
        <v>8602</v>
      </c>
      <c r="AB3011">
        <v>252</v>
      </c>
      <c r="AC3011" t="s">
        <v>8579</v>
      </c>
      <c r="AD3011" t="s">
        <v>27</v>
      </c>
      <c r="AE3011" t="s">
        <v>11929</v>
      </c>
    </row>
    <row r="3012" spans="8:31" hidden="1" x14ac:dyDescent="0.25">
      <c r="H3012" t="s">
        <v>8149</v>
      </c>
      <c r="I3012" t="s">
        <v>8154</v>
      </c>
      <c r="J3012" t="s">
        <v>8155</v>
      </c>
      <c r="K3012" t="s">
        <v>19930</v>
      </c>
      <c r="L3012">
        <v>12075</v>
      </c>
      <c r="M3012" t="s">
        <v>27</v>
      </c>
      <c r="N3012" t="s">
        <v>8156</v>
      </c>
      <c r="P3012" t="s">
        <v>8157</v>
      </c>
      <c r="Q3012">
        <v>1404</v>
      </c>
      <c r="R3012" t="s">
        <v>97</v>
      </c>
      <c r="S3012" t="s">
        <v>97</v>
      </c>
      <c r="T3012" t="str">
        <f>IF(Transcripts[[#This Row],[List?]]="Y", Transcripts[[#This Row],[RefSeq mRNA ID]]&amp;IF(Transcripts[[#This Row],[Preferred?]]="Y", " (Preferred)", ""), "")</f>
        <v>NM_001003652.3 (Preferred)</v>
      </c>
      <c r="V3012" s="43" t="s">
        <v>18647</v>
      </c>
      <c r="W3012" s="43" t="e">
        <f t="array" ref="W3012">INDEX(Table6[#Data], MATCH(1, ISNUMBER(SEARCH(Transcripts[[#This Row],[RefSeq mRNA ID]], Table6['#name])), 0), 1)</f>
        <v>#N/A</v>
      </c>
      <c r="X3012" s="43"/>
      <c r="Y3012" s="43"/>
      <c r="Z3012" t="s">
        <v>8580</v>
      </c>
      <c r="AC3012" t="s">
        <v>8579</v>
      </c>
      <c r="AD3012" t="s">
        <v>27</v>
      </c>
      <c r="AE3012" t="s">
        <v>8580</v>
      </c>
    </row>
    <row r="3013" spans="8:31" hidden="1" x14ac:dyDescent="0.25">
      <c r="H3013" t="s">
        <v>8149</v>
      </c>
      <c r="I3013" t="s">
        <v>8158</v>
      </c>
      <c r="J3013" t="s">
        <v>8159</v>
      </c>
      <c r="K3013" t="s">
        <v>19929</v>
      </c>
      <c r="L3013">
        <v>11932</v>
      </c>
      <c r="M3013" t="s">
        <v>27</v>
      </c>
      <c r="N3013" t="s">
        <v>8160</v>
      </c>
      <c r="P3013" t="s">
        <v>8157</v>
      </c>
      <c r="Q3013">
        <v>1404</v>
      </c>
      <c r="R3013" t="s">
        <v>98</v>
      </c>
      <c r="S3013" t="s">
        <v>97</v>
      </c>
      <c r="T3013" t="str">
        <f>IF(Transcripts[[#This Row],[List?]]="Y", Transcripts[[#This Row],[RefSeq mRNA ID]]&amp;IF(Transcripts[[#This Row],[Preferred?]]="Y", " (Preferred)", ""), "")</f>
        <v>NM_005901.5</v>
      </c>
      <c r="V3013" s="43" t="s">
        <v>18647</v>
      </c>
      <c r="W3013" s="43" t="e">
        <f t="array" ref="W3013">INDEX(Table6[#Data], MATCH(1, ISNUMBER(SEARCH(Transcripts[[#This Row],[RefSeq mRNA ID]], Table6['#name])), 0), 1)</f>
        <v>#N/A</v>
      </c>
      <c r="X3013" s="43"/>
      <c r="Y3013" s="43"/>
      <c r="Z3013" t="s">
        <v>4932</v>
      </c>
      <c r="AA3013" t="s">
        <v>4933</v>
      </c>
      <c r="AB3013">
        <v>1203</v>
      </c>
      <c r="AC3013" t="s">
        <v>4921</v>
      </c>
      <c r="AD3013" t="s">
        <v>27</v>
      </c>
      <c r="AE3013" t="s">
        <v>11930</v>
      </c>
    </row>
    <row r="3014" spans="8:31" hidden="1" x14ac:dyDescent="0.25">
      <c r="H3014" t="s">
        <v>8149</v>
      </c>
      <c r="I3014" t="s">
        <v>8161</v>
      </c>
      <c r="J3014" t="s">
        <v>8162</v>
      </c>
      <c r="K3014" t="s">
        <v>19931</v>
      </c>
      <c r="L3014">
        <v>10444</v>
      </c>
      <c r="M3014" t="s">
        <v>27</v>
      </c>
      <c r="N3014" t="s">
        <v>8163</v>
      </c>
      <c r="Q3014">
        <v>1314</v>
      </c>
      <c r="R3014" t="s">
        <v>98</v>
      </c>
      <c r="S3014" t="s">
        <v>97</v>
      </c>
      <c r="T3014" t="str">
        <f>IF(Transcripts[[#This Row],[List?]]="Y", Transcripts[[#This Row],[RefSeq mRNA ID]]&amp;IF(Transcripts[[#This Row],[Preferred?]]="Y", " (Preferred)", ""), "")</f>
        <v>NM_001135937.2</v>
      </c>
      <c r="V3014" s="43" t="s">
        <v>18647</v>
      </c>
      <c r="W3014" s="43" t="e">
        <f t="array" ref="W3014">INDEX(Table6[#Data], MATCH(1, ISNUMBER(SEARCH(Transcripts[[#This Row],[RefSeq mRNA ID]], Table6['#name])), 0), 1)</f>
        <v>#N/A</v>
      </c>
      <c r="X3014" s="43"/>
      <c r="Y3014" s="43"/>
      <c r="Z3014" t="s">
        <v>4942</v>
      </c>
      <c r="AC3014" t="s">
        <v>4921</v>
      </c>
      <c r="AD3014" t="s">
        <v>27</v>
      </c>
      <c r="AE3014" t="s">
        <v>4942</v>
      </c>
    </row>
    <row r="3015" spans="8:31" hidden="1" x14ac:dyDescent="0.25">
      <c r="H3015" t="s">
        <v>8149</v>
      </c>
      <c r="I3015" t="s">
        <v>8164</v>
      </c>
      <c r="J3015" t="s">
        <v>8165</v>
      </c>
      <c r="L3015">
        <v>1971</v>
      </c>
      <c r="M3015" t="s">
        <v>27</v>
      </c>
      <c r="N3015" t="s">
        <v>8166</v>
      </c>
      <c r="Q3015">
        <v>1314</v>
      </c>
      <c r="R3015" t="s">
        <v>98</v>
      </c>
      <c r="S3015" t="s">
        <v>98</v>
      </c>
      <c r="T3015" t="str">
        <f>IF(Transcripts[[#This Row],[List?]]="Y", Transcripts[[#This Row],[RefSeq mRNA ID]]&amp;IF(Transcripts[[#This Row],[Preferred?]]="Y", " (Preferred)", ""), "")</f>
        <v/>
      </c>
      <c r="V3015" s="43" t="s">
        <v>18647</v>
      </c>
      <c r="W3015" s="43" t="e">
        <f t="array" ref="W3015">INDEX(Table6[#Data], MATCH(1, ISNUMBER(SEARCH(Transcripts[[#This Row],[RefSeq mRNA ID]], Table6['#name])), 0), 1)</f>
        <v>#N/A</v>
      </c>
      <c r="X3015" s="43"/>
      <c r="Y3015" s="43"/>
      <c r="Z3015" t="s">
        <v>4944</v>
      </c>
      <c r="AC3015" t="s">
        <v>4921</v>
      </c>
      <c r="AD3015" t="s">
        <v>27</v>
      </c>
      <c r="AE3015" t="s">
        <v>4944</v>
      </c>
    </row>
    <row r="3016" spans="8:31" hidden="1" x14ac:dyDescent="0.25">
      <c r="H3016" t="s">
        <v>8149</v>
      </c>
      <c r="I3016" t="s">
        <v>8167</v>
      </c>
      <c r="J3016" t="s">
        <v>8168</v>
      </c>
      <c r="L3016">
        <v>1714</v>
      </c>
      <c r="M3016" t="s">
        <v>27</v>
      </c>
      <c r="N3016" t="s">
        <v>8169</v>
      </c>
      <c r="Q3016">
        <v>1296</v>
      </c>
      <c r="R3016" t="s">
        <v>98</v>
      </c>
      <c r="S3016" t="s">
        <v>98</v>
      </c>
      <c r="T3016" t="str">
        <f>IF(Transcripts[[#This Row],[List?]]="Y", Transcripts[[#This Row],[RefSeq mRNA ID]]&amp;IF(Transcripts[[#This Row],[Preferred?]]="Y", " (Preferred)", ""), "")</f>
        <v/>
      </c>
      <c r="V3016" s="43" t="s">
        <v>18647</v>
      </c>
      <c r="W3016" s="43" t="e">
        <f t="array" ref="W3016">INDEX(Table6[#Data], MATCH(1, ISNUMBER(SEARCH(Transcripts[[#This Row],[RefSeq mRNA ID]], Table6['#name])), 0), 1)</f>
        <v>#N/A</v>
      </c>
      <c r="X3016" s="43"/>
      <c r="Y3016" s="43"/>
      <c r="Z3016" t="s">
        <v>4928</v>
      </c>
      <c r="AC3016" t="s">
        <v>4921</v>
      </c>
      <c r="AD3016" t="s">
        <v>27</v>
      </c>
      <c r="AE3016" t="s">
        <v>4928</v>
      </c>
    </row>
    <row r="3017" spans="8:31" hidden="1" x14ac:dyDescent="0.25">
      <c r="H3017" t="s">
        <v>8149</v>
      </c>
      <c r="I3017" t="s">
        <v>8170</v>
      </c>
      <c r="J3017" t="s">
        <v>8171</v>
      </c>
      <c r="L3017">
        <v>1042</v>
      </c>
      <c r="M3017" t="s">
        <v>27</v>
      </c>
      <c r="N3017" t="s">
        <v>8172</v>
      </c>
      <c r="Q3017">
        <v>652</v>
      </c>
      <c r="R3017" t="s">
        <v>98</v>
      </c>
      <c r="S3017" t="s">
        <v>98</v>
      </c>
      <c r="T3017" t="str">
        <f>IF(Transcripts[[#This Row],[List?]]="Y", Transcripts[[#This Row],[RefSeq mRNA ID]]&amp;IF(Transcripts[[#This Row],[Preferred?]]="Y", " (Preferred)", ""), "")</f>
        <v/>
      </c>
      <c r="V3017" s="43" t="s">
        <v>18647</v>
      </c>
      <c r="W3017" s="43" t="e">
        <f t="array" ref="W3017">INDEX(Table6[#Data], MATCH(1, ISNUMBER(SEARCH(Transcripts[[#This Row],[RefSeq mRNA ID]], Table6['#name])), 0), 1)</f>
        <v>#N/A</v>
      </c>
      <c r="X3017" s="43"/>
      <c r="Y3017" s="43"/>
      <c r="Z3017" t="s">
        <v>4939</v>
      </c>
      <c r="AA3017" t="s">
        <v>4940</v>
      </c>
      <c r="AB3017">
        <v>313</v>
      </c>
      <c r="AC3017" t="s">
        <v>4921</v>
      </c>
      <c r="AD3017" t="s">
        <v>27</v>
      </c>
      <c r="AE3017" t="s">
        <v>11931</v>
      </c>
    </row>
    <row r="3018" spans="8:31" hidden="1" x14ac:dyDescent="0.25">
      <c r="H3018" t="s">
        <v>8149</v>
      </c>
      <c r="I3018" t="s">
        <v>8173</v>
      </c>
      <c r="J3018" t="s">
        <v>8174</v>
      </c>
      <c r="L3018">
        <v>828</v>
      </c>
      <c r="M3018" t="s">
        <v>27</v>
      </c>
      <c r="N3018" t="s">
        <v>8175</v>
      </c>
      <c r="Q3018">
        <v>651</v>
      </c>
      <c r="R3018" t="s">
        <v>98</v>
      </c>
      <c r="S3018" t="s">
        <v>98</v>
      </c>
      <c r="T3018" t="str">
        <f>IF(Transcripts[[#This Row],[List?]]="Y", Transcripts[[#This Row],[RefSeq mRNA ID]]&amp;IF(Transcripts[[#This Row],[Preferred?]]="Y", " (Preferred)", ""), "")</f>
        <v/>
      </c>
      <c r="V3018" s="43" t="s">
        <v>18647</v>
      </c>
      <c r="W3018" s="43" t="e">
        <f t="array" ref="W3018">INDEX(Table6[#Data], MATCH(1, ISNUMBER(SEARCH(Transcripts[[#This Row],[RefSeq mRNA ID]], Table6['#name])), 0), 1)</f>
        <v>#N/A</v>
      </c>
      <c r="X3018" s="43"/>
      <c r="Y3018" s="43"/>
      <c r="Z3018" t="s">
        <v>4926</v>
      </c>
      <c r="AC3018" t="s">
        <v>4921</v>
      </c>
      <c r="AD3018" t="s">
        <v>27</v>
      </c>
      <c r="AE3018" t="s">
        <v>4926</v>
      </c>
    </row>
    <row r="3019" spans="8:31" hidden="1" x14ac:dyDescent="0.25">
      <c r="H3019" t="s">
        <v>8149</v>
      </c>
      <c r="I3019" t="s">
        <v>8179</v>
      </c>
      <c r="J3019" t="s">
        <v>8180</v>
      </c>
      <c r="L3019">
        <v>575</v>
      </c>
      <c r="M3019" t="s">
        <v>27</v>
      </c>
      <c r="N3019" t="s">
        <v>8181</v>
      </c>
      <c r="Q3019">
        <v>411</v>
      </c>
      <c r="R3019" t="s">
        <v>98</v>
      </c>
      <c r="S3019" t="s">
        <v>98</v>
      </c>
      <c r="T3019" t="str">
        <f>IF(Transcripts[[#This Row],[List?]]="Y", Transcripts[[#This Row],[RefSeq mRNA ID]]&amp;IF(Transcripts[[#This Row],[Preferred?]]="Y", " (Preferred)", ""), "")</f>
        <v/>
      </c>
      <c r="V3019" s="43" t="s">
        <v>18647</v>
      </c>
      <c r="W3019" s="43" t="e">
        <f t="array" ref="W3019">INDEX(Table6[#Data], MATCH(1, ISNUMBER(SEARCH(Transcripts[[#This Row],[RefSeq mRNA ID]], Table6['#name])), 0), 1)</f>
        <v>#N/A</v>
      </c>
      <c r="X3019" s="43"/>
      <c r="Y3019" s="43"/>
      <c r="Z3019" t="s">
        <v>4924</v>
      </c>
      <c r="AC3019" t="s">
        <v>4921</v>
      </c>
      <c r="AD3019" t="s">
        <v>27</v>
      </c>
      <c r="AE3019" t="s">
        <v>4924</v>
      </c>
    </row>
    <row r="3020" spans="8:31" hidden="1" x14ac:dyDescent="0.25">
      <c r="H3020" t="s">
        <v>8149</v>
      </c>
      <c r="I3020" t="s">
        <v>8182</v>
      </c>
      <c r="J3020" t="s">
        <v>8183</v>
      </c>
      <c r="L3020">
        <v>527</v>
      </c>
      <c r="M3020" t="s">
        <v>27</v>
      </c>
      <c r="N3020" t="s">
        <v>8184</v>
      </c>
      <c r="Q3020">
        <v>328</v>
      </c>
      <c r="R3020" t="s">
        <v>98</v>
      </c>
      <c r="S3020" t="s">
        <v>98</v>
      </c>
      <c r="T3020" t="str">
        <f>IF(Transcripts[[#This Row],[List?]]="Y", Transcripts[[#This Row],[RefSeq mRNA ID]]&amp;IF(Transcripts[[#This Row],[Preferred?]]="Y", " (Preferred)", ""), "")</f>
        <v/>
      </c>
      <c r="V3020" s="43" t="s">
        <v>18647</v>
      </c>
      <c r="W3020" s="43" t="e">
        <f t="array" ref="W3020">INDEX(Table6[#Data], MATCH(1, ISNUMBER(SEARCH(Transcripts[[#This Row],[RefSeq mRNA ID]], Table6['#name])), 0), 1)</f>
        <v>#N/A</v>
      </c>
      <c r="X3020" s="43"/>
      <c r="Y3020" s="43"/>
      <c r="Z3020" t="s">
        <v>4930</v>
      </c>
      <c r="AC3020" t="s">
        <v>4921</v>
      </c>
      <c r="AD3020" t="s">
        <v>27</v>
      </c>
      <c r="AE3020" t="s">
        <v>4930</v>
      </c>
    </row>
    <row r="3021" spans="8:31" hidden="1" x14ac:dyDescent="0.25">
      <c r="H3021" t="s">
        <v>8149</v>
      </c>
      <c r="I3021" t="s">
        <v>8176</v>
      </c>
      <c r="J3021" t="s">
        <v>8177</v>
      </c>
      <c r="L3021">
        <v>663</v>
      </c>
      <c r="M3021" t="s">
        <v>27</v>
      </c>
      <c r="N3021" t="s">
        <v>8178</v>
      </c>
      <c r="Q3021">
        <v>326</v>
      </c>
      <c r="R3021" t="s">
        <v>98</v>
      </c>
      <c r="S3021" t="s">
        <v>98</v>
      </c>
      <c r="T3021" t="str">
        <f>IF(Transcripts[[#This Row],[List?]]="Y", Transcripts[[#This Row],[RefSeq mRNA ID]]&amp;IF(Transcripts[[#This Row],[Preferred?]]="Y", " (Preferred)", ""), "")</f>
        <v/>
      </c>
      <c r="V3021" s="43" t="s">
        <v>18647</v>
      </c>
      <c r="W3021" s="43" t="e">
        <f t="array" ref="W3021">INDEX(Table6[#Data], MATCH(1, ISNUMBER(SEARCH(Transcripts[[#This Row],[RefSeq mRNA ID]], Table6['#name])), 0), 1)</f>
        <v>#N/A</v>
      </c>
      <c r="X3021" s="43"/>
      <c r="Y3021" s="43"/>
      <c r="Z3021" t="s">
        <v>4946</v>
      </c>
      <c r="AC3021" t="s">
        <v>4921</v>
      </c>
      <c r="AD3021" t="s">
        <v>27</v>
      </c>
      <c r="AE3021" t="s">
        <v>4946</v>
      </c>
    </row>
    <row r="3022" spans="8:31" hidden="1" x14ac:dyDescent="0.25">
      <c r="H3022" t="s">
        <v>8149</v>
      </c>
      <c r="I3022" t="s">
        <v>8150</v>
      </c>
      <c r="L3022">
        <v>584</v>
      </c>
      <c r="M3022" t="s">
        <v>195</v>
      </c>
      <c r="N3022" t="s">
        <v>8151</v>
      </c>
      <c r="Q3022">
        <v>0</v>
      </c>
      <c r="R3022" t="s">
        <v>98</v>
      </c>
      <c r="S3022" t="s">
        <v>98</v>
      </c>
      <c r="T3022" t="str">
        <f>IF(Transcripts[[#This Row],[List?]]="Y", Transcripts[[#This Row],[RefSeq mRNA ID]]&amp;IF(Transcripts[[#This Row],[Preferred?]]="Y", " (Preferred)", ""), "")</f>
        <v/>
      </c>
      <c r="V3022" s="43" t="s">
        <v>18647</v>
      </c>
      <c r="W3022" s="43" t="e">
        <f t="array" ref="W3022">INDEX(Table6[#Data], MATCH(1, ISNUMBER(SEARCH(Transcripts[[#This Row],[RefSeq mRNA ID]], Table6['#name])), 0), 1)</f>
        <v>#N/A</v>
      </c>
      <c r="X3022" s="43"/>
      <c r="Y3022" s="43"/>
      <c r="Z3022" t="s">
        <v>4922</v>
      </c>
      <c r="AC3022" t="s">
        <v>4921</v>
      </c>
      <c r="AD3022" t="s">
        <v>27</v>
      </c>
      <c r="AE3022" t="s">
        <v>4922</v>
      </c>
    </row>
    <row r="3023" spans="8:31" hidden="1" x14ac:dyDescent="0.25">
      <c r="H3023" t="s">
        <v>8149</v>
      </c>
      <c r="I3023" t="s">
        <v>8152</v>
      </c>
      <c r="L3023">
        <v>551</v>
      </c>
      <c r="M3023" t="s">
        <v>195</v>
      </c>
      <c r="N3023" t="s">
        <v>8153</v>
      </c>
      <c r="Q3023">
        <v>0</v>
      </c>
      <c r="R3023" t="s">
        <v>98</v>
      </c>
      <c r="S3023" t="s">
        <v>98</v>
      </c>
      <c r="T3023" t="str">
        <f>IF(Transcripts[[#This Row],[List?]]="Y", Transcripts[[#This Row],[RefSeq mRNA ID]]&amp;IF(Transcripts[[#This Row],[Preferred?]]="Y", " (Preferred)", ""), "")</f>
        <v/>
      </c>
      <c r="V3023" s="43" t="s">
        <v>18647</v>
      </c>
      <c r="W3023" s="43" t="e">
        <f t="array" ref="W3023">INDEX(Table6[#Data], MATCH(1, ISNUMBER(SEARCH(Transcripts[[#This Row],[RefSeq mRNA ID]], Table6['#name])), 0), 1)</f>
        <v>#N/A</v>
      </c>
      <c r="X3023" s="43"/>
      <c r="Y3023" s="43"/>
      <c r="Z3023" t="s">
        <v>4936</v>
      </c>
      <c r="AA3023" t="s">
        <v>4937</v>
      </c>
      <c r="AB3023">
        <v>912</v>
      </c>
      <c r="AC3023" t="s">
        <v>4921</v>
      </c>
      <c r="AD3023" t="s">
        <v>27</v>
      </c>
      <c r="AE3023" t="s">
        <v>11932</v>
      </c>
    </row>
    <row r="3024" spans="8:31" hidden="1" x14ac:dyDescent="0.25">
      <c r="H3024" t="s">
        <v>8185</v>
      </c>
      <c r="I3024" t="s">
        <v>8193</v>
      </c>
      <c r="J3024" t="s">
        <v>8194</v>
      </c>
      <c r="K3024" t="s">
        <v>19932</v>
      </c>
      <c r="L3024">
        <v>8769</v>
      </c>
      <c r="M3024" t="s">
        <v>27</v>
      </c>
      <c r="N3024" t="s">
        <v>8195</v>
      </c>
      <c r="O3024" t="s">
        <v>8196</v>
      </c>
      <c r="P3024" t="s">
        <v>8197</v>
      </c>
      <c r="Q3024">
        <v>1659</v>
      </c>
      <c r="R3024" t="s">
        <v>97</v>
      </c>
      <c r="S3024" t="s">
        <v>97</v>
      </c>
      <c r="T3024" t="str">
        <f>IF(Transcripts[[#This Row],[List?]]="Y", Transcripts[[#This Row],[RefSeq mRNA ID]]&amp;IF(Transcripts[[#This Row],[Preferred?]]="Y", " (Preferred)", ""), "")</f>
        <v>NM_005359.5 (Preferred)</v>
      </c>
      <c r="V3024" s="43" t="s">
        <v>18648</v>
      </c>
      <c r="W3024" s="43" t="e">
        <f t="array" ref="W3024">INDEX(Table6[#Data], MATCH(1, ISNUMBER(SEARCH(Transcripts[[#This Row],[RefSeq mRNA ID]], Table6['#name])), 0), 1)</f>
        <v>#N/A</v>
      </c>
      <c r="X3024" s="43"/>
      <c r="Y3024" s="43"/>
      <c r="Z3024" t="s">
        <v>6482</v>
      </c>
      <c r="AA3024" t="s">
        <v>6483</v>
      </c>
      <c r="AB3024">
        <v>2457</v>
      </c>
      <c r="AC3024" t="s">
        <v>6481</v>
      </c>
      <c r="AD3024" t="s">
        <v>27</v>
      </c>
      <c r="AE3024" t="s">
        <v>11933</v>
      </c>
    </row>
    <row r="3025" spans="8:31" hidden="1" x14ac:dyDescent="0.25">
      <c r="H3025" t="s">
        <v>8185</v>
      </c>
      <c r="I3025" t="s">
        <v>8198</v>
      </c>
      <c r="J3025" t="s">
        <v>8199</v>
      </c>
      <c r="L3025">
        <v>8495</v>
      </c>
      <c r="M3025" t="s">
        <v>27</v>
      </c>
      <c r="N3025" t="s">
        <v>8200</v>
      </c>
      <c r="P3025" t="s">
        <v>8197</v>
      </c>
      <c r="Q3025">
        <v>1659</v>
      </c>
      <c r="R3025" t="s">
        <v>98</v>
      </c>
      <c r="S3025" t="s">
        <v>98</v>
      </c>
      <c r="T3025" t="str">
        <f>IF(Transcripts[[#This Row],[List?]]="Y", Transcripts[[#This Row],[RefSeq mRNA ID]]&amp;IF(Transcripts[[#This Row],[Preferred?]]="Y", " (Preferred)", ""), "")</f>
        <v/>
      </c>
      <c r="V3025" s="43" t="s">
        <v>18648</v>
      </c>
      <c r="W3025" s="43" t="e">
        <f t="array" ref="W3025">INDEX(Table6[#Data], MATCH(1, ISNUMBER(SEARCH(Transcripts[[#This Row],[RefSeq mRNA ID]], Table6['#name])), 0), 1)</f>
        <v>#N/A</v>
      </c>
      <c r="X3025" s="43"/>
      <c r="Y3025" s="43"/>
      <c r="Z3025" t="s">
        <v>2481</v>
      </c>
      <c r="AA3025" t="s">
        <v>2482</v>
      </c>
      <c r="AB3025">
        <v>1326</v>
      </c>
      <c r="AC3025" t="s">
        <v>2480</v>
      </c>
      <c r="AD3025" t="s">
        <v>27</v>
      </c>
      <c r="AE3025" t="s">
        <v>11934</v>
      </c>
    </row>
    <row r="3026" spans="8:31" hidden="1" x14ac:dyDescent="0.25">
      <c r="H3026" t="s">
        <v>8185</v>
      </c>
      <c r="I3026" t="s">
        <v>8201</v>
      </c>
      <c r="J3026" t="s">
        <v>8202</v>
      </c>
      <c r="L3026">
        <v>1371</v>
      </c>
      <c r="M3026" t="s">
        <v>27</v>
      </c>
      <c r="N3026" t="s">
        <v>8203</v>
      </c>
      <c r="Q3026">
        <v>1371</v>
      </c>
      <c r="R3026" t="s">
        <v>98</v>
      </c>
      <c r="S3026" t="s">
        <v>98</v>
      </c>
      <c r="T3026" t="str">
        <f>IF(Transcripts[[#This Row],[List?]]="Y", Transcripts[[#This Row],[RefSeq mRNA ID]]&amp;IF(Transcripts[[#This Row],[Preferred?]]="Y", " (Preferred)", ""), "")</f>
        <v/>
      </c>
      <c r="V3026" s="43" t="s">
        <v>18648</v>
      </c>
      <c r="W3026" s="43" t="e">
        <f t="array" ref="W3026">INDEX(Table6[#Data], MATCH(1, ISNUMBER(SEARCH(Transcripts[[#This Row],[RefSeq mRNA ID]], Table6['#name])), 0), 1)</f>
        <v>#N/A</v>
      </c>
      <c r="X3026" s="43"/>
      <c r="Y3026" s="43"/>
      <c r="Z3026" t="s">
        <v>2489</v>
      </c>
      <c r="AA3026" t="s">
        <v>2490</v>
      </c>
      <c r="AB3026">
        <v>1086</v>
      </c>
      <c r="AC3026" t="s">
        <v>2480</v>
      </c>
      <c r="AD3026" t="s">
        <v>27</v>
      </c>
      <c r="AE3026" t="s">
        <v>11935</v>
      </c>
    </row>
    <row r="3027" spans="8:31" hidden="1" x14ac:dyDescent="0.25">
      <c r="H3027" t="s">
        <v>8185</v>
      </c>
      <c r="I3027" t="s">
        <v>8186</v>
      </c>
      <c r="J3027" t="s">
        <v>8187</v>
      </c>
      <c r="L3027">
        <v>1306</v>
      </c>
      <c r="M3027" t="s">
        <v>189</v>
      </c>
      <c r="N3027" t="s">
        <v>8188</v>
      </c>
      <c r="Q3027">
        <v>963</v>
      </c>
      <c r="R3027" t="s">
        <v>98</v>
      </c>
      <c r="S3027" t="s">
        <v>98</v>
      </c>
      <c r="T3027" t="str">
        <f>IF(Transcripts[[#This Row],[List?]]="Y", Transcripts[[#This Row],[RefSeq mRNA ID]]&amp;IF(Transcripts[[#This Row],[Preferred?]]="Y", " (Preferred)", ""), "")</f>
        <v/>
      </c>
      <c r="V3027" s="43" t="s">
        <v>18648</v>
      </c>
      <c r="W3027" s="43" t="e">
        <f t="array" ref="W3027">INDEX(Table6[#Data], MATCH(1, ISNUMBER(SEARCH(Transcripts[[#This Row],[RefSeq mRNA ID]], Table6['#name])), 0), 1)</f>
        <v>#N/A</v>
      </c>
      <c r="X3027" s="43"/>
      <c r="Y3027" s="43"/>
      <c r="Z3027" t="s">
        <v>2485</v>
      </c>
      <c r="AA3027" t="s">
        <v>2486</v>
      </c>
      <c r="AB3027">
        <v>1203</v>
      </c>
      <c r="AC3027" t="s">
        <v>2480</v>
      </c>
      <c r="AD3027" t="s">
        <v>27</v>
      </c>
      <c r="AE3027" t="s">
        <v>11936</v>
      </c>
    </row>
    <row r="3028" spans="8:31" hidden="1" x14ac:dyDescent="0.25">
      <c r="H3028" t="s">
        <v>8185</v>
      </c>
      <c r="I3028" t="s">
        <v>8204</v>
      </c>
      <c r="J3028" t="s">
        <v>8205</v>
      </c>
      <c r="L3028">
        <v>1207</v>
      </c>
      <c r="M3028" t="s">
        <v>27</v>
      </c>
      <c r="N3028" t="s">
        <v>8206</v>
      </c>
      <c r="Q3028">
        <v>534</v>
      </c>
      <c r="R3028" t="s">
        <v>98</v>
      </c>
      <c r="S3028" t="s">
        <v>98</v>
      </c>
      <c r="T3028" t="str">
        <f>IF(Transcripts[[#This Row],[List?]]="Y", Transcripts[[#This Row],[RefSeq mRNA ID]]&amp;IF(Transcripts[[#This Row],[Preferred?]]="Y", " (Preferred)", ""), "")</f>
        <v/>
      </c>
      <c r="V3028" s="43" t="s">
        <v>18648</v>
      </c>
      <c r="W3028" s="43" t="e">
        <f t="array" ref="W3028">INDEX(Table6[#Data], MATCH(1, ISNUMBER(SEARCH(Transcripts[[#This Row],[RefSeq mRNA ID]], Table6['#name])), 0), 1)</f>
        <v>#N/A</v>
      </c>
      <c r="X3028" s="43"/>
      <c r="Y3028" s="43"/>
      <c r="Z3028" t="s">
        <v>2492</v>
      </c>
      <c r="AA3028" t="s">
        <v>2493</v>
      </c>
      <c r="AB3028">
        <v>1401</v>
      </c>
      <c r="AC3028" t="s">
        <v>2480</v>
      </c>
      <c r="AD3028" t="s">
        <v>27</v>
      </c>
      <c r="AE3028" t="s">
        <v>11937</v>
      </c>
    </row>
    <row r="3029" spans="8:31" hidden="1" x14ac:dyDescent="0.25">
      <c r="H3029" t="s">
        <v>8185</v>
      </c>
      <c r="I3029" t="s">
        <v>8207</v>
      </c>
      <c r="J3029" t="s">
        <v>8208</v>
      </c>
      <c r="L3029">
        <v>992</v>
      </c>
      <c r="M3029" t="s">
        <v>27</v>
      </c>
      <c r="N3029" t="s">
        <v>8209</v>
      </c>
      <c r="Q3029">
        <v>454</v>
      </c>
      <c r="R3029" t="s">
        <v>98</v>
      </c>
      <c r="S3029" t="s">
        <v>98</v>
      </c>
      <c r="T3029" t="str">
        <f>IF(Transcripts[[#This Row],[List?]]="Y", Transcripts[[#This Row],[RefSeq mRNA ID]]&amp;IF(Transcripts[[#This Row],[Preferred?]]="Y", " (Preferred)", ""), "")</f>
        <v/>
      </c>
      <c r="V3029" s="43" t="s">
        <v>18648</v>
      </c>
      <c r="W3029" s="43" t="e">
        <f t="array" ref="W3029">INDEX(Table6[#Data], MATCH(1, ISNUMBER(SEARCH(Transcripts[[#This Row],[RefSeq mRNA ID]], Table6['#name])), 0), 1)</f>
        <v>#N/A</v>
      </c>
      <c r="X3029" s="43"/>
      <c r="Y3029" s="43"/>
      <c r="Z3029" t="s">
        <v>2498</v>
      </c>
      <c r="AA3029" t="s">
        <v>2499</v>
      </c>
      <c r="AB3029">
        <v>347</v>
      </c>
      <c r="AC3029" t="s">
        <v>2480</v>
      </c>
      <c r="AD3029" t="s">
        <v>27</v>
      </c>
      <c r="AE3029" t="s">
        <v>11938</v>
      </c>
    </row>
    <row r="3030" spans="8:31" hidden="1" x14ac:dyDescent="0.25">
      <c r="H3030" t="s">
        <v>8185</v>
      </c>
      <c r="I3030" t="s">
        <v>8222</v>
      </c>
      <c r="J3030" t="s">
        <v>8223</v>
      </c>
      <c r="L3030">
        <v>544</v>
      </c>
      <c r="M3030" t="s">
        <v>27</v>
      </c>
      <c r="N3030" t="s">
        <v>8224</v>
      </c>
      <c r="Q3030">
        <v>421</v>
      </c>
      <c r="R3030" t="s">
        <v>98</v>
      </c>
      <c r="S3030" t="s">
        <v>98</v>
      </c>
      <c r="T3030" t="str">
        <f>IF(Transcripts[[#This Row],[List?]]="Y", Transcripts[[#This Row],[RefSeq mRNA ID]]&amp;IF(Transcripts[[#This Row],[Preferred?]]="Y", " (Preferred)", ""), "")</f>
        <v/>
      </c>
      <c r="V3030" s="43" t="s">
        <v>18648</v>
      </c>
      <c r="W3030" s="43" t="e">
        <f t="array" ref="W3030">INDEX(Table6[#Data], MATCH(1, ISNUMBER(SEARCH(Transcripts[[#This Row],[RefSeq mRNA ID]], Table6['#name])), 0), 1)</f>
        <v>#N/A</v>
      </c>
      <c r="X3030" s="43"/>
      <c r="Y3030" s="43"/>
      <c r="Z3030" t="s">
        <v>2503</v>
      </c>
      <c r="AC3030" t="s">
        <v>2480</v>
      </c>
      <c r="AD3030" t="s">
        <v>27</v>
      </c>
      <c r="AE3030" t="s">
        <v>2503</v>
      </c>
    </row>
    <row r="3031" spans="8:31" hidden="1" x14ac:dyDescent="0.25">
      <c r="H3031" t="s">
        <v>8185</v>
      </c>
      <c r="I3031" t="s">
        <v>8210</v>
      </c>
      <c r="J3031" t="s">
        <v>8211</v>
      </c>
      <c r="L3031">
        <v>779</v>
      </c>
      <c r="M3031" t="s">
        <v>27</v>
      </c>
      <c r="N3031" t="s">
        <v>8212</v>
      </c>
      <c r="Q3031">
        <v>380</v>
      </c>
      <c r="R3031" t="s">
        <v>98</v>
      </c>
      <c r="S3031" t="s">
        <v>98</v>
      </c>
      <c r="T3031" t="str">
        <f>IF(Transcripts[[#This Row],[List?]]="Y", Transcripts[[#This Row],[RefSeq mRNA ID]]&amp;IF(Transcripts[[#This Row],[Preferred?]]="Y", " (Preferred)", ""), "")</f>
        <v/>
      </c>
      <c r="V3031" s="43" t="s">
        <v>18648</v>
      </c>
      <c r="W3031" s="43" t="e">
        <f t="array" ref="W3031">INDEX(Table6[#Data], MATCH(1, ISNUMBER(SEARCH(Transcripts[[#This Row],[RefSeq mRNA ID]], Table6['#name])), 0), 1)</f>
        <v>#N/A</v>
      </c>
      <c r="X3031" s="43"/>
      <c r="Y3031" s="43"/>
      <c r="Z3031" t="s">
        <v>2509</v>
      </c>
      <c r="AC3031" t="s">
        <v>2480</v>
      </c>
      <c r="AD3031" t="s">
        <v>27</v>
      </c>
      <c r="AE3031" t="s">
        <v>2509</v>
      </c>
    </row>
    <row r="3032" spans="8:31" hidden="1" x14ac:dyDescent="0.25">
      <c r="H3032" t="s">
        <v>8185</v>
      </c>
      <c r="I3032" t="s">
        <v>8213</v>
      </c>
      <c r="J3032" t="s">
        <v>8214</v>
      </c>
      <c r="L3032">
        <v>582</v>
      </c>
      <c r="M3032" t="s">
        <v>27</v>
      </c>
      <c r="N3032" t="s">
        <v>8215</v>
      </c>
      <c r="Q3032">
        <v>362</v>
      </c>
      <c r="R3032" t="s">
        <v>98</v>
      </c>
      <c r="S3032" t="s">
        <v>98</v>
      </c>
      <c r="T3032" t="str">
        <f>IF(Transcripts[[#This Row],[List?]]="Y", Transcripts[[#This Row],[RefSeq mRNA ID]]&amp;IF(Transcripts[[#This Row],[Preferred?]]="Y", " (Preferred)", ""), "")</f>
        <v/>
      </c>
      <c r="V3032" s="43" t="s">
        <v>18648</v>
      </c>
      <c r="W3032" s="43" t="e">
        <f t="array" ref="W3032">INDEX(Table6[#Data], MATCH(1, ISNUMBER(SEARCH(Transcripts[[#This Row],[RefSeq mRNA ID]], Table6['#name])), 0), 1)</f>
        <v>#N/A</v>
      </c>
      <c r="X3032" s="43"/>
      <c r="Y3032" s="43"/>
      <c r="Z3032" t="s">
        <v>2501</v>
      </c>
      <c r="AC3032" t="s">
        <v>2480</v>
      </c>
      <c r="AD3032" t="s">
        <v>27</v>
      </c>
      <c r="AE3032" t="s">
        <v>2501</v>
      </c>
    </row>
    <row r="3033" spans="8:31" hidden="1" x14ac:dyDescent="0.25">
      <c r="H3033" t="s">
        <v>8185</v>
      </c>
      <c r="I3033" t="s">
        <v>8216</v>
      </c>
      <c r="J3033" t="s">
        <v>8217</v>
      </c>
      <c r="L3033">
        <v>576</v>
      </c>
      <c r="M3033" t="s">
        <v>27</v>
      </c>
      <c r="N3033" t="s">
        <v>8218</v>
      </c>
      <c r="Q3033">
        <v>272</v>
      </c>
      <c r="R3033" t="s">
        <v>98</v>
      </c>
      <c r="S3033" t="s">
        <v>98</v>
      </c>
      <c r="T3033" t="str">
        <f>IF(Transcripts[[#This Row],[List?]]="Y", Transcripts[[#This Row],[RefSeq mRNA ID]]&amp;IF(Transcripts[[#This Row],[Preferred?]]="Y", " (Preferred)", ""), "")</f>
        <v/>
      </c>
      <c r="V3033" s="43" t="s">
        <v>18648</v>
      </c>
      <c r="W3033" s="43" t="e">
        <f t="array" ref="W3033">INDEX(Table6[#Data], MATCH(1, ISNUMBER(SEARCH(Transcripts[[#This Row],[RefSeq mRNA ID]], Table6['#name])), 0), 1)</f>
        <v>#N/A</v>
      </c>
      <c r="X3033" s="43"/>
      <c r="Y3033" s="43"/>
      <c r="Z3033" t="s">
        <v>2507</v>
      </c>
      <c r="AC3033" t="s">
        <v>2480</v>
      </c>
      <c r="AD3033" t="s">
        <v>27</v>
      </c>
      <c r="AE3033" t="s">
        <v>2507</v>
      </c>
    </row>
    <row r="3034" spans="8:31" hidden="1" x14ac:dyDescent="0.25">
      <c r="H3034" t="s">
        <v>8185</v>
      </c>
      <c r="I3034" t="s">
        <v>8219</v>
      </c>
      <c r="J3034" t="s">
        <v>8220</v>
      </c>
      <c r="L3034">
        <v>568</v>
      </c>
      <c r="M3034" t="s">
        <v>27</v>
      </c>
      <c r="N3034" t="s">
        <v>8221</v>
      </c>
      <c r="Q3034">
        <v>249</v>
      </c>
      <c r="R3034" t="s">
        <v>98</v>
      </c>
      <c r="S3034" t="s">
        <v>98</v>
      </c>
      <c r="T3034" t="str">
        <f>IF(Transcripts[[#This Row],[List?]]="Y", Transcripts[[#This Row],[RefSeq mRNA ID]]&amp;IF(Transcripts[[#This Row],[Preferred?]]="Y", " (Preferred)", ""), "")</f>
        <v/>
      </c>
      <c r="V3034" s="43" t="s">
        <v>18648</v>
      </c>
      <c r="W3034" s="43" t="e">
        <f t="array" ref="W3034">INDEX(Table6[#Data], MATCH(1, ISNUMBER(SEARCH(Transcripts[[#This Row],[RefSeq mRNA ID]], Table6['#name])), 0), 1)</f>
        <v>#N/A</v>
      </c>
      <c r="X3034" s="43"/>
      <c r="Y3034" s="43"/>
      <c r="Z3034" t="s">
        <v>2495</v>
      </c>
      <c r="AA3034" t="s">
        <v>2496</v>
      </c>
      <c r="AB3034">
        <v>321</v>
      </c>
      <c r="AC3034" t="s">
        <v>2480</v>
      </c>
      <c r="AD3034" t="s">
        <v>27</v>
      </c>
      <c r="AE3034" t="s">
        <v>11939</v>
      </c>
    </row>
    <row r="3035" spans="8:31" hidden="1" x14ac:dyDescent="0.25">
      <c r="H3035" t="s">
        <v>8185</v>
      </c>
      <c r="I3035" t="s">
        <v>8189</v>
      </c>
      <c r="L3035">
        <v>784</v>
      </c>
      <c r="M3035" t="s">
        <v>195</v>
      </c>
      <c r="N3035" t="s">
        <v>8190</v>
      </c>
      <c r="Q3035">
        <v>0</v>
      </c>
      <c r="R3035" t="s">
        <v>98</v>
      </c>
      <c r="S3035" t="s">
        <v>98</v>
      </c>
      <c r="T3035" t="str">
        <f>IF(Transcripts[[#This Row],[List?]]="Y", Transcripts[[#This Row],[RefSeq mRNA ID]]&amp;IF(Transcripts[[#This Row],[Preferred?]]="Y", " (Preferred)", ""), "")</f>
        <v/>
      </c>
      <c r="V3035" s="43" t="s">
        <v>18648</v>
      </c>
      <c r="W3035" s="43" t="e">
        <f t="array" ref="W3035">INDEX(Table6[#Data], MATCH(1, ISNUMBER(SEARCH(Transcripts[[#This Row],[RefSeq mRNA ID]], Table6['#name])), 0), 1)</f>
        <v>#N/A</v>
      </c>
      <c r="X3035" s="43"/>
      <c r="Y3035" s="43"/>
      <c r="Z3035" t="s">
        <v>2505</v>
      </c>
      <c r="AC3035" t="s">
        <v>2480</v>
      </c>
      <c r="AD3035" t="s">
        <v>27</v>
      </c>
      <c r="AE3035" t="s">
        <v>2505</v>
      </c>
    </row>
    <row r="3036" spans="8:31" hidden="1" x14ac:dyDescent="0.25">
      <c r="H3036" t="s">
        <v>8185</v>
      </c>
      <c r="I3036" t="s">
        <v>8191</v>
      </c>
      <c r="L3036">
        <v>475</v>
      </c>
      <c r="M3036" t="s">
        <v>195</v>
      </c>
      <c r="N3036" t="s">
        <v>8192</v>
      </c>
      <c r="Q3036">
        <v>0</v>
      </c>
      <c r="R3036" t="s">
        <v>98</v>
      </c>
      <c r="S3036" t="s">
        <v>98</v>
      </c>
      <c r="T3036" t="str">
        <f>IF(Transcripts[[#This Row],[List?]]="Y", Transcripts[[#This Row],[RefSeq mRNA ID]]&amp;IF(Transcripts[[#This Row],[Preferred?]]="Y", " (Preferred)", ""), "")</f>
        <v/>
      </c>
      <c r="V3036" s="43" t="s">
        <v>18648</v>
      </c>
      <c r="W3036" s="43" t="e">
        <f t="array" ref="W3036">INDEX(Table6[#Data], MATCH(1, ISNUMBER(SEARCH(Transcripts[[#This Row],[RefSeq mRNA ID]], Table6['#name])), 0), 1)</f>
        <v>#N/A</v>
      </c>
      <c r="X3036" s="43"/>
      <c r="Y3036" s="43"/>
      <c r="Z3036" t="s">
        <v>6689</v>
      </c>
      <c r="AA3036" t="s">
        <v>6690</v>
      </c>
      <c r="AB3036">
        <v>3876</v>
      </c>
      <c r="AC3036" t="s">
        <v>6658</v>
      </c>
      <c r="AD3036" t="s">
        <v>27</v>
      </c>
      <c r="AE3036" t="s">
        <v>11940</v>
      </c>
    </row>
    <row r="3037" spans="8:31" hidden="1" x14ac:dyDescent="0.25">
      <c r="H3037" t="s">
        <v>8185</v>
      </c>
      <c r="I3037" t="s">
        <v>8225</v>
      </c>
      <c r="L3037">
        <v>4970</v>
      </c>
      <c r="M3037" t="s">
        <v>212</v>
      </c>
      <c r="N3037" t="s">
        <v>8226</v>
      </c>
      <c r="Q3037">
        <v>0</v>
      </c>
      <c r="R3037" t="s">
        <v>98</v>
      </c>
      <c r="S3037" t="s">
        <v>98</v>
      </c>
      <c r="T3037" t="str">
        <f>IF(Transcripts[[#This Row],[List?]]="Y", Transcripts[[#This Row],[RefSeq mRNA ID]]&amp;IF(Transcripts[[#This Row],[Preferred?]]="Y", " (Preferred)", ""), "")</f>
        <v/>
      </c>
      <c r="V3037" s="43" t="s">
        <v>18648</v>
      </c>
      <c r="W3037" s="43" t="e">
        <f t="array" ref="W3037">INDEX(Table6[#Data], MATCH(1, ISNUMBER(SEARCH(Transcripts[[#This Row],[RefSeq mRNA ID]], Table6['#name])), 0), 1)</f>
        <v>#N/A</v>
      </c>
      <c r="X3037" s="43"/>
      <c r="Y3037" s="43"/>
      <c r="Z3037" t="s">
        <v>6685</v>
      </c>
      <c r="AA3037" t="s">
        <v>6686</v>
      </c>
      <c r="AB3037">
        <v>3873</v>
      </c>
      <c r="AC3037" t="s">
        <v>6658</v>
      </c>
      <c r="AD3037" t="s">
        <v>27</v>
      </c>
      <c r="AE3037" t="s">
        <v>11941</v>
      </c>
    </row>
    <row r="3038" spans="8:31" hidden="1" x14ac:dyDescent="0.25">
      <c r="H3038" t="s">
        <v>8185</v>
      </c>
      <c r="I3038" t="s">
        <v>8227</v>
      </c>
      <c r="L3038">
        <v>563</v>
      </c>
      <c r="M3038" t="s">
        <v>212</v>
      </c>
      <c r="N3038" t="s">
        <v>8228</v>
      </c>
      <c r="Q3038">
        <v>0</v>
      </c>
      <c r="R3038" t="s">
        <v>98</v>
      </c>
      <c r="S3038" t="s">
        <v>98</v>
      </c>
      <c r="T3038" t="str">
        <f>IF(Transcripts[[#This Row],[List?]]="Y", Transcripts[[#This Row],[RefSeq mRNA ID]]&amp;IF(Transcripts[[#This Row],[Preferred?]]="Y", " (Preferred)", ""), "")</f>
        <v/>
      </c>
      <c r="V3038" s="43" t="s">
        <v>18648</v>
      </c>
      <c r="W3038" s="43" t="e">
        <f t="array" ref="W3038">INDEX(Table6[#Data], MATCH(1, ISNUMBER(SEARCH(Transcripts[[#This Row],[RefSeq mRNA ID]], Table6['#name])), 0), 1)</f>
        <v>#N/A</v>
      </c>
      <c r="X3038" s="43"/>
      <c r="Y3038" s="43"/>
      <c r="Z3038" t="s">
        <v>6700</v>
      </c>
      <c r="AC3038" t="s">
        <v>6658</v>
      </c>
      <c r="AD3038" t="s">
        <v>27</v>
      </c>
      <c r="AE3038" t="s">
        <v>6700</v>
      </c>
    </row>
    <row r="3039" spans="8:31" hidden="1" x14ac:dyDescent="0.25">
      <c r="H3039" t="s">
        <v>8185</v>
      </c>
      <c r="I3039" t="s">
        <v>8229</v>
      </c>
      <c r="L3039">
        <v>545</v>
      </c>
      <c r="M3039" t="s">
        <v>212</v>
      </c>
      <c r="N3039" t="s">
        <v>8230</v>
      </c>
      <c r="Q3039">
        <v>0</v>
      </c>
      <c r="R3039" t="s">
        <v>98</v>
      </c>
      <c r="S3039" t="s">
        <v>98</v>
      </c>
      <c r="T3039" t="str">
        <f>IF(Transcripts[[#This Row],[List?]]="Y", Transcripts[[#This Row],[RefSeq mRNA ID]]&amp;IF(Transcripts[[#This Row],[Preferred?]]="Y", " (Preferred)", ""), "")</f>
        <v/>
      </c>
      <c r="V3039" s="43" t="s">
        <v>18648</v>
      </c>
      <c r="W3039" s="43" t="e">
        <f t="array" ref="W3039">INDEX(Table6[#Data], MATCH(1, ISNUMBER(SEARCH(Transcripts[[#This Row],[RefSeq mRNA ID]], Table6['#name])), 0), 1)</f>
        <v>#N/A</v>
      </c>
      <c r="X3039" s="43"/>
      <c r="Y3039" s="43"/>
      <c r="Z3039" t="s">
        <v>6675</v>
      </c>
      <c r="AC3039" t="s">
        <v>6658</v>
      </c>
      <c r="AD3039" t="s">
        <v>27</v>
      </c>
      <c r="AE3039" t="s">
        <v>6675</v>
      </c>
    </row>
    <row r="3040" spans="8:31" hidden="1" x14ac:dyDescent="0.25">
      <c r="H3040" t="s">
        <v>8185</v>
      </c>
      <c r="I3040" t="s">
        <v>8231</v>
      </c>
      <c r="L3040">
        <v>459</v>
      </c>
      <c r="M3040" t="s">
        <v>212</v>
      </c>
      <c r="N3040" t="s">
        <v>8232</v>
      </c>
      <c r="Q3040">
        <v>0</v>
      </c>
      <c r="R3040" t="s">
        <v>98</v>
      </c>
      <c r="S3040" t="s">
        <v>98</v>
      </c>
      <c r="T3040" t="str">
        <f>IF(Transcripts[[#This Row],[List?]]="Y", Transcripts[[#This Row],[RefSeq mRNA ID]]&amp;IF(Transcripts[[#This Row],[Preferred?]]="Y", " (Preferred)", ""), "")</f>
        <v/>
      </c>
      <c r="V3040" s="43" t="s">
        <v>18648</v>
      </c>
      <c r="W3040" s="43" t="e">
        <f t="array" ref="W3040">INDEX(Table6[#Data], MATCH(1, ISNUMBER(SEARCH(Transcripts[[#This Row],[RefSeq mRNA ID]], Table6['#name])), 0), 1)</f>
        <v>#N/A</v>
      </c>
      <c r="X3040" s="43"/>
      <c r="Y3040" s="43"/>
      <c r="Z3040" t="s">
        <v>6698</v>
      </c>
      <c r="AC3040" t="s">
        <v>6658</v>
      </c>
      <c r="AD3040" t="s">
        <v>27</v>
      </c>
      <c r="AE3040" t="s">
        <v>6698</v>
      </c>
    </row>
    <row r="3041" spans="8:31" hidden="1" x14ac:dyDescent="0.25">
      <c r="H3041" t="s">
        <v>8233</v>
      </c>
      <c r="I3041" t="s">
        <v>8240</v>
      </c>
      <c r="J3041" t="s">
        <v>8241</v>
      </c>
      <c r="L3041">
        <v>5790</v>
      </c>
      <c r="M3041" t="s">
        <v>27</v>
      </c>
      <c r="N3041" t="s">
        <v>8242</v>
      </c>
      <c r="Q3041">
        <v>5040</v>
      </c>
      <c r="R3041" t="s">
        <v>98</v>
      </c>
      <c r="S3041" t="s">
        <v>98</v>
      </c>
      <c r="T3041" t="str">
        <f>IF(Transcripts[[#This Row],[List?]]="Y", Transcripts[[#This Row],[RefSeq mRNA ID]]&amp;IF(Transcripts[[#This Row],[Preferred?]]="Y", " (Preferred)", ""), "")</f>
        <v/>
      </c>
      <c r="V3041" s="43" t="s">
        <v>18649</v>
      </c>
      <c r="W3041" s="43" t="e">
        <f t="array" ref="W3041">INDEX(Table6[#Data], MATCH(1, ISNUMBER(SEARCH(Transcripts[[#This Row],[RefSeq mRNA ID]], Table6['#name])), 0), 1)</f>
        <v>#N/A</v>
      </c>
      <c r="X3041" s="43"/>
      <c r="Y3041" s="43"/>
      <c r="Z3041" t="s">
        <v>6702</v>
      </c>
      <c r="AC3041" t="s">
        <v>6658</v>
      </c>
      <c r="AD3041" t="s">
        <v>27</v>
      </c>
      <c r="AE3041" t="s">
        <v>6702</v>
      </c>
    </row>
    <row r="3042" spans="8:31" hidden="1" x14ac:dyDescent="0.25">
      <c r="H3042" t="s">
        <v>8233</v>
      </c>
      <c r="I3042" t="s">
        <v>8254</v>
      </c>
      <c r="J3042" t="s">
        <v>8255</v>
      </c>
      <c r="K3042" t="s">
        <v>19938</v>
      </c>
      <c r="R3042" t="s">
        <v>97</v>
      </c>
      <c r="S3042" t="s">
        <v>97</v>
      </c>
      <c r="T3042" t="str">
        <f>IF(Transcripts[[#This Row],[List?]]="Y", Transcripts[[#This Row],[RefSeq mRNA ID]]&amp;IF(Transcripts[[#This Row],[Preferred?]]="Y", " (Preferred)", ""), "")</f>
        <v>NM_001128849.1 (Preferred)</v>
      </c>
      <c r="V3042" s="43"/>
      <c r="W3042" s="43" t="e">
        <f t="array" ref="W3042">INDEX(Table6[#Data], MATCH(1, ISNUMBER(SEARCH(Transcripts[[#This Row],[RefSeq mRNA ID]], Table6['#name])), 0), 1)</f>
        <v>#N/A</v>
      </c>
      <c r="X3042" s="43"/>
      <c r="Y3042" s="43"/>
      <c r="Z3042" t="s">
        <v>6679</v>
      </c>
      <c r="AC3042" t="s">
        <v>6658</v>
      </c>
      <c r="AD3042" t="s">
        <v>27</v>
      </c>
      <c r="AE3042" t="s">
        <v>6679</v>
      </c>
    </row>
    <row r="3043" spans="8:31" hidden="1" x14ac:dyDescent="0.25">
      <c r="H3043" t="s">
        <v>8233</v>
      </c>
      <c r="I3043" t="s">
        <v>8243</v>
      </c>
      <c r="J3043" t="s">
        <v>8244</v>
      </c>
      <c r="K3043" t="s">
        <v>19933</v>
      </c>
      <c r="L3043">
        <v>5691</v>
      </c>
      <c r="M3043" t="s">
        <v>27</v>
      </c>
      <c r="N3043" t="s">
        <v>8245</v>
      </c>
      <c r="P3043" t="s">
        <v>8246</v>
      </c>
      <c r="Q3043">
        <v>4944</v>
      </c>
      <c r="R3043" t="s">
        <v>98</v>
      </c>
      <c r="S3043" t="s">
        <v>97</v>
      </c>
      <c r="T3043" t="str">
        <f>IF(Transcripts[[#This Row],[List?]]="Y", Transcripts[[#This Row],[RefSeq mRNA ID]]&amp;IF(Transcripts[[#This Row],[Preferred?]]="Y", " (Preferred)", ""), "")</f>
        <v>NM_001128844.1</v>
      </c>
      <c r="V3043" s="43" t="s">
        <v>18649</v>
      </c>
      <c r="W3043" s="43" t="e">
        <f t="array" ref="W3043">INDEX(Table6[#Data], MATCH(1, ISNUMBER(SEARCH(Transcripts[[#This Row],[RefSeq mRNA ID]], Table6['#name])), 0), 1)</f>
        <v>#N/A</v>
      </c>
      <c r="X3043" s="43"/>
      <c r="Y3043" s="43"/>
      <c r="Z3043" t="s">
        <v>6673</v>
      </c>
      <c r="AC3043" t="s">
        <v>6658</v>
      </c>
      <c r="AD3043" t="s">
        <v>27</v>
      </c>
      <c r="AE3043" t="s">
        <v>6673</v>
      </c>
    </row>
    <row r="3044" spans="8:31" hidden="1" x14ac:dyDescent="0.25">
      <c r="H3044" t="s">
        <v>8233</v>
      </c>
      <c r="I3044" t="s">
        <v>8247</v>
      </c>
      <c r="J3044" t="s">
        <v>8248</v>
      </c>
      <c r="K3044" t="s">
        <v>19939</v>
      </c>
      <c r="L3044">
        <v>5392</v>
      </c>
      <c r="M3044" t="s">
        <v>27</v>
      </c>
      <c r="N3044" t="s">
        <v>8249</v>
      </c>
      <c r="P3044" t="s">
        <v>8246</v>
      </c>
      <c r="Q3044">
        <v>4944</v>
      </c>
      <c r="R3044" t="s">
        <v>98</v>
      </c>
      <c r="S3044" t="s">
        <v>97</v>
      </c>
      <c r="T3044" t="str">
        <f>IF(Transcripts[[#This Row],[List?]]="Y", Transcripts[[#This Row],[RefSeq mRNA ID]]&amp;IF(Transcripts[[#This Row],[Preferred?]]="Y", " (Preferred)", ""), "")</f>
        <v>NM_003072.3</v>
      </c>
      <c r="V3044" s="43" t="s">
        <v>18649</v>
      </c>
      <c r="W3044" s="43" t="e">
        <f t="array" ref="W3044">INDEX(Table6[#Data], MATCH(1, ISNUMBER(SEARCH(Transcripts[[#This Row],[RefSeq mRNA ID]], Table6['#name])), 0), 1)</f>
        <v>#N/A</v>
      </c>
      <c r="X3044" s="43"/>
      <c r="Y3044" s="43"/>
      <c r="Z3044" t="s">
        <v>6692</v>
      </c>
      <c r="AC3044" t="s">
        <v>6658</v>
      </c>
      <c r="AD3044" t="s">
        <v>27</v>
      </c>
      <c r="AE3044" t="s">
        <v>6692</v>
      </c>
    </row>
    <row r="3045" spans="8:31" hidden="1" x14ac:dyDescent="0.25">
      <c r="H3045" t="s">
        <v>8233</v>
      </c>
      <c r="I3045" t="s">
        <v>8250</v>
      </c>
      <c r="J3045" t="s">
        <v>8251</v>
      </c>
      <c r="K3045" t="s">
        <v>19934</v>
      </c>
      <c r="L3045">
        <v>5320</v>
      </c>
      <c r="M3045" t="s">
        <v>27</v>
      </c>
      <c r="N3045" t="s">
        <v>8252</v>
      </c>
      <c r="P3045" t="s">
        <v>8253</v>
      </c>
      <c r="Q3045">
        <v>4854</v>
      </c>
      <c r="R3045" t="s">
        <v>98</v>
      </c>
      <c r="S3045" t="s">
        <v>97</v>
      </c>
      <c r="T3045" t="str">
        <f>IF(Transcripts[[#This Row],[List?]]="Y", Transcripts[[#This Row],[RefSeq mRNA ID]]&amp;IF(Transcripts[[#This Row],[Preferred?]]="Y", " (Preferred)", ""), "")</f>
        <v>NM_001128845.1</v>
      </c>
      <c r="V3045" s="43" t="s">
        <v>18649</v>
      </c>
      <c r="W3045" s="43" t="e">
        <f t="array" ref="W3045">INDEX(Table6[#Data], MATCH(1, ISNUMBER(SEARCH(Transcripts[[#This Row],[RefSeq mRNA ID]], Table6['#name])), 0), 1)</f>
        <v>#N/A</v>
      </c>
      <c r="X3045" s="43"/>
      <c r="Y3045" s="43"/>
      <c r="Z3045" t="s">
        <v>6696</v>
      </c>
      <c r="AC3045" t="s">
        <v>6658</v>
      </c>
      <c r="AD3045" t="s">
        <v>27</v>
      </c>
      <c r="AE3045" t="s">
        <v>6696</v>
      </c>
    </row>
    <row r="3046" spans="8:31" hidden="1" x14ac:dyDescent="0.25">
      <c r="H3046" t="s">
        <v>8233</v>
      </c>
      <c r="I3046" t="s">
        <v>8264</v>
      </c>
      <c r="J3046" t="s">
        <v>8265</v>
      </c>
      <c r="L3046">
        <v>5139</v>
      </c>
      <c r="M3046" t="s">
        <v>27</v>
      </c>
      <c r="N3046" t="s">
        <v>8266</v>
      </c>
      <c r="P3046" t="s">
        <v>8253</v>
      </c>
      <c r="Q3046">
        <v>4854</v>
      </c>
      <c r="R3046" t="s">
        <v>98</v>
      </c>
      <c r="S3046" t="s">
        <v>98</v>
      </c>
      <c r="T3046" t="str">
        <f>IF(Transcripts[[#This Row],[List?]]="Y", Transcripts[[#This Row],[RefSeq mRNA ID]]&amp;IF(Transcripts[[#This Row],[Preferred?]]="Y", " (Preferred)", ""), "")</f>
        <v/>
      </c>
      <c r="V3046" s="43" t="s">
        <v>18649</v>
      </c>
      <c r="W3046" s="43" t="e">
        <f t="array" ref="W3046">INDEX(Table6[#Data], MATCH(1, ISNUMBER(SEARCH(Transcripts[[#This Row],[RefSeq mRNA ID]], Table6['#name])), 0), 1)</f>
        <v>#N/A</v>
      </c>
      <c r="X3046" s="43"/>
      <c r="Y3046" s="43"/>
      <c r="Z3046" t="s">
        <v>6665</v>
      </c>
      <c r="AA3046" t="s">
        <v>6666</v>
      </c>
      <c r="AB3046">
        <v>153</v>
      </c>
      <c r="AC3046" t="s">
        <v>6658</v>
      </c>
      <c r="AD3046" t="s">
        <v>27</v>
      </c>
      <c r="AE3046" t="s">
        <v>11942</v>
      </c>
    </row>
    <row r="3047" spans="8:31" hidden="1" x14ac:dyDescent="0.25">
      <c r="H3047" t="s">
        <v>8233</v>
      </c>
      <c r="I3047" t="s">
        <v>8261</v>
      </c>
      <c r="J3047" t="s">
        <v>8262</v>
      </c>
      <c r="L3047">
        <v>5181</v>
      </c>
      <c r="M3047" t="s">
        <v>27</v>
      </c>
      <c r="N3047" t="s">
        <v>8263</v>
      </c>
      <c r="P3047" t="s">
        <v>8256</v>
      </c>
      <c r="Q3047">
        <v>4851</v>
      </c>
      <c r="R3047" t="s">
        <v>98</v>
      </c>
      <c r="S3047" t="s">
        <v>98</v>
      </c>
      <c r="T3047" t="str">
        <f>IF(Transcripts[[#This Row],[List?]]="Y", Transcripts[[#This Row],[RefSeq mRNA ID]]&amp;IF(Transcripts[[#This Row],[Preferred?]]="Y", " (Preferred)", ""), "")</f>
        <v/>
      </c>
      <c r="V3047" s="43" t="s">
        <v>18649</v>
      </c>
      <c r="W3047" s="43" t="e">
        <f t="array" ref="W3047">INDEX(Table6[#Data], MATCH(1, ISNUMBER(SEARCH(Transcripts[[#This Row],[RefSeq mRNA ID]], Table6['#name])), 0), 1)</f>
        <v>#N/A</v>
      </c>
      <c r="X3047" s="43"/>
      <c r="Y3047" s="43"/>
      <c r="Z3047" t="s">
        <v>6694</v>
      </c>
      <c r="AC3047" t="s">
        <v>6658</v>
      </c>
      <c r="AD3047" t="s">
        <v>27</v>
      </c>
      <c r="AE3047" t="s">
        <v>6694</v>
      </c>
    </row>
    <row r="3048" spans="8:31" hidden="1" x14ac:dyDescent="0.25">
      <c r="H3048" t="s">
        <v>8233</v>
      </c>
      <c r="I3048" t="s">
        <v>8257</v>
      </c>
      <c r="J3048" t="s">
        <v>8258</v>
      </c>
      <c r="K3048" t="s">
        <v>19936</v>
      </c>
      <c r="L3048">
        <v>5282</v>
      </c>
      <c r="M3048" t="s">
        <v>27</v>
      </c>
      <c r="N3048" t="s">
        <v>8259</v>
      </c>
      <c r="P3048" t="s">
        <v>8260</v>
      </c>
      <c r="Q3048">
        <v>4845</v>
      </c>
      <c r="R3048" t="s">
        <v>98</v>
      </c>
      <c r="S3048" t="s">
        <v>97</v>
      </c>
      <c r="T3048" t="str">
        <f>IF(Transcripts[[#This Row],[List?]]="Y", Transcripts[[#This Row],[RefSeq mRNA ID]]&amp;IF(Transcripts[[#This Row],[Preferred?]]="Y", " (Preferred)", ""), "")</f>
        <v>NM_001128847.1</v>
      </c>
      <c r="V3048" s="43" t="s">
        <v>18649</v>
      </c>
      <c r="W3048" s="43" t="e">
        <f t="array" ref="W3048">INDEX(Table6[#Data], MATCH(1, ISNUMBER(SEARCH(Transcripts[[#This Row],[RefSeq mRNA ID]], Table6['#name])), 0), 1)</f>
        <v>#N/A</v>
      </c>
      <c r="X3048" s="43"/>
      <c r="Y3048" s="43"/>
      <c r="Z3048" t="s">
        <v>6671</v>
      </c>
      <c r="AC3048" t="s">
        <v>6658</v>
      </c>
      <c r="AD3048" t="s">
        <v>27</v>
      </c>
      <c r="AE3048" t="s">
        <v>6671</v>
      </c>
    </row>
    <row r="3049" spans="8:31" hidden="1" x14ac:dyDescent="0.25">
      <c r="H3049" t="s">
        <v>8233</v>
      </c>
      <c r="I3049" t="s">
        <v>8267</v>
      </c>
      <c r="J3049" t="s">
        <v>8268</v>
      </c>
      <c r="L3049">
        <v>4938</v>
      </c>
      <c r="M3049" t="s">
        <v>27</v>
      </c>
      <c r="N3049" t="s">
        <v>8269</v>
      </c>
      <c r="P3049" t="s">
        <v>8270</v>
      </c>
      <c r="Q3049">
        <v>4842</v>
      </c>
      <c r="R3049" t="s">
        <v>98</v>
      </c>
      <c r="S3049" t="s">
        <v>98</v>
      </c>
      <c r="T3049" t="str">
        <f>IF(Transcripts[[#This Row],[List?]]="Y", Transcripts[[#This Row],[RefSeq mRNA ID]]&amp;IF(Transcripts[[#This Row],[Preferred?]]="Y", " (Preferred)", ""), "")</f>
        <v/>
      </c>
      <c r="V3049" s="43" t="s">
        <v>18649</v>
      </c>
      <c r="W3049" s="43" t="e">
        <f t="array" ref="W3049">INDEX(Table6[#Data], MATCH(1, ISNUMBER(SEARCH(Transcripts[[#This Row],[RefSeq mRNA ID]], Table6['#name])), 0), 1)</f>
        <v>#N/A</v>
      </c>
      <c r="X3049" s="43"/>
      <c r="Y3049" s="43"/>
      <c r="Z3049" t="s">
        <v>6668</v>
      </c>
      <c r="AA3049" t="s">
        <v>6669</v>
      </c>
      <c r="AB3049">
        <v>660</v>
      </c>
      <c r="AC3049" t="s">
        <v>6658</v>
      </c>
      <c r="AD3049" t="s">
        <v>27</v>
      </c>
      <c r="AE3049" t="s">
        <v>11943</v>
      </c>
    </row>
    <row r="3050" spans="8:31" hidden="1" x14ac:dyDescent="0.25">
      <c r="H3050" t="s">
        <v>8233</v>
      </c>
      <c r="I3050" t="s">
        <v>8274</v>
      </c>
      <c r="J3050" t="s">
        <v>8275</v>
      </c>
      <c r="L3050">
        <v>409</v>
      </c>
      <c r="M3050" t="s">
        <v>27</v>
      </c>
      <c r="N3050" t="s">
        <v>8276</v>
      </c>
      <c r="Q3050">
        <v>409</v>
      </c>
      <c r="R3050" t="s">
        <v>98</v>
      </c>
      <c r="S3050" t="s">
        <v>98</v>
      </c>
      <c r="T3050" t="str">
        <f>IF(Transcripts[[#This Row],[List?]]="Y", Transcripts[[#This Row],[RefSeq mRNA ID]]&amp;IF(Transcripts[[#This Row],[Preferred?]]="Y", " (Preferred)", ""), "")</f>
        <v/>
      </c>
      <c r="V3050" s="43" t="s">
        <v>18649</v>
      </c>
      <c r="W3050" s="43" t="e">
        <f t="array" ref="W3050">INDEX(Table6[#Data], MATCH(1, ISNUMBER(SEARCH(Transcripts[[#This Row],[RefSeq mRNA ID]], Table6['#name])), 0), 1)</f>
        <v>#N/A</v>
      </c>
      <c r="X3050" s="43"/>
      <c r="Y3050" s="43"/>
      <c r="Z3050" t="s">
        <v>6677</v>
      </c>
      <c r="AC3050" t="s">
        <v>6658</v>
      </c>
      <c r="AD3050" t="s">
        <v>27</v>
      </c>
      <c r="AE3050" t="s">
        <v>6677</v>
      </c>
    </row>
    <row r="3051" spans="8:31" hidden="1" x14ac:dyDescent="0.25">
      <c r="H3051" t="s">
        <v>8233</v>
      </c>
      <c r="I3051" t="s">
        <v>8271</v>
      </c>
      <c r="J3051" t="s">
        <v>8272</v>
      </c>
      <c r="L3051">
        <v>534</v>
      </c>
      <c r="M3051" t="s">
        <v>27</v>
      </c>
      <c r="N3051" t="s">
        <v>8273</v>
      </c>
      <c r="Q3051">
        <v>340</v>
      </c>
      <c r="R3051" t="s">
        <v>98</v>
      </c>
      <c r="S3051" t="s">
        <v>98</v>
      </c>
      <c r="T3051" t="str">
        <f>IF(Transcripts[[#This Row],[List?]]="Y", Transcripts[[#This Row],[RefSeq mRNA ID]]&amp;IF(Transcripts[[#This Row],[Preferred?]]="Y", " (Preferred)", ""), "")</f>
        <v/>
      </c>
      <c r="V3051" s="43" t="s">
        <v>18649</v>
      </c>
      <c r="W3051" s="43" t="e">
        <f t="array" ref="W3051">INDEX(Table6[#Data], MATCH(1, ISNUMBER(SEARCH(Transcripts[[#This Row],[RefSeq mRNA ID]], Table6['#name])), 0), 1)</f>
        <v>#N/A</v>
      </c>
      <c r="X3051" s="43"/>
      <c r="Y3051" s="43"/>
      <c r="Z3051" t="s">
        <v>6662</v>
      </c>
      <c r="AA3051" t="s">
        <v>6663</v>
      </c>
      <c r="AB3051">
        <v>400</v>
      </c>
      <c r="AC3051" t="s">
        <v>6658</v>
      </c>
      <c r="AD3051" t="s">
        <v>27</v>
      </c>
      <c r="AE3051" t="s">
        <v>11944</v>
      </c>
    </row>
    <row r="3052" spans="8:31" hidden="1" x14ac:dyDescent="0.25">
      <c r="H3052" t="s">
        <v>8233</v>
      </c>
      <c r="I3052" t="s">
        <v>8234</v>
      </c>
      <c r="L3052">
        <v>738</v>
      </c>
      <c r="M3052" t="s">
        <v>195</v>
      </c>
      <c r="N3052" t="s">
        <v>8235</v>
      </c>
      <c r="Q3052">
        <v>0</v>
      </c>
      <c r="R3052" t="s">
        <v>98</v>
      </c>
      <c r="S3052" t="s">
        <v>98</v>
      </c>
      <c r="T3052" t="str">
        <f>IF(Transcripts[[#This Row],[List?]]="Y", Transcripts[[#This Row],[RefSeq mRNA ID]]&amp;IF(Transcripts[[#This Row],[Preferred?]]="Y", " (Preferred)", ""), "")</f>
        <v/>
      </c>
      <c r="V3052" s="43" t="s">
        <v>18649</v>
      </c>
      <c r="W3052" s="43" t="e">
        <f t="array" ref="W3052">INDEX(Table6[#Data], MATCH(1, ISNUMBER(SEARCH(Transcripts[[#This Row],[RefSeq mRNA ID]], Table6['#name])), 0), 1)</f>
        <v>#N/A</v>
      </c>
      <c r="X3052" s="43"/>
      <c r="Y3052" s="43"/>
      <c r="Z3052" t="s">
        <v>6659</v>
      </c>
      <c r="AA3052" t="s">
        <v>6660</v>
      </c>
      <c r="AB3052">
        <v>327</v>
      </c>
      <c r="AC3052" t="s">
        <v>6658</v>
      </c>
      <c r="AD3052" t="s">
        <v>27</v>
      </c>
      <c r="AE3052" t="s">
        <v>11945</v>
      </c>
    </row>
    <row r="3053" spans="8:31" hidden="1" x14ac:dyDescent="0.25">
      <c r="H3053" t="s">
        <v>8233</v>
      </c>
      <c r="I3053" t="s">
        <v>8236</v>
      </c>
      <c r="L3053">
        <v>569</v>
      </c>
      <c r="M3053" t="s">
        <v>195</v>
      </c>
      <c r="N3053" t="s">
        <v>8237</v>
      </c>
      <c r="Q3053">
        <v>0</v>
      </c>
      <c r="R3053" t="s">
        <v>98</v>
      </c>
      <c r="S3053" t="s">
        <v>98</v>
      </c>
      <c r="T3053" t="str">
        <f>IF(Transcripts[[#This Row],[List?]]="Y", Transcripts[[#This Row],[RefSeq mRNA ID]]&amp;IF(Transcripts[[#This Row],[Preferred?]]="Y", " (Preferred)", ""), "")</f>
        <v/>
      </c>
      <c r="V3053" s="43" t="s">
        <v>18649</v>
      </c>
      <c r="W3053" s="43" t="e">
        <f t="array" ref="W3053">INDEX(Table6[#Data], MATCH(1, ISNUMBER(SEARCH(Transcripts[[#This Row],[RefSeq mRNA ID]], Table6['#name])), 0), 1)</f>
        <v>#N/A</v>
      </c>
      <c r="X3053" s="43"/>
      <c r="Y3053" s="43"/>
      <c r="Z3053" t="s">
        <v>6681</v>
      </c>
      <c r="AA3053" t="s">
        <v>6682</v>
      </c>
      <c r="AB3053">
        <v>3876</v>
      </c>
      <c r="AC3053" t="s">
        <v>6658</v>
      </c>
      <c r="AD3053" t="s">
        <v>27</v>
      </c>
      <c r="AE3053" t="s">
        <v>11946</v>
      </c>
    </row>
    <row r="3054" spans="8:31" hidden="1" x14ac:dyDescent="0.25">
      <c r="H3054" t="s">
        <v>8233</v>
      </c>
      <c r="I3054" t="s">
        <v>8238</v>
      </c>
      <c r="L3054">
        <v>512</v>
      </c>
      <c r="M3054" t="s">
        <v>195</v>
      </c>
      <c r="N3054" t="s">
        <v>8239</v>
      </c>
      <c r="Q3054">
        <v>0</v>
      </c>
      <c r="R3054" t="s">
        <v>98</v>
      </c>
      <c r="S3054" t="s">
        <v>98</v>
      </c>
      <c r="T3054" t="str">
        <f>IF(Transcripts[[#This Row],[List?]]="Y", Transcripts[[#This Row],[RefSeq mRNA ID]]&amp;IF(Transcripts[[#This Row],[Preferred?]]="Y", " (Preferred)", ""), "")</f>
        <v/>
      </c>
      <c r="V3054" s="43" t="s">
        <v>18649</v>
      </c>
      <c r="W3054" s="43" t="e">
        <f t="array" ref="W3054">INDEX(Table6[#Data], MATCH(1, ISNUMBER(SEARCH(Transcripts[[#This Row],[RefSeq mRNA ID]], Table6['#name])), 0), 1)</f>
        <v>#N/A</v>
      </c>
      <c r="X3054" s="43"/>
      <c r="Y3054" s="43"/>
      <c r="Z3054" t="s">
        <v>1067</v>
      </c>
      <c r="AA3054" t="s">
        <v>1068</v>
      </c>
      <c r="AB3054">
        <v>966</v>
      </c>
      <c r="AC3054" t="s">
        <v>1062</v>
      </c>
      <c r="AD3054" t="s">
        <v>27</v>
      </c>
      <c r="AE3054" t="s">
        <v>11947</v>
      </c>
    </row>
    <row r="3055" spans="8:31" hidden="1" x14ac:dyDescent="0.25">
      <c r="H3055" t="s">
        <v>8233</v>
      </c>
      <c r="I3055" t="s">
        <v>8277</v>
      </c>
      <c r="L3055">
        <v>5193</v>
      </c>
      <c r="M3055" t="s">
        <v>212</v>
      </c>
      <c r="N3055" t="s">
        <v>8278</v>
      </c>
      <c r="Q3055">
        <v>0</v>
      </c>
      <c r="R3055" t="s">
        <v>98</v>
      </c>
      <c r="S3055" t="s">
        <v>98</v>
      </c>
      <c r="T3055" t="str">
        <f>IF(Transcripts[[#This Row],[List?]]="Y", Transcripts[[#This Row],[RefSeq mRNA ID]]&amp;IF(Transcripts[[#This Row],[Preferred?]]="Y", " (Preferred)", ""), "")</f>
        <v/>
      </c>
      <c r="V3055" s="43" t="s">
        <v>18649</v>
      </c>
      <c r="W3055" s="43" t="e">
        <f t="array" ref="W3055">INDEX(Table6[#Data], MATCH(1, ISNUMBER(SEARCH(Transcripts[[#This Row],[RefSeq mRNA ID]], Table6['#name])), 0), 1)</f>
        <v>#N/A</v>
      </c>
      <c r="X3055" s="43"/>
      <c r="Y3055" s="43"/>
      <c r="Z3055" t="s">
        <v>1063</v>
      </c>
      <c r="AA3055" t="s">
        <v>1064</v>
      </c>
      <c r="AB3055">
        <v>2949</v>
      </c>
      <c r="AC3055" t="s">
        <v>1062</v>
      </c>
      <c r="AD3055" t="s">
        <v>27</v>
      </c>
      <c r="AE3055" t="s">
        <v>11948</v>
      </c>
    </row>
    <row r="3056" spans="8:31" hidden="1" x14ac:dyDescent="0.25">
      <c r="H3056" t="s">
        <v>8233</v>
      </c>
      <c r="I3056" t="s">
        <v>8279</v>
      </c>
      <c r="L3056">
        <v>3842</v>
      </c>
      <c r="M3056" t="s">
        <v>212</v>
      </c>
      <c r="N3056" t="s">
        <v>8280</v>
      </c>
      <c r="Q3056">
        <v>0</v>
      </c>
      <c r="R3056" t="s">
        <v>98</v>
      </c>
      <c r="S3056" t="s">
        <v>98</v>
      </c>
      <c r="T3056" t="str">
        <f>IF(Transcripts[[#This Row],[List?]]="Y", Transcripts[[#This Row],[RefSeq mRNA ID]]&amp;IF(Transcripts[[#This Row],[Preferred?]]="Y", " (Preferred)", ""), "")</f>
        <v/>
      </c>
      <c r="V3056" s="43" t="s">
        <v>18649</v>
      </c>
      <c r="W3056" s="43" t="e">
        <f t="array" ref="W3056">INDEX(Table6[#Data], MATCH(1, ISNUMBER(SEARCH(Transcripts[[#This Row],[RefSeq mRNA ID]], Table6['#name])), 0), 1)</f>
        <v>#N/A</v>
      </c>
      <c r="X3056" s="43"/>
      <c r="Y3056" s="43"/>
      <c r="Z3056" t="s">
        <v>1094</v>
      </c>
      <c r="AC3056" t="s">
        <v>1062</v>
      </c>
      <c r="AD3056" t="s">
        <v>27</v>
      </c>
      <c r="AE3056" t="s">
        <v>1094</v>
      </c>
    </row>
    <row r="3057" spans="8:31" hidden="1" x14ac:dyDescent="0.25">
      <c r="H3057" t="s">
        <v>8233</v>
      </c>
      <c r="I3057" t="s">
        <v>8281</v>
      </c>
      <c r="L3057">
        <v>3377</v>
      </c>
      <c r="M3057" t="s">
        <v>212</v>
      </c>
      <c r="N3057" t="s">
        <v>8282</v>
      </c>
      <c r="Q3057">
        <v>0</v>
      </c>
      <c r="R3057" t="s">
        <v>98</v>
      </c>
      <c r="S3057" t="s">
        <v>98</v>
      </c>
      <c r="T3057" t="str">
        <f>IF(Transcripts[[#This Row],[List?]]="Y", Transcripts[[#This Row],[RefSeq mRNA ID]]&amp;IF(Transcripts[[#This Row],[Preferred?]]="Y", " (Preferred)", ""), "")</f>
        <v/>
      </c>
      <c r="V3057" s="43" t="s">
        <v>18649</v>
      </c>
      <c r="W3057" s="43" t="e">
        <f t="array" ref="W3057">INDEX(Table6[#Data], MATCH(1, ISNUMBER(SEARCH(Transcripts[[#This Row],[RefSeq mRNA ID]], Table6['#name])), 0), 1)</f>
        <v>#N/A</v>
      </c>
      <c r="X3057" s="43"/>
      <c r="Y3057" s="43"/>
      <c r="Z3057" t="s">
        <v>1082</v>
      </c>
      <c r="AA3057" t="s">
        <v>1083</v>
      </c>
      <c r="AB3057">
        <v>594</v>
      </c>
      <c r="AC3057" t="s">
        <v>1062</v>
      </c>
      <c r="AD3057" t="s">
        <v>27</v>
      </c>
      <c r="AE3057" t="s">
        <v>11949</v>
      </c>
    </row>
    <row r="3058" spans="8:31" hidden="1" x14ac:dyDescent="0.25">
      <c r="H3058" t="s">
        <v>8233</v>
      </c>
      <c r="I3058" t="s">
        <v>8283</v>
      </c>
      <c r="L3058">
        <v>2940</v>
      </c>
      <c r="M3058" t="s">
        <v>212</v>
      </c>
      <c r="N3058" t="s">
        <v>8284</v>
      </c>
      <c r="Q3058">
        <v>0</v>
      </c>
      <c r="R3058" t="s">
        <v>98</v>
      </c>
      <c r="S3058" t="s">
        <v>98</v>
      </c>
      <c r="T3058" t="str">
        <f>IF(Transcripts[[#This Row],[List?]]="Y", Transcripts[[#This Row],[RefSeq mRNA ID]]&amp;IF(Transcripts[[#This Row],[Preferred?]]="Y", " (Preferred)", ""), "")</f>
        <v/>
      </c>
      <c r="V3058" s="43" t="s">
        <v>18649</v>
      </c>
      <c r="W3058" s="43" t="e">
        <f t="array" ref="W3058">INDEX(Table6[#Data], MATCH(1, ISNUMBER(SEARCH(Transcripts[[#This Row],[RefSeq mRNA ID]], Table6['#name])), 0), 1)</f>
        <v>#N/A</v>
      </c>
      <c r="X3058" s="43"/>
      <c r="Y3058" s="43"/>
      <c r="Z3058" t="s">
        <v>1073</v>
      </c>
      <c r="AA3058" t="s">
        <v>1074</v>
      </c>
      <c r="AB3058">
        <v>2313</v>
      </c>
      <c r="AC3058" t="s">
        <v>1062</v>
      </c>
      <c r="AD3058" t="s">
        <v>27</v>
      </c>
      <c r="AE3058" t="s">
        <v>11950</v>
      </c>
    </row>
    <row r="3059" spans="8:31" hidden="1" x14ac:dyDescent="0.25">
      <c r="H3059" t="s">
        <v>8233</v>
      </c>
      <c r="I3059" t="s">
        <v>8285</v>
      </c>
      <c r="L3059">
        <v>559</v>
      </c>
      <c r="M3059" t="s">
        <v>212</v>
      </c>
      <c r="N3059" t="s">
        <v>8286</v>
      </c>
      <c r="Q3059">
        <v>0</v>
      </c>
      <c r="R3059" t="s">
        <v>98</v>
      </c>
      <c r="S3059" t="s">
        <v>98</v>
      </c>
      <c r="T3059" t="str">
        <f>IF(Transcripts[[#This Row],[List?]]="Y", Transcripts[[#This Row],[RefSeq mRNA ID]]&amp;IF(Transcripts[[#This Row],[Preferred?]]="Y", " (Preferred)", ""), "")</f>
        <v/>
      </c>
      <c r="V3059" s="43" t="s">
        <v>18649</v>
      </c>
      <c r="W3059" s="43" t="e">
        <f t="array" ref="W3059">INDEX(Table6[#Data], MATCH(1, ISNUMBER(SEARCH(Transcripts[[#This Row],[RefSeq mRNA ID]], Table6['#name])), 0), 1)</f>
        <v>#N/A</v>
      </c>
      <c r="X3059" s="43"/>
      <c r="Y3059" s="43"/>
      <c r="Z3059" t="s">
        <v>1076</v>
      </c>
      <c r="AA3059" t="s">
        <v>1077</v>
      </c>
      <c r="AB3059">
        <v>2433</v>
      </c>
      <c r="AC3059" t="s">
        <v>1062</v>
      </c>
      <c r="AD3059" t="s">
        <v>27</v>
      </c>
      <c r="AE3059" t="s">
        <v>11951</v>
      </c>
    </row>
    <row r="3060" spans="8:31" hidden="1" x14ac:dyDescent="0.25">
      <c r="H3060" t="s">
        <v>8233</v>
      </c>
      <c r="I3060" t="s">
        <v>8287</v>
      </c>
      <c r="L3060">
        <v>552</v>
      </c>
      <c r="M3060" t="s">
        <v>212</v>
      </c>
      <c r="N3060" t="s">
        <v>8288</v>
      </c>
      <c r="Q3060">
        <v>0</v>
      </c>
      <c r="R3060" t="s">
        <v>98</v>
      </c>
      <c r="S3060" t="s">
        <v>98</v>
      </c>
      <c r="T3060" t="str">
        <f>IF(Transcripts[[#This Row],[List?]]="Y", Transcripts[[#This Row],[RefSeq mRNA ID]]&amp;IF(Transcripts[[#This Row],[Preferred?]]="Y", " (Preferred)", ""), "")</f>
        <v/>
      </c>
      <c r="V3060" s="43" t="s">
        <v>18649</v>
      </c>
      <c r="W3060" s="43" t="e">
        <f t="array" ref="W3060">INDEX(Table6[#Data], MATCH(1, ISNUMBER(SEARCH(Transcripts[[#This Row],[RefSeq mRNA ID]], Table6['#name])), 0), 1)</f>
        <v>#N/A</v>
      </c>
      <c r="X3060" s="43"/>
      <c r="Y3060" s="43"/>
      <c r="Z3060" t="s">
        <v>1091</v>
      </c>
      <c r="AA3060" t="s">
        <v>1092</v>
      </c>
      <c r="AB3060">
        <v>485</v>
      </c>
      <c r="AC3060" t="s">
        <v>1062</v>
      </c>
      <c r="AD3060" t="s">
        <v>27</v>
      </c>
      <c r="AE3060" t="s">
        <v>11952</v>
      </c>
    </row>
    <row r="3061" spans="8:31" hidden="1" x14ac:dyDescent="0.25">
      <c r="H3061" t="s">
        <v>8289</v>
      </c>
      <c r="I3061" t="s">
        <v>8294</v>
      </c>
      <c r="J3061" t="s">
        <v>8295</v>
      </c>
      <c r="K3061" t="s">
        <v>19941</v>
      </c>
      <c r="L3061">
        <v>1728</v>
      </c>
      <c r="M3061" t="s">
        <v>27</v>
      </c>
      <c r="N3061" t="s">
        <v>8296</v>
      </c>
      <c r="Q3061">
        <v>1185</v>
      </c>
      <c r="R3061" t="s">
        <v>98</v>
      </c>
      <c r="S3061" t="s">
        <v>97</v>
      </c>
      <c r="T3061" t="str">
        <f>IF(Transcripts[[#This Row],[List?]]="Y", Transcripts[[#This Row],[RefSeq mRNA ID]]&amp;IF(Transcripts[[#This Row],[Preferred?]]="Y", " (Preferred)", ""), "")</f>
        <v>NM_001317946.1</v>
      </c>
      <c r="V3061" s="43" t="s">
        <v>18650</v>
      </c>
      <c r="W3061" s="43" t="e">
        <f t="array" ref="W3061">INDEX(Table6[#Data], MATCH(1, ISNUMBER(SEARCH(Transcripts[[#This Row],[RefSeq mRNA ID]], Table6['#name])), 0), 1)</f>
        <v>#N/A</v>
      </c>
      <c r="X3061" s="43"/>
      <c r="Y3061" s="43"/>
      <c r="Z3061" t="s">
        <v>1085</v>
      </c>
      <c r="AA3061" t="s">
        <v>1086</v>
      </c>
      <c r="AB3061">
        <v>419</v>
      </c>
      <c r="AC3061" t="s">
        <v>1062</v>
      </c>
      <c r="AD3061" t="s">
        <v>27</v>
      </c>
      <c r="AE3061" t="s">
        <v>11953</v>
      </c>
    </row>
    <row r="3062" spans="8:31" hidden="1" x14ac:dyDescent="0.25">
      <c r="H3062" t="s">
        <v>8289</v>
      </c>
      <c r="I3062" t="s">
        <v>8297</v>
      </c>
      <c r="J3062" t="s">
        <v>8298</v>
      </c>
      <c r="L3062">
        <v>1690</v>
      </c>
      <c r="M3062" t="s">
        <v>27</v>
      </c>
      <c r="N3062" t="s">
        <v>8299</v>
      </c>
      <c r="O3062" t="s">
        <v>8300</v>
      </c>
      <c r="P3062" t="s">
        <v>8301</v>
      </c>
      <c r="Q3062">
        <v>1158</v>
      </c>
      <c r="R3062" t="s">
        <v>98</v>
      </c>
      <c r="S3062" t="s">
        <v>98</v>
      </c>
      <c r="T3062" t="str">
        <f>IF(Transcripts[[#This Row],[List?]]="Y", Transcripts[[#This Row],[RefSeq mRNA ID]]&amp;IF(Transcripts[[#This Row],[Preferred?]]="Y", " (Preferred)", ""), "")</f>
        <v/>
      </c>
      <c r="V3062" s="43" t="s">
        <v>18650</v>
      </c>
      <c r="W3062" s="43" t="e">
        <f t="array" ref="W3062">INDEX(Table6[#Data], MATCH(1, ISNUMBER(SEARCH(Transcripts[[#This Row],[RefSeq mRNA ID]], Table6['#name])), 0), 1)</f>
        <v>#N/A</v>
      </c>
      <c r="X3062" s="43"/>
      <c r="Y3062" s="43"/>
      <c r="Z3062" t="s">
        <v>1088</v>
      </c>
      <c r="AA3062" t="s">
        <v>1089</v>
      </c>
      <c r="AB3062">
        <v>419</v>
      </c>
      <c r="AC3062" t="s">
        <v>1062</v>
      </c>
      <c r="AD3062" t="s">
        <v>27</v>
      </c>
      <c r="AE3062" t="s">
        <v>11954</v>
      </c>
    </row>
    <row r="3063" spans="8:31" hidden="1" x14ac:dyDescent="0.25">
      <c r="H3063" t="s">
        <v>8289</v>
      </c>
      <c r="I3063" t="s">
        <v>8302</v>
      </c>
      <c r="J3063" t="s">
        <v>8303</v>
      </c>
      <c r="K3063" t="s">
        <v>19940</v>
      </c>
      <c r="L3063">
        <v>1643</v>
      </c>
      <c r="M3063" t="s">
        <v>27</v>
      </c>
      <c r="N3063" t="s">
        <v>8304</v>
      </c>
      <c r="O3063" t="s">
        <v>8300</v>
      </c>
      <c r="P3063" t="s">
        <v>8305</v>
      </c>
      <c r="Q3063">
        <v>1131</v>
      </c>
      <c r="R3063" t="s">
        <v>98</v>
      </c>
      <c r="S3063" t="s">
        <v>97</v>
      </c>
      <c r="T3063" t="str">
        <f>IF(Transcripts[[#This Row],[List?]]="Y", Transcripts[[#This Row],[RefSeq mRNA ID]]&amp;IF(Transcripts[[#This Row],[Preferred?]]="Y", " (Preferred)", ""), "")</f>
        <v>NM_001007468.2</v>
      </c>
      <c r="V3063" s="43" t="s">
        <v>18650</v>
      </c>
      <c r="W3063" s="43" t="e">
        <f t="array" ref="W3063">INDEX(Table6[#Data], MATCH(1, ISNUMBER(SEARCH(Transcripts[[#This Row],[RefSeq mRNA ID]], Table6['#name])), 0), 1)</f>
        <v>#N/A</v>
      </c>
      <c r="X3063" s="43"/>
      <c r="Y3063" s="43"/>
      <c r="Z3063" t="s">
        <v>1070</v>
      </c>
      <c r="AA3063" t="s">
        <v>1071</v>
      </c>
      <c r="AB3063">
        <v>2883</v>
      </c>
      <c r="AC3063" t="s">
        <v>1062</v>
      </c>
      <c r="AD3063" t="s">
        <v>27</v>
      </c>
      <c r="AE3063" t="s">
        <v>11955</v>
      </c>
    </row>
    <row r="3064" spans="8:31" hidden="1" x14ac:dyDescent="0.25">
      <c r="H3064" t="s">
        <v>8289</v>
      </c>
      <c r="I3064" t="s">
        <v>8306</v>
      </c>
      <c r="J3064" t="s">
        <v>8307</v>
      </c>
      <c r="L3064">
        <v>1182</v>
      </c>
      <c r="M3064" t="s">
        <v>27</v>
      </c>
      <c r="N3064" t="s">
        <v>8308</v>
      </c>
      <c r="Q3064">
        <v>1020</v>
      </c>
      <c r="R3064" t="s">
        <v>98</v>
      </c>
      <c r="S3064" t="s">
        <v>98</v>
      </c>
      <c r="T3064" t="str">
        <f>IF(Transcripts[[#This Row],[List?]]="Y", Transcripts[[#This Row],[RefSeq mRNA ID]]&amp;IF(Transcripts[[#This Row],[Preferred?]]="Y", " (Preferred)", ""), "")</f>
        <v/>
      </c>
      <c r="V3064" s="43" t="s">
        <v>18650</v>
      </c>
      <c r="W3064" s="43" t="e">
        <f t="array" ref="W3064">INDEX(Table6[#Data], MATCH(1, ISNUMBER(SEARCH(Transcripts[[#This Row],[RefSeq mRNA ID]], Table6['#name])), 0), 1)</f>
        <v>#N/A</v>
      </c>
      <c r="X3064" s="43"/>
      <c r="Y3064" s="43"/>
      <c r="Z3064" t="s">
        <v>1079</v>
      </c>
      <c r="AA3064" t="s">
        <v>1080</v>
      </c>
      <c r="AB3064">
        <v>684</v>
      </c>
      <c r="AC3064" t="s">
        <v>1062</v>
      </c>
      <c r="AD3064" t="s">
        <v>27</v>
      </c>
      <c r="AE3064" t="s">
        <v>11956</v>
      </c>
    </row>
    <row r="3065" spans="8:31" hidden="1" x14ac:dyDescent="0.25">
      <c r="H3065" t="s">
        <v>8289</v>
      </c>
      <c r="I3065" t="s">
        <v>8309</v>
      </c>
      <c r="J3065" t="s">
        <v>8310</v>
      </c>
      <c r="L3065">
        <v>889</v>
      </c>
      <c r="M3065" t="s">
        <v>27</v>
      </c>
      <c r="N3065" t="s">
        <v>8311</v>
      </c>
      <c r="Q3065">
        <v>682</v>
      </c>
      <c r="R3065" t="s">
        <v>98</v>
      </c>
      <c r="S3065" t="s">
        <v>98</v>
      </c>
      <c r="T3065" t="str">
        <f>IF(Transcripts[[#This Row],[List?]]="Y", Transcripts[[#This Row],[RefSeq mRNA ID]]&amp;IF(Transcripts[[#This Row],[Preferred?]]="Y", " (Preferred)", ""), "")</f>
        <v/>
      </c>
      <c r="V3065" s="43" t="s">
        <v>18650</v>
      </c>
      <c r="W3065" s="43" t="e">
        <f t="array" ref="W3065">INDEX(Table6[#Data], MATCH(1, ISNUMBER(SEARCH(Transcripts[[#This Row],[RefSeq mRNA ID]], Table6['#name])), 0), 1)</f>
        <v>#N/A</v>
      </c>
      <c r="X3065" s="43"/>
      <c r="Y3065" s="43"/>
      <c r="Z3065" t="s">
        <v>2013</v>
      </c>
      <c r="AA3065" t="s">
        <v>2014</v>
      </c>
      <c r="AB3065">
        <v>1071</v>
      </c>
      <c r="AC3065" t="s">
        <v>2010</v>
      </c>
      <c r="AD3065" t="s">
        <v>27</v>
      </c>
      <c r="AE3065" t="s">
        <v>11957</v>
      </c>
    </row>
    <row r="3066" spans="8:31" hidden="1" x14ac:dyDescent="0.25">
      <c r="H3066" t="s">
        <v>8289</v>
      </c>
      <c r="I3066" t="s">
        <v>8290</v>
      </c>
      <c r="L3066">
        <v>660</v>
      </c>
      <c r="M3066" t="s">
        <v>195</v>
      </c>
      <c r="N3066" t="s">
        <v>8291</v>
      </c>
      <c r="P3066" t="s">
        <v>100</v>
      </c>
      <c r="Q3066">
        <v>0</v>
      </c>
      <c r="R3066" t="s">
        <v>98</v>
      </c>
      <c r="S3066" t="s">
        <v>98</v>
      </c>
      <c r="T3066" t="str">
        <f>IF(Transcripts[[#This Row],[List?]]="Y", Transcripts[[#This Row],[RefSeq mRNA ID]]&amp;IF(Transcripts[[#This Row],[Preferred?]]="Y", " (Preferred)", ""), "")</f>
        <v/>
      </c>
      <c r="V3066" s="43" t="s">
        <v>18650</v>
      </c>
      <c r="W3066" s="43" t="e">
        <f t="array" ref="W3066">INDEX(Table6[#Data], MATCH(1, ISNUMBER(SEARCH(Transcripts[[#This Row],[RefSeq mRNA ID]], Table6['#name])), 0), 1)</f>
        <v>#N/A</v>
      </c>
      <c r="X3066" s="43"/>
      <c r="Y3066" s="43"/>
      <c r="Z3066" t="s">
        <v>2018</v>
      </c>
      <c r="AA3066" t="s">
        <v>2019</v>
      </c>
      <c r="AB3066">
        <v>1059</v>
      </c>
      <c r="AC3066" t="s">
        <v>2010</v>
      </c>
      <c r="AD3066" t="s">
        <v>27</v>
      </c>
      <c r="AE3066" t="s">
        <v>11958</v>
      </c>
    </row>
    <row r="3067" spans="8:31" hidden="1" x14ac:dyDescent="0.25">
      <c r="H3067" t="s">
        <v>8289</v>
      </c>
      <c r="I3067" t="s">
        <v>8292</v>
      </c>
      <c r="L3067">
        <v>605</v>
      </c>
      <c r="M3067" t="s">
        <v>195</v>
      </c>
      <c r="N3067" t="s">
        <v>8293</v>
      </c>
      <c r="P3067" t="s">
        <v>100</v>
      </c>
      <c r="Q3067">
        <v>0</v>
      </c>
      <c r="R3067" t="s">
        <v>98</v>
      </c>
      <c r="S3067" t="s">
        <v>98</v>
      </c>
      <c r="T3067" t="str">
        <f>IF(Transcripts[[#This Row],[List?]]="Y", Transcripts[[#This Row],[RefSeq mRNA ID]]&amp;IF(Transcripts[[#This Row],[Preferred?]]="Y", " (Preferred)", ""), "")</f>
        <v/>
      </c>
      <c r="V3067" s="43" t="s">
        <v>18650</v>
      </c>
      <c r="W3067" s="43" t="e">
        <f t="array" ref="W3067">INDEX(Table6[#Data], MATCH(1, ISNUMBER(SEARCH(Transcripts[[#This Row],[RefSeq mRNA ID]], Table6['#name])), 0), 1)</f>
        <v>#N/A</v>
      </c>
      <c r="X3067" s="43"/>
      <c r="Y3067" s="43"/>
      <c r="Z3067" t="s">
        <v>2011</v>
      </c>
      <c r="AC3067" t="s">
        <v>2010</v>
      </c>
      <c r="AD3067" t="s">
        <v>27</v>
      </c>
      <c r="AE3067" t="s">
        <v>2011</v>
      </c>
    </row>
    <row r="3068" spans="8:31" hidden="1" x14ac:dyDescent="0.25">
      <c r="H3068" t="s">
        <v>8289</v>
      </c>
      <c r="I3068" t="s">
        <v>20578</v>
      </c>
      <c r="J3068" t="s">
        <v>20579</v>
      </c>
      <c r="K3068" t="s">
        <v>19942</v>
      </c>
      <c r="R3068" t="s">
        <v>97</v>
      </c>
      <c r="S3068" t="s">
        <v>97</v>
      </c>
      <c r="T3068" t="str">
        <f>IF(Transcripts[[#This Row],[List?]]="Y", Transcripts[[#This Row],[RefSeq mRNA ID]]&amp;IF(Transcripts[[#This Row],[Preferred?]]="Y", " (Preferred)", ""), "")</f>
        <v>NM_003073.4 (Preferred)</v>
      </c>
      <c r="V3068" s="43"/>
      <c r="W3068" s="43" t="e">
        <f t="array" ref="W3068">INDEX(Table6[#Data], MATCH(1, ISNUMBER(SEARCH(Transcripts[[#This Row],[RefSeq mRNA ID]], Table6['#name])), 0), 1)</f>
        <v>#N/A</v>
      </c>
      <c r="X3068" s="43"/>
      <c r="Y3068" s="43"/>
      <c r="Z3068" t="s">
        <v>7861</v>
      </c>
      <c r="AA3068" t="s">
        <v>7862</v>
      </c>
      <c r="AB3068">
        <v>372</v>
      </c>
      <c r="AC3068" t="s">
        <v>7846</v>
      </c>
      <c r="AD3068" t="s">
        <v>27</v>
      </c>
      <c r="AE3068" t="s">
        <v>11959</v>
      </c>
    </row>
    <row r="3069" spans="8:31" hidden="1" x14ac:dyDescent="0.25">
      <c r="H3069" t="s">
        <v>8312</v>
      </c>
      <c r="I3069" t="s">
        <v>8321</v>
      </c>
      <c r="J3069" t="s">
        <v>8322</v>
      </c>
      <c r="K3069" t="s">
        <v>19944</v>
      </c>
      <c r="L3069">
        <v>9784</v>
      </c>
      <c r="M3069" t="s">
        <v>27</v>
      </c>
      <c r="N3069" t="s">
        <v>8323</v>
      </c>
      <c r="P3069" t="s">
        <v>8324</v>
      </c>
      <c r="Q3069">
        <v>3702</v>
      </c>
      <c r="R3069" t="s">
        <v>97</v>
      </c>
      <c r="S3069" t="s">
        <v>97</v>
      </c>
      <c r="T3069" t="str">
        <f>IF(Transcripts[[#This Row],[List?]]="Y", Transcripts[[#This Row],[RefSeq mRNA ID]]&amp;IF(Transcripts[[#This Row],[Preferred?]]="Y", " (Preferred)", ""), "")</f>
        <v>NM_006306.3 (Preferred)</v>
      </c>
      <c r="V3069" s="43" t="s">
        <v>18651</v>
      </c>
      <c r="W3069" s="43" t="e">
        <f t="array" ref="W3069">INDEX(Table6[#Data], MATCH(1, ISNUMBER(SEARCH(Transcripts[[#This Row],[RefSeq mRNA ID]], Table6['#name])), 0), 1)</f>
        <v>#N/A</v>
      </c>
      <c r="X3069" s="43"/>
      <c r="Y3069" s="43"/>
      <c r="Z3069" t="s">
        <v>7858</v>
      </c>
      <c r="AA3069" t="s">
        <v>7859</v>
      </c>
      <c r="AB3069">
        <v>460</v>
      </c>
      <c r="AC3069" t="s">
        <v>7846</v>
      </c>
      <c r="AD3069" t="s">
        <v>27</v>
      </c>
      <c r="AE3069" t="s">
        <v>11960</v>
      </c>
    </row>
    <row r="3070" spans="8:31" hidden="1" x14ac:dyDescent="0.25">
      <c r="H3070" t="s">
        <v>8312</v>
      </c>
      <c r="I3070" t="s">
        <v>8325</v>
      </c>
      <c r="J3070" t="s">
        <v>8326</v>
      </c>
      <c r="L3070">
        <v>9784</v>
      </c>
      <c r="M3070" t="s">
        <v>27</v>
      </c>
      <c r="N3070" t="s">
        <v>8323</v>
      </c>
      <c r="Q3070">
        <v>3702</v>
      </c>
      <c r="R3070" t="s">
        <v>98</v>
      </c>
      <c r="S3070" t="s">
        <v>98</v>
      </c>
      <c r="T3070" t="str">
        <f>IF(Transcripts[[#This Row],[List?]]="Y", Transcripts[[#This Row],[RefSeq mRNA ID]]&amp;IF(Transcripts[[#This Row],[Preferred?]]="Y", " (Preferred)", ""), "")</f>
        <v/>
      </c>
      <c r="V3070" s="43" t="s">
        <v>18651</v>
      </c>
      <c r="W3070" s="43" t="e">
        <f t="array" ref="W3070">INDEX(Table6[#Data], MATCH(1, ISNUMBER(SEARCH(Transcripts[[#This Row],[RefSeq mRNA ID]], Table6['#name])), 0), 1)</f>
        <v>#N/A</v>
      </c>
      <c r="X3070" s="43"/>
      <c r="Y3070" s="43"/>
      <c r="Z3070" t="s">
        <v>7851</v>
      </c>
      <c r="AA3070" t="s">
        <v>7852</v>
      </c>
      <c r="AB3070">
        <v>1851</v>
      </c>
      <c r="AC3070" t="s">
        <v>7846</v>
      </c>
      <c r="AD3070" t="s">
        <v>27</v>
      </c>
      <c r="AE3070" t="s">
        <v>11961</v>
      </c>
    </row>
    <row r="3071" spans="8:31" hidden="1" x14ac:dyDescent="0.25">
      <c r="H3071" t="s">
        <v>8312</v>
      </c>
      <c r="I3071" t="s">
        <v>8327</v>
      </c>
      <c r="J3071" t="s">
        <v>8328</v>
      </c>
      <c r="K3071" t="s">
        <v>19943</v>
      </c>
      <c r="L3071">
        <v>1761</v>
      </c>
      <c r="M3071" t="s">
        <v>27</v>
      </c>
      <c r="N3071" t="s">
        <v>8329</v>
      </c>
      <c r="Q3071">
        <v>1551</v>
      </c>
      <c r="R3071" t="s">
        <v>98</v>
      </c>
      <c r="S3071" t="s">
        <v>97</v>
      </c>
      <c r="T3071" t="str">
        <f>IF(Transcripts[[#This Row],[List?]]="Y", Transcripts[[#This Row],[RefSeq mRNA ID]]&amp;IF(Transcripts[[#This Row],[Preferred?]]="Y", " (Preferred)", ""), "")</f>
        <v>NM_001281463.1</v>
      </c>
      <c r="V3071" s="43" t="s">
        <v>18651</v>
      </c>
      <c r="W3071" s="43" t="e">
        <f t="array" ref="W3071">INDEX(Table6[#Data], MATCH(1, ISNUMBER(SEARCH(Transcripts[[#This Row],[RefSeq mRNA ID]], Table6['#name])), 0), 1)</f>
        <v>#N/A</v>
      </c>
      <c r="X3071" s="43"/>
      <c r="Y3071" s="43"/>
      <c r="Z3071" t="s">
        <v>7849</v>
      </c>
      <c r="AC3071" t="s">
        <v>7846</v>
      </c>
      <c r="AD3071" t="s">
        <v>27</v>
      </c>
      <c r="AE3071" t="s">
        <v>7849</v>
      </c>
    </row>
    <row r="3072" spans="8:31" hidden="1" x14ac:dyDescent="0.25">
      <c r="H3072" t="s">
        <v>8312</v>
      </c>
      <c r="I3072" t="s">
        <v>8330</v>
      </c>
      <c r="J3072" t="s">
        <v>8331</v>
      </c>
      <c r="L3072">
        <v>1761</v>
      </c>
      <c r="M3072" t="s">
        <v>27</v>
      </c>
      <c r="N3072" t="s">
        <v>8332</v>
      </c>
      <c r="Q3072">
        <v>1551</v>
      </c>
      <c r="R3072" t="s">
        <v>98</v>
      </c>
      <c r="S3072" t="s">
        <v>98</v>
      </c>
      <c r="T3072" t="str">
        <f>IF(Transcripts[[#This Row],[List?]]="Y", Transcripts[[#This Row],[RefSeq mRNA ID]]&amp;IF(Transcripts[[#This Row],[Preferred?]]="Y", " (Preferred)", ""), "")</f>
        <v/>
      </c>
      <c r="V3072" s="43" t="s">
        <v>18651</v>
      </c>
      <c r="W3072" s="43" t="e">
        <f t="array" ref="W3072">INDEX(Table6[#Data], MATCH(1, ISNUMBER(SEARCH(Transcripts[[#This Row],[RefSeq mRNA ID]], Table6['#name])), 0), 1)</f>
        <v>#N/A</v>
      </c>
      <c r="X3072" s="43"/>
      <c r="Y3072" s="43"/>
      <c r="Z3072" t="s">
        <v>7847</v>
      </c>
      <c r="AC3072" t="s">
        <v>7846</v>
      </c>
      <c r="AD3072" t="s">
        <v>27</v>
      </c>
      <c r="AE3072" t="s">
        <v>7847</v>
      </c>
    </row>
    <row r="3073" spans="8:31" hidden="1" x14ac:dyDescent="0.25">
      <c r="H3073" t="s">
        <v>8312</v>
      </c>
      <c r="I3073" t="s">
        <v>8338</v>
      </c>
      <c r="J3073" t="s">
        <v>8339</v>
      </c>
      <c r="L3073">
        <v>838</v>
      </c>
      <c r="M3073" t="s">
        <v>27</v>
      </c>
      <c r="N3073" t="s">
        <v>8340</v>
      </c>
      <c r="Q3073">
        <v>838</v>
      </c>
      <c r="R3073" t="s">
        <v>98</v>
      </c>
      <c r="S3073" t="s">
        <v>98</v>
      </c>
      <c r="T3073" t="str">
        <f>IF(Transcripts[[#This Row],[List?]]="Y", Transcripts[[#This Row],[RefSeq mRNA ID]]&amp;IF(Transcripts[[#This Row],[Preferred?]]="Y", " (Preferred)", ""), "")</f>
        <v/>
      </c>
      <c r="V3073" s="43" t="s">
        <v>18651</v>
      </c>
      <c r="W3073" s="43" t="e">
        <f t="array" ref="W3073">INDEX(Table6[#Data], MATCH(1, ISNUMBER(SEARCH(Transcripts[[#This Row],[RefSeq mRNA ID]], Table6['#name])), 0), 1)</f>
        <v>#N/A</v>
      </c>
      <c r="X3073" s="43"/>
      <c r="Y3073" s="43"/>
      <c r="Z3073" t="s">
        <v>7855</v>
      </c>
      <c r="AA3073" t="s">
        <v>7856</v>
      </c>
      <c r="AB3073">
        <v>942</v>
      </c>
      <c r="AC3073" t="s">
        <v>7846</v>
      </c>
      <c r="AD3073" t="s">
        <v>27</v>
      </c>
      <c r="AE3073" t="s">
        <v>11962</v>
      </c>
    </row>
    <row r="3074" spans="8:31" hidden="1" x14ac:dyDescent="0.25">
      <c r="H3074" t="s">
        <v>8312</v>
      </c>
      <c r="I3074" t="s">
        <v>8341</v>
      </c>
      <c r="J3074" t="s">
        <v>8342</v>
      </c>
      <c r="L3074">
        <v>838</v>
      </c>
      <c r="M3074" t="s">
        <v>27</v>
      </c>
      <c r="N3074" t="s">
        <v>8340</v>
      </c>
      <c r="Q3074">
        <v>838</v>
      </c>
      <c r="R3074" t="s">
        <v>98</v>
      </c>
      <c r="S3074" t="s">
        <v>98</v>
      </c>
      <c r="T3074" t="str">
        <f>IF(Transcripts[[#This Row],[List?]]="Y", Transcripts[[#This Row],[RefSeq mRNA ID]]&amp;IF(Transcripts[[#This Row],[Preferred?]]="Y", " (Preferred)", ""), "")</f>
        <v/>
      </c>
      <c r="V3074" s="43" t="s">
        <v>18651</v>
      </c>
      <c r="W3074" s="43" t="e">
        <f t="array" ref="W3074">INDEX(Table6[#Data], MATCH(1, ISNUMBER(SEARCH(Transcripts[[#This Row],[RefSeq mRNA ID]], Table6['#name])), 0), 1)</f>
        <v>#N/A</v>
      </c>
      <c r="X3074" s="43"/>
      <c r="Y3074" s="43"/>
      <c r="Z3074" t="s">
        <v>7864</v>
      </c>
      <c r="AC3074" t="s">
        <v>7846</v>
      </c>
      <c r="AD3074" t="s">
        <v>27</v>
      </c>
      <c r="AE3074" t="s">
        <v>7864</v>
      </c>
    </row>
    <row r="3075" spans="8:31" hidden="1" x14ac:dyDescent="0.25">
      <c r="H3075" t="s">
        <v>8312</v>
      </c>
      <c r="I3075" t="s">
        <v>8333</v>
      </c>
      <c r="J3075" t="s">
        <v>8334</v>
      </c>
      <c r="L3075">
        <v>868</v>
      </c>
      <c r="M3075" t="s">
        <v>27</v>
      </c>
      <c r="N3075" t="s">
        <v>8335</v>
      </c>
      <c r="Q3075">
        <v>788</v>
      </c>
      <c r="R3075" t="s">
        <v>98</v>
      </c>
      <c r="S3075" t="s">
        <v>98</v>
      </c>
      <c r="T3075" t="str">
        <f>IF(Transcripts[[#This Row],[List?]]="Y", Transcripts[[#This Row],[RefSeq mRNA ID]]&amp;IF(Transcripts[[#This Row],[Preferred?]]="Y", " (Preferred)", ""), "")</f>
        <v/>
      </c>
      <c r="V3075" s="43" t="s">
        <v>18651</v>
      </c>
      <c r="W3075" s="43" t="e">
        <f t="array" ref="W3075">INDEX(Table6[#Data], MATCH(1, ISNUMBER(SEARCH(Transcripts[[#This Row],[RefSeq mRNA ID]], Table6['#name])), 0), 1)</f>
        <v>#N/A</v>
      </c>
      <c r="X3075" s="43"/>
      <c r="Y3075" s="43"/>
      <c r="Z3075" t="s">
        <v>6242</v>
      </c>
      <c r="AA3075" t="s">
        <v>6243</v>
      </c>
      <c r="AB3075">
        <v>2478</v>
      </c>
      <c r="AC3075" t="s">
        <v>145</v>
      </c>
      <c r="AD3075" t="s">
        <v>27</v>
      </c>
      <c r="AE3075" t="s">
        <v>11963</v>
      </c>
    </row>
    <row r="3076" spans="8:31" hidden="1" x14ac:dyDescent="0.25">
      <c r="H3076" t="s">
        <v>8312</v>
      </c>
      <c r="I3076" t="s">
        <v>8336</v>
      </c>
      <c r="J3076" t="s">
        <v>8337</v>
      </c>
      <c r="L3076">
        <v>868</v>
      </c>
      <c r="M3076" t="s">
        <v>27</v>
      </c>
      <c r="N3076" t="s">
        <v>8335</v>
      </c>
      <c r="Q3076">
        <v>788</v>
      </c>
      <c r="R3076" t="s">
        <v>98</v>
      </c>
      <c r="S3076" t="s">
        <v>98</v>
      </c>
      <c r="T3076" t="str">
        <f>IF(Transcripts[[#This Row],[List?]]="Y", Transcripts[[#This Row],[RefSeq mRNA ID]]&amp;IF(Transcripts[[#This Row],[Preferred?]]="Y", " (Preferred)", ""), "")</f>
        <v/>
      </c>
      <c r="V3076" s="43" t="s">
        <v>18651</v>
      </c>
      <c r="W3076" s="43" t="e">
        <f t="array" ref="W3076">INDEX(Table6[#Data], MATCH(1, ISNUMBER(SEARCH(Transcripts[[#This Row],[RefSeq mRNA ID]], Table6['#name])), 0), 1)</f>
        <v>#N/A</v>
      </c>
      <c r="X3076" s="43"/>
      <c r="Y3076" s="43"/>
      <c r="Z3076" t="s">
        <v>6260</v>
      </c>
      <c r="AA3076" t="s">
        <v>6261</v>
      </c>
      <c r="AB3076">
        <v>2454</v>
      </c>
      <c r="AC3076" t="s">
        <v>145</v>
      </c>
      <c r="AD3076" t="s">
        <v>27</v>
      </c>
      <c r="AE3076" t="s">
        <v>11964</v>
      </c>
    </row>
    <row r="3077" spans="8:31" hidden="1" x14ac:dyDescent="0.25">
      <c r="H3077" t="s">
        <v>8312</v>
      </c>
      <c r="I3077" t="s">
        <v>8313</v>
      </c>
      <c r="J3077" t="s">
        <v>8314</v>
      </c>
      <c r="L3077">
        <v>880</v>
      </c>
      <c r="M3077" t="s">
        <v>189</v>
      </c>
      <c r="N3077" t="s">
        <v>8315</v>
      </c>
      <c r="P3077" t="s">
        <v>100</v>
      </c>
      <c r="Q3077">
        <v>165</v>
      </c>
      <c r="R3077" t="s">
        <v>98</v>
      </c>
      <c r="S3077" t="s">
        <v>98</v>
      </c>
      <c r="T3077" t="str">
        <f>IF(Transcripts[[#This Row],[List?]]="Y", Transcripts[[#This Row],[RefSeq mRNA ID]]&amp;IF(Transcripts[[#This Row],[Preferred?]]="Y", " (Preferred)", ""), "")</f>
        <v/>
      </c>
      <c r="V3077" s="43" t="s">
        <v>18651</v>
      </c>
      <c r="W3077" s="43" t="e">
        <f t="array" ref="W3077">INDEX(Table6[#Data], MATCH(1, ISNUMBER(SEARCH(Transcripts[[#This Row],[RefSeq mRNA ID]], Table6['#name])), 0), 1)</f>
        <v>#N/A</v>
      </c>
      <c r="X3077" s="43"/>
      <c r="Y3077" s="43"/>
      <c r="Z3077" t="s">
        <v>6273</v>
      </c>
      <c r="AA3077" t="s">
        <v>6274</v>
      </c>
      <c r="AB3077">
        <v>440</v>
      </c>
      <c r="AC3077" t="s">
        <v>145</v>
      </c>
      <c r="AD3077" t="s">
        <v>27</v>
      </c>
      <c r="AE3077" t="s">
        <v>11965</v>
      </c>
    </row>
    <row r="3078" spans="8:31" hidden="1" x14ac:dyDescent="0.25">
      <c r="H3078" t="s">
        <v>8312</v>
      </c>
      <c r="I3078" t="s">
        <v>8316</v>
      </c>
      <c r="J3078" t="s">
        <v>8317</v>
      </c>
      <c r="L3078">
        <v>880</v>
      </c>
      <c r="M3078" t="s">
        <v>189</v>
      </c>
      <c r="N3078" t="s">
        <v>8315</v>
      </c>
      <c r="P3078" t="s">
        <v>100</v>
      </c>
      <c r="Q3078">
        <v>165</v>
      </c>
      <c r="R3078" t="s">
        <v>98</v>
      </c>
      <c r="S3078" t="s">
        <v>98</v>
      </c>
      <c r="T3078" t="str">
        <f>IF(Transcripts[[#This Row],[List?]]="Y", Transcripts[[#This Row],[RefSeq mRNA ID]]&amp;IF(Transcripts[[#This Row],[Preferred?]]="Y", " (Preferred)", ""), "")</f>
        <v/>
      </c>
      <c r="V3078" s="43" t="s">
        <v>18651</v>
      </c>
      <c r="W3078" s="43" t="e">
        <f t="array" ref="W3078">INDEX(Table6[#Data], MATCH(1, ISNUMBER(SEARCH(Transcripts[[#This Row],[RefSeq mRNA ID]], Table6['#name])), 0), 1)</f>
        <v>#N/A</v>
      </c>
      <c r="X3078" s="43"/>
      <c r="Y3078" s="43"/>
      <c r="Z3078" t="s">
        <v>6267</v>
      </c>
      <c r="AA3078" t="s">
        <v>6268</v>
      </c>
      <c r="AB3078">
        <v>1854</v>
      </c>
      <c r="AC3078" t="s">
        <v>145</v>
      </c>
      <c r="AD3078" t="s">
        <v>27</v>
      </c>
      <c r="AE3078" t="s">
        <v>11966</v>
      </c>
    </row>
    <row r="3079" spans="8:31" hidden="1" x14ac:dyDescent="0.25">
      <c r="H3079" t="s">
        <v>8312</v>
      </c>
      <c r="I3079" t="s">
        <v>8318</v>
      </c>
      <c r="L3079">
        <v>847</v>
      </c>
      <c r="M3079" t="s">
        <v>195</v>
      </c>
      <c r="N3079" t="s">
        <v>8319</v>
      </c>
      <c r="P3079" t="s">
        <v>100</v>
      </c>
      <c r="Q3079">
        <v>0</v>
      </c>
      <c r="R3079" t="s">
        <v>98</v>
      </c>
      <c r="S3079" t="s">
        <v>98</v>
      </c>
      <c r="T3079" t="str">
        <f>IF(Transcripts[[#This Row],[List?]]="Y", Transcripts[[#This Row],[RefSeq mRNA ID]]&amp;IF(Transcripts[[#This Row],[Preferred?]]="Y", " (Preferred)", ""), "")</f>
        <v/>
      </c>
      <c r="V3079" s="43" t="s">
        <v>18651</v>
      </c>
      <c r="W3079" s="43" t="e">
        <f t="array" ref="W3079">INDEX(Table6[#Data], MATCH(1, ISNUMBER(SEARCH(Transcripts[[#This Row],[RefSeq mRNA ID]], Table6['#name])), 0), 1)</f>
        <v>#N/A</v>
      </c>
      <c r="X3079" s="43"/>
      <c r="Y3079" s="43"/>
      <c r="Z3079" t="s">
        <v>6264</v>
      </c>
      <c r="AA3079" t="s">
        <v>6265</v>
      </c>
      <c r="AB3079">
        <v>2118</v>
      </c>
      <c r="AC3079" t="s">
        <v>145</v>
      </c>
      <c r="AD3079" t="s">
        <v>27</v>
      </c>
      <c r="AE3079" t="s">
        <v>11967</v>
      </c>
    </row>
    <row r="3080" spans="8:31" hidden="1" x14ac:dyDescent="0.25">
      <c r="H3080" t="s">
        <v>8312</v>
      </c>
      <c r="I3080" t="s">
        <v>8320</v>
      </c>
      <c r="L3080">
        <v>847</v>
      </c>
      <c r="M3080" t="s">
        <v>195</v>
      </c>
      <c r="N3080" t="s">
        <v>8319</v>
      </c>
      <c r="P3080" t="s">
        <v>100</v>
      </c>
      <c r="Q3080">
        <v>0</v>
      </c>
      <c r="R3080" t="s">
        <v>98</v>
      </c>
      <c r="S3080" t="s">
        <v>98</v>
      </c>
      <c r="T3080" t="str">
        <f>IF(Transcripts[[#This Row],[List?]]="Y", Transcripts[[#This Row],[RefSeq mRNA ID]]&amp;IF(Transcripts[[#This Row],[Preferred?]]="Y", " (Preferred)", ""), "")</f>
        <v/>
      </c>
      <c r="V3080" s="43" t="s">
        <v>18651</v>
      </c>
      <c r="W3080" s="43" t="e">
        <f t="array" ref="W3080">INDEX(Table6[#Data], MATCH(1, ISNUMBER(SEARCH(Transcripts[[#This Row],[RefSeq mRNA ID]], Table6['#name])), 0), 1)</f>
        <v>#N/A</v>
      </c>
      <c r="X3080" s="43"/>
      <c r="Y3080" s="43"/>
      <c r="Z3080" t="s">
        <v>6234</v>
      </c>
      <c r="AC3080" t="s">
        <v>145</v>
      </c>
      <c r="AD3080" t="s">
        <v>27</v>
      </c>
      <c r="AE3080" t="s">
        <v>6234</v>
      </c>
    </row>
    <row r="3081" spans="8:31" hidden="1" x14ac:dyDescent="0.25">
      <c r="H3081" t="s">
        <v>8343</v>
      </c>
      <c r="I3081" t="s">
        <v>8346</v>
      </c>
      <c r="J3081" t="s">
        <v>8347</v>
      </c>
      <c r="K3081" t="s">
        <v>18880</v>
      </c>
      <c r="L3081">
        <v>4114</v>
      </c>
      <c r="M3081" t="s">
        <v>27</v>
      </c>
      <c r="N3081" t="s">
        <v>8348</v>
      </c>
      <c r="P3081" t="s">
        <v>8349</v>
      </c>
      <c r="Q3081">
        <v>3654</v>
      </c>
      <c r="R3081" t="s">
        <v>97</v>
      </c>
      <c r="S3081" t="s">
        <v>97</v>
      </c>
      <c r="T3081" t="str">
        <f>IF(Transcripts[[#This Row],[List?]]="Y", Transcripts[[#This Row],[RefSeq mRNA ID]]&amp;IF(Transcripts[[#This Row],[Preferred?]]="Y", " (Preferred)", ""), "")</f>
        <v>NM_005445.3 (Preferred)</v>
      </c>
      <c r="V3081" s="43" t="s">
        <v>18652</v>
      </c>
      <c r="W3081" s="43" t="e">
        <f t="array" ref="W3081">INDEX(Table6[#Data], MATCH(1, ISNUMBER(SEARCH(Transcripts[[#This Row],[RefSeq mRNA ID]], Table6['#name])), 0), 1)</f>
        <v>#N/A</v>
      </c>
      <c r="X3081" s="43"/>
      <c r="Y3081" s="43"/>
      <c r="Z3081" t="s">
        <v>6236</v>
      </c>
      <c r="AC3081" t="s">
        <v>145</v>
      </c>
      <c r="AD3081" t="s">
        <v>27</v>
      </c>
      <c r="AE3081" t="s">
        <v>6236</v>
      </c>
    </row>
    <row r="3082" spans="8:31" hidden="1" x14ac:dyDescent="0.25">
      <c r="H3082" t="s">
        <v>8343</v>
      </c>
      <c r="I3082" t="s">
        <v>8344</v>
      </c>
      <c r="L3082">
        <v>777</v>
      </c>
      <c r="M3082" t="s">
        <v>195</v>
      </c>
      <c r="N3082" t="s">
        <v>8345</v>
      </c>
      <c r="P3082" t="s">
        <v>100</v>
      </c>
      <c r="Q3082">
        <v>0</v>
      </c>
      <c r="R3082" t="s">
        <v>98</v>
      </c>
      <c r="S3082" t="s">
        <v>98</v>
      </c>
      <c r="T3082" t="str">
        <f>IF(Transcripts[[#This Row],[List?]]="Y", Transcripts[[#This Row],[RefSeq mRNA ID]]&amp;IF(Transcripts[[#This Row],[Preferred?]]="Y", " (Preferred)", ""), "")</f>
        <v/>
      </c>
      <c r="V3082" s="43" t="s">
        <v>18652</v>
      </c>
      <c r="W3082" s="43" t="e">
        <f t="array" ref="W3082">INDEX(Table6[#Data], MATCH(1, ISNUMBER(SEARCH(Transcripts[[#This Row],[RefSeq mRNA ID]], Table6['#name])), 0), 1)</f>
        <v>#N/A</v>
      </c>
      <c r="X3082" s="43"/>
      <c r="Y3082" s="43"/>
      <c r="Z3082" t="s">
        <v>6226</v>
      </c>
      <c r="AC3082" t="s">
        <v>145</v>
      </c>
      <c r="AD3082" t="s">
        <v>27</v>
      </c>
      <c r="AE3082" t="s">
        <v>6226</v>
      </c>
    </row>
    <row r="3083" spans="8:31" hidden="1" x14ac:dyDescent="0.25">
      <c r="H3083" t="s">
        <v>8350</v>
      </c>
      <c r="I3083" t="s">
        <v>8357</v>
      </c>
      <c r="J3083" t="s">
        <v>8358</v>
      </c>
      <c r="K3083" t="s">
        <v>20212</v>
      </c>
      <c r="L3083">
        <v>3738</v>
      </c>
      <c r="M3083" t="s">
        <v>27</v>
      </c>
      <c r="N3083" t="s">
        <v>8359</v>
      </c>
      <c r="P3083" t="s">
        <v>8360</v>
      </c>
      <c r="Q3083">
        <v>2364</v>
      </c>
      <c r="R3083" t="s">
        <v>97</v>
      </c>
      <c r="S3083" t="s">
        <v>97</v>
      </c>
      <c r="T3083" t="str">
        <f>IF(Transcripts[[#This Row],[List?]]="Y", Transcripts[[#This Row],[RefSeq mRNA ID]]&amp;IF(Transcripts[[#This Row],[Preferred?]]="Y", " (Preferred)", ""), "")</f>
        <v>NM_005631.5 (Preferred)</v>
      </c>
      <c r="V3083" s="43" t="s">
        <v>18653</v>
      </c>
      <c r="W3083" s="43" t="e">
        <f t="array" ref="W3083">INDEX(Table6[#Data], MATCH(1, ISNUMBER(SEARCH(Transcripts[[#This Row],[RefSeq mRNA ID]], Table6['#name])), 0), 1)</f>
        <v>#N/A</v>
      </c>
      <c r="X3083" s="43"/>
      <c r="Y3083" s="43"/>
      <c r="Z3083" t="s">
        <v>6270</v>
      </c>
      <c r="AA3083" t="s">
        <v>6271</v>
      </c>
      <c r="AB3083">
        <v>1839</v>
      </c>
      <c r="AC3083" t="s">
        <v>145</v>
      </c>
      <c r="AD3083" t="s">
        <v>27</v>
      </c>
      <c r="AE3083" t="s">
        <v>11968</v>
      </c>
    </row>
    <row r="3084" spans="8:31" hidden="1" x14ac:dyDescent="0.25">
      <c r="H3084" t="s">
        <v>8350</v>
      </c>
      <c r="I3084" t="s">
        <v>8351</v>
      </c>
      <c r="J3084" t="s">
        <v>8352</v>
      </c>
      <c r="L3084">
        <v>789</v>
      </c>
      <c r="M3084" t="s">
        <v>189</v>
      </c>
      <c r="N3084" t="s">
        <v>8353</v>
      </c>
      <c r="Q3084">
        <v>456</v>
      </c>
      <c r="R3084" t="s">
        <v>98</v>
      </c>
      <c r="S3084" t="s">
        <v>98</v>
      </c>
      <c r="T3084" t="str">
        <f>IF(Transcripts[[#This Row],[List?]]="Y", Transcripts[[#This Row],[RefSeq mRNA ID]]&amp;IF(Transcripts[[#This Row],[Preferred?]]="Y", " (Preferred)", ""), "")</f>
        <v/>
      </c>
      <c r="V3084" s="43" t="s">
        <v>18653</v>
      </c>
      <c r="W3084" s="43" t="e">
        <f t="array" ref="W3084">INDEX(Table6[#Data], MATCH(1, ISNUMBER(SEARCH(Transcripts[[#This Row],[RefSeq mRNA ID]], Table6['#name])), 0), 1)</f>
        <v>#N/A</v>
      </c>
      <c r="X3084" s="43"/>
      <c r="Y3084" s="43"/>
      <c r="Z3084" t="s">
        <v>6240</v>
      </c>
      <c r="AC3084" t="s">
        <v>145</v>
      </c>
      <c r="AD3084" t="s">
        <v>27</v>
      </c>
      <c r="AE3084" t="s">
        <v>6240</v>
      </c>
    </row>
    <row r="3085" spans="8:31" hidden="1" x14ac:dyDescent="0.25">
      <c r="H3085" t="s">
        <v>8350</v>
      </c>
      <c r="I3085" t="s">
        <v>8354</v>
      </c>
      <c r="J3085" t="s">
        <v>8355</v>
      </c>
      <c r="L3085">
        <v>582</v>
      </c>
      <c r="M3085" t="s">
        <v>189</v>
      </c>
      <c r="N3085" t="s">
        <v>8356</v>
      </c>
      <c r="Q3085">
        <v>213</v>
      </c>
      <c r="R3085" t="s">
        <v>98</v>
      </c>
      <c r="S3085" t="s">
        <v>98</v>
      </c>
      <c r="T3085" t="str">
        <f>IF(Transcripts[[#This Row],[List?]]="Y", Transcripts[[#This Row],[RefSeq mRNA ID]]&amp;IF(Transcripts[[#This Row],[Preferred?]]="Y", " (Preferred)", ""), "")</f>
        <v/>
      </c>
      <c r="V3085" s="43" t="s">
        <v>18653</v>
      </c>
      <c r="W3085" s="43" t="e">
        <f t="array" ref="W3085">INDEX(Table6[#Data], MATCH(1, ISNUMBER(SEARCH(Transcripts[[#This Row],[RefSeq mRNA ID]], Table6['#name])), 0), 1)</f>
        <v>#N/A</v>
      </c>
      <c r="X3085" s="43"/>
      <c r="Y3085" s="43"/>
      <c r="Z3085" t="s">
        <v>6228</v>
      </c>
      <c r="AC3085" t="s">
        <v>145</v>
      </c>
      <c r="AD3085" t="s">
        <v>27</v>
      </c>
      <c r="AE3085" t="s">
        <v>6228</v>
      </c>
    </row>
    <row r="3086" spans="8:31" hidden="1" x14ac:dyDescent="0.25">
      <c r="H3086" t="s">
        <v>8350</v>
      </c>
      <c r="I3086" t="s">
        <v>8361</v>
      </c>
      <c r="L3086">
        <v>732</v>
      </c>
      <c r="M3086" t="s">
        <v>212</v>
      </c>
      <c r="N3086" t="s">
        <v>8362</v>
      </c>
      <c r="Q3086">
        <v>0</v>
      </c>
      <c r="R3086" t="s">
        <v>98</v>
      </c>
      <c r="S3086" t="s">
        <v>98</v>
      </c>
      <c r="T3086" t="str">
        <f>IF(Transcripts[[#This Row],[List?]]="Y", Transcripts[[#This Row],[RefSeq mRNA ID]]&amp;IF(Transcripts[[#This Row],[Preferred?]]="Y", " (Preferred)", ""), "")</f>
        <v/>
      </c>
      <c r="V3086" s="43" t="s">
        <v>18653</v>
      </c>
      <c r="W3086" s="43" t="e">
        <f t="array" ref="W3086">INDEX(Table6[#Data], MATCH(1, ISNUMBER(SEARCH(Transcripts[[#This Row],[RefSeq mRNA ID]], Table6['#name])), 0), 1)</f>
        <v>#N/A</v>
      </c>
      <c r="X3086" s="43"/>
      <c r="Y3086" s="43"/>
      <c r="Z3086" t="s">
        <v>6279</v>
      </c>
      <c r="AA3086" t="s">
        <v>6280</v>
      </c>
      <c r="AB3086">
        <v>257</v>
      </c>
      <c r="AC3086" t="s">
        <v>145</v>
      </c>
      <c r="AD3086" t="s">
        <v>27</v>
      </c>
      <c r="AE3086" t="s">
        <v>11969</v>
      </c>
    </row>
    <row r="3087" spans="8:31" hidden="1" x14ac:dyDescent="0.25">
      <c r="H3087" t="s">
        <v>18266</v>
      </c>
      <c r="I3087" t="s">
        <v>18267</v>
      </c>
      <c r="J3087" t="s">
        <v>18787</v>
      </c>
      <c r="K3087" t="s">
        <v>20211</v>
      </c>
      <c r="L3087">
        <v>3476</v>
      </c>
      <c r="M3087" t="s">
        <v>27</v>
      </c>
      <c r="N3087" t="s">
        <v>18788</v>
      </c>
      <c r="P3087" t="s">
        <v>18789</v>
      </c>
      <c r="Q3087">
        <v>2733</v>
      </c>
      <c r="R3087" t="s">
        <v>98</v>
      </c>
      <c r="S3087" t="s">
        <v>97</v>
      </c>
      <c r="T3087" t="str">
        <f>IF(Transcripts[[#This Row],[List?]]="Y", Transcripts[[#This Row],[RefSeq mRNA ID]]&amp;IF(Transcripts[[#This Row],[Preferred?]]="Y", " (Preferred)", ""), "")</f>
        <v>NM_014390.4</v>
      </c>
      <c r="V3087" s="43"/>
      <c r="W3087" s="43" t="e">
        <f t="array" ref="W3087">INDEX(Table6[#Data], MATCH(1, ISNUMBER(SEARCH(Transcripts[[#This Row],[RefSeq mRNA ID]], Table6['#name])), 0), 1)</f>
        <v>#N/A</v>
      </c>
      <c r="X3087" s="43"/>
      <c r="Y3087" s="43"/>
      <c r="Z3087" t="s">
        <v>6238</v>
      </c>
      <c r="AC3087" t="s">
        <v>145</v>
      </c>
      <c r="AD3087" t="s">
        <v>27</v>
      </c>
      <c r="AE3087" t="s">
        <v>6238</v>
      </c>
    </row>
    <row r="3088" spans="8:31" hidden="1" x14ac:dyDescent="0.25">
      <c r="H3088" t="s">
        <v>18266</v>
      </c>
      <c r="I3088" t="s">
        <v>18292</v>
      </c>
      <c r="L3088">
        <v>793</v>
      </c>
      <c r="M3088" t="s">
        <v>212</v>
      </c>
      <c r="N3088" t="s">
        <v>18790</v>
      </c>
      <c r="S3088" t="s">
        <v>98</v>
      </c>
      <c r="T3088" t="str">
        <f>IF(Transcripts[[#This Row],[List?]]="Y", Transcripts[[#This Row],[RefSeq mRNA ID]]&amp;IF(Transcripts[[#This Row],[Preferred?]]="Y", " (Preferred)", ""), "")</f>
        <v/>
      </c>
      <c r="V3088" s="43"/>
      <c r="W3088" s="43" t="e">
        <f t="array" ref="W3088">INDEX(Table6[#Data], MATCH(1, ISNUMBER(SEARCH(Transcripts[[#This Row],[RefSeq mRNA ID]], Table6['#name])), 0), 1)</f>
        <v>#N/A</v>
      </c>
      <c r="X3088" s="43"/>
      <c r="Y3088" s="43"/>
      <c r="Z3088" t="s">
        <v>6232</v>
      </c>
      <c r="AC3088" t="s">
        <v>145</v>
      </c>
      <c r="AD3088" t="s">
        <v>27</v>
      </c>
      <c r="AE3088" t="s">
        <v>6232</v>
      </c>
    </row>
    <row r="3089" spans="8:31" hidden="1" x14ac:dyDescent="0.25">
      <c r="H3089" t="s">
        <v>18266</v>
      </c>
      <c r="I3089" t="s">
        <v>18293</v>
      </c>
      <c r="L3089">
        <v>555</v>
      </c>
      <c r="M3089" t="s">
        <v>195</v>
      </c>
      <c r="N3089" t="s">
        <v>18791</v>
      </c>
      <c r="S3089" t="s">
        <v>98</v>
      </c>
      <c r="T3089" t="str">
        <f>IF(Transcripts[[#This Row],[List?]]="Y", Transcripts[[#This Row],[RefSeq mRNA ID]]&amp;IF(Transcripts[[#This Row],[Preferred?]]="Y", " (Preferred)", ""), "")</f>
        <v/>
      </c>
      <c r="V3089" s="43"/>
      <c r="W3089" s="43" t="e">
        <f t="array" ref="W3089">INDEX(Table6[#Data], MATCH(1, ISNUMBER(SEARCH(Transcripts[[#This Row],[RefSeq mRNA ID]], Table6['#name])), 0), 1)</f>
        <v>#N/A</v>
      </c>
      <c r="X3089" s="43"/>
      <c r="Y3089" s="43"/>
      <c r="Z3089" t="s">
        <v>6276</v>
      </c>
      <c r="AA3089" t="s">
        <v>6277</v>
      </c>
      <c r="AB3089">
        <v>271</v>
      </c>
      <c r="AC3089" t="s">
        <v>145</v>
      </c>
      <c r="AD3089" t="s">
        <v>27</v>
      </c>
      <c r="AE3089" t="s">
        <v>11970</v>
      </c>
    </row>
    <row r="3090" spans="8:31" hidden="1" x14ac:dyDescent="0.25">
      <c r="H3090" t="s">
        <v>18266</v>
      </c>
      <c r="I3090" t="s">
        <v>18294</v>
      </c>
      <c r="L3090">
        <v>494</v>
      </c>
      <c r="M3090" t="s">
        <v>195</v>
      </c>
      <c r="N3090" t="s">
        <v>18792</v>
      </c>
      <c r="S3090" t="s">
        <v>98</v>
      </c>
      <c r="T3090" t="str">
        <f>IF(Transcripts[[#This Row],[List?]]="Y", Transcripts[[#This Row],[RefSeq mRNA ID]]&amp;IF(Transcripts[[#This Row],[Preferred?]]="Y", " (Preferred)", ""), "")</f>
        <v/>
      </c>
      <c r="V3090" s="43"/>
      <c r="W3090" s="43" t="e">
        <f t="array" ref="W3090">INDEX(Table6[#Data], MATCH(1, ISNUMBER(SEARCH(Transcripts[[#This Row],[RefSeq mRNA ID]], Table6['#name])), 0), 1)</f>
        <v>#N/A</v>
      </c>
      <c r="X3090" s="43"/>
      <c r="Y3090" s="43"/>
      <c r="Z3090" t="s">
        <v>6230</v>
      </c>
      <c r="AC3090" t="s">
        <v>145</v>
      </c>
      <c r="AD3090" t="s">
        <v>27</v>
      </c>
      <c r="AE3090" t="s">
        <v>6230</v>
      </c>
    </row>
    <row r="3091" spans="8:31" hidden="1" x14ac:dyDescent="0.25">
      <c r="H3091" t="s">
        <v>18266</v>
      </c>
      <c r="I3091" t="s">
        <v>18295</v>
      </c>
      <c r="L3091">
        <v>603</v>
      </c>
      <c r="M3091" t="s">
        <v>195</v>
      </c>
      <c r="N3091" t="s">
        <v>18793</v>
      </c>
      <c r="S3091" t="s">
        <v>98</v>
      </c>
      <c r="T3091" t="str">
        <f>IF(Transcripts[[#This Row],[List?]]="Y", Transcripts[[#This Row],[RefSeq mRNA ID]]&amp;IF(Transcripts[[#This Row],[Preferred?]]="Y", " (Preferred)", ""), "")</f>
        <v/>
      </c>
      <c r="V3091" s="43"/>
      <c r="W3091" s="43" t="e">
        <f t="array" ref="W3091">INDEX(Table6[#Data], MATCH(1, ISNUMBER(SEARCH(Transcripts[[#This Row],[RefSeq mRNA ID]], Table6['#name])), 0), 1)</f>
        <v>#N/A</v>
      </c>
      <c r="X3091" s="43"/>
      <c r="Y3091" s="43"/>
      <c r="Z3091" t="s">
        <v>6250</v>
      </c>
      <c r="AA3091" t="s">
        <v>6251</v>
      </c>
      <c r="AB3091">
        <v>2520</v>
      </c>
      <c r="AC3091" t="s">
        <v>145</v>
      </c>
      <c r="AD3091" t="s">
        <v>27</v>
      </c>
      <c r="AE3091" t="s">
        <v>11971</v>
      </c>
    </row>
    <row r="3092" spans="8:31" hidden="1" x14ac:dyDescent="0.25">
      <c r="H3092" t="s">
        <v>18266</v>
      </c>
      <c r="I3092" t="s">
        <v>18296</v>
      </c>
      <c r="L3092">
        <v>549</v>
      </c>
      <c r="M3092" t="s">
        <v>195</v>
      </c>
      <c r="N3092" t="s">
        <v>18794</v>
      </c>
      <c r="S3092" t="s">
        <v>98</v>
      </c>
      <c r="T3092" t="str">
        <f>IF(Transcripts[[#This Row],[List?]]="Y", Transcripts[[#This Row],[RefSeq mRNA ID]]&amp;IF(Transcripts[[#This Row],[Preferred?]]="Y", " (Preferred)", ""), "")</f>
        <v/>
      </c>
      <c r="V3092" s="43"/>
      <c r="W3092" s="43" t="e">
        <f t="array" ref="W3092">INDEX(Table6[#Data], MATCH(1, ISNUMBER(SEARCH(Transcripts[[#This Row],[RefSeq mRNA ID]], Table6['#name])), 0), 1)</f>
        <v>#N/A</v>
      </c>
      <c r="X3092" s="43"/>
      <c r="Y3092" s="43"/>
      <c r="Z3092" t="s">
        <v>6254</v>
      </c>
      <c r="AA3092" t="s">
        <v>6255</v>
      </c>
      <c r="AB3092">
        <v>2496</v>
      </c>
      <c r="AC3092" t="s">
        <v>145</v>
      </c>
      <c r="AD3092" t="s">
        <v>27</v>
      </c>
      <c r="AE3092" t="s">
        <v>11972</v>
      </c>
    </row>
    <row r="3093" spans="8:31" hidden="1" x14ac:dyDescent="0.25">
      <c r="H3093" t="s">
        <v>18266</v>
      </c>
      <c r="I3093" t="s">
        <v>18297</v>
      </c>
      <c r="L3093">
        <v>552</v>
      </c>
      <c r="M3093" t="s">
        <v>195</v>
      </c>
      <c r="N3093" t="s">
        <v>18795</v>
      </c>
      <c r="S3093" t="s">
        <v>98</v>
      </c>
      <c r="T3093" t="str">
        <f>IF(Transcripts[[#This Row],[List?]]="Y", Transcripts[[#This Row],[RefSeq mRNA ID]]&amp;IF(Transcripts[[#This Row],[Preferred?]]="Y", " (Preferred)", ""), "")</f>
        <v/>
      </c>
      <c r="V3093" s="43"/>
      <c r="W3093" s="43" t="e">
        <f t="array" ref="W3093">INDEX(Table6[#Data], MATCH(1, ISNUMBER(SEARCH(Transcripts[[#This Row],[RefSeq mRNA ID]], Table6['#name])), 0), 1)</f>
        <v>#N/A</v>
      </c>
      <c r="X3093" s="43"/>
      <c r="Y3093" s="43"/>
      <c r="Z3093" t="s">
        <v>6257</v>
      </c>
      <c r="AA3093" t="s">
        <v>6258</v>
      </c>
      <c r="AB3093">
        <v>2478</v>
      </c>
      <c r="AC3093" t="s">
        <v>145</v>
      </c>
      <c r="AD3093" t="s">
        <v>27</v>
      </c>
      <c r="AE3093" t="s">
        <v>11973</v>
      </c>
    </row>
    <row r="3094" spans="8:31" hidden="1" x14ac:dyDescent="0.25">
      <c r="H3094" t="s">
        <v>18266</v>
      </c>
      <c r="I3094" t="s">
        <v>18298</v>
      </c>
      <c r="L3094">
        <v>630</v>
      </c>
      <c r="M3094" t="s">
        <v>195</v>
      </c>
      <c r="N3094" t="s">
        <v>18796</v>
      </c>
      <c r="S3094" t="s">
        <v>98</v>
      </c>
      <c r="T3094" t="str">
        <f>IF(Transcripts[[#This Row],[List?]]="Y", Transcripts[[#This Row],[RefSeq mRNA ID]]&amp;IF(Transcripts[[#This Row],[Preferred?]]="Y", " (Preferred)", ""), "")</f>
        <v/>
      </c>
      <c r="V3094" s="43"/>
      <c r="W3094" s="43" t="e">
        <f t="array" ref="W3094">INDEX(Table6[#Data], MATCH(1, ISNUMBER(SEARCH(Transcripts[[#This Row],[RefSeq mRNA ID]], Table6['#name])), 0), 1)</f>
        <v>#N/A</v>
      </c>
      <c r="X3094" s="43"/>
      <c r="Y3094" s="43"/>
      <c r="Z3094" t="s">
        <v>6246</v>
      </c>
      <c r="AA3094" t="s">
        <v>6247</v>
      </c>
      <c r="AB3094">
        <v>1839</v>
      </c>
      <c r="AC3094" t="s">
        <v>145</v>
      </c>
      <c r="AD3094" t="s">
        <v>27</v>
      </c>
      <c r="AE3094" t="s">
        <v>11974</v>
      </c>
    </row>
    <row r="3095" spans="8:31" hidden="1" x14ac:dyDescent="0.25">
      <c r="H3095" t="s">
        <v>18266</v>
      </c>
      <c r="I3095" t="s">
        <v>18299</v>
      </c>
      <c r="J3095" t="s">
        <v>18797</v>
      </c>
      <c r="L3095">
        <v>695</v>
      </c>
      <c r="M3095" t="s">
        <v>27</v>
      </c>
      <c r="N3095" t="s">
        <v>18798</v>
      </c>
      <c r="Q3095">
        <v>695</v>
      </c>
      <c r="S3095" t="s">
        <v>98</v>
      </c>
      <c r="T3095" t="str">
        <f>IF(Transcripts[[#This Row],[List?]]="Y", Transcripts[[#This Row],[RefSeq mRNA ID]]&amp;IF(Transcripts[[#This Row],[Preferred?]]="Y", " (Preferred)", ""), "")</f>
        <v/>
      </c>
      <c r="V3095" s="43"/>
      <c r="W3095" s="43" t="e">
        <f t="array" ref="W3095">INDEX(Table6[#Data], MATCH(1, ISNUMBER(SEARCH(Transcripts[[#This Row],[RefSeq mRNA ID]], Table6['#name])), 0), 1)</f>
        <v>#N/A</v>
      </c>
      <c r="X3095" s="43"/>
      <c r="Y3095" s="43"/>
      <c r="Z3095" t="s">
        <v>3647</v>
      </c>
      <c r="AA3095" t="s">
        <v>3648</v>
      </c>
      <c r="AB3095">
        <v>4092</v>
      </c>
      <c r="AC3095" t="s">
        <v>3640</v>
      </c>
      <c r="AD3095" t="s">
        <v>27</v>
      </c>
      <c r="AE3095" t="s">
        <v>11975</v>
      </c>
    </row>
    <row r="3096" spans="8:31" hidden="1" x14ac:dyDescent="0.25">
      <c r="H3096" t="s">
        <v>18266</v>
      </c>
      <c r="I3096" t="s">
        <v>18300</v>
      </c>
      <c r="L3096">
        <v>460</v>
      </c>
      <c r="M3096" t="s">
        <v>195</v>
      </c>
      <c r="N3096" t="s">
        <v>18799</v>
      </c>
      <c r="S3096" t="s">
        <v>98</v>
      </c>
      <c r="T3096" t="str">
        <f>IF(Transcripts[[#This Row],[List?]]="Y", Transcripts[[#This Row],[RefSeq mRNA ID]]&amp;IF(Transcripts[[#This Row],[Preferred?]]="Y", " (Preferred)", ""), "")</f>
        <v/>
      </c>
      <c r="V3096" s="43"/>
      <c r="W3096" s="43" t="e">
        <f t="array" ref="W3096">INDEX(Table6[#Data], MATCH(1, ISNUMBER(SEARCH(Transcripts[[#This Row],[RefSeq mRNA ID]], Table6['#name])), 0), 1)</f>
        <v>#N/A</v>
      </c>
      <c r="X3096" s="43"/>
      <c r="Y3096" s="43"/>
      <c r="Z3096" t="s">
        <v>3663</v>
      </c>
      <c r="AC3096" t="s">
        <v>3640</v>
      </c>
      <c r="AD3096" t="s">
        <v>27</v>
      </c>
      <c r="AE3096" t="s">
        <v>3663</v>
      </c>
    </row>
    <row r="3097" spans="8:31" hidden="1" x14ac:dyDescent="0.25">
      <c r="H3097" t="s">
        <v>18266</v>
      </c>
      <c r="I3097" t="s">
        <v>18301</v>
      </c>
      <c r="L3097">
        <v>472</v>
      </c>
      <c r="M3097" t="s">
        <v>195</v>
      </c>
      <c r="N3097" t="s">
        <v>18800</v>
      </c>
      <c r="S3097" t="s">
        <v>98</v>
      </c>
      <c r="T3097" t="str">
        <f>IF(Transcripts[[#This Row],[List?]]="Y", Transcripts[[#This Row],[RefSeq mRNA ID]]&amp;IF(Transcripts[[#This Row],[Preferred?]]="Y", " (Preferred)", ""), "")</f>
        <v/>
      </c>
      <c r="V3097" s="43"/>
      <c r="W3097" s="43" t="e">
        <f t="array" ref="W3097">INDEX(Table6[#Data], MATCH(1, ISNUMBER(SEARCH(Transcripts[[#This Row],[RefSeq mRNA ID]], Table6['#name])), 0), 1)</f>
        <v>#N/A</v>
      </c>
      <c r="X3097" s="43"/>
      <c r="Y3097" s="43"/>
      <c r="Z3097" t="s">
        <v>3661</v>
      </c>
      <c r="AC3097" t="s">
        <v>3640</v>
      </c>
      <c r="AD3097" t="s">
        <v>27</v>
      </c>
      <c r="AE3097" t="s">
        <v>3661</v>
      </c>
    </row>
    <row r="3098" spans="8:31" hidden="1" x14ac:dyDescent="0.25">
      <c r="H3098" t="s">
        <v>18266</v>
      </c>
      <c r="I3098" t="s">
        <v>18302</v>
      </c>
      <c r="L3098">
        <v>568</v>
      </c>
      <c r="M3098" t="s">
        <v>195</v>
      </c>
      <c r="N3098" t="s">
        <v>18801</v>
      </c>
      <c r="S3098" t="s">
        <v>98</v>
      </c>
      <c r="T3098" t="str">
        <f>IF(Transcripts[[#This Row],[List?]]="Y", Transcripts[[#This Row],[RefSeq mRNA ID]]&amp;IF(Transcripts[[#This Row],[Preferred?]]="Y", " (Preferred)", ""), "")</f>
        <v/>
      </c>
      <c r="V3098" s="43"/>
      <c r="W3098" s="43" t="e">
        <f t="array" ref="W3098">INDEX(Table6[#Data], MATCH(1, ISNUMBER(SEARCH(Transcripts[[#This Row],[RefSeq mRNA ID]], Table6['#name])), 0), 1)</f>
        <v>#N/A</v>
      </c>
      <c r="X3098" s="43"/>
      <c r="Y3098" s="43"/>
      <c r="Z3098" t="s">
        <v>3651</v>
      </c>
      <c r="AA3098" t="s">
        <v>3652</v>
      </c>
      <c r="AB3098">
        <v>3897</v>
      </c>
      <c r="AC3098" t="s">
        <v>3640</v>
      </c>
      <c r="AD3098" t="s">
        <v>27</v>
      </c>
      <c r="AE3098" t="s">
        <v>11976</v>
      </c>
    </row>
    <row r="3099" spans="8:31" hidden="1" x14ac:dyDescent="0.25">
      <c r="H3099" t="s">
        <v>18266</v>
      </c>
      <c r="I3099" t="s">
        <v>18303</v>
      </c>
      <c r="L3099">
        <v>716</v>
      </c>
      <c r="M3099" t="s">
        <v>195</v>
      </c>
      <c r="N3099" t="s">
        <v>18802</v>
      </c>
      <c r="S3099" t="s">
        <v>98</v>
      </c>
      <c r="T3099" t="str">
        <f>IF(Transcripts[[#This Row],[List?]]="Y", Transcripts[[#This Row],[RefSeq mRNA ID]]&amp;IF(Transcripts[[#This Row],[Preferred?]]="Y", " (Preferred)", ""), "")</f>
        <v/>
      </c>
      <c r="V3099" s="43"/>
      <c r="W3099" s="43" t="e">
        <f t="array" ref="W3099">INDEX(Table6[#Data], MATCH(1, ISNUMBER(SEARCH(Transcripts[[#This Row],[RefSeq mRNA ID]], Table6['#name])), 0), 1)</f>
        <v>#N/A</v>
      </c>
      <c r="X3099" s="43"/>
      <c r="Y3099" s="43"/>
      <c r="Z3099" t="s">
        <v>3655</v>
      </c>
      <c r="AA3099" t="s">
        <v>3656</v>
      </c>
      <c r="AB3099">
        <v>3921</v>
      </c>
      <c r="AC3099" t="s">
        <v>3640</v>
      </c>
      <c r="AD3099" t="s">
        <v>27</v>
      </c>
      <c r="AE3099" t="s">
        <v>11977</v>
      </c>
    </row>
    <row r="3100" spans="8:31" hidden="1" x14ac:dyDescent="0.25">
      <c r="H3100" t="s">
        <v>18266</v>
      </c>
      <c r="I3100" t="s">
        <v>18304</v>
      </c>
      <c r="L3100">
        <v>530</v>
      </c>
      <c r="M3100" t="s">
        <v>195</v>
      </c>
      <c r="N3100" t="s">
        <v>18803</v>
      </c>
      <c r="S3100" t="s">
        <v>98</v>
      </c>
      <c r="T3100" t="str">
        <f>IF(Transcripts[[#This Row],[List?]]="Y", Transcripts[[#This Row],[RefSeq mRNA ID]]&amp;IF(Transcripts[[#This Row],[Preferred?]]="Y", " (Preferred)", ""), "")</f>
        <v/>
      </c>
      <c r="V3100" s="43"/>
      <c r="W3100" s="43" t="e">
        <f t="array" ref="W3100">INDEX(Table6[#Data], MATCH(1, ISNUMBER(SEARCH(Transcripts[[#This Row],[RefSeq mRNA ID]], Table6['#name])), 0), 1)</f>
        <v>#N/A</v>
      </c>
      <c r="X3100" s="43"/>
      <c r="Y3100" s="43"/>
      <c r="Z3100" t="s">
        <v>3667</v>
      </c>
      <c r="AC3100" t="s">
        <v>3640</v>
      </c>
      <c r="AD3100" t="s">
        <v>27</v>
      </c>
      <c r="AE3100" t="s">
        <v>3667</v>
      </c>
    </row>
    <row r="3101" spans="8:31" hidden="1" x14ac:dyDescent="0.25">
      <c r="H3101" t="s">
        <v>18266</v>
      </c>
      <c r="I3101" t="s">
        <v>18305</v>
      </c>
      <c r="L3101">
        <v>1447</v>
      </c>
      <c r="M3101" t="s">
        <v>212</v>
      </c>
      <c r="N3101" t="s">
        <v>18804</v>
      </c>
      <c r="S3101" t="s">
        <v>98</v>
      </c>
      <c r="T3101" t="str">
        <f>IF(Transcripts[[#This Row],[List?]]="Y", Transcripts[[#This Row],[RefSeq mRNA ID]]&amp;IF(Transcripts[[#This Row],[Preferred?]]="Y", " (Preferred)", ""), "")</f>
        <v/>
      </c>
      <c r="V3101" s="43"/>
      <c r="W3101" s="43" t="e">
        <f t="array" ref="W3101">INDEX(Table6[#Data], MATCH(1, ISNUMBER(SEARCH(Transcripts[[#This Row],[RefSeq mRNA ID]], Table6['#name])), 0), 1)</f>
        <v>#N/A</v>
      </c>
      <c r="X3101" s="43"/>
      <c r="Y3101" s="43"/>
      <c r="Z3101" t="s">
        <v>3665</v>
      </c>
      <c r="AC3101" t="s">
        <v>3640</v>
      </c>
      <c r="AD3101" t="s">
        <v>27</v>
      </c>
      <c r="AE3101" t="s">
        <v>3665</v>
      </c>
    </row>
    <row r="3102" spans="8:31" hidden="1" x14ac:dyDescent="0.25">
      <c r="H3102" t="s">
        <v>18266</v>
      </c>
      <c r="I3102" t="s">
        <v>18306</v>
      </c>
      <c r="L3102">
        <v>597</v>
      </c>
      <c r="M3102" t="s">
        <v>195</v>
      </c>
      <c r="N3102" t="s">
        <v>18805</v>
      </c>
      <c r="S3102" t="s">
        <v>98</v>
      </c>
      <c r="T3102" t="str">
        <f>IF(Transcripts[[#This Row],[List?]]="Y", Transcripts[[#This Row],[RefSeq mRNA ID]]&amp;IF(Transcripts[[#This Row],[Preferred?]]="Y", " (Preferred)", ""), "")</f>
        <v/>
      </c>
      <c r="V3102" s="43"/>
      <c r="W3102" s="43" t="e">
        <f t="array" ref="W3102">INDEX(Table6[#Data], MATCH(1, ISNUMBER(SEARCH(Transcripts[[#This Row],[RefSeq mRNA ID]], Table6['#name])), 0), 1)</f>
        <v>#N/A</v>
      </c>
      <c r="X3102" s="43"/>
      <c r="Y3102" s="43"/>
      <c r="Z3102" t="s">
        <v>3658</v>
      </c>
      <c r="AA3102" t="s">
        <v>3659</v>
      </c>
      <c r="AB3102">
        <v>427</v>
      </c>
      <c r="AC3102" t="s">
        <v>3640</v>
      </c>
      <c r="AD3102" t="s">
        <v>27</v>
      </c>
      <c r="AE3102" t="s">
        <v>11978</v>
      </c>
    </row>
    <row r="3103" spans="8:31" hidden="1" x14ac:dyDescent="0.25">
      <c r="H3103" t="s">
        <v>8363</v>
      </c>
      <c r="I3103" t="s">
        <v>8364</v>
      </c>
      <c r="J3103" t="s">
        <v>8365</v>
      </c>
      <c r="K3103" t="s">
        <v>19947</v>
      </c>
      <c r="L3103">
        <v>1225</v>
      </c>
      <c r="M3103" t="s">
        <v>27</v>
      </c>
      <c r="N3103" t="s">
        <v>8366</v>
      </c>
      <c r="P3103" t="s">
        <v>8367</v>
      </c>
      <c r="Q3103">
        <v>636</v>
      </c>
      <c r="R3103" t="s">
        <v>97</v>
      </c>
      <c r="S3103" t="s">
        <v>97</v>
      </c>
      <c r="T3103" t="str">
        <f>IF(Transcripts[[#This Row],[List?]]="Y", Transcripts[[#This Row],[RefSeq mRNA ID]]&amp;IF(Transcripts[[#This Row],[Preferred?]]="Y", " (Preferred)", ""), "")</f>
        <v>NM_003745.1 (Preferred)</v>
      </c>
      <c r="V3103" s="43" t="s">
        <v>18654</v>
      </c>
      <c r="W3103" s="43" t="e">
        <f t="array" ref="W3103">INDEX(Table6[#Data], MATCH(1, ISNUMBER(SEARCH(Transcripts[[#This Row],[RefSeq mRNA ID]], Table6['#name])), 0), 1)</f>
        <v>#N/A</v>
      </c>
      <c r="X3103" s="43"/>
      <c r="Y3103" s="43"/>
      <c r="Z3103" t="s">
        <v>3641</v>
      </c>
      <c r="AC3103" t="s">
        <v>3640</v>
      </c>
      <c r="AD3103" t="s">
        <v>27</v>
      </c>
      <c r="AE3103" t="s">
        <v>3641</v>
      </c>
    </row>
    <row r="3104" spans="8:31" hidden="1" x14ac:dyDescent="0.25">
      <c r="H3104" t="s">
        <v>8368</v>
      </c>
      <c r="I3104" t="s">
        <v>8369</v>
      </c>
      <c r="J3104" t="s">
        <v>8370</v>
      </c>
      <c r="K3104" t="s">
        <v>20213</v>
      </c>
      <c r="L3104">
        <v>2500</v>
      </c>
      <c r="M3104" t="s">
        <v>27</v>
      </c>
      <c r="N3104" t="s">
        <v>8371</v>
      </c>
      <c r="P3104" t="s">
        <v>8372</v>
      </c>
      <c r="Q3104">
        <v>954</v>
      </c>
      <c r="R3104" t="s">
        <v>97</v>
      </c>
      <c r="S3104" t="s">
        <v>97</v>
      </c>
      <c r="T3104" t="str">
        <f>IF(Transcripts[[#This Row],[List?]]="Y", Transcripts[[#This Row],[RefSeq mRNA ID]]&amp;IF(Transcripts[[#This Row],[Preferred?]]="Y", " (Preferred)", ""), "")</f>
        <v>NM_003106.4 (Preferred)</v>
      </c>
      <c r="V3104" s="43" t="s">
        <v>18655</v>
      </c>
      <c r="W3104" s="43" t="e">
        <f t="array" ref="W3104">INDEX(Table6[#Data], MATCH(1, ISNUMBER(SEARCH(Transcripts[[#This Row],[RefSeq mRNA ID]], Table6['#name])), 0), 1)</f>
        <v>#N/A</v>
      </c>
      <c r="X3104" s="43"/>
      <c r="Y3104" s="43"/>
      <c r="Z3104" t="s">
        <v>3643</v>
      </c>
      <c r="AC3104" t="s">
        <v>3640</v>
      </c>
      <c r="AD3104" t="s">
        <v>27</v>
      </c>
      <c r="AE3104" t="s">
        <v>3643</v>
      </c>
    </row>
    <row r="3105" spans="8:31" hidden="1" x14ac:dyDescent="0.25">
      <c r="H3105" t="s">
        <v>8368</v>
      </c>
      <c r="I3105" t="s">
        <v>8373</v>
      </c>
      <c r="J3105" t="s">
        <v>8374</v>
      </c>
      <c r="L3105">
        <v>1318</v>
      </c>
      <c r="M3105" t="s">
        <v>27</v>
      </c>
      <c r="N3105" t="s">
        <v>8375</v>
      </c>
      <c r="P3105" t="s">
        <v>8372</v>
      </c>
      <c r="Q3105">
        <v>954</v>
      </c>
      <c r="R3105" t="s">
        <v>98</v>
      </c>
      <c r="S3105" t="s">
        <v>98</v>
      </c>
      <c r="T3105" t="str">
        <f>IF(Transcripts[[#This Row],[List?]]="Y", Transcripts[[#This Row],[RefSeq mRNA ID]]&amp;IF(Transcripts[[#This Row],[Preferred?]]="Y", " (Preferred)", ""), "")</f>
        <v/>
      </c>
      <c r="V3105" s="43" t="s">
        <v>18655</v>
      </c>
      <c r="W3105" s="43" t="e">
        <f t="array" ref="W3105">INDEX(Table6[#Data], MATCH(1, ISNUMBER(SEARCH(Transcripts[[#This Row],[RefSeq mRNA ID]], Table6['#name])), 0), 1)</f>
        <v>#N/A</v>
      </c>
      <c r="X3105" s="43"/>
      <c r="Y3105" s="43"/>
      <c r="Z3105" t="s">
        <v>3645</v>
      </c>
      <c r="AC3105" t="s">
        <v>3640</v>
      </c>
      <c r="AD3105" t="s">
        <v>27</v>
      </c>
      <c r="AE3105" t="s">
        <v>3645</v>
      </c>
    </row>
    <row r="3106" spans="8:31" hidden="1" x14ac:dyDescent="0.25">
      <c r="H3106" t="s">
        <v>8376</v>
      </c>
      <c r="I3106" t="s">
        <v>8377</v>
      </c>
      <c r="J3106" t="s">
        <v>8378</v>
      </c>
      <c r="K3106" t="s">
        <v>20214</v>
      </c>
      <c r="L3106">
        <v>3935</v>
      </c>
      <c r="M3106" t="s">
        <v>27</v>
      </c>
      <c r="N3106" t="s">
        <v>8379</v>
      </c>
      <c r="P3106" t="s">
        <v>8380</v>
      </c>
      <c r="Q3106">
        <v>1530</v>
      </c>
      <c r="R3106" t="s">
        <v>97</v>
      </c>
      <c r="S3106" t="s">
        <v>97</v>
      </c>
      <c r="T3106" t="str">
        <f>IF(Transcripts[[#This Row],[List?]]="Y", Transcripts[[#This Row],[RefSeq mRNA ID]]&amp;IF(Transcripts[[#This Row],[Preferred?]]="Y", " (Preferred)", ""), "")</f>
        <v>NM_000346.4 (Preferred)</v>
      </c>
      <c r="V3106" s="43" t="s">
        <v>18656</v>
      </c>
      <c r="W3106" s="43" t="e">
        <f t="array" ref="W3106">INDEX(Table6[#Data], MATCH(1, ISNUMBER(SEARCH(Transcripts[[#This Row],[RefSeq mRNA ID]], Table6['#name])), 0), 1)</f>
        <v>#N/A</v>
      </c>
      <c r="X3106" s="43"/>
      <c r="Y3106" s="43"/>
      <c r="Z3106" t="s">
        <v>2856</v>
      </c>
      <c r="AA3106" t="s">
        <v>2857</v>
      </c>
      <c r="AB3106">
        <v>1359</v>
      </c>
      <c r="AC3106" t="s">
        <v>2855</v>
      </c>
      <c r="AD3106" t="s">
        <v>27</v>
      </c>
      <c r="AE3106" t="s">
        <v>11979</v>
      </c>
    </row>
    <row r="3107" spans="8:31" hidden="1" x14ac:dyDescent="0.25">
      <c r="H3107" t="s">
        <v>8381</v>
      </c>
      <c r="I3107" t="s">
        <v>8398</v>
      </c>
      <c r="J3107" t="s">
        <v>8399</v>
      </c>
      <c r="K3107" t="s">
        <v>19955</v>
      </c>
      <c r="L3107">
        <v>2985</v>
      </c>
      <c r="M3107" t="s">
        <v>27</v>
      </c>
      <c r="N3107" t="s">
        <v>8400</v>
      </c>
      <c r="P3107" t="s">
        <v>8397</v>
      </c>
      <c r="Q3107">
        <v>1125</v>
      </c>
      <c r="R3107" t="s">
        <v>98</v>
      </c>
      <c r="S3107" t="s">
        <v>97</v>
      </c>
      <c r="T3107" t="str">
        <f>IF(Transcripts[[#This Row],[List?]]="Y", Transcripts[[#This Row],[RefSeq mRNA ID]]&amp;IF(Transcripts[[#This Row],[Preferred?]]="Y", " (Preferred)", ""), "")</f>
        <v>NM_003563.3</v>
      </c>
      <c r="V3107" s="43" t="s">
        <v>18657</v>
      </c>
      <c r="W3107" s="43" t="e">
        <f t="array" ref="W3107">INDEX(Table6[#Data], MATCH(1, ISNUMBER(SEARCH(Transcripts[[#This Row],[RefSeq mRNA ID]], Table6['#name])), 0), 1)</f>
        <v>#N/A</v>
      </c>
      <c r="X3107" s="43"/>
      <c r="Y3107" s="43"/>
      <c r="Z3107" t="s">
        <v>2863</v>
      </c>
      <c r="AA3107" t="s">
        <v>2864</v>
      </c>
      <c r="AB3107">
        <v>777</v>
      </c>
      <c r="AC3107" t="s">
        <v>2855</v>
      </c>
      <c r="AD3107" t="s">
        <v>27</v>
      </c>
      <c r="AE3107" t="s">
        <v>11980</v>
      </c>
    </row>
    <row r="3108" spans="8:31" hidden="1" x14ac:dyDescent="0.25">
      <c r="H3108" t="s">
        <v>8381</v>
      </c>
      <c r="I3108" t="s">
        <v>8401</v>
      </c>
      <c r="J3108" t="s">
        <v>8402</v>
      </c>
      <c r="K3108" t="s">
        <v>19953</v>
      </c>
      <c r="L3108">
        <v>2965</v>
      </c>
      <c r="M3108" t="s">
        <v>27</v>
      </c>
      <c r="N3108" t="s">
        <v>8403</v>
      </c>
      <c r="P3108" t="s">
        <v>8397</v>
      </c>
      <c r="Q3108">
        <v>1125</v>
      </c>
      <c r="R3108" t="s">
        <v>98</v>
      </c>
      <c r="S3108" t="s">
        <v>97</v>
      </c>
      <c r="T3108" t="str">
        <f>IF(Transcripts[[#This Row],[List?]]="Y", Transcripts[[#This Row],[RefSeq mRNA ID]]&amp;IF(Transcripts[[#This Row],[Preferred?]]="Y", " (Preferred)", ""), "")</f>
        <v>NM_001007229.1</v>
      </c>
      <c r="V3108" s="43" t="s">
        <v>18657</v>
      </c>
      <c r="W3108" s="43" t="e">
        <f t="array" ref="W3108">INDEX(Table6[#Data], MATCH(1, ISNUMBER(SEARCH(Transcripts[[#This Row],[RefSeq mRNA ID]], Table6['#name])), 0), 1)</f>
        <v>#N/A</v>
      </c>
      <c r="X3108" s="43"/>
      <c r="Y3108" s="43"/>
      <c r="Z3108" t="s">
        <v>2860</v>
      </c>
      <c r="AA3108" t="s">
        <v>2861</v>
      </c>
      <c r="AB3108">
        <v>1277</v>
      </c>
      <c r="AC3108" t="s">
        <v>2855</v>
      </c>
      <c r="AD3108" t="s">
        <v>27</v>
      </c>
      <c r="AE3108" t="s">
        <v>11981</v>
      </c>
    </row>
    <row r="3109" spans="8:31" hidden="1" x14ac:dyDescent="0.25">
      <c r="H3109" t="s">
        <v>8381</v>
      </c>
      <c r="I3109" t="s">
        <v>8404</v>
      </c>
      <c r="J3109" t="s">
        <v>8405</v>
      </c>
      <c r="L3109">
        <v>1932</v>
      </c>
      <c r="M3109" t="s">
        <v>27</v>
      </c>
      <c r="N3109" t="s">
        <v>8406</v>
      </c>
      <c r="P3109" t="s">
        <v>8397</v>
      </c>
      <c r="Q3109">
        <v>1125</v>
      </c>
      <c r="R3109" t="s">
        <v>98</v>
      </c>
      <c r="S3109" t="s">
        <v>98</v>
      </c>
      <c r="T3109" t="str">
        <f>IF(Transcripts[[#This Row],[List?]]="Y", Transcripts[[#This Row],[RefSeq mRNA ID]]&amp;IF(Transcripts[[#This Row],[Preferred?]]="Y", " (Preferred)", ""), "")</f>
        <v/>
      </c>
      <c r="V3109" s="43" t="s">
        <v>18657</v>
      </c>
      <c r="W3109" s="43" t="e">
        <f t="array" ref="W3109">INDEX(Table6[#Data], MATCH(1, ISNUMBER(SEARCH(Transcripts[[#This Row],[RefSeq mRNA ID]], Table6['#name])), 0), 1)</f>
        <v>#N/A</v>
      </c>
      <c r="X3109" s="43"/>
      <c r="Y3109" s="43"/>
      <c r="Z3109" t="s">
        <v>2867</v>
      </c>
      <c r="AA3109" t="s">
        <v>2868</v>
      </c>
      <c r="AB3109">
        <v>248</v>
      </c>
      <c r="AC3109" t="s">
        <v>2855</v>
      </c>
      <c r="AD3109" t="s">
        <v>27</v>
      </c>
      <c r="AE3109" t="s">
        <v>11982</v>
      </c>
    </row>
    <row r="3110" spans="8:31" hidden="1" x14ac:dyDescent="0.25">
      <c r="H3110" t="s">
        <v>8381</v>
      </c>
      <c r="I3110" t="s">
        <v>8407</v>
      </c>
      <c r="J3110" t="s">
        <v>8408</v>
      </c>
      <c r="K3110" t="s">
        <v>20215</v>
      </c>
      <c r="L3110">
        <v>1865</v>
      </c>
      <c r="M3110" t="s">
        <v>27</v>
      </c>
      <c r="N3110" t="s">
        <v>8409</v>
      </c>
      <c r="P3110" t="s">
        <v>8397</v>
      </c>
      <c r="Q3110">
        <v>1125</v>
      </c>
      <c r="R3110" t="s">
        <v>98</v>
      </c>
      <c r="S3110" t="s">
        <v>97</v>
      </c>
      <c r="T3110" t="str">
        <f>IF(Transcripts[[#This Row],[List?]]="Y", Transcripts[[#This Row],[RefSeq mRNA ID]]&amp;IF(Transcripts[[#This Row],[Preferred?]]="Y", " (Preferred)", ""), "")</f>
        <v>NM_001007228.2</v>
      </c>
      <c r="V3110" s="43" t="s">
        <v>18657</v>
      </c>
      <c r="W3110" s="43" t="e">
        <f t="array" ref="W3110">INDEX(Table6[#Data], MATCH(1, ISNUMBER(SEARCH(Transcripts[[#This Row],[RefSeq mRNA ID]], Table6['#name])), 0), 1)</f>
        <v>#N/A</v>
      </c>
      <c r="X3110" s="43"/>
      <c r="Y3110" s="43"/>
      <c r="Z3110" t="s">
        <v>2872</v>
      </c>
      <c r="AC3110" t="s">
        <v>2855</v>
      </c>
      <c r="AD3110" t="s">
        <v>27</v>
      </c>
      <c r="AE3110" t="s">
        <v>2872</v>
      </c>
    </row>
    <row r="3111" spans="8:31" hidden="1" x14ac:dyDescent="0.25">
      <c r="H3111" t="s">
        <v>8381</v>
      </c>
      <c r="I3111" t="s">
        <v>8410</v>
      </c>
      <c r="J3111" t="s">
        <v>8411</v>
      </c>
      <c r="L3111">
        <v>1134</v>
      </c>
      <c r="M3111" t="s">
        <v>27</v>
      </c>
      <c r="N3111" t="s">
        <v>8412</v>
      </c>
      <c r="Q3111">
        <v>787</v>
      </c>
      <c r="R3111" t="s">
        <v>98</v>
      </c>
      <c r="S3111" t="s">
        <v>98</v>
      </c>
      <c r="T3111" t="str">
        <f>IF(Transcripts[[#This Row],[List?]]="Y", Transcripts[[#This Row],[RefSeq mRNA ID]]&amp;IF(Transcripts[[#This Row],[Preferred?]]="Y", " (Preferred)", ""), "")</f>
        <v/>
      </c>
      <c r="V3111" s="43" t="s">
        <v>18657</v>
      </c>
      <c r="W3111" s="43" t="e">
        <f t="array" ref="W3111">INDEX(Table6[#Data], MATCH(1, ISNUMBER(SEARCH(Transcripts[[#This Row],[RefSeq mRNA ID]], Table6['#name])), 0), 1)</f>
        <v>#N/A</v>
      </c>
      <c r="X3111" s="43"/>
      <c r="Y3111" s="43"/>
      <c r="Z3111" t="s">
        <v>2870</v>
      </c>
      <c r="AC3111" t="s">
        <v>2855</v>
      </c>
      <c r="AD3111" t="s">
        <v>27</v>
      </c>
      <c r="AE3111" t="s">
        <v>2870</v>
      </c>
    </row>
    <row r="3112" spans="8:31" hidden="1" x14ac:dyDescent="0.25">
      <c r="H3112" t="s">
        <v>8381</v>
      </c>
      <c r="I3112" t="s">
        <v>8413</v>
      </c>
      <c r="J3112" t="s">
        <v>8414</v>
      </c>
      <c r="L3112">
        <v>984</v>
      </c>
      <c r="M3112" t="s">
        <v>27</v>
      </c>
      <c r="N3112" t="s">
        <v>8415</v>
      </c>
      <c r="Q3112">
        <v>714</v>
      </c>
      <c r="R3112" t="s">
        <v>98</v>
      </c>
      <c r="S3112" t="s">
        <v>98</v>
      </c>
      <c r="T3112" t="str">
        <f>IF(Transcripts[[#This Row],[List?]]="Y", Transcripts[[#This Row],[RefSeq mRNA ID]]&amp;IF(Transcripts[[#This Row],[Preferred?]]="Y", " (Preferred)", ""), "")</f>
        <v/>
      </c>
      <c r="V3112" s="43" t="s">
        <v>18657</v>
      </c>
      <c r="W3112" s="43" t="e">
        <f t="array" ref="W3112">INDEX(Table6[#Data], MATCH(1, ISNUMBER(SEARCH(Transcripts[[#This Row],[RefSeq mRNA ID]], Table6['#name])), 0), 1)</f>
        <v>#N/A</v>
      </c>
      <c r="X3112" s="43"/>
      <c r="Y3112" s="43"/>
      <c r="Z3112" t="s">
        <v>4879</v>
      </c>
      <c r="AA3112" t="s">
        <v>4880</v>
      </c>
      <c r="AB3112">
        <v>13800</v>
      </c>
      <c r="AC3112" t="s">
        <v>4876</v>
      </c>
      <c r="AD3112" t="s">
        <v>27</v>
      </c>
      <c r="AE3112" t="s">
        <v>11983</v>
      </c>
    </row>
    <row r="3113" spans="8:31" hidden="1" x14ac:dyDescent="0.25">
      <c r="H3113" t="s">
        <v>8381</v>
      </c>
      <c r="I3113" t="s">
        <v>8416</v>
      </c>
      <c r="J3113" t="s">
        <v>8417</v>
      </c>
      <c r="L3113">
        <v>919</v>
      </c>
      <c r="M3113" t="s">
        <v>27</v>
      </c>
      <c r="N3113" t="s">
        <v>8418</v>
      </c>
      <c r="Q3113">
        <v>557</v>
      </c>
      <c r="R3113" t="s">
        <v>98</v>
      </c>
      <c r="S3113" t="s">
        <v>98</v>
      </c>
      <c r="T3113" t="str">
        <f>IF(Transcripts[[#This Row],[List?]]="Y", Transcripts[[#This Row],[RefSeq mRNA ID]]&amp;IF(Transcripts[[#This Row],[Preferred?]]="Y", " (Preferred)", ""), "")</f>
        <v/>
      </c>
      <c r="V3113" s="43" t="s">
        <v>18657</v>
      </c>
      <c r="W3113" s="43" t="e">
        <f t="array" ref="W3113">INDEX(Table6[#Data], MATCH(1, ISNUMBER(SEARCH(Transcripts[[#This Row],[RefSeq mRNA ID]], Table6['#name])), 0), 1)</f>
        <v>#N/A</v>
      </c>
      <c r="X3113" s="43"/>
      <c r="Y3113" s="43"/>
      <c r="Z3113" t="s">
        <v>4883</v>
      </c>
      <c r="AA3113" t="s">
        <v>4884</v>
      </c>
      <c r="AB3113">
        <v>2396</v>
      </c>
      <c r="AC3113" t="s">
        <v>4876</v>
      </c>
      <c r="AD3113" t="s">
        <v>27</v>
      </c>
      <c r="AE3113" t="s">
        <v>11984</v>
      </c>
    </row>
    <row r="3114" spans="8:31" hidden="1" x14ac:dyDescent="0.25">
      <c r="H3114" t="s">
        <v>8381</v>
      </c>
      <c r="I3114" t="s">
        <v>8419</v>
      </c>
      <c r="J3114" t="s">
        <v>8420</v>
      </c>
      <c r="L3114">
        <v>873</v>
      </c>
      <c r="M3114" t="s">
        <v>27</v>
      </c>
      <c r="N3114" t="s">
        <v>8421</v>
      </c>
      <c r="Q3114">
        <v>415</v>
      </c>
      <c r="R3114" t="s">
        <v>98</v>
      </c>
      <c r="S3114" t="s">
        <v>98</v>
      </c>
      <c r="T3114" t="str">
        <f>IF(Transcripts[[#This Row],[List?]]="Y", Transcripts[[#This Row],[RefSeq mRNA ID]]&amp;IF(Transcripts[[#This Row],[Preferred?]]="Y", " (Preferred)", ""), "")</f>
        <v/>
      </c>
      <c r="V3114" s="43" t="s">
        <v>18657</v>
      </c>
      <c r="W3114" s="43" t="e">
        <f t="array" ref="W3114">INDEX(Table6[#Data], MATCH(1, ISNUMBER(SEARCH(Transcripts[[#This Row],[RefSeq mRNA ID]], Table6['#name])), 0), 1)</f>
        <v>#N/A</v>
      </c>
      <c r="X3114" s="43"/>
      <c r="Y3114" s="43"/>
      <c r="Z3114" t="s">
        <v>4889</v>
      </c>
      <c r="AA3114" t="s">
        <v>4890</v>
      </c>
      <c r="AB3114">
        <v>839</v>
      </c>
      <c r="AC3114" t="s">
        <v>4876</v>
      </c>
      <c r="AD3114" t="s">
        <v>27</v>
      </c>
      <c r="AE3114" t="s">
        <v>11985</v>
      </c>
    </row>
    <row r="3115" spans="8:31" hidden="1" x14ac:dyDescent="0.25">
      <c r="H3115" t="s">
        <v>8381</v>
      </c>
      <c r="I3115" t="s">
        <v>8425</v>
      </c>
      <c r="J3115" t="s">
        <v>8426</v>
      </c>
      <c r="L3115">
        <v>563</v>
      </c>
      <c r="M3115" t="s">
        <v>27</v>
      </c>
      <c r="N3115" t="s">
        <v>8427</v>
      </c>
      <c r="Q3115">
        <v>352</v>
      </c>
      <c r="R3115" t="s">
        <v>98</v>
      </c>
      <c r="S3115" t="s">
        <v>98</v>
      </c>
      <c r="T3115" t="str">
        <f>IF(Transcripts[[#This Row],[List?]]="Y", Transcripts[[#This Row],[RefSeq mRNA ID]]&amp;IF(Transcripts[[#This Row],[Preferred?]]="Y", " (Preferred)", ""), "")</f>
        <v/>
      </c>
      <c r="V3115" s="43" t="s">
        <v>18657</v>
      </c>
      <c r="W3115" s="43" t="e">
        <f t="array" ref="W3115">INDEX(Table6[#Data], MATCH(1, ISNUMBER(SEARCH(Transcripts[[#This Row],[RefSeq mRNA ID]], Table6['#name])), 0), 1)</f>
        <v>#N/A</v>
      </c>
      <c r="X3115" s="43"/>
      <c r="Y3115" s="43"/>
      <c r="Z3115" t="s">
        <v>4886</v>
      </c>
      <c r="AA3115" t="s">
        <v>4887</v>
      </c>
      <c r="AB3115">
        <v>2345</v>
      </c>
      <c r="AC3115" t="s">
        <v>4876</v>
      </c>
      <c r="AD3115" t="s">
        <v>27</v>
      </c>
      <c r="AE3115" t="s">
        <v>11986</v>
      </c>
    </row>
    <row r="3116" spans="8:31" hidden="1" x14ac:dyDescent="0.25">
      <c r="H3116" t="s">
        <v>8381</v>
      </c>
      <c r="I3116" t="s">
        <v>8385</v>
      </c>
      <c r="J3116" t="s">
        <v>8386</v>
      </c>
      <c r="L3116">
        <v>779</v>
      </c>
      <c r="M3116" t="s">
        <v>189</v>
      </c>
      <c r="N3116" t="s">
        <v>8387</v>
      </c>
      <c r="Q3116">
        <v>217</v>
      </c>
      <c r="R3116" t="s">
        <v>98</v>
      </c>
      <c r="S3116" t="s">
        <v>98</v>
      </c>
      <c r="T3116" t="str">
        <f>IF(Transcripts[[#This Row],[List?]]="Y", Transcripts[[#This Row],[RefSeq mRNA ID]]&amp;IF(Transcripts[[#This Row],[Preferred?]]="Y", " (Preferred)", ""), "")</f>
        <v/>
      </c>
      <c r="V3116" s="43" t="s">
        <v>18657</v>
      </c>
      <c r="W3116" s="43" t="e">
        <f t="array" ref="W3116">INDEX(Table6[#Data], MATCH(1, ISNUMBER(SEARCH(Transcripts[[#This Row],[RefSeq mRNA ID]], Table6['#name])), 0), 1)</f>
        <v>#N/A</v>
      </c>
      <c r="X3116" s="43"/>
      <c r="Y3116" s="43"/>
      <c r="Z3116" t="s">
        <v>4877</v>
      </c>
      <c r="AC3116" t="s">
        <v>4876</v>
      </c>
      <c r="AD3116" t="s">
        <v>27</v>
      </c>
      <c r="AE3116" t="s">
        <v>4877</v>
      </c>
    </row>
    <row r="3117" spans="8:31" hidden="1" x14ac:dyDescent="0.25">
      <c r="H3117" t="s">
        <v>8381</v>
      </c>
      <c r="I3117" t="s">
        <v>8422</v>
      </c>
      <c r="J3117" t="s">
        <v>8423</v>
      </c>
      <c r="L3117">
        <v>773</v>
      </c>
      <c r="M3117" t="s">
        <v>27</v>
      </c>
      <c r="N3117" t="s">
        <v>8424</v>
      </c>
      <c r="Q3117">
        <v>200</v>
      </c>
      <c r="R3117" t="s">
        <v>98</v>
      </c>
      <c r="S3117" t="s">
        <v>98</v>
      </c>
      <c r="T3117" t="str">
        <f>IF(Transcripts[[#This Row],[List?]]="Y", Transcripts[[#This Row],[RefSeq mRNA ID]]&amp;IF(Transcripts[[#This Row],[Preferred?]]="Y", " (Preferred)", ""), "")</f>
        <v/>
      </c>
      <c r="V3117" s="43" t="s">
        <v>18657</v>
      </c>
      <c r="W3117" s="43" t="e">
        <f t="array" ref="W3117">INDEX(Table6[#Data], MATCH(1, ISNUMBER(SEARCH(Transcripts[[#This Row],[RefSeq mRNA ID]], Table6['#name])), 0), 1)</f>
        <v>#N/A</v>
      </c>
      <c r="X3117" s="43"/>
      <c r="Y3117" s="43"/>
      <c r="Z3117" t="s">
        <v>7936</v>
      </c>
      <c r="AA3117" t="s">
        <v>7937</v>
      </c>
      <c r="AB3117">
        <v>843</v>
      </c>
      <c r="AC3117" t="s">
        <v>7921</v>
      </c>
      <c r="AD3117" t="s">
        <v>27</v>
      </c>
      <c r="AE3117" t="s">
        <v>11987</v>
      </c>
    </row>
    <row r="3118" spans="8:31" hidden="1" x14ac:dyDescent="0.25">
      <c r="H3118" t="s">
        <v>8381</v>
      </c>
      <c r="I3118" t="s">
        <v>8382</v>
      </c>
      <c r="J3118" t="s">
        <v>8383</v>
      </c>
      <c r="L3118">
        <v>918</v>
      </c>
      <c r="M3118" t="s">
        <v>189</v>
      </c>
      <c r="N3118" t="s">
        <v>8384</v>
      </c>
      <c r="Q3118">
        <v>135</v>
      </c>
      <c r="R3118" t="s">
        <v>98</v>
      </c>
      <c r="S3118" t="s">
        <v>98</v>
      </c>
      <c r="T3118" t="str">
        <f>IF(Transcripts[[#This Row],[List?]]="Y", Transcripts[[#This Row],[RefSeq mRNA ID]]&amp;IF(Transcripts[[#This Row],[Preferred?]]="Y", " (Preferred)", ""), "")</f>
        <v/>
      </c>
      <c r="V3118" s="43" t="s">
        <v>18657</v>
      </c>
      <c r="W3118" s="43" t="e">
        <f t="array" ref="W3118">INDEX(Table6[#Data], MATCH(1, ISNUMBER(SEARCH(Transcripts[[#This Row],[RefSeq mRNA ID]], Table6['#name])), 0), 1)</f>
        <v>#N/A</v>
      </c>
      <c r="X3118" s="43"/>
      <c r="Y3118" s="43"/>
      <c r="Z3118" t="s">
        <v>7930</v>
      </c>
      <c r="AC3118" t="s">
        <v>7921</v>
      </c>
      <c r="AD3118" t="s">
        <v>27</v>
      </c>
      <c r="AE3118" t="s">
        <v>7930</v>
      </c>
    </row>
    <row r="3119" spans="8:31" hidden="1" x14ac:dyDescent="0.25">
      <c r="H3119" t="s">
        <v>8381</v>
      </c>
      <c r="I3119" t="s">
        <v>8388</v>
      </c>
      <c r="J3119" t="s">
        <v>8389</v>
      </c>
      <c r="L3119">
        <v>534</v>
      </c>
      <c r="M3119" t="s">
        <v>189</v>
      </c>
      <c r="N3119" t="s">
        <v>8390</v>
      </c>
      <c r="Q3119">
        <v>135</v>
      </c>
      <c r="R3119" t="s">
        <v>98</v>
      </c>
      <c r="S3119" t="s">
        <v>98</v>
      </c>
      <c r="T3119" t="str">
        <f>IF(Transcripts[[#This Row],[List?]]="Y", Transcripts[[#This Row],[RefSeq mRNA ID]]&amp;IF(Transcripts[[#This Row],[Preferred?]]="Y", " (Preferred)", ""), "")</f>
        <v/>
      </c>
      <c r="V3119" s="43" t="s">
        <v>18657</v>
      </c>
      <c r="W3119" s="43" t="e">
        <f t="array" ref="W3119">INDEX(Table6[#Data], MATCH(1, ISNUMBER(SEARCH(Transcripts[[#This Row],[RefSeq mRNA ID]], Table6['#name])), 0), 1)</f>
        <v>#N/A</v>
      </c>
      <c r="X3119" s="43"/>
      <c r="Y3119" s="43"/>
      <c r="Z3119" t="s">
        <v>7934</v>
      </c>
      <c r="AC3119" t="s">
        <v>7921</v>
      </c>
      <c r="AD3119" t="s">
        <v>27</v>
      </c>
      <c r="AE3119" t="s">
        <v>7934</v>
      </c>
    </row>
    <row r="3120" spans="8:31" hidden="1" x14ac:dyDescent="0.25">
      <c r="H3120" t="s">
        <v>8381</v>
      </c>
      <c r="I3120" t="s">
        <v>8431</v>
      </c>
      <c r="J3120" t="s">
        <v>8432</v>
      </c>
      <c r="L3120">
        <v>428</v>
      </c>
      <c r="M3120" t="s">
        <v>27</v>
      </c>
      <c r="N3120" t="s">
        <v>8433</v>
      </c>
      <c r="Q3120">
        <v>121</v>
      </c>
      <c r="R3120" t="s">
        <v>98</v>
      </c>
      <c r="S3120" t="s">
        <v>98</v>
      </c>
      <c r="T3120" t="str">
        <f>IF(Transcripts[[#This Row],[List?]]="Y", Transcripts[[#This Row],[RefSeq mRNA ID]]&amp;IF(Transcripts[[#This Row],[Preferred?]]="Y", " (Preferred)", ""), "")</f>
        <v/>
      </c>
      <c r="V3120" s="43" t="s">
        <v>18657</v>
      </c>
      <c r="W3120" s="43" t="e">
        <f t="array" ref="W3120">INDEX(Table6[#Data], MATCH(1, ISNUMBER(SEARCH(Transcripts[[#This Row],[RefSeq mRNA ID]], Table6['#name])), 0), 1)</f>
        <v>#N/A</v>
      </c>
      <c r="X3120" s="43"/>
      <c r="Y3120" s="43"/>
      <c r="Z3120" t="s">
        <v>7926</v>
      </c>
      <c r="AC3120" t="s">
        <v>7921</v>
      </c>
      <c r="AD3120" t="s">
        <v>27</v>
      </c>
      <c r="AE3120" t="s">
        <v>7926</v>
      </c>
    </row>
    <row r="3121" spans="8:31" hidden="1" x14ac:dyDescent="0.25">
      <c r="H3121" t="s">
        <v>8381</v>
      </c>
      <c r="I3121" t="s">
        <v>8428</v>
      </c>
      <c r="J3121" t="s">
        <v>8429</v>
      </c>
      <c r="L3121">
        <v>450</v>
      </c>
      <c r="M3121" t="s">
        <v>27</v>
      </c>
      <c r="N3121" t="s">
        <v>8430</v>
      </c>
      <c r="Q3121">
        <v>96</v>
      </c>
      <c r="R3121" t="s">
        <v>98</v>
      </c>
      <c r="S3121" t="s">
        <v>98</v>
      </c>
      <c r="T3121" t="str">
        <f>IF(Transcripts[[#This Row],[List?]]="Y", Transcripts[[#This Row],[RefSeq mRNA ID]]&amp;IF(Transcripts[[#This Row],[Preferred?]]="Y", " (Preferred)", ""), "")</f>
        <v/>
      </c>
      <c r="V3121" s="43" t="s">
        <v>18657</v>
      </c>
      <c r="W3121" s="43" t="e">
        <f t="array" ref="W3121">INDEX(Table6[#Data], MATCH(1, ISNUMBER(SEARCH(Transcripts[[#This Row],[RefSeq mRNA ID]], Table6['#name])), 0), 1)</f>
        <v>#N/A</v>
      </c>
      <c r="X3121" s="43"/>
      <c r="Y3121" s="43"/>
      <c r="Z3121" t="s">
        <v>7928</v>
      </c>
      <c r="AC3121" t="s">
        <v>7921</v>
      </c>
      <c r="AD3121" t="s">
        <v>27</v>
      </c>
      <c r="AE3121" t="s">
        <v>7928</v>
      </c>
    </row>
    <row r="3122" spans="8:31" hidden="1" x14ac:dyDescent="0.25">
      <c r="H3122" t="s">
        <v>8381</v>
      </c>
      <c r="I3122" t="s">
        <v>8391</v>
      </c>
      <c r="L3122">
        <v>575</v>
      </c>
      <c r="M3122" t="s">
        <v>195</v>
      </c>
      <c r="N3122" t="s">
        <v>8392</v>
      </c>
      <c r="Q3122">
        <v>0</v>
      </c>
      <c r="R3122" t="s">
        <v>98</v>
      </c>
      <c r="S3122" t="s">
        <v>98</v>
      </c>
      <c r="T3122" t="str">
        <f>IF(Transcripts[[#This Row],[List?]]="Y", Transcripts[[#This Row],[RefSeq mRNA ID]]&amp;IF(Transcripts[[#This Row],[Preferred?]]="Y", " (Preferred)", ""), "")</f>
        <v/>
      </c>
      <c r="V3122" s="43" t="s">
        <v>18657</v>
      </c>
      <c r="W3122" s="43" t="e">
        <f t="array" ref="W3122">INDEX(Table6[#Data], MATCH(1, ISNUMBER(SEARCH(Transcripts[[#This Row],[RefSeq mRNA ID]], Table6['#name])), 0), 1)</f>
        <v>#N/A</v>
      </c>
      <c r="X3122" s="43"/>
      <c r="Y3122" s="43"/>
      <c r="Z3122" t="s">
        <v>7932</v>
      </c>
      <c r="AC3122" t="s">
        <v>7921</v>
      </c>
      <c r="AD3122" t="s">
        <v>27</v>
      </c>
      <c r="AE3122" t="s">
        <v>7932</v>
      </c>
    </row>
    <row r="3123" spans="8:31" hidden="1" x14ac:dyDescent="0.25">
      <c r="H3123" t="s">
        <v>8381</v>
      </c>
      <c r="I3123" t="s">
        <v>8393</v>
      </c>
      <c r="L3123">
        <v>574</v>
      </c>
      <c r="M3123" t="s">
        <v>195</v>
      </c>
      <c r="N3123" t="s">
        <v>8394</v>
      </c>
      <c r="Q3123">
        <v>0</v>
      </c>
      <c r="R3123" t="s">
        <v>98</v>
      </c>
      <c r="S3123" t="s">
        <v>98</v>
      </c>
      <c r="T3123" t="str">
        <f>IF(Transcripts[[#This Row],[List?]]="Y", Transcripts[[#This Row],[RefSeq mRNA ID]]&amp;IF(Transcripts[[#This Row],[Preferred?]]="Y", " (Preferred)", ""), "")</f>
        <v/>
      </c>
      <c r="V3123" s="43" t="s">
        <v>18657</v>
      </c>
      <c r="W3123" s="43" t="e">
        <f t="array" ref="W3123">INDEX(Table6[#Data], MATCH(1, ISNUMBER(SEARCH(Transcripts[[#This Row],[RefSeq mRNA ID]], Table6['#name])), 0), 1)</f>
        <v>#N/A</v>
      </c>
      <c r="X3123" s="43"/>
      <c r="Y3123" s="43"/>
      <c r="Z3123" t="s">
        <v>7924</v>
      </c>
      <c r="AC3123" t="s">
        <v>7921</v>
      </c>
      <c r="AD3123" t="s">
        <v>27</v>
      </c>
      <c r="AE3123" t="s">
        <v>7924</v>
      </c>
    </row>
    <row r="3124" spans="8:31" hidden="1" x14ac:dyDescent="0.25">
      <c r="H3124" t="s">
        <v>8381</v>
      </c>
      <c r="I3124" t="s">
        <v>8434</v>
      </c>
      <c r="L3124">
        <v>2135</v>
      </c>
      <c r="M3124" t="s">
        <v>212</v>
      </c>
      <c r="N3124" t="s">
        <v>8435</v>
      </c>
      <c r="Q3124">
        <v>0</v>
      </c>
      <c r="R3124" t="s">
        <v>98</v>
      </c>
      <c r="S3124" t="s">
        <v>98</v>
      </c>
      <c r="T3124" t="str">
        <f>IF(Transcripts[[#This Row],[List?]]="Y", Transcripts[[#This Row],[RefSeq mRNA ID]]&amp;IF(Transcripts[[#This Row],[Preferred?]]="Y", " (Preferred)", ""), "")</f>
        <v/>
      </c>
      <c r="V3124" s="43" t="s">
        <v>18657</v>
      </c>
      <c r="W3124" s="43" t="e">
        <f t="array" ref="W3124">INDEX(Table6[#Data], MATCH(1, ISNUMBER(SEARCH(Transcripts[[#This Row],[RefSeq mRNA ID]], Table6['#name])), 0), 1)</f>
        <v>#N/A</v>
      </c>
      <c r="X3124" s="43"/>
      <c r="Y3124" s="43"/>
      <c r="Z3124" t="s">
        <v>7922</v>
      </c>
      <c r="AC3124" t="s">
        <v>7921</v>
      </c>
      <c r="AD3124" t="s">
        <v>27</v>
      </c>
      <c r="AE3124" t="s">
        <v>7922</v>
      </c>
    </row>
    <row r="3125" spans="8:31" hidden="1" x14ac:dyDescent="0.25">
      <c r="H3125" t="s">
        <v>8381</v>
      </c>
      <c r="I3125" t="s">
        <v>8436</v>
      </c>
      <c r="L3125">
        <v>932</v>
      </c>
      <c r="M3125" t="s">
        <v>212</v>
      </c>
      <c r="N3125" t="s">
        <v>8437</v>
      </c>
      <c r="Q3125">
        <v>0</v>
      </c>
      <c r="R3125" t="s">
        <v>98</v>
      </c>
      <c r="S3125" t="s">
        <v>98</v>
      </c>
      <c r="T3125" t="str">
        <f>IF(Transcripts[[#This Row],[List?]]="Y", Transcripts[[#This Row],[RefSeq mRNA ID]]&amp;IF(Transcripts[[#This Row],[Preferred?]]="Y", " (Preferred)", ""), "")</f>
        <v/>
      </c>
      <c r="V3125" s="43" t="s">
        <v>18657</v>
      </c>
      <c r="W3125" s="43" t="e">
        <f t="array" ref="W3125">INDEX(Table6[#Data], MATCH(1, ISNUMBER(SEARCH(Transcripts[[#This Row],[RefSeq mRNA ID]], Table6['#name])), 0), 1)</f>
        <v>#N/A</v>
      </c>
      <c r="X3125" s="43"/>
      <c r="Y3125" s="43"/>
      <c r="Z3125" t="s">
        <v>5716</v>
      </c>
      <c r="AA3125" t="s">
        <v>5717</v>
      </c>
      <c r="AB3125">
        <v>930</v>
      </c>
      <c r="AC3125" t="s">
        <v>5706</v>
      </c>
      <c r="AD3125" t="s">
        <v>27</v>
      </c>
      <c r="AE3125" t="s">
        <v>11988</v>
      </c>
    </row>
    <row r="3126" spans="8:31" hidden="1" x14ac:dyDescent="0.25">
      <c r="H3126" t="s">
        <v>8381</v>
      </c>
      <c r="I3126" t="s">
        <v>8438</v>
      </c>
      <c r="L3126">
        <v>613</v>
      </c>
      <c r="M3126" t="s">
        <v>212</v>
      </c>
      <c r="N3126" t="s">
        <v>8439</v>
      </c>
      <c r="Q3126">
        <v>0</v>
      </c>
      <c r="R3126" t="s">
        <v>98</v>
      </c>
      <c r="S3126" t="s">
        <v>98</v>
      </c>
      <c r="T3126" t="str">
        <f>IF(Transcripts[[#This Row],[List?]]="Y", Transcripts[[#This Row],[RefSeq mRNA ID]]&amp;IF(Transcripts[[#This Row],[Preferred?]]="Y", " (Preferred)", ""), "")</f>
        <v/>
      </c>
      <c r="V3126" s="43" t="s">
        <v>18657</v>
      </c>
      <c r="W3126" s="43" t="e">
        <f t="array" ref="W3126">INDEX(Table6[#Data], MATCH(1, ISNUMBER(SEARCH(Transcripts[[#This Row],[RefSeq mRNA ID]], Table6['#name])), 0), 1)</f>
        <v>#N/A</v>
      </c>
      <c r="X3126" s="43"/>
      <c r="Y3126" s="43"/>
      <c r="Z3126" t="s">
        <v>5723</v>
      </c>
      <c r="AA3126" t="s">
        <v>5724</v>
      </c>
      <c r="AB3126">
        <v>795</v>
      </c>
      <c r="AC3126" t="s">
        <v>5706</v>
      </c>
      <c r="AD3126" t="s">
        <v>27</v>
      </c>
      <c r="AE3126" t="s">
        <v>11989</v>
      </c>
    </row>
    <row r="3127" spans="8:31" hidden="1" x14ac:dyDescent="0.25">
      <c r="H3127" t="s">
        <v>8381</v>
      </c>
      <c r="I3127" t="s">
        <v>8440</v>
      </c>
      <c r="L3127">
        <v>421</v>
      </c>
      <c r="M3127" t="s">
        <v>212</v>
      </c>
      <c r="N3127" t="s">
        <v>8441</v>
      </c>
      <c r="Q3127">
        <v>0</v>
      </c>
      <c r="R3127" t="s">
        <v>98</v>
      </c>
      <c r="S3127" t="s">
        <v>98</v>
      </c>
      <c r="T3127" t="str">
        <f>IF(Transcripts[[#This Row],[List?]]="Y", Transcripts[[#This Row],[RefSeq mRNA ID]]&amp;IF(Transcripts[[#This Row],[Preferred?]]="Y", " (Preferred)", ""), "")</f>
        <v/>
      </c>
      <c r="V3127" s="43" t="s">
        <v>18657</v>
      </c>
      <c r="W3127" s="43" t="e">
        <f t="array" ref="W3127">INDEX(Table6[#Data], MATCH(1, ISNUMBER(SEARCH(Transcripts[[#This Row],[RefSeq mRNA ID]], Table6['#name])), 0), 1)</f>
        <v>#N/A</v>
      </c>
      <c r="X3127" s="43"/>
      <c r="Y3127" s="43"/>
      <c r="Z3127" t="s">
        <v>5737</v>
      </c>
      <c r="AC3127" t="s">
        <v>5706</v>
      </c>
      <c r="AD3127" t="s">
        <v>27</v>
      </c>
      <c r="AE3127" t="s">
        <v>5737</v>
      </c>
    </row>
    <row r="3128" spans="8:31" hidden="1" x14ac:dyDescent="0.25">
      <c r="H3128" t="s">
        <v>8381</v>
      </c>
      <c r="I3128" t="s">
        <v>8442</v>
      </c>
      <c r="L3128">
        <v>400</v>
      </c>
      <c r="M3128" t="s">
        <v>212</v>
      </c>
      <c r="N3128" t="s">
        <v>8443</v>
      </c>
      <c r="Q3128">
        <v>0</v>
      </c>
      <c r="R3128" t="s">
        <v>98</v>
      </c>
      <c r="S3128" t="s">
        <v>98</v>
      </c>
      <c r="T3128" t="str">
        <f>IF(Transcripts[[#This Row],[List?]]="Y", Transcripts[[#This Row],[RefSeq mRNA ID]]&amp;IF(Transcripts[[#This Row],[Preferred?]]="Y", " (Preferred)", ""), "")</f>
        <v/>
      </c>
      <c r="V3128" s="43" t="s">
        <v>18657</v>
      </c>
      <c r="W3128" s="43" t="e">
        <f t="array" ref="W3128">INDEX(Table6[#Data], MATCH(1, ISNUMBER(SEARCH(Transcripts[[#This Row],[RefSeq mRNA ID]], Table6['#name])), 0), 1)</f>
        <v>#N/A</v>
      </c>
      <c r="X3128" s="43"/>
      <c r="Y3128" s="43"/>
      <c r="Z3128" t="s">
        <v>5739</v>
      </c>
      <c r="AC3128" t="s">
        <v>5706</v>
      </c>
      <c r="AD3128" t="s">
        <v>27</v>
      </c>
      <c r="AE3128" t="s">
        <v>5739</v>
      </c>
    </row>
    <row r="3129" spans="8:31" hidden="1" x14ac:dyDescent="0.25">
      <c r="H3129" t="s">
        <v>8444</v>
      </c>
      <c r="I3129" t="s">
        <v>8464</v>
      </c>
      <c r="J3129" t="s">
        <v>8465</v>
      </c>
      <c r="L3129">
        <v>4304</v>
      </c>
      <c r="M3129" t="s">
        <v>27</v>
      </c>
      <c r="N3129" t="s">
        <v>8466</v>
      </c>
      <c r="Q3129">
        <v>1629</v>
      </c>
      <c r="R3129" t="s">
        <v>98</v>
      </c>
      <c r="S3129" t="s">
        <v>98</v>
      </c>
      <c r="T3129" t="str">
        <f>IF(Transcripts[[#This Row],[List?]]="Y", Transcripts[[#This Row],[RefSeq mRNA ID]]&amp;IF(Transcripts[[#This Row],[Preferred?]]="Y", " (Preferred)", ""), "")</f>
        <v/>
      </c>
      <c r="V3129" s="43" t="s">
        <v>18658</v>
      </c>
      <c r="W3129" s="43" t="e">
        <f t="array" ref="W3129">INDEX(Table6[#Data], MATCH(1, ISNUMBER(SEARCH(Transcripts[[#This Row],[RefSeq mRNA ID]], Table6['#name])), 0), 1)</f>
        <v>#N/A</v>
      </c>
      <c r="X3129" s="43"/>
      <c r="Y3129" s="43"/>
      <c r="Z3129" t="s">
        <v>5727</v>
      </c>
      <c r="AA3129" t="s">
        <v>5728</v>
      </c>
      <c r="AB3129">
        <v>480</v>
      </c>
      <c r="AC3129" t="s">
        <v>5706</v>
      </c>
      <c r="AD3129" t="s">
        <v>27</v>
      </c>
      <c r="AE3129" t="s">
        <v>11990</v>
      </c>
    </row>
    <row r="3130" spans="8:31" hidden="1" x14ac:dyDescent="0.25">
      <c r="H3130" t="s">
        <v>8444</v>
      </c>
      <c r="I3130" t="s">
        <v>8470</v>
      </c>
      <c r="J3130" t="s">
        <v>8471</v>
      </c>
      <c r="L3130">
        <v>3766</v>
      </c>
      <c r="M3130" t="s">
        <v>27</v>
      </c>
      <c r="N3130" t="s">
        <v>8472</v>
      </c>
      <c r="Q3130">
        <v>1629</v>
      </c>
      <c r="R3130" t="s">
        <v>98</v>
      </c>
      <c r="S3130" t="s">
        <v>98</v>
      </c>
      <c r="T3130" t="str">
        <f>IF(Transcripts[[#This Row],[List?]]="Y", Transcripts[[#This Row],[RefSeq mRNA ID]]&amp;IF(Transcripts[[#This Row],[Preferred?]]="Y", " (Preferred)", ""), "")</f>
        <v/>
      </c>
      <c r="V3130" s="43" t="s">
        <v>18658</v>
      </c>
      <c r="W3130" s="43" t="e">
        <f t="array" ref="W3130">INDEX(Table6[#Data], MATCH(1, ISNUMBER(SEARCH(Transcripts[[#This Row],[RefSeq mRNA ID]], Table6['#name])), 0), 1)</f>
        <v>#N/A</v>
      </c>
      <c r="X3130" s="43"/>
      <c r="Y3130" s="43"/>
      <c r="Z3130" t="s">
        <v>5731</v>
      </c>
      <c r="AA3130" t="s">
        <v>5732</v>
      </c>
      <c r="AB3130">
        <v>615</v>
      </c>
      <c r="AC3130" t="s">
        <v>5706</v>
      </c>
      <c r="AD3130" t="s">
        <v>27</v>
      </c>
      <c r="AE3130" t="s">
        <v>11991</v>
      </c>
    </row>
    <row r="3131" spans="8:31" hidden="1" x14ac:dyDescent="0.25">
      <c r="H3131" t="s">
        <v>8444</v>
      </c>
      <c r="I3131" t="s">
        <v>8457</v>
      </c>
      <c r="J3131" t="s">
        <v>8458</v>
      </c>
      <c r="K3131" t="s">
        <v>19957</v>
      </c>
      <c r="L3131">
        <v>4631</v>
      </c>
      <c r="M3131" t="s">
        <v>27</v>
      </c>
      <c r="N3131" t="s">
        <v>8459</v>
      </c>
      <c r="P3131" t="s">
        <v>8460</v>
      </c>
      <c r="Q3131">
        <v>1611</v>
      </c>
      <c r="R3131" t="s">
        <v>97</v>
      </c>
      <c r="S3131" t="s">
        <v>97</v>
      </c>
      <c r="T3131" t="str">
        <f>IF(Transcripts[[#This Row],[List?]]="Y", Transcripts[[#This Row],[RefSeq mRNA ID]]&amp;IF(Transcripts[[#This Row],[Preferred?]]="Y", " (Preferred)", ""), "")</f>
        <v>NM_198291.2 (Preferred)</v>
      </c>
      <c r="V3131" s="43" t="s">
        <v>18658</v>
      </c>
      <c r="W3131" s="43" t="e">
        <f t="array" ref="W3131">INDEX(Table6[#Data], MATCH(1, ISNUMBER(SEARCH(Transcripts[[#This Row],[RefSeq mRNA ID]], Table6['#name])), 0), 1)</f>
        <v>#N/A</v>
      </c>
      <c r="X3131" s="43"/>
      <c r="Y3131" s="43"/>
      <c r="Z3131" t="s">
        <v>5720</v>
      </c>
      <c r="AA3131" t="s">
        <v>5721</v>
      </c>
      <c r="AB3131">
        <v>951</v>
      </c>
      <c r="AC3131" t="s">
        <v>5706</v>
      </c>
      <c r="AD3131" t="s">
        <v>27</v>
      </c>
      <c r="AE3131" t="s">
        <v>11992</v>
      </c>
    </row>
    <row r="3132" spans="8:31" hidden="1" x14ac:dyDescent="0.25">
      <c r="H3132" t="s">
        <v>8444</v>
      </c>
      <c r="I3132" t="s">
        <v>8461</v>
      </c>
      <c r="J3132" t="s">
        <v>8462</v>
      </c>
      <c r="L3132">
        <v>4321</v>
      </c>
      <c r="M3132" t="s">
        <v>27</v>
      </c>
      <c r="N3132" t="s">
        <v>8463</v>
      </c>
      <c r="P3132" t="s">
        <v>8460</v>
      </c>
      <c r="Q3132">
        <v>1611</v>
      </c>
      <c r="R3132" t="s">
        <v>98</v>
      </c>
      <c r="S3132" t="s">
        <v>98</v>
      </c>
      <c r="T3132" t="str">
        <f>IF(Transcripts[[#This Row],[List?]]="Y", Transcripts[[#This Row],[RefSeq mRNA ID]]&amp;IF(Transcripts[[#This Row],[Preferred?]]="Y", " (Preferred)", ""), "")</f>
        <v/>
      </c>
      <c r="V3132" s="43" t="s">
        <v>18658</v>
      </c>
      <c r="W3132" s="43" t="e">
        <f t="array" ref="W3132">INDEX(Table6[#Data], MATCH(1, ISNUMBER(SEARCH(Transcripts[[#This Row],[RefSeq mRNA ID]], Table6['#name])), 0), 1)</f>
        <v>#N/A</v>
      </c>
      <c r="X3132" s="43"/>
      <c r="Y3132" s="43"/>
      <c r="Z3132" t="s">
        <v>5707</v>
      </c>
      <c r="AC3132" t="s">
        <v>5706</v>
      </c>
      <c r="AD3132" t="s">
        <v>27</v>
      </c>
      <c r="AE3132" t="s">
        <v>5707</v>
      </c>
    </row>
    <row r="3133" spans="8:31" hidden="1" x14ac:dyDescent="0.25">
      <c r="H3133" t="s">
        <v>8444</v>
      </c>
      <c r="I3133" t="s">
        <v>8467</v>
      </c>
      <c r="J3133" t="s">
        <v>8468</v>
      </c>
      <c r="K3133" t="s">
        <v>19956</v>
      </c>
      <c r="L3133">
        <v>4099</v>
      </c>
      <c r="M3133" t="s">
        <v>27</v>
      </c>
      <c r="N3133" t="s">
        <v>8469</v>
      </c>
      <c r="P3133" t="s">
        <v>8460</v>
      </c>
      <c r="Q3133">
        <v>1611</v>
      </c>
      <c r="R3133" t="s">
        <v>98</v>
      </c>
      <c r="S3133" t="s">
        <v>97</v>
      </c>
      <c r="T3133" t="str">
        <f>IF(Transcripts[[#This Row],[List?]]="Y", Transcripts[[#This Row],[RefSeq mRNA ID]]&amp;IF(Transcripts[[#This Row],[Preferred?]]="Y", " (Preferred)", ""), "")</f>
        <v>NM_005417.4</v>
      </c>
      <c r="V3133" s="43" t="s">
        <v>18658</v>
      </c>
      <c r="W3133" s="43" t="e">
        <f t="array" ref="W3133">INDEX(Table6[#Data], MATCH(1, ISNUMBER(SEARCH(Transcripts[[#This Row],[RefSeq mRNA ID]], Table6['#name])), 0), 1)</f>
        <v>#N/A</v>
      </c>
      <c r="X3133" s="43"/>
      <c r="Y3133" s="43"/>
      <c r="Z3133" t="s">
        <v>5735</v>
      </c>
      <c r="AC3133" t="s">
        <v>5706</v>
      </c>
      <c r="AD3133" t="s">
        <v>27</v>
      </c>
      <c r="AE3133" t="s">
        <v>5735</v>
      </c>
    </row>
    <row r="3134" spans="8:31" hidden="1" x14ac:dyDescent="0.25">
      <c r="H3134" t="s">
        <v>8444</v>
      </c>
      <c r="I3134" t="s">
        <v>8473</v>
      </c>
      <c r="J3134" t="s">
        <v>8474</v>
      </c>
      <c r="L3134">
        <v>3748</v>
      </c>
      <c r="M3134" t="s">
        <v>27</v>
      </c>
      <c r="N3134" t="s">
        <v>8475</v>
      </c>
      <c r="P3134" t="s">
        <v>8460</v>
      </c>
      <c r="Q3134">
        <v>1611</v>
      </c>
      <c r="R3134" t="s">
        <v>98</v>
      </c>
      <c r="S3134" t="s">
        <v>98</v>
      </c>
      <c r="T3134" t="str">
        <f>IF(Transcripts[[#This Row],[List?]]="Y", Transcripts[[#This Row],[RefSeq mRNA ID]]&amp;IF(Transcripts[[#This Row],[Preferred?]]="Y", " (Preferred)", ""), "")</f>
        <v/>
      </c>
      <c r="V3134" s="43" t="s">
        <v>18658</v>
      </c>
      <c r="W3134" s="43" t="e">
        <f t="array" ref="W3134">INDEX(Table6[#Data], MATCH(1, ISNUMBER(SEARCH(Transcripts[[#This Row],[RefSeq mRNA ID]], Table6['#name])), 0), 1)</f>
        <v>#N/A</v>
      </c>
      <c r="X3134" s="43"/>
      <c r="Y3134" s="43"/>
      <c r="Z3134" t="s">
        <v>5709</v>
      </c>
      <c r="AC3134" t="s">
        <v>5706</v>
      </c>
      <c r="AD3134" t="s">
        <v>27</v>
      </c>
      <c r="AE3134" t="s">
        <v>5709</v>
      </c>
    </row>
    <row r="3135" spans="8:31" hidden="1" x14ac:dyDescent="0.25">
      <c r="H3135" t="s">
        <v>8444</v>
      </c>
      <c r="I3135" t="s">
        <v>8445</v>
      </c>
      <c r="L3135">
        <v>3300</v>
      </c>
      <c r="M3135" t="s">
        <v>195</v>
      </c>
      <c r="N3135" t="s">
        <v>8446</v>
      </c>
      <c r="Q3135">
        <v>0</v>
      </c>
      <c r="R3135" t="s">
        <v>98</v>
      </c>
      <c r="S3135" t="s">
        <v>98</v>
      </c>
      <c r="T3135" t="str">
        <f>IF(Transcripts[[#This Row],[List?]]="Y", Transcripts[[#This Row],[RefSeq mRNA ID]]&amp;IF(Transcripts[[#This Row],[Preferred?]]="Y", " (Preferred)", ""), "")</f>
        <v/>
      </c>
      <c r="V3135" s="43" t="s">
        <v>18658</v>
      </c>
      <c r="W3135" s="43" t="e">
        <f t="array" ref="W3135">INDEX(Table6[#Data], MATCH(1, ISNUMBER(SEARCH(Transcripts[[#This Row],[RefSeq mRNA ID]], Table6['#name])), 0), 1)</f>
        <v>#N/A</v>
      </c>
      <c r="X3135" s="43"/>
      <c r="Y3135" s="43"/>
      <c r="Z3135" t="s">
        <v>5711</v>
      </c>
      <c r="AA3135" t="s">
        <v>5712</v>
      </c>
      <c r="AB3135">
        <v>954</v>
      </c>
      <c r="AC3135" t="s">
        <v>5706</v>
      </c>
      <c r="AD3135" t="s">
        <v>27</v>
      </c>
      <c r="AE3135" t="s">
        <v>11993</v>
      </c>
    </row>
    <row r="3136" spans="8:31" hidden="1" x14ac:dyDescent="0.25">
      <c r="H3136" t="s">
        <v>8444</v>
      </c>
      <c r="I3136" t="s">
        <v>8447</v>
      </c>
      <c r="L3136">
        <v>584</v>
      </c>
      <c r="M3136" t="s">
        <v>195</v>
      </c>
      <c r="N3136" t="s">
        <v>8448</v>
      </c>
      <c r="Q3136">
        <v>0</v>
      </c>
      <c r="R3136" t="s">
        <v>98</v>
      </c>
      <c r="S3136" t="s">
        <v>98</v>
      </c>
      <c r="T3136" t="str">
        <f>IF(Transcripts[[#This Row],[List?]]="Y", Transcripts[[#This Row],[RefSeq mRNA ID]]&amp;IF(Transcripts[[#This Row],[Preferred?]]="Y", " (Preferred)", ""), "")</f>
        <v/>
      </c>
      <c r="V3136" s="43" t="s">
        <v>18658</v>
      </c>
      <c r="W3136" s="43" t="e">
        <f t="array" ref="W3136">INDEX(Table6[#Data], MATCH(1, ISNUMBER(SEARCH(Transcripts[[#This Row],[RefSeq mRNA ID]], Table6['#name])), 0), 1)</f>
        <v>#N/A</v>
      </c>
      <c r="X3136" s="43"/>
      <c r="Y3136" s="43"/>
      <c r="Z3136" t="s">
        <v>8126</v>
      </c>
      <c r="AC3136" t="s">
        <v>8122</v>
      </c>
      <c r="AD3136" t="s">
        <v>27</v>
      </c>
      <c r="AE3136" t="s">
        <v>8126</v>
      </c>
    </row>
    <row r="3137" spans="8:31" hidden="1" x14ac:dyDescent="0.25">
      <c r="H3137" t="s">
        <v>8444</v>
      </c>
      <c r="I3137" t="s">
        <v>8449</v>
      </c>
      <c r="L3137">
        <v>559</v>
      </c>
      <c r="M3137" t="s">
        <v>195</v>
      </c>
      <c r="N3137" t="s">
        <v>8450</v>
      </c>
      <c r="Q3137">
        <v>0</v>
      </c>
      <c r="R3137" t="s">
        <v>98</v>
      </c>
      <c r="S3137" t="s">
        <v>98</v>
      </c>
      <c r="T3137" t="str">
        <f>IF(Transcripts[[#This Row],[List?]]="Y", Transcripts[[#This Row],[RefSeq mRNA ID]]&amp;IF(Transcripts[[#This Row],[Preferred?]]="Y", " (Preferred)", ""), "")</f>
        <v/>
      </c>
      <c r="V3137" s="43" t="s">
        <v>18658</v>
      </c>
      <c r="W3137" s="43" t="e">
        <f t="array" ref="W3137">INDEX(Table6[#Data], MATCH(1, ISNUMBER(SEARCH(Transcripts[[#This Row],[RefSeq mRNA ID]], Table6['#name])), 0), 1)</f>
        <v>#N/A</v>
      </c>
      <c r="X3137" s="43"/>
      <c r="Y3137" s="43"/>
      <c r="Z3137" t="s">
        <v>8130</v>
      </c>
      <c r="AC3137" t="s">
        <v>8122</v>
      </c>
      <c r="AD3137" t="s">
        <v>27</v>
      </c>
      <c r="AE3137" t="s">
        <v>8130</v>
      </c>
    </row>
    <row r="3138" spans="8:31" hidden="1" x14ac:dyDescent="0.25">
      <c r="H3138" t="s">
        <v>8444</v>
      </c>
      <c r="I3138" t="s">
        <v>8451</v>
      </c>
      <c r="L3138">
        <v>551</v>
      </c>
      <c r="M3138" t="s">
        <v>195</v>
      </c>
      <c r="N3138" t="s">
        <v>8452</v>
      </c>
      <c r="Q3138">
        <v>0</v>
      </c>
      <c r="R3138" t="s">
        <v>98</v>
      </c>
      <c r="S3138" t="s">
        <v>98</v>
      </c>
      <c r="T3138" t="str">
        <f>IF(Transcripts[[#This Row],[List?]]="Y", Transcripts[[#This Row],[RefSeq mRNA ID]]&amp;IF(Transcripts[[#This Row],[Preferred?]]="Y", " (Preferred)", ""), "")</f>
        <v/>
      </c>
      <c r="V3138" s="43" t="s">
        <v>18658</v>
      </c>
      <c r="W3138" s="43" t="e">
        <f t="array" ref="W3138">INDEX(Table6[#Data], MATCH(1, ISNUMBER(SEARCH(Transcripts[[#This Row],[RefSeq mRNA ID]], Table6['#name])), 0), 1)</f>
        <v>#N/A</v>
      </c>
      <c r="X3138" s="43"/>
      <c r="Y3138" s="43"/>
      <c r="Z3138" t="s">
        <v>8144</v>
      </c>
      <c r="AA3138" t="s">
        <v>8145</v>
      </c>
      <c r="AB3138">
        <v>198</v>
      </c>
      <c r="AC3138" t="s">
        <v>8122</v>
      </c>
      <c r="AD3138" t="s">
        <v>27</v>
      </c>
      <c r="AE3138" t="s">
        <v>11994</v>
      </c>
    </row>
    <row r="3139" spans="8:31" hidden="1" x14ac:dyDescent="0.25">
      <c r="H3139" t="s">
        <v>8444</v>
      </c>
      <c r="I3139" t="s">
        <v>8453</v>
      </c>
      <c r="L3139">
        <v>461</v>
      </c>
      <c r="M3139" t="s">
        <v>195</v>
      </c>
      <c r="N3139" t="s">
        <v>8454</v>
      </c>
      <c r="Q3139">
        <v>0</v>
      </c>
      <c r="R3139" t="s">
        <v>98</v>
      </c>
      <c r="S3139" t="s">
        <v>98</v>
      </c>
      <c r="T3139" t="str">
        <f>IF(Transcripts[[#This Row],[List?]]="Y", Transcripts[[#This Row],[RefSeq mRNA ID]]&amp;IF(Transcripts[[#This Row],[Preferred?]]="Y", " (Preferred)", ""), "")</f>
        <v/>
      </c>
      <c r="V3139" s="43" t="s">
        <v>18658</v>
      </c>
      <c r="W3139" s="43" t="e">
        <f t="array" ref="W3139">INDEX(Table6[#Data], MATCH(1, ISNUMBER(SEARCH(Transcripts[[#This Row],[RefSeq mRNA ID]], Table6['#name])), 0), 1)</f>
        <v>#N/A</v>
      </c>
      <c r="X3139" s="43"/>
      <c r="Y3139" s="43"/>
      <c r="Z3139" t="s">
        <v>8141</v>
      </c>
      <c r="AA3139" t="s">
        <v>8142</v>
      </c>
      <c r="AB3139">
        <v>189</v>
      </c>
      <c r="AC3139" t="s">
        <v>8122</v>
      </c>
      <c r="AD3139" t="s">
        <v>27</v>
      </c>
      <c r="AE3139" t="s">
        <v>11995</v>
      </c>
    </row>
    <row r="3140" spans="8:31" hidden="1" x14ac:dyDescent="0.25">
      <c r="H3140" t="s">
        <v>8444</v>
      </c>
      <c r="I3140" t="s">
        <v>8455</v>
      </c>
      <c r="L3140">
        <v>446</v>
      </c>
      <c r="M3140" t="s">
        <v>195</v>
      </c>
      <c r="N3140" t="s">
        <v>8456</v>
      </c>
      <c r="Q3140">
        <v>0</v>
      </c>
      <c r="R3140" t="s">
        <v>98</v>
      </c>
      <c r="S3140" t="s">
        <v>98</v>
      </c>
      <c r="T3140" t="str">
        <f>IF(Transcripts[[#This Row],[List?]]="Y", Transcripts[[#This Row],[RefSeq mRNA ID]]&amp;IF(Transcripts[[#This Row],[Preferred?]]="Y", " (Preferred)", ""), "")</f>
        <v/>
      </c>
      <c r="V3140" s="43" t="s">
        <v>18658</v>
      </c>
      <c r="W3140" s="43" t="e">
        <f t="array" ref="W3140">INDEX(Table6[#Data], MATCH(1, ISNUMBER(SEARCH(Transcripts[[#This Row],[RefSeq mRNA ID]], Table6['#name])), 0), 1)</f>
        <v>#N/A</v>
      </c>
      <c r="X3140" s="43"/>
      <c r="Y3140" s="43"/>
      <c r="Z3140" t="s">
        <v>8123</v>
      </c>
      <c r="AA3140" t="s">
        <v>8124</v>
      </c>
      <c r="AB3140">
        <v>270</v>
      </c>
      <c r="AC3140" t="s">
        <v>8122</v>
      </c>
      <c r="AD3140" t="s">
        <v>27</v>
      </c>
      <c r="AE3140" t="s">
        <v>11996</v>
      </c>
    </row>
    <row r="3141" spans="8:31" hidden="1" x14ac:dyDescent="0.25">
      <c r="H3141" t="s">
        <v>8444</v>
      </c>
      <c r="I3141" t="s">
        <v>8476</v>
      </c>
      <c r="L3141">
        <v>502</v>
      </c>
      <c r="M3141" t="s">
        <v>212</v>
      </c>
      <c r="N3141" t="s">
        <v>8477</v>
      </c>
      <c r="Q3141">
        <v>0</v>
      </c>
      <c r="R3141" t="s">
        <v>98</v>
      </c>
      <c r="S3141" t="s">
        <v>98</v>
      </c>
      <c r="T3141" t="str">
        <f>IF(Transcripts[[#This Row],[List?]]="Y", Transcripts[[#This Row],[RefSeq mRNA ID]]&amp;IF(Transcripts[[#This Row],[Preferred?]]="Y", " (Preferred)", ""), "")</f>
        <v/>
      </c>
      <c r="V3141" s="43" t="s">
        <v>18658</v>
      </c>
      <c r="W3141" s="43" t="e">
        <f t="array" ref="W3141">INDEX(Table6[#Data], MATCH(1, ISNUMBER(SEARCH(Transcripts[[#This Row],[RefSeq mRNA ID]], Table6['#name])), 0), 1)</f>
        <v>#N/A</v>
      </c>
      <c r="X3141" s="43"/>
      <c r="Y3141" s="43"/>
      <c r="Z3141" t="s">
        <v>8128</v>
      </c>
      <c r="AC3141" t="s">
        <v>8122</v>
      </c>
      <c r="AD3141" t="s">
        <v>27</v>
      </c>
      <c r="AE3141" t="s">
        <v>8128</v>
      </c>
    </row>
    <row r="3142" spans="8:31" hidden="1" x14ac:dyDescent="0.25">
      <c r="H3142" t="s">
        <v>8478</v>
      </c>
      <c r="I3142" t="s">
        <v>8479</v>
      </c>
      <c r="J3142" t="s">
        <v>8480</v>
      </c>
      <c r="K3142" t="s">
        <v>18911</v>
      </c>
      <c r="L3142">
        <v>3983</v>
      </c>
      <c r="M3142" t="s">
        <v>27</v>
      </c>
      <c r="N3142" t="s">
        <v>8481</v>
      </c>
      <c r="P3142" t="s">
        <v>8482</v>
      </c>
      <c r="Q3142">
        <v>2016</v>
      </c>
      <c r="R3142" t="s">
        <v>97</v>
      </c>
      <c r="S3142" t="s">
        <v>97</v>
      </c>
      <c r="T3142" t="str">
        <f>IF(Transcripts[[#This Row],[List?]]="Y", Transcripts[[#This Row],[RefSeq mRNA ID]]&amp;IF(Transcripts[[#This Row],[Preferred?]]="Y", " (Preferred)", ""), "")</f>
        <v>NM_006947.4 (Preferred)</v>
      </c>
      <c r="V3142" s="43" t="s">
        <v>18659</v>
      </c>
      <c r="W3142" s="43" t="e">
        <f t="array" ref="W3142">INDEX(Table6[#Data], MATCH(1, ISNUMBER(SEARCH(Transcripts[[#This Row],[RefSeq mRNA ID]], Table6['#name])), 0), 1)</f>
        <v>#N/A</v>
      </c>
      <c r="X3142" s="43"/>
      <c r="Y3142" s="43"/>
      <c r="Z3142" t="s">
        <v>8138</v>
      </c>
      <c r="AA3142" t="s">
        <v>8139</v>
      </c>
      <c r="AB3142">
        <v>270</v>
      </c>
      <c r="AC3142" t="s">
        <v>8122</v>
      </c>
      <c r="AD3142" t="s">
        <v>27</v>
      </c>
      <c r="AE3142" t="s">
        <v>11997</v>
      </c>
    </row>
    <row r="3143" spans="8:31" hidden="1" x14ac:dyDescent="0.25">
      <c r="H3143" t="s">
        <v>8478</v>
      </c>
      <c r="I3143" t="s">
        <v>8483</v>
      </c>
      <c r="J3143" t="s">
        <v>8484</v>
      </c>
      <c r="K3143" t="s">
        <v>18912</v>
      </c>
      <c r="L3143">
        <v>2473</v>
      </c>
      <c r="M3143" t="s">
        <v>27</v>
      </c>
      <c r="N3143" t="s">
        <v>8485</v>
      </c>
      <c r="P3143" t="s">
        <v>8486</v>
      </c>
      <c r="Q3143">
        <v>1833</v>
      </c>
      <c r="R3143" t="s">
        <v>98</v>
      </c>
      <c r="S3143" t="s">
        <v>97</v>
      </c>
      <c r="T3143" t="str">
        <f>IF(Transcripts[[#This Row],[List?]]="Y", Transcripts[[#This Row],[RefSeq mRNA ID]]&amp;IF(Transcripts[[#This Row],[Preferred?]]="Y", " (Preferred)", ""), "")</f>
        <v>NM_001267722.1</v>
      </c>
      <c r="V3143" s="43" t="s">
        <v>18659</v>
      </c>
      <c r="W3143" s="43" t="e">
        <f t="array" ref="W3143">INDEX(Table6[#Data], MATCH(1, ISNUMBER(SEARCH(Transcripts[[#This Row],[RefSeq mRNA ID]], Table6['#name])), 0), 1)</f>
        <v>#N/A</v>
      </c>
      <c r="X3143" s="43"/>
      <c r="Y3143" s="43"/>
      <c r="Z3143" t="s">
        <v>8134</v>
      </c>
      <c r="AA3143" t="s">
        <v>8135</v>
      </c>
      <c r="AB3143">
        <v>213</v>
      </c>
      <c r="AC3143" t="s">
        <v>8122</v>
      </c>
      <c r="AD3143" t="s">
        <v>27</v>
      </c>
      <c r="AE3143" t="s">
        <v>11998</v>
      </c>
    </row>
    <row r="3144" spans="8:31" hidden="1" x14ac:dyDescent="0.25">
      <c r="H3144" t="s">
        <v>8478</v>
      </c>
      <c r="I3144" t="s">
        <v>8487</v>
      </c>
      <c r="J3144" t="s">
        <v>8488</v>
      </c>
      <c r="L3144">
        <v>1071</v>
      </c>
      <c r="M3144" t="s">
        <v>27</v>
      </c>
      <c r="N3144" t="s">
        <v>8489</v>
      </c>
      <c r="Q3144">
        <v>1071</v>
      </c>
      <c r="R3144" t="s">
        <v>98</v>
      </c>
      <c r="S3144" t="s">
        <v>98</v>
      </c>
      <c r="T3144" t="str">
        <f>IF(Transcripts[[#This Row],[List?]]="Y", Transcripts[[#This Row],[RefSeq mRNA ID]]&amp;IF(Transcripts[[#This Row],[Preferred?]]="Y", " (Preferred)", ""), "")</f>
        <v/>
      </c>
      <c r="V3144" s="43" t="s">
        <v>18659</v>
      </c>
      <c r="W3144" s="43" t="e">
        <f t="array" ref="W3144">INDEX(Table6[#Data], MATCH(1, ISNUMBER(SEARCH(Transcripts[[#This Row],[RefSeq mRNA ID]], Table6['#name])), 0), 1)</f>
        <v>#N/A</v>
      </c>
      <c r="X3144" s="43"/>
      <c r="Y3144" s="43"/>
      <c r="Z3144" t="s">
        <v>8147</v>
      </c>
      <c r="AC3144" t="s">
        <v>8122</v>
      </c>
      <c r="AD3144" t="s">
        <v>27</v>
      </c>
      <c r="AE3144" t="s">
        <v>8147</v>
      </c>
    </row>
    <row r="3145" spans="8:31" hidden="1" x14ac:dyDescent="0.25">
      <c r="H3145" t="s">
        <v>8478</v>
      </c>
      <c r="I3145" t="s">
        <v>8490</v>
      </c>
      <c r="J3145" t="s">
        <v>8491</v>
      </c>
      <c r="L3145">
        <v>740</v>
      </c>
      <c r="M3145" t="s">
        <v>27</v>
      </c>
      <c r="N3145" t="s">
        <v>8492</v>
      </c>
      <c r="Q3145">
        <v>663</v>
      </c>
      <c r="R3145" t="s">
        <v>98</v>
      </c>
      <c r="S3145" t="s">
        <v>98</v>
      </c>
      <c r="T3145" t="str">
        <f>IF(Transcripts[[#This Row],[List?]]="Y", Transcripts[[#This Row],[RefSeq mRNA ID]]&amp;IF(Transcripts[[#This Row],[Preferred?]]="Y", " (Preferred)", ""), "")</f>
        <v/>
      </c>
      <c r="V3145" s="43" t="s">
        <v>18659</v>
      </c>
      <c r="W3145" s="43" t="e">
        <f t="array" ref="W3145">INDEX(Table6[#Data], MATCH(1, ISNUMBER(SEARCH(Transcripts[[#This Row],[RefSeq mRNA ID]], Table6['#name])), 0), 1)</f>
        <v>#N/A</v>
      </c>
      <c r="X3145" s="43"/>
      <c r="Y3145" s="43"/>
      <c r="Z3145" t="s">
        <v>8132</v>
      </c>
      <c r="AC3145" t="s">
        <v>8122</v>
      </c>
      <c r="AD3145" t="s">
        <v>27</v>
      </c>
      <c r="AE3145" t="s">
        <v>8132</v>
      </c>
    </row>
    <row r="3146" spans="8:31" hidden="1" x14ac:dyDescent="0.25">
      <c r="H3146" t="s">
        <v>8478</v>
      </c>
      <c r="I3146" t="s">
        <v>8493</v>
      </c>
      <c r="L3146">
        <v>2174</v>
      </c>
      <c r="M3146" t="s">
        <v>212</v>
      </c>
      <c r="N3146" t="s">
        <v>8494</v>
      </c>
      <c r="P3146" t="s">
        <v>100</v>
      </c>
      <c r="Q3146">
        <v>0</v>
      </c>
      <c r="R3146" t="s">
        <v>98</v>
      </c>
      <c r="S3146" t="s">
        <v>98</v>
      </c>
      <c r="T3146" t="str">
        <f>IF(Transcripts[[#This Row],[List?]]="Y", Transcripts[[#This Row],[RefSeq mRNA ID]]&amp;IF(Transcripts[[#This Row],[Preferred?]]="Y", " (Preferred)", ""), "")</f>
        <v/>
      </c>
      <c r="V3146" s="43" t="s">
        <v>18659</v>
      </c>
      <c r="W3146" s="43" t="e">
        <f t="array" ref="W3146">INDEX(Table6[#Data], MATCH(1, ISNUMBER(SEARCH(Transcripts[[#This Row],[RefSeq mRNA ID]], Table6['#name])), 0), 1)</f>
        <v>#N/A</v>
      </c>
      <c r="X3146" s="43"/>
      <c r="Y3146" s="43"/>
      <c r="Z3146" t="s">
        <v>3731</v>
      </c>
      <c r="AA3146" t="s">
        <v>3732</v>
      </c>
      <c r="AB3146">
        <v>1443</v>
      </c>
      <c r="AC3146" t="s">
        <v>3728</v>
      </c>
      <c r="AD3146" t="s">
        <v>27</v>
      </c>
      <c r="AE3146" t="s">
        <v>11999</v>
      </c>
    </row>
    <row r="3147" spans="8:31" hidden="1" x14ac:dyDescent="0.25">
      <c r="H3147" t="s">
        <v>162</v>
      </c>
      <c r="I3147" t="s">
        <v>8495</v>
      </c>
      <c r="J3147" t="s">
        <v>8496</v>
      </c>
      <c r="L3147">
        <v>1359</v>
      </c>
      <c r="M3147" t="s">
        <v>189</v>
      </c>
      <c r="N3147" t="s">
        <v>8497</v>
      </c>
      <c r="P3147" t="s">
        <v>100</v>
      </c>
      <c r="Q3147">
        <v>666</v>
      </c>
      <c r="R3147" t="s">
        <v>98</v>
      </c>
      <c r="S3147" t="s">
        <v>98</v>
      </c>
      <c r="T3147" t="str">
        <f>IF(Transcripts[[#This Row],[List?]]="Y", Transcripts[[#This Row],[RefSeq mRNA ID]]&amp;IF(Transcripts[[#This Row],[Preferred?]]="Y", " (Preferred)", ""), "")</f>
        <v/>
      </c>
      <c r="V3147" s="43" t="s">
        <v>18660</v>
      </c>
      <c r="W3147" s="43" t="e">
        <f t="array" ref="W3147">INDEX(Table6[#Data], MATCH(1, ISNUMBER(SEARCH(Transcripts[[#This Row],[RefSeq mRNA ID]], Table6['#name])), 0), 1)</f>
        <v>#N/A</v>
      </c>
      <c r="X3147" s="43"/>
      <c r="Y3147" s="43"/>
      <c r="Z3147" t="s">
        <v>3729</v>
      </c>
      <c r="AC3147" t="s">
        <v>3728</v>
      </c>
      <c r="AD3147" t="s">
        <v>27</v>
      </c>
      <c r="AE3147" t="s">
        <v>3729</v>
      </c>
    </row>
    <row r="3148" spans="8:31" hidden="1" x14ac:dyDescent="0.25">
      <c r="H3148" t="s">
        <v>162</v>
      </c>
      <c r="I3148" t="s">
        <v>8498</v>
      </c>
      <c r="J3148" t="s">
        <v>8499</v>
      </c>
      <c r="L3148">
        <v>1357</v>
      </c>
      <c r="M3148" t="s">
        <v>189</v>
      </c>
      <c r="N3148" t="s">
        <v>8500</v>
      </c>
      <c r="P3148" t="s">
        <v>100</v>
      </c>
      <c r="Q3148">
        <v>666</v>
      </c>
      <c r="R3148" t="s">
        <v>98</v>
      </c>
      <c r="S3148" t="s">
        <v>98</v>
      </c>
      <c r="T3148" t="str">
        <f>IF(Transcripts[[#This Row],[List?]]="Y", Transcripts[[#This Row],[RefSeq mRNA ID]]&amp;IF(Transcripts[[#This Row],[Preferred?]]="Y", " (Preferred)", ""), "")</f>
        <v/>
      </c>
      <c r="V3148" s="43" t="s">
        <v>18660</v>
      </c>
      <c r="W3148" s="43" t="e">
        <f t="array" ref="W3148">INDEX(Table6[#Data], MATCH(1, ISNUMBER(SEARCH(Transcripts[[#This Row],[RefSeq mRNA ID]], Table6['#name])), 0), 1)</f>
        <v>#N/A</v>
      </c>
      <c r="X3148" s="43"/>
      <c r="Y3148" s="43"/>
      <c r="Z3148" t="s">
        <v>3736</v>
      </c>
      <c r="AA3148" t="s">
        <v>3737</v>
      </c>
      <c r="AB3148">
        <v>1401</v>
      </c>
      <c r="AC3148" t="s">
        <v>3728</v>
      </c>
      <c r="AD3148" t="s">
        <v>27</v>
      </c>
      <c r="AE3148" t="s">
        <v>12000</v>
      </c>
    </row>
    <row r="3149" spans="8:31" hidden="1" x14ac:dyDescent="0.25">
      <c r="H3149" t="s">
        <v>162</v>
      </c>
      <c r="I3149" t="s">
        <v>8501</v>
      </c>
      <c r="J3149" t="s">
        <v>8502</v>
      </c>
      <c r="K3149" t="s">
        <v>19960</v>
      </c>
      <c r="L3149">
        <v>2885</v>
      </c>
      <c r="M3149" t="s">
        <v>27</v>
      </c>
      <c r="N3149" t="s">
        <v>8503</v>
      </c>
      <c r="P3149" t="s">
        <v>8504</v>
      </c>
      <c r="Q3149">
        <v>666</v>
      </c>
      <c r="R3149" t="s">
        <v>97</v>
      </c>
      <c r="S3149" t="s">
        <v>97</v>
      </c>
      <c r="T3149" t="str">
        <f>IF(Transcripts[[#This Row],[List?]]="Y", Transcripts[[#This Row],[RefSeq mRNA ID]]&amp;IF(Transcripts[[#This Row],[Preferred?]]="Y", " (Preferred)", ""), "")</f>
        <v>NM_003016.4 (Preferred)</v>
      </c>
      <c r="V3149" s="43" t="s">
        <v>18660</v>
      </c>
      <c r="W3149" s="43" t="e">
        <f t="array" ref="W3149">INDEX(Table6[#Data], MATCH(1, ISNUMBER(SEARCH(Transcripts[[#This Row],[RefSeq mRNA ID]], Table6['#name])), 0), 1)</f>
        <v>#N/A</v>
      </c>
      <c r="X3149" s="43"/>
      <c r="Y3149" s="43"/>
      <c r="Z3149" t="s">
        <v>3741</v>
      </c>
      <c r="AA3149" t="s">
        <v>3742</v>
      </c>
      <c r="AB3149">
        <v>1443</v>
      </c>
      <c r="AC3149" t="s">
        <v>3728</v>
      </c>
      <c r="AD3149" t="s">
        <v>27</v>
      </c>
      <c r="AE3149" t="s">
        <v>12001</v>
      </c>
    </row>
    <row r="3150" spans="8:31" hidden="1" x14ac:dyDescent="0.25">
      <c r="H3150" t="s">
        <v>162</v>
      </c>
      <c r="I3150" t="s">
        <v>8505</v>
      </c>
      <c r="J3150" t="s">
        <v>8506</v>
      </c>
      <c r="K3150" t="s">
        <v>19959</v>
      </c>
      <c r="L3150">
        <v>1927</v>
      </c>
      <c r="M3150" t="s">
        <v>27</v>
      </c>
      <c r="N3150" t="s">
        <v>8507</v>
      </c>
      <c r="P3150" t="s">
        <v>8504</v>
      </c>
      <c r="Q3150">
        <v>666</v>
      </c>
      <c r="R3150" t="s">
        <v>98</v>
      </c>
      <c r="S3150" t="s">
        <v>97</v>
      </c>
      <c r="T3150" t="str">
        <f>IF(Transcripts[[#This Row],[List?]]="Y", Transcripts[[#This Row],[RefSeq mRNA ID]]&amp;IF(Transcripts[[#This Row],[Preferred?]]="Y", " (Preferred)", ""), "")</f>
        <v>NM_001195427.1</v>
      </c>
      <c r="V3150" s="43" t="s">
        <v>18660</v>
      </c>
      <c r="W3150" s="43" t="e">
        <f t="array" ref="W3150">INDEX(Table6[#Data], MATCH(1, ISNUMBER(SEARCH(Transcripts[[#This Row],[RefSeq mRNA ID]], Table6['#name])), 0), 1)</f>
        <v>#N/A</v>
      </c>
      <c r="X3150" s="43"/>
      <c r="Y3150" s="43"/>
      <c r="Z3150" t="s">
        <v>3744</v>
      </c>
      <c r="AA3150" t="s">
        <v>3745</v>
      </c>
      <c r="AB3150">
        <v>450</v>
      </c>
      <c r="AC3150" t="s">
        <v>3728</v>
      </c>
      <c r="AD3150" t="s">
        <v>27</v>
      </c>
      <c r="AE3150" t="s">
        <v>12002</v>
      </c>
    </row>
    <row r="3151" spans="8:31" hidden="1" x14ac:dyDescent="0.25">
      <c r="H3151" t="s">
        <v>162</v>
      </c>
      <c r="I3151" t="s">
        <v>8508</v>
      </c>
      <c r="J3151" t="s">
        <v>8509</v>
      </c>
      <c r="L3151">
        <v>1390</v>
      </c>
      <c r="M3151" t="s">
        <v>27</v>
      </c>
      <c r="N3151" t="s">
        <v>8510</v>
      </c>
      <c r="Q3151">
        <v>630</v>
      </c>
      <c r="R3151" t="s">
        <v>98</v>
      </c>
      <c r="S3151" t="s">
        <v>98</v>
      </c>
      <c r="T3151" t="str">
        <f>IF(Transcripts[[#This Row],[List?]]="Y", Transcripts[[#This Row],[RefSeq mRNA ID]]&amp;IF(Transcripts[[#This Row],[Preferred?]]="Y", " (Preferred)", ""), "")</f>
        <v/>
      </c>
      <c r="V3151" s="43" t="s">
        <v>18660</v>
      </c>
      <c r="W3151" s="43" t="e">
        <f t="array" ref="W3151">INDEX(Table6[#Data], MATCH(1, ISNUMBER(SEARCH(Transcripts[[#This Row],[RefSeq mRNA ID]], Table6['#name])), 0), 1)</f>
        <v>#N/A</v>
      </c>
      <c r="X3151" s="43"/>
      <c r="Y3151" s="43"/>
      <c r="Z3151" t="s">
        <v>3747</v>
      </c>
      <c r="AA3151" t="s">
        <v>3748</v>
      </c>
      <c r="AB3151">
        <v>24</v>
      </c>
      <c r="AC3151" t="s">
        <v>3728</v>
      </c>
      <c r="AD3151" t="s">
        <v>27</v>
      </c>
      <c r="AE3151" t="s">
        <v>12003</v>
      </c>
    </row>
    <row r="3152" spans="8:31" hidden="1" x14ac:dyDescent="0.25">
      <c r="H3152" t="s">
        <v>162</v>
      </c>
      <c r="I3152" t="s">
        <v>8511</v>
      </c>
      <c r="J3152" t="s">
        <v>8512</v>
      </c>
      <c r="L3152">
        <v>572</v>
      </c>
      <c r="M3152" t="s">
        <v>27</v>
      </c>
      <c r="N3152" t="s">
        <v>8513</v>
      </c>
      <c r="Q3152">
        <v>401</v>
      </c>
      <c r="R3152" t="s">
        <v>98</v>
      </c>
      <c r="S3152" t="s">
        <v>98</v>
      </c>
      <c r="T3152" t="str">
        <f>IF(Transcripts[[#This Row],[List?]]="Y", Transcripts[[#This Row],[RefSeq mRNA ID]]&amp;IF(Transcripts[[#This Row],[Preferred?]]="Y", " (Preferred)", ""), "")</f>
        <v/>
      </c>
      <c r="V3152" s="43" t="s">
        <v>18660</v>
      </c>
      <c r="W3152" s="43" t="e">
        <f t="array" ref="W3152">INDEX(Table6[#Data], MATCH(1, ISNUMBER(SEARCH(Transcripts[[#This Row],[RefSeq mRNA ID]], Table6['#name])), 0), 1)</f>
        <v>#N/A</v>
      </c>
      <c r="X3152" s="43"/>
      <c r="Y3152" s="43"/>
      <c r="Z3152" t="s">
        <v>7717</v>
      </c>
      <c r="AA3152" t="s">
        <v>7718</v>
      </c>
      <c r="AB3152">
        <v>10383</v>
      </c>
      <c r="AC3152" t="s">
        <v>101</v>
      </c>
      <c r="AD3152" t="s">
        <v>27</v>
      </c>
      <c r="AE3152" t="s">
        <v>12004</v>
      </c>
    </row>
    <row r="3153" spans="8:31" hidden="1" x14ac:dyDescent="0.25">
      <c r="H3153" t="s">
        <v>162</v>
      </c>
      <c r="I3153" t="s">
        <v>8514</v>
      </c>
      <c r="J3153" t="s">
        <v>8515</v>
      </c>
      <c r="L3153">
        <v>561</v>
      </c>
      <c r="M3153" t="s">
        <v>27</v>
      </c>
      <c r="N3153" t="s">
        <v>8516</v>
      </c>
      <c r="Q3153">
        <v>390</v>
      </c>
      <c r="R3153" t="s">
        <v>98</v>
      </c>
      <c r="S3153" t="s">
        <v>98</v>
      </c>
      <c r="T3153" t="str">
        <f>IF(Transcripts[[#This Row],[List?]]="Y", Transcripts[[#This Row],[RefSeq mRNA ID]]&amp;IF(Transcripts[[#This Row],[Preferred?]]="Y", " (Preferred)", ""), "")</f>
        <v/>
      </c>
      <c r="V3153" s="43" t="s">
        <v>18660</v>
      </c>
      <c r="W3153" s="43" t="e">
        <f t="array" ref="W3153">INDEX(Table6[#Data], MATCH(1, ISNUMBER(SEARCH(Transcripts[[#This Row],[RefSeq mRNA ID]], Table6['#name])), 0), 1)</f>
        <v>#N/A</v>
      </c>
      <c r="X3153" s="43"/>
      <c r="Y3153" s="43"/>
      <c r="Z3153" t="s">
        <v>7724</v>
      </c>
      <c r="AA3153" t="s">
        <v>7725</v>
      </c>
      <c r="AB3153">
        <v>10377</v>
      </c>
      <c r="AC3153" t="s">
        <v>101</v>
      </c>
      <c r="AD3153" t="s">
        <v>27</v>
      </c>
      <c r="AE3153" t="s">
        <v>12005</v>
      </c>
    </row>
    <row r="3154" spans="8:31" hidden="1" x14ac:dyDescent="0.25">
      <c r="H3154" t="s">
        <v>162</v>
      </c>
      <c r="I3154" t="s">
        <v>8517</v>
      </c>
      <c r="L3154">
        <v>1518</v>
      </c>
      <c r="M3154" t="s">
        <v>212</v>
      </c>
      <c r="N3154" t="s">
        <v>8518</v>
      </c>
      <c r="P3154" t="s">
        <v>100</v>
      </c>
      <c r="Q3154">
        <v>0</v>
      </c>
      <c r="R3154" t="s">
        <v>98</v>
      </c>
      <c r="S3154" t="s">
        <v>98</v>
      </c>
      <c r="T3154" t="str">
        <f>IF(Transcripts[[#This Row],[List?]]="Y", Transcripts[[#This Row],[RefSeq mRNA ID]]&amp;IF(Transcripts[[#This Row],[Preferred?]]="Y", " (Preferred)", ""), "")</f>
        <v/>
      </c>
      <c r="V3154" s="43" t="s">
        <v>18660</v>
      </c>
      <c r="W3154" s="43" t="e">
        <f t="array" ref="W3154">INDEX(Table6[#Data], MATCH(1, ISNUMBER(SEARCH(Transcripts[[#This Row],[RefSeq mRNA ID]], Table6['#name])), 0), 1)</f>
        <v>#N/A</v>
      </c>
      <c r="X3154" s="43"/>
      <c r="Y3154" s="43"/>
      <c r="Z3154" t="s">
        <v>7728</v>
      </c>
      <c r="AA3154" t="s">
        <v>7729</v>
      </c>
      <c r="AB3154">
        <v>206</v>
      </c>
      <c r="AC3154" t="s">
        <v>101</v>
      </c>
      <c r="AD3154" t="s">
        <v>27</v>
      </c>
      <c r="AE3154" t="s">
        <v>12006</v>
      </c>
    </row>
    <row r="3155" spans="8:31" hidden="1" x14ac:dyDescent="0.25">
      <c r="H3155" t="s">
        <v>162</v>
      </c>
      <c r="I3155" t="s">
        <v>8519</v>
      </c>
      <c r="L3155">
        <v>1001</v>
      </c>
      <c r="M3155" t="s">
        <v>212</v>
      </c>
      <c r="N3155" t="s">
        <v>8520</v>
      </c>
      <c r="P3155" t="s">
        <v>100</v>
      </c>
      <c r="Q3155">
        <v>0</v>
      </c>
      <c r="R3155" t="s">
        <v>98</v>
      </c>
      <c r="S3155" t="s">
        <v>98</v>
      </c>
      <c r="T3155" t="str">
        <f>IF(Transcripts[[#This Row],[List?]]="Y", Transcripts[[#This Row],[RefSeq mRNA ID]]&amp;IF(Transcripts[[#This Row],[Preferred?]]="Y", " (Preferred)", ""), "")</f>
        <v/>
      </c>
      <c r="V3155" s="43" t="s">
        <v>18660</v>
      </c>
      <c r="W3155" s="43" t="e">
        <f t="array" ref="W3155">INDEX(Table6[#Data], MATCH(1, ISNUMBER(SEARCH(Transcripts[[#This Row],[RefSeq mRNA ID]], Table6['#name])), 0), 1)</f>
        <v>#N/A</v>
      </c>
      <c r="X3155" s="43"/>
      <c r="Y3155" s="43"/>
      <c r="Z3155" t="s">
        <v>7713</v>
      </c>
      <c r="AC3155" t="s">
        <v>101</v>
      </c>
      <c r="AD3155" t="s">
        <v>27</v>
      </c>
      <c r="AE3155" t="s">
        <v>7713</v>
      </c>
    </row>
    <row r="3156" spans="8:31" hidden="1" x14ac:dyDescent="0.25">
      <c r="H3156" t="s">
        <v>162</v>
      </c>
      <c r="I3156" t="s">
        <v>8521</v>
      </c>
      <c r="L3156">
        <v>595</v>
      </c>
      <c r="M3156" t="s">
        <v>212</v>
      </c>
      <c r="N3156" t="s">
        <v>8522</v>
      </c>
      <c r="P3156" t="s">
        <v>100</v>
      </c>
      <c r="Q3156">
        <v>0</v>
      </c>
      <c r="R3156" t="s">
        <v>98</v>
      </c>
      <c r="S3156" t="s">
        <v>98</v>
      </c>
      <c r="T3156" t="str">
        <f>IF(Transcripts[[#This Row],[List?]]="Y", Transcripts[[#This Row],[RefSeq mRNA ID]]&amp;IF(Transcripts[[#This Row],[Preferred?]]="Y", " (Preferred)", ""), "")</f>
        <v/>
      </c>
      <c r="V3156" s="43" t="s">
        <v>18660</v>
      </c>
      <c r="W3156" s="43" t="e">
        <f t="array" ref="W3156">INDEX(Table6[#Data], MATCH(1, ISNUMBER(SEARCH(Transcripts[[#This Row],[RefSeq mRNA ID]], Table6['#name])), 0), 1)</f>
        <v>#N/A</v>
      </c>
      <c r="X3156" s="43"/>
      <c r="Y3156" s="43"/>
      <c r="Z3156" t="s">
        <v>7731</v>
      </c>
      <c r="AC3156" t="s">
        <v>101</v>
      </c>
      <c r="AD3156" t="s">
        <v>27</v>
      </c>
      <c r="AE3156" t="s">
        <v>7731</v>
      </c>
    </row>
    <row r="3157" spans="8:31" hidden="1" x14ac:dyDescent="0.25">
      <c r="H3157" t="s">
        <v>162</v>
      </c>
      <c r="I3157" t="s">
        <v>8523</v>
      </c>
      <c r="L3157">
        <v>559</v>
      </c>
      <c r="M3157" t="s">
        <v>212</v>
      </c>
      <c r="N3157" t="s">
        <v>8524</v>
      </c>
      <c r="P3157" t="s">
        <v>100</v>
      </c>
      <c r="Q3157">
        <v>0</v>
      </c>
      <c r="R3157" t="s">
        <v>98</v>
      </c>
      <c r="S3157" t="s">
        <v>98</v>
      </c>
      <c r="T3157" t="str">
        <f>IF(Transcripts[[#This Row],[List?]]="Y", Transcripts[[#This Row],[RefSeq mRNA ID]]&amp;IF(Transcripts[[#This Row],[Preferred?]]="Y", " (Preferred)", ""), "")</f>
        <v/>
      </c>
      <c r="V3157" s="43" t="s">
        <v>18660</v>
      </c>
      <c r="W3157" s="43" t="e">
        <f t="array" ref="W3157">INDEX(Table6[#Data], MATCH(1, ISNUMBER(SEARCH(Transcripts[[#This Row],[RefSeq mRNA ID]], Table6['#name])), 0), 1)</f>
        <v>#N/A</v>
      </c>
      <c r="X3157" s="43"/>
      <c r="Y3157" s="43"/>
      <c r="Z3157" t="s">
        <v>7715</v>
      </c>
      <c r="AC3157" t="s">
        <v>101</v>
      </c>
      <c r="AD3157" t="s">
        <v>27</v>
      </c>
      <c r="AE3157" t="s">
        <v>7715</v>
      </c>
    </row>
    <row r="3158" spans="8:31" hidden="1" x14ac:dyDescent="0.25">
      <c r="H3158" t="s">
        <v>153</v>
      </c>
      <c r="I3158" t="s">
        <v>8545</v>
      </c>
      <c r="J3158" t="s">
        <v>8546</v>
      </c>
      <c r="K3158" t="s">
        <v>19962</v>
      </c>
      <c r="L3158">
        <v>5218</v>
      </c>
      <c r="M3158" t="s">
        <v>27</v>
      </c>
      <c r="N3158" t="s">
        <v>8547</v>
      </c>
      <c r="P3158" t="s">
        <v>8548</v>
      </c>
      <c r="Q3158">
        <v>3807</v>
      </c>
      <c r="R3158" t="s">
        <v>97</v>
      </c>
      <c r="S3158" t="s">
        <v>97</v>
      </c>
      <c r="T3158" t="str">
        <f>IF(Transcripts[[#This Row],[List?]]="Y", Transcripts[[#This Row],[RefSeq mRNA ID]]&amp;IF(Transcripts[[#This Row],[Preferred?]]="Y", " (Preferred)", ""), "")</f>
        <v>NM_001042749.2 (Preferred)</v>
      </c>
      <c r="V3158" s="43" t="s">
        <v>18661</v>
      </c>
      <c r="W3158" s="43" t="e">
        <f t="array" ref="W3158">INDEX(Table6[#Data], MATCH(1, ISNUMBER(SEARCH(Transcripts[[#This Row],[RefSeq mRNA ID]], Table6['#name])), 0), 1)</f>
        <v>#N/A</v>
      </c>
      <c r="X3158" s="43"/>
      <c r="Y3158" s="43"/>
      <c r="Z3158" t="s">
        <v>7721</v>
      </c>
      <c r="AA3158" t="s">
        <v>7722</v>
      </c>
      <c r="AB3158">
        <v>10383</v>
      </c>
      <c r="AC3158" t="s">
        <v>101</v>
      </c>
      <c r="AD3158" t="s">
        <v>27</v>
      </c>
      <c r="AE3158" t="s">
        <v>12007</v>
      </c>
    </row>
    <row r="3159" spans="8:31" hidden="1" x14ac:dyDescent="0.25">
      <c r="H3159" t="s">
        <v>153</v>
      </c>
      <c r="I3159" t="s">
        <v>8549</v>
      </c>
      <c r="J3159" t="s">
        <v>8550</v>
      </c>
      <c r="K3159" t="s">
        <v>19963</v>
      </c>
      <c r="L3159">
        <v>4393</v>
      </c>
      <c r="M3159" t="s">
        <v>27</v>
      </c>
      <c r="N3159" t="s">
        <v>8551</v>
      </c>
      <c r="P3159" t="s">
        <v>8548</v>
      </c>
      <c r="Q3159">
        <v>3807</v>
      </c>
      <c r="R3159" t="s">
        <v>98</v>
      </c>
      <c r="S3159" t="s">
        <v>97</v>
      </c>
      <c r="T3159" t="str">
        <f>IF(Transcripts[[#This Row],[List?]]="Y", Transcripts[[#This Row],[RefSeq mRNA ID]]&amp;IF(Transcripts[[#This Row],[Preferred?]]="Y", " (Preferred)", ""), "")</f>
        <v>NM_001042750.1</v>
      </c>
      <c r="V3159" s="43" t="s">
        <v>18661</v>
      </c>
      <c r="W3159" s="43" t="e">
        <f t="array" ref="W3159">INDEX(Table6[#Data], MATCH(1, ISNUMBER(SEARCH(Transcripts[[#This Row],[RefSeq mRNA ID]], Table6['#name])), 0), 1)</f>
        <v>#N/A</v>
      </c>
      <c r="X3159" s="43"/>
      <c r="Y3159" s="43"/>
      <c r="Z3159" t="s">
        <v>5683</v>
      </c>
      <c r="AA3159" t="s">
        <v>5684</v>
      </c>
      <c r="AB3159">
        <v>1185</v>
      </c>
      <c r="AC3159" t="s">
        <v>5682</v>
      </c>
      <c r="AD3159" t="s">
        <v>27</v>
      </c>
      <c r="AE3159" t="s">
        <v>12008</v>
      </c>
    </row>
    <row r="3160" spans="8:31" hidden="1" x14ac:dyDescent="0.25">
      <c r="H3160" t="s">
        <v>153</v>
      </c>
      <c r="I3160" t="s">
        <v>8538</v>
      </c>
      <c r="J3160" t="s">
        <v>8539</v>
      </c>
      <c r="K3160" t="s">
        <v>19965</v>
      </c>
      <c r="L3160">
        <v>6045</v>
      </c>
      <c r="M3160" t="s">
        <v>27</v>
      </c>
      <c r="N3160" t="s">
        <v>8540</v>
      </c>
      <c r="P3160" t="s">
        <v>8541</v>
      </c>
      <c r="Q3160">
        <v>3696</v>
      </c>
      <c r="R3160" t="s">
        <v>98</v>
      </c>
      <c r="S3160" t="s">
        <v>97</v>
      </c>
      <c r="T3160" t="str">
        <f>IF(Transcripts[[#This Row],[List?]]="Y", Transcripts[[#This Row],[RefSeq mRNA ID]]&amp;IF(Transcripts[[#This Row],[Preferred?]]="Y", " (Preferred)", ""), "")</f>
        <v>NM_001282418.1</v>
      </c>
      <c r="V3160" s="43" t="s">
        <v>18661</v>
      </c>
      <c r="W3160" s="43" t="e">
        <f t="array" ref="W3160">INDEX(Table6[#Data], MATCH(1, ISNUMBER(SEARCH(Transcripts[[#This Row],[RefSeq mRNA ID]], Table6['#name])), 0), 1)</f>
        <v>#N/A</v>
      </c>
      <c r="X3160" s="43"/>
      <c r="Y3160" s="43"/>
      <c r="Z3160" t="s">
        <v>5694</v>
      </c>
      <c r="AA3160" t="s">
        <v>5695</v>
      </c>
      <c r="AB3160">
        <v>1095</v>
      </c>
      <c r="AC3160" t="s">
        <v>5682</v>
      </c>
      <c r="AD3160" t="s">
        <v>27</v>
      </c>
      <c r="AE3160" t="s">
        <v>12009</v>
      </c>
    </row>
    <row r="3161" spans="8:31" hidden="1" x14ac:dyDescent="0.25">
      <c r="H3161" t="s">
        <v>153</v>
      </c>
      <c r="I3161" t="s">
        <v>8542</v>
      </c>
      <c r="J3161" t="s">
        <v>8543</v>
      </c>
      <c r="K3161" t="s">
        <v>19966</v>
      </c>
      <c r="L3161">
        <v>5991</v>
      </c>
      <c r="M3161" t="s">
        <v>27</v>
      </c>
      <c r="N3161" t="s">
        <v>8544</v>
      </c>
      <c r="P3161" t="s">
        <v>8541</v>
      </c>
      <c r="Q3161">
        <v>3696</v>
      </c>
      <c r="R3161" t="s">
        <v>98</v>
      </c>
      <c r="S3161" t="s">
        <v>97</v>
      </c>
      <c r="T3161" t="str">
        <f>IF(Transcripts[[#This Row],[List?]]="Y", Transcripts[[#This Row],[RefSeq mRNA ID]]&amp;IF(Transcripts[[#This Row],[Preferred?]]="Y", " (Preferred)", ""), "")</f>
        <v>NM_006603.4</v>
      </c>
      <c r="V3161" s="43" t="s">
        <v>18661</v>
      </c>
      <c r="W3161" s="43" t="e">
        <f t="array" ref="W3161">INDEX(Table6[#Data], MATCH(1, ISNUMBER(SEARCH(Transcripts[[#This Row],[RefSeq mRNA ID]], Table6['#name])), 0), 1)</f>
        <v>#N/A</v>
      </c>
      <c r="X3161" s="43"/>
      <c r="Y3161" s="43"/>
      <c r="Z3161" t="s">
        <v>5690</v>
      </c>
      <c r="AA3161" t="s">
        <v>5691</v>
      </c>
      <c r="AB3161">
        <v>711</v>
      </c>
      <c r="AC3161" t="s">
        <v>5682</v>
      </c>
      <c r="AD3161" t="s">
        <v>27</v>
      </c>
      <c r="AE3161" t="s">
        <v>12010</v>
      </c>
    </row>
    <row r="3162" spans="8:31" hidden="1" x14ac:dyDescent="0.25">
      <c r="H3162" t="s">
        <v>153</v>
      </c>
      <c r="I3162" t="s">
        <v>8552</v>
      </c>
      <c r="J3162" t="s">
        <v>8553</v>
      </c>
      <c r="K3162" t="s">
        <v>19964</v>
      </c>
      <c r="L3162">
        <v>4281</v>
      </c>
      <c r="M3162" t="s">
        <v>27</v>
      </c>
      <c r="N3162" t="s">
        <v>8554</v>
      </c>
      <c r="P3162" t="s">
        <v>8541</v>
      </c>
      <c r="Q3162">
        <v>3696</v>
      </c>
      <c r="R3162" t="s">
        <v>98</v>
      </c>
      <c r="S3162" t="s">
        <v>97</v>
      </c>
      <c r="T3162" t="str">
        <f>IF(Transcripts[[#This Row],[List?]]="Y", Transcripts[[#This Row],[RefSeq mRNA ID]]&amp;IF(Transcripts[[#This Row],[Preferred?]]="Y", " (Preferred)", ""), "")</f>
        <v>NM_001042751.1</v>
      </c>
      <c r="V3162" s="43" t="s">
        <v>18661</v>
      </c>
      <c r="W3162" s="43" t="e">
        <f t="array" ref="W3162">INDEX(Table6[#Data], MATCH(1, ISNUMBER(SEARCH(Transcripts[[#This Row],[RefSeq mRNA ID]], Table6['#name])), 0), 1)</f>
        <v>#N/A</v>
      </c>
      <c r="X3162" s="43"/>
      <c r="Y3162" s="43"/>
      <c r="Z3162" t="s">
        <v>5698</v>
      </c>
      <c r="AA3162" t="s">
        <v>5699</v>
      </c>
      <c r="AB3162">
        <v>301</v>
      </c>
      <c r="AC3162" t="s">
        <v>5682</v>
      </c>
      <c r="AD3162" t="s">
        <v>27</v>
      </c>
      <c r="AE3162" t="s">
        <v>12011</v>
      </c>
    </row>
    <row r="3163" spans="8:31" hidden="1" x14ac:dyDescent="0.25">
      <c r="H3163" t="s">
        <v>153</v>
      </c>
      <c r="I3163" t="s">
        <v>8555</v>
      </c>
      <c r="J3163" t="s">
        <v>8556</v>
      </c>
      <c r="L3163">
        <v>3838</v>
      </c>
      <c r="M3163" t="s">
        <v>27</v>
      </c>
      <c r="N3163" t="s">
        <v>8557</v>
      </c>
      <c r="Q3163">
        <v>3489</v>
      </c>
      <c r="R3163" t="s">
        <v>98</v>
      </c>
      <c r="S3163" t="s">
        <v>98</v>
      </c>
      <c r="T3163" t="str">
        <f>IF(Transcripts[[#This Row],[List?]]="Y", Transcripts[[#This Row],[RefSeq mRNA ID]]&amp;IF(Transcripts[[#This Row],[Preferred?]]="Y", " (Preferred)", ""), "")</f>
        <v/>
      </c>
      <c r="V3163" s="43" t="s">
        <v>18661</v>
      </c>
      <c r="W3163" s="43" t="e">
        <f t="array" ref="W3163">INDEX(Table6[#Data], MATCH(1, ISNUMBER(SEARCH(Transcripts[[#This Row],[RefSeq mRNA ID]], Table6['#name])), 0), 1)</f>
        <v>#N/A</v>
      </c>
      <c r="X3163" s="43"/>
      <c r="Y3163" s="43"/>
      <c r="Z3163" t="s">
        <v>5687</v>
      </c>
      <c r="AA3163" t="s">
        <v>5688</v>
      </c>
      <c r="AB3163">
        <v>621</v>
      </c>
      <c r="AC3163" t="s">
        <v>5682</v>
      </c>
      <c r="AD3163" t="s">
        <v>27</v>
      </c>
      <c r="AE3163" t="s">
        <v>12012</v>
      </c>
    </row>
    <row r="3164" spans="8:31" hidden="1" x14ac:dyDescent="0.25">
      <c r="H3164" t="s">
        <v>153</v>
      </c>
      <c r="I3164" t="s">
        <v>8558</v>
      </c>
      <c r="J3164" t="s">
        <v>8559</v>
      </c>
      <c r="L3164">
        <v>2089</v>
      </c>
      <c r="M3164" t="s">
        <v>27</v>
      </c>
      <c r="N3164" t="s">
        <v>8560</v>
      </c>
      <c r="Q3164" s="43">
        <v>1644</v>
      </c>
      <c r="R3164" t="s">
        <v>98</v>
      </c>
      <c r="S3164" s="43" t="s">
        <v>98</v>
      </c>
      <c r="T3164" t="str">
        <f>IF(Transcripts[[#This Row],[List?]]="Y", Transcripts[[#This Row],[RefSeq mRNA ID]]&amp;IF(Transcripts[[#This Row],[Preferred?]]="Y", " (Preferred)", ""), "")</f>
        <v/>
      </c>
      <c r="V3164" s="43" t="s">
        <v>18661</v>
      </c>
      <c r="W3164" s="43" t="e">
        <f t="array" ref="W3164">INDEX(Table6[#Data], MATCH(1, ISNUMBER(SEARCH(Transcripts[[#This Row],[RefSeq mRNA ID]], Table6['#name])), 0), 1)</f>
        <v>#N/A</v>
      </c>
      <c r="X3164" s="43"/>
      <c r="Y3164" s="43"/>
      <c r="Z3164" t="s">
        <v>194</v>
      </c>
      <c r="AC3164" t="s">
        <v>186</v>
      </c>
      <c r="AD3164" t="s">
        <v>27</v>
      </c>
      <c r="AE3164" t="s">
        <v>194</v>
      </c>
    </row>
    <row r="3165" spans="8:31" hidden="1" x14ac:dyDescent="0.25">
      <c r="H3165" t="s">
        <v>153</v>
      </c>
      <c r="I3165" t="s">
        <v>8561</v>
      </c>
      <c r="J3165" t="s">
        <v>8562</v>
      </c>
      <c r="L3165">
        <v>798</v>
      </c>
      <c r="M3165" t="s">
        <v>27</v>
      </c>
      <c r="N3165" t="s">
        <v>8563</v>
      </c>
      <c r="Q3165" s="43">
        <v>623</v>
      </c>
      <c r="R3165" t="s">
        <v>98</v>
      </c>
      <c r="S3165" s="43" t="s">
        <v>98</v>
      </c>
      <c r="T3165" t="str">
        <f>IF(Transcripts[[#This Row],[List?]]="Y", Transcripts[[#This Row],[RefSeq mRNA ID]]&amp;IF(Transcripts[[#This Row],[Preferred?]]="Y", " (Preferred)", ""), "")</f>
        <v/>
      </c>
      <c r="V3165" s="43" t="s">
        <v>18661</v>
      </c>
      <c r="W3165" s="43" t="e">
        <f t="array" ref="W3165">INDEX(Table6[#Data], MATCH(1, ISNUMBER(SEARCH(Transcripts[[#This Row],[RefSeq mRNA ID]], Table6['#name])), 0), 1)</f>
        <v>#N/A</v>
      </c>
      <c r="X3165" s="43"/>
      <c r="Y3165" s="43"/>
      <c r="Z3165" t="s">
        <v>203</v>
      </c>
      <c r="AA3165" t="s">
        <v>204</v>
      </c>
      <c r="AB3165">
        <v>1092</v>
      </c>
      <c r="AC3165" t="s">
        <v>186</v>
      </c>
      <c r="AD3165" t="s">
        <v>27</v>
      </c>
      <c r="AE3165" t="s">
        <v>12013</v>
      </c>
    </row>
    <row r="3166" spans="8:31" hidden="1" x14ac:dyDescent="0.25">
      <c r="H3166" t="s">
        <v>153</v>
      </c>
      <c r="I3166" t="s">
        <v>8567</v>
      </c>
      <c r="J3166" t="s">
        <v>8568</v>
      </c>
      <c r="L3166">
        <v>678</v>
      </c>
      <c r="M3166" t="s">
        <v>27</v>
      </c>
      <c r="N3166" t="s">
        <v>8569</v>
      </c>
      <c r="Q3166" s="43">
        <v>507</v>
      </c>
      <c r="R3166" t="s">
        <v>98</v>
      </c>
      <c r="S3166" s="43" t="s">
        <v>98</v>
      </c>
      <c r="T3166" t="str">
        <f>IF(Transcripts[[#This Row],[List?]]="Y", Transcripts[[#This Row],[RefSeq mRNA ID]]&amp;IF(Transcripts[[#This Row],[Preferred?]]="Y", " (Preferred)", ""), "")</f>
        <v/>
      </c>
      <c r="V3166" s="43" t="s">
        <v>18661</v>
      </c>
      <c r="W3166" s="43" t="e">
        <f t="array" ref="W3166">INDEX(Table6[#Data], MATCH(1, ISNUMBER(SEARCH(Transcripts[[#This Row],[RefSeq mRNA ID]], Table6['#name])), 0), 1)</f>
        <v>#N/A</v>
      </c>
      <c r="X3166" s="43"/>
      <c r="Y3166" s="43"/>
      <c r="Z3166" t="s">
        <v>187</v>
      </c>
      <c r="AA3166" t="s">
        <v>188</v>
      </c>
      <c r="AB3166">
        <v>792</v>
      </c>
      <c r="AC3166" t="s">
        <v>186</v>
      </c>
      <c r="AD3166" t="s">
        <v>27</v>
      </c>
      <c r="AE3166" t="s">
        <v>12014</v>
      </c>
    </row>
    <row r="3167" spans="8:31" hidden="1" x14ac:dyDescent="0.25">
      <c r="H3167" t="s">
        <v>153</v>
      </c>
      <c r="I3167" t="s">
        <v>8564</v>
      </c>
      <c r="J3167" t="s">
        <v>8565</v>
      </c>
      <c r="L3167">
        <v>742</v>
      </c>
      <c r="M3167" t="s">
        <v>27</v>
      </c>
      <c r="N3167" t="s">
        <v>8566</v>
      </c>
      <c r="Q3167" s="43">
        <v>462</v>
      </c>
      <c r="R3167" t="s">
        <v>98</v>
      </c>
      <c r="S3167" s="43" t="s">
        <v>98</v>
      </c>
      <c r="T3167" t="str">
        <f>IF(Transcripts[[#This Row],[List?]]="Y", Transcripts[[#This Row],[RefSeq mRNA ID]]&amp;IF(Transcripts[[#This Row],[Preferred?]]="Y", " (Preferred)", ""), "")</f>
        <v/>
      </c>
      <c r="V3167" s="43" t="s">
        <v>18661</v>
      </c>
      <c r="W3167" s="43" t="e">
        <f t="array" ref="W3167">INDEX(Table6[#Data], MATCH(1, ISNUMBER(SEARCH(Transcripts[[#This Row],[RefSeq mRNA ID]], Table6['#name])), 0), 1)</f>
        <v>#N/A</v>
      </c>
      <c r="X3167" s="43"/>
      <c r="Y3167" s="43"/>
      <c r="Z3167" t="s">
        <v>197</v>
      </c>
      <c r="AC3167" t="s">
        <v>186</v>
      </c>
      <c r="AD3167" t="s">
        <v>27</v>
      </c>
      <c r="AE3167" t="s">
        <v>197</v>
      </c>
    </row>
    <row r="3168" spans="8:31" hidden="1" x14ac:dyDescent="0.25">
      <c r="H3168" t="s">
        <v>153</v>
      </c>
      <c r="I3168" t="s">
        <v>8570</v>
      </c>
      <c r="J3168" t="s">
        <v>8571</v>
      </c>
      <c r="L3168">
        <v>676</v>
      </c>
      <c r="M3168" t="s">
        <v>27</v>
      </c>
      <c r="N3168" t="s">
        <v>8572</v>
      </c>
      <c r="Q3168" s="43">
        <v>347</v>
      </c>
      <c r="R3168" t="s">
        <v>98</v>
      </c>
      <c r="S3168" s="43" t="s">
        <v>98</v>
      </c>
      <c r="T3168" t="str">
        <f>IF(Transcripts[[#This Row],[List?]]="Y", Transcripts[[#This Row],[RefSeq mRNA ID]]&amp;IF(Transcripts[[#This Row],[Preferred?]]="Y", " (Preferred)", ""), "")</f>
        <v/>
      </c>
      <c r="V3168" s="43" t="s">
        <v>18661</v>
      </c>
      <c r="W3168" s="43" t="e">
        <f t="array" ref="W3168">INDEX(Table6[#Data], MATCH(1, ISNUMBER(SEARCH(Transcripts[[#This Row],[RefSeq mRNA ID]], Table6['#name])), 0), 1)</f>
        <v>#N/A</v>
      </c>
      <c r="X3168" s="43"/>
      <c r="Y3168" s="43"/>
      <c r="Z3168" t="s">
        <v>191</v>
      </c>
      <c r="AA3168" t="s">
        <v>192</v>
      </c>
      <c r="AB3168">
        <v>228</v>
      </c>
      <c r="AC3168" t="s">
        <v>186</v>
      </c>
      <c r="AD3168" t="s">
        <v>27</v>
      </c>
      <c r="AE3168" t="s">
        <v>12015</v>
      </c>
    </row>
    <row r="3169" spans="8:31" hidden="1" x14ac:dyDescent="0.25">
      <c r="H3169" t="s">
        <v>153</v>
      </c>
      <c r="I3169" t="s">
        <v>8573</v>
      </c>
      <c r="J3169" t="s">
        <v>8574</v>
      </c>
      <c r="L3169">
        <v>385</v>
      </c>
      <c r="M3169" t="s">
        <v>27</v>
      </c>
      <c r="N3169" t="s">
        <v>8575</v>
      </c>
      <c r="Q3169" s="43">
        <v>211</v>
      </c>
      <c r="R3169" t="s">
        <v>98</v>
      </c>
      <c r="S3169" s="43" t="s">
        <v>98</v>
      </c>
      <c r="T3169" t="str">
        <f>IF(Transcripts[[#This Row],[List?]]="Y", Transcripts[[#This Row],[RefSeq mRNA ID]]&amp;IF(Transcripts[[#This Row],[Preferred?]]="Y", " (Preferred)", ""), "")</f>
        <v/>
      </c>
      <c r="V3169" s="43" t="s">
        <v>18661</v>
      </c>
      <c r="W3169" s="43" t="e">
        <f t="array" ref="W3169">INDEX(Table6[#Data], MATCH(1, ISNUMBER(SEARCH(Transcripts[[#This Row],[RefSeq mRNA ID]], Table6['#name])), 0), 1)</f>
        <v>#N/A</v>
      </c>
      <c r="X3169" s="43"/>
      <c r="Y3169" s="43"/>
      <c r="Z3169" t="s">
        <v>208</v>
      </c>
      <c r="AA3169" t="s">
        <v>209</v>
      </c>
      <c r="AB3169">
        <v>1020</v>
      </c>
      <c r="AC3169" t="s">
        <v>186</v>
      </c>
      <c r="AD3169" t="s">
        <v>27</v>
      </c>
      <c r="AE3169" t="s">
        <v>12016</v>
      </c>
    </row>
    <row r="3170" spans="8:31" hidden="1" x14ac:dyDescent="0.25">
      <c r="H3170" t="s">
        <v>153</v>
      </c>
      <c r="I3170" t="s">
        <v>8525</v>
      </c>
      <c r="J3170" t="s">
        <v>8526</v>
      </c>
      <c r="L3170">
        <v>845</v>
      </c>
      <c r="M3170" t="s">
        <v>189</v>
      </c>
      <c r="N3170" t="s">
        <v>8527</v>
      </c>
      <c r="P3170" t="s">
        <v>100</v>
      </c>
      <c r="Q3170" s="43">
        <v>177</v>
      </c>
      <c r="R3170" t="s">
        <v>98</v>
      </c>
      <c r="S3170" s="43" t="s">
        <v>98</v>
      </c>
      <c r="T3170" t="str">
        <f>IF(Transcripts[[#This Row],[List?]]="Y", Transcripts[[#This Row],[RefSeq mRNA ID]]&amp;IF(Transcripts[[#This Row],[Preferred?]]="Y", " (Preferred)", ""), "")</f>
        <v/>
      </c>
      <c r="V3170" s="43" t="s">
        <v>18661</v>
      </c>
      <c r="W3170" s="43" t="e">
        <f t="array" ref="W3170">INDEX(Table6[#Data], MATCH(1, ISNUMBER(SEARCH(Transcripts[[#This Row],[RefSeq mRNA ID]], Table6['#name])), 0), 1)</f>
        <v>#N/A</v>
      </c>
      <c r="X3170" s="43"/>
      <c r="Y3170" s="43"/>
      <c r="Z3170" t="s">
        <v>211</v>
      </c>
      <c r="AC3170" t="s">
        <v>186</v>
      </c>
      <c r="AD3170" t="s">
        <v>27</v>
      </c>
      <c r="AE3170" t="s">
        <v>211</v>
      </c>
    </row>
    <row r="3171" spans="8:31" hidden="1" x14ac:dyDescent="0.25">
      <c r="H3171" t="s">
        <v>153</v>
      </c>
      <c r="I3171" t="s">
        <v>8576</v>
      </c>
      <c r="J3171" t="s">
        <v>8577</v>
      </c>
      <c r="L3171">
        <v>296</v>
      </c>
      <c r="M3171" t="s">
        <v>27</v>
      </c>
      <c r="N3171" t="s">
        <v>8578</v>
      </c>
      <c r="Q3171" s="43">
        <v>120</v>
      </c>
      <c r="R3171" t="s">
        <v>98</v>
      </c>
      <c r="S3171" s="43" t="s">
        <v>98</v>
      </c>
      <c r="T3171" t="str">
        <f>IF(Transcripts[[#This Row],[List?]]="Y", Transcripts[[#This Row],[RefSeq mRNA ID]]&amp;IF(Transcripts[[#This Row],[Preferred?]]="Y", " (Preferred)", ""), "")</f>
        <v/>
      </c>
      <c r="V3171" s="43" t="s">
        <v>18661</v>
      </c>
      <c r="W3171" s="43" t="e">
        <f t="array" ref="W3171">INDEX(Table6[#Data], MATCH(1, ISNUMBER(SEARCH(Transcripts[[#This Row],[RefSeq mRNA ID]], Table6['#name])), 0), 1)</f>
        <v>#N/A</v>
      </c>
      <c r="X3171" s="43"/>
      <c r="Y3171" s="43"/>
      <c r="Z3171" t="s">
        <v>201</v>
      </c>
      <c r="AC3171" t="s">
        <v>186</v>
      </c>
      <c r="AD3171" t="s">
        <v>27</v>
      </c>
      <c r="AE3171" t="s">
        <v>201</v>
      </c>
    </row>
    <row r="3172" spans="8:31" hidden="1" x14ac:dyDescent="0.25">
      <c r="H3172" t="s">
        <v>153</v>
      </c>
      <c r="I3172" t="s">
        <v>8528</v>
      </c>
      <c r="L3172">
        <v>989</v>
      </c>
      <c r="M3172" t="s">
        <v>195</v>
      </c>
      <c r="N3172" t="s">
        <v>8529</v>
      </c>
      <c r="P3172" t="s">
        <v>100</v>
      </c>
      <c r="Q3172" s="43">
        <v>0</v>
      </c>
      <c r="R3172" t="s">
        <v>98</v>
      </c>
      <c r="S3172" s="43" t="s">
        <v>98</v>
      </c>
      <c r="T3172" t="str">
        <f>IF(Transcripts[[#This Row],[List?]]="Y", Transcripts[[#This Row],[RefSeq mRNA ID]]&amp;IF(Transcripts[[#This Row],[Preferred?]]="Y", " (Preferred)", ""), "")</f>
        <v/>
      </c>
      <c r="V3172" s="43" t="s">
        <v>18661</v>
      </c>
      <c r="W3172" s="43" t="e">
        <f t="array" ref="W3172">INDEX(Table6[#Data], MATCH(1, ISNUMBER(SEARCH(Transcripts[[#This Row],[RefSeq mRNA ID]], Table6['#name])), 0), 1)</f>
        <v>#N/A</v>
      </c>
      <c r="X3172" s="43"/>
      <c r="Y3172" s="43"/>
      <c r="Z3172" t="s">
        <v>199</v>
      </c>
      <c r="AC3172" t="s">
        <v>186</v>
      </c>
      <c r="AD3172" t="s">
        <v>27</v>
      </c>
      <c r="AE3172" t="s">
        <v>199</v>
      </c>
    </row>
    <row r="3173" spans="8:31" hidden="1" x14ac:dyDescent="0.25">
      <c r="H3173" t="s">
        <v>153</v>
      </c>
      <c r="I3173" t="s">
        <v>8530</v>
      </c>
      <c r="L3173">
        <v>873</v>
      </c>
      <c r="M3173" t="s">
        <v>195</v>
      </c>
      <c r="N3173" t="s">
        <v>8531</v>
      </c>
      <c r="P3173" t="s">
        <v>100</v>
      </c>
      <c r="Q3173" s="43">
        <v>0</v>
      </c>
      <c r="R3173" t="s">
        <v>98</v>
      </c>
      <c r="S3173" s="43" t="s">
        <v>98</v>
      </c>
      <c r="T3173" t="str">
        <f>IF(Transcripts[[#This Row],[List?]]="Y", Transcripts[[#This Row],[RefSeq mRNA ID]]&amp;IF(Transcripts[[#This Row],[Preferred?]]="Y", " (Preferred)", ""), "")</f>
        <v/>
      </c>
      <c r="V3173" s="43" t="s">
        <v>18661</v>
      </c>
      <c r="W3173" s="43" t="e">
        <f t="array" ref="W3173">INDEX(Table6[#Data], MATCH(1, ISNUMBER(SEARCH(Transcripts[[#This Row],[RefSeq mRNA ID]], Table6['#name])), 0), 1)</f>
        <v>#N/A</v>
      </c>
      <c r="X3173" s="43"/>
      <c r="Y3173" s="43"/>
      <c r="Z3173" t="s">
        <v>6069</v>
      </c>
      <c r="AA3173" t="s">
        <v>6070</v>
      </c>
      <c r="AB3173">
        <v>570</v>
      </c>
      <c r="AC3173" t="s">
        <v>20</v>
      </c>
      <c r="AD3173" t="s">
        <v>27</v>
      </c>
      <c r="AE3173" t="s">
        <v>12017</v>
      </c>
    </row>
    <row r="3174" spans="8:31" hidden="1" x14ac:dyDescent="0.25">
      <c r="H3174" t="s">
        <v>153</v>
      </c>
      <c r="I3174" t="s">
        <v>8532</v>
      </c>
      <c r="L3174">
        <v>864</v>
      </c>
      <c r="M3174" t="s">
        <v>195</v>
      </c>
      <c r="N3174" t="s">
        <v>8533</v>
      </c>
      <c r="P3174" t="s">
        <v>100</v>
      </c>
      <c r="Q3174" s="43">
        <v>0</v>
      </c>
      <c r="R3174" t="s">
        <v>98</v>
      </c>
      <c r="S3174" s="43" t="s">
        <v>98</v>
      </c>
      <c r="T3174" t="str">
        <f>IF(Transcripts[[#This Row],[List?]]="Y", Transcripts[[#This Row],[RefSeq mRNA ID]]&amp;IF(Transcripts[[#This Row],[Preferred?]]="Y", " (Preferred)", ""), "")</f>
        <v/>
      </c>
      <c r="V3174" s="43" t="s">
        <v>18661</v>
      </c>
      <c r="W3174" s="43" t="e">
        <f t="array" ref="W3174">INDEX(Table6[#Data], MATCH(1, ISNUMBER(SEARCH(Transcripts[[#This Row],[RefSeq mRNA ID]], Table6['#name])), 0), 1)</f>
        <v>#N/A</v>
      </c>
      <c r="X3174" s="43"/>
      <c r="Y3174" s="43"/>
      <c r="Z3174" t="s">
        <v>4243</v>
      </c>
      <c r="AA3174" t="s">
        <v>4244</v>
      </c>
      <c r="AB3174">
        <v>1359</v>
      </c>
      <c r="AC3174" t="s">
        <v>112</v>
      </c>
      <c r="AD3174" t="s">
        <v>27</v>
      </c>
      <c r="AE3174" t="s">
        <v>12018</v>
      </c>
    </row>
    <row r="3175" spans="8:31" hidden="1" x14ac:dyDescent="0.25">
      <c r="H3175" t="s">
        <v>153</v>
      </c>
      <c r="I3175" t="s">
        <v>8534</v>
      </c>
      <c r="L3175">
        <v>709</v>
      </c>
      <c r="M3175" t="s">
        <v>195</v>
      </c>
      <c r="N3175" t="s">
        <v>8535</v>
      </c>
      <c r="P3175" t="s">
        <v>100</v>
      </c>
      <c r="Q3175" s="43">
        <v>0</v>
      </c>
      <c r="R3175" t="s">
        <v>98</v>
      </c>
      <c r="S3175" s="43" t="s">
        <v>98</v>
      </c>
      <c r="T3175" t="str">
        <f>IF(Transcripts[[#This Row],[List?]]="Y", Transcripts[[#This Row],[RefSeq mRNA ID]]&amp;IF(Transcripts[[#This Row],[Preferred?]]="Y", " (Preferred)", ""), "")</f>
        <v/>
      </c>
      <c r="V3175" s="43" t="s">
        <v>18661</v>
      </c>
      <c r="W3175" s="43" t="e">
        <f t="array" ref="W3175">INDEX(Table6[#Data], MATCH(1, ISNUMBER(SEARCH(Transcripts[[#This Row],[RefSeq mRNA ID]], Table6['#name])), 0), 1)</f>
        <v>#N/A</v>
      </c>
      <c r="X3175" s="43"/>
      <c r="Y3175" s="43"/>
      <c r="Z3175" t="s">
        <v>4240</v>
      </c>
      <c r="AA3175" t="s">
        <v>4241</v>
      </c>
      <c r="AB3175">
        <v>117</v>
      </c>
      <c r="AC3175" t="s">
        <v>112</v>
      </c>
      <c r="AD3175" t="s">
        <v>27</v>
      </c>
      <c r="AE3175" t="s">
        <v>12019</v>
      </c>
    </row>
    <row r="3176" spans="8:31" hidden="1" x14ac:dyDescent="0.25">
      <c r="H3176" t="s">
        <v>153</v>
      </c>
      <c r="I3176" t="s">
        <v>8536</v>
      </c>
      <c r="L3176">
        <v>356</v>
      </c>
      <c r="M3176" t="s">
        <v>195</v>
      </c>
      <c r="N3176" t="s">
        <v>8537</v>
      </c>
      <c r="P3176" t="s">
        <v>100</v>
      </c>
      <c r="Q3176" s="43">
        <v>0</v>
      </c>
      <c r="R3176" t="s">
        <v>98</v>
      </c>
      <c r="S3176" s="43" t="s">
        <v>98</v>
      </c>
      <c r="T3176" t="str">
        <f>IF(Transcripts[[#This Row],[List?]]="Y", Transcripts[[#This Row],[RefSeq mRNA ID]]&amp;IF(Transcripts[[#This Row],[Preferred?]]="Y", " (Preferred)", ""), "")</f>
        <v/>
      </c>
      <c r="V3176" s="43" t="s">
        <v>18661</v>
      </c>
      <c r="W3176" s="43" t="e">
        <f t="array" ref="W3176">INDEX(Table6[#Data], MATCH(1, ISNUMBER(SEARCH(Transcripts[[#This Row],[RefSeq mRNA ID]], Table6['#name])), 0), 1)</f>
        <v>#N/A</v>
      </c>
      <c r="X3176" s="43"/>
      <c r="Y3176" s="43"/>
      <c r="Z3176" t="s">
        <v>4253</v>
      </c>
      <c r="AA3176" t="s">
        <v>4254</v>
      </c>
      <c r="AB3176">
        <v>939</v>
      </c>
      <c r="AC3176" t="s">
        <v>112</v>
      </c>
      <c r="AD3176" t="s">
        <v>27</v>
      </c>
      <c r="AE3176" t="s">
        <v>12020</v>
      </c>
    </row>
    <row r="3177" spans="8:31" hidden="1" x14ac:dyDescent="0.25">
      <c r="H3177" t="s">
        <v>8579</v>
      </c>
      <c r="I3177" t="s">
        <v>8582</v>
      </c>
      <c r="J3177" t="s">
        <v>8583</v>
      </c>
      <c r="K3177" t="s">
        <v>19968</v>
      </c>
      <c r="L3177">
        <v>5047</v>
      </c>
      <c r="M3177" t="s">
        <v>27</v>
      </c>
      <c r="N3177" t="s">
        <v>8584</v>
      </c>
      <c r="O3177" t="s">
        <v>8585</v>
      </c>
      <c r="P3177" t="s">
        <v>8586</v>
      </c>
      <c r="Q3177" s="43">
        <v>2313</v>
      </c>
      <c r="R3177" t="s">
        <v>97</v>
      </c>
      <c r="S3177" s="43" t="s">
        <v>97</v>
      </c>
      <c r="T3177" t="str">
        <f>IF(Transcripts[[#This Row],[List?]]="Y", Transcripts[[#This Row],[RefSeq mRNA ID]]&amp;IF(Transcripts[[#This Row],[Preferred?]]="Y", " (Preferred)", ""), "")</f>
        <v>NM_139276.2 (Preferred)</v>
      </c>
      <c r="V3177" s="43" t="s">
        <v>18662</v>
      </c>
      <c r="W3177" s="43" t="e">
        <f t="array" ref="W3177">INDEX(Table6[#Data], MATCH(1, ISNUMBER(SEARCH(Transcripts[[#This Row],[RefSeq mRNA ID]], Table6['#name])), 0), 1)</f>
        <v>#N/A</v>
      </c>
      <c r="X3177" s="43"/>
      <c r="Y3177" s="43"/>
      <c r="Z3177" t="s">
        <v>4247</v>
      </c>
      <c r="AA3177" t="s">
        <v>4248</v>
      </c>
      <c r="AB3177">
        <v>1203</v>
      </c>
      <c r="AC3177" t="s">
        <v>112</v>
      </c>
      <c r="AD3177" t="s">
        <v>27</v>
      </c>
      <c r="AE3177" t="s">
        <v>12021</v>
      </c>
    </row>
    <row r="3178" spans="8:31" hidden="1" x14ac:dyDescent="0.25">
      <c r="H3178" t="s">
        <v>8579</v>
      </c>
      <c r="I3178" t="s">
        <v>8591</v>
      </c>
      <c r="J3178" t="s">
        <v>8592</v>
      </c>
      <c r="L3178">
        <v>2772</v>
      </c>
      <c r="M3178" t="s">
        <v>27</v>
      </c>
      <c r="N3178" t="s">
        <v>8593</v>
      </c>
      <c r="P3178" t="s">
        <v>8586</v>
      </c>
      <c r="Q3178" s="43">
        <v>2313</v>
      </c>
      <c r="R3178" t="s">
        <v>98</v>
      </c>
      <c r="S3178" s="43" t="s">
        <v>98</v>
      </c>
      <c r="T3178" t="str">
        <f>IF(Transcripts[[#This Row],[List?]]="Y", Transcripts[[#This Row],[RefSeq mRNA ID]]&amp;IF(Transcripts[[#This Row],[Preferred?]]="Y", " (Preferred)", ""), "")</f>
        <v/>
      </c>
      <c r="V3178" s="43" t="s">
        <v>18662</v>
      </c>
      <c r="W3178" s="43" t="e">
        <f t="array" ref="W3178">INDEX(Table6[#Data], MATCH(1, ISNUMBER(SEARCH(Transcripts[[#This Row],[RefSeq mRNA ID]], Table6['#name])), 0), 1)</f>
        <v>#N/A</v>
      </c>
      <c r="X3178" s="43"/>
      <c r="Y3178" s="43"/>
      <c r="Z3178" t="s">
        <v>4250</v>
      </c>
      <c r="AA3178" t="s">
        <v>4251</v>
      </c>
      <c r="AB3178">
        <v>969</v>
      </c>
      <c r="AC3178" t="s">
        <v>112</v>
      </c>
      <c r="AD3178" t="s">
        <v>27</v>
      </c>
      <c r="AE3178" t="s">
        <v>12022</v>
      </c>
    </row>
    <row r="3179" spans="8:31" hidden="1" x14ac:dyDescent="0.25">
      <c r="H3179" t="s">
        <v>8579</v>
      </c>
      <c r="I3179" t="s">
        <v>8594</v>
      </c>
      <c r="J3179" t="s">
        <v>8595</v>
      </c>
      <c r="K3179" t="s">
        <v>19967</v>
      </c>
      <c r="L3179">
        <v>2633</v>
      </c>
      <c r="M3179" t="s">
        <v>27</v>
      </c>
      <c r="N3179" t="s">
        <v>8596</v>
      </c>
      <c r="P3179" t="s">
        <v>8597</v>
      </c>
      <c r="Q3179" s="43">
        <v>2310</v>
      </c>
      <c r="R3179" t="s">
        <v>98</v>
      </c>
      <c r="S3179" s="43" t="s">
        <v>97</v>
      </c>
      <c r="T3179" t="str">
        <f>IF(Transcripts[[#This Row],[List?]]="Y", Transcripts[[#This Row],[RefSeq mRNA ID]]&amp;IF(Transcripts[[#This Row],[Preferred?]]="Y", " (Preferred)", ""), "")</f>
        <v>NM_003150.3</v>
      </c>
      <c r="V3179" s="43" t="s">
        <v>18662</v>
      </c>
      <c r="W3179" s="43" t="e">
        <f t="array" ref="W3179">INDEX(Table6[#Data], MATCH(1, ISNUMBER(SEARCH(Transcripts[[#This Row],[RefSeq mRNA ID]], Table6['#name])), 0), 1)</f>
        <v>#N/A</v>
      </c>
      <c r="X3179" s="43"/>
      <c r="Y3179" s="43"/>
      <c r="Z3179" t="s">
        <v>8850</v>
      </c>
      <c r="AA3179" t="s">
        <v>8851</v>
      </c>
      <c r="AB3179">
        <v>3498</v>
      </c>
      <c r="AC3179" t="s">
        <v>129</v>
      </c>
      <c r="AD3179" t="s">
        <v>27</v>
      </c>
      <c r="AE3179" t="s">
        <v>12023</v>
      </c>
    </row>
    <row r="3180" spans="8:31" hidden="1" x14ac:dyDescent="0.25">
      <c r="H3180" t="s">
        <v>8579</v>
      </c>
      <c r="I3180" t="s">
        <v>8587</v>
      </c>
      <c r="J3180" t="s">
        <v>8588</v>
      </c>
      <c r="K3180" t="s">
        <v>19969</v>
      </c>
      <c r="L3180">
        <v>3319</v>
      </c>
      <c r="M3180" t="s">
        <v>27</v>
      </c>
      <c r="N3180" t="s">
        <v>8589</v>
      </c>
      <c r="O3180" t="s">
        <v>8585</v>
      </c>
      <c r="P3180" t="s">
        <v>8590</v>
      </c>
      <c r="Q3180">
        <v>2169</v>
      </c>
      <c r="R3180" t="s">
        <v>98</v>
      </c>
      <c r="S3180" t="s">
        <v>97</v>
      </c>
      <c r="T3180" t="str">
        <f>IF(Transcripts[[#This Row],[List?]]="Y", Transcripts[[#This Row],[RefSeq mRNA ID]]&amp;IF(Transcripts[[#This Row],[Preferred?]]="Y", " (Preferred)", ""), "")</f>
        <v>NM_213662.1</v>
      </c>
      <c r="V3180" s="43" t="s">
        <v>18662</v>
      </c>
      <c r="W3180" s="43" t="e">
        <f t="array" ref="W3180">INDEX(Table6[#Data], MATCH(1, ISNUMBER(SEARCH(Transcripts[[#This Row],[RefSeq mRNA ID]], Table6['#name])), 0), 1)</f>
        <v>#N/A</v>
      </c>
      <c r="X3180" s="43"/>
      <c r="Y3180" s="43"/>
      <c r="Z3180" t="s">
        <v>8837</v>
      </c>
      <c r="AA3180" t="s">
        <v>8838</v>
      </c>
      <c r="AB3180">
        <v>6072</v>
      </c>
      <c r="AC3180" t="s">
        <v>129</v>
      </c>
      <c r="AD3180" t="s">
        <v>27</v>
      </c>
      <c r="AE3180" t="s">
        <v>12024</v>
      </c>
    </row>
    <row r="3181" spans="8:31" hidden="1" x14ac:dyDescent="0.25">
      <c r="H3181" t="s">
        <v>8579</v>
      </c>
      <c r="I3181" t="s">
        <v>8598</v>
      </c>
      <c r="J3181" t="s">
        <v>8599</v>
      </c>
      <c r="L3181">
        <v>2615</v>
      </c>
      <c r="M3181" t="s">
        <v>27</v>
      </c>
      <c r="N3181" t="s">
        <v>8600</v>
      </c>
      <c r="Q3181">
        <v>2019</v>
      </c>
      <c r="R3181" t="s">
        <v>98</v>
      </c>
      <c r="S3181" t="s">
        <v>98</v>
      </c>
      <c r="T3181" t="str">
        <f>IF(Transcripts[[#This Row],[List?]]="Y", Transcripts[[#This Row],[RefSeq mRNA ID]]&amp;IF(Transcripts[[#This Row],[Preferred?]]="Y", " (Preferred)", ""), "")</f>
        <v/>
      </c>
      <c r="V3181" s="43" t="s">
        <v>18662</v>
      </c>
      <c r="W3181" s="43" t="e">
        <f t="array" ref="W3181">INDEX(Table6[#Data], MATCH(1, ISNUMBER(SEARCH(Transcripts[[#This Row],[RefSeq mRNA ID]], Table6['#name])), 0), 1)</f>
        <v>#N/A</v>
      </c>
      <c r="X3181" s="43"/>
      <c r="Y3181" s="43"/>
      <c r="Z3181" t="s">
        <v>8847</v>
      </c>
      <c r="AA3181" t="s">
        <v>8848</v>
      </c>
      <c r="AB3181">
        <v>6009</v>
      </c>
      <c r="AC3181" t="s">
        <v>129</v>
      </c>
      <c r="AD3181" t="s">
        <v>27</v>
      </c>
      <c r="AE3181" t="s">
        <v>12025</v>
      </c>
    </row>
    <row r="3182" spans="8:31" hidden="1" x14ac:dyDescent="0.25">
      <c r="H3182" t="s">
        <v>8579</v>
      </c>
      <c r="I3182" t="s">
        <v>8601</v>
      </c>
      <c r="J3182" t="s">
        <v>8602</v>
      </c>
      <c r="L3182">
        <v>571</v>
      </c>
      <c r="M3182" t="s">
        <v>27</v>
      </c>
      <c r="N3182" t="s">
        <v>8603</v>
      </c>
      <c r="Q3182">
        <v>252</v>
      </c>
      <c r="R3182" t="s">
        <v>98</v>
      </c>
      <c r="S3182" t="s">
        <v>98</v>
      </c>
      <c r="T3182" t="str">
        <f>IF(Transcripts[[#This Row],[List?]]="Y", Transcripts[[#This Row],[RefSeq mRNA ID]]&amp;IF(Transcripts[[#This Row],[Preferred?]]="Y", " (Preferred)", ""), "")</f>
        <v/>
      </c>
      <c r="V3182" s="43" t="s">
        <v>18662</v>
      </c>
      <c r="W3182" s="43" t="e">
        <f t="array" ref="W3182">INDEX(Table6[#Data], MATCH(1, ISNUMBER(SEARCH(Transcripts[[#This Row],[RefSeq mRNA ID]], Table6['#name])), 0), 1)</f>
        <v>#N/A</v>
      </c>
      <c r="X3182" s="43"/>
      <c r="Y3182" s="43"/>
      <c r="Z3182" t="s">
        <v>8832</v>
      </c>
      <c r="AA3182" t="s">
        <v>8833</v>
      </c>
      <c r="AB3182">
        <v>3585</v>
      </c>
      <c r="AC3182" t="s">
        <v>129</v>
      </c>
      <c r="AD3182" t="s">
        <v>27</v>
      </c>
      <c r="AE3182" t="s">
        <v>12026</v>
      </c>
    </row>
    <row r="3183" spans="8:31" hidden="1" x14ac:dyDescent="0.25">
      <c r="H3183" t="s">
        <v>8579</v>
      </c>
      <c r="I3183" t="s">
        <v>8580</v>
      </c>
      <c r="L3183">
        <v>1483</v>
      </c>
      <c r="M3183" t="s">
        <v>195</v>
      </c>
      <c r="N3183" t="s">
        <v>8581</v>
      </c>
      <c r="P3183" t="s">
        <v>100</v>
      </c>
      <c r="Q3183">
        <v>0</v>
      </c>
      <c r="R3183" t="s">
        <v>98</v>
      </c>
      <c r="S3183" t="s">
        <v>98</v>
      </c>
      <c r="T3183" t="str">
        <f>IF(Transcripts[[#This Row],[List?]]="Y", Transcripts[[#This Row],[RefSeq mRNA ID]]&amp;IF(Transcripts[[#This Row],[Preferred?]]="Y", " (Preferred)", ""), "")</f>
        <v/>
      </c>
      <c r="V3183" s="43" t="s">
        <v>18662</v>
      </c>
      <c r="W3183" s="43" t="e">
        <f t="array" ref="W3183">INDEX(Table6[#Data], MATCH(1, ISNUMBER(SEARCH(Transcripts[[#This Row],[RefSeq mRNA ID]], Table6['#name])), 0), 1)</f>
        <v>#N/A</v>
      </c>
      <c r="X3183" s="43"/>
      <c r="Y3183" s="43"/>
      <c r="Z3183" t="s">
        <v>8835</v>
      </c>
      <c r="AC3183" t="s">
        <v>129</v>
      </c>
      <c r="AD3183" t="s">
        <v>27</v>
      </c>
      <c r="AE3183" t="s">
        <v>8835</v>
      </c>
    </row>
    <row r="3184" spans="8:31" hidden="1" x14ac:dyDescent="0.25">
      <c r="H3184" t="s">
        <v>8579</v>
      </c>
      <c r="I3184" t="s">
        <v>8604</v>
      </c>
      <c r="L3184">
        <v>1982</v>
      </c>
      <c r="M3184" t="s">
        <v>212</v>
      </c>
      <c r="N3184" t="s">
        <v>8605</v>
      </c>
      <c r="P3184" t="s">
        <v>100</v>
      </c>
      <c r="Q3184">
        <v>0</v>
      </c>
      <c r="R3184" t="s">
        <v>98</v>
      </c>
      <c r="S3184" t="s">
        <v>98</v>
      </c>
      <c r="T3184" t="str">
        <f>IF(Transcripts[[#This Row],[List?]]="Y", Transcripts[[#This Row],[RefSeq mRNA ID]]&amp;IF(Transcripts[[#This Row],[Preferred?]]="Y", " (Preferred)", ""), "")</f>
        <v/>
      </c>
      <c r="V3184" s="43" t="s">
        <v>18662</v>
      </c>
      <c r="W3184" s="43" t="e">
        <f t="array" ref="W3184">INDEX(Table6[#Data], MATCH(1, ISNUMBER(SEARCH(Transcripts[[#This Row],[RefSeq mRNA ID]], Table6['#name])), 0), 1)</f>
        <v>#N/A</v>
      </c>
      <c r="X3184" s="43"/>
      <c r="Y3184" s="43"/>
      <c r="Z3184" t="s">
        <v>8857</v>
      </c>
      <c r="AA3184" t="s">
        <v>8858</v>
      </c>
      <c r="AB3184">
        <v>3504</v>
      </c>
      <c r="AC3184" t="s">
        <v>129</v>
      </c>
      <c r="AD3184" t="s">
        <v>27</v>
      </c>
      <c r="AE3184" t="s">
        <v>12027</v>
      </c>
    </row>
    <row r="3185" spans="8:31" hidden="1" x14ac:dyDescent="0.25">
      <c r="H3185" t="s">
        <v>8579</v>
      </c>
      <c r="I3185" t="s">
        <v>8606</v>
      </c>
      <c r="L3185">
        <v>826</v>
      </c>
      <c r="M3185" t="s">
        <v>212</v>
      </c>
      <c r="N3185" t="s">
        <v>8607</v>
      </c>
      <c r="P3185" t="s">
        <v>100</v>
      </c>
      <c r="Q3185">
        <v>0</v>
      </c>
      <c r="R3185" t="s">
        <v>98</v>
      </c>
      <c r="S3185" t="s">
        <v>98</v>
      </c>
      <c r="T3185" t="str">
        <f>IF(Transcripts[[#This Row],[List?]]="Y", Transcripts[[#This Row],[RefSeq mRNA ID]]&amp;IF(Transcripts[[#This Row],[Preferred?]]="Y", " (Preferred)", ""), "")</f>
        <v/>
      </c>
      <c r="V3185" s="43" t="s">
        <v>18662</v>
      </c>
      <c r="W3185" s="43" t="e">
        <f t="array" ref="W3185">INDEX(Table6[#Data], MATCH(1, ISNUMBER(SEARCH(Transcripts[[#This Row],[RefSeq mRNA ID]], Table6['#name])), 0), 1)</f>
        <v>#N/A</v>
      </c>
      <c r="X3185" s="43"/>
      <c r="Y3185" s="43"/>
      <c r="Z3185" t="s">
        <v>8863</v>
      </c>
      <c r="AC3185" t="s">
        <v>129</v>
      </c>
      <c r="AD3185" t="s">
        <v>27</v>
      </c>
      <c r="AE3185" t="s">
        <v>8863</v>
      </c>
    </row>
    <row r="3186" spans="8:31" hidden="1" x14ac:dyDescent="0.25">
      <c r="H3186" t="s">
        <v>8579</v>
      </c>
      <c r="I3186" t="s">
        <v>8608</v>
      </c>
      <c r="L3186">
        <v>725</v>
      </c>
      <c r="M3186" t="s">
        <v>212</v>
      </c>
      <c r="N3186" t="s">
        <v>8609</v>
      </c>
      <c r="P3186" t="s">
        <v>100</v>
      </c>
      <c r="Q3186">
        <v>0</v>
      </c>
      <c r="R3186" t="s">
        <v>98</v>
      </c>
      <c r="S3186" t="s">
        <v>98</v>
      </c>
      <c r="T3186" t="str">
        <f>IF(Transcripts[[#This Row],[List?]]="Y", Transcripts[[#This Row],[RefSeq mRNA ID]]&amp;IF(Transcripts[[#This Row],[Preferred?]]="Y", " (Preferred)", ""), "")</f>
        <v/>
      </c>
      <c r="V3186" s="43" t="s">
        <v>18662</v>
      </c>
      <c r="W3186" s="43" t="e">
        <f t="array" ref="W3186">INDEX(Table6[#Data], MATCH(1, ISNUMBER(SEARCH(Transcripts[[#This Row],[RefSeq mRNA ID]], Table6['#name])), 0), 1)</f>
        <v>#N/A</v>
      </c>
      <c r="X3186" s="43"/>
      <c r="Y3186" s="43"/>
      <c r="Z3186" t="s">
        <v>8860</v>
      </c>
      <c r="AA3186" t="s">
        <v>8861</v>
      </c>
      <c r="AB3186">
        <v>330</v>
      </c>
      <c r="AC3186" t="s">
        <v>129</v>
      </c>
      <c r="AD3186" t="s">
        <v>27</v>
      </c>
      <c r="AE3186" t="s">
        <v>12028</v>
      </c>
    </row>
    <row r="3187" spans="8:31" hidden="1" x14ac:dyDescent="0.25">
      <c r="H3187" t="s">
        <v>8579</v>
      </c>
      <c r="I3187" t="s">
        <v>8610</v>
      </c>
      <c r="L3187">
        <v>698</v>
      </c>
      <c r="M3187" t="s">
        <v>212</v>
      </c>
      <c r="N3187" t="s">
        <v>8611</v>
      </c>
      <c r="P3187" t="s">
        <v>100</v>
      </c>
      <c r="Q3187">
        <v>0</v>
      </c>
      <c r="R3187" t="s">
        <v>98</v>
      </c>
      <c r="S3187" t="s">
        <v>98</v>
      </c>
      <c r="T3187" t="str">
        <f>IF(Transcripts[[#This Row],[List?]]="Y", Transcripts[[#This Row],[RefSeq mRNA ID]]&amp;IF(Transcripts[[#This Row],[Preferred?]]="Y", " (Preferred)", ""), "")</f>
        <v/>
      </c>
      <c r="V3187" s="43" t="s">
        <v>18662</v>
      </c>
      <c r="W3187" s="43" t="e">
        <f t="array" ref="W3187">INDEX(Table6[#Data], MATCH(1, ISNUMBER(SEARCH(Transcripts[[#This Row],[RefSeq mRNA ID]], Table6['#name])), 0), 1)</f>
        <v>#N/A</v>
      </c>
      <c r="X3187" s="43"/>
      <c r="Y3187" s="43"/>
      <c r="Z3187" t="s">
        <v>8840</v>
      </c>
      <c r="AA3187" t="s">
        <v>8841</v>
      </c>
      <c r="AB3187">
        <v>6009</v>
      </c>
      <c r="AC3187" t="s">
        <v>129</v>
      </c>
      <c r="AD3187" t="s">
        <v>27</v>
      </c>
      <c r="AE3187" t="s">
        <v>12029</v>
      </c>
    </row>
    <row r="3188" spans="8:31" hidden="1" x14ac:dyDescent="0.25">
      <c r="H3188" t="s">
        <v>8579</v>
      </c>
      <c r="I3188" t="s">
        <v>8612</v>
      </c>
      <c r="L3188">
        <v>559</v>
      </c>
      <c r="M3188" t="s">
        <v>212</v>
      </c>
      <c r="N3188" t="s">
        <v>8613</v>
      </c>
      <c r="P3188" t="s">
        <v>100</v>
      </c>
      <c r="Q3188">
        <v>0</v>
      </c>
      <c r="R3188" t="s">
        <v>98</v>
      </c>
      <c r="S3188" t="s">
        <v>98</v>
      </c>
      <c r="T3188" t="str">
        <f>IF(Transcripts[[#This Row],[List?]]="Y", Transcripts[[#This Row],[RefSeq mRNA ID]]&amp;IF(Transcripts[[#This Row],[Preferred?]]="Y", " (Preferred)", ""), "")</f>
        <v/>
      </c>
      <c r="V3188" s="43" t="s">
        <v>18662</v>
      </c>
      <c r="W3188" s="43" t="e">
        <f t="array" ref="W3188">INDEX(Table6[#Data], MATCH(1, ISNUMBER(SEARCH(Transcripts[[#This Row],[RefSeq mRNA ID]], Table6['#name])), 0), 1)</f>
        <v>#N/A</v>
      </c>
      <c r="X3188" s="43"/>
      <c r="Y3188" s="43"/>
      <c r="Z3188" t="s">
        <v>8844</v>
      </c>
      <c r="AA3188" t="s">
        <v>8845</v>
      </c>
      <c r="AB3188">
        <v>3585</v>
      </c>
      <c r="AC3188" t="s">
        <v>129</v>
      </c>
      <c r="AD3188" t="s">
        <v>27</v>
      </c>
      <c r="AE3188" t="s">
        <v>12030</v>
      </c>
    </row>
    <row r="3189" spans="8:31" hidden="1" x14ac:dyDescent="0.25">
      <c r="H3189" t="s">
        <v>8579</v>
      </c>
      <c r="I3189" t="s">
        <v>8614</v>
      </c>
      <c r="L3189">
        <v>517</v>
      </c>
      <c r="M3189" t="s">
        <v>212</v>
      </c>
      <c r="N3189" t="s">
        <v>8615</v>
      </c>
      <c r="P3189" t="s">
        <v>100</v>
      </c>
      <c r="Q3189">
        <v>0</v>
      </c>
      <c r="R3189" t="s">
        <v>98</v>
      </c>
      <c r="S3189" t="s">
        <v>98</v>
      </c>
      <c r="T3189" t="str">
        <f>IF(Transcripts[[#This Row],[List?]]="Y", Transcripts[[#This Row],[RefSeq mRNA ID]]&amp;IF(Transcripts[[#This Row],[Preferred?]]="Y", " (Preferred)", ""), "")</f>
        <v/>
      </c>
      <c r="V3189" s="43" t="s">
        <v>18662</v>
      </c>
      <c r="W3189" s="43" t="e">
        <f t="array" ref="W3189">INDEX(Table6[#Data], MATCH(1, ISNUMBER(SEARCH(Transcripts[[#This Row],[RefSeq mRNA ID]], Table6['#name])), 0), 1)</f>
        <v>#N/A</v>
      </c>
      <c r="X3189" s="43"/>
      <c r="Y3189" s="43"/>
      <c r="Z3189" t="s">
        <v>8854</v>
      </c>
      <c r="AA3189" t="s">
        <v>8855</v>
      </c>
      <c r="AB3189">
        <v>3498</v>
      </c>
      <c r="AC3189" t="s">
        <v>129</v>
      </c>
      <c r="AD3189" t="s">
        <v>27</v>
      </c>
      <c r="AE3189" t="s">
        <v>12031</v>
      </c>
    </row>
    <row r="3190" spans="8:31" hidden="1" x14ac:dyDescent="0.25">
      <c r="H3190" t="s">
        <v>8579</v>
      </c>
      <c r="I3190" t="s">
        <v>8616</v>
      </c>
      <c r="L3190">
        <v>186</v>
      </c>
      <c r="M3190" t="s">
        <v>212</v>
      </c>
      <c r="N3190" t="s">
        <v>8617</v>
      </c>
      <c r="P3190" t="s">
        <v>100</v>
      </c>
      <c r="Q3190">
        <v>0</v>
      </c>
      <c r="R3190" t="s">
        <v>98</v>
      </c>
      <c r="S3190" t="s">
        <v>98</v>
      </c>
      <c r="T3190" t="str">
        <f>IF(Transcripts[[#This Row],[List?]]="Y", Transcripts[[#This Row],[RefSeq mRNA ID]]&amp;IF(Transcripts[[#This Row],[Preferred?]]="Y", " (Preferred)", ""), "")</f>
        <v/>
      </c>
      <c r="V3190" s="43" t="s">
        <v>18662</v>
      </c>
      <c r="W3190" s="43" t="e">
        <f t="array" ref="W3190">INDEX(Table6[#Data], MATCH(1, ISNUMBER(SEARCH(Transcripts[[#This Row],[RefSeq mRNA ID]], Table6['#name])), 0), 1)</f>
        <v>#N/A</v>
      </c>
      <c r="X3190" s="43"/>
      <c r="Y3190" s="43"/>
      <c r="Z3190" t="s">
        <v>6167</v>
      </c>
      <c r="AC3190" t="s">
        <v>6161</v>
      </c>
      <c r="AD3190" t="s">
        <v>27</v>
      </c>
      <c r="AE3190" t="s">
        <v>6167</v>
      </c>
    </row>
    <row r="3191" spans="8:31" hidden="1" x14ac:dyDescent="0.25">
      <c r="H3191" t="s">
        <v>8618</v>
      </c>
      <c r="I3191" t="s">
        <v>8624</v>
      </c>
      <c r="J3191" t="s">
        <v>8625</v>
      </c>
      <c r="K3191" t="s">
        <v>19970</v>
      </c>
      <c r="L3191">
        <v>3328</v>
      </c>
      <c r="M3191" t="s">
        <v>27</v>
      </c>
      <c r="N3191" t="s">
        <v>8626</v>
      </c>
      <c r="O3191" t="s">
        <v>8627</v>
      </c>
      <c r="P3191" t="s">
        <v>8628</v>
      </c>
      <c r="Q3191">
        <v>1302</v>
      </c>
      <c r="R3191" t="s">
        <v>97</v>
      </c>
      <c r="S3191" t="s">
        <v>97</v>
      </c>
      <c r="T3191" t="str">
        <f>IF(Transcripts[[#This Row],[List?]]="Y", Transcripts[[#This Row],[RefSeq mRNA ID]]&amp;IF(Transcripts[[#This Row],[Preferred?]]="Y", " (Preferred)", ""), "")</f>
        <v>NM_000455.4 (Preferred)</v>
      </c>
      <c r="V3191" s="43" t="s">
        <v>18663</v>
      </c>
      <c r="W3191" s="43" t="e">
        <f t="array" ref="W3191">INDEX(Table6[#Data], MATCH(1, ISNUMBER(SEARCH(Transcripts[[#This Row],[RefSeq mRNA ID]], Table6['#name])), 0), 1)</f>
        <v>#N/A</v>
      </c>
      <c r="X3191" s="43"/>
      <c r="Y3191" s="43"/>
      <c r="Z3191" t="s">
        <v>6174</v>
      </c>
      <c r="AA3191" t="s">
        <v>6175</v>
      </c>
      <c r="AB3191">
        <v>2283</v>
      </c>
      <c r="AC3191" t="s">
        <v>6161</v>
      </c>
      <c r="AD3191" t="s">
        <v>27</v>
      </c>
      <c r="AE3191" t="s">
        <v>12032</v>
      </c>
    </row>
    <row r="3192" spans="8:31" hidden="1" x14ac:dyDescent="0.25">
      <c r="H3192" t="s">
        <v>8618</v>
      </c>
      <c r="I3192" t="s">
        <v>8629</v>
      </c>
      <c r="J3192" t="s">
        <v>8630</v>
      </c>
      <c r="L3192">
        <v>844</v>
      </c>
      <c r="M3192" t="s">
        <v>27</v>
      </c>
      <c r="N3192" t="s">
        <v>8631</v>
      </c>
      <c r="Q3192">
        <v>844</v>
      </c>
      <c r="R3192" t="s">
        <v>98</v>
      </c>
      <c r="S3192" t="s">
        <v>98</v>
      </c>
      <c r="T3192" t="str">
        <f>IF(Transcripts[[#This Row],[List?]]="Y", Transcripts[[#This Row],[RefSeq mRNA ID]]&amp;IF(Transcripts[[#This Row],[Preferred?]]="Y", " (Preferred)", ""), "")</f>
        <v/>
      </c>
      <c r="V3192" s="43" t="s">
        <v>18663</v>
      </c>
      <c r="W3192" s="43" t="e">
        <f t="array" ref="W3192">INDEX(Table6[#Data], MATCH(1, ISNUMBER(SEARCH(Transcripts[[#This Row],[RefSeq mRNA ID]], Table6['#name])), 0), 1)</f>
        <v>#N/A</v>
      </c>
      <c r="X3192" s="43"/>
      <c r="Y3192" s="43"/>
      <c r="Z3192" t="s">
        <v>6162</v>
      </c>
      <c r="AA3192" t="s">
        <v>6163</v>
      </c>
      <c r="AB3192">
        <v>1167</v>
      </c>
      <c r="AC3192" t="s">
        <v>6161</v>
      </c>
      <c r="AD3192" t="s">
        <v>27</v>
      </c>
      <c r="AE3192" t="s">
        <v>12033</v>
      </c>
    </row>
    <row r="3193" spans="8:31" hidden="1" x14ac:dyDescent="0.25">
      <c r="H3193" t="s">
        <v>8618</v>
      </c>
      <c r="I3193" t="s">
        <v>8632</v>
      </c>
      <c r="J3193" t="s">
        <v>8633</v>
      </c>
      <c r="L3193">
        <v>505</v>
      </c>
      <c r="M3193" t="s">
        <v>27</v>
      </c>
      <c r="N3193" t="s">
        <v>8634</v>
      </c>
      <c r="Q3193">
        <v>460</v>
      </c>
      <c r="R3193" t="s">
        <v>98</v>
      </c>
      <c r="S3193" t="s">
        <v>98</v>
      </c>
      <c r="T3193" t="str">
        <f>IF(Transcripts[[#This Row],[List?]]="Y", Transcripts[[#This Row],[RefSeq mRNA ID]]&amp;IF(Transcripts[[#This Row],[Preferred?]]="Y", " (Preferred)", ""), "")</f>
        <v/>
      </c>
      <c r="V3193" s="43" t="s">
        <v>18663</v>
      </c>
      <c r="W3193" s="43" t="e">
        <f t="array" ref="W3193">INDEX(Table6[#Data], MATCH(1, ISNUMBER(SEARCH(Transcripts[[#This Row],[RefSeq mRNA ID]], Table6['#name])), 0), 1)</f>
        <v>#N/A</v>
      </c>
      <c r="X3193" s="43"/>
      <c r="Y3193" s="43"/>
      <c r="Z3193" t="s">
        <v>6187</v>
      </c>
      <c r="AC3193" t="s">
        <v>6161</v>
      </c>
      <c r="AD3193" t="s">
        <v>27</v>
      </c>
      <c r="AE3193" t="s">
        <v>6187</v>
      </c>
    </row>
    <row r="3194" spans="8:31" hidden="1" x14ac:dyDescent="0.25">
      <c r="H3194" t="s">
        <v>8618</v>
      </c>
      <c r="I3194" t="s">
        <v>8619</v>
      </c>
      <c r="J3194" t="s">
        <v>8620</v>
      </c>
      <c r="L3194">
        <v>1338</v>
      </c>
      <c r="M3194" t="s">
        <v>189</v>
      </c>
      <c r="N3194" t="s">
        <v>8621</v>
      </c>
      <c r="Q3194">
        <v>306</v>
      </c>
      <c r="R3194" t="s">
        <v>98</v>
      </c>
      <c r="S3194" t="s">
        <v>98</v>
      </c>
      <c r="T3194" t="str">
        <f>IF(Transcripts[[#This Row],[List?]]="Y", Transcripts[[#This Row],[RefSeq mRNA ID]]&amp;IF(Transcripts[[#This Row],[Preferred?]]="Y", " (Preferred)", ""), "")</f>
        <v/>
      </c>
      <c r="V3194" s="43" t="s">
        <v>18663</v>
      </c>
      <c r="W3194" s="43" t="e">
        <f t="array" ref="W3194">INDEX(Table6[#Data], MATCH(1, ISNUMBER(SEARCH(Transcripts[[#This Row],[RefSeq mRNA ID]], Table6['#name])), 0), 1)</f>
        <v>#N/A</v>
      </c>
      <c r="X3194" s="43"/>
      <c r="Y3194" s="43"/>
      <c r="Z3194" t="s">
        <v>6169</v>
      </c>
      <c r="AA3194" t="s">
        <v>6170</v>
      </c>
      <c r="AB3194">
        <v>2373</v>
      </c>
      <c r="AC3194" t="s">
        <v>6161</v>
      </c>
      <c r="AD3194" t="s">
        <v>27</v>
      </c>
      <c r="AE3194" t="s">
        <v>12034</v>
      </c>
    </row>
    <row r="3195" spans="8:31" hidden="1" x14ac:dyDescent="0.25">
      <c r="H3195" t="s">
        <v>8618</v>
      </c>
      <c r="I3195" t="s">
        <v>8622</v>
      </c>
      <c r="L3195">
        <v>400</v>
      </c>
      <c r="M3195" t="s">
        <v>195</v>
      </c>
      <c r="N3195" t="s">
        <v>8623</v>
      </c>
      <c r="Q3195">
        <v>0</v>
      </c>
      <c r="R3195" t="s">
        <v>98</v>
      </c>
      <c r="S3195" t="s">
        <v>98</v>
      </c>
      <c r="T3195" t="str">
        <f>IF(Transcripts[[#This Row],[List?]]="Y", Transcripts[[#This Row],[RefSeq mRNA ID]]&amp;IF(Transcripts[[#This Row],[Preferred?]]="Y", " (Preferred)", ""), "")</f>
        <v/>
      </c>
      <c r="V3195" s="43" t="s">
        <v>18663</v>
      </c>
      <c r="W3195" s="43" t="e">
        <f t="array" ref="W3195">INDEX(Table6[#Data], MATCH(1, ISNUMBER(SEARCH(Transcripts[[#This Row],[RefSeq mRNA ID]], Table6['#name])), 0), 1)</f>
        <v>#N/A</v>
      </c>
      <c r="X3195" s="43"/>
      <c r="Y3195" s="43"/>
      <c r="Z3195" t="s">
        <v>6182</v>
      </c>
      <c r="AA3195" t="s">
        <v>6183</v>
      </c>
      <c r="AB3195">
        <v>2391</v>
      </c>
      <c r="AC3195" t="s">
        <v>6161</v>
      </c>
      <c r="AD3195" t="s">
        <v>27</v>
      </c>
      <c r="AE3195" t="s">
        <v>12035</v>
      </c>
    </row>
    <row r="3196" spans="8:31" hidden="1" x14ac:dyDescent="0.25">
      <c r="H3196" t="s">
        <v>8618</v>
      </c>
      <c r="I3196" t="s">
        <v>8635</v>
      </c>
      <c r="L3196">
        <v>3553</v>
      </c>
      <c r="M3196" t="s">
        <v>212</v>
      </c>
      <c r="N3196" t="s">
        <v>8636</v>
      </c>
      <c r="Q3196">
        <v>0</v>
      </c>
      <c r="R3196" t="s">
        <v>98</v>
      </c>
      <c r="S3196" t="s">
        <v>98</v>
      </c>
      <c r="T3196" t="str">
        <f>IF(Transcripts[[#This Row],[List?]]="Y", Transcripts[[#This Row],[RefSeq mRNA ID]]&amp;IF(Transcripts[[#This Row],[Preferred?]]="Y", " (Preferred)", ""), "")</f>
        <v/>
      </c>
      <c r="V3196" s="43" t="s">
        <v>18663</v>
      </c>
      <c r="W3196" s="43" t="e">
        <f t="array" ref="W3196">INDEX(Table6[#Data], MATCH(1, ISNUMBER(SEARCH(Transcripts[[#This Row],[RefSeq mRNA ID]], Table6['#name])), 0), 1)</f>
        <v>#N/A</v>
      </c>
      <c r="X3196" s="43"/>
      <c r="Y3196" s="43"/>
      <c r="Z3196" t="s">
        <v>6179</v>
      </c>
      <c r="AA3196" t="s">
        <v>6180</v>
      </c>
      <c r="AB3196">
        <v>2382</v>
      </c>
      <c r="AC3196" t="s">
        <v>6161</v>
      </c>
      <c r="AD3196" t="s">
        <v>27</v>
      </c>
      <c r="AE3196" t="s">
        <v>12036</v>
      </c>
    </row>
    <row r="3197" spans="8:31" hidden="1" x14ac:dyDescent="0.25">
      <c r="H3197" t="s">
        <v>8618</v>
      </c>
      <c r="I3197" t="s">
        <v>8637</v>
      </c>
      <c r="L3197">
        <v>3365</v>
      </c>
      <c r="M3197" t="s">
        <v>212</v>
      </c>
      <c r="N3197" t="s">
        <v>8638</v>
      </c>
      <c r="Q3197">
        <v>0</v>
      </c>
      <c r="R3197" t="s">
        <v>98</v>
      </c>
      <c r="S3197" t="s">
        <v>98</v>
      </c>
      <c r="T3197" t="str">
        <f>IF(Transcripts[[#This Row],[List?]]="Y", Transcripts[[#This Row],[RefSeq mRNA ID]]&amp;IF(Transcripts[[#This Row],[Preferred?]]="Y", " (Preferred)", ""), "")</f>
        <v/>
      </c>
      <c r="V3197" s="43" t="s">
        <v>18663</v>
      </c>
      <c r="W3197" s="43" t="e">
        <f t="array" ref="W3197">INDEX(Table6[#Data], MATCH(1, ISNUMBER(SEARCH(Transcripts[[#This Row],[RefSeq mRNA ID]], Table6['#name])), 0), 1)</f>
        <v>#N/A</v>
      </c>
      <c r="X3197" s="43"/>
      <c r="Y3197" s="43"/>
      <c r="Z3197" t="s">
        <v>6191</v>
      </c>
      <c r="AC3197" t="s">
        <v>6161</v>
      </c>
      <c r="AD3197" t="s">
        <v>27</v>
      </c>
      <c r="AE3197" t="s">
        <v>6191</v>
      </c>
    </row>
    <row r="3198" spans="8:31" hidden="1" x14ac:dyDescent="0.25">
      <c r="H3198" t="s">
        <v>8618</v>
      </c>
      <c r="I3198" t="s">
        <v>8639</v>
      </c>
      <c r="L3198">
        <v>894</v>
      </c>
      <c r="M3198" t="s">
        <v>212</v>
      </c>
      <c r="N3198" t="s">
        <v>8640</v>
      </c>
      <c r="Q3198">
        <v>0</v>
      </c>
      <c r="R3198" t="s">
        <v>98</v>
      </c>
      <c r="S3198" t="s">
        <v>98</v>
      </c>
      <c r="T3198" t="str">
        <f>IF(Transcripts[[#This Row],[List?]]="Y", Transcripts[[#This Row],[RefSeq mRNA ID]]&amp;IF(Transcripts[[#This Row],[Preferred?]]="Y", " (Preferred)", ""), "")</f>
        <v/>
      </c>
      <c r="V3198" s="43" t="s">
        <v>18663</v>
      </c>
      <c r="W3198" s="43" t="e">
        <f t="array" ref="W3198">INDEX(Table6[#Data], MATCH(1, ISNUMBER(SEARCH(Transcripts[[#This Row],[RefSeq mRNA ID]], Table6['#name])), 0), 1)</f>
        <v>#N/A</v>
      </c>
      <c r="X3198" s="43"/>
      <c r="Y3198" s="43"/>
      <c r="Z3198" t="s">
        <v>6189</v>
      </c>
      <c r="AC3198" t="s">
        <v>6161</v>
      </c>
      <c r="AD3198" t="s">
        <v>27</v>
      </c>
      <c r="AE3198" t="s">
        <v>6189</v>
      </c>
    </row>
    <row r="3199" spans="8:31" hidden="1" x14ac:dyDescent="0.25">
      <c r="H3199" t="s">
        <v>8618</v>
      </c>
      <c r="I3199" t="s">
        <v>8641</v>
      </c>
      <c r="L3199">
        <v>761</v>
      </c>
      <c r="M3199" t="s">
        <v>212</v>
      </c>
      <c r="N3199" t="s">
        <v>8642</v>
      </c>
      <c r="Q3199">
        <v>0</v>
      </c>
      <c r="R3199" t="s">
        <v>98</v>
      </c>
      <c r="S3199" t="s">
        <v>98</v>
      </c>
      <c r="T3199" t="str">
        <f>IF(Transcripts[[#This Row],[List?]]="Y", Transcripts[[#This Row],[RefSeq mRNA ID]]&amp;IF(Transcripts[[#This Row],[Preferred?]]="Y", " (Preferred)", ""), "")</f>
        <v/>
      </c>
      <c r="V3199" s="43" t="s">
        <v>18663</v>
      </c>
      <c r="W3199" s="43" t="e">
        <f t="array" ref="W3199">INDEX(Table6[#Data], MATCH(1, ISNUMBER(SEARCH(Transcripts[[#This Row],[RefSeq mRNA ID]], Table6['#name])), 0), 1)</f>
        <v>#N/A</v>
      </c>
      <c r="X3199" s="43"/>
      <c r="Y3199" s="43"/>
      <c r="Z3199" t="s">
        <v>6165</v>
      </c>
      <c r="AC3199" t="s">
        <v>6161</v>
      </c>
      <c r="AD3199" t="s">
        <v>27</v>
      </c>
      <c r="AE3199" t="s">
        <v>6165</v>
      </c>
    </row>
    <row r="3200" spans="8:31" hidden="1" x14ac:dyDescent="0.25">
      <c r="H3200" t="s">
        <v>8643</v>
      </c>
      <c r="I3200" t="s">
        <v>8653</v>
      </c>
      <c r="J3200" t="s">
        <v>8654</v>
      </c>
      <c r="K3200" t="s">
        <v>19972</v>
      </c>
      <c r="L3200">
        <v>1914</v>
      </c>
      <c r="M3200" t="s">
        <v>27</v>
      </c>
      <c r="N3200" t="s">
        <v>8655</v>
      </c>
      <c r="P3200" t="s">
        <v>8656</v>
      </c>
      <c r="Q3200">
        <v>1815</v>
      </c>
      <c r="R3200" t="s">
        <v>98</v>
      </c>
      <c r="S3200" t="s">
        <v>97</v>
      </c>
      <c r="T3200" t="str">
        <f>IF(Transcripts[[#This Row],[List?]]="Y", Transcripts[[#This Row],[RefSeq mRNA ID]]&amp;IF(Transcripts[[#This Row],[Preferred?]]="Y", " (Preferred)", ""), "")</f>
        <v>NM_001272034.1</v>
      </c>
      <c r="V3200" s="43" t="s">
        <v>18664</v>
      </c>
      <c r="W3200" s="43" t="e">
        <f t="array" ref="W3200">INDEX(Table6[#Data], MATCH(1, ISNUMBER(SEARCH(Transcripts[[#This Row],[RefSeq mRNA ID]], Table6['#name])), 0), 1)</f>
        <v>#N/A</v>
      </c>
      <c r="X3200" s="43"/>
      <c r="Y3200" s="43"/>
      <c r="Z3200" t="s">
        <v>6359</v>
      </c>
      <c r="AA3200" t="s">
        <v>6360</v>
      </c>
      <c r="AB3200">
        <v>131</v>
      </c>
      <c r="AC3200" t="s">
        <v>6341</v>
      </c>
      <c r="AD3200" t="s">
        <v>27</v>
      </c>
      <c r="AE3200" t="s">
        <v>12037</v>
      </c>
    </row>
    <row r="3201" spans="8:31" hidden="1" x14ac:dyDescent="0.25">
      <c r="H3201" t="s">
        <v>8643</v>
      </c>
      <c r="I3201" t="s">
        <v>8657</v>
      </c>
      <c r="J3201" t="s">
        <v>8658</v>
      </c>
      <c r="K3201" t="s">
        <v>20216</v>
      </c>
      <c r="L3201">
        <v>1876</v>
      </c>
      <c r="M3201" t="s">
        <v>27</v>
      </c>
      <c r="N3201" t="s">
        <v>8659</v>
      </c>
      <c r="O3201" t="s">
        <v>8660</v>
      </c>
      <c r="P3201" t="s">
        <v>8661</v>
      </c>
      <c r="Q3201">
        <v>1782</v>
      </c>
      <c r="R3201" t="s">
        <v>97</v>
      </c>
      <c r="S3201" t="s">
        <v>97</v>
      </c>
      <c r="T3201" t="str">
        <f>IF(Transcripts[[#This Row],[List?]]="Y", Transcripts[[#This Row],[RefSeq mRNA ID]]&amp;IF(Transcripts[[#This Row],[Preferred?]]="Y", " (Preferred)", ""), "")</f>
        <v>NM_006949.4 (Preferred)</v>
      </c>
      <c r="V3201" s="43" t="s">
        <v>18664</v>
      </c>
      <c r="W3201" s="43" t="e">
        <f t="array" ref="W3201">INDEX(Table6[#Data], MATCH(1, ISNUMBER(SEARCH(Transcripts[[#This Row],[RefSeq mRNA ID]], Table6['#name])), 0), 1)</f>
        <v>#N/A</v>
      </c>
      <c r="X3201" s="43"/>
      <c r="Y3201" s="43"/>
      <c r="Z3201" t="s">
        <v>6342</v>
      </c>
      <c r="AA3201" t="s">
        <v>6343</v>
      </c>
      <c r="AB3201">
        <v>108</v>
      </c>
      <c r="AC3201" t="s">
        <v>6341</v>
      </c>
      <c r="AD3201" t="s">
        <v>27</v>
      </c>
      <c r="AE3201" t="s">
        <v>12038</v>
      </c>
    </row>
    <row r="3202" spans="8:31" hidden="1" x14ac:dyDescent="0.25">
      <c r="H3202" t="s">
        <v>8643</v>
      </c>
      <c r="I3202" t="s">
        <v>8662</v>
      </c>
      <c r="J3202" t="s">
        <v>8663</v>
      </c>
      <c r="K3202" t="s">
        <v>19971</v>
      </c>
      <c r="L3202">
        <v>1859</v>
      </c>
      <c r="M3202" t="s">
        <v>27</v>
      </c>
      <c r="N3202" t="s">
        <v>8664</v>
      </c>
      <c r="P3202" t="s">
        <v>8665</v>
      </c>
      <c r="Q3202">
        <v>1773</v>
      </c>
      <c r="R3202" t="s">
        <v>98</v>
      </c>
      <c r="S3202" t="s">
        <v>97</v>
      </c>
      <c r="T3202" t="str">
        <f>IF(Transcripts[[#This Row],[List?]]="Y", Transcripts[[#This Row],[RefSeq mRNA ID]]&amp;IF(Transcripts[[#This Row],[Preferred?]]="Y", " (Preferred)", ""), "")</f>
        <v>NM_001127396.2</v>
      </c>
      <c r="V3202" s="43" t="s">
        <v>18664</v>
      </c>
      <c r="W3202" s="43" t="e">
        <f t="array" ref="W3202">INDEX(Table6[#Data], MATCH(1, ISNUMBER(SEARCH(Transcripts[[#This Row],[RefSeq mRNA ID]], Table6['#name])), 0), 1)</f>
        <v>#N/A</v>
      </c>
      <c r="X3202" s="43"/>
      <c r="Y3202" s="43"/>
      <c r="Z3202" t="s">
        <v>6351</v>
      </c>
      <c r="AA3202" t="s">
        <v>6352</v>
      </c>
      <c r="AB3202">
        <v>3561</v>
      </c>
      <c r="AC3202" t="s">
        <v>6341</v>
      </c>
      <c r="AD3202" t="s">
        <v>27</v>
      </c>
      <c r="AE3202" t="s">
        <v>12039</v>
      </c>
    </row>
    <row r="3203" spans="8:31" hidden="1" x14ac:dyDescent="0.25">
      <c r="H3203" t="s">
        <v>8643</v>
      </c>
      <c r="I3203" t="s">
        <v>8644</v>
      </c>
      <c r="J3203" t="s">
        <v>8645</v>
      </c>
      <c r="L3203">
        <v>1785</v>
      </c>
      <c r="M3203" t="s">
        <v>189</v>
      </c>
      <c r="N3203" t="s">
        <v>8646</v>
      </c>
      <c r="P3203" t="s">
        <v>100</v>
      </c>
      <c r="Q3203">
        <v>1227</v>
      </c>
      <c r="R3203" t="s">
        <v>98</v>
      </c>
      <c r="S3203" t="s">
        <v>98</v>
      </c>
      <c r="T3203" t="str">
        <f>IF(Transcripts[[#This Row],[List?]]="Y", Transcripts[[#This Row],[RefSeq mRNA ID]]&amp;IF(Transcripts[[#This Row],[Preferred?]]="Y", " (Preferred)", ""), "")</f>
        <v/>
      </c>
      <c r="V3203" s="43" t="s">
        <v>18664</v>
      </c>
      <c r="W3203" s="43" t="e">
        <f t="array" ref="W3203">INDEX(Table6[#Data], MATCH(1, ISNUMBER(SEARCH(Transcripts[[#This Row],[RefSeq mRNA ID]], Table6['#name])), 0), 1)</f>
        <v>#N/A</v>
      </c>
      <c r="X3203" s="43"/>
      <c r="Y3203" s="43"/>
      <c r="Z3203" t="s">
        <v>6348</v>
      </c>
      <c r="AA3203" t="s">
        <v>6349</v>
      </c>
      <c r="AB3203">
        <v>91</v>
      </c>
      <c r="AC3203" t="s">
        <v>6341</v>
      </c>
      <c r="AD3203" t="s">
        <v>27</v>
      </c>
      <c r="AE3203" t="s">
        <v>12040</v>
      </c>
    </row>
    <row r="3204" spans="8:31" hidden="1" x14ac:dyDescent="0.25">
      <c r="H3204" t="s">
        <v>8643</v>
      </c>
      <c r="I3204" t="s">
        <v>8666</v>
      </c>
      <c r="J3204" t="s">
        <v>8667</v>
      </c>
      <c r="L3204">
        <v>770</v>
      </c>
      <c r="M3204" t="s">
        <v>27</v>
      </c>
      <c r="N3204" t="s">
        <v>8668</v>
      </c>
      <c r="Q3204">
        <v>661</v>
      </c>
      <c r="R3204" t="s">
        <v>98</v>
      </c>
      <c r="S3204" t="s">
        <v>98</v>
      </c>
      <c r="T3204" t="str">
        <f>IF(Transcripts[[#This Row],[List?]]="Y", Transcripts[[#This Row],[RefSeq mRNA ID]]&amp;IF(Transcripts[[#This Row],[Preferred?]]="Y", " (Preferred)", ""), "")</f>
        <v/>
      </c>
      <c r="V3204" s="43" t="s">
        <v>18664</v>
      </c>
      <c r="W3204" s="43" t="e">
        <f t="array" ref="W3204">INDEX(Table6[#Data], MATCH(1, ISNUMBER(SEARCH(Transcripts[[#This Row],[RefSeq mRNA ID]], Table6['#name])), 0), 1)</f>
        <v>#N/A</v>
      </c>
      <c r="X3204" s="43"/>
      <c r="Y3204" s="43"/>
      <c r="Z3204" t="s">
        <v>6345</v>
      </c>
      <c r="AA3204" t="s">
        <v>6346</v>
      </c>
      <c r="AB3204">
        <v>84</v>
      </c>
      <c r="AC3204" t="s">
        <v>6341</v>
      </c>
      <c r="AD3204" t="s">
        <v>27</v>
      </c>
      <c r="AE3204" t="s">
        <v>12041</v>
      </c>
    </row>
    <row r="3205" spans="8:31" hidden="1" x14ac:dyDescent="0.25">
      <c r="H3205" t="s">
        <v>8643</v>
      </c>
      <c r="I3205" t="s">
        <v>8647</v>
      </c>
      <c r="J3205" t="s">
        <v>8648</v>
      </c>
      <c r="L3205">
        <v>1523</v>
      </c>
      <c r="M3205" t="s">
        <v>189</v>
      </c>
      <c r="N3205" t="s">
        <v>8649</v>
      </c>
      <c r="P3205" t="s">
        <v>100</v>
      </c>
      <c r="Q3205">
        <v>516</v>
      </c>
      <c r="R3205" t="s">
        <v>98</v>
      </c>
      <c r="S3205" t="s">
        <v>98</v>
      </c>
      <c r="T3205" t="str">
        <f>IF(Transcripts[[#This Row],[List?]]="Y", Transcripts[[#This Row],[RefSeq mRNA ID]]&amp;IF(Transcripts[[#This Row],[Preferred?]]="Y", " (Preferred)", ""), "")</f>
        <v/>
      </c>
      <c r="V3205" s="43" t="s">
        <v>18664</v>
      </c>
      <c r="W3205" s="43" t="e">
        <f t="array" ref="W3205">INDEX(Table6[#Data], MATCH(1, ISNUMBER(SEARCH(Transcripts[[#This Row],[RefSeq mRNA ID]], Table6['#name])), 0), 1)</f>
        <v>#N/A</v>
      </c>
      <c r="X3205" s="43"/>
      <c r="Y3205" s="43"/>
      <c r="Z3205" t="s">
        <v>6356</v>
      </c>
      <c r="AA3205" t="s">
        <v>6357</v>
      </c>
      <c r="AB3205">
        <v>269</v>
      </c>
      <c r="AC3205" t="s">
        <v>6341</v>
      </c>
      <c r="AD3205" t="s">
        <v>27</v>
      </c>
      <c r="AE3205" t="s">
        <v>12042</v>
      </c>
    </row>
    <row r="3206" spans="8:31" hidden="1" x14ac:dyDescent="0.25">
      <c r="H3206" t="s">
        <v>8643</v>
      </c>
      <c r="I3206" t="s">
        <v>8672</v>
      </c>
      <c r="J3206" t="s">
        <v>8673</v>
      </c>
      <c r="L3206">
        <v>552</v>
      </c>
      <c r="M3206" t="s">
        <v>27</v>
      </c>
      <c r="N3206" t="s">
        <v>8674</v>
      </c>
      <c r="Q3206">
        <v>507</v>
      </c>
      <c r="R3206" t="s">
        <v>98</v>
      </c>
      <c r="S3206" t="s">
        <v>98</v>
      </c>
      <c r="T3206" t="str">
        <f>IF(Transcripts[[#This Row],[List?]]="Y", Transcripts[[#This Row],[RefSeq mRNA ID]]&amp;IF(Transcripts[[#This Row],[Preferred?]]="Y", " (Preferred)", ""), "")</f>
        <v/>
      </c>
      <c r="V3206" s="43" t="s">
        <v>18664</v>
      </c>
      <c r="W3206" s="43" t="e">
        <f t="array" ref="W3206">INDEX(Table6[#Data], MATCH(1, ISNUMBER(SEARCH(Transcripts[[#This Row],[RefSeq mRNA ID]], Table6['#name])), 0), 1)</f>
        <v>#N/A</v>
      </c>
      <c r="X3206" s="43"/>
      <c r="Y3206" s="43"/>
      <c r="Z3206" t="s">
        <v>5449</v>
      </c>
      <c r="AA3206" t="s">
        <v>5450</v>
      </c>
      <c r="AB3206">
        <v>2127</v>
      </c>
      <c r="AC3206" t="s">
        <v>5444</v>
      </c>
      <c r="AD3206" t="s">
        <v>27</v>
      </c>
      <c r="AE3206" t="s">
        <v>12043</v>
      </c>
    </row>
    <row r="3207" spans="8:31" hidden="1" x14ac:dyDescent="0.25">
      <c r="H3207" t="s">
        <v>8643</v>
      </c>
      <c r="I3207" t="s">
        <v>8650</v>
      </c>
      <c r="J3207" t="s">
        <v>8651</v>
      </c>
      <c r="L3207">
        <v>811</v>
      </c>
      <c r="M3207" t="s">
        <v>189</v>
      </c>
      <c r="N3207" t="s">
        <v>8652</v>
      </c>
      <c r="P3207" t="s">
        <v>100</v>
      </c>
      <c r="Q3207">
        <v>448</v>
      </c>
      <c r="R3207" t="s">
        <v>98</v>
      </c>
      <c r="S3207" t="s">
        <v>98</v>
      </c>
      <c r="T3207" t="str">
        <f>IF(Transcripts[[#This Row],[List?]]="Y", Transcripts[[#This Row],[RefSeq mRNA ID]]&amp;IF(Transcripts[[#This Row],[Preferred?]]="Y", " (Preferred)", ""), "")</f>
        <v/>
      </c>
      <c r="V3207" s="43" t="s">
        <v>18664</v>
      </c>
      <c r="W3207" s="43" t="e">
        <f t="array" ref="W3207">INDEX(Table6[#Data], MATCH(1, ISNUMBER(SEARCH(Transcripts[[#This Row],[RefSeq mRNA ID]], Table6['#name])), 0), 1)</f>
        <v>#N/A</v>
      </c>
      <c r="X3207" s="43"/>
      <c r="Y3207" s="43"/>
      <c r="Z3207" t="s">
        <v>5454</v>
      </c>
      <c r="AA3207" t="s">
        <v>5455</v>
      </c>
      <c r="AB3207">
        <v>2136</v>
      </c>
      <c r="AC3207" t="s">
        <v>5444</v>
      </c>
      <c r="AD3207" t="s">
        <v>27</v>
      </c>
      <c r="AE3207" t="s">
        <v>12044</v>
      </c>
    </row>
    <row r="3208" spans="8:31" hidden="1" x14ac:dyDescent="0.25">
      <c r="H3208" t="s">
        <v>8643</v>
      </c>
      <c r="I3208" t="s">
        <v>8669</v>
      </c>
      <c r="J3208" t="s">
        <v>8670</v>
      </c>
      <c r="L3208">
        <v>716</v>
      </c>
      <c r="M3208" t="s">
        <v>27</v>
      </c>
      <c r="N3208" t="s">
        <v>8671</v>
      </c>
      <c r="Q3208">
        <v>387</v>
      </c>
      <c r="R3208" t="s">
        <v>98</v>
      </c>
      <c r="S3208" t="s">
        <v>98</v>
      </c>
      <c r="T3208" t="str">
        <f>IF(Transcripts[[#This Row],[List?]]="Y", Transcripts[[#This Row],[RefSeq mRNA ID]]&amp;IF(Transcripts[[#This Row],[Preferred?]]="Y", " (Preferred)", ""), "")</f>
        <v/>
      </c>
      <c r="V3208" s="43" t="s">
        <v>18664</v>
      </c>
      <c r="W3208" s="43" t="e">
        <f t="array" ref="W3208">INDEX(Table6[#Data], MATCH(1, ISNUMBER(SEARCH(Transcripts[[#This Row],[RefSeq mRNA ID]], Table6['#name])), 0), 1)</f>
        <v>#N/A</v>
      </c>
      <c r="X3208" s="43"/>
      <c r="Y3208" s="43"/>
      <c r="Z3208" t="s">
        <v>5460</v>
      </c>
      <c r="AA3208" t="s">
        <v>5461</v>
      </c>
      <c r="AB3208">
        <v>2043</v>
      </c>
      <c r="AC3208" t="s">
        <v>5444</v>
      </c>
      <c r="AD3208" t="s">
        <v>27</v>
      </c>
      <c r="AE3208" t="s">
        <v>12045</v>
      </c>
    </row>
    <row r="3209" spans="8:31" hidden="1" x14ac:dyDescent="0.25">
      <c r="H3209" t="s">
        <v>8643</v>
      </c>
      <c r="I3209" t="s">
        <v>8675</v>
      </c>
      <c r="J3209" t="s">
        <v>8676</v>
      </c>
      <c r="L3209">
        <v>549</v>
      </c>
      <c r="M3209" t="s">
        <v>27</v>
      </c>
      <c r="N3209" t="s">
        <v>8677</v>
      </c>
      <c r="Q3209">
        <v>335</v>
      </c>
      <c r="R3209" t="s">
        <v>98</v>
      </c>
      <c r="S3209" t="s">
        <v>98</v>
      </c>
      <c r="T3209" t="str">
        <f>IF(Transcripts[[#This Row],[List?]]="Y", Transcripts[[#This Row],[RefSeq mRNA ID]]&amp;IF(Transcripts[[#This Row],[Preferred?]]="Y", " (Preferred)", ""), "")</f>
        <v/>
      </c>
      <c r="V3209" s="43" t="s">
        <v>18664</v>
      </c>
      <c r="W3209" s="43" t="e">
        <f t="array" ref="W3209">INDEX(Table6[#Data], MATCH(1, ISNUMBER(SEARCH(Transcripts[[#This Row],[RefSeq mRNA ID]], Table6['#name])), 0), 1)</f>
        <v>#N/A</v>
      </c>
      <c r="X3209" s="43"/>
      <c r="Y3209" s="43"/>
      <c r="Z3209" t="s">
        <v>5457</v>
      </c>
      <c r="AA3209" t="s">
        <v>5458</v>
      </c>
      <c r="AB3209">
        <v>2124</v>
      </c>
      <c r="AC3209" t="s">
        <v>5444</v>
      </c>
      <c r="AD3209" t="s">
        <v>27</v>
      </c>
      <c r="AE3209" t="s">
        <v>12046</v>
      </c>
    </row>
    <row r="3210" spans="8:31" hidden="1" x14ac:dyDescent="0.25">
      <c r="H3210" t="s">
        <v>8643</v>
      </c>
      <c r="I3210" t="s">
        <v>8678</v>
      </c>
      <c r="L3210">
        <v>1974</v>
      </c>
      <c r="M3210" t="s">
        <v>212</v>
      </c>
      <c r="N3210" t="s">
        <v>8679</v>
      </c>
      <c r="P3210" t="s">
        <v>100</v>
      </c>
      <c r="Q3210">
        <v>0</v>
      </c>
      <c r="R3210" t="s">
        <v>98</v>
      </c>
      <c r="S3210" t="s">
        <v>98</v>
      </c>
      <c r="T3210" t="str">
        <f>IF(Transcripts[[#This Row],[List?]]="Y", Transcripts[[#This Row],[RefSeq mRNA ID]]&amp;IF(Transcripts[[#This Row],[Preferred?]]="Y", " (Preferred)", ""), "")</f>
        <v/>
      </c>
      <c r="V3210" s="43" t="s">
        <v>18664</v>
      </c>
      <c r="W3210" s="43" t="e">
        <f t="array" ref="W3210">INDEX(Table6[#Data], MATCH(1, ISNUMBER(SEARCH(Transcripts[[#This Row],[RefSeq mRNA ID]], Table6['#name])), 0), 1)</f>
        <v>#N/A</v>
      </c>
      <c r="X3210" s="43"/>
      <c r="Y3210" s="43"/>
      <c r="Z3210" t="s">
        <v>5473</v>
      </c>
      <c r="AC3210" t="s">
        <v>5444</v>
      </c>
      <c r="AD3210" t="s">
        <v>27</v>
      </c>
      <c r="AE3210" t="s">
        <v>5473</v>
      </c>
    </row>
    <row r="3211" spans="8:31" hidden="1" x14ac:dyDescent="0.25">
      <c r="H3211" t="s">
        <v>8643</v>
      </c>
      <c r="I3211" t="s">
        <v>8680</v>
      </c>
      <c r="L3211">
        <v>821</v>
      </c>
      <c r="M3211" t="s">
        <v>212</v>
      </c>
      <c r="N3211" t="s">
        <v>8681</v>
      </c>
      <c r="P3211" t="s">
        <v>100</v>
      </c>
      <c r="Q3211">
        <v>0</v>
      </c>
      <c r="R3211" t="s">
        <v>98</v>
      </c>
      <c r="S3211" t="s">
        <v>98</v>
      </c>
      <c r="T3211" t="str">
        <f>IF(Transcripts[[#This Row],[List?]]="Y", Transcripts[[#This Row],[RefSeq mRNA ID]]&amp;IF(Transcripts[[#This Row],[Preferred?]]="Y", " (Preferred)", ""), "")</f>
        <v/>
      </c>
      <c r="V3211" s="43" t="s">
        <v>18664</v>
      </c>
      <c r="W3211" s="43" t="e">
        <f t="array" ref="W3211">INDEX(Table6[#Data], MATCH(1, ISNUMBER(SEARCH(Transcripts[[#This Row],[RefSeq mRNA ID]], Table6['#name])), 0), 1)</f>
        <v>#N/A</v>
      </c>
      <c r="X3211" s="43"/>
      <c r="Y3211" s="43"/>
      <c r="Z3211" t="s">
        <v>5464</v>
      </c>
      <c r="AA3211" t="s">
        <v>5465</v>
      </c>
      <c r="AB3211">
        <v>666</v>
      </c>
      <c r="AC3211" t="s">
        <v>5444</v>
      </c>
      <c r="AD3211" t="s">
        <v>27</v>
      </c>
      <c r="AE3211" t="s">
        <v>12047</v>
      </c>
    </row>
    <row r="3212" spans="8:31" hidden="1" x14ac:dyDescent="0.25">
      <c r="H3212" t="s">
        <v>8643</v>
      </c>
      <c r="I3212" t="s">
        <v>8682</v>
      </c>
      <c r="L3212">
        <v>747</v>
      </c>
      <c r="M3212" t="s">
        <v>212</v>
      </c>
      <c r="N3212" t="s">
        <v>8683</v>
      </c>
      <c r="P3212" t="s">
        <v>100</v>
      </c>
      <c r="Q3212">
        <v>0</v>
      </c>
      <c r="R3212" t="s">
        <v>98</v>
      </c>
      <c r="S3212" t="s">
        <v>98</v>
      </c>
      <c r="T3212" t="str">
        <f>IF(Transcripts[[#This Row],[List?]]="Y", Transcripts[[#This Row],[RefSeq mRNA ID]]&amp;IF(Transcripts[[#This Row],[Preferred?]]="Y", " (Preferred)", ""), "")</f>
        <v/>
      </c>
      <c r="V3212" s="43" t="s">
        <v>18664</v>
      </c>
      <c r="W3212" s="43" t="e">
        <f t="array" ref="W3212">INDEX(Table6[#Data], MATCH(1, ISNUMBER(SEARCH(Transcripts[[#This Row],[RefSeq mRNA ID]], Table6['#name])), 0), 1)</f>
        <v>#N/A</v>
      </c>
      <c r="X3212" s="43"/>
      <c r="Y3212" s="43"/>
      <c r="Z3212" t="s">
        <v>5447</v>
      </c>
      <c r="AC3212" t="s">
        <v>5444</v>
      </c>
      <c r="AD3212" t="s">
        <v>27</v>
      </c>
      <c r="AE3212" t="s">
        <v>5447</v>
      </c>
    </row>
    <row r="3213" spans="8:31" hidden="1" x14ac:dyDescent="0.25">
      <c r="H3213" t="s">
        <v>8643</v>
      </c>
      <c r="I3213" t="s">
        <v>8684</v>
      </c>
      <c r="L3213">
        <v>706</v>
      </c>
      <c r="M3213" t="s">
        <v>212</v>
      </c>
      <c r="N3213" t="s">
        <v>8685</v>
      </c>
      <c r="P3213" t="s">
        <v>100</v>
      </c>
      <c r="Q3213">
        <v>0</v>
      </c>
      <c r="R3213" t="s">
        <v>98</v>
      </c>
      <c r="S3213" t="s">
        <v>98</v>
      </c>
      <c r="T3213" t="str">
        <f>IF(Transcripts[[#This Row],[List?]]="Y", Transcripts[[#This Row],[RefSeq mRNA ID]]&amp;IF(Transcripts[[#This Row],[Preferred?]]="Y", " (Preferred)", ""), "")</f>
        <v/>
      </c>
      <c r="V3213" s="43" t="s">
        <v>18664</v>
      </c>
      <c r="W3213" s="43" t="e">
        <f t="array" ref="W3213">INDEX(Table6[#Data], MATCH(1, ISNUMBER(SEARCH(Transcripts[[#This Row],[RefSeq mRNA ID]], Table6['#name])), 0), 1)</f>
        <v>#N/A</v>
      </c>
      <c r="X3213" s="43"/>
      <c r="Y3213" s="43"/>
      <c r="Z3213" t="s">
        <v>5467</v>
      </c>
      <c r="AA3213" t="s">
        <v>5468</v>
      </c>
      <c r="AB3213">
        <v>381</v>
      </c>
      <c r="AC3213" t="s">
        <v>5444</v>
      </c>
      <c r="AD3213" t="s">
        <v>27</v>
      </c>
      <c r="AE3213" t="s">
        <v>12048</v>
      </c>
    </row>
    <row r="3214" spans="8:31" hidden="1" x14ac:dyDescent="0.25">
      <c r="H3214" t="s">
        <v>8643</v>
      </c>
      <c r="I3214" t="s">
        <v>8686</v>
      </c>
      <c r="L3214">
        <v>704</v>
      </c>
      <c r="M3214" t="s">
        <v>212</v>
      </c>
      <c r="N3214" t="s">
        <v>8687</v>
      </c>
      <c r="P3214" t="s">
        <v>100</v>
      </c>
      <c r="Q3214">
        <v>0</v>
      </c>
      <c r="R3214" t="s">
        <v>98</v>
      </c>
      <c r="S3214" t="s">
        <v>98</v>
      </c>
      <c r="T3214" t="str">
        <f>IF(Transcripts[[#This Row],[List?]]="Y", Transcripts[[#This Row],[RefSeq mRNA ID]]&amp;IF(Transcripts[[#This Row],[Preferred?]]="Y", " (Preferred)", ""), "")</f>
        <v/>
      </c>
      <c r="V3214" s="43" t="s">
        <v>18664</v>
      </c>
      <c r="W3214" s="43" t="e">
        <f t="array" ref="W3214">INDEX(Table6[#Data], MATCH(1, ISNUMBER(SEARCH(Transcripts[[#This Row],[RefSeq mRNA ID]], Table6['#name])), 0), 1)</f>
        <v>#N/A</v>
      </c>
      <c r="X3214" s="43"/>
      <c r="Y3214" s="43"/>
      <c r="Z3214" t="s">
        <v>5470</v>
      </c>
      <c r="AA3214" t="s">
        <v>5471</v>
      </c>
      <c r="AB3214">
        <v>333</v>
      </c>
      <c r="AC3214" t="s">
        <v>5444</v>
      </c>
      <c r="AD3214" t="s">
        <v>27</v>
      </c>
      <c r="AE3214" t="s">
        <v>12049</v>
      </c>
    </row>
    <row r="3215" spans="8:31" hidden="1" x14ac:dyDescent="0.25">
      <c r="H3215" t="s">
        <v>8643</v>
      </c>
      <c r="I3215" t="s">
        <v>8688</v>
      </c>
      <c r="L3215">
        <v>632</v>
      </c>
      <c r="M3215" t="s">
        <v>212</v>
      </c>
      <c r="N3215" t="s">
        <v>8689</v>
      </c>
      <c r="P3215" t="s">
        <v>100</v>
      </c>
      <c r="Q3215">
        <v>0</v>
      </c>
      <c r="R3215" t="s">
        <v>98</v>
      </c>
      <c r="S3215" t="s">
        <v>98</v>
      </c>
      <c r="T3215" t="str">
        <f>IF(Transcripts[[#This Row],[List?]]="Y", Transcripts[[#This Row],[RefSeq mRNA ID]]&amp;IF(Transcripts[[#This Row],[Preferred?]]="Y", " (Preferred)", ""), "")</f>
        <v/>
      </c>
      <c r="V3215" s="43" t="s">
        <v>18664</v>
      </c>
      <c r="W3215" s="43" t="e">
        <f t="array" ref="W3215">INDEX(Table6[#Data], MATCH(1, ISNUMBER(SEARCH(Transcripts[[#This Row],[RefSeq mRNA ID]], Table6['#name])), 0), 1)</f>
        <v>#N/A</v>
      </c>
      <c r="X3215" s="43"/>
      <c r="Y3215" s="43"/>
      <c r="Z3215" t="s">
        <v>5445</v>
      </c>
      <c r="AC3215" t="s">
        <v>5444</v>
      </c>
      <c r="AD3215" t="s">
        <v>27</v>
      </c>
      <c r="AE3215" t="s">
        <v>5445</v>
      </c>
    </row>
    <row r="3216" spans="8:31" hidden="1" x14ac:dyDescent="0.25">
      <c r="H3216" t="s">
        <v>8643</v>
      </c>
      <c r="I3216" t="s">
        <v>8690</v>
      </c>
      <c r="L3216">
        <v>589</v>
      </c>
      <c r="M3216" t="s">
        <v>212</v>
      </c>
      <c r="N3216" t="s">
        <v>8691</v>
      </c>
      <c r="P3216" t="s">
        <v>100</v>
      </c>
      <c r="Q3216">
        <v>0</v>
      </c>
      <c r="R3216" t="s">
        <v>98</v>
      </c>
      <c r="S3216" t="s">
        <v>98</v>
      </c>
      <c r="T3216" t="str">
        <f>IF(Transcripts[[#This Row],[List?]]="Y", Transcripts[[#This Row],[RefSeq mRNA ID]]&amp;IF(Transcripts[[#This Row],[Preferred?]]="Y", " (Preferred)", ""), "")</f>
        <v/>
      </c>
      <c r="V3216" s="43" t="s">
        <v>18664</v>
      </c>
      <c r="W3216" s="43" t="e">
        <f t="array" ref="W3216">INDEX(Table6[#Data], MATCH(1, ISNUMBER(SEARCH(Transcripts[[#This Row],[RefSeq mRNA ID]], Table6['#name])), 0), 1)</f>
        <v>#N/A</v>
      </c>
      <c r="X3216" s="43"/>
      <c r="Y3216" s="43"/>
      <c r="Z3216" t="s">
        <v>4862</v>
      </c>
      <c r="AA3216" t="s">
        <v>4863</v>
      </c>
      <c r="AB3216">
        <v>567</v>
      </c>
      <c r="AC3216" t="s">
        <v>18</v>
      </c>
      <c r="AD3216" t="s">
        <v>27</v>
      </c>
      <c r="AE3216" t="s">
        <v>12050</v>
      </c>
    </row>
    <row r="3217" spans="8:31" hidden="1" x14ac:dyDescent="0.25">
      <c r="H3217" t="s">
        <v>8643</v>
      </c>
      <c r="I3217" t="s">
        <v>8692</v>
      </c>
      <c r="L3217">
        <v>472</v>
      </c>
      <c r="M3217" t="s">
        <v>212</v>
      </c>
      <c r="N3217" t="s">
        <v>8693</v>
      </c>
      <c r="P3217" t="s">
        <v>100</v>
      </c>
      <c r="Q3217">
        <v>0</v>
      </c>
      <c r="R3217" t="s">
        <v>98</v>
      </c>
      <c r="S3217" t="s">
        <v>98</v>
      </c>
      <c r="T3217" t="str">
        <f>IF(Transcripts[[#This Row],[List?]]="Y", Transcripts[[#This Row],[RefSeq mRNA ID]]&amp;IF(Transcripts[[#This Row],[Preferred?]]="Y", " (Preferred)", ""), "")</f>
        <v/>
      </c>
      <c r="V3217" s="43" t="s">
        <v>18664</v>
      </c>
      <c r="W3217" s="43" t="e">
        <f t="array" ref="W3217">INDEX(Table6[#Data], MATCH(1, ISNUMBER(SEARCH(Transcripts[[#This Row],[RefSeq mRNA ID]], Table6['#name])), 0), 1)</f>
        <v>#N/A</v>
      </c>
      <c r="X3217" s="43"/>
      <c r="Y3217" s="43"/>
      <c r="Z3217" t="s">
        <v>4873</v>
      </c>
      <c r="AA3217" t="s">
        <v>4874</v>
      </c>
      <c r="AB3217">
        <v>228</v>
      </c>
      <c r="AC3217" t="s">
        <v>18</v>
      </c>
      <c r="AD3217" t="s">
        <v>27</v>
      </c>
      <c r="AE3217" t="s">
        <v>12051</v>
      </c>
    </row>
    <row r="3218" spans="8:31" hidden="1" x14ac:dyDescent="0.25">
      <c r="H3218" t="s">
        <v>8643</v>
      </c>
      <c r="I3218" t="s">
        <v>8694</v>
      </c>
      <c r="L3218">
        <v>430</v>
      </c>
      <c r="M3218" t="s">
        <v>212</v>
      </c>
      <c r="N3218" t="s">
        <v>8695</v>
      </c>
      <c r="P3218" t="s">
        <v>100</v>
      </c>
      <c r="Q3218">
        <v>0</v>
      </c>
      <c r="R3218" t="s">
        <v>98</v>
      </c>
      <c r="S3218" t="s">
        <v>98</v>
      </c>
      <c r="T3218" t="str">
        <f>IF(Transcripts[[#This Row],[List?]]="Y", Transcripts[[#This Row],[RefSeq mRNA ID]]&amp;IF(Transcripts[[#This Row],[Preferred?]]="Y", " (Preferred)", ""), "")</f>
        <v/>
      </c>
      <c r="V3218" s="43" t="s">
        <v>18664</v>
      </c>
      <c r="W3218" s="43" t="e">
        <f t="array" ref="W3218">INDEX(Table6[#Data], MATCH(1, ISNUMBER(SEARCH(Transcripts[[#This Row],[RefSeq mRNA ID]], Table6['#name])), 0), 1)</f>
        <v>#N/A</v>
      </c>
      <c r="X3218" s="43"/>
      <c r="Y3218" s="43"/>
      <c r="Z3218" t="s">
        <v>4869</v>
      </c>
      <c r="AA3218" t="s">
        <v>4870</v>
      </c>
      <c r="AB3218">
        <v>570</v>
      </c>
      <c r="AC3218" t="s">
        <v>18</v>
      </c>
      <c r="AD3218" t="s">
        <v>27</v>
      </c>
      <c r="AE3218" t="s">
        <v>12052</v>
      </c>
    </row>
    <row r="3219" spans="8:31" hidden="1" x14ac:dyDescent="0.25">
      <c r="H3219" t="s">
        <v>8643</v>
      </c>
      <c r="I3219" t="s">
        <v>8696</v>
      </c>
      <c r="L3219">
        <v>385</v>
      </c>
      <c r="M3219" t="s">
        <v>212</v>
      </c>
      <c r="N3219" t="s">
        <v>8697</v>
      </c>
      <c r="P3219" t="s">
        <v>100</v>
      </c>
      <c r="Q3219">
        <v>0</v>
      </c>
      <c r="R3219" t="s">
        <v>98</v>
      </c>
      <c r="S3219" t="s">
        <v>98</v>
      </c>
      <c r="T3219" t="str">
        <f>IF(Transcripts[[#This Row],[List?]]="Y", Transcripts[[#This Row],[RefSeq mRNA ID]]&amp;IF(Transcripts[[#This Row],[Preferred?]]="Y", " (Preferred)", ""), "")</f>
        <v/>
      </c>
      <c r="V3219" s="43" t="s">
        <v>18664</v>
      </c>
      <c r="W3219" s="43" t="e">
        <f t="array" ref="W3219">INDEX(Table6[#Data], MATCH(1, ISNUMBER(SEARCH(Transcripts[[#This Row],[RefSeq mRNA ID]], Table6['#name])), 0), 1)</f>
        <v>#N/A</v>
      </c>
      <c r="X3219" s="43"/>
      <c r="Y3219" s="43"/>
      <c r="Z3219" t="s">
        <v>4866</v>
      </c>
      <c r="AA3219" t="s">
        <v>4867</v>
      </c>
      <c r="AB3219">
        <v>132</v>
      </c>
      <c r="AC3219" t="s">
        <v>18</v>
      </c>
      <c r="AD3219" t="s">
        <v>27</v>
      </c>
      <c r="AE3219" t="s">
        <v>12053</v>
      </c>
    </row>
    <row r="3220" spans="8:31" hidden="1" x14ac:dyDescent="0.25">
      <c r="H3220" t="s">
        <v>8643</v>
      </c>
      <c r="I3220" t="s">
        <v>8698</v>
      </c>
      <c r="L3220">
        <v>295</v>
      </c>
      <c r="M3220" t="s">
        <v>212</v>
      </c>
      <c r="N3220" t="s">
        <v>8699</v>
      </c>
      <c r="P3220" t="s">
        <v>100</v>
      </c>
      <c r="Q3220">
        <v>0</v>
      </c>
      <c r="R3220" t="s">
        <v>98</v>
      </c>
      <c r="S3220" t="s">
        <v>98</v>
      </c>
      <c r="T3220" t="str">
        <f>IF(Transcripts[[#This Row],[List?]]="Y", Transcripts[[#This Row],[RefSeq mRNA ID]]&amp;IF(Transcripts[[#This Row],[Preferred?]]="Y", " (Preferred)", ""), "")</f>
        <v/>
      </c>
      <c r="V3220" s="43" t="s">
        <v>18664</v>
      </c>
      <c r="W3220" s="43" t="e">
        <f t="array" ref="W3220">INDEX(Table6[#Data], MATCH(1, ISNUMBER(SEARCH(Transcripts[[#This Row],[RefSeq mRNA ID]], Table6['#name])), 0), 1)</f>
        <v>#N/A</v>
      </c>
      <c r="X3220" s="43"/>
      <c r="Y3220" s="43"/>
      <c r="Z3220" t="s">
        <v>3014</v>
      </c>
      <c r="AA3220" t="s">
        <v>3015</v>
      </c>
      <c r="AB3220">
        <v>1176</v>
      </c>
      <c r="AC3220" t="s">
        <v>3013</v>
      </c>
      <c r="AD3220" t="s">
        <v>27</v>
      </c>
      <c r="AE3220" t="s">
        <v>12054</v>
      </c>
    </row>
    <row r="3221" spans="8:31" hidden="1" x14ac:dyDescent="0.25">
      <c r="H3221" t="s">
        <v>8700</v>
      </c>
      <c r="I3221" t="s">
        <v>8703</v>
      </c>
      <c r="J3221" t="s">
        <v>8704</v>
      </c>
      <c r="K3221" t="s">
        <v>19976</v>
      </c>
      <c r="L3221">
        <v>5001</v>
      </c>
      <c r="M3221" t="s">
        <v>27</v>
      </c>
      <c r="N3221" t="s">
        <v>8705</v>
      </c>
      <c r="O3221" t="s">
        <v>8706</v>
      </c>
      <c r="P3221" t="s">
        <v>8707</v>
      </c>
      <c r="Q3221">
        <v>1455</v>
      </c>
      <c r="R3221" t="s">
        <v>97</v>
      </c>
      <c r="S3221" t="s">
        <v>97</v>
      </c>
      <c r="T3221" t="str">
        <f>IF(Transcripts[[#This Row],[List?]]="Y", Transcripts[[#This Row],[RefSeq mRNA ID]]&amp;IF(Transcripts[[#This Row],[Preferred?]]="Y", " (Preferred)", ""), "")</f>
        <v>NM_016169.3 (Preferred)</v>
      </c>
      <c r="V3221" s="43" t="s">
        <v>18665</v>
      </c>
      <c r="W3221" s="43" t="e">
        <f t="array" ref="W3221">INDEX(Table6[#Data], MATCH(1, ISNUMBER(SEARCH(Transcripts[[#This Row],[RefSeq mRNA ID]], Table6['#name])), 0), 1)</f>
        <v>#N/A</v>
      </c>
      <c r="X3221" s="43"/>
      <c r="Y3221" s="43"/>
      <c r="Z3221" t="s">
        <v>4501</v>
      </c>
      <c r="AC3221" t="s">
        <v>4487</v>
      </c>
      <c r="AD3221" t="s">
        <v>27</v>
      </c>
      <c r="AE3221" t="s">
        <v>4501</v>
      </c>
    </row>
    <row r="3222" spans="8:31" hidden="1" x14ac:dyDescent="0.25">
      <c r="H3222" t="s">
        <v>8700</v>
      </c>
      <c r="I3222" t="s">
        <v>8708</v>
      </c>
      <c r="J3222" t="s">
        <v>8709</v>
      </c>
      <c r="L3222">
        <v>2601</v>
      </c>
      <c r="M3222" t="s">
        <v>27</v>
      </c>
      <c r="N3222" t="s">
        <v>8710</v>
      </c>
      <c r="Q3222">
        <v>1446</v>
      </c>
      <c r="R3222" t="s">
        <v>98</v>
      </c>
      <c r="S3222" t="s">
        <v>98</v>
      </c>
      <c r="T3222" t="str">
        <f>IF(Transcripts[[#This Row],[List?]]="Y", Transcripts[[#This Row],[RefSeq mRNA ID]]&amp;IF(Transcripts[[#This Row],[Preferred?]]="Y", " (Preferred)", ""), "")</f>
        <v/>
      </c>
      <c r="V3222" s="43" t="s">
        <v>18665</v>
      </c>
      <c r="W3222" s="43" t="e">
        <f t="array" ref="W3222">INDEX(Table6[#Data], MATCH(1, ISNUMBER(SEARCH(Transcripts[[#This Row],[RefSeq mRNA ID]], Table6['#name])), 0), 1)</f>
        <v>#N/A</v>
      </c>
      <c r="X3222" s="43"/>
      <c r="Y3222" s="43"/>
      <c r="Z3222" t="s">
        <v>4495</v>
      </c>
      <c r="AA3222" t="s">
        <v>4496</v>
      </c>
      <c r="AB3222">
        <v>3375</v>
      </c>
      <c r="AC3222" t="s">
        <v>4487</v>
      </c>
      <c r="AD3222" t="s">
        <v>27</v>
      </c>
      <c r="AE3222" t="s">
        <v>12055</v>
      </c>
    </row>
    <row r="3223" spans="8:31" hidden="1" x14ac:dyDescent="0.25">
      <c r="H3223" t="s">
        <v>8700</v>
      </c>
      <c r="I3223" t="s">
        <v>8711</v>
      </c>
      <c r="J3223" t="s">
        <v>8712</v>
      </c>
      <c r="K3223" t="s">
        <v>19975</v>
      </c>
      <c r="L3223">
        <v>1839</v>
      </c>
      <c r="M3223" t="s">
        <v>27</v>
      </c>
      <c r="N3223" t="s">
        <v>8713</v>
      </c>
      <c r="O3223" t="s">
        <v>8706</v>
      </c>
      <c r="P3223" t="s">
        <v>8714</v>
      </c>
      <c r="Q3223">
        <v>1302</v>
      </c>
      <c r="R3223" t="s">
        <v>98</v>
      </c>
      <c r="S3223" t="s">
        <v>97</v>
      </c>
      <c r="T3223" t="str">
        <f>IF(Transcripts[[#This Row],[List?]]="Y", Transcripts[[#This Row],[RefSeq mRNA ID]]&amp;IF(Transcripts[[#This Row],[Preferred?]]="Y", " (Preferred)", ""), "")</f>
        <v>NM_001178133.1</v>
      </c>
      <c r="V3223" s="43" t="s">
        <v>18665</v>
      </c>
      <c r="W3223" s="43" t="e">
        <f t="array" ref="W3223">INDEX(Table6[#Data], MATCH(1, ISNUMBER(SEARCH(Transcripts[[#This Row],[RefSeq mRNA ID]], Table6['#name])), 0), 1)</f>
        <v>#N/A</v>
      </c>
      <c r="X3223" s="43"/>
      <c r="Y3223" s="43"/>
      <c r="Z3223" t="s">
        <v>4498</v>
      </c>
      <c r="AA3223" t="s">
        <v>4499</v>
      </c>
      <c r="AB3223">
        <v>3285</v>
      </c>
      <c r="AC3223" t="s">
        <v>4487</v>
      </c>
      <c r="AD3223" t="s">
        <v>27</v>
      </c>
      <c r="AE3223" t="s">
        <v>12056</v>
      </c>
    </row>
    <row r="3224" spans="8:31" hidden="1" x14ac:dyDescent="0.25">
      <c r="H3224" t="s">
        <v>8700</v>
      </c>
      <c r="I3224" t="s">
        <v>8701</v>
      </c>
      <c r="L3224">
        <v>803</v>
      </c>
      <c r="M3224" t="s">
        <v>195</v>
      </c>
      <c r="N3224" t="s">
        <v>8702</v>
      </c>
      <c r="Q3224">
        <v>0</v>
      </c>
      <c r="R3224" t="s">
        <v>98</v>
      </c>
      <c r="S3224" t="s">
        <v>98</v>
      </c>
      <c r="T3224" t="str">
        <f>IF(Transcripts[[#This Row],[List?]]="Y", Transcripts[[#This Row],[RefSeq mRNA ID]]&amp;IF(Transcripts[[#This Row],[Preferred?]]="Y", " (Preferred)", ""), "")</f>
        <v/>
      </c>
      <c r="V3224" s="43" t="s">
        <v>18665</v>
      </c>
      <c r="W3224" s="43" t="e">
        <f t="array" ref="W3224">INDEX(Table6[#Data], MATCH(1, ISNUMBER(SEARCH(Transcripts[[#This Row],[RefSeq mRNA ID]], Table6['#name])), 0), 1)</f>
        <v>#N/A</v>
      </c>
      <c r="X3224" s="43"/>
      <c r="Y3224" s="43"/>
      <c r="Z3224" t="s">
        <v>4488</v>
      </c>
      <c r="AC3224" t="s">
        <v>4487</v>
      </c>
      <c r="AD3224" t="s">
        <v>27</v>
      </c>
      <c r="AE3224" t="s">
        <v>4488</v>
      </c>
    </row>
    <row r="3225" spans="8:31" hidden="1" x14ac:dyDescent="0.25">
      <c r="H3225" t="s">
        <v>122</v>
      </c>
      <c r="I3225" t="s">
        <v>8715</v>
      </c>
      <c r="J3225" t="s">
        <v>8716</v>
      </c>
      <c r="K3225" t="s">
        <v>19978</v>
      </c>
      <c r="L3225">
        <v>4491</v>
      </c>
      <c r="M3225" t="s">
        <v>27</v>
      </c>
      <c r="N3225" t="s">
        <v>8717</v>
      </c>
      <c r="P3225" t="s">
        <v>8718</v>
      </c>
      <c r="Q3225">
        <v>2220</v>
      </c>
      <c r="R3225" t="s">
        <v>97</v>
      </c>
      <c r="S3225" t="s">
        <v>97</v>
      </c>
      <c r="T3225" t="str">
        <f>IF(Transcripts[[#This Row],[List?]]="Y", Transcripts[[#This Row],[RefSeq mRNA ID]]&amp;IF(Transcripts[[#This Row],[Preferred?]]="Y", " (Preferred)", ""), "")</f>
        <v>NM_015355.3 (Preferred)</v>
      </c>
      <c r="V3225" s="43" t="s">
        <v>18666</v>
      </c>
      <c r="W3225" s="43" t="e">
        <f t="array" ref="W3225">INDEX(Table6[#Data], MATCH(1, ISNUMBER(SEARCH(Transcripts[[#This Row],[RefSeq mRNA ID]], Table6['#name])), 0), 1)</f>
        <v>#N/A</v>
      </c>
      <c r="X3225" s="43"/>
      <c r="Y3225" s="43"/>
      <c r="Z3225" t="s">
        <v>4505</v>
      </c>
      <c r="AC3225" t="s">
        <v>4487</v>
      </c>
      <c r="AD3225" t="s">
        <v>27</v>
      </c>
      <c r="AE3225" t="s">
        <v>4505</v>
      </c>
    </row>
    <row r="3226" spans="8:31" hidden="1" x14ac:dyDescent="0.25">
      <c r="H3226" t="s">
        <v>122</v>
      </c>
      <c r="I3226" t="s">
        <v>8719</v>
      </c>
      <c r="J3226" t="s">
        <v>8720</v>
      </c>
      <c r="K3226" t="s">
        <v>19977</v>
      </c>
      <c r="L3226">
        <v>3977</v>
      </c>
      <c r="M3226" t="s">
        <v>27</v>
      </c>
      <c r="N3226" t="s">
        <v>8721</v>
      </c>
      <c r="Q3226">
        <v>2151</v>
      </c>
      <c r="R3226" t="s">
        <v>98</v>
      </c>
      <c r="S3226" t="s">
        <v>97</v>
      </c>
      <c r="T3226" t="str">
        <f>IF(Transcripts[[#This Row],[List?]]="Y", Transcripts[[#This Row],[RefSeq mRNA ID]]&amp;IF(Transcripts[[#This Row],[Preferred?]]="Y", " (Preferred)", ""), "")</f>
        <v>NM_001321207.1</v>
      </c>
      <c r="V3226" s="43" t="s">
        <v>18666</v>
      </c>
      <c r="W3226" s="43" t="e">
        <f t="array" ref="W3226">INDEX(Table6[#Data], MATCH(1, ISNUMBER(SEARCH(Transcripts[[#This Row],[RefSeq mRNA ID]], Table6['#name])), 0), 1)</f>
        <v>#N/A</v>
      </c>
      <c r="X3226" s="43"/>
      <c r="Y3226" s="43"/>
      <c r="Z3226" t="s">
        <v>4503</v>
      </c>
      <c r="AC3226" t="s">
        <v>4487</v>
      </c>
      <c r="AD3226" t="s">
        <v>27</v>
      </c>
      <c r="AE3226" t="s">
        <v>4503</v>
      </c>
    </row>
    <row r="3227" spans="8:31" hidden="1" x14ac:dyDescent="0.25">
      <c r="H3227" t="s">
        <v>122</v>
      </c>
      <c r="I3227" t="s">
        <v>8722</v>
      </c>
      <c r="L3227">
        <v>1895</v>
      </c>
      <c r="M3227" t="s">
        <v>212</v>
      </c>
      <c r="N3227" t="s">
        <v>8723</v>
      </c>
      <c r="P3227" t="s">
        <v>100</v>
      </c>
      <c r="Q3227">
        <v>0</v>
      </c>
      <c r="R3227" t="s">
        <v>98</v>
      </c>
      <c r="S3227" t="s">
        <v>98</v>
      </c>
      <c r="T3227" t="str">
        <f>IF(Transcripts[[#This Row],[List?]]="Y", Transcripts[[#This Row],[RefSeq mRNA ID]]&amp;IF(Transcripts[[#This Row],[Preferred?]]="Y", " (Preferred)", ""), "")</f>
        <v/>
      </c>
      <c r="V3227" s="43" t="s">
        <v>18666</v>
      </c>
      <c r="W3227" s="43" t="e">
        <f t="array" ref="W3227">INDEX(Table6[#Data], MATCH(1, ISNUMBER(SEARCH(Transcripts[[#This Row],[RefSeq mRNA ID]], Table6['#name])), 0), 1)</f>
        <v>#N/A</v>
      </c>
      <c r="X3227" s="43"/>
      <c r="Y3227" s="43"/>
      <c r="Z3227" t="s">
        <v>4490</v>
      </c>
      <c r="AA3227" t="s">
        <v>4491</v>
      </c>
      <c r="AB3227">
        <v>3375</v>
      </c>
      <c r="AC3227" t="s">
        <v>4487</v>
      </c>
      <c r="AD3227" t="s">
        <v>27</v>
      </c>
      <c r="AE3227" t="s">
        <v>12057</v>
      </c>
    </row>
    <row r="3228" spans="8:31" hidden="1" x14ac:dyDescent="0.25">
      <c r="H3228" t="s">
        <v>122</v>
      </c>
      <c r="I3228" t="s">
        <v>8724</v>
      </c>
      <c r="L3228">
        <v>1367</v>
      </c>
      <c r="M3228" t="s">
        <v>212</v>
      </c>
      <c r="N3228" t="s">
        <v>8725</v>
      </c>
      <c r="P3228" t="s">
        <v>100</v>
      </c>
      <c r="Q3228">
        <v>0</v>
      </c>
      <c r="R3228" t="s">
        <v>98</v>
      </c>
      <c r="S3228" t="s">
        <v>98</v>
      </c>
      <c r="T3228" t="str">
        <f>IF(Transcripts[[#This Row],[List?]]="Y", Transcripts[[#This Row],[RefSeq mRNA ID]]&amp;IF(Transcripts[[#This Row],[Preferred?]]="Y", " (Preferred)", ""), "")</f>
        <v/>
      </c>
      <c r="V3228" s="43" t="s">
        <v>18666</v>
      </c>
      <c r="W3228" s="43" t="e">
        <f t="array" ref="W3228">INDEX(Table6[#Data], MATCH(1, ISNUMBER(SEARCH(Transcripts[[#This Row],[RefSeq mRNA ID]], Table6['#name])), 0), 1)</f>
        <v>#N/A</v>
      </c>
      <c r="X3228" s="43"/>
      <c r="Y3228" s="43"/>
      <c r="Z3228" t="s">
        <v>773</v>
      </c>
      <c r="AC3228" t="s">
        <v>772</v>
      </c>
      <c r="AD3228" t="s">
        <v>27</v>
      </c>
      <c r="AE3228" t="s">
        <v>773</v>
      </c>
    </row>
    <row r="3229" spans="8:31" hidden="1" x14ac:dyDescent="0.25">
      <c r="H3229" t="s">
        <v>18069</v>
      </c>
      <c r="I3229" t="s">
        <v>18070</v>
      </c>
      <c r="J3229" t="s">
        <v>18723</v>
      </c>
      <c r="K3229" t="s">
        <v>20208</v>
      </c>
      <c r="L3229">
        <v>27748</v>
      </c>
      <c r="M3229" t="s">
        <v>27</v>
      </c>
      <c r="N3229" t="s">
        <v>18724</v>
      </c>
      <c r="P3229" t="s">
        <v>18725</v>
      </c>
      <c r="Q3229">
        <v>26394</v>
      </c>
      <c r="R3229" t="s">
        <v>97</v>
      </c>
      <c r="S3229" t="s">
        <v>97</v>
      </c>
      <c r="T3229" t="str">
        <f>IF(Transcripts[[#This Row],[List?]]="Y", Transcripts[[#This Row],[RefSeq mRNA ID]]&amp;IF(Transcripts[[#This Row],[Preferred?]]="Y", " (Preferred)", ""), "")</f>
        <v>NM_182961.4 (Preferred)</v>
      </c>
      <c r="V3229" s="43"/>
      <c r="W3229" s="43" t="e">
        <f t="array" ref="W3229">INDEX(Table6[#Data], MATCH(1, ISNUMBER(SEARCH(Transcripts[[#This Row],[RefSeq mRNA ID]], Table6['#name])), 0), 1)</f>
        <v>#N/A</v>
      </c>
      <c r="X3229" s="43"/>
      <c r="Y3229" s="43"/>
      <c r="Z3229" t="s">
        <v>777</v>
      </c>
      <c r="AA3229" t="s">
        <v>778</v>
      </c>
      <c r="AB3229">
        <v>1815</v>
      </c>
      <c r="AC3229" t="s">
        <v>772</v>
      </c>
      <c r="AD3229" t="s">
        <v>27</v>
      </c>
      <c r="AE3229" t="s">
        <v>12058</v>
      </c>
    </row>
    <row r="3230" spans="8:31" hidden="1" x14ac:dyDescent="0.25">
      <c r="H3230" t="s">
        <v>18069</v>
      </c>
      <c r="I3230" t="s">
        <v>18217</v>
      </c>
      <c r="L3230">
        <v>7780</v>
      </c>
      <c r="M3230" t="s">
        <v>212</v>
      </c>
      <c r="N3230" t="s">
        <v>18726</v>
      </c>
      <c r="R3230" t="s">
        <v>98</v>
      </c>
      <c r="S3230" t="s">
        <v>98</v>
      </c>
      <c r="T3230" t="str">
        <f>IF(Transcripts[[#This Row],[List?]]="Y", Transcripts[[#This Row],[RefSeq mRNA ID]]&amp;IF(Transcripts[[#This Row],[Preferred?]]="Y", " (Preferred)", ""), "")</f>
        <v/>
      </c>
      <c r="V3230" s="43"/>
      <c r="W3230" s="43" t="e">
        <f t="array" ref="W3230">INDEX(Table6[#Data], MATCH(1, ISNUMBER(SEARCH(Transcripts[[#This Row],[RefSeq mRNA ID]], Table6['#name])), 0), 1)</f>
        <v>#N/A</v>
      </c>
      <c r="X3230" s="43"/>
      <c r="Y3230" s="43"/>
      <c r="Z3230" t="s">
        <v>775</v>
      </c>
      <c r="AC3230" t="s">
        <v>772</v>
      </c>
      <c r="AD3230" t="s">
        <v>27</v>
      </c>
      <c r="AE3230" t="s">
        <v>775</v>
      </c>
    </row>
    <row r="3231" spans="8:31" hidden="1" x14ac:dyDescent="0.25">
      <c r="H3231" t="s">
        <v>18069</v>
      </c>
      <c r="I3231" t="s">
        <v>18218</v>
      </c>
      <c r="J3231" t="s">
        <v>18727</v>
      </c>
      <c r="L3231">
        <v>3768</v>
      </c>
      <c r="M3231" t="s">
        <v>27</v>
      </c>
      <c r="N3231" t="s">
        <v>18728</v>
      </c>
      <c r="Q3231">
        <v>2859</v>
      </c>
      <c r="R3231" t="s">
        <v>98</v>
      </c>
      <c r="S3231" t="s">
        <v>98</v>
      </c>
      <c r="T3231" t="str">
        <f>IF(Transcripts[[#This Row],[List?]]="Y", Transcripts[[#This Row],[RefSeq mRNA ID]]&amp;IF(Transcripts[[#This Row],[Preferred?]]="Y", " (Preferred)", ""), "")</f>
        <v/>
      </c>
      <c r="V3231" s="43"/>
      <c r="W3231" s="43" t="e">
        <f t="array" ref="W3231">INDEX(Table6[#Data], MATCH(1, ISNUMBER(SEARCH(Transcripts[[#This Row],[RefSeq mRNA ID]], Table6['#name])), 0), 1)</f>
        <v>#N/A</v>
      </c>
      <c r="X3231" s="43"/>
      <c r="Y3231" s="43"/>
      <c r="Z3231" t="s">
        <v>781</v>
      </c>
      <c r="AA3231" t="s">
        <v>782</v>
      </c>
      <c r="AB3231">
        <v>1815</v>
      </c>
      <c r="AC3231" t="s">
        <v>772</v>
      </c>
      <c r="AD3231" t="s">
        <v>27</v>
      </c>
      <c r="AE3231" t="s">
        <v>12059</v>
      </c>
    </row>
    <row r="3232" spans="8:31" hidden="1" x14ac:dyDescent="0.25">
      <c r="H3232" t="s">
        <v>18069</v>
      </c>
      <c r="I3232" t="s">
        <v>18220</v>
      </c>
      <c r="J3232" t="s">
        <v>18729</v>
      </c>
      <c r="L3232">
        <v>5022</v>
      </c>
      <c r="M3232" t="s">
        <v>27</v>
      </c>
      <c r="N3232" t="s">
        <v>18730</v>
      </c>
      <c r="Q3232">
        <v>4068</v>
      </c>
      <c r="R3232" t="s">
        <v>98</v>
      </c>
      <c r="S3232" t="s">
        <v>98</v>
      </c>
      <c r="T3232" t="str">
        <f>IF(Transcripts[[#This Row],[List?]]="Y", Transcripts[[#This Row],[RefSeq mRNA ID]]&amp;IF(Transcripts[[#This Row],[Preferred?]]="Y", " (Preferred)", ""), "")</f>
        <v/>
      </c>
      <c r="V3232" s="43"/>
      <c r="W3232" s="43" t="e">
        <f t="array" ref="W3232">INDEX(Table6[#Data], MATCH(1, ISNUMBER(SEARCH(Transcripts[[#This Row],[RefSeq mRNA ID]], Table6['#name])), 0), 1)</f>
        <v>#N/A</v>
      </c>
      <c r="X3232" s="43"/>
      <c r="Y3232" s="43"/>
      <c r="Z3232" t="s">
        <v>784</v>
      </c>
      <c r="AA3232" t="s">
        <v>785</v>
      </c>
      <c r="AB3232">
        <v>549</v>
      </c>
      <c r="AC3232" t="s">
        <v>772</v>
      </c>
      <c r="AD3232" t="s">
        <v>27</v>
      </c>
      <c r="AE3232" t="s">
        <v>12060</v>
      </c>
    </row>
    <row r="3233" spans="8:31" hidden="1" x14ac:dyDescent="0.25">
      <c r="H3233" t="s">
        <v>18069</v>
      </c>
      <c r="I3233" t="s">
        <v>18221</v>
      </c>
      <c r="J3233" t="s">
        <v>18731</v>
      </c>
      <c r="K3233" t="s">
        <v>19981</v>
      </c>
      <c r="L3233">
        <v>27436</v>
      </c>
      <c r="M3233" t="s">
        <v>27</v>
      </c>
      <c r="N3233" t="s">
        <v>18732</v>
      </c>
      <c r="P3233" t="s">
        <v>18733</v>
      </c>
      <c r="Q3233">
        <v>26250</v>
      </c>
      <c r="R3233" t="s">
        <v>98</v>
      </c>
      <c r="S3233" t="s">
        <v>97</v>
      </c>
      <c r="T3233" t="str">
        <f>IF(Transcripts[[#This Row],[List?]]="Y", Transcripts[[#This Row],[RefSeq mRNA ID]]&amp;IF(Transcripts[[#This Row],[Preferred?]]="Y", " (Preferred)", ""), "")</f>
        <v>NM_033071.3</v>
      </c>
      <c r="V3233" s="43"/>
      <c r="W3233" s="43" t="e">
        <f t="array" ref="W3233">INDEX(Table6[#Data], MATCH(1, ISNUMBER(SEARCH(Transcripts[[#This Row],[RefSeq mRNA ID]], Table6['#name])), 0), 1)</f>
        <v>#N/A</v>
      </c>
      <c r="X3233" s="43"/>
      <c r="Y3233" s="43"/>
      <c r="Z3233" t="s">
        <v>787</v>
      </c>
      <c r="AC3233" t="s">
        <v>772</v>
      </c>
      <c r="AD3233" t="s">
        <v>27</v>
      </c>
      <c r="AE3233" t="s">
        <v>787</v>
      </c>
    </row>
    <row r="3234" spans="8:31" hidden="1" x14ac:dyDescent="0.25">
      <c r="H3234" t="s">
        <v>18069</v>
      </c>
      <c r="I3234" t="s">
        <v>18228</v>
      </c>
      <c r="J3234" t="s">
        <v>18734</v>
      </c>
      <c r="L3234">
        <v>5837</v>
      </c>
      <c r="M3234" t="s">
        <v>27</v>
      </c>
      <c r="N3234" t="s">
        <v>18735</v>
      </c>
      <c r="Q3234">
        <v>4965</v>
      </c>
      <c r="R3234" t="s">
        <v>98</v>
      </c>
      <c r="S3234" t="s">
        <v>98</v>
      </c>
      <c r="T3234" t="str">
        <f>IF(Transcripts[[#This Row],[List?]]="Y", Transcripts[[#This Row],[RefSeq mRNA ID]]&amp;IF(Transcripts[[#This Row],[Preferred?]]="Y", " (Preferred)", ""), "")</f>
        <v/>
      </c>
      <c r="V3234" s="43"/>
      <c r="W3234" s="43" t="e">
        <f t="array" ref="W3234">INDEX(Table6[#Data], MATCH(1, ISNUMBER(SEARCH(Transcripts[[#This Row],[RefSeq mRNA ID]], Table6['#name])), 0), 1)</f>
        <v>#N/A</v>
      </c>
      <c r="X3234" s="43"/>
      <c r="Y3234" s="43"/>
      <c r="Z3234" t="s">
        <v>5991</v>
      </c>
      <c r="AA3234" t="s">
        <v>5992</v>
      </c>
      <c r="AB3234">
        <v>7416</v>
      </c>
      <c r="AC3234" t="s">
        <v>5984</v>
      </c>
      <c r="AD3234" t="s">
        <v>27</v>
      </c>
      <c r="AE3234" t="s">
        <v>12061</v>
      </c>
    </row>
    <row r="3235" spans="8:31" hidden="1" x14ac:dyDescent="0.25">
      <c r="H3235" t="s">
        <v>18069</v>
      </c>
      <c r="I3235" t="s">
        <v>18229</v>
      </c>
      <c r="L3235">
        <v>3664</v>
      </c>
      <c r="M3235" t="s">
        <v>195</v>
      </c>
      <c r="N3235" t="s">
        <v>18736</v>
      </c>
      <c r="R3235" t="s">
        <v>98</v>
      </c>
      <c r="S3235" t="s">
        <v>98</v>
      </c>
      <c r="T3235" t="str">
        <f>IF(Transcripts[[#This Row],[List?]]="Y", Transcripts[[#This Row],[RefSeq mRNA ID]]&amp;IF(Transcripts[[#This Row],[Preferred?]]="Y", " (Preferred)", ""), "")</f>
        <v/>
      </c>
      <c r="V3235" s="43"/>
      <c r="W3235" s="43" t="e">
        <f t="array" ref="W3235">INDEX(Table6[#Data], MATCH(1, ISNUMBER(SEARCH(Transcripts[[#This Row],[RefSeq mRNA ID]], Table6['#name])), 0), 1)</f>
        <v>#N/A</v>
      </c>
      <c r="X3235" s="43"/>
      <c r="Y3235" s="43"/>
      <c r="Z3235" t="s">
        <v>5985</v>
      </c>
      <c r="AC3235" t="s">
        <v>5984</v>
      </c>
      <c r="AD3235" t="s">
        <v>27</v>
      </c>
      <c r="AE3235" t="s">
        <v>5985</v>
      </c>
    </row>
    <row r="3236" spans="8:31" hidden="1" x14ac:dyDescent="0.25">
      <c r="H3236" t="s">
        <v>18069</v>
      </c>
      <c r="I3236" t="s">
        <v>18230</v>
      </c>
      <c r="L3236">
        <v>3798</v>
      </c>
      <c r="M3236" t="s">
        <v>195</v>
      </c>
      <c r="N3236" t="s">
        <v>18737</v>
      </c>
      <c r="R3236" t="s">
        <v>98</v>
      </c>
      <c r="S3236" t="s">
        <v>98</v>
      </c>
      <c r="T3236" t="str">
        <f>IF(Transcripts[[#This Row],[List?]]="Y", Transcripts[[#This Row],[RefSeq mRNA ID]]&amp;IF(Transcripts[[#This Row],[Preferred?]]="Y", " (Preferred)", ""), "")</f>
        <v/>
      </c>
      <c r="V3236" s="43"/>
      <c r="W3236" s="43" t="e">
        <f t="array" ref="W3236">INDEX(Table6[#Data], MATCH(1, ISNUMBER(SEARCH(Transcripts[[#This Row],[RefSeq mRNA ID]], Table6['#name])), 0), 1)</f>
        <v>#N/A</v>
      </c>
      <c r="X3236" s="43"/>
      <c r="Y3236" s="43"/>
      <c r="Z3236" t="s">
        <v>5987</v>
      </c>
      <c r="AC3236" t="s">
        <v>5984</v>
      </c>
      <c r="AD3236" t="s">
        <v>27</v>
      </c>
      <c r="AE3236" t="s">
        <v>5987</v>
      </c>
    </row>
    <row r="3237" spans="8:31" hidden="1" x14ac:dyDescent="0.25">
      <c r="H3237" t="s">
        <v>18069</v>
      </c>
      <c r="I3237" t="s">
        <v>18231</v>
      </c>
      <c r="L3237">
        <v>10634</v>
      </c>
      <c r="M3237" t="s">
        <v>212</v>
      </c>
      <c r="N3237" t="s">
        <v>18738</v>
      </c>
      <c r="R3237" t="s">
        <v>98</v>
      </c>
      <c r="S3237" t="s">
        <v>98</v>
      </c>
      <c r="T3237" t="str">
        <f>IF(Transcripts[[#This Row],[List?]]="Y", Transcripts[[#This Row],[RefSeq mRNA ID]]&amp;IF(Transcripts[[#This Row],[Preferred?]]="Y", " (Preferred)", ""), "")</f>
        <v/>
      </c>
      <c r="V3237" s="43"/>
      <c r="W3237" s="43" t="e">
        <f t="array" ref="W3237">INDEX(Table6[#Data], MATCH(1, ISNUMBER(SEARCH(Transcripts[[#This Row],[RefSeq mRNA ID]], Table6['#name])), 0), 1)</f>
        <v>#N/A</v>
      </c>
      <c r="X3237" s="43"/>
      <c r="Y3237" s="43"/>
      <c r="Z3237" t="s">
        <v>5998</v>
      </c>
      <c r="AC3237" t="s">
        <v>5984</v>
      </c>
      <c r="AD3237" t="s">
        <v>27</v>
      </c>
      <c r="AE3237" t="s">
        <v>5998</v>
      </c>
    </row>
    <row r="3238" spans="8:31" hidden="1" x14ac:dyDescent="0.25">
      <c r="H3238" t="s">
        <v>18069</v>
      </c>
      <c r="I3238" t="s">
        <v>18232</v>
      </c>
      <c r="L3238">
        <v>10742</v>
      </c>
      <c r="M3238" t="s">
        <v>212</v>
      </c>
      <c r="N3238" t="s">
        <v>18739</v>
      </c>
      <c r="R3238" t="s">
        <v>98</v>
      </c>
      <c r="S3238" t="s">
        <v>98</v>
      </c>
      <c r="T3238" t="str">
        <f>IF(Transcripts[[#This Row],[List?]]="Y", Transcripts[[#This Row],[RefSeq mRNA ID]]&amp;IF(Transcripts[[#This Row],[Preferred?]]="Y", " (Preferred)", ""), "")</f>
        <v/>
      </c>
      <c r="V3238" s="43"/>
      <c r="W3238" s="43" t="e">
        <f t="array" ref="W3238">INDEX(Table6[#Data], MATCH(1, ISNUMBER(SEARCH(Transcripts[[#This Row],[RefSeq mRNA ID]], Table6['#name])), 0), 1)</f>
        <v>#N/A</v>
      </c>
      <c r="X3238" s="43"/>
      <c r="Y3238" s="43"/>
      <c r="Z3238" t="s">
        <v>5995</v>
      </c>
      <c r="AA3238" t="s">
        <v>5996</v>
      </c>
      <c r="AB3238">
        <v>708</v>
      </c>
      <c r="AC3238" t="s">
        <v>5984</v>
      </c>
      <c r="AD3238" t="s">
        <v>27</v>
      </c>
      <c r="AE3238" t="s">
        <v>12062</v>
      </c>
    </row>
    <row r="3239" spans="8:31" hidden="1" x14ac:dyDescent="0.25">
      <c r="H3239" t="s">
        <v>18069</v>
      </c>
      <c r="I3239" t="s">
        <v>18233</v>
      </c>
      <c r="J3239" t="s">
        <v>18740</v>
      </c>
      <c r="K3239" t="s">
        <v>19980</v>
      </c>
      <c r="L3239">
        <v>3154</v>
      </c>
      <c r="M3239" t="s">
        <v>27</v>
      </c>
      <c r="N3239" t="s">
        <v>18741</v>
      </c>
      <c r="Q3239">
        <v>2928</v>
      </c>
      <c r="R3239" t="s">
        <v>98</v>
      </c>
      <c r="S3239" t="s">
        <v>97</v>
      </c>
      <c r="T3239" t="str">
        <f>IF(Transcripts[[#This Row],[List?]]="Y", Transcripts[[#This Row],[RefSeq mRNA ID]]&amp;IF(Transcripts[[#This Row],[Preferred?]]="Y", " (Preferred)", ""), "")</f>
        <v>NM_001347702.1</v>
      </c>
      <c r="V3239" s="43"/>
      <c r="W3239" s="43" t="e">
        <f t="array" ref="W3239">INDEX(Table6[#Data], MATCH(1, ISNUMBER(SEARCH(Transcripts[[#This Row],[RefSeq mRNA ID]], Table6['#name])), 0), 1)</f>
        <v>#N/A</v>
      </c>
      <c r="X3239" s="43"/>
      <c r="Y3239" s="43"/>
      <c r="Z3239" t="s">
        <v>5989</v>
      </c>
      <c r="AC3239" t="s">
        <v>5984</v>
      </c>
      <c r="AD3239" t="s">
        <v>27</v>
      </c>
      <c r="AE3239" t="s">
        <v>5989</v>
      </c>
    </row>
    <row r="3240" spans="8:31" hidden="1" x14ac:dyDescent="0.25">
      <c r="H3240" t="s">
        <v>18069</v>
      </c>
      <c r="I3240" t="s">
        <v>18236</v>
      </c>
      <c r="L3240">
        <v>3003</v>
      </c>
      <c r="M3240" t="s">
        <v>195</v>
      </c>
      <c r="N3240" t="s">
        <v>18742</v>
      </c>
      <c r="R3240" t="s">
        <v>98</v>
      </c>
      <c r="S3240" t="s">
        <v>98</v>
      </c>
      <c r="T3240" t="str">
        <f>IF(Transcripts[[#This Row],[List?]]="Y", Transcripts[[#This Row],[RefSeq mRNA ID]]&amp;IF(Transcripts[[#This Row],[Preferred?]]="Y", " (Preferred)", ""), "")</f>
        <v/>
      </c>
      <c r="V3240" s="43"/>
      <c r="W3240" s="43" t="e">
        <f t="array" ref="W3240">INDEX(Table6[#Data], MATCH(1, ISNUMBER(SEARCH(Transcripts[[#This Row],[RefSeq mRNA ID]], Table6['#name])), 0), 1)</f>
        <v>#N/A</v>
      </c>
      <c r="X3240" s="43"/>
      <c r="Y3240" s="43"/>
      <c r="Z3240" t="s">
        <v>6641</v>
      </c>
      <c r="AA3240" t="s">
        <v>6642</v>
      </c>
      <c r="AB3240">
        <v>2187</v>
      </c>
      <c r="AC3240" t="s">
        <v>6630</v>
      </c>
      <c r="AD3240" t="s">
        <v>27</v>
      </c>
      <c r="AE3240" t="s">
        <v>12063</v>
      </c>
    </row>
    <row r="3241" spans="8:31" hidden="1" x14ac:dyDescent="0.25">
      <c r="H3241" t="s">
        <v>18069</v>
      </c>
      <c r="I3241" t="s">
        <v>18237</v>
      </c>
      <c r="L3241">
        <v>525</v>
      </c>
      <c r="M3241" t="s">
        <v>212</v>
      </c>
      <c r="N3241" t="s">
        <v>18743</v>
      </c>
      <c r="R3241" t="s">
        <v>98</v>
      </c>
      <c r="S3241" t="s">
        <v>98</v>
      </c>
      <c r="T3241" t="str">
        <f>IF(Transcripts[[#This Row],[List?]]="Y", Transcripts[[#This Row],[RefSeq mRNA ID]]&amp;IF(Transcripts[[#This Row],[Preferred?]]="Y", " (Preferred)", ""), "")</f>
        <v/>
      </c>
      <c r="V3241" s="43"/>
      <c r="W3241" s="43" t="e">
        <f t="array" ref="W3241">INDEX(Table6[#Data], MATCH(1, ISNUMBER(SEARCH(Transcripts[[#This Row],[RefSeq mRNA ID]], Table6['#name])), 0), 1)</f>
        <v>#N/A</v>
      </c>
      <c r="X3241" s="43"/>
      <c r="Y3241" s="43"/>
      <c r="Z3241" t="s">
        <v>6635</v>
      </c>
      <c r="AA3241" t="s">
        <v>6636</v>
      </c>
      <c r="AB3241">
        <v>1446</v>
      </c>
      <c r="AC3241" t="s">
        <v>6630</v>
      </c>
      <c r="AD3241" t="s">
        <v>27</v>
      </c>
      <c r="AE3241" t="s">
        <v>12064</v>
      </c>
    </row>
    <row r="3242" spans="8:31" hidden="1" x14ac:dyDescent="0.25">
      <c r="H3242" t="s">
        <v>18069</v>
      </c>
      <c r="I3242" t="s">
        <v>18238</v>
      </c>
      <c r="L3242">
        <v>582</v>
      </c>
      <c r="M3242" t="s">
        <v>195</v>
      </c>
      <c r="N3242" t="s">
        <v>18744</v>
      </c>
      <c r="R3242" t="s">
        <v>98</v>
      </c>
      <c r="S3242" t="s">
        <v>98</v>
      </c>
      <c r="T3242" t="str">
        <f>IF(Transcripts[[#This Row],[List?]]="Y", Transcripts[[#This Row],[RefSeq mRNA ID]]&amp;IF(Transcripts[[#This Row],[Preferred?]]="Y", " (Preferred)", ""), "")</f>
        <v/>
      </c>
      <c r="V3242" s="43"/>
      <c r="W3242" s="43" t="e">
        <f t="array" ref="W3242">INDEX(Table6[#Data], MATCH(1, ISNUMBER(SEARCH(Transcripts[[#This Row],[RefSeq mRNA ID]], Table6['#name])), 0), 1)</f>
        <v>#N/A</v>
      </c>
      <c r="X3242" s="43"/>
      <c r="Y3242" s="43"/>
      <c r="Z3242" t="s">
        <v>6645</v>
      </c>
      <c r="AC3242" t="s">
        <v>6630</v>
      </c>
      <c r="AD3242" t="s">
        <v>27</v>
      </c>
      <c r="AE3242" t="s">
        <v>6645</v>
      </c>
    </row>
    <row r="3243" spans="8:31" hidden="1" x14ac:dyDescent="0.25">
      <c r="H3243" t="s">
        <v>18069</v>
      </c>
      <c r="I3243" t="s">
        <v>18239</v>
      </c>
      <c r="L3243">
        <v>581</v>
      </c>
      <c r="M3243" t="s">
        <v>212</v>
      </c>
      <c r="N3243" t="s">
        <v>18745</v>
      </c>
      <c r="R3243" t="s">
        <v>98</v>
      </c>
      <c r="S3243" t="s">
        <v>98</v>
      </c>
      <c r="T3243" t="str">
        <f>IF(Transcripts[[#This Row],[List?]]="Y", Transcripts[[#This Row],[RefSeq mRNA ID]]&amp;IF(Transcripts[[#This Row],[Preferred?]]="Y", " (Preferred)", ""), "")</f>
        <v/>
      </c>
      <c r="V3243" s="43"/>
      <c r="W3243" s="43" t="e">
        <f t="array" ref="W3243">INDEX(Table6[#Data], MATCH(1, ISNUMBER(SEARCH(Transcripts[[#This Row],[RefSeq mRNA ID]], Table6['#name])), 0), 1)</f>
        <v>#N/A</v>
      </c>
      <c r="X3243" s="43"/>
      <c r="Y3243" s="43"/>
      <c r="Z3243" t="s">
        <v>6647</v>
      </c>
      <c r="AC3243" t="s">
        <v>6630</v>
      </c>
      <c r="AD3243" t="s">
        <v>27</v>
      </c>
      <c r="AE3243" t="s">
        <v>6647</v>
      </c>
    </row>
    <row r="3244" spans="8:31" hidden="1" x14ac:dyDescent="0.25">
      <c r="H3244" t="s">
        <v>18069</v>
      </c>
      <c r="I3244" t="s">
        <v>18240</v>
      </c>
      <c r="L3244">
        <v>526</v>
      </c>
      <c r="M3244" t="s">
        <v>212</v>
      </c>
      <c r="N3244" t="s">
        <v>18746</v>
      </c>
      <c r="R3244" t="s">
        <v>98</v>
      </c>
      <c r="S3244" t="s">
        <v>98</v>
      </c>
      <c r="T3244" t="str">
        <f>IF(Transcripts[[#This Row],[List?]]="Y", Transcripts[[#This Row],[RefSeq mRNA ID]]&amp;IF(Transcripts[[#This Row],[Preferred?]]="Y", " (Preferred)", ""), "")</f>
        <v/>
      </c>
      <c r="V3244" s="43"/>
      <c r="W3244" s="43" t="e">
        <f t="array" ref="W3244">INDEX(Table6[#Data], MATCH(1, ISNUMBER(SEARCH(Transcripts[[#This Row],[RefSeq mRNA ID]], Table6['#name])), 0), 1)</f>
        <v>#N/A</v>
      </c>
      <c r="X3244" s="43"/>
      <c r="Y3244" s="43"/>
      <c r="Z3244" t="s">
        <v>6638</v>
      </c>
      <c r="AA3244" t="s">
        <v>6639</v>
      </c>
      <c r="AB3244">
        <v>373</v>
      </c>
      <c r="AC3244" t="s">
        <v>6630</v>
      </c>
      <c r="AD3244" t="s">
        <v>27</v>
      </c>
      <c r="AE3244" t="s">
        <v>12065</v>
      </c>
    </row>
    <row r="3245" spans="8:31" hidden="1" x14ac:dyDescent="0.25">
      <c r="H3245" t="s">
        <v>18069</v>
      </c>
      <c r="I3245" t="s">
        <v>18241</v>
      </c>
      <c r="L3245">
        <v>1891</v>
      </c>
      <c r="M3245" t="s">
        <v>212</v>
      </c>
      <c r="N3245" t="s">
        <v>18747</v>
      </c>
      <c r="R3245" t="s">
        <v>98</v>
      </c>
      <c r="S3245" t="s">
        <v>98</v>
      </c>
      <c r="T3245" t="str">
        <f>IF(Transcripts[[#This Row],[List?]]="Y", Transcripts[[#This Row],[RefSeq mRNA ID]]&amp;IF(Transcripts[[#This Row],[Preferred?]]="Y", " (Preferred)", ""), "")</f>
        <v/>
      </c>
      <c r="V3245" s="43"/>
      <c r="W3245" s="43" t="e">
        <f t="array" ref="W3245">INDEX(Table6[#Data], MATCH(1, ISNUMBER(SEARCH(Transcripts[[#This Row],[RefSeq mRNA ID]], Table6['#name])), 0), 1)</f>
        <v>#N/A</v>
      </c>
      <c r="X3245" s="43"/>
      <c r="Y3245" s="43"/>
      <c r="Z3245" t="s">
        <v>6643</v>
      </c>
      <c r="AC3245" t="s">
        <v>6630</v>
      </c>
      <c r="AD3245" t="s">
        <v>27</v>
      </c>
      <c r="AE3245" t="s">
        <v>6643</v>
      </c>
    </row>
    <row r="3246" spans="8:31" hidden="1" x14ac:dyDescent="0.25">
      <c r="H3246" t="s">
        <v>18069</v>
      </c>
      <c r="I3246" t="s">
        <v>18242</v>
      </c>
      <c r="L3246">
        <v>414</v>
      </c>
      <c r="M3246" t="s">
        <v>212</v>
      </c>
      <c r="N3246" t="s">
        <v>18748</v>
      </c>
      <c r="R3246" t="s">
        <v>98</v>
      </c>
      <c r="S3246" t="s">
        <v>98</v>
      </c>
      <c r="T3246" t="str">
        <f>IF(Transcripts[[#This Row],[List?]]="Y", Transcripts[[#This Row],[RefSeq mRNA ID]]&amp;IF(Transcripts[[#This Row],[Preferred?]]="Y", " (Preferred)", ""), "")</f>
        <v/>
      </c>
      <c r="V3246" s="43"/>
      <c r="W3246" s="43" t="e">
        <f t="array" ref="W3246">INDEX(Table6[#Data], MATCH(1, ISNUMBER(SEARCH(Transcripts[[#This Row],[RefSeq mRNA ID]], Table6['#name])), 0), 1)</f>
        <v>#N/A</v>
      </c>
      <c r="X3246" s="43"/>
      <c r="Y3246" s="43"/>
      <c r="Z3246" t="s">
        <v>6631</v>
      </c>
      <c r="AA3246" t="s">
        <v>6632</v>
      </c>
      <c r="AB3246">
        <v>2187</v>
      </c>
      <c r="AC3246" t="s">
        <v>6630</v>
      </c>
      <c r="AD3246" t="s">
        <v>27</v>
      </c>
      <c r="AE3246" t="s">
        <v>12066</v>
      </c>
    </row>
    <row r="3247" spans="8:31" hidden="1" x14ac:dyDescent="0.25">
      <c r="H3247" t="s">
        <v>18069</v>
      </c>
      <c r="I3247" t="s">
        <v>18243</v>
      </c>
      <c r="J3247" t="s">
        <v>18749</v>
      </c>
      <c r="L3247">
        <v>776</v>
      </c>
      <c r="M3247" t="s">
        <v>27</v>
      </c>
      <c r="N3247" t="s">
        <v>18750</v>
      </c>
      <c r="Q3247">
        <v>728</v>
      </c>
      <c r="R3247" t="s">
        <v>98</v>
      </c>
      <c r="S3247" t="s">
        <v>98</v>
      </c>
      <c r="T3247" t="str">
        <f>IF(Transcripts[[#This Row],[List?]]="Y", Transcripts[[#This Row],[RefSeq mRNA ID]]&amp;IF(Transcripts[[#This Row],[Preferred?]]="Y", " (Preferred)", ""), "")</f>
        <v/>
      </c>
      <c r="V3247" s="43"/>
      <c r="W3247" s="43" t="e">
        <f t="array" ref="W3247">INDEX(Table6[#Data], MATCH(1, ISNUMBER(SEARCH(Transcripts[[#This Row],[RefSeq mRNA ID]], Table6['#name])), 0), 1)</f>
        <v>#N/A</v>
      </c>
      <c r="X3247" s="43"/>
      <c r="Y3247" s="43"/>
      <c r="Z3247" t="s">
        <v>1746</v>
      </c>
      <c r="AA3247" t="s">
        <v>1747</v>
      </c>
      <c r="AB3247">
        <v>2184</v>
      </c>
      <c r="AC3247" t="s">
        <v>147</v>
      </c>
      <c r="AD3247" t="s">
        <v>27</v>
      </c>
      <c r="AE3247" t="s">
        <v>12067</v>
      </c>
    </row>
    <row r="3248" spans="8:31" hidden="1" x14ac:dyDescent="0.25">
      <c r="H3248" t="s">
        <v>18069</v>
      </c>
      <c r="I3248" t="s">
        <v>18244</v>
      </c>
      <c r="J3248" t="s">
        <v>18751</v>
      </c>
      <c r="L3248">
        <v>647</v>
      </c>
      <c r="M3248" t="s">
        <v>27</v>
      </c>
      <c r="N3248" t="s">
        <v>18752</v>
      </c>
      <c r="Q3248">
        <v>586</v>
      </c>
      <c r="R3248" t="s">
        <v>98</v>
      </c>
      <c r="S3248" t="s">
        <v>98</v>
      </c>
      <c r="T3248" t="str">
        <f>IF(Transcripts[[#This Row],[List?]]="Y", Transcripts[[#This Row],[RefSeq mRNA ID]]&amp;IF(Transcripts[[#This Row],[Preferred?]]="Y", " (Preferred)", ""), "")</f>
        <v/>
      </c>
      <c r="V3248" s="43"/>
      <c r="W3248" s="43" t="e">
        <f t="array" ref="W3248">INDEX(Table6[#Data], MATCH(1, ISNUMBER(SEARCH(Transcripts[[#This Row],[RefSeq mRNA ID]], Table6['#name])), 0), 1)</f>
        <v>#N/A</v>
      </c>
      <c r="X3248" s="43"/>
      <c r="Y3248" s="43"/>
      <c r="Z3248" t="s">
        <v>1750</v>
      </c>
      <c r="AA3248" t="s">
        <v>1751</v>
      </c>
      <c r="AB3248">
        <v>1200</v>
      </c>
      <c r="AC3248" t="s">
        <v>147</v>
      </c>
      <c r="AD3248" t="s">
        <v>27</v>
      </c>
      <c r="AE3248" t="s">
        <v>12068</v>
      </c>
    </row>
    <row r="3249" spans="8:31" hidden="1" x14ac:dyDescent="0.25">
      <c r="H3249" t="s">
        <v>18069</v>
      </c>
      <c r="I3249" t="s">
        <v>18245</v>
      </c>
      <c r="L3249">
        <v>5707</v>
      </c>
      <c r="M3249" t="s">
        <v>212</v>
      </c>
      <c r="N3249" t="s">
        <v>18753</v>
      </c>
      <c r="R3249" t="s">
        <v>98</v>
      </c>
      <c r="S3249" t="s">
        <v>98</v>
      </c>
      <c r="T3249" t="str">
        <f>IF(Transcripts[[#This Row],[List?]]="Y", Transcripts[[#This Row],[RefSeq mRNA ID]]&amp;IF(Transcripts[[#This Row],[Preferred?]]="Y", " (Preferred)", ""), "")</f>
        <v/>
      </c>
      <c r="V3249" s="43"/>
      <c r="W3249" s="43" t="e">
        <f t="array" ref="W3249">INDEX(Table6[#Data], MATCH(1, ISNUMBER(SEARCH(Transcripts[[#This Row],[RefSeq mRNA ID]], Table6['#name])), 0), 1)</f>
        <v>#N/A</v>
      </c>
      <c r="X3249" s="43"/>
      <c r="Y3249" s="43"/>
      <c r="Z3249" t="s">
        <v>1754</v>
      </c>
      <c r="AC3249" t="s">
        <v>147</v>
      </c>
      <c r="AD3249" t="s">
        <v>27</v>
      </c>
      <c r="AE3249" t="s">
        <v>1754</v>
      </c>
    </row>
    <row r="3250" spans="8:31" hidden="1" x14ac:dyDescent="0.25">
      <c r="H3250" t="s">
        <v>18069</v>
      </c>
      <c r="I3250" t="s">
        <v>18246</v>
      </c>
      <c r="L3250">
        <v>7229</v>
      </c>
      <c r="M3250" t="s">
        <v>212</v>
      </c>
      <c r="N3250" t="s">
        <v>18754</v>
      </c>
      <c r="R3250" t="s">
        <v>98</v>
      </c>
      <c r="S3250" t="s">
        <v>98</v>
      </c>
      <c r="T3250" t="str">
        <f>IF(Transcripts[[#This Row],[List?]]="Y", Transcripts[[#This Row],[RefSeq mRNA ID]]&amp;IF(Transcripts[[#This Row],[Preferred?]]="Y", " (Preferred)", ""), "")</f>
        <v/>
      </c>
      <c r="V3250" s="43"/>
      <c r="W3250" s="43" t="e">
        <f t="array" ref="W3250">INDEX(Table6[#Data], MATCH(1, ISNUMBER(SEARCH(Transcripts[[#This Row],[RefSeq mRNA ID]], Table6['#name])), 0), 1)</f>
        <v>#N/A</v>
      </c>
      <c r="X3250" s="43"/>
      <c r="Y3250" s="43"/>
      <c r="Z3250" t="s">
        <v>4848</v>
      </c>
      <c r="AA3250" t="s">
        <v>4849</v>
      </c>
      <c r="AB3250">
        <v>16614</v>
      </c>
      <c r="AC3250" t="s">
        <v>4843</v>
      </c>
      <c r="AD3250" t="s">
        <v>27</v>
      </c>
      <c r="AE3250" t="s">
        <v>12069</v>
      </c>
    </row>
    <row r="3251" spans="8:31" hidden="1" x14ac:dyDescent="0.25">
      <c r="H3251" t="s">
        <v>18069</v>
      </c>
      <c r="I3251" t="s">
        <v>18247</v>
      </c>
      <c r="J3251" t="s">
        <v>18755</v>
      </c>
      <c r="L3251">
        <v>1548</v>
      </c>
      <c r="M3251" t="s">
        <v>27</v>
      </c>
      <c r="N3251" t="s">
        <v>18756</v>
      </c>
      <c r="Q3251">
        <v>1535</v>
      </c>
      <c r="R3251" t="s">
        <v>98</v>
      </c>
      <c r="S3251" t="s">
        <v>98</v>
      </c>
      <c r="T3251" t="str">
        <f>IF(Transcripts[[#This Row],[List?]]="Y", Transcripts[[#This Row],[RefSeq mRNA ID]]&amp;IF(Transcripts[[#This Row],[Preferred?]]="Y", " (Preferred)", ""), "")</f>
        <v/>
      </c>
      <c r="V3251" s="43"/>
      <c r="W3251" s="43" t="e">
        <f t="array" ref="W3251">INDEX(Table6[#Data], MATCH(1, ISNUMBER(SEARCH(Transcripts[[#This Row],[RefSeq mRNA ID]], Table6['#name])), 0), 1)</f>
        <v>#N/A</v>
      </c>
      <c r="X3251" s="43"/>
      <c r="Y3251" s="43"/>
      <c r="Z3251" t="s">
        <v>4852</v>
      </c>
      <c r="AA3251" t="s">
        <v>4853</v>
      </c>
      <c r="AB3251">
        <v>657</v>
      </c>
      <c r="AC3251" t="s">
        <v>4843</v>
      </c>
      <c r="AD3251" t="s">
        <v>27</v>
      </c>
      <c r="AE3251" t="s">
        <v>12070</v>
      </c>
    </row>
    <row r="3252" spans="8:31" hidden="1" x14ac:dyDescent="0.25">
      <c r="H3252" t="s">
        <v>18069</v>
      </c>
      <c r="I3252" t="s">
        <v>18248</v>
      </c>
      <c r="J3252" t="s">
        <v>18757</v>
      </c>
      <c r="L3252">
        <v>630</v>
      </c>
      <c r="M3252" t="s">
        <v>27</v>
      </c>
      <c r="N3252" t="s">
        <v>18758</v>
      </c>
      <c r="Q3252">
        <v>622</v>
      </c>
      <c r="R3252" t="s">
        <v>98</v>
      </c>
      <c r="S3252" t="s">
        <v>98</v>
      </c>
      <c r="T3252" t="str">
        <f>IF(Transcripts[[#This Row],[List?]]="Y", Transcripts[[#This Row],[RefSeq mRNA ID]]&amp;IF(Transcripts[[#This Row],[Preferred?]]="Y", " (Preferred)", ""), "")</f>
        <v/>
      </c>
      <c r="V3252" s="43"/>
      <c r="W3252" s="43" t="e">
        <f t="array" ref="W3252">INDEX(Table6[#Data], MATCH(1, ISNUMBER(SEARCH(Transcripts[[#This Row],[RefSeq mRNA ID]], Table6['#name])), 0), 1)</f>
        <v>#N/A</v>
      </c>
      <c r="X3252" s="43"/>
      <c r="Y3252" s="43"/>
      <c r="Z3252" t="s">
        <v>4858</v>
      </c>
      <c r="AC3252" t="s">
        <v>4843</v>
      </c>
      <c r="AD3252" t="s">
        <v>27</v>
      </c>
      <c r="AE3252" t="s">
        <v>4858</v>
      </c>
    </row>
    <row r="3253" spans="8:31" hidden="1" x14ac:dyDescent="0.25">
      <c r="H3253" t="s">
        <v>18069</v>
      </c>
      <c r="I3253" t="s">
        <v>18249</v>
      </c>
      <c r="L3253">
        <v>10075</v>
      </c>
      <c r="M3253" t="s">
        <v>212</v>
      </c>
      <c r="N3253" t="s">
        <v>18759</v>
      </c>
      <c r="R3253" t="s">
        <v>98</v>
      </c>
      <c r="S3253" t="s">
        <v>98</v>
      </c>
      <c r="T3253" t="str">
        <f>IF(Transcripts[[#This Row],[List?]]="Y", Transcripts[[#This Row],[RefSeq mRNA ID]]&amp;IF(Transcripts[[#This Row],[Preferred?]]="Y", " (Preferred)", ""), "")</f>
        <v/>
      </c>
      <c r="V3253" s="43"/>
      <c r="W3253" s="43" t="e">
        <f t="array" ref="W3253">INDEX(Table6[#Data], MATCH(1, ISNUMBER(SEARCH(Transcripts[[#This Row],[RefSeq mRNA ID]], Table6['#name])), 0), 1)</f>
        <v>#N/A</v>
      </c>
      <c r="X3253" s="43"/>
      <c r="Y3253" s="43"/>
      <c r="Z3253" t="s">
        <v>4844</v>
      </c>
      <c r="AC3253" t="s">
        <v>4843</v>
      </c>
      <c r="AD3253" t="s">
        <v>27</v>
      </c>
      <c r="AE3253" t="s">
        <v>4844</v>
      </c>
    </row>
    <row r="3254" spans="8:31" hidden="1" x14ac:dyDescent="0.25">
      <c r="H3254" t="s">
        <v>18069</v>
      </c>
      <c r="I3254" t="s">
        <v>18250</v>
      </c>
      <c r="L3254">
        <v>561</v>
      </c>
      <c r="M3254" t="s">
        <v>212</v>
      </c>
      <c r="N3254" t="s">
        <v>18760</v>
      </c>
      <c r="R3254" t="s">
        <v>98</v>
      </c>
      <c r="S3254" t="s">
        <v>98</v>
      </c>
      <c r="T3254" t="str">
        <f>IF(Transcripts[[#This Row],[List?]]="Y", Transcripts[[#This Row],[RefSeq mRNA ID]]&amp;IF(Transcripts[[#This Row],[Preferred?]]="Y", " (Preferred)", ""), "")</f>
        <v/>
      </c>
      <c r="V3254" s="43"/>
      <c r="W3254" s="43" t="e">
        <f t="array" ref="W3254">INDEX(Table6[#Data], MATCH(1, ISNUMBER(SEARCH(Transcripts[[#This Row],[RefSeq mRNA ID]], Table6['#name])), 0), 1)</f>
        <v>#N/A</v>
      </c>
      <c r="X3254" s="43"/>
      <c r="Y3254" s="43"/>
      <c r="Z3254" t="s">
        <v>4846</v>
      </c>
      <c r="AC3254" t="s">
        <v>4843</v>
      </c>
      <c r="AD3254" t="s">
        <v>27</v>
      </c>
      <c r="AE3254" t="s">
        <v>4846</v>
      </c>
    </row>
    <row r="3255" spans="8:31" hidden="1" x14ac:dyDescent="0.25">
      <c r="H3255" t="s">
        <v>18069</v>
      </c>
      <c r="I3255" t="s">
        <v>18251</v>
      </c>
      <c r="J3255" t="s">
        <v>18761</v>
      </c>
      <c r="L3255">
        <v>5189</v>
      </c>
      <c r="M3255" t="s">
        <v>27</v>
      </c>
      <c r="N3255" t="s">
        <v>18762</v>
      </c>
      <c r="Q3255">
        <v>5178</v>
      </c>
      <c r="R3255" t="s">
        <v>98</v>
      </c>
      <c r="S3255" t="s">
        <v>98</v>
      </c>
      <c r="T3255" t="str">
        <f>IF(Transcripts[[#This Row],[List?]]="Y", Transcripts[[#This Row],[RefSeq mRNA ID]]&amp;IF(Transcripts[[#This Row],[Preferred?]]="Y", " (Preferred)", ""), "")</f>
        <v/>
      </c>
      <c r="V3255" s="43"/>
      <c r="W3255" s="43" t="e">
        <f t="array" ref="W3255">INDEX(Table6[#Data], MATCH(1, ISNUMBER(SEARCH(Transcripts[[#This Row],[RefSeq mRNA ID]], Table6['#name])), 0), 1)</f>
        <v>#N/A</v>
      </c>
      <c r="X3255" s="43"/>
      <c r="Y3255" s="43"/>
      <c r="Z3255" t="s">
        <v>4860</v>
      </c>
      <c r="AC3255" t="s">
        <v>4843</v>
      </c>
      <c r="AD3255" t="s">
        <v>27</v>
      </c>
      <c r="AE3255" t="s">
        <v>4860</v>
      </c>
    </row>
    <row r="3256" spans="8:31" hidden="1" x14ac:dyDescent="0.25">
      <c r="H3256" t="s">
        <v>18069</v>
      </c>
      <c r="I3256" t="s">
        <v>18252</v>
      </c>
      <c r="J3256" t="s">
        <v>18763</v>
      </c>
      <c r="L3256">
        <v>7165</v>
      </c>
      <c r="M3256" t="s">
        <v>27</v>
      </c>
      <c r="N3256" t="s">
        <v>18764</v>
      </c>
      <c r="Q3256">
        <v>4302</v>
      </c>
      <c r="R3256" t="s">
        <v>98</v>
      </c>
      <c r="S3256" t="s">
        <v>98</v>
      </c>
      <c r="T3256" t="str">
        <f>IF(Transcripts[[#This Row],[List?]]="Y", Transcripts[[#This Row],[RefSeq mRNA ID]]&amp;IF(Transcripts[[#This Row],[Preferred?]]="Y", " (Preferred)", ""), "")</f>
        <v/>
      </c>
      <c r="V3256" s="43"/>
      <c r="W3256" s="43" t="e">
        <f t="array" ref="W3256">INDEX(Table6[#Data], MATCH(1, ISNUMBER(SEARCH(Transcripts[[#This Row],[RefSeq mRNA ID]], Table6['#name])), 0), 1)</f>
        <v>#N/A</v>
      </c>
      <c r="X3256" s="43"/>
      <c r="Y3256" s="43"/>
      <c r="Z3256" t="s">
        <v>4855</v>
      </c>
      <c r="AA3256" t="s">
        <v>4856</v>
      </c>
      <c r="AB3256">
        <v>437</v>
      </c>
      <c r="AC3256" t="s">
        <v>4843</v>
      </c>
      <c r="AD3256" t="s">
        <v>27</v>
      </c>
      <c r="AE3256" t="s">
        <v>12071</v>
      </c>
    </row>
    <row r="3257" spans="8:31" hidden="1" x14ac:dyDescent="0.25">
      <c r="H3257" t="s">
        <v>18069</v>
      </c>
      <c r="I3257" t="s">
        <v>18253</v>
      </c>
      <c r="J3257" t="s">
        <v>18765</v>
      </c>
      <c r="L3257">
        <v>4860</v>
      </c>
      <c r="M3257" t="s">
        <v>27</v>
      </c>
      <c r="N3257" t="s">
        <v>18766</v>
      </c>
      <c r="Q3257">
        <v>4332</v>
      </c>
      <c r="R3257" t="s">
        <v>98</v>
      </c>
      <c r="S3257" t="s">
        <v>98</v>
      </c>
      <c r="T3257" t="str">
        <f>IF(Transcripts[[#This Row],[List?]]="Y", Transcripts[[#This Row],[RefSeq mRNA ID]]&amp;IF(Transcripts[[#This Row],[Preferred?]]="Y", " (Preferred)", ""), "")</f>
        <v/>
      </c>
      <c r="V3257" s="43"/>
      <c r="W3257" s="43" t="e">
        <f t="array" ref="W3257">INDEX(Table6[#Data], MATCH(1, ISNUMBER(SEARCH(Transcripts[[#This Row],[RefSeq mRNA ID]], Table6['#name])), 0), 1)</f>
        <v>#N/A</v>
      </c>
      <c r="X3257" s="43"/>
      <c r="Y3257" s="43"/>
      <c r="Z3257" t="s">
        <v>4698</v>
      </c>
      <c r="AA3257" t="s">
        <v>4699</v>
      </c>
      <c r="AB3257">
        <v>1065</v>
      </c>
      <c r="AC3257" t="s">
        <v>4691</v>
      </c>
      <c r="AD3257" t="s">
        <v>27</v>
      </c>
      <c r="AE3257" t="s">
        <v>12072</v>
      </c>
    </row>
    <row r="3258" spans="8:31" hidden="1" x14ac:dyDescent="0.25">
      <c r="H3258" t="s">
        <v>18069</v>
      </c>
      <c r="I3258" t="s">
        <v>18254</v>
      </c>
      <c r="J3258" t="s">
        <v>18767</v>
      </c>
      <c r="L3258">
        <v>1907</v>
      </c>
      <c r="M3258" t="s">
        <v>27</v>
      </c>
      <c r="N3258" t="s">
        <v>18768</v>
      </c>
      <c r="Q3258">
        <v>1839</v>
      </c>
      <c r="R3258" t="s">
        <v>98</v>
      </c>
      <c r="S3258" t="s">
        <v>98</v>
      </c>
      <c r="T3258" t="str">
        <f>IF(Transcripts[[#This Row],[List?]]="Y", Transcripts[[#This Row],[RefSeq mRNA ID]]&amp;IF(Transcripts[[#This Row],[Preferred?]]="Y", " (Preferred)", ""), "")</f>
        <v/>
      </c>
      <c r="V3258" s="43"/>
      <c r="W3258" s="43" t="e">
        <f t="array" ref="W3258">INDEX(Table6[#Data], MATCH(1, ISNUMBER(SEARCH(Transcripts[[#This Row],[RefSeq mRNA ID]], Table6['#name])), 0), 1)</f>
        <v>#N/A</v>
      </c>
      <c r="X3258" s="43"/>
      <c r="Y3258" s="43"/>
      <c r="Z3258" t="s">
        <v>4696</v>
      </c>
      <c r="AC3258" t="s">
        <v>4691</v>
      </c>
      <c r="AD3258" t="s">
        <v>27</v>
      </c>
      <c r="AE3258" t="s">
        <v>4696</v>
      </c>
    </row>
    <row r="3259" spans="8:31" hidden="1" x14ac:dyDescent="0.25">
      <c r="H3259" t="s">
        <v>18069</v>
      </c>
      <c r="I3259" t="s">
        <v>18255</v>
      </c>
      <c r="J3259" t="s">
        <v>18769</v>
      </c>
      <c r="L3259">
        <v>1798</v>
      </c>
      <c r="M3259" t="s">
        <v>189</v>
      </c>
      <c r="N3259" t="s">
        <v>18770</v>
      </c>
      <c r="Q3259">
        <v>188</v>
      </c>
      <c r="R3259" t="s">
        <v>98</v>
      </c>
      <c r="S3259" t="s">
        <v>98</v>
      </c>
      <c r="T3259" t="str">
        <f>IF(Transcripts[[#This Row],[List?]]="Y", Transcripts[[#This Row],[RefSeq mRNA ID]]&amp;IF(Transcripts[[#This Row],[Preferred?]]="Y", " (Preferred)", ""), "")</f>
        <v/>
      </c>
      <c r="V3259" s="43"/>
      <c r="W3259" s="43" t="e">
        <f t="array" ref="W3259">INDEX(Table6[#Data], MATCH(1, ISNUMBER(SEARCH(Transcripts[[#This Row],[RefSeq mRNA ID]], Table6['#name])), 0), 1)</f>
        <v>#N/A</v>
      </c>
      <c r="X3259" s="43"/>
      <c r="Y3259" s="43"/>
      <c r="Z3259" t="s">
        <v>4692</v>
      </c>
      <c r="AC3259" t="s">
        <v>4691</v>
      </c>
      <c r="AD3259" t="s">
        <v>27</v>
      </c>
      <c r="AE3259" t="s">
        <v>4692</v>
      </c>
    </row>
    <row r="3260" spans="8:31" hidden="1" x14ac:dyDescent="0.25">
      <c r="H3260" t="s">
        <v>18069</v>
      </c>
      <c r="I3260" t="s">
        <v>18256</v>
      </c>
      <c r="L3260">
        <v>1388</v>
      </c>
      <c r="M3260" t="s">
        <v>195</v>
      </c>
      <c r="N3260" t="s">
        <v>18771</v>
      </c>
      <c r="R3260" t="s">
        <v>98</v>
      </c>
      <c r="S3260" t="s">
        <v>98</v>
      </c>
      <c r="T3260" t="str">
        <f>IF(Transcripts[[#This Row],[List?]]="Y", Transcripts[[#This Row],[RefSeq mRNA ID]]&amp;IF(Transcripts[[#This Row],[Preferred?]]="Y", " (Preferred)", ""), "")</f>
        <v/>
      </c>
      <c r="V3260" s="43"/>
      <c r="W3260" s="43" t="e">
        <f t="array" ref="W3260">INDEX(Table6[#Data], MATCH(1, ISNUMBER(SEARCH(Transcripts[[#This Row],[RefSeq mRNA ID]], Table6['#name])), 0), 1)</f>
        <v>#N/A</v>
      </c>
      <c r="X3260" s="43"/>
      <c r="Y3260" s="43"/>
      <c r="Z3260" t="s">
        <v>4702</v>
      </c>
      <c r="AC3260" t="s">
        <v>4691</v>
      </c>
      <c r="AD3260" t="s">
        <v>27</v>
      </c>
      <c r="AE3260" t="s">
        <v>4702</v>
      </c>
    </row>
    <row r="3261" spans="8:31" hidden="1" x14ac:dyDescent="0.25">
      <c r="H3261" t="s">
        <v>18069</v>
      </c>
      <c r="I3261" t="s">
        <v>18257</v>
      </c>
      <c r="L3261">
        <v>578</v>
      </c>
      <c r="M3261" t="s">
        <v>195</v>
      </c>
      <c r="N3261" t="s">
        <v>18772</v>
      </c>
      <c r="R3261" t="s">
        <v>98</v>
      </c>
      <c r="S3261" t="s">
        <v>98</v>
      </c>
      <c r="T3261" t="str">
        <f>IF(Transcripts[[#This Row],[List?]]="Y", Transcripts[[#This Row],[RefSeq mRNA ID]]&amp;IF(Transcripts[[#This Row],[Preferred?]]="Y", " (Preferred)", ""), "")</f>
        <v/>
      </c>
      <c r="V3261" s="43"/>
      <c r="W3261" s="43" t="e">
        <f t="array" ref="W3261">INDEX(Table6[#Data], MATCH(1, ISNUMBER(SEARCH(Transcripts[[#This Row],[RefSeq mRNA ID]], Table6['#name])), 0), 1)</f>
        <v>#N/A</v>
      </c>
      <c r="X3261" s="43"/>
      <c r="Y3261" s="43"/>
      <c r="Z3261" t="s">
        <v>4694</v>
      </c>
      <c r="AC3261" t="s">
        <v>4691</v>
      </c>
      <c r="AD3261" t="s">
        <v>27</v>
      </c>
      <c r="AE3261" t="s">
        <v>4694</v>
      </c>
    </row>
    <row r="3262" spans="8:31" hidden="1" x14ac:dyDescent="0.25">
      <c r="H3262" t="s">
        <v>18069</v>
      </c>
      <c r="I3262" t="s">
        <v>18258</v>
      </c>
      <c r="J3262" t="s">
        <v>18773</v>
      </c>
      <c r="L3262">
        <v>2610</v>
      </c>
      <c r="M3262" t="s">
        <v>27</v>
      </c>
      <c r="N3262" t="s">
        <v>18774</v>
      </c>
      <c r="Q3262">
        <v>2265</v>
      </c>
      <c r="R3262" t="s">
        <v>98</v>
      </c>
      <c r="S3262" t="s">
        <v>98</v>
      </c>
      <c r="T3262" t="str">
        <f>IF(Transcripts[[#This Row],[List?]]="Y", Transcripts[[#This Row],[RefSeq mRNA ID]]&amp;IF(Transcripts[[#This Row],[Preferred?]]="Y", " (Preferred)", ""), "")</f>
        <v/>
      </c>
      <c r="V3262" s="43"/>
      <c r="W3262" s="43" t="e">
        <f t="array" ref="W3262">INDEX(Table6[#Data], MATCH(1, ISNUMBER(SEARCH(Transcripts[[#This Row],[RefSeq mRNA ID]], Table6['#name])), 0), 1)</f>
        <v>#N/A</v>
      </c>
      <c r="X3262" s="43"/>
      <c r="Y3262" s="43"/>
      <c r="Z3262" t="s">
        <v>7771</v>
      </c>
      <c r="AA3262" t="s">
        <v>7772</v>
      </c>
      <c r="AB3262">
        <v>582</v>
      </c>
      <c r="AC3262" t="s">
        <v>7768</v>
      </c>
      <c r="AD3262" t="s">
        <v>27</v>
      </c>
      <c r="AE3262" t="s">
        <v>12073</v>
      </c>
    </row>
    <row r="3263" spans="8:31" hidden="1" x14ac:dyDescent="0.25">
      <c r="H3263" t="s">
        <v>18069</v>
      </c>
      <c r="I3263" t="s">
        <v>18259</v>
      </c>
      <c r="L3263">
        <v>585</v>
      </c>
      <c r="M3263" t="s">
        <v>195</v>
      </c>
      <c r="N3263" t="s">
        <v>18775</v>
      </c>
      <c r="R3263" t="s">
        <v>98</v>
      </c>
      <c r="S3263" t="s">
        <v>98</v>
      </c>
      <c r="T3263" t="str">
        <f>IF(Transcripts[[#This Row],[List?]]="Y", Transcripts[[#This Row],[RefSeq mRNA ID]]&amp;IF(Transcripts[[#This Row],[Preferred?]]="Y", " (Preferred)", ""), "")</f>
        <v/>
      </c>
      <c r="V3263" s="43"/>
      <c r="W3263" s="43" t="e">
        <f t="array" ref="W3263">INDEX(Table6[#Data], MATCH(1, ISNUMBER(SEARCH(Transcripts[[#This Row],[RefSeq mRNA ID]], Table6['#name])), 0), 1)</f>
        <v>#N/A</v>
      </c>
      <c r="X3263" s="43"/>
      <c r="Y3263" s="43"/>
      <c r="Z3263" t="s">
        <v>7778</v>
      </c>
      <c r="AA3263" t="s">
        <v>7779</v>
      </c>
      <c r="AB3263">
        <v>273</v>
      </c>
      <c r="AC3263" t="s">
        <v>7768</v>
      </c>
      <c r="AD3263" t="s">
        <v>27</v>
      </c>
      <c r="AE3263" t="s">
        <v>12074</v>
      </c>
    </row>
    <row r="3264" spans="8:31" hidden="1" x14ac:dyDescent="0.25">
      <c r="H3264" t="s">
        <v>18069</v>
      </c>
      <c r="I3264" t="s">
        <v>18260</v>
      </c>
      <c r="L3264">
        <v>688</v>
      </c>
      <c r="M3264" t="s">
        <v>212</v>
      </c>
      <c r="N3264" t="s">
        <v>18776</v>
      </c>
      <c r="R3264" t="s">
        <v>98</v>
      </c>
      <c r="S3264" t="s">
        <v>98</v>
      </c>
      <c r="T3264" t="str">
        <f>IF(Transcripts[[#This Row],[List?]]="Y", Transcripts[[#This Row],[RefSeq mRNA ID]]&amp;IF(Transcripts[[#This Row],[Preferred?]]="Y", " (Preferred)", ""), "")</f>
        <v/>
      </c>
      <c r="V3264" s="43"/>
      <c r="W3264" s="43" t="e">
        <f t="array" ref="W3264">INDEX(Table6[#Data], MATCH(1, ISNUMBER(SEARCH(Transcripts[[#This Row],[RefSeq mRNA ID]], Table6['#name])), 0), 1)</f>
        <v>#N/A</v>
      </c>
      <c r="X3264" s="43"/>
      <c r="Y3264" s="43"/>
      <c r="Z3264" t="s">
        <v>7775</v>
      </c>
      <c r="AA3264" t="s">
        <v>7776</v>
      </c>
      <c r="AB3264">
        <v>564</v>
      </c>
      <c r="AC3264" t="s">
        <v>7768</v>
      </c>
      <c r="AD3264" t="s">
        <v>27</v>
      </c>
      <c r="AE3264" t="s">
        <v>12075</v>
      </c>
    </row>
    <row r="3265" spans="8:31" hidden="1" x14ac:dyDescent="0.25">
      <c r="H3265" t="s">
        <v>18069</v>
      </c>
      <c r="I3265" t="s">
        <v>18261</v>
      </c>
      <c r="J3265" t="s">
        <v>18777</v>
      </c>
      <c r="L3265">
        <v>2850</v>
      </c>
      <c r="M3265" t="s">
        <v>27</v>
      </c>
      <c r="N3265" t="s">
        <v>18778</v>
      </c>
      <c r="Q3265">
        <v>1846</v>
      </c>
      <c r="R3265" t="s">
        <v>98</v>
      </c>
      <c r="S3265" t="s">
        <v>98</v>
      </c>
      <c r="T3265" t="str">
        <f>IF(Transcripts[[#This Row],[List?]]="Y", Transcripts[[#This Row],[RefSeq mRNA ID]]&amp;IF(Transcripts[[#This Row],[Preferred?]]="Y", " (Preferred)", ""), "")</f>
        <v/>
      </c>
      <c r="V3265" s="43"/>
      <c r="W3265" s="43" t="e">
        <f t="array" ref="W3265">INDEX(Table6[#Data], MATCH(1, ISNUMBER(SEARCH(Transcripts[[#This Row],[RefSeq mRNA ID]], Table6['#name])), 0), 1)</f>
        <v>#N/A</v>
      </c>
      <c r="X3265" s="43"/>
      <c r="Y3265" s="43"/>
      <c r="Z3265" t="s">
        <v>7781</v>
      </c>
      <c r="AA3265" t="s">
        <v>7782</v>
      </c>
      <c r="AB3265">
        <v>387</v>
      </c>
      <c r="AC3265" t="s">
        <v>7768</v>
      </c>
      <c r="AD3265" t="s">
        <v>27</v>
      </c>
      <c r="AE3265" t="s">
        <v>12076</v>
      </c>
    </row>
    <row r="3266" spans="8:31" hidden="1" x14ac:dyDescent="0.25">
      <c r="H3266" t="s">
        <v>18069</v>
      </c>
      <c r="I3266" t="s">
        <v>18262</v>
      </c>
      <c r="J3266" t="s">
        <v>18779</v>
      </c>
      <c r="L3266">
        <v>27745</v>
      </c>
      <c r="M3266" t="s">
        <v>27</v>
      </c>
      <c r="N3266" t="s">
        <v>18780</v>
      </c>
      <c r="Q3266">
        <v>26394</v>
      </c>
      <c r="R3266" t="s">
        <v>98</v>
      </c>
      <c r="S3266" t="s">
        <v>98</v>
      </c>
      <c r="T3266" t="str">
        <f>IF(Transcripts[[#This Row],[List?]]="Y", Transcripts[[#This Row],[RefSeq mRNA ID]]&amp;IF(Transcripts[[#This Row],[Preferred?]]="Y", " (Preferred)", ""), "")</f>
        <v/>
      </c>
      <c r="V3266" s="43"/>
      <c r="W3266" s="43" t="e">
        <f t="array" ref="W3266">INDEX(Table6[#Data], MATCH(1, ISNUMBER(SEARCH(Transcripts[[#This Row],[RefSeq mRNA ID]], Table6['#name])), 0), 1)</f>
        <v>#N/A</v>
      </c>
      <c r="X3266" s="43"/>
      <c r="Y3266" s="43"/>
      <c r="Z3266" t="s">
        <v>7784</v>
      </c>
      <c r="AA3266" t="s">
        <v>7785</v>
      </c>
      <c r="AB3266">
        <v>259</v>
      </c>
      <c r="AC3266" t="s">
        <v>7768</v>
      </c>
      <c r="AD3266" t="s">
        <v>27</v>
      </c>
      <c r="AE3266" t="s">
        <v>12077</v>
      </c>
    </row>
    <row r="3267" spans="8:31" hidden="1" x14ac:dyDescent="0.25">
      <c r="H3267" t="s">
        <v>18069</v>
      </c>
      <c r="I3267" t="s">
        <v>18263</v>
      </c>
      <c r="J3267" t="s">
        <v>18781</v>
      </c>
      <c r="L3267">
        <v>27601</v>
      </c>
      <c r="M3267" t="s">
        <v>27</v>
      </c>
      <c r="N3267" t="s">
        <v>18782</v>
      </c>
      <c r="Q3267">
        <v>26250</v>
      </c>
      <c r="R3267" t="s">
        <v>98</v>
      </c>
      <c r="S3267" t="s">
        <v>98</v>
      </c>
      <c r="T3267" t="str">
        <f>IF(Transcripts[[#This Row],[List?]]="Y", Transcripts[[#This Row],[RefSeq mRNA ID]]&amp;IF(Transcripts[[#This Row],[Preferred?]]="Y", " (Preferred)", ""), "")</f>
        <v/>
      </c>
      <c r="V3267" s="43"/>
      <c r="W3267" s="43" t="e">
        <f t="array" ref="W3267">INDEX(Table6[#Data], MATCH(1, ISNUMBER(SEARCH(Transcripts[[#This Row],[RefSeq mRNA ID]], Table6['#name])), 0), 1)</f>
        <v>#N/A</v>
      </c>
      <c r="X3267" s="43"/>
      <c r="Y3267" s="43"/>
      <c r="Z3267" t="s">
        <v>7769</v>
      </c>
      <c r="AC3267" t="s">
        <v>7768</v>
      </c>
      <c r="AD3267" t="s">
        <v>27</v>
      </c>
      <c r="AE3267" t="s">
        <v>7769</v>
      </c>
    </row>
    <row r="3268" spans="8:31" hidden="1" x14ac:dyDescent="0.25">
      <c r="H3268" t="s">
        <v>18069</v>
      </c>
      <c r="I3268" t="s">
        <v>18264</v>
      </c>
      <c r="J3268" t="s">
        <v>18783</v>
      </c>
      <c r="L3268">
        <v>26581</v>
      </c>
      <c r="M3268" t="s">
        <v>27</v>
      </c>
      <c r="N3268" t="s">
        <v>18784</v>
      </c>
      <c r="Q3268">
        <v>25230</v>
      </c>
      <c r="R3268" t="s">
        <v>98</v>
      </c>
      <c r="S3268" t="s">
        <v>98</v>
      </c>
      <c r="T3268" t="str">
        <f>IF(Transcripts[[#This Row],[List?]]="Y", Transcripts[[#This Row],[RefSeq mRNA ID]]&amp;IF(Transcripts[[#This Row],[Preferred?]]="Y", " (Preferred)", ""), "")</f>
        <v/>
      </c>
      <c r="V3268" s="43"/>
      <c r="W3268" s="43" t="e">
        <f t="array" ref="W3268">INDEX(Table6[#Data], MATCH(1, ISNUMBER(SEARCH(Transcripts[[#This Row],[RefSeq mRNA ID]], Table6['#name])), 0), 1)</f>
        <v>#N/A</v>
      </c>
      <c r="X3268" s="43"/>
      <c r="Y3268" s="43"/>
      <c r="Z3268" t="s">
        <v>8972</v>
      </c>
      <c r="AA3268" t="s">
        <v>8973</v>
      </c>
      <c r="AB3268">
        <v>858</v>
      </c>
      <c r="AC3268" t="s">
        <v>8954</v>
      </c>
      <c r="AD3268" t="s">
        <v>27</v>
      </c>
      <c r="AE3268" t="s">
        <v>12078</v>
      </c>
    </row>
    <row r="3269" spans="8:31" hidden="1" x14ac:dyDescent="0.25">
      <c r="H3269" t="s">
        <v>18069</v>
      </c>
      <c r="I3269" t="s">
        <v>18265</v>
      </c>
      <c r="J3269" t="s">
        <v>18785</v>
      </c>
      <c r="L3269">
        <v>10835</v>
      </c>
      <c r="M3269" t="s">
        <v>27</v>
      </c>
      <c r="N3269" t="s">
        <v>18786</v>
      </c>
      <c r="Q3269">
        <v>9966</v>
      </c>
      <c r="R3269" t="s">
        <v>98</v>
      </c>
      <c r="S3269" t="s">
        <v>98</v>
      </c>
      <c r="T3269" t="str">
        <f>IF(Transcripts[[#This Row],[List?]]="Y", Transcripts[[#This Row],[RefSeq mRNA ID]]&amp;IF(Transcripts[[#This Row],[Preferred?]]="Y", " (Preferred)", ""), "")</f>
        <v/>
      </c>
      <c r="V3269" s="43"/>
      <c r="W3269" s="43" t="e">
        <f t="array" ref="W3269">INDEX(Table6[#Data], MATCH(1, ISNUMBER(SEARCH(Transcripts[[#This Row],[RefSeq mRNA ID]], Table6['#name])), 0), 1)</f>
        <v>#N/A</v>
      </c>
      <c r="X3269" s="43"/>
      <c r="Y3269" s="43"/>
      <c r="Z3269" t="s">
        <v>8969</v>
      </c>
      <c r="AA3269" t="s">
        <v>8970</v>
      </c>
      <c r="AB3269">
        <v>1032</v>
      </c>
      <c r="AC3269" t="s">
        <v>8954</v>
      </c>
      <c r="AD3269" t="s">
        <v>27</v>
      </c>
      <c r="AE3269" t="s">
        <v>12079</v>
      </c>
    </row>
    <row r="3270" spans="8:31" hidden="1" x14ac:dyDescent="0.25">
      <c r="H3270" t="s">
        <v>8726</v>
      </c>
      <c r="I3270" t="s">
        <v>8735</v>
      </c>
      <c r="J3270" t="s">
        <v>8736</v>
      </c>
      <c r="L3270">
        <v>5008</v>
      </c>
      <c r="M3270" t="s">
        <v>27</v>
      </c>
      <c r="N3270" t="s">
        <v>8737</v>
      </c>
      <c r="Q3270">
        <v>1002</v>
      </c>
      <c r="R3270" t="s">
        <v>98</v>
      </c>
      <c r="S3270" t="s">
        <v>98</v>
      </c>
      <c r="T3270" t="str">
        <f>IF(Transcripts[[#This Row],[List?]]="Y", Transcripts[[#This Row],[RefSeq mRNA ID]]&amp;IF(Transcripts[[#This Row],[Preferred?]]="Y", " (Preferred)", ""), "")</f>
        <v/>
      </c>
      <c r="V3270" s="43" t="s">
        <v>18667</v>
      </c>
      <c r="W3270" s="43" t="e">
        <f t="array" ref="W3270">INDEX(Table6[#Data], MATCH(1, ISNUMBER(SEARCH(Transcripts[[#This Row],[RefSeq mRNA ID]], Table6['#name])), 0), 1)</f>
        <v>#N/A</v>
      </c>
      <c r="X3270" s="43"/>
      <c r="Y3270" s="43"/>
      <c r="Z3270" t="s">
        <v>8995</v>
      </c>
      <c r="AC3270" t="s">
        <v>8954</v>
      </c>
      <c r="AD3270" t="s">
        <v>27</v>
      </c>
      <c r="AE3270" t="s">
        <v>8995</v>
      </c>
    </row>
    <row r="3271" spans="8:31" hidden="1" x14ac:dyDescent="0.25">
      <c r="H3271" t="s">
        <v>8726</v>
      </c>
      <c r="I3271" t="s">
        <v>8738</v>
      </c>
      <c r="J3271" t="s">
        <v>8739</v>
      </c>
      <c r="K3271" t="s">
        <v>18914</v>
      </c>
      <c r="L3271">
        <v>5001</v>
      </c>
      <c r="M3271" t="s">
        <v>27</v>
      </c>
      <c r="N3271" t="s">
        <v>8740</v>
      </c>
      <c r="P3271" t="s">
        <v>8741</v>
      </c>
      <c r="Q3271">
        <v>996</v>
      </c>
      <c r="R3271" t="s">
        <v>97</v>
      </c>
      <c r="S3271" t="s">
        <v>97</v>
      </c>
      <c r="T3271" t="str">
        <f>IF(Transcripts[[#This Row],[List?]]="Y", Transcripts[[#This Row],[RefSeq mRNA ID]]&amp;IF(Transcripts[[#This Row],[Preferred?]]="Y", " (Preferred)", ""), "")</f>
        <v>NM_003189.5 (Preferred)</v>
      </c>
      <c r="V3271" s="43" t="s">
        <v>18667</v>
      </c>
      <c r="W3271" s="43" t="e">
        <f t="array" ref="W3271">INDEX(Table6[#Data], MATCH(1, ISNUMBER(SEARCH(Transcripts[[#This Row],[RefSeq mRNA ID]], Table6['#name])), 0), 1)</f>
        <v>#N/A</v>
      </c>
      <c r="X3271" s="43"/>
      <c r="Y3271" s="43"/>
      <c r="Z3271" t="s">
        <v>8993</v>
      </c>
      <c r="AC3271" t="s">
        <v>8954</v>
      </c>
      <c r="AD3271" t="s">
        <v>27</v>
      </c>
      <c r="AE3271" t="s">
        <v>8993</v>
      </c>
    </row>
    <row r="3272" spans="8:31" hidden="1" x14ac:dyDescent="0.25">
      <c r="H3272" t="s">
        <v>8726</v>
      </c>
      <c r="I3272" t="s">
        <v>8742</v>
      </c>
      <c r="J3272" t="s">
        <v>8743</v>
      </c>
      <c r="K3272" t="s">
        <v>18913</v>
      </c>
      <c r="L3272">
        <v>4642</v>
      </c>
      <c r="M3272" t="s">
        <v>27</v>
      </c>
      <c r="N3272" t="s">
        <v>8744</v>
      </c>
      <c r="P3272" t="s">
        <v>8741</v>
      </c>
      <c r="Q3272">
        <v>996</v>
      </c>
      <c r="R3272" t="s">
        <v>98</v>
      </c>
      <c r="S3272" t="s">
        <v>97</v>
      </c>
      <c r="T3272" t="str">
        <f>IF(Transcripts[[#This Row],[List?]]="Y", Transcripts[[#This Row],[RefSeq mRNA ID]]&amp;IF(Transcripts[[#This Row],[Preferred?]]="Y", " (Preferred)", ""), "")</f>
        <v>NM_001287347.2</v>
      </c>
      <c r="V3272" s="43" t="s">
        <v>18667</v>
      </c>
      <c r="W3272" s="43" t="e">
        <f t="array" ref="W3272">INDEX(Table6[#Data], MATCH(1, ISNUMBER(SEARCH(Transcripts[[#This Row],[RefSeq mRNA ID]], Table6['#name])), 0), 1)</f>
        <v>#N/A</v>
      </c>
      <c r="X3272" s="43"/>
      <c r="Y3272" s="43"/>
      <c r="Z3272" t="s">
        <v>8997</v>
      </c>
      <c r="AC3272" t="s">
        <v>8954</v>
      </c>
      <c r="AD3272" t="s">
        <v>27</v>
      </c>
      <c r="AE3272" t="s">
        <v>8997</v>
      </c>
    </row>
    <row r="3273" spans="8:31" hidden="1" x14ac:dyDescent="0.25">
      <c r="H3273" t="s">
        <v>8726</v>
      </c>
      <c r="I3273" t="s">
        <v>8727</v>
      </c>
      <c r="L3273">
        <v>1796</v>
      </c>
      <c r="M3273" t="s">
        <v>195</v>
      </c>
      <c r="N3273" t="s">
        <v>8728</v>
      </c>
      <c r="P3273" t="s">
        <v>100</v>
      </c>
      <c r="Q3273">
        <v>0</v>
      </c>
      <c r="R3273" t="s">
        <v>98</v>
      </c>
      <c r="S3273" t="s">
        <v>98</v>
      </c>
      <c r="T3273" t="str">
        <f>IF(Transcripts[[#This Row],[List?]]="Y", Transcripts[[#This Row],[RefSeq mRNA ID]]&amp;IF(Transcripts[[#This Row],[Preferred?]]="Y", " (Preferred)", ""), "")</f>
        <v/>
      </c>
      <c r="V3273" s="43" t="s">
        <v>18667</v>
      </c>
      <c r="W3273" s="43" t="e">
        <f t="array" ref="W3273">INDEX(Table6[#Data], MATCH(1, ISNUMBER(SEARCH(Transcripts[[#This Row],[RefSeq mRNA ID]], Table6['#name])), 0), 1)</f>
        <v>#N/A</v>
      </c>
      <c r="X3273" s="43"/>
      <c r="Y3273" s="43"/>
      <c r="Z3273" t="s">
        <v>8963</v>
      </c>
      <c r="AA3273" t="s">
        <v>8964</v>
      </c>
      <c r="AB3273">
        <v>1182</v>
      </c>
      <c r="AC3273" t="s">
        <v>8954</v>
      </c>
      <c r="AD3273" t="s">
        <v>27</v>
      </c>
      <c r="AE3273" t="s">
        <v>12080</v>
      </c>
    </row>
    <row r="3274" spans="8:31" hidden="1" x14ac:dyDescent="0.25">
      <c r="H3274" t="s">
        <v>8726</v>
      </c>
      <c r="I3274" t="s">
        <v>8729</v>
      </c>
      <c r="L3274">
        <v>504</v>
      </c>
      <c r="M3274" t="s">
        <v>195</v>
      </c>
      <c r="N3274" t="s">
        <v>8730</v>
      </c>
      <c r="P3274" t="s">
        <v>100</v>
      </c>
      <c r="Q3274">
        <v>0</v>
      </c>
      <c r="R3274" t="s">
        <v>98</v>
      </c>
      <c r="S3274" t="s">
        <v>98</v>
      </c>
      <c r="T3274" t="str">
        <f>IF(Transcripts[[#This Row],[List?]]="Y", Transcripts[[#This Row],[RefSeq mRNA ID]]&amp;IF(Transcripts[[#This Row],[Preferred?]]="Y", " (Preferred)", ""), "")</f>
        <v/>
      </c>
      <c r="V3274" s="43" t="s">
        <v>18667</v>
      </c>
      <c r="W3274" s="43" t="e">
        <f t="array" ref="W3274">INDEX(Table6[#Data], MATCH(1, ISNUMBER(SEARCH(Transcripts[[#This Row],[RefSeq mRNA ID]], Table6['#name])), 0), 1)</f>
        <v>#N/A</v>
      </c>
      <c r="X3274" s="43"/>
      <c r="Y3274" s="43"/>
      <c r="Z3274" t="s">
        <v>8960</v>
      </c>
      <c r="AA3274" t="s">
        <v>8961</v>
      </c>
      <c r="AB3274">
        <v>1041</v>
      </c>
      <c r="AC3274" t="s">
        <v>8954</v>
      </c>
      <c r="AD3274" t="s">
        <v>27</v>
      </c>
      <c r="AE3274" t="s">
        <v>12081</v>
      </c>
    </row>
    <row r="3275" spans="8:31" hidden="1" x14ac:dyDescent="0.25">
      <c r="H3275" t="s">
        <v>8726</v>
      </c>
      <c r="I3275" t="s">
        <v>8731</v>
      </c>
      <c r="L3275">
        <v>433</v>
      </c>
      <c r="M3275" t="s">
        <v>195</v>
      </c>
      <c r="N3275" t="s">
        <v>8732</v>
      </c>
      <c r="P3275" t="s">
        <v>100</v>
      </c>
      <c r="Q3275">
        <v>0</v>
      </c>
      <c r="R3275" t="s">
        <v>98</v>
      </c>
      <c r="S3275" t="s">
        <v>98</v>
      </c>
      <c r="T3275" t="str">
        <f>IF(Transcripts[[#This Row],[List?]]="Y", Transcripts[[#This Row],[RefSeq mRNA ID]]&amp;IF(Transcripts[[#This Row],[Preferred?]]="Y", " (Preferred)", ""), "")</f>
        <v/>
      </c>
      <c r="V3275" s="43" t="s">
        <v>18667</v>
      </c>
      <c r="W3275" s="43" t="e">
        <f t="array" ref="W3275">INDEX(Table6[#Data], MATCH(1, ISNUMBER(SEARCH(Transcripts[[#This Row],[RefSeq mRNA ID]], Table6['#name])), 0), 1)</f>
        <v>#N/A</v>
      </c>
      <c r="X3275" s="43"/>
      <c r="Y3275" s="43"/>
      <c r="Z3275" t="s">
        <v>8957</v>
      </c>
      <c r="AA3275" t="s">
        <v>8958</v>
      </c>
      <c r="AB3275">
        <v>1026</v>
      </c>
      <c r="AC3275" t="s">
        <v>8954</v>
      </c>
      <c r="AD3275" t="s">
        <v>27</v>
      </c>
      <c r="AE3275" t="s">
        <v>12082</v>
      </c>
    </row>
    <row r="3276" spans="8:31" hidden="1" x14ac:dyDescent="0.25">
      <c r="H3276" t="s">
        <v>8726</v>
      </c>
      <c r="I3276" t="s">
        <v>8733</v>
      </c>
      <c r="L3276">
        <v>237</v>
      </c>
      <c r="M3276" t="s">
        <v>195</v>
      </c>
      <c r="N3276" t="s">
        <v>8734</v>
      </c>
      <c r="P3276" t="s">
        <v>100</v>
      </c>
      <c r="Q3276">
        <v>0</v>
      </c>
      <c r="R3276" t="s">
        <v>98</v>
      </c>
      <c r="S3276" t="s">
        <v>98</v>
      </c>
      <c r="T3276" t="str">
        <f>IF(Transcripts[[#This Row],[List?]]="Y", Transcripts[[#This Row],[RefSeq mRNA ID]]&amp;IF(Transcripts[[#This Row],[Preferred?]]="Y", " (Preferred)", ""), "")</f>
        <v/>
      </c>
      <c r="V3276" s="43" t="s">
        <v>18667</v>
      </c>
      <c r="W3276" s="43" t="e">
        <f t="array" ref="W3276">INDEX(Table6[#Data], MATCH(1, ISNUMBER(SEARCH(Transcripts[[#This Row],[RefSeq mRNA ID]], Table6['#name])), 0), 1)</f>
        <v>#N/A</v>
      </c>
      <c r="X3276" s="43"/>
      <c r="Y3276" s="43"/>
      <c r="Z3276" t="s">
        <v>8966</v>
      </c>
      <c r="AA3276" t="s">
        <v>8967</v>
      </c>
      <c r="AB3276">
        <v>1182</v>
      </c>
      <c r="AC3276" t="s">
        <v>8954</v>
      </c>
      <c r="AD3276" t="s">
        <v>27</v>
      </c>
      <c r="AE3276" t="s">
        <v>12083</v>
      </c>
    </row>
    <row r="3277" spans="8:31" hidden="1" x14ac:dyDescent="0.25">
      <c r="H3277" t="s">
        <v>8745</v>
      </c>
      <c r="I3277" t="s">
        <v>8768</v>
      </c>
      <c r="J3277" t="s">
        <v>8769</v>
      </c>
      <c r="L3277">
        <v>2463</v>
      </c>
      <c r="M3277" t="s">
        <v>27</v>
      </c>
      <c r="N3277" t="s">
        <v>8770</v>
      </c>
      <c r="Q3277">
        <v>1977</v>
      </c>
      <c r="R3277" t="s">
        <v>98</v>
      </c>
      <c r="S3277" t="s">
        <v>98</v>
      </c>
      <c r="T3277" t="str">
        <f>IF(Transcripts[[#This Row],[List?]]="Y", Transcripts[[#This Row],[RefSeq mRNA ID]]&amp;IF(Transcripts[[#This Row],[Preferred?]]="Y", " (Preferred)", ""), "")</f>
        <v/>
      </c>
      <c r="V3277" s="43" t="s">
        <v>18668</v>
      </c>
      <c r="W3277" s="43" t="e">
        <f t="array" ref="W3277">INDEX(Table6[#Data], MATCH(1, ISNUMBER(SEARCH(Transcripts[[#This Row],[RefSeq mRNA ID]], Table6['#name])), 0), 1)</f>
        <v>#N/A</v>
      </c>
      <c r="X3277" s="43"/>
      <c r="Y3277" s="43"/>
      <c r="Z3277" t="s">
        <v>8990</v>
      </c>
      <c r="AA3277" t="s">
        <v>8991</v>
      </c>
      <c r="AB3277">
        <v>95</v>
      </c>
      <c r="AC3277" t="s">
        <v>8954</v>
      </c>
      <c r="AD3277" t="s">
        <v>27</v>
      </c>
      <c r="AE3277" t="s">
        <v>12084</v>
      </c>
    </row>
    <row r="3278" spans="8:31" hidden="1" x14ac:dyDescent="0.25">
      <c r="H3278" t="s">
        <v>8745</v>
      </c>
      <c r="I3278" t="s">
        <v>8755</v>
      </c>
      <c r="J3278" t="s">
        <v>8756</v>
      </c>
      <c r="K3278" t="s">
        <v>20226</v>
      </c>
      <c r="L3278">
        <v>4723</v>
      </c>
      <c r="M3278" t="s">
        <v>27</v>
      </c>
      <c r="N3278" t="s">
        <v>8757</v>
      </c>
      <c r="P3278" t="s">
        <v>8758</v>
      </c>
      <c r="Q3278">
        <v>1965</v>
      </c>
      <c r="R3278" t="s">
        <v>97</v>
      </c>
      <c r="S3278" t="s">
        <v>97</v>
      </c>
      <c r="T3278" t="str">
        <f>IF(Transcripts[[#This Row],[List?]]="Y", Transcripts[[#This Row],[RefSeq mRNA ID]]&amp;IF(Transcripts[[#This Row],[Preferred?]]="Y", " (Preferred)", ""), "")</f>
        <v>NM_003200.5 (Preferred)</v>
      </c>
      <c r="V3278" s="43" t="s">
        <v>18668</v>
      </c>
      <c r="W3278" s="43" t="e">
        <f t="array" ref="W3278">INDEX(Table6[#Data], MATCH(1, ISNUMBER(SEARCH(Transcripts[[#This Row],[RefSeq mRNA ID]], Table6['#name])), 0), 1)</f>
        <v>#N/A</v>
      </c>
      <c r="X3278" s="43"/>
      <c r="Y3278" s="43"/>
      <c r="Z3278" t="s">
        <v>8975</v>
      </c>
      <c r="AA3278" t="s">
        <v>8976</v>
      </c>
      <c r="AB3278">
        <v>597</v>
      </c>
      <c r="AC3278" t="s">
        <v>8954</v>
      </c>
      <c r="AD3278" t="s">
        <v>27</v>
      </c>
      <c r="AE3278" t="s">
        <v>12085</v>
      </c>
    </row>
    <row r="3279" spans="8:31" hidden="1" x14ac:dyDescent="0.25">
      <c r="H3279" t="s">
        <v>8745</v>
      </c>
      <c r="I3279" t="s">
        <v>8765</v>
      </c>
      <c r="J3279" t="s">
        <v>8766</v>
      </c>
      <c r="K3279" t="s">
        <v>20225</v>
      </c>
      <c r="L3279">
        <v>2577</v>
      </c>
      <c r="M3279" t="s">
        <v>27</v>
      </c>
      <c r="N3279" t="s">
        <v>8767</v>
      </c>
      <c r="P3279" t="s">
        <v>8761</v>
      </c>
      <c r="Q3279">
        <v>1956</v>
      </c>
      <c r="R3279" t="s">
        <v>98</v>
      </c>
      <c r="S3279" t="s">
        <v>97</v>
      </c>
      <c r="T3279" t="str">
        <f>IF(Transcripts[[#This Row],[List?]]="Y", Transcripts[[#This Row],[RefSeq mRNA ID]]&amp;IF(Transcripts[[#This Row],[Preferred?]]="Y", " (Preferred)", ""), "")</f>
        <v>NM_001136139.4</v>
      </c>
      <c r="V3279" s="43" t="s">
        <v>18668</v>
      </c>
      <c r="W3279" s="43" t="e">
        <f t="array" ref="W3279">INDEX(Table6[#Data], MATCH(1, ISNUMBER(SEARCH(Transcripts[[#This Row],[RefSeq mRNA ID]], Table6['#name])), 0), 1)</f>
        <v>#N/A</v>
      </c>
      <c r="X3279" s="43"/>
      <c r="Y3279" s="43"/>
      <c r="Z3279" t="s">
        <v>8987</v>
      </c>
      <c r="AA3279" t="s">
        <v>8988</v>
      </c>
      <c r="AB3279">
        <v>467</v>
      </c>
      <c r="AC3279" t="s">
        <v>8954</v>
      </c>
      <c r="AD3279" t="s">
        <v>27</v>
      </c>
      <c r="AE3279" t="s">
        <v>12086</v>
      </c>
    </row>
    <row r="3280" spans="8:31" hidden="1" x14ac:dyDescent="0.25">
      <c r="H3280" t="s">
        <v>8745</v>
      </c>
      <c r="I3280" t="s">
        <v>8762</v>
      </c>
      <c r="J3280" t="s">
        <v>8763</v>
      </c>
      <c r="L3280">
        <v>2699</v>
      </c>
      <c r="M3280" t="s">
        <v>27</v>
      </c>
      <c r="N3280" t="s">
        <v>8764</v>
      </c>
      <c r="Q3280">
        <v>1701</v>
      </c>
      <c r="R3280" t="s">
        <v>98</v>
      </c>
      <c r="S3280" t="s">
        <v>98</v>
      </c>
      <c r="T3280" t="str">
        <f>IF(Transcripts[[#This Row],[List?]]="Y", Transcripts[[#This Row],[RefSeq mRNA ID]]&amp;IF(Transcripts[[#This Row],[Preferred?]]="Y", " (Preferred)", ""), "")</f>
        <v/>
      </c>
      <c r="V3280" s="43" t="s">
        <v>18668</v>
      </c>
      <c r="W3280" s="43" t="e">
        <f t="array" ref="W3280">INDEX(Table6[#Data], MATCH(1, ISNUMBER(SEARCH(Transcripts[[#This Row],[RefSeq mRNA ID]], Table6['#name])), 0), 1)</f>
        <v>#N/A</v>
      </c>
      <c r="X3280" s="43"/>
      <c r="Y3280" s="43"/>
      <c r="Z3280" t="s">
        <v>8955</v>
      </c>
      <c r="AC3280" t="s">
        <v>8954</v>
      </c>
      <c r="AD3280" t="s">
        <v>27</v>
      </c>
      <c r="AE3280" t="s">
        <v>8955</v>
      </c>
    </row>
    <row r="3281" spans="8:31" hidden="1" x14ac:dyDescent="0.25">
      <c r="H3281" t="s">
        <v>8745</v>
      </c>
      <c r="I3281" t="s">
        <v>8777</v>
      </c>
      <c r="J3281" t="s">
        <v>8778</v>
      </c>
      <c r="L3281">
        <v>970</v>
      </c>
      <c r="M3281" t="s">
        <v>27</v>
      </c>
      <c r="N3281" t="s">
        <v>8779</v>
      </c>
      <c r="Q3281">
        <v>639</v>
      </c>
      <c r="R3281" t="s">
        <v>98</v>
      </c>
      <c r="S3281" t="s">
        <v>98</v>
      </c>
      <c r="T3281" t="str">
        <f>IF(Transcripts[[#This Row],[List?]]="Y", Transcripts[[#This Row],[RefSeq mRNA ID]]&amp;IF(Transcripts[[#This Row],[Preferred?]]="Y", " (Preferred)", ""), "")</f>
        <v/>
      </c>
      <c r="V3281" s="43" t="s">
        <v>18668</v>
      </c>
      <c r="W3281" s="43" t="e">
        <f t="array" ref="W3281">INDEX(Table6[#Data], MATCH(1, ISNUMBER(SEARCH(Transcripts[[#This Row],[RefSeq mRNA ID]], Table6['#name])), 0), 1)</f>
        <v>#N/A</v>
      </c>
      <c r="X3281" s="43"/>
      <c r="Y3281" s="43"/>
      <c r="Z3281" t="s">
        <v>8999</v>
      </c>
      <c r="AC3281" t="s">
        <v>8954</v>
      </c>
      <c r="AD3281" t="s">
        <v>27</v>
      </c>
      <c r="AE3281" t="s">
        <v>8999</v>
      </c>
    </row>
    <row r="3282" spans="8:31" hidden="1" x14ac:dyDescent="0.25">
      <c r="H3282" t="s">
        <v>8745</v>
      </c>
      <c r="I3282" t="s">
        <v>8774</v>
      </c>
      <c r="J3282" t="s">
        <v>8775</v>
      </c>
      <c r="L3282">
        <v>1020</v>
      </c>
      <c r="M3282" t="s">
        <v>27</v>
      </c>
      <c r="N3282" t="s">
        <v>8776</v>
      </c>
      <c r="Q3282">
        <v>614</v>
      </c>
      <c r="R3282" t="s">
        <v>98</v>
      </c>
      <c r="S3282" t="s">
        <v>98</v>
      </c>
      <c r="T3282" t="str">
        <f>IF(Transcripts[[#This Row],[List?]]="Y", Transcripts[[#This Row],[RefSeq mRNA ID]]&amp;IF(Transcripts[[#This Row],[Preferred?]]="Y", " (Preferred)", ""), "")</f>
        <v/>
      </c>
      <c r="V3282" s="43" t="s">
        <v>18668</v>
      </c>
      <c r="W3282" s="43" t="e">
        <f t="array" ref="W3282">INDEX(Table6[#Data], MATCH(1, ISNUMBER(SEARCH(Transcripts[[#This Row],[RefSeq mRNA ID]], Table6['#name])), 0), 1)</f>
        <v>#N/A</v>
      </c>
      <c r="X3282" s="43"/>
      <c r="Y3282" s="43"/>
      <c r="Z3282" t="s">
        <v>8978</v>
      </c>
      <c r="AA3282" t="s">
        <v>8979</v>
      </c>
      <c r="AB3282">
        <v>496</v>
      </c>
      <c r="AC3282" t="s">
        <v>8954</v>
      </c>
      <c r="AD3282" t="s">
        <v>27</v>
      </c>
      <c r="AE3282" t="s">
        <v>12087</v>
      </c>
    </row>
    <row r="3283" spans="8:31" hidden="1" x14ac:dyDescent="0.25">
      <c r="H3283" t="s">
        <v>8745</v>
      </c>
      <c r="I3283" t="s">
        <v>8780</v>
      </c>
      <c r="J3283" t="s">
        <v>8781</v>
      </c>
      <c r="L3283">
        <v>853</v>
      </c>
      <c r="M3283" t="s">
        <v>27</v>
      </c>
      <c r="N3283" t="s">
        <v>8782</v>
      </c>
      <c r="Q3283">
        <v>540</v>
      </c>
      <c r="R3283" t="s">
        <v>98</v>
      </c>
      <c r="S3283" t="s">
        <v>98</v>
      </c>
      <c r="T3283" t="str">
        <f>IF(Transcripts[[#This Row],[List?]]="Y", Transcripts[[#This Row],[RefSeq mRNA ID]]&amp;IF(Transcripts[[#This Row],[Preferred?]]="Y", " (Preferred)", ""), "")</f>
        <v/>
      </c>
      <c r="V3283" s="43" t="s">
        <v>18668</v>
      </c>
      <c r="W3283" s="43" t="e">
        <f t="array" ref="W3283">INDEX(Table6[#Data], MATCH(1, ISNUMBER(SEARCH(Transcripts[[#This Row],[RefSeq mRNA ID]], Table6['#name])), 0), 1)</f>
        <v>#N/A</v>
      </c>
      <c r="X3283" s="43"/>
      <c r="Y3283" s="43"/>
      <c r="Z3283" t="s">
        <v>8981</v>
      </c>
      <c r="AA3283" t="s">
        <v>8982</v>
      </c>
      <c r="AB3283">
        <v>429</v>
      </c>
      <c r="AC3283" t="s">
        <v>8954</v>
      </c>
      <c r="AD3283" t="s">
        <v>27</v>
      </c>
      <c r="AE3283" t="s">
        <v>12088</v>
      </c>
    </row>
    <row r="3284" spans="8:31" hidden="1" x14ac:dyDescent="0.25">
      <c r="H3284" t="s">
        <v>8745</v>
      </c>
      <c r="I3284" t="s">
        <v>8789</v>
      </c>
      <c r="J3284" t="s">
        <v>8790</v>
      </c>
      <c r="L3284">
        <v>623</v>
      </c>
      <c r="M3284" t="s">
        <v>27</v>
      </c>
      <c r="N3284" t="s">
        <v>8791</v>
      </c>
      <c r="Q3284">
        <v>492</v>
      </c>
      <c r="R3284" t="s">
        <v>98</v>
      </c>
      <c r="S3284" t="s">
        <v>98</v>
      </c>
      <c r="T3284" t="str">
        <f>IF(Transcripts[[#This Row],[List?]]="Y", Transcripts[[#This Row],[RefSeq mRNA ID]]&amp;IF(Transcripts[[#This Row],[Preferred?]]="Y", " (Preferred)", ""), "")</f>
        <v/>
      </c>
      <c r="V3284" s="43" t="s">
        <v>18668</v>
      </c>
      <c r="W3284" s="43" t="e">
        <f t="array" ref="W3284">INDEX(Table6[#Data], MATCH(1, ISNUMBER(SEARCH(Transcripts[[#This Row],[RefSeq mRNA ID]], Table6['#name])), 0), 1)</f>
        <v>#N/A</v>
      </c>
      <c r="X3284" s="43"/>
      <c r="Y3284" s="43"/>
      <c r="Z3284" t="s">
        <v>8984</v>
      </c>
      <c r="AA3284" t="s">
        <v>8985</v>
      </c>
      <c r="AB3284">
        <v>383</v>
      </c>
      <c r="AC3284" t="s">
        <v>8954</v>
      </c>
      <c r="AD3284" t="s">
        <v>27</v>
      </c>
      <c r="AE3284" t="s">
        <v>12089</v>
      </c>
    </row>
    <row r="3285" spans="8:31" hidden="1" x14ac:dyDescent="0.25">
      <c r="H3285" t="s">
        <v>8745</v>
      </c>
      <c r="I3285" t="s">
        <v>8783</v>
      </c>
      <c r="J3285" t="s">
        <v>8784</v>
      </c>
      <c r="L3285">
        <v>677</v>
      </c>
      <c r="M3285" t="s">
        <v>27</v>
      </c>
      <c r="N3285" t="s">
        <v>8785</v>
      </c>
      <c r="Q3285">
        <v>480</v>
      </c>
      <c r="R3285" t="s">
        <v>98</v>
      </c>
      <c r="S3285" t="s">
        <v>98</v>
      </c>
      <c r="T3285" t="str">
        <f>IF(Transcripts[[#This Row],[List?]]="Y", Transcripts[[#This Row],[RefSeq mRNA ID]]&amp;IF(Transcripts[[#This Row],[Preferred?]]="Y", " (Preferred)", ""), "")</f>
        <v/>
      </c>
      <c r="V3285" s="43" t="s">
        <v>18668</v>
      </c>
      <c r="W3285" s="43" t="e">
        <f t="array" ref="W3285">INDEX(Table6[#Data], MATCH(1, ISNUMBER(SEARCH(Transcripts[[#This Row],[RefSeq mRNA ID]], Table6['#name])), 0), 1)</f>
        <v>#N/A</v>
      </c>
      <c r="X3285" s="43"/>
      <c r="Y3285" s="43"/>
      <c r="Z3285" t="s">
        <v>2243</v>
      </c>
      <c r="AA3285" t="s">
        <v>2244</v>
      </c>
      <c r="AB3285">
        <v>5769</v>
      </c>
      <c r="AC3285" t="s">
        <v>2234</v>
      </c>
      <c r="AD3285" t="s">
        <v>27</v>
      </c>
      <c r="AE3285" t="s">
        <v>12090</v>
      </c>
    </row>
    <row r="3286" spans="8:31" hidden="1" x14ac:dyDescent="0.25">
      <c r="H3286" t="s">
        <v>8745</v>
      </c>
      <c r="I3286" t="s">
        <v>8771</v>
      </c>
      <c r="J3286" t="s">
        <v>8772</v>
      </c>
      <c r="L3286">
        <v>1076</v>
      </c>
      <c r="M3286" t="s">
        <v>27</v>
      </c>
      <c r="N3286" t="s">
        <v>8773</v>
      </c>
      <c r="Q3286">
        <v>426</v>
      </c>
      <c r="R3286" t="s">
        <v>98</v>
      </c>
      <c r="S3286" t="s">
        <v>98</v>
      </c>
      <c r="T3286" t="str">
        <f>IF(Transcripts[[#This Row],[List?]]="Y", Transcripts[[#This Row],[RefSeq mRNA ID]]&amp;IF(Transcripts[[#This Row],[Preferred?]]="Y", " (Preferred)", ""), "")</f>
        <v/>
      </c>
      <c r="V3286" s="43" t="s">
        <v>18668</v>
      </c>
      <c r="W3286" s="43" t="e">
        <f t="array" ref="W3286">INDEX(Table6[#Data], MATCH(1, ISNUMBER(SEARCH(Transcripts[[#This Row],[RefSeq mRNA ID]], Table6['#name])), 0), 1)</f>
        <v>#N/A</v>
      </c>
      <c r="X3286" s="43"/>
      <c r="Y3286" s="43"/>
      <c r="Z3286" t="s">
        <v>2239</v>
      </c>
      <c r="AA3286" t="s">
        <v>2240</v>
      </c>
      <c r="AB3286">
        <v>5769</v>
      </c>
      <c r="AC3286" t="s">
        <v>2234</v>
      </c>
      <c r="AD3286" t="s">
        <v>27</v>
      </c>
      <c r="AE3286" t="s">
        <v>12091</v>
      </c>
    </row>
    <row r="3287" spans="8:31" hidden="1" x14ac:dyDescent="0.25">
      <c r="H3287" t="s">
        <v>8745</v>
      </c>
      <c r="I3287" t="s">
        <v>8792</v>
      </c>
      <c r="J3287" t="s">
        <v>8793</v>
      </c>
      <c r="L3287">
        <v>338</v>
      </c>
      <c r="M3287" t="s">
        <v>27</v>
      </c>
      <c r="N3287" t="s">
        <v>8794</v>
      </c>
      <c r="Q3287">
        <v>338</v>
      </c>
      <c r="R3287" t="s">
        <v>98</v>
      </c>
      <c r="S3287" t="s">
        <v>98</v>
      </c>
      <c r="T3287" t="str">
        <f>IF(Transcripts[[#This Row],[List?]]="Y", Transcripts[[#This Row],[RefSeq mRNA ID]]&amp;IF(Transcripts[[#This Row],[Preferred?]]="Y", " (Preferred)", ""), "")</f>
        <v/>
      </c>
      <c r="V3287" s="43" t="s">
        <v>18668</v>
      </c>
      <c r="W3287" s="43" t="e">
        <f t="array" ref="W3287">INDEX(Table6[#Data], MATCH(1, ISNUMBER(SEARCH(Transcripts[[#This Row],[RefSeq mRNA ID]], Table6['#name])), 0), 1)</f>
        <v>#N/A</v>
      </c>
      <c r="X3287" s="43"/>
      <c r="Y3287" s="43"/>
      <c r="Z3287" t="s">
        <v>2235</v>
      </c>
      <c r="AC3287" t="s">
        <v>2234</v>
      </c>
      <c r="AD3287" t="s">
        <v>27</v>
      </c>
      <c r="AE3287" t="s">
        <v>2235</v>
      </c>
    </row>
    <row r="3288" spans="8:31" hidden="1" x14ac:dyDescent="0.25">
      <c r="H3288" t="s">
        <v>8745</v>
      </c>
      <c r="I3288" t="s">
        <v>8786</v>
      </c>
      <c r="J3288" t="s">
        <v>8787</v>
      </c>
      <c r="L3288">
        <v>631</v>
      </c>
      <c r="M3288" t="s">
        <v>27</v>
      </c>
      <c r="N3288" t="s">
        <v>8788</v>
      </c>
      <c r="Q3288">
        <v>285</v>
      </c>
      <c r="R3288" t="s">
        <v>98</v>
      </c>
      <c r="S3288" t="s">
        <v>98</v>
      </c>
      <c r="T3288" t="str">
        <f>IF(Transcripts[[#This Row],[List?]]="Y", Transcripts[[#This Row],[RefSeq mRNA ID]]&amp;IF(Transcripts[[#This Row],[Preferred?]]="Y", " (Preferred)", ""), "")</f>
        <v/>
      </c>
      <c r="V3288" s="43" t="s">
        <v>18668</v>
      </c>
      <c r="W3288" s="43" t="e">
        <f t="array" ref="W3288">INDEX(Table6[#Data], MATCH(1, ISNUMBER(SEARCH(Transcripts[[#This Row],[RefSeq mRNA ID]], Table6['#name])), 0), 1)</f>
        <v>#N/A</v>
      </c>
      <c r="X3288" s="43"/>
      <c r="Y3288" s="43"/>
      <c r="Z3288" t="s">
        <v>2249</v>
      </c>
      <c r="AA3288" t="s">
        <v>2250</v>
      </c>
      <c r="AB3288">
        <v>5769</v>
      </c>
      <c r="AC3288" t="s">
        <v>2234</v>
      </c>
      <c r="AD3288" t="s">
        <v>27</v>
      </c>
      <c r="AE3288" t="s">
        <v>12092</v>
      </c>
    </row>
    <row r="3289" spans="8:31" hidden="1" x14ac:dyDescent="0.25">
      <c r="H3289" t="s">
        <v>8745</v>
      </c>
      <c r="I3289" t="s">
        <v>8795</v>
      </c>
      <c r="J3289" t="s">
        <v>8796</v>
      </c>
      <c r="L3289">
        <v>279</v>
      </c>
      <c r="M3289" t="s">
        <v>27</v>
      </c>
      <c r="N3289" t="s">
        <v>8797</v>
      </c>
      <c r="Q3289">
        <v>279</v>
      </c>
      <c r="R3289" t="s">
        <v>98</v>
      </c>
      <c r="S3289" t="s">
        <v>98</v>
      </c>
      <c r="T3289" t="str">
        <f>IF(Transcripts[[#This Row],[List?]]="Y", Transcripts[[#This Row],[RefSeq mRNA ID]]&amp;IF(Transcripts[[#This Row],[Preferred?]]="Y", " (Preferred)", ""), "")</f>
        <v/>
      </c>
      <c r="V3289" s="43" t="s">
        <v>18668</v>
      </c>
      <c r="W3289" s="43" t="e">
        <f t="array" ref="W3289">INDEX(Table6[#Data], MATCH(1, ISNUMBER(SEARCH(Transcripts[[#This Row],[RefSeq mRNA ID]], Table6['#name])), 0), 1)</f>
        <v>#N/A</v>
      </c>
      <c r="X3289" s="43"/>
      <c r="Y3289" s="43"/>
      <c r="Z3289" t="s">
        <v>2256</v>
      </c>
      <c r="AA3289" t="s">
        <v>2257</v>
      </c>
      <c r="AB3289">
        <v>2463</v>
      </c>
      <c r="AC3289" t="s">
        <v>2234</v>
      </c>
      <c r="AD3289" t="s">
        <v>27</v>
      </c>
      <c r="AE3289" t="s">
        <v>12093</v>
      </c>
    </row>
    <row r="3290" spans="8:31" hidden="1" x14ac:dyDescent="0.25">
      <c r="H3290" t="s">
        <v>8745</v>
      </c>
      <c r="I3290" t="s">
        <v>8749</v>
      </c>
      <c r="J3290" t="s">
        <v>8750</v>
      </c>
      <c r="L3290">
        <v>678</v>
      </c>
      <c r="M3290" t="s">
        <v>189</v>
      </c>
      <c r="N3290" t="s">
        <v>8751</v>
      </c>
      <c r="Q3290">
        <v>249</v>
      </c>
      <c r="R3290" t="s">
        <v>98</v>
      </c>
      <c r="S3290" t="s">
        <v>98</v>
      </c>
      <c r="T3290" t="str">
        <f>IF(Transcripts[[#This Row],[List?]]="Y", Transcripts[[#This Row],[RefSeq mRNA ID]]&amp;IF(Transcripts[[#This Row],[Preferred?]]="Y", " (Preferred)", ""), "")</f>
        <v/>
      </c>
      <c r="V3290" s="43" t="s">
        <v>18668</v>
      </c>
      <c r="W3290" s="43" t="e">
        <f t="array" ref="W3290">INDEX(Table6[#Data], MATCH(1, ISNUMBER(SEARCH(Transcripts[[#This Row],[RefSeq mRNA ID]], Table6['#name])), 0), 1)</f>
        <v>#N/A</v>
      </c>
      <c r="X3290" s="43"/>
      <c r="Y3290" s="43"/>
      <c r="Z3290" t="s">
        <v>2272</v>
      </c>
      <c r="AC3290" t="s">
        <v>2234</v>
      </c>
      <c r="AD3290" t="s">
        <v>27</v>
      </c>
      <c r="AE3290" t="s">
        <v>2272</v>
      </c>
    </row>
    <row r="3291" spans="8:31" hidden="1" x14ac:dyDescent="0.25">
      <c r="H3291" t="s">
        <v>8745</v>
      </c>
      <c r="I3291" t="s">
        <v>8746</v>
      </c>
      <c r="J3291" t="s">
        <v>8747</v>
      </c>
      <c r="L3291">
        <v>995</v>
      </c>
      <c r="M3291" t="s">
        <v>189</v>
      </c>
      <c r="N3291" t="s">
        <v>8748</v>
      </c>
      <c r="Q3291">
        <v>156</v>
      </c>
      <c r="R3291" t="s">
        <v>98</v>
      </c>
      <c r="S3291" t="s">
        <v>98</v>
      </c>
      <c r="T3291" t="str">
        <f>IF(Transcripts[[#This Row],[List?]]="Y", Transcripts[[#This Row],[RefSeq mRNA ID]]&amp;IF(Transcripts[[#This Row],[Preferred?]]="Y", " (Preferred)", ""), "")</f>
        <v/>
      </c>
      <c r="V3291" s="43" t="s">
        <v>18668</v>
      </c>
      <c r="W3291" s="43" t="e">
        <f t="array" ref="W3291">INDEX(Table6[#Data], MATCH(1, ISNUMBER(SEARCH(Transcripts[[#This Row],[RefSeq mRNA ID]], Table6['#name])), 0), 1)</f>
        <v>#N/A</v>
      </c>
      <c r="X3291" s="43"/>
      <c r="Y3291" s="43"/>
      <c r="Z3291" t="s">
        <v>2259</v>
      </c>
      <c r="AA3291" t="s">
        <v>2260</v>
      </c>
      <c r="AB3291">
        <v>1183</v>
      </c>
      <c r="AC3291" t="s">
        <v>2234</v>
      </c>
      <c r="AD3291" t="s">
        <v>27</v>
      </c>
      <c r="AE3291" t="s">
        <v>12094</v>
      </c>
    </row>
    <row r="3292" spans="8:31" hidden="1" x14ac:dyDescent="0.25">
      <c r="H3292" t="s">
        <v>8745</v>
      </c>
      <c r="I3292" t="s">
        <v>8752</v>
      </c>
      <c r="J3292" t="s">
        <v>8753</v>
      </c>
      <c r="L3292">
        <v>409</v>
      </c>
      <c r="M3292" t="s">
        <v>189</v>
      </c>
      <c r="N3292" t="s">
        <v>8754</v>
      </c>
      <c r="Q3292">
        <v>156</v>
      </c>
      <c r="R3292" t="s">
        <v>98</v>
      </c>
      <c r="S3292" t="s">
        <v>98</v>
      </c>
      <c r="T3292" t="str">
        <f>IF(Transcripts[[#This Row],[List?]]="Y", Transcripts[[#This Row],[RefSeq mRNA ID]]&amp;IF(Transcripts[[#This Row],[Preferred?]]="Y", " (Preferred)", ""), "")</f>
        <v/>
      </c>
      <c r="V3292" s="43" t="s">
        <v>18668</v>
      </c>
      <c r="W3292" s="43" t="e">
        <f t="array" ref="W3292">INDEX(Table6[#Data], MATCH(1, ISNUMBER(SEARCH(Transcripts[[#This Row],[RefSeq mRNA ID]], Table6['#name])), 0), 1)</f>
        <v>#N/A</v>
      </c>
      <c r="X3292" s="43"/>
      <c r="Y3292" s="43"/>
      <c r="Z3292" t="s">
        <v>2270</v>
      </c>
      <c r="AC3292" t="s">
        <v>2234</v>
      </c>
      <c r="AD3292" t="s">
        <v>27</v>
      </c>
      <c r="AE3292" t="s">
        <v>2270</v>
      </c>
    </row>
    <row r="3293" spans="8:31" hidden="1" x14ac:dyDescent="0.25">
      <c r="H3293" t="s">
        <v>8745</v>
      </c>
      <c r="I3293" t="s">
        <v>8798</v>
      </c>
      <c r="L3293">
        <v>471</v>
      </c>
      <c r="M3293" t="s">
        <v>212</v>
      </c>
      <c r="N3293" t="s">
        <v>8799</v>
      </c>
      <c r="Q3293">
        <v>0</v>
      </c>
      <c r="R3293" t="s">
        <v>98</v>
      </c>
      <c r="S3293" t="s">
        <v>98</v>
      </c>
      <c r="T3293" t="str">
        <f>IF(Transcripts[[#This Row],[List?]]="Y", Transcripts[[#This Row],[RefSeq mRNA ID]]&amp;IF(Transcripts[[#This Row],[Preferred?]]="Y", " (Preferred)", ""), "")</f>
        <v/>
      </c>
      <c r="V3293" s="43" t="s">
        <v>18668</v>
      </c>
      <c r="W3293" s="43" t="e">
        <f t="array" ref="W3293">INDEX(Table6[#Data], MATCH(1, ISNUMBER(SEARCH(Transcripts[[#This Row],[RefSeq mRNA ID]], Table6['#name])), 0), 1)</f>
        <v>#N/A</v>
      </c>
      <c r="X3293" s="43"/>
      <c r="Y3293" s="43"/>
      <c r="Z3293" t="s">
        <v>2274</v>
      </c>
      <c r="AC3293" t="s">
        <v>2234</v>
      </c>
      <c r="AD3293" t="s">
        <v>27</v>
      </c>
      <c r="AE3293" t="s">
        <v>2274</v>
      </c>
    </row>
    <row r="3294" spans="8:31" hidden="1" x14ac:dyDescent="0.25">
      <c r="H3294" t="s">
        <v>8800</v>
      </c>
      <c r="I3294" t="s">
        <v>8801</v>
      </c>
      <c r="K3294" t="s">
        <v>8801</v>
      </c>
      <c r="L3294">
        <v>541</v>
      </c>
      <c r="M3294" t="s">
        <v>8802</v>
      </c>
      <c r="N3294" t="s">
        <v>8803</v>
      </c>
      <c r="O3294" t="s">
        <v>8804</v>
      </c>
      <c r="P3294" t="s">
        <v>100</v>
      </c>
      <c r="Q3294">
        <v>0</v>
      </c>
      <c r="R3294" t="s">
        <v>97</v>
      </c>
      <c r="S3294" t="s">
        <v>97</v>
      </c>
      <c r="T3294" t="str">
        <f>IF(Transcripts[[#This Row],[List?]]="Y", Transcripts[[#This Row],[RefSeq mRNA ID]]&amp;IF(Transcripts[[#This Row],[Preferred?]]="Y", " (Preferred)", ""), "")</f>
        <v>ENST00000602385 (Preferred)</v>
      </c>
      <c r="V3294" s="43" t="s">
        <v>18669</v>
      </c>
      <c r="W3294" s="43" t="e">
        <f t="array" ref="W3294">INDEX(Table6[#Data], MATCH(1, ISNUMBER(SEARCH(Transcripts[[#This Row],[RefSeq mRNA ID]], Table6['#name])), 0), 1)</f>
        <v>#N/A</v>
      </c>
      <c r="X3294" s="43"/>
      <c r="Y3294" s="43"/>
      <c r="Z3294" t="s">
        <v>2237</v>
      </c>
      <c r="AC3294" t="s">
        <v>2234</v>
      </c>
      <c r="AD3294" t="s">
        <v>27</v>
      </c>
      <c r="AE3294" t="s">
        <v>2237</v>
      </c>
    </row>
    <row r="3295" spans="8:31" hidden="1" x14ac:dyDescent="0.25">
      <c r="H3295" t="s">
        <v>8800</v>
      </c>
      <c r="I3295" t="s">
        <v>8805</v>
      </c>
      <c r="K3295" t="s">
        <v>19989</v>
      </c>
      <c r="L3295">
        <v>438</v>
      </c>
      <c r="M3295" t="s">
        <v>8806</v>
      </c>
      <c r="N3295" t="s">
        <v>8807</v>
      </c>
      <c r="P3295" t="s">
        <v>100</v>
      </c>
      <c r="Q3295">
        <v>0</v>
      </c>
      <c r="R3295" t="s">
        <v>98</v>
      </c>
      <c r="S3295" t="s">
        <v>97</v>
      </c>
      <c r="T3295" t="str">
        <f>IF(Transcripts[[#This Row],[List?]]="Y", Transcripts[[#This Row],[RefSeq mRNA ID]]&amp;IF(Transcripts[[#This Row],[Preferred?]]="Y", " (Preferred)", ""), "")</f>
        <v>NR_001566.1</v>
      </c>
      <c r="V3295" s="43" t="s">
        <v>18669</v>
      </c>
      <c r="W3295" s="43" t="e">
        <f t="array" ref="W3295">INDEX(Table6[#Data], MATCH(1, ISNUMBER(SEARCH(Transcripts[[#This Row],[RefSeq mRNA ID]], Table6['#name])), 0), 1)</f>
        <v>#N/A</v>
      </c>
      <c r="X3295" s="43"/>
      <c r="Y3295" s="43"/>
      <c r="Z3295" t="s">
        <v>2268</v>
      </c>
      <c r="AC3295" t="s">
        <v>2234</v>
      </c>
      <c r="AD3295" t="s">
        <v>27</v>
      </c>
      <c r="AE3295" t="s">
        <v>2268</v>
      </c>
    </row>
    <row r="3296" spans="8:31" hidden="1" x14ac:dyDescent="0.25">
      <c r="H3296" t="s">
        <v>130</v>
      </c>
      <c r="I3296" t="s">
        <v>8813</v>
      </c>
      <c r="J3296" t="s">
        <v>8814</v>
      </c>
      <c r="K3296" t="s">
        <v>19991</v>
      </c>
      <c r="L3296">
        <v>4018</v>
      </c>
      <c r="M3296" t="s">
        <v>27</v>
      </c>
      <c r="N3296" t="s">
        <v>8815</v>
      </c>
      <c r="O3296" t="s">
        <v>8816</v>
      </c>
      <c r="P3296" t="s">
        <v>8817</v>
      </c>
      <c r="Q3296">
        <v>3399</v>
      </c>
      <c r="R3296" t="s">
        <v>97</v>
      </c>
      <c r="S3296" t="s">
        <v>97</v>
      </c>
      <c r="T3296" t="str">
        <f>IF(Transcripts[[#This Row],[List?]]="Y", Transcripts[[#This Row],[RefSeq mRNA ID]]&amp;IF(Transcripts[[#This Row],[Preferred?]]="Y", " (Preferred)", ""), "")</f>
        <v>NM_198253.2 (Preferred)</v>
      </c>
      <c r="V3296" s="43" t="s">
        <v>18670</v>
      </c>
      <c r="W3296" s="43" t="e">
        <f t="array" ref="W3296">INDEX(Table6[#Data], MATCH(1, ISNUMBER(SEARCH(Transcripts[[#This Row],[RefSeq mRNA ID]], Table6['#name])), 0), 1)</f>
        <v>#N/A</v>
      </c>
      <c r="X3296" s="43"/>
      <c r="Y3296" s="43"/>
      <c r="Z3296" t="s">
        <v>2262</v>
      </c>
      <c r="AA3296" t="s">
        <v>2263</v>
      </c>
      <c r="AB3296">
        <v>211</v>
      </c>
      <c r="AC3296" t="s">
        <v>2234</v>
      </c>
      <c r="AD3296" t="s">
        <v>27</v>
      </c>
      <c r="AE3296" t="s">
        <v>12095</v>
      </c>
    </row>
    <row r="3297" spans="8:31" hidden="1" x14ac:dyDescent="0.25">
      <c r="H3297" t="s">
        <v>130</v>
      </c>
      <c r="I3297" t="s">
        <v>8821</v>
      </c>
      <c r="J3297" t="s">
        <v>8822</v>
      </c>
      <c r="K3297" t="s">
        <v>19990</v>
      </c>
      <c r="L3297">
        <v>3210</v>
      </c>
      <c r="M3297" t="s">
        <v>27</v>
      </c>
      <c r="N3297" t="s">
        <v>8823</v>
      </c>
      <c r="P3297" t="s">
        <v>8824</v>
      </c>
      <c r="Q3297">
        <v>3210</v>
      </c>
      <c r="R3297" t="s">
        <v>98</v>
      </c>
      <c r="S3297" t="s">
        <v>97</v>
      </c>
      <c r="T3297" t="str">
        <f>IF(Transcripts[[#This Row],[List?]]="Y", Transcripts[[#This Row],[RefSeq mRNA ID]]&amp;IF(Transcripts[[#This Row],[Preferred?]]="Y", " (Preferred)", ""), "")</f>
        <v>NM_001193376.1</v>
      </c>
      <c r="V3297" s="43" t="s">
        <v>18670</v>
      </c>
      <c r="W3297" s="43" t="e">
        <f t="array" ref="W3297">INDEX(Table6[#Data], MATCH(1, ISNUMBER(SEARCH(Transcripts[[#This Row],[RefSeq mRNA ID]], Table6['#name])), 0), 1)</f>
        <v>#N/A</v>
      </c>
      <c r="X3297" s="43"/>
      <c r="Y3297" s="43"/>
      <c r="Z3297" t="s">
        <v>2265</v>
      </c>
      <c r="AA3297" t="s">
        <v>2266</v>
      </c>
      <c r="AB3297">
        <v>211</v>
      </c>
      <c r="AC3297" t="s">
        <v>2234</v>
      </c>
      <c r="AD3297" t="s">
        <v>27</v>
      </c>
      <c r="AE3297" t="s">
        <v>12096</v>
      </c>
    </row>
    <row r="3298" spans="8:31" hidden="1" x14ac:dyDescent="0.25">
      <c r="H3298" t="s">
        <v>130</v>
      </c>
      <c r="I3298" t="s">
        <v>8818</v>
      </c>
      <c r="J3298" t="s">
        <v>8819</v>
      </c>
      <c r="L3298">
        <v>3829</v>
      </c>
      <c r="M3298" t="s">
        <v>27</v>
      </c>
      <c r="N3298" t="s">
        <v>8820</v>
      </c>
      <c r="Q3298">
        <v>2424</v>
      </c>
      <c r="R3298" t="s">
        <v>98</v>
      </c>
      <c r="S3298" t="s">
        <v>98</v>
      </c>
      <c r="T3298" t="str">
        <f>IF(Transcripts[[#This Row],[List?]]="Y", Transcripts[[#This Row],[RefSeq mRNA ID]]&amp;IF(Transcripts[[#This Row],[Preferred?]]="Y", " (Preferred)", ""), "")</f>
        <v/>
      </c>
      <c r="V3298" s="43" t="s">
        <v>18670</v>
      </c>
      <c r="W3298" s="43" t="e">
        <f t="array" ref="W3298">INDEX(Table6[#Data], MATCH(1, ISNUMBER(SEARCH(Transcripts[[#This Row],[RefSeq mRNA ID]], Table6['#name])), 0), 1)</f>
        <v>#N/A</v>
      </c>
      <c r="X3298" s="43"/>
      <c r="Y3298" s="43"/>
      <c r="Z3298" t="s">
        <v>2247</v>
      </c>
      <c r="AA3298" t="s">
        <v>2248</v>
      </c>
      <c r="AB3298">
        <v>5769</v>
      </c>
      <c r="AC3298" t="s">
        <v>2234</v>
      </c>
      <c r="AD3298" t="s">
        <v>27</v>
      </c>
      <c r="AE3298" t="s">
        <v>12097</v>
      </c>
    </row>
    <row r="3299" spans="8:31" hidden="1" x14ac:dyDescent="0.25">
      <c r="H3299" t="s">
        <v>130</v>
      </c>
      <c r="I3299" t="s">
        <v>8825</v>
      </c>
      <c r="J3299" t="s">
        <v>8826</v>
      </c>
      <c r="L3299">
        <v>2486</v>
      </c>
      <c r="M3299" t="s">
        <v>27</v>
      </c>
      <c r="N3299" t="s">
        <v>8827</v>
      </c>
      <c r="Q3299">
        <v>2424</v>
      </c>
      <c r="R3299" t="s">
        <v>98</v>
      </c>
      <c r="S3299" t="s">
        <v>98</v>
      </c>
      <c r="T3299" t="str">
        <f>IF(Transcripts[[#This Row],[List?]]="Y", Transcripts[[#This Row],[RefSeq mRNA ID]]&amp;IF(Transcripts[[#This Row],[Preferred?]]="Y", " (Preferred)", ""), "")</f>
        <v/>
      </c>
      <c r="V3299" s="43" t="s">
        <v>18670</v>
      </c>
      <c r="W3299" s="43" t="e">
        <f t="array" ref="W3299">INDEX(Table6[#Data], MATCH(1, ISNUMBER(SEARCH(Transcripts[[#This Row],[RefSeq mRNA ID]], Table6['#name])), 0), 1)</f>
        <v>#N/A</v>
      </c>
      <c r="X3299" s="43"/>
      <c r="Y3299" s="43"/>
      <c r="Z3299" t="s">
        <v>2252</v>
      </c>
      <c r="AA3299" t="s">
        <v>2253</v>
      </c>
      <c r="AB3299">
        <v>5490</v>
      </c>
      <c r="AC3299" t="s">
        <v>2234</v>
      </c>
      <c r="AD3299" t="s">
        <v>27</v>
      </c>
      <c r="AE3299" t="s">
        <v>12098</v>
      </c>
    </row>
    <row r="3300" spans="8:31" hidden="1" x14ac:dyDescent="0.25">
      <c r="H3300" t="s">
        <v>130</v>
      </c>
      <c r="I3300" t="s">
        <v>8808</v>
      </c>
      <c r="J3300" t="s">
        <v>8809</v>
      </c>
      <c r="L3300">
        <v>2992</v>
      </c>
      <c r="M3300" t="s">
        <v>189</v>
      </c>
      <c r="N3300" t="s">
        <v>8810</v>
      </c>
      <c r="P3300" t="s">
        <v>100</v>
      </c>
      <c r="Q3300">
        <v>2388</v>
      </c>
      <c r="R3300" t="s">
        <v>98</v>
      </c>
      <c r="S3300" t="s">
        <v>98</v>
      </c>
      <c r="T3300" t="str">
        <f>IF(Transcripts[[#This Row],[List?]]="Y", Transcripts[[#This Row],[RefSeq mRNA ID]]&amp;IF(Transcripts[[#This Row],[Preferred?]]="Y", " (Preferred)", ""), "")</f>
        <v/>
      </c>
      <c r="V3300" s="43" t="s">
        <v>18670</v>
      </c>
      <c r="W3300" s="43" t="e">
        <f t="array" ref="W3300">INDEX(Table6[#Data], MATCH(1, ISNUMBER(SEARCH(Transcripts[[#This Row],[RefSeq mRNA ID]], Table6['#name])), 0), 1)</f>
        <v>#N/A</v>
      </c>
      <c r="X3300" s="43"/>
      <c r="Y3300" s="43"/>
      <c r="Z3300" t="s">
        <v>6582</v>
      </c>
      <c r="AA3300" t="s">
        <v>6583</v>
      </c>
      <c r="AB3300">
        <v>2175</v>
      </c>
      <c r="AC3300" t="s">
        <v>6576</v>
      </c>
      <c r="AD3300" t="s">
        <v>27</v>
      </c>
      <c r="AE3300" t="s">
        <v>12099</v>
      </c>
    </row>
    <row r="3301" spans="8:31" hidden="1" x14ac:dyDescent="0.25">
      <c r="H3301" t="s">
        <v>130</v>
      </c>
      <c r="I3301" t="s">
        <v>8811</v>
      </c>
      <c r="L3301">
        <v>408</v>
      </c>
      <c r="M3301" t="s">
        <v>195</v>
      </c>
      <c r="N3301" t="s">
        <v>8812</v>
      </c>
      <c r="P3301" t="s">
        <v>100</v>
      </c>
      <c r="Q3301">
        <v>0</v>
      </c>
      <c r="R3301" t="s">
        <v>98</v>
      </c>
      <c r="S3301" t="s">
        <v>98</v>
      </c>
      <c r="T3301" t="str">
        <f>IF(Transcripts[[#This Row],[List?]]="Y", Transcripts[[#This Row],[RefSeq mRNA ID]]&amp;IF(Transcripts[[#This Row],[Preferred?]]="Y", " (Preferred)", ""), "")</f>
        <v/>
      </c>
      <c r="V3301" s="43" t="s">
        <v>18670</v>
      </c>
      <c r="W3301" s="43" t="e">
        <f t="array" ref="W3301">INDEX(Table6[#Data], MATCH(1, ISNUMBER(SEARCH(Transcripts[[#This Row],[RefSeq mRNA ID]], Table6['#name])), 0), 1)</f>
        <v>#N/A</v>
      </c>
      <c r="X3301" s="43"/>
      <c r="Y3301" s="43"/>
      <c r="Z3301" t="s">
        <v>6592</v>
      </c>
      <c r="AA3301" t="s">
        <v>6593</v>
      </c>
      <c r="AB3301">
        <v>2175</v>
      </c>
      <c r="AC3301" t="s">
        <v>6576</v>
      </c>
      <c r="AD3301" t="s">
        <v>27</v>
      </c>
      <c r="AE3301" t="s">
        <v>12100</v>
      </c>
    </row>
    <row r="3302" spans="8:31" hidden="1" x14ac:dyDescent="0.25">
      <c r="H3302" t="s">
        <v>130</v>
      </c>
      <c r="I3302" t="s">
        <v>8828</v>
      </c>
      <c r="L3302">
        <v>2422</v>
      </c>
      <c r="M3302" t="s">
        <v>212</v>
      </c>
      <c r="N3302" t="s">
        <v>8829</v>
      </c>
      <c r="P3302" t="s">
        <v>100</v>
      </c>
      <c r="Q3302">
        <v>0</v>
      </c>
      <c r="R3302" t="s">
        <v>98</v>
      </c>
      <c r="S3302" t="s">
        <v>98</v>
      </c>
      <c r="T3302" t="str">
        <f>IF(Transcripts[[#This Row],[List?]]="Y", Transcripts[[#This Row],[RefSeq mRNA ID]]&amp;IF(Transcripts[[#This Row],[Preferred?]]="Y", " (Preferred)", ""), "")</f>
        <v/>
      </c>
      <c r="V3302" s="43" t="s">
        <v>18670</v>
      </c>
      <c r="W3302" s="43" t="e">
        <f t="array" ref="W3302">INDEX(Table6[#Data], MATCH(1, ISNUMBER(SEARCH(Transcripts[[#This Row],[RefSeq mRNA ID]], Table6['#name])), 0), 1)</f>
        <v>#N/A</v>
      </c>
      <c r="X3302" s="43"/>
      <c r="Y3302" s="43"/>
      <c r="Z3302" t="s">
        <v>6580</v>
      </c>
      <c r="AC3302" t="s">
        <v>6576</v>
      </c>
      <c r="AD3302" t="s">
        <v>27</v>
      </c>
      <c r="AE3302" t="s">
        <v>6580</v>
      </c>
    </row>
    <row r="3303" spans="8:31" hidden="1" x14ac:dyDescent="0.25">
      <c r="H3303" t="s">
        <v>130</v>
      </c>
      <c r="I3303" t="s">
        <v>8830</v>
      </c>
      <c r="L3303">
        <v>406</v>
      </c>
      <c r="M3303" t="s">
        <v>212</v>
      </c>
      <c r="N3303" t="s">
        <v>8831</v>
      </c>
      <c r="P3303" t="s">
        <v>100</v>
      </c>
      <c r="Q3303">
        <v>0</v>
      </c>
      <c r="R3303" t="s">
        <v>98</v>
      </c>
      <c r="S3303" t="s">
        <v>98</v>
      </c>
      <c r="T3303" t="str">
        <f>IF(Transcripts[[#This Row],[List?]]="Y", Transcripts[[#This Row],[RefSeq mRNA ID]]&amp;IF(Transcripts[[#This Row],[Preferred?]]="Y", " (Preferred)", ""), "")</f>
        <v/>
      </c>
      <c r="V3303" s="43" t="s">
        <v>18670</v>
      </c>
      <c r="W3303" s="43" t="e">
        <f t="array" ref="W3303">INDEX(Table6[#Data], MATCH(1, ISNUMBER(SEARCH(Transcripts[[#This Row],[RefSeq mRNA ID]], Table6['#name])), 0), 1)</f>
        <v>#N/A</v>
      </c>
      <c r="X3303" s="43"/>
      <c r="Y3303" s="43"/>
      <c r="Z3303" t="s">
        <v>6626</v>
      </c>
      <c r="AC3303" t="s">
        <v>6576</v>
      </c>
      <c r="AD3303" t="s">
        <v>27</v>
      </c>
      <c r="AE3303" t="s">
        <v>6626</v>
      </c>
    </row>
    <row r="3304" spans="8:31" hidden="1" x14ac:dyDescent="0.25">
      <c r="H3304" t="s">
        <v>129</v>
      </c>
      <c r="I3304" t="s">
        <v>8837</v>
      </c>
      <c r="J3304" t="s">
        <v>8838</v>
      </c>
      <c r="L3304">
        <v>10166</v>
      </c>
      <c r="M3304" t="s">
        <v>27</v>
      </c>
      <c r="N3304" t="s">
        <v>8839</v>
      </c>
      <c r="Q3304">
        <v>6072</v>
      </c>
      <c r="R3304" t="s">
        <v>98</v>
      </c>
      <c r="S3304" t="s">
        <v>98</v>
      </c>
      <c r="T3304" t="str">
        <f>IF(Transcripts[[#This Row],[List?]]="Y", Transcripts[[#This Row],[RefSeq mRNA ID]]&amp;IF(Transcripts[[#This Row],[Preferred?]]="Y", " (Preferred)", ""), "")</f>
        <v/>
      </c>
      <c r="V3304" s="43" t="s">
        <v>18671</v>
      </c>
      <c r="W3304" s="43" t="e">
        <f t="array" ref="W3304">INDEX(Table6[#Data], MATCH(1, ISNUMBER(SEARCH(Transcripts[[#This Row],[RefSeq mRNA ID]], Table6['#name])), 0), 1)</f>
        <v>#N/A</v>
      </c>
      <c r="X3304" s="43"/>
      <c r="Y3304" s="43"/>
      <c r="Z3304" t="s">
        <v>6619</v>
      </c>
      <c r="AA3304" t="s">
        <v>6620</v>
      </c>
      <c r="AB3304">
        <v>395</v>
      </c>
      <c r="AC3304" t="s">
        <v>6576</v>
      </c>
      <c r="AD3304" t="s">
        <v>27</v>
      </c>
      <c r="AE3304" t="s">
        <v>12101</v>
      </c>
    </row>
    <row r="3305" spans="8:31" hidden="1" x14ac:dyDescent="0.25">
      <c r="H3305" t="s">
        <v>129</v>
      </c>
      <c r="I3305" t="s">
        <v>8840</v>
      </c>
      <c r="J3305" t="s">
        <v>8841</v>
      </c>
      <c r="L3305">
        <v>10166</v>
      </c>
      <c r="M3305" t="s">
        <v>27</v>
      </c>
      <c r="N3305" t="s">
        <v>8842</v>
      </c>
      <c r="P3305" t="s">
        <v>8843</v>
      </c>
      <c r="Q3305">
        <v>6009</v>
      </c>
      <c r="R3305" t="s">
        <v>98</v>
      </c>
      <c r="S3305" t="s">
        <v>98</v>
      </c>
      <c r="T3305" t="str">
        <f>IF(Transcripts[[#This Row],[List?]]="Y", Transcripts[[#This Row],[RefSeq mRNA ID]]&amp;IF(Transcripts[[#This Row],[Preferred?]]="Y", " (Preferred)", ""), "")</f>
        <v/>
      </c>
      <c r="V3305" s="43" t="s">
        <v>18671</v>
      </c>
      <c r="W3305" s="43" t="e">
        <f t="array" ref="W3305">INDEX(Table6[#Data], MATCH(1, ISNUMBER(SEARCH(Transcripts[[#This Row],[RefSeq mRNA ID]], Table6['#name])), 0), 1)</f>
        <v>#N/A</v>
      </c>
      <c r="X3305" s="43"/>
      <c r="Y3305" s="43"/>
      <c r="Z3305" t="s">
        <v>6613</v>
      </c>
      <c r="AA3305" t="s">
        <v>6614</v>
      </c>
      <c r="AB3305">
        <v>352</v>
      </c>
      <c r="AC3305" t="s">
        <v>6576</v>
      </c>
      <c r="AD3305" t="s">
        <v>27</v>
      </c>
      <c r="AE3305" t="s">
        <v>12102</v>
      </c>
    </row>
    <row r="3306" spans="8:31" hidden="1" x14ac:dyDescent="0.25">
      <c r="H3306" t="s">
        <v>129</v>
      </c>
      <c r="I3306" t="s">
        <v>8847</v>
      </c>
      <c r="J3306" t="s">
        <v>8848</v>
      </c>
      <c r="K3306" t="s">
        <v>19992</v>
      </c>
      <c r="L3306">
        <v>9679</v>
      </c>
      <c r="M3306" t="s">
        <v>27</v>
      </c>
      <c r="N3306" t="s">
        <v>8849</v>
      </c>
      <c r="P3306" t="s">
        <v>8843</v>
      </c>
      <c r="Q3306">
        <v>6009</v>
      </c>
      <c r="R3306" t="s">
        <v>97</v>
      </c>
      <c r="S3306" t="s">
        <v>97</v>
      </c>
      <c r="T3306" t="str">
        <f>IF(Transcripts[[#This Row],[List?]]="Y", Transcripts[[#This Row],[RefSeq mRNA ID]]&amp;IF(Transcripts[[#This Row],[Preferred?]]="Y", " (Preferred)", ""), "")</f>
        <v>NM_001127208.2 (Preferred)</v>
      </c>
      <c r="V3306" s="43" t="s">
        <v>18671</v>
      </c>
      <c r="W3306" s="43" t="e">
        <f t="array" ref="W3306">INDEX(Table6[#Data], MATCH(1, ISNUMBER(SEARCH(Transcripts[[#This Row],[RefSeq mRNA ID]], Table6['#name])), 0), 1)</f>
        <v>#N/A</v>
      </c>
      <c r="X3306" s="43"/>
      <c r="Y3306" s="43"/>
      <c r="Z3306" t="s">
        <v>6607</v>
      </c>
      <c r="AA3306" t="s">
        <v>6608</v>
      </c>
      <c r="AB3306">
        <v>308</v>
      </c>
      <c r="AC3306" t="s">
        <v>6576</v>
      </c>
      <c r="AD3306" t="s">
        <v>27</v>
      </c>
      <c r="AE3306" t="s">
        <v>12103</v>
      </c>
    </row>
    <row r="3307" spans="8:31" hidden="1" x14ac:dyDescent="0.25">
      <c r="H3307" t="s">
        <v>129</v>
      </c>
      <c r="I3307" t="s">
        <v>8832</v>
      </c>
      <c r="J3307" t="s">
        <v>8833</v>
      </c>
      <c r="L3307">
        <v>9588</v>
      </c>
      <c r="M3307" t="s">
        <v>189</v>
      </c>
      <c r="N3307" t="s">
        <v>8834</v>
      </c>
      <c r="P3307" t="s">
        <v>100</v>
      </c>
      <c r="Q3307" s="43">
        <v>3585</v>
      </c>
      <c r="R3307" t="s">
        <v>98</v>
      </c>
      <c r="S3307" s="43" t="s">
        <v>98</v>
      </c>
      <c r="T3307" t="str">
        <f>IF(Transcripts[[#This Row],[List?]]="Y", Transcripts[[#This Row],[RefSeq mRNA ID]]&amp;IF(Transcripts[[#This Row],[Preferred?]]="Y", " (Preferred)", ""), "")</f>
        <v/>
      </c>
      <c r="V3307" s="43" t="s">
        <v>18671</v>
      </c>
      <c r="W3307" s="43" t="e">
        <f t="array" ref="W3307">INDEX(Table6[#Data], MATCH(1, ISNUMBER(SEARCH(Transcripts[[#This Row],[RefSeq mRNA ID]], Table6['#name])), 0), 1)</f>
        <v>#N/A</v>
      </c>
      <c r="X3307" s="43"/>
      <c r="Y3307" s="43"/>
      <c r="Z3307" t="s">
        <v>6595</v>
      </c>
      <c r="AA3307" t="s">
        <v>6596</v>
      </c>
      <c r="AB3307">
        <v>1275</v>
      </c>
      <c r="AC3307" t="s">
        <v>6576</v>
      </c>
      <c r="AD3307" t="s">
        <v>27</v>
      </c>
      <c r="AE3307" t="s">
        <v>12104</v>
      </c>
    </row>
    <row r="3308" spans="8:31" hidden="1" x14ac:dyDescent="0.25">
      <c r="H3308" t="s">
        <v>129</v>
      </c>
      <c r="I3308" t="s">
        <v>8844</v>
      </c>
      <c r="J3308" t="s">
        <v>8845</v>
      </c>
      <c r="L3308">
        <v>10075</v>
      </c>
      <c r="M3308" t="s">
        <v>27</v>
      </c>
      <c r="N3308" t="s">
        <v>8846</v>
      </c>
      <c r="Q3308" s="43">
        <v>3585</v>
      </c>
      <c r="R3308" t="s">
        <v>98</v>
      </c>
      <c r="S3308" s="43" t="s">
        <v>98</v>
      </c>
      <c r="T3308" t="str">
        <f>IF(Transcripts[[#This Row],[List?]]="Y", Transcripts[[#This Row],[RefSeq mRNA ID]]&amp;IF(Transcripts[[#This Row],[Preferred?]]="Y", " (Preferred)", ""), "")</f>
        <v/>
      </c>
      <c r="V3308" s="43" t="s">
        <v>18671</v>
      </c>
      <c r="W3308" s="43" t="e">
        <f t="array" ref="W3308">INDEX(Table6[#Data], MATCH(1, ISNUMBER(SEARCH(Transcripts[[#This Row],[RefSeq mRNA ID]], Table6['#name])), 0), 1)</f>
        <v>#N/A</v>
      </c>
      <c r="X3308" s="43"/>
      <c r="Y3308" s="43"/>
      <c r="Z3308" t="s">
        <v>6616</v>
      </c>
      <c r="AA3308" t="s">
        <v>6617</v>
      </c>
      <c r="AB3308">
        <v>413</v>
      </c>
      <c r="AC3308" t="s">
        <v>6576</v>
      </c>
      <c r="AD3308" t="s">
        <v>27</v>
      </c>
      <c r="AE3308" t="s">
        <v>12105</v>
      </c>
    </row>
    <row r="3309" spans="8:31" hidden="1" x14ac:dyDescent="0.25">
      <c r="H3309" t="s">
        <v>129</v>
      </c>
      <c r="I3309" t="s">
        <v>8857</v>
      </c>
      <c r="J3309" t="s">
        <v>8858</v>
      </c>
      <c r="L3309">
        <v>4973</v>
      </c>
      <c r="M3309" t="s">
        <v>27</v>
      </c>
      <c r="N3309" t="s">
        <v>8859</v>
      </c>
      <c r="Q3309" s="43">
        <v>3504</v>
      </c>
      <c r="R3309" t="s">
        <v>98</v>
      </c>
      <c r="S3309" s="43" t="s">
        <v>98</v>
      </c>
      <c r="T3309" t="str">
        <f>IF(Transcripts[[#This Row],[List?]]="Y", Transcripts[[#This Row],[RefSeq mRNA ID]]&amp;IF(Transcripts[[#This Row],[Preferred?]]="Y", " (Preferred)", ""), "")</f>
        <v/>
      </c>
      <c r="V3309" s="43" t="s">
        <v>18671</v>
      </c>
      <c r="W3309" s="43" t="e">
        <f t="array" ref="W3309">INDEX(Table6[#Data], MATCH(1, ISNUMBER(SEARCH(Transcripts[[#This Row],[RefSeq mRNA ID]], Table6['#name])), 0), 1)</f>
        <v>#N/A</v>
      </c>
      <c r="X3309" s="43"/>
      <c r="Y3309" s="43"/>
      <c r="Z3309" t="s">
        <v>6603</v>
      </c>
      <c r="AA3309" t="s">
        <v>6604</v>
      </c>
      <c r="AB3309">
        <v>1365</v>
      </c>
      <c r="AC3309" t="s">
        <v>6576</v>
      </c>
      <c r="AD3309" t="s">
        <v>27</v>
      </c>
      <c r="AE3309" t="s">
        <v>12106</v>
      </c>
    </row>
    <row r="3310" spans="8:31" hidden="1" x14ac:dyDescent="0.25">
      <c r="H3310" t="s">
        <v>129</v>
      </c>
      <c r="I3310" t="s">
        <v>8850</v>
      </c>
      <c r="J3310" t="s">
        <v>8851</v>
      </c>
      <c r="K3310" t="s">
        <v>19993</v>
      </c>
      <c r="L3310">
        <v>9233</v>
      </c>
      <c r="M3310" t="s">
        <v>27</v>
      </c>
      <c r="N3310" t="s">
        <v>8852</v>
      </c>
      <c r="P3310" t="s">
        <v>8853</v>
      </c>
      <c r="Q3310" s="43">
        <v>3498</v>
      </c>
      <c r="R3310" t="s">
        <v>98</v>
      </c>
      <c r="S3310" s="43" t="s">
        <v>97</v>
      </c>
      <c r="T3310" t="str">
        <f>IF(Transcripts[[#This Row],[List?]]="Y", Transcripts[[#This Row],[RefSeq mRNA ID]]&amp;IF(Transcripts[[#This Row],[Preferred?]]="Y", " (Preferred)", ""), "")</f>
        <v>NM_017628.4</v>
      </c>
      <c r="V3310" s="43" t="s">
        <v>18671</v>
      </c>
      <c r="W3310" s="43" t="e">
        <f t="array" ref="W3310">INDEX(Table6[#Data], MATCH(1, ISNUMBER(SEARCH(Transcripts[[#This Row],[RefSeq mRNA ID]], Table6['#name])), 0), 1)</f>
        <v>#N/A</v>
      </c>
      <c r="X3310" s="43"/>
      <c r="Y3310" s="43"/>
      <c r="Z3310" t="s">
        <v>6628</v>
      </c>
      <c r="AC3310" t="s">
        <v>6576</v>
      </c>
      <c r="AD3310" t="s">
        <v>27</v>
      </c>
      <c r="AE3310" t="s">
        <v>6628</v>
      </c>
    </row>
    <row r="3311" spans="8:31" hidden="1" x14ac:dyDescent="0.25">
      <c r="H3311" t="s">
        <v>129</v>
      </c>
      <c r="I3311" t="s">
        <v>8854</v>
      </c>
      <c r="J3311" t="s">
        <v>8855</v>
      </c>
      <c r="L3311">
        <v>9215</v>
      </c>
      <c r="M3311" t="s">
        <v>27</v>
      </c>
      <c r="N3311" t="s">
        <v>8856</v>
      </c>
      <c r="P3311" t="s">
        <v>8853</v>
      </c>
      <c r="Q3311" s="43">
        <v>3498</v>
      </c>
      <c r="R3311" t="s">
        <v>98</v>
      </c>
      <c r="S3311" s="43" t="s">
        <v>98</v>
      </c>
      <c r="T3311" t="str">
        <f>IF(Transcripts[[#This Row],[List?]]="Y", Transcripts[[#This Row],[RefSeq mRNA ID]]&amp;IF(Transcripts[[#This Row],[Preferred?]]="Y", " (Preferred)", ""), "")</f>
        <v/>
      </c>
      <c r="V3311" s="43" t="s">
        <v>18671</v>
      </c>
      <c r="W3311" s="43" t="e">
        <f t="array" ref="W3311">INDEX(Table6[#Data], MATCH(1, ISNUMBER(SEARCH(Transcripts[[#This Row],[RefSeq mRNA ID]], Table6['#name])), 0), 1)</f>
        <v>#N/A</v>
      </c>
      <c r="X3311" s="43"/>
      <c r="Y3311" s="43"/>
      <c r="Z3311" t="s">
        <v>6577</v>
      </c>
      <c r="AA3311" t="s">
        <v>6578</v>
      </c>
      <c r="AB3311">
        <v>117</v>
      </c>
      <c r="AC3311" t="s">
        <v>6576</v>
      </c>
      <c r="AD3311" t="s">
        <v>27</v>
      </c>
      <c r="AE3311" t="s">
        <v>12107</v>
      </c>
    </row>
    <row r="3312" spans="8:31" hidden="1" x14ac:dyDescent="0.25">
      <c r="H3312" t="s">
        <v>129</v>
      </c>
      <c r="I3312" t="s">
        <v>8860</v>
      </c>
      <c r="J3312" t="s">
        <v>8861</v>
      </c>
      <c r="L3312">
        <v>865</v>
      </c>
      <c r="M3312" t="s">
        <v>27</v>
      </c>
      <c r="N3312" t="s">
        <v>8862</v>
      </c>
      <c r="Q3312" s="43">
        <v>330</v>
      </c>
      <c r="R3312" t="s">
        <v>98</v>
      </c>
      <c r="S3312" s="43" t="s">
        <v>98</v>
      </c>
      <c r="T3312" t="str">
        <f>IF(Transcripts[[#This Row],[List?]]="Y", Transcripts[[#This Row],[RefSeq mRNA ID]]&amp;IF(Transcripts[[#This Row],[Preferred?]]="Y", " (Preferred)", ""), "")</f>
        <v/>
      </c>
      <c r="V3312" s="43" t="s">
        <v>18671</v>
      </c>
      <c r="W3312" s="43" t="e">
        <f t="array" ref="W3312">INDEX(Table6[#Data], MATCH(1, ISNUMBER(SEARCH(Transcripts[[#This Row],[RefSeq mRNA ID]], Table6['#name])), 0), 1)</f>
        <v>#N/A</v>
      </c>
      <c r="X3312" s="43"/>
      <c r="Y3312" s="43"/>
      <c r="Z3312" t="s">
        <v>6622</v>
      </c>
      <c r="AC3312" t="s">
        <v>6576</v>
      </c>
      <c r="AD3312" t="s">
        <v>27</v>
      </c>
      <c r="AE3312" t="s">
        <v>6622</v>
      </c>
    </row>
    <row r="3313" spans="8:31" hidden="1" x14ac:dyDescent="0.25">
      <c r="H3313" t="s">
        <v>129</v>
      </c>
      <c r="I3313" t="s">
        <v>8835</v>
      </c>
      <c r="L3313">
        <v>455</v>
      </c>
      <c r="M3313" t="s">
        <v>195</v>
      </c>
      <c r="N3313" t="s">
        <v>8836</v>
      </c>
      <c r="P3313" t="s">
        <v>100</v>
      </c>
      <c r="Q3313" s="43">
        <v>0</v>
      </c>
      <c r="R3313" t="s">
        <v>98</v>
      </c>
      <c r="S3313" s="43" t="s">
        <v>98</v>
      </c>
      <c r="T3313" t="str">
        <f>IF(Transcripts[[#This Row],[List?]]="Y", Transcripts[[#This Row],[RefSeq mRNA ID]]&amp;IF(Transcripts[[#This Row],[Preferred?]]="Y", " (Preferred)", ""), "")</f>
        <v/>
      </c>
      <c r="V3313" s="43" t="s">
        <v>18671</v>
      </c>
      <c r="W3313" s="43" t="e">
        <f t="array" ref="W3313">INDEX(Table6[#Data], MATCH(1, ISNUMBER(SEARCH(Transcripts[[#This Row],[RefSeq mRNA ID]], Table6['#name])), 0), 1)</f>
        <v>#N/A</v>
      </c>
      <c r="X3313" s="43"/>
      <c r="Y3313" s="43"/>
      <c r="Z3313" t="s">
        <v>6610</v>
      </c>
      <c r="AA3313" t="s">
        <v>6611</v>
      </c>
      <c r="AB3313">
        <v>567</v>
      </c>
      <c r="AC3313" t="s">
        <v>6576</v>
      </c>
      <c r="AD3313" t="s">
        <v>27</v>
      </c>
      <c r="AE3313" t="s">
        <v>12108</v>
      </c>
    </row>
    <row r="3314" spans="8:31" hidden="1" x14ac:dyDescent="0.25">
      <c r="H3314" t="s">
        <v>129</v>
      </c>
      <c r="I3314" t="s">
        <v>8863</v>
      </c>
      <c r="L3314">
        <v>391</v>
      </c>
      <c r="M3314" t="s">
        <v>212</v>
      </c>
      <c r="N3314" t="s">
        <v>8864</v>
      </c>
      <c r="P3314" t="s">
        <v>100</v>
      </c>
      <c r="Q3314" s="43">
        <v>0</v>
      </c>
      <c r="R3314" t="s">
        <v>98</v>
      </c>
      <c r="S3314" s="43" t="s">
        <v>98</v>
      </c>
      <c r="T3314" t="str">
        <f>IF(Transcripts[[#This Row],[List?]]="Y", Transcripts[[#This Row],[RefSeq mRNA ID]]&amp;IF(Transcripts[[#This Row],[Preferred?]]="Y", " (Preferred)", ""), "")</f>
        <v/>
      </c>
      <c r="V3314" s="43" t="s">
        <v>18671</v>
      </c>
      <c r="W3314" s="43" t="e">
        <f t="array" ref="W3314">INDEX(Table6[#Data], MATCH(1, ISNUMBER(SEARCH(Transcripts[[#This Row],[RefSeq mRNA ID]], Table6['#name])), 0), 1)</f>
        <v>#N/A</v>
      </c>
      <c r="X3314" s="43"/>
      <c r="Y3314" s="43"/>
      <c r="Z3314" t="s">
        <v>6599</v>
      </c>
      <c r="AA3314" t="s">
        <v>6600</v>
      </c>
      <c r="AB3314">
        <v>1086</v>
      </c>
      <c r="AC3314" t="s">
        <v>6576</v>
      </c>
      <c r="AD3314" t="s">
        <v>27</v>
      </c>
      <c r="AE3314" t="s">
        <v>12109</v>
      </c>
    </row>
    <row r="3315" spans="8:31" hidden="1" x14ac:dyDescent="0.25">
      <c r="H3315" t="s">
        <v>8865</v>
      </c>
      <c r="I3315" t="s">
        <v>8870</v>
      </c>
      <c r="J3315" t="s">
        <v>8871</v>
      </c>
      <c r="K3315" t="s">
        <v>19994</v>
      </c>
      <c r="L3315">
        <v>4605</v>
      </c>
      <c r="M3315" t="s">
        <v>27</v>
      </c>
      <c r="N3315" t="s">
        <v>8872</v>
      </c>
      <c r="P3315" t="s">
        <v>8873</v>
      </c>
      <c r="Q3315" s="43">
        <v>1779</v>
      </c>
      <c r="R3315" t="s">
        <v>97</v>
      </c>
      <c r="S3315" s="43" t="s">
        <v>97</v>
      </c>
      <c r="T3315" t="str">
        <f>IF(Transcripts[[#This Row],[List?]]="Y", Transcripts[[#This Row],[RefSeq mRNA ID]]&amp;IF(Transcripts[[#This Row],[Preferred?]]="Y", " (Preferred)", ""), "")</f>
        <v>NM_001024847.2 (Preferred)</v>
      </c>
      <c r="V3315" s="43" t="s">
        <v>18672</v>
      </c>
      <c r="W3315" s="43" t="e">
        <f t="array" ref="W3315">INDEX(Table6[#Data], MATCH(1, ISNUMBER(SEARCH(Transcripts[[#This Row],[RefSeq mRNA ID]], Table6['#name])), 0), 1)</f>
        <v>#N/A</v>
      </c>
      <c r="X3315" s="43"/>
      <c r="Y3315" s="43"/>
      <c r="Z3315" t="s">
        <v>6624</v>
      </c>
      <c r="AC3315" t="s">
        <v>6576</v>
      </c>
      <c r="AD3315" t="s">
        <v>27</v>
      </c>
      <c r="AE3315" t="s">
        <v>6624</v>
      </c>
    </row>
    <row r="3316" spans="8:31" hidden="1" x14ac:dyDescent="0.25">
      <c r="H3316" t="s">
        <v>8865</v>
      </c>
      <c r="I3316" t="s">
        <v>8866</v>
      </c>
      <c r="J3316" t="s">
        <v>8867</v>
      </c>
      <c r="K3316" t="s">
        <v>19995</v>
      </c>
      <c r="L3316">
        <v>4621</v>
      </c>
      <c r="M3316" t="s">
        <v>27</v>
      </c>
      <c r="N3316" t="s">
        <v>8868</v>
      </c>
      <c r="P3316" t="s">
        <v>8869</v>
      </c>
      <c r="Q3316" s="43">
        <v>1704</v>
      </c>
      <c r="R3316" t="s">
        <v>98</v>
      </c>
      <c r="S3316" s="43" t="s">
        <v>97</v>
      </c>
      <c r="T3316" t="str">
        <f>IF(Transcripts[[#This Row],[List?]]="Y", Transcripts[[#This Row],[RefSeq mRNA ID]]&amp;IF(Transcripts[[#This Row],[Preferred?]]="Y", " (Preferred)", ""), "")</f>
        <v>NM_003242.5</v>
      </c>
      <c r="V3316" s="43" t="s">
        <v>18672</v>
      </c>
      <c r="W3316" s="43" t="e">
        <f t="array" ref="W3316">INDEX(Table6[#Data], MATCH(1, ISNUMBER(SEARCH(Transcripts[[#This Row],[RefSeq mRNA ID]], Table6['#name])), 0), 1)</f>
        <v>#N/A</v>
      </c>
      <c r="X3316" s="43"/>
      <c r="Y3316" s="43"/>
      <c r="Z3316" t="s">
        <v>6586</v>
      </c>
      <c r="AA3316" t="s">
        <v>6587</v>
      </c>
      <c r="AB3316">
        <v>2199</v>
      </c>
      <c r="AC3316" t="s">
        <v>6576</v>
      </c>
      <c r="AD3316" t="s">
        <v>27</v>
      </c>
      <c r="AE3316" t="s">
        <v>12110</v>
      </c>
    </row>
    <row r="3317" spans="8:31" hidden="1" x14ac:dyDescent="0.25">
      <c r="H3317" t="s">
        <v>8874</v>
      </c>
      <c r="I3317" t="s">
        <v>20228</v>
      </c>
      <c r="J3317" t="s">
        <v>20229</v>
      </c>
      <c r="K3317" t="s">
        <v>20230</v>
      </c>
      <c r="L3317">
        <v>4432</v>
      </c>
      <c r="M3317" t="s">
        <v>27</v>
      </c>
      <c r="N3317" t="s">
        <v>8879</v>
      </c>
      <c r="P3317" t="s">
        <v>8880</v>
      </c>
      <c r="Q3317" s="43">
        <v>2373</v>
      </c>
      <c r="R3317" t="s">
        <v>98</v>
      </c>
      <c r="S3317" s="43" t="s">
        <v>97</v>
      </c>
      <c r="T3317" t="str">
        <f>IF(Transcripts[[#This Row],[List?]]="Y", Transcripts[[#This Row],[RefSeq mRNA ID]]&amp;IF(Transcripts[[#This Row],[Preferred?]]="Y", " (Preferred)", ""), "")</f>
        <v>NM_001270508.2</v>
      </c>
      <c r="V3317" s="43" t="s">
        <v>18673</v>
      </c>
      <c r="W3317" s="43" t="e">
        <f t="array" ref="W3317">INDEX(Table6[#Data], MATCH(1, ISNUMBER(SEARCH(Transcripts[[#This Row],[RefSeq mRNA ID]], Table6['#name])), 0), 1)</f>
        <v>#N/A</v>
      </c>
      <c r="X3317" s="43"/>
      <c r="Y3317" s="43"/>
      <c r="Z3317" t="s">
        <v>6589</v>
      </c>
      <c r="AA3317" t="s">
        <v>6590</v>
      </c>
      <c r="AB3317">
        <v>2175</v>
      </c>
      <c r="AC3317" t="s">
        <v>6576</v>
      </c>
      <c r="AD3317" t="s">
        <v>27</v>
      </c>
      <c r="AE3317" t="s">
        <v>12111</v>
      </c>
    </row>
    <row r="3318" spans="8:31" hidden="1" x14ac:dyDescent="0.25">
      <c r="H3318" t="s">
        <v>8874</v>
      </c>
      <c r="I3318" t="s">
        <v>8877</v>
      </c>
      <c r="J3318" t="s">
        <v>8878</v>
      </c>
      <c r="K3318" t="s">
        <v>19998</v>
      </c>
      <c r="L3318">
        <v>4432</v>
      </c>
      <c r="M3318" t="s">
        <v>27</v>
      </c>
      <c r="N3318" t="s">
        <v>8879</v>
      </c>
      <c r="P3318" t="s">
        <v>8880</v>
      </c>
      <c r="Q3318" s="43">
        <v>2373</v>
      </c>
      <c r="R3318" t="s">
        <v>97</v>
      </c>
      <c r="S3318" s="43" t="s">
        <v>97</v>
      </c>
      <c r="T3318" t="str">
        <f>IF(Transcripts[[#This Row],[List?]]="Y", Transcripts[[#This Row],[RefSeq mRNA ID]]&amp;IF(Transcripts[[#This Row],[Preferred?]]="Y", " (Preferred)", ""), "")</f>
        <v>NM_006290.3 (Preferred)</v>
      </c>
      <c r="V3318" s="43" t="s">
        <v>18673</v>
      </c>
      <c r="W3318" s="43" t="e">
        <f t="array" ref="W3318">INDEX(Table6[#Data], MATCH(1, ISNUMBER(SEARCH(Transcripts[[#This Row],[RefSeq mRNA ID]], Table6['#name])), 0), 1)</f>
        <v>#N/A</v>
      </c>
      <c r="X3318" s="43"/>
      <c r="Y3318" s="43"/>
      <c r="Z3318" t="s">
        <v>2186</v>
      </c>
      <c r="AA3318" t="s">
        <v>2187</v>
      </c>
      <c r="AB3318">
        <v>390</v>
      </c>
      <c r="AC3318" t="s">
        <v>2172</v>
      </c>
      <c r="AD3318" t="s">
        <v>27</v>
      </c>
      <c r="AE3318" t="s">
        <v>12112</v>
      </c>
    </row>
    <row r="3319" spans="8:31" hidden="1" x14ac:dyDescent="0.25">
      <c r="H3319" t="s">
        <v>8874</v>
      </c>
      <c r="I3319" t="s">
        <v>8881</v>
      </c>
      <c r="J3319" t="s">
        <v>8882</v>
      </c>
      <c r="L3319">
        <v>698</v>
      </c>
      <c r="M3319" t="s">
        <v>27</v>
      </c>
      <c r="N3319" t="s">
        <v>8883</v>
      </c>
      <c r="Q3319" s="43">
        <v>486</v>
      </c>
      <c r="R3319" t="s">
        <v>98</v>
      </c>
      <c r="S3319" s="43" t="s">
        <v>98</v>
      </c>
      <c r="T3319" t="str">
        <f>IF(Transcripts[[#This Row],[List?]]="Y", Transcripts[[#This Row],[RefSeq mRNA ID]]&amp;IF(Transcripts[[#This Row],[Preferred?]]="Y", " (Preferred)", ""), "")</f>
        <v/>
      </c>
      <c r="V3319" s="43" t="s">
        <v>18673</v>
      </c>
      <c r="W3319" s="43" t="e">
        <f t="array" ref="W3319">INDEX(Table6[#Data], MATCH(1, ISNUMBER(SEARCH(Transcripts[[#This Row],[RefSeq mRNA ID]], Table6['#name])), 0), 1)</f>
        <v>#N/A</v>
      </c>
      <c r="X3319" s="43"/>
      <c r="Y3319" s="43"/>
      <c r="Z3319" t="s">
        <v>2180</v>
      </c>
      <c r="AA3319" t="s">
        <v>2181</v>
      </c>
      <c r="AB3319">
        <v>444</v>
      </c>
      <c r="AC3319" t="s">
        <v>2172</v>
      </c>
      <c r="AD3319" t="s">
        <v>27</v>
      </c>
      <c r="AE3319" t="s">
        <v>12113</v>
      </c>
    </row>
    <row r="3320" spans="8:31" hidden="1" x14ac:dyDescent="0.25">
      <c r="H3320" t="s">
        <v>8874</v>
      </c>
      <c r="I3320" t="s">
        <v>8884</v>
      </c>
      <c r="J3320" t="s">
        <v>8885</v>
      </c>
      <c r="L3320">
        <v>465</v>
      </c>
      <c r="M3320" t="s">
        <v>27</v>
      </c>
      <c r="N3320" t="s">
        <v>8886</v>
      </c>
      <c r="Q3320" s="43">
        <v>295</v>
      </c>
      <c r="R3320" t="s">
        <v>98</v>
      </c>
      <c r="S3320" s="43" t="s">
        <v>98</v>
      </c>
      <c r="T3320" t="str">
        <f>IF(Transcripts[[#This Row],[List?]]="Y", Transcripts[[#This Row],[RefSeq mRNA ID]]&amp;IF(Transcripts[[#This Row],[Preferred?]]="Y", " (Preferred)", ""), "")</f>
        <v/>
      </c>
      <c r="V3320" s="43" t="s">
        <v>18673</v>
      </c>
      <c r="W3320" s="43" t="e">
        <f t="array" ref="W3320">INDEX(Table6[#Data], MATCH(1, ISNUMBER(SEARCH(Transcripts[[#This Row],[RefSeq mRNA ID]], Table6['#name])), 0), 1)</f>
        <v>#N/A</v>
      </c>
      <c r="X3320" s="43"/>
      <c r="Y3320" s="43"/>
      <c r="Z3320" t="s">
        <v>2173</v>
      </c>
      <c r="AA3320" t="s">
        <v>2174</v>
      </c>
      <c r="AB3320">
        <v>2568</v>
      </c>
      <c r="AC3320" t="s">
        <v>2172</v>
      </c>
      <c r="AD3320" t="s">
        <v>27</v>
      </c>
      <c r="AE3320" t="s">
        <v>12114</v>
      </c>
    </row>
    <row r="3321" spans="8:31" hidden="1" x14ac:dyDescent="0.25">
      <c r="H3321" t="s">
        <v>8874</v>
      </c>
      <c r="I3321" t="s">
        <v>8887</v>
      </c>
      <c r="J3321" t="s">
        <v>8888</v>
      </c>
      <c r="L3321">
        <v>421</v>
      </c>
      <c r="M3321" t="s">
        <v>27</v>
      </c>
      <c r="N3321" t="s">
        <v>8889</v>
      </c>
      <c r="Q3321" s="43">
        <v>77</v>
      </c>
      <c r="R3321" t="s">
        <v>98</v>
      </c>
      <c r="S3321" s="43" t="s">
        <v>98</v>
      </c>
      <c r="T3321" t="str">
        <f>IF(Transcripts[[#This Row],[List?]]="Y", Transcripts[[#This Row],[RefSeq mRNA ID]]&amp;IF(Transcripts[[#This Row],[Preferred?]]="Y", " (Preferred)", ""), "")</f>
        <v/>
      </c>
      <c r="V3321" s="43" t="s">
        <v>18673</v>
      </c>
      <c r="W3321" s="43" t="e">
        <f t="array" ref="W3321">INDEX(Table6[#Data], MATCH(1, ISNUMBER(SEARCH(Transcripts[[#This Row],[RefSeq mRNA ID]], Table6['#name])), 0), 1)</f>
        <v>#N/A</v>
      </c>
      <c r="X3321" s="43"/>
      <c r="Y3321" s="43"/>
      <c r="Z3321" t="s">
        <v>2177</v>
      </c>
      <c r="AA3321" t="s">
        <v>2178</v>
      </c>
      <c r="AB3321">
        <v>2568</v>
      </c>
      <c r="AC3321" t="s">
        <v>2172</v>
      </c>
      <c r="AD3321" t="s">
        <v>27</v>
      </c>
      <c r="AE3321" t="s">
        <v>12115</v>
      </c>
    </row>
    <row r="3322" spans="8:31" hidden="1" x14ac:dyDescent="0.25">
      <c r="H3322" t="s">
        <v>8874</v>
      </c>
      <c r="I3322" t="s">
        <v>8875</v>
      </c>
      <c r="L3322">
        <v>604</v>
      </c>
      <c r="M3322" t="s">
        <v>195</v>
      </c>
      <c r="N3322" t="s">
        <v>8876</v>
      </c>
      <c r="Q3322" s="43">
        <v>0</v>
      </c>
      <c r="R3322" t="s">
        <v>98</v>
      </c>
      <c r="S3322" s="43" t="s">
        <v>98</v>
      </c>
      <c r="T3322" t="str">
        <f>IF(Transcripts[[#This Row],[List?]]="Y", Transcripts[[#This Row],[RefSeq mRNA ID]]&amp;IF(Transcripts[[#This Row],[Preferred?]]="Y", " (Preferred)", ""), "")</f>
        <v/>
      </c>
      <c r="V3322" s="43" t="s">
        <v>18673</v>
      </c>
      <c r="W3322" s="43" t="e">
        <f t="array" ref="W3322">INDEX(Table6[#Data], MATCH(1, ISNUMBER(SEARCH(Transcripts[[#This Row],[RefSeq mRNA ID]], Table6['#name])), 0), 1)</f>
        <v>#N/A</v>
      </c>
      <c r="X3322" s="43"/>
      <c r="Y3322" s="43"/>
      <c r="Z3322" t="s">
        <v>2189</v>
      </c>
      <c r="AA3322" t="s">
        <v>2190</v>
      </c>
      <c r="AB3322">
        <v>501</v>
      </c>
      <c r="AC3322" t="s">
        <v>2172</v>
      </c>
      <c r="AD3322" t="s">
        <v>27</v>
      </c>
      <c r="AE3322" t="s">
        <v>12116</v>
      </c>
    </row>
    <row r="3323" spans="8:31" hidden="1" x14ac:dyDescent="0.25">
      <c r="H3323" t="s">
        <v>8890</v>
      </c>
      <c r="I3323" t="s">
        <v>8899</v>
      </c>
      <c r="J3323" t="s">
        <v>8900</v>
      </c>
      <c r="K3323" t="s">
        <v>19999</v>
      </c>
      <c r="L3323">
        <v>1357</v>
      </c>
      <c r="M3323" t="s">
        <v>27</v>
      </c>
      <c r="N3323" t="s">
        <v>8901</v>
      </c>
      <c r="O3323" t="s">
        <v>8902</v>
      </c>
      <c r="P3323" t="s">
        <v>8903</v>
      </c>
      <c r="Q3323" s="43">
        <v>882</v>
      </c>
      <c r="R3323" t="s">
        <v>97</v>
      </c>
      <c r="S3323" s="43" t="s">
        <v>97</v>
      </c>
      <c r="T3323" t="str">
        <f>IF(Transcripts[[#This Row],[List?]]="Y", Transcripts[[#This Row],[RefSeq mRNA ID]]&amp;IF(Transcripts[[#This Row],[Preferred?]]="Y", " (Preferred)", ""), "")</f>
        <v>NM_012452.2 (Preferred)</v>
      </c>
      <c r="V3323" s="43" t="s">
        <v>18674</v>
      </c>
      <c r="W3323" s="43" t="e">
        <f t="array" ref="W3323">INDEX(Table6[#Data], MATCH(1, ISNUMBER(SEARCH(Transcripts[[#This Row],[RefSeq mRNA ID]], Table6['#name])), 0), 1)</f>
        <v>#N/A</v>
      </c>
      <c r="X3323" s="43"/>
      <c r="Y3323" s="43"/>
      <c r="Z3323" t="s">
        <v>2183</v>
      </c>
      <c r="AA3323" t="s">
        <v>2184</v>
      </c>
      <c r="AB3323">
        <v>514</v>
      </c>
      <c r="AC3323" t="s">
        <v>2172</v>
      </c>
      <c r="AD3323" t="s">
        <v>27</v>
      </c>
      <c r="AE3323" t="s">
        <v>12117</v>
      </c>
    </row>
    <row r="3324" spans="8:31" hidden="1" x14ac:dyDescent="0.25">
      <c r="H3324" t="s">
        <v>8890</v>
      </c>
      <c r="I3324" t="s">
        <v>8891</v>
      </c>
      <c r="J3324" t="s">
        <v>8892</v>
      </c>
      <c r="L3324">
        <v>1266</v>
      </c>
      <c r="M3324" t="s">
        <v>189</v>
      </c>
      <c r="N3324" t="s">
        <v>8893</v>
      </c>
      <c r="P3324" t="s">
        <v>100</v>
      </c>
      <c r="Q3324" s="43">
        <v>747</v>
      </c>
      <c r="R3324" t="s">
        <v>98</v>
      </c>
      <c r="S3324" s="43" t="s">
        <v>98</v>
      </c>
      <c r="T3324" t="str">
        <f>IF(Transcripts[[#This Row],[List?]]="Y", Transcripts[[#This Row],[RefSeq mRNA ID]]&amp;IF(Transcripts[[#This Row],[Preferred?]]="Y", " (Preferred)", ""), "")</f>
        <v/>
      </c>
      <c r="V3324" s="43" t="s">
        <v>18674</v>
      </c>
      <c r="W3324" s="43" t="e">
        <f t="array" ref="W3324">INDEX(Table6[#Data], MATCH(1, ISNUMBER(SEARCH(Transcripts[[#This Row],[RefSeq mRNA ID]], Table6['#name])), 0), 1)</f>
        <v>#N/A</v>
      </c>
      <c r="X3324" s="43"/>
      <c r="Y3324" s="43"/>
      <c r="Z3324" t="s">
        <v>948</v>
      </c>
      <c r="AA3324" t="s">
        <v>949</v>
      </c>
      <c r="AB3324">
        <v>2301</v>
      </c>
      <c r="AC3324" t="s">
        <v>945</v>
      </c>
      <c r="AD3324" t="s">
        <v>27</v>
      </c>
      <c r="AE3324" t="s">
        <v>12118</v>
      </c>
    </row>
    <row r="3325" spans="8:31" hidden="1" x14ac:dyDescent="0.25">
      <c r="H3325" t="s">
        <v>8890</v>
      </c>
      <c r="I3325" t="s">
        <v>8896</v>
      </c>
      <c r="J3325" t="s">
        <v>8897</v>
      </c>
      <c r="L3325">
        <v>1397</v>
      </c>
      <c r="M3325" t="s">
        <v>27</v>
      </c>
      <c r="N3325" t="s">
        <v>8898</v>
      </c>
      <c r="Q3325" s="43">
        <v>747</v>
      </c>
      <c r="R3325" t="s">
        <v>98</v>
      </c>
      <c r="S3325" s="43" t="s">
        <v>98</v>
      </c>
      <c r="T3325" t="str">
        <f>IF(Transcripts[[#This Row],[List?]]="Y", Transcripts[[#This Row],[RefSeq mRNA ID]]&amp;IF(Transcripts[[#This Row],[Preferred?]]="Y", " (Preferred)", ""), "")</f>
        <v/>
      </c>
      <c r="V3325" s="43" t="s">
        <v>18674</v>
      </c>
      <c r="W3325" s="43" t="e">
        <f t="array" ref="W3325">INDEX(Table6[#Data], MATCH(1, ISNUMBER(SEARCH(Transcripts[[#This Row],[RefSeq mRNA ID]], Table6['#name])), 0), 1)</f>
        <v>#N/A</v>
      </c>
      <c r="X3325" s="43"/>
      <c r="Y3325" s="43"/>
      <c r="Z3325" t="s">
        <v>946</v>
      </c>
      <c r="AC3325" t="s">
        <v>945</v>
      </c>
      <c r="AD3325" t="s">
        <v>27</v>
      </c>
      <c r="AE3325" t="s">
        <v>946</v>
      </c>
    </row>
    <row r="3326" spans="8:31" hidden="1" x14ac:dyDescent="0.25">
      <c r="H3326" t="s">
        <v>8890</v>
      </c>
      <c r="I3326" t="s">
        <v>8904</v>
      </c>
      <c r="J3326" t="s">
        <v>8905</v>
      </c>
      <c r="L3326">
        <v>859</v>
      </c>
      <c r="M3326" t="s">
        <v>27</v>
      </c>
      <c r="N3326" t="s">
        <v>8906</v>
      </c>
      <c r="Q3326" s="43">
        <v>744</v>
      </c>
      <c r="R3326" t="s">
        <v>98</v>
      </c>
      <c r="S3326" s="43" t="s">
        <v>98</v>
      </c>
      <c r="T3326" t="str">
        <f>IF(Transcripts[[#This Row],[List?]]="Y", Transcripts[[#This Row],[RefSeq mRNA ID]]&amp;IF(Transcripts[[#This Row],[Preferred?]]="Y", " (Preferred)", ""), "")</f>
        <v/>
      </c>
      <c r="V3326" s="43" t="s">
        <v>18674</v>
      </c>
      <c r="W3326" s="43" t="e">
        <f t="array" ref="W3326">INDEX(Table6[#Data], MATCH(1, ISNUMBER(SEARCH(Transcripts[[#This Row],[RefSeq mRNA ID]], Table6['#name])), 0), 1)</f>
        <v>#N/A</v>
      </c>
      <c r="X3326" s="43"/>
      <c r="Y3326" s="43"/>
      <c r="Z3326" t="s">
        <v>955</v>
      </c>
      <c r="AA3326" t="s">
        <v>956</v>
      </c>
      <c r="AB3326">
        <v>84</v>
      </c>
      <c r="AC3326" t="s">
        <v>945</v>
      </c>
      <c r="AD3326" t="s">
        <v>27</v>
      </c>
      <c r="AE3326" t="s">
        <v>12119</v>
      </c>
    </row>
    <row r="3327" spans="8:31" hidden="1" x14ac:dyDescent="0.25">
      <c r="H3327" t="s">
        <v>8890</v>
      </c>
      <c r="I3327" t="s">
        <v>8907</v>
      </c>
      <c r="J3327" t="s">
        <v>8908</v>
      </c>
      <c r="L3327">
        <v>600</v>
      </c>
      <c r="M3327" t="s">
        <v>27</v>
      </c>
      <c r="N3327" t="s">
        <v>8909</v>
      </c>
      <c r="Q3327" s="43">
        <v>471</v>
      </c>
      <c r="R3327" t="s">
        <v>98</v>
      </c>
      <c r="S3327" s="43" t="s">
        <v>98</v>
      </c>
      <c r="T3327" t="str">
        <f>IF(Transcripts[[#This Row],[List?]]="Y", Transcripts[[#This Row],[RefSeq mRNA ID]]&amp;IF(Transcripts[[#This Row],[Preferred?]]="Y", " (Preferred)", ""), "")</f>
        <v/>
      </c>
      <c r="V3327" s="43" t="s">
        <v>18674</v>
      </c>
      <c r="W3327" s="43" t="e">
        <f t="array" ref="W3327">INDEX(Table6[#Data], MATCH(1, ISNUMBER(SEARCH(Transcripts[[#This Row],[RefSeq mRNA ID]], Table6['#name])), 0), 1)</f>
        <v>#N/A</v>
      </c>
      <c r="X3327" s="43"/>
      <c r="Y3327" s="43"/>
      <c r="Z3327" t="s">
        <v>952</v>
      </c>
      <c r="AA3327" t="s">
        <v>953</v>
      </c>
      <c r="AB3327">
        <v>1995</v>
      </c>
      <c r="AC3327" t="s">
        <v>945</v>
      </c>
      <c r="AD3327" t="s">
        <v>27</v>
      </c>
      <c r="AE3327" t="s">
        <v>12120</v>
      </c>
    </row>
    <row r="3328" spans="8:31" hidden="1" x14ac:dyDescent="0.25">
      <c r="H3328" t="s">
        <v>8890</v>
      </c>
      <c r="I3328" t="s">
        <v>8894</v>
      </c>
      <c r="L3328">
        <v>1420</v>
      </c>
      <c r="M3328" t="s">
        <v>195</v>
      </c>
      <c r="N3328" t="s">
        <v>8895</v>
      </c>
      <c r="P3328" t="s">
        <v>100</v>
      </c>
      <c r="Q3328" s="43">
        <v>0</v>
      </c>
      <c r="R3328" t="s">
        <v>98</v>
      </c>
      <c r="S3328" s="43" t="s">
        <v>98</v>
      </c>
      <c r="T3328" t="str">
        <f>IF(Transcripts[[#This Row],[List?]]="Y", Transcripts[[#This Row],[RefSeq mRNA ID]]&amp;IF(Transcripts[[#This Row],[Preferred?]]="Y", " (Preferred)", ""), "")</f>
        <v/>
      </c>
      <c r="V3328" s="43" t="s">
        <v>18674</v>
      </c>
      <c r="W3328" s="43" t="e">
        <f t="array" ref="W3328">INDEX(Table6[#Data], MATCH(1, ISNUMBER(SEARCH(Transcripts[[#This Row],[RefSeq mRNA ID]], Table6['#name])), 0), 1)</f>
        <v>#N/A</v>
      </c>
      <c r="X3328" s="43"/>
      <c r="Y3328" s="43"/>
      <c r="Z3328" t="s">
        <v>1260</v>
      </c>
      <c r="AA3328" t="s">
        <v>1261</v>
      </c>
      <c r="AB3328">
        <v>1596</v>
      </c>
      <c r="AC3328" t="s">
        <v>1255</v>
      </c>
      <c r="AD3328" t="s">
        <v>27</v>
      </c>
      <c r="AE3328" t="s">
        <v>12121</v>
      </c>
    </row>
    <row r="3329" spans="8:31" hidden="1" x14ac:dyDescent="0.25">
      <c r="H3329" t="s">
        <v>8890</v>
      </c>
      <c r="I3329" t="s">
        <v>8910</v>
      </c>
      <c r="L3329">
        <v>1978</v>
      </c>
      <c r="M3329" t="s">
        <v>212</v>
      </c>
      <c r="N3329" t="s">
        <v>8911</v>
      </c>
      <c r="P3329" t="s">
        <v>100</v>
      </c>
      <c r="Q3329" s="43">
        <v>0</v>
      </c>
      <c r="R3329" t="s">
        <v>98</v>
      </c>
      <c r="S3329" s="43" t="s">
        <v>98</v>
      </c>
      <c r="T3329" t="str">
        <f>IF(Transcripts[[#This Row],[List?]]="Y", Transcripts[[#This Row],[RefSeq mRNA ID]]&amp;IF(Transcripts[[#This Row],[Preferred?]]="Y", " (Preferred)", ""), "")</f>
        <v/>
      </c>
      <c r="V3329" s="43" t="s">
        <v>18674</v>
      </c>
      <c r="W3329" s="43" t="e">
        <f t="array" ref="W3329">INDEX(Table6[#Data], MATCH(1, ISNUMBER(SEARCH(Transcripts[[#This Row],[RefSeq mRNA ID]], Table6['#name])), 0), 1)</f>
        <v>#N/A</v>
      </c>
      <c r="X3329" s="43"/>
      <c r="Y3329" s="43"/>
      <c r="Z3329" t="s">
        <v>1256</v>
      </c>
      <c r="AC3329" t="s">
        <v>1255</v>
      </c>
      <c r="AD3329" t="s">
        <v>27</v>
      </c>
      <c r="AE3329" t="s">
        <v>1256</v>
      </c>
    </row>
    <row r="3330" spans="8:31" hidden="1" x14ac:dyDescent="0.25">
      <c r="H3330" t="s">
        <v>8890</v>
      </c>
      <c r="I3330" t="s">
        <v>8912</v>
      </c>
      <c r="L3330">
        <v>554</v>
      </c>
      <c r="M3330" t="s">
        <v>212</v>
      </c>
      <c r="N3330" t="s">
        <v>8913</v>
      </c>
      <c r="P3330" t="s">
        <v>100</v>
      </c>
      <c r="Q3330" s="43">
        <v>0</v>
      </c>
      <c r="R3330" t="s">
        <v>98</v>
      </c>
      <c r="S3330" s="43" t="s">
        <v>98</v>
      </c>
      <c r="T3330" t="str">
        <f>IF(Transcripts[[#This Row],[List?]]="Y", Transcripts[[#This Row],[RefSeq mRNA ID]]&amp;IF(Transcripts[[#This Row],[Preferred?]]="Y", " (Preferred)", ""), "")</f>
        <v/>
      </c>
      <c r="V3330" s="43" t="s">
        <v>18674</v>
      </c>
      <c r="W3330" s="43" t="e">
        <f t="array" ref="W3330">INDEX(Table6[#Data], MATCH(1, ISNUMBER(SEARCH(Transcripts[[#This Row],[RefSeq mRNA ID]], Table6['#name])), 0), 1)</f>
        <v>#N/A</v>
      </c>
      <c r="X3330" s="43"/>
      <c r="Y3330" s="43"/>
      <c r="Z3330" t="s">
        <v>1258</v>
      </c>
      <c r="AC3330" t="s">
        <v>1255</v>
      </c>
      <c r="AD3330" t="s">
        <v>27</v>
      </c>
      <c r="AE3330" t="s">
        <v>1258</v>
      </c>
    </row>
    <row r="3331" spans="8:31" hidden="1" x14ac:dyDescent="0.25">
      <c r="H3331" t="s">
        <v>8914</v>
      </c>
      <c r="I3331" t="s">
        <v>8921</v>
      </c>
      <c r="J3331" t="s">
        <v>8922</v>
      </c>
      <c r="K3331" t="s">
        <v>20001</v>
      </c>
      <c r="L3331">
        <v>1707</v>
      </c>
      <c r="M3331" t="s">
        <v>27</v>
      </c>
      <c r="N3331" t="s">
        <v>8923</v>
      </c>
      <c r="P3331" t="s">
        <v>8924</v>
      </c>
      <c r="Q3331" s="43">
        <v>852</v>
      </c>
      <c r="R3331" t="s">
        <v>97</v>
      </c>
      <c r="S3331" s="43" t="s">
        <v>97</v>
      </c>
      <c r="T3331" t="str">
        <f>IF(Transcripts[[#This Row],[List?]]="Y", Transcripts[[#This Row],[RefSeq mRNA ID]]&amp;IF(Transcripts[[#This Row],[Preferred?]]="Y", " (Preferred)", ""), "")</f>
        <v>NM_003820.3 (Preferred)</v>
      </c>
      <c r="V3331" s="43" t="s">
        <v>18675</v>
      </c>
      <c r="W3331" s="43" t="e">
        <f t="array" ref="W3331">INDEX(Table6[#Data], MATCH(1, ISNUMBER(SEARCH(Transcripts[[#This Row],[RefSeq mRNA ID]], Table6['#name])), 0), 1)</f>
        <v>#N/A</v>
      </c>
      <c r="X3331" s="43"/>
      <c r="Y3331" s="43"/>
      <c r="Z3331" t="s">
        <v>9397</v>
      </c>
      <c r="AA3331" t="s">
        <v>9398</v>
      </c>
      <c r="AB3331">
        <v>3216</v>
      </c>
      <c r="AC3331" t="s">
        <v>116</v>
      </c>
      <c r="AD3331" t="s">
        <v>27</v>
      </c>
      <c r="AE3331" t="s">
        <v>12122</v>
      </c>
    </row>
    <row r="3332" spans="8:31" hidden="1" x14ac:dyDescent="0.25">
      <c r="H3332" t="s">
        <v>8914</v>
      </c>
      <c r="I3332" t="s">
        <v>8925</v>
      </c>
      <c r="J3332" t="s">
        <v>8926</v>
      </c>
      <c r="L3332">
        <v>1225</v>
      </c>
      <c r="M3332" t="s">
        <v>27</v>
      </c>
      <c r="N3332" t="s">
        <v>8927</v>
      </c>
      <c r="Q3332" s="43">
        <v>694</v>
      </c>
      <c r="R3332" t="s">
        <v>98</v>
      </c>
      <c r="S3332" s="43" t="s">
        <v>98</v>
      </c>
      <c r="T3332" t="str">
        <f>IF(Transcripts[[#This Row],[List?]]="Y", Transcripts[[#This Row],[RefSeq mRNA ID]]&amp;IF(Transcripts[[#This Row],[Preferred?]]="Y", " (Preferred)", ""), "")</f>
        <v/>
      </c>
      <c r="V3332" s="43" t="s">
        <v>18675</v>
      </c>
      <c r="W3332" s="43" t="e">
        <f t="array" ref="W3332">INDEX(Table6[#Data], MATCH(1, ISNUMBER(SEARCH(Transcripts[[#This Row],[RefSeq mRNA ID]], Table6['#name])), 0), 1)</f>
        <v>#N/A</v>
      </c>
      <c r="X3332" s="43"/>
      <c r="Y3332" s="43"/>
      <c r="Z3332" t="s">
        <v>9381</v>
      </c>
      <c r="AA3332" t="s">
        <v>9382</v>
      </c>
      <c r="AB3332">
        <v>249</v>
      </c>
      <c r="AC3332" t="s">
        <v>116</v>
      </c>
      <c r="AD3332" t="s">
        <v>27</v>
      </c>
      <c r="AE3332" t="s">
        <v>12123</v>
      </c>
    </row>
    <row r="3333" spans="8:31" hidden="1" x14ac:dyDescent="0.25">
      <c r="H3333" t="s">
        <v>8914</v>
      </c>
      <c r="I3333" t="s">
        <v>8931</v>
      </c>
      <c r="J3333" t="s">
        <v>8932</v>
      </c>
      <c r="L3333">
        <v>834</v>
      </c>
      <c r="M3333" t="s">
        <v>27</v>
      </c>
      <c r="N3333" t="s">
        <v>8933</v>
      </c>
      <c r="Q3333" s="43">
        <v>694</v>
      </c>
      <c r="R3333" t="s">
        <v>98</v>
      </c>
      <c r="S3333" s="43" t="s">
        <v>98</v>
      </c>
      <c r="T3333" t="str">
        <f>IF(Transcripts[[#This Row],[List?]]="Y", Transcripts[[#This Row],[RefSeq mRNA ID]]&amp;IF(Transcripts[[#This Row],[Preferred?]]="Y", " (Preferred)", ""), "")</f>
        <v/>
      </c>
      <c r="V3333" s="43" t="s">
        <v>18675</v>
      </c>
      <c r="W3333" s="43" t="e">
        <f t="array" ref="W3333">INDEX(Table6[#Data], MATCH(1, ISNUMBER(SEARCH(Transcripts[[#This Row],[RefSeq mRNA ID]], Table6['#name])), 0), 1)</f>
        <v>#N/A</v>
      </c>
      <c r="X3333" s="43"/>
      <c r="Y3333" s="43"/>
      <c r="Z3333" t="s">
        <v>9428</v>
      </c>
      <c r="AC3333" t="s">
        <v>116</v>
      </c>
      <c r="AD3333" t="s">
        <v>27</v>
      </c>
      <c r="AE3333" t="s">
        <v>9428</v>
      </c>
    </row>
    <row r="3334" spans="8:31" hidden="1" x14ac:dyDescent="0.25">
      <c r="H3334" t="s">
        <v>8914</v>
      </c>
      <c r="I3334" t="s">
        <v>8934</v>
      </c>
      <c r="J3334" t="s">
        <v>8935</v>
      </c>
      <c r="L3334">
        <v>827</v>
      </c>
      <c r="M3334" t="s">
        <v>27</v>
      </c>
      <c r="N3334" t="s">
        <v>8936</v>
      </c>
      <c r="Q3334" s="43">
        <v>694</v>
      </c>
      <c r="R3334" t="s">
        <v>98</v>
      </c>
      <c r="S3334" s="43" t="s">
        <v>98</v>
      </c>
      <c r="T3334" t="str">
        <f>IF(Transcripts[[#This Row],[List?]]="Y", Transcripts[[#This Row],[RefSeq mRNA ID]]&amp;IF(Transcripts[[#This Row],[Preferred?]]="Y", " (Preferred)", ""), "")</f>
        <v/>
      </c>
      <c r="V3334" s="43" t="s">
        <v>18675</v>
      </c>
      <c r="W3334" s="43" t="e">
        <f t="array" ref="W3334">INDEX(Table6[#Data], MATCH(1, ISNUMBER(SEARCH(Transcripts[[#This Row],[RefSeq mRNA ID]], Table6['#name])), 0), 1)</f>
        <v>#N/A</v>
      </c>
      <c r="X3334" s="43"/>
      <c r="Y3334" s="43"/>
      <c r="Z3334" t="s">
        <v>9401</v>
      </c>
      <c r="AA3334" t="s">
        <v>9402</v>
      </c>
      <c r="AB3334">
        <v>3216</v>
      </c>
      <c r="AC3334" t="s">
        <v>116</v>
      </c>
      <c r="AD3334" t="s">
        <v>27</v>
      </c>
      <c r="AE3334" t="s">
        <v>12124</v>
      </c>
    </row>
    <row r="3335" spans="8:31" hidden="1" x14ac:dyDescent="0.25">
      <c r="H3335" t="s">
        <v>8914</v>
      </c>
      <c r="I3335" t="s">
        <v>8928</v>
      </c>
      <c r="J3335" t="s">
        <v>8929</v>
      </c>
      <c r="L3335">
        <v>896</v>
      </c>
      <c r="M3335" t="s">
        <v>27</v>
      </c>
      <c r="N3335" t="s">
        <v>8930</v>
      </c>
      <c r="Q3335" s="43">
        <v>582</v>
      </c>
      <c r="R3335" t="s">
        <v>98</v>
      </c>
      <c r="S3335" s="43" t="s">
        <v>98</v>
      </c>
      <c r="T3335" t="str">
        <f>IF(Transcripts[[#This Row],[List?]]="Y", Transcripts[[#This Row],[RefSeq mRNA ID]]&amp;IF(Transcripts[[#This Row],[Preferred?]]="Y", " (Preferred)", ""), "")</f>
        <v/>
      </c>
      <c r="V3335" s="43" t="s">
        <v>18675</v>
      </c>
      <c r="W3335" s="43" t="e">
        <f t="array" ref="W3335">INDEX(Table6[#Data], MATCH(1, ISNUMBER(SEARCH(Transcripts[[#This Row],[RefSeq mRNA ID]], Table6['#name])), 0), 1)</f>
        <v>#N/A</v>
      </c>
      <c r="X3335" s="43"/>
      <c r="Y3335" s="43"/>
      <c r="Z3335" t="s">
        <v>9404</v>
      </c>
      <c r="AA3335" t="s">
        <v>9405</v>
      </c>
      <c r="AB3335">
        <v>3216</v>
      </c>
      <c r="AC3335" t="s">
        <v>116</v>
      </c>
      <c r="AD3335" t="s">
        <v>27</v>
      </c>
      <c r="AE3335" t="s">
        <v>12125</v>
      </c>
    </row>
    <row r="3336" spans="8:31" hidden="1" x14ac:dyDescent="0.25">
      <c r="H3336" t="s">
        <v>8914</v>
      </c>
      <c r="I3336" t="s">
        <v>8937</v>
      </c>
      <c r="J3336" t="s">
        <v>8938</v>
      </c>
      <c r="K3336" t="s">
        <v>20000</v>
      </c>
      <c r="L3336">
        <v>660</v>
      </c>
      <c r="M3336" t="s">
        <v>27</v>
      </c>
      <c r="N3336" t="s">
        <v>8939</v>
      </c>
      <c r="Q3336" s="43">
        <v>551</v>
      </c>
      <c r="R3336" t="s">
        <v>98</v>
      </c>
      <c r="S3336" s="43" t="s">
        <v>97</v>
      </c>
      <c r="T3336" t="str">
        <f>IF(Transcripts[[#This Row],[List?]]="Y", Transcripts[[#This Row],[RefSeq mRNA ID]]&amp;IF(Transcripts[[#This Row],[Preferred?]]="Y", " (Preferred)", ""), "")</f>
        <v>NM_001297605.1</v>
      </c>
      <c r="V3336" s="43" t="s">
        <v>18675</v>
      </c>
      <c r="W3336" s="43" t="e">
        <f t="array" ref="W3336">INDEX(Table6[#Data], MATCH(1, ISNUMBER(SEARCH(Transcripts[[#This Row],[RefSeq mRNA ID]], Table6['#name])), 0), 1)</f>
        <v>#N/A</v>
      </c>
      <c r="X3336" s="43"/>
      <c r="Y3336" s="43"/>
      <c r="Z3336" t="s">
        <v>9432</v>
      </c>
      <c r="AC3336" t="s">
        <v>116</v>
      </c>
      <c r="AD3336" t="s">
        <v>27</v>
      </c>
      <c r="AE3336" t="s">
        <v>9432</v>
      </c>
    </row>
    <row r="3337" spans="8:31" hidden="1" x14ac:dyDescent="0.25">
      <c r="H3337" t="s">
        <v>8914</v>
      </c>
      <c r="I3337" t="s">
        <v>8915</v>
      </c>
      <c r="L3337">
        <v>840</v>
      </c>
      <c r="M3337" t="s">
        <v>195</v>
      </c>
      <c r="N3337" t="s">
        <v>8916</v>
      </c>
      <c r="Q3337" s="43">
        <v>0</v>
      </c>
      <c r="R3337" t="s">
        <v>98</v>
      </c>
      <c r="S3337" s="43" t="s">
        <v>98</v>
      </c>
      <c r="T3337" t="str">
        <f>IF(Transcripts[[#This Row],[List?]]="Y", Transcripts[[#This Row],[RefSeq mRNA ID]]&amp;IF(Transcripts[[#This Row],[Preferred?]]="Y", " (Preferred)", ""), "")</f>
        <v/>
      </c>
      <c r="V3337" s="43" t="s">
        <v>18675</v>
      </c>
      <c r="W3337" s="43" t="e">
        <f t="array" ref="W3337">INDEX(Table6[#Data], MATCH(1, ISNUMBER(SEARCH(Transcripts[[#This Row],[RefSeq mRNA ID]], Table6['#name])), 0), 1)</f>
        <v>#N/A</v>
      </c>
      <c r="X3337" s="43"/>
      <c r="Y3337" s="43"/>
      <c r="Z3337" t="s">
        <v>9430</v>
      </c>
      <c r="AC3337" t="s">
        <v>116</v>
      </c>
      <c r="AD3337" t="s">
        <v>27</v>
      </c>
      <c r="AE3337" t="s">
        <v>9430</v>
      </c>
    </row>
    <row r="3338" spans="8:31" hidden="1" x14ac:dyDescent="0.25">
      <c r="H3338" t="s">
        <v>8914</v>
      </c>
      <c r="I3338" t="s">
        <v>8917</v>
      </c>
      <c r="L3338">
        <v>494</v>
      </c>
      <c r="M3338" t="s">
        <v>195</v>
      </c>
      <c r="N3338" t="s">
        <v>8918</v>
      </c>
      <c r="Q3338" s="43">
        <v>0</v>
      </c>
      <c r="R3338" t="s">
        <v>98</v>
      </c>
      <c r="S3338" s="43" t="s">
        <v>98</v>
      </c>
      <c r="T3338" t="str">
        <f>IF(Transcripts[[#This Row],[List?]]="Y", Transcripts[[#This Row],[RefSeq mRNA ID]]&amp;IF(Transcripts[[#This Row],[Preferred?]]="Y", " (Preferred)", ""), "")</f>
        <v/>
      </c>
      <c r="V3338" s="43" t="s">
        <v>18675</v>
      </c>
      <c r="W3338" s="43" t="e">
        <f t="array" ref="W3338">INDEX(Table6[#Data], MATCH(1, ISNUMBER(SEARCH(Transcripts[[#This Row],[RefSeq mRNA ID]], Table6['#name])), 0), 1)</f>
        <v>#N/A</v>
      </c>
      <c r="X3338" s="43"/>
      <c r="Y3338" s="43"/>
      <c r="Z3338" t="s">
        <v>9393</v>
      </c>
      <c r="AC3338" t="s">
        <v>116</v>
      </c>
      <c r="AD3338" t="s">
        <v>27</v>
      </c>
      <c r="AE3338" t="s">
        <v>9393</v>
      </c>
    </row>
    <row r="3339" spans="8:31" hidden="1" x14ac:dyDescent="0.25">
      <c r="H3339" t="s">
        <v>8914</v>
      </c>
      <c r="I3339" t="s">
        <v>8919</v>
      </c>
      <c r="L3339">
        <v>434</v>
      </c>
      <c r="M3339" t="s">
        <v>195</v>
      </c>
      <c r="N3339" t="s">
        <v>8920</v>
      </c>
      <c r="Q3339" s="43">
        <v>0</v>
      </c>
      <c r="R3339" t="s">
        <v>98</v>
      </c>
      <c r="S3339" s="43" t="s">
        <v>98</v>
      </c>
      <c r="T3339" t="str">
        <f>IF(Transcripts[[#This Row],[List?]]="Y", Transcripts[[#This Row],[RefSeq mRNA ID]]&amp;IF(Transcripts[[#This Row],[Preferred?]]="Y", " (Preferred)", ""), "")</f>
        <v/>
      </c>
      <c r="V3339" s="43" t="s">
        <v>18675</v>
      </c>
      <c r="W3339" s="43" t="e">
        <f t="array" ref="W3339">INDEX(Table6[#Data], MATCH(1, ISNUMBER(SEARCH(Transcripts[[#This Row],[RefSeq mRNA ID]], Table6['#name])), 0), 1)</f>
        <v>#N/A</v>
      </c>
      <c r="X3339" s="43"/>
      <c r="Y3339" s="43"/>
      <c r="Z3339" t="s">
        <v>9438</v>
      </c>
      <c r="AC3339" t="s">
        <v>116</v>
      </c>
      <c r="AD3339" t="s">
        <v>27</v>
      </c>
      <c r="AE3339" t="s">
        <v>9438</v>
      </c>
    </row>
    <row r="3340" spans="8:31" hidden="1" x14ac:dyDescent="0.25">
      <c r="H3340" t="s">
        <v>8914</v>
      </c>
      <c r="I3340" t="s">
        <v>8940</v>
      </c>
      <c r="L3340">
        <v>4255</v>
      </c>
      <c r="M3340" t="s">
        <v>212</v>
      </c>
      <c r="N3340" t="s">
        <v>8941</v>
      </c>
      <c r="Q3340" s="43">
        <v>0</v>
      </c>
      <c r="R3340" t="s">
        <v>98</v>
      </c>
      <c r="S3340" s="43" t="s">
        <v>98</v>
      </c>
      <c r="T3340" t="str">
        <f>IF(Transcripts[[#This Row],[List?]]="Y", Transcripts[[#This Row],[RefSeq mRNA ID]]&amp;IF(Transcripts[[#This Row],[Preferred?]]="Y", " (Preferred)", ""), "")</f>
        <v/>
      </c>
      <c r="V3340" s="43" t="s">
        <v>18675</v>
      </c>
      <c r="W3340" s="43" t="e">
        <f t="array" ref="W3340">INDEX(Table6[#Data], MATCH(1, ISNUMBER(SEARCH(Transcripts[[#This Row],[RefSeq mRNA ID]], Table6['#name])), 0), 1)</f>
        <v>#N/A</v>
      </c>
      <c r="X3340" s="43"/>
      <c r="Y3340" s="43"/>
      <c r="Z3340" t="s">
        <v>9436</v>
      </c>
      <c r="AC3340" t="s">
        <v>116</v>
      </c>
      <c r="AD3340" t="s">
        <v>27</v>
      </c>
      <c r="AE3340" t="s">
        <v>9436</v>
      </c>
    </row>
    <row r="3341" spans="8:31" hidden="1" x14ac:dyDescent="0.25">
      <c r="H3341" t="s">
        <v>8914</v>
      </c>
      <c r="I3341" t="s">
        <v>8942</v>
      </c>
      <c r="L3341">
        <v>2603</v>
      </c>
      <c r="M3341" t="s">
        <v>212</v>
      </c>
      <c r="N3341" t="s">
        <v>8943</v>
      </c>
      <c r="Q3341" s="43">
        <v>0</v>
      </c>
      <c r="R3341" t="s">
        <v>98</v>
      </c>
      <c r="S3341" s="43" t="s">
        <v>98</v>
      </c>
      <c r="T3341" t="str">
        <f>IF(Transcripts[[#This Row],[List?]]="Y", Transcripts[[#This Row],[RefSeq mRNA ID]]&amp;IF(Transcripts[[#This Row],[Preferred?]]="Y", " (Preferred)", ""), "")</f>
        <v/>
      </c>
      <c r="V3341" s="43" t="s">
        <v>18675</v>
      </c>
      <c r="W3341" s="43" t="e">
        <f t="array" ref="W3341">INDEX(Table6[#Data], MATCH(1, ISNUMBER(SEARCH(Transcripts[[#This Row],[RefSeq mRNA ID]], Table6['#name])), 0), 1)</f>
        <v>#N/A</v>
      </c>
      <c r="X3341" s="43"/>
      <c r="Y3341" s="43"/>
      <c r="Z3341" t="s">
        <v>9440</v>
      </c>
      <c r="AC3341" t="s">
        <v>116</v>
      </c>
      <c r="AD3341" t="s">
        <v>27</v>
      </c>
      <c r="AE3341" t="s">
        <v>9440</v>
      </c>
    </row>
    <row r="3342" spans="8:31" hidden="1" x14ac:dyDescent="0.25">
      <c r="H3342" t="s">
        <v>8914</v>
      </c>
      <c r="I3342" t="s">
        <v>8944</v>
      </c>
      <c r="L3342">
        <v>1645</v>
      </c>
      <c r="M3342" t="s">
        <v>212</v>
      </c>
      <c r="N3342" t="s">
        <v>8945</v>
      </c>
      <c r="Q3342" s="43">
        <v>0</v>
      </c>
      <c r="R3342" t="s">
        <v>98</v>
      </c>
      <c r="S3342" s="43" t="s">
        <v>98</v>
      </c>
      <c r="T3342" t="str">
        <f>IF(Transcripts[[#This Row],[List?]]="Y", Transcripts[[#This Row],[RefSeq mRNA ID]]&amp;IF(Transcripts[[#This Row],[Preferred?]]="Y", " (Preferred)", ""), "")</f>
        <v/>
      </c>
      <c r="V3342" s="43" t="s">
        <v>18675</v>
      </c>
      <c r="W3342" s="43" t="e">
        <f t="array" ref="W3342">INDEX(Table6[#Data], MATCH(1, ISNUMBER(SEARCH(Transcripts[[#This Row],[RefSeq mRNA ID]], Table6['#name])), 0), 1)</f>
        <v>#N/A</v>
      </c>
      <c r="X3342" s="43"/>
      <c r="Y3342" s="43"/>
      <c r="Z3342" t="s">
        <v>9384</v>
      </c>
      <c r="AA3342" t="s">
        <v>9385</v>
      </c>
      <c r="AB3342">
        <v>219</v>
      </c>
      <c r="AC3342" t="s">
        <v>116</v>
      </c>
      <c r="AD3342" t="s">
        <v>27</v>
      </c>
      <c r="AE3342" t="s">
        <v>12126</v>
      </c>
    </row>
    <row r="3343" spans="8:31" hidden="1" x14ac:dyDescent="0.25">
      <c r="H3343" t="s">
        <v>8914</v>
      </c>
      <c r="I3343" t="s">
        <v>8946</v>
      </c>
      <c r="L3343">
        <v>1480</v>
      </c>
      <c r="M3343" t="s">
        <v>212</v>
      </c>
      <c r="N3343" t="s">
        <v>8947</v>
      </c>
      <c r="Q3343" s="43">
        <v>0</v>
      </c>
      <c r="R3343" t="s">
        <v>98</v>
      </c>
      <c r="S3343" s="43" t="s">
        <v>98</v>
      </c>
      <c r="T3343" t="str">
        <f>IF(Transcripts[[#This Row],[List?]]="Y", Transcripts[[#This Row],[RefSeq mRNA ID]]&amp;IF(Transcripts[[#This Row],[Preferred?]]="Y", " (Preferred)", ""), "")</f>
        <v/>
      </c>
      <c r="V3343" s="43" t="s">
        <v>18675</v>
      </c>
      <c r="W3343" s="43" t="e">
        <f t="array" ref="W3343">INDEX(Table6[#Data], MATCH(1, ISNUMBER(SEARCH(Transcripts[[#This Row],[RefSeq mRNA ID]], Table6['#name])), 0), 1)</f>
        <v>#N/A</v>
      </c>
      <c r="X3343" s="43"/>
      <c r="Y3343" s="43"/>
      <c r="Z3343" t="s">
        <v>9434</v>
      </c>
      <c r="AC3343" t="s">
        <v>116</v>
      </c>
      <c r="AD3343" t="s">
        <v>27</v>
      </c>
      <c r="AE3343" t="s">
        <v>9434</v>
      </c>
    </row>
    <row r="3344" spans="8:31" hidden="1" x14ac:dyDescent="0.25">
      <c r="H3344" t="s">
        <v>8914</v>
      </c>
      <c r="I3344" t="s">
        <v>8948</v>
      </c>
      <c r="L3344">
        <v>957</v>
      </c>
      <c r="M3344" t="s">
        <v>212</v>
      </c>
      <c r="N3344" t="s">
        <v>8949</v>
      </c>
      <c r="Q3344" s="43">
        <v>0</v>
      </c>
      <c r="R3344" t="s">
        <v>98</v>
      </c>
      <c r="S3344" s="43" t="s">
        <v>98</v>
      </c>
      <c r="T3344" t="str">
        <f>IF(Transcripts[[#This Row],[List?]]="Y", Transcripts[[#This Row],[RefSeq mRNA ID]]&amp;IF(Transcripts[[#This Row],[Preferred?]]="Y", " (Preferred)", ""), "")</f>
        <v/>
      </c>
      <c r="V3344" s="43" t="s">
        <v>18675</v>
      </c>
      <c r="W3344" s="43" t="e">
        <f t="array" ref="W3344">INDEX(Table6[#Data], MATCH(1, ISNUMBER(SEARCH(Transcripts[[#This Row],[RefSeq mRNA ID]], Table6['#name])), 0), 1)</f>
        <v>#N/A</v>
      </c>
      <c r="X3344" s="43"/>
      <c r="Y3344" s="43"/>
      <c r="Z3344" t="s">
        <v>9410</v>
      </c>
      <c r="AA3344" t="s">
        <v>9411</v>
      </c>
      <c r="AB3344">
        <v>538</v>
      </c>
      <c r="AC3344" t="s">
        <v>116</v>
      </c>
      <c r="AD3344" t="s">
        <v>27</v>
      </c>
      <c r="AE3344" t="s">
        <v>12127</v>
      </c>
    </row>
    <row r="3345" spans="8:31" hidden="1" x14ac:dyDescent="0.25">
      <c r="H3345" t="s">
        <v>8914</v>
      </c>
      <c r="I3345" t="s">
        <v>8950</v>
      </c>
      <c r="L3345">
        <v>872</v>
      </c>
      <c r="M3345" t="s">
        <v>212</v>
      </c>
      <c r="N3345" t="s">
        <v>8951</v>
      </c>
      <c r="Q3345" s="43">
        <v>0</v>
      </c>
      <c r="R3345" t="s">
        <v>98</v>
      </c>
      <c r="S3345" s="43" t="s">
        <v>98</v>
      </c>
      <c r="T3345" t="str">
        <f>IF(Transcripts[[#This Row],[List?]]="Y", Transcripts[[#This Row],[RefSeq mRNA ID]]&amp;IF(Transcripts[[#This Row],[Preferred?]]="Y", " (Preferred)", ""), "")</f>
        <v/>
      </c>
      <c r="V3345" s="43" t="s">
        <v>18675</v>
      </c>
      <c r="W3345" s="43" t="e">
        <f t="array" ref="W3345">INDEX(Table6[#Data], MATCH(1, ISNUMBER(SEARCH(Transcripts[[#This Row],[RefSeq mRNA ID]], Table6['#name])), 0), 1)</f>
        <v>#N/A</v>
      </c>
      <c r="X3345" s="43"/>
      <c r="Y3345" s="43"/>
      <c r="Z3345" t="s">
        <v>9416</v>
      </c>
      <c r="AA3345" t="s">
        <v>9417</v>
      </c>
      <c r="AB3345">
        <v>398</v>
      </c>
      <c r="AC3345" t="s">
        <v>116</v>
      </c>
      <c r="AD3345" t="s">
        <v>27</v>
      </c>
      <c r="AE3345" t="s">
        <v>12128</v>
      </c>
    </row>
    <row r="3346" spans="8:31" hidden="1" x14ac:dyDescent="0.25">
      <c r="H3346" t="s">
        <v>8914</v>
      </c>
      <c r="I3346" t="s">
        <v>8952</v>
      </c>
      <c r="L3346">
        <v>539</v>
      </c>
      <c r="M3346" t="s">
        <v>212</v>
      </c>
      <c r="N3346" t="s">
        <v>8953</v>
      </c>
      <c r="Q3346" s="43">
        <v>0</v>
      </c>
      <c r="R3346" t="s">
        <v>98</v>
      </c>
      <c r="S3346" s="43" t="s">
        <v>98</v>
      </c>
      <c r="T3346" t="str">
        <f>IF(Transcripts[[#This Row],[List?]]="Y", Transcripts[[#This Row],[RefSeq mRNA ID]]&amp;IF(Transcripts[[#This Row],[Preferred?]]="Y", " (Preferred)", ""), "")</f>
        <v/>
      </c>
      <c r="V3346" s="43" t="s">
        <v>18675</v>
      </c>
      <c r="W3346" s="43" t="e">
        <f t="array" ref="W3346">INDEX(Table6[#Data], MATCH(1, ISNUMBER(SEARCH(Transcripts[[#This Row],[RefSeq mRNA ID]], Table6['#name])), 0), 1)</f>
        <v>#N/A</v>
      </c>
      <c r="X3346" s="43"/>
      <c r="Y3346" s="43"/>
      <c r="Z3346" t="s">
        <v>9395</v>
      </c>
      <c r="AC3346" t="s">
        <v>116</v>
      </c>
      <c r="AD3346" t="s">
        <v>27</v>
      </c>
      <c r="AE3346" t="s">
        <v>9395</v>
      </c>
    </row>
    <row r="3347" spans="8:31" hidden="1" x14ac:dyDescent="0.25">
      <c r="H3347" t="s">
        <v>8954</v>
      </c>
      <c r="I3347" t="s">
        <v>20090</v>
      </c>
      <c r="J3347" t="s">
        <v>20091</v>
      </c>
      <c r="K3347" t="s">
        <v>20012</v>
      </c>
      <c r="M3347" t="s">
        <v>27</v>
      </c>
      <c r="Q3347" s="43">
        <v>1182</v>
      </c>
      <c r="R3347" t="s">
        <v>98</v>
      </c>
      <c r="S3347" s="43" t="s">
        <v>97</v>
      </c>
      <c r="T3347" t="str">
        <f>IF(Transcripts[[#This Row],[List?]]="Y", Transcripts[[#This Row],[RefSeq mRNA ID]]&amp;IF(Transcripts[[#This Row],[Preferred?]]="Y", " (Preferred)", ""), "")</f>
        <v>NM_001276697.1</v>
      </c>
      <c r="V3347" s="43" t="s">
        <v>18676</v>
      </c>
      <c r="W3347" s="43" t="e">
        <f t="array" ref="W3347">INDEX(Table6[#Data], MATCH(1, ISNUMBER(SEARCH(Transcripts[[#This Row],[RefSeq mRNA ID]], Table6['#name])), 0), 1)</f>
        <v>#N/A</v>
      </c>
      <c r="X3347" s="43"/>
      <c r="Y3347" s="43"/>
      <c r="Z3347" t="s">
        <v>9389</v>
      </c>
      <c r="AC3347" t="s">
        <v>116</v>
      </c>
      <c r="AD3347" t="s">
        <v>27</v>
      </c>
      <c r="AE3347" t="s">
        <v>9389</v>
      </c>
    </row>
    <row r="3348" spans="8:31" hidden="1" x14ac:dyDescent="0.25">
      <c r="H3348" t="s">
        <v>8954</v>
      </c>
      <c r="I3348" t="s">
        <v>20098</v>
      </c>
      <c r="J3348" t="s">
        <v>20099</v>
      </c>
      <c r="K3348" t="s">
        <v>20016</v>
      </c>
      <c r="L3348">
        <v>2579</v>
      </c>
      <c r="M3348" t="s">
        <v>27</v>
      </c>
      <c r="N3348" t="s">
        <v>8965</v>
      </c>
      <c r="Q3348">
        <v>1182</v>
      </c>
      <c r="R3348" t="s">
        <v>98</v>
      </c>
      <c r="S3348" t="s">
        <v>97</v>
      </c>
      <c r="T3348" t="str">
        <f>IF(Transcripts[[#This Row],[List?]]="Y", Transcripts[[#This Row],[RefSeq mRNA ID]]&amp;IF(Transcripts[[#This Row],[Preferred?]]="Y", " (Preferred)", ""), "")</f>
        <v>NM_001276761.1</v>
      </c>
      <c r="V3348" s="43" t="s">
        <v>18676</v>
      </c>
      <c r="W3348" s="43" t="e">
        <f t="array" ref="W3348">INDEX(Table6[#Data], MATCH(1, ISNUMBER(SEARCH(Transcripts[[#This Row],[RefSeq mRNA ID]], Table6['#name])), 0), 1)</f>
        <v>#N/A</v>
      </c>
      <c r="X3348" s="43"/>
      <c r="Y3348" s="43"/>
      <c r="Z3348" t="s">
        <v>9407</v>
      </c>
      <c r="AA3348" t="s">
        <v>9408</v>
      </c>
      <c r="AB3348">
        <v>301</v>
      </c>
      <c r="AC3348" t="s">
        <v>116</v>
      </c>
      <c r="AD3348" t="s">
        <v>27</v>
      </c>
      <c r="AE3348" t="s">
        <v>12129</v>
      </c>
    </row>
    <row r="3349" spans="8:31" hidden="1" x14ac:dyDescent="0.25">
      <c r="H3349" t="s">
        <v>8954</v>
      </c>
      <c r="I3349" t="s">
        <v>20096</v>
      </c>
      <c r="J3349" t="s">
        <v>20097</v>
      </c>
      <c r="K3349" t="s">
        <v>20015</v>
      </c>
      <c r="L3349">
        <v>2579</v>
      </c>
      <c r="M3349" t="s">
        <v>27</v>
      </c>
      <c r="Q3349">
        <v>1182</v>
      </c>
      <c r="R3349" t="s">
        <v>98</v>
      </c>
      <c r="S3349" t="s">
        <v>97</v>
      </c>
      <c r="T3349" t="str">
        <f>IF(Transcripts[[#This Row],[List?]]="Y", Transcripts[[#This Row],[RefSeq mRNA ID]]&amp;IF(Transcripts[[#This Row],[Preferred?]]="Y", " (Preferred)", ""), "")</f>
        <v>NM_001276760.1</v>
      </c>
      <c r="V3349" s="43" t="s">
        <v>18676</v>
      </c>
      <c r="W3349" s="43" t="e">
        <f t="array" ref="W3349">INDEX(Table6[#Data], MATCH(1, ISNUMBER(SEARCH(Transcripts[[#This Row],[RefSeq mRNA ID]], Table6['#name])), 0), 1)</f>
        <v>#N/A</v>
      </c>
      <c r="X3349" s="43"/>
      <c r="Y3349" s="43"/>
      <c r="Z3349" t="s">
        <v>9422</v>
      </c>
      <c r="AA3349" t="s">
        <v>9423</v>
      </c>
      <c r="AB3349">
        <v>286</v>
      </c>
      <c r="AC3349" t="s">
        <v>116</v>
      </c>
      <c r="AD3349" t="s">
        <v>27</v>
      </c>
      <c r="AE3349" t="s">
        <v>12130</v>
      </c>
    </row>
    <row r="3350" spans="8:31" hidden="1" x14ac:dyDescent="0.25">
      <c r="H3350" t="s">
        <v>8954</v>
      </c>
      <c r="I3350" t="s">
        <v>8963</v>
      </c>
      <c r="J3350" t="s">
        <v>8964</v>
      </c>
      <c r="K3350" t="s">
        <v>20002</v>
      </c>
      <c r="L3350">
        <v>2579</v>
      </c>
      <c r="M3350" t="s">
        <v>27</v>
      </c>
      <c r="N3350" t="s">
        <v>8965</v>
      </c>
      <c r="Q3350">
        <v>1182</v>
      </c>
      <c r="R3350" t="s">
        <v>97</v>
      </c>
      <c r="S3350" t="s">
        <v>97</v>
      </c>
      <c r="T3350" t="str">
        <f>IF(Transcripts[[#This Row],[List?]]="Y", Transcripts[[#This Row],[RefSeq mRNA ID]]&amp;IF(Transcripts[[#This Row],[Preferred?]]="Y", " (Preferred)", ""), "")</f>
        <v>NM_000546.5 (Preferred)</v>
      </c>
      <c r="V3350" s="43" t="s">
        <v>18676</v>
      </c>
      <c r="W3350" s="43" t="e">
        <f t="array" ref="W3350">INDEX(Table6[#Data], MATCH(1, ISNUMBER(SEARCH(Transcripts[[#This Row],[RefSeq mRNA ID]], Table6['#name])), 0), 1)</f>
        <v>#N/A</v>
      </c>
      <c r="X3350" s="43"/>
      <c r="Y3350" s="43"/>
      <c r="Z3350" t="s">
        <v>9419</v>
      </c>
      <c r="AA3350" t="s">
        <v>9420</v>
      </c>
      <c r="AB3350">
        <v>282</v>
      </c>
      <c r="AC3350" t="s">
        <v>116</v>
      </c>
      <c r="AD3350" t="s">
        <v>27</v>
      </c>
      <c r="AE3350" t="s">
        <v>12131</v>
      </c>
    </row>
    <row r="3351" spans="8:31" hidden="1" x14ac:dyDescent="0.25">
      <c r="H3351" t="s">
        <v>8954</v>
      </c>
      <c r="I3351" t="s">
        <v>8966</v>
      </c>
      <c r="J3351" t="s">
        <v>8967</v>
      </c>
      <c r="K3351" t="s">
        <v>20003</v>
      </c>
      <c r="L3351">
        <v>2506</v>
      </c>
      <c r="M3351" t="s">
        <v>27</v>
      </c>
      <c r="N3351" t="s">
        <v>8968</v>
      </c>
      <c r="Q3351">
        <v>1182</v>
      </c>
      <c r="R3351" t="s">
        <v>98</v>
      </c>
      <c r="S3351" t="s">
        <v>97</v>
      </c>
      <c r="T3351" t="str">
        <f>IF(Transcripts[[#This Row],[List?]]="Y", Transcripts[[#This Row],[RefSeq mRNA ID]]&amp;IF(Transcripts[[#This Row],[Preferred?]]="Y", " (Preferred)", ""), "")</f>
        <v>NM_001126112.2</v>
      </c>
      <c r="V3351" s="43" t="s">
        <v>18676</v>
      </c>
      <c r="W3351" s="43" t="e">
        <f t="array" ref="W3351">INDEX(Table6[#Data], MATCH(1, ISNUMBER(SEARCH(Transcripts[[#This Row],[RefSeq mRNA ID]], Table6['#name])), 0), 1)</f>
        <v>#N/A</v>
      </c>
      <c r="X3351" s="43"/>
      <c r="Y3351" s="43"/>
      <c r="Z3351" t="s">
        <v>9387</v>
      </c>
      <c r="AC3351" t="s">
        <v>116</v>
      </c>
      <c r="AD3351" t="s">
        <v>27</v>
      </c>
      <c r="AE3351" t="s">
        <v>9387</v>
      </c>
    </row>
    <row r="3352" spans="8:31" hidden="1" x14ac:dyDescent="0.25">
      <c r="H3352" t="s">
        <v>8954</v>
      </c>
      <c r="I3352" t="s">
        <v>20086</v>
      </c>
      <c r="J3352" t="s">
        <v>20087</v>
      </c>
      <c r="K3352" t="s">
        <v>20010</v>
      </c>
      <c r="L3352">
        <v>2580</v>
      </c>
      <c r="M3352" t="s">
        <v>27</v>
      </c>
      <c r="N3352" t="s">
        <v>8962</v>
      </c>
      <c r="Q3352">
        <v>1041</v>
      </c>
      <c r="R3352" t="s">
        <v>98</v>
      </c>
      <c r="S3352" t="s">
        <v>97</v>
      </c>
      <c r="T3352" t="str">
        <f>IF(Transcripts[[#This Row],[List?]]="Y", Transcripts[[#This Row],[RefSeq mRNA ID]]&amp;IF(Transcripts[[#This Row],[Preferred?]]="Y", " (Preferred)", ""), "")</f>
        <v>NM_001276695.1</v>
      </c>
      <c r="V3352" s="43" t="s">
        <v>18676</v>
      </c>
      <c r="W3352" s="43" t="e">
        <f t="array" ref="W3352">INDEX(Table6[#Data], MATCH(1, ISNUMBER(SEARCH(Transcripts[[#This Row],[RefSeq mRNA ID]], Table6['#name])), 0), 1)</f>
        <v>#N/A</v>
      </c>
      <c r="X3352" s="43"/>
      <c r="Y3352" s="43"/>
      <c r="Z3352" t="s">
        <v>9391</v>
      </c>
      <c r="AC3352" t="s">
        <v>116</v>
      </c>
      <c r="AD3352" t="s">
        <v>27</v>
      </c>
      <c r="AE3352" t="s">
        <v>9391</v>
      </c>
    </row>
    <row r="3353" spans="8:31" hidden="1" x14ac:dyDescent="0.25">
      <c r="H3353" t="s">
        <v>8954</v>
      </c>
      <c r="I3353" t="s">
        <v>8960</v>
      </c>
      <c r="J3353" t="s">
        <v>8961</v>
      </c>
      <c r="K3353" t="s">
        <v>20004</v>
      </c>
      <c r="L3353">
        <v>2580</v>
      </c>
      <c r="M3353" t="s">
        <v>27</v>
      </c>
      <c r="N3353" t="s">
        <v>8962</v>
      </c>
      <c r="Q3353">
        <v>1041</v>
      </c>
      <c r="R3353" t="s">
        <v>98</v>
      </c>
      <c r="S3353" t="s">
        <v>97</v>
      </c>
      <c r="T3353" t="str">
        <f>IF(Transcripts[[#This Row],[List?]]="Y", Transcripts[[#This Row],[RefSeq mRNA ID]]&amp;IF(Transcripts[[#This Row],[Preferred?]]="Y", " (Preferred)", ""), "")</f>
        <v>NM_001126113.2</v>
      </c>
      <c r="V3353" s="43" t="s">
        <v>18676</v>
      </c>
      <c r="W3353" s="43" t="e">
        <f t="array" ref="W3353">INDEX(Table6[#Data], MATCH(1, ISNUMBER(SEARCH(Transcripts[[#This Row],[RefSeq mRNA ID]], Table6['#name])), 0), 1)</f>
        <v>#N/A</v>
      </c>
      <c r="X3353" s="43"/>
      <c r="Y3353" s="43"/>
      <c r="Z3353" t="s">
        <v>9413</v>
      </c>
      <c r="AA3353" t="s">
        <v>9414</v>
      </c>
      <c r="AB3353">
        <v>186</v>
      </c>
      <c r="AC3353" t="s">
        <v>116</v>
      </c>
      <c r="AD3353" t="s">
        <v>27</v>
      </c>
      <c r="AE3353" t="s">
        <v>12132</v>
      </c>
    </row>
    <row r="3354" spans="8:31" hidden="1" x14ac:dyDescent="0.25">
      <c r="H3354" t="s">
        <v>8954</v>
      </c>
      <c r="I3354" t="s">
        <v>8969</v>
      </c>
      <c r="J3354" t="s">
        <v>8970</v>
      </c>
      <c r="L3354">
        <v>1152</v>
      </c>
      <c r="M3354" t="s">
        <v>27</v>
      </c>
      <c r="N3354" t="s">
        <v>8971</v>
      </c>
      <c r="Q3354">
        <v>1032</v>
      </c>
      <c r="R3354" t="s">
        <v>98</v>
      </c>
      <c r="S3354" t="s">
        <v>98</v>
      </c>
      <c r="T3354" t="str">
        <f>IF(Transcripts[[#This Row],[List?]]="Y", Transcripts[[#This Row],[RefSeq mRNA ID]]&amp;IF(Transcripts[[#This Row],[Preferred?]]="Y", " (Preferred)", ""), "")</f>
        <v/>
      </c>
      <c r="V3354" s="43" t="s">
        <v>18676</v>
      </c>
      <c r="W3354" s="43" t="e">
        <f t="array" ref="W3354">INDEX(Table6[#Data], MATCH(1, ISNUMBER(SEARCH(Transcripts[[#This Row],[RefSeq mRNA ID]], Table6['#name])), 0), 1)</f>
        <v>#N/A</v>
      </c>
      <c r="X3354" s="43"/>
      <c r="Y3354" s="43"/>
      <c r="Z3354" t="s">
        <v>9425</v>
      </c>
      <c r="AA3354" t="s">
        <v>9426</v>
      </c>
      <c r="AB3354">
        <v>177</v>
      </c>
      <c r="AC3354" t="s">
        <v>116</v>
      </c>
      <c r="AD3354" t="s">
        <v>27</v>
      </c>
      <c r="AE3354" t="s">
        <v>12133</v>
      </c>
    </row>
    <row r="3355" spans="8:31" hidden="1" x14ac:dyDescent="0.25">
      <c r="H3355" t="s">
        <v>8954</v>
      </c>
      <c r="I3355" t="s">
        <v>8957</v>
      </c>
      <c r="J3355" t="s">
        <v>8958</v>
      </c>
      <c r="L3355">
        <v>2653</v>
      </c>
      <c r="M3355" t="s">
        <v>27</v>
      </c>
      <c r="N3355" t="s">
        <v>8959</v>
      </c>
      <c r="Q3355">
        <v>1026</v>
      </c>
      <c r="R3355" t="s">
        <v>98</v>
      </c>
      <c r="S3355" t="s">
        <v>98</v>
      </c>
      <c r="T3355" t="str">
        <f>IF(Transcripts[[#This Row],[List?]]="Y", Transcripts[[#This Row],[RefSeq mRNA ID]]&amp;IF(Transcripts[[#This Row],[Preferred?]]="Y", " (Preferred)", ""), "")</f>
        <v/>
      </c>
      <c r="V3355" s="43" t="s">
        <v>18676</v>
      </c>
      <c r="W3355" s="43" t="e">
        <f t="array" ref="W3355">INDEX(Table6[#Data], MATCH(1, ISNUMBER(SEARCH(Transcripts[[#This Row],[RefSeq mRNA ID]], Table6['#name])), 0), 1)</f>
        <v>#N/A</v>
      </c>
      <c r="X3355" s="43"/>
      <c r="Y3355" s="43"/>
      <c r="Z3355" t="s">
        <v>4573</v>
      </c>
      <c r="AA3355" t="s">
        <v>4574</v>
      </c>
      <c r="AB3355">
        <v>4140</v>
      </c>
      <c r="AC3355" t="s">
        <v>4541</v>
      </c>
      <c r="AD3355" t="s">
        <v>27</v>
      </c>
      <c r="AE3355" t="s">
        <v>12134</v>
      </c>
    </row>
    <row r="3356" spans="8:31" hidden="1" x14ac:dyDescent="0.25">
      <c r="H3356" t="s">
        <v>8954</v>
      </c>
      <c r="I3356" t="s">
        <v>20088</v>
      </c>
      <c r="J3356" t="s">
        <v>20089</v>
      </c>
      <c r="K3356" t="s">
        <v>20011</v>
      </c>
      <c r="L3356">
        <v>2653</v>
      </c>
      <c r="M3356" t="s">
        <v>27</v>
      </c>
      <c r="N3356" t="s">
        <v>8959</v>
      </c>
      <c r="Q3356">
        <v>1026</v>
      </c>
      <c r="R3356" t="s">
        <v>98</v>
      </c>
      <c r="S3356" t="s">
        <v>97</v>
      </c>
      <c r="T3356" t="str">
        <f>IF(Transcripts[[#This Row],[List?]]="Y", Transcripts[[#This Row],[RefSeq mRNA ID]]&amp;IF(Transcripts[[#This Row],[Preferred?]]="Y", " (Preferred)", ""), "")</f>
        <v>NM_001276696.1</v>
      </c>
      <c r="V3356" s="43" t="s">
        <v>18676</v>
      </c>
      <c r="W3356" s="43" t="e">
        <f t="array" ref="W3356">INDEX(Table6[#Data], MATCH(1, ISNUMBER(SEARCH(Transcripts[[#This Row],[RefSeq mRNA ID]], Table6['#name])), 0), 1)</f>
        <v>#N/A</v>
      </c>
      <c r="X3356" s="43"/>
      <c r="Y3356" s="43"/>
      <c r="Z3356" t="s">
        <v>4580</v>
      </c>
      <c r="AA3356" t="s">
        <v>4581</v>
      </c>
      <c r="AB3356">
        <v>4683</v>
      </c>
      <c r="AC3356" t="s">
        <v>4541</v>
      </c>
      <c r="AD3356" t="s">
        <v>27</v>
      </c>
      <c r="AE3356" t="s">
        <v>12135</v>
      </c>
    </row>
    <row r="3357" spans="8:31" hidden="1" x14ac:dyDescent="0.25">
      <c r="H3357" t="s">
        <v>8954</v>
      </c>
      <c r="I3357" t="s">
        <v>20092</v>
      </c>
      <c r="J3357" t="s">
        <v>20093</v>
      </c>
      <c r="K3357" t="s">
        <v>20013</v>
      </c>
      <c r="M3357" t="s">
        <v>27</v>
      </c>
      <c r="R3357" t="s">
        <v>98</v>
      </c>
      <c r="S3357" t="s">
        <v>97</v>
      </c>
      <c r="T3357" t="str">
        <f>IF(Transcripts[[#This Row],[List?]]="Y", Transcripts[[#This Row],[RefSeq mRNA ID]]&amp;IF(Transcripts[[#This Row],[Preferred?]]="Y", " (Preferred)", ""), "")</f>
        <v>NM_001276698.1</v>
      </c>
      <c r="V3357" s="43"/>
      <c r="W3357" s="43" t="e">
        <f t="array" ref="W3357">INDEX(Table6[#Data], MATCH(1, ISNUMBER(SEARCH(Transcripts[[#This Row],[RefSeq mRNA ID]], Table6['#name])), 0), 1)</f>
        <v>#N/A</v>
      </c>
      <c r="X3357" s="43"/>
      <c r="Y3357" s="43"/>
      <c r="Z3357" t="s">
        <v>4586</v>
      </c>
      <c r="AA3357" t="s">
        <v>4587</v>
      </c>
      <c r="AB3357">
        <v>4680</v>
      </c>
      <c r="AC3357" t="s">
        <v>4541</v>
      </c>
      <c r="AD3357" t="s">
        <v>27</v>
      </c>
      <c r="AE3357" t="s">
        <v>12136</v>
      </c>
    </row>
    <row r="3358" spans="8:31" hidden="1" x14ac:dyDescent="0.25">
      <c r="H3358" t="s">
        <v>8954</v>
      </c>
      <c r="I3358" t="s">
        <v>8972</v>
      </c>
      <c r="J3358" t="s">
        <v>8973</v>
      </c>
      <c r="L3358">
        <v>1018</v>
      </c>
      <c r="M3358" t="s">
        <v>27</v>
      </c>
      <c r="N3358" t="s">
        <v>8974</v>
      </c>
      <c r="Q3358">
        <v>858</v>
      </c>
      <c r="R3358" t="s">
        <v>98</v>
      </c>
      <c r="S3358" t="s">
        <v>98</v>
      </c>
      <c r="T3358" t="str">
        <f>IF(Transcripts[[#This Row],[List?]]="Y", Transcripts[[#This Row],[RefSeq mRNA ID]]&amp;IF(Transcripts[[#This Row],[Preferred?]]="Y", " (Preferred)", ""), "")</f>
        <v/>
      </c>
      <c r="V3358" s="43" t="s">
        <v>18676</v>
      </c>
      <c r="W3358" s="43" t="e">
        <f t="array" ref="W3358">INDEX(Table6[#Data], MATCH(1, ISNUMBER(SEARCH(Transcripts[[#This Row],[RefSeq mRNA ID]], Table6['#name])), 0), 1)</f>
        <v>#N/A</v>
      </c>
      <c r="X3358" s="43"/>
      <c r="Y3358" s="43"/>
      <c r="Z3358" t="s">
        <v>4591</v>
      </c>
      <c r="AA3358" t="s">
        <v>4592</v>
      </c>
      <c r="AB3358">
        <v>4674</v>
      </c>
      <c r="AC3358" t="s">
        <v>4541</v>
      </c>
      <c r="AD3358" t="s">
        <v>27</v>
      </c>
      <c r="AE3358" t="s">
        <v>12137</v>
      </c>
    </row>
    <row r="3359" spans="8:31" hidden="1" x14ac:dyDescent="0.25">
      <c r="H3359" t="s">
        <v>8954</v>
      </c>
      <c r="I3359" t="s">
        <v>8975</v>
      </c>
      <c r="J3359" t="s">
        <v>8976</v>
      </c>
      <c r="L3359">
        <v>729</v>
      </c>
      <c r="M3359" t="s">
        <v>27</v>
      </c>
      <c r="N3359" t="s">
        <v>8977</v>
      </c>
      <c r="Q3359">
        <v>597</v>
      </c>
      <c r="R3359" t="s">
        <v>98</v>
      </c>
      <c r="S3359" t="s">
        <v>98</v>
      </c>
      <c r="T3359" t="str">
        <f>IF(Transcripts[[#This Row],[List?]]="Y", Transcripts[[#This Row],[RefSeq mRNA ID]]&amp;IF(Transcripts[[#This Row],[Preferred?]]="Y", " (Preferred)", ""), "")</f>
        <v/>
      </c>
      <c r="V3359" s="43" t="s">
        <v>18676</v>
      </c>
      <c r="W3359" s="43" t="e">
        <f t="array" ref="W3359">INDEX(Table6[#Data], MATCH(1, ISNUMBER(SEARCH(Transcripts[[#This Row],[RefSeq mRNA ID]], Table6['#name])), 0), 1)</f>
        <v>#N/A</v>
      </c>
      <c r="X3359" s="43"/>
      <c r="Y3359" s="43"/>
      <c r="Z3359" t="s">
        <v>4596</v>
      </c>
      <c r="AA3359" t="s">
        <v>4597</v>
      </c>
      <c r="AB3359">
        <v>4551</v>
      </c>
      <c r="AC3359" t="s">
        <v>4541</v>
      </c>
      <c r="AD3359" t="s">
        <v>27</v>
      </c>
      <c r="AE3359" t="s">
        <v>12138</v>
      </c>
    </row>
    <row r="3360" spans="8:31" hidden="1" x14ac:dyDescent="0.25">
      <c r="H3360" t="s">
        <v>8954</v>
      </c>
      <c r="I3360" t="s">
        <v>8978</v>
      </c>
      <c r="J3360" t="s">
        <v>8979</v>
      </c>
      <c r="L3360">
        <v>634</v>
      </c>
      <c r="M3360" t="s">
        <v>27</v>
      </c>
      <c r="N3360" t="s">
        <v>8980</v>
      </c>
      <c r="Q3360">
        <v>496</v>
      </c>
      <c r="R3360" t="s">
        <v>98</v>
      </c>
      <c r="S3360" t="s">
        <v>98</v>
      </c>
      <c r="T3360" t="str">
        <f>IF(Transcripts[[#This Row],[List?]]="Y", Transcripts[[#This Row],[RefSeq mRNA ID]]&amp;IF(Transcripts[[#This Row],[Preferred?]]="Y", " (Preferred)", ""), "")</f>
        <v/>
      </c>
      <c r="V3360" s="43" t="s">
        <v>18676</v>
      </c>
      <c r="W3360" s="43" t="e">
        <f t="array" ref="W3360">INDEX(Table6[#Data], MATCH(1, ISNUMBER(SEARCH(Transcripts[[#This Row],[RefSeq mRNA ID]], Table6['#name])), 0), 1)</f>
        <v>#N/A</v>
      </c>
      <c r="X3360" s="43"/>
      <c r="Y3360" s="43"/>
      <c r="Z3360" t="s">
        <v>4568</v>
      </c>
      <c r="AC3360" t="s">
        <v>4541</v>
      </c>
      <c r="AD3360" t="s">
        <v>27</v>
      </c>
      <c r="AE3360" t="s">
        <v>4568</v>
      </c>
    </row>
    <row r="3361" spans="8:31" hidden="1" x14ac:dyDescent="0.25">
      <c r="H3361" t="s">
        <v>8954</v>
      </c>
      <c r="I3361" t="s">
        <v>20084</v>
      </c>
      <c r="J3361" t="s">
        <v>20085</v>
      </c>
      <c r="K3361" t="s">
        <v>20009</v>
      </c>
      <c r="M3361" t="s">
        <v>27</v>
      </c>
      <c r="R3361" t="s">
        <v>98</v>
      </c>
      <c r="S3361" t="s">
        <v>97</v>
      </c>
      <c r="T3361" t="str">
        <f>IF(Transcripts[[#This Row],[List?]]="Y", Transcripts[[#This Row],[RefSeq mRNA ID]]&amp;IF(Transcripts[[#This Row],[Preferred?]]="Y", " (Preferred)", ""), "")</f>
        <v>NM_001126118.1</v>
      </c>
      <c r="V3361" s="43"/>
      <c r="W3361" s="43" t="e">
        <f t="array" ref="W3361">INDEX(Table6[#Data], MATCH(1, ISNUMBER(SEARCH(Transcripts[[#This Row],[RefSeq mRNA ID]], Table6['#name])), 0), 1)</f>
        <v>#N/A</v>
      </c>
      <c r="X3361" s="43"/>
      <c r="Y3361" s="43"/>
      <c r="Z3361" t="s">
        <v>4600</v>
      </c>
      <c r="AC3361" t="s">
        <v>4541</v>
      </c>
      <c r="AD3361" t="s">
        <v>27</v>
      </c>
      <c r="AE3361" t="s">
        <v>4600</v>
      </c>
    </row>
    <row r="3362" spans="8:31" hidden="1" x14ac:dyDescent="0.25">
      <c r="H3362" t="s">
        <v>8954</v>
      </c>
      <c r="I3362" t="s">
        <v>8987</v>
      </c>
      <c r="J3362" t="s">
        <v>8988</v>
      </c>
      <c r="L3362">
        <v>546</v>
      </c>
      <c r="M3362" t="s">
        <v>27</v>
      </c>
      <c r="N3362" t="s">
        <v>8989</v>
      </c>
      <c r="Q3362">
        <v>467</v>
      </c>
      <c r="R3362" t="s">
        <v>98</v>
      </c>
      <c r="S3362" t="s">
        <v>98</v>
      </c>
      <c r="T3362" t="str">
        <f>IF(Transcripts[[#This Row],[List?]]="Y", Transcripts[[#This Row],[RefSeq mRNA ID]]&amp;IF(Transcripts[[#This Row],[Preferred?]]="Y", " (Preferred)", ""), "")</f>
        <v/>
      </c>
      <c r="V3362" s="43" t="s">
        <v>18676</v>
      </c>
      <c r="W3362" s="43" t="e">
        <f t="array" ref="W3362">INDEX(Table6[#Data], MATCH(1, ISNUMBER(SEARCH(Transcripts[[#This Row],[RefSeq mRNA ID]], Table6['#name])), 0), 1)</f>
        <v>#N/A</v>
      </c>
      <c r="X3362" s="43"/>
      <c r="Y3362" s="43"/>
      <c r="Z3362" t="s">
        <v>4559</v>
      </c>
      <c r="AC3362" t="s">
        <v>4541</v>
      </c>
      <c r="AD3362" t="s">
        <v>27</v>
      </c>
      <c r="AE3362" t="s">
        <v>4559</v>
      </c>
    </row>
    <row r="3363" spans="8:31" hidden="1" x14ac:dyDescent="0.25">
      <c r="H3363" t="s">
        <v>8954</v>
      </c>
      <c r="I3363" t="s">
        <v>8981</v>
      </c>
      <c r="J3363" t="s">
        <v>8982</v>
      </c>
      <c r="L3363">
        <v>568</v>
      </c>
      <c r="M3363" t="s">
        <v>27</v>
      </c>
      <c r="N3363" t="s">
        <v>8983</v>
      </c>
      <c r="Q3363">
        <v>429</v>
      </c>
      <c r="R3363" t="s">
        <v>98</v>
      </c>
      <c r="S3363" t="s">
        <v>98</v>
      </c>
      <c r="T3363" t="str">
        <f>IF(Transcripts[[#This Row],[List?]]="Y", Transcripts[[#This Row],[RefSeq mRNA ID]]&amp;IF(Transcripts[[#This Row],[Preferred?]]="Y", " (Preferred)", ""), "")</f>
        <v/>
      </c>
      <c r="V3363" s="43" t="s">
        <v>18676</v>
      </c>
      <c r="W3363" s="43" t="e">
        <f t="array" ref="W3363">INDEX(Table6[#Data], MATCH(1, ISNUMBER(SEARCH(Transcripts[[#This Row],[RefSeq mRNA ID]], Table6['#name])), 0), 1)</f>
        <v>#N/A</v>
      </c>
      <c r="X3363" s="43"/>
      <c r="Y3363" s="43"/>
      <c r="Z3363" t="s">
        <v>4603</v>
      </c>
      <c r="AC3363" t="s">
        <v>4541</v>
      </c>
      <c r="AD3363" t="s">
        <v>27</v>
      </c>
      <c r="AE3363" t="s">
        <v>4603</v>
      </c>
    </row>
    <row r="3364" spans="8:31" hidden="1" x14ac:dyDescent="0.25">
      <c r="H3364" t="s">
        <v>8954</v>
      </c>
      <c r="I3364" t="s">
        <v>20079</v>
      </c>
      <c r="J3364" t="s">
        <v>20080</v>
      </c>
      <c r="K3364" t="s">
        <v>20005</v>
      </c>
      <c r="M3364" t="s">
        <v>27</v>
      </c>
      <c r="R3364" t="s">
        <v>98</v>
      </c>
      <c r="S3364" t="s">
        <v>97</v>
      </c>
      <c r="T3364" t="str">
        <f>IF(Transcripts[[#This Row],[List?]]="Y", Transcripts[[#This Row],[RefSeq mRNA ID]]&amp;IF(Transcripts[[#This Row],[Preferred?]]="Y", " (Preferred)", ""), "")</f>
        <v>NM_001126114.2</v>
      </c>
      <c r="V3364" s="43"/>
      <c r="W3364" s="43" t="e">
        <f t="array" ref="W3364">INDEX(Table6[#Data], MATCH(1, ISNUMBER(SEARCH(Transcripts[[#This Row],[RefSeq mRNA ID]], Table6['#name])), 0), 1)</f>
        <v>#N/A</v>
      </c>
      <c r="X3364" s="43"/>
      <c r="Y3364" s="43"/>
      <c r="Z3364" t="s">
        <v>4606</v>
      </c>
      <c r="AC3364" t="s">
        <v>4541</v>
      </c>
      <c r="AD3364" t="s">
        <v>27</v>
      </c>
      <c r="AE3364" t="s">
        <v>4606</v>
      </c>
    </row>
    <row r="3365" spans="8:31" hidden="1" x14ac:dyDescent="0.25">
      <c r="H3365" t="s">
        <v>8954</v>
      </c>
      <c r="I3365" t="s">
        <v>8984</v>
      </c>
      <c r="J3365" t="s">
        <v>8985</v>
      </c>
      <c r="L3365">
        <v>565</v>
      </c>
      <c r="M3365" t="s">
        <v>27</v>
      </c>
      <c r="N3365" t="s">
        <v>8986</v>
      </c>
      <c r="Q3365">
        <v>383</v>
      </c>
      <c r="R3365" t="s">
        <v>98</v>
      </c>
      <c r="S3365" t="s">
        <v>98</v>
      </c>
      <c r="T3365" t="str">
        <f>IF(Transcripts[[#This Row],[List?]]="Y", Transcripts[[#This Row],[RefSeq mRNA ID]]&amp;IF(Transcripts[[#This Row],[Preferred?]]="Y", " (Preferred)", ""), "")</f>
        <v/>
      </c>
      <c r="V3365" s="43" t="s">
        <v>18676</v>
      </c>
      <c r="W3365" s="43" t="e">
        <f t="array" ref="W3365">INDEX(Table6[#Data], MATCH(1, ISNUMBER(SEARCH(Transcripts[[#This Row],[RefSeq mRNA ID]], Table6['#name])), 0), 1)</f>
        <v>#N/A</v>
      </c>
      <c r="X3365" s="43"/>
      <c r="Y3365" s="43"/>
      <c r="Z3365" t="s">
        <v>4545</v>
      </c>
      <c r="AA3365" t="s">
        <v>4546</v>
      </c>
      <c r="AB3365">
        <v>162</v>
      </c>
      <c r="AC3365" t="s">
        <v>4541</v>
      </c>
      <c r="AD3365" t="s">
        <v>27</v>
      </c>
      <c r="AE3365" t="s">
        <v>12139</v>
      </c>
    </row>
    <row r="3366" spans="8:31" hidden="1" x14ac:dyDescent="0.25">
      <c r="H3366" t="s">
        <v>8954</v>
      </c>
      <c r="I3366" t="s">
        <v>8990</v>
      </c>
      <c r="J3366" t="s">
        <v>8991</v>
      </c>
      <c r="L3366">
        <v>175</v>
      </c>
      <c r="M3366" t="s">
        <v>27</v>
      </c>
      <c r="N3366" t="s">
        <v>8992</v>
      </c>
      <c r="Q3366">
        <v>95</v>
      </c>
      <c r="R3366" t="s">
        <v>98</v>
      </c>
      <c r="S3366" t="s">
        <v>98</v>
      </c>
      <c r="T3366" t="str">
        <f>IF(Transcripts[[#This Row],[List?]]="Y", Transcripts[[#This Row],[RefSeq mRNA ID]]&amp;IF(Transcripts[[#This Row],[Preferred?]]="Y", " (Preferred)", ""), "")</f>
        <v/>
      </c>
      <c r="V3366" s="43" t="s">
        <v>18676</v>
      </c>
      <c r="W3366" s="43" t="e">
        <f t="array" ref="W3366">INDEX(Table6[#Data], MATCH(1, ISNUMBER(SEARCH(Transcripts[[#This Row],[RefSeq mRNA ID]], Table6['#name])), 0), 1)</f>
        <v>#N/A</v>
      </c>
      <c r="X3366" s="43"/>
      <c r="Y3366" s="43"/>
      <c r="Z3366" t="s">
        <v>4562</v>
      </c>
      <c r="AC3366" t="s">
        <v>4541</v>
      </c>
      <c r="AD3366" t="s">
        <v>27</v>
      </c>
      <c r="AE3366" t="s">
        <v>4562</v>
      </c>
    </row>
    <row r="3367" spans="8:31" hidden="1" x14ac:dyDescent="0.25">
      <c r="H3367" t="s">
        <v>8954</v>
      </c>
      <c r="I3367" t="s">
        <v>8955</v>
      </c>
      <c r="L3367">
        <v>104</v>
      </c>
      <c r="M3367" t="s">
        <v>195</v>
      </c>
      <c r="N3367" t="s">
        <v>8956</v>
      </c>
      <c r="P3367" t="s">
        <v>100</v>
      </c>
      <c r="Q3367">
        <v>0</v>
      </c>
      <c r="R3367" t="s">
        <v>98</v>
      </c>
      <c r="S3367" t="s">
        <v>98</v>
      </c>
      <c r="T3367" t="str">
        <f>IF(Transcripts[[#This Row],[List?]]="Y", Transcripts[[#This Row],[RefSeq mRNA ID]]&amp;IF(Transcripts[[#This Row],[Preferred?]]="Y", " (Preferred)", ""), "")</f>
        <v/>
      </c>
      <c r="V3367" s="43" t="s">
        <v>18676</v>
      </c>
      <c r="W3367" s="43" t="e">
        <f t="array" ref="W3367">INDEX(Table6[#Data], MATCH(1, ISNUMBER(SEARCH(Transcripts[[#This Row],[RefSeq mRNA ID]], Table6['#name])), 0), 1)</f>
        <v>#N/A</v>
      </c>
      <c r="X3367" s="43"/>
      <c r="Y3367" s="43"/>
      <c r="Z3367" t="s">
        <v>4565</v>
      </c>
      <c r="AC3367" t="s">
        <v>4541</v>
      </c>
      <c r="AD3367" t="s">
        <v>27</v>
      </c>
      <c r="AE3367" t="s">
        <v>4565</v>
      </c>
    </row>
    <row r="3368" spans="8:31" hidden="1" x14ac:dyDescent="0.25">
      <c r="H3368" t="s">
        <v>8954</v>
      </c>
      <c r="I3368" t="s">
        <v>8993</v>
      </c>
      <c r="J3368" t="s">
        <v>20081</v>
      </c>
      <c r="K3368" t="s">
        <v>20007</v>
      </c>
      <c r="L3368">
        <v>2404</v>
      </c>
      <c r="M3368" t="s">
        <v>212</v>
      </c>
      <c r="N3368" t="s">
        <v>8994</v>
      </c>
      <c r="P3368" t="s">
        <v>100</v>
      </c>
      <c r="Q3368">
        <v>0</v>
      </c>
      <c r="R3368" t="s">
        <v>98</v>
      </c>
      <c r="S3368" t="s">
        <v>97</v>
      </c>
      <c r="T3368" t="str">
        <f>IF(Transcripts[[#This Row],[List?]]="Y", Transcripts[[#This Row],[RefSeq mRNA ID]]&amp;IF(Transcripts[[#This Row],[Preferred?]]="Y", " (Preferred)", ""), "")</f>
        <v>NM_001126116.1</v>
      </c>
      <c r="V3368" s="43" t="s">
        <v>18676</v>
      </c>
      <c r="W3368" s="43" t="e">
        <f t="array" ref="W3368">INDEX(Table6[#Data], MATCH(1, ISNUMBER(SEARCH(Transcripts[[#This Row],[RefSeq mRNA ID]], Table6['#name])), 0), 1)</f>
        <v>#N/A</v>
      </c>
      <c r="X3368" s="43"/>
      <c r="Y3368" s="43"/>
      <c r="Z3368" t="s">
        <v>4550</v>
      </c>
      <c r="AA3368" t="s">
        <v>4551</v>
      </c>
      <c r="AB3368">
        <v>300</v>
      </c>
      <c r="AC3368" t="s">
        <v>4541</v>
      </c>
      <c r="AD3368" t="s">
        <v>27</v>
      </c>
      <c r="AE3368" t="s">
        <v>12140</v>
      </c>
    </row>
    <row r="3369" spans="8:31" hidden="1" x14ac:dyDescent="0.25">
      <c r="H3369" t="s">
        <v>8954</v>
      </c>
      <c r="I3369" t="s">
        <v>8995</v>
      </c>
      <c r="J3369" t="s">
        <v>20083</v>
      </c>
      <c r="K3369" t="s">
        <v>20008</v>
      </c>
      <c r="L3369">
        <v>2331</v>
      </c>
      <c r="M3369" t="s">
        <v>212</v>
      </c>
      <c r="N3369" t="s">
        <v>8996</v>
      </c>
      <c r="P3369" t="s">
        <v>100</v>
      </c>
      <c r="Q3369">
        <v>0</v>
      </c>
      <c r="R3369" t="s">
        <v>98</v>
      </c>
      <c r="S3369" t="s">
        <v>97</v>
      </c>
      <c r="T3369" t="str">
        <f>IF(Transcripts[[#This Row],[List?]]="Y", Transcripts[[#This Row],[RefSeq mRNA ID]]&amp;IF(Transcripts[[#This Row],[Preferred?]]="Y", " (Preferred)", ""), "")</f>
        <v>NM_001126117.1</v>
      </c>
      <c r="V3369" s="43" t="s">
        <v>18676</v>
      </c>
      <c r="W3369" s="43" t="e">
        <f t="array" ref="W3369">INDEX(Table6[#Data], MATCH(1, ISNUMBER(SEARCH(Transcripts[[#This Row],[RefSeq mRNA ID]], Table6['#name])), 0), 1)</f>
        <v>#N/A</v>
      </c>
      <c r="X3369" s="43"/>
      <c r="Y3369" s="43"/>
      <c r="Z3369" t="s">
        <v>4555</v>
      </c>
      <c r="AA3369" t="s">
        <v>4556</v>
      </c>
      <c r="AB3369">
        <v>225</v>
      </c>
      <c r="AC3369" t="s">
        <v>4541</v>
      </c>
      <c r="AD3369" t="s">
        <v>27</v>
      </c>
      <c r="AE3369" t="s">
        <v>12141</v>
      </c>
    </row>
    <row r="3370" spans="8:31" hidden="1" x14ac:dyDescent="0.25">
      <c r="H3370" t="s">
        <v>8954</v>
      </c>
      <c r="I3370" t="s">
        <v>8997</v>
      </c>
      <c r="J3370" t="s">
        <v>20082</v>
      </c>
      <c r="K3370" t="s">
        <v>20006</v>
      </c>
      <c r="L3370">
        <v>2271</v>
      </c>
      <c r="M3370" t="s">
        <v>212</v>
      </c>
      <c r="N3370" t="s">
        <v>8998</v>
      </c>
      <c r="P3370" t="s">
        <v>100</v>
      </c>
      <c r="Q3370">
        <v>0</v>
      </c>
      <c r="R3370" t="s">
        <v>98</v>
      </c>
      <c r="S3370" t="s">
        <v>97</v>
      </c>
      <c r="T3370" t="str">
        <f>IF(Transcripts[[#This Row],[List?]]="Y", Transcripts[[#This Row],[RefSeq mRNA ID]]&amp;IF(Transcripts[[#This Row],[Preferred?]]="Y", " (Preferred)", ""), "")</f>
        <v>NM_001126115.1</v>
      </c>
      <c r="V3370" s="43" t="s">
        <v>18676</v>
      </c>
      <c r="W3370" s="43" t="e">
        <f t="array" ref="W3370">INDEX(Table6[#Data], MATCH(1, ISNUMBER(SEARCH(Transcripts[[#This Row],[RefSeq mRNA ID]], Table6['#name])), 0), 1)</f>
        <v>#N/A</v>
      </c>
      <c r="X3370" s="43"/>
      <c r="Y3370" s="43"/>
      <c r="Z3370" t="s">
        <v>8325</v>
      </c>
      <c r="AA3370" t="s">
        <v>8326</v>
      </c>
      <c r="AB3370">
        <v>3702</v>
      </c>
      <c r="AC3370" t="s">
        <v>8312</v>
      </c>
      <c r="AD3370" t="s">
        <v>27</v>
      </c>
      <c r="AE3370" t="s">
        <v>12142</v>
      </c>
    </row>
    <row r="3371" spans="8:31" hidden="1" x14ac:dyDescent="0.25">
      <c r="H3371" t="s">
        <v>8954</v>
      </c>
      <c r="I3371" t="s">
        <v>20094</v>
      </c>
      <c r="J3371" t="s">
        <v>20095</v>
      </c>
      <c r="K3371" t="s">
        <v>20014</v>
      </c>
      <c r="R3371" t="s">
        <v>98</v>
      </c>
      <c r="S3371" t="s">
        <v>97</v>
      </c>
      <c r="T3371" t="str">
        <f>IF(Transcripts[[#This Row],[List?]]="Y", Transcripts[[#This Row],[RefSeq mRNA ID]]&amp;IF(Transcripts[[#This Row],[Preferred?]]="Y", " (Preferred)", ""), "")</f>
        <v>NM_001276699.1</v>
      </c>
      <c r="V3371" s="43"/>
      <c r="W3371" s="43" t="e">
        <f t="array" ref="W3371">INDEX(Table6[#Data], MATCH(1, ISNUMBER(SEARCH(Transcripts[[#This Row],[RefSeq mRNA ID]], Table6['#name])), 0), 1)</f>
        <v>#N/A</v>
      </c>
      <c r="X3371" s="43"/>
      <c r="Y3371" s="43"/>
      <c r="Z3371" t="s">
        <v>8341</v>
      </c>
      <c r="AA3371" t="s">
        <v>8342</v>
      </c>
      <c r="AB3371">
        <v>838</v>
      </c>
      <c r="AC3371" t="s">
        <v>8312</v>
      </c>
      <c r="AD3371" t="s">
        <v>27</v>
      </c>
      <c r="AE3371" t="s">
        <v>12143</v>
      </c>
    </row>
    <row r="3372" spans="8:31" hidden="1" x14ac:dyDescent="0.25">
      <c r="H3372" t="s">
        <v>8954</v>
      </c>
      <c r="I3372" t="s">
        <v>8999</v>
      </c>
      <c r="L3372">
        <v>1261</v>
      </c>
      <c r="M3372" t="s">
        <v>212</v>
      </c>
      <c r="N3372" t="s">
        <v>9000</v>
      </c>
      <c r="P3372" t="s">
        <v>100</v>
      </c>
      <c r="Q3372">
        <v>0</v>
      </c>
      <c r="R3372" t="s">
        <v>98</v>
      </c>
      <c r="S3372" t="s">
        <v>98</v>
      </c>
      <c r="T3372" t="str">
        <f>IF(Transcripts[[#This Row],[List?]]="Y", Transcripts[[#This Row],[RefSeq mRNA ID]]&amp;IF(Transcripts[[#This Row],[Preferred?]]="Y", " (Preferred)", ""), "")</f>
        <v/>
      </c>
      <c r="V3372" s="43" t="s">
        <v>18676</v>
      </c>
      <c r="W3372" s="43" t="e">
        <f t="array" ref="W3372">INDEX(Table6[#Data], MATCH(1, ISNUMBER(SEARCH(Transcripts[[#This Row],[RefSeq mRNA ID]], Table6['#name])), 0), 1)</f>
        <v>#N/A</v>
      </c>
      <c r="X3372" s="43"/>
      <c r="Y3372" s="43"/>
      <c r="Z3372" t="s">
        <v>8320</v>
      </c>
      <c r="AC3372" t="s">
        <v>8312</v>
      </c>
      <c r="AD3372" t="s">
        <v>27</v>
      </c>
      <c r="AE3372" t="s">
        <v>8320</v>
      </c>
    </row>
    <row r="3373" spans="8:31" hidden="1" x14ac:dyDescent="0.25">
      <c r="H3373" t="s">
        <v>9001</v>
      </c>
      <c r="I3373" t="s">
        <v>9002</v>
      </c>
      <c r="J3373" t="s">
        <v>9003</v>
      </c>
      <c r="K3373" t="s">
        <v>20017</v>
      </c>
      <c r="L3373">
        <v>3181</v>
      </c>
      <c r="M3373" t="s">
        <v>27</v>
      </c>
      <c r="N3373" t="s">
        <v>9004</v>
      </c>
      <c r="P3373" t="s">
        <v>9005</v>
      </c>
      <c r="Q3373">
        <v>738</v>
      </c>
      <c r="R3373" t="s">
        <v>97</v>
      </c>
      <c r="S3373" t="s">
        <v>97</v>
      </c>
      <c r="T3373" t="str">
        <f>IF(Transcripts[[#This Row],[List?]]="Y", Transcripts[[#This Row],[RefSeq mRNA ID]]&amp;IF(Transcripts[[#This Row],[Preferred?]]="Y", " (Preferred)", ""), "")</f>
        <v>NM_000367.4 (Preferred)</v>
      </c>
      <c r="V3373" s="43" t="s">
        <v>18677</v>
      </c>
      <c r="W3373" s="43" t="e">
        <f t="array" ref="W3373">INDEX(Table6[#Data], MATCH(1, ISNUMBER(SEARCH(Transcripts[[#This Row],[RefSeq mRNA ID]], Table6['#name])), 0), 1)</f>
        <v>#N/A</v>
      </c>
      <c r="X3373" s="43"/>
      <c r="Y3373" s="43"/>
      <c r="Z3373" t="s">
        <v>8330</v>
      </c>
      <c r="AA3373" t="s">
        <v>8331</v>
      </c>
      <c r="AB3373">
        <v>1551</v>
      </c>
      <c r="AC3373" t="s">
        <v>8312</v>
      </c>
      <c r="AD3373" t="s">
        <v>27</v>
      </c>
      <c r="AE3373" t="s">
        <v>12144</v>
      </c>
    </row>
    <row r="3374" spans="8:31" hidden="1" x14ac:dyDescent="0.25">
      <c r="H3374" t="s">
        <v>9006</v>
      </c>
      <c r="I3374" t="s">
        <v>9010</v>
      </c>
      <c r="J3374" t="s">
        <v>9011</v>
      </c>
      <c r="K3374" t="s">
        <v>20021</v>
      </c>
      <c r="L3374">
        <v>7640</v>
      </c>
      <c r="M3374" t="s">
        <v>27</v>
      </c>
      <c r="N3374" t="s">
        <v>9012</v>
      </c>
      <c r="O3374" t="s">
        <v>9013</v>
      </c>
      <c r="P3374" t="s">
        <v>9014</v>
      </c>
      <c r="Q3374">
        <v>1707</v>
      </c>
      <c r="R3374" t="s">
        <v>97</v>
      </c>
      <c r="S3374" t="s">
        <v>97</v>
      </c>
      <c r="T3374" t="str">
        <f>IF(Transcripts[[#This Row],[List?]]="Y", Transcripts[[#This Row],[RefSeq mRNA ID]]&amp;IF(Transcripts[[#This Row],[Preferred?]]="Y", " (Preferred)", ""), "")</f>
        <v>NM_003300.3 (Preferred)</v>
      </c>
      <c r="V3374" s="43" t="s">
        <v>18678</v>
      </c>
      <c r="W3374" s="43" t="e">
        <f t="array" ref="W3374">INDEX(Table6[#Data], MATCH(1, ISNUMBER(SEARCH(Transcripts[[#This Row],[RefSeq mRNA ID]], Table6['#name])), 0), 1)</f>
        <v>#N/A</v>
      </c>
      <c r="X3374" s="43"/>
      <c r="Y3374" s="43"/>
      <c r="Z3374" t="s">
        <v>8316</v>
      </c>
      <c r="AA3374" t="s">
        <v>8317</v>
      </c>
      <c r="AB3374">
        <v>165</v>
      </c>
      <c r="AC3374" t="s">
        <v>8312</v>
      </c>
      <c r="AD3374" t="s">
        <v>27</v>
      </c>
      <c r="AE3374" t="s">
        <v>12145</v>
      </c>
    </row>
    <row r="3375" spans="8:31" hidden="1" x14ac:dyDescent="0.25">
      <c r="H3375" t="s">
        <v>9006</v>
      </c>
      <c r="I3375" t="s">
        <v>9019</v>
      </c>
      <c r="J3375" t="s">
        <v>9020</v>
      </c>
      <c r="K3375" t="s">
        <v>20023</v>
      </c>
      <c r="L3375">
        <v>2459</v>
      </c>
      <c r="M3375" t="s">
        <v>27</v>
      </c>
      <c r="N3375" t="s">
        <v>9021</v>
      </c>
      <c r="P3375" t="s">
        <v>9014</v>
      </c>
      <c r="Q3375">
        <v>1707</v>
      </c>
      <c r="R3375" t="s">
        <v>98</v>
      </c>
      <c r="S3375" t="s">
        <v>97</v>
      </c>
      <c r="T3375" t="str">
        <f>IF(Transcripts[[#This Row],[List?]]="Y", Transcripts[[#This Row],[RefSeq mRNA ID]]&amp;IF(Transcripts[[#This Row],[Preferred?]]="Y", " (Preferred)", ""), "")</f>
        <v>NM_145725.2</v>
      </c>
      <c r="V3375" s="43" t="s">
        <v>18678</v>
      </c>
      <c r="W3375" s="43" t="e">
        <f t="array" ref="W3375">INDEX(Table6[#Data], MATCH(1, ISNUMBER(SEARCH(Transcripts[[#This Row],[RefSeq mRNA ID]], Table6['#name])), 0), 1)</f>
        <v>#N/A</v>
      </c>
      <c r="X3375" s="43"/>
      <c r="Y3375" s="43"/>
      <c r="Z3375" t="s">
        <v>8336</v>
      </c>
      <c r="AA3375" t="s">
        <v>8337</v>
      </c>
      <c r="AB3375">
        <v>788</v>
      </c>
      <c r="AC3375" t="s">
        <v>8312</v>
      </c>
      <c r="AD3375" t="s">
        <v>27</v>
      </c>
      <c r="AE3375" t="s">
        <v>12146</v>
      </c>
    </row>
    <row r="3376" spans="8:31" hidden="1" x14ac:dyDescent="0.25">
      <c r="H3376" t="s">
        <v>9006</v>
      </c>
      <c r="I3376" t="s">
        <v>9015</v>
      </c>
      <c r="J3376" t="s">
        <v>9016</v>
      </c>
      <c r="K3376" t="s">
        <v>20022</v>
      </c>
      <c r="L3376">
        <v>2492</v>
      </c>
      <c r="M3376" t="s">
        <v>27</v>
      </c>
      <c r="N3376" t="s">
        <v>9017</v>
      </c>
      <c r="O3376" t="s">
        <v>9013</v>
      </c>
      <c r="P3376" t="s">
        <v>9018</v>
      </c>
      <c r="Q3376">
        <v>1632</v>
      </c>
      <c r="R3376" t="s">
        <v>98</v>
      </c>
      <c r="S3376" t="s">
        <v>97</v>
      </c>
      <c r="T3376" t="str">
        <f>IF(Transcripts[[#This Row],[List?]]="Y", Transcripts[[#This Row],[RefSeq mRNA ID]]&amp;IF(Transcripts[[#This Row],[Preferred?]]="Y", " (Preferred)", ""), "")</f>
        <v>NM_145726.2</v>
      </c>
      <c r="V3376" s="43" t="s">
        <v>18678</v>
      </c>
      <c r="W3376" s="43" t="e">
        <f t="array" ref="W3376">INDEX(Table6[#Data], MATCH(1, ISNUMBER(SEARCH(Transcripts[[#This Row],[RefSeq mRNA ID]], Table6['#name])), 0), 1)</f>
        <v>#N/A</v>
      </c>
      <c r="X3376" s="43"/>
      <c r="Y3376" s="43"/>
      <c r="Z3376" t="s">
        <v>1001</v>
      </c>
      <c r="AA3376" t="s">
        <v>1002</v>
      </c>
      <c r="AB3376">
        <v>1452</v>
      </c>
      <c r="AC3376" t="s">
        <v>978</v>
      </c>
      <c r="AD3376" t="s">
        <v>27</v>
      </c>
      <c r="AE3376" t="s">
        <v>12147</v>
      </c>
    </row>
    <row r="3377" spans="8:31" hidden="1" x14ac:dyDescent="0.25">
      <c r="H3377" t="s">
        <v>9006</v>
      </c>
      <c r="I3377" t="s">
        <v>9022</v>
      </c>
      <c r="J3377" t="s">
        <v>9023</v>
      </c>
      <c r="L3377">
        <v>2239</v>
      </c>
      <c r="M3377" t="s">
        <v>27</v>
      </c>
      <c r="N3377" t="s">
        <v>9024</v>
      </c>
      <c r="P3377" t="s">
        <v>9018</v>
      </c>
      <c r="Q3377">
        <v>1632</v>
      </c>
      <c r="R3377" t="s">
        <v>98</v>
      </c>
      <c r="S3377" t="s">
        <v>98</v>
      </c>
      <c r="T3377" t="str">
        <f>IF(Transcripts[[#This Row],[List?]]="Y", Transcripts[[#This Row],[RefSeq mRNA ID]]&amp;IF(Transcripts[[#This Row],[Preferred?]]="Y", " (Preferred)", ""), "")</f>
        <v/>
      </c>
      <c r="V3377" s="43" t="s">
        <v>18678</v>
      </c>
      <c r="W3377" s="43" t="e">
        <f t="array" ref="W3377">INDEX(Table6[#Data], MATCH(1, ISNUMBER(SEARCH(Transcripts[[#This Row],[RefSeq mRNA ID]], Table6['#name])), 0), 1)</f>
        <v>#N/A</v>
      </c>
      <c r="X3377" s="43"/>
      <c r="Y3377" s="43"/>
      <c r="Z3377" t="s">
        <v>996</v>
      </c>
      <c r="AA3377" t="s">
        <v>997</v>
      </c>
      <c r="AB3377">
        <v>1980</v>
      </c>
      <c r="AC3377" t="s">
        <v>978</v>
      </c>
      <c r="AD3377" t="s">
        <v>27</v>
      </c>
      <c r="AE3377" t="s">
        <v>12148</v>
      </c>
    </row>
    <row r="3378" spans="8:31" hidden="1" x14ac:dyDescent="0.25">
      <c r="H3378" t="s">
        <v>9006</v>
      </c>
      <c r="I3378" t="s">
        <v>9025</v>
      </c>
      <c r="J3378" t="s">
        <v>9026</v>
      </c>
      <c r="K3378" t="s">
        <v>20020</v>
      </c>
      <c r="L3378">
        <v>1786</v>
      </c>
      <c r="M3378" t="s">
        <v>27</v>
      </c>
      <c r="N3378" t="s">
        <v>9027</v>
      </c>
      <c r="O3378" t="s">
        <v>9013</v>
      </c>
      <c r="P3378" t="s">
        <v>9028</v>
      </c>
      <c r="Q3378">
        <v>1458</v>
      </c>
      <c r="R3378" t="s">
        <v>98</v>
      </c>
      <c r="S3378" t="s">
        <v>97</v>
      </c>
      <c r="T3378" t="str">
        <f>IF(Transcripts[[#This Row],[List?]]="Y", Transcripts[[#This Row],[RefSeq mRNA ID]]&amp;IF(Transcripts[[#This Row],[Preferred?]]="Y", " (Preferred)", ""), "")</f>
        <v>NM_001199427.1</v>
      </c>
      <c r="V3378" s="43" t="s">
        <v>18678</v>
      </c>
      <c r="W3378" s="43" t="e">
        <f t="array" ref="W3378">INDEX(Table6[#Data], MATCH(1, ISNUMBER(SEARCH(Transcripts[[#This Row],[RefSeq mRNA ID]], Table6['#name])), 0), 1)</f>
        <v>#N/A</v>
      </c>
      <c r="X3378" s="43"/>
      <c r="Y3378" s="43"/>
      <c r="Z3378" t="s">
        <v>984</v>
      </c>
      <c r="AC3378" t="s">
        <v>978</v>
      </c>
      <c r="AD3378" t="s">
        <v>27</v>
      </c>
      <c r="AE3378" t="s">
        <v>984</v>
      </c>
    </row>
    <row r="3379" spans="8:31" hidden="1" x14ac:dyDescent="0.25">
      <c r="H3379" t="s">
        <v>9006</v>
      </c>
      <c r="I3379" t="s">
        <v>9029</v>
      </c>
      <c r="J3379" t="s">
        <v>9030</v>
      </c>
      <c r="L3379">
        <v>870</v>
      </c>
      <c r="M3379" t="s">
        <v>27</v>
      </c>
      <c r="N3379" t="s">
        <v>9031</v>
      </c>
      <c r="Q3379">
        <v>870</v>
      </c>
      <c r="R3379" t="s">
        <v>98</v>
      </c>
      <c r="S3379" t="s">
        <v>98</v>
      </c>
      <c r="T3379" t="str">
        <f>IF(Transcripts[[#This Row],[List?]]="Y", Transcripts[[#This Row],[RefSeq mRNA ID]]&amp;IF(Transcripts[[#This Row],[Preferred?]]="Y", " (Preferred)", ""), "")</f>
        <v/>
      </c>
      <c r="V3379" s="43" t="s">
        <v>18678</v>
      </c>
      <c r="W3379" s="43" t="e">
        <f t="array" ref="W3379">INDEX(Table6[#Data], MATCH(1, ISNUMBER(SEARCH(Transcripts[[#This Row],[RefSeq mRNA ID]], Table6['#name])), 0), 1)</f>
        <v>#N/A</v>
      </c>
      <c r="X3379" s="43"/>
      <c r="Y3379" s="43"/>
      <c r="Z3379" t="s">
        <v>987</v>
      </c>
      <c r="AC3379" t="s">
        <v>978</v>
      </c>
      <c r="AD3379" t="s">
        <v>27</v>
      </c>
      <c r="AE3379" t="s">
        <v>987</v>
      </c>
    </row>
    <row r="3380" spans="8:31" hidden="1" x14ac:dyDescent="0.25">
      <c r="H3380" t="s">
        <v>9006</v>
      </c>
      <c r="I3380" t="s">
        <v>9007</v>
      </c>
      <c r="J3380" t="s">
        <v>9008</v>
      </c>
      <c r="L3380">
        <v>738</v>
      </c>
      <c r="M3380" t="s">
        <v>189</v>
      </c>
      <c r="N3380" t="s">
        <v>9009</v>
      </c>
      <c r="Q3380">
        <v>624</v>
      </c>
      <c r="R3380" t="s">
        <v>98</v>
      </c>
      <c r="S3380" t="s">
        <v>98</v>
      </c>
      <c r="T3380" t="str">
        <f>IF(Transcripts[[#This Row],[List?]]="Y", Transcripts[[#This Row],[RefSeq mRNA ID]]&amp;IF(Transcripts[[#This Row],[Preferred?]]="Y", " (Preferred)", ""), "")</f>
        <v/>
      </c>
      <c r="V3380" s="43" t="s">
        <v>18678</v>
      </c>
      <c r="W3380" s="43" t="e">
        <f t="array" ref="W3380">INDEX(Table6[#Data], MATCH(1, ISNUMBER(SEARCH(Transcripts[[#This Row],[RefSeq mRNA ID]], Table6['#name])), 0), 1)</f>
        <v>#N/A</v>
      </c>
      <c r="X3380" s="43"/>
      <c r="Y3380" s="43"/>
      <c r="Z3380" t="s">
        <v>1005</v>
      </c>
      <c r="AC3380" t="s">
        <v>978</v>
      </c>
      <c r="AD3380" t="s">
        <v>27</v>
      </c>
      <c r="AE3380" t="s">
        <v>1005</v>
      </c>
    </row>
    <row r="3381" spans="8:31" hidden="1" x14ac:dyDescent="0.25">
      <c r="H3381" t="s">
        <v>9006</v>
      </c>
      <c r="I3381" t="s">
        <v>9032</v>
      </c>
      <c r="J3381" t="s">
        <v>9033</v>
      </c>
      <c r="L3381">
        <v>701</v>
      </c>
      <c r="M3381" t="s">
        <v>27</v>
      </c>
      <c r="N3381" t="s">
        <v>9034</v>
      </c>
      <c r="Q3381">
        <v>282</v>
      </c>
      <c r="R3381" t="s">
        <v>98</v>
      </c>
      <c r="S3381" t="s">
        <v>98</v>
      </c>
      <c r="T3381" t="str">
        <f>IF(Transcripts[[#This Row],[List?]]="Y", Transcripts[[#This Row],[RefSeq mRNA ID]]&amp;IF(Transcripts[[#This Row],[Preferred?]]="Y", " (Preferred)", ""), "")</f>
        <v/>
      </c>
      <c r="V3381" s="43" t="s">
        <v>18678</v>
      </c>
      <c r="W3381" s="43" t="e">
        <f t="array" ref="W3381">INDEX(Table6[#Data], MATCH(1, ISNUMBER(SEARCH(Transcripts[[#This Row],[RefSeq mRNA ID]], Table6['#name])), 0), 1)</f>
        <v>#N/A</v>
      </c>
      <c r="X3381" s="43"/>
      <c r="Y3381" s="43"/>
      <c r="Z3381" t="s">
        <v>1008</v>
      </c>
      <c r="AC3381" t="s">
        <v>978</v>
      </c>
      <c r="AD3381" t="s">
        <v>27</v>
      </c>
      <c r="AE3381" t="s">
        <v>1008</v>
      </c>
    </row>
    <row r="3382" spans="8:31" hidden="1" x14ac:dyDescent="0.25">
      <c r="H3382" t="s">
        <v>9006</v>
      </c>
      <c r="I3382" t="s">
        <v>9035</v>
      </c>
      <c r="L3382">
        <v>374</v>
      </c>
      <c r="M3382" t="s">
        <v>212</v>
      </c>
      <c r="N3382" t="s">
        <v>9036</v>
      </c>
      <c r="Q3382">
        <v>0</v>
      </c>
      <c r="R3382" t="s">
        <v>98</v>
      </c>
      <c r="S3382" t="s">
        <v>98</v>
      </c>
      <c r="T3382" t="str">
        <f>IF(Transcripts[[#This Row],[List?]]="Y", Transcripts[[#This Row],[RefSeq mRNA ID]]&amp;IF(Transcripts[[#This Row],[Preferred?]]="Y", " (Preferred)", ""), "")</f>
        <v/>
      </c>
      <c r="V3382" s="43" t="s">
        <v>18678</v>
      </c>
      <c r="W3382" s="43" t="e">
        <f t="array" ref="W3382">INDEX(Table6[#Data], MATCH(1, ISNUMBER(SEARCH(Transcripts[[#This Row],[RefSeq mRNA ID]], Table6['#name])), 0), 1)</f>
        <v>#N/A</v>
      </c>
      <c r="X3382" s="43"/>
      <c r="Y3382" s="43"/>
      <c r="Z3382" t="s">
        <v>990</v>
      </c>
      <c r="AC3382" t="s">
        <v>978</v>
      </c>
      <c r="AD3382" t="s">
        <v>27</v>
      </c>
      <c r="AE3382" t="s">
        <v>990</v>
      </c>
    </row>
    <row r="3383" spans="8:31" hidden="1" x14ac:dyDescent="0.25">
      <c r="H3383" t="s">
        <v>9037</v>
      </c>
      <c r="I3383" t="s">
        <v>20237</v>
      </c>
      <c r="J3383" t="s">
        <v>20238</v>
      </c>
      <c r="K3383" t="s">
        <v>20025</v>
      </c>
      <c r="L3383">
        <v>8604</v>
      </c>
      <c r="M3383" t="s">
        <v>27</v>
      </c>
      <c r="N3383" t="s">
        <v>9046</v>
      </c>
      <c r="P3383" t="s">
        <v>9047</v>
      </c>
      <c r="Q3383">
        <v>3495</v>
      </c>
      <c r="R3383" t="s">
        <v>98</v>
      </c>
      <c r="S3383" t="s">
        <v>97</v>
      </c>
      <c r="T3383" t="str">
        <f>IF(Transcripts[[#This Row],[List?]]="Y", Transcripts[[#This Row],[RefSeq mRNA ID]]&amp;IF(Transcripts[[#This Row],[Preferred?]]="Y", " (Preferred)", ""), "")</f>
        <v>NM_001162426.1</v>
      </c>
      <c r="V3383" s="43" t="s">
        <v>18679</v>
      </c>
      <c r="W3383" s="43" t="e">
        <f t="array" ref="W3383">INDEX(Table6[#Data], MATCH(1, ISNUMBER(SEARCH(Transcripts[[#This Row],[RefSeq mRNA ID]], Table6['#name])), 0), 1)</f>
        <v>#N/A</v>
      </c>
      <c r="X3383" s="43"/>
      <c r="Y3383" s="43"/>
      <c r="Z3383" t="s">
        <v>981</v>
      </c>
      <c r="AC3383" t="s">
        <v>978</v>
      </c>
      <c r="AD3383" t="s">
        <v>27</v>
      </c>
      <c r="AE3383" t="s">
        <v>981</v>
      </c>
    </row>
    <row r="3384" spans="8:31" hidden="1" x14ac:dyDescent="0.25">
      <c r="H3384" t="s">
        <v>9037</v>
      </c>
      <c r="I3384" t="s">
        <v>20239</v>
      </c>
      <c r="J3384" t="s">
        <v>20240</v>
      </c>
      <c r="K3384" t="s">
        <v>20026</v>
      </c>
      <c r="L3384">
        <v>8604</v>
      </c>
      <c r="M3384" t="s">
        <v>27</v>
      </c>
      <c r="N3384" t="s">
        <v>9046</v>
      </c>
      <c r="P3384" t="s">
        <v>9047</v>
      </c>
      <c r="Q3384">
        <v>3495</v>
      </c>
      <c r="R3384" t="s">
        <v>98</v>
      </c>
      <c r="S3384" t="s">
        <v>97</v>
      </c>
      <c r="T3384" t="str">
        <f>IF(Transcripts[[#This Row],[List?]]="Y", Transcripts[[#This Row],[RefSeq mRNA ID]]&amp;IF(Transcripts[[#This Row],[Preferred?]]="Y", " (Preferred)", ""), "")</f>
        <v>NM_001162427.1</v>
      </c>
      <c r="V3384" s="43" t="s">
        <v>18679</v>
      </c>
      <c r="W3384" s="43" t="e">
        <f t="array" ref="W3384">INDEX(Table6[#Data], MATCH(1, ISNUMBER(SEARCH(Transcripts[[#This Row],[RefSeq mRNA ID]], Table6['#name])), 0), 1)</f>
        <v>#N/A</v>
      </c>
      <c r="X3384" s="43"/>
      <c r="Y3384" s="43"/>
      <c r="Z3384" t="s">
        <v>9261</v>
      </c>
      <c r="AA3384" t="s">
        <v>9262</v>
      </c>
      <c r="AB3384">
        <v>650</v>
      </c>
      <c r="AC3384" t="s">
        <v>9235</v>
      </c>
      <c r="AD3384" t="s">
        <v>27</v>
      </c>
      <c r="AE3384" t="s">
        <v>12149</v>
      </c>
    </row>
    <row r="3385" spans="8:31" hidden="1" x14ac:dyDescent="0.25">
      <c r="H3385" t="s">
        <v>9037</v>
      </c>
      <c r="I3385" t="s">
        <v>9044</v>
      </c>
      <c r="J3385" t="s">
        <v>9045</v>
      </c>
      <c r="K3385" t="s">
        <v>20024</v>
      </c>
      <c r="L3385">
        <v>8604</v>
      </c>
      <c r="M3385" t="s">
        <v>27</v>
      </c>
      <c r="N3385" t="s">
        <v>9046</v>
      </c>
      <c r="P3385" t="s">
        <v>9047</v>
      </c>
      <c r="Q3385">
        <v>3495</v>
      </c>
      <c r="R3385" t="s">
        <v>97</v>
      </c>
      <c r="S3385" t="s">
        <v>97</v>
      </c>
      <c r="T3385" t="str">
        <f>IF(Transcripts[[#This Row],[List?]]="Y", Transcripts[[#This Row],[RefSeq mRNA ID]]&amp;IF(Transcripts[[#This Row],[Preferred?]]="Y", " (Preferred)", ""), "")</f>
        <v>NM_000368.4 (Preferred)</v>
      </c>
      <c r="V3385" s="43" t="s">
        <v>18679</v>
      </c>
      <c r="W3385" s="43" t="e">
        <f t="array" ref="W3385">INDEX(Table6[#Data], MATCH(1, ISNUMBER(SEARCH(Transcripts[[#This Row],[RefSeq mRNA ID]], Table6['#name])), 0), 1)</f>
        <v>#N/A</v>
      </c>
      <c r="X3385" s="43"/>
      <c r="Y3385" s="43"/>
      <c r="Z3385" t="s">
        <v>9256</v>
      </c>
      <c r="AA3385" t="s">
        <v>9257</v>
      </c>
      <c r="AB3385">
        <v>1509</v>
      </c>
      <c r="AC3385" t="s">
        <v>9235</v>
      </c>
      <c r="AD3385" t="s">
        <v>27</v>
      </c>
      <c r="AE3385" t="s">
        <v>12150</v>
      </c>
    </row>
    <row r="3386" spans="8:31" hidden="1" x14ac:dyDescent="0.25">
      <c r="H3386" t="s">
        <v>9037</v>
      </c>
      <c r="I3386" t="s">
        <v>9048</v>
      </c>
      <c r="J3386" t="s">
        <v>9049</v>
      </c>
      <c r="L3386">
        <v>8463</v>
      </c>
      <c r="M3386" t="s">
        <v>27</v>
      </c>
      <c r="N3386" t="s">
        <v>9050</v>
      </c>
      <c r="P3386" t="s">
        <v>9047</v>
      </c>
      <c r="Q3386">
        <v>3495</v>
      </c>
      <c r="R3386" t="s">
        <v>98</v>
      </c>
      <c r="S3386" t="s">
        <v>98</v>
      </c>
      <c r="T3386" t="str">
        <f>IF(Transcripts[[#This Row],[List?]]="Y", Transcripts[[#This Row],[RefSeq mRNA ID]]&amp;IF(Transcripts[[#This Row],[Preferred?]]="Y", " (Preferred)", ""), "")</f>
        <v/>
      </c>
      <c r="V3386" s="43" t="s">
        <v>18679</v>
      </c>
      <c r="W3386" s="43" t="e">
        <f t="array" ref="W3386">INDEX(Table6[#Data], MATCH(1, ISNUMBER(SEARCH(Transcripts[[#This Row],[RefSeq mRNA ID]], Table6['#name])), 0), 1)</f>
        <v>#N/A</v>
      </c>
      <c r="X3386" s="43"/>
      <c r="Y3386" s="43"/>
      <c r="Z3386" t="s">
        <v>9241</v>
      </c>
      <c r="AC3386" t="s">
        <v>9235</v>
      </c>
      <c r="AD3386" t="s">
        <v>27</v>
      </c>
      <c r="AE3386" t="s">
        <v>9241</v>
      </c>
    </row>
    <row r="3387" spans="8:31" hidden="1" x14ac:dyDescent="0.25">
      <c r="H3387" t="s">
        <v>9037</v>
      </c>
      <c r="I3387" t="s">
        <v>9051</v>
      </c>
      <c r="J3387" t="s">
        <v>9052</v>
      </c>
      <c r="L3387">
        <v>8310</v>
      </c>
      <c r="M3387" t="s">
        <v>27</v>
      </c>
      <c r="N3387" t="s">
        <v>9053</v>
      </c>
      <c r="P3387" t="s">
        <v>9054</v>
      </c>
      <c r="Q3387">
        <v>3342</v>
      </c>
      <c r="R3387" t="s">
        <v>98</v>
      </c>
      <c r="S3387" t="s">
        <v>98</v>
      </c>
      <c r="T3387" t="str">
        <f>IF(Transcripts[[#This Row],[List?]]="Y", Transcripts[[#This Row],[RefSeq mRNA ID]]&amp;IF(Transcripts[[#This Row],[Preferred?]]="Y", " (Preferred)", ""), "")</f>
        <v/>
      </c>
      <c r="V3387" s="43" t="s">
        <v>18679</v>
      </c>
      <c r="W3387" s="43" t="e">
        <f t="array" ref="W3387">INDEX(Table6[#Data], MATCH(1, ISNUMBER(SEARCH(Transcripts[[#This Row],[RefSeq mRNA ID]], Table6['#name])), 0), 1)</f>
        <v>#N/A</v>
      </c>
      <c r="X3387" s="43"/>
      <c r="Y3387" s="43"/>
      <c r="Z3387" t="s">
        <v>9238</v>
      </c>
      <c r="AC3387" t="s">
        <v>9235</v>
      </c>
      <c r="AD3387" t="s">
        <v>27</v>
      </c>
      <c r="AE3387" t="s">
        <v>9238</v>
      </c>
    </row>
    <row r="3388" spans="8:31" hidden="1" x14ac:dyDescent="0.25">
      <c r="H3388" t="s">
        <v>9037</v>
      </c>
      <c r="I3388" t="s">
        <v>9055</v>
      </c>
      <c r="J3388" t="s">
        <v>9056</v>
      </c>
      <c r="L3388">
        <v>1507</v>
      </c>
      <c r="M3388" t="s">
        <v>27</v>
      </c>
      <c r="N3388" t="s">
        <v>9057</v>
      </c>
      <c r="Q3388">
        <v>1101</v>
      </c>
      <c r="R3388" t="s">
        <v>98</v>
      </c>
      <c r="S3388" t="s">
        <v>98</v>
      </c>
      <c r="T3388" t="str">
        <f>IF(Transcripts[[#This Row],[List?]]="Y", Transcripts[[#This Row],[RefSeq mRNA ID]]&amp;IF(Transcripts[[#This Row],[Preferred?]]="Y", " (Preferred)", ""), "")</f>
        <v/>
      </c>
      <c r="V3388" s="43" t="s">
        <v>18679</v>
      </c>
      <c r="W3388" s="43" t="e">
        <f t="array" ref="W3388">INDEX(Table6[#Data], MATCH(1, ISNUMBER(SEARCH(Transcripts[[#This Row],[RefSeq mRNA ID]], Table6['#name])), 0), 1)</f>
        <v>#N/A</v>
      </c>
      <c r="X3388" s="43"/>
      <c r="Y3388" s="43"/>
      <c r="Z3388" t="s">
        <v>9250</v>
      </c>
      <c r="AC3388" t="s">
        <v>9235</v>
      </c>
      <c r="AD3388" t="s">
        <v>27</v>
      </c>
      <c r="AE3388" t="s">
        <v>9250</v>
      </c>
    </row>
    <row r="3389" spans="8:31" hidden="1" x14ac:dyDescent="0.25">
      <c r="H3389" t="s">
        <v>9037</v>
      </c>
      <c r="I3389" t="s">
        <v>9038</v>
      </c>
      <c r="L3389">
        <v>820</v>
      </c>
      <c r="M3389" t="s">
        <v>195</v>
      </c>
      <c r="N3389" t="s">
        <v>9039</v>
      </c>
      <c r="Q3389">
        <v>0</v>
      </c>
      <c r="R3389" t="s">
        <v>98</v>
      </c>
      <c r="S3389" t="s">
        <v>98</v>
      </c>
      <c r="T3389" t="str">
        <f>IF(Transcripts[[#This Row],[List?]]="Y", Transcripts[[#This Row],[RefSeq mRNA ID]]&amp;IF(Transcripts[[#This Row],[Preferred?]]="Y", " (Preferred)", ""), "")</f>
        <v/>
      </c>
      <c r="V3389" s="43" t="s">
        <v>18679</v>
      </c>
      <c r="W3389" s="43" t="e">
        <f t="array" ref="W3389">INDEX(Table6[#Data], MATCH(1, ISNUMBER(SEARCH(Transcripts[[#This Row],[RefSeq mRNA ID]], Table6['#name])), 0), 1)</f>
        <v>#N/A</v>
      </c>
      <c r="X3389" s="43"/>
      <c r="Y3389" s="43"/>
      <c r="Z3389" t="s">
        <v>9244</v>
      </c>
      <c r="AC3389" t="s">
        <v>9235</v>
      </c>
      <c r="AD3389" t="s">
        <v>27</v>
      </c>
      <c r="AE3389" t="s">
        <v>9244</v>
      </c>
    </row>
    <row r="3390" spans="8:31" hidden="1" x14ac:dyDescent="0.25">
      <c r="H3390" t="s">
        <v>9037</v>
      </c>
      <c r="I3390" t="s">
        <v>9040</v>
      </c>
      <c r="L3390">
        <v>681</v>
      </c>
      <c r="M3390" t="s">
        <v>195</v>
      </c>
      <c r="N3390" t="s">
        <v>9041</v>
      </c>
      <c r="Q3390">
        <v>0</v>
      </c>
      <c r="R3390" t="s">
        <v>98</v>
      </c>
      <c r="S3390" t="s">
        <v>98</v>
      </c>
      <c r="T3390" t="str">
        <f>IF(Transcripts[[#This Row],[List?]]="Y", Transcripts[[#This Row],[RefSeq mRNA ID]]&amp;IF(Transcripts[[#This Row],[Preferred?]]="Y", " (Preferred)", ""), "")</f>
        <v/>
      </c>
      <c r="V3390" s="43" t="s">
        <v>18679</v>
      </c>
      <c r="W3390" s="43" t="e">
        <f t="array" ref="W3390">INDEX(Table6[#Data], MATCH(1, ISNUMBER(SEARCH(Transcripts[[#This Row],[RefSeq mRNA ID]], Table6['#name])), 0), 1)</f>
        <v>#N/A</v>
      </c>
      <c r="X3390" s="43"/>
      <c r="Y3390" s="43"/>
      <c r="Z3390" t="s">
        <v>9247</v>
      </c>
      <c r="AC3390" t="s">
        <v>9235</v>
      </c>
      <c r="AD3390" t="s">
        <v>27</v>
      </c>
      <c r="AE3390" t="s">
        <v>9247</v>
      </c>
    </row>
    <row r="3391" spans="8:31" hidden="1" x14ac:dyDescent="0.25">
      <c r="H3391" t="s">
        <v>9037</v>
      </c>
      <c r="I3391" t="s">
        <v>9042</v>
      </c>
      <c r="L3391">
        <v>492</v>
      </c>
      <c r="M3391" t="s">
        <v>195</v>
      </c>
      <c r="N3391" t="s">
        <v>9043</v>
      </c>
      <c r="Q3391">
        <v>0</v>
      </c>
      <c r="R3391" t="s">
        <v>98</v>
      </c>
      <c r="S3391" t="s">
        <v>98</v>
      </c>
      <c r="T3391" t="str">
        <f>IF(Transcripts[[#This Row],[List?]]="Y", Transcripts[[#This Row],[RefSeq mRNA ID]]&amp;IF(Transcripts[[#This Row],[Preferred?]]="Y", " (Preferred)", ""), "")</f>
        <v/>
      </c>
      <c r="V3391" s="43" t="s">
        <v>18679</v>
      </c>
      <c r="W3391" s="43" t="e">
        <f t="array" ref="W3391">INDEX(Table6[#Data], MATCH(1, ISNUMBER(SEARCH(Transcripts[[#This Row],[RefSeq mRNA ID]], Table6['#name])), 0), 1)</f>
        <v>#N/A</v>
      </c>
      <c r="X3391" s="43"/>
      <c r="Y3391" s="43"/>
      <c r="Z3391" t="s">
        <v>3721</v>
      </c>
      <c r="AA3391" t="s">
        <v>3722</v>
      </c>
      <c r="AB3391">
        <v>1242</v>
      </c>
      <c r="AC3391" t="s">
        <v>3716</v>
      </c>
      <c r="AD3391" t="s">
        <v>27</v>
      </c>
      <c r="AE3391" t="s">
        <v>12151</v>
      </c>
    </row>
    <row r="3392" spans="8:31" hidden="1" x14ac:dyDescent="0.25">
      <c r="H3392" t="s">
        <v>9037</v>
      </c>
      <c r="I3392" t="s">
        <v>9058</v>
      </c>
      <c r="L3392">
        <v>2219</v>
      </c>
      <c r="M3392" t="s">
        <v>212</v>
      </c>
      <c r="N3392" t="s">
        <v>9059</v>
      </c>
      <c r="Q3392">
        <v>0</v>
      </c>
      <c r="R3392" t="s">
        <v>98</v>
      </c>
      <c r="S3392" t="s">
        <v>98</v>
      </c>
      <c r="T3392" t="str">
        <f>IF(Transcripts[[#This Row],[List?]]="Y", Transcripts[[#This Row],[RefSeq mRNA ID]]&amp;IF(Transcripts[[#This Row],[Preferred?]]="Y", " (Preferred)", ""), "")</f>
        <v/>
      </c>
      <c r="V3392" s="43" t="s">
        <v>18679</v>
      </c>
      <c r="W3392" s="43" t="e">
        <f t="array" ref="W3392">INDEX(Table6[#Data], MATCH(1, ISNUMBER(SEARCH(Transcripts[[#This Row],[RefSeq mRNA ID]], Table6['#name])), 0), 1)</f>
        <v>#N/A</v>
      </c>
      <c r="X3392" s="43"/>
      <c r="Y3392" s="43"/>
      <c r="Z3392" t="s">
        <v>3726</v>
      </c>
      <c r="AA3392" t="s">
        <v>3727</v>
      </c>
      <c r="AB3392">
        <v>1005</v>
      </c>
      <c r="AC3392" t="s">
        <v>3716</v>
      </c>
      <c r="AD3392" t="s">
        <v>27</v>
      </c>
      <c r="AE3392" t="s">
        <v>12152</v>
      </c>
    </row>
    <row r="3393" spans="8:31" hidden="1" x14ac:dyDescent="0.25">
      <c r="H3393" t="s">
        <v>9060</v>
      </c>
      <c r="I3393" t="s">
        <v>9077</v>
      </c>
      <c r="J3393" t="s">
        <v>9078</v>
      </c>
      <c r="K3393" t="s">
        <v>20032</v>
      </c>
      <c r="L3393">
        <v>6156</v>
      </c>
      <c r="M3393" t="s">
        <v>27</v>
      </c>
      <c r="N3393" t="s">
        <v>9079</v>
      </c>
      <c r="P3393" t="s">
        <v>9080</v>
      </c>
      <c r="Q3393">
        <v>5424</v>
      </c>
      <c r="R3393" t="s">
        <v>97</v>
      </c>
      <c r="S3393" t="s">
        <v>97</v>
      </c>
      <c r="T3393" t="str">
        <f>IF(Transcripts[[#This Row],[List?]]="Y", Transcripts[[#This Row],[RefSeq mRNA ID]]&amp;IF(Transcripts[[#This Row],[Preferred?]]="Y", " (Preferred)", ""), "")</f>
        <v>NM_000548.4 (Preferred)</v>
      </c>
      <c r="V3393" s="43" t="s">
        <v>18680</v>
      </c>
      <c r="W3393" s="43" t="e">
        <f t="array" ref="W3393">INDEX(Table6[#Data], MATCH(1, ISNUMBER(SEARCH(Transcripts[[#This Row],[RefSeq mRNA ID]], Table6['#name])), 0), 1)</f>
        <v>#N/A</v>
      </c>
      <c r="X3393" s="43"/>
      <c r="Y3393" s="43"/>
      <c r="Z3393" t="s">
        <v>574</v>
      </c>
      <c r="AA3393" t="s">
        <v>575</v>
      </c>
      <c r="AB3393">
        <v>7479</v>
      </c>
      <c r="AC3393" t="s">
        <v>152</v>
      </c>
      <c r="AD3393" t="s">
        <v>27</v>
      </c>
      <c r="AE3393" t="s">
        <v>12153</v>
      </c>
    </row>
    <row r="3394" spans="8:31" hidden="1" x14ac:dyDescent="0.25">
      <c r="H3394" t="s">
        <v>9060</v>
      </c>
      <c r="I3394" t="s">
        <v>9081</v>
      </c>
      <c r="J3394" t="s">
        <v>9082</v>
      </c>
      <c r="K3394" t="s">
        <v>20031</v>
      </c>
      <c r="L3394">
        <v>5532</v>
      </c>
      <c r="M3394" t="s">
        <v>27</v>
      </c>
      <c r="N3394" t="s">
        <v>9083</v>
      </c>
      <c r="P3394" t="s">
        <v>9084</v>
      </c>
      <c r="Q3394">
        <v>5355</v>
      </c>
      <c r="R3394" t="s">
        <v>98</v>
      </c>
      <c r="S3394" t="s">
        <v>97</v>
      </c>
      <c r="T3394" t="str">
        <f>IF(Transcripts[[#This Row],[List?]]="Y", Transcripts[[#This Row],[RefSeq mRNA ID]]&amp;IF(Transcripts[[#This Row],[Preferred?]]="Y", " (Preferred)", ""), "")</f>
        <v>NM_001114382.2</v>
      </c>
      <c r="V3394" s="43" t="s">
        <v>18680</v>
      </c>
      <c r="W3394" s="43" t="e">
        <f t="array" ref="W3394">INDEX(Table6[#Data], MATCH(1, ISNUMBER(SEARCH(Transcripts[[#This Row],[RefSeq mRNA ID]], Table6['#name])), 0), 1)</f>
        <v>#N/A</v>
      </c>
      <c r="X3394" s="43"/>
      <c r="Y3394" s="43"/>
      <c r="Z3394" t="s">
        <v>580</v>
      </c>
      <c r="AA3394" t="s">
        <v>581</v>
      </c>
      <c r="AB3394">
        <v>7365</v>
      </c>
      <c r="AC3394" t="s">
        <v>152</v>
      </c>
      <c r="AD3394" t="s">
        <v>27</v>
      </c>
      <c r="AE3394" t="s">
        <v>12154</v>
      </c>
    </row>
    <row r="3395" spans="8:31" hidden="1" x14ac:dyDescent="0.25">
      <c r="H3395" t="s">
        <v>9060</v>
      </c>
      <c r="I3395" t="s">
        <v>9085</v>
      </c>
      <c r="J3395" t="s">
        <v>9086</v>
      </c>
      <c r="L3395">
        <v>5502</v>
      </c>
      <c r="M3395" t="s">
        <v>27</v>
      </c>
      <c r="N3395" t="s">
        <v>9087</v>
      </c>
      <c r="Q3395">
        <v>5295</v>
      </c>
      <c r="R3395" t="s">
        <v>98</v>
      </c>
      <c r="S3395" t="s">
        <v>98</v>
      </c>
      <c r="T3395" t="str">
        <f>IF(Transcripts[[#This Row],[List?]]="Y", Transcripts[[#This Row],[RefSeq mRNA ID]]&amp;IF(Transcripts[[#This Row],[Preferred?]]="Y", " (Preferred)", ""), "")</f>
        <v/>
      </c>
      <c r="V3395" s="43" t="s">
        <v>18680</v>
      </c>
      <c r="W3395" s="43" t="e">
        <f t="array" ref="W3395">INDEX(Table6[#Data], MATCH(1, ISNUMBER(SEARCH(Transcripts[[#This Row],[RefSeq mRNA ID]], Table6['#name])), 0), 1)</f>
        <v>#N/A</v>
      </c>
      <c r="X3395" s="43"/>
      <c r="Y3395" s="43"/>
      <c r="Z3395" t="s">
        <v>560</v>
      </c>
      <c r="AC3395" t="s">
        <v>152</v>
      </c>
      <c r="AD3395" t="s">
        <v>27</v>
      </c>
      <c r="AE3395" t="s">
        <v>560</v>
      </c>
    </row>
    <row r="3396" spans="8:31" hidden="1" x14ac:dyDescent="0.25">
      <c r="H3396" t="s">
        <v>9060</v>
      </c>
      <c r="I3396" t="s">
        <v>9088</v>
      </c>
      <c r="J3396" t="s">
        <v>9089</v>
      </c>
      <c r="K3396" t="s">
        <v>20033</v>
      </c>
      <c r="L3396">
        <v>5429</v>
      </c>
      <c r="M3396" t="s">
        <v>27</v>
      </c>
      <c r="N3396" t="s">
        <v>9090</v>
      </c>
      <c r="Q3396">
        <v>5256</v>
      </c>
      <c r="R3396" t="s">
        <v>98</v>
      </c>
      <c r="S3396" t="s">
        <v>97</v>
      </c>
      <c r="T3396" t="str">
        <f>IF(Transcripts[[#This Row],[List?]]="Y", Transcripts[[#This Row],[RefSeq mRNA ID]]&amp;IF(Transcripts[[#This Row],[Preferred?]]="Y", " (Preferred)", ""), "")</f>
        <v>NM_001318832.1</v>
      </c>
      <c r="V3396" s="43" t="s">
        <v>18680</v>
      </c>
      <c r="W3396" s="43" t="e">
        <f t="array" ref="W3396">INDEX(Table6[#Data], MATCH(1, ISNUMBER(SEARCH(Transcripts[[#This Row],[RefSeq mRNA ID]], Table6['#name])), 0), 1)</f>
        <v>#N/A</v>
      </c>
      <c r="X3396" s="43"/>
      <c r="Y3396" s="43"/>
      <c r="Z3396" t="s">
        <v>566</v>
      </c>
      <c r="AC3396" t="s">
        <v>152</v>
      </c>
      <c r="AD3396" t="s">
        <v>27</v>
      </c>
      <c r="AE3396" t="s">
        <v>566</v>
      </c>
    </row>
    <row r="3397" spans="8:31" hidden="1" x14ac:dyDescent="0.25">
      <c r="H3397" t="s">
        <v>9060</v>
      </c>
      <c r="I3397" t="s">
        <v>9091</v>
      </c>
      <c r="J3397" t="s">
        <v>9092</v>
      </c>
      <c r="K3397" t="s">
        <v>20030</v>
      </c>
      <c r="L3397">
        <v>5421</v>
      </c>
      <c r="M3397" t="s">
        <v>27</v>
      </c>
      <c r="N3397" t="s">
        <v>9093</v>
      </c>
      <c r="P3397" t="s">
        <v>9094</v>
      </c>
      <c r="Q3397">
        <v>5223</v>
      </c>
      <c r="R3397" t="s">
        <v>98</v>
      </c>
      <c r="S3397" t="s">
        <v>97</v>
      </c>
      <c r="T3397" t="str">
        <f>IF(Transcripts[[#This Row],[List?]]="Y", Transcripts[[#This Row],[RefSeq mRNA ID]]&amp;IF(Transcripts[[#This Row],[Preferred?]]="Y", " (Preferred)", ""), "")</f>
        <v>NM_001077183.2</v>
      </c>
      <c r="V3397" s="43" t="s">
        <v>18680</v>
      </c>
      <c r="W3397" s="43" t="e">
        <f t="array" ref="W3397">INDEX(Table6[#Data], MATCH(1, ISNUMBER(SEARCH(Transcripts[[#This Row],[RefSeq mRNA ID]], Table6['#name])), 0), 1)</f>
        <v>#N/A</v>
      </c>
      <c r="X3397" s="43"/>
      <c r="Y3397" s="43"/>
      <c r="Z3397" t="s">
        <v>585</v>
      </c>
      <c r="AA3397" t="s">
        <v>586</v>
      </c>
      <c r="AB3397">
        <v>482</v>
      </c>
      <c r="AC3397" t="s">
        <v>152</v>
      </c>
      <c r="AD3397" t="s">
        <v>27</v>
      </c>
      <c r="AE3397" t="s">
        <v>12155</v>
      </c>
    </row>
    <row r="3398" spans="8:31" hidden="1" x14ac:dyDescent="0.25">
      <c r="H3398" t="s">
        <v>9060</v>
      </c>
      <c r="I3398" t="s">
        <v>9095</v>
      </c>
      <c r="J3398" t="s">
        <v>9096</v>
      </c>
      <c r="K3398" t="s">
        <v>20029</v>
      </c>
      <c r="L3398">
        <v>5287</v>
      </c>
      <c r="M3398" t="s">
        <v>27</v>
      </c>
      <c r="N3398" t="s">
        <v>9097</v>
      </c>
      <c r="Q3398">
        <v>5115</v>
      </c>
      <c r="R3398" t="s">
        <v>98</v>
      </c>
      <c r="S3398" t="s">
        <v>97</v>
      </c>
      <c r="T3398" t="str">
        <f>IF(Transcripts[[#This Row],[List?]]="Y", Transcripts[[#This Row],[RefSeq mRNA ID]]&amp;IF(Transcripts[[#This Row],[Preferred?]]="Y", " (Preferred)", ""), "")</f>
        <v>NM_001318827.1</v>
      </c>
      <c r="V3398" s="43" t="s">
        <v>18680</v>
      </c>
      <c r="W3398" s="43" t="e">
        <f t="array" ref="W3398">INDEX(Table6[#Data], MATCH(1, ISNUMBER(SEARCH(Transcripts[[#This Row],[RefSeq mRNA ID]], Table6['#name])), 0), 1)</f>
        <v>#N/A</v>
      </c>
      <c r="X3398" s="43"/>
      <c r="Y3398" s="43"/>
      <c r="Z3398" t="s">
        <v>563</v>
      </c>
      <c r="AC3398" t="s">
        <v>152</v>
      </c>
      <c r="AD3398" t="s">
        <v>27</v>
      </c>
      <c r="AE3398" t="s">
        <v>563</v>
      </c>
    </row>
    <row r="3399" spans="8:31" hidden="1" x14ac:dyDescent="0.25">
      <c r="H3399" t="s">
        <v>9060</v>
      </c>
      <c r="I3399" t="s">
        <v>9098</v>
      </c>
      <c r="J3399" t="s">
        <v>9099</v>
      </c>
      <c r="K3399" t="s">
        <v>20027</v>
      </c>
      <c r="L3399">
        <v>5264</v>
      </c>
      <c r="M3399" t="s">
        <v>27</v>
      </c>
      <c r="N3399" t="s">
        <v>9100</v>
      </c>
      <c r="Q3399">
        <v>5079</v>
      </c>
      <c r="R3399" t="s">
        <v>98</v>
      </c>
      <c r="S3399" t="s">
        <v>97</v>
      </c>
      <c r="T3399" t="str">
        <f>IF(Transcripts[[#This Row],[List?]]="Y", Transcripts[[#This Row],[RefSeq mRNA ID]]&amp;IF(Transcripts[[#This Row],[Preferred?]]="Y", " (Preferred)", ""), "")</f>
        <v>NM_001318829.1</v>
      </c>
      <c r="V3399" s="43" t="s">
        <v>18680</v>
      </c>
      <c r="W3399" s="43" t="e">
        <f t="array" ref="W3399">INDEX(Table6[#Data], MATCH(1, ISNUMBER(SEARCH(Transcripts[[#This Row],[RefSeq mRNA ID]], Table6['#name])), 0), 1)</f>
        <v>#N/A</v>
      </c>
      <c r="X3399" s="43"/>
      <c r="Y3399" s="43"/>
      <c r="Z3399" t="s">
        <v>569</v>
      </c>
      <c r="AC3399" t="s">
        <v>152</v>
      </c>
      <c r="AD3399" t="s">
        <v>27</v>
      </c>
      <c r="AE3399" t="s">
        <v>569</v>
      </c>
    </row>
    <row r="3400" spans="8:31" hidden="1" x14ac:dyDescent="0.25">
      <c r="H3400" t="s">
        <v>9060</v>
      </c>
      <c r="I3400" t="s">
        <v>9101</v>
      </c>
      <c r="J3400" t="s">
        <v>9102</v>
      </c>
      <c r="L3400">
        <v>1687</v>
      </c>
      <c r="M3400" t="s">
        <v>27</v>
      </c>
      <c r="N3400" t="s">
        <v>9103</v>
      </c>
      <c r="Q3400">
        <v>1606</v>
      </c>
      <c r="R3400" t="s">
        <v>98</v>
      </c>
      <c r="S3400" t="s">
        <v>98</v>
      </c>
      <c r="T3400" t="str">
        <f>IF(Transcripts[[#This Row],[List?]]="Y", Transcripts[[#This Row],[RefSeq mRNA ID]]&amp;IF(Transcripts[[#This Row],[Preferred?]]="Y", " (Preferred)", ""), "")</f>
        <v/>
      </c>
      <c r="V3400" s="43" t="s">
        <v>18680</v>
      </c>
      <c r="W3400" s="43" t="e">
        <f t="array" ref="W3400">INDEX(Table6[#Data], MATCH(1, ISNUMBER(SEARCH(Transcripts[[#This Row],[RefSeq mRNA ID]], Table6['#name])), 0), 1)</f>
        <v>#N/A</v>
      </c>
      <c r="X3400" s="43"/>
      <c r="Y3400" s="43"/>
      <c r="Z3400" t="s">
        <v>590</v>
      </c>
      <c r="AA3400" t="s">
        <v>591</v>
      </c>
      <c r="AB3400">
        <v>381</v>
      </c>
      <c r="AC3400" t="s">
        <v>152</v>
      </c>
      <c r="AD3400" t="s">
        <v>27</v>
      </c>
      <c r="AE3400" t="s">
        <v>12156</v>
      </c>
    </row>
    <row r="3401" spans="8:31" hidden="1" x14ac:dyDescent="0.25">
      <c r="H3401" t="s">
        <v>9060</v>
      </c>
      <c r="I3401" t="s">
        <v>9104</v>
      </c>
      <c r="J3401" t="s">
        <v>9105</v>
      </c>
      <c r="L3401">
        <v>590</v>
      </c>
      <c r="M3401" t="s">
        <v>27</v>
      </c>
      <c r="N3401" t="s">
        <v>9106</v>
      </c>
      <c r="Q3401">
        <v>590</v>
      </c>
      <c r="R3401" t="s">
        <v>98</v>
      </c>
      <c r="S3401" t="s">
        <v>98</v>
      </c>
      <c r="T3401" t="str">
        <f>IF(Transcripts[[#This Row],[List?]]="Y", Transcripts[[#This Row],[RefSeq mRNA ID]]&amp;IF(Transcripts[[#This Row],[Preferred?]]="Y", " (Preferred)", ""), "")</f>
        <v/>
      </c>
      <c r="V3401" s="43" t="s">
        <v>18680</v>
      </c>
      <c r="W3401" s="43" t="e">
        <f t="array" ref="W3401">INDEX(Table6[#Data], MATCH(1, ISNUMBER(SEARCH(Transcripts[[#This Row],[RefSeq mRNA ID]], Table6['#name])), 0), 1)</f>
        <v>#N/A</v>
      </c>
      <c r="X3401" s="43"/>
      <c r="Y3401" s="43"/>
      <c r="Z3401" t="s">
        <v>6486</v>
      </c>
      <c r="AA3401" t="s">
        <v>6487</v>
      </c>
      <c r="AB3401">
        <v>2457</v>
      </c>
      <c r="AC3401" t="s">
        <v>6481</v>
      </c>
      <c r="AD3401" t="s">
        <v>27</v>
      </c>
      <c r="AE3401" t="s">
        <v>12157</v>
      </c>
    </row>
    <row r="3402" spans="8:31" hidden="1" x14ac:dyDescent="0.25">
      <c r="H3402" t="s">
        <v>9060</v>
      </c>
      <c r="I3402" t="s">
        <v>9107</v>
      </c>
      <c r="J3402" t="s">
        <v>9108</v>
      </c>
      <c r="L3402">
        <v>374</v>
      </c>
      <c r="M3402" t="s">
        <v>27</v>
      </c>
      <c r="N3402" t="s">
        <v>9109</v>
      </c>
      <c r="Q3402">
        <v>374</v>
      </c>
      <c r="R3402" t="s">
        <v>98</v>
      </c>
      <c r="S3402" t="s">
        <v>98</v>
      </c>
      <c r="T3402" t="str">
        <f>IF(Transcripts[[#This Row],[List?]]="Y", Transcripts[[#This Row],[RefSeq mRNA ID]]&amp;IF(Transcripts[[#This Row],[Preferred?]]="Y", " (Preferred)", ""), "")</f>
        <v/>
      </c>
      <c r="V3402" s="43" t="s">
        <v>18680</v>
      </c>
      <c r="W3402" s="43" t="e">
        <f t="array" ref="W3402">INDEX(Table6[#Data], MATCH(1, ISNUMBER(SEARCH(Transcripts[[#This Row],[RefSeq mRNA ID]], Table6['#name])), 0), 1)</f>
        <v>#N/A</v>
      </c>
      <c r="X3402" s="43"/>
      <c r="Y3402" s="43"/>
      <c r="Z3402" t="s">
        <v>4724</v>
      </c>
      <c r="AA3402" t="s">
        <v>4725</v>
      </c>
      <c r="AB3402">
        <v>11919</v>
      </c>
      <c r="AC3402" t="s">
        <v>4716</v>
      </c>
      <c r="AD3402" t="s">
        <v>27</v>
      </c>
      <c r="AE3402" t="s">
        <v>12158</v>
      </c>
    </row>
    <row r="3403" spans="8:31" hidden="1" x14ac:dyDescent="0.25">
      <c r="H3403" t="s">
        <v>9060</v>
      </c>
      <c r="I3403" t="s">
        <v>9061</v>
      </c>
      <c r="J3403" t="s">
        <v>9062</v>
      </c>
      <c r="L3403">
        <v>5073</v>
      </c>
      <c r="M3403" t="s">
        <v>189</v>
      </c>
      <c r="N3403" t="s">
        <v>9063</v>
      </c>
      <c r="Q3403">
        <v>327</v>
      </c>
      <c r="R3403" t="s">
        <v>98</v>
      </c>
      <c r="S3403" t="s">
        <v>98</v>
      </c>
      <c r="T3403" t="str">
        <f>IF(Transcripts[[#This Row],[List?]]="Y", Transcripts[[#This Row],[RefSeq mRNA ID]]&amp;IF(Transcripts[[#This Row],[Preferred?]]="Y", " (Preferred)", ""), "")</f>
        <v/>
      </c>
      <c r="V3403" s="43" t="s">
        <v>18680</v>
      </c>
      <c r="W3403" s="43" t="e">
        <f t="array" ref="W3403">INDEX(Table6[#Data], MATCH(1, ISNUMBER(SEARCH(Transcripts[[#This Row],[RefSeq mRNA ID]], Table6['#name])), 0), 1)</f>
        <v>#N/A</v>
      </c>
      <c r="X3403" s="43"/>
      <c r="Y3403" s="43"/>
      <c r="Z3403" t="s">
        <v>4741</v>
      </c>
      <c r="AA3403" t="s">
        <v>4742</v>
      </c>
      <c r="AB3403">
        <v>4317</v>
      </c>
      <c r="AC3403" t="s">
        <v>4716</v>
      </c>
      <c r="AD3403" t="s">
        <v>27</v>
      </c>
      <c r="AE3403" t="s">
        <v>12159</v>
      </c>
    </row>
    <row r="3404" spans="8:31" hidden="1" x14ac:dyDescent="0.25">
      <c r="H3404" t="s">
        <v>9060</v>
      </c>
      <c r="I3404" t="s">
        <v>9067</v>
      </c>
      <c r="J3404" t="s">
        <v>9068</v>
      </c>
      <c r="L3404">
        <v>563</v>
      </c>
      <c r="M3404" t="s">
        <v>189</v>
      </c>
      <c r="N3404" t="s">
        <v>9069</v>
      </c>
      <c r="Q3404">
        <v>108</v>
      </c>
      <c r="R3404" t="s">
        <v>98</v>
      </c>
      <c r="S3404" t="s">
        <v>98</v>
      </c>
      <c r="T3404" t="str">
        <f>IF(Transcripts[[#This Row],[List?]]="Y", Transcripts[[#This Row],[RefSeq mRNA ID]]&amp;IF(Transcripts[[#This Row],[Preferred?]]="Y", " (Preferred)", ""), "")</f>
        <v/>
      </c>
      <c r="V3404" s="43" t="s">
        <v>18680</v>
      </c>
      <c r="W3404" s="43" t="e">
        <f t="array" ref="W3404">INDEX(Table6[#Data], MATCH(1, ISNUMBER(SEARCH(Transcripts[[#This Row],[RefSeq mRNA ID]], Table6['#name])), 0), 1)</f>
        <v>#N/A</v>
      </c>
      <c r="X3404" s="43"/>
      <c r="Y3404" s="43"/>
      <c r="Z3404" t="s">
        <v>4736</v>
      </c>
      <c r="AA3404" t="s">
        <v>4737</v>
      </c>
      <c r="AB3404">
        <v>11910</v>
      </c>
      <c r="AC3404" t="s">
        <v>4716</v>
      </c>
      <c r="AD3404" t="s">
        <v>27</v>
      </c>
      <c r="AE3404" t="s">
        <v>12160</v>
      </c>
    </row>
    <row r="3405" spans="8:31" hidden="1" x14ac:dyDescent="0.25">
      <c r="H3405" t="s">
        <v>9060</v>
      </c>
      <c r="I3405" t="s">
        <v>9064</v>
      </c>
      <c r="J3405" t="s">
        <v>9065</v>
      </c>
      <c r="L3405">
        <v>577</v>
      </c>
      <c r="M3405" t="s">
        <v>189</v>
      </c>
      <c r="N3405" t="s">
        <v>9066</v>
      </c>
      <c r="Q3405">
        <v>97</v>
      </c>
      <c r="R3405" t="s">
        <v>98</v>
      </c>
      <c r="S3405" t="s">
        <v>98</v>
      </c>
      <c r="T3405" t="str">
        <f>IF(Transcripts[[#This Row],[List?]]="Y", Transcripts[[#This Row],[RefSeq mRNA ID]]&amp;IF(Transcripts[[#This Row],[Preferred?]]="Y", " (Preferred)", ""), "")</f>
        <v/>
      </c>
      <c r="V3405" s="43" t="s">
        <v>18680</v>
      </c>
      <c r="W3405" s="43" t="e">
        <f t="array" ref="W3405">INDEX(Table6[#Data], MATCH(1, ISNUMBER(SEARCH(Transcripts[[#This Row],[RefSeq mRNA ID]], Table6['#name])), 0), 1)</f>
        <v>#N/A</v>
      </c>
      <c r="X3405" s="43"/>
      <c r="Y3405" s="43"/>
      <c r="Z3405" t="s">
        <v>4729</v>
      </c>
      <c r="AA3405" t="s">
        <v>4730</v>
      </c>
      <c r="AB3405">
        <v>11796</v>
      </c>
      <c r="AC3405" t="s">
        <v>4716</v>
      </c>
      <c r="AD3405" t="s">
        <v>27</v>
      </c>
      <c r="AE3405" t="s">
        <v>12161</v>
      </c>
    </row>
    <row r="3406" spans="8:31" hidden="1" x14ac:dyDescent="0.25">
      <c r="H3406" t="s">
        <v>9060</v>
      </c>
      <c r="I3406" t="s">
        <v>9070</v>
      </c>
      <c r="J3406" t="s">
        <v>9071</v>
      </c>
      <c r="L3406">
        <v>542</v>
      </c>
      <c r="M3406" t="s">
        <v>189</v>
      </c>
      <c r="N3406" t="s">
        <v>9072</v>
      </c>
      <c r="Q3406">
        <v>93</v>
      </c>
      <c r="R3406" t="s">
        <v>98</v>
      </c>
      <c r="S3406" t="s">
        <v>98</v>
      </c>
      <c r="T3406" t="str">
        <f>IF(Transcripts[[#This Row],[List?]]="Y", Transcripts[[#This Row],[RefSeq mRNA ID]]&amp;IF(Transcripts[[#This Row],[Preferred?]]="Y", " (Preferred)", ""), "")</f>
        <v/>
      </c>
      <c r="V3406" s="43" t="s">
        <v>18680</v>
      </c>
      <c r="W3406" s="43" t="e">
        <f t="array" ref="W3406">INDEX(Table6[#Data], MATCH(1, ISNUMBER(SEARCH(Transcripts[[#This Row],[RefSeq mRNA ID]], Table6['#name])), 0), 1)</f>
        <v>#N/A</v>
      </c>
      <c r="X3406" s="43"/>
      <c r="Y3406" s="43"/>
      <c r="Z3406" t="s">
        <v>4761</v>
      </c>
      <c r="AA3406" t="s">
        <v>4762</v>
      </c>
      <c r="AB3406">
        <v>264</v>
      </c>
      <c r="AC3406" t="s">
        <v>4716</v>
      </c>
      <c r="AD3406" t="s">
        <v>27</v>
      </c>
      <c r="AE3406" t="s">
        <v>12162</v>
      </c>
    </row>
    <row r="3407" spans="8:31" hidden="1" x14ac:dyDescent="0.25">
      <c r="H3407" t="s">
        <v>9060</v>
      </c>
      <c r="I3407" t="s">
        <v>9073</v>
      </c>
      <c r="L3407">
        <v>767</v>
      </c>
      <c r="M3407" t="s">
        <v>195</v>
      </c>
      <c r="N3407" t="s">
        <v>9074</v>
      </c>
      <c r="Q3407">
        <v>0</v>
      </c>
      <c r="R3407" t="s">
        <v>98</v>
      </c>
      <c r="S3407" t="s">
        <v>98</v>
      </c>
      <c r="T3407" t="str">
        <f>IF(Transcripts[[#This Row],[List?]]="Y", Transcripts[[#This Row],[RefSeq mRNA ID]]&amp;IF(Transcripts[[#This Row],[Preferred?]]="Y", " (Preferred)", ""), "")</f>
        <v/>
      </c>
      <c r="V3407" s="43" t="s">
        <v>18680</v>
      </c>
      <c r="W3407" s="43" t="e">
        <f t="array" ref="W3407">INDEX(Table6[#Data], MATCH(1, ISNUMBER(SEARCH(Transcripts[[#This Row],[RefSeq mRNA ID]], Table6['#name])), 0), 1)</f>
        <v>#N/A</v>
      </c>
      <c r="X3407" s="43"/>
      <c r="Y3407" s="43"/>
      <c r="Z3407" t="s">
        <v>4746</v>
      </c>
      <c r="AA3407" t="s">
        <v>4747</v>
      </c>
      <c r="AB3407">
        <v>264</v>
      </c>
      <c r="AC3407" t="s">
        <v>4716</v>
      </c>
      <c r="AD3407" t="s">
        <v>27</v>
      </c>
      <c r="AE3407" t="s">
        <v>12163</v>
      </c>
    </row>
    <row r="3408" spans="8:31" hidden="1" x14ac:dyDescent="0.25">
      <c r="H3408" t="s">
        <v>9060</v>
      </c>
      <c r="I3408" t="s">
        <v>9075</v>
      </c>
      <c r="L3408">
        <v>589</v>
      </c>
      <c r="M3408" t="s">
        <v>195</v>
      </c>
      <c r="N3408" t="s">
        <v>9076</v>
      </c>
      <c r="Q3408">
        <v>0</v>
      </c>
      <c r="R3408" t="s">
        <v>98</v>
      </c>
      <c r="S3408" t="s">
        <v>98</v>
      </c>
      <c r="T3408" t="str">
        <f>IF(Transcripts[[#This Row],[List?]]="Y", Transcripts[[#This Row],[RefSeq mRNA ID]]&amp;IF(Transcripts[[#This Row],[Preferred?]]="Y", " (Preferred)", ""), "")</f>
        <v/>
      </c>
      <c r="V3408" s="43" t="s">
        <v>18680</v>
      </c>
      <c r="W3408" s="43" t="e">
        <f t="array" ref="W3408">INDEX(Table6[#Data], MATCH(1, ISNUMBER(SEARCH(Transcripts[[#This Row],[RefSeq mRNA ID]], Table6['#name])), 0), 1)</f>
        <v>#N/A</v>
      </c>
      <c r="X3408" s="43"/>
      <c r="Y3408" s="43"/>
      <c r="Z3408" t="s">
        <v>4766</v>
      </c>
      <c r="AA3408" t="s">
        <v>4767</v>
      </c>
      <c r="AB3408">
        <v>481</v>
      </c>
      <c r="AC3408" t="s">
        <v>4716</v>
      </c>
      <c r="AD3408" t="s">
        <v>27</v>
      </c>
      <c r="AE3408" t="s">
        <v>12164</v>
      </c>
    </row>
    <row r="3409" spans="8:31" hidden="1" x14ac:dyDescent="0.25">
      <c r="H3409" t="s">
        <v>9060</v>
      </c>
      <c r="I3409" t="s">
        <v>9110</v>
      </c>
      <c r="L3409">
        <v>3248</v>
      </c>
      <c r="M3409" t="s">
        <v>212</v>
      </c>
      <c r="N3409" t="s">
        <v>9111</v>
      </c>
      <c r="Q3409">
        <v>0</v>
      </c>
      <c r="R3409" t="s">
        <v>98</v>
      </c>
      <c r="S3409" t="s">
        <v>98</v>
      </c>
      <c r="T3409" t="str">
        <f>IF(Transcripts[[#This Row],[List?]]="Y", Transcripts[[#This Row],[RefSeq mRNA ID]]&amp;IF(Transcripts[[#This Row],[Preferred?]]="Y", " (Preferred)", ""), "")</f>
        <v/>
      </c>
      <c r="V3409" s="43" t="s">
        <v>18680</v>
      </c>
      <c r="W3409" s="43" t="e">
        <f t="array" ref="W3409">INDEX(Table6[#Data], MATCH(1, ISNUMBER(SEARCH(Transcripts[[#This Row],[RefSeq mRNA ID]], Table6['#name])), 0), 1)</f>
        <v>#N/A</v>
      </c>
      <c r="X3409" s="43"/>
      <c r="Y3409" s="43"/>
      <c r="Z3409" t="s">
        <v>4756</v>
      </c>
      <c r="AA3409" t="s">
        <v>4757</v>
      </c>
      <c r="AB3409">
        <v>804</v>
      </c>
      <c r="AC3409" t="s">
        <v>4716</v>
      </c>
      <c r="AD3409" t="s">
        <v>27</v>
      </c>
      <c r="AE3409" t="s">
        <v>12165</v>
      </c>
    </row>
    <row r="3410" spans="8:31" hidden="1" x14ac:dyDescent="0.25">
      <c r="H3410" t="s">
        <v>9060</v>
      </c>
      <c r="I3410" t="s">
        <v>9112</v>
      </c>
      <c r="L3410">
        <v>2621</v>
      </c>
      <c r="M3410" t="s">
        <v>212</v>
      </c>
      <c r="N3410" t="s">
        <v>9113</v>
      </c>
      <c r="Q3410">
        <v>0</v>
      </c>
      <c r="R3410" t="s">
        <v>98</v>
      </c>
      <c r="S3410" t="s">
        <v>98</v>
      </c>
      <c r="T3410" t="str">
        <f>IF(Transcripts[[#This Row],[List?]]="Y", Transcripts[[#This Row],[RefSeq mRNA ID]]&amp;IF(Transcripts[[#This Row],[Preferred?]]="Y", " (Preferred)", ""), "")</f>
        <v/>
      </c>
      <c r="V3410" s="43" t="s">
        <v>18680</v>
      </c>
      <c r="W3410" s="43" t="e">
        <f t="array" ref="W3410">INDEX(Table6[#Data], MATCH(1, ISNUMBER(SEARCH(Transcripts[[#This Row],[RefSeq mRNA ID]], Table6['#name])), 0), 1)</f>
        <v>#N/A</v>
      </c>
      <c r="X3410" s="43"/>
      <c r="Y3410" s="43"/>
      <c r="Z3410" t="s">
        <v>4751</v>
      </c>
      <c r="AA3410" t="s">
        <v>4752</v>
      </c>
      <c r="AB3410">
        <v>1098</v>
      </c>
      <c r="AC3410" t="s">
        <v>4716</v>
      </c>
      <c r="AD3410" t="s">
        <v>27</v>
      </c>
      <c r="AE3410" t="s">
        <v>12166</v>
      </c>
    </row>
    <row r="3411" spans="8:31" hidden="1" x14ac:dyDescent="0.25">
      <c r="H3411" t="s">
        <v>9060</v>
      </c>
      <c r="I3411" t="s">
        <v>9114</v>
      </c>
      <c r="L3411">
        <v>1071</v>
      </c>
      <c r="M3411" t="s">
        <v>212</v>
      </c>
      <c r="N3411" t="s">
        <v>9115</v>
      </c>
      <c r="Q3411">
        <v>0</v>
      </c>
      <c r="R3411" t="s">
        <v>98</v>
      </c>
      <c r="S3411" t="s">
        <v>98</v>
      </c>
      <c r="T3411" t="str">
        <f>IF(Transcripts[[#This Row],[List?]]="Y", Transcripts[[#This Row],[RefSeq mRNA ID]]&amp;IF(Transcripts[[#This Row],[Preferred?]]="Y", " (Preferred)", ""), "")</f>
        <v/>
      </c>
      <c r="V3411" s="43" t="s">
        <v>18680</v>
      </c>
      <c r="W3411" s="43" t="e">
        <f t="array" ref="W3411">INDEX(Table6[#Data], MATCH(1, ISNUMBER(SEARCH(Transcripts[[#This Row],[RefSeq mRNA ID]], Table6['#name])), 0), 1)</f>
        <v>#N/A</v>
      </c>
      <c r="X3411" s="43"/>
      <c r="Y3411" s="43"/>
      <c r="Z3411" t="s">
        <v>4719</v>
      </c>
      <c r="AC3411" t="s">
        <v>4716</v>
      </c>
      <c r="AD3411" t="s">
        <v>27</v>
      </c>
      <c r="AE3411" t="s">
        <v>4719</v>
      </c>
    </row>
    <row r="3412" spans="8:31" hidden="1" x14ac:dyDescent="0.25">
      <c r="H3412" t="s">
        <v>9060</v>
      </c>
      <c r="I3412" t="s">
        <v>9116</v>
      </c>
      <c r="L3412">
        <v>842</v>
      </c>
      <c r="M3412" t="s">
        <v>212</v>
      </c>
      <c r="N3412" t="s">
        <v>9117</v>
      </c>
      <c r="Q3412">
        <v>0</v>
      </c>
      <c r="R3412" t="s">
        <v>98</v>
      </c>
      <c r="S3412" t="s">
        <v>98</v>
      </c>
      <c r="T3412" t="str">
        <f>IF(Transcripts[[#This Row],[List?]]="Y", Transcripts[[#This Row],[RefSeq mRNA ID]]&amp;IF(Transcripts[[#This Row],[Preferred?]]="Y", " (Preferred)", ""), "")</f>
        <v/>
      </c>
      <c r="V3412" s="43" t="s">
        <v>18680</v>
      </c>
      <c r="W3412" s="43" t="e">
        <f t="array" ref="W3412">INDEX(Table6[#Data], MATCH(1, ISNUMBER(SEARCH(Transcripts[[#This Row],[RefSeq mRNA ID]], Table6['#name])), 0), 1)</f>
        <v>#N/A</v>
      </c>
      <c r="X3412" s="43"/>
      <c r="Y3412" s="43"/>
      <c r="Z3412" t="s">
        <v>4773</v>
      </c>
      <c r="AC3412" t="s">
        <v>4716</v>
      </c>
      <c r="AD3412" t="s">
        <v>27</v>
      </c>
      <c r="AE3412" t="s">
        <v>4773</v>
      </c>
    </row>
    <row r="3413" spans="8:31" hidden="1" x14ac:dyDescent="0.25">
      <c r="H3413" t="s">
        <v>9060</v>
      </c>
      <c r="I3413" t="s">
        <v>9118</v>
      </c>
      <c r="L3413">
        <v>636</v>
      </c>
      <c r="M3413" t="s">
        <v>212</v>
      </c>
      <c r="N3413" t="s">
        <v>9119</v>
      </c>
      <c r="Q3413">
        <v>0</v>
      </c>
      <c r="R3413" t="s">
        <v>98</v>
      </c>
      <c r="S3413" t="s">
        <v>98</v>
      </c>
      <c r="T3413" t="str">
        <f>IF(Transcripts[[#This Row],[List?]]="Y", Transcripts[[#This Row],[RefSeq mRNA ID]]&amp;IF(Transcripts[[#This Row],[Preferred?]]="Y", " (Preferred)", ""), "")</f>
        <v/>
      </c>
      <c r="V3413" s="43" t="s">
        <v>18680</v>
      </c>
      <c r="W3413" s="43" t="e">
        <f t="array" ref="W3413">INDEX(Table6[#Data], MATCH(1, ISNUMBER(SEARCH(Transcripts[[#This Row],[RefSeq mRNA ID]], Table6['#name])), 0), 1)</f>
        <v>#N/A</v>
      </c>
      <c r="X3413" s="43"/>
      <c r="Y3413" s="43"/>
      <c r="Z3413" t="s">
        <v>4782</v>
      </c>
      <c r="AC3413" t="s">
        <v>4716</v>
      </c>
      <c r="AD3413" t="s">
        <v>27</v>
      </c>
      <c r="AE3413" t="s">
        <v>4782</v>
      </c>
    </row>
    <row r="3414" spans="8:31" hidden="1" x14ac:dyDescent="0.25">
      <c r="H3414" t="s">
        <v>9060</v>
      </c>
      <c r="I3414" t="s">
        <v>9120</v>
      </c>
      <c r="L3414">
        <v>600</v>
      </c>
      <c r="M3414" t="s">
        <v>212</v>
      </c>
      <c r="N3414" t="s">
        <v>9121</v>
      </c>
      <c r="Q3414">
        <v>0</v>
      </c>
      <c r="R3414" t="s">
        <v>98</v>
      </c>
      <c r="S3414" t="s">
        <v>98</v>
      </c>
      <c r="T3414" t="str">
        <f>IF(Transcripts[[#This Row],[List?]]="Y", Transcripts[[#This Row],[RefSeq mRNA ID]]&amp;IF(Transcripts[[#This Row],[Preferred?]]="Y", " (Preferred)", ""), "")</f>
        <v/>
      </c>
      <c r="V3414" s="43" t="s">
        <v>18680</v>
      </c>
      <c r="W3414" s="43" t="e">
        <f t="array" ref="W3414">INDEX(Table6[#Data], MATCH(1, ISNUMBER(SEARCH(Transcripts[[#This Row],[RefSeq mRNA ID]], Table6['#name])), 0), 1)</f>
        <v>#N/A</v>
      </c>
      <c r="X3414" s="43"/>
      <c r="Y3414" s="43"/>
      <c r="Z3414" t="s">
        <v>4779</v>
      </c>
      <c r="AC3414" t="s">
        <v>4716</v>
      </c>
      <c r="AD3414" t="s">
        <v>27</v>
      </c>
      <c r="AE3414" t="s">
        <v>4779</v>
      </c>
    </row>
    <row r="3415" spans="8:31" hidden="1" x14ac:dyDescent="0.25">
      <c r="H3415" t="s">
        <v>9060</v>
      </c>
      <c r="I3415" t="s">
        <v>9122</v>
      </c>
      <c r="L3415">
        <v>567</v>
      </c>
      <c r="M3415" t="s">
        <v>212</v>
      </c>
      <c r="N3415" t="s">
        <v>9123</v>
      </c>
      <c r="Q3415">
        <v>0</v>
      </c>
      <c r="R3415" t="s">
        <v>98</v>
      </c>
      <c r="S3415" t="s">
        <v>98</v>
      </c>
      <c r="T3415" t="str">
        <f>IF(Transcripts[[#This Row],[List?]]="Y", Transcripts[[#This Row],[RefSeq mRNA ID]]&amp;IF(Transcripts[[#This Row],[Preferred?]]="Y", " (Preferred)", ""), "")</f>
        <v/>
      </c>
      <c r="V3415" s="43" t="s">
        <v>18680</v>
      </c>
      <c r="W3415" s="43" t="e">
        <f t="array" ref="W3415">INDEX(Table6[#Data], MATCH(1, ISNUMBER(SEARCH(Transcripts[[#This Row],[RefSeq mRNA ID]], Table6['#name])), 0), 1)</f>
        <v>#N/A</v>
      </c>
      <c r="X3415" s="43"/>
      <c r="Y3415" s="43"/>
      <c r="Z3415" t="s">
        <v>4776</v>
      </c>
      <c r="AC3415" t="s">
        <v>4716</v>
      </c>
      <c r="AD3415" t="s">
        <v>27</v>
      </c>
      <c r="AE3415" t="s">
        <v>4776</v>
      </c>
    </row>
    <row r="3416" spans="8:31" hidden="1" x14ac:dyDescent="0.25">
      <c r="H3416" t="s">
        <v>9060</v>
      </c>
      <c r="I3416" t="s">
        <v>9124</v>
      </c>
      <c r="L3416">
        <v>555</v>
      </c>
      <c r="M3416" t="s">
        <v>212</v>
      </c>
      <c r="N3416" t="s">
        <v>9125</v>
      </c>
      <c r="Q3416">
        <v>0</v>
      </c>
      <c r="R3416" t="s">
        <v>98</v>
      </c>
      <c r="S3416" t="s">
        <v>98</v>
      </c>
      <c r="T3416" t="str">
        <f>IF(Transcripts[[#This Row],[List?]]="Y", Transcripts[[#This Row],[RefSeq mRNA ID]]&amp;IF(Transcripts[[#This Row],[Preferred?]]="Y", " (Preferred)", ""), "")</f>
        <v/>
      </c>
      <c r="V3416" s="43" t="s">
        <v>18680</v>
      </c>
      <c r="W3416" s="43" t="e">
        <f t="array" ref="W3416">INDEX(Table6[#Data], MATCH(1, ISNUMBER(SEARCH(Transcripts[[#This Row],[RefSeq mRNA ID]], Table6['#name])), 0), 1)</f>
        <v>#N/A</v>
      </c>
      <c r="X3416" s="43"/>
      <c r="Y3416" s="43"/>
      <c r="Z3416" t="s">
        <v>4770</v>
      </c>
      <c r="AC3416" t="s">
        <v>4716</v>
      </c>
      <c r="AD3416" t="s">
        <v>27</v>
      </c>
      <c r="AE3416" t="s">
        <v>4770</v>
      </c>
    </row>
    <row r="3417" spans="8:31" hidden="1" x14ac:dyDescent="0.25">
      <c r="H3417" t="s">
        <v>9060</v>
      </c>
      <c r="I3417" t="s">
        <v>9126</v>
      </c>
      <c r="L3417">
        <v>553</v>
      </c>
      <c r="M3417" t="s">
        <v>212</v>
      </c>
      <c r="N3417" t="s">
        <v>9127</v>
      </c>
      <c r="Q3417">
        <v>0</v>
      </c>
      <c r="R3417" t="s">
        <v>98</v>
      </c>
      <c r="S3417" t="s">
        <v>98</v>
      </c>
      <c r="T3417" t="str">
        <f>IF(Transcripts[[#This Row],[List?]]="Y", Transcripts[[#This Row],[RefSeq mRNA ID]]&amp;IF(Transcripts[[#This Row],[Preferred?]]="Y", " (Preferred)", ""), "")</f>
        <v/>
      </c>
      <c r="V3417" s="43" t="s">
        <v>18680</v>
      </c>
      <c r="W3417" s="43" t="e">
        <f t="array" ref="W3417">INDEX(Table6[#Data], MATCH(1, ISNUMBER(SEARCH(Transcripts[[#This Row],[RefSeq mRNA ID]], Table6['#name])), 0), 1)</f>
        <v>#N/A</v>
      </c>
      <c r="X3417" s="43"/>
      <c r="Y3417" s="43"/>
      <c r="Z3417" t="s">
        <v>1222</v>
      </c>
      <c r="AA3417" t="s">
        <v>1223</v>
      </c>
      <c r="AB3417">
        <v>681</v>
      </c>
      <c r="AC3417" t="s">
        <v>1216</v>
      </c>
      <c r="AD3417" t="s">
        <v>27</v>
      </c>
      <c r="AE3417" t="s">
        <v>12167</v>
      </c>
    </row>
    <row r="3418" spans="8:31" hidden="1" x14ac:dyDescent="0.25">
      <c r="H3418" t="s">
        <v>9060</v>
      </c>
      <c r="I3418" t="s">
        <v>9128</v>
      </c>
      <c r="L3418">
        <v>482</v>
      </c>
      <c r="M3418" t="s">
        <v>212</v>
      </c>
      <c r="N3418" t="s">
        <v>9129</v>
      </c>
      <c r="Q3418">
        <v>0</v>
      </c>
      <c r="R3418" t="s">
        <v>98</v>
      </c>
      <c r="S3418" t="s">
        <v>98</v>
      </c>
      <c r="T3418" t="str">
        <f>IF(Transcripts[[#This Row],[List?]]="Y", Transcripts[[#This Row],[RefSeq mRNA ID]]&amp;IF(Transcripts[[#This Row],[Preferred?]]="Y", " (Preferred)", ""), "")</f>
        <v/>
      </c>
      <c r="V3418" s="43" t="s">
        <v>18680</v>
      </c>
      <c r="W3418" s="43" t="e">
        <f t="array" ref="W3418">INDEX(Table6[#Data], MATCH(1, ISNUMBER(SEARCH(Transcripts[[#This Row],[RefSeq mRNA ID]], Table6['#name])), 0), 1)</f>
        <v>#N/A</v>
      </c>
      <c r="X3418" s="43"/>
      <c r="Y3418" s="43"/>
      <c r="Z3418" t="s">
        <v>1227</v>
      </c>
      <c r="AA3418" t="s">
        <v>1228</v>
      </c>
      <c r="AB3418">
        <v>776</v>
      </c>
      <c r="AC3418" t="s">
        <v>1216</v>
      </c>
      <c r="AD3418" t="s">
        <v>27</v>
      </c>
      <c r="AE3418" t="s">
        <v>12168</v>
      </c>
    </row>
    <row r="3419" spans="8:31" hidden="1" x14ac:dyDescent="0.25">
      <c r="H3419" t="s">
        <v>9060</v>
      </c>
      <c r="I3419" t="s">
        <v>9130</v>
      </c>
      <c r="L3419">
        <v>422</v>
      </c>
      <c r="M3419" t="s">
        <v>212</v>
      </c>
      <c r="N3419" t="s">
        <v>9131</v>
      </c>
      <c r="Q3419">
        <v>0</v>
      </c>
      <c r="R3419" t="s">
        <v>98</v>
      </c>
      <c r="S3419" t="s">
        <v>98</v>
      </c>
      <c r="T3419" t="str">
        <f>IF(Transcripts[[#This Row],[List?]]="Y", Transcripts[[#This Row],[RefSeq mRNA ID]]&amp;IF(Transcripts[[#This Row],[Preferred?]]="Y", " (Preferred)", ""), "")</f>
        <v/>
      </c>
      <c r="V3419" s="43" t="s">
        <v>18680</v>
      </c>
      <c r="W3419" s="43" t="e">
        <f t="array" ref="W3419">INDEX(Table6[#Data], MATCH(1, ISNUMBER(SEARCH(Transcripts[[#This Row],[RefSeq mRNA ID]], Table6['#name])), 0), 1)</f>
        <v>#N/A</v>
      </c>
      <c r="X3419" s="43"/>
      <c r="Y3419" s="43"/>
      <c r="Z3419" t="s">
        <v>1233</v>
      </c>
      <c r="AA3419" t="s">
        <v>1234</v>
      </c>
      <c r="AB3419">
        <v>567</v>
      </c>
      <c r="AC3419" t="s">
        <v>1216</v>
      </c>
      <c r="AD3419" t="s">
        <v>27</v>
      </c>
      <c r="AE3419" t="s">
        <v>12169</v>
      </c>
    </row>
    <row r="3420" spans="8:31" hidden="1" x14ac:dyDescent="0.25">
      <c r="H3420" t="s">
        <v>9132</v>
      </c>
      <c r="I3420" t="s">
        <v>9138</v>
      </c>
      <c r="J3420" t="s">
        <v>9139</v>
      </c>
      <c r="L3420">
        <v>4566</v>
      </c>
      <c r="M3420" t="s">
        <v>27</v>
      </c>
      <c r="N3420" t="s">
        <v>9140</v>
      </c>
      <c r="P3420" t="s">
        <v>9141</v>
      </c>
      <c r="Q3420">
        <v>2295</v>
      </c>
      <c r="R3420" t="s">
        <v>98</v>
      </c>
      <c r="S3420" t="s">
        <v>98</v>
      </c>
      <c r="T3420" t="str">
        <f>IF(Transcripts[[#This Row],[List?]]="Y", Transcripts[[#This Row],[RefSeq mRNA ID]]&amp;IF(Transcripts[[#This Row],[Preferred?]]="Y", " (Preferred)", ""), "")</f>
        <v/>
      </c>
      <c r="V3420" s="43" t="s">
        <v>18681</v>
      </c>
      <c r="W3420" s="43" t="e">
        <f t="array" ref="W3420">INDEX(Table6[#Data], MATCH(1, ISNUMBER(SEARCH(Transcripts[[#This Row],[RefSeq mRNA ID]], Table6['#name])), 0), 1)</f>
        <v>#N/A</v>
      </c>
      <c r="X3420" s="43"/>
      <c r="Y3420" s="43"/>
    </row>
    <row r="3421" spans="8:31" hidden="1" x14ac:dyDescent="0.25">
      <c r="H3421" t="s">
        <v>9132</v>
      </c>
      <c r="I3421" t="s">
        <v>9142</v>
      </c>
      <c r="J3421" t="s">
        <v>9143</v>
      </c>
      <c r="K3421" t="s">
        <v>20036</v>
      </c>
      <c r="L3421">
        <v>4400</v>
      </c>
      <c r="M3421" t="s">
        <v>27</v>
      </c>
      <c r="N3421" t="s">
        <v>9144</v>
      </c>
      <c r="O3421" t="s">
        <v>9145</v>
      </c>
      <c r="P3421" t="s">
        <v>9141</v>
      </c>
      <c r="Q3421">
        <v>2295</v>
      </c>
      <c r="R3421" t="s">
        <v>97</v>
      </c>
      <c r="S3421" t="s">
        <v>97</v>
      </c>
      <c r="T3421" t="str">
        <f>IF(Transcripts[[#This Row],[List?]]="Y", Transcripts[[#This Row],[RefSeq mRNA ID]]&amp;IF(Transcripts[[#This Row],[Preferred?]]="Y", " (Preferred)", ""), "")</f>
        <v>NM_000369.2 (Preferred)</v>
      </c>
      <c r="V3421" s="43" t="s">
        <v>18681</v>
      </c>
      <c r="W3421" s="43" t="e">
        <f t="array" ref="W3421">INDEX(Table6[#Data], MATCH(1, ISNUMBER(SEARCH(Transcripts[[#This Row],[RefSeq mRNA ID]], Table6['#name])), 0), 1)</f>
        <v>#N/A</v>
      </c>
      <c r="X3421" s="43"/>
      <c r="Y3421" s="43"/>
    </row>
    <row r="3422" spans="8:31" hidden="1" x14ac:dyDescent="0.25">
      <c r="H3422" t="s">
        <v>9132</v>
      </c>
      <c r="I3422" t="s">
        <v>9153</v>
      </c>
      <c r="J3422" t="s">
        <v>9154</v>
      </c>
      <c r="K3422" t="s">
        <v>20035</v>
      </c>
      <c r="L3422">
        <v>1089</v>
      </c>
      <c r="M3422" t="s">
        <v>27</v>
      </c>
      <c r="N3422" t="s">
        <v>9155</v>
      </c>
      <c r="P3422" t="s">
        <v>9156</v>
      </c>
      <c r="Q3422">
        <v>825</v>
      </c>
      <c r="R3422" t="s">
        <v>98</v>
      </c>
      <c r="S3422" t="s">
        <v>97</v>
      </c>
      <c r="T3422" t="str">
        <f>IF(Transcripts[[#This Row],[List?]]="Y", Transcripts[[#This Row],[RefSeq mRNA ID]]&amp;IF(Transcripts[[#This Row],[Preferred?]]="Y", " (Preferred)", ""), "")</f>
        <v>NM_001142626.2</v>
      </c>
      <c r="V3422" s="43" t="s">
        <v>18681</v>
      </c>
      <c r="W3422" s="43" t="e">
        <f t="array" ref="W3422">INDEX(Table6[#Data], MATCH(1, ISNUMBER(SEARCH(Transcripts[[#This Row],[RefSeq mRNA ID]], Table6['#name])), 0), 1)</f>
        <v>#N/A</v>
      </c>
      <c r="X3422" s="43"/>
      <c r="Y3422" s="43"/>
    </row>
    <row r="3423" spans="8:31" hidden="1" x14ac:dyDescent="0.25">
      <c r="H3423" t="s">
        <v>9132</v>
      </c>
      <c r="I3423" t="s">
        <v>9146</v>
      </c>
      <c r="J3423" t="s">
        <v>9147</v>
      </c>
      <c r="K3423" t="s">
        <v>20034</v>
      </c>
      <c r="L3423">
        <v>1281</v>
      </c>
      <c r="M3423" t="s">
        <v>27</v>
      </c>
      <c r="N3423" t="s">
        <v>9148</v>
      </c>
      <c r="P3423" t="s">
        <v>9149</v>
      </c>
      <c r="Q3423">
        <v>762</v>
      </c>
      <c r="R3423" t="s">
        <v>98</v>
      </c>
      <c r="S3423" t="s">
        <v>97</v>
      </c>
      <c r="T3423" t="str">
        <f>IF(Transcripts[[#This Row],[List?]]="Y", Transcripts[[#This Row],[RefSeq mRNA ID]]&amp;IF(Transcripts[[#This Row],[Preferred?]]="Y", " (Preferred)", ""), "")</f>
        <v>NM_001018036.2</v>
      </c>
      <c r="V3423" s="43" t="s">
        <v>18681</v>
      </c>
      <c r="W3423" s="43" t="e">
        <f t="array" ref="W3423">INDEX(Table6[#Data], MATCH(1, ISNUMBER(SEARCH(Transcripts[[#This Row],[RefSeq mRNA ID]], Table6['#name])), 0), 1)</f>
        <v>#N/A</v>
      </c>
      <c r="X3423" s="43"/>
      <c r="Y3423" s="43"/>
    </row>
    <row r="3424" spans="8:31" hidden="1" x14ac:dyDescent="0.25">
      <c r="H3424" t="s">
        <v>9132</v>
      </c>
      <c r="I3424" t="s">
        <v>9150</v>
      </c>
      <c r="J3424" t="s">
        <v>9151</v>
      </c>
      <c r="L3424">
        <v>1184</v>
      </c>
      <c r="M3424" t="s">
        <v>27</v>
      </c>
      <c r="N3424" t="s">
        <v>9152</v>
      </c>
      <c r="Q3424">
        <v>696</v>
      </c>
      <c r="R3424" t="s">
        <v>98</v>
      </c>
      <c r="S3424" t="s">
        <v>98</v>
      </c>
      <c r="T3424" t="str">
        <f>IF(Transcripts[[#This Row],[List?]]="Y", Transcripts[[#This Row],[RefSeq mRNA ID]]&amp;IF(Transcripts[[#This Row],[Preferred?]]="Y", " (Preferred)", ""), "")</f>
        <v/>
      </c>
      <c r="V3424" s="43" t="s">
        <v>18681</v>
      </c>
      <c r="W3424" s="43" t="e">
        <f t="array" ref="W3424">INDEX(Table6[#Data], MATCH(1, ISNUMBER(SEARCH(Transcripts[[#This Row],[RefSeq mRNA ID]], Table6['#name])), 0), 1)</f>
        <v>#N/A</v>
      </c>
      <c r="X3424" s="43"/>
      <c r="Y3424" s="43"/>
    </row>
    <row r="3425" spans="8:25" hidden="1" x14ac:dyDescent="0.25">
      <c r="H3425" t="s">
        <v>9132</v>
      </c>
      <c r="I3425" t="s">
        <v>9133</v>
      </c>
      <c r="J3425" t="s">
        <v>9134</v>
      </c>
      <c r="L3425">
        <v>557</v>
      </c>
      <c r="M3425" t="s">
        <v>189</v>
      </c>
      <c r="N3425" t="s">
        <v>9135</v>
      </c>
      <c r="Q3425">
        <v>339</v>
      </c>
      <c r="R3425" t="s">
        <v>98</v>
      </c>
      <c r="S3425" t="s">
        <v>98</v>
      </c>
      <c r="T3425" t="str">
        <f>IF(Transcripts[[#This Row],[List?]]="Y", Transcripts[[#This Row],[RefSeq mRNA ID]]&amp;IF(Transcripts[[#This Row],[Preferred?]]="Y", " (Preferred)", ""), "")</f>
        <v/>
      </c>
      <c r="V3425" s="43" t="s">
        <v>18681</v>
      </c>
      <c r="W3425" s="43" t="e">
        <f t="array" ref="W3425">INDEX(Table6[#Data], MATCH(1, ISNUMBER(SEARCH(Transcripts[[#This Row],[RefSeq mRNA ID]], Table6['#name])), 0), 1)</f>
        <v>#N/A</v>
      </c>
      <c r="X3425" s="43"/>
      <c r="Y3425" s="43"/>
    </row>
    <row r="3426" spans="8:25" hidden="1" x14ac:dyDescent="0.25">
      <c r="H3426" t="s">
        <v>9132</v>
      </c>
      <c r="I3426" t="s">
        <v>9136</v>
      </c>
      <c r="L3426">
        <v>633</v>
      </c>
      <c r="M3426" t="s">
        <v>195</v>
      </c>
      <c r="N3426" t="s">
        <v>9137</v>
      </c>
      <c r="Q3426">
        <v>0</v>
      </c>
      <c r="R3426" t="s">
        <v>98</v>
      </c>
      <c r="S3426" t="s">
        <v>98</v>
      </c>
      <c r="T3426" t="str">
        <f>IF(Transcripts[[#This Row],[List?]]="Y", Transcripts[[#This Row],[RefSeq mRNA ID]]&amp;IF(Transcripts[[#This Row],[Preferred?]]="Y", " (Preferred)", ""), "")</f>
        <v/>
      </c>
      <c r="V3426" s="43" t="s">
        <v>18681</v>
      </c>
      <c r="W3426" s="43" t="e">
        <f t="array" ref="W3426">INDEX(Table6[#Data], MATCH(1, ISNUMBER(SEARCH(Transcripts[[#This Row],[RefSeq mRNA ID]], Table6['#name])), 0), 1)</f>
        <v>#N/A</v>
      </c>
      <c r="X3426" s="43"/>
      <c r="Y3426" s="43"/>
    </row>
    <row r="3427" spans="8:25" hidden="1" x14ac:dyDescent="0.25">
      <c r="H3427" t="s">
        <v>9132</v>
      </c>
      <c r="I3427" t="s">
        <v>9157</v>
      </c>
      <c r="L3427">
        <v>562</v>
      </c>
      <c r="M3427" t="s">
        <v>212</v>
      </c>
      <c r="N3427" t="s">
        <v>9158</v>
      </c>
      <c r="Q3427">
        <v>0</v>
      </c>
      <c r="R3427" t="s">
        <v>98</v>
      </c>
      <c r="S3427" t="s">
        <v>98</v>
      </c>
      <c r="T3427" t="str">
        <f>IF(Transcripts[[#This Row],[List?]]="Y", Transcripts[[#This Row],[RefSeq mRNA ID]]&amp;IF(Transcripts[[#This Row],[Preferred?]]="Y", " (Preferred)", ""), "")</f>
        <v/>
      </c>
      <c r="V3427" s="43" t="s">
        <v>18681</v>
      </c>
      <c r="W3427" s="43" t="e">
        <f t="array" ref="W3427">INDEX(Table6[#Data], MATCH(1, ISNUMBER(SEARCH(Transcripts[[#This Row],[RefSeq mRNA ID]], Table6['#name])), 0), 1)</f>
        <v>#N/A</v>
      </c>
      <c r="X3427" s="43"/>
      <c r="Y3427" s="43"/>
    </row>
    <row r="3428" spans="8:25" hidden="1" x14ac:dyDescent="0.25">
      <c r="H3428" t="s">
        <v>9132</v>
      </c>
      <c r="I3428" t="s">
        <v>9159</v>
      </c>
      <c r="L3428">
        <v>333</v>
      </c>
      <c r="M3428" t="s">
        <v>212</v>
      </c>
      <c r="N3428" t="s">
        <v>9160</v>
      </c>
      <c r="Q3428">
        <v>0</v>
      </c>
      <c r="R3428" t="s">
        <v>98</v>
      </c>
      <c r="S3428" t="s">
        <v>98</v>
      </c>
      <c r="T3428" t="str">
        <f>IF(Transcripts[[#This Row],[List?]]="Y", Transcripts[[#This Row],[RefSeq mRNA ID]]&amp;IF(Transcripts[[#This Row],[Preferred?]]="Y", " (Preferred)", ""), "")</f>
        <v/>
      </c>
      <c r="V3428" s="43" t="s">
        <v>18681</v>
      </c>
      <c r="W3428" s="43" t="e">
        <f t="array" ref="W3428">INDEX(Table6[#Data], MATCH(1, ISNUMBER(SEARCH(Transcripts[[#This Row],[RefSeq mRNA ID]], Table6['#name])), 0), 1)</f>
        <v>#N/A</v>
      </c>
      <c r="X3428" s="43"/>
      <c r="Y3428" s="43"/>
    </row>
    <row r="3429" spans="8:25" hidden="1" x14ac:dyDescent="0.25">
      <c r="H3429" t="s">
        <v>9161</v>
      </c>
      <c r="I3429" t="s">
        <v>9162</v>
      </c>
      <c r="J3429" t="s">
        <v>9163</v>
      </c>
      <c r="K3429" t="s">
        <v>20242</v>
      </c>
      <c r="L3429">
        <v>1551</v>
      </c>
      <c r="M3429" t="s">
        <v>27</v>
      </c>
      <c r="N3429" t="s">
        <v>9164</v>
      </c>
      <c r="P3429" t="s">
        <v>9165</v>
      </c>
      <c r="Q3429">
        <v>1353</v>
      </c>
      <c r="R3429" t="s">
        <v>97</v>
      </c>
      <c r="S3429" t="s">
        <v>97</v>
      </c>
      <c r="T3429" t="str">
        <f>IF(Transcripts[[#This Row],[List?]]="Y", Transcripts[[#This Row],[RefSeq mRNA ID]]&amp;IF(Transcripts[[#This Row],[Preferred?]]="Y", " (Preferred)", ""), "")</f>
        <v>NM_006001.3 (Preferred)</v>
      </c>
      <c r="V3429" s="43" t="s">
        <v>18682</v>
      </c>
      <c r="W3429" s="43" t="e">
        <f t="array" ref="W3429">INDEX(Table6[#Data], MATCH(1, ISNUMBER(SEARCH(Transcripts[[#This Row],[RefSeq mRNA ID]], Table6['#name])), 0), 1)</f>
        <v>#N/A</v>
      </c>
      <c r="X3429" s="43"/>
      <c r="Y3429" s="43"/>
    </row>
    <row r="3430" spans="8:25" hidden="1" x14ac:dyDescent="0.25">
      <c r="H3430" t="s">
        <v>9166</v>
      </c>
      <c r="I3430" t="s">
        <v>9179</v>
      </c>
      <c r="J3430" t="s">
        <v>9180</v>
      </c>
      <c r="K3430" t="s">
        <v>20040</v>
      </c>
      <c r="L3430">
        <v>962</v>
      </c>
      <c r="M3430" t="s">
        <v>27</v>
      </c>
      <c r="N3430" t="s">
        <v>9181</v>
      </c>
      <c r="P3430" t="s">
        <v>9182</v>
      </c>
      <c r="Q3430">
        <v>723</v>
      </c>
      <c r="R3430" t="s">
        <v>97</v>
      </c>
      <c r="S3430" t="s">
        <v>97</v>
      </c>
      <c r="T3430" t="str">
        <f>IF(Transcripts[[#This Row],[List?]]="Y", Transcripts[[#This Row],[RefSeq mRNA ID]]&amp;IF(Transcripts[[#This Row],[Preferred?]]="Y", " (Preferred)", ""), "")</f>
        <v>NM_006758.2 (Preferred)</v>
      </c>
      <c r="V3430" s="43" t="s">
        <v>18683</v>
      </c>
      <c r="W3430" s="43" t="e">
        <f t="array" ref="W3430">INDEX(Table6[#Data], MATCH(1, ISNUMBER(SEARCH(Transcripts[[#This Row],[RefSeq mRNA ID]], Table6['#name])), 0), 1)</f>
        <v>#N/A</v>
      </c>
      <c r="X3430" s="43"/>
      <c r="Y3430" s="43"/>
    </row>
    <row r="3431" spans="8:25" hidden="1" x14ac:dyDescent="0.25">
      <c r="H3431" t="s">
        <v>9166</v>
      </c>
      <c r="I3431" t="s">
        <v>9183</v>
      </c>
      <c r="J3431" t="s">
        <v>9184</v>
      </c>
      <c r="K3431" t="s">
        <v>20039</v>
      </c>
      <c r="L3431">
        <v>940</v>
      </c>
      <c r="M3431" t="s">
        <v>27</v>
      </c>
      <c r="N3431" t="s">
        <v>9185</v>
      </c>
      <c r="P3431" t="s">
        <v>9186</v>
      </c>
      <c r="Q3431">
        <v>723</v>
      </c>
      <c r="R3431" t="s">
        <v>98</v>
      </c>
      <c r="S3431" t="s">
        <v>97</v>
      </c>
      <c r="T3431" t="str">
        <f>IF(Transcripts[[#This Row],[List?]]="Y", Transcripts[[#This Row],[RefSeq mRNA ID]]&amp;IF(Transcripts[[#This Row],[Preferred?]]="Y", " (Preferred)", ""), "")</f>
        <v>NM_001025203.1</v>
      </c>
      <c r="V3431" s="43" t="s">
        <v>18683</v>
      </c>
      <c r="W3431" s="43" t="e">
        <f t="array" ref="W3431">INDEX(Table6[#Data], MATCH(1, ISNUMBER(SEARCH(Transcripts[[#This Row],[RefSeq mRNA ID]], Table6['#name])), 0), 1)</f>
        <v>#N/A</v>
      </c>
      <c r="X3431" s="43"/>
      <c r="Y3431" s="43"/>
    </row>
    <row r="3432" spans="8:25" hidden="1" x14ac:dyDescent="0.25">
      <c r="H3432" t="s">
        <v>9166</v>
      </c>
      <c r="I3432" t="s">
        <v>9172</v>
      </c>
      <c r="J3432" t="s">
        <v>9173</v>
      </c>
      <c r="L3432">
        <v>1675</v>
      </c>
      <c r="M3432" t="s">
        <v>27</v>
      </c>
      <c r="N3432" t="s">
        <v>9174</v>
      </c>
      <c r="P3432" t="s">
        <v>9175</v>
      </c>
      <c r="Q3432">
        <v>504</v>
      </c>
      <c r="R3432" t="s">
        <v>98</v>
      </c>
      <c r="S3432" t="s">
        <v>98</v>
      </c>
      <c r="T3432" t="str">
        <f>IF(Transcripts[[#This Row],[List?]]="Y", Transcripts[[#This Row],[RefSeq mRNA ID]]&amp;IF(Transcripts[[#This Row],[Preferred?]]="Y", " (Preferred)", ""), "")</f>
        <v/>
      </c>
      <c r="V3432" s="43" t="s">
        <v>18683</v>
      </c>
      <c r="W3432" s="43" t="e">
        <f t="array" ref="W3432">INDEX(Table6[#Data], MATCH(1, ISNUMBER(SEARCH(Transcripts[[#This Row],[RefSeq mRNA ID]], Table6['#name])), 0), 1)</f>
        <v>#N/A</v>
      </c>
      <c r="X3432" s="43"/>
      <c r="Y3432" s="43"/>
    </row>
    <row r="3433" spans="8:25" hidden="1" x14ac:dyDescent="0.25">
      <c r="H3433" t="s">
        <v>9166</v>
      </c>
      <c r="I3433" t="s">
        <v>9176</v>
      </c>
      <c r="J3433" t="s">
        <v>9177</v>
      </c>
      <c r="K3433" t="s">
        <v>20038</v>
      </c>
      <c r="L3433">
        <v>1019</v>
      </c>
      <c r="M3433" t="s">
        <v>27</v>
      </c>
      <c r="N3433" t="s">
        <v>9178</v>
      </c>
      <c r="P3433" t="s">
        <v>9175</v>
      </c>
      <c r="Q3433">
        <v>504</v>
      </c>
      <c r="R3433" t="s">
        <v>98</v>
      </c>
      <c r="S3433" t="s">
        <v>97</v>
      </c>
      <c r="T3433" t="str">
        <f>IF(Transcripts[[#This Row],[List?]]="Y", Transcripts[[#This Row],[RefSeq mRNA ID]]&amp;IF(Transcripts[[#This Row],[Preferred?]]="Y", " (Preferred)", ""), "")</f>
        <v>NM_001025204.1</v>
      </c>
      <c r="V3433" s="43" t="s">
        <v>18683</v>
      </c>
      <c r="W3433" s="43" t="e">
        <f t="array" ref="W3433">INDEX(Table6[#Data], MATCH(1, ISNUMBER(SEARCH(Transcripts[[#This Row],[RefSeq mRNA ID]], Table6['#name])), 0), 1)</f>
        <v>#N/A</v>
      </c>
      <c r="X3433" s="43"/>
      <c r="Y3433" s="43"/>
    </row>
    <row r="3434" spans="8:25" hidden="1" x14ac:dyDescent="0.25">
      <c r="H3434" t="s">
        <v>9166</v>
      </c>
      <c r="I3434" t="s">
        <v>9167</v>
      </c>
      <c r="J3434" t="s">
        <v>9168</v>
      </c>
      <c r="L3434">
        <v>966</v>
      </c>
      <c r="M3434" t="s">
        <v>189</v>
      </c>
      <c r="N3434" t="s">
        <v>9169</v>
      </c>
      <c r="P3434" t="s">
        <v>100</v>
      </c>
      <c r="Q3434">
        <v>228</v>
      </c>
      <c r="R3434" t="s">
        <v>98</v>
      </c>
      <c r="S3434" t="s">
        <v>98</v>
      </c>
      <c r="T3434" t="str">
        <f>IF(Transcripts[[#This Row],[List?]]="Y", Transcripts[[#This Row],[RefSeq mRNA ID]]&amp;IF(Transcripts[[#This Row],[Preferred?]]="Y", " (Preferred)", ""), "")</f>
        <v/>
      </c>
      <c r="V3434" s="43" t="s">
        <v>18683</v>
      </c>
      <c r="W3434" s="43" t="e">
        <f t="array" ref="W3434">INDEX(Table6[#Data], MATCH(1, ISNUMBER(SEARCH(Transcripts[[#This Row],[RefSeq mRNA ID]], Table6['#name])), 0), 1)</f>
        <v>#N/A</v>
      </c>
      <c r="X3434" s="43"/>
      <c r="Y3434" s="43"/>
    </row>
    <row r="3435" spans="8:25" hidden="1" x14ac:dyDescent="0.25">
      <c r="H3435" t="s">
        <v>9166</v>
      </c>
      <c r="I3435" t="s">
        <v>9170</v>
      </c>
      <c r="L3435">
        <v>682</v>
      </c>
      <c r="M3435" t="s">
        <v>195</v>
      </c>
      <c r="N3435" t="s">
        <v>9171</v>
      </c>
      <c r="P3435" t="s">
        <v>100</v>
      </c>
      <c r="Q3435">
        <v>0</v>
      </c>
      <c r="R3435" t="s">
        <v>98</v>
      </c>
      <c r="S3435" t="s">
        <v>98</v>
      </c>
      <c r="T3435" t="str">
        <f>IF(Transcripts[[#This Row],[List?]]="Y", Transcripts[[#This Row],[RefSeq mRNA ID]]&amp;IF(Transcripts[[#This Row],[Preferred?]]="Y", " (Preferred)", ""), "")</f>
        <v/>
      </c>
      <c r="V3435" s="43" t="s">
        <v>18683</v>
      </c>
      <c r="W3435" s="43" t="e">
        <f t="array" ref="W3435">INDEX(Table6[#Data], MATCH(1, ISNUMBER(SEARCH(Transcripts[[#This Row],[RefSeq mRNA ID]], Table6['#name])), 0), 1)</f>
        <v>#N/A</v>
      </c>
      <c r="X3435" s="43"/>
      <c r="Y3435" s="43"/>
    </row>
    <row r="3436" spans="8:25" hidden="1" x14ac:dyDescent="0.25">
      <c r="H3436" t="s">
        <v>9166</v>
      </c>
      <c r="I3436" t="s">
        <v>9187</v>
      </c>
      <c r="L3436">
        <v>4694</v>
      </c>
      <c r="M3436" t="s">
        <v>212</v>
      </c>
      <c r="N3436" t="s">
        <v>9188</v>
      </c>
      <c r="P3436" t="s">
        <v>100</v>
      </c>
      <c r="Q3436" s="43">
        <v>0</v>
      </c>
      <c r="R3436" t="s">
        <v>98</v>
      </c>
      <c r="S3436" s="43" t="s">
        <v>98</v>
      </c>
      <c r="T3436" t="str">
        <f>IF(Transcripts[[#This Row],[List?]]="Y", Transcripts[[#This Row],[RefSeq mRNA ID]]&amp;IF(Transcripts[[#This Row],[Preferred?]]="Y", " (Preferred)", ""), "")</f>
        <v/>
      </c>
      <c r="V3436" s="43" t="s">
        <v>18683</v>
      </c>
      <c r="W3436" s="43" t="e">
        <f t="array" ref="W3436">INDEX(Table6[#Data], MATCH(1, ISNUMBER(SEARCH(Transcripts[[#This Row],[RefSeq mRNA ID]], Table6['#name])), 0), 1)</f>
        <v>#N/A</v>
      </c>
      <c r="X3436" s="43"/>
      <c r="Y3436" s="43"/>
    </row>
    <row r="3437" spans="8:25" hidden="1" x14ac:dyDescent="0.25">
      <c r="H3437" t="s">
        <v>9166</v>
      </c>
      <c r="I3437" t="s">
        <v>9189</v>
      </c>
      <c r="L3437">
        <v>3973</v>
      </c>
      <c r="M3437" t="s">
        <v>212</v>
      </c>
      <c r="N3437" t="s">
        <v>9190</v>
      </c>
      <c r="P3437" t="s">
        <v>100</v>
      </c>
      <c r="Q3437">
        <v>0</v>
      </c>
      <c r="R3437" t="s">
        <v>98</v>
      </c>
      <c r="S3437" t="s">
        <v>98</v>
      </c>
      <c r="T3437" t="str">
        <f>IF(Transcripts[[#This Row],[List?]]="Y", Transcripts[[#This Row],[RefSeq mRNA ID]]&amp;IF(Transcripts[[#This Row],[Preferred?]]="Y", " (Preferred)", ""), "")</f>
        <v/>
      </c>
      <c r="V3437" s="43" t="s">
        <v>18683</v>
      </c>
      <c r="W3437" s="43" t="e">
        <f t="array" ref="W3437">INDEX(Table6[#Data], MATCH(1, ISNUMBER(SEARCH(Transcripts[[#This Row],[RefSeq mRNA ID]], Table6['#name])), 0), 1)</f>
        <v>#N/A</v>
      </c>
      <c r="X3437" s="43"/>
      <c r="Y3437" s="43"/>
    </row>
    <row r="3438" spans="8:25" hidden="1" x14ac:dyDescent="0.25">
      <c r="H3438" t="s">
        <v>9166</v>
      </c>
      <c r="I3438" t="s">
        <v>9191</v>
      </c>
      <c r="L3438">
        <v>3344</v>
      </c>
      <c r="M3438" t="s">
        <v>212</v>
      </c>
      <c r="N3438" t="s">
        <v>9192</v>
      </c>
      <c r="P3438" t="s">
        <v>100</v>
      </c>
      <c r="Q3438">
        <v>0</v>
      </c>
      <c r="R3438" t="s">
        <v>98</v>
      </c>
      <c r="S3438" t="s">
        <v>98</v>
      </c>
      <c r="T3438" t="str">
        <f>IF(Transcripts[[#This Row],[List?]]="Y", Transcripts[[#This Row],[RefSeq mRNA ID]]&amp;IF(Transcripts[[#This Row],[Preferred?]]="Y", " (Preferred)", ""), "")</f>
        <v/>
      </c>
      <c r="V3438" s="43" t="s">
        <v>18683</v>
      </c>
      <c r="W3438" s="43" t="e">
        <f t="array" ref="W3438">INDEX(Table6[#Data], MATCH(1, ISNUMBER(SEARCH(Transcripts[[#This Row],[RefSeq mRNA ID]], Table6['#name])), 0), 1)</f>
        <v>#N/A</v>
      </c>
      <c r="X3438" s="43"/>
      <c r="Y3438" s="43"/>
    </row>
    <row r="3439" spans="8:25" hidden="1" x14ac:dyDescent="0.25">
      <c r="H3439" t="s">
        <v>9166</v>
      </c>
      <c r="I3439" t="s">
        <v>9193</v>
      </c>
      <c r="L3439">
        <v>1676</v>
      </c>
      <c r="M3439" t="s">
        <v>212</v>
      </c>
      <c r="N3439" t="s">
        <v>9194</v>
      </c>
      <c r="P3439" t="s">
        <v>100</v>
      </c>
      <c r="Q3439">
        <v>0</v>
      </c>
      <c r="R3439" t="s">
        <v>98</v>
      </c>
      <c r="S3439" t="s">
        <v>98</v>
      </c>
      <c r="T3439" t="str">
        <f>IF(Transcripts[[#This Row],[List?]]="Y", Transcripts[[#This Row],[RefSeq mRNA ID]]&amp;IF(Transcripts[[#This Row],[Preferred?]]="Y", " (Preferred)", ""), "")</f>
        <v/>
      </c>
      <c r="V3439" s="43" t="s">
        <v>18683</v>
      </c>
      <c r="W3439" s="43" t="e">
        <f t="array" ref="W3439">INDEX(Table6[#Data], MATCH(1, ISNUMBER(SEARCH(Transcripts[[#This Row],[RefSeq mRNA ID]], Table6['#name])), 0), 1)</f>
        <v>#N/A</v>
      </c>
      <c r="X3439" s="43"/>
      <c r="Y3439" s="43"/>
    </row>
    <row r="3440" spans="8:25" hidden="1" x14ac:dyDescent="0.25">
      <c r="H3440" t="s">
        <v>9166</v>
      </c>
      <c r="I3440" t="s">
        <v>9195</v>
      </c>
      <c r="L3440">
        <v>609</v>
      </c>
      <c r="M3440" t="s">
        <v>212</v>
      </c>
      <c r="N3440" t="s">
        <v>9196</v>
      </c>
      <c r="P3440" t="s">
        <v>100</v>
      </c>
      <c r="Q3440" s="43">
        <v>0</v>
      </c>
      <c r="R3440" t="s">
        <v>98</v>
      </c>
      <c r="S3440" s="43" t="s">
        <v>98</v>
      </c>
      <c r="T3440" t="str">
        <f>IF(Transcripts[[#This Row],[List?]]="Y", Transcripts[[#This Row],[RefSeq mRNA ID]]&amp;IF(Transcripts[[#This Row],[Preferred?]]="Y", " (Preferred)", ""), "")</f>
        <v/>
      </c>
      <c r="V3440" s="43" t="s">
        <v>18683</v>
      </c>
      <c r="W3440" s="43" t="e">
        <f t="array" ref="W3440">INDEX(Table6[#Data], MATCH(1, ISNUMBER(SEARCH(Transcripts[[#This Row],[RefSeq mRNA ID]], Table6['#name])), 0), 1)</f>
        <v>#N/A</v>
      </c>
      <c r="X3440" s="43"/>
      <c r="Y3440" s="43"/>
    </row>
    <row r="3441" spans="8:25" hidden="1" x14ac:dyDescent="0.25">
      <c r="H3441" t="s">
        <v>9166</v>
      </c>
      <c r="I3441" t="s">
        <v>9197</v>
      </c>
      <c r="L3441">
        <v>338</v>
      </c>
      <c r="M3441" t="s">
        <v>212</v>
      </c>
      <c r="N3441" t="s">
        <v>9198</v>
      </c>
      <c r="P3441" t="s">
        <v>100</v>
      </c>
      <c r="Q3441">
        <v>0</v>
      </c>
      <c r="R3441" t="s">
        <v>98</v>
      </c>
      <c r="S3441" t="s">
        <v>98</v>
      </c>
      <c r="T3441" t="str">
        <f>IF(Transcripts[[#This Row],[List?]]="Y", Transcripts[[#This Row],[RefSeq mRNA ID]]&amp;IF(Transcripts[[#This Row],[Preferred?]]="Y", " (Preferred)", ""), "")</f>
        <v/>
      </c>
      <c r="V3441" s="43" t="s">
        <v>18683</v>
      </c>
      <c r="W3441" s="43" t="e">
        <f t="array" ref="W3441">INDEX(Table6[#Data], MATCH(1, ISNUMBER(SEARCH(Transcripts[[#This Row],[RefSeq mRNA ID]], Table6['#name])), 0), 1)</f>
        <v>#N/A</v>
      </c>
      <c r="X3441" s="43"/>
      <c r="Y3441" s="43"/>
    </row>
    <row r="3442" spans="8:25" hidden="1" x14ac:dyDescent="0.25">
      <c r="H3442" t="s">
        <v>9199</v>
      </c>
      <c r="I3442" t="s">
        <v>9210</v>
      </c>
      <c r="J3442" t="s">
        <v>9211</v>
      </c>
      <c r="K3442" t="s">
        <v>20042</v>
      </c>
      <c r="L3442">
        <v>1698</v>
      </c>
      <c r="M3442" t="s">
        <v>27</v>
      </c>
      <c r="N3442" t="s">
        <v>9212</v>
      </c>
      <c r="P3442" t="s">
        <v>9213</v>
      </c>
      <c r="Q3442">
        <v>1428</v>
      </c>
      <c r="R3442" t="s">
        <v>98</v>
      </c>
      <c r="S3442" t="s">
        <v>97</v>
      </c>
      <c r="T3442" t="str">
        <f>IF(Transcripts[[#This Row],[List?]]="Y", Transcripts[[#This Row],[RefSeq mRNA ID]]&amp;IF(Transcripts[[#This Row],[Preferred?]]="Y", " (Preferred)", ""), "")</f>
        <v>NM_007279.2</v>
      </c>
      <c r="V3442" s="43" t="s">
        <v>18684</v>
      </c>
      <c r="W3442" s="43" t="e">
        <f t="array" ref="W3442">INDEX(Table6[#Data], MATCH(1, ISNUMBER(SEARCH(Transcripts[[#This Row],[RefSeq mRNA ID]], Table6['#name])), 0), 1)</f>
        <v>#N/A</v>
      </c>
      <c r="X3442" s="43"/>
      <c r="Y3442" s="43"/>
    </row>
    <row r="3443" spans="8:25" hidden="1" x14ac:dyDescent="0.25">
      <c r="H3443" t="s">
        <v>9199</v>
      </c>
      <c r="I3443" t="s">
        <v>9206</v>
      </c>
      <c r="J3443" t="s">
        <v>9207</v>
      </c>
      <c r="K3443" t="s">
        <v>20041</v>
      </c>
      <c r="L3443">
        <v>3022</v>
      </c>
      <c r="M3443" t="s">
        <v>27</v>
      </c>
      <c r="N3443" t="s">
        <v>9208</v>
      </c>
      <c r="P3443" t="s">
        <v>9209</v>
      </c>
      <c r="Q3443" s="43">
        <v>1416</v>
      </c>
      <c r="R3443" t="s">
        <v>97</v>
      </c>
      <c r="S3443" s="43" t="s">
        <v>97</v>
      </c>
      <c r="T3443" t="str">
        <f>IF(Transcripts[[#This Row],[List?]]="Y", Transcripts[[#This Row],[RefSeq mRNA ID]]&amp;IF(Transcripts[[#This Row],[Preferred?]]="Y", " (Preferred)", ""), "")</f>
        <v>NM_001012478.1 (Preferred)</v>
      </c>
      <c r="V3443" s="43" t="s">
        <v>18684</v>
      </c>
      <c r="W3443" s="43" t="e">
        <f t="array" ref="W3443">INDEX(Table6[#Data], MATCH(1, ISNUMBER(SEARCH(Transcripts[[#This Row],[RefSeq mRNA ID]], Table6['#name])), 0), 1)</f>
        <v>#N/A</v>
      </c>
      <c r="X3443" s="43"/>
      <c r="Y3443" s="43"/>
    </row>
    <row r="3444" spans="8:25" hidden="1" x14ac:dyDescent="0.25">
      <c r="H3444" t="s">
        <v>9199</v>
      </c>
      <c r="I3444" t="s">
        <v>9214</v>
      </c>
      <c r="J3444" t="s">
        <v>9215</v>
      </c>
      <c r="L3444">
        <v>1104</v>
      </c>
      <c r="M3444" t="s">
        <v>27</v>
      </c>
      <c r="N3444" t="s">
        <v>9216</v>
      </c>
      <c r="Q3444">
        <v>924</v>
      </c>
      <c r="R3444" t="s">
        <v>98</v>
      </c>
      <c r="S3444" t="s">
        <v>98</v>
      </c>
      <c r="T3444" t="str">
        <f>IF(Transcripts[[#This Row],[List?]]="Y", Transcripts[[#This Row],[RefSeq mRNA ID]]&amp;IF(Transcripts[[#This Row],[Preferred?]]="Y", " (Preferred)", ""), "")</f>
        <v/>
      </c>
      <c r="V3444" s="43" t="s">
        <v>18684</v>
      </c>
      <c r="W3444" s="43" t="e">
        <f t="array" ref="W3444">INDEX(Table6[#Data], MATCH(1, ISNUMBER(SEARCH(Transcripts[[#This Row],[RefSeq mRNA ID]], Table6['#name])), 0), 1)</f>
        <v>#N/A</v>
      </c>
      <c r="X3444" s="43"/>
      <c r="Y3444" s="43"/>
    </row>
    <row r="3445" spans="8:25" hidden="1" x14ac:dyDescent="0.25">
      <c r="H3445" t="s">
        <v>9199</v>
      </c>
      <c r="I3445" t="s">
        <v>9200</v>
      </c>
      <c r="J3445" t="s">
        <v>9201</v>
      </c>
      <c r="L3445">
        <v>849</v>
      </c>
      <c r="M3445" t="s">
        <v>189</v>
      </c>
      <c r="N3445" t="s">
        <v>9202</v>
      </c>
      <c r="P3445" t="s">
        <v>100</v>
      </c>
      <c r="Q3445">
        <v>259</v>
      </c>
      <c r="R3445" t="s">
        <v>98</v>
      </c>
      <c r="S3445" t="s">
        <v>98</v>
      </c>
      <c r="T3445" t="str">
        <f>IF(Transcripts[[#This Row],[List?]]="Y", Transcripts[[#This Row],[RefSeq mRNA ID]]&amp;IF(Transcripts[[#This Row],[Preferred?]]="Y", " (Preferred)", ""), "")</f>
        <v/>
      </c>
      <c r="V3445" s="43" t="s">
        <v>18684</v>
      </c>
      <c r="W3445" s="43" t="e">
        <f t="array" ref="W3445">INDEX(Table6[#Data], MATCH(1, ISNUMBER(SEARCH(Transcripts[[#This Row],[RefSeq mRNA ID]], Table6['#name])), 0), 1)</f>
        <v>#N/A</v>
      </c>
      <c r="X3445" s="43"/>
      <c r="Y3445" s="43"/>
    </row>
    <row r="3446" spans="8:25" hidden="1" x14ac:dyDescent="0.25">
      <c r="H3446" t="s">
        <v>9199</v>
      </c>
      <c r="I3446" t="s">
        <v>9203</v>
      </c>
      <c r="J3446" t="s">
        <v>9204</v>
      </c>
      <c r="L3446">
        <v>778</v>
      </c>
      <c r="M3446" t="s">
        <v>189</v>
      </c>
      <c r="N3446" t="s">
        <v>9205</v>
      </c>
      <c r="P3446" t="s">
        <v>100</v>
      </c>
      <c r="Q3446">
        <v>155</v>
      </c>
      <c r="R3446" t="s">
        <v>98</v>
      </c>
      <c r="S3446" t="s">
        <v>98</v>
      </c>
      <c r="T3446" t="str">
        <f>IF(Transcripts[[#This Row],[List?]]="Y", Transcripts[[#This Row],[RefSeq mRNA ID]]&amp;IF(Transcripts[[#This Row],[Preferred?]]="Y", " (Preferred)", ""), "")</f>
        <v/>
      </c>
      <c r="V3446" s="43" t="s">
        <v>18684</v>
      </c>
      <c r="W3446" s="43" t="e">
        <f t="array" ref="W3446">INDEX(Table6[#Data], MATCH(1, ISNUMBER(SEARCH(Transcripts[[#This Row],[RefSeq mRNA ID]], Table6['#name])), 0), 1)</f>
        <v>#N/A</v>
      </c>
      <c r="X3446" s="43"/>
      <c r="Y3446" s="43"/>
    </row>
    <row r="3447" spans="8:25" hidden="1" x14ac:dyDescent="0.25">
      <c r="H3447" t="s">
        <v>9199</v>
      </c>
      <c r="I3447" t="s">
        <v>9217</v>
      </c>
      <c r="L3447">
        <v>637</v>
      </c>
      <c r="M3447" t="s">
        <v>212</v>
      </c>
      <c r="N3447" t="s">
        <v>9218</v>
      </c>
      <c r="P3447" t="s">
        <v>100</v>
      </c>
      <c r="Q3447">
        <v>0</v>
      </c>
      <c r="R3447" t="s">
        <v>98</v>
      </c>
      <c r="S3447" t="s">
        <v>98</v>
      </c>
      <c r="T3447" t="str">
        <f>IF(Transcripts[[#This Row],[List?]]="Y", Transcripts[[#This Row],[RefSeq mRNA ID]]&amp;IF(Transcripts[[#This Row],[Preferred?]]="Y", " (Preferred)", ""), "")</f>
        <v/>
      </c>
      <c r="V3447" s="43" t="s">
        <v>18684</v>
      </c>
      <c r="W3447" s="43" t="e">
        <f t="array" ref="W3447">INDEX(Table6[#Data], MATCH(1, ISNUMBER(SEARCH(Transcripts[[#This Row],[RefSeq mRNA ID]], Table6['#name])), 0), 1)</f>
        <v>#N/A</v>
      </c>
      <c r="X3447" s="43"/>
      <c r="Y3447" s="43"/>
    </row>
    <row r="3448" spans="8:25" hidden="1" x14ac:dyDescent="0.25">
      <c r="H3448" t="s">
        <v>9199</v>
      </c>
      <c r="I3448" t="s">
        <v>9219</v>
      </c>
      <c r="L3448">
        <v>554</v>
      </c>
      <c r="M3448" t="s">
        <v>212</v>
      </c>
      <c r="N3448" t="s">
        <v>9220</v>
      </c>
      <c r="P3448" t="s">
        <v>100</v>
      </c>
      <c r="Q3448">
        <v>0</v>
      </c>
      <c r="R3448" t="s">
        <v>98</v>
      </c>
      <c r="S3448" t="s">
        <v>98</v>
      </c>
      <c r="T3448" t="str">
        <f>IF(Transcripts[[#This Row],[List?]]="Y", Transcripts[[#This Row],[RefSeq mRNA ID]]&amp;IF(Transcripts[[#This Row],[Preferred?]]="Y", " (Preferred)", ""), "")</f>
        <v/>
      </c>
      <c r="V3448" s="43" t="s">
        <v>18684</v>
      </c>
      <c r="W3448" s="43" t="e">
        <f t="array" ref="W3448">INDEX(Table6[#Data], MATCH(1, ISNUMBER(SEARCH(Transcripts[[#This Row],[RefSeq mRNA ID]], Table6['#name])), 0), 1)</f>
        <v>#N/A</v>
      </c>
      <c r="X3448" s="43"/>
      <c r="Y3448" s="43"/>
    </row>
    <row r="3449" spans="8:25" hidden="1" x14ac:dyDescent="0.25">
      <c r="H3449" t="s">
        <v>9199</v>
      </c>
      <c r="I3449" t="s">
        <v>9221</v>
      </c>
      <c r="L3449">
        <v>447</v>
      </c>
      <c r="M3449" t="s">
        <v>212</v>
      </c>
      <c r="N3449" t="s">
        <v>9222</v>
      </c>
      <c r="P3449" t="s">
        <v>100</v>
      </c>
      <c r="Q3449">
        <v>0</v>
      </c>
      <c r="R3449" t="s">
        <v>98</v>
      </c>
      <c r="S3449" t="s">
        <v>98</v>
      </c>
      <c r="T3449" t="str">
        <f>IF(Transcripts[[#This Row],[List?]]="Y", Transcripts[[#This Row],[RefSeq mRNA ID]]&amp;IF(Transcripts[[#This Row],[Preferred?]]="Y", " (Preferred)", ""), "")</f>
        <v/>
      </c>
      <c r="V3449" s="43" t="s">
        <v>18684</v>
      </c>
      <c r="W3449" s="43" t="e">
        <f t="array" ref="W3449">INDEX(Table6[#Data], MATCH(1, ISNUMBER(SEARCH(Transcripts[[#This Row],[RefSeq mRNA ID]], Table6['#name])), 0), 1)</f>
        <v>#N/A</v>
      </c>
      <c r="X3449" s="43"/>
      <c r="Y3449" s="43"/>
    </row>
    <row r="3450" spans="8:25" hidden="1" x14ac:dyDescent="0.25">
      <c r="H3450" t="s">
        <v>9223</v>
      </c>
      <c r="I3450" t="s">
        <v>9226</v>
      </c>
      <c r="J3450" t="s">
        <v>9227</v>
      </c>
      <c r="K3450" t="s">
        <v>20043</v>
      </c>
      <c r="L3450">
        <v>3737</v>
      </c>
      <c r="M3450" t="s">
        <v>27</v>
      </c>
      <c r="N3450" t="s">
        <v>9228</v>
      </c>
      <c r="O3450" t="s">
        <v>9229</v>
      </c>
      <c r="P3450" t="s">
        <v>9230</v>
      </c>
      <c r="Q3450" s="43">
        <v>642</v>
      </c>
      <c r="R3450" t="s">
        <v>97</v>
      </c>
      <c r="S3450" s="43" t="s">
        <v>97</v>
      </c>
      <c r="T3450" t="str">
        <f>IF(Transcripts[[#This Row],[List?]]="Y", Transcripts[[#This Row],[RefSeq mRNA ID]]&amp;IF(Transcripts[[#This Row],[Preferred?]]="Y", " (Preferred)", ""), "")</f>
        <v>NM_000551.3 (Preferred)</v>
      </c>
      <c r="V3450" s="43" t="s">
        <v>18685</v>
      </c>
      <c r="W3450" s="43" t="e">
        <f t="array" ref="W3450">INDEX(Table6[#Data], MATCH(1, ISNUMBER(SEARCH(Transcripts[[#This Row],[RefSeq mRNA ID]], Table6['#name])), 0), 1)</f>
        <v>#N/A</v>
      </c>
      <c r="X3450" s="43"/>
      <c r="Y3450" s="43"/>
    </row>
    <row r="3451" spans="8:25" hidden="1" x14ac:dyDescent="0.25">
      <c r="H3451" t="s">
        <v>9223</v>
      </c>
      <c r="I3451" t="s">
        <v>9231</v>
      </c>
      <c r="J3451" t="s">
        <v>9232</v>
      </c>
      <c r="K3451" t="s">
        <v>20044</v>
      </c>
      <c r="L3451">
        <v>2696</v>
      </c>
      <c r="M3451" t="s">
        <v>27</v>
      </c>
      <c r="N3451" t="s">
        <v>9233</v>
      </c>
      <c r="O3451" t="s">
        <v>9229</v>
      </c>
      <c r="P3451" t="s">
        <v>9234</v>
      </c>
      <c r="Q3451">
        <v>519</v>
      </c>
      <c r="R3451" t="s">
        <v>98</v>
      </c>
      <c r="S3451" t="s">
        <v>97</v>
      </c>
      <c r="T3451" t="str">
        <f>IF(Transcripts[[#This Row],[List?]]="Y", Transcripts[[#This Row],[RefSeq mRNA ID]]&amp;IF(Transcripts[[#This Row],[Preferred?]]="Y", " (Preferred)", ""), "")</f>
        <v>NM_198156.2</v>
      </c>
      <c r="V3451" s="43" t="s">
        <v>18685</v>
      </c>
      <c r="W3451" s="43" t="e">
        <f t="array" ref="W3451">INDEX(Table6[#Data], MATCH(1, ISNUMBER(SEARCH(Transcripts[[#This Row],[RefSeq mRNA ID]], Table6['#name])), 0), 1)</f>
        <v>#N/A</v>
      </c>
      <c r="X3451" s="43"/>
      <c r="Y3451" s="43"/>
    </row>
    <row r="3452" spans="8:25" hidden="1" x14ac:dyDescent="0.25">
      <c r="H3452" t="s">
        <v>9223</v>
      </c>
      <c r="I3452" t="s">
        <v>9224</v>
      </c>
      <c r="L3452">
        <v>958</v>
      </c>
      <c r="M3452" t="s">
        <v>195</v>
      </c>
      <c r="N3452" t="s">
        <v>9225</v>
      </c>
      <c r="Q3452">
        <v>0</v>
      </c>
      <c r="R3452" t="s">
        <v>98</v>
      </c>
      <c r="S3452" t="s">
        <v>98</v>
      </c>
      <c r="T3452" t="str">
        <f>IF(Transcripts[[#This Row],[List?]]="Y", Transcripts[[#This Row],[RefSeq mRNA ID]]&amp;IF(Transcripts[[#This Row],[Preferred?]]="Y", " (Preferred)", ""), "")</f>
        <v/>
      </c>
      <c r="V3452" s="43" t="s">
        <v>18685</v>
      </c>
      <c r="W3452" s="43" t="e">
        <f t="array" ref="W3452">INDEX(Table6[#Data], MATCH(1, ISNUMBER(SEARCH(Transcripts[[#This Row],[RefSeq mRNA ID]], Table6['#name])), 0), 1)</f>
        <v>#N/A</v>
      </c>
      <c r="X3452" s="43"/>
      <c r="Y3452" s="43"/>
    </row>
    <row r="3453" spans="8:25" hidden="1" x14ac:dyDescent="0.25">
      <c r="H3453" t="s">
        <v>9235</v>
      </c>
      <c r="I3453" t="s">
        <v>9251</v>
      </c>
      <c r="J3453" t="s">
        <v>9252</v>
      </c>
      <c r="K3453" t="s">
        <v>20045</v>
      </c>
      <c r="L3453">
        <v>1849</v>
      </c>
      <c r="M3453" t="s">
        <v>27</v>
      </c>
      <c r="N3453" t="s">
        <v>9253</v>
      </c>
      <c r="O3453" t="s">
        <v>9254</v>
      </c>
      <c r="P3453" t="s">
        <v>9255</v>
      </c>
      <c r="Q3453">
        <v>1509</v>
      </c>
      <c r="R3453" t="s">
        <v>97</v>
      </c>
      <c r="S3453" t="s">
        <v>97</v>
      </c>
      <c r="T3453" t="str">
        <f>IF(Transcripts[[#This Row],[List?]]="Y", Transcripts[[#This Row],[RefSeq mRNA ID]]&amp;IF(Transcripts[[#This Row],[Preferred?]]="Y", " (Preferred)", ""), "")</f>
        <v>NM_000377.2 (Preferred)</v>
      </c>
      <c r="V3453" s="43" t="s">
        <v>18686</v>
      </c>
      <c r="W3453" s="43" t="e">
        <f t="array" ref="W3453">INDEX(Table6[#Data], MATCH(1, ISNUMBER(SEARCH(Transcripts[[#This Row],[RefSeq mRNA ID]], Table6['#name])), 0), 1)</f>
        <v>#N/A</v>
      </c>
      <c r="X3453" s="43"/>
      <c r="Y3453" s="43"/>
    </row>
    <row r="3454" spans="8:25" hidden="1" x14ac:dyDescent="0.25">
      <c r="H3454" t="s">
        <v>9235</v>
      </c>
      <c r="I3454" t="s">
        <v>9256</v>
      </c>
      <c r="J3454" t="s">
        <v>9257</v>
      </c>
      <c r="L3454">
        <v>1849</v>
      </c>
      <c r="M3454" t="s">
        <v>27</v>
      </c>
      <c r="N3454" t="s">
        <v>9253</v>
      </c>
      <c r="Q3454">
        <v>1509</v>
      </c>
      <c r="R3454" t="s">
        <v>98</v>
      </c>
      <c r="S3454" t="s">
        <v>98</v>
      </c>
      <c r="T3454" t="str">
        <f>IF(Transcripts[[#This Row],[List?]]="Y", Transcripts[[#This Row],[RefSeq mRNA ID]]&amp;IF(Transcripts[[#This Row],[Preferred?]]="Y", " (Preferred)", ""), "")</f>
        <v/>
      </c>
      <c r="V3454" s="43" t="s">
        <v>18686</v>
      </c>
      <c r="W3454" s="43" t="e">
        <f t="array" ref="W3454">INDEX(Table6[#Data], MATCH(1, ISNUMBER(SEARCH(Transcripts[[#This Row],[RefSeq mRNA ID]], Table6['#name])), 0), 1)</f>
        <v>#N/A</v>
      </c>
      <c r="X3454" s="43"/>
      <c r="Y3454" s="43"/>
    </row>
    <row r="3455" spans="8:25" hidden="1" x14ac:dyDescent="0.25">
      <c r="H3455" t="s">
        <v>9235</v>
      </c>
      <c r="I3455" t="s">
        <v>9258</v>
      </c>
      <c r="J3455" t="s">
        <v>9259</v>
      </c>
      <c r="L3455">
        <v>933</v>
      </c>
      <c r="M3455" t="s">
        <v>27</v>
      </c>
      <c r="N3455" t="s">
        <v>9260</v>
      </c>
      <c r="Q3455">
        <v>650</v>
      </c>
      <c r="R3455" t="s">
        <v>98</v>
      </c>
      <c r="S3455" t="s">
        <v>98</v>
      </c>
      <c r="T3455" t="str">
        <f>IF(Transcripts[[#This Row],[List?]]="Y", Transcripts[[#This Row],[RefSeq mRNA ID]]&amp;IF(Transcripts[[#This Row],[Preferred?]]="Y", " (Preferred)", ""), "")</f>
        <v/>
      </c>
      <c r="V3455" s="43" t="s">
        <v>18686</v>
      </c>
      <c r="W3455" s="43" t="e">
        <f t="array" ref="W3455">INDEX(Table6[#Data], MATCH(1, ISNUMBER(SEARCH(Transcripts[[#This Row],[RefSeq mRNA ID]], Table6['#name])), 0), 1)</f>
        <v>#N/A</v>
      </c>
      <c r="X3455" s="43"/>
      <c r="Y3455" s="43"/>
    </row>
    <row r="3456" spans="8:25" hidden="1" x14ac:dyDescent="0.25">
      <c r="H3456" t="s">
        <v>9235</v>
      </c>
      <c r="I3456" t="s">
        <v>9261</v>
      </c>
      <c r="J3456" t="s">
        <v>9262</v>
      </c>
      <c r="L3456">
        <v>933</v>
      </c>
      <c r="M3456" t="s">
        <v>27</v>
      </c>
      <c r="N3456" t="s">
        <v>9260</v>
      </c>
      <c r="Q3456">
        <v>650</v>
      </c>
      <c r="R3456" t="s">
        <v>98</v>
      </c>
      <c r="S3456" t="s">
        <v>98</v>
      </c>
      <c r="T3456" t="str">
        <f>IF(Transcripts[[#This Row],[List?]]="Y", Transcripts[[#This Row],[RefSeq mRNA ID]]&amp;IF(Transcripts[[#This Row],[Preferred?]]="Y", " (Preferred)", ""), "")</f>
        <v/>
      </c>
      <c r="V3456" s="43" t="s">
        <v>18686</v>
      </c>
      <c r="W3456" s="43" t="e">
        <f t="array" ref="W3456">INDEX(Table6[#Data], MATCH(1, ISNUMBER(SEARCH(Transcripts[[#This Row],[RefSeq mRNA ID]], Table6['#name])), 0), 1)</f>
        <v>#N/A</v>
      </c>
      <c r="X3456" s="43"/>
      <c r="Y3456" s="43"/>
    </row>
    <row r="3457" spans="8:25" hidden="1" x14ac:dyDescent="0.25">
      <c r="H3457" t="s">
        <v>9235</v>
      </c>
      <c r="I3457" t="s">
        <v>9236</v>
      </c>
      <c r="L3457">
        <v>905</v>
      </c>
      <c r="M3457" t="s">
        <v>195</v>
      </c>
      <c r="N3457" t="s">
        <v>9237</v>
      </c>
      <c r="P3457" t="s">
        <v>100</v>
      </c>
      <c r="Q3457">
        <v>0</v>
      </c>
      <c r="R3457" t="s">
        <v>98</v>
      </c>
      <c r="S3457" t="s">
        <v>98</v>
      </c>
      <c r="T3457" t="str">
        <f>IF(Transcripts[[#This Row],[List?]]="Y", Transcripts[[#This Row],[RefSeq mRNA ID]]&amp;IF(Transcripts[[#This Row],[Preferred?]]="Y", " (Preferred)", ""), "")</f>
        <v/>
      </c>
      <c r="V3457" s="43" t="s">
        <v>18686</v>
      </c>
      <c r="W3457" s="43" t="e">
        <f t="array" ref="W3457">INDEX(Table6[#Data], MATCH(1, ISNUMBER(SEARCH(Transcripts[[#This Row],[RefSeq mRNA ID]], Table6['#name])), 0), 1)</f>
        <v>#N/A</v>
      </c>
      <c r="X3457" s="43"/>
      <c r="Y3457" s="43"/>
    </row>
    <row r="3458" spans="8:25" hidden="1" x14ac:dyDescent="0.25">
      <c r="H3458" t="s">
        <v>9235</v>
      </c>
      <c r="I3458" t="s">
        <v>9238</v>
      </c>
      <c r="L3458">
        <v>905</v>
      </c>
      <c r="M3458" t="s">
        <v>195</v>
      </c>
      <c r="N3458" t="s">
        <v>9237</v>
      </c>
      <c r="P3458" t="s">
        <v>100</v>
      </c>
      <c r="Q3458">
        <v>0</v>
      </c>
      <c r="R3458" t="s">
        <v>98</v>
      </c>
      <c r="S3458" t="s">
        <v>98</v>
      </c>
      <c r="T3458" t="str">
        <f>IF(Transcripts[[#This Row],[List?]]="Y", Transcripts[[#This Row],[RefSeq mRNA ID]]&amp;IF(Transcripts[[#This Row],[Preferred?]]="Y", " (Preferred)", ""), "")</f>
        <v/>
      </c>
      <c r="V3458" s="43" t="s">
        <v>18686</v>
      </c>
      <c r="W3458" s="43" t="e">
        <f t="array" ref="W3458">INDEX(Table6[#Data], MATCH(1, ISNUMBER(SEARCH(Transcripts[[#This Row],[RefSeq mRNA ID]], Table6['#name])), 0), 1)</f>
        <v>#N/A</v>
      </c>
      <c r="X3458" s="43"/>
      <c r="Y3458" s="43"/>
    </row>
    <row r="3459" spans="8:25" hidden="1" x14ac:dyDescent="0.25">
      <c r="H3459" t="s">
        <v>9235</v>
      </c>
      <c r="I3459" t="s">
        <v>9239</v>
      </c>
      <c r="L3459">
        <v>718</v>
      </c>
      <c r="M3459" t="s">
        <v>195</v>
      </c>
      <c r="N3459" t="s">
        <v>9240</v>
      </c>
      <c r="P3459" t="s">
        <v>100</v>
      </c>
      <c r="Q3459">
        <v>0</v>
      </c>
      <c r="R3459" t="s">
        <v>98</v>
      </c>
      <c r="S3459" t="s">
        <v>98</v>
      </c>
      <c r="T3459" t="str">
        <f>IF(Transcripts[[#This Row],[List?]]="Y", Transcripts[[#This Row],[RefSeq mRNA ID]]&amp;IF(Transcripts[[#This Row],[Preferred?]]="Y", " (Preferred)", ""), "")</f>
        <v/>
      </c>
      <c r="V3459" s="43" t="s">
        <v>18686</v>
      </c>
      <c r="W3459" s="43" t="e">
        <f t="array" ref="W3459">INDEX(Table6[#Data], MATCH(1, ISNUMBER(SEARCH(Transcripts[[#This Row],[RefSeq mRNA ID]], Table6['#name])), 0), 1)</f>
        <v>#N/A</v>
      </c>
      <c r="X3459" s="43"/>
      <c r="Y3459" s="43"/>
    </row>
    <row r="3460" spans="8:25" hidden="1" x14ac:dyDescent="0.25">
      <c r="H3460" t="s">
        <v>9235</v>
      </c>
      <c r="I3460" t="s">
        <v>9241</v>
      </c>
      <c r="L3460">
        <v>718</v>
      </c>
      <c r="M3460" t="s">
        <v>195</v>
      </c>
      <c r="N3460" t="s">
        <v>9240</v>
      </c>
      <c r="P3460" t="s">
        <v>100</v>
      </c>
      <c r="Q3460">
        <v>0</v>
      </c>
      <c r="R3460" t="s">
        <v>98</v>
      </c>
      <c r="S3460" t="s">
        <v>98</v>
      </c>
      <c r="T3460" t="str">
        <f>IF(Transcripts[[#This Row],[List?]]="Y", Transcripts[[#This Row],[RefSeq mRNA ID]]&amp;IF(Transcripts[[#This Row],[Preferred?]]="Y", " (Preferred)", ""), "")</f>
        <v/>
      </c>
      <c r="V3460" s="43" t="s">
        <v>18686</v>
      </c>
      <c r="W3460" s="43" t="e">
        <f t="array" ref="W3460">INDEX(Table6[#Data], MATCH(1, ISNUMBER(SEARCH(Transcripts[[#This Row],[RefSeq mRNA ID]], Table6['#name])), 0), 1)</f>
        <v>#N/A</v>
      </c>
      <c r="X3460" s="43"/>
      <c r="Y3460" s="43"/>
    </row>
    <row r="3461" spans="8:25" hidden="1" x14ac:dyDescent="0.25">
      <c r="H3461" t="s">
        <v>9235</v>
      </c>
      <c r="I3461" t="s">
        <v>9242</v>
      </c>
      <c r="L3461">
        <v>515</v>
      </c>
      <c r="M3461" t="s">
        <v>195</v>
      </c>
      <c r="N3461" t="s">
        <v>9243</v>
      </c>
      <c r="P3461" t="s">
        <v>100</v>
      </c>
      <c r="Q3461">
        <v>0</v>
      </c>
      <c r="R3461" t="s">
        <v>98</v>
      </c>
      <c r="S3461" t="s">
        <v>98</v>
      </c>
      <c r="T3461" t="str">
        <f>IF(Transcripts[[#This Row],[List?]]="Y", Transcripts[[#This Row],[RefSeq mRNA ID]]&amp;IF(Transcripts[[#This Row],[Preferred?]]="Y", " (Preferred)", ""), "")</f>
        <v/>
      </c>
      <c r="V3461" s="43" t="s">
        <v>18686</v>
      </c>
      <c r="W3461" s="43" t="e">
        <f t="array" ref="W3461">INDEX(Table6[#Data], MATCH(1, ISNUMBER(SEARCH(Transcripts[[#This Row],[RefSeq mRNA ID]], Table6['#name])), 0), 1)</f>
        <v>#N/A</v>
      </c>
      <c r="X3461" s="43"/>
      <c r="Y3461" s="43"/>
    </row>
    <row r="3462" spans="8:25" hidden="1" x14ac:dyDescent="0.25">
      <c r="H3462" t="s">
        <v>9235</v>
      </c>
      <c r="I3462" t="s">
        <v>9244</v>
      </c>
      <c r="L3462">
        <v>515</v>
      </c>
      <c r="M3462" t="s">
        <v>195</v>
      </c>
      <c r="N3462" t="s">
        <v>9243</v>
      </c>
      <c r="P3462" t="s">
        <v>100</v>
      </c>
      <c r="Q3462">
        <v>0</v>
      </c>
      <c r="R3462" t="s">
        <v>98</v>
      </c>
      <c r="S3462" t="s">
        <v>98</v>
      </c>
      <c r="T3462" t="str">
        <f>IF(Transcripts[[#This Row],[List?]]="Y", Transcripts[[#This Row],[RefSeq mRNA ID]]&amp;IF(Transcripts[[#This Row],[Preferred?]]="Y", " (Preferred)", ""), "")</f>
        <v/>
      </c>
      <c r="V3462" s="43" t="s">
        <v>18686</v>
      </c>
      <c r="W3462" s="43" t="e">
        <f t="array" ref="W3462">INDEX(Table6[#Data], MATCH(1, ISNUMBER(SEARCH(Transcripts[[#This Row],[RefSeq mRNA ID]], Table6['#name])), 0), 1)</f>
        <v>#N/A</v>
      </c>
      <c r="X3462" s="43"/>
      <c r="Y3462" s="43"/>
    </row>
    <row r="3463" spans="8:25" hidden="1" x14ac:dyDescent="0.25">
      <c r="H3463" t="s">
        <v>9235</v>
      </c>
      <c r="I3463" t="s">
        <v>9245</v>
      </c>
      <c r="L3463">
        <v>322</v>
      </c>
      <c r="M3463" t="s">
        <v>195</v>
      </c>
      <c r="N3463" t="s">
        <v>9246</v>
      </c>
      <c r="P3463" t="s">
        <v>100</v>
      </c>
      <c r="Q3463">
        <v>0</v>
      </c>
      <c r="R3463" t="s">
        <v>98</v>
      </c>
      <c r="S3463" t="s">
        <v>98</v>
      </c>
      <c r="T3463" t="str">
        <f>IF(Transcripts[[#This Row],[List?]]="Y", Transcripts[[#This Row],[RefSeq mRNA ID]]&amp;IF(Transcripts[[#This Row],[Preferred?]]="Y", " (Preferred)", ""), "")</f>
        <v/>
      </c>
      <c r="V3463" s="43" t="s">
        <v>18686</v>
      </c>
      <c r="W3463" s="43" t="e">
        <f t="array" ref="W3463">INDEX(Table6[#Data], MATCH(1, ISNUMBER(SEARCH(Transcripts[[#This Row],[RefSeq mRNA ID]], Table6['#name])), 0), 1)</f>
        <v>#N/A</v>
      </c>
      <c r="X3463" s="43"/>
      <c r="Y3463" s="43"/>
    </row>
    <row r="3464" spans="8:25" hidden="1" x14ac:dyDescent="0.25">
      <c r="H3464" t="s">
        <v>9235</v>
      </c>
      <c r="I3464" t="s">
        <v>9247</v>
      </c>
      <c r="L3464">
        <v>322</v>
      </c>
      <c r="M3464" t="s">
        <v>195</v>
      </c>
      <c r="N3464" t="s">
        <v>9246</v>
      </c>
      <c r="P3464" t="s">
        <v>100</v>
      </c>
      <c r="Q3464">
        <v>0</v>
      </c>
      <c r="R3464" t="s">
        <v>98</v>
      </c>
      <c r="S3464" t="s">
        <v>98</v>
      </c>
      <c r="T3464" t="str">
        <f>IF(Transcripts[[#This Row],[List?]]="Y", Transcripts[[#This Row],[RefSeq mRNA ID]]&amp;IF(Transcripts[[#This Row],[Preferred?]]="Y", " (Preferred)", ""), "")</f>
        <v/>
      </c>
      <c r="V3464" s="43" t="s">
        <v>18686</v>
      </c>
      <c r="W3464" s="43" t="e">
        <f t="array" ref="W3464">INDEX(Table6[#Data], MATCH(1, ISNUMBER(SEARCH(Transcripts[[#This Row],[RefSeq mRNA ID]], Table6['#name])), 0), 1)</f>
        <v>#N/A</v>
      </c>
      <c r="X3464" s="43"/>
      <c r="Y3464" s="43"/>
    </row>
    <row r="3465" spans="8:25" hidden="1" x14ac:dyDescent="0.25">
      <c r="H3465" t="s">
        <v>9235</v>
      </c>
      <c r="I3465" t="s">
        <v>9248</v>
      </c>
      <c r="L3465">
        <v>247</v>
      </c>
      <c r="M3465" t="s">
        <v>195</v>
      </c>
      <c r="N3465" t="s">
        <v>9249</v>
      </c>
      <c r="P3465" t="s">
        <v>100</v>
      </c>
      <c r="Q3465">
        <v>0</v>
      </c>
      <c r="R3465" t="s">
        <v>98</v>
      </c>
      <c r="S3465" t="s">
        <v>98</v>
      </c>
      <c r="T3465" t="str">
        <f>IF(Transcripts[[#This Row],[List?]]="Y", Transcripts[[#This Row],[RefSeq mRNA ID]]&amp;IF(Transcripts[[#This Row],[Preferred?]]="Y", " (Preferred)", ""), "")</f>
        <v/>
      </c>
      <c r="V3465" s="43" t="s">
        <v>18686</v>
      </c>
      <c r="W3465" s="43" t="e">
        <f t="array" ref="W3465">INDEX(Table6[#Data], MATCH(1, ISNUMBER(SEARCH(Transcripts[[#This Row],[RefSeq mRNA ID]], Table6['#name])), 0), 1)</f>
        <v>#N/A</v>
      </c>
      <c r="X3465" s="43"/>
      <c r="Y3465" s="43"/>
    </row>
    <row r="3466" spans="8:25" hidden="1" x14ac:dyDescent="0.25">
      <c r="H3466" t="s">
        <v>9235</v>
      </c>
      <c r="I3466" t="s">
        <v>9250</v>
      </c>
      <c r="L3466">
        <v>247</v>
      </c>
      <c r="M3466" t="s">
        <v>195</v>
      </c>
      <c r="N3466" t="s">
        <v>9249</v>
      </c>
      <c r="P3466" t="s">
        <v>100</v>
      </c>
      <c r="Q3466">
        <v>0</v>
      </c>
      <c r="R3466" t="s">
        <v>98</v>
      </c>
      <c r="S3466" t="s">
        <v>98</v>
      </c>
      <c r="T3466" t="str">
        <f>IF(Transcripts[[#This Row],[List?]]="Y", Transcripts[[#This Row],[RefSeq mRNA ID]]&amp;IF(Transcripts[[#This Row],[Preferred?]]="Y", " (Preferred)", ""), "")</f>
        <v/>
      </c>
      <c r="V3466" s="43" t="s">
        <v>18686</v>
      </c>
      <c r="W3466" s="43" t="e">
        <f t="array" ref="W3466">INDEX(Table6[#Data], MATCH(1, ISNUMBER(SEARCH(Transcripts[[#This Row],[RefSeq mRNA ID]], Table6['#name])), 0), 1)</f>
        <v>#N/A</v>
      </c>
      <c r="X3466" s="43"/>
      <c r="Y3466" s="43"/>
    </row>
    <row r="3467" spans="8:25" hidden="1" x14ac:dyDescent="0.25">
      <c r="H3467" t="s">
        <v>9263</v>
      </c>
      <c r="I3467" t="s">
        <v>9293</v>
      </c>
      <c r="J3467" t="s">
        <v>9294</v>
      </c>
      <c r="K3467" t="s">
        <v>20250</v>
      </c>
      <c r="L3467">
        <v>7827</v>
      </c>
      <c r="M3467" t="s">
        <v>27</v>
      </c>
      <c r="N3467" t="s">
        <v>9295</v>
      </c>
      <c r="P3467" t="s">
        <v>9296</v>
      </c>
      <c r="Q3467">
        <v>4098</v>
      </c>
      <c r="R3467" t="s">
        <v>97</v>
      </c>
      <c r="S3467" t="s">
        <v>97</v>
      </c>
      <c r="T3467" t="str">
        <f>IF(Transcripts[[#This Row],[List?]]="Y", Transcripts[[#This Row],[RefSeq mRNA ID]]&amp;IF(Transcripts[[#This Row],[Preferred?]]="Y", " (Preferred)", ""), "")</f>
        <v>NM_133330.2 (Preferred)</v>
      </c>
      <c r="V3467" s="43" t="s">
        <v>18687</v>
      </c>
      <c r="W3467" s="43" t="e">
        <f t="array" ref="W3467">INDEX(Table6[#Data], MATCH(1, ISNUMBER(SEARCH(Transcripts[[#This Row],[RefSeq mRNA ID]], Table6['#name])), 0), 1)</f>
        <v>#N/A</v>
      </c>
      <c r="X3467" s="43"/>
      <c r="Y3467" s="43"/>
    </row>
    <row r="3468" spans="8:25" hidden="1" x14ac:dyDescent="0.25">
      <c r="H3468" t="s">
        <v>9263</v>
      </c>
      <c r="I3468" t="s">
        <v>9297</v>
      </c>
      <c r="J3468" t="s">
        <v>9298</v>
      </c>
      <c r="K3468" t="s">
        <v>20251</v>
      </c>
      <c r="L3468">
        <v>7706</v>
      </c>
      <c r="M3468" t="s">
        <v>27</v>
      </c>
      <c r="N3468" t="s">
        <v>9299</v>
      </c>
      <c r="P3468" t="s">
        <v>9296</v>
      </c>
      <c r="Q3468">
        <v>4098</v>
      </c>
      <c r="R3468" t="s">
        <v>98</v>
      </c>
      <c r="S3468" t="s">
        <v>97</v>
      </c>
      <c r="T3468" t="str">
        <f>IF(Transcripts[[#This Row],[List?]]="Y", Transcripts[[#This Row],[RefSeq mRNA ID]]&amp;IF(Transcripts[[#This Row],[Preferred?]]="Y", " (Preferred)", ""), "")</f>
        <v>NM_133331.2</v>
      </c>
      <c r="V3468" s="43" t="s">
        <v>18687</v>
      </c>
      <c r="W3468" s="43" t="e">
        <f t="array" ref="W3468">INDEX(Table6[#Data], MATCH(1, ISNUMBER(SEARCH(Transcripts[[#This Row],[RefSeq mRNA ID]], Table6['#name])), 0), 1)</f>
        <v>#N/A</v>
      </c>
      <c r="X3468" s="43"/>
      <c r="Y3468" s="43"/>
    </row>
    <row r="3469" spans="8:25" hidden="1" x14ac:dyDescent="0.25">
      <c r="H3469" t="s">
        <v>9263</v>
      </c>
      <c r="I3469" t="s">
        <v>9300</v>
      </c>
      <c r="J3469" t="s">
        <v>9301</v>
      </c>
      <c r="K3469" t="s">
        <v>20253</v>
      </c>
      <c r="L3469">
        <v>7534</v>
      </c>
      <c r="M3469" t="s">
        <v>27</v>
      </c>
      <c r="N3469" t="s">
        <v>9302</v>
      </c>
      <c r="P3469" t="s">
        <v>9296</v>
      </c>
      <c r="Q3469">
        <v>4098</v>
      </c>
      <c r="R3469" t="s">
        <v>98</v>
      </c>
      <c r="S3469" t="s">
        <v>97</v>
      </c>
      <c r="T3469" t="str">
        <f>IF(Transcripts[[#This Row],[List?]]="Y", Transcripts[[#This Row],[RefSeq mRNA ID]]&amp;IF(Transcripts[[#This Row],[Preferred?]]="Y", " (Preferred)", ""), "")</f>
        <v>NM_133335.3</v>
      </c>
      <c r="V3469" s="43" t="s">
        <v>18687</v>
      </c>
      <c r="W3469" s="43" t="e">
        <f t="array" ref="W3469">INDEX(Table6[#Data], MATCH(1, ISNUMBER(SEARCH(Transcripts[[#This Row],[RefSeq mRNA ID]], Table6['#name])), 0), 1)</f>
        <v>#N/A</v>
      </c>
      <c r="X3469" s="43"/>
      <c r="Y3469" s="43"/>
    </row>
    <row r="3470" spans="8:25" hidden="1" x14ac:dyDescent="0.25">
      <c r="H3470" t="s">
        <v>9263</v>
      </c>
      <c r="I3470" t="s">
        <v>9307</v>
      </c>
      <c r="J3470" t="s">
        <v>9308</v>
      </c>
      <c r="K3470" t="s">
        <v>20248</v>
      </c>
      <c r="L3470">
        <v>4251</v>
      </c>
      <c r="M3470" t="s">
        <v>27</v>
      </c>
      <c r="N3470" t="s">
        <v>9309</v>
      </c>
      <c r="P3470" t="s">
        <v>9296</v>
      </c>
      <c r="Q3470">
        <v>4098</v>
      </c>
      <c r="R3470" t="s">
        <v>98</v>
      </c>
      <c r="S3470" t="s">
        <v>97</v>
      </c>
      <c r="T3470" t="str">
        <f>IF(Transcripts[[#This Row],[List?]]="Y", Transcripts[[#This Row],[RefSeq mRNA ID]]&amp;IF(Transcripts[[#This Row],[Preferred?]]="Y", " (Preferred)", ""), "")</f>
        <v>NM_001042424.3</v>
      </c>
      <c r="V3470" s="43" t="s">
        <v>18687</v>
      </c>
      <c r="W3470" s="43" t="e">
        <f t="array" ref="W3470">INDEX(Table6[#Data], MATCH(1, ISNUMBER(SEARCH(Transcripts[[#This Row],[RefSeq mRNA ID]], Table6['#name])), 0), 1)</f>
        <v>#N/A</v>
      </c>
      <c r="X3470" s="43"/>
      <c r="Y3470" s="43"/>
    </row>
    <row r="3471" spans="8:25" hidden="1" x14ac:dyDescent="0.25">
      <c r="H3471" t="s">
        <v>9263</v>
      </c>
      <c r="I3471" t="s">
        <v>9313</v>
      </c>
      <c r="J3471" t="s">
        <v>9314</v>
      </c>
      <c r="L3471">
        <v>2666</v>
      </c>
      <c r="M3471" t="s">
        <v>27</v>
      </c>
      <c r="N3471" t="s">
        <v>9315</v>
      </c>
      <c r="Q3471">
        <v>2142</v>
      </c>
      <c r="R3471" t="s">
        <v>98</v>
      </c>
      <c r="S3471" t="s">
        <v>98</v>
      </c>
      <c r="T3471" t="str">
        <f>IF(Transcripts[[#This Row],[List?]]="Y", Transcripts[[#This Row],[RefSeq mRNA ID]]&amp;IF(Transcripts[[#This Row],[Preferred?]]="Y", " (Preferred)", ""), "")</f>
        <v/>
      </c>
      <c r="V3471" s="43" t="s">
        <v>18687</v>
      </c>
      <c r="W3471" s="43" t="e">
        <f t="array" ref="W3471">INDEX(Table6[#Data], MATCH(1, ISNUMBER(SEARCH(Transcripts[[#This Row],[RefSeq mRNA ID]], Table6['#name])), 0), 1)</f>
        <v>#N/A</v>
      </c>
      <c r="X3471" s="43"/>
      <c r="Y3471" s="43"/>
    </row>
    <row r="3472" spans="8:25" hidden="1" x14ac:dyDescent="0.25">
      <c r="H3472" t="s">
        <v>9263</v>
      </c>
      <c r="I3472" t="s">
        <v>9264</v>
      </c>
      <c r="J3472" t="s">
        <v>9265</v>
      </c>
      <c r="L3472">
        <v>8050</v>
      </c>
      <c r="M3472" t="s">
        <v>189</v>
      </c>
      <c r="N3472" t="s">
        <v>9266</v>
      </c>
      <c r="P3472" t="s">
        <v>9267</v>
      </c>
      <c r="Q3472">
        <v>1944</v>
      </c>
      <c r="R3472" t="s">
        <v>98</v>
      </c>
      <c r="S3472" t="s">
        <v>98</v>
      </c>
      <c r="T3472" t="str">
        <f>IF(Transcripts[[#This Row],[List?]]="Y", Transcripts[[#This Row],[RefSeq mRNA ID]]&amp;IF(Transcripts[[#This Row],[Preferred?]]="Y", " (Preferred)", ""), "")</f>
        <v/>
      </c>
      <c r="V3472" s="43" t="s">
        <v>18687</v>
      </c>
      <c r="W3472" s="43" t="e">
        <f t="array" ref="W3472">INDEX(Table6[#Data], MATCH(1, ISNUMBER(SEARCH(Transcripts[[#This Row],[RefSeq mRNA ID]], Table6['#name])), 0), 1)</f>
        <v>#N/A</v>
      </c>
      <c r="X3472" s="43"/>
      <c r="Y3472" s="43"/>
    </row>
    <row r="3473" spans="8:25" hidden="1" x14ac:dyDescent="0.25">
      <c r="H3473" t="s">
        <v>9263</v>
      </c>
      <c r="I3473" t="s">
        <v>9268</v>
      </c>
      <c r="J3473" t="s">
        <v>9269</v>
      </c>
      <c r="L3473">
        <v>7980</v>
      </c>
      <c r="M3473" t="s">
        <v>189</v>
      </c>
      <c r="N3473" t="s">
        <v>9270</v>
      </c>
      <c r="P3473" t="s">
        <v>9267</v>
      </c>
      <c r="Q3473">
        <v>1944</v>
      </c>
      <c r="R3473" t="s">
        <v>98</v>
      </c>
      <c r="S3473" t="s">
        <v>98</v>
      </c>
      <c r="T3473" t="str">
        <f>IF(Transcripts[[#This Row],[List?]]="Y", Transcripts[[#This Row],[RefSeq mRNA ID]]&amp;IF(Transcripts[[#This Row],[Preferred?]]="Y", " (Preferred)", ""), "")</f>
        <v/>
      </c>
      <c r="V3473" s="43" t="s">
        <v>18687</v>
      </c>
      <c r="W3473" s="43" t="e">
        <f t="array" ref="W3473">INDEX(Table6[#Data], MATCH(1, ISNUMBER(SEARCH(Transcripts[[#This Row],[RefSeq mRNA ID]], Table6['#name])), 0), 1)</f>
        <v>#N/A</v>
      </c>
      <c r="X3473" s="43"/>
      <c r="Y3473" s="43"/>
    </row>
    <row r="3474" spans="8:25" hidden="1" x14ac:dyDescent="0.25">
      <c r="H3474" t="s">
        <v>9263</v>
      </c>
      <c r="I3474" t="s">
        <v>9287</v>
      </c>
      <c r="J3474" t="s">
        <v>9288</v>
      </c>
      <c r="L3474">
        <v>8568</v>
      </c>
      <c r="M3474" t="s">
        <v>27</v>
      </c>
      <c r="N3474" t="s">
        <v>9289</v>
      </c>
      <c r="P3474" t="s">
        <v>9267</v>
      </c>
      <c r="Q3474">
        <v>1944</v>
      </c>
      <c r="R3474" t="s">
        <v>98</v>
      </c>
      <c r="S3474" t="s">
        <v>98</v>
      </c>
      <c r="T3474" t="str">
        <f>IF(Transcripts[[#This Row],[List?]]="Y", Transcripts[[#This Row],[RefSeq mRNA ID]]&amp;IF(Transcripts[[#This Row],[Preferred?]]="Y", " (Preferred)", ""), "")</f>
        <v/>
      </c>
      <c r="V3474" s="43" t="s">
        <v>18687</v>
      </c>
      <c r="W3474" s="43" t="e">
        <f t="array" ref="W3474">INDEX(Table6[#Data], MATCH(1, ISNUMBER(SEARCH(Transcripts[[#This Row],[RefSeq mRNA ID]], Table6['#name])), 0), 1)</f>
        <v>#N/A</v>
      </c>
      <c r="X3474" s="43"/>
      <c r="Y3474" s="43"/>
    </row>
    <row r="3475" spans="8:25" hidden="1" x14ac:dyDescent="0.25">
      <c r="H3475" t="s">
        <v>9263</v>
      </c>
      <c r="I3475" t="s">
        <v>9290</v>
      </c>
      <c r="J3475" t="s">
        <v>9291</v>
      </c>
      <c r="K3475" t="s">
        <v>20252</v>
      </c>
      <c r="L3475">
        <v>8390</v>
      </c>
      <c r="M3475" t="s">
        <v>27</v>
      </c>
      <c r="N3475" t="s">
        <v>9292</v>
      </c>
      <c r="P3475" t="s">
        <v>9267</v>
      </c>
      <c r="Q3475">
        <v>1944</v>
      </c>
      <c r="R3475" t="s">
        <v>98</v>
      </c>
      <c r="S3475" t="s">
        <v>97</v>
      </c>
      <c r="T3475" t="str">
        <f>IF(Transcripts[[#This Row],[List?]]="Y", Transcripts[[#This Row],[RefSeq mRNA ID]]&amp;IF(Transcripts[[#This Row],[Preferred?]]="Y", " (Preferred)", ""), "")</f>
        <v>NM_133334.2</v>
      </c>
      <c r="V3475" s="43" t="s">
        <v>18687</v>
      </c>
      <c r="W3475" s="43" t="e">
        <f t="array" ref="W3475">INDEX(Table6[#Data], MATCH(1, ISNUMBER(SEARCH(Transcripts[[#This Row],[RefSeq mRNA ID]], Table6['#name])), 0), 1)</f>
        <v>#N/A</v>
      </c>
      <c r="X3475" s="43"/>
      <c r="Y3475" s="43"/>
    </row>
    <row r="3476" spans="8:25" hidden="1" x14ac:dyDescent="0.25">
      <c r="H3476" t="s">
        <v>9263</v>
      </c>
      <c r="I3476" t="s">
        <v>9303</v>
      </c>
      <c r="J3476" t="s">
        <v>9304</v>
      </c>
      <c r="K3476" t="s">
        <v>20249</v>
      </c>
      <c r="L3476">
        <v>5109</v>
      </c>
      <c r="M3476" t="s">
        <v>27</v>
      </c>
      <c r="N3476" t="s">
        <v>9305</v>
      </c>
      <c r="P3476" t="s">
        <v>9306</v>
      </c>
      <c r="Q3476">
        <v>1890</v>
      </c>
      <c r="R3476" t="s">
        <v>98</v>
      </c>
      <c r="S3476" t="s">
        <v>97</v>
      </c>
      <c r="T3476" t="str">
        <f>IF(Transcripts[[#This Row],[List?]]="Y", Transcripts[[#This Row],[RefSeq mRNA ID]]&amp;IF(Transcripts[[#This Row],[Preferred?]]="Y", " (Preferred)", ""), "")</f>
        <v>NM_007331.1</v>
      </c>
      <c r="V3476" s="43" t="s">
        <v>18687</v>
      </c>
      <c r="W3476" s="43" t="e">
        <f t="array" ref="W3476">INDEX(Table6[#Data], MATCH(1, ISNUMBER(SEARCH(Transcripts[[#This Row],[RefSeq mRNA ID]], Table6['#name])), 0), 1)</f>
        <v>#N/A</v>
      </c>
      <c r="X3476" s="43"/>
      <c r="Y3476" s="43"/>
    </row>
    <row r="3477" spans="8:25" hidden="1" x14ac:dyDescent="0.25">
      <c r="H3477" t="s">
        <v>9263</v>
      </c>
      <c r="I3477" t="s">
        <v>9310</v>
      </c>
      <c r="J3477" t="s">
        <v>9311</v>
      </c>
      <c r="L3477">
        <v>3964</v>
      </c>
      <c r="M3477" t="s">
        <v>27</v>
      </c>
      <c r="N3477" t="s">
        <v>9312</v>
      </c>
      <c r="P3477" t="s">
        <v>9306</v>
      </c>
      <c r="Q3477">
        <v>1890</v>
      </c>
      <c r="R3477" t="s">
        <v>98</v>
      </c>
      <c r="S3477" t="s">
        <v>98</v>
      </c>
      <c r="T3477" t="str">
        <f>IF(Transcripts[[#This Row],[List?]]="Y", Transcripts[[#This Row],[RefSeq mRNA ID]]&amp;IF(Transcripts[[#This Row],[Preferred?]]="Y", " (Preferred)", ""), "")</f>
        <v/>
      </c>
      <c r="V3477" s="43" t="s">
        <v>18687</v>
      </c>
      <c r="W3477" s="43" t="e">
        <f t="array" ref="W3477">INDEX(Table6[#Data], MATCH(1, ISNUMBER(SEARCH(Transcripts[[#This Row],[RefSeq mRNA ID]], Table6['#name])), 0), 1)</f>
        <v>#N/A</v>
      </c>
      <c r="X3477" s="43"/>
      <c r="Y3477" s="43"/>
    </row>
    <row r="3478" spans="8:25" hidden="1" x14ac:dyDescent="0.25">
      <c r="H3478" t="s">
        <v>9263</v>
      </c>
      <c r="I3478" t="s">
        <v>9319</v>
      </c>
      <c r="J3478" t="s">
        <v>9320</v>
      </c>
      <c r="L3478">
        <v>1212</v>
      </c>
      <c r="M3478" t="s">
        <v>27</v>
      </c>
      <c r="N3478" t="s">
        <v>9321</v>
      </c>
      <c r="Q3478">
        <v>1176</v>
      </c>
      <c r="R3478" t="s">
        <v>98</v>
      </c>
      <c r="S3478" t="s">
        <v>98</v>
      </c>
      <c r="T3478" t="str">
        <f>IF(Transcripts[[#This Row],[List?]]="Y", Transcripts[[#This Row],[RefSeq mRNA ID]]&amp;IF(Transcripts[[#This Row],[Preferred?]]="Y", " (Preferred)", ""), "")</f>
        <v/>
      </c>
      <c r="V3478" s="43" t="s">
        <v>18687</v>
      </c>
      <c r="W3478" s="43" t="e">
        <f t="array" ref="W3478">INDEX(Table6[#Data], MATCH(1, ISNUMBER(SEARCH(Transcripts[[#This Row],[RefSeq mRNA ID]], Table6['#name])), 0), 1)</f>
        <v>#N/A</v>
      </c>
      <c r="X3478" s="43"/>
      <c r="Y3478" s="43"/>
    </row>
    <row r="3479" spans="8:25" hidden="1" x14ac:dyDescent="0.25">
      <c r="H3479" t="s">
        <v>9263</v>
      </c>
      <c r="I3479" t="s">
        <v>9322</v>
      </c>
      <c r="J3479" t="s">
        <v>9323</v>
      </c>
      <c r="L3479">
        <v>851</v>
      </c>
      <c r="M3479" t="s">
        <v>27</v>
      </c>
      <c r="N3479" t="s">
        <v>9324</v>
      </c>
      <c r="Q3479">
        <v>851</v>
      </c>
      <c r="R3479" t="s">
        <v>98</v>
      </c>
      <c r="S3479" t="s">
        <v>98</v>
      </c>
      <c r="T3479" t="str">
        <f>IF(Transcripts[[#This Row],[List?]]="Y", Transcripts[[#This Row],[RefSeq mRNA ID]]&amp;IF(Transcripts[[#This Row],[Preferred?]]="Y", " (Preferred)", ""), "")</f>
        <v/>
      </c>
      <c r="V3479" s="43" t="s">
        <v>18687</v>
      </c>
      <c r="W3479" s="43" t="e">
        <f t="array" ref="W3479">INDEX(Table6[#Data], MATCH(1, ISNUMBER(SEARCH(Transcripts[[#This Row],[RefSeq mRNA ID]], Table6['#name])), 0), 1)</f>
        <v>#N/A</v>
      </c>
      <c r="X3479" s="43"/>
      <c r="Y3479" s="43"/>
    </row>
    <row r="3480" spans="8:25" hidden="1" x14ac:dyDescent="0.25">
      <c r="H3480" t="s">
        <v>9263</v>
      </c>
      <c r="I3480" t="s">
        <v>9271</v>
      </c>
      <c r="J3480" t="s">
        <v>9272</v>
      </c>
      <c r="L3480">
        <v>1095</v>
      </c>
      <c r="M3480" t="s">
        <v>189</v>
      </c>
      <c r="N3480" t="s">
        <v>9273</v>
      </c>
      <c r="Q3480">
        <v>822</v>
      </c>
      <c r="R3480" t="s">
        <v>98</v>
      </c>
      <c r="S3480" t="s">
        <v>98</v>
      </c>
      <c r="T3480" t="str">
        <f>IF(Transcripts[[#This Row],[List?]]="Y", Transcripts[[#This Row],[RefSeq mRNA ID]]&amp;IF(Transcripts[[#This Row],[Preferred?]]="Y", " (Preferred)", ""), "")</f>
        <v/>
      </c>
      <c r="V3480" s="43" t="s">
        <v>18687</v>
      </c>
      <c r="W3480" s="43" t="e">
        <f t="array" ref="W3480">INDEX(Table6[#Data], MATCH(1, ISNUMBER(SEARCH(Transcripts[[#This Row],[RefSeq mRNA ID]], Table6['#name])), 0), 1)</f>
        <v>#N/A</v>
      </c>
      <c r="X3480" s="43"/>
      <c r="Y3480" s="43"/>
    </row>
    <row r="3481" spans="8:25" hidden="1" x14ac:dyDescent="0.25">
      <c r="H3481" t="s">
        <v>9263</v>
      </c>
      <c r="I3481" t="s">
        <v>9316</v>
      </c>
      <c r="J3481" t="s">
        <v>9317</v>
      </c>
      <c r="L3481">
        <v>1316</v>
      </c>
      <c r="M3481" t="s">
        <v>27</v>
      </c>
      <c r="N3481" t="s">
        <v>9318</v>
      </c>
      <c r="Q3481">
        <v>822</v>
      </c>
      <c r="R3481" t="s">
        <v>98</v>
      </c>
      <c r="S3481" t="s">
        <v>98</v>
      </c>
      <c r="T3481" t="str">
        <f>IF(Transcripts[[#This Row],[List?]]="Y", Transcripts[[#This Row],[RefSeq mRNA ID]]&amp;IF(Transcripts[[#This Row],[Preferred?]]="Y", " (Preferred)", ""), "")</f>
        <v/>
      </c>
      <c r="V3481" s="43" t="s">
        <v>18687</v>
      </c>
      <c r="W3481" s="43" t="e">
        <f t="array" ref="W3481">INDEX(Table6[#Data], MATCH(1, ISNUMBER(SEARCH(Transcripts[[#This Row],[RefSeq mRNA ID]], Table6['#name])), 0), 1)</f>
        <v>#N/A</v>
      </c>
      <c r="X3481" s="43"/>
      <c r="Y3481" s="43"/>
    </row>
    <row r="3482" spans="8:25" hidden="1" x14ac:dyDescent="0.25">
      <c r="H3482" t="s">
        <v>9263</v>
      </c>
      <c r="I3482" t="s">
        <v>9325</v>
      </c>
      <c r="J3482" t="s">
        <v>9326</v>
      </c>
      <c r="L3482">
        <v>816</v>
      </c>
      <c r="M3482" t="s">
        <v>27</v>
      </c>
      <c r="N3482" t="s">
        <v>9327</v>
      </c>
      <c r="Q3482">
        <v>597</v>
      </c>
      <c r="R3482" t="s">
        <v>98</v>
      </c>
      <c r="S3482" t="s">
        <v>98</v>
      </c>
      <c r="T3482" t="str">
        <f>IF(Transcripts[[#This Row],[List?]]="Y", Transcripts[[#This Row],[RefSeq mRNA ID]]&amp;IF(Transcripts[[#This Row],[Preferred?]]="Y", " (Preferred)", ""), "")</f>
        <v/>
      </c>
      <c r="V3482" s="43" t="s">
        <v>18687</v>
      </c>
      <c r="W3482" s="43" t="e">
        <f t="array" ref="W3482">INDEX(Table6[#Data], MATCH(1, ISNUMBER(SEARCH(Transcripts[[#This Row],[RefSeq mRNA ID]], Table6['#name])), 0), 1)</f>
        <v>#N/A</v>
      </c>
      <c r="X3482" s="43"/>
      <c r="Y3482" s="43"/>
    </row>
    <row r="3483" spans="8:25" hidden="1" x14ac:dyDescent="0.25">
      <c r="H3483" t="s">
        <v>9263</v>
      </c>
      <c r="I3483" t="s">
        <v>9274</v>
      </c>
      <c r="J3483" t="s">
        <v>9275</v>
      </c>
      <c r="L3483">
        <v>690</v>
      </c>
      <c r="M3483" t="s">
        <v>189</v>
      </c>
      <c r="N3483" t="s">
        <v>9276</v>
      </c>
      <c r="Q3483">
        <v>492</v>
      </c>
      <c r="R3483" t="s">
        <v>98</v>
      </c>
      <c r="S3483" t="s">
        <v>98</v>
      </c>
      <c r="T3483" t="str">
        <f>IF(Transcripts[[#This Row],[List?]]="Y", Transcripts[[#This Row],[RefSeq mRNA ID]]&amp;IF(Transcripts[[#This Row],[Preferred?]]="Y", " (Preferred)", ""), "")</f>
        <v/>
      </c>
      <c r="V3483" s="43" t="s">
        <v>18687</v>
      </c>
      <c r="W3483" s="43" t="e">
        <f t="array" ref="W3483">INDEX(Table6[#Data], MATCH(1, ISNUMBER(SEARCH(Transcripts[[#This Row],[RefSeq mRNA ID]], Table6['#name])), 0), 1)</f>
        <v>#N/A</v>
      </c>
      <c r="X3483" s="43"/>
      <c r="Y3483" s="43"/>
    </row>
    <row r="3484" spans="8:25" hidden="1" x14ac:dyDescent="0.25">
      <c r="H3484" t="s">
        <v>9263</v>
      </c>
      <c r="I3484" t="s">
        <v>9328</v>
      </c>
      <c r="J3484" t="s">
        <v>9329</v>
      </c>
      <c r="L3484">
        <v>528</v>
      </c>
      <c r="M3484" t="s">
        <v>27</v>
      </c>
      <c r="N3484" t="s">
        <v>9330</v>
      </c>
      <c r="Q3484">
        <v>112</v>
      </c>
      <c r="R3484" t="s">
        <v>98</v>
      </c>
      <c r="S3484" t="s">
        <v>98</v>
      </c>
      <c r="T3484" t="str">
        <f>IF(Transcripts[[#This Row],[List?]]="Y", Transcripts[[#This Row],[RefSeq mRNA ID]]&amp;IF(Transcripts[[#This Row],[Preferred?]]="Y", " (Preferred)", ""), "")</f>
        <v/>
      </c>
      <c r="V3484" s="43" t="s">
        <v>18687</v>
      </c>
      <c r="W3484" s="43" t="e">
        <f t="array" ref="W3484">INDEX(Table6[#Data], MATCH(1, ISNUMBER(SEARCH(Transcripts[[#This Row],[RefSeq mRNA ID]], Table6['#name])), 0), 1)</f>
        <v>#N/A</v>
      </c>
      <c r="X3484" s="43"/>
      <c r="Y3484" s="43"/>
    </row>
    <row r="3485" spans="8:25" hidden="1" x14ac:dyDescent="0.25">
      <c r="H3485" t="s">
        <v>9263</v>
      </c>
      <c r="I3485" t="s">
        <v>9277</v>
      </c>
      <c r="L3485">
        <v>3602</v>
      </c>
      <c r="M3485" t="s">
        <v>195</v>
      </c>
      <c r="N3485" t="s">
        <v>9278</v>
      </c>
      <c r="Q3485">
        <v>0</v>
      </c>
      <c r="R3485" t="s">
        <v>98</v>
      </c>
      <c r="S3485" t="s">
        <v>98</v>
      </c>
      <c r="T3485" t="str">
        <f>IF(Transcripts[[#This Row],[List?]]="Y", Transcripts[[#This Row],[RefSeq mRNA ID]]&amp;IF(Transcripts[[#This Row],[Preferred?]]="Y", " (Preferred)", ""), "")</f>
        <v/>
      </c>
      <c r="V3485" s="43" t="s">
        <v>18687</v>
      </c>
      <c r="W3485" s="43" t="e">
        <f t="array" ref="W3485">INDEX(Table6[#Data], MATCH(1, ISNUMBER(SEARCH(Transcripts[[#This Row],[RefSeq mRNA ID]], Table6['#name])), 0), 1)</f>
        <v>#N/A</v>
      </c>
      <c r="X3485" s="43"/>
      <c r="Y3485" s="43"/>
    </row>
    <row r="3486" spans="8:25" hidden="1" x14ac:dyDescent="0.25">
      <c r="H3486" t="s">
        <v>9263</v>
      </c>
      <c r="I3486" t="s">
        <v>9279</v>
      </c>
      <c r="L3486">
        <v>990</v>
      </c>
      <c r="M3486" t="s">
        <v>195</v>
      </c>
      <c r="N3486" t="s">
        <v>9280</v>
      </c>
      <c r="Q3486">
        <v>0</v>
      </c>
      <c r="R3486" t="s">
        <v>98</v>
      </c>
      <c r="S3486" t="s">
        <v>98</v>
      </c>
      <c r="T3486" t="str">
        <f>IF(Transcripts[[#This Row],[List?]]="Y", Transcripts[[#This Row],[RefSeq mRNA ID]]&amp;IF(Transcripts[[#This Row],[Preferred?]]="Y", " (Preferred)", ""), "")</f>
        <v/>
      </c>
      <c r="V3486" s="43" t="s">
        <v>18687</v>
      </c>
      <c r="W3486" s="43" t="e">
        <f t="array" ref="W3486">INDEX(Table6[#Data], MATCH(1, ISNUMBER(SEARCH(Transcripts[[#This Row],[RefSeq mRNA ID]], Table6['#name])), 0), 1)</f>
        <v>#N/A</v>
      </c>
      <c r="X3486" s="43"/>
      <c r="Y3486" s="43"/>
    </row>
    <row r="3487" spans="8:25" hidden="1" x14ac:dyDescent="0.25">
      <c r="H3487" t="s">
        <v>9263</v>
      </c>
      <c r="I3487" t="s">
        <v>9281</v>
      </c>
      <c r="L3487">
        <v>812</v>
      </c>
      <c r="M3487" t="s">
        <v>195</v>
      </c>
      <c r="N3487" t="s">
        <v>9282</v>
      </c>
      <c r="Q3487">
        <v>0</v>
      </c>
      <c r="R3487" t="s">
        <v>98</v>
      </c>
      <c r="S3487" t="s">
        <v>98</v>
      </c>
      <c r="T3487" t="str">
        <f>IF(Transcripts[[#This Row],[List?]]="Y", Transcripts[[#This Row],[RefSeq mRNA ID]]&amp;IF(Transcripts[[#This Row],[Preferred?]]="Y", " (Preferred)", ""), "")</f>
        <v/>
      </c>
      <c r="V3487" s="43" t="s">
        <v>18687</v>
      </c>
      <c r="W3487" s="43" t="e">
        <f t="array" ref="W3487">INDEX(Table6[#Data], MATCH(1, ISNUMBER(SEARCH(Transcripts[[#This Row],[RefSeq mRNA ID]], Table6['#name])), 0), 1)</f>
        <v>#N/A</v>
      </c>
      <c r="X3487" s="43"/>
      <c r="Y3487" s="43"/>
    </row>
    <row r="3488" spans="8:25" hidden="1" x14ac:dyDescent="0.25">
      <c r="H3488" t="s">
        <v>9263</v>
      </c>
      <c r="I3488" t="s">
        <v>9283</v>
      </c>
      <c r="L3488">
        <v>648</v>
      </c>
      <c r="M3488" t="s">
        <v>195</v>
      </c>
      <c r="N3488" t="s">
        <v>9284</v>
      </c>
      <c r="Q3488">
        <v>0</v>
      </c>
      <c r="R3488" t="s">
        <v>98</v>
      </c>
      <c r="S3488" t="s">
        <v>98</v>
      </c>
      <c r="T3488" t="str">
        <f>IF(Transcripts[[#This Row],[List?]]="Y", Transcripts[[#This Row],[RefSeq mRNA ID]]&amp;IF(Transcripts[[#This Row],[Preferred?]]="Y", " (Preferred)", ""), "")</f>
        <v/>
      </c>
      <c r="V3488" s="43" t="s">
        <v>18687</v>
      </c>
      <c r="W3488" s="43" t="e">
        <f t="array" ref="W3488">INDEX(Table6[#Data], MATCH(1, ISNUMBER(SEARCH(Transcripts[[#This Row],[RefSeq mRNA ID]], Table6['#name])), 0), 1)</f>
        <v>#N/A</v>
      </c>
      <c r="X3488" s="43"/>
      <c r="Y3488" s="43"/>
    </row>
    <row r="3489" spans="8:25" hidden="1" x14ac:dyDescent="0.25">
      <c r="H3489" t="s">
        <v>9263</v>
      </c>
      <c r="I3489" t="s">
        <v>9285</v>
      </c>
      <c r="L3489">
        <v>421</v>
      </c>
      <c r="M3489" t="s">
        <v>195</v>
      </c>
      <c r="N3489" t="s">
        <v>9286</v>
      </c>
      <c r="Q3489">
        <v>0</v>
      </c>
      <c r="R3489" t="s">
        <v>98</v>
      </c>
      <c r="S3489" t="s">
        <v>98</v>
      </c>
      <c r="T3489" t="str">
        <f>IF(Transcripts[[#This Row],[List?]]="Y", Transcripts[[#This Row],[RefSeq mRNA ID]]&amp;IF(Transcripts[[#This Row],[Preferred?]]="Y", " (Preferred)", ""), "")</f>
        <v/>
      </c>
      <c r="V3489" s="43" t="s">
        <v>18687</v>
      </c>
      <c r="W3489" s="43" t="e">
        <f t="array" ref="W3489">INDEX(Table6[#Data], MATCH(1, ISNUMBER(SEARCH(Transcripts[[#This Row],[RefSeq mRNA ID]], Table6['#name])), 0), 1)</f>
        <v>#N/A</v>
      </c>
      <c r="X3489" s="43"/>
      <c r="Y3489" s="43"/>
    </row>
    <row r="3490" spans="8:25" hidden="1" x14ac:dyDescent="0.25">
      <c r="H3490" t="s">
        <v>9263</v>
      </c>
      <c r="I3490" t="s">
        <v>9331</v>
      </c>
      <c r="L3490">
        <v>2092</v>
      </c>
      <c r="M3490" t="s">
        <v>212</v>
      </c>
      <c r="N3490" t="s">
        <v>9332</v>
      </c>
      <c r="Q3490">
        <v>0</v>
      </c>
      <c r="R3490" t="s">
        <v>98</v>
      </c>
      <c r="S3490" t="s">
        <v>98</v>
      </c>
      <c r="T3490" t="str">
        <f>IF(Transcripts[[#This Row],[List?]]="Y", Transcripts[[#This Row],[RefSeq mRNA ID]]&amp;IF(Transcripts[[#This Row],[Preferred?]]="Y", " (Preferred)", ""), "")</f>
        <v/>
      </c>
      <c r="V3490" s="43" t="s">
        <v>18687</v>
      </c>
      <c r="W3490" s="43" t="e">
        <f t="array" ref="W3490">INDEX(Table6[#Data], MATCH(1, ISNUMBER(SEARCH(Transcripts[[#This Row],[RefSeq mRNA ID]], Table6['#name])), 0), 1)</f>
        <v>#N/A</v>
      </c>
      <c r="X3490" s="43"/>
      <c r="Y3490" s="43"/>
    </row>
    <row r="3491" spans="8:25" hidden="1" x14ac:dyDescent="0.25">
      <c r="H3491" t="s">
        <v>9263</v>
      </c>
      <c r="I3491" t="s">
        <v>9333</v>
      </c>
      <c r="L3491">
        <v>592</v>
      </c>
      <c r="M3491" t="s">
        <v>212</v>
      </c>
      <c r="N3491" t="s">
        <v>9334</v>
      </c>
      <c r="Q3491">
        <v>0</v>
      </c>
      <c r="R3491" t="s">
        <v>98</v>
      </c>
      <c r="S3491" t="s">
        <v>98</v>
      </c>
      <c r="T3491" t="str">
        <f>IF(Transcripts[[#This Row],[List?]]="Y", Transcripts[[#This Row],[RefSeq mRNA ID]]&amp;IF(Transcripts[[#This Row],[Preferred?]]="Y", " (Preferred)", ""), "")</f>
        <v/>
      </c>
      <c r="V3491" s="43" t="s">
        <v>18687</v>
      </c>
      <c r="W3491" s="43" t="e">
        <f t="array" ref="W3491">INDEX(Table6[#Data], MATCH(1, ISNUMBER(SEARCH(Transcripts[[#This Row],[RefSeq mRNA ID]], Table6['#name])), 0), 1)</f>
        <v>#N/A</v>
      </c>
      <c r="X3491" s="43"/>
      <c r="Y3491" s="43"/>
    </row>
    <row r="3492" spans="8:25" hidden="1" x14ac:dyDescent="0.25">
      <c r="H3492" t="s">
        <v>9263</v>
      </c>
      <c r="I3492" t="s">
        <v>9335</v>
      </c>
      <c r="L3492">
        <v>571</v>
      </c>
      <c r="M3492" t="s">
        <v>212</v>
      </c>
      <c r="N3492" t="s">
        <v>9336</v>
      </c>
      <c r="Q3492">
        <v>0</v>
      </c>
      <c r="R3492" t="s">
        <v>98</v>
      </c>
      <c r="S3492" t="s">
        <v>98</v>
      </c>
      <c r="T3492" t="str">
        <f>IF(Transcripts[[#This Row],[List?]]="Y", Transcripts[[#This Row],[RefSeq mRNA ID]]&amp;IF(Transcripts[[#This Row],[Preferred?]]="Y", " (Preferred)", ""), "")</f>
        <v/>
      </c>
      <c r="V3492" s="43" t="s">
        <v>18687</v>
      </c>
      <c r="W3492" s="43" t="e">
        <f t="array" ref="W3492">INDEX(Table6[#Data], MATCH(1, ISNUMBER(SEARCH(Transcripts[[#This Row],[RefSeq mRNA ID]], Table6['#name])), 0), 1)</f>
        <v>#N/A</v>
      </c>
      <c r="X3492" s="43"/>
      <c r="Y3492" s="43"/>
    </row>
    <row r="3493" spans="8:25" hidden="1" x14ac:dyDescent="0.25">
      <c r="H3493" t="s">
        <v>9263</v>
      </c>
      <c r="I3493" t="s">
        <v>9337</v>
      </c>
      <c r="L3493">
        <v>563</v>
      </c>
      <c r="M3493" t="s">
        <v>212</v>
      </c>
      <c r="N3493" t="s">
        <v>9338</v>
      </c>
      <c r="Q3493">
        <v>0</v>
      </c>
      <c r="R3493" t="s">
        <v>98</v>
      </c>
      <c r="S3493" t="s">
        <v>98</v>
      </c>
      <c r="T3493" t="str">
        <f>IF(Transcripts[[#This Row],[List?]]="Y", Transcripts[[#This Row],[RefSeq mRNA ID]]&amp;IF(Transcripts[[#This Row],[Preferred?]]="Y", " (Preferred)", ""), "")</f>
        <v/>
      </c>
      <c r="V3493" s="43" t="s">
        <v>18687</v>
      </c>
      <c r="W3493" s="43" t="e">
        <f t="array" ref="W3493">INDEX(Table6[#Data], MATCH(1, ISNUMBER(SEARCH(Transcripts[[#This Row],[RefSeq mRNA ID]], Table6['#name])), 0), 1)</f>
        <v>#N/A</v>
      </c>
      <c r="X3493" s="43"/>
      <c r="Y3493" s="43"/>
    </row>
    <row r="3494" spans="8:25" hidden="1" x14ac:dyDescent="0.25">
      <c r="H3494" t="s">
        <v>138</v>
      </c>
      <c r="I3494" t="s">
        <v>9339</v>
      </c>
      <c r="J3494" t="s">
        <v>9340</v>
      </c>
      <c r="K3494" t="s">
        <v>18846</v>
      </c>
      <c r="L3494">
        <v>5215</v>
      </c>
      <c r="M3494" t="s">
        <v>27</v>
      </c>
      <c r="N3494" t="s">
        <v>9341</v>
      </c>
      <c r="O3494" t="s">
        <v>9342</v>
      </c>
      <c r="P3494" t="s">
        <v>9343</v>
      </c>
      <c r="Q3494">
        <v>4299</v>
      </c>
      <c r="R3494" t="s">
        <v>97</v>
      </c>
      <c r="S3494" t="s">
        <v>97</v>
      </c>
      <c r="T3494" t="str">
        <f>IF(Transcripts[[#This Row],[List?]]="Y", Transcripts[[#This Row],[RefSeq mRNA ID]]&amp;IF(Transcripts[[#This Row],[Preferred?]]="Y", " (Preferred)", ""), "")</f>
        <v>NM_000553.5 (Preferred)</v>
      </c>
      <c r="V3494" s="43" t="s">
        <v>18688</v>
      </c>
      <c r="W3494" s="43" t="e">
        <f t="array" ref="W3494">INDEX(Table6[#Data], MATCH(1, ISNUMBER(SEARCH(Transcripts[[#This Row],[RefSeq mRNA ID]], Table6['#name])), 0), 1)</f>
        <v>#N/A</v>
      </c>
      <c r="X3494" s="43"/>
      <c r="Y3494" s="43"/>
    </row>
    <row r="3495" spans="8:25" hidden="1" x14ac:dyDescent="0.25">
      <c r="H3495" t="s">
        <v>138</v>
      </c>
      <c r="I3495" t="s">
        <v>9344</v>
      </c>
      <c r="L3495">
        <v>3593</v>
      </c>
      <c r="M3495" t="s">
        <v>212</v>
      </c>
      <c r="N3495" t="s">
        <v>9345</v>
      </c>
      <c r="P3495" t="s">
        <v>100</v>
      </c>
      <c r="Q3495">
        <v>0</v>
      </c>
      <c r="R3495" t="s">
        <v>98</v>
      </c>
      <c r="S3495" t="s">
        <v>98</v>
      </c>
      <c r="T3495" t="str">
        <f>IF(Transcripts[[#This Row],[List?]]="Y", Transcripts[[#This Row],[RefSeq mRNA ID]]&amp;IF(Transcripts[[#This Row],[Preferred?]]="Y", " (Preferred)", ""), "")</f>
        <v/>
      </c>
      <c r="V3495" s="43" t="s">
        <v>18688</v>
      </c>
      <c r="W3495" s="43" t="e">
        <f t="array" ref="W3495">INDEX(Table6[#Data], MATCH(1, ISNUMBER(SEARCH(Transcripts[[#This Row],[RefSeq mRNA ID]], Table6['#name])), 0), 1)</f>
        <v>#N/A</v>
      </c>
      <c r="X3495" s="43"/>
      <c r="Y3495" s="43"/>
    </row>
    <row r="3496" spans="8:25" hidden="1" x14ac:dyDescent="0.25">
      <c r="H3496" t="s">
        <v>138</v>
      </c>
      <c r="I3496" t="s">
        <v>9346</v>
      </c>
      <c r="L3496">
        <v>629</v>
      </c>
      <c r="M3496" t="s">
        <v>212</v>
      </c>
      <c r="N3496" t="s">
        <v>9347</v>
      </c>
      <c r="P3496" t="s">
        <v>100</v>
      </c>
      <c r="Q3496">
        <v>0</v>
      </c>
      <c r="R3496" t="s">
        <v>98</v>
      </c>
      <c r="S3496" t="s">
        <v>98</v>
      </c>
      <c r="T3496" t="str">
        <f>IF(Transcripts[[#This Row],[List?]]="Y", Transcripts[[#This Row],[RefSeq mRNA ID]]&amp;IF(Transcripts[[#This Row],[Preferred?]]="Y", " (Preferred)", ""), "")</f>
        <v/>
      </c>
      <c r="V3496" s="43" t="s">
        <v>18688</v>
      </c>
      <c r="W3496" s="43" t="e">
        <f t="array" ref="W3496">INDEX(Table6[#Data], MATCH(1, ISNUMBER(SEARCH(Transcripts[[#This Row],[RefSeq mRNA ID]], Table6['#name])), 0), 1)</f>
        <v>#N/A</v>
      </c>
      <c r="X3496" s="43"/>
      <c r="Y3496" s="43"/>
    </row>
    <row r="3497" spans="8:25" hidden="1" x14ac:dyDescent="0.25">
      <c r="H3497" t="s">
        <v>9348</v>
      </c>
      <c r="I3497" t="s">
        <v>9352</v>
      </c>
      <c r="J3497" t="s">
        <v>9353</v>
      </c>
      <c r="K3497" t="s">
        <v>18889</v>
      </c>
      <c r="L3497">
        <v>3122</v>
      </c>
      <c r="M3497" t="s">
        <v>27</v>
      </c>
      <c r="N3497" t="s">
        <v>9354</v>
      </c>
      <c r="P3497" t="s">
        <v>9355</v>
      </c>
      <c r="Q3497">
        <v>1554</v>
      </c>
      <c r="R3497" t="s">
        <v>97</v>
      </c>
      <c r="S3497" t="s">
        <v>97</v>
      </c>
      <c r="T3497" t="str">
        <f>IF(Transcripts[[#This Row],[List?]]="Y", Transcripts[[#This Row],[RefSeq mRNA ID]]&amp;IF(Transcripts[[#This Row],[Preferred?]]="Y", " (Preferred)", ""), "")</f>
        <v>NM_024426.5 (Preferred)</v>
      </c>
      <c r="V3497" s="43" t="s">
        <v>18689</v>
      </c>
      <c r="W3497" s="43" t="e">
        <f t="array" ref="W3497">INDEX(Table6[#Data], MATCH(1, ISNUMBER(SEARCH(Transcripts[[#This Row],[RefSeq mRNA ID]], Table6['#name])), 0), 1)</f>
        <v>#N/A</v>
      </c>
      <c r="X3497" s="43"/>
      <c r="Y3497" s="43"/>
    </row>
    <row r="3498" spans="8:25" hidden="1" x14ac:dyDescent="0.25">
      <c r="H3498" t="s">
        <v>9348</v>
      </c>
      <c r="I3498" t="s">
        <v>9368</v>
      </c>
      <c r="J3498" t="s">
        <v>9369</v>
      </c>
      <c r="K3498" t="s">
        <v>18890</v>
      </c>
      <c r="L3498">
        <v>2114</v>
      </c>
      <c r="M3498" t="s">
        <v>27</v>
      </c>
      <c r="N3498" t="s">
        <v>9370</v>
      </c>
      <c r="P3498" t="s">
        <v>9371</v>
      </c>
      <c r="Q3498">
        <v>1545</v>
      </c>
      <c r="R3498" t="s">
        <v>98</v>
      </c>
      <c r="S3498" t="s">
        <v>97</v>
      </c>
      <c r="T3498" t="str">
        <f>IF(Transcripts[[#This Row],[List?]]="Y", Transcripts[[#This Row],[RefSeq mRNA ID]]&amp;IF(Transcripts[[#This Row],[Preferred?]]="Y", " (Preferred)", ""), "")</f>
        <v>NM_024424.4</v>
      </c>
      <c r="V3498" s="43" t="s">
        <v>18689</v>
      </c>
      <c r="W3498" s="43" t="e">
        <f t="array" ref="W3498">INDEX(Table6[#Data], MATCH(1, ISNUMBER(SEARCH(Transcripts[[#This Row],[RefSeq mRNA ID]], Table6['#name])), 0), 1)</f>
        <v>#N/A</v>
      </c>
      <c r="X3498" s="43"/>
      <c r="Y3498" s="43"/>
    </row>
    <row r="3499" spans="8:25" hidden="1" x14ac:dyDescent="0.25">
      <c r="H3499" t="s">
        <v>9348</v>
      </c>
      <c r="I3499" t="s">
        <v>9356</v>
      </c>
      <c r="J3499" t="s">
        <v>9357</v>
      </c>
      <c r="K3499" t="s">
        <v>18891</v>
      </c>
      <c r="L3499">
        <v>2768</v>
      </c>
      <c r="M3499" t="s">
        <v>27</v>
      </c>
      <c r="N3499" t="s">
        <v>9358</v>
      </c>
      <c r="P3499" t="s">
        <v>9359</v>
      </c>
      <c r="Q3499">
        <v>1494</v>
      </c>
      <c r="R3499" t="s">
        <v>98</v>
      </c>
      <c r="S3499" t="s">
        <v>97</v>
      </c>
      <c r="T3499" t="str">
        <f>IF(Transcripts[[#This Row],[List?]]="Y", Transcripts[[#This Row],[RefSeq mRNA ID]]&amp;IF(Transcripts[[#This Row],[Preferred?]]="Y", " (Preferred)", ""), "")</f>
        <v>NM_000378.5</v>
      </c>
      <c r="V3499" s="43" t="s">
        <v>18689</v>
      </c>
      <c r="W3499" s="43" t="e">
        <f t="array" ref="W3499">INDEX(Table6[#Data], MATCH(1, ISNUMBER(SEARCH(Transcripts[[#This Row],[RefSeq mRNA ID]], Table6['#name])), 0), 1)</f>
        <v>#N/A</v>
      </c>
      <c r="X3499" s="43"/>
      <c r="Y3499" s="43"/>
    </row>
    <row r="3500" spans="8:25" hidden="1" x14ac:dyDescent="0.25">
      <c r="H3500" t="s">
        <v>9348</v>
      </c>
      <c r="I3500" t="s">
        <v>9349</v>
      </c>
      <c r="J3500" t="s">
        <v>9350</v>
      </c>
      <c r="L3500">
        <v>3032</v>
      </c>
      <c r="M3500" t="s">
        <v>189</v>
      </c>
      <c r="N3500" t="s">
        <v>9351</v>
      </c>
      <c r="P3500" t="s">
        <v>100</v>
      </c>
      <c r="Q3500">
        <v>954</v>
      </c>
      <c r="R3500" t="s">
        <v>98</v>
      </c>
      <c r="S3500" t="s">
        <v>98</v>
      </c>
      <c r="T3500" t="str">
        <f>IF(Transcripts[[#This Row],[List?]]="Y", Transcripts[[#This Row],[RefSeq mRNA ID]]&amp;IF(Transcripts[[#This Row],[Preferred?]]="Y", " (Preferred)", ""), "")</f>
        <v/>
      </c>
      <c r="V3500" s="43" t="s">
        <v>18689</v>
      </c>
      <c r="W3500" s="43" t="e">
        <f t="array" ref="W3500">INDEX(Table6[#Data], MATCH(1, ISNUMBER(SEARCH(Transcripts[[#This Row],[RefSeq mRNA ID]], Table6['#name])), 0), 1)</f>
        <v>#N/A</v>
      </c>
      <c r="X3500" s="43"/>
      <c r="Y3500" s="43"/>
    </row>
    <row r="3501" spans="8:25" hidden="1" x14ac:dyDescent="0.25">
      <c r="H3501" t="s">
        <v>9348</v>
      </c>
      <c r="I3501" t="s">
        <v>9360</v>
      </c>
      <c r="J3501" t="s">
        <v>9361</v>
      </c>
      <c r="K3501" t="s">
        <v>18892</v>
      </c>
      <c r="L3501">
        <v>2466</v>
      </c>
      <c r="M3501" t="s">
        <v>27</v>
      </c>
      <c r="N3501" t="s">
        <v>9362</v>
      </c>
      <c r="P3501" t="s">
        <v>9363</v>
      </c>
      <c r="Q3501">
        <v>909</v>
      </c>
      <c r="R3501" t="s">
        <v>98</v>
      </c>
      <c r="S3501" t="s">
        <v>97</v>
      </c>
      <c r="T3501" t="str">
        <f>IF(Transcripts[[#This Row],[List?]]="Y", Transcripts[[#This Row],[RefSeq mRNA ID]]&amp;IF(Transcripts[[#This Row],[Preferred?]]="Y", " (Preferred)", ""), "")</f>
        <v>NM_001198551.1</v>
      </c>
      <c r="V3501" s="43" t="s">
        <v>18689</v>
      </c>
      <c r="W3501" s="43" t="e">
        <f t="array" ref="W3501">INDEX(Table6[#Data], MATCH(1, ISNUMBER(SEARCH(Transcripts[[#This Row],[RefSeq mRNA ID]], Table6['#name])), 0), 1)</f>
        <v>#N/A</v>
      </c>
      <c r="X3501" s="43"/>
      <c r="Y3501" s="43"/>
    </row>
    <row r="3502" spans="8:25" hidden="1" x14ac:dyDescent="0.25">
      <c r="H3502" t="s">
        <v>9348</v>
      </c>
      <c r="I3502" t="s">
        <v>9364</v>
      </c>
      <c r="J3502" t="s">
        <v>9365</v>
      </c>
      <c r="K3502" t="s">
        <v>18893</v>
      </c>
      <c r="L3502">
        <v>2421</v>
      </c>
      <c r="M3502" t="s">
        <v>27</v>
      </c>
      <c r="N3502" t="s">
        <v>9366</v>
      </c>
      <c r="P3502" t="s">
        <v>9367</v>
      </c>
      <c r="Q3502">
        <v>867</v>
      </c>
      <c r="R3502" t="s">
        <v>98</v>
      </c>
      <c r="S3502" t="s">
        <v>97</v>
      </c>
      <c r="T3502" t="str">
        <f>IF(Transcripts[[#This Row],[List?]]="Y", Transcripts[[#This Row],[RefSeq mRNA ID]]&amp;IF(Transcripts[[#This Row],[Preferred?]]="Y", " (Preferred)", ""), "")</f>
        <v>NM_001198552.1</v>
      </c>
      <c r="V3502" s="43" t="s">
        <v>18689</v>
      </c>
      <c r="W3502" s="43" t="e">
        <f t="array" ref="W3502">INDEX(Table6[#Data], MATCH(1, ISNUMBER(SEARCH(Transcripts[[#This Row],[RefSeq mRNA ID]], Table6['#name])), 0), 1)</f>
        <v>#N/A</v>
      </c>
      <c r="X3502" s="43"/>
      <c r="Y3502" s="43"/>
    </row>
    <row r="3503" spans="8:25" hidden="1" x14ac:dyDescent="0.25">
      <c r="H3503" t="s">
        <v>9348</v>
      </c>
      <c r="I3503" t="s">
        <v>9378</v>
      </c>
      <c r="J3503" t="s">
        <v>9379</v>
      </c>
      <c r="L3503">
        <v>551</v>
      </c>
      <c r="M3503" t="s">
        <v>27</v>
      </c>
      <c r="N3503" t="s">
        <v>9380</v>
      </c>
      <c r="Q3503">
        <v>535</v>
      </c>
      <c r="R3503" t="s">
        <v>98</v>
      </c>
      <c r="S3503" t="s">
        <v>98</v>
      </c>
      <c r="T3503" t="str">
        <f>IF(Transcripts[[#This Row],[List?]]="Y", Transcripts[[#This Row],[RefSeq mRNA ID]]&amp;IF(Transcripts[[#This Row],[Preferred?]]="Y", " (Preferred)", ""), "")</f>
        <v/>
      </c>
      <c r="V3503" s="43" t="s">
        <v>18689</v>
      </c>
      <c r="W3503" s="43" t="e">
        <f t="array" ref="W3503">INDEX(Table6[#Data], MATCH(1, ISNUMBER(SEARCH(Transcripts[[#This Row],[RefSeq mRNA ID]], Table6['#name])), 0), 1)</f>
        <v>#N/A</v>
      </c>
      <c r="X3503" s="43"/>
      <c r="Y3503" s="43"/>
    </row>
    <row r="3504" spans="8:25" hidden="1" x14ac:dyDescent="0.25">
      <c r="H3504" t="s">
        <v>9348</v>
      </c>
      <c r="I3504" t="s">
        <v>9375</v>
      </c>
      <c r="J3504" t="s">
        <v>9376</v>
      </c>
      <c r="L3504">
        <v>578</v>
      </c>
      <c r="M3504" t="s">
        <v>27</v>
      </c>
      <c r="N3504" t="s">
        <v>9377</v>
      </c>
      <c r="Q3504">
        <v>393</v>
      </c>
      <c r="R3504" t="s">
        <v>98</v>
      </c>
      <c r="S3504" t="s">
        <v>98</v>
      </c>
      <c r="T3504" t="str">
        <f>IF(Transcripts[[#This Row],[List?]]="Y", Transcripts[[#This Row],[RefSeq mRNA ID]]&amp;IF(Transcripts[[#This Row],[Preferred?]]="Y", " (Preferred)", ""), "")</f>
        <v/>
      </c>
      <c r="V3504" s="43" t="s">
        <v>18689</v>
      </c>
      <c r="W3504" s="43" t="e">
        <f t="array" ref="W3504">INDEX(Table6[#Data], MATCH(1, ISNUMBER(SEARCH(Transcripts[[#This Row],[RefSeq mRNA ID]], Table6['#name])), 0), 1)</f>
        <v>#N/A</v>
      </c>
      <c r="X3504" s="43"/>
      <c r="Y3504" s="43"/>
    </row>
    <row r="3505" spans="8:25" hidden="1" x14ac:dyDescent="0.25">
      <c r="H3505" t="s">
        <v>9348</v>
      </c>
      <c r="I3505" t="s">
        <v>9372</v>
      </c>
      <c r="J3505" t="s">
        <v>9373</v>
      </c>
      <c r="L3505">
        <v>718</v>
      </c>
      <c r="M3505" t="s">
        <v>27</v>
      </c>
      <c r="N3505" t="s">
        <v>9374</v>
      </c>
      <c r="Q3505">
        <v>76</v>
      </c>
      <c r="R3505" t="s">
        <v>98</v>
      </c>
      <c r="S3505" t="s">
        <v>98</v>
      </c>
      <c r="T3505" t="str">
        <f>IF(Transcripts[[#This Row],[List?]]="Y", Transcripts[[#This Row],[RefSeq mRNA ID]]&amp;IF(Transcripts[[#This Row],[Preferred?]]="Y", " (Preferred)", ""), "")</f>
        <v/>
      </c>
      <c r="V3505" s="43" t="s">
        <v>18689</v>
      </c>
      <c r="W3505" s="43" t="e">
        <f t="array" ref="W3505">INDEX(Table6[#Data], MATCH(1, ISNUMBER(SEARCH(Transcripts[[#This Row],[RefSeq mRNA ID]], Table6['#name])), 0), 1)</f>
        <v>#N/A</v>
      </c>
      <c r="X3505" s="43"/>
      <c r="Y3505" s="43"/>
    </row>
    <row r="3506" spans="8:25" hidden="1" x14ac:dyDescent="0.25">
      <c r="H3506" t="s">
        <v>116</v>
      </c>
      <c r="I3506" t="s">
        <v>9397</v>
      </c>
      <c r="J3506" t="s">
        <v>9398</v>
      </c>
      <c r="K3506" t="s">
        <v>20050</v>
      </c>
      <c r="L3506">
        <v>4915</v>
      </c>
      <c r="M3506" t="s">
        <v>27</v>
      </c>
      <c r="N3506" t="s">
        <v>9399</v>
      </c>
      <c r="P3506" t="s">
        <v>9400</v>
      </c>
      <c r="Q3506">
        <v>3216</v>
      </c>
      <c r="R3506" t="s">
        <v>97</v>
      </c>
      <c r="S3506" t="s">
        <v>97</v>
      </c>
      <c r="T3506" t="str">
        <f>IF(Transcripts[[#This Row],[List?]]="Y", Transcripts[[#This Row],[RefSeq mRNA ID]]&amp;IF(Transcripts[[#This Row],[Preferred?]]="Y", " (Preferred)", ""), "")</f>
        <v>NM_003400.3 (Preferred)</v>
      </c>
      <c r="V3506" s="43" t="s">
        <v>18690</v>
      </c>
      <c r="W3506" s="43" t="e">
        <f t="array" ref="W3506">INDEX(Table6[#Data], MATCH(1, ISNUMBER(SEARCH(Transcripts[[#This Row],[RefSeq mRNA ID]], Table6['#name])), 0), 1)</f>
        <v>#N/A</v>
      </c>
      <c r="X3506" s="43"/>
      <c r="Y3506" s="43"/>
    </row>
    <row r="3507" spans="8:25" hidden="1" x14ac:dyDescent="0.25">
      <c r="H3507" t="s">
        <v>116</v>
      </c>
      <c r="I3507" t="s">
        <v>9401</v>
      </c>
      <c r="J3507" t="s">
        <v>9402</v>
      </c>
      <c r="L3507">
        <v>4105</v>
      </c>
      <c r="M3507" t="s">
        <v>27</v>
      </c>
      <c r="N3507" t="s">
        <v>9403</v>
      </c>
      <c r="P3507" t="s">
        <v>9400</v>
      </c>
      <c r="Q3507">
        <v>3216</v>
      </c>
      <c r="R3507" t="s">
        <v>98</v>
      </c>
      <c r="S3507" t="s">
        <v>98</v>
      </c>
      <c r="T3507" t="str">
        <f>IF(Transcripts[[#This Row],[List?]]="Y", Transcripts[[#This Row],[RefSeq mRNA ID]]&amp;IF(Transcripts[[#This Row],[Preferred?]]="Y", " (Preferred)", ""), "")</f>
        <v/>
      </c>
      <c r="V3507" s="43" t="s">
        <v>18690</v>
      </c>
      <c r="W3507" s="43" t="e">
        <f t="array" ref="W3507">INDEX(Table6[#Data], MATCH(1, ISNUMBER(SEARCH(Transcripts[[#This Row],[RefSeq mRNA ID]], Table6['#name])), 0), 1)</f>
        <v>#N/A</v>
      </c>
      <c r="X3507" s="43"/>
      <c r="Y3507" s="43"/>
    </row>
    <row r="3508" spans="8:25" hidden="1" x14ac:dyDescent="0.25">
      <c r="H3508" t="s">
        <v>116</v>
      </c>
      <c r="I3508" t="s">
        <v>9404</v>
      </c>
      <c r="J3508" t="s">
        <v>9405</v>
      </c>
      <c r="L3508">
        <v>3479</v>
      </c>
      <c r="M3508" t="s">
        <v>27</v>
      </c>
      <c r="N3508" t="s">
        <v>9406</v>
      </c>
      <c r="P3508" t="s">
        <v>9400</v>
      </c>
      <c r="Q3508">
        <v>3216</v>
      </c>
      <c r="R3508" t="s">
        <v>98</v>
      </c>
      <c r="S3508" t="s">
        <v>98</v>
      </c>
      <c r="T3508" t="str">
        <f>IF(Transcripts[[#This Row],[List?]]="Y", Transcripts[[#This Row],[RefSeq mRNA ID]]&amp;IF(Transcripts[[#This Row],[Preferred?]]="Y", " (Preferred)", ""), "")</f>
        <v/>
      </c>
      <c r="V3508" s="43" t="s">
        <v>18690</v>
      </c>
      <c r="W3508" s="43" t="e">
        <f t="array" ref="W3508">INDEX(Table6[#Data], MATCH(1, ISNUMBER(SEARCH(Transcripts[[#This Row],[RefSeq mRNA ID]], Table6['#name])), 0), 1)</f>
        <v>#N/A</v>
      </c>
      <c r="X3508" s="43"/>
      <c r="Y3508" s="43"/>
    </row>
    <row r="3509" spans="8:25" hidden="1" x14ac:dyDescent="0.25">
      <c r="H3509" t="s">
        <v>116</v>
      </c>
      <c r="I3509" t="s">
        <v>9410</v>
      </c>
      <c r="J3509" t="s">
        <v>9411</v>
      </c>
      <c r="L3509">
        <v>643</v>
      </c>
      <c r="M3509" t="s">
        <v>27</v>
      </c>
      <c r="N3509" t="s">
        <v>9412</v>
      </c>
      <c r="Q3509">
        <v>538</v>
      </c>
      <c r="R3509" t="s">
        <v>98</v>
      </c>
      <c r="S3509" t="s">
        <v>98</v>
      </c>
      <c r="T3509" t="str">
        <f>IF(Transcripts[[#This Row],[List?]]="Y", Transcripts[[#This Row],[RefSeq mRNA ID]]&amp;IF(Transcripts[[#This Row],[Preferred?]]="Y", " (Preferred)", ""), "")</f>
        <v/>
      </c>
      <c r="V3509" s="43" t="s">
        <v>18690</v>
      </c>
      <c r="W3509" s="43" t="e">
        <f t="array" ref="W3509">INDEX(Table6[#Data], MATCH(1, ISNUMBER(SEARCH(Transcripts[[#This Row],[RefSeq mRNA ID]], Table6['#name])), 0), 1)</f>
        <v>#N/A</v>
      </c>
      <c r="X3509" s="43"/>
      <c r="Y3509" s="43"/>
    </row>
    <row r="3510" spans="8:25" hidden="1" x14ac:dyDescent="0.25">
      <c r="H3510" t="s">
        <v>116</v>
      </c>
      <c r="I3510" t="s">
        <v>9416</v>
      </c>
      <c r="J3510" t="s">
        <v>9417</v>
      </c>
      <c r="L3510">
        <v>565</v>
      </c>
      <c r="M3510" t="s">
        <v>27</v>
      </c>
      <c r="N3510" t="s">
        <v>9418</v>
      </c>
      <c r="Q3510">
        <v>398</v>
      </c>
      <c r="R3510" t="s">
        <v>98</v>
      </c>
      <c r="S3510" t="s">
        <v>98</v>
      </c>
      <c r="T3510" t="str">
        <f>IF(Transcripts[[#This Row],[List?]]="Y", Transcripts[[#This Row],[RefSeq mRNA ID]]&amp;IF(Transcripts[[#This Row],[Preferred?]]="Y", " (Preferred)", ""), "")</f>
        <v/>
      </c>
      <c r="V3510" s="43" t="s">
        <v>18690</v>
      </c>
      <c r="W3510" s="43" t="e">
        <f t="array" ref="W3510">INDEX(Table6[#Data], MATCH(1, ISNUMBER(SEARCH(Transcripts[[#This Row],[RefSeq mRNA ID]], Table6['#name])), 0), 1)</f>
        <v>#N/A</v>
      </c>
      <c r="X3510" s="43"/>
      <c r="Y3510" s="43"/>
    </row>
    <row r="3511" spans="8:25" hidden="1" x14ac:dyDescent="0.25">
      <c r="H3511" t="s">
        <v>116</v>
      </c>
      <c r="I3511" t="s">
        <v>9407</v>
      </c>
      <c r="J3511" t="s">
        <v>9408</v>
      </c>
      <c r="L3511">
        <v>682</v>
      </c>
      <c r="M3511" t="s">
        <v>27</v>
      </c>
      <c r="N3511" t="s">
        <v>9409</v>
      </c>
      <c r="Q3511">
        <v>301</v>
      </c>
      <c r="R3511" t="s">
        <v>98</v>
      </c>
      <c r="S3511" t="s">
        <v>98</v>
      </c>
      <c r="T3511" t="str">
        <f>IF(Transcripts[[#This Row],[List?]]="Y", Transcripts[[#This Row],[RefSeq mRNA ID]]&amp;IF(Transcripts[[#This Row],[Preferred?]]="Y", " (Preferred)", ""), "")</f>
        <v/>
      </c>
      <c r="V3511" s="43" t="s">
        <v>18690</v>
      </c>
      <c r="W3511" s="43" t="e">
        <f t="array" ref="W3511">INDEX(Table6[#Data], MATCH(1, ISNUMBER(SEARCH(Transcripts[[#This Row],[RefSeq mRNA ID]], Table6['#name])), 0), 1)</f>
        <v>#N/A</v>
      </c>
      <c r="X3511" s="43"/>
      <c r="Y3511" s="43"/>
    </row>
    <row r="3512" spans="8:25" hidden="1" x14ac:dyDescent="0.25">
      <c r="H3512" t="s">
        <v>116</v>
      </c>
      <c r="I3512" t="s">
        <v>9422</v>
      </c>
      <c r="J3512" t="s">
        <v>9423</v>
      </c>
      <c r="L3512">
        <v>382</v>
      </c>
      <c r="M3512" t="s">
        <v>27</v>
      </c>
      <c r="N3512" t="s">
        <v>9424</v>
      </c>
      <c r="Q3512">
        <v>286</v>
      </c>
      <c r="R3512" t="s">
        <v>98</v>
      </c>
      <c r="S3512" t="s">
        <v>98</v>
      </c>
      <c r="T3512" t="str">
        <f>IF(Transcripts[[#This Row],[List?]]="Y", Transcripts[[#This Row],[RefSeq mRNA ID]]&amp;IF(Transcripts[[#This Row],[Preferred?]]="Y", " (Preferred)", ""), "")</f>
        <v/>
      </c>
      <c r="V3512" s="43" t="s">
        <v>18690</v>
      </c>
      <c r="W3512" s="43" t="e">
        <f t="array" ref="W3512">INDEX(Table6[#Data], MATCH(1, ISNUMBER(SEARCH(Transcripts[[#This Row],[RefSeq mRNA ID]], Table6['#name])), 0), 1)</f>
        <v>#N/A</v>
      </c>
      <c r="X3512" s="43"/>
      <c r="Y3512" s="43"/>
    </row>
    <row r="3513" spans="8:25" hidden="1" x14ac:dyDescent="0.25">
      <c r="H3513" t="s">
        <v>116</v>
      </c>
      <c r="I3513" t="s">
        <v>9419</v>
      </c>
      <c r="J3513" t="s">
        <v>9420</v>
      </c>
      <c r="L3513">
        <v>488</v>
      </c>
      <c r="M3513" t="s">
        <v>27</v>
      </c>
      <c r="N3513" t="s">
        <v>9421</v>
      </c>
      <c r="Q3513">
        <v>282</v>
      </c>
      <c r="R3513" t="s">
        <v>98</v>
      </c>
      <c r="S3513" t="s">
        <v>98</v>
      </c>
      <c r="T3513" t="str">
        <f>IF(Transcripts[[#This Row],[List?]]="Y", Transcripts[[#This Row],[RefSeq mRNA ID]]&amp;IF(Transcripts[[#This Row],[Preferred?]]="Y", " (Preferred)", ""), "")</f>
        <v/>
      </c>
      <c r="V3513" s="43" t="s">
        <v>18690</v>
      </c>
      <c r="W3513" s="43" t="e">
        <f t="array" ref="W3513">INDEX(Table6[#Data], MATCH(1, ISNUMBER(SEARCH(Transcripts[[#This Row],[RefSeq mRNA ID]], Table6['#name])), 0), 1)</f>
        <v>#N/A</v>
      </c>
      <c r="X3513" s="43"/>
      <c r="Y3513" s="43"/>
    </row>
    <row r="3514" spans="8:25" hidden="1" x14ac:dyDescent="0.25">
      <c r="H3514" t="s">
        <v>116</v>
      </c>
      <c r="I3514" t="s">
        <v>9381</v>
      </c>
      <c r="J3514" t="s">
        <v>9382</v>
      </c>
      <c r="L3514">
        <v>6776</v>
      </c>
      <c r="M3514" t="s">
        <v>189</v>
      </c>
      <c r="N3514" t="s">
        <v>9383</v>
      </c>
      <c r="P3514" t="s">
        <v>100</v>
      </c>
      <c r="Q3514">
        <v>249</v>
      </c>
      <c r="R3514" t="s">
        <v>98</v>
      </c>
      <c r="S3514" t="s">
        <v>98</v>
      </c>
      <c r="T3514" t="str">
        <f>IF(Transcripts[[#This Row],[List?]]="Y", Transcripts[[#This Row],[RefSeq mRNA ID]]&amp;IF(Transcripts[[#This Row],[Preferred?]]="Y", " (Preferred)", ""), "")</f>
        <v/>
      </c>
      <c r="V3514" s="43" t="s">
        <v>18690</v>
      </c>
      <c r="W3514" s="43" t="e">
        <f t="array" ref="W3514">INDEX(Table6[#Data], MATCH(1, ISNUMBER(SEARCH(Transcripts[[#This Row],[RefSeq mRNA ID]], Table6['#name])), 0), 1)</f>
        <v>#N/A</v>
      </c>
      <c r="X3514" s="43"/>
      <c r="Y3514" s="43"/>
    </row>
    <row r="3515" spans="8:25" hidden="1" x14ac:dyDescent="0.25">
      <c r="H3515" t="s">
        <v>116</v>
      </c>
      <c r="I3515" t="s">
        <v>9384</v>
      </c>
      <c r="J3515" t="s">
        <v>9385</v>
      </c>
      <c r="L3515">
        <v>537</v>
      </c>
      <c r="M3515" t="s">
        <v>189</v>
      </c>
      <c r="N3515" t="s">
        <v>9386</v>
      </c>
      <c r="P3515" t="s">
        <v>100</v>
      </c>
      <c r="Q3515">
        <v>219</v>
      </c>
      <c r="R3515" t="s">
        <v>98</v>
      </c>
      <c r="S3515" t="s">
        <v>98</v>
      </c>
      <c r="T3515" t="str">
        <f>IF(Transcripts[[#This Row],[List?]]="Y", Transcripts[[#This Row],[RefSeq mRNA ID]]&amp;IF(Transcripts[[#This Row],[Preferred?]]="Y", " (Preferred)", ""), "")</f>
        <v/>
      </c>
      <c r="V3515" s="43" t="s">
        <v>18690</v>
      </c>
      <c r="W3515" s="43" t="e">
        <f t="array" ref="W3515">INDEX(Table6[#Data], MATCH(1, ISNUMBER(SEARCH(Transcripts[[#This Row],[RefSeq mRNA ID]], Table6['#name])), 0), 1)</f>
        <v>#N/A</v>
      </c>
      <c r="X3515" s="43"/>
      <c r="Y3515" s="43"/>
    </row>
    <row r="3516" spans="8:25" hidden="1" x14ac:dyDescent="0.25">
      <c r="H3516" t="s">
        <v>116</v>
      </c>
      <c r="I3516" t="s">
        <v>9413</v>
      </c>
      <c r="J3516" t="s">
        <v>9414</v>
      </c>
      <c r="L3516">
        <v>579</v>
      </c>
      <c r="M3516" t="s">
        <v>27</v>
      </c>
      <c r="N3516" t="s">
        <v>9415</v>
      </c>
      <c r="Q3516">
        <v>186</v>
      </c>
      <c r="R3516" t="s">
        <v>98</v>
      </c>
      <c r="S3516" t="s">
        <v>98</v>
      </c>
      <c r="T3516" t="str">
        <f>IF(Transcripts[[#This Row],[List?]]="Y", Transcripts[[#This Row],[RefSeq mRNA ID]]&amp;IF(Transcripts[[#This Row],[Preferred?]]="Y", " (Preferred)", ""), "")</f>
        <v/>
      </c>
      <c r="V3516" s="43" t="s">
        <v>18690</v>
      </c>
      <c r="W3516" s="43" t="e">
        <f t="array" ref="W3516">INDEX(Table6[#Data], MATCH(1, ISNUMBER(SEARCH(Transcripts[[#This Row],[RefSeq mRNA ID]], Table6['#name])), 0), 1)</f>
        <v>#N/A</v>
      </c>
      <c r="X3516" s="43"/>
      <c r="Y3516" s="43"/>
    </row>
    <row r="3517" spans="8:25" hidden="1" x14ac:dyDescent="0.25">
      <c r="H3517" t="s">
        <v>116</v>
      </c>
      <c r="I3517" t="s">
        <v>9425</v>
      </c>
      <c r="J3517" t="s">
        <v>9426</v>
      </c>
      <c r="L3517">
        <v>318</v>
      </c>
      <c r="M3517" t="s">
        <v>27</v>
      </c>
      <c r="N3517" t="s">
        <v>9427</v>
      </c>
      <c r="Q3517">
        <v>177</v>
      </c>
      <c r="R3517" t="s">
        <v>98</v>
      </c>
      <c r="S3517" t="s">
        <v>98</v>
      </c>
      <c r="T3517" t="str">
        <f>IF(Transcripts[[#This Row],[List?]]="Y", Transcripts[[#This Row],[RefSeq mRNA ID]]&amp;IF(Transcripts[[#This Row],[Preferred?]]="Y", " (Preferred)", ""), "")</f>
        <v/>
      </c>
      <c r="V3517" s="43" t="s">
        <v>18690</v>
      </c>
      <c r="W3517" s="43" t="e">
        <f t="array" ref="W3517">INDEX(Table6[#Data], MATCH(1, ISNUMBER(SEARCH(Transcripts[[#This Row],[RefSeq mRNA ID]], Table6['#name])), 0), 1)</f>
        <v>#N/A</v>
      </c>
      <c r="X3517" s="43"/>
      <c r="Y3517" s="43"/>
    </row>
    <row r="3518" spans="8:25" hidden="1" x14ac:dyDescent="0.25">
      <c r="H3518" t="s">
        <v>116</v>
      </c>
      <c r="I3518" t="s">
        <v>9387</v>
      </c>
      <c r="L3518">
        <v>720</v>
      </c>
      <c r="M3518" t="s">
        <v>195</v>
      </c>
      <c r="N3518" t="s">
        <v>9388</v>
      </c>
      <c r="P3518" t="s">
        <v>100</v>
      </c>
      <c r="Q3518">
        <v>0</v>
      </c>
      <c r="R3518" t="s">
        <v>98</v>
      </c>
      <c r="S3518" t="s">
        <v>98</v>
      </c>
      <c r="T3518" t="str">
        <f>IF(Transcripts[[#This Row],[List?]]="Y", Transcripts[[#This Row],[RefSeq mRNA ID]]&amp;IF(Transcripts[[#This Row],[Preferred?]]="Y", " (Preferred)", ""), "")</f>
        <v/>
      </c>
      <c r="V3518" s="43" t="s">
        <v>18690</v>
      </c>
      <c r="W3518" s="43" t="e">
        <f t="array" ref="W3518">INDEX(Table6[#Data], MATCH(1, ISNUMBER(SEARCH(Transcripts[[#This Row],[RefSeq mRNA ID]], Table6['#name])), 0), 1)</f>
        <v>#N/A</v>
      </c>
      <c r="X3518" s="43"/>
      <c r="Y3518" s="43"/>
    </row>
    <row r="3519" spans="8:25" hidden="1" x14ac:dyDescent="0.25">
      <c r="H3519" t="s">
        <v>116</v>
      </c>
      <c r="I3519" t="s">
        <v>9389</v>
      </c>
      <c r="L3519">
        <v>600</v>
      </c>
      <c r="M3519" t="s">
        <v>195</v>
      </c>
      <c r="N3519" t="s">
        <v>9390</v>
      </c>
      <c r="P3519" t="s">
        <v>100</v>
      </c>
      <c r="Q3519">
        <v>0</v>
      </c>
      <c r="R3519" t="s">
        <v>98</v>
      </c>
      <c r="S3519" t="s">
        <v>98</v>
      </c>
      <c r="T3519" t="str">
        <f>IF(Transcripts[[#This Row],[List?]]="Y", Transcripts[[#This Row],[RefSeq mRNA ID]]&amp;IF(Transcripts[[#This Row],[Preferred?]]="Y", " (Preferred)", ""), "")</f>
        <v/>
      </c>
      <c r="V3519" s="43" t="s">
        <v>18690</v>
      </c>
      <c r="W3519" s="43" t="e">
        <f t="array" ref="W3519">INDEX(Table6[#Data], MATCH(1, ISNUMBER(SEARCH(Transcripts[[#This Row],[RefSeq mRNA ID]], Table6['#name])), 0), 1)</f>
        <v>#N/A</v>
      </c>
      <c r="X3519" s="43"/>
      <c r="Y3519" s="43"/>
    </row>
    <row r="3520" spans="8:25" hidden="1" x14ac:dyDescent="0.25">
      <c r="H3520" t="s">
        <v>116</v>
      </c>
      <c r="I3520" t="s">
        <v>9391</v>
      </c>
      <c r="L3520">
        <v>568</v>
      </c>
      <c r="M3520" t="s">
        <v>195</v>
      </c>
      <c r="N3520" t="s">
        <v>9392</v>
      </c>
      <c r="P3520" t="s">
        <v>100</v>
      </c>
      <c r="Q3520">
        <v>0</v>
      </c>
      <c r="R3520" t="s">
        <v>98</v>
      </c>
      <c r="S3520" t="s">
        <v>98</v>
      </c>
      <c r="T3520" t="str">
        <f>IF(Transcripts[[#This Row],[List?]]="Y", Transcripts[[#This Row],[RefSeq mRNA ID]]&amp;IF(Transcripts[[#This Row],[Preferred?]]="Y", " (Preferred)", ""), "")</f>
        <v/>
      </c>
      <c r="V3520" s="43" t="s">
        <v>18690</v>
      </c>
      <c r="W3520" s="43" t="e">
        <f t="array" ref="W3520">INDEX(Table6[#Data], MATCH(1, ISNUMBER(SEARCH(Transcripts[[#This Row],[RefSeq mRNA ID]], Table6['#name])), 0), 1)</f>
        <v>#N/A</v>
      </c>
      <c r="X3520" s="43"/>
      <c r="Y3520" s="43"/>
    </row>
    <row r="3521" spans="8:25" hidden="1" x14ac:dyDescent="0.25">
      <c r="H3521" t="s">
        <v>116</v>
      </c>
      <c r="I3521" t="s">
        <v>9393</v>
      </c>
      <c r="L3521">
        <v>562</v>
      </c>
      <c r="M3521" t="s">
        <v>195</v>
      </c>
      <c r="N3521" t="s">
        <v>9394</v>
      </c>
      <c r="P3521" t="s">
        <v>100</v>
      </c>
      <c r="Q3521">
        <v>0</v>
      </c>
      <c r="R3521" t="s">
        <v>98</v>
      </c>
      <c r="S3521" t="s">
        <v>98</v>
      </c>
      <c r="T3521" t="str">
        <f>IF(Transcripts[[#This Row],[List?]]="Y", Transcripts[[#This Row],[RefSeq mRNA ID]]&amp;IF(Transcripts[[#This Row],[Preferred?]]="Y", " (Preferred)", ""), "")</f>
        <v/>
      </c>
      <c r="V3521" s="43" t="s">
        <v>18690</v>
      </c>
      <c r="W3521" s="43" t="e">
        <f t="array" ref="W3521">INDEX(Table6[#Data], MATCH(1, ISNUMBER(SEARCH(Transcripts[[#This Row],[RefSeq mRNA ID]], Table6['#name])), 0), 1)</f>
        <v>#N/A</v>
      </c>
      <c r="X3521" s="43"/>
      <c r="Y3521" s="43"/>
    </row>
    <row r="3522" spans="8:25" hidden="1" x14ac:dyDescent="0.25">
      <c r="H3522" t="s">
        <v>116</v>
      </c>
      <c r="I3522" t="s">
        <v>9395</v>
      </c>
      <c r="L3522">
        <v>342</v>
      </c>
      <c r="M3522" t="s">
        <v>195</v>
      </c>
      <c r="N3522" t="s">
        <v>9396</v>
      </c>
      <c r="P3522" t="s">
        <v>100</v>
      </c>
      <c r="Q3522">
        <v>0</v>
      </c>
      <c r="R3522" t="s">
        <v>98</v>
      </c>
      <c r="S3522" t="s">
        <v>98</v>
      </c>
      <c r="T3522" t="str">
        <f>IF(Transcripts[[#This Row],[List?]]="Y", Transcripts[[#This Row],[RefSeq mRNA ID]]&amp;IF(Transcripts[[#This Row],[Preferred?]]="Y", " (Preferred)", ""), "")</f>
        <v/>
      </c>
      <c r="V3522" s="43" t="s">
        <v>18690</v>
      </c>
      <c r="W3522" s="43" t="e">
        <f t="array" ref="W3522">INDEX(Table6[#Data], MATCH(1, ISNUMBER(SEARCH(Transcripts[[#This Row],[RefSeq mRNA ID]], Table6['#name])), 0), 1)</f>
        <v>#N/A</v>
      </c>
      <c r="X3522" s="43"/>
      <c r="Y3522" s="43"/>
    </row>
    <row r="3523" spans="8:25" hidden="1" x14ac:dyDescent="0.25">
      <c r="H3523" t="s">
        <v>116</v>
      </c>
      <c r="I3523" t="s">
        <v>9428</v>
      </c>
      <c r="L3523">
        <v>3706</v>
      </c>
      <c r="M3523" t="s">
        <v>212</v>
      </c>
      <c r="N3523" t="s">
        <v>9429</v>
      </c>
      <c r="P3523" t="s">
        <v>100</v>
      </c>
      <c r="Q3523">
        <v>0</v>
      </c>
      <c r="R3523" t="s">
        <v>98</v>
      </c>
      <c r="S3523" t="s">
        <v>98</v>
      </c>
      <c r="T3523" t="str">
        <f>IF(Transcripts[[#This Row],[List?]]="Y", Transcripts[[#This Row],[RefSeq mRNA ID]]&amp;IF(Transcripts[[#This Row],[Preferred?]]="Y", " (Preferred)", ""), "")</f>
        <v/>
      </c>
      <c r="V3523" s="43" t="s">
        <v>18690</v>
      </c>
      <c r="W3523" s="43" t="e">
        <f t="array" ref="W3523">INDEX(Table6[#Data], MATCH(1, ISNUMBER(SEARCH(Transcripts[[#This Row],[RefSeq mRNA ID]], Table6['#name])), 0), 1)</f>
        <v>#N/A</v>
      </c>
      <c r="X3523" s="43"/>
      <c r="Y3523" s="43"/>
    </row>
    <row r="3524" spans="8:25" hidden="1" x14ac:dyDescent="0.25">
      <c r="H3524" t="s">
        <v>116</v>
      </c>
      <c r="I3524" t="s">
        <v>9430</v>
      </c>
      <c r="L3524">
        <v>2676</v>
      </c>
      <c r="M3524" t="s">
        <v>212</v>
      </c>
      <c r="N3524" t="s">
        <v>9431</v>
      </c>
      <c r="P3524" t="s">
        <v>100</v>
      </c>
      <c r="Q3524">
        <v>0</v>
      </c>
      <c r="R3524" t="s">
        <v>98</v>
      </c>
      <c r="S3524" t="s">
        <v>98</v>
      </c>
      <c r="T3524" t="str">
        <f>IF(Transcripts[[#This Row],[List?]]="Y", Transcripts[[#This Row],[RefSeq mRNA ID]]&amp;IF(Transcripts[[#This Row],[Preferred?]]="Y", " (Preferred)", ""), "")</f>
        <v/>
      </c>
      <c r="V3524" s="43" t="s">
        <v>18690</v>
      </c>
      <c r="W3524" s="43" t="e">
        <f t="array" ref="W3524">INDEX(Table6[#Data], MATCH(1, ISNUMBER(SEARCH(Transcripts[[#This Row],[RefSeq mRNA ID]], Table6['#name])), 0), 1)</f>
        <v>#N/A</v>
      </c>
      <c r="X3524" s="43"/>
      <c r="Y3524" s="43"/>
    </row>
    <row r="3525" spans="8:25" hidden="1" x14ac:dyDescent="0.25">
      <c r="H3525" t="s">
        <v>116</v>
      </c>
      <c r="I3525" t="s">
        <v>9432</v>
      </c>
      <c r="L3525">
        <v>827</v>
      </c>
      <c r="M3525" t="s">
        <v>212</v>
      </c>
      <c r="N3525" t="s">
        <v>9433</v>
      </c>
      <c r="P3525" t="s">
        <v>100</v>
      </c>
      <c r="Q3525">
        <v>0</v>
      </c>
      <c r="R3525" t="s">
        <v>98</v>
      </c>
      <c r="S3525" t="s">
        <v>98</v>
      </c>
      <c r="T3525" t="str">
        <f>IF(Transcripts[[#This Row],[List?]]="Y", Transcripts[[#This Row],[RefSeq mRNA ID]]&amp;IF(Transcripts[[#This Row],[Preferred?]]="Y", " (Preferred)", ""), "")</f>
        <v/>
      </c>
      <c r="V3525" s="43" t="s">
        <v>18690</v>
      </c>
      <c r="W3525" s="43" t="e">
        <f t="array" ref="W3525">INDEX(Table6[#Data], MATCH(1, ISNUMBER(SEARCH(Transcripts[[#This Row],[RefSeq mRNA ID]], Table6['#name])), 0), 1)</f>
        <v>#N/A</v>
      </c>
      <c r="X3525" s="43"/>
      <c r="Y3525" s="43"/>
    </row>
    <row r="3526" spans="8:25" hidden="1" x14ac:dyDescent="0.25">
      <c r="H3526" t="s">
        <v>116</v>
      </c>
      <c r="I3526" t="s">
        <v>9434</v>
      </c>
      <c r="L3526">
        <v>583</v>
      </c>
      <c r="M3526" t="s">
        <v>212</v>
      </c>
      <c r="N3526" t="s">
        <v>9435</v>
      </c>
      <c r="P3526" t="s">
        <v>100</v>
      </c>
      <c r="Q3526">
        <v>0</v>
      </c>
      <c r="R3526" t="s">
        <v>98</v>
      </c>
      <c r="S3526" t="s">
        <v>98</v>
      </c>
      <c r="T3526" t="str">
        <f>IF(Transcripts[[#This Row],[List?]]="Y", Transcripts[[#This Row],[RefSeq mRNA ID]]&amp;IF(Transcripts[[#This Row],[Preferred?]]="Y", " (Preferred)", ""), "")</f>
        <v/>
      </c>
      <c r="V3526" s="43" t="s">
        <v>18690</v>
      </c>
      <c r="W3526" s="43" t="e">
        <f t="array" ref="W3526">INDEX(Table6[#Data], MATCH(1, ISNUMBER(SEARCH(Transcripts[[#This Row],[RefSeq mRNA ID]], Table6['#name])), 0), 1)</f>
        <v>#N/A</v>
      </c>
      <c r="X3526" s="43"/>
      <c r="Y3526" s="43"/>
    </row>
    <row r="3527" spans="8:25" hidden="1" x14ac:dyDescent="0.25">
      <c r="H3527" t="s">
        <v>116</v>
      </c>
      <c r="I3527" t="s">
        <v>9436</v>
      </c>
      <c r="L3527">
        <v>573</v>
      </c>
      <c r="M3527" t="s">
        <v>212</v>
      </c>
      <c r="N3527" t="s">
        <v>9437</v>
      </c>
      <c r="P3527" t="s">
        <v>100</v>
      </c>
      <c r="Q3527">
        <v>0</v>
      </c>
      <c r="R3527" t="s">
        <v>98</v>
      </c>
      <c r="S3527" t="s">
        <v>98</v>
      </c>
      <c r="T3527" t="str">
        <f>IF(Transcripts[[#This Row],[List?]]="Y", Transcripts[[#This Row],[RefSeq mRNA ID]]&amp;IF(Transcripts[[#This Row],[Preferred?]]="Y", " (Preferred)", ""), "")</f>
        <v/>
      </c>
      <c r="V3527" s="43" t="s">
        <v>18690</v>
      </c>
      <c r="W3527" s="43" t="e">
        <f t="array" ref="W3527">INDEX(Table6[#Data], MATCH(1, ISNUMBER(SEARCH(Transcripts[[#This Row],[RefSeq mRNA ID]], Table6['#name])), 0), 1)</f>
        <v>#N/A</v>
      </c>
      <c r="X3527" s="43"/>
      <c r="Y3527" s="43"/>
    </row>
    <row r="3528" spans="8:25" hidden="1" x14ac:dyDescent="0.25">
      <c r="H3528" t="s">
        <v>116</v>
      </c>
      <c r="I3528" t="s">
        <v>9438</v>
      </c>
      <c r="L3528">
        <v>568</v>
      </c>
      <c r="M3528" t="s">
        <v>212</v>
      </c>
      <c r="N3528" t="s">
        <v>9439</v>
      </c>
      <c r="P3528" t="s">
        <v>100</v>
      </c>
      <c r="Q3528">
        <v>0</v>
      </c>
      <c r="R3528" t="s">
        <v>98</v>
      </c>
      <c r="S3528" t="s">
        <v>98</v>
      </c>
      <c r="T3528" t="str">
        <f>IF(Transcripts[[#This Row],[List?]]="Y", Transcripts[[#This Row],[RefSeq mRNA ID]]&amp;IF(Transcripts[[#This Row],[Preferred?]]="Y", " (Preferred)", ""), "")</f>
        <v/>
      </c>
      <c r="V3528" s="43" t="s">
        <v>18690</v>
      </c>
      <c r="W3528" s="43" t="e">
        <f t="array" ref="W3528">INDEX(Table6[#Data], MATCH(1, ISNUMBER(SEARCH(Transcripts[[#This Row],[RefSeq mRNA ID]], Table6['#name])), 0), 1)</f>
        <v>#N/A</v>
      </c>
      <c r="X3528" s="43"/>
      <c r="Y3528" s="43"/>
    </row>
    <row r="3529" spans="8:25" hidden="1" x14ac:dyDescent="0.25">
      <c r="H3529" t="s">
        <v>116</v>
      </c>
      <c r="I3529" t="s">
        <v>9440</v>
      </c>
      <c r="L3529">
        <v>249</v>
      </c>
      <c r="M3529" t="s">
        <v>212</v>
      </c>
      <c r="N3529" t="s">
        <v>9441</v>
      </c>
      <c r="P3529" t="s">
        <v>100</v>
      </c>
      <c r="Q3529">
        <v>0</v>
      </c>
      <c r="R3529" t="s">
        <v>98</v>
      </c>
      <c r="S3529" t="s">
        <v>98</v>
      </c>
      <c r="T3529" t="str">
        <f>IF(Transcripts[[#This Row],[List?]]="Y", Transcripts[[#This Row],[RefSeq mRNA ID]]&amp;IF(Transcripts[[#This Row],[Preferred?]]="Y", " (Preferred)", ""), "")</f>
        <v/>
      </c>
      <c r="V3529" s="43" t="s">
        <v>18690</v>
      </c>
      <c r="W3529" s="43" t="e">
        <f t="array" ref="W3529">INDEX(Table6[#Data], MATCH(1, ISNUMBER(SEARCH(Transcripts[[#This Row],[RefSeq mRNA ID]], Table6['#name])), 0), 1)</f>
        <v>#N/A</v>
      </c>
      <c r="X3529" s="43"/>
      <c r="Y3529" s="43"/>
    </row>
    <row r="3530" spans="8:25" hidden="1" x14ac:dyDescent="0.25">
      <c r="H3530" t="s">
        <v>9442</v>
      </c>
      <c r="I3530" t="s">
        <v>9445</v>
      </c>
      <c r="J3530" t="s">
        <v>9446</v>
      </c>
      <c r="K3530" t="s">
        <v>20585</v>
      </c>
      <c r="L3530">
        <v>3067</v>
      </c>
      <c r="M3530" t="s">
        <v>27</v>
      </c>
      <c r="N3530" t="s">
        <v>9447</v>
      </c>
      <c r="P3530" t="s">
        <v>9448</v>
      </c>
      <c r="Q3530">
        <v>843</v>
      </c>
      <c r="R3530" t="s">
        <v>97</v>
      </c>
      <c r="S3530" t="s">
        <v>97</v>
      </c>
      <c r="T3530" t="str">
        <f>IF(Transcripts[[#This Row],[List?]]="Y", Transcripts[[#This Row],[RefSeq mRNA ID]]&amp;IF(Transcripts[[#This Row],[Preferred?]]="Y", " (Preferred)", ""), "")</f>
        <v>NM_005431.2 (Preferred)</v>
      </c>
      <c r="V3530" s="43" t="s">
        <v>18691</v>
      </c>
      <c r="W3530" s="43" t="e">
        <f t="array" ref="W3530">INDEX(Table6[#Data], MATCH(1, ISNUMBER(SEARCH(Transcripts[[#This Row],[RefSeq mRNA ID]], Table6['#name])), 0), 1)</f>
        <v>#N/A</v>
      </c>
      <c r="X3530" s="43"/>
      <c r="Y3530" s="43"/>
    </row>
    <row r="3531" spans="8:25" hidden="1" x14ac:dyDescent="0.25">
      <c r="H3531" t="s">
        <v>9442</v>
      </c>
      <c r="I3531" t="s">
        <v>9443</v>
      </c>
      <c r="L3531">
        <v>4728</v>
      </c>
      <c r="M3531" t="s">
        <v>195</v>
      </c>
      <c r="N3531" t="s">
        <v>9444</v>
      </c>
      <c r="Q3531">
        <v>0</v>
      </c>
      <c r="R3531" t="s">
        <v>98</v>
      </c>
      <c r="S3531" t="s">
        <v>98</v>
      </c>
      <c r="T3531" t="str">
        <f>IF(Transcripts[[#This Row],[List?]]="Y", Transcripts[[#This Row],[RefSeq mRNA ID]]&amp;IF(Transcripts[[#This Row],[Preferred?]]="Y", " (Preferred)", ""), "")</f>
        <v/>
      </c>
      <c r="V3531" s="43" t="s">
        <v>18691</v>
      </c>
      <c r="W3531" s="43" t="e">
        <f t="array" ref="W3531">INDEX(Table6[#Data], MATCH(1, ISNUMBER(SEARCH(Transcripts[[#This Row],[RefSeq mRNA ID]], Table6['#name])), 0), 1)</f>
        <v>#N/A</v>
      </c>
      <c r="X3531" s="43"/>
      <c r="Y3531" s="43"/>
    </row>
    <row r="3532" spans="8:25" hidden="1" x14ac:dyDescent="0.25">
      <c r="H3532" t="s">
        <v>9449</v>
      </c>
      <c r="I3532" t="s">
        <v>9457</v>
      </c>
      <c r="J3532" t="s">
        <v>9458</v>
      </c>
      <c r="L3532">
        <v>3018</v>
      </c>
      <c r="M3532" t="s">
        <v>27</v>
      </c>
      <c r="N3532" t="s">
        <v>9459</v>
      </c>
      <c r="P3532" t="s">
        <v>9460</v>
      </c>
      <c r="Q3532">
        <v>1041</v>
      </c>
      <c r="R3532" t="s">
        <v>98</v>
      </c>
      <c r="S3532" t="s">
        <v>98</v>
      </c>
      <c r="T3532" t="str">
        <f>IF(Transcripts[[#This Row],[List?]]="Y", Transcripts[[#This Row],[RefSeq mRNA ID]]&amp;IF(Transcripts[[#This Row],[Preferred?]]="Y", " (Preferred)", ""), "")</f>
        <v/>
      </c>
      <c r="V3532" s="43" t="s">
        <v>18692</v>
      </c>
      <c r="W3532" s="43" t="e">
        <f t="array" ref="W3532">INDEX(Table6[#Data], MATCH(1, ISNUMBER(SEARCH(Transcripts[[#This Row],[RefSeq mRNA ID]], Table6['#name])), 0), 1)</f>
        <v>#N/A</v>
      </c>
      <c r="X3532" s="43"/>
      <c r="Y3532" s="43"/>
    </row>
    <row r="3533" spans="8:25" hidden="1" x14ac:dyDescent="0.25">
      <c r="H3533" t="s">
        <v>9449</v>
      </c>
      <c r="I3533" t="s">
        <v>9461</v>
      </c>
      <c r="J3533" t="s">
        <v>9462</v>
      </c>
      <c r="L3533">
        <v>2622</v>
      </c>
      <c r="M3533" t="s">
        <v>27</v>
      </c>
      <c r="N3533" t="s">
        <v>9463</v>
      </c>
      <c r="P3533" t="s">
        <v>9460</v>
      </c>
      <c r="Q3533">
        <v>1041</v>
      </c>
      <c r="R3533" t="s">
        <v>98</v>
      </c>
      <c r="S3533" t="s">
        <v>98</v>
      </c>
      <c r="T3533" t="str">
        <f>IF(Transcripts[[#This Row],[List?]]="Y", Transcripts[[#This Row],[RefSeq mRNA ID]]&amp;IF(Transcripts[[#This Row],[Preferred?]]="Y", " (Preferred)", ""), "")</f>
        <v/>
      </c>
      <c r="V3533" s="43" t="s">
        <v>18692</v>
      </c>
      <c r="W3533" s="43" t="e">
        <f t="array" ref="W3533">INDEX(Table6[#Data], MATCH(1, ISNUMBER(SEARCH(Transcripts[[#This Row],[RefSeq mRNA ID]], Table6['#name])), 0), 1)</f>
        <v>#N/A</v>
      </c>
      <c r="X3533" s="43"/>
      <c r="Y3533" s="43"/>
    </row>
    <row r="3534" spans="8:25" hidden="1" x14ac:dyDescent="0.25">
      <c r="H3534" t="s">
        <v>9449</v>
      </c>
      <c r="I3534" t="s">
        <v>9464</v>
      </c>
      <c r="J3534" t="s">
        <v>9465</v>
      </c>
      <c r="K3534" t="s">
        <v>20587</v>
      </c>
      <c r="L3534">
        <v>2584</v>
      </c>
      <c r="M3534" t="s">
        <v>27</v>
      </c>
      <c r="N3534" t="s">
        <v>9466</v>
      </c>
      <c r="P3534" t="s">
        <v>9460</v>
      </c>
      <c r="Q3534">
        <v>1041</v>
      </c>
      <c r="R3534" t="s">
        <v>97</v>
      </c>
      <c r="S3534" t="s">
        <v>97</v>
      </c>
      <c r="T3534" t="str">
        <f>IF(Transcripts[[#This Row],[List?]]="Y", Transcripts[[#This Row],[RefSeq mRNA ID]]&amp;IF(Transcripts[[#This Row],[Preferred?]]="Y", " (Preferred)", ""), "")</f>
        <v>NM_005432.4 (Preferred)</v>
      </c>
      <c r="V3534" s="43" t="s">
        <v>18692</v>
      </c>
      <c r="W3534" s="43" t="e">
        <f t="array" ref="W3534">INDEX(Table6[#Data], MATCH(1, ISNUMBER(SEARCH(Transcripts[[#This Row],[RefSeq mRNA ID]], Table6['#name])), 0), 1)</f>
        <v>#N/A</v>
      </c>
      <c r="X3534" s="43"/>
      <c r="Y3534" s="43"/>
    </row>
    <row r="3535" spans="8:25" hidden="1" x14ac:dyDescent="0.25">
      <c r="H3535" t="s">
        <v>9449</v>
      </c>
      <c r="I3535" t="s">
        <v>9467</v>
      </c>
      <c r="J3535" t="s">
        <v>9468</v>
      </c>
      <c r="K3535" t="s">
        <v>20054</v>
      </c>
      <c r="L3535">
        <v>2563</v>
      </c>
      <c r="M3535" t="s">
        <v>27</v>
      </c>
      <c r="N3535" t="s">
        <v>9469</v>
      </c>
      <c r="P3535" t="s">
        <v>9460</v>
      </c>
      <c r="Q3535">
        <v>1041</v>
      </c>
      <c r="R3535" t="s">
        <v>98</v>
      </c>
      <c r="S3535" t="s">
        <v>97</v>
      </c>
      <c r="T3535" t="str">
        <f>IF(Transcripts[[#This Row],[List?]]="Y", Transcripts[[#This Row],[RefSeq mRNA ID]]&amp;IF(Transcripts[[#This Row],[Preferred?]]="Y", " (Preferred)", ""), "")</f>
        <v>NM_001100118.1</v>
      </c>
      <c r="V3535" s="43" t="s">
        <v>18692</v>
      </c>
      <c r="W3535" s="43" t="e">
        <f t="array" ref="W3535">INDEX(Table6[#Data], MATCH(1, ISNUMBER(SEARCH(Transcripts[[#This Row],[RefSeq mRNA ID]], Table6['#name])), 0), 1)</f>
        <v>#N/A</v>
      </c>
      <c r="X3535" s="43"/>
      <c r="Y3535" s="43"/>
    </row>
    <row r="3536" spans="8:25" hidden="1" x14ac:dyDescent="0.25">
      <c r="H3536" t="s">
        <v>9449</v>
      </c>
      <c r="I3536" t="s">
        <v>9470</v>
      </c>
      <c r="J3536" t="s">
        <v>9471</v>
      </c>
      <c r="K3536" t="s">
        <v>20052</v>
      </c>
      <c r="L3536">
        <v>2539</v>
      </c>
      <c r="M3536" t="s">
        <v>27</v>
      </c>
      <c r="N3536" t="s">
        <v>9472</v>
      </c>
      <c r="P3536" t="s">
        <v>9460</v>
      </c>
      <c r="Q3536">
        <v>1041</v>
      </c>
      <c r="R3536" t="s">
        <v>98</v>
      </c>
      <c r="S3536" t="s">
        <v>97</v>
      </c>
      <c r="T3536" t="str">
        <f>IF(Transcripts[[#This Row],[List?]]="Y", Transcripts[[#This Row],[RefSeq mRNA ID]]&amp;IF(Transcripts[[#This Row],[Preferred?]]="Y", " (Preferred)", ""), "")</f>
        <v>NM_001100119.1</v>
      </c>
      <c r="V3536" s="43" t="s">
        <v>18692</v>
      </c>
      <c r="W3536" s="43" t="e">
        <f t="array" ref="W3536">INDEX(Table6[#Data], MATCH(1, ISNUMBER(SEARCH(Transcripts[[#This Row],[RefSeq mRNA ID]], Table6['#name])), 0), 1)</f>
        <v>#N/A</v>
      </c>
      <c r="X3536" s="43"/>
      <c r="Y3536" s="43"/>
    </row>
    <row r="3537" spans="8:25" hidden="1" x14ac:dyDescent="0.25">
      <c r="H3537" t="s">
        <v>9449</v>
      </c>
      <c r="I3537" t="s">
        <v>9450</v>
      </c>
      <c r="J3537" t="s">
        <v>9451</v>
      </c>
      <c r="L3537">
        <v>2599</v>
      </c>
      <c r="M3537" t="s">
        <v>189</v>
      </c>
      <c r="N3537" t="s">
        <v>9452</v>
      </c>
      <c r="Q3537">
        <v>453</v>
      </c>
      <c r="R3537" t="s">
        <v>98</v>
      </c>
      <c r="S3537" t="s">
        <v>98</v>
      </c>
      <c r="T3537" t="str">
        <f>IF(Transcripts[[#This Row],[List?]]="Y", Transcripts[[#This Row],[RefSeq mRNA ID]]&amp;IF(Transcripts[[#This Row],[Preferred?]]="Y", " (Preferred)", ""), "")</f>
        <v/>
      </c>
      <c r="V3537" s="43" t="s">
        <v>18692</v>
      </c>
      <c r="W3537" s="43" t="e">
        <f t="array" ref="W3537">INDEX(Table6[#Data], MATCH(1, ISNUMBER(SEARCH(Transcripts[[#This Row],[RefSeq mRNA ID]], Table6['#name])), 0), 1)</f>
        <v>#N/A</v>
      </c>
      <c r="X3537" s="43"/>
      <c r="Y3537" s="43"/>
    </row>
    <row r="3538" spans="8:25" hidden="1" x14ac:dyDescent="0.25">
      <c r="H3538" t="s">
        <v>9449</v>
      </c>
      <c r="I3538" t="s">
        <v>9476</v>
      </c>
      <c r="J3538" t="s">
        <v>9477</v>
      </c>
      <c r="L3538">
        <v>746</v>
      </c>
      <c r="M3538" t="s">
        <v>27</v>
      </c>
      <c r="N3538" t="s">
        <v>9478</v>
      </c>
      <c r="Q3538">
        <v>450</v>
      </c>
      <c r="R3538" t="s">
        <v>98</v>
      </c>
      <c r="S3538" t="s">
        <v>98</v>
      </c>
      <c r="T3538" t="str">
        <f>IF(Transcripts[[#This Row],[List?]]="Y", Transcripts[[#This Row],[RefSeq mRNA ID]]&amp;IF(Transcripts[[#This Row],[Preferred?]]="Y", " (Preferred)", ""), "")</f>
        <v/>
      </c>
      <c r="V3538" s="43" t="s">
        <v>18692</v>
      </c>
      <c r="W3538" s="43" t="e">
        <f t="array" ref="W3538">INDEX(Table6[#Data], MATCH(1, ISNUMBER(SEARCH(Transcripts[[#This Row],[RefSeq mRNA ID]], Table6['#name])), 0), 1)</f>
        <v>#N/A</v>
      </c>
      <c r="X3538" s="43"/>
      <c r="Y3538" s="43"/>
    </row>
    <row r="3539" spans="8:25" hidden="1" x14ac:dyDescent="0.25">
      <c r="H3539" t="s">
        <v>9449</v>
      </c>
      <c r="I3539" t="s">
        <v>9479</v>
      </c>
      <c r="J3539" t="s">
        <v>9480</v>
      </c>
      <c r="L3539">
        <v>575</v>
      </c>
      <c r="M3539" t="s">
        <v>27</v>
      </c>
      <c r="N3539" t="s">
        <v>9481</v>
      </c>
      <c r="Q3539">
        <v>426</v>
      </c>
      <c r="R3539" t="s">
        <v>98</v>
      </c>
      <c r="S3539" t="s">
        <v>98</v>
      </c>
      <c r="T3539" t="str">
        <f>IF(Transcripts[[#This Row],[List?]]="Y", Transcripts[[#This Row],[RefSeq mRNA ID]]&amp;IF(Transcripts[[#This Row],[Preferred?]]="Y", " (Preferred)", ""), "")</f>
        <v/>
      </c>
      <c r="V3539" s="43" t="s">
        <v>18692</v>
      </c>
      <c r="W3539" s="43" t="e">
        <f t="array" ref="W3539">INDEX(Table6[#Data], MATCH(1, ISNUMBER(SEARCH(Transcripts[[#This Row],[RefSeq mRNA ID]], Table6['#name])), 0), 1)</f>
        <v>#N/A</v>
      </c>
      <c r="X3539" s="43"/>
      <c r="Y3539" s="43"/>
    </row>
    <row r="3540" spans="8:25" hidden="1" x14ac:dyDescent="0.25">
      <c r="H3540" t="s">
        <v>9449</v>
      </c>
      <c r="I3540" t="s">
        <v>9473</v>
      </c>
      <c r="J3540" t="s">
        <v>9474</v>
      </c>
      <c r="L3540">
        <v>801</v>
      </c>
      <c r="M3540" t="s">
        <v>27</v>
      </c>
      <c r="N3540" t="s">
        <v>9475</v>
      </c>
      <c r="Q3540">
        <v>338</v>
      </c>
      <c r="R3540" t="s">
        <v>98</v>
      </c>
      <c r="S3540" t="s">
        <v>98</v>
      </c>
      <c r="T3540" t="str">
        <f>IF(Transcripts[[#This Row],[List?]]="Y", Transcripts[[#This Row],[RefSeq mRNA ID]]&amp;IF(Transcripts[[#This Row],[Preferred?]]="Y", " (Preferred)", ""), "")</f>
        <v/>
      </c>
      <c r="V3540" s="43" t="s">
        <v>18692</v>
      </c>
      <c r="W3540" s="43" t="e">
        <f t="array" ref="W3540">INDEX(Table6[#Data], MATCH(1, ISNUMBER(SEARCH(Transcripts[[#This Row],[RefSeq mRNA ID]], Table6['#name])), 0), 1)</f>
        <v>#N/A</v>
      </c>
      <c r="X3540" s="43"/>
      <c r="Y3540" s="43"/>
    </row>
    <row r="3541" spans="8:25" hidden="1" x14ac:dyDescent="0.25">
      <c r="H3541" t="s">
        <v>9449</v>
      </c>
      <c r="I3541" t="s">
        <v>9485</v>
      </c>
      <c r="J3541" t="s">
        <v>9486</v>
      </c>
      <c r="L3541">
        <v>562</v>
      </c>
      <c r="M3541" t="s">
        <v>27</v>
      </c>
      <c r="N3541" t="s">
        <v>9487</v>
      </c>
      <c r="Q3541">
        <v>306</v>
      </c>
      <c r="R3541" t="s">
        <v>98</v>
      </c>
      <c r="S3541" t="s">
        <v>98</v>
      </c>
      <c r="T3541" t="str">
        <f>IF(Transcripts[[#This Row],[List?]]="Y", Transcripts[[#This Row],[RefSeq mRNA ID]]&amp;IF(Transcripts[[#This Row],[Preferred?]]="Y", " (Preferred)", ""), "")</f>
        <v/>
      </c>
      <c r="V3541" s="43" t="s">
        <v>18692</v>
      </c>
      <c r="W3541" s="43" t="e">
        <f t="array" ref="W3541">INDEX(Table6[#Data], MATCH(1, ISNUMBER(SEARCH(Transcripts[[#This Row],[RefSeq mRNA ID]], Table6['#name])), 0), 1)</f>
        <v>#N/A</v>
      </c>
      <c r="X3541" s="43"/>
      <c r="Y3541" s="43"/>
    </row>
    <row r="3542" spans="8:25" hidden="1" x14ac:dyDescent="0.25">
      <c r="H3542" t="s">
        <v>9449</v>
      </c>
      <c r="I3542" t="s">
        <v>9491</v>
      </c>
      <c r="J3542" t="s">
        <v>9492</v>
      </c>
      <c r="L3542">
        <v>535</v>
      </c>
      <c r="M3542" t="s">
        <v>27</v>
      </c>
      <c r="N3542" t="s">
        <v>9493</v>
      </c>
      <c r="Q3542">
        <v>185</v>
      </c>
      <c r="R3542" t="s">
        <v>98</v>
      </c>
      <c r="S3542" t="s">
        <v>98</v>
      </c>
      <c r="T3542" t="str">
        <f>IF(Transcripts[[#This Row],[List?]]="Y", Transcripts[[#This Row],[RefSeq mRNA ID]]&amp;IF(Transcripts[[#This Row],[Preferred?]]="Y", " (Preferred)", ""), "")</f>
        <v/>
      </c>
      <c r="V3542" s="43" t="s">
        <v>18692</v>
      </c>
      <c r="W3542" s="43" t="e">
        <f t="array" ref="W3542">INDEX(Table6[#Data], MATCH(1, ISNUMBER(SEARCH(Transcripts[[#This Row],[RefSeq mRNA ID]], Table6['#name])), 0), 1)</f>
        <v>#N/A</v>
      </c>
      <c r="X3542" s="43"/>
      <c r="Y3542" s="43"/>
    </row>
    <row r="3543" spans="8:25" hidden="1" x14ac:dyDescent="0.25">
      <c r="H3543" t="s">
        <v>9449</v>
      </c>
      <c r="I3543" t="s">
        <v>9488</v>
      </c>
      <c r="J3543" t="s">
        <v>9489</v>
      </c>
      <c r="L3543">
        <v>560</v>
      </c>
      <c r="M3543" t="s">
        <v>27</v>
      </c>
      <c r="N3543" t="s">
        <v>9490</v>
      </c>
      <c r="Q3543">
        <v>143</v>
      </c>
      <c r="R3543" t="s">
        <v>98</v>
      </c>
      <c r="S3543" t="s">
        <v>98</v>
      </c>
      <c r="T3543" t="str">
        <f>IF(Transcripts[[#This Row],[List?]]="Y", Transcripts[[#This Row],[RefSeq mRNA ID]]&amp;IF(Transcripts[[#This Row],[Preferred?]]="Y", " (Preferred)", ""), "")</f>
        <v/>
      </c>
      <c r="V3543" s="43" t="s">
        <v>18692</v>
      </c>
      <c r="W3543" s="43" t="e">
        <f t="array" ref="W3543">INDEX(Table6[#Data], MATCH(1, ISNUMBER(SEARCH(Transcripts[[#This Row],[RefSeq mRNA ID]], Table6['#name])), 0), 1)</f>
        <v>#N/A</v>
      </c>
      <c r="X3543" s="43"/>
      <c r="Y3543" s="43"/>
    </row>
    <row r="3544" spans="8:25" hidden="1" x14ac:dyDescent="0.25">
      <c r="H3544" t="s">
        <v>9449</v>
      </c>
      <c r="I3544" t="s">
        <v>9482</v>
      </c>
      <c r="J3544" t="s">
        <v>9483</v>
      </c>
      <c r="L3544">
        <v>572</v>
      </c>
      <c r="M3544" t="s">
        <v>27</v>
      </c>
      <c r="N3544" t="s">
        <v>9484</v>
      </c>
      <c r="Q3544">
        <v>136</v>
      </c>
      <c r="R3544" t="s">
        <v>98</v>
      </c>
      <c r="S3544" t="s">
        <v>98</v>
      </c>
      <c r="T3544" t="str">
        <f>IF(Transcripts[[#This Row],[List?]]="Y", Transcripts[[#This Row],[RefSeq mRNA ID]]&amp;IF(Transcripts[[#This Row],[Preferred?]]="Y", " (Preferred)", ""), "")</f>
        <v/>
      </c>
      <c r="V3544" s="43" t="s">
        <v>18692</v>
      </c>
      <c r="W3544" s="43" t="e">
        <f t="array" ref="W3544">INDEX(Table6[#Data], MATCH(1, ISNUMBER(SEARCH(Transcripts[[#This Row],[RefSeq mRNA ID]], Table6['#name])), 0), 1)</f>
        <v>#N/A</v>
      </c>
      <c r="X3544" s="43"/>
      <c r="Y3544" s="43"/>
    </row>
    <row r="3545" spans="8:25" hidden="1" x14ac:dyDescent="0.25">
      <c r="H3545" t="s">
        <v>9449</v>
      </c>
      <c r="I3545" t="s">
        <v>9453</v>
      </c>
      <c r="L3545">
        <v>632</v>
      </c>
      <c r="M3545" t="s">
        <v>195</v>
      </c>
      <c r="N3545" t="s">
        <v>9454</v>
      </c>
      <c r="Q3545">
        <v>0</v>
      </c>
      <c r="R3545" t="s">
        <v>98</v>
      </c>
      <c r="S3545" t="s">
        <v>98</v>
      </c>
      <c r="T3545" t="str">
        <f>IF(Transcripts[[#This Row],[List?]]="Y", Transcripts[[#This Row],[RefSeq mRNA ID]]&amp;IF(Transcripts[[#This Row],[Preferred?]]="Y", " (Preferred)", ""), "")</f>
        <v/>
      </c>
      <c r="V3545" s="43" t="s">
        <v>18692</v>
      </c>
      <c r="W3545" s="43" t="e">
        <f t="array" ref="W3545">INDEX(Table6[#Data], MATCH(1, ISNUMBER(SEARCH(Transcripts[[#This Row],[RefSeq mRNA ID]], Table6['#name])), 0), 1)</f>
        <v>#N/A</v>
      </c>
      <c r="X3545" s="43"/>
      <c r="Y3545" s="43"/>
    </row>
    <row r="3546" spans="8:25" hidden="1" x14ac:dyDescent="0.25">
      <c r="H3546" t="s">
        <v>9449</v>
      </c>
      <c r="I3546" t="s">
        <v>9455</v>
      </c>
      <c r="L3546">
        <v>409</v>
      </c>
      <c r="M3546" t="s">
        <v>195</v>
      </c>
      <c r="N3546" t="s">
        <v>9456</v>
      </c>
      <c r="Q3546">
        <v>0</v>
      </c>
      <c r="R3546" t="s">
        <v>98</v>
      </c>
      <c r="S3546" t="s">
        <v>98</v>
      </c>
      <c r="T3546" t="str">
        <f>IF(Transcripts[[#This Row],[List?]]="Y", Transcripts[[#This Row],[RefSeq mRNA ID]]&amp;IF(Transcripts[[#This Row],[Preferred?]]="Y", " (Preferred)", ""), "")</f>
        <v/>
      </c>
      <c r="V3546" s="43" t="s">
        <v>18692</v>
      </c>
      <c r="W3546" s="43" t="e">
        <f t="array" ref="W3546">INDEX(Table6[#Data], MATCH(1, ISNUMBER(SEARCH(Transcripts[[#This Row],[RefSeq mRNA ID]], Table6['#name])), 0), 1)</f>
        <v>#N/A</v>
      </c>
      <c r="X3546" s="43"/>
      <c r="Y3546" s="43"/>
    </row>
    <row r="3547" spans="8:25" hidden="1" x14ac:dyDescent="0.25">
      <c r="H3547" t="s">
        <v>9449</v>
      </c>
      <c r="I3547" t="s">
        <v>9494</v>
      </c>
      <c r="L3547">
        <v>3668</v>
      </c>
      <c r="M3547" t="s">
        <v>212</v>
      </c>
      <c r="N3547" t="s">
        <v>9495</v>
      </c>
      <c r="Q3547">
        <v>0</v>
      </c>
      <c r="R3547" t="s">
        <v>98</v>
      </c>
      <c r="S3547" t="s">
        <v>98</v>
      </c>
      <c r="T3547" t="str">
        <f>IF(Transcripts[[#This Row],[List?]]="Y", Transcripts[[#This Row],[RefSeq mRNA ID]]&amp;IF(Transcripts[[#This Row],[Preferred?]]="Y", " (Preferred)", ""), "")</f>
        <v/>
      </c>
      <c r="V3547" s="43" t="s">
        <v>18692</v>
      </c>
      <c r="W3547" s="43" t="e">
        <f t="array" ref="W3547">INDEX(Table6[#Data], MATCH(1, ISNUMBER(SEARCH(Transcripts[[#This Row],[RefSeq mRNA ID]], Table6['#name])), 0), 1)</f>
        <v>#N/A</v>
      </c>
      <c r="X3547" s="43"/>
      <c r="Y3547" s="43"/>
    </row>
    <row r="3548" spans="8:25" hidden="1" x14ac:dyDescent="0.25">
      <c r="H3548" t="s">
        <v>9449</v>
      </c>
      <c r="I3548" t="s">
        <v>9496</v>
      </c>
      <c r="L3548">
        <v>582</v>
      </c>
      <c r="M3548" t="s">
        <v>212</v>
      </c>
      <c r="N3548" t="s">
        <v>9497</v>
      </c>
      <c r="Q3548">
        <v>0</v>
      </c>
      <c r="R3548" t="s">
        <v>98</v>
      </c>
      <c r="S3548" t="s">
        <v>98</v>
      </c>
      <c r="T3548" t="str">
        <f>IF(Transcripts[[#This Row],[List?]]="Y", Transcripts[[#This Row],[RefSeq mRNA ID]]&amp;IF(Transcripts[[#This Row],[Preferred?]]="Y", " (Preferred)", ""), "")</f>
        <v/>
      </c>
      <c r="V3548" s="43" t="s">
        <v>18692</v>
      </c>
      <c r="W3548" s="43" t="e">
        <f t="array" ref="W3548">INDEX(Table6[#Data], MATCH(1, ISNUMBER(SEARCH(Transcripts[[#This Row],[RefSeq mRNA ID]], Table6['#name])), 0), 1)</f>
        <v>#N/A</v>
      </c>
      <c r="X3548" s="43"/>
      <c r="Y3548" s="43"/>
    </row>
    <row r="3549" spans="8:25" hidden="1" x14ac:dyDescent="0.25">
      <c r="H3549" t="s">
        <v>9449</v>
      </c>
      <c r="I3549" t="s">
        <v>9498</v>
      </c>
      <c r="L3549">
        <v>568</v>
      </c>
      <c r="M3549" t="s">
        <v>212</v>
      </c>
      <c r="N3549" t="s">
        <v>9499</v>
      </c>
      <c r="Q3549">
        <v>0</v>
      </c>
      <c r="R3549" t="s">
        <v>98</v>
      </c>
      <c r="S3549" t="s">
        <v>98</v>
      </c>
      <c r="T3549" t="str">
        <f>IF(Transcripts[[#This Row],[List?]]="Y", Transcripts[[#This Row],[RefSeq mRNA ID]]&amp;IF(Transcripts[[#This Row],[Preferred?]]="Y", " (Preferred)", ""), "")</f>
        <v/>
      </c>
      <c r="V3549" s="43" t="s">
        <v>18692</v>
      </c>
      <c r="W3549" s="43" t="e">
        <f t="array" ref="W3549">INDEX(Table6[#Data], MATCH(1, ISNUMBER(SEARCH(Transcripts[[#This Row],[RefSeq mRNA ID]], Table6['#name])), 0), 1)</f>
        <v>#N/A</v>
      </c>
      <c r="X3549" s="43"/>
      <c r="Y3549" s="43"/>
    </row>
    <row r="3550" spans="8:25" hidden="1" x14ac:dyDescent="0.25">
      <c r="H3550" t="s">
        <v>9449</v>
      </c>
      <c r="I3550" t="s">
        <v>9500</v>
      </c>
      <c r="L3550">
        <v>510</v>
      </c>
      <c r="M3550" t="s">
        <v>212</v>
      </c>
      <c r="N3550" t="s">
        <v>9501</v>
      </c>
      <c r="Q3550">
        <v>0</v>
      </c>
      <c r="R3550" t="s">
        <v>98</v>
      </c>
      <c r="S3550" t="s">
        <v>98</v>
      </c>
      <c r="T3550" t="str">
        <f>IF(Transcripts[[#This Row],[List?]]="Y", Transcripts[[#This Row],[RefSeq mRNA ID]]&amp;IF(Transcripts[[#This Row],[Preferred?]]="Y", " (Preferred)", ""), "")</f>
        <v/>
      </c>
      <c r="V3550" s="43" t="s">
        <v>18692</v>
      </c>
      <c r="W3550" s="43" t="e">
        <f t="array" ref="W3550">INDEX(Table6[#Data], MATCH(1, ISNUMBER(SEARCH(Transcripts[[#This Row],[RefSeq mRNA ID]], Table6['#name])), 0), 1)</f>
        <v>#N/A</v>
      </c>
      <c r="X3550" s="43"/>
      <c r="Y3550" s="43"/>
    </row>
    <row r="3551" spans="8:25" hidden="1" x14ac:dyDescent="0.25">
      <c r="H3551" t="s">
        <v>9502</v>
      </c>
      <c r="I3551" t="s">
        <v>9505</v>
      </c>
      <c r="J3551" t="s">
        <v>9506</v>
      </c>
      <c r="L3551">
        <v>5796</v>
      </c>
      <c r="M3551" t="s">
        <v>27</v>
      </c>
      <c r="N3551" t="s">
        <v>9507</v>
      </c>
      <c r="P3551" t="s">
        <v>9508</v>
      </c>
      <c r="Q3551">
        <v>3147</v>
      </c>
      <c r="R3551" t="s">
        <v>98</v>
      </c>
      <c r="S3551" t="s">
        <v>98</v>
      </c>
      <c r="T3551" t="str">
        <f>IF(Transcripts[[#This Row],[List?]]="Y", Transcripts[[#This Row],[RefSeq mRNA ID]]&amp;IF(Transcripts[[#This Row],[Preferred?]]="Y", " (Preferred)", ""), "")</f>
        <v/>
      </c>
      <c r="V3551" s="43" t="s">
        <v>18693</v>
      </c>
      <c r="W3551" s="43" t="e">
        <f t="array" ref="W3551">INDEX(Table6[#Data], MATCH(1, ISNUMBER(SEARCH(Transcripts[[#This Row],[RefSeq mRNA ID]], Table6['#name])), 0), 1)</f>
        <v>#N/A</v>
      </c>
      <c r="X3551" s="43"/>
      <c r="Y3551" s="43"/>
    </row>
    <row r="3552" spans="8:25" hidden="1" x14ac:dyDescent="0.25">
      <c r="H3552" t="s">
        <v>9502</v>
      </c>
      <c r="I3552" t="s">
        <v>9509</v>
      </c>
      <c r="J3552" t="s">
        <v>9510</v>
      </c>
      <c r="K3552" t="s">
        <v>20055</v>
      </c>
      <c r="L3552">
        <v>5633</v>
      </c>
      <c r="M3552" t="s">
        <v>27</v>
      </c>
      <c r="N3552" t="s">
        <v>9511</v>
      </c>
      <c r="P3552" t="s">
        <v>9508</v>
      </c>
      <c r="Q3552">
        <v>3147</v>
      </c>
      <c r="R3552" t="s">
        <v>97</v>
      </c>
      <c r="S3552" t="s">
        <v>97</v>
      </c>
      <c r="T3552" t="str">
        <f>IF(Transcripts[[#This Row],[List?]]="Y", Transcripts[[#This Row],[RefSeq mRNA ID]]&amp;IF(Transcripts[[#This Row],[Preferred?]]="Y", " (Preferred)", ""), "")</f>
        <v>NM_006526.2 (Preferred)</v>
      </c>
      <c r="V3552" s="43" t="s">
        <v>18693</v>
      </c>
      <c r="W3552" s="43" t="e">
        <f t="array" ref="W3552">INDEX(Table6[#Data], MATCH(1, ISNUMBER(SEARCH(Transcripts[[#This Row],[RefSeq mRNA ID]], Table6['#name])), 0), 1)</f>
        <v>#N/A</v>
      </c>
      <c r="X3552" s="43"/>
      <c r="Y3552" s="43"/>
    </row>
    <row r="3553" spans="8:25" hidden="1" x14ac:dyDescent="0.25">
      <c r="H3553" t="s">
        <v>9502</v>
      </c>
      <c r="I3553" t="s">
        <v>9515</v>
      </c>
      <c r="J3553" t="s">
        <v>9516</v>
      </c>
      <c r="L3553">
        <v>746</v>
      </c>
      <c r="M3553" t="s">
        <v>27</v>
      </c>
      <c r="N3553" t="s">
        <v>9517</v>
      </c>
      <c r="Q3553">
        <v>450</v>
      </c>
      <c r="R3553" t="s">
        <v>98</v>
      </c>
      <c r="S3553" t="s">
        <v>98</v>
      </c>
      <c r="T3553" t="str">
        <f>IF(Transcripts[[#This Row],[List?]]="Y", Transcripts[[#This Row],[RefSeq mRNA ID]]&amp;IF(Transcripts[[#This Row],[Preferred?]]="Y", " (Preferred)", ""), "")</f>
        <v/>
      </c>
      <c r="V3553" s="43" t="s">
        <v>18693</v>
      </c>
      <c r="W3553" s="43" t="e">
        <f t="array" ref="W3553">INDEX(Table6[#Data], MATCH(1, ISNUMBER(SEARCH(Transcripts[[#This Row],[RefSeq mRNA ID]], Table6['#name])), 0), 1)</f>
        <v>#N/A</v>
      </c>
      <c r="X3553" s="43"/>
      <c r="Y3553" s="43"/>
    </row>
    <row r="3554" spans="8:25" hidden="1" x14ac:dyDescent="0.25">
      <c r="H3554" t="s">
        <v>9502</v>
      </c>
      <c r="I3554" t="s">
        <v>9512</v>
      </c>
      <c r="J3554" t="s">
        <v>9513</v>
      </c>
      <c r="L3554">
        <v>779</v>
      </c>
      <c r="M3554" t="s">
        <v>27</v>
      </c>
      <c r="N3554" t="s">
        <v>9514</v>
      </c>
      <c r="Q3554">
        <v>285</v>
      </c>
      <c r="R3554" t="s">
        <v>98</v>
      </c>
      <c r="S3554" t="s">
        <v>98</v>
      </c>
      <c r="T3554" t="str">
        <f>IF(Transcripts[[#This Row],[List?]]="Y", Transcripts[[#This Row],[RefSeq mRNA ID]]&amp;IF(Transcripts[[#This Row],[Preferred?]]="Y", " (Preferred)", ""), "")</f>
        <v/>
      </c>
      <c r="V3554" s="43" t="s">
        <v>18693</v>
      </c>
      <c r="W3554" s="43" t="e">
        <f t="array" ref="W3554">INDEX(Table6[#Data], MATCH(1, ISNUMBER(SEARCH(Transcripts[[#This Row],[RefSeq mRNA ID]], Table6['#name])), 0), 1)</f>
        <v>#N/A</v>
      </c>
      <c r="X3554" s="43"/>
      <c r="Y3554" s="43"/>
    </row>
    <row r="3555" spans="8:25" hidden="1" x14ac:dyDescent="0.25">
      <c r="H3555" t="s">
        <v>9502</v>
      </c>
      <c r="I3555" t="s">
        <v>9503</v>
      </c>
      <c r="L3555">
        <v>568</v>
      </c>
      <c r="M3555" t="s">
        <v>195</v>
      </c>
      <c r="N3555" t="s">
        <v>9504</v>
      </c>
      <c r="Q3555">
        <v>0</v>
      </c>
      <c r="R3555" t="s">
        <v>98</v>
      </c>
      <c r="S3555" t="s">
        <v>98</v>
      </c>
      <c r="T3555" t="str">
        <f>IF(Transcripts[[#This Row],[List?]]="Y", Transcripts[[#This Row],[RefSeq mRNA ID]]&amp;IF(Transcripts[[#This Row],[Preferred?]]="Y", " (Preferred)", ""), "")</f>
        <v/>
      </c>
      <c r="V3555" s="43" t="s">
        <v>18693</v>
      </c>
      <c r="W3555" s="43" t="e">
        <f t="array" ref="W3555">INDEX(Table6[#Data], MATCH(1, ISNUMBER(SEARCH(Transcripts[[#This Row],[RefSeq mRNA ID]], Table6['#name])), 0), 1)</f>
        <v>#N/A</v>
      </c>
      <c r="X3555" s="43"/>
      <c r="Y3555" s="43"/>
    </row>
    <row r="3556" spans="8:25" hidden="1" x14ac:dyDescent="0.25">
      <c r="H3556" t="s">
        <v>9518</v>
      </c>
      <c r="I3556" t="s">
        <v>9521</v>
      </c>
      <c r="J3556" t="s">
        <v>9522</v>
      </c>
      <c r="K3556" t="s">
        <v>20056</v>
      </c>
      <c r="L3556">
        <v>1491</v>
      </c>
      <c r="M3556" t="s">
        <v>27</v>
      </c>
      <c r="N3556" t="s">
        <v>9523</v>
      </c>
      <c r="P3556" t="s">
        <v>9524</v>
      </c>
      <c r="Q3556">
        <v>1449</v>
      </c>
      <c r="R3556" t="s">
        <v>97</v>
      </c>
      <c r="S3556" t="s">
        <v>97</v>
      </c>
      <c r="T3556" t="str">
        <f>IF(Transcripts[[#This Row],[List?]]="Y", Transcripts[[#This Row],[RefSeq mRNA ID]]&amp;IF(Transcripts[[#This Row],[Preferred?]]="Y", " (Preferred)", ""), "")</f>
        <v>NM_005089.3 (Preferred)</v>
      </c>
      <c r="V3556" s="43" t="s">
        <v>18694</v>
      </c>
      <c r="W3556" s="43" t="e">
        <f t="array" ref="W3556">INDEX(Table6[#Data], MATCH(1, ISNUMBER(SEARCH(Transcripts[[#This Row],[RefSeq mRNA ID]], Table6['#name])), 0), 1)</f>
        <v>#N/A</v>
      </c>
      <c r="X3556" s="43"/>
      <c r="Y3556" s="43"/>
    </row>
    <row r="3557" spans="8:25" hidden="1" x14ac:dyDescent="0.25">
      <c r="H3557" t="s">
        <v>9518</v>
      </c>
      <c r="I3557" t="s">
        <v>9525</v>
      </c>
      <c r="J3557" t="s">
        <v>9526</v>
      </c>
      <c r="L3557">
        <v>744</v>
      </c>
      <c r="M3557" t="s">
        <v>27</v>
      </c>
      <c r="N3557" t="s">
        <v>9527</v>
      </c>
      <c r="Q3557">
        <v>444</v>
      </c>
      <c r="R3557" t="s">
        <v>98</v>
      </c>
      <c r="S3557" t="s">
        <v>98</v>
      </c>
      <c r="T3557" t="str">
        <f>IF(Transcripts[[#This Row],[List?]]="Y", Transcripts[[#This Row],[RefSeq mRNA ID]]&amp;IF(Transcripts[[#This Row],[Preferred?]]="Y", " (Preferred)", ""), "")</f>
        <v/>
      </c>
      <c r="V3557" s="43" t="s">
        <v>18694</v>
      </c>
      <c r="W3557" s="43" t="e">
        <f t="array" ref="W3557">INDEX(Table6[#Data], MATCH(1, ISNUMBER(SEARCH(Transcripts[[#This Row],[RefSeq mRNA ID]], Table6['#name])), 0), 1)</f>
        <v>#N/A</v>
      </c>
      <c r="X3557" s="43"/>
      <c r="Y3557" s="43"/>
    </row>
    <row r="3558" spans="8:25" hidden="1" x14ac:dyDescent="0.25">
      <c r="H3558" t="s">
        <v>9518</v>
      </c>
      <c r="I3558" t="s">
        <v>9519</v>
      </c>
      <c r="L3558">
        <v>365</v>
      </c>
      <c r="M3558" t="s">
        <v>195</v>
      </c>
      <c r="N3558" t="s">
        <v>9520</v>
      </c>
      <c r="P3558" t="s">
        <v>100</v>
      </c>
      <c r="Q3558">
        <v>0</v>
      </c>
      <c r="R3558" t="s">
        <v>98</v>
      </c>
      <c r="S3558" t="s">
        <v>98</v>
      </c>
      <c r="T3558" t="str">
        <f>IF(Transcripts[[#This Row],[List?]]="Y", Transcripts[[#This Row],[RefSeq mRNA ID]]&amp;IF(Transcripts[[#This Row],[Preferred?]]="Y", " (Preferred)", ""), "")</f>
        <v/>
      </c>
      <c r="V3558" s="43" t="s">
        <v>18694</v>
      </c>
      <c r="W3558" s="43" t="e">
        <f t="array" ref="W3558">INDEX(Table6[#Data], MATCH(1, ISNUMBER(SEARCH(Transcripts[[#This Row],[RefSeq mRNA ID]], Table6['#name])), 0), 1)</f>
        <v>#N/A</v>
      </c>
      <c r="X3558" s="43"/>
      <c r="Y3558" s="43"/>
    </row>
    <row r="3559" spans="8:25" x14ac:dyDescent="0.25">
      <c r="X3559" s="43"/>
      <c r="Y3559" s="43"/>
    </row>
    <row r="3560" spans="8:25" x14ac:dyDescent="0.25">
      <c r="X3560" s="43"/>
      <c r="Y3560" s="43"/>
    </row>
    <row r="3561" spans="8:25" x14ac:dyDescent="0.25">
      <c r="X3561" s="43"/>
      <c r="Y3561" s="43"/>
    </row>
    <row r="3562" spans="8:25" x14ac:dyDescent="0.25">
      <c r="X3562" s="43"/>
      <c r="Y3562" s="43"/>
    </row>
    <row r="3563" spans="8:25" x14ac:dyDescent="0.25">
      <c r="X3563" s="43"/>
      <c r="Y3563" s="43"/>
    </row>
    <row r="3564" spans="8:25" x14ac:dyDescent="0.25">
      <c r="X3564" s="43"/>
      <c r="Y3564" s="43"/>
    </row>
    <row r="3565" spans="8:25" x14ac:dyDescent="0.25">
      <c r="X3565" s="43"/>
      <c r="Y3565" s="43"/>
    </row>
    <row r="3566" spans="8:25" x14ac:dyDescent="0.25">
      <c r="X3566" s="43"/>
      <c r="Y3566" s="43"/>
    </row>
    <row r="3567" spans="8:25" x14ac:dyDescent="0.25">
      <c r="X3567" s="43"/>
      <c r="Y3567" s="43"/>
    </row>
    <row r="3568" spans="8:25" x14ac:dyDescent="0.25">
      <c r="X3568" s="43"/>
      <c r="Y3568" s="43"/>
    </row>
    <row r="3569" spans="24:25" x14ac:dyDescent="0.25">
      <c r="X3569" s="43"/>
      <c r="Y3569" s="43"/>
    </row>
    <row r="3570" spans="24:25" x14ac:dyDescent="0.25">
      <c r="X3570" s="43"/>
      <c r="Y3570" s="43"/>
    </row>
    <row r="3571" spans="24:25" x14ac:dyDescent="0.25">
      <c r="X3571" s="43"/>
      <c r="Y3571" s="43"/>
    </row>
    <row r="3572" spans="24:25" x14ac:dyDescent="0.25">
      <c r="X3572" s="43"/>
      <c r="Y3572" s="43"/>
    </row>
    <row r="3573" spans="24:25" x14ac:dyDescent="0.25">
      <c r="X3573" s="43"/>
      <c r="Y3573" s="43"/>
    </row>
    <row r="3574" spans="24:25" x14ac:dyDescent="0.25">
      <c r="X3574" s="43"/>
      <c r="Y3574" s="43"/>
    </row>
    <row r="3575" spans="24:25" x14ac:dyDescent="0.25">
      <c r="X3575" s="43"/>
      <c r="Y3575" s="43"/>
    </row>
    <row r="3576" spans="24:25" x14ac:dyDescent="0.25">
      <c r="X3576" s="43"/>
      <c r="Y3576" s="43"/>
    </row>
    <row r="3577" spans="24:25" x14ac:dyDescent="0.25">
      <c r="X3577" s="43"/>
      <c r="Y3577" s="43"/>
    </row>
    <row r="3578" spans="24:25" x14ac:dyDescent="0.25">
      <c r="X3578" s="43"/>
      <c r="Y3578" s="43"/>
    </row>
    <row r="3579" spans="24:25" x14ac:dyDescent="0.25">
      <c r="X3579" s="43"/>
      <c r="Y3579" s="43"/>
    </row>
    <row r="3580" spans="24:25" x14ac:dyDescent="0.25">
      <c r="X3580" s="43"/>
      <c r="Y3580" s="43"/>
    </row>
    <row r="3581" spans="24:25" x14ac:dyDescent="0.25">
      <c r="X3581" s="43"/>
      <c r="Y3581" s="43"/>
    </row>
    <row r="3582" spans="24:25" x14ac:dyDescent="0.25">
      <c r="X3582" s="43"/>
      <c r="Y3582" s="43"/>
    </row>
    <row r="3583" spans="24:25" x14ac:dyDescent="0.25">
      <c r="X3583" s="43"/>
      <c r="Y3583" s="43"/>
    </row>
    <row r="3584" spans="24:25" x14ac:dyDescent="0.25">
      <c r="X3584" s="43"/>
      <c r="Y3584" s="43"/>
    </row>
    <row r="3585" spans="24:25" x14ac:dyDescent="0.25">
      <c r="X3585" s="43"/>
      <c r="Y3585" s="43"/>
    </row>
    <row r="3586" spans="24:25" x14ac:dyDescent="0.25">
      <c r="X3586" s="43"/>
      <c r="Y3586" s="43"/>
    </row>
    <row r="3587" spans="24:25" x14ac:dyDescent="0.25">
      <c r="X3587" s="43"/>
      <c r="Y3587" s="43"/>
    </row>
    <row r="3588" spans="24:25" x14ac:dyDescent="0.25">
      <c r="X3588" s="43"/>
      <c r="Y3588" s="43"/>
    </row>
    <row r="3589" spans="24:25" x14ac:dyDescent="0.25">
      <c r="X3589" s="43"/>
      <c r="Y3589" s="43"/>
    </row>
    <row r="3590" spans="24:25" x14ac:dyDescent="0.25">
      <c r="X3590" s="43"/>
      <c r="Y3590" s="43"/>
    </row>
    <row r="3591" spans="24:25" x14ac:dyDescent="0.25">
      <c r="X3591" s="43"/>
      <c r="Y3591" s="43"/>
    </row>
    <row r="3592" spans="24:25" x14ac:dyDescent="0.25">
      <c r="X3592" s="43"/>
      <c r="Y3592" s="43"/>
    </row>
    <row r="3593" spans="24:25" x14ac:dyDescent="0.25">
      <c r="X3593" s="43"/>
      <c r="Y3593" s="43"/>
    </row>
    <row r="3594" spans="24:25" x14ac:dyDescent="0.25">
      <c r="X3594" s="43"/>
      <c r="Y3594" s="43"/>
    </row>
    <row r="3595" spans="24:25" x14ac:dyDescent="0.25">
      <c r="X3595" s="43"/>
      <c r="Y3595" s="43"/>
    </row>
    <row r="3596" spans="24:25" x14ac:dyDescent="0.25">
      <c r="X3596" s="43"/>
      <c r="Y3596" s="43"/>
    </row>
    <row r="3597" spans="24:25" x14ac:dyDescent="0.25">
      <c r="X3597" s="43"/>
      <c r="Y3597" s="43"/>
    </row>
    <row r="3598" spans="24:25" x14ac:dyDescent="0.25">
      <c r="X3598" s="43"/>
      <c r="Y3598" s="43"/>
    </row>
    <row r="3599" spans="24:25" x14ac:dyDescent="0.25">
      <c r="X3599" s="43"/>
      <c r="Y3599" s="43"/>
    </row>
    <row r="3600" spans="24:25" x14ac:dyDescent="0.25">
      <c r="X3600" s="43"/>
      <c r="Y3600" s="43"/>
    </row>
    <row r="3601" spans="24:25" x14ac:dyDescent="0.25">
      <c r="X3601" s="43"/>
      <c r="Y3601" s="43"/>
    </row>
    <row r="3602" spans="24:25" x14ac:dyDescent="0.25">
      <c r="X3602" s="43"/>
      <c r="Y3602" s="43"/>
    </row>
    <row r="3603" spans="24:25" x14ac:dyDescent="0.25">
      <c r="X3603" s="43"/>
      <c r="Y3603" s="43"/>
    </row>
    <row r="3604" spans="24:25" x14ac:dyDescent="0.25">
      <c r="X3604" s="43"/>
      <c r="Y3604" s="43"/>
    </row>
    <row r="3605" spans="24:25" x14ac:dyDescent="0.25">
      <c r="X3605" s="43"/>
      <c r="Y3605" s="43"/>
    </row>
    <row r="3606" spans="24:25" x14ac:dyDescent="0.25">
      <c r="X3606" s="43"/>
      <c r="Y3606" s="43"/>
    </row>
    <row r="3607" spans="24:25" x14ac:dyDescent="0.25">
      <c r="X3607" s="43"/>
      <c r="Y3607" s="43"/>
    </row>
    <row r="3608" spans="24:25" x14ac:dyDescent="0.25">
      <c r="X3608" s="43"/>
      <c r="Y3608" s="43"/>
    </row>
    <row r="3609" spans="24:25" x14ac:dyDescent="0.25">
      <c r="X3609" s="43"/>
      <c r="Y3609" s="43"/>
    </row>
    <row r="3610" spans="24:25" x14ac:dyDescent="0.25">
      <c r="X3610" s="43"/>
      <c r="Y3610" s="43"/>
    </row>
    <row r="3611" spans="24:25" x14ac:dyDescent="0.25">
      <c r="X3611" s="43"/>
      <c r="Y3611" s="43"/>
    </row>
    <row r="3612" spans="24:25" x14ac:dyDescent="0.25">
      <c r="X3612" s="43"/>
      <c r="Y3612" s="43"/>
    </row>
    <row r="3613" spans="24:25" x14ac:dyDescent="0.25">
      <c r="X3613" s="43"/>
      <c r="Y3613" s="43"/>
    </row>
    <row r="3614" spans="24:25" x14ac:dyDescent="0.25">
      <c r="X3614" s="43"/>
      <c r="Y3614" s="43"/>
    </row>
    <row r="3615" spans="24:25" x14ac:dyDescent="0.25">
      <c r="X3615" s="43"/>
      <c r="Y3615" s="43"/>
    </row>
    <row r="3616" spans="24:25" x14ac:dyDescent="0.25">
      <c r="X3616" s="43"/>
      <c r="Y3616" s="43"/>
    </row>
    <row r="3617" spans="24:25" x14ac:dyDescent="0.25">
      <c r="X3617" s="43"/>
      <c r="Y3617" s="43"/>
    </row>
    <row r="3618" spans="24:25" x14ac:dyDescent="0.25">
      <c r="X3618" s="43"/>
      <c r="Y3618" s="43"/>
    </row>
    <row r="3619" spans="24:25" x14ac:dyDescent="0.25">
      <c r="X3619" s="43"/>
      <c r="Y3619" s="43"/>
    </row>
    <row r="3620" spans="24:25" x14ac:dyDescent="0.25">
      <c r="X3620" s="43"/>
      <c r="Y3620" s="43"/>
    </row>
    <row r="3621" spans="24:25" x14ac:dyDescent="0.25">
      <c r="X3621" s="43"/>
      <c r="Y3621" s="43"/>
    </row>
    <row r="3622" spans="24:25" x14ac:dyDescent="0.25">
      <c r="X3622" s="43"/>
      <c r="Y3622" s="43"/>
    </row>
    <row r="3623" spans="24:25" x14ac:dyDescent="0.25">
      <c r="X3623" s="43"/>
      <c r="Y3623" s="43"/>
    </row>
    <row r="3624" spans="24:25" x14ac:dyDescent="0.25">
      <c r="X3624" s="43"/>
      <c r="Y3624" s="43"/>
    </row>
    <row r="3625" spans="24:25" x14ac:dyDescent="0.25">
      <c r="X3625" s="43"/>
      <c r="Y3625" s="43"/>
    </row>
    <row r="3626" spans="24:25" x14ac:dyDescent="0.25">
      <c r="X3626" s="43"/>
      <c r="Y3626" s="43"/>
    </row>
    <row r="3627" spans="24:25" x14ac:dyDescent="0.25">
      <c r="X3627" s="43"/>
      <c r="Y3627" s="43"/>
    </row>
    <row r="3628" spans="24:25" x14ac:dyDescent="0.25">
      <c r="X3628" s="43"/>
      <c r="Y3628" s="43"/>
    </row>
    <row r="3629" spans="24:25" x14ac:dyDescent="0.25">
      <c r="X3629" s="43"/>
      <c r="Y3629" s="43"/>
    </row>
    <row r="3630" spans="24:25" x14ac:dyDescent="0.25">
      <c r="X3630" s="43"/>
      <c r="Y3630" s="43"/>
    </row>
    <row r="3631" spans="24:25" x14ac:dyDescent="0.25">
      <c r="X3631" s="43"/>
      <c r="Y3631" s="43"/>
    </row>
    <row r="3632" spans="24:25" x14ac:dyDescent="0.25">
      <c r="X3632" s="43"/>
      <c r="Y3632" s="43"/>
    </row>
    <row r="3633" spans="24:25" x14ac:dyDescent="0.25">
      <c r="X3633" s="43"/>
      <c r="Y3633" s="43"/>
    </row>
    <row r="3634" spans="24:25" x14ac:dyDescent="0.25">
      <c r="X3634" s="43"/>
      <c r="Y3634" s="43"/>
    </row>
    <row r="3635" spans="24:25" x14ac:dyDescent="0.25">
      <c r="X3635" s="43"/>
      <c r="Y3635" s="43"/>
    </row>
    <row r="3636" spans="24:25" x14ac:dyDescent="0.25">
      <c r="X3636" s="43"/>
      <c r="Y3636" s="43"/>
    </row>
    <row r="3637" spans="24:25" x14ac:dyDescent="0.25">
      <c r="X3637" s="43"/>
      <c r="Y3637" s="43"/>
    </row>
    <row r="3638" spans="24:25" x14ac:dyDescent="0.25">
      <c r="X3638" s="43"/>
    </row>
    <row r="3639" spans="24:25" x14ac:dyDescent="0.25">
      <c r="X3639" s="43"/>
    </row>
    <row r="3640" spans="24:25" x14ac:dyDescent="0.25">
      <c r="X3640" s="43"/>
    </row>
    <row r="3641" spans="24:25" x14ac:dyDescent="0.25">
      <c r="X3641" s="43"/>
    </row>
    <row r="3642" spans="24:25" x14ac:dyDescent="0.25">
      <c r="X3642" s="43"/>
    </row>
    <row r="3643" spans="24:25" x14ac:dyDescent="0.25">
      <c r="X3643" s="43"/>
    </row>
    <row r="3644" spans="24:25" x14ac:dyDescent="0.25">
      <c r="X3644" s="43"/>
    </row>
    <row r="3645" spans="24:25" x14ac:dyDescent="0.25">
      <c r="X3645" s="43"/>
    </row>
  </sheetData>
  <pageMargins left="0.7" right="0.7" top="0.75" bottom="0.75" header="0.3" footer="0.3"/>
  <tableParts count="4">
    <tablePart r:id="rId1"/>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Start Here</vt:lpstr>
      <vt:lpstr>Result</vt:lpstr>
      <vt:lpstr>Patient Information</vt:lpstr>
      <vt:lpstr>Raw Data Cut 5</vt:lpstr>
      <vt:lpstr>Raw Data Hotspot</vt:lpstr>
      <vt:lpstr>Insertion</vt:lpstr>
      <vt:lpstr>Deletion</vt:lpstr>
      <vt:lpstr>CEBPA</vt:lpstr>
      <vt:lpstr>Coverage Reports</vt:lpstr>
      <vt:lpstr>Exons</vt:lpstr>
      <vt:lpstr>FileNames</vt:lpstr>
      <vt:lpstr>Transcript Pivot</vt:lpstr>
      <vt:lpstr>Data Tables</vt:lpstr>
    </vt:vector>
  </TitlesOfParts>
  <Company>University of Kansas Medical Center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Sarah Schmitt</dc:creator>
  <cp:lastModifiedBy>Ronald Ayoub</cp:lastModifiedBy>
  <cp:lastPrinted>2018-02-14T23:19:32Z</cp:lastPrinted>
  <dcterms:created xsi:type="dcterms:W3CDTF">2018-02-10T17:26:11Z</dcterms:created>
  <dcterms:modified xsi:type="dcterms:W3CDTF">2021-06-16T14:11:11Z</dcterms:modified>
</cp:coreProperties>
</file>